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zer\Desktop\Sex-Specific Manuscript Figure Files\"/>
    </mc:Choice>
  </mc:AlternateContent>
  <xr:revisionPtr revIDLastSave="0" documentId="8_{361170C2-7A83-44A6-838A-FA6999640934}" xr6:coauthVersionLast="47" xr6:coauthVersionMax="47" xr10:uidLastSave="{00000000-0000-0000-0000-000000000000}"/>
  <bookViews>
    <workbookView xWindow="-28920" yWindow="2355" windowWidth="29040" windowHeight="15720" xr2:uid="{00000000-000D-0000-FFFF-FFFF00000000}"/>
  </bookViews>
  <sheets>
    <sheet name="Information" sheetId="13" r:id="rId1"/>
    <sheet name="Placebo Males" sheetId="10" r:id="rId2"/>
    <sheet name="Placebo Females" sheetId="11" r:id="rId3"/>
    <sheet name="Dofetilide Males" sheetId="2" r:id="rId4"/>
    <sheet name="Dofetilide Females" sheetId="3" r:id="rId5"/>
    <sheet name="Ranolazine Males" sheetId="6" r:id="rId6"/>
    <sheet name="Ranolazine Females" sheetId="7" r:id="rId7"/>
    <sheet name="Verapamil Males" sheetId="4" r:id="rId8"/>
    <sheet name="Verapamil Females" sheetId="5" r:id="rId9"/>
    <sheet name="Quinidine Males" sheetId="8" r:id="rId10"/>
    <sheet name="Quinidine Females" sheetId="9" r:id="rId11"/>
  </sheets>
  <definedNames>
    <definedName name="_xlnm._FilterDatabase" localSheetId="4" hidden="1">'Dofetilide Females'!$A$2:$AU$530</definedName>
    <definedName name="_xlnm._FilterDatabase" localSheetId="10" hidden="1">'Quinidine Females'!$A$2:$AX$2</definedName>
    <definedName name="_xlnm._FilterDatabase" localSheetId="9" hidden="1">'Quinidine Males'!$A$2:$AX$2</definedName>
    <definedName name="_xlnm._FilterDatabase" localSheetId="6" hidden="1">'Ranolazine Females'!$A$2:$AV$2</definedName>
    <definedName name="_xlnm._FilterDatabase" localSheetId="5" hidden="1">'Ranolazine Males'!$A$2:$AV$530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3" i="3" l="1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301" i="3"/>
  <c r="AN302" i="3"/>
  <c r="AN303" i="3"/>
  <c r="AN304" i="3"/>
  <c r="AN305" i="3"/>
  <c r="AN306" i="3"/>
  <c r="AN307" i="3"/>
  <c r="AN308" i="3"/>
  <c r="AN309" i="3"/>
  <c r="AN310" i="3"/>
  <c r="AN311" i="3"/>
  <c r="AN312" i="3"/>
  <c r="AN313" i="3"/>
  <c r="AN314" i="3"/>
  <c r="AN315" i="3"/>
  <c r="AN316" i="3"/>
  <c r="AN317" i="3"/>
  <c r="AN318" i="3"/>
  <c r="AN319" i="3"/>
  <c r="AN320" i="3"/>
  <c r="AN321" i="3"/>
  <c r="AN322" i="3"/>
  <c r="AN323" i="3"/>
  <c r="AN324" i="3"/>
  <c r="AN325" i="3"/>
  <c r="AN326" i="3"/>
  <c r="AN327" i="3"/>
  <c r="AN328" i="3"/>
  <c r="AN329" i="3"/>
  <c r="AN330" i="3"/>
  <c r="AN331" i="3"/>
  <c r="AN332" i="3"/>
  <c r="AN333" i="3"/>
  <c r="AN334" i="3"/>
  <c r="AN335" i="3"/>
  <c r="AN336" i="3"/>
  <c r="AN337" i="3"/>
  <c r="AN338" i="3"/>
  <c r="AN339" i="3"/>
  <c r="AN340" i="3"/>
  <c r="AN341" i="3"/>
  <c r="AN342" i="3"/>
  <c r="AN343" i="3"/>
  <c r="AN344" i="3"/>
  <c r="AN345" i="3"/>
  <c r="AN346" i="3"/>
  <c r="AN347" i="3"/>
  <c r="AN348" i="3"/>
  <c r="AN349" i="3"/>
  <c r="AN350" i="3"/>
  <c r="AN351" i="3"/>
  <c r="AN352" i="3"/>
  <c r="AN353" i="3"/>
  <c r="AN354" i="3"/>
  <c r="AN355" i="3"/>
  <c r="AN356" i="3"/>
  <c r="AN357" i="3"/>
  <c r="AN358" i="3"/>
  <c r="AN359" i="3"/>
  <c r="AN360" i="3"/>
  <c r="AN361" i="3"/>
  <c r="AN362" i="3"/>
  <c r="AN363" i="3"/>
  <c r="AN364" i="3"/>
  <c r="AN365" i="3"/>
  <c r="AN366" i="3"/>
  <c r="AN367" i="3"/>
  <c r="AN368" i="3"/>
  <c r="AN369" i="3"/>
  <c r="AN370" i="3"/>
  <c r="AN371" i="3"/>
  <c r="AN372" i="3"/>
  <c r="AN373" i="3"/>
  <c r="AN374" i="3"/>
  <c r="AN375" i="3"/>
  <c r="AN376" i="3"/>
  <c r="AN377" i="3"/>
  <c r="AN378" i="3"/>
  <c r="AN379" i="3"/>
  <c r="AN380" i="3"/>
  <c r="AN381" i="3"/>
  <c r="AN382" i="3"/>
  <c r="AN383" i="3"/>
  <c r="AN384" i="3"/>
  <c r="AN385" i="3"/>
  <c r="AN386" i="3"/>
  <c r="AN387" i="3"/>
  <c r="AN388" i="3"/>
  <c r="AN389" i="3"/>
  <c r="AN390" i="3"/>
  <c r="AN391" i="3"/>
  <c r="AN392" i="3"/>
  <c r="AN393" i="3"/>
  <c r="AN394" i="3"/>
  <c r="AN395" i="3"/>
  <c r="AN396" i="3"/>
  <c r="AN397" i="3"/>
  <c r="AN398" i="3"/>
  <c r="AN399" i="3"/>
  <c r="AN400" i="3"/>
  <c r="AN401" i="3"/>
  <c r="AN402" i="3"/>
  <c r="AN403" i="3"/>
  <c r="AN404" i="3"/>
  <c r="AN405" i="3"/>
  <c r="AN406" i="3"/>
  <c r="AN407" i="3"/>
  <c r="AN408" i="3"/>
  <c r="AN409" i="3"/>
  <c r="AN410" i="3"/>
  <c r="AN411" i="3"/>
  <c r="AN412" i="3"/>
  <c r="AN413" i="3"/>
  <c r="AN414" i="3"/>
  <c r="AN415" i="3"/>
  <c r="AN416" i="3"/>
  <c r="AN417" i="3"/>
  <c r="AN418" i="3"/>
  <c r="AN419" i="3"/>
  <c r="AN420" i="3"/>
  <c r="AN421" i="3"/>
  <c r="AN422" i="3"/>
  <c r="AN423" i="3"/>
  <c r="AN424" i="3"/>
  <c r="AN425" i="3"/>
  <c r="AN426" i="3"/>
  <c r="AN427" i="3"/>
  <c r="AN428" i="3"/>
  <c r="AN429" i="3"/>
  <c r="AN430" i="3"/>
  <c r="AN431" i="3"/>
  <c r="AN432" i="3"/>
  <c r="AN433" i="3"/>
  <c r="AN434" i="3"/>
  <c r="AN435" i="3"/>
  <c r="AN436" i="3"/>
  <c r="AN437" i="3"/>
  <c r="AN438" i="3"/>
  <c r="AN439" i="3"/>
  <c r="AN440" i="3"/>
  <c r="AN441" i="3"/>
  <c r="AN442" i="3"/>
  <c r="AN443" i="3"/>
  <c r="AN444" i="3"/>
  <c r="AN445" i="3"/>
  <c r="AN446" i="3"/>
  <c r="AN447" i="3"/>
  <c r="AN448" i="3"/>
  <c r="AN449" i="3"/>
  <c r="AN450" i="3"/>
  <c r="AN451" i="3"/>
  <c r="AN452" i="3"/>
  <c r="AN453" i="3"/>
  <c r="AN454" i="3"/>
  <c r="AN455" i="3"/>
  <c r="AN456" i="3"/>
  <c r="AN457" i="3"/>
  <c r="AN458" i="3"/>
  <c r="AN459" i="3"/>
  <c r="AN460" i="3"/>
  <c r="AN461" i="3"/>
  <c r="AN462" i="3"/>
  <c r="AN463" i="3"/>
  <c r="AN464" i="3"/>
  <c r="AN465" i="3"/>
  <c r="AN466" i="3"/>
  <c r="AN467" i="3"/>
  <c r="AN468" i="3"/>
  <c r="AN469" i="3"/>
  <c r="AN470" i="3"/>
  <c r="AN471" i="3"/>
  <c r="AN472" i="3"/>
  <c r="AN473" i="3"/>
  <c r="AN474" i="3"/>
  <c r="AN475" i="3"/>
  <c r="AN476" i="3"/>
  <c r="AN477" i="3"/>
  <c r="AN478" i="3"/>
  <c r="AN479" i="3"/>
  <c r="AN480" i="3"/>
  <c r="AN481" i="3"/>
  <c r="AN482" i="3"/>
  <c r="AN483" i="3"/>
  <c r="AN484" i="3"/>
  <c r="AN485" i="3"/>
  <c r="AN486" i="3"/>
  <c r="AN487" i="3"/>
  <c r="AN488" i="3"/>
  <c r="AN489" i="3"/>
  <c r="AN490" i="3"/>
  <c r="AN491" i="3"/>
  <c r="AN492" i="3"/>
  <c r="AN493" i="3"/>
  <c r="AN494" i="3"/>
  <c r="AN495" i="3"/>
  <c r="AN496" i="3"/>
  <c r="AN497" i="3"/>
  <c r="AN498" i="3"/>
  <c r="AN499" i="3"/>
  <c r="AN500" i="3"/>
  <c r="AN501" i="3"/>
  <c r="AN502" i="3"/>
  <c r="AN503" i="3"/>
  <c r="AN504" i="3"/>
  <c r="AN505" i="3"/>
  <c r="AN506" i="3"/>
  <c r="AN507" i="3"/>
  <c r="AN508" i="3"/>
  <c r="AN509" i="3"/>
  <c r="AN510" i="3"/>
  <c r="AN511" i="3"/>
  <c r="AN512" i="3"/>
  <c r="AN513" i="3"/>
  <c r="AN514" i="3"/>
  <c r="AN515" i="3"/>
  <c r="AN516" i="3"/>
  <c r="AN517" i="3"/>
  <c r="AN518" i="3"/>
  <c r="AN519" i="3"/>
  <c r="AN520" i="3"/>
  <c r="AN521" i="3"/>
  <c r="AN522" i="3"/>
  <c r="AN523" i="3"/>
  <c r="AN524" i="3"/>
  <c r="AN525" i="3"/>
  <c r="AN526" i="3"/>
  <c r="AN527" i="3"/>
  <c r="AN528" i="3"/>
  <c r="AN529" i="3"/>
  <c r="AN530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S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I378" i="3" l="1"/>
  <c r="AJ378" i="3" s="1"/>
  <c r="AL378" i="3"/>
  <c r="AO378" i="3"/>
  <c r="AP378" i="3"/>
  <c r="AQ378" i="3"/>
  <c r="AR378" i="3"/>
  <c r="AT378" i="3"/>
  <c r="AU378" i="3"/>
  <c r="AJ60" i="2"/>
  <c r="AK60" i="2"/>
  <c r="AL60" i="2"/>
  <c r="AN60" i="2"/>
  <c r="AO60" i="2"/>
  <c r="AP60" i="2"/>
  <c r="AQ60" i="2"/>
  <c r="AR60" i="2"/>
  <c r="AT60" i="2"/>
  <c r="AU60" i="2"/>
  <c r="AJ551" i="6"/>
  <c r="AK551" i="6"/>
  <c r="AL551" i="6"/>
  <c r="AM551" i="6"/>
  <c r="AN551" i="6"/>
  <c r="AO551" i="6"/>
  <c r="AP551" i="6"/>
  <c r="AQ551" i="6"/>
  <c r="AR551" i="6"/>
  <c r="AS551" i="6"/>
  <c r="AT551" i="6"/>
  <c r="AU551" i="6"/>
  <c r="AV551" i="6"/>
  <c r="AJ550" i="6"/>
  <c r="AK550" i="6"/>
  <c r="AL550" i="6"/>
  <c r="AM550" i="6"/>
  <c r="AN550" i="6"/>
  <c r="AO550" i="6"/>
  <c r="AP550" i="6"/>
  <c r="AQ550" i="6"/>
  <c r="AR550" i="6"/>
  <c r="AS550" i="6"/>
  <c r="AT550" i="6"/>
  <c r="AU550" i="6"/>
  <c r="AV550" i="6"/>
  <c r="AJ549" i="6"/>
  <c r="AK549" i="6"/>
  <c r="AL549" i="6"/>
  <c r="AM549" i="6"/>
  <c r="AN549" i="6"/>
  <c r="AO549" i="6"/>
  <c r="AP549" i="6"/>
  <c r="AQ549" i="6"/>
  <c r="AR549" i="6"/>
  <c r="AS549" i="6"/>
  <c r="AT549" i="6"/>
  <c r="AU549" i="6"/>
  <c r="AV549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J547" i="6"/>
  <c r="AK547" i="6"/>
  <c r="AL547" i="6"/>
  <c r="AM547" i="6"/>
  <c r="AN547" i="6"/>
  <c r="AO547" i="6"/>
  <c r="AP547" i="6"/>
  <c r="AQ547" i="6"/>
  <c r="AR547" i="6"/>
  <c r="AS547" i="6"/>
  <c r="AT547" i="6"/>
  <c r="AU547" i="6"/>
  <c r="AV547" i="6"/>
  <c r="AJ546" i="6"/>
  <c r="AK546" i="6"/>
  <c r="AL546" i="6"/>
  <c r="AM546" i="6"/>
  <c r="AN546" i="6"/>
  <c r="AO546" i="6"/>
  <c r="AP546" i="6"/>
  <c r="AQ546" i="6"/>
  <c r="AR546" i="6"/>
  <c r="AS546" i="6"/>
  <c r="AT546" i="6"/>
  <c r="AU546" i="6"/>
  <c r="AV546" i="6"/>
  <c r="AJ545" i="6"/>
  <c r="AK545" i="6"/>
  <c r="AL545" i="6"/>
  <c r="AM545" i="6"/>
  <c r="AN545" i="6"/>
  <c r="AO545" i="6"/>
  <c r="AP545" i="6"/>
  <c r="AQ545" i="6"/>
  <c r="AR545" i="6"/>
  <c r="AS545" i="6"/>
  <c r="AT545" i="6"/>
  <c r="AU545" i="6"/>
  <c r="AV545" i="6"/>
  <c r="AJ544" i="6"/>
  <c r="AK544" i="6"/>
  <c r="AL544" i="6"/>
  <c r="AM544" i="6"/>
  <c r="AN544" i="6"/>
  <c r="AO544" i="6"/>
  <c r="AP544" i="6"/>
  <c r="AQ544" i="6"/>
  <c r="AR544" i="6"/>
  <c r="AS544" i="6"/>
  <c r="AT544" i="6"/>
  <c r="AU544" i="6"/>
  <c r="AV544" i="6"/>
  <c r="AJ543" i="6"/>
  <c r="AK543" i="6"/>
  <c r="AL543" i="6"/>
  <c r="AM543" i="6"/>
  <c r="AN543" i="6"/>
  <c r="AO543" i="6"/>
  <c r="AP543" i="6"/>
  <c r="AQ543" i="6"/>
  <c r="AR543" i="6"/>
  <c r="AS543" i="6"/>
  <c r="AT543" i="6"/>
  <c r="AU543" i="6"/>
  <c r="AV543" i="6"/>
  <c r="AJ542" i="6"/>
  <c r="AK542" i="6"/>
  <c r="AL542" i="6"/>
  <c r="AM542" i="6"/>
  <c r="AN542" i="6"/>
  <c r="AO542" i="6"/>
  <c r="AP542" i="6"/>
  <c r="AQ542" i="6"/>
  <c r="AR542" i="6"/>
  <c r="AS542" i="6"/>
  <c r="AT542" i="6"/>
  <c r="AU542" i="6"/>
  <c r="AV542" i="6"/>
  <c r="AJ541" i="6"/>
  <c r="AK541" i="6"/>
  <c r="AL541" i="6"/>
  <c r="AM541" i="6"/>
  <c r="AN541" i="6"/>
  <c r="AO541" i="6"/>
  <c r="AP541" i="6"/>
  <c r="AQ541" i="6"/>
  <c r="AR541" i="6"/>
  <c r="AS541" i="6"/>
  <c r="AT541" i="6"/>
  <c r="AU541" i="6"/>
  <c r="AV541" i="6"/>
  <c r="AJ540" i="6"/>
  <c r="AK540" i="6"/>
  <c r="AL540" i="6"/>
  <c r="AM540" i="6"/>
  <c r="AN540" i="6"/>
  <c r="AO540" i="6"/>
  <c r="AP540" i="6"/>
  <c r="AQ540" i="6"/>
  <c r="AR540" i="6"/>
  <c r="AS540" i="6"/>
  <c r="AT540" i="6"/>
  <c r="AU540" i="6"/>
  <c r="AV540" i="6"/>
  <c r="AJ539" i="6"/>
  <c r="AK539" i="6"/>
  <c r="AL539" i="6"/>
  <c r="AM539" i="6"/>
  <c r="AN539" i="6"/>
  <c r="AO539" i="6"/>
  <c r="AP539" i="6"/>
  <c r="AQ539" i="6"/>
  <c r="AR539" i="6"/>
  <c r="AS539" i="6"/>
  <c r="AT539" i="6"/>
  <c r="AU539" i="6"/>
  <c r="AV539" i="6"/>
  <c r="AJ538" i="6"/>
  <c r="AK538" i="6"/>
  <c r="AL538" i="6"/>
  <c r="AM538" i="6"/>
  <c r="AN538" i="6"/>
  <c r="AO538" i="6"/>
  <c r="AP538" i="6"/>
  <c r="AQ538" i="6"/>
  <c r="AR538" i="6"/>
  <c r="AS538" i="6"/>
  <c r="AT538" i="6"/>
  <c r="AU538" i="6"/>
  <c r="AV538" i="6"/>
  <c r="AJ537" i="6"/>
  <c r="AK537" i="6"/>
  <c r="AL537" i="6"/>
  <c r="AM537" i="6"/>
  <c r="AN537" i="6"/>
  <c r="AO537" i="6"/>
  <c r="AP537" i="6"/>
  <c r="AQ537" i="6"/>
  <c r="AR537" i="6"/>
  <c r="AS537" i="6"/>
  <c r="AT537" i="6"/>
  <c r="AU537" i="6"/>
  <c r="AV537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J535" i="6"/>
  <c r="AK535" i="6"/>
  <c r="AL535" i="6"/>
  <c r="AM535" i="6"/>
  <c r="AN535" i="6"/>
  <c r="AO535" i="6"/>
  <c r="AP535" i="6"/>
  <c r="AQ535" i="6"/>
  <c r="AR535" i="6"/>
  <c r="AS535" i="6"/>
  <c r="AT535" i="6"/>
  <c r="AU535" i="6"/>
  <c r="AV535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M35" i="9" l="1"/>
  <c r="AN35" i="9"/>
  <c r="AO35" i="9"/>
  <c r="AP35" i="9"/>
  <c r="AQ35" i="9"/>
  <c r="AR35" i="9"/>
  <c r="AS35" i="9"/>
  <c r="AT35" i="9"/>
  <c r="AU35" i="9"/>
  <c r="AV35" i="9"/>
  <c r="AW35" i="9"/>
  <c r="AM4" i="9"/>
  <c r="AN4" i="9"/>
  <c r="AO4" i="9"/>
  <c r="AP4" i="9"/>
  <c r="AQ4" i="9"/>
  <c r="AR4" i="9"/>
  <c r="AS4" i="9"/>
  <c r="AT4" i="9"/>
  <c r="AU4" i="9"/>
  <c r="AV4" i="9"/>
  <c r="AW4" i="9"/>
  <c r="AM5" i="9"/>
  <c r="AN5" i="9"/>
  <c r="AO5" i="9"/>
  <c r="AP5" i="9"/>
  <c r="AQ5" i="9"/>
  <c r="AR5" i="9"/>
  <c r="AS5" i="9"/>
  <c r="AT5" i="9"/>
  <c r="AU5" i="9"/>
  <c r="AV5" i="9"/>
  <c r="AW5" i="9"/>
  <c r="AM6" i="9"/>
  <c r="AN6" i="9"/>
  <c r="AO6" i="9"/>
  <c r="AP6" i="9"/>
  <c r="AQ6" i="9"/>
  <c r="AR6" i="9"/>
  <c r="AS6" i="9"/>
  <c r="AT6" i="9"/>
  <c r="AU6" i="9"/>
  <c r="AV6" i="9"/>
  <c r="AW6" i="9"/>
  <c r="AM7" i="9"/>
  <c r="AN7" i="9"/>
  <c r="AO7" i="9"/>
  <c r="AP7" i="9"/>
  <c r="AQ7" i="9"/>
  <c r="AR7" i="9"/>
  <c r="AS7" i="9"/>
  <c r="AT7" i="9"/>
  <c r="AU7" i="9"/>
  <c r="AV7" i="9"/>
  <c r="AW7" i="9"/>
  <c r="AM8" i="9"/>
  <c r="AN8" i="9"/>
  <c r="AO8" i="9"/>
  <c r="AP8" i="9"/>
  <c r="AQ8" i="9"/>
  <c r="AR8" i="9"/>
  <c r="AS8" i="9"/>
  <c r="AT8" i="9"/>
  <c r="AU8" i="9"/>
  <c r="AV8" i="9"/>
  <c r="AW8" i="9"/>
  <c r="AM9" i="9"/>
  <c r="AN9" i="9"/>
  <c r="AO9" i="9"/>
  <c r="AP9" i="9"/>
  <c r="AQ9" i="9"/>
  <c r="AR9" i="9"/>
  <c r="AS9" i="9"/>
  <c r="AT9" i="9"/>
  <c r="AU9" i="9"/>
  <c r="AV9" i="9"/>
  <c r="AW9" i="9"/>
  <c r="AM10" i="9"/>
  <c r="AN10" i="9"/>
  <c r="AO10" i="9"/>
  <c r="AP10" i="9"/>
  <c r="AQ10" i="9"/>
  <c r="AR10" i="9"/>
  <c r="AS10" i="9"/>
  <c r="AT10" i="9"/>
  <c r="AU10" i="9"/>
  <c r="AV10" i="9"/>
  <c r="AW10" i="9"/>
  <c r="AM11" i="9"/>
  <c r="AN11" i="9"/>
  <c r="AO11" i="9"/>
  <c r="AP11" i="9"/>
  <c r="AQ11" i="9"/>
  <c r="AR11" i="9"/>
  <c r="AS11" i="9"/>
  <c r="AT11" i="9"/>
  <c r="AU11" i="9"/>
  <c r="AV11" i="9"/>
  <c r="AW11" i="9"/>
  <c r="AM12" i="9"/>
  <c r="AN12" i="9"/>
  <c r="AO12" i="9"/>
  <c r="AP12" i="9"/>
  <c r="AQ12" i="9"/>
  <c r="AR12" i="9"/>
  <c r="AS12" i="9"/>
  <c r="AT12" i="9"/>
  <c r="AU12" i="9"/>
  <c r="AV12" i="9"/>
  <c r="AW12" i="9"/>
  <c r="AM13" i="9"/>
  <c r="AN13" i="9"/>
  <c r="AO13" i="9"/>
  <c r="AP13" i="9"/>
  <c r="AQ13" i="9"/>
  <c r="AR13" i="9"/>
  <c r="AS13" i="9"/>
  <c r="AT13" i="9"/>
  <c r="AU13" i="9"/>
  <c r="AV13" i="9"/>
  <c r="AW13" i="9"/>
  <c r="AM14" i="9"/>
  <c r="AN14" i="9"/>
  <c r="AO14" i="9"/>
  <c r="AP14" i="9"/>
  <c r="AQ14" i="9"/>
  <c r="AR14" i="9"/>
  <c r="AS14" i="9"/>
  <c r="AT14" i="9"/>
  <c r="AU14" i="9"/>
  <c r="AV14" i="9"/>
  <c r="AW14" i="9"/>
  <c r="AM15" i="9"/>
  <c r="AN15" i="9"/>
  <c r="AO15" i="9"/>
  <c r="AP15" i="9"/>
  <c r="AQ15" i="9"/>
  <c r="AR15" i="9"/>
  <c r="AS15" i="9"/>
  <c r="AT15" i="9"/>
  <c r="AU15" i="9"/>
  <c r="AV15" i="9"/>
  <c r="AW15" i="9"/>
  <c r="AM16" i="9"/>
  <c r="AN16" i="9"/>
  <c r="AO16" i="9"/>
  <c r="AP16" i="9"/>
  <c r="AQ16" i="9"/>
  <c r="AR16" i="9"/>
  <c r="AS16" i="9"/>
  <c r="AT16" i="9"/>
  <c r="AU16" i="9"/>
  <c r="AV16" i="9"/>
  <c r="AW16" i="9"/>
  <c r="AM17" i="9"/>
  <c r="AN17" i="9"/>
  <c r="AO17" i="9"/>
  <c r="AP17" i="9"/>
  <c r="AQ17" i="9"/>
  <c r="AR17" i="9"/>
  <c r="AS17" i="9"/>
  <c r="AT17" i="9"/>
  <c r="AU17" i="9"/>
  <c r="AV17" i="9"/>
  <c r="AW17" i="9"/>
  <c r="AM18" i="9"/>
  <c r="AN18" i="9"/>
  <c r="AO18" i="9"/>
  <c r="AP18" i="9"/>
  <c r="AQ18" i="9"/>
  <c r="AR18" i="9"/>
  <c r="AS18" i="9"/>
  <c r="AT18" i="9"/>
  <c r="AU18" i="9"/>
  <c r="AV18" i="9"/>
  <c r="AW18" i="9"/>
  <c r="AM19" i="9"/>
  <c r="AN19" i="9"/>
  <c r="AO19" i="9"/>
  <c r="AP19" i="9"/>
  <c r="AQ19" i="9"/>
  <c r="AR19" i="9"/>
  <c r="AS19" i="9"/>
  <c r="AT19" i="9"/>
  <c r="AU19" i="9"/>
  <c r="AV19" i="9"/>
  <c r="AW19" i="9"/>
  <c r="AM20" i="9"/>
  <c r="AN20" i="9"/>
  <c r="AO20" i="9"/>
  <c r="AP20" i="9"/>
  <c r="AQ20" i="9"/>
  <c r="AR20" i="9"/>
  <c r="AS20" i="9"/>
  <c r="AT20" i="9"/>
  <c r="AU20" i="9"/>
  <c r="AV20" i="9"/>
  <c r="AW20" i="9"/>
  <c r="AM21" i="9"/>
  <c r="AN21" i="9"/>
  <c r="AO21" i="9"/>
  <c r="AP21" i="9"/>
  <c r="AQ21" i="9"/>
  <c r="AR21" i="9"/>
  <c r="AS21" i="9"/>
  <c r="AT21" i="9"/>
  <c r="AU21" i="9"/>
  <c r="AV21" i="9"/>
  <c r="AW21" i="9"/>
  <c r="AM22" i="9"/>
  <c r="AN22" i="9"/>
  <c r="AO22" i="9"/>
  <c r="AP22" i="9"/>
  <c r="AQ22" i="9"/>
  <c r="AR22" i="9"/>
  <c r="AS22" i="9"/>
  <c r="AT22" i="9"/>
  <c r="AU22" i="9"/>
  <c r="AV22" i="9"/>
  <c r="AW22" i="9"/>
  <c r="AM23" i="9"/>
  <c r="AN23" i="9"/>
  <c r="AO23" i="9"/>
  <c r="AP23" i="9"/>
  <c r="AQ23" i="9"/>
  <c r="AR23" i="9"/>
  <c r="AS23" i="9"/>
  <c r="AT23" i="9"/>
  <c r="AU23" i="9"/>
  <c r="AV23" i="9"/>
  <c r="AW23" i="9"/>
  <c r="AM24" i="9"/>
  <c r="AN24" i="9"/>
  <c r="AO24" i="9"/>
  <c r="AP24" i="9"/>
  <c r="AQ24" i="9"/>
  <c r="AR24" i="9"/>
  <c r="AS24" i="9"/>
  <c r="AT24" i="9"/>
  <c r="AU24" i="9"/>
  <c r="AV24" i="9"/>
  <c r="AW24" i="9"/>
  <c r="AM25" i="9"/>
  <c r="AN25" i="9"/>
  <c r="AO25" i="9"/>
  <c r="AP25" i="9"/>
  <c r="AQ25" i="9"/>
  <c r="AR25" i="9"/>
  <c r="AS25" i="9"/>
  <c r="AT25" i="9"/>
  <c r="AU25" i="9"/>
  <c r="AV25" i="9"/>
  <c r="AW25" i="9"/>
  <c r="AM26" i="9"/>
  <c r="AN26" i="9"/>
  <c r="AO26" i="9"/>
  <c r="AP26" i="9"/>
  <c r="AQ26" i="9"/>
  <c r="AR26" i="9"/>
  <c r="AS26" i="9"/>
  <c r="AT26" i="9"/>
  <c r="AU26" i="9"/>
  <c r="AV26" i="9"/>
  <c r="AW26" i="9"/>
  <c r="AM27" i="9"/>
  <c r="AN27" i="9"/>
  <c r="AO27" i="9"/>
  <c r="AP27" i="9"/>
  <c r="AQ27" i="9"/>
  <c r="AR27" i="9"/>
  <c r="AS27" i="9"/>
  <c r="AT27" i="9"/>
  <c r="AU27" i="9"/>
  <c r="AV27" i="9"/>
  <c r="AW27" i="9"/>
  <c r="AM28" i="9"/>
  <c r="AN28" i="9"/>
  <c r="AO28" i="9"/>
  <c r="AP28" i="9"/>
  <c r="AQ28" i="9"/>
  <c r="AR28" i="9"/>
  <c r="AS28" i="9"/>
  <c r="AT28" i="9"/>
  <c r="AU28" i="9"/>
  <c r="AV28" i="9"/>
  <c r="AW28" i="9"/>
  <c r="AM29" i="9"/>
  <c r="AN29" i="9"/>
  <c r="AO29" i="9"/>
  <c r="AP29" i="9"/>
  <c r="AQ29" i="9"/>
  <c r="AR29" i="9"/>
  <c r="AS29" i="9"/>
  <c r="AT29" i="9"/>
  <c r="AU29" i="9"/>
  <c r="AV29" i="9"/>
  <c r="AW29" i="9"/>
  <c r="AM30" i="9"/>
  <c r="AN30" i="9"/>
  <c r="AO30" i="9"/>
  <c r="AP30" i="9"/>
  <c r="AQ30" i="9"/>
  <c r="AR30" i="9"/>
  <c r="AS30" i="9"/>
  <c r="AT30" i="9"/>
  <c r="AU30" i="9"/>
  <c r="AV30" i="9"/>
  <c r="AW30" i="9"/>
  <c r="AM31" i="9"/>
  <c r="AN31" i="9"/>
  <c r="AO31" i="9"/>
  <c r="AP31" i="9"/>
  <c r="AQ31" i="9"/>
  <c r="AR31" i="9"/>
  <c r="AS31" i="9"/>
  <c r="AT31" i="9"/>
  <c r="AU31" i="9"/>
  <c r="AV31" i="9"/>
  <c r="AW31" i="9"/>
  <c r="AM32" i="9"/>
  <c r="AN32" i="9"/>
  <c r="AO32" i="9"/>
  <c r="AP32" i="9"/>
  <c r="AQ32" i="9"/>
  <c r="AR32" i="9"/>
  <c r="AS32" i="9"/>
  <c r="AT32" i="9"/>
  <c r="AU32" i="9"/>
  <c r="AV32" i="9"/>
  <c r="AW32" i="9"/>
  <c r="AM480" i="9"/>
  <c r="AN480" i="9"/>
  <c r="AO480" i="9"/>
  <c r="AP480" i="9"/>
  <c r="AQ480" i="9"/>
  <c r="AR480" i="9"/>
  <c r="AS480" i="9"/>
  <c r="AT480" i="9"/>
  <c r="AU480" i="9"/>
  <c r="AV480" i="9"/>
  <c r="AW480" i="9"/>
  <c r="AM481" i="9"/>
  <c r="AN481" i="9"/>
  <c r="AO481" i="9"/>
  <c r="AP481" i="9"/>
  <c r="AQ481" i="9"/>
  <c r="AR481" i="9"/>
  <c r="AS481" i="9"/>
  <c r="AT481" i="9"/>
  <c r="AU481" i="9"/>
  <c r="AV481" i="9"/>
  <c r="AW481" i="9"/>
  <c r="AM482" i="9"/>
  <c r="AN482" i="9"/>
  <c r="AO482" i="9"/>
  <c r="AP482" i="9"/>
  <c r="AQ482" i="9"/>
  <c r="AR482" i="9"/>
  <c r="AS482" i="9"/>
  <c r="AT482" i="9"/>
  <c r="AU482" i="9"/>
  <c r="AV482" i="9"/>
  <c r="AW482" i="9"/>
  <c r="AM477" i="9"/>
  <c r="AN477" i="9"/>
  <c r="AO477" i="9"/>
  <c r="AP477" i="9"/>
  <c r="AQ477" i="9"/>
  <c r="AR477" i="9"/>
  <c r="AS477" i="9"/>
  <c r="AT477" i="9"/>
  <c r="AU477" i="9"/>
  <c r="AV477" i="9"/>
  <c r="AW477" i="9"/>
  <c r="AM478" i="9"/>
  <c r="AN478" i="9"/>
  <c r="AO478" i="9"/>
  <c r="AP478" i="9"/>
  <c r="AQ478" i="9"/>
  <c r="AR478" i="9"/>
  <c r="AS478" i="9"/>
  <c r="AT478" i="9"/>
  <c r="AU478" i="9"/>
  <c r="AV478" i="9"/>
  <c r="AW478" i="9"/>
  <c r="AM479" i="9"/>
  <c r="AN479" i="9"/>
  <c r="AO479" i="9"/>
  <c r="AP479" i="9"/>
  <c r="AQ479" i="9"/>
  <c r="AR479" i="9"/>
  <c r="AS479" i="9"/>
  <c r="AT479" i="9"/>
  <c r="AU479" i="9"/>
  <c r="AV479" i="9"/>
  <c r="AW479" i="9"/>
  <c r="AM474" i="9"/>
  <c r="AN474" i="9"/>
  <c r="AO474" i="9"/>
  <c r="AP474" i="9"/>
  <c r="AQ474" i="9"/>
  <c r="AR474" i="9"/>
  <c r="AS474" i="9"/>
  <c r="AT474" i="9"/>
  <c r="AU474" i="9"/>
  <c r="AV474" i="9"/>
  <c r="AW474" i="9"/>
  <c r="AM475" i="9"/>
  <c r="AN475" i="9"/>
  <c r="AO475" i="9"/>
  <c r="AP475" i="9"/>
  <c r="AQ475" i="9"/>
  <c r="AR475" i="9"/>
  <c r="AS475" i="9"/>
  <c r="AT475" i="9"/>
  <c r="AU475" i="9"/>
  <c r="AV475" i="9"/>
  <c r="AW475" i="9"/>
  <c r="AM476" i="9"/>
  <c r="AN476" i="9"/>
  <c r="AO476" i="9"/>
  <c r="AP476" i="9"/>
  <c r="AQ476" i="9"/>
  <c r="AR476" i="9"/>
  <c r="AS476" i="9"/>
  <c r="AT476" i="9"/>
  <c r="AU476" i="9"/>
  <c r="AV476" i="9"/>
  <c r="AW476" i="9"/>
  <c r="AM471" i="9"/>
  <c r="AN471" i="9"/>
  <c r="AO471" i="9"/>
  <c r="AP471" i="9"/>
  <c r="AQ471" i="9"/>
  <c r="AR471" i="9"/>
  <c r="AS471" i="9"/>
  <c r="AT471" i="9"/>
  <c r="AU471" i="9"/>
  <c r="AV471" i="9"/>
  <c r="AW471" i="9"/>
  <c r="AM472" i="9"/>
  <c r="AN472" i="9"/>
  <c r="AO472" i="9"/>
  <c r="AP472" i="9"/>
  <c r="AQ472" i="9"/>
  <c r="AR472" i="9"/>
  <c r="AS472" i="9"/>
  <c r="AT472" i="9"/>
  <c r="AU472" i="9"/>
  <c r="AV472" i="9"/>
  <c r="AW472" i="9"/>
  <c r="AM473" i="9"/>
  <c r="AN473" i="9"/>
  <c r="AO473" i="9"/>
  <c r="AP473" i="9"/>
  <c r="AQ473" i="9"/>
  <c r="AR473" i="9"/>
  <c r="AS473" i="9"/>
  <c r="AT473" i="9"/>
  <c r="AU473" i="9"/>
  <c r="AV473" i="9"/>
  <c r="AW473" i="9"/>
  <c r="AM468" i="9"/>
  <c r="AN468" i="9"/>
  <c r="AO468" i="9"/>
  <c r="AP468" i="9"/>
  <c r="AQ468" i="9"/>
  <c r="AR468" i="9"/>
  <c r="AS468" i="9"/>
  <c r="AT468" i="9"/>
  <c r="AU468" i="9"/>
  <c r="AV468" i="9"/>
  <c r="AW468" i="9"/>
  <c r="AM469" i="9"/>
  <c r="AN469" i="9"/>
  <c r="AO469" i="9"/>
  <c r="AP469" i="9"/>
  <c r="AQ469" i="9"/>
  <c r="AR469" i="9"/>
  <c r="AS469" i="9"/>
  <c r="AT469" i="9"/>
  <c r="AU469" i="9"/>
  <c r="AV469" i="9"/>
  <c r="AW469" i="9"/>
  <c r="AM470" i="9"/>
  <c r="AN470" i="9"/>
  <c r="AO470" i="9"/>
  <c r="AP470" i="9"/>
  <c r="AQ470" i="9"/>
  <c r="AR470" i="9"/>
  <c r="AS470" i="9"/>
  <c r="AT470" i="9"/>
  <c r="AU470" i="9"/>
  <c r="AV470" i="9"/>
  <c r="AW470" i="9"/>
  <c r="AM465" i="9"/>
  <c r="AN465" i="9"/>
  <c r="AO465" i="9"/>
  <c r="AP465" i="9"/>
  <c r="AQ465" i="9"/>
  <c r="AR465" i="9"/>
  <c r="AS465" i="9"/>
  <c r="AT465" i="9"/>
  <c r="AU465" i="9"/>
  <c r="AV465" i="9"/>
  <c r="AW465" i="9"/>
  <c r="AM466" i="9"/>
  <c r="AN466" i="9"/>
  <c r="AO466" i="9"/>
  <c r="AP466" i="9"/>
  <c r="AQ466" i="9"/>
  <c r="AR466" i="9"/>
  <c r="AS466" i="9"/>
  <c r="AT466" i="9"/>
  <c r="AU466" i="9"/>
  <c r="AV466" i="9"/>
  <c r="AW466" i="9"/>
  <c r="AM467" i="9"/>
  <c r="AN467" i="9"/>
  <c r="AO467" i="9"/>
  <c r="AP467" i="9"/>
  <c r="AQ467" i="9"/>
  <c r="AR467" i="9"/>
  <c r="AS467" i="9"/>
  <c r="AT467" i="9"/>
  <c r="AU467" i="9"/>
  <c r="AV467" i="9"/>
  <c r="AW467" i="9"/>
  <c r="AM462" i="9"/>
  <c r="AN462" i="9"/>
  <c r="AO462" i="9"/>
  <c r="AP462" i="9"/>
  <c r="AQ462" i="9"/>
  <c r="AR462" i="9"/>
  <c r="AS462" i="9"/>
  <c r="AT462" i="9"/>
  <c r="AU462" i="9"/>
  <c r="AV462" i="9"/>
  <c r="AW462" i="9"/>
  <c r="AM463" i="9"/>
  <c r="AN463" i="9"/>
  <c r="AO463" i="9"/>
  <c r="AP463" i="9"/>
  <c r="AQ463" i="9"/>
  <c r="AR463" i="9"/>
  <c r="AS463" i="9"/>
  <c r="AT463" i="9"/>
  <c r="AU463" i="9"/>
  <c r="AV463" i="9"/>
  <c r="AW463" i="9"/>
  <c r="AM464" i="9"/>
  <c r="AN464" i="9"/>
  <c r="AO464" i="9"/>
  <c r="AP464" i="9"/>
  <c r="AQ464" i="9"/>
  <c r="AR464" i="9"/>
  <c r="AS464" i="9"/>
  <c r="AT464" i="9"/>
  <c r="AU464" i="9"/>
  <c r="AV464" i="9"/>
  <c r="AW464" i="9"/>
  <c r="AM459" i="9"/>
  <c r="AN459" i="9"/>
  <c r="AO459" i="9"/>
  <c r="AP459" i="9"/>
  <c r="AQ459" i="9"/>
  <c r="AR459" i="9"/>
  <c r="AS459" i="9"/>
  <c r="AT459" i="9"/>
  <c r="AU459" i="9"/>
  <c r="AV459" i="9"/>
  <c r="AW459" i="9"/>
  <c r="AM460" i="9"/>
  <c r="AN460" i="9"/>
  <c r="AO460" i="9"/>
  <c r="AP460" i="9"/>
  <c r="AQ460" i="9"/>
  <c r="AR460" i="9"/>
  <c r="AS460" i="9"/>
  <c r="AT460" i="9"/>
  <c r="AU460" i="9"/>
  <c r="AV460" i="9"/>
  <c r="AW460" i="9"/>
  <c r="AM461" i="9"/>
  <c r="AN461" i="9"/>
  <c r="AO461" i="9"/>
  <c r="AP461" i="9"/>
  <c r="AQ461" i="9"/>
  <c r="AR461" i="9"/>
  <c r="AS461" i="9"/>
  <c r="AT461" i="9"/>
  <c r="AU461" i="9"/>
  <c r="AV461" i="9"/>
  <c r="AW461" i="9"/>
  <c r="AM456" i="9"/>
  <c r="AN456" i="9"/>
  <c r="AO456" i="9"/>
  <c r="AP456" i="9"/>
  <c r="AQ456" i="9"/>
  <c r="AR456" i="9"/>
  <c r="AS456" i="9"/>
  <c r="AT456" i="9"/>
  <c r="AU456" i="9"/>
  <c r="AV456" i="9"/>
  <c r="AW456" i="9"/>
  <c r="AM457" i="9"/>
  <c r="AN457" i="9"/>
  <c r="AO457" i="9"/>
  <c r="AP457" i="9"/>
  <c r="AQ457" i="9"/>
  <c r="AR457" i="9"/>
  <c r="AS457" i="9"/>
  <c r="AT457" i="9"/>
  <c r="AU457" i="9"/>
  <c r="AV457" i="9"/>
  <c r="AW457" i="9"/>
  <c r="AM458" i="9"/>
  <c r="AN458" i="9"/>
  <c r="AO458" i="9"/>
  <c r="AP458" i="9"/>
  <c r="AQ458" i="9"/>
  <c r="AR458" i="9"/>
  <c r="AS458" i="9"/>
  <c r="AT458" i="9"/>
  <c r="AU458" i="9"/>
  <c r="AV458" i="9"/>
  <c r="AW458" i="9"/>
  <c r="AM453" i="9"/>
  <c r="AN453" i="9"/>
  <c r="AO453" i="9"/>
  <c r="AP453" i="9"/>
  <c r="AQ453" i="9"/>
  <c r="AR453" i="9"/>
  <c r="AS453" i="9"/>
  <c r="AT453" i="9"/>
  <c r="AU453" i="9"/>
  <c r="AV453" i="9"/>
  <c r="AW453" i="9"/>
  <c r="AM454" i="9"/>
  <c r="AN454" i="9"/>
  <c r="AO454" i="9"/>
  <c r="AP454" i="9"/>
  <c r="AQ454" i="9"/>
  <c r="AR454" i="9"/>
  <c r="AS454" i="9"/>
  <c r="AT454" i="9"/>
  <c r="AU454" i="9"/>
  <c r="AV454" i="9"/>
  <c r="AW454" i="9"/>
  <c r="AM455" i="9"/>
  <c r="AN455" i="9"/>
  <c r="AO455" i="9"/>
  <c r="AP455" i="9"/>
  <c r="AQ455" i="9"/>
  <c r="AR455" i="9"/>
  <c r="AS455" i="9"/>
  <c r="AT455" i="9"/>
  <c r="AU455" i="9"/>
  <c r="AV455" i="9"/>
  <c r="AW455" i="9"/>
  <c r="AM447" i="9"/>
  <c r="AN447" i="9"/>
  <c r="AO447" i="9"/>
  <c r="AP447" i="9"/>
  <c r="AQ447" i="9"/>
  <c r="AR447" i="9"/>
  <c r="AS447" i="9"/>
  <c r="AT447" i="9"/>
  <c r="AU447" i="9"/>
  <c r="AV447" i="9"/>
  <c r="AW447" i="9"/>
  <c r="AM448" i="9"/>
  <c r="AN448" i="9"/>
  <c r="AO448" i="9"/>
  <c r="AP448" i="9"/>
  <c r="AQ448" i="9"/>
  <c r="AR448" i="9"/>
  <c r="AS448" i="9"/>
  <c r="AT448" i="9"/>
  <c r="AU448" i="9"/>
  <c r="AV448" i="9"/>
  <c r="AW448" i="9"/>
  <c r="AM449" i="9"/>
  <c r="AN449" i="9"/>
  <c r="AO449" i="9"/>
  <c r="AP449" i="9"/>
  <c r="AQ449" i="9"/>
  <c r="AR449" i="9"/>
  <c r="AS449" i="9"/>
  <c r="AT449" i="9"/>
  <c r="AU449" i="9"/>
  <c r="AV449" i="9"/>
  <c r="AW449" i="9"/>
  <c r="AM450" i="9"/>
  <c r="AN450" i="9"/>
  <c r="AO450" i="9"/>
  <c r="AP450" i="9"/>
  <c r="AQ450" i="9"/>
  <c r="AR450" i="9"/>
  <c r="AS450" i="9"/>
  <c r="AT450" i="9"/>
  <c r="AU450" i="9"/>
  <c r="AV450" i="9"/>
  <c r="AW450" i="9"/>
  <c r="AM451" i="9"/>
  <c r="AN451" i="9"/>
  <c r="AO451" i="9"/>
  <c r="AP451" i="9"/>
  <c r="AQ451" i="9"/>
  <c r="AR451" i="9"/>
  <c r="AS451" i="9"/>
  <c r="AT451" i="9"/>
  <c r="AU451" i="9"/>
  <c r="AV451" i="9"/>
  <c r="AW451" i="9"/>
  <c r="AM452" i="9"/>
  <c r="AN452" i="9"/>
  <c r="AO452" i="9"/>
  <c r="AP452" i="9"/>
  <c r="AQ452" i="9"/>
  <c r="AR452" i="9"/>
  <c r="AS452" i="9"/>
  <c r="AT452" i="9"/>
  <c r="AU452" i="9"/>
  <c r="AV452" i="9"/>
  <c r="AW452" i="9"/>
  <c r="AM444" i="9"/>
  <c r="AN444" i="9"/>
  <c r="AO444" i="9"/>
  <c r="AP444" i="9"/>
  <c r="AQ444" i="9"/>
  <c r="AR444" i="9"/>
  <c r="AS444" i="9"/>
  <c r="AT444" i="9"/>
  <c r="AU444" i="9"/>
  <c r="AV444" i="9"/>
  <c r="AW444" i="9"/>
  <c r="AM445" i="9"/>
  <c r="AN445" i="9"/>
  <c r="AO445" i="9"/>
  <c r="AP445" i="9"/>
  <c r="AQ445" i="9"/>
  <c r="AR445" i="9"/>
  <c r="AS445" i="9"/>
  <c r="AT445" i="9"/>
  <c r="AU445" i="9"/>
  <c r="AV445" i="9"/>
  <c r="AW445" i="9"/>
  <c r="AM446" i="9"/>
  <c r="AN446" i="9"/>
  <c r="AO446" i="9"/>
  <c r="AP446" i="9"/>
  <c r="AQ446" i="9"/>
  <c r="AR446" i="9"/>
  <c r="AS446" i="9"/>
  <c r="AT446" i="9"/>
  <c r="AU446" i="9"/>
  <c r="AV446" i="9"/>
  <c r="AW446" i="9"/>
  <c r="AM441" i="9"/>
  <c r="AN441" i="9"/>
  <c r="AO441" i="9"/>
  <c r="AP441" i="9"/>
  <c r="AQ441" i="9"/>
  <c r="AR441" i="9"/>
  <c r="AS441" i="9"/>
  <c r="AT441" i="9"/>
  <c r="AU441" i="9"/>
  <c r="AV441" i="9"/>
  <c r="AW441" i="9"/>
  <c r="AM442" i="9"/>
  <c r="AN442" i="9"/>
  <c r="AO442" i="9"/>
  <c r="AP442" i="9"/>
  <c r="AQ442" i="9"/>
  <c r="AR442" i="9"/>
  <c r="AS442" i="9"/>
  <c r="AT442" i="9"/>
  <c r="AU442" i="9"/>
  <c r="AV442" i="9"/>
  <c r="AW442" i="9"/>
  <c r="AM443" i="9"/>
  <c r="AN443" i="9"/>
  <c r="AO443" i="9"/>
  <c r="AP443" i="9"/>
  <c r="AQ443" i="9"/>
  <c r="AR443" i="9"/>
  <c r="AS443" i="9"/>
  <c r="AT443" i="9"/>
  <c r="AU443" i="9"/>
  <c r="AV443" i="9"/>
  <c r="AW443" i="9"/>
  <c r="AM438" i="9"/>
  <c r="AN438" i="9"/>
  <c r="AO438" i="9"/>
  <c r="AP438" i="9"/>
  <c r="AQ438" i="9"/>
  <c r="AR438" i="9"/>
  <c r="AS438" i="9"/>
  <c r="AT438" i="9"/>
  <c r="AU438" i="9"/>
  <c r="AV438" i="9"/>
  <c r="AW438" i="9"/>
  <c r="AM439" i="9"/>
  <c r="AN439" i="9"/>
  <c r="AO439" i="9"/>
  <c r="AP439" i="9"/>
  <c r="AQ439" i="9"/>
  <c r="AR439" i="9"/>
  <c r="AS439" i="9"/>
  <c r="AT439" i="9"/>
  <c r="AU439" i="9"/>
  <c r="AV439" i="9"/>
  <c r="AW439" i="9"/>
  <c r="AM440" i="9"/>
  <c r="AN440" i="9"/>
  <c r="AO440" i="9"/>
  <c r="AP440" i="9"/>
  <c r="AQ440" i="9"/>
  <c r="AR440" i="9"/>
  <c r="AS440" i="9"/>
  <c r="AT440" i="9"/>
  <c r="AU440" i="9"/>
  <c r="AV440" i="9"/>
  <c r="AW440" i="9"/>
  <c r="AM435" i="9"/>
  <c r="AN435" i="9"/>
  <c r="AO435" i="9"/>
  <c r="AP435" i="9"/>
  <c r="AQ435" i="9"/>
  <c r="AR435" i="9"/>
  <c r="AS435" i="9"/>
  <c r="AT435" i="9"/>
  <c r="AU435" i="9"/>
  <c r="AV435" i="9"/>
  <c r="AW435" i="9"/>
  <c r="AM436" i="9"/>
  <c r="AN436" i="9"/>
  <c r="AO436" i="9"/>
  <c r="AP436" i="9"/>
  <c r="AQ436" i="9"/>
  <c r="AR436" i="9"/>
  <c r="AS436" i="9"/>
  <c r="AT436" i="9"/>
  <c r="AU436" i="9"/>
  <c r="AV436" i="9"/>
  <c r="AW436" i="9"/>
  <c r="AM437" i="9"/>
  <c r="AN437" i="9"/>
  <c r="AO437" i="9"/>
  <c r="AP437" i="9"/>
  <c r="AQ437" i="9"/>
  <c r="AR437" i="9"/>
  <c r="AS437" i="9"/>
  <c r="AT437" i="9"/>
  <c r="AU437" i="9"/>
  <c r="AV437" i="9"/>
  <c r="AW437" i="9"/>
  <c r="AM432" i="9"/>
  <c r="AN432" i="9"/>
  <c r="AO432" i="9"/>
  <c r="AP432" i="9"/>
  <c r="AQ432" i="9"/>
  <c r="AR432" i="9"/>
  <c r="AS432" i="9"/>
  <c r="AT432" i="9"/>
  <c r="AU432" i="9"/>
  <c r="AV432" i="9"/>
  <c r="AW432" i="9"/>
  <c r="AM433" i="9"/>
  <c r="AN433" i="9"/>
  <c r="AO433" i="9"/>
  <c r="AP433" i="9"/>
  <c r="AQ433" i="9"/>
  <c r="AR433" i="9"/>
  <c r="AS433" i="9"/>
  <c r="AT433" i="9"/>
  <c r="AU433" i="9"/>
  <c r="AV433" i="9"/>
  <c r="AW433" i="9"/>
  <c r="AM434" i="9"/>
  <c r="AN434" i="9"/>
  <c r="AO434" i="9"/>
  <c r="AP434" i="9"/>
  <c r="AQ434" i="9"/>
  <c r="AR434" i="9"/>
  <c r="AS434" i="9"/>
  <c r="AT434" i="9"/>
  <c r="AU434" i="9"/>
  <c r="AV434" i="9"/>
  <c r="AW434" i="9"/>
  <c r="AM423" i="9"/>
  <c r="AN423" i="9"/>
  <c r="AO423" i="9"/>
  <c r="AP423" i="9"/>
  <c r="AQ423" i="9"/>
  <c r="AR423" i="9"/>
  <c r="AS423" i="9"/>
  <c r="AT423" i="9"/>
  <c r="AU423" i="9"/>
  <c r="AV423" i="9"/>
  <c r="AW423" i="9"/>
  <c r="AM424" i="9"/>
  <c r="AN424" i="9"/>
  <c r="AO424" i="9"/>
  <c r="AP424" i="9"/>
  <c r="AQ424" i="9"/>
  <c r="AR424" i="9"/>
  <c r="AS424" i="9"/>
  <c r="AT424" i="9"/>
  <c r="AU424" i="9"/>
  <c r="AV424" i="9"/>
  <c r="AW424" i="9"/>
  <c r="AM425" i="9"/>
  <c r="AN425" i="9"/>
  <c r="AO425" i="9"/>
  <c r="AP425" i="9"/>
  <c r="AQ425" i="9"/>
  <c r="AR425" i="9"/>
  <c r="AS425" i="9"/>
  <c r="AT425" i="9"/>
  <c r="AU425" i="9"/>
  <c r="AV425" i="9"/>
  <c r="AW425" i="9"/>
  <c r="AM426" i="9"/>
  <c r="AN426" i="9"/>
  <c r="AO426" i="9"/>
  <c r="AP426" i="9"/>
  <c r="AQ426" i="9"/>
  <c r="AR426" i="9"/>
  <c r="AS426" i="9"/>
  <c r="AT426" i="9"/>
  <c r="AU426" i="9"/>
  <c r="AV426" i="9"/>
  <c r="AW426" i="9"/>
  <c r="AM427" i="9"/>
  <c r="AN427" i="9"/>
  <c r="AO427" i="9"/>
  <c r="AP427" i="9"/>
  <c r="AQ427" i="9"/>
  <c r="AR427" i="9"/>
  <c r="AS427" i="9"/>
  <c r="AT427" i="9"/>
  <c r="AU427" i="9"/>
  <c r="AV427" i="9"/>
  <c r="AW427" i="9"/>
  <c r="AM428" i="9"/>
  <c r="AN428" i="9"/>
  <c r="AO428" i="9"/>
  <c r="AP428" i="9"/>
  <c r="AQ428" i="9"/>
  <c r="AR428" i="9"/>
  <c r="AS428" i="9"/>
  <c r="AT428" i="9"/>
  <c r="AU428" i="9"/>
  <c r="AV428" i="9"/>
  <c r="AW428" i="9"/>
  <c r="AM429" i="9"/>
  <c r="AN429" i="9"/>
  <c r="AO429" i="9"/>
  <c r="AP429" i="9"/>
  <c r="AQ429" i="9"/>
  <c r="AR429" i="9"/>
  <c r="AS429" i="9"/>
  <c r="AT429" i="9"/>
  <c r="AU429" i="9"/>
  <c r="AV429" i="9"/>
  <c r="AW429" i="9"/>
  <c r="AM430" i="9"/>
  <c r="AN430" i="9"/>
  <c r="AO430" i="9"/>
  <c r="AP430" i="9"/>
  <c r="AQ430" i="9"/>
  <c r="AR430" i="9"/>
  <c r="AS430" i="9"/>
  <c r="AT430" i="9"/>
  <c r="AU430" i="9"/>
  <c r="AV430" i="9"/>
  <c r="AW430" i="9"/>
  <c r="AM431" i="9"/>
  <c r="AN431" i="9"/>
  <c r="AO431" i="9"/>
  <c r="AP431" i="9"/>
  <c r="AQ431" i="9"/>
  <c r="AR431" i="9"/>
  <c r="AS431" i="9"/>
  <c r="AT431" i="9"/>
  <c r="AU431" i="9"/>
  <c r="AV431" i="9"/>
  <c r="AW431" i="9"/>
  <c r="AM420" i="9"/>
  <c r="AN420" i="9"/>
  <c r="AO420" i="9"/>
  <c r="AP420" i="9"/>
  <c r="AQ420" i="9"/>
  <c r="AR420" i="9"/>
  <c r="AS420" i="9"/>
  <c r="AT420" i="9"/>
  <c r="AU420" i="9"/>
  <c r="AV420" i="9"/>
  <c r="AW420" i="9"/>
  <c r="AM421" i="9"/>
  <c r="AN421" i="9"/>
  <c r="AO421" i="9"/>
  <c r="AP421" i="9"/>
  <c r="AQ421" i="9"/>
  <c r="AR421" i="9"/>
  <c r="AS421" i="9"/>
  <c r="AT421" i="9"/>
  <c r="AU421" i="9"/>
  <c r="AV421" i="9"/>
  <c r="AW421" i="9"/>
  <c r="AM422" i="9"/>
  <c r="AN422" i="9"/>
  <c r="AO422" i="9"/>
  <c r="AP422" i="9"/>
  <c r="AQ422" i="9"/>
  <c r="AR422" i="9"/>
  <c r="AS422" i="9"/>
  <c r="AT422" i="9"/>
  <c r="AU422" i="9"/>
  <c r="AV422" i="9"/>
  <c r="AW422" i="9"/>
  <c r="AM417" i="9"/>
  <c r="AN417" i="9"/>
  <c r="AO417" i="9"/>
  <c r="AP417" i="9"/>
  <c r="AQ417" i="9"/>
  <c r="AR417" i="9"/>
  <c r="AS417" i="9"/>
  <c r="AT417" i="9"/>
  <c r="AU417" i="9"/>
  <c r="AV417" i="9"/>
  <c r="AW417" i="9"/>
  <c r="AM418" i="9"/>
  <c r="AN418" i="9"/>
  <c r="AO418" i="9"/>
  <c r="AP418" i="9"/>
  <c r="AQ418" i="9"/>
  <c r="AR418" i="9"/>
  <c r="AS418" i="9"/>
  <c r="AT418" i="9"/>
  <c r="AU418" i="9"/>
  <c r="AV418" i="9"/>
  <c r="AW418" i="9"/>
  <c r="AM419" i="9"/>
  <c r="AN419" i="9"/>
  <c r="AO419" i="9"/>
  <c r="AP419" i="9"/>
  <c r="AQ419" i="9"/>
  <c r="AR419" i="9"/>
  <c r="AS419" i="9"/>
  <c r="AT419" i="9"/>
  <c r="AU419" i="9"/>
  <c r="AV419" i="9"/>
  <c r="AW419" i="9"/>
  <c r="AM405" i="9"/>
  <c r="AN405" i="9"/>
  <c r="AO405" i="9"/>
  <c r="AP405" i="9"/>
  <c r="AQ405" i="9"/>
  <c r="AR405" i="9"/>
  <c r="AS405" i="9"/>
  <c r="AT405" i="9"/>
  <c r="AU405" i="9"/>
  <c r="AV405" i="9"/>
  <c r="AW405" i="9"/>
  <c r="AM406" i="9"/>
  <c r="AN406" i="9"/>
  <c r="AO406" i="9"/>
  <c r="AP406" i="9"/>
  <c r="AQ406" i="9"/>
  <c r="AR406" i="9"/>
  <c r="AS406" i="9"/>
  <c r="AT406" i="9"/>
  <c r="AU406" i="9"/>
  <c r="AV406" i="9"/>
  <c r="AW406" i="9"/>
  <c r="AM407" i="9"/>
  <c r="AN407" i="9"/>
  <c r="AO407" i="9"/>
  <c r="AP407" i="9"/>
  <c r="AQ407" i="9"/>
  <c r="AR407" i="9"/>
  <c r="AS407" i="9"/>
  <c r="AT407" i="9"/>
  <c r="AU407" i="9"/>
  <c r="AV407" i="9"/>
  <c r="AW407" i="9"/>
  <c r="AM408" i="9"/>
  <c r="AN408" i="9"/>
  <c r="AO408" i="9"/>
  <c r="AP408" i="9"/>
  <c r="AQ408" i="9"/>
  <c r="AR408" i="9"/>
  <c r="AS408" i="9"/>
  <c r="AT408" i="9"/>
  <c r="AU408" i="9"/>
  <c r="AV408" i="9"/>
  <c r="AW408" i="9"/>
  <c r="AM409" i="9"/>
  <c r="AN409" i="9"/>
  <c r="AO409" i="9"/>
  <c r="AP409" i="9"/>
  <c r="AQ409" i="9"/>
  <c r="AR409" i="9"/>
  <c r="AS409" i="9"/>
  <c r="AT409" i="9"/>
  <c r="AU409" i="9"/>
  <c r="AV409" i="9"/>
  <c r="AW409" i="9"/>
  <c r="AM410" i="9"/>
  <c r="AN410" i="9"/>
  <c r="AO410" i="9"/>
  <c r="AP410" i="9"/>
  <c r="AQ410" i="9"/>
  <c r="AR410" i="9"/>
  <c r="AS410" i="9"/>
  <c r="AT410" i="9"/>
  <c r="AU410" i="9"/>
  <c r="AV410" i="9"/>
  <c r="AW410" i="9"/>
  <c r="AM411" i="9"/>
  <c r="AN411" i="9"/>
  <c r="AO411" i="9"/>
  <c r="AP411" i="9"/>
  <c r="AQ411" i="9"/>
  <c r="AR411" i="9"/>
  <c r="AS411" i="9"/>
  <c r="AT411" i="9"/>
  <c r="AU411" i="9"/>
  <c r="AV411" i="9"/>
  <c r="AW411" i="9"/>
  <c r="AM412" i="9"/>
  <c r="AN412" i="9"/>
  <c r="AO412" i="9"/>
  <c r="AP412" i="9"/>
  <c r="AQ412" i="9"/>
  <c r="AR412" i="9"/>
  <c r="AS412" i="9"/>
  <c r="AT412" i="9"/>
  <c r="AU412" i="9"/>
  <c r="AV412" i="9"/>
  <c r="AW412" i="9"/>
  <c r="AM413" i="9"/>
  <c r="AN413" i="9"/>
  <c r="AO413" i="9"/>
  <c r="AP413" i="9"/>
  <c r="AQ413" i="9"/>
  <c r="AR413" i="9"/>
  <c r="AS413" i="9"/>
  <c r="AT413" i="9"/>
  <c r="AU413" i="9"/>
  <c r="AV413" i="9"/>
  <c r="AW413" i="9"/>
  <c r="AM414" i="9"/>
  <c r="AN414" i="9"/>
  <c r="AO414" i="9"/>
  <c r="AP414" i="9"/>
  <c r="AQ414" i="9"/>
  <c r="AR414" i="9"/>
  <c r="AS414" i="9"/>
  <c r="AT414" i="9"/>
  <c r="AU414" i="9"/>
  <c r="AV414" i="9"/>
  <c r="AW414" i="9"/>
  <c r="AM415" i="9"/>
  <c r="AN415" i="9"/>
  <c r="AO415" i="9"/>
  <c r="AP415" i="9"/>
  <c r="AQ415" i="9"/>
  <c r="AR415" i="9"/>
  <c r="AS415" i="9"/>
  <c r="AT415" i="9"/>
  <c r="AU415" i="9"/>
  <c r="AV415" i="9"/>
  <c r="AW415" i="9"/>
  <c r="AM416" i="9"/>
  <c r="AN416" i="9"/>
  <c r="AO416" i="9"/>
  <c r="AP416" i="9"/>
  <c r="AQ416" i="9"/>
  <c r="AR416" i="9"/>
  <c r="AS416" i="9"/>
  <c r="AT416" i="9"/>
  <c r="AU416" i="9"/>
  <c r="AV416" i="9"/>
  <c r="AW416" i="9"/>
  <c r="AM399" i="9"/>
  <c r="AN399" i="9"/>
  <c r="AO399" i="9"/>
  <c r="AP399" i="9"/>
  <c r="AQ399" i="9"/>
  <c r="AR399" i="9"/>
  <c r="AS399" i="9"/>
  <c r="AT399" i="9"/>
  <c r="AU399" i="9"/>
  <c r="AV399" i="9"/>
  <c r="AW399" i="9"/>
  <c r="AM400" i="9"/>
  <c r="AN400" i="9"/>
  <c r="AO400" i="9"/>
  <c r="AP400" i="9"/>
  <c r="AQ400" i="9"/>
  <c r="AR400" i="9"/>
  <c r="AS400" i="9"/>
  <c r="AT400" i="9"/>
  <c r="AU400" i="9"/>
  <c r="AV400" i="9"/>
  <c r="AW400" i="9"/>
  <c r="AM401" i="9"/>
  <c r="AN401" i="9"/>
  <c r="AO401" i="9"/>
  <c r="AP401" i="9"/>
  <c r="AQ401" i="9"/>
  <c r="AR401" i="9"/>
  <c r="AS401" i="9"/>
  <c r="AT401" i="9"/>
  <c r="AU401" i="9"/>
  <c r="AV401" i="9"/>
  <c r="AW401" i="9"/>
  <c r="AM402" i="9"/>
  <c r="AN402" i="9"/>
  <c r="AO402" i="9"/>
  <c r="AP402" i="9"/>
  <c r="AQ402" i="9"/>
  <c r="AR402" i="9"/>
  <c r="AS402" i="9"/>
  <c r="AT402" i="9"/>
  <c r="AU402" i="9"/>
  <c r="AV402" i="9"/>
  <c r="AW402" i="9"/>
  <c r="AM403" i="9"/>
  <c r="AN403" i="9"/>
  <c r="AO403" i="9"/>
  <c r="AP403" i="9"/>
  <c r="AQ403" i="9"/>
  <c r="AR403" i="9"/>
  <c r="AS403" i="9"/>
  <c r="AT403" i="9"/>
  <c r="AU403" i="9"/>
  <c r="AV403" i="9"/>
  <c r="AW403" i="9"/>
  <c r="AM404" i="9"/>
  <c r="AN404" i="9"/>
  <c r="AO404" i="9"/>
  <c r="AP404" i="9"/>
  <c r="AQ404" i="9"/>
  <c r="AR404" i="9"/>
  <c r="AS404" i="9"/>
  <c r="AT404" i="9"/>
  <c r="AU404" i="9"/>
  <c r="AV404" i="9"/>
  <c r="AW404" i="9"/>
  <c r="AM396" i="9"/>
  <c r="AN396" i="9"/>
  <c r="AO396" i="9"/>
  <c r="AP396" i="9"/>
  <c r="AQ396" i="9"/>
  <c r="AR396" i="9"/>
  <c r="AS396" i="9"/>
  <c r="AT396" i="9"/>
  <c r="AU396" i="9"/>
  <c r="AV396" i="9"/>
  <c r="AW396" i="9"/>
  <c r="AM397" i="9"/>
  <c r="AN397" i="9"/>
  <c r="AO397" i="9"/>
  <c r="AP397" i="9"/>
  <c r="AQ397" i="9"/>
  <c r="AR397" i="9"/>
  <c r="AS397" i="9"/>
  <c r="AT397" i="9"/>
  <c r="AU397" i="9"/>
  <c r="AV397" i="9"/>
  <c r="AW397" i="9"/>
  <c r="AM398" i="9"/>
  <c r="AN398" i="9"/>
  <c r="AO398" i="9"/>
  <c r="AP398" i="9"/>
  <c r="AQ398" i="9"/>
  <c r="AR398" i="9"/>
  <c r="AS398" i="9"/>
  <c r="AT398" i="9"/>
  <c r="AU398" i="9"/>
  <c r="AV398" i="9"/>
  <c r="AW398" i="9"/>
  <c r="AM390" i="9"/>
  <c r="AN390" i="9"/>
  <c r="AO390" i="9"/>
  <c r="AP390" i="9"/>
  <c r="AQ390" i="9"/>
  <c r="AR390" i="9"/>
  <c r="AS390" i="9"/>
  <c r="AT390" i="9"/>
  <c r="AU390" i="9"/>
  <c r="AV390" i="9"/>
  <c r="AW390" i="9"/>
  <c r="AM391" i="9"/>
  <c r="AN391" i="9"/>
  <c r="AO391" i="9"/>
  <c r="AP391" i="9"/>
  <c r="AQ391" i="9"/>
  <c r="AR391" i="9"/>
  <c r="AS391" i="9"/>
  <c r="AT391" i="9"/>
  <c r="AU391" i="9"/>
  <c r="AV391" i="9"/>
  <c r="AW391" i="9"/>
  <c r="AM392" i="9"/>
  <c r="AN392" i="9"/>
  <c r="AO392" i="9"/>
  <c r="AP392" i="9"/>
  <c r="AQ392" i="9"/>
  <c r="AR392" i="9"/>
  <c r="AS392" i="9"/>
  <c r="AT392" i="9"/>
  <c r="AU392" i="9"/>
  <c r="AV392" i="9"/>
  <c r="AW392" i="9"/>
  <c r="AM393" i="9"/>
  <c r="AN393" i="9"/>
  <c r="AO393" i="9"/>
  <c r="AP393" i="9"/>
  <c r="AQ393" i="9"/>
  <c r="AR393" i="9"/>
  <c r="AS393" i="9"/>
  <c r="AT393" i="9"/>
  <c r="AU393" i="9"/>
  <c r="AV393" i="9"/>
  <c r="AW393" i="9"/>
  <c r="AM394" i="9"/>
  <c r="AN394" i="9"/>
  <c r="AO394" i="9"/>
  <c r="AP394" i="9"/>
  <c r="AQ394" i="9"/>
  <c r="AR394" i="9"/>
  <c r="AS394" i="9"/>
  <c r="AT394" i="9"/>
  <c r="AU394" i="9"/>
  <c r="AV394" i="9"/>
  <c r="AW394" i="9"/>
  <c r="AM395" i="9"/>
  <c r="AN395" i="9"/>
  <c r="AO395" i="9"/>
  <c r="AP395" i="9"/>
  <c r="AQ395" i="9"/>
  <c r="AR395" i="9"/>
  <c r="AS395" i="9"/>
  <c r="AT395" i="9"/>
  <c r="AU395" i="9"/>
  <c r="AV395" i="9"/>
  <c r="AW395" i="9"/>
  <c r="AM387" i="9"/>
  <c r="AN387" i="9"/>
  <c r="AO387" i="9"/>
  <c r="AP387" i="9"/>
  <c r="AQ387" i="9"/>
  <c r="AR387" i="9"/>
  <c r="AS387" i="9"/>
  <c r="AT387" i="9"/>
  <c r="AU387" i="9"/>
  <c r="AV387" i="9"/>
  <c r="AW387" i="9"/>
  <c r="AM388" i="9"/>
  <c r="AN388" i="9"/>
  <c r="AO388" i="9"/>
  <c r="AP388" i="9"/>
  <c r="AQ388" i="9"/>
  <c r="AR388" i="9"/>
  <c r="AS388" i="9"/>
  <c r="AT388" i="9"/>
  <c r="AU388" i="9"/>
  <c r="AV388" i="9"/>
  <c r="AW388" i="9"/>
  <c r="AM389" i="9"/>
  <c r="AN389" i="9"/>
  <c r="AO389" i="9"/>
  <c r="AP389" i="9"/>
  <c r="AQ389" i="9"/>
  <c r="AR389" i="9"/>
  <c r="AS389" i="9"/>
  <c r="AT389" i="9"/>
  <c r="AU389" i="9"/>
  <c r="AV389" i="9"/>
  <c r="AW389" i="9"/>
  <c r="AM384" i="9"/>
  <c r="AN384" i="9"/>
  <c r="AO384" i="9"/>
  <c r="AP384" i="9"/>
  <c r="AQ384" i="9"/>
  <c r="AR384" i="9"/>
  <c r="AS384" i="9"/>
  <c r="AT384" i="9"/>
  <c r="AU384" i="9"/>
  <c r="AV384" i="9"/>
  <c r="AW384" i="9"/>
  <c r="AM385" i="9"/>
  <c r="AN385" i="9"/>
  <c r="AO385" i="9"/>
  <c r="AP385" i="9"/>
  <c r="AQ385" i="9"/>
  <c r="AR385" i="9"/>
  <c r="AS385" i="9"/>
  <c r="AT385" i="9"/>
  <c r="AU385" i="9"/>
  <c r="AV385" i="9"/>
  <c r="AW385" i="9"/>
  <c r="AM386" i="9"/>
  <c r="AN386" i="9"/>
  <c r="AO386" i="9"/>
  <c r="AP386" i="9"/>
  <c r="AQ386" i="9"/>
  <c r="AR386" i="9"/>
  <c r="AS386" i="9"/>
  <c r="AT386" i="9"/>
  <c r="AU386" i="9"/>
  <c r="AV386" i="9"/>
  <c r="AW386" i="9"/>
  <c r="AM378" i="9"/>
  <c r="AN378" i="9"/>
  <c r="AO378" i="9"/>
  <c r="AP378" i="9"/>
  <c r="AQ378" i="9"/>
  <c r="AR378" i="9"/>
  <c r="AS378" i="9"/>
  <c r="AT378" i="9"/>
  <c r="AU378" i="9"/>
  <c r="AV378" i="9"/>
  <c r="AW378" i="9"/>
  <c r="AM379" i="9"/>
  <c r="AN379" i="9"/>
  <c r="AO379" i="9"/>
  <c r="AP379" i="9"/>
  <c r="AQ379" i="9"/>
  <c r="AR379" i="9"/>
  <c r="AS379" i="9"/>
  <c r="AT379" i="9"/>
  <c r="AU379" i="9"/>
  <c r="AV379" i="9"/>
  <c r="AW379" i="9"/>
  <c r="AM380" i="9"/>
  <c r="AN380" i="9"/>
  <c r="AO380" i="9"/>
  <c r="AP380" i="9"/>
  <c r="AQ380" i="9"/>
  <c r="AR380" i="9"/>
  <c r="AS380" i="9"/>
  <c r="AT380" i="9"/>
  <c r="AU380" i="9"/>
  <c r="AV380" i="9"/>
  <c r="AW380" i="9"/>
  <c r="AM381" i="9"/>
  <c r="AN381" i="9"/>
  <c r="AO381" i="9"/>
  <c r="AP381" i="9"/>
  <c r="AQ381" i="9"/>
  <c r="AR381" i="9"/>
  <c r="AS381" i="9"/>
  <c r="AT381" i="9"/>
  <c r="AU381" i="9"/>
  <c r="AV381" i="9"/>
  <c r="AW381" i="9"/>
  <c r="AM382" i="9"/>
  <c r="AN382" i="9"/>
  <c r="AO382" i="9"/>
  <c r="AP382" i="9"/>
  <c r="AQ382" i="9"/>
  <c r="AR382" i="9"/>
  <c r="AS382" i="9"/>
  <c r="AT382" i="9"/>
  <c r="AU382" i="9"/>
  <c r="AV382" i="9"/>
  <c r="AW382" i="9"/>
  <c r="AM383" i="9"/>
  <c r="AN383" i="9"/>
  <c r="AO383" i="9"/>
  <c r="AP383" i="9"/>
  <c r="AQ383" i="9"/>
  <c r="AR383" i="9"/>
  <c r="AS383" i="9"/>
  <c r="AT383" i="9"/>
  <c r="AU383" i="9"/>
  <c r="AV383" i="9"/>
  <c r="AW383" i="9"/>
  <c r="AM369" i="9"/>
  <c r="AN369" i="9"/>
  <c r="AO369" i="9"/>
  <c r="AP369" i="9"/>
  <c r="AQ369" i="9"/>
  <c r="AR369" i="9"/>
  <c r="AS369" i="9"/>
  <c r="AT369" i="9"/>
  <c r="AU369" i="9"/>
  <c r="AV369" i="9"/>
  <c r="AW369" i="9"/>
  <c r="AM370" i="9"/>
  <c r="AN370" i="9"/>
  <c r="AO370" i="9"/>
  <c r="AP370" i="9"/>
  <c r="AQ370" i="9"/>
  <c r="AR370" i="9"/>
  <c r="AS370" i="9"/>
  <c r="AT370" i="9"/>
  <c r="AU370" i="9"/>
  <c r="AV370" i="9"/>
  <c r="AW370" i="9"/>
  <c r="AM371" i="9"/>
  <c r="AN371" i="9"/>
  <c r="AO371" i="9"/>
  <c r="AP371" i="9"/>
  <c r="AQ371" i="9"/>
  <c r="AR371" i="9"/>
  <c r="AS371" i="9"/>
  <c r="AT371" i="9"/>
  <c r="AU371" i="9"/>
  <c r="AV371" i="9"/>
  <c r="AW371" i="9"/>
  <c r="AM372" i="9"/>
  <c r="AN372" i="9"/>
  <c r="AO372" i="9"/>
  <c r="AP372" i="9"/>
  <c r="AQ372" i="9"/>
  <c r="AR372" i="9"/>
  <c r="AS372" i="9"/>
  <c r="AT372" i="9"/>
  <c r="AU372" i="9"/>
  <c r="AV372" i="9"/>
  <c r="AW372" i="9"/>
  <c r="AM373" i="9"/>
  <c r="AN373" i="9"/>
  <c r="AO373" i="9"/>
  <c r="AP373" i="9"/>
  <c r="AQ373" i="9"/>
  <c r="AR373" i="9"/>
  <c r="AS373" i="9"/>
  <c r="AT373" i="9"/>
  <c r="AU373" i="9"/>
  <c r="AV373" i="9"/>
  <c r="AW373" i="9"/>
  <c r="AM374" i="9"/>
  <c r="AN374" i="9"/>
  <c r="AO374" i="9"/>
  <c r="AP374" i="9"/>
  <c r="AQ374" i="9"/>
  <c r="AR374" i="9"/>
  <c r="AS374" i="9"/>
  <c r="AT374" i="9"/>
  <c r="AU374" i="9"/>
  <c r="AV374" i="9"/>
  <c r="AW374" i="9"/>
  <c r="AM375" i="9"/>
  <c r="AN375" i="9"/>
  <c r="AO375" i="9"/>
  <c r="AP375" i="9"/>
  <c r="AQ375" i="9"/>
  <c r="AR375" i="9"/>
  <c r="AS375" i="9"/>
  <c r="AT375" i="9"/>
  <c r="AU375" i="9"/>
  <c r="AV375" i="9"/>
  <c r="AW375" i="9"/>
  <c r="AM376" i="9"/>
  <c r="AN376" i="9"/>
  <c r="AO376" i="9"/>
  <c r="AP376" i="9"/>
  <c r="AQ376" i="9"/>
  <c r="AR376" i="9"/>
  <c r="AS376" i="9"/>
  <c r="AT376" i="9"/>
  <c r="AU376" i="9"/>
  <c r="AV376" i="9"/>
  <c r="AW376" i="9"/>
  <c r="AM377" i="9"/>
  <c r="AN377" i="9"/>
  <c r="AO377" i="9"/>
  <c r="AP377" i="9"/>
  <c r="AQ377" i="9"/>
  <c r="AR377" i="9"/>
  <c r="AS377" i="9"/>
  <c r="AT377" i="9"/>
  <c r="AU377" i="9"/>
  <c r="AV377" i="9"/>
  <c r="AW377" i="9"/>
  <c r="AM366" i="9"/>
  <c r="AN366" i="9"/>
  <c r="AO366" i="9"/>
  <c r="AP366" i="9"/>
  <c r="AQ366" i="9"/>
  <c r="AR366" i="9"/>
  <c r="AS366" i="9"/>
  <c r="AT366" i="9"/>
  <c r="AU366" i="9"/>
  <c r="AV366" i="9"/>
  <c r="AW366" i="9"/>
  <c r="AM367" i="9"/>
  <c r="AN367" i="9"/>
  <c r="AO367" i="9"/>
  <c r="AP367" i="9"/>
  <c r="AQ367" i="9"/>
  <c r="AR367" i="9"/>
  <c r="AS367" i="9"/>
  <c r="AT367" i="9"/>
  <c r="AU367" i="9"/>
  <c r="AV367" i="9"/>
  <c r="AW367" i="9"/>
  <c r="AM368" i="9"/>
  <c r="AN368" i="9"/>
  <c r="AO368" i="9"/>
  <c r="AP368" i="9"/>
  <c r="AQ368" i="9"/>
  <c r="AR368" i="9"/>
  <c r="AS368" i="9"/>
  <c r="AT368" i="9"/>
  <c r="AU368" i="9"/>
  <c r="AV368" i="9"/>
  <c r="AW368" i="9"/>
  <c r="AM360" i="9"/>
  <c r="AN360" i="9"/>
  <c r="AO360" i="9"/>
  <c r="AP360" i="9"/>
  <c r="AQ360" i="9"/>
  <c r="AR360" i="9"/>
  <c r="AS360" i="9"/>
  <c r="AT360" i="9"/>
  <c r="AU360" i="9"/>
  <c r="AV360" i="9"/>
  <c r="AW360" i="9"/>
  <c r="AM361" i="9"/>
  <c r="AN361" i="9"/>
  <c r="AO361" i="9"/>
  <c r="AP361" i="9"/>
  <c r="AQ361" i="9"/>
  <c r="AR361" i="9"/>
  <c r="AS361" i="9"/>
  <c r="AT361" i="9"/>
  <c r="AU361" i="9"/>
  <c r="AV361" i="9"/>
  <c r="AW361" i="9"/>
  <c r="AM362" i="9"/>
  <c r="AN362" i="9"/>
  <c r="AO362" i="9"/>
  <c r="AP362" i="9"/>
  <c r="AQ362" i="9"/>
  <c r="AR362" i="9"/>
  <c r="AS362" i="9"/>
  <c r="AT362" i="9"/>
  <c r="AU362" i="9"/>
  <c r="AV362" i="9"/>
  <c r="AW362" i="9"/>
  <c r="AM363" i="9"/>
  <c r="AN363" i="9"/>
  <c r="AO363" i="9"/>
  <c r="AP363" i="9"/>
  <c r="AQ363" i="9"/>
  <c r="AR363" i="9"/>
  <c r="AS363" i="9"/>
  <c r="AT363" i="9"/>
  <c r="AU363" i="9"/>
  <c r="AV363" i="9"/>
  <c r="AW363" i="9"/>
  <c r="AM364" i="9"/>
  <c r="AN364" i="9"/>
  <c r="AO364" i="9"/>
  <c r="AP364" i="9"/>
  <c r="AQ364" i="9"/>
  <c r="AR364" i="9"/>
  <c r="AS364" i="9"/>
  <c r="AT364" i="9"/>
  <c r="AU364" i="9"/>
  <c r="AV364" i="9"/>
  <c r="AW364" i="9"/>
  <c r="AM365" i="9"/>
  <c r="AN365" i="9"/>
  <c r="AO365" i="9"/>
  <c r="AP365" i="9"/>
  <c r="AQ365" i="9"/>
  <c r="AR365" i="9"/>
  <c r="AS365" i="9"/>
  <c r="AT365" i="9"/>
  <c r="AU365" i="9"/>
  <c r="AV365" i="9"/>
  <c r="AW365" i="9"/>
  <c r="AM351" i="9"/>
  <c r="AN351" i="9"/>
  <c r="AO351" i="9"/>
  <c r="AP351" i="9"/>
  <c r="AQ351" i="9"/>
  <c r="AR351" i="9"/>
  <c r="AS351" i="9"/>
  <c r="AT351" i="9"/>
  <c r="AU351" i="9"/>
  <c r="AV351" i="9"/>
  <c r="AW351" i="9"/>
  <c r="AM352" i="9"/>
  <c r="AN352" i="9"/>
  <c r="AO352" i="9"/>
  <c r="AP352" i="9"/>
  <c r="AQ352" i="9"/>
  <c r="AR352" i="9"/>
  <c r="AS352" i="9"/>
  <c r="AT352" i="9"/>
  <c r="AU352" i="9"/>
  <c r="AV352" i="9"/>
  <c r="AW352" i="9"/>
  <c r="AM353" i="9"/>
  <c r="AN353" i="9"/>
  <c r="AO353" i="9"/>
  <c r="AP353" i="9"/>
  <c r="AQ353" i="9"/>
  <c r="AR353" i="9"/>
  <c r="AS353" i="9"/>
  <c r="AT353" i="9"/>
  <c r="AU353" i="9"/>
  <c r="AV353" i="9"/>
  <c r="AW353" i="9"/>
  <c r="AM354" i="9"/>
  <c r="AN354" i="9"/>
  <c r="AO354" i="9"/>
  <c r="AP354" i="9"/>
  <c r="AQ354" i="9"/>
  <c r="AR354" i="9"/>
  <c r="AS354" i="9"/>
  <c r="AT354" i="9"/>
  <c r="AU354" i="9"/>
  <c r="AV354" i="9"/>
  <c r="AW354" i="9"/>
  <c r="AM355" i="9"/>
  <c r="AN355" i="9"/>
  <c r="AO355" i="9"/>
  <c r="AP355" i="9"/>
  <c r="AQ355" i="9"/>
  <c r="AR355" i="9"/>
  <c r="AS355" i="9"/>
  <c r="AT355" i="9"/>
  <c r="AU355" i="9"/>
  <c r="AV355" i="9"/>
  <c r="AW355" i="9"/>
  <c r="AM356" i="9"/>
  <c r="AN356" i="9"/>
  <c r="AO356" i="9"/>
  <c r="AP356" i="9"/>
  <c r="AQ356" i="9"/>
  <c r="AR356" i="9"/>
  <c r="AS356" i="9"/>
  <c r="AT356" i="9"/>
  <c r="AU356" i="9"/>
  <c r="AV356" i="9"/>
  <c r="AW356" i="9"/>
  <c r="AM357" i="9"/>
  <c r="AN357" i="9"/>
  <c r="AO357" i="9"/>
  <c r="AP357" i="9"/>
  <c r="AQ357" i="9"/>
  <c r="AR357" i="9"/>
  <c r="AS357" i="9"/>
  <c r="AT357" i="9"/>
  <c r="AU357" i="9"/>
  <c r="AV357" i="9"/>
  <c r="AW357" i="9"/>
  <c r="AM358" i="9"/>
  <c r="AN358" i="9"/>
  <c r="AO358" i="9"/>
  <c r="AP358" i="9"/>
  <c r="AQ358" i="9"/>
  <c r="AR358" i="9"/>
  <c r="AS358" i="9"/>
  <c r="AT358" i="9"/>
  <c r="AU358" i="9"/>
  <c r="AV358" i="9"/>
  <c r="AW358" i="9"/>
  <c r="AM359" i="9"/>
  <c r="AN359" i="9"/>
  <c r="AO359" i="9"/>
  <c r="AP359" i="9"/>
  <c r="AQ359" i="9"/>
  <c r="AR359" i="9"/>
  <c r="AS359" i="9"/>
  <c r="AT359" i="9"/>
  <c r="AU359" i="9"/>
  <c r="AV359" i="9"/>
  <c r="AW359" i="9"/>
  <c r="AM348" i="9"/>
  <c r="AN348" i="9"/>
  <c r="AO348" i="9"/>
  <c r="AP348" i="9"/>
  <c r="AQ348" i="9"/>
  <c r="AR348" i="9"/>
  <c r="AS348" i="9"/>
  <c r="AT348" i="9"/>
  <c r="AU348" i="9"/>
  <c r="AV348" i="9"/>
  <c r="AW348" i="9"/>
  <c r="AM349" i="9"/>
  <c r="AN349" i="9"/>
  <c r="AO349" i="9"/>
  <c r="AP349" i="9"/>
  <c r="AQ349" i="9"/>
  <c r="AR349" i="9"/>
  <c r="AS349" i="9"/>
  <c r="AT349" i="9"/>
  <c r="AU349" i="9"/>
  <c r="AV349" i="9"/>
  <c r="AW349" i="9"/>
  <c r="AM350" i="9"/>
  <c r="AN350" i="9"/>
  <c r="AO350" i="9"/>
  <c r="AP350" i="9"/>
  <c r="AQ350" i="9"/>
  <c r="AR350" i="9"/>
  <c r="AS350" i="9"/>
  <c r="AT350" i="9"/>
  <c r="AU350" i="9"/>
  <c r="AV350" i="9"/>
  <c r="AW350" i="9"/>
  <c r="AM342" i="9"/>
  <c r="AN342" i="9"/>
  <c r="AO342" i="9"/>
  <c r="AP342" i="9"/>
  <c r="AQ342" i="9"/>
  <c r="AR342" i="9"/>
  <c r="AS342" i="9"/>
  <c r="AT342" i="9"/>
  <c r="AU342" i="9"/>
  <c r="AV342" i="9"/>
  <c r="AW342" i="9"/>
  <c r="AM343" i="9"/>
  <c r="AN343" i="9"/>
  <c r="AO343" i="9"/>
  <c r="AP343" i="9"/>
  <c r="AQ343" i="9"/>
  <c r="AR343" i="9"/>
  <c r="AS343" i="9"/>
  <c r="AT343" i="9"/>
  <c r="AU343" i="9"/>
  <c r="AV343" i="9"/>
  <c r="AW343" i="9"/>
  <c r="AM344" i="9"/>
  <c r="AN344" i="9"/>
  <c r="AO344" i="9"/>
  <c r="AP344" i="9"/>
  <c r="AQ344" i="9"/>
  <c r="AR344" i="9"/>
  <c r="AS344" i="9"/>
  <c r="AT344" i="9"/>
  <c r="AU344" i="9"/>
  <c r="AV344" i="9"/>
  <c r="AW344" i="9"/>
  <c r="AM345" i="9"/>
  <c r="AN345" i="9"/>
  <c r="AO345" i="9"/>
  <c r="AP345" i="9"/>
  <c r="AQ345" i="9"/>
  <c r="AR345" i="9"/>
  <c r="AS345" i="9"/>
  <c r="AT345" i="9"/>
  <c r="AU345" i="9"/>
  <c r="AV345" i="9"/>
  <c r="AW345" i="9"/>
  <c r="AM346" i="9"/>
  <c r="AN346" i="9"/>
  <c r="AO346" i="9"/>
  <c r="AP346" i="9"/>
  <c r="AQ346" i="9"/>
  <c r="AR346" i="9"/>
  <c r="AS346" i="9"/>
  <c r="AT346" i="9"/>
  <c r="AU346" i="9"/>
  <c r="AV346" i="9"/>
  <c r="AW346" i="9"/>
  <c r="AM347" i="9"/>
  <c r="AN347" i="9"/>
  <c r="AO347" i="9"/>
  <c r="AP347" i="9"/>
  <c r="AQ347" i="9"/>
  <c r="AR347" i="9"/>
  <c r="AS347" i="9"/>
  <c r="AT347" i="9"/>
  <c r="AU347" i="9"/>
  <c r="AV347" i="9"/>
  <c r="AW347" i="9"/>
  <c r="AM336" i="9"/>
  <c r="AN336" i="9"/>
  <c r="AO336" i="9"/>
  <c r="AP336" i="9"/>
  <c r="AQ336" i="9"/>
  <c r="AR336" i="9"/>
  <c r="AS336" i="9"/>
  <c r="AT336" i="9"/>
  <c r="AU336" i="9"/>
  <c r="AV336" i="9"/>
  <c r="AW336" i="9"/>
  <c r="AM337" i="9"/>
  <c r="AN337" i="9"/>
  <c r="AO337" i="9"/>
  <c r="AP337" i="9"/>
  <c r="AQ337" i="9"/>
  <c r="AR337" i="9"/>
  <c r="AS337" i="9"/>
  <c r="AT337" i="9"/>
  <c r="AU337" i="9"/>
  <c r="AV337" i="9"/>
  <c r="AW337" i="9"/>
  <c r="AM338" i="9"/>
  <c r="AN338" i="9"/>
  <c r="AO338" i="9"/>
  <c r="AP338" i="9"/>
  <c r="AQ338" i="9"/>
  <c r="AR338" i="9"/>
  <c r="AS338" i="9"/>
  <c r="AT338" i="9"/>
  <c r="AU338" i="9"/>
  <c r="AV338" i="9"/>
  <c r="AW338" i="9"/>
  <c r="AM339" i="9"/>
  <c r="AN339" i="9"/>
  <c r="AO339" i="9"/>
  <c r="AP339" i="9"/>
  <c r="AQ339" i="9"/>
  <c r="AR339" i="9"/>
  <c r="AS339" i="9"/>
  <c r="AT339" i="9"/>
  <c r="AU339" i="9"/>
  <c r="AV339" i="9"/>
  <c r="AW339" i="9"/>
  <c r="AM340" i="9"/>
  <c r="AN340" i="9"/>
  <c r="AO340" i="9"/>
  <c r="AP340" i="9"/>
  <c r="AQ340" i="9"/>
  <c r="AR340" i="9"/>
  <c r="AS340" i="9"/>
  <c r="AT340" i="9"/>
  <c r="AU340" i="9"/>
  <c r="AV340" i="9"/>
  <c r="AW340" i="9"/>
  <c r="AM341" i="9"/>
  <c r="AN341" i="9"/>
  <c r="AO341" i="9"/>
  <c r="AP341" i="9"/>
  <c r="AQ341" i="9"/>
  <c r="AR341" i="9"/>
  <c r="AS341" i="9"/>
  <c r="AT341" i="9"/>
  <c r="AU341" i="9"/>
  <c r="AV341" i="9"/>
  <c r="AW341" i="9"/>
  <c r="AM333" i="9"/>
  <c r="AN333" i="9"/>
  <c r="AO333" i="9"/>
  <c r="AP333" i="9"/>
  <c r="AQ333" i="9"/>
  <c r="AR333" i="9"/>
  <c r="AS333" i="9"/>
  <c r="AT333" i="9"/>
  <c r="AU333" i="9"/>
  <c r="AV333" i="9"/>
  <c r="AW333" i="9"/>
  <c r="AM334" i="9"/>
  <c r="AN334" i="9"/>
  <c r="AO334" i="9"/>
  <c r="AP334" i="9"/>
  <c r="AQ334" i="9"/>
  <c r="AR334" i="9"/>
  <c r="AS334" i="9"/>
  <c r="AT334" i="9"/>
  <c r="AU334" i="9"/>
  <c r="AV334" i="9"/>
  <c r="AW334" i="9"/>
  <c r="AM335" i="9"/>
  <c r="AN335" i="9"/>
  <c r="AO335" i="9"/>
  <c r="AP335" i="9"/>
  <c r="AQ335" i="9"/>
  <c r="AR335" i="9"/>
  <c r="AS335" i="9"/>
  <c r="AT335" i="9"/>
  <c r="AU335" i="9"/>
  <c r="AV335" i="9"/>
  <c r="AW335" i="9"/>
  <c r="AM330" i="9"/>
  <c r="AN330" i="9"/>
  <c r="AO330" i="9"/>
  <c r="AP330" i="9"/>
  <c r="AQ330" i="9"/>
  <c r="AR330" i="9"/>
  <c r="AS330" i="9"/>
  <c r="AT330" i="9"/>
  <c r="AU330" i="9"/>
  <c r="AV330" i="9"/>
  <c r="AW330" i="9"/>
  <c r="AM331" i="9"/>
  <c r="AN331" i="9"/>
  <c r="AO331" i="9"/>
  <c r="AP331" i="9"/>
  <c r="AQ331" i="9"/>
  <c r="AR331" i="9"/>
  <c r="AS331" i="9"/>
  <c r="AT331" i="9"/>
  <c r="AU331" i="9"/>
  <c r="AV331" i="9"/>
  <c r="AW331" i="9"/>
  <c r="AM332" i="9"/>
  <c r="AN332" i="9"/>
  <c r="AO332" i="9"/>
  <c r="AP332" i="9"/>
  <c r="AQ332" i="9"/>
  <c r="AR332" i="9"/>
  <c r="AS332" i="9"/>
  <c r="AT332" i="9"/>
  <c r="AU332" i="9"/>
  <c r="AV332" i="9"/>
  <c r="AW332" i="9"/>
  <c r="AM327" i="9"/>
  <c r="AN327" i="9"/>
  <c r="AO327" i="9"/>
  <c r="AP327" i="9"/>
  <c r="AQ327" i="9"/>
  <c r="AR327" i="9"/>
  <c r="AS327" i="9"/>
  <c r="AT327" i="9"/>
  <c r="AU327" i="9"/>
  <c r="AV327" i="9"/>
  <c r="AW327" i="9"/>
  <c r="AM328" i="9"/>
  <c r="AN328" i="9"/>
  <c r="AO328" i="9"/>
  <c r="AP328" i="9"/>
  <c r="AQ328" i="9"/>
  <c r="AR328" i="9"/>
  <c r="AS328" i="9"/>
  <c r="AT328" i="9"/>
  <c r="AU328" i="9"/>
  <c r="AV328" i="9"/>
  <c r="AW328" i="9"/>
  <c r="AM329" i="9"/>
  <c r="AN329" i="9"/>
  <c r="AO329" i="9"/>
  <c r="AP329" i="9"/>
  <c r="AQ329" i="9"/>
  <c r="AR329" i="9"/>
  <c r="AS329" i="9"/>
  <c r="AT329" i="9"/>
  <c r="AU329" i="9"/>
  <c r="AV329" i="9"/>
  <c r="AW329" i="9"/>
  <c r="AM321" i="9"/>
  <c r="AN321" i="9"/>
  <c r="AO321" i="9"/>
  <c r="AP321" i="9"/>
  <c r="AQ321" i="9"/>
  <c r="AR321" i="9"/>
  <c r="AS321" i="9"/>
  <c r="AT321" i="9"/>
  <c r="AU321" i="9"/>
  <c r="AV321" i="9"/>
  <c r="AW321" i="9"/>
  <c r="AM322" i="9"/>
  <c r="AN322" i="9"/>
  <c r="AO322" i="9"/>
  <c r="AP322" i="9"/>
  <c r="AQ322" i="9"/>
  <c r="AR322" i="9"/>
  <c r="AS322" i="9"/>
  <c r="AT322" i="9"/>
  <c r="AU322" i="9"/>
  <c r="AV322" i="9"/>
  <c r="AW322" i="9"/>
  <c r="AM323" i="9"/>
  <c r="AN323" i="9"/>
  <c r="AO323" i="9"/>
  <c r="AP323" i="9"/>
  <c r="AQ323" i="9"/>
  <c r="AR323" i="9"/>
  <c r="AS323" i="9"/>
  <c r="AT323" i="9"/>
  <c r="AU323" i="9"/>
  <c r="AV323" i="9"/>
  <c r="AW323" i="9"/>
  <c r="AM324" i="9"/>
  <c r="AN324" i="9"/>
  <c r="AO324" i="9"/>
  <c r="AP324" i="9"/>
  <c r="AQ324" i="9"/>
  <c r="AR324" i="9"/>
  <c r="AS324" i="9"/>
  <c r="AT324" i="9"/>
  <c r="AU324" i="9"/>
  <c r="AV324" i="9"/>
  <c r="AW324" i="9"/>
  <c r="AM325" i="9"/>
  <c r="AN325" i="9"/>
  <c r="AO325" i="9"/>
  <c r="AP325" i="9"/>
  <c r="AQ325" i="9"/>
  <c r="AR325" i="9"/>
  <c r="AS325" i="9"/>
  <c r="AT325" i="9"/>
  <c r="AU325" i="9"/>
  <c r="AV325" i="9"/>
  <c r="AW325" i="9"/>
  <c r="AM326" i="9"/>
  <c r="AN326" i="9"/>
  <c r="AO326" i="9"/>
  <c r="AP326" i="9"/>
  <c r="AQ326" i="9"/>
  <c r="AR326" i="9"/>
  <c r="AS326" i="9"/>
  <c r="AT326" i="9"/>
  <c r="AU326" i="9"/>
  <c r="AV326" i="9"/>
  <c r="AW326" i="9"/>
  <c r="AM315" i="9"/>
  <c r="AN315" i="9"/>
  <c r="AO315" i="9"/>
  <c r="AP315" i="9"/>
  <c r="AQ315" i="9"/>
  <c r="AR315" i="9"/>
  <c r="AS315" i="9"/>
  <c r="AT315" i="9"/>
  <c r="AU315" i="9"/>
  <c r="AV315" i="9"/>
  <c r="AW315" i="9"/>
  <c r="AM316" i="9"/>
  <c r="AN316" i="9"/>
  <c r="AO316" i="9"/>
  <c r="AP316" i="9"/>
  <c r="AQ316" i="9"/>
  <c r="AR316" i="9"/>
  <c r="AS316" i="9"/>
  <c r="AT316" i="9"/>
  <c r="AU316" i="9"/>
  <c r="AV316" i="9"/>
  <c r="AW316" i="9"/>
  <c r="AM317" i="9"/>
  <c r="AN317" i="9"/>
  <c r="AO317" i="9"/>
  <c r="AP317" i="9"/>
  <c r="AQ317" i="9"/>
  <c r="AR317" i="9"/>
  <c r="AS317" i="9"/>
  <c r="AT317" i="9"/>
  <c r="AU317" i="9"/>
  <c r="AV317" i="9"/>
  <c r="AW317" i="9"/>
  <c r="AM318" i="9"/>
  <c r="AN318" i="9"/>
  <c r="AO318" i="9"/>
  <c r="AP318" i="9"/>
  <c r="AQ318" i="9"/>
  <c r="AR318" i="9"/>
  <c r="AS318" i="9"/>
  <c r="AT318" i="9"/>
  <c r="AU318" i="9"/>
  <c r="AV318" i="9"/>
  <c r="AW318" i="9"/>
  <c r="AM319" i="9"/>
  <c r="AN319" i="9"/>
  <c r="AO319" i="9"/>
  <c r="AP319" i="9"/>
  <c r="AQ319" i="9"/>
  <c r="AR319" i="9"/>
  <c r="AS319" i="9"/>
  <c r="AT319" i="9"/>
  <c r="AU319" i="9"/>
  <c r="AV319" i="9"/>
  <c r="AW319" i="9"/>
  <c r="AM320" i="9"/>
  <c r="AN320" i="9"/>
  <c r="AO320" i="9"/>
  <c r="AP320" i="9"/>
  <c r="AQ320" i="9"/>
  <c r="AR320" i="9"/>
  <c r="AS320" i="9"/>
  <c r="AT320" i="9"/>
  <c r="AU320" i="9"/>
  <c r="AV320" i="9"/>
  <c r="AW320" i="9"/>
  <c r="AM312" i="9"/>
  <c r="AN312" i="9"/>
  <c r="AO312" i="9"/>
  <c r="AP312" i="9"/>
  <c r="AQ312" i="9"/>
  <c r="AR312" i="9"/>
  <c r="AS312" i="9"/>
  <c r="AT312" i="9"/>
  <c r="AU312" i="9"/>
  <c r="AV312" i="9"/>
  <c r="AW312" i="9"/>
  <c r="AM313" i="9"/>
  <c r="AN313" i="9"/>
  <c r="AO313" i="9"/>
  <c r="AP313" i="9"/>
  <c r="AQ313" i="9"/>
  <c r="AR313" i="9"/>
  <c r="AS313" i="9"/>
  <c r="AT313" i="9"/>
  <c r="AU313" i="9"/>
  <c r="AV313" i="9"/>
  <c r="AW313" i="9"/>
  <c r="AM314" i="9"/>
  <c r="AN314" i="9"/>
  <c r="AO314" i="9"/>
  <c r="AP314" i="9"/>
  <c r="AQ314" i="9"/>
  <c r="AR314" i="9"/>
  <c r="AS314" i="9"/>
  <c r="AT314" i="9"/>
  <c r="AU314" i="9"/>
  <c r="AV314" i="9"/>
  <c r="AW314" i="9"/>
  <c r="AM309" i="9"/>
  <c r="AN309" i="9"/>
  <c r="AO309" i="9"/>
  <c r="AP309" i="9"/>
  <c r="AQ309" i="9"/>
  <c r="AR309" i="9"/>
  <c r="AS309" i="9"/>
  <c r="AT309" i="9"/>
  <c r="AU309" i="9"/>
  <c r="AV309" i="9"/>
  <c r="AW309" i="9"/>
  <c r="AM310" i="9"/>
  <c r="AN310" i="9"/>
  <c r="AO310" i="9"/>
  <c r="AP310" i="9"/>
  <c r="AQ310" i="9"/>
  <c r="AR310" i="9"/>
  <c r="AS310" i="9"/>
  <c r="AT310" i="9"/>
  <c r="AU310" i="9"/>
  <c r="AV310" i="9"/>
  <c r="AW310" i="9"/>
  <c r="AM311" i="9"/>
  <c r="AN311" i="9"/>
  <c r="AO311" i="9"/>
  <c r="AP311" i="9"/>
  <c r="AQ311" i="9"/>
  <c r="AR311" i="9"/>
  <c r="AS311" i="9"/>
  <c r="AT311" i="9"/>
  <c r="AU311" i="9"/>
  <c r="AV311" i="9"/>
  <c r="AW311" i="9"/>
  <c r="AM303" i="9"/>
  <c r="AN303" i="9"/>
  <c r="AO303" i="9"/>
  <c r="AP303" i="9"/>
  <c r="AQ303" i="9"/>
  <c r="AR303" i="9"/>
  <c r="AS303" i="9"/>
  <c r="AT303" i="9"/>
  <c r="AU303" i="9"/>
  <c r="AV303" i="9"/>
  <c r="AW303" i="9"/>
  <c r="AM304" i="9"/>
  <c r="AN304" i="9"/>
  <c r="AO304" i="9"/>
  <c r="AP304" i="9"/>
  <c r="AQ304" i="9"/>
  <c r="AR304" i="9"/>
  <c r="AS304" i="9"/>
  <c r="AT304" i="9"/>
  <c r="AU304" i="9"/>
  <c r="AV304" i="9"/>
  <c r="AW304" i="9"/>
  <c r="AM305" i="9"/>
  <c r="AN305" i="9"/>
  <c r="AO305" i="9"/>
  <c r="AP305" i="9"/>
  <c r="AQ305" i="9"/>
  <c r="AR305" i="9"/>
  <c r="AS305" i="9"/>
  <c r="AT305" i="9"/>
  <c r="AU305" i="9"/>
  <c r="AV305" i="9"/>
  <c r="AW305" i="9"/>
  <c r="AM306" i="9"/>
  <c r="AN306" i="9"/>
  <c r="AO306" i="9"/>
  <c r="AP306" i="9"/>
  <c r="AQ306" i="9"/>
  <c r="AR306" i="9"/>
  <c r="AS306" i="9"/>
  <c r="AT306" i="9"/>
  <c r="AU306" i="9"/>
  <c r="AV306" i="9"/>
  <c r="AW306" i="9"/>
  <c r="AM307" i="9"/>
  <c r="AN307" i="9"/>
  <c r="AO307" i="9"/>
  <c r="AP307" i="9"/>
  <c r="AQ307" i="9"/>
  <c r="AR307" i="9"/>
  <c r="AS307" i="9"/>
  <c r="AT307" i="9"/>
  <c r="AU307" i="9"/>
  <c r="AV307" i="9"/>
  <c r="AW307" i="9"/>
  <c r="AM308" i="9"/>
  <c r="AN308" i="9"/>
  <c r="AO308" i="9"/>
  <c r="AP308" i="9"/>
  <c r="AQ308" i="9"/>
  <c r="AR308" i="9"/>
  <c r="AS308" i="9"/>
  <c r="AT308" i="9"/>
  <c r="AU308" i="9"/>
  <c r="AV308" i="9"/>
  <c r="AW308" i="9"/>
  <c r="AM297" i="9"/>
  <c r="AN297" i="9"/>
  <c r="AO297" i="9"/>
  <c r="AP297" i="9"/>
  <c r="AQ297" i="9"/>
  <c r="AR297" i="9"/>
  <c r="AS297" i="9"/>
  <c r="AT297" i="9"/>
  <c r="AU297" i="9"/>
  <c r="AV297" i="9"/>
  <c r="AW297" i="9"/>
  <c r="AM298" i="9"/>
  <c r="AN298" i="9"/>
  <c r="AO298" i="9"/>
  <c r="AP298" i="9"/>
  <c r="AQ298" i="9"/>
  <c r="AR298" i="9"/>
  <c r="AS298" i="9"/>
  <c r="AT298" i="9"/>
  <c r="AU298" i="9"/>
  <c r="AV298" i="9"/>
  <c r="AW298" i="9"/>
  <c r="AM299" i="9"/>
  <c r="AN299" i="9"/>
  <c r="AO299" i="9"/>
  <c r="AP299" i="9"/>
  <c r="AQ299" i="9"/>
  <c r="AR299" i="9"/>
  <c r="AS299" i="9"/>
  <c r="AT299" i="9"/>
  <c r="AU299" i="9"/>
  <c r="AV299" i="9"/>
  <c r="AW299" i="9"/>
  <c r="AM300" i="9"/>
  <c r="AN300" i="9"/>
  <c r="AO300" i="9"/>
  <c r="AP300" i="9"/>
  <c r="AQ300" i="9"/>
  <c r="AR300" i="9"/>
  <c r="AS300" i="9"/>
  <c r="AT300" i="9"/>
  <c r="AU300" i="9"/>
  <c r="AV300" i="9"/>
  <c r="AW300" i="9"/>
  <c r="AM301" i="9"/>
  <c r="AN301" i="9"/>
  <c r="AO301" i="9"/>
  <c r="AP301" i="9"/>
  <c r="AQ301" i="9"/>
  <c r="AR301" i="9"/>
  <c r="AS301" i="9"/>
  <c r="AT301" i="9"/>
  <c r="AU301" i="9"/>
  <c r="AV301" i="9"/>
  <c r="AW301" i="9"/>
  <c r="AM302" i="9"/>
  <c r="AN302" i="9"/>
  <c r="AO302" i="9"/>
  <c r="AP302" i="9"/>
  <c r="AQ302" i="9"/>
  <c r="AR302" i="9"/>
  <c r="AS302" i="9"/>
  <c r="AT302" i="9"/>
  <c r="AU302" i="9"/>
  <c r="AV302" i="9"/>
  <c r="AW302" i="9"/>
  <c r="AM294" i="9"/>
  <c r="AN294" i="9"/>
  <c r="AO294" i="9"/>
  <c r="AP294" i="9"/>
  <c r="AQ294" i="9"/>
  <c r="AR294" i="9"/>
  <c r="AS294" i="9"/>
  <c r="AT294" i="9"/>
  <c r="AU294" i="9"/>
  <c r="AV294" i="9"/>
  <c r="AW294" i="9"/>
  <c r="AM295" i="9"/>
  <c r="AN295" i="9"/>
  <c r="AO295" i="9"/>
  <c r="AP295" i="9"/>
  <c r="AQ295" i="9"/>
  <c r="AR295" i="9"/>
  <c r="AS295" i="9"/>
  <c r="AT295" i="9"/>
  <c r="AU295" i="9"/>
  <c r="AV295" i="9"/>
  <c r="AW295" i="9"/>
  <c r="AM296" i="9"/>
  <c r="AN296" i="9"/>
  <c r="AO296" i="9"/>
  <c r="AP296" i="9"/>
  <c r="AQ296" i="9"/>
  <c r="AR296" i="9"/>
  <c r="AS296" i="9"/>
  <c r="AT296" i="9"/>
  <c r="AU296" i="9"/>
  <c r="AV296" i="9"/>
  <c r="AW296" i="9"/>
  <c r="AM291" i="9"/>
  <c r="AN291" i="9"/>
  <c r="AO291" i="9"/>
  <c r="AP291" i="9"/>
  <c r="AQ291" i="9"/>
  <c r="AR291" i="9"/>
  <c r="AS291" i="9"/>
  <c r="AT291" i="9"/>
  <c r="AU291" i="9"/>
  <c r="AV291" i="9"/>
  <c r="AW291" i="9"/>
  <c r="AM292" i="9"/>
  <c r="AN292" i="9"/>
  <c r="AO292" i="9"/>
  <c r="AP292" i="9"/>
  <c r="AQ292" i="9"/>
  <c r="AR292" i="9"/>
  <c r="AS292" i="9"/>
  <c r="AT292" i="9"/>
  <c r="AU292" i="9"/>
  <c r="AV292" i="9"/>
  <c r="AW292" i="9"/>
  <c r="AM293" i="9"/>
  <c r="AN293" i="9"/>
  <c r="AO293" i="9"/>
  <c r="AP293" i="9"/>
  <c r="AQ293" i="9"/>
  <c r="AR293" i="9"/>
  <c r="AS293" i="9"/>
  <c r="AT293" i="9"/>
  <c r="AU293" i="9"/>
  <c r="AV293" i="9"/>
  <c r="AW293" i="9"/>
  <c r="AM285" i="9"/>
  <c r="AN285" i="9"/>
  <c r="AO285" i="9"/>
  <c r="AP285" i="9"/>
  <c r="AQ285" i="9"/>
  <c r="AR285" i="9"/>
  <c r="AS285" i="9"/>
  <c r="AT285" i="9"/>
  <c r="AU285" i="9"/>
  <c r="AV285" i="9"/>
  <c r="AW285" i="9"/>
  <c r="AM286" i="9"/>
  <c r="AN286" i="9"/>
  <c r="AO286" i="9"/>
  <c r="AP286" i="9"/>
  <c r="AQ286" i="9"/>
  <c r="AR286" i="9"/>
  <c r="AS286" i="9"/>
  <c r="AT286" i="9"/>
  <c r="AU286" i="9"/>
  <c r="AV286" i="9"/>
  <c r="AW286" i="9"/>
  <c r="AM287" i="9"/>
  <c r="AN287" i="9"/>
  <c r="AO287" i="9"/>
  <c r="AP287" i="9"/>
  <c r="AQ287" i="9"/>
  <c r="AR287" i="9"/>
  <c r="AS287" i="9"/>
  <c r="AT287" i="9"/>
  <c r="AU287" i="9"/>
  <c r="AV287" i="9"/>
  <c r="AW287" i="9"/>
  <c r="AM288" i="9"/>
  <c r="AN288" i="9"/>
  <c r="AO288" i="9"/>
  <c r="AP288" i="9"/>
  <c r="AQ288" i="9"/>
  <c r="AR288" i="9"/>
  <c r="AS288" i="9"/>
  <c r="AT288" i="9"/>
  <c r="AU288" i="9"/>
  <c r="AV288" i="9"/>
  <c r="AW288" i="9"/>
  <c r="AM289" i="9"/>
  <c r="AN289" i="9"/>
  <c r="AO289" i="9"/>
  <c r="AP289" i="9"/>
  <c r="AQ289" i="9"/>
  <c r="AR289" i="9"/>
  <c r="AS289" i="9"/>
  <c r="AT289" i="9"/>
  <c r="AU289" i="9"/>
  <c r="AV289" i="9"/>
  <c r="AW289" i="9"/>
  <c r="AM290" i="9"/>
  <c r="AN290" i="9"/>
  <c r="AO290" i="9"/>
  <c r="AP290" i="9"/>
  <c r="AQ290" i="9"/>
  <c r="AR290" i="9"/>
  <c r="AS290" i="9"/>
  <c r="AT290" i="9"/>
  <c r="AU290" i="9"/>
  <c r="AV290" i="9"/>
  <c r="AW290" i="9"/>
  <c r="AM282" i="9"/>
  <c r="AN282" i="9"/>
  <c r="AO282" i="9"/>
  <c r="AP282" i="9"/>
  <c r="AQ282" i="9"/>
  <c r="AR282" i="9"/>
  <c r="AS282" i="9"/>
  <c r="AT282" i="9"/>
  <c r="AU282" i="9"/>
  <c r="AV282" i="9"/>
  <c r="AW282" i="9"/>
  <c r="AM283" i="9"/>
  <c r="AN283" i="9"/>
  <c r="AO283" i="9"/>
  <c r="AP283" i="9"/>
  <c r="AQ283" i="9"/>
  <c r="AR283" i="9"/>
  <c r="AS283" i="9"/>
  <c r="AT283" i="9"/>
  <c r="AU283" i="9"/>
  <c r="AV283" i="9"/>
  <c r="AW283" i="9"/>
  <c r="AM284" i="9"/>
  <c r="AN284" i="9"/>
  <c r="AO284" i="9"/>
  <c r="AP284" i="9"/>
  <c r="AQ284" i="9"/>
  <c r="AR284" i="9"/>
  <c r="AS284" i="9"/>
  <c r="AT284" i="9"/>
  <c r="AU284" i="9"/>
  <c r="AV284" i="9"/>
  <c r="AW284" i="9"/>
  <c r="AM276" i="9"/>
  <c r="AN276" i="9"/>
  <c r="AO276" i="9"/>
  <c r="AP276" i="9"/>
  <c r="AQ276" i="9"/>
  <c r="AR276" i="9"/>
  <c r="AS276" i="9"/>
  <c r="AT276" i="9"/>
  <c r="AU276" i="9"/>
  <c r="AV276" i="9"/>
  <c r="AW276" i="9"/>
  <c r="AM277" i="9"/>
  <c r="AN277" i="9"/>
  <c r="AO277" i="9"/>
  <c r="AP277" i="9"/>
  <c r="AQ277" i="9"/>
  <c r="AR277" i="9"/>
  <c r="AS277" i="9"/>
  <c r="AT277" i="9"/>
  <c r="AU277" i="9"/>
  <c r="AV277" i="9"/>
  <c r="AW277" i="9"/>
  <c r="AM278" i="9"/>
  <c r="AN278" i="9"/>
  <c r="AO278" i="9"/>
  <c r="AP278" i="9"/>
  <c r="AQ278" i="9"/>
  <c r="AR278" i="9"/>
  <c r="AS278" i="9"/>
  <c r="AT278" i="9"/>
  <c r="AU278" i="9"/>
  <c r="AV278" i="9"/>
  <c r="AW278" i="9"/>
  <c r="AM279" i="9"/>
  <c r="AN279" i="9"/>
  <c r="AO279" i="9"/>
  <c r="AP279" i="9"/>
  <c r="AQ279" i="9"/>
  <c r="AR279" i="9"/>
  <c r="AS279" i="9"/>
  <c r="AT279" i="9"/>
  <c r="AU279" i="9"/>
  <c r="AV279" i="9"/>
  <c r="AW279" i="9"/>
  <c r="AM280" i="9"/>
  <c r="AN280" i="9"/>
  <c r="AO280" i="9"/>
  <c r="AP280" i="9"/>
  <c r="AQ280" i="9"/>
  <c r="AR280" i="9"/>
  <c r="AS280" i="9"/>
  <c r="AT280" i="9"/>
  <c r="AU280" i="9"/>
  <c r="AV280" i="9"/>
  <c r="AW280" i="9"/>
  <c r="AM281" i="9"/>
  <c r="AN281" i="9"/>
  <c r="AO281" i="9"/>
  <c r="AP281" i="9"/>
  <c r="AQ281" i="9"/>
  <c r="AR281" i="9"/>
  <c r="AS281" i="9"/>
  <c r="AT281" i="9"/>
  <c r="AU281" i="9"/>
  <c r="AV281" i="9"/>
  <c r="AW281" i="9"/>
  <c r="AM273" i="9"/>
  <c r="AN273" i="9"/>
  <c r="AO273" i="9"/>
  <c r="AP273" i="9"/>
  <c r="AQ273" i="9"/>
  <c r="AR273" i="9"/>
  <c r="AS273" i="9"/>
  <c r="AT273" i="9"/>
  <c r="AU273" i="9"/>
  <c r="AV273" i="9"/>
  <c r="AW273" i="9"/>
  <c r="AM274" i="9"/>
  <c r="AN274" i="9"/>
  <c r="AO274" i="9"/>
  <c r="AP274" i="9"/>
  <c r="AQ274" i="9"/>
  <c r="AR274" i="9"/>
  <c r="AS274" i="9"/>
  <c r="AT274" i="9"/>
  <c r="AU274" i="9"/>
  <c r="AV274" i="9"/>
  <c r="AW274" i="9"/>
  <c r="AM275" i="9"/>
  <c r="AN275" i="9"/>
  <c r="AO275" i="9"/>
  <c r="AP275" i="9"/>
  <c r="AQ275" i="9"/>
  <c r="AR275" i="9"/>
  <c r="AS275" i="9"/>
  <c r="AT275" i="9"/>
  <c r="AU275" i="9"/>
  <c r="AV275" i="9"/>
  <c r="AW275" i="9"/>
  <c r="AM270" i="9"/>
  <c r="AN270" i="9"/>
  <c r="AO270" i="9"/>
  <c r="AP270" i="9"/>
  <c r="AQ270" i="9"/>
  <c r="AR270" i="9"/>
  <c r="AS270" i="9"/>
  <c r="AT270" i="9"/>
  <c r="AU270" i="9"/>
  <c r="AV270" i="9"/>
  <c r="AW270" i="9"/>
  <c r="AM271" i="9"/>
  <c r="AN271" i="9"/>
  <c r="AO271" i="9"/>
  <c r="AP271" i="9"/>
  <c r="AQ271" i="9"/>
  <c r="AR271" i="9"/>
  <c r="AS271" i="9"/>
  <c r="AT271" i="9"/>
  <c r="AU271" i="9"/>
  <c r="AV271" i="9"/>
  <c r="AW271" i="9"/>
  <c r="AM272" i="9"/>
  <c r="AN272" i="9"/>
  <c r="AO272" i="9"/>
  <c r="AP272" i="9"/>
  <c r="AQ272" i="9"/>
  <c r="AR272" i="9"/>
  <c r="AS272" i="9"/>
  <c r="AT272" i="9"/>
  <c r="AU272" i="9"/>
  <c r="AV272" i="9"/>
  <c r="AW272" i="9"/>
  <c r="AM264" i="9"/>
  <c r="AN264" i="9"/>
  <c r="AO264" i="9"/>
  <c r="AP264" i="9"/>
  <c r="AQ264" i="9"/>
  <c r="AR264" i="9"/>
  <c r="AS264" i="9"/>
  <c r="AT264" i="9"/>
  <c r="AU264" i="9"/>
  <c r="AV264" i="9"/>
  <c r="AW264" i="9"/>
  <c r="AM265" i="9"/>
  <c r="AN265" i="9"/>
  <c r="AO265" i="9"/>
  <c r="AP265" i="9"/>
  <c r="AQ265" i="9"/>
  <c r="AR265" i="9"/>
  <c r="AS265" i="9"/>
  <c r="AT265" i="9"/>
  <c r="AU265" i="9"/>
  <c r="AV265" i="9"/>
  <c r="AW265" i="9"/>
  <c r="AM266" i="9"/>
  <c r="AN266" i="9"/>
  <c r="AO266" i="9"/>
  <c r="AP266" i="9"/>
  <c r="AQ266" i="9"/>
  <c r="AR266" i="9"/>
  <c r="AS266" i="9"/>
  <c r="AT266" i="9"/>
  <c r="AU266" i="9"/>
  <c r="AV266" i="9"/>
  <c r="AW266" i="9"/>
  <c r="AM267" i="9"/>
  <c r="AN267" i="9"/>
  <c r="AO267" i="9"/>
  <c r="AP267" i="9"/>
  <c r="AQ267" i="9"/>
  <c r="AR267" i="9"/>
  <c r="AS267" i="9"/>
  <c r="AT267" i="9"/>
  <c r="AU267" i="9"/>
  <c r="AV267" i="9"/>
  <c r="AW267" i="9"/>
  <c r="AM268" i="9"/>
  <c r="AN268" i="9"/>
  <c r="AO268" i="9"/>
  <c r="AP268" i="9"/>
  <c r="AQ268" i="9"/>
  <c r="AR268" i="9"/>
  <c r="AS268" i="9"/>
  <c r="AT268" i="9"/>
  <c r="AU268" i="9"/>
  <c r="AV268" i="9"/>
  <c r="AW268" i="9"/>
  <c r="AM269" i="9"/>
  <c r="AN269" i="9"/>
  <c r="AO269" i="9"/>
  <c r="AP269" i="9"/>
  <c r="AQ269" i="9"/>
  <c r="AR269" i="9"/>
  <c r="AS269" i="9"/>
  <c r="AT269" i="9"/>
  <c r="AU269" i="9"/>
  <c r="AV269" i="9"/>
  <c r="AW269" i="9"/>
  <c r="AM261" i="9"/>
  <c r="AN261" i="9"/>
  <c r="AO261" i="9"/>
  <c r="AP261" i="9"/>
  <c r="AQ261" i="9"/>
  <c r="AR261" i="9"/>
  <c r="AS261" i="9"/>
  <c r="AT261" i="9"/>
  <c r="AU261" i="9"/>
  <c r="AV261" i="9"/>
  <c r="AW261" i="9"/>
  <c r="AM262" i="9"/>
  <c r="AN262" i="9"/>
  <c r="AO262" i="9"/>
  <c r="AP262" i="9"/>
  <c r="AQ262" i="9"/>
  <c r="AR262" i="9"/>
  <c r="AS262" i="9"/>
  <c r="AT262" i="9"/>
  <c r="AU262" i="9"/>
  <c r="AV262" i="9"/>
  <c r="AW262" i="9"/>
  <c r="AM263" i="9"/>
  <c r="AN263" i="9"/>
  <c r="AO263" i="9"/>
  <c r="AP263" i="9"/>
  <c r="AQ263" i="9"/>
  <c r="AR263" i="9"/>
  <c r="AS263" i="9"/>
  <c r="AT263" i="9"/>
  <c r="AU263" i="9"/>
  <c r="AV263" i="9"/>
  <c r="AW263" i="9"/>
  <c r="AM249" i="9"/>
  <c r="AN249" i="9"/>
  <c r="AO249" i="9"/>
  <c r="AP249" i="9"/>
  <c r="AQ249" i="9"/>
  <c r="AR249" i="9"/>
  <c r="AS249" i="9"/>
  <c r="AT249" i="9"/>
  <c r="AU249" i="9"/>
  <c r="AV249" i="9"/>
  <c r="AW249" i="9"/>
  <c r="AM250" i="9"/>
  <c r="AN250" i="9"/>
  <c r="AO250" i="9"/>
  <c r="AP250" i="9"/>
  <c r="AQ250" i="9"/>
  <c r="AR250" i="9"/>
  <c r="AS250" i="9"/>
  <c r="AT250" i="9"/>
  <c r="AU250" i="9"/>
  <c r="AV250" i="9"/>
  <c r="AW250" i="9"/>
  <c r="AM251" i="9"/>
  <c r="AN251" i="9"/>
  <c r="AO251" i="9"/>
  <c r="AP251" i="9"/>
  <c r="AQ251" i="9"/>
  <c r="AR251" i="9"/>
  <c r="AS251" i="9"/>
  <c r="AT251" i="9"/>
  <c r="AU251" i="9"/>
  <c r="AV251" i="9"/>
  <c r="AW251" i="9"/>
  <c r="AM252" i="9"/>
  <c r="AN252" i="9"/>
  <c r="AO252" i="9"/>
  <c r="AP252" i="9"/>
  <c r="AQ252" i="9"/>
  <c r="AR252" i="9"/>
  <c r="AS252" i="9"/>
  <c r="AT252" i="9"/>
  <c r="AU252" i="9"/>
  <c r="AV252" i="9"/>
  <c r="AW252" i="9"/>
  <c r="AM253" i="9"/>
  <c r="AN253" i="9"/>
  <c r="AO253" i="9"/>
  <c r="AP253" i="9"/>
  <c r="AQ253" i="9"/>
  <c r="AR253" i="9"/>
  <c r="AS253" i="9"/>
  <c r="AT253" i="9"/>
  <c r="AU253" i="9"/>
  <c r="AV253" i="9"/>
  <c r="AW253" i="9"/>
  <c r="AM254" i="9"/>
  <c r="AN254" i="9"/>
  <c r="AO254" i="9"/>
  <c r="AP254" i="9"/>
  <c r="AQ254" i="9"/>
  <c r="AR254" i="9"/>
  <c r="AS254" i="9"/>
  <c r="AT254" i="9"/>
  <c r="AU254" i="9"/>
  <c r="AV254" i="9"/>
  <c r="AW254" i="9"/>
  <c r="AM255" i="9"/>
  <c r="AN255" i="9"/>
  <c r="AO255" i="9"/>
  <c r="AP255" i="9"/>
  <c r="AQ255" i="9"/>
  <c r="AR255" i="9"/>
  <c r="AS255" i="9"/>
  <c r="AT255" i="9"/>
  <c r="AU255" i="9"/>
  <c r="AV255" i="9"/>
  <c r="AW255" i="9"/>
  <c r="AM256" i="9"/>
  <c r="AN256" i="9"/>
  <c r="AO256" i="9"/>
  <c r="AP256" i="9"/>
  <c r="AQ256" i="9"/>
  <c r="AR256" i="9"/>
  <c r="AS256" i="9"/>
  <c r="AT256" i="9"/>
  <c r="AU256" i="9"/>
  <c r="AV256" i="9"/>
  <c r="AW256" i="9"/>
  <c r="AM257" i="9"/>
  <c r="AN257" i="9"/>
  <c r="AO257" i="9"/>
  <c r="AP257" i="9"/>
  <c r="AQ257" i="9"/>
  <c r="AR257" i="9"/>
  <c r="AS257" i="9"/>
  <c r="AT257" i="9"/>
  <c r="AU257" i="9"/>
  <c r="AV257" i="9"/>
  <c r="AW257" i="9"/>
  <c r="AM258" i="9"/>
  <c r="AN258" i="9"/>
  <c r="AO258" i="9"/>
  <c r="AP258" i="9"/>
  <c r="AQ258" i="9"/>
  <c r="AR258" i="9"/>
  <c r="AS258" i="9"/>
  <c r="AT258" i="9"/>
  <c r="AU258" i="9"/>
  <c r="AV258" i="9"/>
  <c r="AW258" i="9"/>
  <c r="AM259" i="9"/>
  <c r="AN259" i="9"/>
  <c r="AO259" i="9"/>
  <c r="AP259" i="9"/>
  <c r="AQ259" i="9"/>
  <c r="AR259" i="9"/>
  <c r="AS259" i="9"/>
  <c r="AT259" i="9"/>
  <c r="AU259" i="9"/>
  <c r="AV259" i="9"/>
  <c r="AW259" i="9"/>
  <c r="AM260" i="9"/>
  <c r="AN260" i="9"/>
  <c r="AO260" i="9"/>
  <c r="AP260" i="9"/>
  <c r="AQ260" i="9"/>
  <c r="AR260" i="9"/>
  <c r="AS260" i="9"/>
  <c r="AT260" i="9"/>
  <c r="AU260" i="9"/>
  <c r="AV260" i="9"/>
  <c r="AW260" i="9"/>
  <c r="AM246" i="9"/>
  <c r="AN246" i="9"/>
  <c r="AO246" i="9"/>
  <c r="AP246" i="9"/>
  <c r="AQ246" i="9"/>
  <c r="AR246" i="9"/>
  <c r="AS246" i="9"/>
  <c r="AT246" i="9"/>
  <c r="AU246" i="9"/>
  <c r="AV246" i="9"/>
  <c r="AW246" i="9"/>
  <c r="AM247" i="9"/>
  <c r="AN247" i="9"/>
  <c r="AO247" i="9"/>
  <c r="AP247" i="9"/>
  <c r="AQ247" i="9"/>
  <c r="AR247" i="9"/>
  <c r="AS247" i="9"/>
  <c r="AT247" i="9"/>
  <c r="AU247" i="9"/>
  <c r="AV247" i="9"/>
  <c r="AW247" i="9"/>
  <c r="AM248" i="9"/>
  <c r="AN248" i="9"/>
  <c r="AO248" i="9"/>
  <c r="AP248" i="9"/>
  <c r="AQ248" i="9"/>
  <c r="AR248" i="9"/>
  <c r="AS248" i="9"/>
  <c r="AT248" i="9"/>
  <c r="AU248" i="9"/>
  <c r="AV248" i="9"/>
  <c r="AW248" i="9"/>
  <c r="AM240" i="9"/>
  <c r="AN240" i="9"/>
  <c r="AO240" i="9"/>
  <c r="AP240" i="9"/>
  <c r="AQ240" i="9"/>
  <c r="AR240" i="9"/>
  <c r="AS240" i="9"/>
  <c r="AT240" i="9"/>
  <c r="AU240" i="9"/>
  <c r="AV240" i="9"/>
  <c r="AW240" i="9"/>
  <c r="AM241" i="9"/>
  <c r="AN241" i="9"/>
  <c r="AO241" i="9"/>
  <c r="AP241" i="9"/>
  <c r="AQ241" i="9"/>
  <c r="AR241" i="9"/>
  <c r="AS241" i="9"/>
  <c r="AT241" i="9"/>
  <c r="AU241" i="9"/>
  <c r="AV241" i="9"/>
  <c r="AW241" i="9"/>
  <c r="AM242" i="9"/>
  <c r="AN242" i="9"/>
  <c r="AO242" i="9"/>
  <c r="AP242" i="9"/>
  <c r="AQ242" i="9"/>
  <c r="AR242" i="9"/>
  <c r="AS242" i="9"/>
  <c r="AT242" i="9"/>
  <c r="AU242" i="9"/>
  <c r="AV242" i="9"/>
  <c r="AW242" i="9"/>
  <c r="AM243" i="9"/>
  <c r="AN243" i="9"/>
  <c r="AO243" i="9"/>
  <c r="AP243" i="9"/>
  <c r="AQ243" i="9"/>
  <c r="AR243" i="9"/>
  <c r="AS243" i="9"/>
  <c r="AT243" i="9"/>
  <c r="AU243" i="9"/>
  <c r="AV243" i="9"/>
  <c r="AW243" i="9"/>
  <c r="AM244" i="9"/>
  <c r="AN244" i="9"/>
  <c r="AO244" i="9"/>
  <c r="AP244" i="9"/>
  <c r="AQ244" i="9"/>
  <c r="AR244" i="9"/>
  <c r="AS244" i="9"/>
  <c r="AT244" i="9"/>
  <c r="AU244" i="9"/>
  <c r="AV244" i="9"/>
  <c r="AW244" i="9"/>
  <c r="AM245" i="9"/>
  <c r="AN245" i="9"/>
  <c r="AO245" i="9"/>
  <c r="AP245" i="9"/>
  <c r="AQ245" i="9"/>
  <c r="AR245" i="9"/>
  <c r="AS245" i="9"/>
  <c r="AT245" i="9"/>
  <c r="AU245" i="9"/>
  <c r="AV245" i="9"/>
  <c r="AW245" i="9"/>
  <c r="AM237" i="9"/>
  <c r="AN237" i="9"/>
  <c r="AO237" i="9"/>
  <c r="AP237" i="9"/>
  <c r="AQ237" i="9"/>
  <c r="AR237" i="9"/>
  <c r="AS237" i="9"/>
  <c r="AT237" i="9"/>
  <c r="AU237" i="9"/>
  <c r="AV237" i="9"/>
  <c r="AW237" i="9"/>
  <c r="AM238" i="9"/>
  <c r="AN238" i="9"/>
  <c r="AO238" i="9"/>
  <c r="AP238" i="9"/>
  <c r="AQ238" i="9"/>
  <c r="AR238" i="9"/>
  <c r="AS238" i="9"/>
  <c r="AT238" i="9"/>
  <c r="AU238" i="9"/>
  <c r="AV238" i="9"/>
  <c r="AW238" i="9"/>
  <c r="AM239" i="9"/>
  <c r="AN239" i="9"/>
  <c r="AO239" i="9"/>
  <c r="AP239" i="9"/>
  <c r="AQ239" i="9"/>
  <c r="AR239" i="9"/>
  <c r="AS239" i="9"/>
  <c r="AT239" i="9"/>
  <c r="AU239" i="9"/>
  <c r="AV239" i="9"/>
  <c r="AW239" i="9"/>
  <c r="AM234" i="9"/>
  <c r="AN234" i="9"/>
  <c r="AO234" i="9"/>
  <c r="AP234" i="9"/>
  <c r="AQ234" i="9"/>
  <c r="AR234" i="9"/>
  <c r="AS234" i="9"/>
  <c r="AT234" i="9"/>
  <c r="AU234" i="9"/>
  <c r="AV234" i="9"/>
  <c r="AW234" i="9"/>
  <c r="AM235" i="9"/>
  <c r="AN235" i="9"/>
  <c r="AO235" i="9"/>
  <c r="AP235" i="9"/>
  <c r="AQ235" i="9"/>
  <c r="AR235" i="9"/>
  <c r="AS235" i="9"/>
  <c r="AT235" i="9"/>
  <c r="AU235" i="9"/>
  <c r="AV235" i="9"/>
  <c r="AW235" i="9"/>
  <c r="AM236" i="9"/>
  <c r="AN236" i="9"/>
  <c r="AO236" i="9"/>
  <c r="AP236" i="9"/>
  <c r="AQ236" i="9"/>
  <c r="AR236" i="9"/>
  <c r="AS236" i="9"/>
  <c r="AT236" i="9"/>
  <c r="AU236" i="9"/>
  <c r="AV236" i="9"/>
  <c r="AW236" i="9"/>
  <c r="AM231" i="9"/>
  <c r="AN231" i="9"/>
  <c r="AO231" i="9"/>
  <c r="AP231" i="9"/>
  <c r="AQ231" i="9"/>
  <c r="AR231" i="9"/>
  <c r="AS231" i="9"/>
  <c r="AT231" i="9"/>
  <c r="AU231" i="9"/>
  <c r="AV231" i="9"/>
  <c r="AW231" i="9"/>
  <c r="AM232" i="9"/>
  <c r="AN232" i="9"/>
  <c r="AO232" i="9"/>
  <c r="AP232" i="9"/>
  <c r="AQ232" i="9"/>
  <c r="AR232" i="9"/>
  <c r="AS232" i="9"/>
  <c r="AT232" i="9"/>
  <c r="AU232" i="9"/>
  <c r="AV232" i="9"/>
  <c r="AW232" i="9"/>
  <c r="AM233" i="9"/>
  <c r="AN233" i="9"/>
  <c r="AO233" i="9"/>
  <c r="AP233" i="9"/>
  <c r="AQ233" i="9"/>
  <c r="AR233" i="9"/>
  <c r="AS233" i="9"/>
  <c r="AT233" i="9"/>
  <c r="AU233" i="9"/>
  <c r="AV233" i="9"/>
  <c r="AW233" i="9"/>
  <c r="AM228" i="9"/>
  <c r="AN228" i="9"/>
  <c r="AO228" i="9"/>
  <c r="AP228" i="9"/>
  <c r="AQ228" i="9"/>
  <c r="AR228" i="9"/>
  <c r="AS228" i="9"/>
  <c r="AT228" i="9"/>
  <c r="AU228" i="9"/>
  <c r="AV228" i="9"/>
  <c r="AW228" i="9"/>
  <c r="AM229" i="9"/>
  <c r="AN229" i="9"/>
  <c r="AO229" i="9"/>
  <c r="AP229" i="9"/>
  <c r="AQ229" i="9"/>
  <c r="AR229" i="9"/>
  <c r="AS229" i="9"/>
  <c r="AT229" i="9"/>
  <c r="AU229" i="9"/>
  <c r="AV229" i="9"/>
  <c r="AW229" i="9"/>
  <c r="AM230" i="9"/>
  <c r="AN230" i="9"/>
  <c r="AO230" i="9"/>
  <c r="AP230" i="9"/>
  <c r="AQ230" i="9"/>
  <c r="AR230" i="9"/>
  <c r="AS230" i="9"/>
  <c r="AT230" i="9"/>
  <c r="AU230" i="9"/>
  <c r="AV230" i="9"/>
  <c r="AW230" i="9"/>
  <c r="AM225" i="9"/>
  <c r="AN225" i="9"/>
  <c r="AO225" i="9"/>
  <c r="AP225" i="9"/>
  <c r="AQ225" i="9"/>
  <c r="AR225" i="9"/>
  <c r="AS225" i="9"/>
  <c r="AT225" i="9"/>
  <c r="AU225" i="9"/>
  <c r="AV225" i="9"/>
  <c r="AW225" i="9"/>
  <c r="AM226" i="9"/>
  <c r="AN226" i="9"/>
  <c r="AO226" i="9"/>
  <c r="AP226" i="9"/>
  <c r="AQ226" i="9"/>
  <c r="AR226" i="9"/>
  <c r="AS226" i="9"/>
  <c r="AT226" i="9"/>
  <c r="AU226" i="9"/>
  <c r="AV226" i="9"/>
  <c r="AW226" i="9"/>
  <c r="AM227" i="9"/>
  <c r="AN227" i="9"/>
  <c r="AO227" i="9"/>
  <c r="AP227" i="9"/>
  <c r="AQ227" i="9"/>
  <c r="AR227" i="9"/>
  <c r="AS227" i="9"/>
  <c r="AT227" i="9"/>
  <c r="AU227" i="9"/>
  <c r="AV227" i="9"/>
  <c r="AW227" i="9"/>
  <c r="AM216" i="9"/>
  <c r="AN216" i="9"/>
  <c r="AO216" i="9"/>
  <c r="AP216" i="9"/>
  <c r="AQ216" i="9"/>
  <c r="AR216" i="9"/>
  <c r="AS216" i="9"/>
  <c r="AT216" i="9"/>
  <c r="AU216" i="9"/>
  <c r="AV216" i="9"/>
  <c r="AW216" i="9"/>
  <c r="AM217" i="9"/>
  <c r="AN217" i="9"/>
  <c r="AO217" i="9"/>
  <c r="AP217" i="9"/>
  <c r="AQ217" i="9"/>
  <c r="AR217" i="9"/>
  <c r="AS217" i="9"/>
  <c r="AT217" i="9"/>
  <c r="AU217" i="9"/>
  <c r="AV217" i="9"/>
  <c r="AW217" i="9"/>
  <c r="AM218" i="9"/>
  <c r="AN218" i="9"/>
  <c r="AO218" i="9"/>
  <c r="AP218" i="9"/>
  <c r="AQ218" i="9"/>
  <c r="AR218" i="9"/>
  <c r="AS218" i="9"/>
  <c r="AT218" i="9"/>
  <c r="AU218" i="9"/>
  <c r="AV218" i="9"/>
  <c r="AW218" i="9"/>
  <c r="AM219" i="9"/>
  <c r="AN219" i="9"/>
  <c r="AO219" i="9"/>
  <c r="AP219" i="9"/>
  <c r="AQ219" i="9"/>
  <c r="AR219" i="9"/>
  <c r="AS219" i="9"/>
  <c r="AT219" i="9"/>
  <c r="AU219" i="9"/>
  <c r="AV219" i="9"/>
  <c r="AW219" i="9"/>
  <c r="AM220" i="9"/>
  <c r="AN220" i="9"/>
  <c r="AO220" i="9"/>
  <c r="AP220" i="9"/>
  <c r="AQ220" i="9"/>
  <c r="AR220" i="9"/>
  <c r="AS220" i="9"/>
  <c r="AT220" i="9"/>
  <c r="AU220" i="9"/>
  <c r="AV220" i="9"/>
  <c r="AW220" i="9"/>
  <c r="AM221" i="9"/>
  <c r="AN221" i="9"/>
  <c r="AO221" i="9"/>
  <c r="AP221" i="9"/>
  <c r="AQ221" i="9"/>
  <c r="AR221" i="9"/>
  <c r="AS221" i="9"/>
  <c r="AT221" i="9"/>
  <c r="AU221" i="9"/>
  <c r="AV221" i="9"/>
  <c r="AW221" i="9"/>
  <c r="AM222" i="9"/>
  <c r="AN222" i="9"/>
  <c r="AO222" i="9"/>
  <c r="AP222" i="9"/>
  <c r="AQ222" i="9"/>
  <c r="AR222" i="9"/>
  <c r="AS222" i="9"/>
  <c r="AT222" i="9"/>
  <c r="AU222" i="9"/>
  <c r="AV222" i="9"/>
  <c r="AW222" i="9"/>
  <c r="AM223" i="9"/>
  <c r="AN223" i="9"/>
  <c r="AO223" i="9"/>
  <c r="AP223" i="9"/>
  <c r="AQ223" i="9"/>
  <c r="AR223" i="9"/>
  <c r="AS223" i="9"/>
  <c r="AT223" i="9"/>
  <c r="AU223" i="9"/>
  <c r="AV223" i="9"/>
  <c r="AW223" i="9"/>
  <c r="AM224" i="9"/>
  <c r="AN224" i="9"/>
  <c r="AO224" i="9"/>
  <c r="AP224" i="9"/>
  <c r="AQ224" i="9"/>
  <c r="AR224" i="9"/>
  <c r="AS224" i="9"/>
  <c r="AT224" i="9"/>
  <c r="AU224" i="9"/>
  <c r="AV224" i="9"/>
  <c r="AW224" i="9"/>
  <c r="AM213" i="9"/>
  <c r="AN213" i="9"/>
  <c r="AO213" i="9"/>
  <c r="AP213" i="9"/>
  <c r="AQ213" i="9"/>
  <c r="AR213" i="9"/>
  <c r="AS213" i="9"/>
  <c r="AT213" i="9"/>
  <c r="AU213" i="9"/>
  <c r="AV213" i="9"/>
  <c r="AW213" i="9"/>
  <c r="AM214" i="9"/>
  <c r="AN214" i="9"/>
  <c r="AO214" i="9"/>
  <c r="AP214" i="9"/>
  <c r="AQ214" i="9"/>
  <c r="AR214" i="9"/>
  <c r="AS214" i="9"/>
  <c r="AT214" i="9"/>
  <c r="AU214" i="9"/>
  <c r="AV214" i="9"/>
  <c r="AW214" i="9"/>
  <c r="AM215" i="9"/>
  <c r="AN215" i="9"/>
  <c r="AO215" i="9"/>
  <c r="AP215" i="9"/>
  <c r="AQ215" i="9"/>
  <c r="AR215" i="9"/>
  <c r="AS215" i="9"/>
  <c r="AT215" i="9"/>
  <c r="AU215" i="9"/>
  <c r="AV215" i="9"/>
  <c r="AW215" i="9"/>
  <c r="AM210" i="9"/>
  <c r="AN210" i="9"/>
  <c r="AO210" i="9"/>
  <c r="AP210" i="9"/>
  <c r="AQ210" i="9"/>
  <c r="AR210" i="9"/>
  <c r="AS210" i="9"/>
  <c r="AT210" i="9"/>
  <c r="AU210" i="9"/>
  <c r="AV210" i="9"/>
  <c r="AW210" i="9"/>
  <c r="AM211" i="9"/>
  <c r="AN211" i="9"/>
  <c r="AO211" i="9"/>
  <c r="AP211" i="9"/>
  <c r="AQ211" i="9"/>
  <c r="AR211" i="9"/>
  <c r="AS211" i="9"/>
  <c r="AT211" i="9"/>
  <c r="AU211" i="9"/>
  <c r="AV211" i="9"/>
  <c r="AW211" i="9"/>
  <c r="AM212" i="9"/>
  <c r="AN212" i="9"/>
  <c r="AO212" i="9"/>
  <c r="AP212" i="9"/>
  <c r="AQ212" i="9"/>
  <c r="AR212" i="9"/>
  <c r="AS212" i="9"/>
  <c r="AT212" i="9"/>
  <c r="AU212" i="9"/>
  <c r="AV212" i="9"/>
  <c r="AW212" i="9"/>
  <c r="AM207" i="9"/>
  <c r="AN207" i="9"/>
  <c r="AO207" i="9"/>
  <c r="AP207" i="9"/>
  <c r="AQ207" i="9"/>
  <c r="AR207" i="9"/>
  <c r="AS207" i="9"/>
  <c r="AT207" i="9"/>
  <c r="AU207" i="9"/>
  <c r="AV207" i="9"/>
  <c r="AW207" i="9"/>
  <c r="AM208" i="9"/>
  <c r="AN208" i="9"/>
  <c r="AO208" i="9"/>
  <c r="AP208" i="9"/>
  <c r="AQ208" i="9"/>
  <c r="AR208" i="9"/>
  <c r="AS208" i="9"/>
  <c r="AT208" i="9"/>
  <c r="AU208" i="9"/>
  <c r="AV208" i="9"/>
  <c r="AW208" i="9"/>
  <c r="AM209" i="9"/>
  <c r="AN209" i="9"/>
  <c r="AO209" i="9"/>
  <c r="AP209" i="9"/>
  <c r="AQ209" i="9"/>
  <c r="AR209" i="9"/>
  <c r="AS209" i="9"/>
  <c r="AT209" i="9"/>
  <c r="AU209" i="9"/>
  <c r="AV209" i="9"/>
  <c r="AW209" i="9"/>
  <c r="AM204" i="9"/>
  <c r="AN204" i="9"/>
  <c r="AO204" i="9"/>
  <c r="AP204" i="9"/>
  <c r="AQ204" i="9"/>
  <c r="AR204" i="9"/>
  <c r="AS204" i="9"/>
  <c r="AT204" i="9"/>
  <c r="AU204" i="9"/>
  <c r="AV204" i="9"/>
  <c r="AW204" i="9"/>
  <c r="AM205" i="9"/>
  <c r="AN205" i="9"/>
  <c r="AO205" i="9"/>
  <c r="AP205" i="9"/>
  <c r="AQ205" i="9"/>
  <c r="AR205" i="9"/>
  <c r="AS205" i="9"/>
  <c r="AT205" i="9"/>
  <c r="AU205" i="9"/>
  <c r="AV205" i="9"/>
  <c r="AW205" i="9"/>
  <c r="AM206" i="9"/>
  <c r="AN206" i="9"/>
  <c r="AO206" i="9"/>
  <c r="AP206" i="9"/>
  <c r="AQ206" i="9"/>
  <c r="AR206" i="9"/>
  <c r="AS206" i="9"/>
  <c r="AT206" i="9"/>
  <c r="AU206" i="9"/>
  <c r="AV206" i="9"/>
  <c r="AW206" i="9"/>
  <c r="AM201" i="9"/>
  <c r="AN201" i="9"/>
  <c r="AO201" i="9"/>
  <c r="AP201" i="9"/>
  <c r="AQ201" i="9"/>
  <c r="AR201" i="9"/>
  <c r="AS201" i="9"/>
  <c r="AT201" i="9"/>
  <c r="AU201" i="9"/>
  <c r="AV201" i="9"/>
  <c r="AW201" i="9"/>
  <c r="AM202" i="9"/>
  <c r="AN202" i="9"/>
  <c r="AO202" i="9"/>
  <c r="AP202" i="9"/>
  <c r="AQ202" i="9"/>
  <c r="AR202" i="9"/>
  <c r="AS202" i="9"/>
  <c r="AT202" i="9"/>
  <c r="AU202" i="9"/>
  <c r="AV202" i="9"/>
  <c r="AW202" i="9"/>
  <c r="AM203" i="9"/>
  <c r="AN203" i="9"/>
  <c r="AO203" i="9"/>
  <c r="AP203" i="9"/>
  <c r="AQ203" i="9"/>
  <c r="AR203" i="9"/>
  <c r="AS203" i="9"/>
  <c r="AT203" i="9"/>
  <c r="AU203" i="9"/>
  <c r="AV203" i="9"/>
  <c r="AW203" i="9"/>
  <c r="AM195" i="9"/>
  <c r="AN195" i="9"/>
  <c r="AO195" i="9"/>
  <c r="AP195" i="9"/>
  <c r="AQ195" i="9"/>
  <c r="AR195" i="9"/>
  <c r="AS195" i="9"/>
  <c r="AT195" i="9"/>
  <c r="AU195" i="9"/>
  <c r="AV195" i="9"/>
  <c r="AW195" i="9"/>
  <c r="AM196" i="9"/>
  <c r="AN196" i="9"/>
  <c r="AO196" i="9"/>
  <c r="AP196" i="9"/>
  <c r="AQ196" i="9"/>
  <c r="AR196" i="9"/>
  <c r="AS196" i="9"/>
  <c r="AT196" i="9"/>
  <c r="AU196" i="9"/>
  <c r="AV196" i="9"/>
  <c r="AW196" i="9"/>
  <c r="AM197" i="9"/>
  <c r="AN197" i="9"/>
  <c r="AO197" i="9"/>
  <c r="AP197" i="9"/>
  <c r="AQ197" i="9"/>
  <c r="AR197" i="9"/>
  <c r="AS197" i="9"/>
  <c r="AT197" i="9"/>
  <c r="AU197" i="9"/>
  <c r="AV197" i="9"/>
  <c r="AW197" i="9"/>
  <c r="AM198" i="9"/>
  <c r="AN198" i="9"/>
  <c r="AO198" i="9"/>
  <c r="AP198" i="9"/>
  <c r="AQ198" i="9"/>
  <c r="AR198" i="9"/>
  <c r="AS198" i="9"/>
  <c r="AT198" i="9"/>
  <c r="AU198" i="9"/>
  <c r="AV198" i="9"/>
  <c r="AW198" i="9"/>
  <c r="AM199" i="9"/>
  <c r="AN199" i="9"/>
  <c r="AO199" i="9"/>
  <c r="AP199" i="9"/>
  <c r="AQ199" i="9"/>
  <c r="AR199" i="9"/>
  <c r="AS199" i="9"/>
  <c r="AT199" i="9"/>
  <c r="AU199" i="9"/>
  <c r="AV199" i="9"/>
  <c r="AW199" i="9"/>
  <c r="AM200" i="9"/>
  <c r="AN200" i="9"/>
  <c r="AO200" i="9"/>
  <c r="AP200" i="9"/>
  <c r="AQ200" i="9"/>
  <c r="AR200" i="9"/>
  <c r="AS200" i="9"/>
  <c r="AT200" i="9"/>
  <c r="AU200" i="9"/>
  <c r="AV200" i="9"/>
  <c r="AW200" i="9"/>
  <c r="AM189" i="9"/>
  <c r="AN189" i="9"/>
  <c r="AO189" i="9"/>
  <c r="AP189" i="9"/>
  <c r="AQ189" i="9"/>
  <c r="AR189" i="9"/>
  <c r="AS189" i="9"/>
  <c r="AT189" i="9"/>
  <c r="AU189" i="9"/>
  <c r="AV189" i="9"/>
  <c r="AW189" i="9"/>
  <c r="AM190" i="9"/>
  <c r="AN190" i="9"/>
  <c r="AO190" i="9"/>
  <c r="AP190" i="9"/>
  <c r="AQ190" i="9"/>
  <c r="AR190" i="9"/>
  <c r="AS190" i="9"/>
  <c r="AT190" i="9"/>
  <c r="AU190" i="9"/>
  <c r="AV190" i="9"/>
  <c r="AW190" i="9"/>
  <c r="AM191" i="9"/>
  <c r="AN191" i="9"/>
  <c r="AO191" i="9"/>
  <c r="AP191" i="9"/>
  <c r="AQ191" i="9"/>
  <c r="AR191" i="9"/>
  <c r="AS191" i="9"/>
  <c r="AT191" i="9"/>
  <c r="AU191" i="9"/>
  <c r="AV191" i="9"/>
  <c r="AW191" i="9"/>
  <c r="AM192" i="9"/>
  <c r="AN192" i="9"/>
  <c r="AO192" i="9"/>
  <c r="AP192" i="9"/>
  <c r="AQ192" i="9"/>
  <c r="AR192" i="9"/>
  <c r="AS192" i="9"/>
  <c r="AT192" i="9"/>
  <c r="AU192" i="9"/>
  <c r="AV192" i="9"/>
  <c r="AW192" i="9"/>
  <c r="AM193" i="9"/>
  <c r="AN193" i="9"/>
  <c r="AO193" i="9"/>
  <c r="AP193" i="9"/>
  <c r="AQ193" i="9"/>
  <c r="AR193" i="9"/>
  <c r="AS193" i="9"/>
  <c r="AT193" i="9"/>
  <c r="AU193" i="9"/>
  <c r="AV193" i="9"/>
  <c r="AW193" i="9"/>
  <c r="AM194" i="9"/>
  <c r="AN194" i="9"/>
  <c r="AO194" i="9"/>
  <c r="AP194" i="9"/>
  <c r="AQ194" i="9"/>
  <c r="AR194" i="9"/>
  <c r="AS194" i="9"/>
  <c r="AT194" i="9"/>
  <c r="AU194" i="9"/>
  <c r="AV194" i="9"/>
  <c r="AW194" i="9"/>
  <c r="AM186" i="9"/>
  <c r="AN186" i="9"/>
  <c r="AO186" i="9"/>
  <c r="AP186" i="9"/>
  <c r="AQ186" i="9"/>
  <c r="AR186" i="9"/>
  <c r="AS186" i="9"/>
  <c r="AT186" i="9"/>
  <c r="AU186" i="9"/>
  <c r="AV186" i="9"/>
  <c r="AW186" i="9"/>
  <c r="AM187" i="9"/>
  <c r="AN187" i="9"/>
  <c r="AO187" i="9"/>
  <c r="AP187" i="9"/>
  <c r="AQ187" i="9"/>
  <c r="AR187" i="9"/>
  <c r="AS187" i="9"/>
  <c r="AT187" i="9"/>
  <c r="AU187" i="9"/>
  <c r="AV187" i="9"/>
  <c r="AW187" i="9"/>
  <c r="AM188" i="9"/>
  <c r="AN188" i="9"/>
  <c r="AO188" i="9"/>
  <c r="AP188" i="9"/>
  <c r="AQ188" i="9"/>
  <c r="AR188" i="9"/>
  <c r="AS188" i="9"/>
  <c r="AT188" i="9"/>
  <c r="AU188" i="9"/>
  <c r="AV188" i="9"/>
  <c r="AW188" i="9"/>
  <c r="AM180" i="9"/>
  <c r="AN180" i="9"/>
  <c r="AO180" i="9"/>
  <c r="AP180" i="9"/>
  <c r="AQ180" i="9"/>
  <c r="AR180" i="9"/>
  <c r="AS180" i="9"/>
  <c r="AT180" i="9"/>
  <c r="AU180" i="9"/>
  <c r="AV180" i="9"/>
  <c r="AW180" i="9"/>
  <c r="AM181" i="9"/>
  <c r="AN181" i="9"/>
  <c r="AO181" i="9"/>
  <c r="AP181" i="9"/>
  <c r="AQ181" i="9"/>
  <c r="AR181" i="9"/>
  <c r="AS181" i="9"/>
  <c r="AT181" i="9"/>
  <c r="AU181" i="9"/>
  <c r="AV181" i="9"/>
  <c r="AW181" i="9"/>
  <c r="AM182" i="9"/>
  <c r="AN182" i="9"/>
  <c r="AO182" i="9"/>
  <c r="AP182" i="9"/>
  <c r="AQ182" i="9"/>
  <c r="AR182" i="9"/>
  <c r="AS182" i="9"/>
  <c r="AT182" i="9"/>
  <c r="AU182" i="9"/>
  <c r="AV182" i="9"/>
  <c r="AW182" i="9"/>
  <c r="AM183" i="9"/>
  <c r="AN183" i="9"/>
  <c r="AO183" i="9"/>
  <c r="AP183" i="9"/>
  <c r="AQ183" i="9"/>
  <c r="AR183" i="9"/>
  <c r="AS183" i="9"/>
  <c r="AT183" i="9"/>
  <c r="AU183" i="9"/>
  <c r="AV183" i="9"/>
  <c r="AW183" i="9"/>
  <c r="AM184" i="9"/>
  <c r="AN184" i="9"/>
  <c r="AO184" i="9"/>
  <c r="AP184" i="9"/>
  <c r="AQ184" i="9"/>
  <c r="AR184" i="9"/>
  <c r="AS184" i="9"/>
  <c r="AT184" i="9"/>
  <c r="AU184" i="9"/>
  <c r="AV184" i="9"/>
  <c r="AW184" i="9"/>
  <c r="AM185" i="9"/>
  <c r="AN185" i="9"/>
  <c r="AO185" i="9"/>
  <c r="AP185" i="9"/>
  <c r="AQ185" i="9"/>
  <c r="AR185" i="9"/>
  <c r="AS185" i="9"/>
  <c r="AT185" i="9"/>
  <c r="AU185" i="9"/>
  <c r="AV185" i="9"/>
  <c r="AW185" i="9"/>
  <c r="AM171" i="9"/>
  <c r="AN171" i="9"/>
  <c r="AO171" i="9"/>
  <c r="AP171" i="9"/>
  <c r="AQ171" i="9"/>
  <c r="AR171" i="9"/>
  <c r="AS171" i="9"/>
  <c r="AT171" i="9"/>
  <c r="AU171" i="9"/>
  <c r="AV171" i="9"/>
  <c r="AW171" i="9"/>
  <c r="AM172" i="9"/>
  <c r="AN172" i="9"/>
  <c r="AO172" i="9"/>
  <c r="AP172" i="9"/>
  <c r="AQ172" i="9"/>
  <c r="AR172" i="9"/>
  <c r="AS172" i="9"/>
  <c r="AT172" i="9"/>
  <c r="AU172" i="9"/>
  <c r="AV172" i="9"/>
  <c r="AW172" i="9"/>
  <c r="AM173" i="9"/>
  <c r="AN173" i="9"/>
  <c r="AO173" i="9"/>
  <c r="AP173" i="9"/>
  <c r="AQ173" i="9"/>
  <c r="AR173" i="9"/>
  <c r="AS173" i="9"/>
  <c r="AT173" i="9"/>
  <c r="AU173" i="9"/>
  <c r="AV173" i="9"/>
  <c r="AW173" i="9"/>
  <c r="AM174" i="9"/>
  <c r="AN174" i="9"/>
  <c r="AO174" i="9"/>
  <c r="AP174" i="9"/>
  <c r="AQ174" i="9"/>
  <c r="AR174" i="9"/>
  <c r="AS174" i="9"/>
  <c r="AT174" i="9"/>
  <c r="AU174" i="9"/>
  <c r="AV174" i="9"/>
  <c r="AW174" i="9"/>
  <c r="AM175" i="9"/>
  <c r="AN175" i="9"/>
  <c r="AO175" i="9"/>
  <c r="AP175" i="9"/>
  <c r="AQ175" i="9"/>
  <c r="AR175" i="9"/>
  <c r="AS175" i="9"/>
  <c r="AT175" i="9"/>
  <c r="AU175" i="9"/>
  <c r="AV175" i="9"/>
  <c r="AW175" i="9"/>
  <c r="AM176" i="9"/>
  <c r="AN176" i="9"/>
  <c r="AO176" i="9"/>
  <c r="AP176" i="9"/>
  <c r="AQ176" i="9"/>
  <c r="AR176" i="9"/>
  <c r="AS176" i="9"/>
  <c r="AT176" i="9"/>
  <c r="AU176" i="9"/>
  <c r="AV176" i="9"/>
  <c r="AW176" i="9"/>
  <c r="AM177" i="9"/>
  <c r="AN177" i="9"/>
  <c r="AO177" i="9"/>
  <c r="AP177" i="9"/>
  <c r="AQ177" i="9"/>
  <c r="AR177" i="9"/>
  <c r="AS177" i="9"/>
  <c r="AT177" i="9"/>
  <c r="AU177" i="9"/>
  <c r="AV177" i="9"/>
  <c r="AW177" i="9"/>
  <c r="AM178" i="9"/>
  <c r="AN178" i="9"/>
  <c r="AO178" i="9"/>
  <c r="AP178" i="9"/>
  <c r="AQ178" i="9"/>
  <c r="AR178" i="9"/>
  <c r="AS178" i="9"/>
  <c r="AT178" i="9"/>
  <c r="AU178" i="9"/>
  <c r="AV178" i="9"/>
  <c r="AW178" i="9"/>
  <c r="AM179" i="9"/>
  <c r="AN179" i="9"/>
  <c r="AO179" i="9"/>
  <c r="AP179" i="9"/>
  <c r="AQ179" i="9"/>
  <c r="AR179" i="9"/>
  <c r="AS179" i="9"/>
  <c r="AT179" i="9"/>
  <c r="AU179" i="9"/>
  <c r="AV179" i="9"/>
  <c r="AW179" i="9"/>
  <c r="AM168" i="9"/>
  <c r="AN168" i="9"/>
  <c r="AO168" i="9"/>
  <c r="AP168" i="9"/>
  <c r="AQ168" i="9"/>
  <c r="AR168" i="9"/>
  <c r="AS168" i="9"/>
  <c r="AT168" i="9"/>
  <c r="AU168" i="9"/>
  <c r="AV168" i="9"/>
  <c r="AW168" i="9"/>
  <c r="AM169" i="9"/>
  <c r="AN169" i="9"/>
  <c r="AO169" i="9"/>
  <c r="AP169" i="9"/>
  <c r="AQ169" i="9"/>
  <c r="AR169" i="9"/>
  <c r="AS169" i="9"/>
  <c r="AT169" i="9"/>
  <c r="AU169" i="9"/>
  <c r="AV169" i="9"/>
  <c r="AW169" i="9"/>
  <c r="AM170" i="9"/>
  <c r="AN170" i="9"/>
  <c r="AO170" i="9"/>
  <c r="AP170" i="9"/>
  <c r="AQ170" i="9"/>
  <c r="AR170" i="9"/>
  <c r="AS170" i="9"/>
  <c r="AT170" i="9"/>
  <c r="AU170" i="9"/>
  <c r="AV170" i="9"/>
  <c r="AW170" i="9"/>
  <c r="AM165" i="9"/>
  <c r="AN165" i="9"/>
  <c r="AO165" i="9"/>
  <c r="AP165" i="9"/>
  <c r="AQ165" i="9"/>
  <c r="AR165" i="9"/>
  <c r="AS165" i="9"/>
  <c r="AT165" i="9"/>
  <c r="AU165" i="9"/>
  <c r="AV165" i="9"/>
  <c r="AW165" i="9"/>
  <c r="AM166" i="9"/>
  <c r="AN166" i="9"/>
  <c r="AO166" i="9"/>
  <c r="AP166" i="9"/>
  <c r="AQ166" i="9"/>
  <c r="AR166" i="9"/>
  <c r="AS166" i="9"/>
  <c r="AT166" i="9"/>
  <c r="AU166" i="9"/>
  <c r="AV166" i="9"/>
  <c r="AW166" i="9"/>
  <c r="AM167" i="9"/>
  <c r="AN167" i="9"/>
  <c r="AO167" i="9"/>
  <c r="AP167" i="9"/>
  <c r="AQ167" i="9"/>
  <c r="AR167" i="9"/>
  <c r="AS167" i="9"/>
  <c r="AT167" i="9"/>
  <c r="AU167" i="9"/>
  <c r="AV167" i="9"/>
  <c r="AW167" i="9"/>
  <c r="AM162" i="9"/>
  <c r="AN162" i="9"/>
  <c r="AO162" i="9"/>
  <c r="AP162" i="9"/>
  <c r="AQ162" i="9"/>
  <c r="AR162" i="9"/>
  <c r="AS162" i="9"/>
  <c r="AT162" i="9"/>
  <c r="AU162" i="9"/>
  <c r="AV162" i="9"/>
  <c r="AW162" i="9"/>
  <c r="AM163" i="9"/>
  <c r="AN163" i="9"/>
  <c r="AO163" i="9"/>
  <c r="AP163" i="9"/>
  <c r="AQ163" i="9"/>
  <c r="AR163" i="9"/>
  <c r="AS163" i="9"/>
  <c r="AT163" i="9"/>
  <c r="AU163" i="9"/>
  <c r="AV163" i="9"/>
  <c r="AW163" i="9"/>
  <c r="AM164" i="9"/>
  <c r="AN164" i="9"/>
  <c r="AO164" i="9"/>
  <c r="AP164" i="9"/>
  <c r="AQ164" i="9"/>
  <c r="AR164" i="9"/>
  <c r="AS164" i="9"/>
  <c r="AT164" i="9"/>
  <c r="AU164" i="9"/>
  <c r="AV164" i="9"/>
  <c r="AW164" i="9"/>
  <c r="AM159" i="9"/>
  <c r="AN159" i="9"/>
  <c r="AO159" i="9"/>
  <c r="AP159" i="9"/>
  <c r="AQ159" i="9"/>
  <c r="AR159" i="9"/>
  <c r="AS159" i="9"/>
  <c r="AT159" i="9"/>
  <c r="AU159" i="9"/>
  <c r="AV159" i="9"/>
  <c r="AW159" i="9"/>
  <c r="AM160" i="9"/>
  <c r="AN160" i="9"/>
  <c r="AO160" i="9"/>
  <c r="AP160" i="9"/>
  <c r="AQ160" i="9"/>
  <c r="AR160" i="9"/>
  <c r="AS160" i="9"/>
  <c r="AT160" i="9"/>
  <c r="AU160" i="9"/>
  <c r="AV160" i="9"/>
  <c r="AW160" i="9"/>
  <c r="AM161" i="9"/>
  <c r="AN161" i="9"/>
  <c r="AO161" i="9"/>
  <c r="AP161" i="9"/>
  <c r="AQ161" i="9"/>
  <c r="AR161" i="9"/>
  <c r="AS161" i="9"/>
  <c r="AT161" i="9"/>
  <c r="AU161" i="9"/>
  <c r="AV161" i="9"/>
  <c r="AW161" i="9"/>
  <c r="AM156" i="9"/>
  <c r="AN156" i="9"/>
  <c r="AO156" i="9"/>
  <c r="AP156" i="9"/>
  <c r="AQ156" i="9"/>
  <c r="AR156" i="9"/>
  <c r="AS156" i="9"/>
  <c r="AT156" i="9"/>
  <c r="AU156" i="9"/>
  <c r="AV156" i="9"/>
  <c r="AW156" i="9"/>
  <c r="AM157" i="9"/>
  <c r="AN157" i="9"/>
  <c r="AO157" i="9"/>
  <c r="AP157" i="9"/>
  <c r="AQ157" i="9"/>
  <c r="AR157" i="9"/>
  <c r="AS157" i="9"/>
  <c r="AT157" i="9"/>
  <c r="AU157" i="9"/>
  <c r="AV157" i="9"/>
  <c r="AW157" i="9"/>
  <c r="AM158" i="9"/>
  <c r="AN158" i="9"/>
  <c r="AO158" i="9"/>
  <c r="AP158" i="9"/>
  <c r="AQ158" i="9"/>
  <c r="AR158" i="9"/>
  <c r="AS158" i="9"/>
  <c r="AT158" i="9"/>
  <c r="AU158" i="9"/>
  <c r="AV158" i="9"/>
  <c r="AW158" i="9"/>
  <c r="AM153" i="9"/>
  <c r="AN153" i="9"/>
  <c r="AO153" i="9"/>
  <c r="AP153" i="9"/>
  <c r="AQ153" i="9"/>
  <c r="AR153" i="9"/>
  <c r="AS153" i="9"/>
  <c r="AT153" i="9"/>
  <c r="AU153" i="9"/>
  <c r="AV153" i="9"/>
  <c r="AW153" i="9"/>
  <c r="AM154" i="9"/>
  <c r="AN154" i="9"/>
  <c r="AO154" i="9"/>
  <c r="AP154" i="9"/>
  <c r="AQ154" i="9"/>
  <c r="AR154" i="9"/>
  <c r="AS154" i="9"/>
  <c r="AT154" i="9"/>
  <c r="AU154" i="9"/>
  <c r="AV154" i="9"/>
  <c r="AW154" i="9"/>
  <c r="AM155" i="9"/>
  <c r="AN155" i="9"/>
  <c r="AO155" i="9"/>
  <c r="AP155" i="9"/>
  <c r="AQ155" i="9"/>
  <c r="AR155" i="9"/>
  <c r="AS155" i="9"/>
  <c r="AT155" i="9"/>
  <c r="AU155" i="9"/>
  <c r="AV155" i="9"/>
  <c r="AW155" i="9"/>
  <c r="AM150" i="9"/>
  <c r="AN150" i="9"/>
  <c r="AO150" i="9"/>
  <c r="AP150" i="9"/>
  <c r="AQ150" i="9"/>
  <c r="AR150" i="9"/>
  <c r="AS150" i="9"/>
  <c r="AT150" i="9"/>
  <c r="AU150" i="9"/>
  <c r="AV150" i="9"/>
  <c r="AW150" i="9"/>
  <c r="AM151" i="9"/>
  <c r="AN151" i="9"/>
  <c r="AO151" i="9"/>
  <c r="AP151" i="9"/>
  <c r="AQ151" i="9"/>
  <c r="AR151" i="9"/>
  <c r="AS151" i="9"/>
  <c r="AT151" i="9"/>
  <c r="AU151" i="9"/>
  <c r="AV151" i="9"/>
  <c r="AW151" i="9"/>
  <c r="AM152" i="9"/>
  <c r="AN152" i="9"/>
  <c r="AO152" i="9"/>
  <c r="AP152" i="9"/>
  <c r="AQ152" i="9"/>
  <c r="AR152" i="9"/>
  <c r="AS152" i="9"/>
  <c r="AT152" i="9"/>
  <c r="AU152" i="9"/>
  <c r="AV152" i="9"/>
  <c r="AW152" i="9"/>
  <c r="AM147" i="9"/>
  <c r="AN147" i="9"/>
  <c r="AO147" i="9"/>
  <c r="AP147" i="9"/>
  <c r="AQ147" i="9"/>
  <c r="AR147" i="9"/>
  <c r="AS147" i="9"/>
  <c r="AT147" i="9"/>
  <c r="AU147" i="9"/>
  <c r="AV147" i="9"/>
  <c r="AW147" i="9"/>
  <c r="AM148" i="9"/>
  <c r="AN148" i="9"/>
  <c r="AO148" i="9"/>
  <c r="AP148" i="9"/>
  <c r="AQ148" i="9"/>
  <c r="AR148" i="9"/>
  <c r="AS148" i="9"/>
  <c r="AT148" i="9"/>
  <c r="AU148" i="9"/>
  <c r="AV148" i="9"/>
  <c r="AW148" i="9"/>
  <c r="AM149" i="9"/>
  <c r="AN149" i="9"/>
  <c r="AO149" i="9"/>
  <c r="AP149" i="9"/>
  <c r="AQ149" i="9"/>
  <c r="AR149" i="9"/>
  <c r="AS149" i="9"/>
  <c r="AT149" i="9"/>
  <c r="AU149" i="9"/>
  <c r="AV149" i="9"/>
  <c r="AW149" i="9"/>
  <c r="AM144" i="9"/>
  <c r="AN144" i="9"/>
  <c r="AO144" i="9"/>
  <c r="AP144" i="9"/>
  <c r="AQ144" i="9"/>
  <c r="AR144" i="9"/>
  <c r="AS144" i="9"/>
  <c r="AT144" i="9"/>
  <c r="AU144" i="9"/>
  <c r="AV144" i="9"/>
  <c r="AW144" i="9"/>
  <c r="AM145" i="9"/>
  <c r="AN145" i="9"/>
  <c r="AO145" i="9"/>
  <c r="AP145" i="9"/>
  <c r="AQ145" i="9"/>
  <c r="AR145" i="9"/>
  <c r="AS145" i="9"/>
  <c r="AT145" i="9"/>
  <c r="AU145" i="9"/>
  <c r="AV145" i="9"/>
  <c r="AW145" i="9"/>
  <c r="AM146" i="9"/>
  <c r="AN146" i="9"/>
  <c r="AO146" i="9"/>
  <c r="AP146" i="9"/>
  <c r="AQ146" i="9"/>
  <c r="AR146" i="9"/>
  <c r="AS146" i="9"/>
  <c r="AT146" i="9"/>
  <c r="AU146" i="9"/>
  <c r="AV146" i="9"/>
  <c r="AW146" i="9"/>
  <c r="AM141" i="9"/>
  <c r="AN141" i="9"/>
  <c r="AO141" i="9"/>
  <c r="AP141" i="9"/>
  <c r="AQ141" i="9"/>
  <c r="AR141" i="9"/>
  <c r="AS141" i="9"/>
  <c r="AT141" i="9"/>
  <c r="AU141" i="9"/>
  <c r="AV141" i="9"/>
  <c r="AW141" i="9"/>
  <c r="AM142" i="9"/>
  <c r="AN142" i="9"/>
  <c r="AO142" i="9"/>
  <c r="AP142" i="9"/>
  <c r="AQ142" i="9"/>
  <c r="AR142" i="9"/>
  <c r="AS142" i="9"/>
  <c r="AT142" i="9"/>
  <c r="AU142" i="9"/>
  <c r="AV142" i="9"/>
  <c r="AW142" i="9"/>
  <c r="AM143" i="9"/>
  <c r="AN143" i="9"/>
  <c r="AO143" i="9"/>
  <c r="AP143" i="9"/>
  <c r="AQ143" i="9"/>
  <c r="AR143" i="9"/>
  <c r="AS143" i="9"/>
  <c r="AT143" i="9"/>
  <c r="AU143" i="9"/>
  <c r="AV143" i="9"/>
  <c r="AW143" i="9"/>
  <c r="AM138" i="9"/>
  <c r="AN138" i="9"/>
  <c r="AO138" i="9"/>
  <c r="AP138" i="9"/>
  <c r="AQ138" i="9"/>
  <c r="AR138" i="9"/>
  <c r="AS138" i="9"/>
  <c r="AT138" i="9"/>
  <c r="AU138" i="9"/>
  <c r="AV138" i="9"/>
  <c r="AW138" i="9"/>
  <c r="AM139" i="9"/>
  <c r="AN139" i="9"/>
  <c r="AO139" i="9"/>
  <c r="AP139" i="9"/>
  <c r="AQ139" i="9"/>
  <c r="AR139" i="9"/>
  <c r="AS139" i="9"/>
  <c r="AT139" i="9"/>
  <c r="AU139" i="9"/>
  <c r="AV139" i="9"/>
  <c r="AW139" i="9"/>
  <c r="AM140" i="9"/>
  <c r="AN140" i="9"/>
  <c r="AO140" i="9"/>
  <c r="AP140" i="9"/>
  <c r="AQ140" i="9"/>
  <c r="AR140" i="9"/>
  <c r="AS140" i="9"/>
  <c r="AT140" i="9"/>
  <c r="AU140" i="9"/>
  <c r="AV140" i="9"/>
  <c r="AW140" i="9"/>
  <c r="AM135" i="9"/>
  <c r="AN135" i="9"/>
  <c r="AO135" i="9"/>
  <c r="AP135" i="9"/>
  <c r="AQ135" i="9"/>
  <c r="AR135" i="9"/>
  <c r="AS135" i="9"/>
  <c r="AT135" i="9"/>
  <c r="AU135" i="9"/>
  <c r="AV135" i="9"/>
  <c r="AW135" i="9"/>
  <c r="AM136" i="9"/>
  <c r="AN136" i="9"/>
  <c r="AO136" i="9"/>
  <c r="AP136" i="9"/>
  <c r="AQ136" i="9"/>
  <c r="AR136" i="9"/>
  <c r="AS136" i="9"/>
  <c r="AT136" i="9"/>
  <c r="AU136" i="9"/>
  <c r="AV136" i="9"/>
  <c r="AW136" i="9"/>
  <c r="AM137" i="9"/>
  <c r="AN137" i="9"/>
  <c r="AO137" i="9"/>
  <c r="AP137" i="9"/>
  <c r="AQ137" i="9"/>
  <c r="AR137" i="9"/>
  <c r="AS137" i="9"/>
  <c r="AT137" i="9"/>
  <c r="AU137" i="9"/>
  <c r="AV137" i="9"/>
  <c r="AW137" i="9"/>
  <c r="AM132" i="9"/>
  <c r="AN132" i="9"/>
  <c r="AO132" i="9"/>
  <c r="AP132" i="9"/>
  <c r="AQ132" i="9"/>
  <c r="AR132" i="9"/>
  <c r="AS132" i="9"/>
  <c r="AT132" i="9"/>
  <c r="AU132" i="9"/>
  <c r="AV132" i="9"/>
  <c r="AW132" i="9"/>
  <c r="AM133" i="9"/>
  <c r="AN133" i="9"/>
  <c r="AO133" i="9"/>
  <c r="AP133" i="9"/>
  <c r="AQ133" i="9"/>
  <c r="AR133" i="9"/>
  <c r="AS133" i="9"/>
  <c r="AT133" i="9"/>
  <c r="AU133" i="9"/>
  <c r="AV133" i="9"/>
  <c r="AW133" i="9"/>
  <c r="AM134" i="9"/>
  <c r="AN134" i="9"/>
  <c r="AO134" i="9"/>
  <c r="AP134" i="9"/>
  <c r="AQ134" i="9"/>
  <c r="AR134" i="9"/>
  <c r="AS134" i="9"/>
  <c r="AT134" i="9"/>
  <c r="AU134" i="9"/>
  <c r="AV134" i="9"/>
  <c r="AW134" i="9"/>
  <c r="AM129" i="9"/>
  <c r="AN129" i="9"/>
  <c r="AO129" i="9"/>
  <c r="AP129" i="9"/>
  <c r="AQ129" i="9"/>
  <c r="AR129" i="9"/>
  <c r="AS129" i="9"/>
  <c r="AT129" i="9"/>
  <c r="AU129" i="9"/>
  <c r="AV129" i="9"/>
  <c r="AW129" i="9"/>
  <c r="AM130" i="9"/>
  <c r="AN130" i="9"/>
  <c r="AO130" i="9"/>
  <c r="AP130" i="9"/>
  <c r="AQ130" i="9"/>
  <c r="AR130" i="9"/>
  <c r="AS130" i="9"/>
  <c r="AT130" i="9"/>
  <c r="AU130" i="9"/>
  <c r="AV130" i="9"/>
  <c r="AW130" i="9"/>
  <c r="AM131" i="9"/>
  <c r="AN131" i="9"/>
  <c r="AO131" i="9"/>
  <c r="AP131" i="9"/>
  <c r="AQ131" i="9"/>
  <c r="AR131" i="9"/>
  <c r="AS131" i="9"/>
  <c r="AT131" i="9"/>
  <c r="AU131" i="9"/>
  <c r="AV131" i="9"/>
  <c r="AW131" i="9"/>
  <c r="AM126" i="9"/>
  <c r="AN126" i="9"/>
  <c r="AO126" i="9"/>
  <c r="AP126" i="9"/>
  <c r="AQ126" i="9"/>
  <c r="AR126" i="9"/>
  <c r="AS126" i="9"/>
  <c r="AT126" i="9"/>
  <c r="AU126" i="9"/>
  <c r="AV126" i="9"/>
  <c r="AW126" i="9"/>
  <c r="AM127" i="9"/>
  <c r="AN127" i="9"/>
  <c r="AO127" i="9"/>
  <c r="AP127" i="9"/>
  <c r="AQ127" i="9"/>
  <c r="AR127" i="9"/>
  <c r="AS127" i="9"/>
  <c r="AT127" i="9"/>
  <c r="AU127" i="9"/>
  <c r="AV127" i="9"/>
  <c r="AW127" i="9"/>
  <c r="AM128" i="9"/>
  <c r="AN128" i="9"/>
  <c r="AO128" i="9"/>
  <c r="AP128" i="9"/>
  <c r="AQ128" i="9"/>
  <c r="AR128" i="9"/>
  <c r="AS128" i="9"/>
  <c r="AT128" i="9"/>
  <c r="AU128" i="9"/>
  <c r="AV128" i="9"/>
  <c r="AW128" i="9"/>
  <c r="AM123" i="9"/>
  <c r="AN123" i="9"/>
  <c r="AO123" i="9"/>
  <c r="AP123" i="9"/>
  <c r="AQ123" i="9"/>
  <c r="AR123" i="9"/>
  <c r="AS123" i="9"/>
  <c r="AT123" i="9"/>
  <c r="AU123" i="9"/>
  <c r="AV123" i="9"/>
  <c r="AW123" i="9"/>
  <c r="AM124" i="9"/>
  <c r="AN124" i="9"/>
  <c r="AO124" i="9"/>
  <c r="AP124" i="9"/>
  <c r="AQ124" i="9"/>
  <c r="AR124" i="9"/>
  <c r="AS124" i="9"/>
  <c r="AT124" i="9"/>
  <c r="AU124" i="9"/>
  <c r="AV124" i="9"/>
  <c r="AW124" i="9"/>
  <c r="AM125" i="9"/>
  <c r="AN125" i="9"/>
  <c r="AO125" i="9"/>
  <c r="AP125" i="9"/>
  <c r="AQ125" i="9"/>
  <c r="AR125" i="9"/>
  <c r="AS125" i="9"/>
  <c r="AT125" i="9"/>
  <c r="AU125" i="9"/>
  <c r="AV125" i="9"/>
  <c r="AW125" i="9"/>
  <c r="AM120" i="9"/>
  <c r="AN120" i="9"/>
  <c r="AO120" i="9"/>
  <c r="AP120" i="9"/>
  <c r="AQ120" i="9"/>
  <c r="AR120" i="9"/>
  <c r="AS120" i="9"/>
  <c r="AT120" i="9"/>
  <c r="AU120" i="9"/>
  <c r="AV120" i="9"/>
  <c r="AW120" i="9"/>
  <c r="AM121" i="9"/>
  <c r="AN121" i="9"/>
  <c r="AO121" i="9"/>
  <c r="AP121" i="9"/>
  <c r="AQ121" i="9"/>
  <c r="AR121" i="9"/>
  <c r="AS121" i="9"/>
  <c r="AT121" i="9"/>
  <c r="AU121" i="9"/>
  <c r="AV121" i="9"/>
  <c r="AW121" i="9"/>
  <c r="AM122" i="9"/>
  <c r="AN122" i="9"/>
  <c r="AO122" i="9"/>
  <c r="AP122" i="9"/>
  <c r="AQ122" i="9"/>
  <c r="AR122" i="9"/>
  <c r="AS122" i="9"/>
  <c r="AT122" i="9"/>
  <c r="AU122" i="9"/>
  <c r="AV122" i="9"/>
  <c r="AW122" i="9"/>
  <c r="AM117" i="9"/>
  <c r="AN117" i="9"/>
  <c r="AO117" i="9"/>
  <c r="AP117" i="9"/>
  <c r="AQ117" i="9"/>
  <c r="AR117" i="9"/>
  <c r="AS117" i="9"/>
  <c r="AT117" i="9"/>
  <c r="AU117" i="9"/>
  <c r="AV117" i="9"/>
  <c r="AW117" i="9"/>
  <c r="AM118" i="9"/>
  <c r="AN118" i="9"/>
  <c r="AO118" i="9"/>
  <c r="AP118" i="9"/>
  <c r="AQ118" i="9"/>
  <c r="AR118" i="9"/>
  <c r="AS118" i="9"/>
  <c r="AT118" i="9"/>
  <c r="AU118" i="9"/>
  <c r="AV118" i="9"/>
  <c r="AW118" i="9"/>
  <c r="AM119" i="9"/>
  <c r="AN119" i="9"/>
  <c r="AO119" i="9"/>
  <c r="AP119" i="9"/>
  <c r="AQ119" i="9"/>
  <c r="AR119" i="9"/>
  <c r="AS119" i="9"/>
  <c r="AT119" i="9"/>
  <c r="AU119" i="9"/>
  <c r="AV119" i="9"/>
  <c r="AW119" i="9"/>
  <c r="AM114" i="9"/>
  <c r="AN114" i="9"/>
  <c r="AO114" i="9"/>
  <c r="AP114" i="9"/>
  <c r="AQ114" i="9"/>
  <c r="AR114" i="9"/>
  <c r="AS114" i="9"/>
  <c r="AT114" i="9"/>
  <c r="AU114" i="9"/>
  <c r="AV114" i="9"/>
  <c r="AW114" i="9"/>
  <c r="AM115" i="9"/>
  <c r="AN115" i="9"/>
  <c r="AO115" i="9"/>
  <c r="AP115" i="9"/>
  <c r="AQ115" i="9"/>
  <c r="AR115" i="9"/>
  <c r="AS115" i="9"/>
  <c r="AT115" i="9"/>
  <c r="AU115" i="9"/>
  <c r="AV115" i="9"/>
  <c r="AW115" i="9"/>
  <c r="AM116" i="9"/>
  <c r="AN116" i="9"/>
  <c r="AO116" i="9"/>
  <c r="AP116" i="9"/>
  <c r="AQ116" i="9"/>
  <c r="AR116" i="9"/>
  <c r="AS116" i="9"/>
  <c r="AT116" i="9"/>
  <c r="AU116" i="9"/>
  <c r="AV116" i="9"/>
  <c r="AW116" i="9"/>
  <c r="AM111" i="9"/>
  <c r="AN111" i="9"/>
  <c r="AO111" i="9"/>
  <c r="AP111" i="9"/>
  <c r="AQ111" i="9"/>
  <c r="AR111" i="9"/>
  <c r="AS111" i="9"/>
  <c r="AT111" i="9"/>
  <c r="AU111" i="9"/>
  <c r="AV111" i="9"/>
  <c r="AW111" i="9"/>
  <c r="AM112" i="9"/>
  <c r="AN112" i="9"/>
  <c r="AO112" i="9"/>
  <c r="AP112" i="9"/>
  <c r="AQ112" i="9"/>
  <c r="AR112" i="9"/>
  <c r="AS112" i="9"/>
  <c r="AT112" i="9"/>
  <c r="AU112" i="9"/>
  <c r="AV112" i="9"/>
  <c r="AW112" i="9"/>
  <c r="AM113" i="9"/>
  <c r="AN113" i="9"/>
  <c r="AO113" i="9"/>
  <c r="AP113" i="9"/>
  <c r="AQ113" i="9"/>
  <c r="AR113" i="9"/>
  <c r="AS113" i="9"/>
  <c r="AT113" i="9"/>
  <c r="AU113" i="9"/>
  <c r="AV113" i="9"/>
  <c r="AW113" i="9"/>
  <c r="AM108" i="9"/>
  <c r="AN108" i="9"/>
  <c r="AO108" i="9"/>
  <c r="AP108" i="9"/>
  <c r="AQ108" i="9"/>
  <c r="AR108" i="9"/>
  <c r="AS108" i="9"/>
  <c r="AT108" i="9"/>
  <c r="AU108" i="9"/>
  <c r="AV108" i="9"/>
  <c r="AW108" i="9"/>
  <c r="AM109" i="9"/>
  <c r="AN109" i="9"/>
  <c r="AO109" i="9"/>
  <c r="AP109" i="9"/>
  <c r="AQ109" i="9"/>
  <c r="AR109" i="9"/>
  <c r="AS109" i="9"/>
  <c r="AT109" i="9"/>
  <c r="AU109" i="9"/>
  <c r="AV109" i="9"/>
  <c r="AW109" i="9"/>
  <c r="AM110" i="9"/>
  <c r="AN110" i="9"/>
  <c r="AO110" i="9"/>
  <c r="AP110" i="9"/>
  <c r="AQ110" i="9"/>
  <c r="AR110" i="9"/>
  <c r="AS110" i="9"/>
  <c r="AT110" i="9"/>
  <c r="AU110" i="9"/>
  <c r="AV110" i="9"/>
  <c r="AW110" i="9"/>
  <c r="AM105" i="9"/>
  <c r="AN105" i="9"/>
  <c r="AO105" i="9"/>
  <c r="AP105" i="9"/>
  <c r="AQ105" i="9"/>
  <c r="AR105" i="9"/>
  <c r="AS105" i="9"/>
  <c r="AT105" i="9"/>
  <c r="AU105" i="9"/>
  <c r="AV105" i="9"/>
  <c r="AW105" i="9"/>
  <c r="AM106" i="9"/>
  <c r="AN106" i="9"/>
  <c r="AO106" i="9"/>
  <c r="AP106" i="9"/>
  <c r="AQ106" i="9"/>
  <c r="AR106" i="9"/>
  <c r="AS106" i="9"/>
  <c r="AT106" i="9"/>
  <c r="AU106" i="9"/>
  <c r="AV106" i="9"/>
  <c r="AW106" i="9"/>
  <c r="AM107" i="9"/>
  <c r="AN107" i="9"/>
  <c r="AO107" i="9"/>
  <c r="AP107" i="9"/>
  <c r="AQ107" i="9"/>
  <c r="AR107" i="9"/>
  <c r="AS107" i="9"/>
  <c r="AT107" i="9"/>
  <c r="AU107" i="9"/>
  <c r="AV107" i="9"/>
  <c r="AW107" i="9"/>
  <c r="AM102" i="9"/>
  <c r="AN102" i="9"/>
  <c r="AO102" i="9"/>
  <c r="AP102" i="9"/>
  <c r="AQ102" i="9"/>
  <c r="AR102" i="9"/>
  <c r="AS102" i="9"/>
  <c r="AT102" i="9"/>
  <c r="AU102" i="9"/>
  <c r="AV102" i="9"/>
  <c r="AW102" i="9"/>
  <c r="AM103" i="9"/>
  <c r="AN103" i="9"/>
  <c r="AO103" i="9"/>
  <c r="AP103" i="9"/>
  <c r="AQ103" i="9"/>
  <c r="AR103" i="9"/>
  <c r="AS103" i="9"/>
  <c r="AT103" i="9"/>
  <c r="AU103" i="9"/>
  <c r="AV103" i="9"/>
  <c r="AW103" i="9"/>
  <c r="AM104" i="9"/>
  <c r="AN104" i="9"/>
  <c r="AO104" i="9"/>
  <c r="AP104" i="9"/>
  <c r="AQ104" i="9"/>
  <c r="AR104" i="9"/>
  <c r="AS104" i="9"/>
  <c r="AT104" i="9"/>
  <c r="AU104" i="9"/>
  <c r="AV104" i="9"/>
  <c r="AW104" i="9"/>
  <c r="AM99" i="9"/>
  <c r="AN99" i="9"/>
  <c r="AO99" i="9"/>
  <c r="AP99" i="9"/>
  <c r="AQ99" i="9"/>
  <c r="AR99" i="9"/>
  <c r="AS99" i="9"/>
  <c r="AT99" i="9"/>
  <c r="AU99" i="9"/>
  <c r="AV99" i="9"/>
  <c r="AW99" i="9"/>
  <c r="AM100" i="9"/>
  <c r="AN100" i="9"/>
  <c r="AO100" i="9"/>
  <c r="AP100" i="9"/>
  <c r="AQ100" i="9"/>
  <c r="AR100" i="9"/>
  <c r="AS100" i="9"/>
  <c r="AT100" i="9"/>
  <c r="AU100" i="9"/>
  <c r="AV100" i="9"/>
  <c r="AW100" i="9"/>
  <c r="AM101" i="9"/>
  <c r="AN101" i="9"/>
  <c r="AO101" i="9"/>
  <c r="AP101" i="9"/>
  <c r="AQ101" i="9"/>
  <c r="AR101" i="9"/>
  <c r="AS101" i="9"/>
  <c r="AT101" i="9"/>
  <c r="AU101" i="9"/>
  <c r="AV101" i="9"/>
  <c r="AW101" i="9"/>
  <c r="AM96" i="9"/>
  <c r="AN96" i="9"/>
  <c r="AO96" i="9"/>
  <c r="AP96" i="9"/>
  <c r="AQ96" i="9"/>
  <c r="AR96" i="9"/>
  <c r="AS96" i="9"/>
  <c r="AT96" i="9"/>
  <c r="AU96" i="9"/>
  <c r="AV96" i="9"/>
  <c r="AW96" i="9"/>
  <c r="AM97" i="9"/>
  <c r="AN97" i="9"/>
  <c r="AO97" i="9"/>
  <c r="AP97" i="9"/>
  <c r="AQ97" i="9"/>
  <c r="AR97" i="9"/>
  <c r="AS97" i="9"/>
  <c r="AT97" i="9"/>
  <c r="AU97" i="9"/>
  <c r="AV97" i="9"/>
  <c r="AW97" i="9"/>
  <c r="AM98" i="9"/>
  <c r="AN98" i="9"/>
  <c r="AO98" i="9"/>
  <c r="AP98" i="9"/>
  <c r="AQ98" i="9"/>
  <c r="AR98" i="9"/>
  <c r="AS98" i="9"/>
  <c r="AT98" i="9"/>
  <c r="AU98" i="9"/>
  <c r="AV98" i="9"/>
  <c r="AW98" i="9"/>
  <c r="AM93" i="9"/>
  <c r="AN93" i="9"/>
  <c r="AO93" i="9"/>
  <c r="AP93" i="9"/>
  <c r="AQ93" i="9"/>
  <c r="AR93" i="9"/>
  <c r="AS93" i="9"/>
  <c r="AT93" i="9"/>
  <c r="AU93" i="9"/>
  <c r="AV93" i="9"/>
  <c r="AW93" i="9"/>
  <c r="AM94" i="9"/>
  <c r="AN94" i="9"/>
  <c r="AO94" i="9"/>
  <c r="AP94" i="9"/>
  <c r="AQ94" i="9"/>
  <c r="AR94" i="9"/>
  <c r="AS94" i="9"/>
  <c r="AT94" i="9"/>
  <c r="AU94" i="9"/>
  <c r="AV94" i="9"/>
  <c r="AW94" i="9"/>
  <c r="AM95" i="9"/>
  <c r="AN95" i="9"/>
  <c r="AO95" i="9"/>
  <c r="AP95" i="9"/>
  <c r="AQ95" i="9"/>
  <c r="AR95" i="9"/>
  <c r="AS95" i="9"/>
  <c r="AT95" i="9"/>
  <c r="AU95" i="9"/>
  <c r="AV95" i="9"/>
  <c r="AW95" i="9"/>
  <c r="AM90" i="9"/>
  <c r="AN90" i="9"/>
  <c r="AO90" i="9"/>
  <c r="AP90" i="9"/>
  <c r="AQ90" i="9"/>
  <c r="AR90" i="9"/>
  <c r="AS90" i="9"/>
  <c r="AT90" i="9"/>
  <c r="AU90" i="9"/>
  <c r="AV90" i="9"/>
  <c r="AW90" i="9"/>
  <c r="AM91" i="9"/>
  <c r="AN91" i="9"/>
  <c r="AO91" i="9"/>
  <c r="AP91" i="9"/>
  <c r="AQ91" i="9"/>
  <c r="AR91" i="9"/>
  <c r="AS91" i="9"/>
  <c r="AT91" i="9"/>
  <c r="AU91" i="9"/>
  <c r="AV91" i="9"/>
  <c r="AW91" i="9"/>
  <c r="AM92" i="9"/>
  <c r="AN92" i="9"/>
  <c r="AO92" i="9"/>
  <c r="AP92" i="9"/>
  <c r="AQ92" i="9"/>
  <c r="AR92" i="9"/>
  <c r="AS92" i="9"/>
  <c r="AT92" i="9"/>
  <c r="AU92" i="9"/>
  <c r="AV92" i="9"/>
  <c r="AW92" i="9"/>
  <c r="AM87" i="9"/>
  <c r="AN87" i="9"/>
  <c r="AO87" i="9"/>
  <c r="AP87" i="9"/>
  <c r="AQ87" i="9"/>
  <c r="AR87" i="9"/>
  <c r="AS87" i="9"/>
  <c r="AT87" i="9"/>
  <c r="AU87" i="9"/>
  <c r="AV87" i="9"/>
  <c r="AW87" i="9"/>
  <c r="AM88" i="9"/>
  <c r="AN88" i="9"/>
  <c r="AO88" i="9"/>
  <c r="AP88" i="9"/>
  <c r="AQ88" i="9"/>
  <c r="AR88" i="9"/>
  <c r="AS88" i="9"/>
  <c r="AT88" i="9"/>
  <c r="AU88" i="9"/>
  <c r="AV88" i="9"/>
  <c r="AW88" i="9"/>
  <c r="AM89" i="9"/>
  <c r="AN89" i="9"/>
  <c r="AO89" i="9"/>
  <c r="AP89" i="9"/>
  <c r="AQ89" i="9"/>
  <c r="AR89" i="9"/>
  <c r="AS89" i="9"/>
  <c r="AT89" i="9"/>
  <c r="AU89" i="9"/>
  <c r="AV89" i="9"/>
  <c r="AW89" i="9"/>
  <c r="AM84" i="9"/>
  <c r="AN84" i="9"/>
  <c r="AO84" i="9"/>
  <c r="AP84" i="9"/>
  <c r="AQ84" i="9"/>
  <c r="AR84" i="9"/>
  <c r="AS84" i="9"/>
  <c r="AT84" i="9"/>
  <c r="AU84" i="9"/>
  <c r="AV84" i="9"/>
  <c r="AW84" i="9"/>
  <c r="AM85" i="9"/>
  <c r="AN85" i="9"/>
  <c r="AO85" i="9"/>
  <c r="AP85" i="9"/>
  <c r="AQ85" i="9"/>
  <c r="AR85" i="9"/>
  <c r="AS85" i="9"/>
  <c r="AT85" i="9"/>
  <c r="AU85" i="9"/>
  <c r="AV85" i="9"/>
  <c r="AW85" i="9"/>
  <c r="AM86" i="9"/>
  <c r="AN86" i="9"/>
  <c r="AO86" i="9"/>
  <c r="AP86" i="9"/>
  <c r="AQ86" i="9"/>
  <c r="AR86" i="9"/>
  <c r="AS86" i="9"/>
  <c r="AT86" i="9"/>
  <c r="AU86" i="9"/>
  <c r="AV86" i="9"/>
  <c r="AW86" i="9"/>
  <c r="AM81" i="9"/>
  <c r="AN81" i="9"/>
  <c r="AO81" i="9"/>
  <c r="AP81" i="9"/>
  <c r="AQ81" i="9"/>
  <c r="AR81" i="9"/>
  <c r="AS81" i="9"/>
  <c r="AT81" i="9"/>
  <c r="AU81" i="9"/>
  <c r="AV81" i="9"/>
  <c r="AW81" i="9"/>
  <c r="AM82" i="9"/>
  <c r="AN82" i="9"/>
  <c r="AO82" i="9"/>
  <c r="AP82" i="9"/>
  <c r="AQ82" i="9"/>
  <c r="AR82" i="9"/>
  <c r="AS82" i="9"/>
  <c r="AT82" i="9"/>
  <c r="AU82" i="9"/>
  <c r="AV82" i="9"/>
  <c r="AW82" i="9"/>
  <c r="AM83" i="9"/>
  <c r="AN83" i="9"/>
  <c r="AO83" i="9"/>
  <c r="AP83" i="9"/>
  <c r="AQ83" i="9"/>
  <c r="AR83" i="9"/>
  <c r="AS83" i="9"/>
  <c r="AT83" i="9"/>
  <c r="AU83" i="9"/>
  <c r="AV83" i="9"/>
  <c r="AW83" i="9"/>
  <c r="AM78" i="9"/>
  <c r="AN78" i="9"/>
  <c r="AO78" i="9"/>
  <c r="AP78" i="9"/>
  <c r="AQ78" i="9"/>
  <c r="AR78" i="9"/>
  <c r="AS78" i="9"/>
  <c r="AT78" i="9"/>
  <c r="AU78" i="9"/>
  <c r="AV78" i="9"/>
  <c r="AW78" i="9"/>
  <c r="AM79" i="9"/>
  <c r="AN79" i="9"/>
  <c r="AO79" i="9"/>
  <c r="AP79" i="9"/>
  <c r="AQ79" i="9"/>
  <c r="AR79" i="9"/>
  <c r="AS79" i="9"/>
  <c r="AT79" i="9"/>
  <c r="AU79" i="9"/>
  <c r="AV79" i="9"/>
  <c r="AW79" i="9"/>
  <c r="AM80" i="9"/>
  <c r="AN80" i="9"/>
  <c r="AO80" i="9"/>
  <c r="AP80" i="9"/>
  <c r="AQ80" i="9"/>
  <c r="AR80" i="9"/>
  <c r="AS80" i="9"/>
  <c r="AT80" i="9"/>
  <c r="AU80" i="9"/>
  <c r="AV80" i="9"/>
  <c r="AW80" i="9"/>
  <c r="AM75" i="9"/>
  <c r="AN75" i="9"/>
  <c r="AO75" i="9"/>
  <c r="AP75" i="9"/>
  <c r="AQ75" i="9"/>
  <c r="AR75" i="9"/>
  <c r="AS75" i="9"/>
  <c r="AT75" i="9"/>
  <c r="AU75" i="9"/>
  <c r="AV75" i="9"/>
  <c r="AW75" i="9"/>
  <c r="AM76" i="9"/>
  <c r="AN76" i="9"/>
  <c r="AO76" i="9"/>
  <c r="AP76" i="9"/>
  <c r="AQ76" i="9"/>
  <c r="AR76" i="9"/>
  <c r="AS76" i="9"/>
  <c r="AT76" i="9"/>
  <c r="AU76" i="9"/>
  <c r="AV76" i="9"/>
  <c r="AW76" i="9"/>
  <c r="AM77" i="9"/>
  <c r="AN77" i="9"/>
  <c r="AO77" i="9"/>
  <c r="AP77" i="9"/>
  <c r="AQ77" i="9"/>
  <c r="AR77" i="9"/>
  <c r="AS77" i="9"/>
  <c r="AT77" i="9"/>
  <c r="AU77" i="9"/>
  <c r="AV77" i="9"/>
  <c r="AW77" i="9"/>
  <c r="AM72" i="9"/>
  <c r="AN72" i="9"/>
  <c r="AO72" i="9"/>
  <c r="AP72" i="9"/>
  <c r="AQ72" i="9"/>
  <c r="AR72" i="9"/>
  <c r="AS72" i="9"/>
  <c r="AT72" i="9"/>
  <c r="AU72" i="9"/>
  <c r="AV72" i="9"/>
  <c r="AW72" i="9"/>
  <c r="AM73" i="9"/>
  <c r="AN73" i="9"/>
  <c r="AO73" i="9"/>
  <c r="AP73" i="9"/>
  <c r="AQ73" i="9"/>
  <c r="AR73" i="9"/>
  <c r="AS73" i="9"/>
  <c r="AT73" i="9"/>
  <c r="AU73" i="9"/>
  <c r="AV73" i="9"/>
  <c r="AW73" i="9"/>
  <c r="AM74" i="9"/>
  <c r="AN74" i="9"/>
  <c r="AO74" i="9"/>
  <c r="AP74" i="9"/>
  <c r="AQ74" i="9"/>
  <c r="AR74" i="9"/>
  <c r="AS74" i="9"/>
  <c r="AT74" i="9"/>
  <c r="AU74" i="9"/>
  <c r="AV74" i="9"/>
  <c r="AW74" i="9"/>
  <c r="AM69" i="9"/>
  <c r="AN69" i="9"/>
  <c r="AO69" i="9"/>
  <c r="AP69" i="9"/>
  <c r="AQ69" i="9"/>
  <c r="AR69" i="9"/>
  <c r="AS69" i="9"/>
  <c r="AT69" i="9"/>
  <c r="AU69" i="9"/>
  <c r="AV69" i="9"/>
  <c r="AW69" i="9"/>
  <c r="AM70" i="9"/>
  <c r="AN70" i="9"/>
  <c r="AO70" i="9"/>
  <c r="AP70" i="9"/>
  <c r="AQ70" i="9"/>
  <c r="AR70" i="9"/>
  <c r="AS70" i="9"/>
  <c r="AT70" i="9"/>
  <c r="AU70" i="9"/>
  <c r="AV70" i="9"/>
  <c r="AW70" i="9"/>
  <c r="AM71" i="9"/>
  <c r="AN71" i="9"/>
  <c r="AO71" i="9"/>
  <c r="AP71" i="9"/>
  <c r="AQ71" i="9"/>
  <c r="AR71" i="9"/>
  <c r="AS71" i="9"/>
  <c r="AT71" i="9"/>
  <c r="AU71" i="9"/>
  <c r="AV71" i="9"/>
  <c r="AW71" i="9"/>
  <c r="AM66" i="9"/>
  <c r="AN66" i="9"/>
  <c r="AO66" i="9"/>
  <c r="AP66" i="9"/>
  <c r="AQ66" i="9"/>
  <c r="AR66" i="9"/>
  <c r="AS66" i="9"/>
  <c r="AT66" i="9"/>
  <c r="AU66" i="9"/>
  <c r="AV66" i="9"/>
  <c r="AW66" i="9"/>
  <c r="AM67" i="9"/>
  <c r="AN67" i="9"/>
  <c r="AO67" i="9"/>
  <c r="AP67" i="9"/>
  <c r="AQ67" i="9"/>
  <c r="AR67" i="9"/>
  <c r="AS67" i="9"/>
  <c r="AT67" i="9"/>
  <c r="AU67" i="9"/>
  <c r="AV67" i="9"/>
  <c r="AW67" i="9"/>
  <c r="AM68" i="9"/>
  <c r="AN68" i="9"/>
  <c r="AO68" i="9"/>
  <c r="AP68" i="9"/>
  <c r="AQ68" i="9"/>
  <c r="AR68" i="9"/>
  <c r="AS68" i="9"/>
  <c r="AT68" i="9"/>
  <c r="AU68" i="9"/>
  <c r="AV68" i="9"/>
  <c r="AW68" i="9"/>
  <c r="AM63" i="9"/>
  <c r="AN63" i="9"/>
  <c r="AO63" i="9"/>
  <c r="AP63" i="9"/>
  <c r="AQ63" i="9"/>
  <c r="AR63" i="9"/>
  <c r="AS63" i="9"/>
  <c r="AT63" i="9"/>
  <c r="AU63" i="9"/>
  <c r="AV63" i="9"/>
  <c r="AW63" i="9"/>
  <c r="AM64" i="9"/>
  <c r="AN64" i="9"/>
  <c r="AO64" i="9"/>
  <c r="AP64" i="9"/>
  <c r="AQ64" i="9"/>
  <c r="AR64" i="9"/>
  <c r="AS64" i="9"/>
  <c r="AT64" i="9"/>
  <c r="AU64" i="9"/>
  <c r="AV64" i="9"/>
  <c r="AW64" i="9"/>
  <c r="AM65" i="9"/>
  <c r="AN65" i="9"/>
  <c r="AO65" i="9"/>
  <c r="AP65" i="9"/>
  <c r="AQ65" i="9"/>
  <c r="AR65" i="9"/>
  <c r="AS65" i="9"/>
  <c r="AT65" i="9"/>
  <c r="AU65" i="9"/>
  <c r="AV65" i="9"/>
  <c r="AW65" i="9"/>
  <c r="AM60" i="9"/>
  <c r="AN60" i="9"/>
  <c r="AO60" i="9"/>
  <c r="AP60" i="9"/>
  <c r="AQ60" i="9"/>
  <c r="AR60" i="9"/>
  <c r="AS60" i="9"/>
  <c r="AT60" i="9"/>
  <c r="AU60" i="9"/>
  <c r="AV60" i="9"/>
  <c r="AW60" i="9"/>
  <c r="AM61" i="9"/>
  <c r="AN61" i="9"/>
  <c r="AO61" i="9"/>
  <c r="AP61" i="9"/>
  <c r="AQ61" i="9"/>
  <c r="AR61" i="9"/>
  <c r="AS61" i="9"/>
  <c r="AT61" i="9"/>
  <c r="AU61" i="9"/>
  <c r="AV61" i="9"/>
  <c r="AW61" i="9"/>
  <c r="AM62" i="9"/>
  <c r="AN62" i="9"/>
  <c r="AO62" i="9"/>
  <c r="AP62" i="9"/>
  <c r="AQ62" i="9"/>
  <c r="AR62" i="9"/>
  <c r="AS62" i="9"/>
  <c r="AT62" i="9"/>
  <c r="AU62" i="9"/>
  <c r="AV62" i="9"/>
  <c r="AW62" i="9"/>
  <c r="AM57" i="9"/>
  <c r="AN57" i="9"/>
  <c r="AO57" i="9"/>
  <c r="AP57" i="9"/>
  <c r="AQ57" i="9"/>
  <c r="AR57" i="9"/>
  <c r="AS57" i="9"/>
  <c r="AT57" i="9"/>
  <c r="AU57" i="9"/>
  <c r="AV57" i="9"/>
  <c r="AW57" i="9"/>
  <c r="AM58" i="9"/>
  <c r="AN58" i="9"/>
  <c r="AO58" i="9"/>
  <c r="AP58" i="9"/>
  <c r="AQ58" i="9"/>
  <c r="AR58" i="9"/>
  <c r="AS58" i="9"/>
  <c r="AT58" i="9"/>
  <c r="AU58" i="9"/>
  <c r="AV58" i="9"/>
  <c r="AW58" i="9"/>
  <c r="AM59" i="9"/>
  <c r="AN59" i="9"/>
  <c r="AO59" i="9"/>
  <c r="AP59" i="9"/>
  <c r="AQ59" i="9"/>
  <c r="AR59" i="9"/>
  <c r="AS59" i="9"/>
  <c r="AT59" i="9"/>
  <c r="AU59" i="9"/>
  <c r="AV59" i="9"/>
  <c r="AW59" i="9"/>
  <c r="AM54" i="9"/>
  <c r="AN54" i="9"/>
  <c r="AO54" i="9"/>
  <c r="AP54" i="9"/>
  <c r="AQ54" i="9"/>
  <c r="AR54" i="9"/>
  <c r="AS54" i="9"/>
  <c r="AT54" i="9"/>
  <c r="AU54" i="9"/>
  <c r="AV54" i="9"/>
  <c r="AW54" i="9"/>
  <c r="AM55" i="9"/>
  <c r="AN55" i="9"/>
  <c r="AO55" i="9"/>
  <c r="AP55" i="9"/>
  <c r="AQ55" i="9"/>
  <c r="AR55" i="9"/>
  <c r="AS55" i="9"/>
  <c r="AT55" i="9"/>
  <c r="AU55" i="9"/>
  <c r="AV55" i="9"/>
  <c r="AW55" i="9"/>
  <c r="AM56" i="9"/>
  <c r="AN56" i="9"/>
  <c r="AO56" i="9"/>
  <c r="AP56" i="9"/>
  <c r="AQ56" i="9"/>
  <c r="AR56" i="9"/>
  <c r="AS56" i="9"/>
  <c r="AT56" i="9"/>
  <c r="AU56" i="9"/>
  <c r="AV56" i="9"/>
  <c r="AW56" i="9"/>
  <c r="AM51" i="9"/>
  <c r="AN51" i="9"/>
  <c r="AO51" i="9"/>
  <c r="AP51" i="9"/>
  <c r="AQ51" i="9"/>
  <c r="AR51" i="9"/>
  <c r="AS51" i="9"/>
  <c r="AT51" i="9"/>
  <c r="AU51" i="9"/>
  <c r="AV51" i="9"/>
  <c r="AW51" i="9"/>
  <c r="AM52" i="9"/>
  <c r="AN52" i="9"/>
  <c r="AO52" i="9"/>
  <c r="AP52" i="9"/>
  <c r="AQ52" i="9"/>
  <c r="AR52" i="9"/>
  <c r="AS52" i="9"/>
  <c r="AT52" i="9"/>
  <c r="AU52" i="9"/>
  <c r="AV52" i="9"/>
  <c r="AW52" i="9"/>
  <c r="AM53" i="9"/>
  <c r="AN53" i="9"/>
  <c r="AO53" i="9"/>
  <c r="AP53" i="9"/>
  <c r="AQ53" i="9"/>
  <c r="AR53" i="9"/>
  <c r="AS53" i="9"/>
  <c r="AT53" i="9"/>
  <c r="AU53" i="9"/>
  <c r="AV53" i="9"/>
  <c r="AW53" i="9"/>
  <c r="AM48" i="9"/>
  <c r="AN48" i="9"/>
  <c r="AO48" i="9"/>
  <c r="AP48" i="9"/>
  <c r="AQ48" i="9"/>
  <c r="AR48" i="9"/>
  <c r="AS48" i="9"/>
  <c r="AT48" i="9"/>
  <c r="AU48" i="9"/>
  <c r="AV48" i="9"/>
  <c r="AW48" i="9"/>
  <c r="AM49" i="9"/>
  <c r="AN49" i="9"/>
  <c r="AO49" i="9"/>
  <c r="AP49" i="9"/>
  <c r="AQ49" i="9"/>
  <c r="AR49" i="9"/>
  <c r="AS49" i="9"/>
  <c r="AT49" i="9"/>
  <c r="AU49" i="9"/>
  <c r="AV49" i="9"/>
  <c r="AW49" i="9"/>
  <c r="AM50" i="9"/>
  <c r="AN50" i="9"/>
  <c r="AO50" i="9"/>
  <c r="AP50" i="9"/>
  <c r="AQ50" i="9"/>
  <c r="AR50" i="9"/>
  <c r="AS50" i="9"/>
  <c r="AT50" i="9"/>
  <c r="AU50" i="9"/>
  <c r="AV50" i="9"/>
  <c r="AW50" i="9"/>
  <c r="AM45" i="9"/>
  <c r="AN45" i="9"/>
  <c r="AO45" i="9"/>
  <c r="AP45" i="9"/>
  <c r="AQ45" i="9"/>
  <c r="AR45" i="9"/>
  <c r="AS45" i="9"/>
  <c r="AT45" i="9"/>
  <c r="AU45" i="9"/>
  <c r="AV45" i="9"/>
  <c r="AW45" i="9"/>
  <c r="AM46" i="9"/>
  <c r="AN46" i="9"/>
  <c r="AO46" i="9"/>
  <c r="AP46" i="9"/>
  <c r="AQ46" i="9"/>
  <c r="AR46" i="9"/>
  <c r="AS46" i="9"/>
  <c r="AT46" i="9"/>
  <c r="AU46" i="9"/>
  <c r="AV46" i="9"/>
  <c r="AW46" i="9"/>
  <c r="AM47" i="9"/>
  <c r="AN47" i="9"/>
  <c r="AO47" i="9"/>
  <c r="AP47" i="9"/>
  <c r="AQ47" i="9"/>
  <c r="AR47" i="9"/>
  <c r="AS47" i="9"/>
  <c r="AT47" i="9"/>
  <c r="AU47" i="9"/>
  <c r="AV47" i="9"/>
  <c r="AW47" i="9"/>
  <c r="AM42" i="9"/>
  <c r="AN42" i="9"/>
  <c r="AO42" i="9"/>
  <c r="AP42" i="9"/>
  <c r="AQ42" i="9"/>
  <c r="AR42" i="9"/>
  <c r="AS42" i="9"/>
  <c r="AT42" i="9"/>
  <c r="AU42" i="9"/>
  <c r="AV42" i="9"/>
  <c r="AW42" i="9"/>
  <c r="AM43" i="9"/>
  <c r="AN43" i="9"/>
  <c r="AO43" i="9"/>
  <c r="AP43" i="9"/>
  <c r="AQ43" i="9"/>
  <c r="AR43" i="9"/>
  <c r="AS43" i="9"/>
  <c r="AT43" i="9"/>
  <c r="AU43" i="9"/>
  <c r="AV43" i="9"/>
  <c r="AW43" i="9"/>
  <c r="AM44" i="9"/>
  <c r="AN44" i="9"/>
  <c r="AO44" i="9"/>
  <c r="AP44" i="9"/>
  <c r="AQ44" i="9"/>
  <c r="AR44" i="9"/>
  <c r="AS44" i="9"/>
  <c r="AT44" i="9"/>
  <c r="AU44" i="9"/>
  <c r="AV44" i="9"/>
  <c r="AW44" i="9"/>
  <c r="AM39" i="9"/>
  <c r="AN39" i="9"/>
  <c r="AO39" i="9"/>
  <c r="AP39" i="9"/>
  <c r="AQ39" i="9"/>
  <c r="AR39" i="9"/>
  <c r="AS39" i="9"/>
  <c r="AT39" i="9"/>
  <c r="AU39" i="9"/>
  <c r="AV39" i="9"/>
  <c r="AW39" i="9"/>
  <c r="AM40" i="9"/>
  <c r="AN40" i="9"/>
  <c r="AO40" i="9"/>
  <c r="AP40" i="9"/>
  <c r="AQ40" i="9"/>
  <c r="AR40" i="9"/>
  <c r="AS40" i="9"/>
  <c r="AT40" i="9"/>
  <c r="AU40" i="9"/>
  <c r="AV40" i="9"/>
  <c r="AW40" i="9"/>
  <c r="AM41" i="9"/>
  <c r="AN41" i="9"/>
  <c r="AO41" i="9"/>
  <c r="AP41" i="9"/>
  <c r="AQ41" i="9"/>
  <c r="AR41" i="9"/>
  <c r="AS41" i="9"/>
  <c r="AT41" i="9"/>
  <c r="AU41" i="9"/>
  <c r="AV41" i="9"/>
  <c r="AW41" i="9"/>
  <c r="AM36" i="9"/>
  <c r="AN36" i="9"/>
  <c r="AO36" i="9"/>
  <c r="AP36" i="9"/>
  <c r="AQ36" i="9"/>
  <c r="AR36" i="9"/>
  <c r="AS36" i="9"/>
  <c r="AT36" i="9"/>
  <c r="AU36" i="9"/>
  <c r="AV36" i="9"/>
  <c r="AW36" i="9"/>
  <c r="AM37" i="9"/>
  <c r="AN37" i="9"/>
  <c r="AO37" i="9"/>
  <c r="AP37" i="9"/>
  <c r="AQ37" i="9"/>
  <c r="AR37" i="9"/>
  <c r="AS37" i="9"/>
  <c r="AT37" i="9"/>
  <c r="AU37" i="9"/>
  <c r="AV37" i="9"/>
  <c r="AW37" i="9"/>
  <c r="AM38" i="9"/>
  <c r="AN38" i="9"/>
  <c r="AO38" i="9"/>
  <c r="AP38" i="9"/>
  <c r="AQ38" i="9"/>
  <c r="AR38" i="9"/>
  <c r="AS38" i="9"/>
  <c r="AT38" i="9"/>
  <c r="AU38" i="9"/>
  <c r="AV38" i="9"/>
  <c r="AW38" i="9"/>
  <c r="AM33" i="9"/>
  <c r="AN33" i="9"/>
  <c r="AO33" i="9"/>
  <c r="AP33" i="9"/>
  <c r="AQ33" i="9"/>
  <c r="AR33" i="9"/>
  <c r="AS33" i="9"/>
  <c r="AT33" i="9"/>
  <c r="AU33" i="9"/>
  <c r="AV33" i="9"/>
  <c r="AW33" i="9"/>
  <c r="AM34" i="9"/>
  <c r="AN34" i="9"/>
  <c r="AO34" i="9"/>
  <c r="AP34" i="9"/>
  <c r="AQ34" i="9"/>
  <c r="AR34" i="9"/>
  <c r="AS34" i="9"/>
  <c r="AT34" i="9"/>
  <c r="AU34" i="9"/>
  <c r="AV34" i="9"/>
  <c r="AW34" i="9"/>
  <c r="AW3" i="9"/>
  <c r="AV3" i="9"/>
  <c r="AU3" i="9"/>
  <c r="AT3" i="9"/>
  <c r="AS3" i="9"/>
  <c r="AR3" i="9"/>
  <c r="AQ3" i="9"/>
  <c r="AP3" i="9"/>
  <c r="AO3" i="9"/>
  <c r="AN3" i="9"/>
  <c r="AM3" i="9"/>
  <c r="AM530" i="8"/>
  <c r="AN530" i="8"/>
  <c r="AO530" i="8"/>
  <c r="AP530" i="8"/>
  <c r="AQ530" i="8"/>
  <c r="AR530" i="8"/>
  <c r="AS530" i="8"/>
  <c r="AT530" i="8"/>
  <c r="AU530" i="8"/>
  <c r="AV530" i="8"/>
  <c r="AW530" i="8"/>
  <c r="AM4" i="8"/>
  <c r="AN4" i="8"/>
  <c r="AO4" i="8"/>
  <c r="AP4" i="8"/>
  <c r="AQ4" i="8"/>
  <c r="AR4" i="8"/>
  <c r="AS4" i="8"/>
  <c r="AT4" i="8"/>
  <c r="AU4" i="8"/>
  <c r="AV4" i="8"/>
  <c r="AW4" i="8"/>
  <c r="AM5" i="8"/>
  <c r="AN5" i="8"/>
  <c r="AO5" i="8"/>
  <c r="AP5" i="8"/>
  <c r="AQ5" i="8"/>
  <c r="AR5" i="8"/>
  <c r="AS5" i="8"/>
  <c r="AT5" i="8"/>
  <c r="AU5" i="8"/>
  <c r="AV5" i="8"/>
  <c r="AW5" i="8"/>
  <c r="AM6" i="8"/>
  <c r="AN6" i="8"/>
  <c r="AO6" i="8"/>
  <c r="AP6" i="8"/>
  <c r="AQ6" i="8"/>
  <c r="AR6" i="8"/>
  <c r="AS6" i="8"/>
  <c r="AT6" i="8"/>
  <c r="AU6" i="8"/>
  <c r="AV6" i="8"/>
  <c r="AW6" i="8"/>
  <c r="AM7" i="8"/>
  <c r="AN7" i="8"/>
  <c r="AO7" i="8"/>
  <c r="AP7" i="8"/>
  <c r="AQ7" i="8"/>
  <c r="AR7" i="8"/>
  <c r="AS7" i="8"/>
  <c r="AT7" i="8"/>
  <c r="AU7" i="8"/>
  <c r="AV7" i="8"/>
  <c r="AW7" i="8"/>
  <c r="AM8" i="8"/>
  <c r="AN8" i="8"/>
  <c r="AO8" i="8"/>
  <c r="AP8" i="8"/>
  <c r="AQ8" i="8"/>
  <c r="AR8" i="8"/>
  <c r="AS8" i="8"/>
  <c r="AT8" i="8"/>
  <c r="AU8" i="8"/>
  <c r="AV8" i="8"/>
  <c r="AW8" i="8"/>
  <c r="AM9" i="8"/>
  <c r="AN9" i="8"/>
  <c r="AO9" i="8"/>
  <c r="AP9" i="8"/>
  <c r="AQ9" i="8"/>
  <c r="AR9" i="8"/>
  <c r="AS9" i="8"/>
  <c r="AT9" i="8"/>
  <c r="AU9" i="8"/>
  <c r="AV9" i="8"/>
  <c r="AW9" i="8"/>
  <c r="AM10" i="8"/>
  <c r="AN10" i="8"/>
  <c r="AO10" i="8"/>
  <c r="AP10" i="8"/>
  <c r="AQ10" i="8"/>
  <c r="AR10" i="8"/>
  <c r="AS10" i="8"/>
  <c r="AT10" i="8"/>
  <c r="AU10" i="8"/>
  <c r="AV10" i="8"/>
  <c r="AW10" i="8"/>
  <c r="AM11" i="8"/>
  <c r="AN11" i="8"/>
  <c r="AO11" i="8"/>
  <c r="AP11" i="8"/>
  <c r="AQ11" i="8"/>
  <c r="AR11" i="8"/>
  <c r="AS11" i="8"/>
  <c r="AT11" i="8"/>
  <c r="AU11" i="8"/>
  <c r="AV11" i="8"/>
  <c r="AW11" i="8"/>
  <c r="AM12" i="8"/>
  <c r="AN12" i="8"/>
  <c r="AO12" i="8"/>
  <c r="AP12" i="8"/>
  <c r="AQ12" i="8"/>
  <c r="AR12" i="8"/>
  <c r="AS12" i="8"/>
  <c r="AT12" i="8"/>
  <c r="AU12" i="8"/>
  <c r="AV12" i="8"/>
  <c r="AW12" i="8"/>
  <c r="AM13" i="8"/>
  <c r="AN13" i="8"/>
  <c r="AO13" i="8"/>
  <c r="AP13" i="8"/>
  <c r="AQ13" i="8"/>
  <c r="AR13" i="8"/>
  <c r="AS13" i="8"/>
  <c r="AT13" i="8"/>
  <c r="AU13" i="8"/>
  <c r="AV13" i="8"/>
  <c r="AW13" i="8"/>
  <c r="AM14" i="8"/>
  <c r="AN14" i="8"/>
  <c r="AO14" i="8"/>
  <c r="AP14" i="8"/>
  <c r="AQ14" i="8"/>
  <c r="AR14" i="8"/>
  <c r="AS14" i="8"/>
  <c r="AT14" i="8"/>
  <c r="AU14" i="8"/>
  <c r="AV14" i="8"/>
  <c r="AW14" i="8"/>
  <c r="AM15" i="8"/>
  <c r="AN15" i="8"/>
  <c r="AO15" i="8"/>
  <c r="AP15" i="8"/>
  <c r="AQ15" i="8"/>
  <c r="AR15" i="8"/>
  <c r="AS15" i="8"/>
  <c r="AT15" i="8"/>
  <c r="AU15" i="8"/>
  <c r="AV15" i="8"/>
  <c r="AW15" i="8"/>
  <c r="AM16" i="8"/>
  <c r="AN16" i="8"/>
  <c r="AO16" i="8"/>
  <c r="AP16" i="8"/>
  <c r="AQ16" i="8"/>
  <c r="AR16" i="8"/>
  <c r="AS16" i="8"/>
  <c r="AT16" i="8"/>
  <c r="AU16" i="8"/>
  <c r="AV16" i="8"/>
  <c r="AW16" i="8"/>
  <c r="AM17" i="8"/>
  <c r="AN17" i="8"/>
  <c r="AO17" i="8"/>
  <c r="AP17" i="8"/>
  <c r="AQ17" i="8"/>
  <c r="AR17" i="8"/>
  <c r="AS17" i="8"/>
  <c r="AT17" i="8"/>
  <c r="AU17" i="8"/>
  <c r="AV17" i="8"/>
  <c r="AW17" i="8"/>
  <c r="AM18" i="8"/>
  <c r="AN18" i="8"/>
  <c r="AO18" i="8"/>
  <c r="AP18" i="8"/>
  <c r="AQ18" i="8"/>
  <c r="AR18" i="8"/>
  <c r="AS18" i="8"/>
  <c r="AT18" i="8"/>
  <c r="AU18" i="8"/>
  <c r="AV18" i="8"/>
  <c r="AW18" i="8"/>
  <c r="AM19" i="8"/>
  <c r="AN19" i="8"/>
  <c r="AO19" i="8"/>
  <c r="AP19" i="8"/>
  <c r="AQ19" i="8"/>
  <c r="AR19" i="8"/>
  <c r="AS19" i="8"/>
  <c r="AT19" i="8"/>
  <c r="AU19" i="8"/>
  <c r="AV19" i="8"/>
  <c r="AW19" i="8"/>
  <c r="AM20" i="8"/>
  <c r="AN20" i="8"/>
  <c r="AO20" i="8"/>
  <c r="AP20" i="8"/>
  <c r="AQ20" i="8"/>
  <c r="AR20" i="8"/>
  <c r="AS20" i="8"/>
  <c r="AT20" i="8"/>
  <c r="AU20" i="8"/>
  <c r="AV20" i="8"/>
  <c r="AW20" i="8"/>
  <c r="AM21" i="8"/>
  <c r="AN21" i="8"/>
  <c r="AO21" i="8"/>
  <c r="AP21" i="8"/>
  <c r="AQ21" i="8"/>
  <c r="AR21" i="8"/>
  <c r="AS21" i="8"/>
  <c r="AT21" i="8"/>
  <c r="AU21" i="8"/>
  <c r="AV21" i="8"/>
  <c r="AW21" i="8"/>
  <c r="AM22" i="8"/>
  <c r="AN22" i="8"/>
  <c r="AO22" i="8"/>
  <c r="AP22" i="8"/>
  <c r="AQ22" i="8"/>
  <c r="AR22" i="8"/>
  <c r="AS22" i="8"/>
  <c r="AT22" i="8"/>
  <c r="AU22" i="8"/>
  <c r="AV22" i="8"/>
  <c r="AW22" i="8"/>
  <c r="AM23" i="8"/>
  <c r="AN23" i="8"/>
  <c r="AO23" i="8"/>
  <c r="AP23" i="8"/>
  <c r="AQ23" i="8"/>
  <c r="AR23" i="8"/>
  <c r="AS23" i="8"/>
  <c r="AT23" i="8"/>
  <c r="AU23" i="8"/>
  <c r="AV23" i="8"/>
  <c r="AW23" i="8"/>
  <c r="AM24" i="8"/>
  <c r="AN24" i="8"/>
  <c r="AO24" i="8"/>
  <c r="AP24" i="8"/>
  <c r="AQ24" i="8"/>
  <c r="AR24" i="8"/>
  <c r="AS24" i="8"/>
  <c r="AT24" i="8"/>
  <c r="AU24" i="8"/>
  <c r="AV24" i="8"/>
  <c r="AW24" i="8"/>
  <c r="AM25" i="8"/>
  <c r="AN25" i="8"/>
  <c r="AO25" i="8"/>
  <c r="AP25" i="8"/>
  <c r="AQ25" i="8"/>
  <c r="AR25" i="8"/>
  <c r="AS25" i="8"/>
  <c r="AT25" i="8"/>
  <c r="AU25" i="8"/>
  <c r="AV25" i="8"/>
  <c r="AW25" i="8"/>
  <c r="AM26" i="8"/>
  <c r="AN26" i="8"/>
  <c r="AO26" i="8"/>
  <c r="AP26" i="8"/>
  <c r="AQ26" i="8"/>
  <c r="AR26" i="8"/>
  <c r="AS26" i="8"/>
  <c r="AT26" i="8"/>
  <c r="AU26" i="8"/>
  <c r="AV26" i="8"/>
  <c r="AW26" i="8"/>
  <c r="AM27" i="8"/>
  <c r="AN27" i="8"/>
  <c r="AO27" i="8"/>
  <c r="AP27" i="8"/>
  <c r="AQ27" i="8"/>
  <c r="AR27" i="8"/>
  <c r="AS27" i="8"/>
  <c r="AT27" i="8"/>
  <c r="AU27" i="8"/>
  <c r="AV27" i="8"/>
  <c r="AW27" i="8"/>
  <c r="AM28" i="8"/>
  <c r="AN28" i="8"/>
  <c r="AO28" i="8"/>
  <c r="AP28" i="8"/>
  <c r="AQ28" i="8"/>
  <c r="AR28" i="8"/>
  <c r="AS28" i="8"/>
  <c r="AT28" i="8"/>
  <c r="AU28" i="8"/>
  <c r="AV28" i="8"/>
  <c r="AW28" i="8"/>
  <c r="AM29" i="8"/>
  <c r="AN29" i="8"/>
  <c r="AO29" i="8"/>
  <c r="AP29" i="8"/>
  <c r="AQ29" i="8"/>
  <c r="AR29" i="8"/>
  <c r="AS29" i="8"/>
  <c r="AT29" i="8"/>
  <c r="AU29" i="8"/>
  <c r="AV29" i="8"/>
  <c r="AW29" i="8"/>
  <c r="AM30" i="8"/>
  <c r="AN30" i="8"/>
  <c r="AO30" i="8"/>
  <c r="AP30" i="8"/>
  <c r="AQ30" i="8"/>
  <c r="AR30" i="8"/>
  <c r="AS30" i="8"/>
  <c r="AT30" i="8"/>
  <c r="AU30" i="8"/>
  <c r="AV30" i="8"/>
  <c r="AW30" i="8"/>
  <c r="AM31" i="8"/>
  <c r="AN31" i="8"/>
  <c r="AO31" i="8"/>
  <c r="AP31" i="8"/>
  <c r="AQ31" i="8"/>
  <c r="AR31" i="8"/>
  <c r="AS31" i="8"/>
  <c r="AT31" i="8"/>
  <c r="AU31" i="8"/>
  <c r="AV31" i="8"/>
  <c r="AW31" i="8"/>
  <c r="AM32" i="8"/>
  <c r="AN32" i="8"/>
  <c r="AO32" i="8"/>
  <c r="AP32" i="8"/>
  <c r="AQ32" i="8"/>
  <c r="AR32" i="8"/>
  <c r="AS32" i="8"/>
  <c r="AT32" i="8"/>
  <c r="AU32" i="8"/>
  <c r="AV32" i="8"/>
  <c r="AW32" i="8"/>
  <c r="AM33" i="8"/>
  <c r="AN33" i="8"/>
  <c r="AO33" i="8"/>
  <c r="AP33" i="8"/>
  <c r="AQ33" i="8"/>
  <c r="AR33" i="8"/>
  <c r="AS33" i="8"/>
  <c r="AT33" i="8"/>
  <c r="AU33" i="8"/>
  <c r="AV33" i="8"/>
  <c r="AW33" i="8"/>
  <c r="AM34" i="8"/>
  <c r="AN34" i="8"/>
  <c r="AO34" i="8"/>
  <c r="AP34" i="8"/>
  <c r="AQ34" i="8"/>
  <c r="AR34" i="8"/>
  <c r="AS34" i="8"/>
  <c r="AT34" i="8"/>
  <c r="AU34" i="8"/>
  <c r="AV34" i="8"/>
  <c r="AW34" i="8"/>
  <c r="AM35" i="8"/>
  <c r="AN35" i="8"/>
  <c r="AO35" i="8"/>
  <c r="AP35" i="8"/>
  <c r="AQ35" i="8"/>
  <c r="AR35" i="8"/>
  <c r="AS35" i="8"/>
  <c r="AT35" i="8"/>
  <c r="AU35" i="8"/>
  <c r="AV35" i="8"/>
  <c r="AW35" i="8"/>
  <c r="AM36" i="8"/>
  <c r="AN36" i="8"/>
  <c r="AO36" i="8"/>
  <c r="AP36" i="8"/>
  <c r="AQ36" i="8"/>
  <c r="AR36" i="8"/>
  <c r="AS36" i="8"/>
  <c r="AT36" i="8"/>
  <c r="AU36" i="8"/>
  <c r="AV36" i="8"/>
  <c r="AW36" i="8"/>
  <c r="AM37" i="8"/>
  <c r="AN37" i="8"/>
  <c r="AO37" i="8"/>
  <c r="AP37" i="8"/>
  <c r="AQ37" i="8"/>
  <c r="AR37" i="8"/>
  <c r="AS37" i="8"/>
  <c r="AT37" i="8"/>
  <c r="AU37" i="8"/>
  <c r="AV37" i="8"/>
  <c r="AW37" i="8"/>
  <c r="AM38" i="8"/>
  <c r="AN38" i="8"/>
  <c r="AO38" i="8"/>
  <c r="AP38" i="8"/>
  <c r="AQ38" i="8"/>
  <c r="AR38" i="8"/>
  <c r="AS38" i="8"/>
  <c r="AT38" i="8"/>
  <c r="AU38" i="8"/>
  <c r="AV38" i="8"/>
  <c r="AW38" i="8"/>
  <c r="AM39" i="8"/>
  <c r="AN39" i="8"/>
  <c r="AO39" i="8"/>
  <c r="AP39" i="8"/>
  <c r="AQ39" i="8"/>
  <c r="AR39" i="8"/>
  <c r="AS39" i="8"/>
  <c r="AT39" i="8"/>
  <c r="AU39" i="8"/>
  <c r="AV39" i="8"/>
  <c r="AW39" i="8"/>
  <c r="AM40" i="8"/>
  <c r="AN40" i="8"/>
  <c r="AO40" i="8"/>
  <c r="AP40" i="8"/>
  <c r="AQ40" i="8"/>
  <c r="AR40" i="8"/>
  <c r="AS40" i="8"/>
  <c r="AT40" i="8"/>
  <c r="AU40" i="8"/>
  <c r="AV40" i="8"/>
  <c r="AW40" i="8"/>
  <c r="AM41" i="8"/>
  <c r="AN41" i="8"/>
  <c r="AO41" i="8"/>
  <c r="AP41" i="8"/>
  <c r="AQ41" i="8"/>
  <c r="AR41" i="8"/>
  <c r="AS41" i="8"/>
  <c r="AT41" i="8"/>
  <c r="AU41" i="8"/>
  <c r="AV41" i="8"/>
  <c r="AW41" i="8"/>
  <c r="AM42" i="8"/>
  <c r="AN42" i="8"/>
  <c r="AO42" i="8"/>
  <c r="AP42" i="8"/>
  <c r="AQ42" i="8"/>
  <c r="AR42" i="8"/>
  <c r="AS42" i="8"/>
  <c r="AT42" i="8"/>
  <c r="AU42" i="8"/>
  <c r="AV42" i="8"/>
  <c r="AW42" i="8"/>
  <c r="AM43" i="8"/>
  <c r="AN43" i="8"/>
  <c r="AO43" i="8"/>
  <c r="AP43" i="8"/>
  <c r="AQ43" i="8"/>
  <c r="AR43" i="8"/>
  <c r="AS43" i="8"/>
  <c r="AT43" i="8"/>
  <c r="AU43" i="8"/>
  <c r="AV43" i="8"/>
  <c r="AW43" i="8"/>
  <c r="AM44" i="8"/>
  <c r="AN44" i="8"/>
  <c r="AO44" i="8"/>
  <c r="AP44" i="8"/>
  <c r="AQ44" i="8"/>
  <c r="AR44" i="8"/>
  <c r="AS44" i="8"/>
  <c r="AT44" i="8"/>
  <c r="AU44" i="8"/>
  <c r="AV44" i="8"/>
  <c r="AW44" i="8"/>
  <c r="AM45" i="8"/>
  <c r="AN45" i="8"/>
  <c r="AO45" i="8"/>
  <c r="AP45" i="8"/>
  <c r="AQ45" i="8"/>
  <c r="AR45" i="8"/>
  <c r="AS45" i="8"/>
  <c r="AT45" i="8"/>
  <c r="AU45" i="8"/>
  <c r="AV45" i="8"/>
  <c r="AW45" i="8"/>
  <c r="AM46" i="8"/>
  <c r="AN46" i="8"/>
  <c r="AO46" i="8"/>
  <c r="AP46" i="8"/>
  <c r="AQ46" i="8"/>
  <c r="AR46" i="8"/>
  <c r="AS46" i="8"/>
  <c r="AT46" i="8"/>
  <c r="AU46" i="8"/>
  <c r="AV46" i="8"/>
  <c r="AW46" i="8"/>
  <c r="AM47" i="8"/>
  <c r="AN47" i="8"/>
  <c r="AO47" i="8"/>
  <c r="AP47" i="8"/>
  <c r="AQ47" i="8"/>
  <c r="AR47" i="8"/>
  <c r="AS47" i="8"/>
  <c r="AT47" i="8"/>
  <c r="AU47" i="8"/>
  <c r="AV47" i="8"/>
  <c r="AW47" i="8"/>
  <c r="AM48" i="8"/>
  <c r="AN48" i="8"/>
  <c r="AO48" i="8"/>
  <c r="AP48" i="8"/>
  <c r="AQ48" i="8"/>
  <c r="AR48" i="8"/>
  <c r="AS48" i="8"/>
  <c r="AT48" i="8"/>
  <c r="AU48" i="8"/>
  <c r="AV48" i="8"/>
  <c r="AW48" i="8"/>
  <c r="AM49" i="8"/>
  <c r="AN49" i="8"/>
  <c r="AO49" i="8"/>
  <c r="AP49" i="8"/>
  <c r="AQ49" i="8"/>
  <c r="AR49" i="8"/>
  <c r="AS49" i="8"/>
  <c r="AT49" i="8"/>
  <c r="AU49" i="8"/>
  <c r="AV49" i="8"/>
  <c r="AW49" i="8"/>
  <c r="AM50" i="8"/>
  <c r="AN50" i="8"/>
  <c r="AO50" i="8"/>
  <c r="AP50" i="8"/>
  <c r="AQ50" i="8"/>
  <c r="AR50" i="8"/>
  <c r="AS50" i="8"/>
  <c r="AT50" i="8"/>
  <c r="AU50" i="8"/>
  <c r="AV50" i="8"/>
  <c r="AW50" i="8"/>
  <c r="AM51" i="8"/>
  <c r="AN51" i="8"/>
  <c r="AO51" i="8"/>
  <c r="AP51" i="8"/>
  <c r="AQ51" i="8"/>
  <c r="AR51" i="8"/>
  <c r="AS51" i="8"/>
  <c r="AT51" i="8"/>
  <c r="AU51" i="8"/>
  <c r="AV51" i="8"/>
  <c r="AW51" i="8"/>
  <c r="AM52" i="8"/>
  <c r="AN52" i="8"/>
  <c r="AO52" i="8"/>
  <c r="AP52" i="8"/>
  <c r="AQ52" i="8"/>
  <c r="AR52" i="8"/>
  <c r="AS52" i="8"/>
  <c r="AT52" i="8"/>
  <c r="AU52" i="8"/>
  <c r="AV52" i="8"/>
  <c r="AW52" i="8"/>
  <c r="AM53" i="8"/>
  <c r="AN53" i="8"/>
  <c r="AO53" i="8"/>
  <c r="AP53" i="8"/>
  <c r="AQ53" i="8"/>
  <c r="AR53" i="8"/>
  <c r="AS53" i="8"/>
  <c r="AT53" i="8"/>
  <c r="AU53" i="8"/>
  <c r="AV53" i="8"/>
  <c r="AW53" i="8"/>
  <c r="AM54" i="8"/>
  <c r="AN54" i="8"/>
  <c r="AO54" i="8"/>
  <c r="AP54" i="8"/>
  <c r="AQ54" i="8"/>
  <c r="AR54" i="8"/>
  <c r="AS54" i="8"/>
  <c r="AT54" i="8"/>
  <c r="AU54" i="8"/>
  <c r="AV54" i="8"/>
  <c r="AW54" i="8"/>
  <c r="AM55" i="8"/>
  <c r="AN55" i="8"/>
  <c r="AO55" i="8"/>
  <c r="AP55" i="8"/>
  <c r="AQ55" i="8"/>
  <c r="AR55" i="8"/>
  <c r="AS55" i="8"/>
  <c r="AT55" i="8"/>
  <c r="AU55" i="8"/>
  <c r="AV55" i="8"/>
  <c r="AW55" i="8"/>
  <c r="AM56" i="8"/>
  <c r="AN56" i="8"/>
  <c r="AO56" i="8"/>
  <c r="AP56" i="8"/>
  <c r="AQ56" i="8"/>
  <c r="AR56" i="8"/>
  <c r="AS56" i="8"/>
  <c r="AT56" i="8"/>
  <c r="AU56" i="8"/>
  <c r="AV56" i="8"/>
  <c r="AW56" i="8"/>
  <c r="AM57" i="8"/>
  <c r="AN57" i="8"/>
  <c r="AO57" i="8"/>
  <c r="AP57" i="8"/>
  <c r="AQ57" i="8"/>
  <c r="AR57" i="8"/>
  <c r="AS57" i="8"/>
  <c r="AT57" i="8"/>
  <c r="AU57" i="8"/>
  <c r="AV57" i="8"/>
  <c r="AW57" i="8"/>
  <c r="AM58" i="8"/>
  <c r="AN58" i="8"/>
  <c r="AO58" i="8"/>
  <c r="AP58" i="8"/>
  <c r="AQ58" i="8"/>
  <c r="AR58" i="8"/>
  <c r="AS58" i="8"/>
  <c r="AT58" i="8"/>
  <c r="AU58" i="8"/>
  <c r="AV58" i="8"/>
  <c r="AW58" i="8"/>
  <c r="AM59" i="8"/>
  <c r="AN59" i="8"/>
  <c r="AO59" i="8"/>
  <c r="AP59" i="8"/>
  <c r="AQ59" i="8"/>
  <c r="AR59" i="8"/>
  <c r="AS59" i="8"/>
  <c r="AT59" i="8"/>
  <c r="AU59" i="8"/>
  <c r="AV59" i="8"/>
  <c r="AW59" i="8"/>
  <c r="AM60" i="8"/>
  <c r="AN60" i="8"/>
  <c r="AO60" i="8"/>
  <c r="AP60" i="8"/>
  <c r="AQ60" i="8"/>
  <c r="AR60" i="8"/>
  <c r="AS60" i="8"/>
  <c r="AT60" i="8"/>
  <c r="AU60" i="8"/>
  <c r="AV60" i="8"/>
  <c r="AW60" i="8"/>
  <c r="AM61" i="8"/>
  <c r="AN61" i="8"/>
  <c r="AO61" i="8"/>
  <c r="AP61" i="8"/>
  <c r="AQ61" i="8"/>
  <c r="AR61" i="8"/>
  <c r="AS61" i="8"/>
  <c r="AT61" i="8"/>
  <c r="AU61" i="8"/>
  <c r="AV61" i="8"/>
  <c r="AW61" i="8"/>
  <c r="AM62" i="8"/>
  <c r="AN62" i="8"/>
  <c r="AO62" i="8"/>
  <c r="AP62" i="8"/>
  <c r="AQ62" i="8"/>
  <c r="AR62" i="8"/>
  <c r="AS62" i="8"/>
  <c r="AT62" i="8"/>
  <c r="AU62" i="8"/>
  <c r="AV62" i="8"/>
  <c r="AW62" i="8"/>
  <c r="AM63" i="8"/>
  <c r="AN63" i="8"/>
  <c r="AO63" i="8"/>
  <c r="AP63" i="8"/>
  <c r="AQ63" i="8"/>
  <c r="AR63" i="8"/>
  <c r="AS63" i="8"/>
  <c r="AT63" i="8"/>
  <c r="AU63" i="8"/>
  <c r="AV63" i="8"/>
  <c r="AW63" i="8"/>
  <c r="AM64" i="8"/>
  <c r="AN64" i="8"/>
  <c r="AO64" i="8"/>
  <c r="AP64" i="8"/>
  <c r="AQ64" i="8"/>
  <c r="AR64" i="8"/>
  <c r="AS64" i="8"/>
  <c r="AT64" i="8"/>
  <c r="AU64" i="8"/>
  <c r="AV64" i="8"/>
  <c r="AW64" i="8"/>
  <c r="AM65" i="8"/>
  <c r="AN65" i="8"/>
  <c r="AO65" i="8"/>
  <c r="AP65" i="8"/>
  <c r="AQ65" i="8"/>
  <c r="AR65" i="8"/>
  <c r="AS65" i="8"/>
  <c r="AT65" i="8"/>
  <c r="AU65" i="8"/>
  <c r="AV65" i="8"/>
  <c r="AW65" i="8"/>
  <c r="AM66" i="8"/>
  <c r="AN66" i="8"/>
  <c r="AO66" i="8"/>
  <c r="AP66" i="8"/>
  <c r="AQ66" i="8"/>
  <c r="AR66" i="8"/>
  <c r="AS66" i="8"/>
  <c r="AT66" i="8"/>
  <c r="AU66" i="8"/>
  <c r="AV66" i="8"/>
  <c r="AW66" i="8"/>
  <c r="AM67" i="8"/>
  <c r="AN67" i="8"/>
  <c r="AO67" i="8"/>
  <c r="AP67" i="8"/>
  <c r="AQ67" i="8"/>
  <c r="AR67" i="8"/>
  <c r="AS67" i="8"/>
  <c r="AT67" i="8"/>
  <c r="AU67" i="8"/>
  <c r="AV67" i="8"/>
  <c r="AW67" i="8"/>
  <c r="AM68" i="8"/>
  <c r="AN68" i="8"/>
  <c r="AO68" i="8"/>
  <c r="AP68" i="8"/>
  <c r="AQ68" i="8"/>
  <c r="AR68" i="8"/>
  <c r="AS68" i="8"/>
  <c r="AT68" i="8"/>
  <c r="AU68" i="8"/>
  <c r="AV68" i="8"/>
  <c r="AW68" i="8"/>
  <c r="AM69" i="8"/>
  <c r="AN69" i="8"/>
  <c r="AO69" i="8"/>
  <c r="AP69" i="8"/>
  <c r="AQ69" i="8"/>
  <c r="AR69" i="8"/>
  <c r="AS69" i="8"/>
  <c r="AT69" i="8"/>
  <c r="AU69" i="8"/>
  <c r="AV69" i="8"/>
  <c r="AW69" i="8"/>
  <c r="AM70" i="8"/>
  <c r="AN70" i="8"/>
  <c r="AO70" i="8"/>
  <c r="AP70" i="8"/>
  <c r="AQ70" i="8"/>
  <c r="AR70" i="8"/>
  <c r="AS70" i="8"/>
  <c r="AT70" i="8"/>
  <c r="AU70" i="8"/>
  <c r="AV70" i="8"/>
  <c r="AW70" i="8"/>
  <c r="AM71" i="8"/>
  <c r="AN71" i="8"/>
  <c r="AO71" i="8"/>
  <c r="AP71" i="8"/>
  <c r="AQ71" i="8"/>
  <c r="AR71" i="8"/>
  <c r="AS71" i="8"/>
  <c r="AT71" i="8"/>
  <c r="AU71" i="8"/>
  <c r="AV71" i="8"/>
  <c r="AW71" i="8"/>
  <c r="AM72" i="8"/>
  <c r="AN72" i="8"/>
  <c r="AO72" i="8"/>
  <c r="AP72" i="8"/>
  <c r="AQ72" i="8"/>
  <c r="AR72" i="8"/>
  <c r="AS72" i="8"/>
  <c r="AT72" i="8"/>
  <c r="AU72" i="8"/>
  <c r="AV72" i="8"/>
  <c r="AW72" i="8"/>
  <c r="AM73" i="8"/>
  <c r="AN73" i="8"/>
  <c r="AO73" i="8"/>
  <c r="AP73" i="8"/>
  <c r="AQ73" i="8"/>
  <c r="AR73" i="8"/>
  <c r="AS73" i="8"/>
  <c r="AT73" i="8"/>
  <c r="AU73" i="8"/>
  <c r="AV73" i="8"/>
  <c r="AW73" i="8"/>
  <c r="AM74" i="8"/>
  <c r="AN74" i="8"/>
  <c r="AO74" i="8"/>
  <c r="AP74" i="8"/>
  <c r="AQ74" i="8"/>
  <c r="AR74" i="8"/>
  <c r="AS74" i="8"/>
  <c r="AT74" i="8"/>
  <c r="AU74" i="8"/>
  <c r="AV74" i="8"/>
  <c r="AW74" i="8"/>
  <c r="AM75" i="8"/>
  <c r="AN75" i="8"/>
  <c r="AO75" i="8"/>
  <c r="AP75" i="8"/>
  <c r="AQ75" i="8"/>
  <c r="AR75" i="8"/>
  <c r="AS75" i="8"/>
  <c r="AT75" i="8"/>
  <c r="AU75" i="8"/>
  <c r="AV75" i="8"/>
  <c r="AW75" i="8"/>
  <c r="AM76" i="8"/>
  <c r="AN76" i="8"/>
  <c r="AO76" i="8"/>
  <c r="AP76" i="8"/>
  <c r="AQ76" i="8"/>
  <c r="AR76" i="8"/>
  <c r="AS76" i="8"/>
  <c r="AT76" i="8"/>
  <c r="AU76" i="8"/>
  <c r="AV76" i="8"/>
  <c r="AW76" i="8"/>
  <c r="AM77" i="8"/>
  <c r="AN77" i="8"/>
  <c r="AO77" i="8"/>
  <c r="AP77" i="8"/>
  <c r="AQ77" i="8"/>
  <c r="AR77" i="8"/>
  <c r="AS77" i="8"/>
  <c r="AT77" i="8"/>
  <c r="AU77" i="8"/>
  <c r="AV77" i="8"/>
  <c r="AW77" i="8"/>
  <c r="AM78" i="8"/>
  <c r="AN78" i="8"/>
  <c r="AO78" i="8"/>
  <c r="AP78" i="8"/>
  <c r="AQ78" i="8"/>
  <c r="AR78" i="8"/>
  <c r="AS78" i="8"/>
  <c r="AT78" i="8"/>
  <c r="AU78" i="8"/>
  <c r="AV78" i="8"/>
  <c r="AW78" i="8"/>
  <c r="AM79" i="8"/>
  <c r="AN79" i="8"/>
  <c r="AO79" i="8"/>
  <c r="AP79" i="8"/>
  <c r="AQ79" i="8"/>
  <c r="AR79" i="8"/>
  <c r="AS79" i="8"/>
  <c r="AT79" i="8"/>
  <c r="AU79" i="8"/>
  <c r="AV79" i="8"/>
  <c r="AW79" i="8"/>
  <c r="AM80" i="8"/>
  <c r="AN80" i="8"/>
  <c r="AO80" i="8"/>
  <c r="AP80" i="8"/>
  <c r="AQ80" i="8"/>
  <c r="AR80" i="8"/>
  <c r="AS80" i="8"/>
  <c r="AT80" i="8"/>
  <c r="AU80" i="8"/>
  <c r="AV80" i="8"/>
  <c r="AW80" i="8"/>
  <c r="AM81" i="8"/>
  <c r="AN81" i="8"/>
  <c r="AO81" i="8"/>
  <c r="AP81" i="8"/>
  <c r="AQ81" i="8"/>
  <c r="AR81" i="8"/>
  <c r="AS81" i="8"/>
  <c r="AT81" i="8"/>
  <c r="AU81" i="8"/>
  <c r="AV81" i="8"/>
  <c r="AW81" i="8"/>
  <c r="AM82" i="8"/>
  <c r="AN82" i="8"/>
  <c r="AO82" i="8"/>
  <c r="AP82" i="8"/>
  <c r="AQ82" i="8"/>
  <c r="AR82" i="8"/>
  <c r="AS82" i="8"/>
  <c r="AT82" i="8"/>
  <c r="AU82" i="8"/>
  <c r="AV82" i="8"/>
  <c r="AW82" i="8"/>
  <c r="AM83" i="8"/>
  <c r="AN83" i="8"/>
  <c r="AO83" i="8"/>
  <c r="AP83" i="8"/>
  <c r="AQ83" i="8"/>
  <c r="AR83" i="8"/>
  <c r="AS83" i="8"/>
  <c r="AT83" i="8"/>
  <c r="AU83" i="8"/>
  <c r="AV83" i="8"/>
  <c r="AW83" i="8"/>
  <c r="AM84" i="8"/>
  <c r="AN84" i="8"/>
  <c r="AO84" i="8"/>
  <c r="AP84" i="8"/>
  <c r="AQ84" i="8"/>
  <c r="AR84" i="8"/>
  <c r="AS84" i="8"/>
  <c r="AT84" i="8"/>
  <c r="AU84" i="8"/>
  <c r="AV84" i="8"/>
  <c r="AW84" i="8"/>
  <c r="AM85" i="8"/>
  <c r="AN85" i="8"/>
  <c r="AO85" i="8"/>
  <c r="AP85" i="8"/>
  <c r="AQ85" i="8"/>
  <c r="AR85" i="8"/>
  <c r="AS85" i="8"/>
  <c r="AT85" i="8"/>
  <c r="AU85" i="8"/>
  <c r="AV85" i="8"/>
  <c r="AW85" i="8"/>
  <c r="AM86" i="8"/>
  <c r="AN86" i="8"/>
  <c r="AO86" i="8"/>
  <c r="AP86" i="8"/>
  <c r="AQ86" i="8"/>
  <c r="AR86" i="8"/>
  <c r="AS86" i="8"/>
  <c r="AT86" i="8"/>
  <c r="AU86" i="8"/>
  <c r="AV86" i="8"/>
  <c r="AW86" i="8"/>
  <c r="AM87" i="8"/>
  <c r="AN87" i="8"/>
  <c r="AO87" i="8"/>
  <c r="AP87" i="8"/>
  <c r="AQ87" i="8"/>
  <c r="AR87" i="8"/>
  <c r="AS87" i="8"/>
  <c r="AT87" i="8"/>
  <c r="AU87" i="8"/>
  <c r="AV87" i="8"/>
  <c r="AW87" i="8"/>
  <c r="AM88" i="8"/>
  <c r="AN88" i="8"/>
  <c r="AO88" i="8"/>
  <c r="AP88" i="8"/>
  <c r="AQ88" i="8"/>
  <c r="AR88" i="8"/>
  <c r="AS88" i="8"/>
  <c r="AT88" i="8"/>
  <c r="AU88" i="8"/>
  <c r="AV88" i="8"/>
  <c r="AW88" i="8"/>
  <c r="AM89" i="8"/>
  <c r="AN89" i="8"/>
  <c r="AO89" i="8"/>
  <c r="AP89" i="8"/>
  <c r="AQ89" i="8"/>
  <c r="AR89" i="8"/>
  <c r="AS89" i="8"/>
  <c r="AT89" i="8"/>
  <c r="AU89" i="8"/>
  <c r="AV89" i="8"/>
  <c r="AW89" i="8"/>
  <c r="AM90" i="8"/>
  <c r="AN90" i="8"/>
  <c r="AO90" i="8"/>
  <c r="AP90" i="8"/>
  <c r="AQ90" i="8"/>
  <c r="AR90" i="8"/>
  <c r="AS90" i="8"/>
  <c r="AT90" i="8"/>
  <c r="AU90" i="8"/>
  <c r="AV90" i="8"/>
  <c r="AW90" i="8"/>
  <c r="AM91" i="8"/>
  <c r="AN91" i="8"/>
  <c r="AO91" i="8"/>
  <c r="AP91" i="8"/>
  <c r="AQ91" i="8"/>
  <c r="AR91" i="8"/>
  <c r="AS91" i="8"/>
  <c r="AT91" i="8"/>
  <c r="AU91" i="8"/>
  <c r="AV91" i="8"/>
  <c r="AW91" i="8"/>
  <c r="AM92" i="8"/>
  <c r="AN92" i="8"/>
  <c r="AO92" i="8"/>
  <c r="AP92" i="8"/>
  <c r="AQ92" i="8"/>
  <c r="AR92" i="8"/>
  <c r="AS92" i="8"/>
  <c r="AT92" i="8"/>
  <c r="AU92" i="8"/>
  <c r="AV92" i="8"/>
  <c r="AW92" i="8"/>
  <c r="AM93" i="8"/>
  <c r="AN93" i="8"/>
  <c r="AO93" i="8"/>
  <c r="AP93" i="8"/>
  <c r="AQ93" i="8"/>
  <c r="AR93" i="8"/>
  <c r="AS93" i="8"/>
  <c r="AT93" i="8"/>
  <c r="AU93" i="8"/>
  <c r="AV93" i="8"/>
  <c r="AW93" i="8"/>
  <c r="AM94" i="8"/>
  <c r="AN94" i="8"/>
  <c r="AO94" i="8"/>
  <c r="AP94" i="8"/>
  <c r="AQ94" i="8"/>
  <c r="AR94" i="8"/>
  <c r="AS94" i="8"/>
  <c r="AT94" i="8"/>
  <c r="AU94" i="8"/>
  <c r="AV94" i="8"/>
  <c r="AW94" i="8"/>
  <c r="AM95" i="8"/>
  <c r="AN95" i="8"/>
  <c r="AO95" i="8"/>
  <c r="AP95" i="8"/>
  <c r="AQ95" i="8"/>
  <c r="AR95" i="8"/>
  <c r="AS95" i="8"/>
  <c r="AT95" i="8"/>
  <c r="AU95" i="8"/>
  <c r="AV95" i="8"/>
  <c r="AW95" i="8"/>
  <c r="AM96" i="8"/>
  <c r="AN96" i="8"/>
  <c r="AO96" i="8"/>
  <c r="AP96" i="8"/>
  <c r="AQ96" i="8"/>
  <c r="AR96" i="8"/>
  <c r="AS96" i="8"/>
  <c r="AT96" i="8"/>
  <c r="AU96" i="8"/>
  <c r="AV96" i="8"/>
  <c r="AW96" i="8"/>
  <c r="AM97" i="8"/>
  <c r="AN97" i="8"/>
  <c r="AO97" i="8"/>
  <c r="AP97" i="8"/>
  <c r="AQ97" i="8"/>
  <c r="AR97" i="8"/>
  <c r="AS97" i="8"/>
  <c r="AT97" i="8"/>
  <c r="AU97" i="8"/>
  <c r="AV97" i="8"/>
  <c r="AW97" i="8"/>
  <c r="AM98" i="8"/>
  <c r="AN98" i="8"/>
  <c r="AO98" i="8"/>
  <c r="AP98" i="8"/>
  <c r="AQ98" i="8"/>
  <c r="AR98" i="8"/>
  <c r="AS98" i="8"/>
  <c r="AT98" i="8"/>
  <c r="AU98" i="8"/>
  <c r="AV98" i="8"/>
  <c r="AW98" i="8"/>
  <c r="AM99" i="8"/>
  <c r="AN99" i="8"/>
  <c r="AO99" i="8"/>
  <c r="AP99" i="8"/>
  <c r="AQ99" i="8"/>
  <c r="AR99" i="8"/>
  <c r="AS99" i="8"/>
  <c r="AT99" i="8"/>
  <c r="AU99" i="8"/>
  <c r="AV99" i="8"/>
  <c r="AW99" i="8"/>
  <c r="AM100" i="8"/>
  <c r="AN100" i="8"/>
  <c r="AO100" i="8"/>
  <c r="AP100" i="8"/>
  <c r="AQ100" i="8"/>
  <c r="AR100" i="8"/>
  <c r="AS100" i="8"/>
  <c r="AT100" i="8"/>
  <c r="AU100" i="8"/>
  <c r="AV100" i="8"/>
  <c r="AW100" i="8"/>
  <c r="AM101" i="8"/>
  <c r="AN101" i="8"/>
  <c r="AO101" i="8"/>
  <c r="AP101" i="8"/>
  <c r="AQ101" i="8"/>
  <c r="AR101" i="8"/>
  <c r="AS101" i="8"/>
  <c r="AT101" i="8"/>
  <c r="AU101" i="8"/>
  <c r="AV101" i="8"/>
  <c r="AW101" i="8"/>
  <c r="AM102" i="8"/>
  <c r="AN102" i="8"/>
  <c r="AO102" i="8"/>
  <c r="AP102" i="8"/>
  <c r="AQ102" i="8"/>
  <c r="AR102" i="8"/>
  <c r="AS102" i="8"/>
  <c r="AT102" i="8"/>
  <c r="AU102" i="8"/>
  <c r="AV102" i="8"/>
  <c r="AW102" i="8"/>
  <c r="AM103" i="8"/>
  <c r="AN103" i="8"/>
  <c r="AO103" i="8"/>
  <c r="AP103" i="8"/>
  <c r="AQ103" i="8"/>
  <c r="AR103" i="8"/>
  <c r="AS103" i="8"/>
  <c r="AT103" i="8"/>
  <c r="AU103" i="8"/>
  <c r="AV103" i="8"/>
  <c r="AW103" i="8"/>
  <c r="AM104" i="8"/>
  <c r="AN104" i="8"/>
  <c r="AO104" i="8"/>
  <c r="AP104" i="8"/>
  <c r="AQ104" i="8"/>
  <c r="AR104" i="8"/>
  <c r="AS104" i="8"/>
  <c r="AT104" i="8"/>
  <c r="AU104" i="8"/>
  <c r="AV104" i="8"/>
  <c r="AW104" i="8"/>
  <c r="AM105" i="8"/>
  <c r="AN105" i="8"/>
  <c r="AO105" i="8"/>
  <c r="AP105" i="8"/>
  <c r="AQ105" i="8"/>
  <c r="AR105" i="8"/>
  <c r="AS105" i="8"/>
  <c r="AT105" i="8"/>
  <c r="AU105" i="8"/>
  <c r="AV105" i="8"/>
  <c r="AW105" i="8"/>
  <c r="AM106" i="8"/>
  <c r="AN106" i="8"/>
  <c r="AO106" i="8"/>
  <c r="AP106" i="8"/>
  <c r="AQ106" i="8"/>
  <c r="AR106" i="8"/>
  <c r="AS106" i="8"/>
  <c r="AT106" i="8"/>
  <c r="AU106" i="8"/>
  <c r="AV106" i="8"/>
  <c r="AW106" i="8"/>
  <c r="AM107" i="8"/>
  <c r="AN107" i="8"/>
  <c r="AO107" i="8"/>
  <c r="AP107" i="8"/>
  <c r="AQ107" i="8"/>
  <c r="AR107" i="8"/>
  <c r="AS107" i="8"/>
  <c r="AT107" i="8"/>
  <c r="AU107" i="8"/>
  <c r="AV107" i="8"/>
  <c r="AW107" i="8"/>
  <c r="AM108" i="8"/>
  <c r="AN108" i="8"/>
  <c r="AO108" i="8"/>
  <c r="AP108" i="8"/>
  <c r="AQ108" i="8"/>
  <c r="AR108" i="8"/>
  <c r="AS108" i="8"/>
  <c r="AT108" i="8"/>
  <c r="AU108" i="8"/>
  <c r="AV108" i="8"/>
  <c r="AW108" i="8"/>
  <c r="AM109" i="8"/>
  <c r="AN109" i="8"/>
  <c r="AO109" i="8"/>
  <c r="AP109" i="8"/>
  <c r="AQ109" i="8"/>
  <c r="AR109" i="8"/>
  <c r="AS109" i="8"/>
  <c r="AT109" i="8"/>
  <c r="AU109" i="8"/>
  <c r="AV109" i="8"/>
  <c r="AW109" i="8"/>
  <c r="AM110" i="8"/>
  <c r="AN110" i="8"/>
  <c r="AO110" i="8"/>
  <c r="AP110" i="8"/>
  <c r="AQ110" i="8"/>
  <c r="AR110" i="8"/>
  <c r="AS110" i="8"/>
  <c r="AT110" i="8"/>
  <c r="AU110" i="8"/>
  <c r="AV110" i="8"/>
  <c r="AW110" i="8"/>
  <c r="AM111" i="8"/>
  <c r="AN111" i="8"/>
  <c r="AO111" i="8"/>
  <c r="AP111" i="8"/>
  <c r="AQ111" i="8"/>
  <c r="AR111" i="8"/>
  <c r="AS111" i="8"/>
  <c r="AT111" i="8"/>
  <c r="AU111" i="8"/>
  <c r="AV111" i="8"/>
  <c r="AW111" i="8"/>
  <c r="AM112" i="8"/>
  <c r="AN112" i="8"/>
  <c r="AO112" i="8"/>
  <c r="AP112" i="8"/>
  <c r="AQ112" i="8"/>
  <c r="AR112" i="8"/>
  <c r="AS112" i="8"/>
  <c r="AT112" i="8"/>
  <c r="AU112" i="8"/>
  <c r="AV112" i="8"/>
  <c r="AW112" i="8"/>
  <c r="AM113" i="8"/>
  <c r="AN113" i="8"/>
  <c r="AO113" i="8"/>
  <c r="AP113" i="8"/>
  <c r="AQ113" i="8"/>
  <c r="AR113" i="8"/>
  <c r="AS113" i="8"/>
  <c r="AT113" i="8"/>
  <c r="AU113" i="8"/>
  <c r="AV113" i="8"/>
  <c r="AW113" i="8"/>
  <c r="AM114" i="8"/>
  <c r="AN114" i="8"/>
  <c r="AO114" i="8"/>
  <c r="AP114" i="8"/>
  <c r="AQ114" i="8"/>
  <c r="AR114" i="8"/>
  <c r="AS114" i="8"/>
  <c r="AT114" i="8"/>
  <c r="AU114" i="8"/>
  <c r="AV114" i="8"/>
  <c r="AW114" i="8"/>
  <c r="AM115" i="8"/>
  <c r="AN115" i="8"/>
  <c r="AO115" i="8"/>
  <c r="AP115" i="8"/>
  <c r="AQ115" i="8"/>
  <c r="AR115" i="8"/>
  <c r="AS115" i="8"/>
  <c r="AT115" i="8"/>
  <c r="AU115" i="8"/>
  <c r="AV115" i="8"/>
  <c r="AW115" i="8"/>
  <c r="AM116" i="8"/>
  <c r="AN116" i="8"/>
  <c r="AO116" i="8"/>
  <c r="AP116" i="8"/>
  <c r="AQ116" i="8"/>
  <c r="AR116" i="8"/>
  <c r="AS116" i="8"/>
  <c r="AT116" i="8"/>
  <c r="AU116" i="8"/>
  <c r="AV116" i="8"/>
  <c r="AW116" i="8"/>
  <c r="AM117" i="8"/>
  <c r="AN117" i="8"/>
  <c r="AO117" i="8"/>
  <c r="AP117" i="8"/>
  <c r="AQ117" i="8"/>
  <c r="AR117" i="8"/>
  <c r="AS117" i="8"/>
  <c r="AT117" i="8"/>
  <c r="AU117" i="8"/>
  <c r="AV117" i="8"/>
  <c r="AW117" i="8"/>
  <c r="AM118" i="8"/>
  <c r="AN118" i="8"/>
  <c r="AO118" i="8"/>
  <c r="AP118" i="8"/>
  <c r="AQ118" i="8"/>
  <c r="AR118" i="8"/>
  <c r="AS118" i="8"/>
  <c r="AT118" i="8"/>
  <c r="AU118" i="8"/>
  <c r="AV118" i="8"/>
  <c r="AW118" i="8"/>
  <c r="AM119" i="8"/>
  <c r="AN119" i="8"/>
  <c r="AO119" i="8"/>
  <c r="AP119" i="8"/>
  <c r="AQ119" i="8"/>
  <c r="AR119" i="8"/>
  <c r="AS119" i="8"/>
  <c r="AT119" i="8"/>
  <c r="AU119" i="8"/>
  <c r="AV119" i="8"/>
  <c r="AW119" i="8"/>
  <c r="AM120" i="8"/>
  <c r="AN120" i="8"/>
  <c r="AO120" i="8"/>
  <c r="AP120" i="8"/>
  <c r="AQ120" i="8"/>
  <c r="AR120" i="8"/>
  <c r="AS120" i="8"/>
  <c r="AT120" i="8"/>
  <c r="AU120" i="8"/>
  <c r="AV120" i="8"/>
  <c r="AW120" i="8"/>
  <c r="AM121" i="8"/>
  <c r="AN121" i="8"/>
  <c r="AO121" i="8"/>
  <c r="AP121" i="8"/>
  <c r="AQ121" i="8"/>
  <c r="AR121" i="8"/>
  <c r="AS121" i="8"/>
  <c r="AT121" i="8"/>
  <c r="AU121" i="8"/>
  <c r="AV121" i="8"/>
  <c r="AW121" i="8"/>
  <c r="AM122" i="8"/>
  <c r="AN122" i="8"/>
  <c r="AO122" i="8"/>
  <c r="AP122" i="8"/>
  <c r="AQ122" i="8"/>
  <c r="AR122" i="8"/>
  <c r="AS122" i="8"/>
  <c r="AT122" i="8"/>
  <c r="AU122" i="8"/>
  <c r="AV122" i="8"/>
  <c r="AW122" i="8"/>
  <c r="AM123" i="8"/>
  <c r="AN123" i="8"/>
  <c r="AO123" i="8"/>
  <c r="AP123" i="8"/>
  <c r="AQ123" i="8"/>
  <c r="AR123" i="8"/>
  <c r="AS123" i="8"/>
  <c r="AT123" i="8"/>
  <c r="AU123" i="8"/>
  <c r="AV123" i="8"/>
  <c r="AW123" i="8"/>
  <c r="AM124" i="8"/>
  <c r="AN124" i="8"/>
  <c r="AO124" i="8"/>
  <c r="AP124" i="8"/>
  <c r="AQ124" i="8"/>
  <c r="AR124" i="8"/>
  <c r="AS124" i="8"/>
  <c r="AT124" i="8"/>
  <c r="AU124" i="8"/>
  <c r="AV124" i="8"/>
  <c r="AW124" i="8"/>
  <c r="AM125" i="8"/>
  <c r="AN125" i="8"/>
  <c r="AO125" i="8"/>
  <c r="AP125" i="8"/>
  <c r="AQ125" i="8"/>
  <c r="AR125" i="8"/>
  <c r="AS125" i="8"/>
  <c r="AT125" i="8"/>
  <c r="AU125" i="8"/>
  <c r="AV125" i="8"/>
  <c r="AW125" i="8"/>
  <c r="AM126" i="8"/>
  <c r="AN126" i="8"/>
  <c r="AO126" i="8"/>
  <c r="AP126" i="8"/>
  <c r="AQ126" i="8"/>
  <c r="AR126" i="8"/>
  <c r="AS126" i="8"/>
  <c r="AT126" i="8"/>
  <c r="AU126" i="8"/>
  <c r="AV126" i="8"/>
  <c r="AW126" i="8"/>
  <c r="AM127" i="8"/>
  <c r="AN127" i="8"/>
  <c r="AO127" i="8"/>
  <c r="AP127" i="8"/>
  <c r="AQ127" i="8"/>
  <c r="AR127" i="8"/>
  <c r="AS127" i="8"/>
  <c r="AT127" i="8"/>
  <c r="AU127" i="8"/>
  <c r="AV127" i="8"/>
  <c r="AW127" i="8"/>
  <c r="AM128" i="8"/>
  <c r="AN128" i="8"/>
  <c r="AO128" i="8"/>
  <c r="AP128" i="8"/>
  <c r="AQ128" i="8"/>
  <c r="AR128" i="8"/>
  <c r="AS128" i="8"/>
  <c r="AT128" i="8"/>
  <c r="AU128" i="8"/>
  <c r="AV128" i="8"/>
  <c r="AW128" i="8"/>
  <c r="AM129" i="8"/>
  <c r="AN129" i="8"/>
  <c r="AO129" i="8"/>
  <c r="AP129" i="8"/>
  <c r="AQ129" i="8"/>
  <c r="AR129" i="8"/>
  <c r="AS129" i="8"/>
  <c r="AT129" i="8"/>
  <c r="AU129" i="8"/>
  <c r="AV129" i="8"/>
  <c r="AW129" i="8"/>
  <c r="AM130" i="8"/>
  <c r="AN130" i="8"/>
  <c r="AO130" i="8"/>
  <c r="AP130" i="8"/>
  <c r="AQ130" i="8"/>
  <c r="AR130" i="8"/>
  <c r="AS130" i="8"/>
  <c r="AT130" i="8"/>
  <c r="AU130" i="8"/>
  <c r="AV130" i="8"/>
  <c r="AW130" i="8"/>
  <c r="AM131" i="8"/>
  <c r="AN131" i="8"/>
  <c r="AO131" i="8"/>
  <c r="AP131" i="8"/>
  <c r="AQ131" i="8"/>
  <c r="AR131" i="8"/>
  <c r="AS131" i="8"/>
  <c r="AT131" i="8"/>
  <c r="AU131" i="8"/>
  <c r="AV131" i="8"/>
  <c r="AW131" i="8"/>
  <c r="AM132" i="8"/>
  <c r="AN132" i="8"/>
  <c r="AO132" i="8"/>
  <c r="AP132" i="8"/>
  <c r="AQ132" i="8"/>
  <c r="AR132" i="8"/>
  <c r="AS132" i="8"/>
  <c r="AT132" i="8"/>
  <c r="AU132" i="8"/>
  <c r="AV132" i="8"/>
  <c r="AW132" i="8"/>
  <c r="AM133" i="8"/>
  <c r="AN133" i="8"/>
  <c r="AO133" i="8"/>
  <c r="AP133" i="8"/>
  <c r="AQ133" i="8"/>
  <c r="AR133" i="8"/>
  <c r="AS133" i="8"/>
  <c r="AT133" i="8"/>
  <c r="AU133" i="8"/>
  <c r="AV133" i="8"/>
  <c r="AW133" i="8"/>
  <c r="AM134" i="8"/>
  <c r="AN134" i="8"/>
  <c r="AO134" i="8"/>
  <c r="AP134" i="8"/>
  <c r="AQ134" i="8"/>
  <c r="AR134" i="8"/>
  <c r="AS134" i="8"/>
  <c r="AT134" i="8"/>
  <c r="AU134" i="8"/>
  <c r="AV134" i="8"/>
  <c r="AW134" i="8"/>
  <c r="AM135" i="8"/>
  <c r="AN135" i="8"/>
  <c r="AO135" i="8"/>
  <c r="AP135" i="8"/>
  <c r="AQ135" i="8"/>
  <c r="AR135" i="8"/>
  <c r="AS135" i="8"/>
  <c r="AT135" i="8"/>
  <c r="AU135" i="8"/>
  <c r="AV135" i="8"/>
  <c r="AW135" i="8"/>
  <c r="AM136" i="8"/>
  <c r="AN136" i="8"/>
  <c r="AO136" i="8"/>
  <c r="AP136" i="8"/>
  <c r="AQ136" i="8"/>
  <c r="AR136" i="8"/>
  <c r="AS136" i="8"/>
  <c r="AT136" i="8"/>
  <c r="AU136" i="8"/>
  <c r="AV136" i="8"/>
  <c r="AW136" i="8"/>
  <c r="AM137" i="8"/>
  <c r="AN137" i="8"/>
  <c r="AO137" i="8"/>
  <c r="AP137" i="8"/>
  <c r="AQ137" i="8"/>
  <c r="AR137" i="8"/>
  <c r="AS137" i="8"/>
  <c r="AT137" i="8"/>
  <c r="AU137" i="8"/>
  <c r="AV137" i="8"/>
  <c r="AW137" i="8"/>
  <c r="AM138" i="8"/>
  <c r="AN138" i="8"/>
  <c r="AO138" i="8"/>
  <c r="AP138" i="8"/>
  <c r="AQ138" i="8"/>
  <c r="AR138" i="8"/>
  <c r="AS138" i="8"/>
  <c r="AT138" i="8"/>
  <c r="AU138" i="8"/>
  <c r="AV138" i="8"/>
  <c r="AW138" i="8"/>
  <c r="AM139" i="8"/>
  <c r="AN139" i="8"/>
  <c r="AO139" i="8"/>
  <c r="AP139" i="8"/>
  <c r="AQ139" i="8"/>
  <c r="AR139" i="8"/>
  <c r="AS139" i="8"/>
  <c r="AT139" i="8"/>
  <c r="AU139" i="8"/>
  <c r="AV139" i="8"/>
  <c r="AW139" i="8"/>
  <c r="AM140" i="8"/>
  <c r="AN140" i="8"/>
  <c r="AO140" i="8"/>
  <c r="AP140" i="8"/>
  <c r="AQ140" i="8"/>
  <c r="AR140" i="8"/>
  <c r="AS140" i="8"/>
  <c r="AT140" i="8"/>
  <c r="AU140" i="8"/>
  <c r="AV140" i="8"/>
  <c r="AW140" i="8"/>
  <c r="AM141" i="8"/>
  <c r="AN141" i="8"/>
  <c r="AO141" i="8"/>
  <c r="AP141" i="8"/>
  <c r="AQ141" i="8"/>
  <c r="AR141" i="8"/>
  <c r="AS141" i="8"/>
  <c r="AT141" i="8"/>
  <c r="AU141" i="8"/>
  <c r="AV141" i="8"/>
  <c r="AW141" i="8"/>
  <c r="AM142" i="8"/>
  <c r="AN142" i="8"/>
  <c r="AO142" i="8"/>
  <c r="AP142" i="8"/>
  <c r="AQ142" i="8"/>
  <c r="AR142" i="8"/>
  <c r="AS142" i="8"/>
  <c r="AT142" i="8"/>
  <c r="AU142" i="8"/>
  <c r="AV142" i="8"/>
  <c r="AW142" i="8"/>
  <c r="AM143" i="8"/>
  <c r="AN143" i="8"/>
  <c r="AO143" i="8"/>
  <c r="AP143" i="8"/>
  <c r="AQ143" i="8"/>
  <c r="AR143" i="8"/>
  <c r="AS143" i="8"/>
  <c r="AT143" i="8"/>
  <c r="AU143" i="8"/>
  <c r="AV143" i="8"/>
  <c r="AW143" i="8"/>
  <c r="AM144" i="8"/>
  <c r="AN144" i="8"/>
  <c r="AO144" i="8"/>
  <c r="AP144" i="8"/>
  <c r="AQ144" i="8"/>
  <c r="AR144" i="8"/>
  <c r="AS144" i="8"/>
  <c r="AT144" i="8"/>
  <c r="AU144" i="8"/>
  <c r="AV144" i="8"/>
  <c r="AW144" i="8"/>
  <c r="AM145" i="8"/>
  <c r="AN145" i="8"/>
  <c r="AO145" i="8"/>
  <c r="AP145" i="8"/>
  <c r="AQ145" i="8"/>
  <c r="AR145" i="8"/>
  <c r="AS145" i="8"/>
  <c r="AT145" i="8"/>
  <c r="AU145" i="8"/>
  <c r="AV145" i="8"/>
  <c r="AW145" i="8"/>
  <c r="AM146" i="8"/>
  <c r="AN146" i="8"/>
  <c r="AO146" i="8"/>
  <c r="AP146" i="8"/>
  <c r="AQ146" i="8"/>
  <c r="AR146" i="8"/>
  <c r="AS146" i="8"/>
  <c r="AT146" i="8"/>
  <c r="AU146" i="8"/>
  <c r="AV146" i="8"/>
  <c r="AW146" i="8"/>
  <c r="AM147" i="8"/>
  <c r="AN147" i="8"/>
  <c r="AO147" i="8"/>
  <c r="AP147" i="8"/>
  <c r="AQ147" i="8"/>
  <c r="AR147" i="8"/>
  <c r="AS147" i="8"/>
  <c r="AT147" i="8"/>
  <c r="AU147" i="8"/>
  <c r="AV147" i="8"/>
  <c r="AW147" i="8"/>
  <c r="AM148" i="8"/>
  <c r="AN148" i="8"/>
  <c r="AO148" i="8"/>
  <c r="AP148" i="8"/>
  <c r="AQ148" i="8"/>
  <c r="AR148" i="8"/>
  <c r="AS148" i="8"/>
  <c r="AT148" i="8"/>
  <c r="AU148" i="8"/>
  <c r="AV148" i="8"/>
  <c r="AW148" i="8"/>
  <c r="AM149" i="8"/>
  <c r="AN149" i="8"/>
  <c r="AO149" i="8"/>
  <c r="AP149" i="8"/>
  <c r="AQ149" i="8"/>
  <c r="AR149" i="8"/>
  <c r="AS149" i="8"/>
  <c r="AT149" i="8"/>
  <c r="AU149" i="8"/>
  <c r="AV149" i="8"/>
  <c r="AW149" i="8"/>
  <c r="AM150" i="8"/>
  <c r="AN150" i="8"/>
  <c r="AO150" i="8"/>
  <c r="AP150" i="8"/>
  <c r="AQ150" i="8"/>
  <c r="AR150" i="8"/>
  <c r="AS150" i="8"/>
  <c r="AT150" i="8"/>
  <c r="AU150" i="8"/>
  <c r="AV150" i="8"/>
  <c r="AW150" i="8"/>
  <c r="AM151" i="8"/>
  <c r="AN151" i="8"/>
  <c r="AO151" i="8"/>
  <c r="AP151" i="8"/>
  <c r="AQ151" i="8"/>
  <c r="AR151" i="8"/>
  <c r="AS151" i="8"/>
  <c r="AT151" i="8"/>
  <c r="AU151" i="8"/>
  <c r="AV151" i="8"/>
  <c r="AW151" i="8"/>
  <c r="AM152" i="8"/>
  <c r="AN152" i="8"/>
  <c r="AO152" i="8"/>
  <c r="AP152" i="8"/>
  <c r="AQ152" i="8"/>
  <c r="AR152" i="8"/>
  <c r="AS152" i="8"/>
  <c r="AT152" i="8"/>
  <c r="AU152" i="8"/>
  <c r="AV152" i="8"/>
  <c r="AW152" i="8"/>
  <c r="AM153" i="8"/>
  <c r="AN153" i="8"/>
  <c r="AO153" i="8"/>
  <c r="AP153" i="8"/>
  <c r="AQ153" i="8"/>
  <c r="AR153" i="8"/>
  <c r="AS153" i="8"/>
  <c r="AT153" i="8"/>
  <c r="AU153" i="8"/>
  <c r="AV153" i="8"/>
  <c r="AW153" i="8"/>
  <c r="AM154" i="8"/>
  <c r="AN154" i="8"/>
  <c r="AO154" i="8"/>
  <c r="AP154" i="8"/>
  <c r="AQ154" i="8"/>
  <c r="AR154" i="8"/>
  <c r="AS154" i="8"/>
  <c r="AT154" i="8"/>
  <c r="AU154" i="8"/>
  <c r="AV154" i="8"/>
  <c r="AW154" i="8"/>
  <c r="AM155" i="8"/>
  <c r="AN155" i="8"/>
  <c r="AO155" i="8"/>
  <c r="AP155" i="8"/>
  <c r="AQ155" i="8"/>
  <c r="AR155" i="8"/>
  <c r="AS155" i="8"/>
  <c r="AT155" i="8"/>
  <c r="AU155" i="8"/>
  <c r="AV155" i="8"/>
  <c r="AW155" i="8"/>
  <c r="AM156" i="8"/>
  <c r="AN156" i="8"/>
  <c r="AO156" i="8"/>
  <c r="AP156" i="8"/>
  <c r="AQ156" i="8"/>
  <c r="AR156" i="8"/>
  <c r="AS156" i="8"/>
  <c r="AT156" i="8"/>
  <c r="AU156" i="8"/>
  <c r="AV156" i="8"/>
  <c r="AW156" i="8"/>
  <c r="AM157" i="8"/>
  <c r="AN157" i="8"/>
  <c r="AO157" i="8"/>
  <c r="AP157" i="8"/>
  <c r="AQ157" i="8"/>
  <c r="AR157" i="8"/>
  <c r="AS157" i="8"/>
  <c r="AT157" i="8"/>
  <c r="AU157" i="8"/>
  <c r="AV157" i="8"/>
  <c r="AW157" i="8"/>
  <c r="AM158" i="8"/>
  <c r="AN158" i="8"/>
  <c r="AO158" i="8"/>
  <c r="AP158" i="8"/>
  <c r="AQ158" i="8"/>
  <c r="AR158" i="8"/>
  <c r="AS158" i="8"/>
  <c r="AT158" i="8"/>
  <c r="AU158" i="8"/>
  <c r="AV158" i="8"/>
  <c r="AW158" i="8"/>
  <c r="AM159" i="8"/>
  <c r="AN159" i="8"/>
  <c r="AO159" i="8"/>
  <c r="AP159" i="8"/>
  <c r="AQ159" i="8"/>
  <c r="AR159" i="8"/>
  <c r="AS159" i="8"/>
  <c r="AT159" i="8"/>
  <c r="AU159" i="8"/>
  <c r="AV159" i="8"/>
  <c r="AW159" i="8"/>
  <c r="AM160" i="8"/>
  <c r="AN160" i="8"/>
  <c r="AO160" i="8"/>
  <c r="AP160" i="8"/>
  <c r="AQ160" i="8"/>
  <c r="AR160" i="8"/>
  <c r="AS160" i="8"/>
  <c r="AT160" i="8"/>
  <c r="AU160" i="8"/>
  <c r="AV160" i="8"/>
  <c r="AW160" i="8"/>
  <c r="AM161" i="8"/>
  <c r="AN161" i="8"/>
  <c r="AO161" i="8"/>
  <c r="AP161" i="8"/>
  <c r="AQ161" i="8"/>
  <c r="AR161" i="8"/>
  <c r="AS161" i="8"/>
  <c r="AT161" i="8"/>
  <c r="AU161" i="8"/>
  <c r="AV161" i="8"/>
  <c r="AW161" i="8"/>
  <c r="AM162" i="8"/>
  <c r="AN162" i="8"/>
  <c r="AO162" i="8"/>
  <c r="AP162" i="8"/>
  <c r="AQ162" i="8"/>
  <c r="AR162" i="8"/>
  <c r="AS162" i="8"/>
  <c r="AT162" i="8"/>
  <c r="AU162" i="8"/>
  <c r="AV162" i="8"/>
  <c r="AW162" i="8"/>
  <c r="AM163" i="8"/>
  <c r="AN163" i="8"/>
  <c r="AO163" i="8"/>
  <c r="AP163" i="8"/>
  <c r="AQ163" i="8"/>
  <c r="AR163" i="8"/>
  <c r="AS163" i="8"/>
  <c r="AT163" i="8"/>
  <c r="AU163" i="8"/>
  <c r="AV163" i="8"/>
  <c r="AW163" i="8"/>
  <c r="AM164" i="8"/>
  <c r="AN164" i="8"/>
  <c r="AO164" i="8"/>
  <c r="AP164" i="8"/>
  <c r="AQ164" i="8"/>
  <c r="AR164" i="8"/>
  <c r="AS164" i="8"/>
  <c r="AT164" i="8"/>
  <c r="AU164" i="8"/>
  <c r="AV164" i="8"/>
  <c r="AW164" i="8"/>
  <c r="AM165" i="8"/>
  <c r="AN165" i="8"/>
  <c r="AO165" i="8"/>
  <c r="AP165" i="8"/>
  <c r="AQ165" i="8"/>
  <c r="AR165" i="8"/>
  <c r="AS165" i="8"/>
  <c r="AT165" i="8"/>
  <c r="AU165" i="8"/>
  <c r="AV165" i="8"/>
  <c r="AW165" i="8"/>
  <c r="AM166" i="8"/>
  <c r="AN166" i="8"/>
  <c r="AO166" i="8"/>
  <c r="AP166" i="8"/>
  <c r="AQ166" i="8"/>
  <c r="AR166" i="8"/>
  <c r="AS166" i="8"/>
  <c r="AT166" i="8"/>
  <c r="AU166" i="8"/>
  <c r="AV166" i="8"/>
  <c r="AW166" i="8"/>
  <c r="AM167" i="8"/>
  <c r="AN167" i="8"/>
  <c r="AO167" i="8"/>
  <c r="AP167" i="8"/>
  <c r="AQ167" i="8"/>
  <c r="AR167" i="8"/>
  <c r="AS167" i="8"/>
  <c r="AT167" i="8"/>
  <c r="AU167" i="8"/>
  <c r="AV167" i="8"/>
  <c r="AW167" i="8"/>
  <c r="AM168" i="8"/>
  <c r="AN168" i="8"/>
  <c r="AO168" i="8"/>
  <c r="AP168" i="8"/>
  <c r="AQ168" i="8"/>
  <c r="AR168" i="8"/>
  <c r="AS168" i="8"/>
  <c r="AT168" i="8"/>
  <c r="AU168" i="8"/>
  <c r="AV168" i="8"/>
  <c r="AW168" i="8"/>
  <c r="AM169" i="8"/>
  <c r="AN169" i="8"/>
  <c r="AO169" i="8"/>
  <c r="AP169" i="8"/>
  <c r="AQ169" i="8"/>
  <c r="AR169" i="8"/>
  <c r="AS169" i="8"/>
  <c r="AT169" i="8"/>
  <c r="AU169" i="8"/>
  <c r="AV169" i="8"/>
  <c r="AW169" i="8"/>
  <c r="AM170" i="8"/>
  <c r="AN170" i="8"/>
  <c r="AO170" i="8"/>
  <c r="AP170" i="8"/>
  <c r="AQ170" i="8"/>
  <c r="AR170" i="8"/>
  <c r="AS170" i="8"/>
  <c r="AT170" i="8"/>
  <c r="AU170" i="8"/>
  <c r="AV170" i="8"/>
  <c r="AW170" i="8"/>
  <c r="AM171" i="8"/>
  <c r="AN171" i="8"/>
  <c r="AO171" i="8"/>
  <c r="AP171" i="8"/>
  <c r="AQ171" i="8"/>
  <c r="AR171" i="8"/>
  <c r="AS171" i="8"/>
  <c r="AT171" i="8"/>
  <c r="AU171" i="8"/>
  <c r="AV171" i="8"/>
  <c r="AW171" i="8"/>
  <c r="AM172" i="8"/>
  <c r="AN172" i="8"/>
  <c r="AO172" i="8"/>
  <c r="AP172" i="8"/>
  <c r="AQ172" i="8"/>
  <c r="AR172" i="8"/>
  <c r="AS172" i="8"/>
  <c r="AT172" i="8"/>
  <c r="AU172" i="8"/>
  <c r="AV172" i="8"/>
  <c r="AW172" i="8"/>
  <c r="AM173" i="8"/>
  <c r="AN173" i="8"/>
  <c r="AO173" i="8"/>
  <c r="AP173" i="8"/>
  <c r="AQ173" i="8"/>
  <c r="AR173" i="8"/>
  <c r="AS173" i="8"/>
  <c r="AT173" i="8"/>
  <c r="AU173" i="8"/>
  <c r="AV173" i="8"/>
  <c r="AW173" i="8"/>
  <c r="AM174" i="8"/>
  <c r="AN174" i="8"/>
  <c r="AO174" i="8"/>
  <c r="AP174" i="8"/>
  <c r="AQ174" i="8"/>
  <c r="AR174" i="8"/>
  <c r="AS174" i="8"/>
  <c r="AT174" i="8"/>
  <c r="AU174" i="8"/>
  <c r="AV174" i="8"/>
  <c r="AW174" i="8"/>
  <c r="AM175" i="8"/>
  <c r="AN175" i="8"/>
  <c r="AO175" i="8"/>
  <c r="AP175" i="8"/>
  <c r="AQ175" i="8"/>
  <c r="AR175" i="8"/>
  <c r="AS175" i="8"/>
  <c r="AT175" i="8"/>
  <c r="AU175" i="8"/>
  <c r="AV175" i="8"/>
  <c r="AW175" i="8"/>
  <c r="AM176" i="8"/>
  <c r="AN176" i="8"/>
  <c r="AO176" i="8"/>
  <c r="AP176" i="8"/>
  <c r="AQ176" i="8"/>
  <c r="AR176" i="8"/>
  <c r="AS176" i="8"/>
  <c r="AT176" i="8"/>
  <c r="AU176" i="8"/>
  <c r="AV176" i="8"/>
  <c r="AW176" i="8"/>
  <c r="AM177" i="8"/>
  <c r="AN177" i="8"/>
  <c r="AO177" i="8"/>
  <c r="AP177" i="8"/>
  <c r="AQ177" i="8"/>
  <c r="AR177" i="8"/>
  <c r="AS177" i="8"/>
  <c r="AT177" i="8"/>
  <c r="AU177" i="8"/>
  <c r="AV177" i="8"/>
  <c r="AW177" i="8"/>
  <c r="AM178" i="8"/>
  <c r="AN178" i="8"/>
  <c r="AO178" i="8"/>
  <c r="AP178" i="8"/>
  <c r="AQ178" i="8"/>
  <c r="AR178" i="8"/>
  <c r="AS178" i="8"/>
  <c r="AT178" i="8"/>
  <c r="AU178" i="8"/>
  <c r="AV178" i="8"/>
  <c r="AW178" i="8"/>
  <c r="AM179" i="8"/>
  <c r="AN179" i="8"/>
  <c r="AO179" i="8"/>
  <c r="AP179" i="8"/>
  <c r="AQ179" i="8"/>
  <c r="AR179" i="8"/>
  <c r="AS179" i="8"/>
  <c r="AT179" i="8"/>
  <c r="AU179" i="8"/>
  <c r="AV179" i="8"/>
  <c r="AW179" i="8"/>
  <c r="AM180" i="8"/>
  <c r="AN180" i="8"/>
  <c r="AO180" i="8"/>
  <c r="AP180" i="8"/>
  <c r="AQ180" i="8"/>
  <c r="AR180" i="8"/>
  <c r="AS180" i="8"/>
  <c r="AT180" i="8"/>
  <c r="AU180" i="8"/>
  <c r="AV180" i="8"/>
  <c r="AW180" i="8"/>
  <c r="AM181" i="8"/>
  <c r="AN181" i="8"/>
  <c r="AO181" i="8"/>
  <c r="AP181" i="8"/>
  <c r="AQ181" i="8"/>
  <c r="AR181" i="8"/>
  <c r="AS181" i="8"/>
  <c r="AT181" i="8"/>
  <c r="AU181" i="8"/>
  <c r="AV181" i="8"/>
  <c r="AW181" i="8"/>
  <c r="AM182" i="8"/>
  <c r="AN182" i="8"/>
  <c r="AO182" i="8"/>
  <c r="AP182" i="8"/>
  <c r="AQ182" i="8"/>
  <c r="AR182" i="8"/>
  <c r="AS182" i="8"/>
  <c r="AT182" i="8"/>
  <c r="AU182" i="8"/>
  <c r="AV182" i="8"/>
  <c r="AW182" i="8"/>
  <c r="AM183" i="8"/>
  <c r="AN183" i="8"/>
  <c r="AO183" i="8"/>
  <c r="AP183" i="8"/>
  <c r="AQ183" i="8"/>
  <c r="AR183" i="8"/>
  <c r="AS183" i="8"/>
  <c r="AT183" i="8"/>
  <c r="AU183" i="8"/>
  <c r="AV183" i="8"/>
  <c r="AW183" i="8"/>
  <c r="AM184" i="8"/>
  <c r="AN184" i="8"/>
  <c r="AO184" i="8"/>
  <c r="AP184" i="8"/>
  <c r="AQ184" i="8"/>
  <c r="AR184" i="8"/>
  <c r="AS184" i="8"/>
  <c r="AT184" i="8"/>
  <c r="AU184" i="8"/>
  <c r="AV184" i="8"/>
  <c r="AW184" i="8"/>
  <c r="AM185" i="8"/>
  <c r="AN185" i="8"/>
  <c r="AO185" i="8"/>
  <c r="AP185" i="8"/>
  <c r="AQ185" i="8"/>
  <c r="AR185" i="8"/>
  <c r="AS185" i="8"/>
  <c r="AT185" i="8"/>
  <c r="AU185" i="8"/>
  <c r="AV185" i="8"/>
  <c r="AW185" i="8"/>
  <c r="AM186" i="8"/>
  <c r="AN186" i="8"/>
  <c r="AO186" i="8"/>
  <c r="AP186" i="8"/>
  <c r="AQ186" i="8"/>
  <c r="AR186" i="8"/>
  <c r="AS186" i="8"/>
  <c r="AT186" i="8"/>
  <c r="AU186" i="8"/>
  <c r="AV186" i="8"/>
  <c r="AW186" i="8"/>
  <c r="AM187" i="8"/>
  <c r="AN187" i="8"/>
  <c r="AO187" i="8"/>
  <c r="AP187" i="8"/>
  <c r="AQ187" i="8"/>
  <c r="AR187" i="8"/>
  <c r="AS187" i="8"/>
  <c r="AT187" i="8"/>
  <c r="AU187" i="8"/>
  <c r="AV187" i="8"/>
  <c r="AW187" i="8"/>
  <c r="AM188" i="8"/>
  <c r="AN188" i="8"/>
  <c r="AO188" i="8"/>
  <c r="AP188" i="8"/>
  <c r="AQ188" i="8"/>
  <c r="AR188" i="8"/>
  <c r="AS188" i="8"/>
  <c r="AT188" i="8"/>
  <c r="AU188" i="8"/>
  <c r="AV188" i="8"/>
  <c r="AW188" i="8"/>
  <c r="AM189" i="8"/>
  <c r="AN189" i="8"/>
  <c r="AO189" i="8"/>
  <c r="AP189" i="8"/>
  <c r="AQ189" i="8"/>
  <c r="AR189" i="8"/>
  <c r="AS189" i="8"/>
  <c r="AT189" i="8"/>
  <c r="AU189" i="8"/>
  <c r="AV189" i="8"/>
  <c r="AW189" i="8"/>
  <c r="AM190" i="8"/>
  <c r="AN190" i="8"/>
  <c r="AO190" i="8"/>
  <c r="AP190" i="8"/>
  <c r="AQ190" i="8"/>
  <c r="AR190" i="8"/>
  <c r="AS190" i="8"/>
  <c r="AT190" i="8"/>
  <c r="AU190" i="8"/>
  <c r="AV190" i="8"/>
  <c r="AW190" i="8"/>
  <c r="AM191" i="8"/>
  <c r="AN191" i="8"/>
  <c r="AO191" i="8"/>
  <c r="AP191" i="8"/>
  <c r="AQ191" i="8"/>
  <c r="AR191" i="8"/>
  <c r="AS191" i="8"/>
  <c r="AT191" i="8"/>
  <c r="AU191" i="8"/>
  <c r="AV191" i="8"/>
  <c r="AW191" i="8"/>
  <c r="AM192" i="8"/>
  <c r="AN192" i="8"/>
  <c r="AO192" i="8"/>
  <c r="AP192" i="8"/>
  <c r="AQ192" i="8"/>
  <c r="AR192" i="8"/>
  <c r="AS192" i="8"/>
  <c r="AT192" i="8"/>
  <c r="AU192" i="8"/>
  <c r="AV192" i="8"/>
  <c r="AW192" i="8"/>
  <c r="AM193" i="8"/>
  <c r="AN193" i="8"/>
  <c r="AO193" i="8"/>
  <c r="AP193" i="8"/>
  <c r="AQ193" i="8"/>
  <c r="AR193" i="8"/>
  <c r="AS193" i="8"/>
  <c r="AT193" i="8"/>
  <c r="AU193" i="8"/>
  <c r="AV193" i="8"/>
  <c r="AW193" i="8"/>
  <c r="AM194" i="8"/>
  <c r="AN194" i="8"/>
  <c r="AO194" i="8"/>
  <c r="AP194" i="8"/>
  <c r="AQ194" i="8"/>
  <c r="AR194" i="8"/>
  <c r="AS194" i="8"/>
  <c r="AT194" i="8"/>
  <c r="AU194" i="8"/>
  <c r="AV194" i="8"/>
  <c r="AW194" i="8"/>
  <c r="AM195" i="8"/>
  <c r="AN195" i="8"/>
  <c r="AO195" i="8"/>
  <c r="AP195" i="8"/>
  <c r="AQ195" i="8"/>
  <c r="AR195" i="8"/>
  <c r="AS195" i="8"/>
  <c r="AT195" i="8"/>
  <c r="AU195" i="8"/>
  <c r="AV195" i="8"/>
  <c r="AW195" i="8"/>
  <c r="AM196" i="8"/>
  <c r="AN196" i="8"/>
  <c r="AO196" i="8"/>
  <c r="AP196" i="8"/>
  <c r="AQ196" i="8"/>
  <c r="AR196" i="8"/>
  <c r="AS196" i="8"/>
  <c r="AT196" i="8"/>
  <c r="AU196" i="8"/>
  <c r="AV196" i="8"/>
  <c r="AW196" i="8"/>
  <c r="AM197" i="8"/>
  <c r="AN197" i="8"/>
  <c r="AO197" i="8"/>
  <c r="AP197" i="8"/>
  <c r="AQ197" i="8"/>
  <c r="AR197" i="8"/>
  <c r="AS197" i="8"/>
  <c r="AT197" i="8"/>
  <c r="AU197" i="8"/>
  <c r="AV197" i="8"/>
  <c r="AW197" i="8"/>
  <c r="AM198" i="8"/>
  <c r="AN198" i="8"/>
  <c r="AO198" i="8"/>
  <c r="AP198" i="8"/>
  <c r="AQ198" i="8"/>
  <c r="AR198" i="8"/>
  <c r="AS198" i="8"/>
  <c r="AT198" i="8"/>
  <c r="AU198" i="8"/>
  <c r="AV198" i="8"/>
  <c r="AW198" i="8"/>
  <c r="AM199" i="8"/>
  <c r="AN199" i="8"/>
  <c r="AO199" i="8"/>
  <c r="AP199" i="8"/>
  <c r="AQ199" i="8"/>
  <c r="AR199" i="8"/>
  <c r="AS199" i="8"/>
  <c r="AT199" i="8"/>
  <c r="AU199" i="8"/>
  <c r="AV199" i="8"/>
  <c r="AW199" i="8"/>
  <c r="AM200" i="8"/>
  <c r="AN200" i="8"/>
  <c r="AO200" i="8"/>
  <c r="AP200" i="8"/>
  <c r="AQ200" i="8"/>
  <c r="AR200" i="8"/>
  <c r="AS200" i="8"/>
  <c r="AT200" i="8"/>
  <c r="AU200" i="8"/>
  <c r="AV200" i="8"/>
  <c r="AW200" i="8"/>
  <c r="AM201" i="8"/>
  <c r="AN201" i="8"/>
  <c r="AO201" i="8"/>
  <c r="AP201" i="8"/>
  <c r="AQ201" i="8"/>
  <c r="AR201" i="8"/>
  <c r="AS201" i="8"/>
  <c r="AT201" i="8"/>
  <c r="AU201" i="8"/>
  <c r="AV201" i="8"/>
  <c r="AW201" i="8"/>
  <c r="AM202" i="8"/>
  <c r="AN202" i="8"/>
  <c r="AO202" i="8"/>
  <c r="AP202" i="8"/>
  <c r="AQ202" i="8"/>
  <c r="AR202" i="8"/>
  <c r="AS202" i="8"/>
  <c r="AT202" i="8"/>
  <c r="AU202" i="8"/>
  <c r="AV202" i="8"/>
  <c r="AW202" i="8"/>
  <c r="AM203" i="8"/>
  <c r="AN203" i="8"/>
  <c r="AO203" i="8"/>
  <c r="AP203" i="8"/>
  <c r="AQ203" i="8"/>
  <c r="AR203" i="8"/>
  <c r="AS203" i="8"/>
  <c r="AT203" i="8"/>
  <c r="AU203" i="8"/>
  <c r="AV203" i="8"/>
  <c r="AW203" i="8"/>
  <c r="AM204" i="8"/>
  <c r="AN204" i="8"/>
  <c r="AO204" i="8"/>
  <c r="AP204" i="8"/>
  <c r="AQ204" i="8"/>
  <c r="AR204" i="8"/>
  <c r="AS204" i="8"/>
  <c r="AT204" i="8"/>
  <c r="AU204" i="8"/>
  <c r="AV204" i="8"/>
  <c r="AW204" i="8"/>
  <c r="AM205" i="8"/>
  <c r="AN205" i="8"/>
  <c r="AO205" i="8"/>
  <c r="AP205" i="8"/>
  <c r="AQ205" i="8"/>
  <c r="AR205" i="8"/>
  <c r="AS205" i="8"/>
  <c r="AT205" i="8"/>
  <c r="AU205" i="8"/>
  <c r="AV205" i="8"/>
  <c r="AW205" i="8"/>
  <c r="AM206" i="8"/>
  <c r="AN206" i="8"/>
  <c r="AO206" i="8"/>
  <c r="AP206" i="8"/>
  <c r="AQ206" i="8"/>
  <c r="AR206" i="8"/>
  <c r="AS206" i="8"/>
  <c r="AT206" i="8"/>
  <c r="AU206" i="8"/>
  <c r="AV206" i="8"/>
  <c r="AW206" i="8"/>
  <c r="AM207" i="8"/>
  <c r="AN207" i="8"/>
  <c r="AO207" i="8"/>
  <c r="AP207" i="8"/>
  <c r="AQ207" i="8"/>
  <c r="AR207" i="8"/>
  <c r="AS207" i="8"/>
  <c r="AT207" i="8"/>
  <c r="AU207" i="8"/>
  <c r="AV207" i="8"/>
  <c r="AW207" i="8"/>
  <c r="AM208" i="8"/>
  <c r="AN208" i="8"/>
  <c r="AO208" i="8"/>
  <c r="AP208" i="8"/>
  <c r="AQ208" i="8"/>
  <c r="AR208" i="8"/>
  <c r="AS208" i="8"/>
  <c r="AT208" i="8"/>
  <c r="AU208" i="8"/>
  <c r="AV208" i="8"/>
  <c r="AW208" i="8"/>
  <c r="AM209" i="8"/>
  <c r="AN209" i="8"/>
  <c r="AO209" i="8"/>
  <c r="AP209" i="8"/>
  <c r="AQ209" i="8"/>
  <c r="AR209" i="8"/>
  <c r="AS209" i="8"/>
  <c r="AT209" i="8"/>
  <c r="AU209" i="8"/>
  <c r="AV209" i="8"/>
  <c r="AW209" i="8"/>
  <c r="AM210" i="8"/>
  <c r="AN210" i="8"/>
  <c r="AO210" i="8"/>
  <c r="AP210" i="8"/>
  <c r="AQ210" i="8"/>
  <c r="AR210" i="8"/>
  <c r="AS210" i="8"/>
  <c r="AT210" i="8"/>
  <c r="AU210" i="8"/>
  <c r="AV210" i="8"/>
  <c r="AW210" i="8"/>
  <c r="AM211" i="8"/>
  <c r="AN211" i="8"/>
  <c r="AO211" i="8"/>
  <c r="AP211" i="8"/>
  <c r="AQ211" i="8"/>
  <c r="AR211" i="8"/>
  <c r="AS211" i="8"/>
  <c r="AT211" i="8"/>
  <c r="AU211" i="8"/>
  <c r="AV211" i="8"/>
  <c r="AW211" i="8"/>
  <c r="AM212" i="8"/>
  <c r="AN212" i="8"/>
  <c r="AO212" i="8"/>
  <c r="AP212" i="8"/>
  <c r="AQ212" i="8"/>
  <c r="AR212" i="8"/>
  <c r="AS212" i="8"/>
  <c r="AT212" i="8"/>
  <c r="AU212" i="8"/>
  <c r="AV212" i="8"/>
  <c r="AW212" i="8"/>
  <c r="AM213" i="8"/>
  <c r="AN213" i="8"/>
  <c r="AO213" i="8"/>
  <c r="AP213" i="8"/>
  <c r="AQ213" i="8"/>
  <c r="AR213" i="8"/>
  <c r="AS213" i="8"/>
  <c r="AT213" i="8"/>
  <c r="AU213" i="8"/>
  <c r="AV213" i="8"/>
  <c r="AW213" i="8"/>
  <c r="AM214" i="8"/>
  <c r="AN214" i="8"/>
  <c r="AO214" i="8"/>
  <c r="AP214" i="8"/>
  <c r="AQ214" i="8"/>
  <c r="AR214" i="8"/>
  <c r="AS214" i="8"/>
  <c r="AT214" i="8"/>
  <c r="AU214" i="8"/>
  <c r="AV214" i="8"/>
  <c r="AW214" i="8"/>
  <c r="AM215" i="8"/>
  <c r="AN215" i="8"/>
  <c r="AO215" i="8"/>
  <c r="AP215" i="8"/>
  <c r="AQ215" i="8"/>
  <c r="AR215" i="8"/>
  <c r="AS215" i="8"/>
  <c r="AT215" i="8"/>
  <c r="AU215" i="8"/>
  <c r="AV215" i="8"/>
  <c r="AW215" i="8"/>
  <c r="AM216" i="8"/>
  <c r="AN216" i="8"/>
  <c r="AO216" i="8"/>
  <c r="AP216" i="8"/>
  <c r="AQ216" i="8"/>
  <c r="AR216" i="8"/>
  <c r="AS216" i="8"/>
  <c r="AT216" i="8"/>
  <c r="AU216" i="8"/>
  <c r="AV216" i="8"/>
  <c r="AW216" i="8"/>
  <c r="AM217" i="8"/>
  <c r="AN217" i="8"/>
  <c r="AO217" i="8"/>
  <c r="AP217" i="8"/>
  <c r="AQ217" i="8"/>
  <c r="AR217" i="8"/>
  <c r="AS217" i="8"/>
  <c r="AT217" i="8"/>
  <c r="AU217" i="8"/>
  <c r="AV217" i="8"/>
  <c r="AW217" i="8"/>
  <c r="AM218" i="8"/>
  <c r="AN218" i="8"/>
  <c r="AO218" i="8"/>
  <c r="AP218" i="8"/>
  <c r="AQ218" i="8"/>
  <c r="AR218" i="8"/>
  <c r="AS218" i="8"/>
  <c r="AT218" i="8"/>
  <c r="AU218" i="8"/>
  <c r="AV218" i="8"/>
  <c r="AW218" i="8"/>
  <c r="AM219" i="8"/>
  <c r="AN219" i="8"/>
  <c r="AO219" i="8"/>
  <c r="AP219" i="8"/>
  <c r="AQ219" i="8"/>
  <c r="AR219" i="8"/>
  <c r="AS219" i="8"/>
  <c r="AT219" i="8"/>
  <c r="AU219" i="8"/>
  <c r="AV219" i="8"/>
  <c r="AW219" i="8"/>
  <c r="AM220" i="8"/>
  <c r="AN220" i="8"/>
  <c r="AO220" i="8"/>
  <c r="AP220" i="8"/>
  <c r="AQ220" i="8"/>
  <c r="AR220" i="8"/>
  <c r="AS220" i="8"/>
  <c r="AT220" i="8"/>
  <c r="AU220" i="8"/>
  <c r="AV220" i="8"/>
  <c r="AW220" i="8"/>
  <c r="AM221" i="8"/>
  <c r="AN221" i="8"/>
  <c r="AO221" i="8"/>
  <c r="AP221" i="8"/>
  <c r="AQ221" i="8"/>
  <c r="AR221" i="8"/>
  <c r="AS221" i="8"/>
  <c r="AT221" i="8"/>
  <c r="AU221" i="8"/>
  <c r="AV221" i="8"/>
  <c r="AW221" i="8"/>
  <c r="AM222" i="8"/>
  <c r="AN222" i="8"/>
  <c r="AO222" i="8"/>
  <c r="AP222" i="8"/>
  <c r="AQ222" i="8"/>
  <c r="AR222" i="8"/>
  <c r="AS222" i="8"/>
  <c r="AT222" i="8"/>
  <c r="AU222" i="8"/>
  <c r="AV222" i="8"/>
  <c r="AW222" i="8"/>
  <c r="AM223" i="8"/>
  <c r="AN223" i="8"/>
  <c r="AO223" i="8"/>
  <c r="AP223" i="8"/>
  <c r="AQ223" i="8"/>
  <c r="AR223" i="8"/>
  <c r="AS223" i="8"/>
  <c r="AT223" i="8"/>
  <c r="AU223" i="8"/>
  <c r="AV223" i="8"/>
  <c r="AW223" i="8"/>
  <c r="AM224" i="8"/>
  <c r="AN224" i="8"/>
  <c r="AO224" i="8"/>
  <c r="AP224" i="8"/>
  <c r="AQ224" i="8"/>
  <c r="AR224" i="8"/>
  <c r="AS224" i="8"/>
  <c r="AT224" i="8"/>
  <c r="AU224" i="8"/>
  <c r="AV224" i="8"/>
  <c r="AW224" i="8"/>
  <c r="AM225" i="8"/>
  <c r="AN225" i="8"/>
  <c r="AO225" i="8"/>
  <c r="AP225" i="8"/>
  <c r="AQ225" i="8"/>
  <c r="AR225" i="8"/>
  <c r="AS225" i="8"/>
  <c r="AT225" i="8"/>
  <c r="AU225" i="8"/>
  <c r="AV225" i="8"/>
  <c r="AW225" i="8"/>
  <c r="AM226" i="8"/>
  <c r="AN226" i="8"/>
  <c r="AO226" i="8"/>
  <c r="AP226" i="8"/>
  <c r="AQ226" i="8"/>
  <c r="AR226" i="8"/>
  <c r="AS226" i="8"/>
  <c r="AT226" i="8"/>
  <c r="AU226" i="8"/>
  <c r="AV226" i="8"/>
  <c r="AW226" i="8"/>
  <c r="AM227" i="8"/>
  <c r="AN227" i="8"/>
  <c r="AO227" i="8"/>
  <c r="AP227" i="8"/>
  <c r="AQ227" i="8"/>
  <c r="AR227" i="8"/>
  <c r="AS227" i="8"/>
  <c r="AT227" i="8"/>
  <c r="AU227" i="8"/>
  <c r="AV227" i="8"/>
  <c r="AW227" i="8"/>
  <c r="AM228" i="8"/>
  <c r="AN228" i="8"/>
  <c r="AO228" i="8"/>
  <c r="AP228" i="8"/>
  <c r="AQ228" i="8"/>
  <c r="AR228" i="8"/>
  <c r="AS228" i="8"/>
  <c r="AT228" i="8"/>
  <c r="AU228" i="8"/>
  <c r="AV228" i="8"/>
  <c r="AW228" i="8"/>
  <c r="AM229" i="8"/>
  <c r="AN229" i="8"/>
  <c r="AO229" i="8"/>
  <c r="AP229" i="8"/>
  <c r="AQ229" i="8"/>
  <c r="AR229" i="8"/>
  <c r="AS229" i="8"/>
  <c r="AT229" i="8"/>
  <c r="AU229" i="8"/>
  <c r="AV229" i="8"/>
  <c r="AW229" i="8"/>
  <c r="AM230" i="8"/>
  <c r="AN230" i="8"/>
  <c r="AO230" i="8"/>
  <c r="AP230" i="8"/>
  <c r="AQ230" i="8"/>
  <c r="AR230" i="8"/>
  <c r="AS230" i="8"/>
  <c r="AT230" i="8"/>
  <c r="AU230" i="8"/>
  <c r="AV230" i="8"/>
  <c r="AW230" i="8"/>
  <c r="AM231" i="8"/>
  <c r="AN231" i="8"/>
  <c r="AO231" i="8"/>
  <c r="AP231" i="8"/>
  <c r="AQ231" i="8"/>
  <c r="AR231" i="8"/>
  <c r="AS231" i="8"/>
  <c r="AT231" i="8"/>
  <c r="AU231" i="8"/>
  <c r="AV231" i="8"/>
  <c r="AW231" i="8"/>
  <c r="AM232" i="8"/>
  <c r="AN232" i="8"/>
  <c r="AO232" i="8"/>
  <c r="AP232" i="8"/>
  <c r="AQ232" i="8"/>
  <c r="AR232" i="8"/>
  <c r="AS232" i="8"/>
  <c r="AT232" i="8"/>
  <c r="AU232" i="8"/>
  <c r="AV232" i="8"/>
  <c r="AW232" i="8"/>
  <c r="AM233" i="8"/>
  <c r="AN233" i="8"/>
  <c r="AO233" i="8"/>
  <c r="AP233" i="8"/>
  <c r="AQ233" i="8"/>
  <c r="AR233" i="8"/>
  <c r="AS233" i="8"/>
  <c r="AT233" i="8"/>
  <c r="AU233" i="8"/>
  <c r="AV233" i="8"/>
  <c r="AW233" i="8"/>
  <c r="AM234" i="8"/>
  <c r="AN234" i="8"/>
  <c r="AO234" i="8"/>
  <c r="AP234" i="8"/>
  <c r="AQ234" i="8"/>
  <c r="AR234" i="8"/>
  <c r="AS234" i="8"/>
  <c r="AT234" i="8"/>
  <c r="AU234" i="8"/>
  <c r="AV234" i="8"/>
  <c r="AW234" i="8"/>
  <c r="AM235" i="8"/>
  <c r="AN235" i="8"/>
  <c r="AO235" i="8"/>
  <c r="AP235" i="8"/>
  <c r="AQ235" i="8"/>
  <c r="AR235" i="8"/>
  <c r="AS235" i="8"/>
  <c r="AT235" i="8"/>
  <c r="AU235" i="8"/>
  <c r="AV235" i="8"/>
  <c r="AW235" i="8"/>
  <c r="AM236" i="8"/>
  <c r="AN236" i="8"/>
  <c r="AO236" i="8"/>
  <c r="AP236" i="8"/>
  <c r="AQ236" i="8"/>
  <c r="AR236" i="8"/>
  <c r="AS236" i="8"/>
  <c r="AT236" i="8"/>
  <c r="AU236" i="8"/>
  <c r="AV236" i="8"/>
  <c r="AW236" i="8"/>
  <c r="AM237" i="8"/>
  <c r="AN237" i="8"/>
  <c r="AO237" i="8"/>
  <c r="AP237" i="8"/>
  <c r="AQ237" i="8"/>
  <c r="AR237" i="8"/>
  <c r="AS237" i="8"/>
  <c r="AT237" i="8"/>
  <c r="AU237" i="8"/>
  <c r="AV237" i="8"/>
  <c r="AW237" i="8"/>
  <c r="AM238" i="8"/>
  <c r="AN238" i="8"/>
  <c r="AO238" i="8"/>
  <c r="AP238" i="8"/>
  <c r="AQ238" i="8"/>
  <c r="AR238" i="8"/>
  <c r="AS238" i="8"/>
  <c r="AT238" i="8"/>
  <c r="AU238" i="8"/>
  <c r="AV238" i="8"/>
  <c r="AW238" i="8"/>
  <c r="AM239" i="8"/>
  <c r="AN239" i="8"/>
  <c r="AO239" i="8"/>
  <c r="AP239" i="8"/>
  <c r="AQ239" i="8"/>
  <c r="AR239" i="8"/>
  <c r="AS239" i="8"/>
  <c r="AT239" i="8"/>
  <c r="AU239" i="8"/>
  <c r="AV239" i="8"/>
  <c r="AW239" i="8"/>
  <c r="AM240" i="8"/>
  <c r="AN240" i="8"/>
  <c r="AO240" i="8"/>
  <c r="AP240" i="8"/>
  <c r="AQ240" i="8"/>
  <c r="AR240" i="8"/>
  <c r="AS240" i="8"/>
  <c r="AT240" i="8"/>
  <c r="AU240" i="8"/>
  <c r="AV240" i="8"/>
  <c r="AW240" i="8"/>
  <c r="AM241" i="8"/>
  <c r="AN241" i="8"/>
  <c r="AO241" i="8"/>
  <c r="AP241" i="8"/>
  <c r="AQ241" i="8"/>
  <c r="AR241" i="8"/>
  <c r="AS241" i="8"/>
  <c r="AT241" i="8"/>
  <c r="AU241" i="8"/>
  <c r="AV241" i="8"/>
  <c r="AW241" i="8"/>
  <c r="AM242" i="8"/>
  <c r="AN242" i="8"/>
  <c r="AO242" i="8"/>
  <c r="AP242" i="8"/>
  <c r="AQ242" i="8"/>
  <c r="AR242" i="8"/>
  <c r="AS242" i="8"/>
  <c r="AT242" i="8"/>
  <c r="AU242" i="8"/>
  <c r="AV242" i="8"/>
  <c r="AW242" i="8"/>
  <c r="AM243" i="8"/>
  <c r="AN243" i="8"/>
  <c r="AO243" i="8"/>
  <c r="AP243" i="8"/>
  <c r="AQ243" i="8"/>
  <c r="AR243" i="8"/>
  <c r="AS243" i="8"/>
  <c r="AT243" i="8"/>
  <c r="AU243" i="8"/>
  <c r="AV243" i="8"/>
  <c r="AW243" i="8"/>
  <c r="AM244" i="8"/>
  <c r="AN244" i="8"/>
  <c r="AO244" i="8"/>
  <c r="AP244" i="8"/>
  <c r="AQ244" i="8"/>
  <c r="AR244" i="8"/>
  <c r="AS244" i="8"/>
  <c r="AT244" i="8"/>
  <c r="AU244" i="8"/>
  <c r="AV244" i="8"/>
  <c r="AW244" i="8"/>
  <c r="AM245" i="8"/>
  <c r="AN245" i="8"/>
  <c r="AO245" i="8"/>
  <c r="AP245" i="8"/>
  <c r="AQ245" i="8"/>
  <c r="AR245" i="8"/>
  <c r="AS245" i="8"/>
  <c r="AT245" i="8"/>
  <c r="AU245" i="8"/>
  <c r="AV245" i="8"/>
  <c r="AW245" i="8"/>
  <c r="AM246" i="8"/>
  <c r="AN246" i="8"/>
  <c r="AO246" i="8"/>
  <c r="AP246" i="8"/>
  <c r="AQ246" i="8"/>
  <c r="AR246" i="8"/>
  <c r="AS246" i="8"/>
  <c r="AT246" i="8"/>
  <c r="AU246" i="8"/>
  <c r="AV246" i="8"/>
  <c r="AW246" i="8"/>
  <c r="AM247" i="8"/>
  <c r="AN247" i="8"/>
  <c r="AO247" i="8"/>
  <c r="AP247" i="8"/>
  <c r="AQ247" i="8"/>
  <c r="AR247" i="8"/>
  <c r="AS247" i="8"/>
  <c r="AT247" i="8"/>
  <c r="AU247" i="8"/>
  <c r="AV247" i="8"/>
  <c r="AW247" i="8"/>
  <c r="AM248" i="8"/>
  <c r="AN248" i="8"/>
  <c r="AO248" i="8"/>
  <c r="AP248" i="8"/>
  <c r="AQ248" i="8"/>
  <c r="AR248" i="8"/>
  <c r="AS248" i="8"/>
  <c r="AT248" i="8"/>
  <c r="AU248" i="8"/>
  <c r="AV248" i="8"/>
  <c r="AW248" i="8"/>
  <c r="AM249" i="8"/>
  <c r="AN249" i="8"/>
  <c r="AO249" i="8"/>
  <c r="AP249" i="8"/>
  <c r="AQ249" i="8"/>
  <c r="AR249" i="8"/>
  <c r="AS249" i="8"/>
  <c r="AT249" i="8"/>
  <c r="AU249" i="8"/>
  <c r="AV249" i="8"/>
  <c r="AW249" i="8"/>
  <c r="AM250" i="8"/>
  <c r="AN250" i="8"/>
  <c r="AO250" i="8"/>
  <c r="AP250" i="8"/>
  <c r="AQ250" i="8"/>
  <c r="AR250" i="8"/>
  <c r="AS250" i="8"/>
  <c r="AT250" i="8"/>
  <c r="AU250" i="8"/>
  <c r="AV250" i="8"/>
  <c r="AW250" i="8"/>
  <c r="AM251" i="8"/>
  <c r="AN251" i="8"/>
  <c r="AO251" i="8"/>
  <c r="AP251" i="8"/>
  <c r="AQ251" i="8"/>
  <c r="AR251" i="8"/>
  <c r="AS251" i="8"/>
  <c r="AT251" i="8"/>
  <c r="AU251" i="8"/>
  <c r="AV251" i="8"/>
  <c r="AW251" i="8"/>
  <c r="AM252" i="8"/>
  <c r="AN252" i="8"/>
  <c r="AO252" i="8"/>
  <c r="AP252" i="8"/>
  <c r="AQ252" i="8"/>
  <c r="AR252" i="8"/>
  <c r="AS252" i="8"/>
  <c r="AT252" i="8"/>
  <c r="AU252" i="8"/>
  <c r="AV252" i="8"/>
  <c r="AW252" i="8"/>
  <c r="AM253" i="8"/>
  <c r="AN253" i="8"/>
  <c r="AO253" i="8"/>
  <c r="AP253" i="8"/>
  <c r="AQ253" i="8"/>
  <c r="AR253" i="8"/>
  <c r="AS253" i="8"/>
  <c r="AT253" i="8"/>
  <c r="AU253" i="8"/>
  <c r="AV253" i="8"/>
  <c r="AW253" i="8"/>
  <c r="AM254" i="8"/>
  <c r="AN254" i="8"/>
  <c r="AO254" i="8"/>
  <c r="AP254" i="8"/>
  <c r="AQ254" i="8"/>
  <c r="AR254" i="8"/>
  <c r="AS254" i="8"/>
  <c r="AT254" i="8"/>
  <c r="AU254" i="8"/>
  <c r="AV254" i="8"/>
  <c r="AW254" i="8"/>
  <c r="AM255" i="8"/>
  <c r="AN255" i="8"/>
  <c r="AO255" i="8"/>
  <c r="AP255" i="8"/>
  <c r="AQ255" i="8"/>
  <c r="AR255" i="8"/>
  <c r="AS255" i="8"/>
  <c r="AT255" i="8"/>
  <c r="AU255" i="8"/>
  <c r="AV255" i="8"/>
  <c r="AW255" i="8"/>
  <c r="AM256" i="8"/>
  <c r="AN256" i="8"/>
  <c r="AO256" i="8"/>
  <c r="AP256" i="8"/>
  <c r="AQ256" i="8"/>
  <c r="AR256" i="8"/>
  <c r="AS256" i="8"/>
  <c r="AT256" i="8"/>
  <c r="AU256" i="8"/>
  <c r="AV256" i="8"/>
  <c r="AW256" i="8"/>
  <c r="AM257" i="8"/>
  <c r="AN257" i="8"/>
  <c r="AO257" i="8"/>
  <c r="AP257" i="8"/>
  <c r="AQ257" i="8"/>
  <c r="AR257" i="8"/>
  <c r="AS257" i="8"/>
  <c r="AT257" i="8"/>
  <c r="AU257" i="8"/>
  <c r="AV257" i="8"/>
  <c r="AW257" i="8"/>
  <c r="AM258" i="8"/>
  <c r="AN258" i="8"/>
  <c r="AO258" i="8"/>
  <c r="AP258" i="8"/>
  <c r="AQ258" i="8"/>
  <c r="AR258" i="8"/>
  <c r="AS258" i="8"/>
  <c r="AT258" i="8"/>
  <c r="AU258" i="8"/>
  <c r="AV258" i="8"/>
  <c r="AW258" i="8"/>
  <c r="AM259" i="8"/>
  <c r="AN259" i="8"/>
  <c r="AO259" i="8"/>
  <c r="AP259" i="8"/>
  <c r="AQ259" i="8"/>
  <c r="AR259" i="8"/>
  <c r="AS259" i="8"/>
  <c r="AT259" i="8"/>
  <c r="AU259" i="8"/>
  <c r="AV259" i="8"/>
  <c r="AW259" i="8"/>
  <c r="AM260" i="8"/>
  <c r="AN260" i="8"/>
  <c r="AO260" i="8"/>
  <c r="AP260" i="8"/>
  <c r="AQ260" i="8"/>
  <c r="AR260" i="8"/>
  <c r="AS260" i="8"/>
  <c r="AT260" i="8"/>
  <c r="AU260" i="8"/>
  <c r="AV260" i="8"/>
  <c r="AW260" i="8"/>
  <c r="AM261" i="8"/>
  <c r="AN261" i="8"/>
  <c r="AO261" i="8"/>
  <c r="AP261" i="8"/>
  <c r="AQ261" i="8"/>
  <c r="AR261" i="8"/>
  <c r="AS261" i="8"/>
  <c r="AT261" i="8"/>
  <c r="AU261" i="8"/>
  <c r="AV261" i="8"/>
  <c r="AW261" i="8"/>
  <c r="AM262" i="8"/>
  <c r="AN262" i="8"/>
  <c r="AO262" i="8"/>
  <c r="AP262" i="8"/>
  <c r="AQ262" i="8"/>
  <c r="AR262" i="8"/>
  <c r="AS262" i="8"/>
  <c r="AT262" i="8"/>
  <c r="AU262" i="8"/>
  <c r="AV262" i="8"/>
  <c r="AW262" i="8"/>
  <c r="AM263" i="8"/>
  <c r="AN263" i="8"/>
  <c r="AO263" i="8"/>
  <c r="AP263" i="8"/>
  <c r="AQ263" i="8"/>
  <c r="AR263" i="8"/>
  <c r="AS263" i="8"/>
  <c r="AT263" i="8"/>
  <c r="AU263" i="8"/>
  <c r="AV263" i="8"/>
  <c r="AW263" i="8"/>
  <c r="AM264" i="8"/>
  <c r="AN264" i="8"/>
  <c r="AO264" i="8"/>
  <c r="AP264" i="8"/>
  <c r="AQ264" i="8"/>
  <c r="AR264" i="8"/>
  <c r="AS264" i="8"/>
  <c r="AT264" i="8"/>
  <c r="AU264" i="8"/>
  <c r="AV264" i="8"/>
  <c r="AW264" i="8"/>
  <c r="AM265" i="8"/>
  <c r="AN265" i="8"/>
  <c r="AO265" i="8"/>
  <c r="AP265" i="8"/>
  <c r="AQ265" i="8"/>
  <c r="AR265" i="8"/>
  <c r="AS265" i="8"/>
  <c r="AT265" i="8"/>
  <c r="AU265" i="8"/>
  <c r="AV265" i="8"/>
  <c r="AW265" i="8"/>
  <c r="AM266" i="8"/>
  <c r="AN266" i="8"/>
  <c r="AO266" i="8"/>
  <c r="AP266" i="8"/>
  <c r="AQ266" i="8"/>
  <c r="AR266" i="8"/>
  <c r="AS266" i="8"/>
  <c r="AT266" i="8"/>
  <c r="AU266" i="8"/>
  <c r="AV266" i="8"/>
  <c r="AW266" i="8"/>
  <c r="AM267" i="8"/>
  <c r="AN267" i="8"/>
  <c r="AO267" i="8"/>
  <c r="AP267" i="8"/>
  <c r="AQ267" i="8"/>
  <c r="AR267" i="8"/>
  <c r="AS267" i="8"/>
  <c r="AT267" i="8"/>
  <c r="AU267" i="8"/>
  <c r="AV267" i="8"/>
  <c r="AW267" i="8"/>
  <c r="AM268" i="8"/>
  <c r="AN268" i="8"/>
  <c r="AO268" i="8"/>
  <c r="AP268" i="8"/>
  <c r="AQ268" i="8"/>
  <c r="AR268" i="8"/>
  <c r="AS268" i="8"/>
  <c r="AT268" i="8"/>
  <c r="AU268" i="8"/>
  <c r="AV268" i="8"/>
  <c r="AW268" i="8"/>
  <c r="AM269" i="8"/>
  <c r="AN269" i="8"/>
  <c r="AO269" i="8"/>
  <c r="AP269" i="8"/>
  <c r="AQ269" i="8"/>
  <c r="AR269" i="8"/>
  <c r="AS269" i="8"/>
  <c r="AT269" i="8"/>
  <c r="AU269" i="8"/>
  <c r="AV269" i="8"/>
  <c r="AW269" i="8"/>
  <c r="AM270" i="8"/>
  <c r="AN270" i="8"/>
  <c r="AO270" i="8"/>
  <c r="AP270" i="8"/>
  <c r="AQ270" i="8"/>
  <c r="AR270" i="8"/>
  <c r="AS270" i="8"/>
  <c r="AT270" i="8"/>
  <c r="AU270" i="8"/>
  <c r="AV270" i="8"/>
  <c r="AW270" i="8"/>
  <c r="AM271" i="8"/>
  <c r="AN271" i="8"/>
  <c r="AO271" i="8"/>
  <c r="AP271" i="8"/>
  <c r="AQ271" i="8"/>
  <c r="AR271" i="8"/>
  <c r="AS271" i="8"/>
  <c r="AT271" i="8"/>
  <c r="AU271" i="8"/>
  <c r="AV271" i="8"/>
  <c r="AW271" i="8"/>
  <c r="AM272" i="8"/>
  <c r="AN272" i="8"/>
  <c r="AO272" i="8"/>
  <c r="AP272" i="8"/>
  <c r="AQ272" i="8"/>
  <c r="AR272" i="8"/>
  <c r="AS272" i="8"/>
  <c r="AT272" i="8"/>
  <c r="AU272" i="8"/>
  <c r="AV272" i="8"/>
  <c r="AW272" i="8"/>
  <c r="AM273" i="8"/>
  <c r="AN273" i="8"/>
  <c r="AO273" i="8"/>
  <c r="AP273" i="8"/>
  <c r="AQ273" i="8"/>
  <c r="AR273" i="8"/>
  <c r="AS273" i="8"/>
  <c r="AT273" i="8"/>
  <c r="AU273" i="8"/>
  <c r="AV273" i="8"/>
  <c r="AW273" i="8"/>
  <c r="AM274" i="8"/>
  <c r="AN274" i="8"/>
  <c r="AO274" i="8"/>
  <c r="AP274" i="8"/>
  <c r="AQ274" i="8"/>
  <c r="AR274" i="8"/>
  <c r="AS274" i="8"/>
  <c r="AT274" i="8"/>
  <c r="AU274" i="8"/>
  <c r="AV274" i="8"/>
  <c r="AW274" i="8"/>
  <c r="AM275" i="8"/>
  <c r="AN275" i="8"/>
  <c r="AO275" i="8"/>
  <c r="AP275" i="8"/>
  <c r="AQ275" i="8"/>
  <c r="AR275" i="8"/>
  <c r="AS275" i="8"/>
  <c r="AT275" i="8"/>
  <c r="AU275" i="8"/>
  <c r="AV275" i="8"/>
  <c r="AW275" i="8"/>
  <c r="AM276" i="8"/>
  <c r="AN276" i="8"/>
  <c r="AO276" i="8"/>
  <c r="AP276" i="8"/>
  <c r="AQ276" i="8"/>
  <c r="AR276" i="8"/>
  <c r="AS276" i="8"/>
  <c r="AT276" i="8"/>
  <c r="AU276" i="8"/>
  <c r="AV276" i="8"/>
  <c r="AW276" i="8"/>
  <c r="AM277" i="8"/>
  <c r="AN277" i="8"/>
  <c r="AO277" i="8"/>
  <c r="AP277" i="8"/>
  <c r="AQ277" i="8"/>
  <c r="AR277" i="8"/>
  <c r="AS277" i="8"/>
  <c r="AT277" i="8"/>
  <c r="AU277" i="8"/>
  <c r="AV277" i="8"/>
  <c r="AW277" i="8"/>
  <c r="AM278" i="8"/>
  <c r="AN278" i="8"/>
  <c r="AO278" i="8"/>
  <c r="AP278" i="8"/>
  <c r="AQ278" i="8"/>
  <c r="AR278" i="8"/>
  <c r="AS278" i="8"/>
  <c r="AT278" i="8"/>
  <c r="AU278" i="8"/>
  <c r="AV278" i="8"/>
  <c r="AW278" i="8"/>
  <c r="AM279" i="8"/>
  <c r="AN279" i="8"/>
  <c r="AO279" i="8"/>
  <c r="AP279" i="8"/>
  <c r="AQ279" i="8"/>
  <c r="AR279" i="8"/>
  <c r="AS279" i="8"/>
  <c r="AT279" i="8"/>
  <c r="AU279" i="8"/>
  <c r="AV279" i="8"/>
  <c r="AW279" i="8"/>
  <c r="AM280" i="8"/>
  <c r="AN280" i="8"/>
  <c r="AO280" i="8"/>
  <c r="AP280" i="8"/>
  <c r="AQ280" i="8"/>
  <c r="AR280" i="8"/>
  <c r="AS280" i="8"/>
  <c r="AT280" i="8"/>
  <c r="AU280" i="8"/>
  <c r="AV280" i="8"/>
  <c r="AW280" i="8"/>
  <c r="AM281" i="8"/>
  <c r="AN281" i="8"/>
  <c r="AO281" i="8"/>
  <c r="AP281" i="8"/>
  <c r="AQ281" i="8"/>
  <c r="AR281" i="8"/>
  <c r="AS281" i="8"/>
  <c r="AT281" i="8"/>
  <c r="AU281" i="8"/>
  <c r="AV281" i="8"/>
  <c r="AW281" i="8"/>
  <c r="AM282" i="8"/>
  <c r="AN282" i="8"/>
  <c r="AO282" i="8"/>
  <c r="AP282" i="8"/>
  <c r="AQ282" i="8"/>
  <c r="AR282" i="8"/>
  <c r="AS282" i="8"/>
  <c r="AT282" i="8"/>
  <c r="AU282" i="8"/>
  <c r="AV282" i="8"/>
  <c r="AW282" i="8"/>
  <c r="AM283" i="8"/>
  <c r="AN283" i="8"/>
  <c r="AO283" i="8"/>
  <c r="AP283" i="8"/>
  <c r="AQ283" i="8"/>
  <c r="AR283" i="8"/>
  <c r="AS283" i="8"/>
  <c r="AT283" i="8"/>
  <c r="AU283" i="8"/>
  <c r="AV283" i="8"/>
  <c r="AW283" i="8"/>
  <c r="AM284" i="8"/>
  <c r="AN284" i="8"/>
  <c r="AO284" i="8"/>
  <c r="AP284" i="8"/>
  <c r="AQ284" i="8"/>
  <c r="AR284" i="8"/>
  <c r="AS284" i="8"/>
  <c r="AT284" i="8"/>
  <c r="AU284" i="8"/>
  <c r="AV284" i="8"/>
  <c r="AW284" i="8"/>
  <c r="AM285" i="8"/>
  <c r="AN285" i="8"/>
  <c r="AO285" i="8"/>
  <c r="AP285" i="8"/>
  <c r="AQ285" i="8"/>
  <c r="AR285" i="8"/>
  <c r="AS285" i="8"/>
  <c r="AT285" i="8"/>
  <c r="AU285" i="8"/>
  <c r="AV285" i="8"/>
  <c r="AW285" i="8"/>
  <c r="AM286" i="8"/>
  <c r="AN286" i="8"/>
  <c r="AO286" i="8"/>
  <c r="AP286" i="8"/>
  <c r="AQ286" i="8"/>
  <c r="AR286" i="8"/>
  <c r="AS286" i="8"/>
  <c r="AT286" i="8"/>
  <c r="AU286" i="8"/>
  <c r="AV286" i="8"/>
  <c r="AW286" i="8"/>
  <c r="AM287" i="8"/>
  <c r="AN287" i="8"/>
  <c r="AO287" i="8"/>
  <c r="AP287" i="8"/>
  <c r="AQ287" i="8"/>
  <c r="AR287" i="8"/>
  <c r="AS287" i="8"/>
  <c r="AT287" i="8"/>
  <c r="AU287" i="8"/>
  <c r="AV287" i="8"/>
  <c r="AW287" i="8"/>
  <c r="AM288" i="8"/>
  <c r="AN288" i="8"/>
  <c r="AO288" i="8"/>
  <c r="AP288" i="8"/>
  <c r="AQ288" i="8"/>
  <c r="AR288" i="8"/>
  <c r="AS288" i="8"/>
  <c r="AT288" i="8"/>
  <c r="AU288" i="8"/>
  <c r="AV288" i="8"/>
  <c r="AW288" i="8"/>
  <c r="AM289" i="8"/>
  <c r="AN289" i="8"/>
  <c r="AO289" i="8"/>
  <c r="AP289" i="8"/>
  <c r="AQ289" i="8"/>
  <c r="AR289" i="8"/>
  <c r="AS289" i="8"/>
  <c r="AT289" i="8"/>
  <c r="AU289" i="8"/>
  <c r="AV289" i="8"/>
  <c r="AW289" i="8"/>
  <c r="AM290" i="8"/>
  <c r="AN290" i="8"/>
  <c r="AO290" i="8"/>
  <c r="AP290" i="8"/>
  <c r="AQ290" i="8"/>
  <c r="AR290" i="8"/>
  <c r="AS290" i="8"/>
  <c r="AT290" i="8"/>
  <c r="AU290" i="8"/>
  <c r="AV290" i="8"/>
  <c r="AW290" i="8"/>
  <c r="AM291" i="8"/>
  <c r="AN291" i="8"/>
  <c r="AO291" i="8"/>
  <c r="AP291" i="8"/>
  <c r="AQ291" i="8"/>
  <c r="AR291" i="8"/>
  <c r="AS291" i="8"/>
  <c r="AT291" i="8"/>
  <c r="AU291" i="8"/>
  <c r="AV291" i="8"/>
  <c r="AW291" i="8"/>
  <c r="AM292" i="8"/>
  <c r="AN292" i="8"/>
  <c r="AO292" i="8"/>
  <c r="AP292" i="8"/>
  <c r="AQ292" i="8"/>
  <c r="AR292" i="8"/>
  <c r="AS292" i="8"/>
  <c r="AT292" i="8"/>
  <c r="AU292" i="8"/>
  <c r="AV292" i="8"/>
  <c r="AW292" i="8"/>
  <c r="AM293" i="8"/>
  <c r="AN293" i="8"/>
  <c r="AO293" i="8"/>
  <c r="AP293" i="8"/>
  <c r="AQ293" i="8"/>
  <c r="AR293" i="8"/>
  <c r="AS293" i="8"/>
  <c r="AT293" i="8"/>
  <c r="AU293" i="8"/>
  <c r="AV293" i="8"/>
  <c r="AW293" i="8"/>
  <c r="AM294" i="8"/>
  <c r="AN294" i="8"/>
  <c r="AO294" i="8"/>
  <c r="AP294" i="8"/>
  <c r="AQ294" i="8"/>
  <c r="AR294" i="8"/>
  <c r="AS294" i="8"/>
  <c r="AT294" i="8"/>
  <c r="AU294" i="8"/>
  <c r="AV294" i="8"/>
  <c r="AW294" i="8"/>
  <c r="AM295" i="8"/>
  <c r="AN295" i="8"/>
  <c r="AO295" i="8"/>
  <c r="AP295" i="8"/>
  <c r="AQ295" i="8"/>
  <c r="AR295" i="8"/>
  <c r="AS295" i="8"/>
  <c r="AT295" i="8"/>
  <c r="AU295" i="8"/>
  <c r="AV295" i="8"/>
  <c r="AW295" i="8"/>
  <c r="AM296" i="8"/>
  <c r="AN296" i="8"/>
  <c r="AO296" i="8"/>
  <c r="AP296" i="8"/>
  <c r="AQ296" i="8"/>
  <c r="AR296" i="8"/>
  <c r="AS296" i="8"/>
  <c r="AT296" i="8"/>
  <c r="AU296" i="8"/>
  <c r="AV296" i="8"/>
  <c r="AW296" i="8"/>
  <c r="AM297" i="8"/>
  <c r="AN297" i="8"/>
  <c r="AO297" i="8"/>
  <c r="AP297" i="8"/>
  <c r="AQ297" i="8"/>
  <c r="AR297" i="8"/>
  <c r="AS297" i="8"/>
  <c r="AT297" i="8"/>
  <c r="AU297" i="8"/>
  <c r="AV297" i="8"/>
  <c r="AW297" i="8"/>
  <c r="AM298" i="8"/>
  <c r="AN298" i="8"/>
  <c r="AO298" i="8"/>
  <c r="AP298" i="8"/>
  <c r="AQ298" i="8"/>
  <c r="AR298" i="8"/>
  <c r="AS298" i="8"/>
  <c r="AT298" i="8"/>
  <c r="AU298" i="8"/>
  <c r="AV298" i="8"/>
  <c r="AW298" i="8"/>
  <c r="AM299" i="8"/>
  <c r="AN299" i="8"/>
  <c r="AO299" i="8"/>
  <c r="AP299" i="8"/>
  <c r="AQ299" i="8"/>
  <c r="AR299" i="8"/>
  <c r="AS299" i="8"/>
  <c r="AT299" i="8"/>
  <c r="AU299" i="8"/>
  <c r="AV299" i="8"/>
  <c r="AW299" i="8"/>
  <c r="AM300" i="8"/>
  <c r="AN300" i="8"/>
  <c r="AO300" i="8"/>
  <c r="AP300" i="8"/>
  <c r="AQ300" i="8"/>
  <c r="AR300" i="8"/>
  <c r="AS300" i="8"/>
  <c r="AT300" i="8"/>
  <c r="AU300" i="8"/>
  <c r="AV300" i="8"/>
  <c r="AW300" i="8"/>
  <c r="AM301" i="8"/>
  <c r="AN301" i="8"/>
  <c r="AO301" i="8"/>
  <c r="AP301" i="8"/>
  <c r="AQ301" i="8"/>
  <c r="AR301" i="8"/>
  <c r="AS301" i="8"/>
  <c r="AT301" i="8"/>
  <c r="AU301" i="8"/>
  <c r="AV301" i="8"/>
  <c r="AW301" i="8"/>
  <c r="AM302" i="8"/>
  <c r="AN302" i="8"/>
  <c r="AO302" i="8"/>
  <c r="AP302" i="8"/>
  <c r="AQ302" i="8"/>
  <c r="AR302" i="8"/>
  <c r="AS302" i="8"/>
  <c r="AT302" i="8"/>
  <c r="AU302" i="8"/>
  <c r="AV302" i="8"/>
  <c r="AW302" i="8"/>
  <c r="AM303" i="8"/>
  <c r="AN303" i="8"/>
  <c r="AO303" i="8"/>
  <c r="AP303" i="8"/>
  <c r="AQ303" i="8"/>
  <c r="AR303" i="8"/>
  <c r="AS303" i="8"/>
  <c r="AT303" i="8"/>
  <c r="AU303" i="8"/>
  <c r="AV303" i="8"/>
  <c r="AW303" i="8"/>
  <c r="AM304" i="8"/>
  <c r="AN304" i="8"/>
  <c r="AO304" i="8"/>
  <c r="AP304" i="8"/>
  <c r="AQ304" i="8"/>
  <c r="AR304" i="8"/>
  <c r="AS304" i="8"/>
  <c r="AT304" i="8"/>
  <c r="AU304" i="8"/>
  <c r="AV304" i="8"/>
  <c r="AW304" i="8"/>
  <c r="AM305" i="8"/>
  <c r="AN305" i="8"/>
  <c r="AO305" i="8"/>
  <c r="AP305" i="8"/>
  <c r="AQ305" i="8"/>
  <c r="AR305" i="8"/>
  <c r="AS305" i="8"/>
  <c r="AT305" i="8"/>
  <c r="AU305" i="8"/>
  <c r="AV305" i="8"/>
  <c r="AW305" i="8"/>
  <c r="AM306" i="8"/>
  <c r="AN306" i="8"/>
  <c r="AO306" i="8"/>
  <c r="AP306" i="8"/>
  <c r="AQ306" i="8"/>
  <c r="AR306" i="8"/>
  <c r="AS306" i="8"/>
  <c r="AT306" i="8"/>
  <c r="AU306" i="8"/>
  <c r="AV306" i="8"/>
  <c r="AW306" i="8"/>
  <c r="AM307" i="8"/>
  <c r="AN307" i="8"/>
  <c r="AO307" i="8"/>
  <c r="AP307" i="8"/>
  <c r="AQ307" i="8"/>
  <c r="AR307" i="8"/>
  <c r="AS307" i="8"/>
  <c r="AT307" i="8"/>
  <c r="AU307" i="8"/>
  <c r="AV307" i="8"/>
  <c r="AW307" i="8"/>
  <c r="AM308" i="8"/>
  <c r="AN308" i="8"/>
  <c r="AO308" i="8"/>
  <c r="AP308" i="8"/>
  <c r="AQ308" i="8"/>
  <c r="AR308" i="8"/>
  <c r="AS308" i="8"/>
  <c r="AT308" i="8"/>
  <c r="AU308" i="8"/>
  <c r="AV308" i="8"/>
  <c r="AW308" i="8"/>
  <c r="AM309" i="8"/>
  <c r="AN309" i="8"/>
  <c r="AO309" i="8"/>
  <c r="AP309" i="8"/>
  <c r="AQ309" i="8"/>
  <c r="AR309" i="8"/>
  <c r="AS309" i="8"/>
  <c r="AT309" i="8"/>
  <c r="AU309" i="8"/>
  <c r="AV309" i="8"/>
  <c r="AW309" i="8"/>
  <c r="AM310" i="8"/>
  <c r="AN310" i="8"/>
  <c r="AO310" i="8"/>
  <c r="AP310" i="8"/>
  <c r="AQ310" i="8"/>
  <c r="AR310" i="8"/>
  <c r="AS310" i="8"/>
  <c r="AT310" i="8"/>
  <c r="AU310" i="8"/>
  <c r="AV310" i="8"/>
  <c r="AW310" i="8"/>
  <c r="AM311" i="8"/>
  <c r="AN311" i="8"/>
  <c r="AO311" i="8"/>
  <c r="AP311" i="8"/>
  <c r="AQ311" i="8"/>
  <c r="AR311" i="8"/>
  <c r="AS311" i="8"/>
  <c r="AT311" i="8"/>
  <c r="AU311" i="8"/>
  <c r="AV311" i="8"/>
  <c r="AW311" i="8"/>
  <c r="AM312" i="8"/>
  <c r="AN312" i="8"/>
  <c r="AO312" i="8"/>
  <c r="AP312" i="8"/>
  <c r="AQ312" i="8"/>
  <c r="AR312" i="8"/>
  <c r="AS312" i="8"/>
  <c r="AT312" i="8"/>
  <c r="AU312" i="8"/>
  <c r="AV312" i="8"/>
  <c r="AW312" i="8"/>
  <c r="AM313" i="8"/>
  <c r="AN313" i="8"/>
  <c r="AO313" i="8"/>
  <c r="AP313" i="8"/>
  <c r="AQ313" i="8"/>
  <c r="AR313" i="8"/>
  <c r="AS313" i="8"/>
  <c r="AT313" i="8"/>
  <c r="AU313" i="8"/>
  <c r="AV313" i="8"/>
  <c r="AW313" i="8"/>
  <c r="AM314" i="8"/>
  <c r="AN314" i="8"/>
  <c r="AO314" i="8"/>
  <c r="AP314" i="8"/>
  <c r="AQ314" i="8"/>
  <c r="AR314" i="8"/>
  <c r="AS314" i="8"/>
  <c r="AT314" i="8"/>
  <c r="AU314" i="8"/>
  <c r="AV314" i="8"/>
  <c r="AW314" i="8"/>
  <c r="AM315" i="8"/>
  <c r="AN315" i="8"/>
  <c r="AO315" i="8"/>
  <c r="AP315" i="8"/>
  <c r="AQ315" i="8"/>
  <c r="AR315" i="8"/>
  <c r="AS315" i="8"/>
  <c r="AT315" i="8"/>
  <c r="AU315" i="8"/>
  <c r="AV315" i="8"/>
  <c r="AW315" i="8"/>
  <c r="AM316" i="8"/>
  <c r="AN316" i="8"/>
  <c r="AO316" i="8"/>
  <c r="AP316" i="8"/>
  <c r="AQ316" i="8"/>
  <c r="AR316" i="8"/>
  <c r="AS316" i="8"/>
  <c r="AT316" i="8"/>
  <c r="AU316" i="8"/>
  <c r="AV316" i="8"/>
  <c r="AW316" i="8"/>
  <c r="AM317" i="8"/>
  <c r="AN317" i="8"/>
  <c r="AO317" i="8"/>
  <c r="AP317" i="8"/>
  <c r="AQ317" i="8"/>
  <c r="AR317" i="8"/>
  <c r="AS317" i="8"/>
  <c r="AT317" i="8"/>
  <c r="AU317" i="8"/>
  <c r="AV317" i="8"/>
  <c r="AW317" i="8"/>
  <c r="AM318" i="8"/>
  <c r="AN318" i="8"/>
  <c r="AO318" i="8"/>
  <c r="AP318" i="8"/>
  <c r="AQ318" i="8"/>
  <c r="AR318" i="8"/>
  <c r="AS318" i="8"/>
  <c r="AT318" i="8"/>
  <c r="AU318" i="8"/>
  <c r="AV318" i="8"/>
  <c r="AW318" i="8"/>
  <c r="AM319" i="8"/>
  <c r="AN319" i="8"/>
  <c r="AO319" i="8"/>
  <c r="AP319" i="8"/>
  <c r="AQ319" i="8"/>
  <c r="AR319" i="8"/>
  <c r="AS319" i="8"/>
  <c r="AT319" i="8"/>
  <c r="AU319" i="8"/>
  <c r="AV319" i="8"/>
  <c r="AW319" i="8"/>
  <c r="AM320" i="8"/>
  <c r="AN320" i="8"/>
  <c r="AO320" i="8"/>
  <c r="AP320" i="8"/>
  <c r="AQ320" i="8"/>
  <c r="AR320" i="8"/>
  <c r="AS320" i="8"/>
  <c r="AT320" i="8"/>
  <c r="AU320" i="8"/>
  <c r="AV320" i="8"/>
  <c r="AW320" i="8"/>
  <c r="AM321" i="8"/>
  <c r="AN321" i="8"/>
  <c r="AO321" i="8"/>
  <c r="AP321" i="8"/>
  <c r="AQ321" i="8"/>
  <c r="AR321" i="8"/>
  <c r="AS321" i="8"/>
  <c r="AT321" i="8"/>
  <c r="AU321" i="8"/>
  <c r="AV321" i="8"/>
  <c r="AW321" i="8"/>
  <c r="AM322" i="8"/>
  <c r="AN322" i="8"/>
  <c r="AO322" i="8"/>
  <c r="AP322" i="8"/>
  <c r="AQ322" i="8"/>
  <c r="AR322" i="8"/>
  <c r="AS322" i="8"/>
  <c r="AT322" i="8"/>
  <c r="AU322" i="8"/>
  <c r="AV322" i="8"/>
  <c r="AW322" i="8"/>
  <c r="AM323" i="8"/>
  <c r="AN323" i="8"/>
  <c r="AO323" i="8"/>
  <c r="AP323" i="8"/>
  <c r="AQ323" i="8"/>
  <c r="AR323" i="8"/>
  <c r="AS323" i="8"/>
  <c r="AT323" i="8"/>
  <c r="AU323" i="8"/>
  <c r="AV323" i="8"/>
  <c r="AW323" i="8"/>
  <c r="AM324" i="8"/>
  <c r="AN324" i="8"/>
  <c r="AO324" i="8"/>
  <c r="AP324" i="8"/>
  <c r="AQ324" i="8"/>
  <c r="AR324" i="8"/>
  <c r="AS324" i="8"/>
  <c r="AT324" i="8"/>
  <c r="AU324" i="8"/>
  <c r="AV324" i="8"/>
  <c r="AW324" i="8"/>
  <c r="AM325" i="8"/>
  <c r="AN325" i="8"/>
  <c r="AO325" i="8"/>
  <c r="AP325" i="8"/>
  <c r="AQ325" i="8"/>
  <c r="AR325" i="8"/>
  <c r="AS325" i="8"/>
  <c r="AT325" i="8"/>
  <c r="AU325" i="8"/>
  <c r="AV325" i="8"/>
  <c r="AW325" i="8"/>
  <c r="AM326" i="8"/>
  <c r="AN326" i="8"/>
  <c r="AO326" i="8"/>
  <c r="AP326" i="8"/>
  <c r="AQ326" i="8"/>
  <c r="AR326" i="8"/>
  <c r="AS326" i="8"/>
  <c r="AT326" i="8"/>
  <c r="AU326" i="8"/>
  <c r="AV326" i="8"/>
  <c r="AW326" i="8"/>
  <c r="AM327" i="8"/>
  <c r="AN327" i="8"/>
  <c r="AO327" i="8"/>
  <c r="AP327" i="8"/>
  <c r="AQ327" i="8"/>
  <c r="AR327" i="8"/>
  <c r="AS327" i="8"/>
  <c r="AT327" i="8"/>
  <c r="AU327" i="8"/>
  <c r="AV327" i="8"/>
  <c r="AW327" i="8"/>
  <c r="AM328" i="8"/>
  <c r="AN328" i="8"/>
  <c r="AO328" i="8"/>
  <c r="AP328" i="8"/>
  <c r="AQ328" i="8"/>
  <c r="AR328" i="8"/>
  <c r="AS328" i="8"/>
  <c r="AT328" i="8"/>
  <c r="AU328" i="8"/>
  <c r="AV328" i="8"/>
  <c r="AW328" i="8"/>
  <c r="AM329" i="8"/>
  <c r="AN329" i="8"/>
  <c r="AO329" i="8"/>
  <c r="AP329" i="8"/>
  <c r="AQ329" i="8"/>
  <c r="AR329" i="8"/>
  <c r="AS329" i="8"/>
  <c r="AT329" i="8"/>
  <c r="AU329" i="8"/>
  <c r="AV329" i="8"/>
  <c r="AW329" i="8"/>
  <c r="AM330" i="8"/>
  <c r="AN330" i="8"/>
  <c r="AO330" i="8"/>
  <c r="AP330" i="8"/>
  <c r="AQ330" i="8"/>
  <c r="AR330" i="8"/>
  <c r="AS330" i="8"/>
  <c r="AT330" i="8"/>
  <c r="AU330" i="8"/>
  <c r="AV330" i="8"/>
  <c r="AW330" i="8"/>
  <c r="AM331" i="8"/>
  <c r="AN331" i="8"/>
  <c r="AO331" i="8"/>
  <c r="AP331" i="8"/>
  <c r="AQ331" i="8"/>
  <c r="AR331" i="8"/>
  <c r="AS331" i="8"/>
  <c r="AT331" i="8"/>
  <c r="AU331" i="8"/>
  <c r="AV331" i="8"/>
  <c r="AW331" i="8"/>
  <c r="AM332" i="8"/>
  <c r="AN332" i="8"/>
  <c r="AO332" i="8"/>
  <c r="AP332" i="8"/>
  <c r="AQ332" i="8"/>
  <c r="AR332" i="8"/>
  <c r="AS332" i="8"/>
  <c r="AT332" i="8"/>
  <c r="AU332" i="8"/>
  <c r="AV332" i="8"/>
  <c r="AW332" i="8"/>
  <c r="AM333" i="8"/>
  <c r="AN333" i="8"/>
  <c r="AO333" i="8"/>
  <c r="AP333" i="8"/>
  <c r="AQ333" i="8"/>
  <c r="AR333" i="8"/>
  <c r="AS333" i="8"/>
  <c r="AT333" i="8"/>
  <c r="AU333" i="8"/>
  <c r="AV333" i="8"/>
  <c r="AW333" i="8"/>
  <c r="AM334" i="8"/>
  <c r="AN334" i="8"/>
  <c r="AO334" i="8"/>
  <c r="AP334" i="8"/>
  <c r="AQ334" i="8"/>
  <c r="AR334" i="8"/>
  <c r="AS334" i="8"/>
  <c r="AT334" i="8"/>
  <c r="AU334" i="8"/>
  <c r="AV334" i="8"/>
  <c r="AW334" i="8"/>
  <c r="AM335" i="8"/>
  <c r="AN335" i="8"/>
  <c r="AO335" i="8"/>
  <c r="AP335" i="8"/>
  <c r="AQ335" i="8"/>
  <c r="AR335" i="8"/>
  <c r="AS335" i="8"/>
  <c r="AT335" i="8"/>
  <c r="AU335" i="8"/>
  <c r="AV335" i="8"/>
  <c r="AW335" i="8"/>
  <c r="AM336" i="8"/>
  <c r="AN336" i="8"/>
  <c r="AO336" i="8"/>
  <c r="AP336" i="8"/>
  <c r="AQ336" i="8"/>
  <c r="AR336" i="8"/>
  <c r="AS336" i="8"/>
  <c r="AT336" i="8"/>
  <c r="AU336" i="8"/>
  <c r="AV336" i="8"/>
  <c r="AW336" i="8"/>
  <c r="AM337" i="8"/>
  <c r="AN337" i="8"/>
  <c r="AO337" i="8"/>
  <c r="AP337" i="8"/>
  <c r="AQ337" i="8"/>
  <c r="AR337" i="8"/>
  <c r="AS337" i="8"/>
  <c r="AT337" i="8"/>
  <c r="AU337" i="8"/>
  <c r="AV337" i="8"/>
  <c r="AW337" i="8"/>
  <c r="AM338" i="8"/>
  <c r="AN338" i="8"/>
  <c r="AO338" i="8"/>
  <c r="AP338" i="8"/>
  <c r="AQ338" i="8"/>
  <c r="AR338" i="8"/>
  <c r="AS338" i="8"/>
  <c r="AT338" i="8"/>
  <c r="AU338" i="8"/>
  <c r="AV338" i="8"/>
  <c r="AW338" i="8"/>
  <c r="AM339" i="8"/>
  <c r="AN339" i="8"/>
  <c r="AO339" i="8"/>
  <c r="AP339" i="8"/>
  <c r="AQ339" i="8"/>
  <c r="AR339" i="8"/>
  <c r="AS339" i="8"/>
  <c r="AT339" i="8"/>
  <c r="AU339" i="8"/>
  <c r="AV339" i="8"/>
  <c r="AW339" i="8"/>
  <c r="AM340" i="8"/>
  <c r="AN340" i="8"/>
  <c r="AO340" i="8"/>
  <c r="AP340" i="8"/>
  <c r="AQ340" i="8"/>
  <c r="AR340" i="8"/>
  <c r="AS340" i="8"/>
  <c r="AT340" i="8"/>
  <c r="AU340" i="8"/>
  <c r="AV340" i="8"/>
  <c r="AW340" i="8"/>
  <c r="AM341" i="8"/>
  <c r="AN341" i="8"/>
  <c r="AO341" i="8"/>
  <c r="AP341" i="8"/>
  <c r="AQ341" i="8"/>
  <c r="AR341" i="8"/>
  <c r="AS341" i="8"/>
  <c r="AT341" i="8"/>
  <c r="AU341" i="8"/>
  <c r="AV341" i="8"/>
  <c r="AW341" i="8"/>
  <c r="AM342" i="8"/>
  <c r="AN342" i="8"/>
  <c r="AO342" i="8"/>
  <c r="AP342" i="8"/>
  <c r="AQ342" i="8"/>
  <c r="AR342" i="8"/>
  <c r="AS342" i="8"/>
  <c r="AT342" i="8"/>
  <c r="AU342" i="8"/>
  <c r="AV342" i="8"/>
  <c r="AW342" i="8"/>
  <c r="AM343" i="8"/>
  <c r="AN343" i="8"/>
  <c r="AO343" i="8"/>
  <c r="AP343" i="8"/>
  <c r="AQ343" i="8"/>
  <c r="AR343" i="8"/>
  <c r="AS343" i="8"/>
  <c r="AT343" i="8"/>
  <c r="AU343" i="8"/>
  <c r="AV343" i="8"/>
  <c r="AW343" i="8"/>
  <c r="AM344" i="8"/>
  <c r="AN344" i="8"/>
  <c r="AO344" i="8"/>
  <c r="AP344" i="8"/>
  <c r="AQ344" i="8"/>
  <c r="AR344" i="8"/>
  <c r="AS344" i="8"/>
  <c r="AT344" i="8"/>
  <c r="AU344" i="8"/>
  <c r="AV344" i="8"/>
  <c r="AW344" i="8"/>
  <c r="AM345" i="8"/>
  <c r="AN345" i="8"/>
  <c r="AO345" i="8"/>
  <c r="AP345" i="8"/>
  <c r="AQ345" i="8"/>
  <c r="AR345" i="8"/>
  <c r="AS345" i="8"/>
  <c r="AT345" i="8"/>
  <c r="AU345" i="8"/>
  <c r="AV345" i="8"/>
  <c r="AW345" i="8"/>
  <c r="AM346" i="8"/>
  <c r="AN346" i="8"/>
  <c r="AO346" i="8"/>
  <c r="AP346" i="8"/>
  <c r="AQ346" i="8"/>
  <c r="AR346" i="8"/>
  <c r="AS346" i="8"/>
  <c r="AT346" i="8"/>
  <c r="AU346" i="8"/>
  <c r="AV346" i="8"/>
  <c r="AW346" i="8"/>
  <c r="AM347" i="8"/>
  <c r="AN347" i="8"/>
  <c r="AO347" i="8"/>
  <c r="AP347" i="8"/>
  <c r="AQ347" i="8"/>
  <c r="AR347" i="8"/>
  <c r="AS347" i="8"/>
  <c r="AT347" i="8"/>
  <c r="AU347" i="8"/>
  <c r="AV347" i="8"/>
  <c r="AW347" i="8"/>
  <c r="AM348" i="8"/>
  <c r="AN348" i="8"/>
  <c r="AO348" i="8"/>
  <c r="AP348" i="8"/>
  <c r="AQ348" i="8"/>
  <c r="AR348" i="8"/>
  <c r="AS348" i="8"/>
  <c r="AT348" i="8"/>
  <c r="AU348" i="8"/>
  <c r="AV348" i="8"/>
  <c r="AW348" i="8"/>
  <c r="AM349" i="8"/>
  <c r="AN349" i="8"/>
  <c r="AO349" i="8"/>
  <c r="AP349" i="8"/>
  <c r="AQ349" i="8"/>
  <c r="AR349" i="8"/>
  <c r="AS349" i="8"/>
  <c r="AT349" i="8"/>
  <c r="AU349" i="8"/>
  <c r="AV349" i="8"/>
  <c r="AW349" i="8"/>
  <c r="AM350" i="8"/>
  <c r="AN350" i="8"/>
  <c r="AO350" i="8"/>
  <c r="AP350" i="8"/>
  <c r="AQ350" i="8"/>
  <c r="AR350" i="8"/>
  <c r="AS350" i="8"/>
  <c r="AT350" i="8"/>
  <c r="AU350" i="8"/>
  <c r="AV350" i="8"/>
  <c r="AW350" i="8"/>
  <c r="AM351" i="8"/>
  <c r="AN351" i="8"/>
  <c r="AO351" i="8"/>
  <c r="AP351" i="8"/>
  <c r="AQ351" i="8"/>
  <c r="AR351" i="8"/>
  <c r="AS351" i="8"/>
  <c r="AT351" i="8"/>
  <c r="AU351" i="8"/>
  <c r="AV351" i="8"/>
  <c r="AW351" i="8"/>
  <c r="AM352" i="8"/>
  <c r="AN352" i="8"/>
  <c r="AO352" i="8"/>
  <c r="AP352" i="8"/>
  <c r="AQ352" i="8"/>
  <c r="AR352" i="8"/>
  <c r="AS352" i="8"/>
  <c r="AT352" i="8"/>
  <c r="AU352" i="8"/>
  <c r="AV352" i="8"/>
  <c r="AW352" i="8"/>
  <c r="AM353" i="8"/>
  <c r="AN353" i="8"/>
  <c r="AO353" i="8"/>
  <c r="AP353" i="8"/>
  <c r="AQ353" i="8"/>
  <c r="AR353" i="8"/>
  <c r="AS353" i="8"/>
  <c r="AT353" i="8"/>
  <c r="AU353" i="8"/>
  <c r="AV353" i="8"/>
  <c r="AW353" i="8"/>
  <c r="AM354" i="8"/>
  <c r="AN354" i="8"/>
  <c r="AO354" i="8"/>
  <c r="AP354" i="8"/>
  <c r="AQ354" i="8"/>
  <c r="AR354" i="8"/>
  <c r="AS354" i="8"/>
  <c r="AT354" i="8"/>
  <c r="AU354" i="8"/>
  <c r="AV354" i="8"/>
  <c r="AW354" i="8"/>
  <c r="AM355" i="8"/>
  <c r="AN355" i="8"/>
  <c r="AO355" i="8"/>
  <c r="AP355" i="8"/>
  <c r="AQ355" i="8"/>
  <c r="AR355" i="8"/>
  <c r="AS355" i="8"/>
  <c r="AT355" i="8"/>
  <c r="AU355" i="8"/>
  <c r="AV355" i="8"/>
  <c r="AW355" i="8"/>
  <c r="AM356" i="8"/>
  <c r="AN356" i="8"/>
  <c r="AO356" i="8"/>
  <c r="AP356" i="8"/>
  <c r="AQ356" i="8"/>
  <c r="AR356" i="8"/>
  <c r="AS356" i="8"/>
  <c r="AT356" i="8"/>
  <c r="AU356" i="8"/>
  <c r="AV356" i="8"/>
  <c r="AW356" i="8"/>
  <c r="AM357" i="8"/>
  <c r="AN357" i="8"/>
  <c r="AO357" i="8"/>
  <c r="AP357" i="8"/>
  <c r="AQ357" i="8"/>
  <c r="AR357" i="8"/>
  <c r="AS357" i="8"/>
  <c r="AT357" i="8"/>
  <c r="AU357" i="8"/>
  <c r="AV357" i="8"/>
  <c r="AW357" i="8"/>
  <c r="AM358" i="8"/>
  <c r="AN358" i="8"/>
  <c r="AO358" i="8"/>
  <c r="AP358" i="8"/>
  <c r="AQ358" i="8"/>
  <c r="AR358" i="8"/>
  <c r="AS358" i="8"/>
  <c r="AT358" i="8"/>
  <c r="AU358" i="8"/>
  <c r="AV358" i="8"/>
  <c r="AW358" i="8"/>
  <c r="AM359" i="8"/>
  <c r="AN359" i="8"/>
  <c r="AO359" i="8"/>
  <c r="AP359" i="8"/>
  <c r="AQ359" i="8"/>
  <c r="AR359" i="8"/>
  <c r="AS359" i="8"/>
  <c r="AT359" i="8"/>
  <c r="AU359" i="8"/>
  <c r="AV359" i="8"/>
  <c r="AW359" i="8"/>
  <c r="AM360" i="8"/>
  <c r="AN360" i="8"/>
  <c r="AO360" i="8"/>
  <c r="AP360" i="8"/>
  <c r="AQ360" i="8"/>
  <c r="AR360" i="8"/>
  <c r="AS360" i="8"/>
  <c r="AT360" i="8"/>
  <c r="AU360" i="8"/>
  <c r="AV360" i="8"/>
  <c r="AW360" i="8"/>
  <c r="AM361" i="8"/>
  <c r="AN361" i="8"/>
  <c r="AO361" i="8"/>
  <c r="AP361" i="8"/>
  <c r="AQ361" i="8"/>
  <c r="AR361" i="8"/>
  <c r="AS361" i="8"/>
  <c r="AT361" i="8"/>
  <c r="AU361" i="8"/>
  <c r="AV361" i="8"/>
  <c r="AW361" i="8"/>
  <c r="AM362" i="8"/>
  <c r="AN362" i="8"/>
  <c r="AO362" i="8"/>
  <c r="AP362" i="8"/>
  <c r="AQ362" i="8"/>
  <c r="AR362" i="8"/>
  <c r="AS362" i="8"/>
  <c r="AT362" i="8"/>
  <c r="AU362" i="8"/>
  <c r="AV362" i="8"/>
  <c r="AW362" i="8"/>
  <c r="AM363" i="8"/>
  <c r="AN363" i="8"/>
  <c r="AO363" i="8"/>
  <c r="AP363" i="8"/>
  <c r="AQ363" i="8"/>
  <c r="AR363" i="8"/>
  <c r="AS363" i="8"/>
  <c r="AT363" i="8"/>
  <c r="AU363" i="8"/>
  <c r="AV363" i="8"/>
  <c r="AW363" i="8"/>
  <c r="AM364" i="8"/>
  <c r="AN364" i="8"/>
  <c r="AO364" i="8"/>
  <c r="AP364" i="8"/>
  <c r="AQ364" i="8"/>
  <c r="AR364" i="8"/>
  <c r="AS364" i="8"/>
  <c r="AT364" i="8"/>
  <c r="AU364" i="8"/>
  <c r="AV364" i="8"/>
  <c r="AW364" i="8"/>
  <c r="AM365" i="8"/>
  <c r="AN365" i="8"/>
  <c r="AO365" i="8"/>
  <c r="AP365" i="8"/>
  <c r="AQ365" i="8"/>
  <c r="AR365" i="8"/>
  <c r="AS365" i="8"/>
  <c r="AT365" i="8"/>
  <c r="AU365" i="8"/>
  <c r="AV365" i="8"/>
  <c r="AW365" i="8"/>
  <c r="AM366" i="8"/>
  <c r="AN366" i="8"/>
  <c r="AO366" i="8"/>
  <c r="AP366" i="8"/>
  <c r="AQ366" i="8"/>
  <c r="AR366" i="8"/>
  <c r="AS366" i="8"/>
  <c r="AT366" i="8"/>
  <c r="AU366" i="8"/>
  <c r="AV366" i="8"/>
  <c r="AW366" i="8"/>
  <c r="AM367" i="8"/>
  <c r="AN367" i="8"/>
  <c r="AO367" i="8"/>
  <c r="AP367" i="8"/>
  <c r="AQ367" i="8"/>
  <c r="AR367" i="8"/>
  <c r="AS367" i="8"/>
  <c r="AT367" i="8"/>
  <c r="AU367" i="8"/>
  <c r="AV367" i="8"/>
  <c r="AW367" i="8"/>
  <c r="AM368" i="8"/>
  <c r="AN368" i="8"/>
  <c r="AO368" i="8"/>
  <c r="AP368" i="8"/>
  <c r="AQ368" i="8"/>
  <c r="AR368" i="8"/>
  <c r="AS368" i="8"/>
  <c r="AT368" i="8"/>
  <c r="AU368" i="8"/>
  <c r="AV368" i="8"/>
  <c r="AW368" i="8"/>
  <c r="AM369" i="8"/>
  <c r="AN369" i="8"/>
  <c r="AO369" i="8"/>
  <c r="AP369" i="8"/>
  <c r="AQ369" i="8"/>
  <c r="AR369" i="8"/>
  <c r="AS369" i="8"/>
  <c r="AT369" i="8"/>
  <c r="AU369" i="8"/>
  <c r="AV369" i="8"/>
  <c r="AW369" i="8"/>
  <c r="AM370" i="8"/>
  <c r="AN370" i="8"/>
  <c r="AO370" i="8"/>
  <c r="AP370" i="8"/>
  <c r="AQ370" i="8"/>
  <c r="AR370" i="8"/>
  <c r="AS370" i="8"/>
  <c r="AT370" i="8"/>
  <c r="AU370" i="8"/>
  <c r="AV370" i="8"/>
  <c r="AW370" i="8"/>
  <c r="AM371" i="8"/>
  <c r="AN371" i="8"/>
  <c r="AO371" i="8"/>
  <c r="AP371" i="8"/>
  <c r="AQ371" i="8"/>
  <c r="AR371" i="8"/>
  <c r="AS371" i="8"/>
  <c r="AT371" i="8"/>
  <c r="AU371" i="8"/>
  <c r="AV371" i="8"/>
  <c r="AW371" i="8"/>
  <c r="AM372" i="8"/>
  <c r="AN372" i="8"/>
  <c r="AO372" i="8"/>
  <c r="AP372" i="8"/>
  <c r="AQ372" i="8"/>
  <c r="AR372" i="8"/>
  <c r="AS372" i="8"/>
  <c r="AT372" i="8"/>
  <c r="AU372" i="8"/>
  <c r="AV372" i="8"/>
  <c r="AW372" i="8"/>
  <c r="AM373" i="8"/>
  <c r="AN373" i="8"/>
  <c r="AO373" i="8"/>
  <c r="AP373" i="8"/>
  <c r="AQ373" i="8"/>
  <c r="AR373" i="8"/>
  <c r="AS373" i="8"/>
  <c r="AT373" i="8"/>
  <c r="AU373" i="8"/>
  <c r="AV373" i="8"/>
  <c r="AW373" i="8"/>
  <c r="AM374" i="8"/>
  <c r="AN374" i="8"/>
  <c r="AO374" i="8"/>
  <c r="AP374" i="8"/>
  <c r="AQ374" i="8"/>
  <c r="AR374" i="8"/>
  <c r="AS374" i="8"/>
  <c r="AT374" i="8"/>
  <c r="AU374" i="8"/>
  <c r="AV374" i="8"/>
  <c r="AW374" i="8"/>
  <c r="AM375" i="8"/>
  <c r="AN375" i="8"/>
  <c r="AO375" i="8"/>
  <c r="AP375" i="8"/>
  <c r="AQ375" i="8"/>
  <c r="AR375" i="8"/>
  <c r="AS375" i="8"/>
  <c r="AT375" i="8"/>
  <c r="AU375" i="8"/>
  <c r="AV375" i="8"/>
  <c r="AW375" i="8"/>
  <c r="AM376" i="8"/>
  <c r="AN376" i="8"/>
  <c r="AO376" i="8"/>
  <c r="AP376" i="8"/>
  <c r="AQ376" i="8"/>
  <c r="AR376" i="8"/>
  <c r="AS376" i="8"/>
  <c r="AT376" i="8"/>
  <c r="AU376" i="8"/>
  <c r="AV376" i="8"/>
  <c r="AW376" i="8"/>
  <c r="AM377" i="8"/>
  <c r="AN377" i="8"/>
  <c r="AO377" i="8"/>
  <c r="AP377" i="8"/>
  <c r="AQ377" i="8"/>
  <c r="AR377" i="8"/>
  <c r="AS377" i="8"/>
  <c r="AT377" i="8"/>
  <c r="AU377" i="8"/>
  <c r="AV377" i="8"/>
  <c r="AW377" i="8"/>
  <c r="AM378" i="8"/>
  <c r="AN378" i="8"/>
  <c r="AO378" i="8"/>
  <c r="AP378" i="8"/>
  <c r="AQ378" i="8"/>
  <c r="AR378" i="8"/>
  <c r="AS378" i="8"/>
  <c r="AT378" i="8"/>
  <c r="AU378" i="8"/>
  <c r="AV378" i="8"/>
  <c r="AW378" i="8"/>
  <c r="AM379" i="8"/>
  <c r="AN379" i="8"/>
  <c r="AO379" i="8"/>
  <c r="AP379" i="8"/>
  <c r="AQ379" i="8"/>
  <c r="AR379" i="8"/>
  <c r="AS379" i="8"/>
  <c r="AT379" i="8"/>
  <c r="AU379" i="8"/>
  <c r="AV379" i="8"/>
  <c r="AW379" i="8"/>
  <c r="AM380" i="8"/>
  <c r="AN380" i="8"/>
  <c r="AO380" i="8"/>
  <c r="AP380" i="8"/>
  <c r="AQ380" i="8"/>
  <c r="AR380" i="8"/>
  <c r="AS380" i="8"/>
  <c r="AT380" i="8"/>
  <c r="AU380" i="8"/>
  <c r="AV380" i="8"/>
  <c r="AW380" i="8"/>
  <c r="AM381" i="8"/>
  <c r="AN381" i="8"/>
  <c r="AO381" i="8"/>
  <c r="AP381" i="8"/>
  <c r="AQ381" i="8"/>
  <c r="AR381" i="8"/>
  <c r="AS381" i="8"/>
  <c r="AT381" i="8"/>
  <c r="AU381" i="8"/>
  <c r="AV381" i="8"/>
  <c r="AW381" i="8"/>
  <c r="AM382" i="8"/>
  <c r="AN382" i="8"/>
  <c r="AO382" i="8"/>
  <c r="AP382" i="8"/>
  <c r="AQ382" i="8"/>
  <c r="AR382" i="8"/>
  <c r="AS382" i="8"/>
  <c r="AT382" i="8"/>
  <c r="AU382" i="8"/>
  <c r="AV382" i="8"/>
  <c r="AW382" i="8"/>
  <c r="AM383" i="8"/>
  <c r="AN383" i="8"/>
  <c r="AO383" i="8"/>
  <c r="AP383" i="8"/>
  <c r="AQ383" i="8"/>
  <c r="AR383" i="8"/>
  <c r="AS383" i="8"/>
  <c r="AT383" i="8"/>
  <c r="AU383" i="8"/>
  <c r="AV383" i="8"/>
  <c r="AW383" i="8"/>
  <c r="AM384" i="8"/>
  <c r="AN384" i="8"/>
  <c r="AO384" i="8"/>
  <c r="AP384" i="8"/>
  <c r="AQ384" i="8"/>
  <c r="AR384" i="8"/>
  <c r="AS384" i="8"/>
  <c r="AT384" i="8"/>
  <c r="AU384" i="8"/>
  <c r="AV384" i="8"/>
  <c r="AW384" i="8"/>
  <c r="AM385" i="8"/>
  <c r="AN385" i="8"/>
  <c r="AO385" i="8"/>
  <c r="AP385" i="8"/>
  <c r="AQ385" i="8"/>
  <c r="AR385" i="8"/>
  <c r="AS385" i="8"/>
  <c r="AT385" i="8"/>
  <c r="AU385" i="8"/>
  <c r="AV385" i="8"/>
  <c r="AW385" i="8"/>
  <c r="AM386" i="8"/>
  <c r="AN386" i="8"/>
  <c r="AO386" i="8"/>
  <c r="AP386" i="8"/>
  <c r="AQ386" i="8"/>
  <c r="AR386" i="8"/>
  <c r="AS386" i="8"/>
  <c r="AT386" i="8"/>
  <c r="AU386" i="8"/>
  <c r="AV386" i="8"/>
  <c r="AW386" i="8"/>
  <c r="AM387" i="8"/>
  <c r="AN387" i="8"/>
  <c r="AO387" i="8"/>
  <c r="AP387" i="8"/>
  <c r="AQ387" i="8"/>
  <c r="AR387" i="8"/>
  <c r="AS387" i="8"/>
  <c r="AT387" i="8"/>
  <c r="AU387" i="8"/>
  <c r="AV387" i="8"/>
  <c r="AW387" i="8"/>
  <c r="AM388" i="8"/>
  <c r="AN388" i="8"/>
  <c r="AO388" i="8"/>
  <c r="AP388" i="8"/>
  <c r="AQ388" i="8"/>
  <c r="AR388" i="8"/>
  <c r="AS388" i="8"/>
  <c r="AT388" i="8"/>
  <c r="AU388" i="8"/>
  <c r="AV388" i="8"/>
  <c r="AW388" i="8"/>
  <c r="AM389" i="8"/>
  <c r="AN389" i="8"/>
  <c r="AO389" i="8"/>
  <c r="AP389" i="8"/>
  <c r="AQ389" i="8"/>
  <c r="AR389" i="8"/>
  <c r="AS389" i="8"/>
  <c r="AT389" i="8"/>
  <c r="AU389" i="8"/>
  <c r="AV389" i="8"/>
  <c r="AW389" i="8"/>
  <c r="AM390" i="8"/>
  <c r="AN390" i="8"/>
  <c r="AO390" i="8"/>
  <c r="AP390" i="8"/>
  <c r="AQ390" i="8"/>
  <c r="AR390" i="8"/>
  <c r="AS390" i="8"/>
  <c r="AT390" i="8"/>
  <c r="AU390" i="8"/>
  <c r="AV390" i="8"/>
  <c r="AW390" i="8"/>
  <c r="AM391" i="8"/>
  <c r="AN391" i="8"/>
  <c r="AO391" i="8"/>
  <c r="AP391" i="8"/>
  <c r="AQ391" i="8"/>
  <c r="AR391" i="8"/>
  <c r="AS391" i="8"/>
  <c r="AT391" i="8"/>
  <c r="AU391" i="8"/>
  <c r="AV391" i="8"/>
  <c r="AW391" i="8"/>
  <c r="AM392" i="8"/>
  <c r="AN392" i="8"/>
  <c r="AO392" i="8"/>
  <c r="AP392" i="8"/>
  <c r="AQ392" i="8"/>
  <c r="AR392" i="8"/>
  <c r="AS392" i="8"/>
  <c r="AT392" i="8"/>
  <c r="AU392" i="8"/>
  <c r="AV392" i="8"/>
  <c r="AW392" i="8"/>
  <c r="AM393" i="8"/>
  <c r="AN393" i="8"/>
  <c r="AO393" i="8"/>
  <c r="AP393" i="8"/>
  <c r="AQ393" i="8"/>
  <c r="AR393" i="8"/>
  <c r="AS393" i="8"/>
  <c r="AT393" i="8"/>
  <c r="AU393" i="8"/>
  <c r="AV393" i="8"/>
  <c r="AW393" i="8"/>
  <c r="AM394" i="8"/>
  <c r="AN394" i="8"/>
  <c r="AO394" i="8"/>
  <c r="AP394" i="8"/>
  <c r="AQ394" i="8"/>
  <c r="AR394" i="8"/>
  <c r="AS394" i="8"/>
  <c r="AT394" i="8"/>
  <c r="AU394" i="8"/>
  <c r="AV394" i="8"/>
  <c r="AW394" i="8"/>
  <c r="AM395" i="8"/>
  <c r="AN395" i="8"/>
  <c r="AO395" i="8"/>
  <c r="AP395" i="8"/>
  <c r="AQ395" i="8"/>
  <c r="AR395" i="8"/>
  <c r="AS395" i="8"/>
  <c r="AT395" i="8"/>
  <c r="AU395" i="8"/>
  <c r="AV395" i="8"/>
  <c r="AW395" i="8"/>
  <c r="AM396" i="8"/>
  <c r="AN396" i="8"/>
  <c r="AO396" i="8"/>
  <c r="AP396" i="8"/>
  <c r="AQ396" i="8"/>
  <c r="AR396" i="8"/>
  <c r="AS396" i="8"/>
  <c r="AT396" i="8"/>
  <c r="AU396" i="8"/>
  <c r="AV396" i="8"/>
  <c r="AW396" i="8"/>
  <c r="AM397" i="8"/>
  <c r="AN397" i="8"/>
  <c r="AO397" i="8"/>
  <c r="AP397" i="8"/>
  <c r="AQ397" i="8"/>
  <c r="AR397" i="8"/>
  <c r="AS397" i="8"/>
  <c r="AT397" i="8"/>
  <c r="AU397" i="8"/>
  <c r="AV397" i="8"/>
  <c r="AW397" i="8"/>
  <c r="AM398" i="8"/>
  <c r="AN398" i="8"/>
  <c r="AO398" i="8"/>
  <c r="AP398" i="8"/>
  <c r="AQ398" i="8"/>
  <c r="AR398" i="8"/>
  <c r="AS398" i="8"/>
  <c r="AT398" i="8"/>
  <c r="AU398" i="8"/>
  <c r="AV398" i="8"/>
  <c r="AW398" i="8"/>
  <c r="AM399" i="8"/>
  <c r="AN399" i="8"/>
  <c r="AO399" i="8"/>
  <c r="AP399" i="8"/>
  <c r="AQ399" i="8"/>
  <c r="AR399" i="8"/>
  <c r="AS399" i="8"/>
  <c r="AT399" i="8"/>
  <c r="AU399" i="8"/>
  <c r="AV399" i="8"/>
  <c r="AW399" i="8"/>
  <c r="AM400" i="8"/>
  <c r="AN400" i="8"/>
  <c r="AO400" i="8"/>
  <c r="AP400" i="8"/>
  <c r="AQ400" i="8"/>
  <c r="AR400" i="8"/>
  <c r="AS400" i="8"/>
  <c r="AT400" i="8"/>
  <c r="AU400" i="8"/>
  <c r="AV400" i="8"/>
  <c r="AW400" i="8"/>
  <c r="AM401" i="8"/>
  <c r="AN401" i="8"/>
  <c r="AO401" i="8"/>
  <c r="AP401" i="8"/>
  <c r="AQ401" i="8"/>
  <c r="AR401" i="8"/>
  <c r="AS401" i="8"/>
  <c r="AT401" i="8"/>
  <c r="AU401" i="8"/>
  <c r="AV401" i="8"/>
  <c r="AW401" i="8"/>
  <c r="AM402" i="8"/>
  <c r="AN402" i="8"/>
  <c r="AO402" i="8"/>
  <c r="AP402" i="8"/>
  <c r="AQ402" i="8"/>
  <c r="AR402" i="8"/>
  <c r="AS402" i="8"/>
  <c r="AT402" i="8"/>
  <c r="AU402" i="8"/>
  <c r="AV402" i="8"/>
  <c r="AW402" i="8"/>
  <c r="AM403" i="8"/>
  <c r="AN403" i="8"/>
  <c r="AO403" i="8"/>
  <c r="AP403" i="8"/>
  <c r="AQ403" i="8"/>
  <c r="AR403" i="8"/>
  <c r="AS403" i="8"/>
  <c r="AT403" i="8"/>
  <c r="AU403" i="8"/>
  <c r="AV403" i="8"/>
  <c r="AW403" i="8"/>
  <c r="AM404" i="8"/>
  <c r="AN404" i="8"/>
  <c r="AO404" i="8"/>
  <c r="AP404" i="8"/>
  <c r="AQ404" i="8"/>
  <c r="AR404" i="8"/>
  <c r="AS404" i="8"/>
  <c r="AT404" i="8"/>
  <c r="AU404" i="8"/>
  <c r="AV404" i="8"/>
  <c r="AW404" i="8"/>
  <c r="AM405" i="8"/>
  <c r="AN405" i="8"/>
  <c r="AO405" i="8"/>
  <c r="AP405" i="8"/>
  <c r="AQ405" i="8"/>
  <c r="AR405" i="8"/>
  <c r="AS405" i="8"/>
  <c r="AT405" i="8"/>
  <c r="AU405" i="8"/>
  <c r="AV405" i="8"/>
  <c r="AW405" i="8"/>
  <c r="AM406" i="8"/>
  <c r="AN406" i="8"/>
  <c r="AO406" i="8"/>
  <c r="AP406" i="8"/>
  <c r="AQ406" i="8"/>
  <c r="AR406" i="8"/>
  <c r="AS406" i="8"/>
  <c r="AT406" i="8"/>
  <c r="AU406" i="8"/>
  <c r="AV406" i="8"/>
  <c r="AW406" i="8"/>
  <c r="AM407" i="8"/>
  <c r="AN407" i="8"/>
  <c r="AO407" i="8"/>
  <c r="AP407" i="8"/>
  <c r="AQ407" i="8"/>
  <c r="AR407" i="8"/>
  <c r="AS407" i="8"/>
  <c r="AT407" i="8"/>
  <c r="AU407" i="8"/>
  <c r="AV407" i="8"/>
  <c r="AW407" i="8"/>
  <c r="AM408" i="8"/>
  <c r="AN408" i="8"/>
  <c r="AO408" i="8"/>
  <c r="AP408" i="8"/>
  <c r="AQ408" i="8"/>
  <c r="AR408" i="8"/>
  <c r="AS408" i="8"/>
  <c r="AT408" i="8"/>
  <c r="AU408" i="8"/>
  <c r="AV408" i="8"/>
  <c r="AW408" i="8"/>
  <c r="AM409" i="8"/>
  <c r="AN409" i="8"/>
  <c r="AO409" i="8"/>
  <c r="AP409" i="8"/>
  <c r="AQ409" i="8"/>
  <c r="AR409" i="8"/>
  <c r="AS409" i="8"/>
  <c r="AT409" i="8"/>
  <c r="AU409" i="8"/>
  <c r="AV409" i="8"/>
  <c r="AW409" i="8"/>
  <c r="AM410" i="8"/>
  <c r="AN410" i="8"/>
  <c r="AO410" i="8"/>
  <c r="AP410" i="8"/>
  <c r="AQ410" i="8"/>
  <c r="AR410" i="8"/>
  <c r="AS410" i="8"/>
  <c r="AT410" i="8"/>
  <c r="AU410" i="8"/>
  <c r="AV410" i="8"/>
  <c r="AW410" i="8"/>
  <c r="AM411" i="8"/>
  <c r="AN411" i="8"/>
  <c r="AO411" i="8"/>
  <c r="AP411" i="8"/>
  <c r="AQ411" i="8"/>
  <c r="AR411" i="8"/>
  <c r="AS411" i="8"/>
  <c r="AT411" i="8"/>
  <c r="AU411" i="8"/>
  <c r="AV411" i="8"/>
  <c r="AW411" i="8"/>
  <c r="AM412" i="8"/>
  <c r="AN412" i="8"/>
  <c r="AO412" i="8"/>
  <c r="AP412" i="8"/>
  <c r="AQ412" i="8"/>
  <c r="AR412" i="8"/>
  <c r="AS412" i="8"/>
  <c r="AT412" i="8"/>
  <c r="AU412" i="8"/>
  <c r="AV412" i="8"/>
  <c r="AW412" i="8"/>
  <c r="AM413" i="8"/>
  <c r="AN413" i="8"/>
  <c r="AO413" i="8"/>
  <c r="AP413" i="8"/>
  <c r="AQ413" i="8"/>
  <c r="AR413" i="8"/>
  <c r="AS413" i="8"/>
  <c r="AT413" i="8"/>
  <c r="AU413" i="8"/>
  <c r="AV413" i="8"/>
  <c r="AW413" i="8"/>
  <c r="AM414" i="8"/>
  <c r="AN414" i="8"/>
  <c r="AO414" i="8"/>
  <c r="AP414" i="8"/>
  <c r="AQ414" i="8"/>
  <c r="AR414" i="8"/>
  <c r="AS414" i="8"/>
  <c r="AT414" i="8"/>
  <c r="AU414" i="8"/>
  <c r="AV414" i="8"/>
  <c r="AW414" i="8"/>
  <c r="AM415" i="8"/>
  <c r="AN415" i="8"/>
  <c r="AO415" i="8"/>
  <c r="AP415" i="8"/>
  <c r="AQ415" i="8"/>
  <c r="AR415" i="8"/>
  <c r="AS415" i="8"/>
  <c r="AT415" i="8"/>
  <c r="AU415" i="8"/>
  <c r="AV415" i="8"/>
  <c r="AW415" i="8"/>
  <c r="AM416" i="8"/>
  <c r="AN416" i="8"/>
  <c r="AO416" i="8"/>
  <c r="AP416" i="8"/>
  <c r="AQ416" i="8"/>
  <c r="AR416" i="8"/>
  <c r="AS416" i="8"/>
  <c r="AT416" i="8"/>
  <c r="AU416" i="8"/>
  <c r="AV416" i="8"/>
  <c r="AW416" i="8"/>
  <c r="AM417" i="8"/>
  <c r="AN417" i="8"/>
  <c r="AO417" i="8"/>
  <c r="AP417" i="8"/>
  <c r="AQ417" i="8"/>
  <c r="AR417" i="8"/>
  <c r="AS417" i="8"/>
  <c r="AT417" i="8"/>
  <c r="AU417" i="8"/>
  <c r="AV417" i="8"/>
  <c r="AW417" i="8"/>
  <c r="AM418" i="8"/>
  <c r="AN418" i="8"/>
  <c r="AO418" i="8"/>
  <c r="AP418" i="8"/>
  <c r="AQ418" i="8"/>
  <c r="AR418" i="8"/>
  <c r="AS418" i="8"/>
  <c r="AT418" i="8"/>
  <c r="AU418" i="8"/>
  <c r="AV418" i="8"/>
  <c r="AW418" i="8"/>
  <c r="AM419" i="8"/>
  <c r="AN419" i="8"/>
  <c r="AO419" i="8"/>
  <c r="AP419" i="8"/>
  <c r="AQ419" i="8"/>
  <c r="AR419" i="8"/>
  <c r="AS419" i="8"/>
  <c r="AT419" i="8"/>
  <c r="AU419" i="8"/>
  <c r="AV419" i="8"/>
  <c r="AW419" i="8"/>
  <c r="AM420" i="8"/>
  <c r="AN420" i="8"/>
  <c r="AO420" i="8"/>
  <c r="AP420" i="8"/>
  <c r="AQ420" i="8"/>
  <c r="AR420" i="8"/>
  <c r="AS420" i="8"/>
  <c r="AT420" i="8"/>
  <c r="AU420" i="8"/>
  <c r="AV420" i="8"/>
  <c r="AW420" i="8"/>
  <c r="AM421" i="8"/>
  <c r="AN421" i="8"/>
  <c r="AO421" i="8"/>
  <c r="AP421" i="8"/>
  <c r="AQ421" i="8"/>
  <c r="AR421" i="8"/>
  <c r="AS421" i="8"/>
  <c r="AT421" i="8"/>
  <c r="AU421" i="8"/>
  <c r="AV421" i="8"/>
  <c r="AW421" i="8"/>
  <c r="AM422" i="8"/>
  <c r="AN422" i="8"/>
  <c r="AO422" i="8"/>
  <c r="AP422" i="8"/>
  <c r="AQ422" i="8"/>
  <c r="AR422" i="8"/>
  <c r="AS422" i="8"/>
  <c r="AT422" i="8"/>
  <c r="AU422" i="8"/>
  <c r="AV422" i="8"/>
  <c r="AW422" i="8"/>
  <c r="AM423" i="8"/>
  <c r="AN423" i="8"/>
  <c r="AO423" i="8"/>
  <c r="AP423" i="8"/>
  <c r="AQ423" i="8"/>
  <c r="AR423" i="8"/>
  <c r="AS423" i="8"/>
  <c r="AT423" i="8"/>
  <c r="AU423" i="8"/>
  <c r="AV423" i="8"/>
  <c r="AW423" i="8"/>
  <c r="AM424" i="8"/>
  <c r="AN424" i="8"/>
  <c r="AO424" i="8"/>
  <c r="AP424" i="8"/>
  <c r="AQ424" i="8"/>
  <c r="AR424" i="8"/>
  <c r="AS424" i="8"/>
  <c r="AT424" i="8"/>
  <c r="AU424" i="8"/>
  <c r="AV424" i="8"/>
  <c r="AW424" i="8"/>
  <c r="AM425" i="8"/>
  <c r="AN425" i="8"/>
  <c r="AO425" i="8"/>
  <c r="AP425" i="8"/>
  <c r="AQ425" i="8"/>
  <c r="AR425" i="8"/>
  <c r="AS425" i="8"/>
  <c r="AT425" i="8"/>
  <c r="AU425" i="8"/>
  <c r="AV425" i="8"/>
  <c r="AW425" i="8"/>
  <c r="AM426" i="8"/>
  <c r="AN426" i="8"/>
  <c r="AO426" i="8"/>
  <c r="AP426" i="8"/>
  <c r="AQ426" i="8"/>
  <c r="AR426" i="8"/>
  <c r="AS426" i="8"/>
  <c r="AT426" i="8"/>
  <c r="AU426" i="8"/>
  <c r="AV426" i="8"/>
  <c r="AW426" i="8"/>
  <c r="AM427" i="8"/>
  <c r="AN427" i="8"/>
  <c r="AO427" i="8"/>
  <c r="AP427" i="8"/>
  <c r="AQ427" i="8"/>
  <c r="AR427" i="8"/>
  <c r="AS427" i="8"/>
  <c r="AT427" i="8"/>
  <c r="AU427" i="8"/>
  <c r="AV427" i="8"/>
  <c r="AW427" i="8"/>
  <c r="AM428" i="8"/>
  <c r="AN428" i="8"/>
  <c r="AO428" i="8"/>
  <c r="AP428" i="8"/>
  <c r="AQ428" i="8"/>
  <c r="AR428" i="8"/>
  <c r="AS428" i="8"/>
  <c r="AT428" i="8"/>
  <c r="AU428" i="8"/>
  <c r="AV428" i="8"/>
  <c r="AW428" i="8"/>
  <c r="AM429" i="8"/>
  <c r="AN429" i="8"/>
  <c r="AO429" i="8"/>
  <c r="AP429" i="8"/>
  <c r="AQ429" i="8"/>
  <c r="AR429" i="8"/>
  <c r="AS429" i="8"/>
  <c r="AT429" i="8"/>
  <c r="AU429" i="8"/>
  <c r="AV429" i="8"/>
  <c r="AW429" i="8"/>
  <c r="AM430" i="8"/>
  <c r="AN430" i="8"/>
  <c r="AO430" i="8"/>
  <c r="AP430" i="8"/>
  <c r="AQ430" i="8"/>
  <c r="AR430" i="8"/>
  <c r="AS430" i="8"/>
  <c r="AT430" i="8"/>
  <c r="AU430" i="8"/>
  <c r="AV430" i="8"/>
  <c r="AW430" i="8"/>
  <c r="AM431" i="8"/>
  <c r="AN431" i="8"/>
  <c r="AO431" i="8"/>
  <c r="AP431" i="8"/>
  <c r="AQ431" i="8"/>
  <c r="AR431" i="8"/>
  <c r="AS431" i="8"/>
  <c r="AT431" i="8"/>
  <c r="AU431" i="8"/>
  <c r="AV431" i="8"/>
  <c r="AW431" i="8"/>
  <c r="AM432" i="8"/>
  <c r="AN432" i="8"/>
  <c r="AO432" i="8"/>
  <c r="AP432" i="8"/>
  <c r="AQ432" i="8"/>
  <c r="AR432" i="8"/>
  <c r="AS432" i="8"/>
  <c r="AT432" i="8"/>
  <c r="AU432" i="8"/>
  <c r="AV432" i="8"/>
  <c r="AW432" i="8"/>
  <c r="AM433" i="8"/>
  <c r="AN433" i="8"/>
  <c r="AO433" i="8"/>
  <c r="AP433" i="8"/>
  <c r="AQ433" i="8"/>
  <c r="AR433" i="8"/>
  <c r="AS433" i="8"/>
  <c r="AT433" i="8"/>
  <c r="AU433" i="8"/>
  <c r="AV433" i="8"/>
  <c r="AW433" i="8"/>
  <c r="AM434" i="8"/>
  <c r="AN434" i="8"/>
  <c r="AO434" i="8"/>
  <c r="AP434" i="8"/>
  <c r="AQ434" i="8"/>
  <c r="AR434" i="8"/>
  <c r="AS434" i="8"/>
  <c r="AT434" i="8"/>
  <c r="AU434" i="8"/>
  <c r="AV434" i="8"/>
  <c r="AW434" i="8"/>
  <c r="AM435" i="8"/>
  <c r="AN435" i="8"/>
  <c r="AO435" i="8"/>
  <c r="AP435" i="8"/>
  <c r="AQ435" i="8"/>
  <c r="AR435" i="8"/>
  <c r="AS435" i="8"/>
  <c r="AT435" i="8"/>
  <c r="AU435" i="8"/>
  <c r="AV435" i="8"/>
  <c r="AW435" i="8"/>
  <c r="AM436" i="8"/>
  <c r="AN436" i="8"/>
  <c r="AO436" i="8"/>
  <c r="AP436" i="8"/>
  <c r="AQ436" i="8"/>
  <c r="AR436" i="8"/>
  <c r="AS436" i="8"/>
  <c r="AT436" i="8"/>
  <c r="AU436" i="8"/>
  <c r="AV436" i="8"/>
  <c r="AW436" i="8"/>
  <c r="AM437" i="8"/>
  <c r="AN437" i="8"/>
  <c r="AO437" i="8"/>
  <c r="AP437" i="8"/>
  <c r="AQ437" i="8"/>
  <c r="AR437" i="8"/>
  <c r="AS437" i="8"/>
  <c r="AT437" i="8"/>
  <c r="AU437" i="8"/>
  <c r="AV437" i="8"/>
  <c r="AW437" i="8"/>
  <c r="AM438" i="8"/>
  <c r="AN438" i="8"/>
  <c r="AO438" i="8"/>
  <c r="AP438" i="8"/>
  <c r="AQ438" i="8"/>
  <c r="AR438" i="8"/>
  <c r="AS438" i="8"/>
  <c r="AT438" i="8"/>
  <c r="AU438" i="8"/>
  <c r="AV438" i="8"/>
  <c r="AW438" i="8"/>
  <c r="AM439" i="8"/>
  <c r="AN439" i="8"/>
  <c r="AO439" i="8"/>
  <c r="AP439" i="8"/>
  <c r="AQ439" i="8"/>
  <c r="AR439" i="8"/>
  <c r="AS439" i="8"/>
  <c r="AT439" i="8"/>
  <c r="AU439" i="8"/>
  <c r="AV439" i="8"/>
  <c r="AW439" i="8"/>
  <c r="AM440" i="8"/>
  <c r="AN440" i="8"/>
  <c r="AO440" i="8"/>
  <c r="AP440" i="8"/>
  <c r="AQ440" i="8"/>
  <c r="AR440" i="8"/>
  <c r="AS440" i="8"/>
  <c r="AT440" i="8"/>
  <c r="AU440" i="8"/>
  <c r="AV440" i="8"/>
  <c r="AW440" i="8"/>
  <c r="AM441" i="8"/>
  <c r="AN441" i="8"/>
  <c r="AO441" i="8"/>
  <c r="AP441" i="8"/>
  <c r="AQ441" i="8"/>
  <c r="AR441" i="8"/>
  <c r="AS441" i="8"/>
  <c r="AT441" i="8"/>
  <c r="AU441" i="8"/>
  <c r="AV441" i="8"/>
  <c r="AW441" i="8"/>
  <c r="AM442" i="8"/>
  <c r="AN442" i="8"/>
  <c r="AO442" i="8"/>
  <c r="AP442" i="8"/>
  <c r="AQ442" i="8"/>
  <c r="AR442" i="8"/>
  <c r="AS442" i="8"/>
  <c r="AT442" i="8"/>
  <c r="AU442" i="8"/>
  <c r="AV442" i="8"/>
  <c r="AW442" i="8"/>
  <c r="AM443" i="8"/>
  <c r="AN443" i="8"/>
  <c r="AO443" i="8"/>
  <c r="AP443" i="8"/>
  <c r="AQ443" i="8"/>
  <c r="AR443" i="8"/>
  <c r="AS443" i="8"/>
  <c r="AT443" i="8"/>
  <c r="AU443" i="8"/>
  <c r="AV443" i="8"/>
  <c r="AW443" i="8"/>
  <c r="AM444" i="8"/>
  <c r="AN444" i="8"/>
  <c r="AO444" i="8"/>
  <c r="AP444" i="8"/>
  <c r="AQ444" i="8"/>
  <c r="AR444" i="8"/>
  <c r="AS444" i="8"/>
  <c r="AT444" i="8"/>
  <c r="AU444" i="8"/>
  <c r="AV444" i="8"/>
  <c r="AW444" i="8"/>
  <c r="AM445" i="8"/>
  <c r="AN445" i="8"/>
  <c r="AO445" i="8"/>
  <c r="AP445" i="8"/>
  <c r="AQ445" i="8"/>
  <c r="AR445" i="8"/>
  <c r="AS445" i="8"/>
  <c r="AT445" i="8"/>
  <c r="AU445" i="8"/>
  <c r="AV445" i="8"/>
  <c r="AW445" i="8"/>
  <c r="AM446" i="8"/>
  <c r="AN446" i="8"/>
  <c r="AO446" i="8"/>
  <c r="AP446" i="8"/>
  <c r="AQ446" i="8"/>
  <c r="AR446" i="8"/>
  <c r="AS446" i="8"/>
  <c r="AT446" i="8"/>
  <c r="AU446" i="8"/>
  <c r="AV446" i="8"/>
  <c r="AW446" i="8"/>
  <c r="AM447" i="8"/>
  <c r="AN447" i="8"/>
  <c r="AO447" i="8"/>
  <c r="AP447" i="8"/>
  <c r="AQ447" i="8"/>
  <c r="AR447" i="8"/>
  <c r="AS447" i="8"/>
  <c r="AT447" i="8"/>
  <c r="AU447" i="8"/>
  <c r="AV447" i="8"/>
  <c r="AW447" i="8"/>
  <c r="AM448" i="8"/>
  <c r="AN448" i="8"/>
  <c r="AO448" i="8"/>
  <c r="AP448" i="8"/>
  <c r="AQ448" i="8"/>
  <c r="AR448" i="8"/>
  <c r="AS448" i="8"/>
  <c r="AT448" i="8"/>
  <c r="AU448" i="8"/>
  <c r="AV448" i="8"/>
  <c r="AW448" i="8"/>
  <c r="AM449" i="8"/>
  <c r="AN449" i="8"/>
  <c r="AO449" i="8"/>
  <c r="AP449" i="8"/>
  <c r="AQ449" i="8"/>
  <c r="AR449" i="8"/>
  <c r="AS449" i="8"/>
  <c r="AT449" i="8"/>
  <c r="AU449" i="8"/>
  <c r="AV449" i="8"/>
  <c r="AW449" i="8"/>
  <c r="AM450" i="8"/>
  <c r="AN450" i="8"/>
  <c r="AO450" i="8"/>
  <c r="AP450" i="8"/>
  <c r="AQ450" i="8"/>
  <c r="AR450" i="8"/>
  <c r="AS450" i="8"/>
  <c r="AT450" i="8"/>
  <c r="AU450" i="8"/>
  <c r="AV450" i="8"/>
  <c r="AW450" i="8"/>
  <c r="AM451" i="8"/>
  <c r="AN451" i="8"/>
  <c r="AO451" i="8"/>
  <c r="AP451" i="8"/>
  <c r="AQ451" i="8"/>
  <c r="AR451" i="8"/>
  <c r="AS451" i="8"/>
  <c r="AT451" i="8"/>
  <c r="AU451" i="8"/>
  <c r="AV451" i="8"/>
  <c r="AW451" i="8"/>
  <c r="AM452" i="8"/>
  <c r="AN452" i="8"/>
  <c r="AO452" i="8"/>
  <c r="AP452" i="8"/>
  <c r="AQ452" i="8"/>
  <c r="AR452" i="8"/>
  <c r="AS452" i="8"/>
  <c r="AT452" i="8"/>
  <c r="AU452" i="8"/>
  <c r="AV452" i="8"/>
  <c r="AW452" i="8"/>
  <c r="AM453" i="8"/>
  <c r="AN453" i="8"/>
  <c r="AO453" i="8"/>
  <c r="AP453" i="8"/>
  <c r="AQ453" i="8"/>
  <c r="AR453" i="8"/>
  <c r="AS453" i="8"/>
  <c r="AT453" i="8"/>
  <c r="AU453" i="8"/>
  <c r="AV453" i="8"/>
  <c r="AW453" i="8"/>
  <c r="AM454" i="8"/>
  <c r="AN454" i="8"/>
  <c r="AO454" i="8"/>
  <c r="AP454" i="8"/>
  <c r="AQ454" i="8"/>
  <c r="AR454" i="8"/>
  <c r="AS454" i="8"/>
  <c r="AT454" i="8"/>
  <c r="AU454" i="8"/>
  <c r="AV454" i="8"/>
  <c r="AW454" i="8"/>
  <c r="AM455" i="8"/>
  <c r="AN455" i="8"/>
  <c r="AO455" i="8"/>
  <c r="AP455" i="8"/>
  <c r="AQ455" i="8"/>
  <c r="AR455" i="8"/>
  <c r="AS455" i="8"/>
  <c r="AT455" i="8"/>
  <c r="AU455" i="8"/>
  <c r="AV455" i="8"/>
  <c r="AW455" i="8"/>
  <c r="AM456" i="8"/>
  <c r="AN456" i="8"/>
  <c r="AO456" i="8"/>
  <c r="AP456" i="8"/>
  <c r="AQ456" i="8"/>
  <c r="AR456" i="8"/>
  <c r="AS456" i="8"/>
  <c r="AT456" i="8"/>
  <c r="AU456" i="8"/>
  <c r="AV456" i="8"/>
  <c r="AW456" i="8"/>
  <c r="AM457" i="8"/>
  <c r="AN457" i="8"/>
  <c r="AO457" i="8"/>
  <c r="AP457" i="8"/>
  <c r="AQ457" i="8"/>
  <c r="AR457" i="8"/>
  <c r="AS457" i="8"/>
  <c r="AT457" i="8"/>
  <c r="AU457" i="8"/>
  <c r="AV457" i="8"/>
  <c r="AW457" i="8"/>
  <c r="AM458" i="8"/>
  <c r="AN458" i="8"/>
  <c r="AO458" i="8"/>
  <c r="AP458" i="8"/>
  <c r="AQ458" i="8"/>
  <c r="AR458" i="8"/>
  <c r="AS458" i="8"/>
  <c r="AT458" i="8"/>
  <c r="AU458" i="8"/>
  <c r="AV458" i="8"/>
  <c r="AW458" i="8"/>
  <c r="AM459" i="8"/>
  <c r="AN459" i="8"/>
  <c r="AO459" i="8"/>
  <c r="AP459" i="8"/>
  <c r="AQ459" i="8"/>
  <c r="AR459" i="8"/>
  <c r="AS459" i="8"/>
  <c r="AT459" i="8"/>
  <c r="AU459" i="8"/>
  <c r="AV459" i="8"/>
  <c r="AW459" i="8"/>
  <c r="AM460" i="8"/>
  <c r="AN460" i="8"/>
  <c r="AO460" i="8"/>
  <c r="AP460" i="8"/>
  <c r="AQ460" i="8"/>
  <c r="AR460" i="8"/>
  <c r="AS460" i="8"/>
  <c r="AT460" i="8"/>
  <c r="AU460" i="8"/>
  <c r="AV460" i="8"/>
  <c r="AW460" i="8"/>
  <c r="AM461" i="8"/>
  <c r="AN461" i="8"/>
  <c r="AO461" i="8"/>
  <c r="AP461" i="8"/>
  <c r="AQ461" i="8"/>
  <c r="AR461" i="8"/>
  <c r="AS461" i="8"/>
  <c r="AT461" i="8"/>
  <c r="AU461" i="8"/>
  <c r="AV461" i="8"/>
  <c r="AW461" i="8"/>
  <c r="AM462" i="8"/>
  <c r="AN462" i="8"/>
  <c r="AO462" i="8"/>
  <c r="AP462" i="8"/>
  <c r="AQ462" i="8"/>
  <c r="AR462" i="8"/>
  <c r="AS462" i="8"/>
  <c r="AT462" i="8"/>
  <c r="AU462" i="8"/>
  <c r="AV462" i="8"/>
  <c r="AW462" i="8"/>
  <c r="AM463" i="8"/>
  <c r="AN463" i="8"/>
  <c r="AO463" i="8"/>
  <c r="AP463" i="8"/>
  <c r="AQ463" i="8"/>
  <c r="AR463" i="8"/>
  <c r="AS463" i="8"/>
  <c r="AT463" i="8"/>
  <c r="AU463" i="8"/>
  <c r="AV463" i="8"/>
  <c r="AW463" i="8"/>
  <c r="AM464" i="8"/>
  <c r="AN464" i="8"/>
  <c r="AO464" i="8"/>
  <c r="AP464" i="8"/>
  <c r="AQ464" i="8"/>
  <c r="AR464" i="8"/>
  <c r="AS464" i="8"/>
  <c r="AT464" i="8"/>
  <c r="AU464" i="8"/>
  <c r="AV464" i="8"/>
  <c r="AW464" i="8"/>
  <c r="AM465" i="8"/>
  <c r="AN465" i="8"/>
  <c r="AO465" i="8"/>
  <c r="AP465" i="8"/>
  <c r="AQ465" i="8"/>
  <c r="AR465" i="8"/>
  <c r="AS465" i="8"/>
  <c r="AT465" i="8"/>
  <c r="AU465" i="8"/>
  <c r="AV465" i="8"/>
  <c r="AW465" i="8"/>
  <c r="AM466" i="8"/>
  <c r="AN466" i="8"/>
  <c r="AO466" i="8"/>
  <c r="AP466" i="8"/>
  <c r="AQ466" i="8"/>
  <c r="AR466" i="8"/>
  <c r="AS466" i="8"/>
  <c r="AT466" i="8"/>
  <c r="AU466" i="8"/>
  <c r="AV466" i="8"/>
  <c r="AW466" i="8"/>
  <c r="AM467" i="8"/>
  <c r="AN467" i="8"/>
  <c r="AO467" i="8"/>
  <c r="AP467" i="8"/>
  <c r="AQ467" i="8"/>
  <c r="AR467" i="8"/>
  <c r="AS467" i="8"/>
  <c r="AT467" i="8"/>
  <c r="AU467" i="8"/>
  <c r="AV467" i="8"/>
  <c r="AW467" i="8"/>
  <c r="AM468" i="8"/>
  <c r="AN468" i="8"/>
  <c r="AO468" i="8"/>
  <c r="AP468" i="8"/>
  <c r="AQ468" i="8"/>
  <c r="AR468" i="8"/>
  <c r="AS468" i="8"/>
  <c r="AT468" i="8"/>
  <c r="AU468" i="8"/>
  <c r="AV468" i="8"/>
  <c r="AW468" i="8"/>
  <c r="AM469" i="8"/>
  <c r="AN469" i="8"/>
  <c r="AO469" i="8"/>
  <c r="AP469" i="8"/>
  <c r="AQ469" i="8"/>
  <c r="AR469" i="8"/>
  <c r="AS469" i="8"/>
  <c r="AT469" i="8"/>
  <c r="AU469" i="8"/>
  <c r="AV469" i="8"/>
  <c r="AW469" i="8"/>
  <c r="AM470" i="8"/>
  <c r="AN470" i="8"/>
  <c r="AO470" i="8"/>
  <c r="AP470" i="8"/>
  <c r="AQ470" i="8"/>
  <c r="AR470" i="8"/>
  <c r="AS470" i="8"/>
  <c r="AT470" i="8"/>
  <c r="AU470" i="8"/>
  <c r="AV470" i="8"/>
  <c r="AW470" i="8"/>
  <c r="AM471" i="8"/>
  <c r="AN471" i="8"/>
  <c r="AO471" i="8"/>
  <c r="AP471" i="8"/>
  <c r="AQ471" i="8"/>
  <c r="AR471" i="8"/>
  <c r="AS471" i="8"/>
  <c r="AT471" i="8"/>
  <c r="AU471" i="8"/>
  <c r="AV471" i="8"/>
  <c r="AW471" i="8"/>
  <c r="AM472" i="8"/>
  <c r="AN472" i="8"/>
  <c r="AO472" i="8"/>
  <c r="AP472" i="8"/>
  <c r="AQ472" i="8"/>
  <c r="AR472" i="8"/>
  <c r="AS472" i="8"/>
  <c r="AT472" i="8"/>
  <c r="AU472" i="8"/>
  <c r="AV472" i="8"/>
  <c r="AW472" i="8"/>
  <c r="AM473" i="8"/>
  <c r="AN473" i="8"/>
  <c r="AO473" i="8"/>
  <c r="AP473" i="8"/>
  <c r="AQ473" i="8"/>
  <c r="AR473" i="8"/>
  <c r="AS473" i="8"/>
  <c r="AT473" i="8"/>
  <c r="AU473" i="8"/>
  <c r="AV473" i="8"/>
  <c r="AW473" i="8"/>
  <c r="AM474" i="8"/>
  <c r="AN474" i="8"/>
  <c r="AO474" i="8"/>
  <c r="AP474" i="8"/>
  <c r="AQ474" i="8"/>
  <c r="AR474" i="8"/>
  <c r="AS474" i="8"/>
  <c r="AT474" i="8"/>
  <c r="AU474" i="8"/>
  <c r="AV474" i="8"/>
  <c r="AW474" i="8"/>
  <c r="AM475" i="8"/>
  <c r="AN475" i="8"/>
  <c r="AO475" i="8"/>
  <c r="AP475" i="8"/>
  <c r="AQ475" i="8"/>
  <c r="AR475" i="8"/>
  <c r="AS475" i="8"/>
  <c r="AT475" i="8"/>
  <c r="AU475" i="8"/>
  <c r="AV475" i="8"/>
  <c r="AW475" i="8"/>
  <c r="AM476" i="8"/>
  <c r="AN476" i="8"/>
  <c r="AO476" i="8"/>
  <c r="AP476" i="8"/>
  <c r="AQ476" i="8"/>
  <c r="AR476" i="8"/>
  <c r="AS476" i="8"/>
  <c r="AT476" i="8"/>
  <c r="AU476" i="8"/>
  <c r="AV476" i="8"/>
  <c r="AW476" i="8"/>
  <c r="AM477" i="8"/>
  <c r="AN477" i="8"/>
  <c r="AO477" i="8"/>
  <c r="AP477" i="8"/>
  <c r="AQ477" i="8"/>
  <c r="AR477" i="8"/>
  <c r="AS477" i="8"/>
  <c r="AT477" i="8"/>
  <c r="AU477" i="8"/>
  <c r="AV477" i="8"/>
  <c r="AW477" i="8"/>
  <c r="AM478" i="8"/>
  <c r="AN478" i="8"/>
  <c r="AO478" i="8"/>
  <c r="AP478" i="8"/>
  <c r="AQ478" i="8"/>
  <c r="AR478" i="8"/>
  <c r="AS478" i="8"/>
  <c r="AT478" i="8"/>
  <c r="AU478" i="8"/>
  <c r="AV478" i="8"/>
  <c r="AW478" i="8"/>
  <c r="AM479" i="8"/>
  <c r="AN479" i="8"/>
  <c r="AO479" i="8"/>
  <c r="AP479" i="8"/>
  <c r="AQ479" i="8"/>
  <c r="AR479" i="8"/>
  <c r="AS479" i="8"/>
  <c r="AT479" i="8"/>
  <c r="AU479" i="8"/>
  <c r="AV479" i="8"/>
  <c r="AW479" i="8"/>
  <c r="AM480" i="8"/>
  <c r="AN480" i="8"/>
  <c r="AO480" i="8"/>
  <c r="AP480" i="8"/>
  <c r="AQ480" i="8"/>
  <c r="AR480" i="8"/>
  <c r="AS480" i="8"/>
  <c r="AT480" i="8"/>
  <c r="AU480" i="8"/>
  <c r="AV480" i="8"/>
  <c r="AW480" i="8"/>
  <c r="AM481" i="8"/>
  <c r="AN481" i="8"/>
  <c r="AO481" i="8"/>
  <c r="AP481" i="8"/>
  <c r="AQ481" i="8"/>
  <c r="AR481" i="8"/>
  <c r="AS481" i="8"/>
  <c r="AT481" i="8"/>
  <c r="AU481" i="8"/>
  <c r="AV481" i="8"/>
  <c r="AW481" i="8"/>
  <c r="AM482" i="8"/>
  <c r="AN482" i="8"/>
  <c r="AO482" i="8"/>
  <c r="AP482" i="8"/>
  <c r="AQ482" i="8"/>
  <c r="AR482" i="8"/>
  <c r="AS482" i="8"/>
  <c r="AT482" i="8"/>
  <c r="AU482" i="8"/>
  <c r="AV482" i="8"/>
  <c r="AW482" i="8"/>
  <c r="AM483" i="8"/>
  <c r="AN483" i="8"/>
  <c r="AO483" i="8"/>
  <c r="AP483" i="8"/>
  <c r="AQ483" i="8"/>
  <c r="AR483" i="8"/>
  <c r="AS483" i="8"/>
  <c r="AT483" i="8"/>
  <c r="AU483" i="8"/>
  <c r="AV483" i="8"/>
  <c r="AW483" i="8"/>
  <c r="AM484" i="8"/>
  <c r="AN484" i="8"/>
  <c r="AO484" i="8"/>
  <c r="AP484" i="8"/>
  <c r="AQ484" i="8"/>
  <c r="AR484" i="8"/>
  <c r="AS484" i="8"/>
  <c r="AT484" i="8"/>
  <c r="AU484" i="8"/>
  <c r="AV484" i="8"/>
  <c r="AW484" i="8"/>
  <c r="AM485" i="8"/>
  <c r="AN485" i="8"/>
  <c r="AO485" i="8"/>
  <c r="AP485" i="8"/>
  <c r="AQ485" i="8"/>
  <c r="AR485" i="8"/>
  <c r="AS485" i="8"/>
  <c r="AT485" i="8"/>
  <c r="AU485" i="8"/>
  <c r="AV485" i="8"/>
  <c r="AW485" i="8"/>
  <c r="AM486" i="8"/>
  <c r="AN486" i="8"/>
  <c r="AO486" i="8"/>
  <c r="AP486" i="8"/>
  <c r="AQ486" i="8"/>
  <c r="AR486" i="8"/>
  <c r="AS486" i="8"/>
  <c r="AT486" i="8"/>
  <c r="AU486" i="8"/>
  <c r="AV486" i="8"/>
  <c r="AW486" i="8"/>
  <c r="AM487" i="8"/>
  <c r="AN487" i="8"/>
  <c r="AO487" i="8"/>
  <c r="AP487" i="8"/>
  <c r="AQ487" i="8"/>
  <c r="AR487" i="8"/>
  <c r="AS487" i="8"/>
  <c r="AT487" i="8"/>
  <c r="AU487" i="8"/>
  <c r="AV487" i="8"/>
  <c r="AW487" i="8"/>
  <c r="AM488" i="8"/>
  <c r="AN488" i="8"/>
  <c r="AO488" i="8"/>
  <c r="AP488" i="8"/>
  <c r="AQ488" i="8"/>
  <c r="AR488" i="8"/>
  <c r="AS488" i="8"/>
  <c r="AT488" i="8"/>
  <c r="AU488" i="8"/>
  <c r="AV488" i="8"/>
  <c r="AW488" i="8"/>
  <c r="AM489" i="8"/>
  <c r="AN489" i="8"/>
  <c r="AO489" i="8"/>
  <c r="AP489" i="8"/>
  <c r="AQ489" i="8"/>
  <c r="AR489" i="8"/>
  <c r="AS489" i="8"/>
  <c r="AT489" i="8"/>
  <c r="AU489" i="8"/>
  <c r="AV489" i="8"/>
  <c r="AW489" i="8"/>
  <c r="AM490" i="8"/>
  <c r="AN490" i="8"/>
  <c r="AO490" i="8"/>
  <c r="AP490" i="8"/>
  <c r="AQ490" i="8"/>
  <c r="AR490" i="8"/>
  <c r="AS490" i="8"/>
  <c r="AT490" i="8"/>
  <c r="AU490" i="8"/>
  <c r="AV490" i="8"/>
  <c r="AW490" i="8"/>
  <c r="AM491" i="8"/>
  <c r="AN491" i="8"/>
  <c r="AO491" i="8"/>
  <c r="AP491" i="8"/>
  <c r="AQ491" i="8"/>
  <c r="AR491" i="8"/>
  <c r="AS491" i="8"/>
  <c r="AT491" i="8"/>
  <c r="AU491" i="8"/>
  <c r="AV491" i="8"/>
  <c r="AW491" i="8"/>
  <c r="AM492" i="8"/>
  <c r="AN492" i="8"/>
  <c r="AO492" i="8"/>
  <c r="AP492" i="8"/>
  <c r="AQ492" i="8"/>
  <c r="AR492" i="8"/>
  <c r="AS492" i="8"/>
  <c r="AT492" i="8"/>
  <c r="AU492" i="8"/>
  <c r="AV492" i="8"/>
  <c r="AW492" i="8"/>
  <c r="AM493" i="8"/>
  <c r="AN493" i="8"/>
  <c r="AO493" i="8"/>
  <c r="AP493" i="8"/>
  <c r="AQ493" i="8"/>
  <c r="AR493" i="8"/>
  <c r="AS493" i="8"/>
  <c r="AT493" i="8"/>
  <c r="AU493" i="8"/>
  <c r="AV493" i="8"/>
  <c r="AW493" i="8"/>
  <c r="AM494" i="8"/>
  <c r="AN494" i="8"/>
  <c r="AO494" i="8"/>
  <c r="AP494" i="8"/>
  <c r="AQ494" i="8"/>
  <c r="AR494" i="8"/>
  <c r="AS494" i="8"/>
  <c r="AT494" i="8"/>
  <c r="AU494" i="8"/>
  <c r="AV494" i="8"/>
  <c r="AW494" i="8"/>
  <c r="AM495" i="8"/>
  <c r="AN495" i="8"/>
  <c r="AO495" i="8"/>
  <c r="AP495" i="8"/>
  <c r="AQ495" i="8"/>
  <c r="AR495" i="8"/>
  <c r="AS495" i="8"/>
  <c r="AT495" i="8"/>
  <c r="AU495" i="8"/>
  <c r="AV495" i="8"/>
  <c r="AW495" i="8"/>
  <c r="AM496" i="8"/>
  <c r="AN496" i="8"/>
  <c r="AO496" i="8"/>
  <c r="AP496" i="8"/>
  <c r="AQ496" i="8"/>
  <c r="AR496" i="8"/>
  <c r="AS496" i="8"/>
  <c r="AT496" i="8"/>
  <c r="AU496" i="8"/>
  <c r="AV496" i="8"/>
  <c r="AW496" i="8"/>
  <c r="AM497" i="8"/>
  <c r="AN497" i="8"/>
  <c r="AO497" i="8"/>
  <c r="AP497" i="8"/>
  <c r="AQ497" i="8"/>
  <c r="AR497" i="8"/>
  <c r="AS497" i="8"/>
  <c r="AT497" i="8"/>
  <c r="AU497" i="8"/>
  <c r="AV497" i="8"/>
  <c r="AW497" i="8"/>
  <c r="AM498" i="8"/>
  <c r="AN498" i="8"/>
  <c r="AO498" i="8"/>
  <c r="AP498" i="8"/>
  <c r="AQ498" i="8"/>
  <c r="AR498" i="8"/>
  <c r="AS498" i="8"/>
  <c r="AT498" i="8"/>
  <c r="AU498" i="8"/>
  <c r="AV498" i="8"/>
  <c r="AW498" i="8"/>
  <c r="AM499" i="8"/>
  <c r="AN499" i="8"/>
  <c r="AO499" i="8"/>
  <c r="AP499" i="8"/>
  <c r="AQ499" i="8"/>
  <c r="AR499" i="8"/>
  <c r="AS499" i="8"/>
  <c r="AT499" i="8"/>
  <c r="AU499" i="8"/>
  <c r="AV499" i="8"/>
  <c r="AW499" i="8"/>
  <c r="AM500" i="8"/>
  <c r="AN500" i="8"/>
  <c r="AO500" i="8"/>
  <c r="AP500" i="8"/>
  <c r="AQ500" i="8"/>
  <c r="AR500" i="8"/>
  <c r="AS500" i="8"/>
  <c r="AT500" i="8"/>
  <c r="AU500" i="8"/>
  <c r="AV500" i="8"/>
  <c r="AW500" i="8"/>
  <c r="AM501" i="8"/>
  <c r="AN501" i="8"/>
  <c r="AO501" i="8"/>
  <c r="AP501" i="8"/>
  <c r="AQ501" i="8"/>
  <c r="AR501" i="8"/>
  <c r="AS501" i="8"/>
  <c r="AT501" i="8"/>
  <c r="AU501" i="8"/>
  <c r="AV501" i="8"/>
  <c r="AW501" i="8"/>
  <c r="AM502" i="8"/>
  <c r="AN502" i="8"/>
  <c r="AO502" i="8"/>
  <c r="AP502" i="8"/>
  <c r="AQ502" i="8"/>
  <c r="AR502" i="8"/>
  <c r="AS502" i="8"/>
  <c r="AT502" i="8"/>
  <c r="AU502" i="8"/>
  <c r="AV502" i="8"/>
  <c r="AW502" i="8"/>
  <c r="AM503" i="8"/>
  <c r="AN503" i="8"/>
  <c r="AO503" i="8"/>
  <c r="AP503" i="8"/>
  <c r="AQ503" i="8"/>
  <c r="AR503" i="8"/>
  <c r="AS503" i="8"/>
  <c r="AT503" i="8"/>
  <c r="AU503" i="8"/>
  <c r="AV503" i="8"/>
  <c r="AW503" i="8"/>
  <c r="AM504" i="8"/>
  <c r="AN504" i="8"/>
  <c r="AO504" i="8"/>
  <c r="AP504" i="8"/>
  <c r="AQ504" i="8"/>
  <c r="AR504" i="8"/>
  <c r="AS504" i="8"/>
  <c r="AT504" i="8"/>
  <c r="AU504" i="8"/>
  <c r="AV504" i="8"/>
  <c r="AW504" i="8"/>
  <c r="AM505" i="8"/>
  <c r="AN505" i="8"/>
  <c r="AO505" i="8"/>
  <c r="AP505" i="8"/>
  <c r="AQ505" i="8"/>
  <c r="AR505" i="8"/>
  <c r="AS505" i="8"/>
  <c r="AT505" i="8"/>
  <c r="AU505" i="8"/>
  <c r="AV505" i="8"/>
  <c r="AW505" i="8"/>
  <c r="AM506" i="8"/>
  <c r="AN506" i="8"/>
  <c r="AO506" i="8"/>
  <c r="AP506" i="8"/>
  <c r="AQ506" i="8"/>
  <c r="AR506" i="8"/>
  <c r="AS506" i="8"/>
  <c r="AT506" i="8"/>
  <c r="AU506" i="8"/>
  <c r="AV506" i="8"/>
  <c r="AW506" i="8"/>
  <c r="AM507" i="8"/>
  <c r="AN507" i="8"/>
  <c r="AO507" i="8"/>
  <c r="AP507" i="8"/>
  <c r="AQ507" i="8"/>
  <c r="AR507" i="8"/>
  <c r="AS507" i="8"/>
  <c r="AT507" i="8"/>
  <c r="AU507" i="8"/>
  <c r="AV507" i="8"/>
  <c r="AW507" i="8"/>
  <c r="AM508" i="8"/>
  <c r="AN508" i="8"/>
  <c r="AO508" i="8"/>
  <c r="AP508" i="8"/>
  <c r="AQ508" i="8"/>
  <c r="AR508" i="8"/>
  <c r="AS508" i="8"/>
  <c r="AT508" i="8"/>
  <c r="AU508" i="8"/>
  <c r="AV508" i="8"/>
  <c r="AW508" i="8"/>
  <c r="AM509" i="8"/>
  <c r="AN509" i="8"/>
  <c r="AO509" i="8"/>
  <c r="AP509" i="8"/>
  <c r="AQ509" i="8"/>
  <c r="AR509" i="8"/>
  <c r="AS509" i="8"/>
  <c r="AT509" i="8"/>
  <c r="AU509" i="8"/>
  <c r="AV509" i="8"/>
  <c r="AW509" i="8"/>
  <c r="AM510" i="8"/>
  <c r="AN510" i="8"/>
  <c r="AO510" i="8"/>
  <c r="AP510" i="8"/>
  <c r="AQ510" i="8"/>
  <c r="AR510" i="8"/>
  <c r="AS510" i="8"/>
  <c r="AT510" i="8"/>
  <c r="AU510" i="8"/>
  <c r="AV510" i="8"/>
  <c r="AW510" i="8"/>
  <c r="AM511" i="8"/>
  <c r="AN511" i="8"/>
  <c r="AO511" i="8"/>
  <c r="AP511" i="8"/>
  <c r="AQ511" i="8"/>
  <c r="AR511" i="8"/>
  <c r="AS511" i="8"/>
  <c r="AT511" i="8"/>
  <c r="AU511" i="8"/>
  <c r="AV511" i="8"/>
  <c r="AW511" i="8"/>
  <c r="AM512" i="8"/>
  <c r="AN512" i="8"/>
  <c r="AO512" i="8"/>
  <c r="AP512" i="8"/>
  <c r="AQ512" i="8"/>
  <c r="AR512" i="8"/>
  <c r="AS512" i="8"/>
  <c r="AT512" i="8"/>
  <c r="AU512" i="8"/>
  <c r="AV512" i="8"/>
  <c r="AW512" i="8"/>
  <c r="AM513" i="8"/>
  <c r="AN513" i="8"/>
  <c r="AO513" i="8"/>
  <c r="AP513" i="8"/>
  <c r="AQ513" i="8"/>
  <c r="AR513" i="8"/>
  <c r="AS513" i="8"/>
  <c r="AT513" i="8"/>
  <c r="AU513" i="8"/>
  <c r="AV513" i="8"/>
  <c r="AW513" i="8"/>
  <c r="AM514" i="8"/>
  <c r="AN514" i="8"/>
  <c r="AO514" i="8"/>
  <c r="AP514" i="8"/>
  <c r="AQ514" i="8"/>
  <c r="AR514" i="8"/>
  <c r="AS514" i="8"/>
  <c r="AT514" i="8"/>
  <c r="AU514" i="8"/>
  <c r="AV514" i="8"/>
  <c r="AW514" i="8"/>
  <c r="AM515" i="8"/>
  <c r="AN515" i="8"/>
  <c r="AO515" i="8"/>
  <c r="AP515" i="8"/>
  <c r="AQ515" i="8"/>
  <c r="AR515" i="8"/>
  <c r="AS515" i="8"/>
  <c r="AT515" i="8"/>
  <c r="AU515" i="8"/>
  <c r="AV515" i="8"/>
  <c r="AW515" i="8"/>
  <c r="AM516" i="8"/>
  <c r="AN516" i="8"/>
  <c r="AO516" i="8"/>
  <c r="AP516" i="8"/>
  <c r="AQ516" i="8"/>
  <c r="AR516" i="8"/>
  <c r="AS516" i="8"/>
  <c r="AT516" i="8"/>
  <c r="AU516" i="8"/>
  <c r="AV516" i="8"/>
  <c r="AW516" i="8"/>
  <c r="AM517" i="8"/>
  <c r="AN517" i="8"/>
  <c r="AO517" i="8"/>
  <c r="AP517" i="8"/>
  <c r="AQ517" i="8"/>
  <c r="AR517" i="8"/>
  <c r="AS517" i="8"/>
  <c r="AT517" i="8"/>
  <c r="AU517" i="8"/>
  <c r="AV517" i="8"/>
  <c r="AW517" i="8"/>
  <c r="AM518" i="8"/>
  <c r="AN518" i="8"/>
  <c r="AO518" i="8"/>
  <c r="AP518" i="8"/>
  <c r="AQ518" i="8"/>
  <c r="AR518" i="8"/>
  <c r="AS518" i="8"/>
  <c r="AT518" i="8"/>
  <c r="AU518" i="8"/>
  <c r="AV518" i="8"/>
  <c r="AW518" i="8"/>
  <c r="AM519" i="8"/>
  <c r="AN519" i="8"/>
  <c r="AO519" i="8"/>
  <c r="AP519" i="8"/>
  <c r="AQ519" i="8"/>
  <c r="AR519" i="8"/>
  <c r="AS519" i="8"/>
  <c r="AT519" i="8"/>
  <c r="AU519" i="8"/>
  <c r="AV519" i="8"/>
  <c r="AW519" i="8"/>
  <c r="AM520" i="8"/>
  <c r="AN520" i="8"/>
  <c r="AO520" i="8"/>
  <c r="AP520" i="8"/>
  <c r="AQ520" i="8"/>
  <c r="AR520" i="8"/>
  <c r="AS520" i="8"/>
  <c r="AT520" i="8"/>
  <c r="AU520" i="8"/>
  <c r="AV520" i="8"/>
  <c r="AW520" i="8"/>
  <c r="AM521" i="8"/>
  <c r="AN521" i="8"/>
  <c r="AO521" i="8"/>
  <c r="AP521" i="8"/>
  <c r="AQ521" i="8"/>
  <c r="AR521" i="8"/>
  <c r="AS521" i="8"/>
  <c r="AT521" i="8"/>
  <c r="AU521" i="8"/>
  <c r="AV521" i="8"/>
  <c r="AW521" i="8"/>
  <c r="AM522" i="8"/>
  <c r="AN522" i="8"/>
  <c r="AO522" i="8"/>
  <c r="AP522" i="8"/>
  <c r="AQ522" i="8"/>
  <c r="AR522" i="8"/>
  <c r="AS522" i="8"/>
  <c r="AT522" i="8"/>
  <c r="AU522" i="8"/>
  <c r="AV522" i="8"/>
  <c r="AW522" i="8"/>
  <c r="AM523" i="8"/>
  <c r="AN523" i="8"/>
  <c r="AO523" i="8"/>
  <c r="AP523" i="8"/>
  <c r="AQ523" i="8"/>
  <c r="AR523" i="8"/>
  <c r="AS523" i="8"/>
  <c r="AT523" i="8"/>
  <c r="AU523" i="8"/>
  <c r="AV523" i="8"/>
  <c r="AW523" i="8"/>
  <c r="AM524" i="8"/>
  <c r="AN524" i="8"/>
  <c r="AO524" i="8"/>
  <c r="AP524" i="8"/>
  <c r="AQ524" i="8"/>
  <c r="AR524" i="8"/>
  <c r="AS524" i="8"/>
  <c r="AT524" i="8"/>
  <c r="AU524" i="8"/>
  <c r="AV524" i="8"/>
  <c r="AW524" i="8"/>
  <c r="AM525" i="8"/>
  <c r="AN525" i="8"/>
  <c r="AO525" i="8"/>
  <c r="AP525" i="8"/>
  <c r="AQ525" i="8"/>
  <c r="AR525" i="8"/>
  <c r="AS525" i="8"/>
  <c r="AT525" i="8"/>
  <c r="AU525" i="8"/>
  <c r="AV525" i="8"/>
  <c r="AW525" i="8"/>
  <c r="AM526" i="8"/>
  <c r="AN526" i="8"/>
  <c r="AO526" i="8"/>
  <c r="AP526" i="8"/>
  <c r="AQ526" i="8"/>
  <c r="AR526" i="8"/>
  <c r="AS526" i="8"/>
  <c r="AT526" i="8"/>
  <c r="AU526" i="8"/>
  <c r="AV526" i="8"/>
  <c r="AW526" i="8"/>
  <c r="AM527" i="8"/>
  <c r="AN527" i="8"/>
  <c r="AO527" i="8"/>
  <c r="AP527" i="8"/>
  <c r="AQ527" i="8"/>
  <c r="AR527" i="8"/>
  <c r="AS527" i="8"/>
  <c r="AT527" i="8"/>
  <c r="AU527" i="8"/>
  <c r="AV527" i="8"/>
  <c r="AW527" i="8"/>
  <c r="AM528" i="8"/>
  <c r="AN528" i="8"/>
  <c r="AO528" i="8"/>
  <c r="AP528" i="8"/>
  <c r="AQ528" i="8"/>
  <c r="AR528" i="8"/>
  <c r="AS528" i="8"/>
  <c r="AT528" i="8"/>
  <c r="AU528" i="8"/>
  <c r="AV528" i="8"/>
  <c r="AW528" i="8"/>
  <c r="AM529" i="8"/>
  <c r="AN529" i="8"/>
  <c r="AO529" i="8"/>
  <c r="AP529" i="8"/>
  <c r="AQ529" i="8"/>
  <c r="AR529" i="8"/>
  <c r="AS529" i="8"/>
  <c r="AT529" i="8"/>
  <c r="AU529" i="8"/>
  <c r="AV529" i="8"/>
  <c r="AW529" i="8"/>
  <c r="AW3" i="8"/>
  <c r="AV3" i="8"/>
  <c r="AU3" i="8"/>
  <c r="AT3" i="8"/>
  <c r="AS3" i="8"/>
  <c r="AR3" i="8"/>
  <c r="AQ3" i="8"/>
  <c r="AP3" i="8"/>
  <c r="AO3" i="8"/>
  <c r="AN3" i="8"/>
  <c r="AM3" i="8"/>
  <c r="AM4" i="5"/>
  <c r="AN4" i="5"/>
  <c r="AO4" i="5"/>
  <c r="AP4" i="5"/>
  <c r="AQ4" i="5"/>
  <c r="AR4" i="5"/>
  <c r="AS4" i="5"/>
  <c r="AT4" i="5"/>
  <c r="AU4" i="5"/>
  <c r="AV4" i="5"/>
  <c r="AW4" i="5"/>
  <c r="AM5" i="5"/>
  <c r="AN5" i="5"/>
  <c r="AO5" i="5"/>
  <c r="AP5" i="5"/>
  <c r="AQ5" i="5"/>
  <c r="AR5" i="5"/>
  <c r="AS5" i="5"/>
  <c r="AT5" i="5"/>
  <c r="AU5" i="5"/>
  <c r="AV5" i="5"/>
  <c r="AW5" i="5"/>
  <c r="AM63" i="5"/>
  <c r="AN63" i="5"/>
  <c r="AO63" i="5"/>
  <c r="AP63" i="5"/>
  <c r="AQ63" i="5"/>
  <c r="AR63" i="5"/>
  <c r="AS63" i="5"/>
  <c r="AT63" i="5"/>
  <c r="AU63" i="5"/>
  <c r="AV63" i="5"/>
  <c r="AW63" i="5"/>
  <c r="AM64" i="5"/>
  <c r="AN64" i="5"/>
  <c r="AO64" i="5"/>
  <c r="AP64" i="5"/>
  <c r="AQ64" i="5"/>
  <c r="AR64" i="5"/>
  <c r="AS64" i="5"/>
  <c r="AT64" i="5"/>
  <c r="AU64" i="5"/>
  <c r="AV64" i="5"/>
  <c r="AW64" i="5"/>
  <c r="AM65" i="5"/>
  <c r="AN65" i="5"/>
  <c r="AO65" i="5"/>
  <c r="AP65" i="5"/>
  <c r="AQ65" i="5"/>
  <c r="AR65" i="5"/>
  <c r="AS65" i="5"/>
  <c r="AT65" i="5"/>
  <c r="AU65" i="5"/>
  <c r="AV65" i="5"/>
  <c r="AW65" i="5"/>
  <c r="AM60" i="5"/>
  <c r="AN60" i="5"/>
  <c r="AO60" i="5"/>
  <c r="AP60" i="5"/>
  <c r="AQ60" i="5"/>
  <c r="AR60" i="5"/>
  <c r="AS60" i="5"/>
  <c r="AT60" i="5"/>
  <c r="AU60" i="5"/>
  <c r="AV60" i="5"/>
  <c r="AW60" i="5"/>
  <c r="AM61" i="5"/>
  <c r="AN61" i="5"/>
  <c r="AO61" i="5"/>
  <c r="AP61" i="5"/>
  <c r="AQ61" i="5"/>
  <c r="AR61" i="5"/>
  <c r="AS61" i="5"/>
  <c r="AT61" i="5"/>
  <c r="AU61" i="5"/>
  <c r="AV61" i="5"/>
  <c r="AW61" i="5"/>
  <c r="AM62" i="5"/>
  <c r="AN62" i="5"/>
  <c r="AO62" i="5"/>
  <c r="AP62" i="5"/>
  <c r="AQ62" i="5"/>
  <c r="AR62" i="5"/>
  <c r="AS62" i="5"/>
  <c r="AT62" i="5"/>
  <c r="AU62" i="5"/>
  <c r="AV62" i="5"/>
  <c r="AW62" i="5"/>
  <c r="AM84" i="5"/>
  <c r="AN84" i="5"/>
  <c r="AO84" i="5"/>
  <c r="AP84" i="5"/>
  <c r="AQ84" i="5"/>
  <c r="AR84" i="5"/>
  <c r="AS84" i="5"/>
  <c r="AT84" i="5"/>
  <c r="AU84" i="5"/>
  <c r="AV84" i="5"/>
  <c r="AW84" i="5"/>
  <c r="AM85" i="5"/>
  <c r="AN85" i="5"/>
  <c r="AO85" i="5"/>
  <c r="AP85" i="5"/>
  <c r="AQ85" i="5"/>
  <c r="AR85" i="5"/>
  <c r="AS85" i="5"/>
  <c r="AT85" i="5"/>
  <c r="AU85" i="5"/>
  <c r="AV85" i="5"/>
  <c r="AW85" i="5"/>
  <c r="AM86" i="5"/>
  <c r="AN86" i="5"/>
  <c r="AO86" i="5"/>
  <c r="AP86" i="5"/>
  <c r="AQ86" i="5"/>
  <c r="AR86" i="5"/>
  <c r="AS86" i="5"/>
  <c r="AT86" i="5"/>
  <c r="AU86" i="5"/>
  <c r="AV86" i="5"/>
  <c r="AW86" i="5"/>
  <c r="AM108" i="5"/>
  <c r="AN108" i="5"/>
  <c r="AO108" i="5"/>
  <c r="AP108" i="5"/>
  <c r="AQ108" i="5"/>
  <c r="AR108" i="5"/>
  <c r="AS108" i="5"/>
  <c r="AT108" i="5"/>
  <c r="AU108" i="5"/>
  <c r="AV108" i="5"/>
  <c r="AW108" i="5"/>
  <c r="AM109" i="5"/>
  <c r="AN109" i="5"/>
  <c r="AO109" i="5"/>
  <c r="AP109" i="5"/>
  <c r="AQ109" i="5"/>
  <c r="AR109" i="5"/>
  <c r="AS109" i="5"/>
  <c r="AT109" i="5"/>
  <c r="AU109" i="5"/>
  <c r="AV109" i="5"/>
  <c r="AW109" i="5"/>
  <c r="AM110" i="5"/>
  <c r="AN110" i="5"/>
  <c r="AO110" i="5"/>
  <c r="AP110" i="5"/>
  <c r="AQ110" i="5"/>
  <c r="AR110" i="5"/>
  <c r="AS110" i="5"/>
  <c r="AT110" i="5"/>
  <c r="AU110" i="5"/>
  <c r="AV110" i="5"/>
  <c r="AW110" i="5"/>
  <c r="AM156" i="5"/>
  <c r="AN156" i="5"/>
  <c r="AO156" i="5"/>
  <c r="AP156" i="5"/>
  <c r="AQ156" i="5"/>
  <c r="AR156" i="5"/>
  <c r="AS156" i="5"/>
  <c r="AT156" i="5"/>
  <c r="AU156" i="5"/>
  <c r="AV156" i="5"/>
  <c r="AW156" i="5"/>
  <c r="AM157" i="5"/>
  <c r="AN157" i="5"/>
  <c r="AO157" i="5"/>
  <c r="AP157" i="5"/>
  <c r="AQ157" i="5"/>
  <c r="AR157" i="5"/>
  <c r="AS157" i="5"/>
  <c r="AT157" i="5"/>
  <c r="AU157" i="5"/>
  <c r="AV157" i="5"/>
  <c r="AW157" i="5"/>
  <c r="AM158" i="5"/>
  <c r="AN158" i="5"/>
  <c r="AO158" i="5"/>
  <c r="AP158" i="5"/>
  <c r="AQ158" i="5"/>
  <c r="AR158" i="5"/>
  <c r="AS158" i="5"/>
  <c r="AT158" i="5"/>
  <c r="AU158" i="5"/>
  <c r="AV158" i="5"/>
  <c r="AW158" i="5"/>
  <c r="AM162" i="5"/>
  <c r="AN162" i="5"/>
  <c r="AO162" i="5"/>
  <c r="AP162" i="5"/>
  <c r="AQ162" i="5"/>
  <c r="AR162" i="5"/>
  <c r="AS162" i="5"/>
  <c r="AT162" i="5"/>
  <c r="AU162" i="5"/>
  <c r="AV162" i="5"/>
  <c r="AW162" i="5"/>
  <c r="AM163" i="5"/>
  <c r="AN163" i="5"/>
  <c r="AO163" i="5"/>
  <c r="AP163" i="5"/>
  <c r="AQ163" i="5"/>
  <c r="AR163" i="5"/>
  <c r="AS163" i="5"/>
  <c r="AT163" i="5"/>
  <c r="AU163" i="5"/>
  <c r="AV163" i="5"/>
  <c r="AW163" i="5"/>
  <c r="AM164" i="5"/>
  <c r="AN164" i="5"/>
  <c r="AO164" i="5"/>
  <c r="AP164" i="5"/>
  <c r="AQ164" i="5"/>
  <c r="AR164" i="5"/>
  <c r="AS164" i="5"/>
  <c r="AT164" i="5"/>
  <c r="AU164" i="5"/>
  <c r="AV164" i="5"/>
  <c r="AW164" i="5"/>
  <c r="AM207" i="5"/>
  <c r="AN207" i="5"/>
  <c r="AO207" i="5"/>
  <c r="AP207" i="5"/>
  <c r="AQ207" i="5"/>
  <c r="AR207" i="5"/>
  <c r="AS207" i="5"/>
  <c r="AT207" i="5"/>
  <c r="AU207" i="5"/>
  <c r="AV207" i="5"/>
  <c r="AW207" i="5"/>
  <c r="AM208" i="5"/>
  <c r="AN208" i="5"/>
  <c r="AO208" i="5"/>
  <c r="AP208" i="5"/>
  <c r="AQ208" i="5"/>
  <c r="AR208" i="5"/>
  <c r="AS208" i="5"/>
  <c r="AT208" i="5"/>
  <c r="AU208" i="5"/>
  <c r="AV208" i="5"/>
  <c r="AW208" i="5"/>
  <c r="AM209" i="5"/>
  <c r="AN209" i="5"/>
  <c r="AO209" i="5"/>
  <c r="AP209" i="5"/>
  <c r="AQ209" i="5"/>
  <c r="AR209" i="5"/>
  <c r="AS209" i="5"/>
  <c r="AT209" i="5"/>
  <c r="AU209" i="5"/>
  <c r="AV209" i="5"/>
  <c r="AW209" i="5"/>
  <c r="AM231" i="5"/>
  <c r="AN231" i="5"/>
  <c r="AO231" i="5"/>
  <c r="AP231" i="5"/>
  <c r="AQ231" i="5"/>
  <c r="AR231" i="5"/>
  <c r="AS231" i="5"/>
  <c r="AT231" i="5"/>
  <c r="AU231" i="5"/>
  <c r="AV231" i="5"/>
  <c r="AW231" i="5"/>
  <c r="AM232" i="5"/>
  <c r="AN232" i="5"/>
  <c r="AO232" i="5"/>
  <c r="AP232" i="5"/>
  <c r="AQ232" i="5"/>
  <c r="AR232" i="5"/>
  <c r="AS232" i="5"/>
  <c r="AT232" i="5"/>
  <c r="AU232" i="5"/>
  <c r="AV232" i="5"/>
  <c r="AW232" i="5"/>
  <c r="AM233" i="5"/>
  <c r="AN233" i="5"/>
  <c r="AO233" i="5"/>
  <c r="AP233" i="5"/>
  <c r="AQ233" i="5"/>
  <c r="AR233" i="5"/>
  <c r="AS233" i="5"/>
  <c r="AT233" i="5"/>
  <c r="AU233" i="5"/>
  <c r="AV233" i="5"/>
  <c r="AW233" i="5"/>
  <c r="AM270" i="5"/>
  <c r="AN270" i="5"/>
  <c r="AO270" i="5"/>
  <c r="AP270" i="5"/>
  <c r="AQ270" i="5"/>
  <c r="AR270" i="5"/>
  <c r="AS270" i="5"/>
  <c r="AT270" i="5"/>
  <c r="AU270" i="5"/>
  <c r="AV270" i="5"/>
  <c r="AW270" i="5"/>
  <c r="AM271" i="5"/>
  <c r="AN271" i="5"/>
  <c r="AO271" i="5"/>
  <c r="AP271" i="5"/>
  <c r="AQ271" i="5"/>
  <c r="AR271" i="5"/>
  <c r="AS271" i="5"/>
  <c r="AT271" i="5"/>
  <c r="AU271" i="5"/>
  <c r="AV271" i="5"/>
  <c r="AW271" i="5"/>
  <c r="AM272" i="5"/>
  <c r="AN272" i="5"/>
  <c r="AO272" i="5"/>
  <c r="AP272" i="5"/>
  <c r="AQ272" i="5"/>
  <c r="AR272" i="5"/>
  <c r="AS272" i="5"/>
  <c r="AT272" i="5"/>
  <c r="AU272" i="5"/>
  <c r="AV272" i="5"/>
  <c r="AW272" i="5"/>
  <c r="AM336" i="5"/>
  <c r="AN336" i="5"/>
  <c r="AO336" i="5"/>
  <c r="AP336" i="5"/>
  <c r="AQ336" i="5"/>
  <c r="AR336" i="5"/>
  <c r="AS336" i="5"/>
  <c r="AT336" i="5"/>
  <c r="AU336" i="5"/>
  <c r="AV336" i="5"/>
  <c r="AW336" i="5"/>
  <c r="AM337" i="5"/>
  <c r="AN337" i="5"/>
  <c r="AO337" i="5"/>
  <c r="AP337" i="5"/>
  <c r="AQ337" i="5"/>
  <c r="AR337" i="5"/>
  <c r="AS337" i="5"/>
  <c r="AT337" i="5"/>
  <c r="AU337" i="5"/>
  <c r="AV337" i="5"/>
  <c r="AW337" i="5"/>
  <c r="AM338" i="5"/>
  <c r="AN338" i="5"/>
  <c r="AO338" i="5"/>
  <c r="AP338" i="5"/>
  <c r="AQ338" i="5"/>
  <c r="AR338" i="5"/>
  <c r="AS338" i="5"/>
  <c r="AT338" i="5"/>
  <c r="AU338" i="5"/>
  <c r="AV338" i="5"/>
  <c r="AW338" i="5"/>
  <c r="AM372" i="5"/>
  <c r="AN372" i="5"/>
  <c r="AO372" i="5"/>
  <c r="AP372" i="5"/>
  <c r="AQ372" i="5"/>
  <c r="AR372" i="5"/>
  <c r="AS372" i="5"/>
  <c r="AT372" i="5"/>
  <c r="AU372" i="5"/>
  <c r="AV372" i="5"/>
  <c r="AW372" i="5"/>
  <c r="AM373" i="5"/>
  <c r="AN373" i="5"/>
  <c r="AO373" i="5"/>
  <c r="AP373" i="5"/>
  <c r="AQ373" i="5"/>
  <c r="AR373" i="5"/>
  <c r="AS373" i="5"/>
  <c r="AT373" i="5"/>
  <c r="AU373" i="5"/>
  <c r="AV373" i="5"/>
  <c r="AW373" i="5"/>
  <c r="AM374" i="5"/>
  <c r="AN374" i="5"/>
  <c r="AO374" i="5"/>
  <c r="AP374" i="5"/>
  <c r="AQ374" i="5"/>
  <c r="AR374" i="5"/>
  <c r="AS374" i="5"/>
  <c r="AT374" i="5"/>
  <c r="AU374" i="5"/>
  <c r="AV374" i="5"/>
  <c r="AW374" i="5"/>
  <c r="AM384" i="5"/>
  <c r="AN384" i="5"/>
  <c r="AO384" i="5"/>
  <c r="AP384" i="5"/>
  <c r="AQ384" i="5"/>
  <c r="AR384" i="5"/>
  <c r="AS384" i="5"/>
  <c r="AT384" i="5"/>
  <c r="AU384" i="5"/>
  <c r="AV384" i="5"/>
  <c r="AW384" i="5"/>
  <c r="AM385" i="5"/>
  <c r="AN385" i="5"/>
  <c r="AO385" i="5"/>
  <c r="AP385" i="5"/>
  <c r="AQ385" i="5"/>
  <c r="AR385" i="5"/>
  <c r="AS385" i="5"/>
  <c r="AT385" i="5"/>
  <c r="AU385" i="5"/>
  <c r="AV385" i="5"/>
  <c r="AW385" i="5"/>
  <c r="AM386" i="5"/>
  <c r="AN386" i="5"/>
  <c r="AO386" i="5"/>
  <c r="AP386" i="5"/>
  <c r="AQ386" i="5"/>
  <c r="AR386" i="5"/>
  <c r="AS386" i="5"/>
  <c r="AT386" i="5"/>
  <c r="AU386" i="5"/>
  <c r="AV386" i="5"/>
  <c r="AW386" i="5"/>
  <c r="AM450" i="5"/>
  <c r="AN450" i="5"/>
  <c r="AO450" i="5"/>
  <c r="AP450" i="5"/>
  <c r="AQ450" i="5"/>
  <c r="AR450" i="5"/>
  <c r="AS450" i="5"/>
  <c r="AT450" i="5"/>
  <c r="AU450" i="5"/>
  <c r="AV450" i="5"/>
  <c r="AW450" i="5"/>
  <c r="AM451" i="5"/>
  <c r="AN451" i="5"/>
  <c r="AO451" i="5"/>
  <c r="AP451" i="5"/>
  <c r="AQ451" i="5"/>
  <c r="AR451" i="5"/>
  <c r="AS451" i="5"/>
  <c r="AT451" i="5"/>
  <c r="AU451" i="5"/>
  <c r="AV451" i="5"/>
  <c r="AW451" i="5"/>
  <c r="AM452" i="5"/>
  <c r="AN452" i="5"/>
  <c r="AO452" i="5"/>
  <c r="AP452" i="5"/>
  <c r="AQ452" i="5"/>
  <c r="AR452" i="5"/>
  <c r="AS452" i="5"/>
  <c r="AT452" i="5"/>
  <c r="AU452" i="5"/>
  <c r="AV452" i="5"/>
  <c r="AW452" i="5"/>
  <c r="AM435" i="5"/>
  <c r="AN435" i="5"/>
  <c r="AO435" i="5"/>
  <c r="AP435" i="5"/>
  <c r="AQ435" i="5"/>
  <c r="AR435" i="5"/>
  <c r="AS435" i="5"/>
  <c r="AT435" i="5"/>
  <c r="AU435" i="5"/>
  <c r="AV435" i="5"/>
  <c r="AW435" i="5"/>
  <c r="AM436" i="5"/>
  <c r="AN436" i="5"/>
  <c r="AO436" i="5"/>
  <c r="AP436" i="5"/>
  <c r="AQ436" i="5"/>
  <c r="AR436" i="5"/>
  <c r="AS436" i="5"/>
  <c r="AT436" i="5"/>
  <c r="AU436" i="5"/>
  <c r="AV436" i="5"/>
  <c r="AW436" i="5"/>
  <c r="AM437" i="5"/>
  <c r="AN437" i="5"/>
  <c r="AO437" i="5"/>
  <c r="AP437" i="5"/>
  <c r="AQ437" i="5"/>
  <c r="AR437" i="5"/>
  <c r="AS437" i="5"/>
  <c r="AT437" i="5"/>
  <c r="AU437" i="5"/>
  <c r="AV437" i="5"/>
  <c r="AW437" i="5"/>
  <c r="AM507" i="5"/>
  <c r="AN507" i="5"/>
  <c r="AO507" i="5"/>
  <c r="AP507" i="5"/>
  <c r="AQ507" i="5"/>
  <c r="AR507" i="5"/>
  <c r="AS507" i="5"/>
  <c r="AT507" i="5"/>
  <c r="AU507" i="5"/>
  <c r="AV507" i="5"/>
  <c r="AW507" i="5"/>
  <c r="AM508" i="5"/>
  <c r="AN508" i="5"/>
  <c r="AO508" i="5"/>
  <c r="AP508" i="5"/>
  <c r="AQ508" i="5"/>
  <c r="AR508" i="5"/>
  <c r="AS508" i="5"/>
  <c r="AT508" i="5"/>
  <c r="AU508" i="5"/>
  <c r="AV508" i="5"/>
  <c r="AW508" i="5"/>
  <c r="AM509" i="5"/>
  <c r="AN509" i="5"/>
  <c r="AO509" i="5"/>
  <c r="AP509" i="5"/>
  <c r="AQ509" i="5"/>
  <c r="AR509" i="5"/>
  <c r="AS509" i="5"/>
  <c r="AT509" i="5"/>
  <c r="AU509" i="5"/>
  <c r="AV509" i="5"/>
  <c r="AW509" i="5"/>
  <c r="AM6" i="5"/>
  <c r="AN6" i="5"/>
  <c r="AO6" i="5"/>
  <c r="AP6" i="5"/>
  <c r="AQ6" i="5"/>
  <c r="AR6" i="5"/>
  <c r="AS6" i="5"/>
  <c r="AT6" i="5"/>
  <c r="AU6" i="5"/>
  <c r="AV6" i="5"/>
  <c r="AW6" i="5"/>
  <c r="AM7" i="5"/>
  <c r="AN7" i="5"/>
  <c r="AO7" i="5"/>
  <c r="AP7" i="5"/>
  <c r="AQ7" i="5"/>
  <c r="AR7" i="5"/>
  <c r="AS7" i="5"/>
  <c r="AT7" i="5"/>
  <c r="AU7" i="5"/>
  <c r="AV7" i="5"/>
  <c r="AW7" i="5"/>
  <c r="AM8" i="5"/>
  <c r="AN8" i="5"/>
  <c r="AO8" i="5"/>
  <c r="AP8" i="5"/>
  <c r="AQ8" i="5"/>
  <c r="AR8" i="5"/>
  <c r="AS8" i="5"/>
  <c r="AT8" i="5"/>
  <c r="AU8" i="5"/>
  <c r="AV8" i="5"/>
  <c r="AW8" i="5"/>
  <c r="AM240" i="5"/>
  <c r="AN240" i="5"/>
  <c r="AO240" i="5"/>
  <c r="AP240" i="5"/>
  <c r="AQ240" i="5"/>
  <c r="AR240" i="5"/>
  <c r="AS240" i="5"/>
  <c r="AT240" i="5"/>
  <c r="AU240" i="5"/>
  <c r="AV240" i="5"/>
  <c r="AW240" i="5"/>
  <c r="AM241" i="5"/>
  <c r="AN241" i="5"/>
  <c r="AO241" i="5"/>
  <c r="AP241" i="5"/>
  <c r="AQ241" i="5"/>
  <c r="AR241" i="5"/>
  <c r="AS241" i="5"/>
  <c r="AT241" i="5"/>
  <c r="AU241" i="5"/>
  <c r="AV241" i="5"/>
  <c r="AW241" i="5"/>
  <c r="AM242" i="5"/>
  <c r="AN242" i="5"/>
  <c r="AO242" i="5"/>
  <c r="AP242" i="5"/>
  <c r="AQ242" i="5"/>
  <c r="AR242" i="5"/>
  <c r="AS242" i="5"/>
  <c r="AT242" i="5"/>
  <c r="AU242" i="5"/>
  <c r="AV242" i="5"/>
  <c r="AW242" i="5"/>
  <c r="AM258" i="5"/>
  <c r="AN258" i="5"/>
  <c r="AO258" i="5"/>
  <c r="AP258" i="5"/>
  <c r="AQ258" i="5"/>
  <c r="AR258" i="5"/>
  <c r="AS258" i="5"/>
  <c r="AT258" i="5"/>
  <c r="AU258" i="5"/>
  <c r="AV258" i="5"/>
  <c r="AW258" i="5"/>
  <c r="AM259" i="5"/>
  <c r="AN259" i="5"/>
  <c r="AO259" i="5"/>
  <c r="AP259" i="5"/>
  <c r="AQ259" i="5"/>
  <c r="AR259" i="5"/>
  <c r="AS259" i="5"/>
  <c r="AT259" i="5"/>
  <c r="AU259" i="5"/>
  <c r="AV259" i="5"/>
  <c r="AW259" i="5"/>
  <c r="AM260" i="5"/>
  <c r="AN260" i="5"/>
  <c r="AO260" i="5"/>
  <c r="AP260" i="5"/>
  <c r="AQ260" i="5"/>
  <c r="AR260" i="5"/>
  <c r="AS260" i="5"/>
  <c r="AT260" i="5"/>
  <c r="AU260" i="5"/>
  <c r="AV260" i="5"/>
  <c r="AW260" i="5"/>
  <c r="AM285" i="5"/>
  <c r="AN285" i="5"/>
  <c r="AO285" i="5"/>
  <c r="AP285" i="5"/>
  <c r="AQ285" i="5"/>
  <c r="AR285" i="5"/>
  <c r="AS285" i="5"/>
  <c r="AT285" i="5"/>
  <c r="AU285" i="5"/>
  <c r="AV285" i="5"/>
  <c r="AW285" i="5"/>
  <c r="AM286" i="5"/>
  <c r="AN286" i="5"/>
  <c r="AO286" i="5"/>
  <c r="AP286" i="5"/>
  <c r="AQ286" i="5"/>
  <c r="AR286" i="5"/>
  <c r="AS286" i="5"/>
  <c r="AT286" i="5"/>
  <c r="AU286" i="5"/>
  <c r="AV286" i="5"/>
  <c r="AW286" i="5"/>
  <c r="AM287" i="5"/>
  <c r="AN287" i="5"/>
  <c r="AO287" i="5"/>
  <c r="AP287" i="5"/>
  <c r="AQ287" i="5"/>
  <c r="AR287" i="5"/>
  <c r="AS287" i="5"/>
  <c r="AT287" i="5"/>
  <c r="AU287" i="5"/>
  <c r="AV287" i="5"/>
  <c r="AW287" i="5"/>
  <c r="AM339" i="5"/>
  <c r="AN339" i="5"/>
  <c r="AO339" i="5"/>
  <c r="AP339" i="5"/>
  <c r="AQ339" i="5"/>
  <c r="AR339" i="5"/>
  <c r="AS339" i="5"/>
  <c r="AT339" i="5"/>
  <c r="AU339" i="5"/>
  <c r="AV339" i="5"/>
  <c r="AW339" i="5"/>
  <c r="AM340" i="5"/>
  <c r="AN340" i="5"/>
  <c r="AO340" i="5"/>
  <c r="AP340" i="5"/>
  <c r="AQ340" i="5"/>
  <c r="AR340" i="5"/>
  <c r="AS340" i="5"/>
  <c r="AT340" i="5"/>
  <c r="AU340" i="5"/>
  <c r="AV340" i="5"/>
  <c r="AW340" i="5"/>
  <c r="AM341" i="5"/>
  <c r="AN341" i="5"/>
  <c r="AO341" i="5"/>
  <c r="AP341" i="5"/>
  <c r="AQ341" i="5"/>
  <c r="AR341" i="5"/>
  <c r="AS341" i="5"/>
  <c r="AT341" i="5"/>
  <c r="AU341" i="5"/>
  <c r="AV341" i="5"/>
  <c r="AW341" i="5"/>
  <c r="AM327" i="5"/>
  <c r="AN327" i="5"/>
  <c r="AO327" i="5"/>
  <c r="AP327" i="5"/>
  <c r="AQ327" i="5"/>
  <c r="AR327" i="5"/>
  <c r="AS327" i="5"/>
  <c r="AT327" i="5"/>
  <c r="AU327" i="5"/>
  <c r="AV327" i="5"/>
  <c r="AW327" i="5"/>
  <c r="AM328" i="5"/>
  <c r="AN328" i="5"/>
  <c r="AO328" i="5"/>
  <c r="AP328" i="5"/>
  <c r="AQ328" i="5"/>
  <c r="AR328" i="5"/>
  <c r="AS328" i="5"/>
  <c r="AT328" i="5"/>
  <c r="AU328" i="5"/>
  <c r="AV328" i="5"/>
  <c r="AW328" i="5"/>
  <c r="AM329" i="5"/>
  <c r="AN329" i="5"/>
  <c r="AO329" i="5"/>
  <c r="AP329" i="5"/>
  <c r="AQ329" i="5"/>
  <c r="AR329" i="5"/>
  <c r="AS329" i="5"/>
  <c r="AT329" i="5"/>
  <c r="AU329" i="5"/>
  <c r="AV329" i="5"/>
  <c r="AW329" i="5"/>
  <c r="AM375" i="5"/>
  <c r="AN375" i="5"/>
  <c r="AO375" i="5"/>
  <c r="AP375" i="5"/>
  <c r="AQ375" i="5"/>
  <c r="AR375" i="5"/>
  <c r="AS375" i="5"/>
  <c r="AT375" i="5"/>
  <c r="AU375" i="5"/>
  <c r="AV375" i="5"/>
  <c r="AW375" i="5"/>
  <c r="AM376" i="5"/>
  <c r="AN376" i="5"/>
  <c r="AO376" i="5"/>
  <c r="AP376" i="5"/>
  <c r="AQ376" i="5"/>
  <c r="AR376" i="5"/>
  <c r="AS376" i="5"/>
  <c r="AT376" i="5"/>
  <c r="AU376" i="5"/>
  <c r="AV376" i="5"/>
  <c r="AW376" i="5"/>
  <c r="AM377" i="5"/>
  <c r="AN377" i="5"/>
  <c r="AO377" i="5"/>
  <c r="AP377" i="5"/>
  <c r="AQ377" i="5"/>
  <c r="AR377" i="5"/>
  <c r="AS377" i="5"/>
  <c r="AT377" i="5"/>
  <c r="AU377" i="5"/>
  <c r="AV377" i="5"/>
  <c r="AW377" i="5"/>
  <c r="AM396" i="5"/>
  <c r="AN396" i="5"/>
  <c r="AO396" i="5"/>
  <c r="AP396" i="5"/>
  <c r="AQ396" i="5"/>
  <c r="AR396" i="5"/>
  <c r="AS396" i="5"/>
  <c r="AT396" i="5"/>
  <c r="AU396" i="5"/>
  <c r="AV396" i="5"/>
  <c r="AW396" i="5"/>
  <c r="AM397" i="5"/>
  <c r="AN397" i="5"/>
  <c r="AO397" i="5"/>
  <c r="AP397" i="5"/>
  <c r="AQ397" i="5"/>
  <c r="AR397" i="5"/>
  <c r="AS397" i="5"/>
  <c r="AT397" i="5"/>
  <c r="AU397" i="5"/>
  <c r="AV397" i="5"/>
  <c r="AW397" i="5"/>
  <c r="AM398" i="5"/>
  <c r="AN398" i="5"/>
  <c r="AO398" i="5"/>
  <c r="AP398" i="5"/>
  <c r="AQ398" i="5"/>
  <c r="AR398" i="5"/>
  <c r="AS398" i="5"/>
  <c r="AT398" i="5"/>
  <c r="AU398" i="5"/>
  <c r="AV398" i="5"/>
  <c r="AW398" i="5"/>
  <c r="AM417" i="5"/>
  <c r="AN417" i="5"/>
  <c r="AO417" i="5"/>
  <c r="AP417" i="5"/>
  <c r="AQ417" i="5"/>
  <c r="AR417" i="5"/>
  <c r="AS417" i="5"/>
  <c r="AT417" i="5"/>
  <c r="AU417" i="5"/>
  <c r="AV417" i="5"/>
  <c r="AW417" i="5"/>
  <c r="AM418" i="5"/>
  <c r="AN418" i="5"/>
  <c r="AO418" i="5"/>
  <c r="AP418" i="5"/>
  <c r="AQ418" i="5"/>
  <c r="AR418" i="5"/>
  <c r="AS418" i="5"/>
  <c r="AT418" i="5"/>
  <c r="AU418" i="5"/>
  <c r="AV418" i="5"/>
  <c r="AW418" i="5"/>
  <c r="AM419" i="5"/>
  <c r="AN419" i="5"/>
  <c r="AO419" i="5"/>
  <c r="AP419" i="5"/>
  <c r="AQ419" i="5"/>
  <c r="AR419" i="5"/>
  <c r="AS419" i="5"/>
  <c r="AT419" i="5"/>
  <c r="AU419" i="5"/>
  <c r="AV419" i="5"/>
  <c r="AW419" i="5"/>
  <c r="AM468" i="5"/>
  <c r="AN468" i="5"/>
  <c r="AO468" i="5"/>
  <c r="AP468" i="5"/>
  <c r="AQ468" i="5"/>
  <c r="AR468" i="5"/>
  <c r="AS468" i="5"/>
  <c r="AT468" i="5"/>
  <c r="AU468" i="5"/>
  <c r="AV468" i="5"/>
  <c r="AW468" i="5"/>
  <c r="AM469" i="5"/>
  <c r="AN469" i="5"/>
  <c r="AO469" i="5"/>
  <c r="AP469" i="5"/>
  <c r="AQ469" i="5"/>
  <c r="AR469" i="5"/>
  <c r="AS469" i="5"/>
  <c r="AT469" i="5"/>
  <c r="AU469" i="5"/>
  <c r="AV469" i="5"/>
  <c r="AW469" i="5"/>
  <c r="AM470" i="5"/>
  <c r="AN470" i="5"/>
  <c r="AO470" i="5"/>
  <c r="AP470" i="5"/>
  <c r="AQ470" i="5"/>
  <c r="AR470" i="5"/>
  <c r="AS470" i="5"/>
  <c r="AT470" i="5"/>
  <c r="AU470" i="5"/>
  <c r="AV470" i="5"/>
  <c r="AW470" i="5"/>
  <c r="AM486" i="5"/>
  <c r="AN486" i="5"/>
  <c r="AO486" i="5"/>
  <c r="AP486" i="5"/>
  <c r="AQ486" i="5"/>
  <c r="AR486" i="5"/>
  <c r="AS486" i="5"/>
  <c r="AT486" i="5"/>
  <c r="AU486" i="5"/>
  <c r="AV486" i="5"/>
  <c r="AW486" i="5"/>
  <c r="AM487" i="5"/>
  <c r="AN487" i="5"/>
  <c r="AO487" i="5"/>
  <c r="AP487" i="5"/>
  <c r="AQ487" i="5"/>
  <c r="AR487" i="5"/>
  <c r="AS487" i="5"/>
  <c r="AT487" i="5"/>
  <c r="AU487" i="5"/>
  <c r="AV487" i="5"/>
  <c r="AW487" i="5"/>
  <c r="AM488" i="5"/>
  <c r="AN488" i="5"/>
  <c r="AO488" i="5"/>
  <c r="AP488" i="5"/>
  <c r="AQ488" i="5"/>
  <c r="AR488" i="5"/>
  <c r="AS488" i="5"/>
  <c r="AT488" i="5"/>
  <c r="AU488" i="5"/>
  <c r="AV488" i="5"/>
  <c r="AW488" i="5"/>
  <c r="AM498" i="5"/>
  <c r="AN498" i="5"/>
  <c r="AO498" i="5"/>
  <c r="AP498" i="5"/>
  <c r="AQ498" i="5"/>
  <c r="AR498" i="5"/>
  <c r="AS498" i="5"/>
  <c r="AT498" i="5"/>
  <c r="AU498" i="5"/>
  <c r="AV498" i="5"/>
  <c r="AW498" i="5"/>
  <c r="AM499" i="5"/>
  <c r="AN499" i="5"/>
  <c r="AO499" i="5"/>
  <c r="AP499" i="5"/>
  <c r="AQ499" i="5"/>
  <c r="AR499" i="5"/>
  <c r="AS499" i="5"/>
  <c r="AT499" i="5"/>
  <c r="AU499" i="5"/>
  <c r="AV499" i="5"/>
  <c r="AW499" i="5"/>
  <c r="AM500" i="5"/>
  <c r="AN500" i="5"/>
  <c r="AO500" i="5"/>
  <c r="AP500" i="5"/>
  <c r="AQ500" i="5"/>
  <c r="AR500" i="5"/>
  <c r="AS500" i="5"/>
  <c r="AT500" i="5"/>
  <c r="AU500" i="5"/>
  <c r="AV500" i="5"/>
  <c r="AW500" i="5"/>
  <c r="AM504" i="5"/>
  <c r="AN504" i="5"/>
  <c r="AO504" i="5"/>
  <c r="AP504" i="5"/>
  <c r="AQ504" i="5"/>
  <c r="AR504" i="5"/>
  <c r="AS504" i="5"/>
  <c r="AT504" i="5"/>
  <c r="AU504" i="5"/>
  <c r="AV504" i="5"/>
  <c r="AW504" i="5"/>
  <c r="AM505" i="5"/>
  <c r="AN505" i="5"/>
  <c r="AO505" i="5"/>
  <c r="AP505" i="5"/>
  <c r="AQ505" i="5"/>
  <c r="AR505" i="5"/>
  <c r="AS505" i="5"/>
  <c r="AT505" i="5"/>
  <c r="AU505" i="5"/>
  <c r="AV505" i="5"/>
  <c r="AW505" i="5"/>
  <c r="AM506" i="5"/>
  <c r="AN506" i="5"/>
  <c r="AO506" i="5"/>
  <c r="AP506" i="5"/>
  <c r="AQ506" i="5"/>
  <c r="AR506" i="5"/>
  <c r="AS506" i="5"/>
  <c r="AT506" i="5"/>
  <c r="AU506" i="5"/>
  <c r="AV506" i="5"/>
  <c r="AW506" i="5"/>
  <c r="AM519" i="5"/>
  <c r="AN519" i="5"/>
  <c r="AO519" i="5"/>
  <c r="AP519" i="5"/>
  <c r="AQ519" i="5"/>
  <c r="AR519" i="5"/>
  <c r="AS519" i="5"/>
  <c r="AT519" i="5"/>
  <c r="AU519" i="5"/>
  <c r="AV519" i="5"/>
  <c r="AW519" i="5"/>
  <c r="AM520" i="5"/>
  <c r="AN520" i="5"/>
  <c r="AO520" i="5"/>
  <c r="AP520" i="5"/>
  <c r="AQ520" i="5"/>
  <c r="AR520" i="5"/>
  <c r="AS520" i="5"/>
  <c r="AT520" i="5"/>
  <c r="AU520" i="5"/>
  <c r="AV520" i="5"/>
  <c r="AW520" i="5"/>
  <c r="AM521" i="5"/>
  <c r="AN521" i="5"/>
  <c r="AO521" i="5"/>
  <c r="AP521" i="5"/>
  <c r="AQ521" i="5"/>
  <c r="AR521" i="5"/>
  <c r="AS521" i="5"/>
  <c r="AT521" i="5"/>
  <c r="AU521" i="5"/>
  <c r="AV521" i="5"/>
  <c r="AW521" i="5"/>
  <c r="AM522" i="5"/>
  <c r="AN522" i="5"/>
  <c r="AO522" i="5"/>
  <c r="AP522" i="5"/>
  <c r="AQ522" i="5"/>
  <c r="AR522" i="5"/>
  <c r="AS522" i="5"/>
  <c r="AT522" i="5"/>
  <c r="AU522" i="5"/>
  <c r="AV522" i="5"/>
  <c r="AW522" i="5"/>
  <c r="AM523" i="5"/>
  <c r="AN523" i="5"/>
  <c r="AO523" i="5"/>
  <c r="AP523" i="5"/>
  <c r="AQ523" i="5"/>
  <c r="AR523" i="5"/>
  <c r="AS523" i="5"/>
  <c r="AT523" i="5"/>
  <c r="AU523" i="5"/>
  <c r="AV523" i="5"/>
  <c r="AW523" i="5"/>
  <c r="AM524" i="5"/>
  <c r="AN524" i="5"/>
  <c r="AO524" i="5"/>
  <c r="AP524" i="5"/>
  <c r="AQ524" i="5"/>
  <c r="AR524" i="5"/>
  <c r="AS524" i="5"/>
  <c r="AT524" i="5"/>
  <c r="AU524" i="5"/>
  <c r="AV524" i="5"/>
  <c r="AW524" i="5"/>
  <c r="AM528" i="5"/>
  <c r="AN528" i="5"/>
  <c r="AO528" i="5"/>
  <c r="AP528" i="5"/>
  <c r="AQ528" i="5"/>
  <c r="AR528" i="5"/>
  <c r="AS528" i="5"/>
  <c r="AT528" i="5"/>
  <c r="AU528" i="5"/>
  <c r="AV528" i="5"/>
  <c r="AW528" i="5"/>
  <c r="AM529" i="5"/>
  <c r="AN529" i="5"/>
  <c r="AO529" i="5"/>
  <c r="AP529" i="5"/>
  <c r="AQ529" i="5"/>
  <c r="AR529" i="5"/>
  <c r="AS529" i="5"/>
  <c r="AT529" i="5"/>
  <c r="AU529" i="5"/>
  <c r="AV529" i="5"/>
  <c r="AW529" i="5"/>
  <c r="AM530" i="5"/>
  <c r="AN530" i="5"/>
  <c r="AO530" i="5"/>
  <c r="AP530" i="5"/>
  <c r="AQ530" i="5"/>
  <c r="AR530" i="5"/>
  <c r="AS530" i="5"/>
  <c r="AT530" i="5"/>
  <c r="AU530" i="5"/>
  <c r="AV530" i="5"/>
  <c r="AW530" i="5"/>
  <c r="AM9" i="5"/>
  <c r="AN9" i="5"/>
  <c r="AO9" i="5"/>
  <c r="AP9" i="5"/>
  <c r="AQ9" i="5"/>
  <c r="AR9" i="5"/>
  <c r="AS9" i="5"/>
  <c r="AT9" i="5"/>
  <c r="AU9" i="5"/>
  <c r="AV9" i="5"/>
  <c r="AW9" i="5"/>
  <c r="AM10" i="5"/>
  <c r="AN10" i="5"/>
  <c r="AO10" i="5"/>
  <c r="AP10" i="5"/>
  <c r="AQ10" i="5"/>
  <c r="AR10" i="5"/>
  <c r="AS10" i="5"/>
  <c r="AT10" i="5"/>
  <c r="AU10" i="5"/>
  <c r="AV10" i="5"/>
  <c r="AW10" i="5"/>
  <c r="AM11" i="5"/>
  <c r="AN11" i="5"/>
  <c r="AO11" i="5"/>
  <c r="AP11" i="5"/>
  <c r="AQ11" i="5"/>
  <c r="AR11" i="5"/>
  <c r="AS11" i="5"/>
  <c r="AT11" i="5"/>
  <c r="AU11" i="5"/>
  <c r="AV11" i="5"/>
  <c r="AW11" i="5"/>
  <c r="AM264" i="5"/>
  <c r="AN264" i="5"/>
  <c r="AO264" i="5"/>
  <c r="AP264" i="5"/>
  <c r="AQ264" i="5"/>
  <c r="AR264" i="5"/>
  <c r="AS264" i="5"/>
  <c r="AT264" i="5"/>
  <c r="AU264" i="5"/>
  <c r="AV264" i="5"/>
  <c r="AW264" i="5"/>
  <c r="AM265" i="5"/>
  <c r="AN265" i="5"/>
  <c r="AO265" i="5"/>
  <c r="AP265" i="5"/>
  <c r="AQ265" i="5"/>
  <c r="AR265" i="5"/>
  <c r="AS265" i="5"/>
  <c r="AT265" i="5"/>
  <c r="AU265" i="5"/>
  <c r="AV265" i="5"/>
  <c r="AW265" i="5"/>
  <c r="AM266" i="5"/>
  <c r="AN266" i="5"/>
  <c r="AO266" i="5"/>
  <c r="AP266" i="5"/>
  <c r="AQ266" i="5"/>
  <c r="AR266" i="5"/>
  <c r="AS266" i="5"/>
  <c r="AT266" i="5"/>
  <c r="AU266" i="5"/>
  <c r="AV266" i="5"/>
  <c r="AW266" i="5"/>
  <c r="AM81" i="5"/>
  <c r="AN81" i="5"/>
  <c r="AO81" i="5"/>
  <c r="AP81" i="5"/>
  <c r="AQ81" i="5"/>
  <c r="AR81" i="5"/>
  <c r="AS81" i="5"/>
  <c r="AT81" i="5"/>
  <c r="AU81" i="5"/>
  <c r="AV81" i="5"/>
  <c r="AW81" i="5"/>
  <c r="AM82" i="5"/>
  <c r="AN82" i="5"/>
  <c r="AO82" i="5"/>
  <c r="AP82" i="5"/>
  <c r="AQ82" i="5"/>
  <c r="AR82" i="5"/>
  <c r="AS82" i="5"/>
  <c r="AT82" i="5"/>
  <c r="AU82" i="5"/>
  <c r="AV82" i="5"/>
  <c r="AW82" i="5"/>
  <c r="AM83" i="5"/>
  <c r="AN83" i="5"/>
  <c r="AO83" i="5"/>
  <c r="AP83" i="5"/>
  <c r="AQ83" i="5"/>
  <c r="AR83" i="5"/>
  <c r="AS83" i="5"/>
  <c r="AT83" i="5"/>
  <c r="AU83" i="5"/>
  <c r="AV83" i="5"/>
  <c r="AW83" i="5"/>
  <c r="AM120" i="5"/>
  <c r="AN120" i="5"/>
  <c r="AO120" i="5"/>
  <c r="AP120" i="5"/>
  <c r="AQ120" i="5"/>
  <c r="AR120" i="5"/>
  <c r="AS120" i="5"/>
  <c r="AT120" i="5"/>
  <c r="AU120" i="5"/>
  <c r="AV120" i="5"/>
  <c r="AW120" i="5"/>
  <c r="AM121" i="5"/>
  <c r="AN121" i="5"/>
  <c r="AO121" i="5"/>
  <c r="AP121" i="5"/>
  <c r="AQ121" i="5"/>
  <c r="AR121" i="5"/>
  <c r="AS121" i="5"/>
  <c r="AT121" i="5"/>
  <c r="AU121" i="5"/>
  <c r="AV121" i="5"/>
  <c r="AW121" i="5"/>
  <c r="AM122" i="5"/>
  <c r="AN122" i="5"/>
  <c r="AO122" i="5"/>
  <c r="AP122" i="5"/>
  <c r="AQ122" i="5"/>
  <c r="AR122" i="5"/>
  <c r="AS122" i="5"/>
  <c r="AT122" i="5"/>
  <c r="AU122" i="5"/>
  <c r="AV122" i="5"/>
  <c r="AW122" i="5"/>
  <c r="AM123" i="5"/>
  <c r="AN123" i="5"/>
  <c r="AO123" i="5"/>
  <c r="AP123" i="5"/>
  <c r="AQ123" i="5"/>
  <c r="AR123" i="5"/>
  <c r="AS123" i="5"/>
  <c r="AT123" i="5"/>
  <c r="AU123" i="5"/>
  <c r="AV123" i="5"/>
  <c r="AW123" i="5"/>
  <c r="AM124" i="5"/>
  <c r="AN124" i="5"/>
  <c r="AO124" i="5"/>
  <c r="AP124" i="5"/>
  <c r="AQ124" i="5"/>
  <c r="AR124" i="5"/>
  <c r="AS124" i="5"/>
  <c r="AT124" i="5"/>
  <c r="AU124" i="5"/>
  <c r="AV124" i="5"/>
  <c r="AW124" i="5"/>
  <c r="AM125" i="5"/>
  <c r="AN125" i="5"/>
  <c r="AO125" i="5"/>
  <c r="AP125" i="5"/>
  <c r="AQ125" i="5"/>
  <c r="AR125" i="5"/>
  <c r="AS125" i="5"/>
  <c r="AT125" i="5"/>
  <c r="AU125" i="5"/>
  <c r="AV125" i="5"/>
  <c r="AW125" i="5"/>
  <c r="AM216" i="5"/>
  <c r="AN216" i="5"/>
  <c r="AO216" i="5"/>
  <c r="AP216" i="5"/>
  <c r="AQ216" i="5"/>
  <c r="AR216" i="5"/>
  <c r="AS216" i="5"/>
  <c r="AT216" i="5"/>
  <c r="AU216" i="5"/>
  <c r="AV216" i="5"/>
  <c r="AW216" i="5"/>
  <c r="AM217" i="5"/>
  <c r="AN217" i="5"/>
  <c r="AO217" i="5"/>
  <c r="AP217" i="5"/>
  <c r="AQ217" i="5"/>
  <c r="AR217" i="5"/>
  <c r="AS217" i="5"/>
  <c r="AT217" i="5"/>
  <c r="AU217" i="5"/>
  <c r="AV217" i="5"/>
  <c r="AW217" i="5"/>
  <c r="AM218" i="5"/>
  <c r="AN218" i="5"/>
  <c r="AO218" i="5"/>
  <c r="AP218" i="5"/>
  <c r="AQ218" i="5"/>
  <c r="AR218" i="5"/>
  <c r="AS218" i="5"/>
  <c r="AT218" i="5"/>
  <c r="AU218" i="5"/>
  <c r="AV218" i="5"/>
  <c r="AW218" i="5"/>
  <c r="AM252" i="5"/>
  <c r="AN252" i="5"/>
  <c r="AO252" i="5"/>
  <c r="AP252" i="5"/>
  <c r="AQ252" i="5"/>
  <c r="AR252" i="5"/>
  <c r="AS252" i="5"/>
  <c r="AT252" i="5"/>
  <c r="AU252" i="5"/>
  <c r="AV252" i="5"/>
  <c r="AW252" i="5"/>
  <c r="AM253" i="5"/>
  <c r="AN253" i="5"/>
  <c r="AO253" i="5"/>
  <c r="AP253" i="5"/>
  <c r="AQ253" i="5"/>
  <c r="AR253" i="5"/>
  <c r="AS253" i="5"/>
  <c r="AT253" i="5"/>
  <c r="AU253" i="5"/>
  <c r="AV253" i="5"/>
  <c r="AW253" i="5"/>
  <c r="AM254" i="5"/>
  <c r="AN254" i="5"/>
  <c r="AO254" i="5"/>
  <c r="AP254" i="5"/>
  <c r="AQ254" i="5"/>
  <c r="AR254" i="5"/>
  <c r="AS254" i="5"/>
  <c r="AT254" i="5"/>
  <c r="AU254" i="5"/>
  <c r="AV254" i="5"/>
  <c r="AW254" i="5"/>
  <c r="AM279" i="5"/>
  <c r="AN279" i="5"/>
  <c r="AO279" i="5"/>
  <c r="AP279" i="5"/>
  <c r="AQ279" i="5"/>
  <c r="AR279" i="5"/>
  <c r="AS279" i="5"/>
  <c r="AT279" i="5"/>
  <c r="AU279" i="5"/>
  <c r="AV279" i="5"/>
  <c r="AW279" i="5"/>
  <c r="AM280" i="5"/>
  <c r="AN280" i="5"/>
  <c r="AO280" i="5"/>
  <c r="AP280" i="5"/>
  <c r="AQ280" i="5"/>
  <c r="AR280" i="5"/>
  <c r="AS280" i="5"/>
  <c r="AT280" i="5"/>
  <c r="AU280" i="5"/>
  <c r="AV280" i="5"/>
  <c r="AW280" i="5"/>
  <c r="AM281" i="5"/>
  <c r="AN281" i="5"/>
  <c r="AO281" i="5"/>
  <c r="AP281" i="5"/>
  <c r="AQ281" i="5"/>
  <c r="AR281" i="5"/>
  <c r="AS281" i="5"/>
  <c r="AT281" i="5"/>
  <c r="AU281" i="5"/>
  <c r="AV281" i="5"/>
  <c r="AW281" i="5"/>
  <c r="AM282" i="5"/>
  <c r="AN282" i="5"/>
  <c r="AO282" i="5"/>
  <c r="AP282" i="5"/>
  <c r="AQ282" i="5"/>
  <c r="AR282" i="5"/>
  <c r="AS282" i="5"/>
  <c r="AT282" i="5"/>
  <c r="AU282" i="5"/>
  <c r="AV282" i="5"/>
  <c r="AW282" i="5"/>
  <c r="AM283" i="5"/>
  <c r="AN283" i="5"/>
  <c r="AO283" i="5"/>
  <c r="AP283" i="5"/>
  <c r="AQ283" i="5"/>
  <c r="AR283" i="5"/>
  <c r="AS283" i="5"/>
  <c r="AT283" i="5"/>
  <c r="AU283" i="5"/>
  <c r="AV283" i="5"/>
  <c r="AW283" i="5"/>
  <c r="AM284" i="5"/>
  <c r="AN284" i="5"/>
  <c r="AO284" i="5"/>
  <c r="AP284" i="5"/>
  <c r="AQ284" i="5"/>
  <c r="AR284" i="5"/>
  <c r="AS284" i="5"/>
  <c r="AT284" i="5"/>
  <c r="AU284" i="5"/>
  <c r="AV284" i="5"/>
  <c r="AW284" i="5"/>
  <c r="AM342" i="5"/>
  <c r="AN342" i="5"/>
  <c r="AO342" i="5"/>
  <c r="AP342" i="5"/>
  <c r="AQ342" i="5"/>
  <c r="AR342" i="5"/>
  <c r="AS342" i="5"/>
  <c r="AT342" i="5"/>
  <c r="AU342" i="5"/>
  <c r="AV342" i="5"/>
  <c r="AW342" i="5"/>
  <c r="AM343" i="5"/>
  <c r="AN343" i="5"/>
  <c r="AO343" i="5"/>
  <c r="AP343" i="5"/>
  <c r="AQ343" i="5"/>
  <c r="AR343" i="5"/>
  <c r="AS343" i="5"/>
  <c r="AT343" i="5"/>
  <c r="AU343" i="5"/>
  <c r="AV343" i="5"/>
  <c r="AW343" i="5"/>
  <c r="AM344" i="5"/>
  <c r="AN344" i="5"/>
  <c r="AO344" i="5"/>
  <c r="AP344" i="5"/>
  <c r="AQ344" i="5"/>
  <c r="AR344" i="5"/>
  <c r="AS344" i="5"/>
  <c r="AT344" i="5"/>
  <c r="AU344" i="5"/>
  <c r="AV344" i="5"/>
  <c r="AW344" i="5"/>
  <c r="AM360" i="5"/>
  <c r="AN360" i="5"/>
  <c r="AO360" i="5"/>
  <c r="AP360" i="5"/>
  <c r="AQ360" i="5"/>
  <c r="AR360" i="5"/>
  <c r="AS360" i="5"/>
  <c r="AT360" i="5"/>
  <c r="AU360" i="5"/>
  <c r="AV360" i="5"/>
  <c r="AW360" i="5"/>
  <c r="AM361" i="5"/>
  <c r="AN361" i="5"/>
  <c r="AO361" i="5"/>
  <c r="AP361" i="5"/>
  <c r="AQ361" i="5"/>
  <c r="AR361" i="5"/>
  <c r="AS361" i="5"/>
  <c r="AT361" i="5"/>
  <c r="AU361" i="5"/>
  <c r="AV361" i="5"/>
  <c r="AW361" i="5"/>
  <c r="AM362" i="5"/>
  <c r="AN362" i="5"/>
  <c r="AO362" i="5"/>
  <c r="AP362" i="5"/>
  <c r="AQ362" i="5"/>
  <c r="AR362" i="5"/>
  <c r="AS362" i="5"/>
  <c r="AT362" i="5"/>
  <c r="AU362" i="5"/>
  <c r="AV362" i="5"/>
  <c r="AW362" i="5"/>
  <c r="AM390" i="5"/>
  <c r="AN390" i="5"/>
  <c r="AO390" i="5"/>
  <c r="AP390" i="5"/>
  <c r="AQ390" i="5"/>
  <c r="AR390" i="5"/>
  <c r="AS390" i="5"/>
  <c r="AT390" i="5"/>
  <c r="AU390" i="5"/>
  <c r="AV390" i="5"/>
  <c r="AW390" i="5"/>
  <c r="AM391" i="5"/>
  <c r="AN391" i="5"/>
  <c r="AO391" i="5"/>
  <c r="AP391" i="5"/>
  <c r="AQ391" i="5"/>
  <c r="AR391" i="5"/>
  <c r="AS391" i="5"/>
  <c r="AT391" i="5"/>
  <c r="AU391" i="5"/>
  <c r="AV391" i="5"/>
  <c r="AW391" i="5"/>
  <c r="AM392" i="5"/>
  <c r="AN392" i="5"/>
  <c r="AO392" i="5"/>
  <c r="AP392" i="5"/>
  <c r="AQ392" i="5"/>
  <c r="AR392" i="5"/>
  <c r="AS392" i="5"/>
  <c r="AT392" i="5"/>
  <c r="AU392" i="5"/>
  <c r="AV392" i="5"/>
  <c r="AW392" i="5"/>
  <c r="AM414" i="5"/>
  <c r="AN414" i="5"/>
  <c r="AO414" i="5"/>
  <c r="AP414" i="5"/>
  <c r="AQ414" i="5"/>
  <c r="AR414" i="5"/>
  <c r="AS414" i="5"/>
  <c r="AT414" i="5"/>
  <c r="AU414" i="5"/>
  <c r="AV414" i="5"/>
  <c r="AW414" i="5"/>
  <c r="AM415" i="5"/>
  <c r="AN415" i="5"/>
  <c r="AO415" i="5"/>
  <c r="AP415" i="5"/>
  <c r="AQ415" i="5"/>
  <c r="AR415" i="5"/>
  <c r="AS415" i="5"/>
  <c r="AT415" i="5"/>
  <c r="AU415" i="5"/>
  <c r="AV415" i="5"/>
  <c r="AW415" i="5"/>
  <c r="AM416" i="5"/>
  <c r="AN416" i="5"/>
  <c r="AO416" i="5"/>
  <c r="AP416" i="5"/>
  <c r="AQ416" i="5"/>
  <c r="AR416" i="5"/>
  <c r="AS416" i="5"/>
  <c r="AT416" i="5"/>
  <c r="AU416" i="5"/>
  <c r="AV416" i="5"/>
  <c r="AW416" i="5"/>
  <c r="AM453" i="5"/>
  <c r="AN453" i="5"/>
  <c r="AO453" i="5"/>
  <c r="AP453" i="5"/>
  <c r="AQ453" i="5"/>
  <c r="AR453" i="5"/>
  <c r="AS453" i="5"/>
  <c r="AT453" i="5"/>
  <c r="AU453" i="5"/>
  <c r="AV453" i="5"/>
  <c r="AW453" i="5"/>
  <c r="AM454" i="5"/>
  <c r="AN454" i="5"/>
  <c r="AO454" i="5"/>
  <c r="AP454" i="5"/>
  <c r="AQ454" i="5"/>
  <c r="AR454" i="5"/>
  <c r="AS454" i="5"/>
  <c r="AT454" i="5"/>
  <c r="AU454" i="5"/>
  <c r="AV454" i="5"/>
  <c r="AW454" i="5"/>
  <c r="AM455" i="5"/>
  <c r="AN455" i="5"/>
  <c r="AO455" i="5"/>
  <c r="AP455" i="5"/>
  <c r="AQ455" i="5"/>
  <c r="AR455" i="5"/>
  <c r="AS455" i="5"/>
  <c r="AT455" i="5"/>
  <c r="AU455" i="5"/>
  <c r="AV455" i="5"/>
  <c r="AW455" i="5"/>
  <c r="AM471" i="5"/>
  <c r="AN471" i="5"/>
  <c r="AO471" i="5"/>
  <c r="AP471" i="5"/>
  <c r="AQ471" i="5"/>
  <c r="AR471" i="5"/>
  <c r="AS471" i="5"/>
  <c r="AT471" i="5"/>
  <c r="AU471" i="5"/>
  <c r="AV471" i="5"/>
  <c r="AW471" i="5"/>
  <c r="AM472" i="5"/>
  <c r="AN472" i="5"/>
  <c r="AO472" i="5"/>
  <c r="AP472" i="5"/>
  <c r="AQ472" i="5"/>
  <c r="AR472" i="5"/>
  <c r="AS472" i="5"/>
  <c r="AT472" i="5"/>
  <c r="AU472" i="5"/>
  <c r="AV472" i="5"/>
  <c r="AW472" i="5"/>
  <c r="AM473" i="5"/>
  <c r="AN473" i="5"/>
  <c r="AO473" i="5"/>
  <c r="AP473" i="5"/>
  <c r="AQ473" i="5"/>
  <c r="AR473" i="5"/>
  <c r="AS473" i="5"/>
  <c r="AT473" i="5"/>
  <c r="AU473" i="5"/>
  <c r="AV473" i="5"/>
  <c r="AW473" i="5"/>
  <c r="AM510" i="5"/>
  <c r="AN510" i="5"/>
  <c r="AO510" i="5"/>
  <c r="AP510" i="5"/>
  <c r="AQ510" i="5"/>
  <c r="AR510" i="5"/>
  <c r="AS510" i="5"/>
  <c r="AT510" i="5"/>
  <c r="AU510" i="5"/>
  <c r="AV510" i="5"/>
  <c r="AW510" i="5"/>
  <c r="AM511" i="5"/>
  <c r="AN511" i="5"/>
  <c r="AO511" i="5"/>
  <c r="AP511" i="5"/>
  <c r="AQ511" i="5"/>
  <c r="AR511" i="5"/>
  <c r="AS511" i="5"/>
  <c r="AT511" i="5"/>
  <c r="AU511" i="5"/>
  <c r="AV511" i="5"/>
  <c r="AW511" i="5"/>
  <c r="AM512" i="5"/>
  <c r="AN512" i="5"/>
  <c r="AO512" i="5"/>
  <c r="AP512" i="5"/>
  <c r="AQ512" i="5"/>
  <c r="AR512" i="5"/>
  <c r="AS512" i="5"/>
  <c r="AT512" i="5"/>
  <c r="AU512" i="5"/>
  <c r="AV512" i="5"/>
  <c r="AW512" i="5"/>
  <c r="AM12" i="5"/>
  <c r="AN12" i="5"/>
  <c r="AO12" i="5"/>
  <c r="AP12" i="5"/>
  <c r="AQ12" i="5"/>
  <c r="AR12" i="5"/>
  <c r="AS12" i="5"/>
  <c r="AT12" i="5"/>
  <c r="AU12" i="5"/>
  <c r="AV12" i="5"/>
  <c r="AW12" i="5"/>
  <c r="AM13" i="5"/>
  <c r="AN13" i="5"/>
  <c r="AO13" i="5"/>
  <c r="AP13" i="5"/>
  <c r="AQ13" i="5"/>
  <c r="AR13" i="5"/>
  <c r="AS13" i="5"/>
  <c r="AT13" i="5"/>
  <c r="AU13" i="5"/>
  <c r="AV13" i="5"/>
  <c r="AW13" i="5"/>
  <c r="AM14" i="5"/>
  <c r="AN14" i="5"/>
  <c r="AO14" i="5"/>
  <c r="AP14" i="5"/>
  <c r="AQ14" i="5"/>
  <c r="AR14" i="5"/>
  <c r="AS14" i="5"/>
  <c r="AT14" i="5"/>
  <c r="AU14" i="5"/>
  <c r="AV14" i="5"/>
  <c r="AW14" i="5"/>
  <c r="AM45" i="5"/>
  <c r="AN45" i="5"/>
  <c r="AO45" i="5"/>
  <c r="AP45" i="5"/>
  <c r="AQ45" i="5"/>
  <c r="AR45" i="5"/>
  <c r="AS45" i="5"/>
  <c r="AT45" i="5"/>
  <c r="AU45" i="5"/>
  <c r="AV45" i="5"/>
  <c r="AW45" i="5"/>
  <c r="AM46" i="5"/>
  <c r="AN46" i="5"/>
  <c r="AO46" i="5"/>
  <c r="AP46" i="5"/>
  <c r="AQ46" i="5"/>
  <c r="AR46" i="5"/>
  <c r="AS46" i="5"/>
  <c r="AT46" i="5"/>
  <c r="AU46" i="5"/>
  <c r="AV46" i="5"/>
  <c r="AW46" i="5"/>
  <c r="AM47" i="5"/>
  <c r="AN47" i="5"/>
  <c r="AO47" i="5"/>
  <c r="AP47" i="5"/>
  <c r="AQ47" i="5"/>
  <c r="AR47" i="5"/>
  <c r="AS47" i="5"/>
  <c r="AT47" i="5"/>
  <c r="AU47" i="5"/>
  <c r="AV47" i="5"/>
  <c r="AW47" i="5"/>
  <c r="AM42" i="5"/>
  <c r="AN42" i="5"/>
  <c r="AO42" i="5"/>
  <c r="AP42" i="5"/>
  <c r="AQ42" i="5"/>
  <c r="AR42" i="5"/>
  <c r="AS42" i="5"/>
  <c r="AT42" i="5"/>
  <c r="AU42" i="5"/>
  <c r="AV42" i="5"/>
  <c r="AW42" i="5"/>
  <c r="AM43" i="5"/>
  <c r="AN43" i="5"/>
  <c r="AO43" i="5"/>
  <c r="AP43" i="5"/>
  <c r="AQ43" i="5"/>
  <c r="AR43" i="5"/>
  <c r="AS43" i="5"/>
  <c r="AT43" i="5"/>
  <c r="AU43" i="5"/>
  <c r="AV43" i="5"/>
  <c r="AW43" i="5"/>
  <c r="AM44" i="5"/>
  <c r="AN44" i="5"/>
  <c r="AO44" i="5"/>
  <c r="AP44" i="5"/>
  <c r="AQ44" i="5"/>
  <c r="AR44" i="5"/>
  <c r="AS44" i="5"/>
  <c r="AT44" i="5"/>
  <c r="AU44" i="5"/>
  <c r="AV44" i="5"/>
  <c r="AW44" i="5"/>
  <c r="AM57" i="5"/>
  <c r="AN57" i="5"/>
  <c r="AO57" i="5"/>
  <c r="AP57" i="5"/>
  <c r="AQ57" i="5"/>
  <c r="AR57" i="5"/>
  <c r="AS57" i="5"/>
  <c r="AT57" i="5"/>
  <c r="AU57" i="5"/>
  <c r="AV57" i="5"/>
  <c r="AW57" i="5"/>
  <c r="AM58" i="5"/>
  <c r="AN58" i="5"/>
  <c r="AO58" i="5"/>
  <c r="AP58" i="5"/>
  <c r="AQ58" i="5"/>
  <c r="AR58" i="5"/>
  <c r="AS58" i="5"/>
  <c r="AT58" i="5"/>
  <c r="AU58" i="5"/>
  <c r="AV58" i="5"/>
  <c r="AW58" i="5"/>
  <c r="AM59" i="5"/>
  <c r="AN59" i="5"/>
  <c r="AO59" i="5"/>
  <c r="AP59" i="5"/>
  <c r="AQ59" i="5"/>
  <c r="AR59" i="5"/>
  <c r="AS59" i="5"/>
  <c r="AT59" i="5"/>
  <c r="AU59" i="5"/>
  <c r="AV59" i="5"/>
  <c r="AW59" i="5"/>
  <c r="AM66" i="5"/>
  <c r="AN66" i="5"/>
  <c r="AO66" i="5"/>
  <c r="AP66" i="5"/>
  <c r="AQ66" i="5"/>
  <c r="AR66" i="5"/>
  <c r="AS66" i="5"/>
  <c r="AT66" i="5"/>
  <c r="AU66" i="5"/>
  <c r="AV66" i="5"/>
  <c r="AW66" i="5"/>
  <c r="AM67" i="5"/>
  <c r="AN67" i="5"/>
  <c r="AO67" i="5"/>
  <c r="AP67" i="5"/>
  <c r="AQ67" i="5"/>
  <c r="AR67" i="5"/>
  <c r="AS67" i="5"/>
  <c r="AT67" i="5"/>
  <c r="AU67" i="5"/>
  <c r="AV67" i="5"/>
  <c r="AW67" i="5"/>
  <c r="AM68" i="5"/>
  <c r="AN68" i="5"/>
  <c r="AO68" i="5"/>
  <c r="AP68" i="5"/>
  <c r="AQ68" i="5"/>
  <c r="AR68" i="5"/>
  <c r="AS68" i="5"/>
  <c r="AT68" i="5"/>
  <c r="AU68" i="5"/>
  <c r="AV68" i="5"/>
  <c r="AW68" i="5"/>
  <c r="AM117" i="5"/>
  <c r="AN117" i="5"/>
  <c r="AO117" i="5"/>
  <c r="AP117" i="5"/>
  <c r="AQ117" i="5"/>
  <c r="AR117" i="5"/>
  <c r="AS117" i="5"/>
  <c r="AT117" i="5"/>
  <c r="AU117" i="5"/>
  <c r="AV117" i="5"/>
  <c r="AW117" i="5"/>
  <c r="AM118" i="5"/>
  <c r="AN118" i="5"/>
  <c r="AO118" i="5"/>
  <c r="AP118" i="5"/>
  <c r="AQ118" i="5"/>
  <c r="AR118" i="5"/>
  <c r="AS118" i="5"/>
  <c r="AT118" i="5"/>
  <c r="AU118" i="5"/>
  <c r="AV118" i="5"/>
  <c r="AW118" i="5"/>
  <c r="AM119" i="5"/>
  <c r="AN119" i="5"/>
  <c r="AO119" i="5"/>
  <c r="AP119" i="5"/>
  <c r="AQ119" i="5"/>
  <c r="AR119" i="5"/>
  <c r="AS119" i="5"/>
  <c r="AT119" i="5"/>
  <c r="AU119" i="5"/>
  <c r="AV119" i="5"/>
  <c r="AW119" i="5"/>
  <c r="AM147" i="5"/>
  <c r="AN147" i="5"/>
  <c r="AO147" i="5"/>
  <c r="AP147" i="5"/>
  <c r="AQ147" i="5"/>
  <c r="AR147" i="5"/>
  <c r="AS147" i="5"/>
  <c r="AT147" i="5"/>
  <c r="AU147" i="5"/>
  <c r="AV147" i="5"/>
  <c r="AW147" i="5"/>
  <c r="AM148" i="5"/>
  <c r="AN148" i="5"/>
  <c r="AO148" i="5"/>
  <c r="AP148" i="5"/>
  <c r="AQ148" i="5"/>
  <c r="AR148" i="5"/>
  <c r="AS148" i="5"/>
  <c r="AT148" i="5"/>
  <c r="AU148" i="5"/>
  <c r="AV148" i="5"/>
  <c r="AW148" i="5"/>
  <c r="AM149" i="5"/>
  <c r="AN149" i="5"/>
  <c r="AO149" i="5"/>
  <c r="AP149" i="5"/>
  <c r="AQ149" i="5"/>
  <c r="AR149" i="5"/>
  <c r="AS149" i="5"/>
  <c r="AT149" i="5"/>
  <c r="AU149" i="5"/>
  <c r="AV149" i="5"/>
  <c r="AW149" i="5"/>
  <c r="AM177" i="5"/>
  <c r="AN177" i="5"/>
  <c r="AO177" i="5"/>
  <c r="AP177" i="5"/>
  <c r="AQ177" i="5"/>
  <c r="AR177" i="5"/>
  <c r="AS177" i="5"/>
  <c r="AT177" i="5"/>
  <c r="AU177" i="5"/>
  <c r="AV177" i="5"/>
  <c r="AW177" i="5"/>
  <c r="AM178" i="5"/>
  <c r="AN178" i="5"/>
  <c r="AO178" i="5"/>
  <c r="AP178" i="5"/>
  <c r="AQ178" i="5"/>
  <c r="AR178" i="5"/>
  <c r="AS178" i="5"/>
  <c r="AT178" i="5"/>
  <c r="AU178" i="5"/>
  <c r="AV178" i="5"/>
  <c r="AW178" i="5"/>
  <c r="AM179" i="5"/>
  <c r="AN179" i="5"/>
  <c r="AO179" i="5"/>
  <c r="AP179" i="5"/>
  <c r="AQ179" i="5"/>
  <c r="AR179" i="5"/>
  <c r="AS179" i="5"/>
  <c r="AT179" i="5"/>
  <c r="AU179" i="5"/>
  <c r="AV179" i="5"/>
  <c r="AW179" i="5"/>
  <c r="AM204" i="5"/>
  <c r="AN204" i="5"/>
  <c r="AO204" i="5"/>
  <c r="AP204" i="5"/>
  <c r="AQ204" i="5"/>
  <c r="AR204" i="5"/>
  <c r="AS204" i="5"/>
  <c r="AT204" i="5"/>
  <c r="AU204" i="5"/>
  <c r="AV204" i="5"/>
  <c r="AW204" i="5"/>
  <c r="AM205" i="5"/>
  <c r="AN205" i="5"/>
  <c r="AO205" i="5"/>
  <c r="AP205" i="5"/>
  <c r="AQ205" i="5"/>
  <c r="AR205" i="5"/>
  <c r="AS205" i="5"/>
  <c r="AT205" i="5"/>
  <c r="AU205" i="5"/>
  <c r="AV205" i="5"/>
  <c r="AW205" i="5"/>
  <c r="AM206" i="5"/>
  <c r="AN206" i="5"/>
  <c r="AO206" i="5"/>
  <c r="AP206" i="5"/>
  <c r="AQ206" i="5"/>
  <c r="AR206" i="5"/>
  <c r="AS206" i="5"/>
  <c r="AT206" i="5"/>
  <c r="AU206" i="5"/>
  <c r="AV206" i="5"/>
  <c r="AW206" i="5"/>
  <c r="AM234" i="5"/>
  <c r="AN234" i="5"/>
  <c r="AO234" i="5"/>
  <c r="AP234" i="5"/>
  <c r="AQ234" i="5"/>
  <c r="AR234" i="5"/>
  <c r="AS234" i="5"/>
  <c r="AT234" i="5"/>
  <c r="AU234" i="5"/>
  <c r="AV234" i="5"/>
  <c r="AW234" i="5"/>
  <c r="AM235" i="5"/>
  <c r="AN235" i="5"/>
  <c r="AO235" i="5"/>
  <c r="AP235" i="5"/>
  <c r="AQ235" i="5"/>
  <c r="AR235" i="5"/>
  <c r="AS235" i="5"/>
  <c r="AT235" i="5"/>
  <c r="AU235" i="5"/>
  <c r="AV235" i="5"/>
  <c r="AW235" i="5"/>
  <c r="AM236" i="5"/>
  <c r="AN236" i="5"/>
  <c r="AO236" i="5"/>
  <c r="AP236" i="5"/>
  <c r="AQ236" i="5"/>
  <c r="AR236" i="5"/>
  <c r="AS236" i="5"/>
  <c r="AT236" i="5"/>
  <c r="AU236" i="5"/>
  <c r="AV236" i="5"/>
  <c r="AW236" i="5"/>
  <c r="AM303" i="5"/>
  <c r="AN303" i="5"/>
  <c r="AO303" i="5"/>
  <c r="AP303" i="5"/>
  <c r="AQ303" i="5"/>
  <c r="AR303" i="5"/>
  <c r="AS303" i="5"/>
  <c r="AT303" i="5"/>
  <c r="AU303" i="5"/>
  <c r="AV303" i="5"/>
  <c r="AW303" i="5"/>
  <c r="AM304" i="5"/>
  <c r="AN304" i="5"/>
  <c r="AO304" i="5"/>
  <c r="AP304" i="5"/>
  <c r="AQ304" i="5"/>
  <c r="AR304" i="5"/>
  <c r="AS304" i="5"/>
  <c r="AT304" i="5"/>
  <c r="AU304" i="5"/>
  <c r="AV304" i="5"/>
  <c r="AW304" i="5"/>
  <c r="AM305" i="5"/>
  <c r="AN305" i="5"/>
  <c r="AO305" i="5"/>
  <c r="AP305" i="5"/>
  <c r="AQ305" i="5"/>
  <c r="AR305" i="5"/>
  <c r="AS305" i="5"/>
  <c r="AT305" i="5"/>
  <c r="AU305" i="5"/>
  <c r="AV305" i="5"/>
  <c r="AW305" i="5"/>
  <c r="AM318" i="5"/>
  <c r="AN318" i="5"/>
  <c r="AO318" i="5"/>
  <c r="AP318" i="5"/>
  <c r="AQ318" i="5"/>
  <c r="AR318" i="5"/>
  <c r="AS318" i="5"/>
  <c r="AT318" i="5"/>
  <c r="AU318" i="5"/>
  <c r="AV318" i="5"/>
  <c r="AW318" i="5"/>
  <c r="AM319" i="5"/>
  <c r="AN319" i="5"/>
  <c r="AO319" i="5"/>
  <c r="AP319" i="5"/>
  <c r="AQ319" i="5"/>
  <c r="AR319" i="5"/>
  <c r="AS319" i="5"/>
  <c r="AT319" i="5"/>
  <c r="AU319" i="5"/>
  <c r="AV319" i="5"/>
  <c r="AW319" i="5"/>
  <c r="AM320" i="5"/>
  <c r="AN320" i="5"/>
  <c r="AO320" i="5"/>
  <c r="AP320" i="5"/>
  <c r="AQ320" i="5"/>
  <c r="AR320" i="5"/>
  <c r="AS320" i="5"/>
  <c r="AT320" i="5"/>
  <c r="AU320" i="5"/>
  <c r="AV320" i="5"/>
  <c r="AW320" i="5"/>
  <c r="AM357" i="5"/>
  <c r="AN357" i="5"/>
  <c r="AO357" i="5"/>
  <c r="AP357" i="5"/>
  <c r="AQ357" i="5"/>
  <c r="AR357" i="5"/>
  <c r="AS357" i="5"/>
  <c r="AT357" i="5"/>
  <c r="AU357" i="5"/>
  <c r="AV357" i="5"/>
  <c r="AW357" i="5"/>
  <c r="AM358" i="5"/>
  <c r="AN358" i="5"/>
  <c r="AO358" i="5"/>
  <c r="AP358" i="5"/>
  <c r="AQ358" i="5"/>
  <c r="AR358" i="5"/>
  <c r="AS358" i="5"/>
  <c r="AT358" i="5"/>
  <c r="AU358" i="5"/>
  <c r="AV358" i="5"/>
  <c r="AW358" i="5"/>
  <c r="AM359" i="5"/>
  <c r="AN359" i="5"/>
  <c r="AO359" i="5"/>
  <c r="AP359" i="5"/>
  <c r="AQ359" i="5"/>
  <c r="AR359" i="5"/>
  <c r="AS359" i="5"/>
  <c r="AT359" i="5"/>
  <c r="AU359" i="5"/>
  <c r="AV359" i="5"/>
  <c r="AW359" i="5"/>
  <c r="AM405" i="5"/>
  <c r="AN405" i="5"/>
  <c r="AO405" i="5"/>
  <c r="AP405" i="5"/>
  <c r="AQ405" i="5"/>
  <c r="AR405" i="5"/>
  <c r="AS405" i="5"/>
  <c r="AT405" i="5"/>
  <c r="AU405" i="5"/>
  <c r="AV405" i="5"/>
  <c r="AW405" i="5"/>
  <c r="AM406" i="5"/>
  <c r="AN406" i="5"/>
  <c r="AO406" i="5"/>
  <c r="AP406" i="5"/>
  <c r="AQ406" i="5"/>
  <c r="AR406" i="5"/>
  <c r="AS406" i="5"/>
  <c r="AT406" i="5"/>
  <c r="AU406" i="5"/>
  <c r="AV406" i="5"/>
  <c r="AW406" i="5"/>
  <c r="AM407" i="5"/>
  <c r="AN407" i="5"/>
  <c r="AO407" i="5"/>
  <c r="AP407" i="5"/>
  <c r="AQ407" i="5"/>
  <c r="AR407" i="5"/>
  <c r="AS407" i="5"/>
  <c r="AT407" i="5"/>
  <c r="AU407" i="5"/>
  <c r="AV407" i="5"/>
  <c r="AW407" i="5"/>
  <c r="AM432" i="5"/>
  <c r="AN432" i="5"/>
  <c r="AO432" i="5"/>
  <c r="AP432" i="5"/>
  <c r="AQ432" i="5"/>
  <c r="AR432" i="5"/>
  <c r="AS432" i="5"/>
  <c r="AT432" i="5"/>
  <c r="AU432" i="5"/>
  <c r="AV432" i="5"/>
  <c r="AW432" i="5"/>
  <c r="AM433" i="5"/>
  <c r="AN433" i="5"/>
  <c r="AO433" i="5"/>
  <c r="AP433" i="5"/>
  <c r="AQ433" i="5"/>
  <c r="AR433" i="5"/>
  <c r="AS433" i="5"/>
  <c r="AT433" i="5"/>
  <c r="AU433" i="5"/>
  <c r="AV433" i="5"/>
  <c r="AW433" i="5"/>
  <c r="AM434" i="5"/>
  <c r="AN434" i="5"/>
  <c r="AO434" i="5"/>
  <c r="AP434" i="5"/>
  <c r="AQ434" i="5"/>
  <c r="AR434" i="5"/>
  <c r="AS434" i="5"/>
  <c r="AT434" i="5"/>
  <c r="AU434" i="5"/>
  <c r="AV434" i="5"/>
  <c r="AW434" i="5"/>
  <c r="AM465" i="5"/>
  <c r="AN465" i="5"/>
  <c r="AO465" i="5"/>
  <c r="AP465" i="5"/>
  <c r="AQ465" i="5"/>
  <c r="AR465" i="5"/>
  <c r="AS465" i="5"/>
  <c r="AT465" i="5"/>
  <c r="AU465" i="5"/>
  <c r="AV465" i="5"/>
  <c r="AW465" i="5"/>
  <c r="AM466" i="5"/>
  <c r="AN466" i="5"/>
  <c r="AO466" i="5"/>
  <c r="AP466" i="5"/>
  <c r="AQ466" i="5"/>
  <c r="AR466" i="5"/>
  <c r="AS466" i="5"/>
  <c r="AT466" i="5"/>
  <c r="AU466" i="5"/>
  <c r="AV466" i="5"/>
  <c r="AW466" i="5"/>
  <c r="AM467" i="5"/>
  <c r="AN467" i="5"/>
  <c r="AO467" i="5"/>
  <c r="AP467" i="5"/>
  <c r="AQ467" i="5"/>
  <c r="AR467" i="5"/>
  <c r="AS467" i="5"/>
  <c r="AT467" i="5"/>
  <c r="AU467" i="5"/>
  <c r="AV467" i="5"/>
  <c r="AW467" i="5"/>
  <c r="AM15" i="5"/>
  <c r="AN15" i="5"/>
  <c r="AO15" i="5"/>
  <c r="AP15" i="5"/>
  <c r="AQ15" i="5"/>
  <c r="AR15" i="5"/>
  <c r="AS15" i="5"/>
  <c r="AT15" i="5"/>
  <c r="AU15" i="5"/>
  <c r="AV15" i="5"/>
  <c r="AW15" i="5"/>
  <c r="AM16" i="5"/>
  <c r="AN16" i="5"/>
  <c r="AO16" i="5"/>
  <c r="AP16" i="5"/>
  <c r="AQ16" i="5"/>
  <c r="AR16" i="5"/>
  <c r="AS16" i="5"/>
  <c r="AT16" i="5"/>
  <c r="AU16" i="5"/>
  <c r="AV16" i="5"/>
  <c r="AW16" i="5"/>
  <c r="AM17" i="5"/>
  <c r="AN17" i="5"/>
  <c r="AO17" i="5"/>
  <c r="AP17" i="5"/>
  <c r="AQ17" i="5"/>
  <c r="AR17" i="5"/>
  <c r="AS17" i="5"/>
  <c r="AT17" i="5"/>
  <c r="AU17" i="5"/>
  <c r="AV17" i="5"/>
  <c r="AW17" i="5"/>
  <c r="AM273" i="5"/>
  <c r="AN273" i="5"/>
  <c r="AO273" i="5"/>
  <c r="AP273" i="5"/>
  <c r="AQ273" i="5"/>
  <c r="AR273" i="5"/>
  <c r="AS273" i="5"/>
  <c r="AT273" i="5"/>
  <c r="AU273" i="5"/>
  <c r="AV273" i="5"/>
  <c r="AW273" i="5"/>
  <c r="AM274" i="5"/>
  <c r="AN274" i="5"/>
  <c r="AO274" i="5"/>
  <c r="AP274" i="5"/>
  <c r="AQ274" i="5"/>
  <c r="AR274" i="5"/>
  <c r="AS274" i="5"/>
  <c r="AT274" i="5"/>
  <c r="AU274" i="5"/>
  <c r="AV274" i="5"/>
  <c r="AW274" i="5"/>
  <c r="AM275" i="5"/>
  <c r="AN275" i="5"/>
  <c r="AO275" i="5"/>
  <c r="AP275" i="5"/>
  <c r="AQ275" i="5"/>
  <c r="AR275" i="5"/>
  <c r="AS275" i="5"/>
  <c r="AT275" i="5"/>
  <c r="AU275" i="5"/>
  <c r="AV275" i="5"/>
  <c r="AW275" i="5"/>
  <c r="AM150" i="5"/>
  <c r="AN150" i="5"/>
  <c r="AO150" i="5"/>
  <c r="AP150" i="5"/>
  <c r="AQ150" i="5"/>
  <c r="AR150" i="5"/>
  <c r="AS150" i="5"/>
  <c r="AT150" i="5"/>
  <c r="AU150" i="5"/>
  <c r="AV150" i="5"/>
  <c r="AW150" i="5"/>
  <c r="AM151" i="5"/>
  <c r="AN151" i="5"/>
  <c r="AO151" i="5"/>
  <c r="AP151" i="5"/>
  <c r="AQ151" i="5"/>
  <c r="AR151" i="5"/>
  <c r="AS151" i="5"/>
  <c r="AT151" i="5"/>
  <c r="AU151" i="5"/>
  <c r="AV151" i="5"/>
  <c r="AW151" i="5"/>
  <c r="AM152" i="5"/>
  <c r="AN152" i="5"/>
  <c r="AO152" i="5"/>
  <c r="AP152" i="5"/>
  <c r="AQ152" i="5"/>
  <c r="AR152" i="5"/>
  <c r="AS152" i="5"/>
  <c r="AT152" i="5"/>
  <c r="AU152" i="5"/>
  <c r="AV152" i="5"/>
  <c r="AW152" i="5"/>
  <c r="AM153" i="5"/>
  <c r="AN153" i="5"/>
  <c r="AO153" i="5"/>
  <c r="AP153" i="5"/>
  <c r="AQ153" i="5"/>
  <c r="AR153" i="5"/>
  <c r="AS153" i="5"/>
  <c r="AT153" i="5"/>
  <c r="AU153" i="5"/>
  <c r="AV153" i="5"/>
  <c r="AW153" i="5"/>
  <c r="AM154" i="5"/>
  <c r="AN154" i="5"/>
  <c r="AO154" i="5"/>
  <c r="AP154" i="5"/>
  <c r="AQ154" i="5"/>
  <c r="AR154" i="5"/>
  <c r="AS154" i="5"/>
  <c r="AT154" i="5"/>
  <c r="AU154" i="5"/>
  <c r="AV154" i="5"/>
  <c r="AW154" i="5"/>
  <c r="AM155" i="5"/>
  <c r="AN155" i="5"/>
  <c r="AO155" i="5"/>
  <c r="AP155" i="5"/>
  <c r="AQ155" i="5"/>
  <c r="AR155" i="5"/>
  <c r="AS155" i="5"/>
  <c r="AT155" i="5"/>
  <c r="AU155" i="5"/>
  <c r="AV155" i="5"/>
  <c r="AW155" i="5"/>
  <c r="AM138" i="5"/>
  <c r="AN138" i="5"/>
  <c r="AO138" i="5"/>
  <c r="AP138" i="5"/>
  <c r="AQ138" i="5"/>
  <c r="AR138" i="5"/>
  <c r="AS138" i="5"/>
  <c r="AT138" i="5"/>
  <c r="AU138" i="5"/>
  <c r="AV138" i="5"/>
  <c r="AW138" i="5"/>
  <c r="AM139" i="5"/>
  <c r="AN139" i="5"/>
  <c r="AO139" i="5"/>
  <c r="AP139" i="5"/>
  <c r="AQ139" i="5"/>
  <c r="AR139" i="5"/>
  <c r="AS139" i="5"/>
  <c r="AT139" i="5"/>
  <c r="AU139" i="5"/>
  <c r="AV139" i="5"/>
  <c r="AW139" i="5"/>
  <c r="AM140" i="5"/>
  <c r="AN140" i="5"/>
  <c r="AO140" i="5"/>
  <c r="AP140" i="5"/>
  <c r="AQ140" i="5"/>
  <c r="AR140" i="5"/>
  <c r="AS140" i="5"/>
  <c r="AT140" i="5"/>
  <c r="AU140" i="5"/>
  <c r="AV140" i="5"/>
  <c r="AW140" i="5"/>
  <c r="AM213" i="5"/>
  <c r="AN213" i="5"/>
  <c r="AO213" i="5"/>
  <c r="AP213" i="5"/>
  <c r="AQ213" i="5"/>
  <c r="AR213" i="5"/>
  <c r="AS213" i="5"/>
  <c r="AT213" i="5"/>
  <c r="AU213" i="5"/>
  <c r="AV213" i="5"/>
  <c r="AW213" i="5"/>
  <c r="AM214" i="5"/>
  <c r="AN214" i="5"/>
  <c r="AO214" i="5"/>
  <c r="AP214" i="5"/>
  <c r="AQ214" i="5"/>
  <c r="AR214" i="5"/>
  <c r="AS214" i="5"/>
  <c r="AT214" i="5"/>
  <c r="AU214" i="5"/>
  <c r="AV214" i="5"/>
  <c r="AW214" i="5"/>
  <c r="AM215" i="5"/>
  <c r="AN215" i="5"/>
  <c r="AO215" i="5"/>
  <c r="AP215" i="5"/>
  <c r="AQ215" i="5"/>
  <c r="AR215" i="5"/>
  <c r="AS215" i="5"/>
  <c r="AT215" i="5"/>
  <c r="AU215" i="5"/>
  <c r="AV215" i="5"/>
  <c r="AW215" i="5"/>
  <c r="AM225" i="5"/>
  <c r="AN225" i="5"/>
  <c r="AO225" i="5"/>
  <c r="AP225" i="5"/>
  <c r="AQ225" i="5"/>
  <c r="AR225" i="5"/>
  <c r="AS225" i="5"/>
  <c r="AT225" i="5"/>
  <c r="AU225" i="5"/>
  <c r="AV225" i="5"/>
  <c r="AW225" i="5"/>
  <c r="AM226" i="5"/>
  <c r="AN226" i="5"/>
  <c r="AO226" i="5"/>
  <c r="AP226" i="5"/>
  <c r="AQ226" i="5"/>
  <c r="AR226" i="5"/>
  <c r="AS226" i="5"/>
  <c r="AT226" i="5"/>
  <c r="AU226" i="5"/>
  <c r="AV226" i="5"/>
  <c r="AW226" i="5"/>
  <c r="AM227" i="5"/>
  <c r="AN227" i="5"/>
  <c r="AO227" i="5"/>
  <c r="AP227" i="5"/>
  <c r="AQ227" i="5"/>
  <c r="AR227" i="5"/>
  <c r="AS227" i="5"/>
  <c r="AT227" i="5"/>
  <c r="AU227" i="5"/>
  <c r="AV227" i="5"/>
  <c r="AW227" i="5"/>
  <c r="AM294" i="5"/>
  <c r="AN294" i="5"/>
  <c r="AO294" i="5"/>
  <c r="AP294" i="5"/>
  <c r="AQ294" i="5"/>
  <c r="AR294" i="5"/>
  <c r="AS294" i="5"/>
  <c r="AT294" i="5"/>
  <c r="AU294" i="5"/>
  <c r="AV294" i="5"/>
  <c r="AW294" i="5"/>
  <c r="AM295" i="5"/>
  <c r="AN295" i="5"/>
  <c r="AO295" i="5"/>
  <c r="AP295" i="5"/>
  <c r="AQ295" i="5"/>
  <c r="AR295" i="5"/>
  <c r="AS295" i="5"/>
  <c r="AT295" i="5"/>
  <c r="AU295" i="5"/>
  <c r="AV295" i="5"/>
  <c r="AW295" i="5"/>
  <c r="AM296" i="5"/>
  <c r="AN296" i="5"/>
  <c r="AO296" i="5"/>
  <c r="AP296" i="5"/>
  <c r="AQ296" i="5"/>
  <c r="AR296" i="5"/>
  <c r="AS296" i="5"/>
  <c r="AT296" i="5"/>
  <c r="AU296" i="5"/>
  <c r="AV296" i="5"/>
  <c r="AW296" i="5"/>
  <c r="AM300" i="5"/>
  <c r="AN300" i="5"/>
  <c r="AO300" i="5"/>
  <c r="AP300" i="5"/>
  <c r="AQ300" i="5"/>
  <c r="AR300" i="5"/>
  <c r="AS300" i="5"/>
  <c r="AT300" i="5"/>
  <c r="AU300" i="5"/>
  <c r="AV300" i="5"/>
  <c r="AW300" i="5"/>
  <c r="AM301" i="5"/>
  <c r="AN301" i="5"/>
  <c r="AO301" i="5"/>
  <c r="AP301" i="5"/>
  <c r="AQ301" i="5"/>
  <c r="AR301" i="5"/>
  <c r="AS301" i="5"/>
  <c r="AT301" i="5"/>
  <c r="AU301" i="5"/>
  <c r="AV301" i="5"/>
  <c r="AW301" i="5"/>
  <c r="AM302" i="5"/>
  <c r="AN302" i="5"/>
  <c r="AO302" i="5"/>
  <c r="AP302" i="5"/>
  <c r="AQ302" i="5"/>
  <c r="AR302" i="5"/>
  <c r="AS302" i="5"/>
  <c r="AT302" i="5"/>
  <c r="AU302" i="5"/>
  <c r="AV302" i="5"/>
  <c r="AW302" i="5"/>
  <c r="AM348" i="5"/>
  <c r="AN348" i="5"/>
  <c r="AO348" i="5"/>
  <c r="AP348" i="5"/>
  <c r="AQ348" i="5"/>
  <c r="AR348" i="5"/>
  <c r="AS348" i="5"/>
  <c r="AT348" i="5"/>
  <c r="AU348" i="5"/>
  <c r="AV348" i="5"/>
  <c r="AW348" i="5"/>
  <c r="AM349" i="5"/>
  <c r="AN349" i="5"/>
  <c r="AO349" i="5"/>
  <c r="AP349" i="5"/>
  <c r="AQ349" i="5"/>
  <c r="AR349" i="5"/>
  <c r="AS349" i="5"/>
  <c r="AT349" i="5"/>
  <c r="AU349" i="5"/>
  <c r="AV349" i="5"/>
  <c r="AW349" i="5"/>
  <c r="AM350" i="5"/>
  <c r="AN350" i="5"/>
  <c r="AO350" i="5"/>
  <c r="AP350" i="5"/>
  <c r="AQ350" i="5"/>
  <c r="AR350" i="5"/>
  <c r="AS350" i="5"/>
  <c r="AT350" i="5"/>
  <c r="AU350" i="5"/>
  <c r="AV350" i="5"/>
  <c r="AW350" i="5"/>
  <c r="AM378" i="5"/>
  <c r="AN378" i="5"/>
  <c r="AO378" i="5"/>
  <c r="AP378" i="5"/>
  <c r="AQ378" i="5"/>
  <c r="AR378" i="5"/>
  <c r="AS378" i="5"/>
  <c r="AT378" i="5"/>
  <c r="AU378" i="5"/>
  <c r="AV378" i="5"/>
  <c r="AW378" i="5"/>
  <c r="AM379" i="5"/>
  <c r="AN379" i="5"/>
  <c r="AO379" i="5"/>
  <c r="AP379" i="5"/>
  <c r="AQ379" i="5"/>
  <c r="AR379" i="5"/>
  <c r="AS379" i="5"/>
  <c r="AT379" i="5"/>
  <c r="AU379" i="5"/>
  <c r="AV379" i="5"/>
  <c r="AW379" i="5"/>
  <c r="AM380" i="5"/>
  <c r="AN380" i="5"/>
  <c r="AO380" i="5"/>
  <c r="AP380" i="5"/>
  <c r="AQ380" i="5"/>
  <c r="AR380" i="5"/>
  <c r="AS380" i="5"/>
  <c r="AT380" i="5"/>
  <c r="AU380" i="5"/>
  <c r="AV380" i="5"/>
  <c r="AW380" i="5"/>
  <c r="AM402" i="5"/>
  <c r="AN402" i="5"/>
  <c r="AO402" i="5"/>
  <c r="AP402" i="5"/>
  <c r="AQ402" i="5"/>
  <c r="AR402" i="5"/>
  <c r="AS402" i="5"/>
  <c r="AT402" i="5"/>
  <c r="AU402" i="5"/>
  <c r="AV402" i="5"/>
  <c r="AW402" i="5"/>
  <c r="AM403" i="5"/>
  <c r="AN403" i="5"/>
  <c r="AO403" i="5"/>
  <c r="AP403" i="5"/>
  <c r="AQ403" i="5"/>
  <c r="AR403" i="5"/>
  <c r="AS403" i="5"/>
  <c r="AT403" i="5"/>
  <c r="AU403" i="5"/>
  <c r="AV403" i="5"/>
  <c r="AW403" i="5"/>
  <c r="AM404" i="5"/>
  <c r="AN404" i="5"/>
  <c r="AO404" i="5"/>
  <c r="AP404" i="5"/>
  <c r="AQ404" i="5"/>
  <c r="AR404" i="5"/>
  <c r="AS404" i="5"/>
  <c r="AT404" i="5"/>
  <c r="AU404" i="5"/>
  <c r="AV404" i="5"/>
  <c r="AW404" i="5"/>
  <c r="AM426" i="5"/>
  <c r="AN426" i="5"/>
  <c r="AO426" i="5"/>
  <c r="AP426" i="5"/>
  <c r="AQ426" i="5"/>
  <c r="AR426" i="5"/>
  <c r="AS426" i="5"/>
  <c r="AT426" i="5"/>
  <c r="AU426" i="5"/>
  <c r="AV426" i="5"/>
  <c r="AW426" i="5"/>
  <c r="AM427" i="5"/>
  <c r="AN427" i="5"/>
  <c r="AO427" i="5"/>
  <c r="AP427" i="5"/>
  <c r="AQ427" i="5"/>
  <c r="AR427" i="5"/>
  <c r="AS427" i="5"/>
  <c r="AT427" i="5"/>
  <c r="AU427" i="5"/>
  <c r="AV427" i="5"/>
  <c r="AW427" i="5"/>
  <c r="AM428" i="5"/>
  <c r="AN428" i="5"/>
  <c r="AO428" i="5"/>
  <c r="AP428" i="5"/>
  <c r="AQ428" i="5"/>
  <c r="AR428" i="5"/>
  <c r="AS428" i="5"/>
  <c r="AT428" i="5"/>
  <c r="AU428" i="5"/>
  <c r="AV428" i="5"/>
  <c r="AW428" i="5"/>
  <c r="AM474" i="5"/>
  <c r="AN474" i="5"/>
  <c r="AO474" i="5"/>
  <c r="AP474" i="5"/>
  <c r="AQ474" i="5"/>
  <c r="AR474" i="5"/>
  <c r="AS474" i="5"/>
  <c r="AT474" i="5"/>
  <c r="AU474" i="5"/>
  <c r="AV474" i="5"/>
  <c r="AW474" i="5"/>
  <c r="AM475" i="5"/>
  <c r="AN475" i="5"/>
  <c r="AO475" i="5"/>
  <c r="AP475" i="5"/>
  <c r="AQ475" i="5"/>
  <c r="AR475" i="5"/>
  <c r="AS475" i="5"/>
  <c r="AT475" i="5"/>
  <c r="AU475" i="5"/>
  <c r="AV475" i="5"/>
  <c r="AW475" i="5"/>
  <c r="AM476" i="5"/>
  <c r="AN476" i="5"/>
  <c r="AO476" i="5"/>
  <c r="AP476" i="5"/>
  <c r="AQ476" i="5"/>
  <c r="AR476" i="5"/>
  <c r="AS476" i="5"/>
  <c r="AT476" i="5"/>
  <c r="AU476" i="5"/>
  <c r="AV476" i="5"/>
  <c r="AW476" i="5"/>
  <c r="AM480" i="5"/>
  <c r="AN480" i="5"/>
  <c r="AO480" i="5"/>
  <c r="AP480" i="5"/>
  <c r="AQ480" i="5"/>
  <c r="AR480" i="5"/>
  <c r="AS480" i="5"/>
  <c r="AT480" i="5"/>
  <c r="AU480" i="5"/>
  <c r="AV480" i="5"/>
  <c r="AW480" i="5"/>
  <c r="AM481" i="5"/>
  <c r="AN481" i="5"/>
  <c r="AO481" i="5"/>
  <c r="AP481" i="5"/>
  <c r="AQ481" i="5"/>
  <c r="AR481" i="5"/>
  <c r="AS481" i="5"/>
  <c r="AT481" i="5"/>
  <c r="AU481" i="5"/>
  <c r="AV481" i="5"/>
  <c r="AW481" i="5"/>
  <c r="AM482" i="5"/>
  <c r="AN482" i="5"/>
  <c r="AO482" i="5"/>
  <c r="AP482" i="5"/>
  <c r="AQ482" i="5"/>
  <c r="AR482" i="5"/>
  <c r="AS482" i="5"/>
  <c r="AT482" i="5"/>
  <c r="AU482" i="5"/>
  <c r="AV482" i="5"/>
  <c r="AW482" i="5"/>
  <c r="AM516" i="5"/>
  <c r="AN516" i="5"/>
  <c r="AO516" i="5"/>
  <c r="AP516" i="5"/>
  <c r="AQ516" i="5"/>
  <c r="AR516" i="5"/>
  <c r="AS516" i="5"/>
  <c r="AT516" i="5"/>
  <c r="AU516" i="5"/>
  <c r="AV516" i="5"/>
  <c r="AW516" i="5"/>
  <c r="AM517" i="5"/>
  <c r="AN517" i="5"/>
  <c r="AO517" i="5"/>
  <c r="AP517" i="5"/>
  <c r="AQ517" i="5"/>
  <c r="AR517" i="5"/>
  <c r="AS517" i="5"/>
  <c r="AT517" i="5"/>
  <c r="AU517" i="5"/>
  <c r="AV517" i="5"/>
  <c r="AW517" i="5"/>
  <c r="AM518" i="5"/>
  <c r="AN518" i="5"/>
  <c r="AO518" i="5"/>
  <c r="AP518" i="5"/>
  <c r="AQ518" i="5"/>
  <c r="AR518" i="5"/>
  <c r="AS518" i="5"/>
  <c r="AT518" i="5"/>
  <c r="AU518" i="5"/>
  <c r="AV518" i="5"/>
  <c r="AW518" i="5"/>
  <c r="AM18" i="5"/>
  <c r="AN18" i="5"/>
  <c r="AO18" i="5"/>
  <c r="AP18" i="5"/>
  <c r="AQ18" i="5"/>
  <c r="AR18" i="5"/>
  <c r="AS18" i="5"/>
  <c r="AT18" i="5"/>
  <c r="AU18" i="5"/>
  <c r="AV18" i="5"/>
  <c r="AW18" i="5"/>
  <c r="AM19" i="5"/>
  <c r="AN19" i="5"/>
  <c r="AO19" i="5"/>
  <c r="AP19" i="5"/>
  <c r="AQ19" i="5"/>
  <c r="AR19" i="5"/>
  <c r="AS19" i="5"/>
  <c r="AT19" i="5"/>
  <c r="AU19" i="5"/>
  <c r="AV19" i="5"/>
  <c r="AW19" i="5"/>
  <c r="AM20" i="5"/>
  <c r="AN20" i="5"/>
  <c r="AO20" i="5"/>
  <c r="AP20" i="5"/>
  <c r="AQ20" i="5"/>
  <c r="AR20" i="5"/>
  <c r="AS20" i="5"/>
  <c r="AT20" i="5"/>
  <c r="AU20" i="5"/>
  <c r="AV20" i="5"/>
  <c r="AW20" i="5"/>
  <c r="AM192" i="5"/>
  <c r="AN192" i="5"/>
  <c r="AO192" i="5"/>
  <c r="AP192" i="5"/>
  <c r="AQ192" i="5"/>
  <c r="AR192" i="5"/>
  <c r="AS192" i="5"/>
  <c r="AT192" i="5"/>
  <c r="AU192" i="5"/>
  <c r="AV192" i="5"/>
  <c r="AW192" i="5"/>
  <c r="AM193" i="5"/>
  <c r="AN193" i="5"/>
  <c r="AO193" i="5"/>
  <c r="AP193" i="5"/>
  <c r="AQ193" i="5"/>
  <c r="AR193" i="5"/>
  <c r="AS193" i="5"/>
  <c r="AT193" i="5"/>
  <c r="AU193" i="5"/>
  <c r="AV193" i="5"/>
  <c r="AW193" i="5"/>
  <c r="AM194" i="5"/>
  <c r="AN194" i="5"/>
  <c r="AO194" i="5"/>
  <c r="AP194" i="5"/>
  <c r="AQ194" i="5"/>
  <c r="AR194" i="5"/>
  <c r="AS194" i="5"/>
  <c r="AT194" i="5"/>
  <c r="AU194" i="5"/>
  <c r="AV194" i="5"/>
  <c r="AW194" i="5"/>
  <c r="AM102" i="5"/>
  <c r="AN102" i="5"/>
  <c r="AO102" i="5"/>
  <c r="AP102" i="5"/>
  <c r="AQ102" i="5"/>
  <c r="AR102" i="5"/>
  <c r="AS102" i="5"/>
  <c r="AT102" i="5"/>
  <c r="AU102" i="5"/>
  <c r="AV102" i="5"/>
  <c r="AW102" i="5"/>
  <c r="AM103" i="5"/>
  <c r="AN103" i="5"/>
  <c r="AO103" i="5"/>
  <c r="AP103" i="5"/>
  <c r="AQ103" i="5"/>
  <c r="AR103" i="5"/>
  <c r="AS103" i="5"/>
  <c r="AT103" i="5"/>
  <c r="AU103" i="5"/>
  <c r="AV103" i="5"/>
  <c r="AW103" i="5"/>
  <c r="AM104" i="5"/>
  <c r="AN104" i="5"/>
  <c r="AO104" i="5"/>
  <c r="AP104" i="5"/>
  <c r="AQ104" i="5"/>
  <c r="AR104" i="5"/>
  <c r="AS104" i="5"/>
  <c r="AT104" i="5"/>
  <c r="AU104" i="5"/>
  <c r="AV104" i="5"/>
  <c r="AW104" i="5"/>
  <c r="AM168" i="5"/>
  <c r="AN168" i="5"/>
  <c r="AO168" i="5"/>
  <c r="AP168" i="5"/>
  <c r="AQ168" i="5"/>
  <c r="AR168" i="5"/>
  <c r="AS168" i="5"/>
  <c r="AT168" i="5"/>
  <c r="AU168" i="5"/>
  <c r="AV168" i="5"/>
  <c r="AW168" i="5"/>
  <c r="AM169" i="5"/>
  <c r="AN169" i="5"/>
  <c r="AO169" i="5"/>
  <c r="AP169" i="5"/>
  <c r="AQ169" i="5"/>
  <c r="AR169" i="5"/>
  <c r="AS169" i="5"/>
  <c r="AT169" i="5"/>
  <c r="AU169" i="5"/>
  <c r="AV169" i="5"/>
  <c r="AW169" i="5"/>
  <c r="AM170" i="5"/>
  <c r="AN170" i="5"/>
  <c r="AO170" i="5"/>
  <c r="AP170" i="5"/>
  <c r="AQ170" i="5"/>
  <c r="AR170" i="5"/>
  <c r="AS170" i="5"/>
  <c r="AT170" i="5"/>
  <c r="AU170" i="5"/>
  <c r="AV170" i="5"/>
  <c r="AW170" i="5"/>
  <c r="AM144" i="5"/>
  <c r="AN144" i="5"/>
  <c r="AO144" i="5"/>
  <c r="AP144" i="5"/>
  <c r="AQ144" i="5"/>
  <c r="AR144" i="5"/>
  <c r="AS144" i="5"/>
  <c r="AT144" i="5"/>
  <c r="AU144" i="5"/>
  <c r="AV144" i="5"/>
  <c r="AW144" i="5"/>
  <c r="AM145" i="5"/>
  <c r="AN145" i="5"/>
  <c r="AO145" i="5"/>
  <c r="AP145" i="5"/>
  <c r="AQ145" i="5"/>
  <c r="AR145" i="5"/>
  <c r="AS145" i="5"/>
  <c r="AT145" i="5"/>
  <c r="AU145" i="5"/>
  <c r="AV145" i="5"/>
  <c r="AW145" i="5"/>
  <c r="AM146" i="5"/>
  <c r="AN146" i="5"/>
  <c r="AO146" i="5"/>
  <c r="AP146" i="5"/>
  <c r="AQ146" i="5"/>
  <c r="AR146" i="5"/>
  <c r="AS146" i="5"/>
  <c r="AT146" i="5"/>
  <c r="AU146" i="5"/>
  <c r="AV146" i="5"/>
  <c r="AW146" i="5"/>
  <c r="AM174" i="5"/>
  <c r="AN174" i="5"/>
  <c r="AO174" i="5"/>
  <c r="AP174" i="5"/>
  <c r="AQ174" i="5"/>
  <c r="AR174" i="5"/>
  <c r="AS174" i="5"/>
  <c r="AT174" i="5"/>
  <c r="AU174" i="5"/>
  <c r="AV174" i="5"/>
  <c r="AW174" i="5"/>
  <c r="AM175" i="5"/>
  <c r="AN175" i="5"/>
  <c r="AO175" i="5"/>
  <c r="AP175" i="5"/>
  <c r="AQ175" i="5"/>
  <c r="AR175" i="5"/>
  <c r="AS175" i="5"/>
  <c r="AT175" i="5"/>
  <c r="AU175" i="5"/>
  <c r="AV175" i="5"/>
  <c r="AW175" i="5"/>
  <c r="AM176" i="5"/>
  <c r="AN176" i="5"/>
  <c r="AO176" i="5"/>
  <c r="AP176" i="5"/>
  <c r="AQ176" i="5"/>
  <c r="AR176" i="5"/>
  <c r="AS176" i="5"/>
  <c r="AT176" i="5"/>
  <c r="AU176" i="5"/>
  <c r="AV176" i="5"/>
  <c r="AW176" i="5"/>
  <c r="AM195" i="5"/>
  <c r="AN195" i="5"/>
  <c r="AO195" i="5"/>
  <c r="AP195" i="5"/>
  <c r="AQ195" i="5"/>
  <c r="AR195" i="5"/>
  <c r="AS195" i="5"/>
  <c r="AT195" i="5"/>
  <c r="AU195" i="5"/>
  <c r="AV195" i="5"/>
  <c r="AW195" i="5"/>
  <c r="AM196" i="5"/>
  <c r="AN196" i="5"/>
  <c r="AO196" i="5"/>
  <c r="AP196" i="5"/>
  <c r="AQ196" i="5"/>
  <c r="AR196" i="5"/>
  <c r="AS196" i="5"/>
  <c r="AT196" i="5"/>
  <c r="AU196" i="5"/>
  <c r="AV196" i="5"/>
  <c r="AW196" i="5"/>
  <c r="AM197" i="5"/>
  <c r="AN197" i="5"/>
  <c r="AO197" i="5"/>
  <c r="AP197" i="5"/>
  <c r="AQ197" i="5"/>
  <c r="AR197" i="5"/>
  <c r="AS197" i="5"/>
  <c r="AT197" i="5"/>
  <c r="AU197" i="5"/>
  <c r="AV197" i="5"/>
  <c r="AW197" i="5"/>
  <c r="AM228" i="5"/>
  <c r="AN228" i="5"/>
  <c r="AO228" i="5"/>
  <c r="AP228" i="5"/>
  <c r="AQ228" i="5"/>
  <c r="AR228" i="5"/>
  <c r="AS228" i="5"/>
  <c r="AT228" i="5"/>
  <c r="AU228" i="5"/>
  <c r="AV228" i="5"/>
  <c r="AW228" i="5"/>
  <c r="AM229" i="5"/>
  <c r="AN229" i="5"/>
  <c r="AO229" i="5"/>
  <c r="AP229" i="5"/>
  <c r="AQ229" i="5"/>
  <c r="AR229" i="5"/>
  <c r="AS229" i="5"/>
  <c r="AT229" i="5"/>
  <c r="AU229" i="5"/>
  <c r="AV229" i="5"/>
  <c r="AW229" i="5"/>
  <c r="AM230" i="5"/>
  <c r="AN230" i="5"/>
  <c r="AO230" i="5"/>
  <c r="AP230" i="5"/>
  <c r="AQ230" i="5"/>
  <c r="AR230" i="5"/>
  <c r="AS230" i="5"/>
  <c r="AT230" i="5"/>
  <c r="AU230" i="5"/>
  <c r="AV230" i="5"/>
  <c r="AW230" i="5"/>
  <c r="AM243" i="5"/>
  <c r="AN243" i="5"/>
  <c r="AO243" i="5"/>
  <c r="AP243" i="5"/>
  <c r="AQ243" i="5"/>
  <c r="AR243" i="5"/>
  <c r="AS243" i="5"/>
  <c r="AT243" i="5"/>
  <c r="AU243" i="5"/>
  <c r="AV243" i="5"/>
  <c r="AW243" i="5"/>
  <c r="AM244" i="5"/>
  <c r="AN244" i="5"/>
  <c r="AO244" i="5"/>
  <c r="AP244" i="5"/>
  <c r="AQ244" i="5"/>
  <c r="AR244" i="5"/>
  <c r="AS244" i="5"/>
  <c r="AT244" i="5"/>
  <c r="AU244" i="5"/>
  <c r="AV244" i="5"/>
  <c r="AW244" i="5"/>
  <c r="AM245" i="5"/>
  <c r="AN245" i="5"/>
  <c r="AO245" i="5"/>
  <c r="AP245" i="5"/>
  <c r="AQ245" i="5"/>
  <c r="AR245" i="5"/>
  <c r="AS245" i="5"/>
  <c r="AT245" i="5"/>
  <c r="AU245" i="5"/>
  <c r="AV245" i="5"/>
  <c r="AW245" i="5"/>
  <c r="AM297" i="5"/>
  <c r="AN297" i="5"/>
  <c r="AO297" i="5"/>
  <c r="AP297" i="5"/>
  <c r="AQ297" i="5"/>
  <c r="AR297" i="5"/>
  <c r="AS297" i="5"/>
  <c r="AT297" i="5"/>
  <c r="AU297" i="5"/>
  <c r="AV297" i="5"/>
  <c r="AW297" i="5"/>
  <c r="AM298" i="5"/>
  <c r="AN298" i="5"/>
  <c r="AO298" i="5"/>
  <c r="AP298" i="5"/>
  <c r="AQ298" i="5"/>
  <c r="AR298" i="5"/>
  <c r="AS298" i="5"/>
  <c r="AT298" i="5"/>
  <c r="AU298" i="5"/>
  <c r="AV298" i="5"/>
  <c r="AW298" i="5"/>
  <c r="AM299" i="5"/>
  <c r="AN299" i="5"/>
  <c r="AO299" i="5"/>
  <c r="AP299" i="5"/>
  <c r="AQ299" i="5"/>
  <c r="AR299" i="5"/>
  <c r="AS299" i="5"/>
  <c r="AT299" i="5"/>
  <c r="AU299" i="5"/>
  <c r="AV299" i="5"/>
  <c r="AW299" i="5"/>
  <c r="AM330" i="5"/>
  <c r="AN330" i="5"/>
  <c r="AO330" i="5"/>
  <c r="AP330" i="5"/>
  <c r="AQ330" i="5"/>
  <c r="AR330" i="5"/>
  <c r="AS330" i="5"/>
  <c r="AT330" i="5"/>
  <c r="AU330" i="5"/>
  <c r="AV330" i="5"/>
  <c r="AW330" i="5"/>
  <c r="AM331" i="5"/>
  <c r="AN331" i="5"/>
  <c r="AO331" i="5"/>
  <c r="AP331" i="5"/>
  <c r="AQ331" i="5"/>
  <c r="AR331" i="5"/>
  <c r="AS331" i="5"/>
  <c r="AT331" i="5"/>
  <c r="AU331" i="5"/>
  <c r="AV331" i="5"/>
  <c r="AW331" i="5"/>
  <c r="AM332" i="5"/>
  <c r="AN332" i="5"/>
  <c r="AO332" i="5"/>
  <c r="AP332" i="5"/>
  <c r="AQ332" i="5"/>
  <c r="AR332" i="5"/>
  <c r="AS332" i="5"/>
  <c r="AT332" i="5"/>
  <c r="AU332" i="5"/>
  <c r="AV332" i="5"/>
  <c r="AW332" i="5"/>
  <c r="AM363" i="5"/>
  <c r="AN363" i="5"/>
  <c r="AO363" i="5"/>
  <c r="AP363" i="5"/>
  <c r="AQ363" i="5"/>
  <c r="AR363" i="5"/>
  <c r="AS363" i="5"/>
  <c r="AT363" i="5"/>
  <c r="AU363" i="5"/>
  <c r="AV363" i="5"/>
  <c r="AW363" i="5"/>
  <c r="AM364" i="5"/>
  <c r="AN364" i="5"/>
  <c r="AO364" i="5"/>
  <c r="AP364" i="5"/>
  <c r="AQ364" i="5"/>
  <c r="AR364" i="5"/>
  <c r="AS364" i="5"/>
  <c r="AT364" i="5"/>
  <c r="AU364" i="5"/>
  <c r="AV364" i="5"/>
  <c r="AW364" i="5"/>
  <c r="AM365" i="5"/>
  <c r="AN365" i="5"/>
  <c r="AO365" i="5"/>
  <c r="AP365" i="5"/>
  <c r="AQ365" i="5"/>
  <c r="AR365" i="5"/>
  <c r="AS365" i="5"/>
  <c r="AT365" i="5"/>
  <c r="AU365" i="5"/>
  <c r="AV365" i="5"/>
  <c r="AW365" i="5"/>
  <c r="AM387" i="5"/>
  <c r="AN387" i="5"/>
  <c r="AO387" i="5"/>
  <c r="AP387" i="5"/>
  <c r="AQ387" i="5"/>
  <c r="AR387" i="5"/>
  <c r="AS387" i="5"/>
  <c r="AT387" i="5"/>
  <c r="AU387" i="5"/>
  <c r="AV387" i="5"/>
  <c r="AW387" i="5"/>
  <c r="AM388" i="5"/>
  <c r="AN388" i="5"/>
  <c r="AO388" i="5"/>
  <c r="AP388" i="5"/>
  <c r="AQ388" i="5"/>
  <c r="AR388" i="5"/>
  <c r="AS388" i="5"/>
  <c r="AT388" i="5"/>
  <c r="AU388" i="5"/>
  <c r="AV388" i="5"/>
  <c r="AW388" i="5"/>
  <c r="AM389" i="5"/>
  <c r="AN389" i="5"/>
  <c r="AO389" i="5"/>
  <c r="AP389" i="5"/>
  <c r="AQ389" i="5"/>
  <c r="AR389" i="5"/>
  <c r="AS389" i="5"/>
  <c r="AT389" i="5"/>
  <c r="AU389" i="5"/>
  <c r="AV389" i="5"/>
  <c r="AW389" i="5"/>
  <c r="AM444" i="5"/>
  <c r="AN444" i="5"/>
  <c r="AO444" i="5"/>
  <c r="AP444" i="5"/>
  <c r="AQ444" i="5"/>
  <c r="AR444" i="5"/>
  <c r="AS444" i="5"/>
  <c r="AT444" i="5"/>
  <c r="AU444" i="5"/>
  <c r="AV444" i="5"/>
  <c r="AW444" i="5"/>
  <c r="AM445" i="5"/>
  <c r="AN445" i="5"/>
  <c r="AO445" i="5"/>
  <c r="AP445" i="5"/>
  <c r="AQ445" i="5"/>
  <c r="AR445" i="5"/>
  <c r="AS445" i="5"/>
  <c r="AT445" i="5"/>
  <c r="AU445" i="5"/>
  <c r="AV445" i="5"/>
  <c r="AW445" i="5"/>
  <c r="AM446" i="5"/>
  <c r="AN446" i="5"/>
  <c r="AO446" i="5"/>
  <c r="AP446" i="5"/>
  <c r="AQ446" i="5"/>
  <c r="AR446" i="5"/>
  <c r="AS446" i="5"/>
  <c r="AT446" i="5"/>
  <c r="AU446" i="5"/>
  <c r="AV446" i="5"/>
  <c r="AW446" i="5"/>
  <c r="AM462" i="5"/>
  <c r="AN462" i="5"/>
  <c r="AO462" i="5"/>
  <c r="AP462" i="5"/>
  <c r="AQ462" i="5"/>
  <c r="AR462" i="5"/>
  <c r="AS462" i="5"/>
  <c r="AT462" i="5"/>
  <c r="AU462" i="5"/>
  <c r="AV462" i="5"/>
  <c r="AW462" i="5"/>
  <c r="AM463" i="5"/>
  <c r="AN463" i="5"/>
  <c r="AO463" i="5"/>
  <c r="AP463" i="5"/>
  <c r="AQ463" i="5"/>
  <c r="AR463" i="5"/>
  <c r="AS463" i="5"/>
  <c r="AT463" i="5"/>
  <c r="AU463" i="5"/>
  <c r="AV463" i="5"/>
  <c r="AW463" i="5"/>
  <c r="AM464" i="5"/>
  <c r="AN464" i="5"/>
  <c r="AO464" i="5"/>
  <c r="AP464" i="5"/>
  <c r="AQ464" i="5"/>
  <c r="AR464" i="5"/>
  <c r="AS464" i="5"/>
  <c r="AT464" i="5"/>
  <c r="AU464" i="5"/>
  <c r="AV464" i="5"/>
  <c r="AW464" i="5"/>
  <c r="AM513" i="5"/>
  <c r="AN513" i="5"/>
  <c r="AO513" i="5"/>
  <c r="AP513" i="5"/>
  <c r="AQ513" i="5"/>
  <c r="AR513" i="5"/>
  <c r="AS513" i="5"/>
  <c r="AT513" i="5"/>
  <c r="AU513" i="5"/>
  <c r="AV513" i="5"/>
  <c r="AW513" i="5"/>
  <c r="AM514" i="5"/>
  <c r="AN514" i="5"/>
  <c r="AO514" i="5"/>
  <c r="AP514" i="5"/>
  <c r="AQ514" i="5"/>
  <c r="AR514" i="5"/>
  <c r="AS514" i="5"/>
  <c r="AT514" i="5"/>
  <c r="AU514" i="5"/>
  <c r="AV514" i="5"/>
  <c r="AW514" i="5"/>
  <c r="AM515" i="5"/>
  <c r="AN515" i="5"/>
  <c r="AO515" i="5"/>
  <c r="AP515" i="5"/>
  <c r="AQ515" i="5"/>
  <c r="AR515" i="5"/>
  <c r="AS515" i="5"/>
  <c r="AT515" i="5"/>
  <c r="AU515" i="5"/>
  <c r="AV515" i="5"/>
  <c r="AW515" i="5"/>
  <c r="AM21" i="5"/>
  <c r="AN21" i="5"/>
  <c r="AO21" i="5"/>
  <c r="AP21" i="5"/>
  <c r="AQ21" i="5"/>
  <c r="AR21" i="5"/>
  <c r="AS21" i="5"/>
  <c r="AT21" i="5"/>
  <c r="AU21" i="5"/>
  <c r="AV21" i="5"/>
  <c r="AW21" i="5"/>
  <c r="AM22" i="5"/>
  <c r="AN22" i="5"/>
  <c r="AO22" i="5"/>
  <c r="AP22" i="5"/>
  <c r="AQ22" i="5"/>
  <c r="AR22" i="5"/>
  <c r="AS22" i="5"/>
  <c r="AT22" i="5"/>
  <c r="AU22" i="5"/>
  <c r="AV22" i="5"/>
  <c r="AW22" i="5"/>
  <c r="AM23" i="5"/>
  <c r="AN23" i="5"/>
  <c r="AO23" i="5"/>
  <c r="AP23" i="5"/>
  <c r="AQ23" i="5"/>
  <c r="AR23" i="5"/>
  <c r="AS23" i="5"/>
  <c r="AT23" i="5"/>
  <c r="AU23" i="5"/>
  <c r="AV23" i="5"/>
  <c r="AW23" i="5"/>
  <c r="AM51" i="5"/>
  <c r="AN51" i="5"/>
  <c r="AO51" i="5"/>
  <c r="AP51" i="5"/>
  <c r="AQ51" i="5"/>
  <c r="AR51" i="5"/>
  <c r="AS51" i="5"/>
  <c r="AT51" i="5"/>
  <c r="AU51" i="5"/>
  <c r="AV51" i="5"/>
  <c r="AW51" i="5"/>
  <c r="AM52" i="5"/>
  <c r="AN52" i="5"/>
  <c r="AO52" i="5"/>
  <c r="AP52" i="5"/>
  <c r="AQ52" i="5"/>
  <c r="AR52" i="5"/>
  <c r="AS52" i="5"/>
  <c r="AT52" i="5"/>
  <c r="AU52" i="5"/>
  <c r="AV52" i="5"/>
  <c r="AW52" i="5"/>
  <c r="AM53" i="5"/>
  <c r="AN53" i="5"/>
  <c r="AO53" i="5"/>
  <c r="AP53" i="5"/>
  <c r="AQ53" i="5"/>
  <c r="AR53" i="5"/>
  <c r="AS53" i="5"/>
  <c r="AT53" i="5"/>
  <c r="AU53" i="5"/>
  <c r="AV53" i="5"/>
  <c r="AW53" i="5"/>
  <c r="AM54" i="5"/>
  <c r="AN54" i="5"/>
  <c r="AO54" i="5"/>
  <c r="AP54" i="5"/>
  <c r="AQ54" i="5"/>
  <c r="AR54" i="5"/>
  <c r="AS54" i="5"/>
  <c r="AT54" i="5"/>
  <c r="AU54" i="5"/>
  <c r="AV54" i="5"/>
  <c r="AW54" i="5"/>
  <c r="AM55" i="5"/>
  <c r="AN55" i="5"/>
  <c r="AO55" i="5"/>
  <c r="AP55" i="5"/>
  <c r="AQ55" i="5"/>
  <c r="AR55" i="5"/>
  <c r="AS55" i="5"/>
  <c r="AT55" i="5"/>
  <c r="AU55" i="5"/>
  <c r="AV55" i="5"/>
  <c r="AW55" i="5"/>
  <c r="AM56" i="5"/>
  <c r="AN56" i="5"/>
  <c r="AO56" i="5"/>
  <c r="AP56" i="5"/>
  <c r="AQ56" i="5"/>
  <c r="AR56" i="5"/>
  <c r="AS56" i="5"/>
  <c r="AT56" i="5"/>
  <c r="AU56" i="5"/>
  <c r="AV56" i="5"/>
  <c r="AW56" i="5"/>
  <c r="AM72" i="5"/>
  <c r="AN72" i="5"/>
  <c r="AO72" i="5"/>
  <c r="AP72" i="5"/>
  <c r="AQ72" i="5"/>
  <c r="AR72" i="5"/>
  <c r="AS72" i="5"/>
  <c r="AT72" i="5"/>
  <c r="AU72" i="5"/>
  <c r="AV72" i="5"/>
  <c r="AW72" i="5"/>
  <c r="AM73" i="5"/>
  <c r="AN73" i="5"/>
  <c r="AO73" i="5"/>
  <c r="AP73" i="5"/>
  <c r="AQ73" i="5"/>
  <c r="AR73" i="5"/>
  <c r="AS73" i="5"/>
  <c r="AT73" i="5"/>
  <c r="AU73" i="5"/>
  <c r="AV73" i="5"/>
  <c r="AW73" i="5"/>
  <c r="AM74" i="5"/>
  <c r="AN74" i="5"/>
  <c r="AO74" i="5"/>
  <c r="AP74" i="5"/>
  <c r="AQ74" i="5"/>
  <c r="AR74" i="5"/>
  <c r="AS74" i="5"/>
  <c r="AT74" i="5"/>
  <c r="AU74" i="5"/>
  <c r="AV74" i="5"/>
  <c r="AW74" i="5"/>
  <c r="AM87" i="5"/>
  <c r="AN87" i="5"/>
  <c r="AO87" i="5"/>
  <c r="AP87" i="5"/>
  <c r="AQ87" i="5"/>
  <c r="AR87" i="5"/>
  <c r="AS87" i="5"/>
  <c r="AT87" i="5"/>
  <c r="AU87" i="5"/>
  <c r="AV87" i="5"/>
  <c r="AW87" i="5"/>
  <c r="AM88" i="5"/>
  <c r="AN88" i="5"/>
  <c r="AO88" i="5"/>
  <c r="AP88" i="5"/>
  <c r="AQ88" i="5"/>
  <c r="AR88" i="5"/>
  <c r="AS88" i="5"/>
  <c r="AT88" i="5"/>
  <c r="AU88" i="5"/>
  <c r="AV88" i="5"/>
  <c r="AW88" i="5"/>
  <c r="AM89" i="5"/>
  <c r="AN89" i="5"/>
  <c r="AO89" i="5"/>
  <c r="AP89" i="5"/>
  <c r="AQ89" i="5"/>
  <c r="AR89" i="5"/>
  <c r="AS89" i="5"/>
  <c r="AT89" i="5"/>
  <c r="AU89" i="5"/>
  <c r="AV89" i="5"/>
  <c r="AW89" i="5"/>
  <c r="AM126" i="5"/>
  <c r="AN126" i="5"/>
  <c r="AO126" i="5"/>
  <c r="AP126" i="5"/>
  <c r="AQ126" i="5"/>
  <c r="AR126" i="5"/>
  <c r="AS126" i="5"/>
  <c r="AT126" i="5"/>
  <c r="AU126" i="5"/>
  <c r="AV126" i="5"/>
  <c r="AW126" i="5"/>
  <c r="AM127" i="5"/>
  <c r="AN127" i="5"/>
  <c r="AO127" i="5"/>
  <c r="AP127" i="5"/>
  <c r="AQ127" i="5"/>
  <c r="AR127" i="5"/>
  <c r="AS127" i="5"/>
  <c r="AT127" i="5"/>
  <c r="AU127" i="5"/>
  <c r="AV127" i="5"/>
  <c r="AW127" i="5"/>
  <c r="AM128" i="5"/>
  <c r="AN128" i="5"/>
  <c r="AO128" i="5"/>
  <c r="AP128" i="5"/>
  <c r="AQ128" i="5"/>
  <c r="AR128" i="5"/>
  <c r="AS128" i="5"/>
  <c r="AT128" i="5"/>
  <c r="AU128" i="5"/>
  <c r="AV128" i="5"/>
  <c r="AW128" i="5"/>
  <c r="AM141" i="5"/>
  <c r="AN141" i="5"/>
  <c r="AO141" i="5"/>
  <c r="AP141" i="5"/>
  <c r="AQ141" i="5"/>
  <c r="AR141" i="5"/>
  <c r="AS141" i="5"/>
  <c r="AT141" i="5"/>
  <c r="AU141" i="5"/>
  <c r="AV141" i="5"/>
  <c r="AW141" i="5"/>
  <c r="AM142" i="5"/>
  <c r="AN142" i="5"/>
  <c r="AO142" i="5"/>
  <c r="AP142" i="5"/>
  <c r="AQ142" i="5"/>
  <c r="AR142" i="5"/>
  <c r="AS142" i="5"/>
  <c r="AT142" i="5"/>
  <c r="AU142" i="5"/>
  <c r="AV142" i="5"/>
  <c r="AW142" i="5"/>
  <c r="AM143" i="5"/>
  <c r="AN143" i="5"/>
  <c r="AO143" i="5"/>
  <c r="AP143" i="5"/>
  <c r="AQ143" i="5"/>
  <c r="AR143" i="5"/>
  <c r="AS143" i="5"/>
  <c r="AT143" i="5"/>
  <c r="AU143" i="5"/>
  <c r="AV143" i="5"/>
  <c r="AW143" i="5"/>
  <c r="AM186" i="5"/>
  <c r="AN186" i="5"/>
  <c r="AO186" i="5"/>
  <c r="AP186" i="5"/>
  <c r="AQ186" i="5"/>
  <c r="AR186" i="5"/>
  <c r="AS186" i="5"/>
  <c r="AT186" i="5"/>
  <c r="AU186" i="5"/>
  <c r="AV186" i="5"/>
  <c r="AW186" i="5"/>
  <c r="AM187" i="5"/>
  <c r="AN187" i="5"/>
  <c r="AO187" i="5"/>
  <c r="AP187" i="5"/>
  <c r="AQ187" i="5"/>
  <c r="AR187" i="5"/>
  <c r="AS187" i="5"/>
  <c r="AT187" i="5"/>
  <c r="AU187" i="5"/>
  <c r="AV187" i="5"/>
  <c r="AW187" i="5"/>
  <c r="AM188" i="5"/>
  <c r="AN188" i="5"/>
  <c r="AO188" i="5"/>
  <c r="AP188" i="5"/>
  <c r="AQ188" i="5"/>
  <c r="AR188" i="5"/>
  <c r="AS188" i="5"/>
  <c r="AT188" i="5"/>
  <c r="AU188" i="5"/>
  <c r="AV188" i="5"/>
  <c r="AW188" i="5"/>
  <c r="AM183" i="5"/>
  <c r="AN183" i="5"/>
  <c r="AO183" i="5"/>
  <c r="AP183" i="5"/>
  <c r="AQ183" i="5"/>
  <c r="AR183" i="5"/>
  <c r="AS183" i="5"/>
  <c r="AT183" i="5"/>
  <c r="AU183" i="5"/>
  <c r="AV183" i="5"/>
  <c r="AW183" i="5"/>
  <c r="AM184" i="5"/>
  <c r="AN184" i="5"/>
  <c r="AO184" i="5"/>
  <c r="AP184" i="5"/>
  <c r="AQ184" i="5"/>
  <c r="AR184" i="5"/>
  <c r="AS184" i="5"/>
  <c r="AT184" i="5"/>
  <c r="AU184" i="5"/>
  <c r="AV184" i="5"/>
  <c r="AW184" i="5"/>
  <c r="AM185" i="5"/>
  <c r="AN185" i="5"/>
  <c r="AO185" i="5"/>
  <c r="AP185" i="5"/>
  <c r="AQ185" i="5"/>
  <c r="AR185" i="5"/>
  <c r="AS185" i="5"/>
  <c r="AT185" i="5"/>
  <c r="AU185" i="5"/>
  <c r="AV185" i="5"/>
  <c r="AW185" i="5"/>
  <c r="AM237" i="5"/>
  <c r="AN237" i="5"/>
  <c r="AO237" i="5"/>
  <c r="AP237" i="5"/>
  <c r="AQ237" i="5"/>
  <c r="AR237" i="5"/>
  <c r="AS237" i="5"/>
  <c r="AT237" i="5"/>
  <c r="AU237" i="5"/>
  <c r="AV237" i="5"/>
  <c r="AW237" i="5"/>
  <c r="AM238" i="5"/>
  <c r="AN238" i="5"/>
  <c r="AO238" i="5"/>
  <c r="AP238" i="5"/>
  <c r="AQ238" i="5"/>
  <c r="AR238" i="5"/>
  <c r="AS238" i="5"/>
  <c r="AT238" i="5"/>
  <c r="AU238" i="5"/>
  <c r="AV238" i="5"/>
  <c r="AW238" i="5"/>
  <c r="AM239" i="5"/>
  <c r="AN239" i="5"/>
  <c r="AO239" i="5"/>
  <c r="AP239" i="5"/>
  <c r="AQ239" i="5"/>
  <c r="AR239" i="5"/>
  <c r="AS239" i="5"/>
  <c r="AT239" i="5"/>
  <c r="AU239" i="5"/>
  <c r="AV239" i="5"/>
  <c r="AW239" i="5"/>
  <c r="AM288" i="5"/>
  <c r="AN288" i="5"/>
  <c r="AO288" i="5"/>
  <c r="AP288" i="5"/>
  <c r="AQ288" i="5"/>
  <c r="AR288" i="5"/>
  <c r="AS288" i="5"/>
  <c r="AT288" i="5"/>
  <c r="AU288" i="5"/>
  <c r="AV288" i="5"/>
  <c r="AW288" i="5"/>
  <c r="AM289" i="5"/>
  <c r="AN289" i="5"/>
  <c r="AO289" i="5"/>
  <c r="AP289" i="5"/>
  <c r="AQ289" i="5"/>
  <c r="AR289" i="5"/>
  <c r="AS289" i="5"/>
  <c r="AT289" i="5"/>
  <c r="AU289" i="5"/>
  <c r="AV289" i="5"/>
  <c r="AW289" i="5"/>
  <c r="AM290" i="5"/>
  <c r="AN290" i="5"/>
  <c r="AO290" i="5"/>
  <c r="AP290" i="5"/>
  <c r="AQ290" i="5"/>
  <c r="AR290" i="5"/>
  <c r="AS290" i="5"/>
  <c r="AT290" i="5"/>
  <c r="AU290" i="5"/>
  <c r="AV290" i="5"/>
  <c r="AW290" i="5"/>
  <c r="AM315" i="5"/>
  <c r="AN315" i="5"/>
  <c r="AO315" i="5"/>
  <c r="AP315" i="5"/>
  <c r="AQ315" i="5"/>
  <c r="AR315" i="5"/>
  <c r="AS315" i="5"/>
  <c r="AT315" i="5"/>
  <c r="AU315" i="5"/>
  <c r="AV315" i="5"/>
  <c r="AW315" i="5"/>
  <c r="AM316" i="5"/>
  <c r="AN316" i="5"/>
  <c r="AO316" i="5"/>
  <c r="AP316" i="5"/>
  <c r="AQ316" i="5"/>
  <c r="AR316" i="5"/>
  <c r="AS316" i="5"/>
  <c r="AT316" i="5"/>
  <c r="AU316" i="5"/>
  <c r="AV316" i="5"/>
  <c r="AW316" i="5"/>
  <c r="AM317" i="5"/>
  <c r="AN317" i="5"/>
  <c r="AO317" i="5"/>
  <c r="AP317" i="5"/>
  <c r="AQ317" i="5"/>
  <c r="AR317" i="5"/>
  <c r="AS317" i="5"/>
  <c r="AT317" i="5"/>
  <c r="AU317" i="5"/>
  <c r="AV317" i="5"/>
  <c r="AW317" i="5"/>
  <c r="AM354" i="5"/>
  <c r="AN354" i="5"/>
  <c r="AO354" i="5"/>
  <c r="AP354" i="5"/>
  <c r="AQ354" i="5"/>
  <c r="AR354" i="5"/>
  <c r="AS354" i="5"/>
  <c r="AT354" i="5"/>
  <c r="AU354" i="5"/>
  <c r="AV354" i="5"/>
  <c r="AW354" i="5"/>
  <c r="AM355" i="5"/>
  <c r="AN355" i="5"/>
  <c r="AO355" i="5"/>
  <c r="AP355" i="5"/>
  <c r="AQ355" i="5"/>
  <c r="AR355" i="5"/>
  <c r="AS355" i="5"/>
  <c r="AT355" i="5"/>
  <c r="AU355" i="5"/>
  <c r="AV355" i="5"/>
  <c r="AW355" i="5"/>
  <c r="AM356" i="5"/>
  <c r="AN356" i="5"/>
  <c r="AO356" i="5"/>
  <c r="AP356" i="5"/>
  <c r="AQ356" i="5"/>
  <c r="AR356" i="5"/>
  <c r="AS356" i="5"/>
  <c r="AT356" i="5"/>
  <c r="AU356" i="5"/>
  <c r="AV356" i="5"/>
  <c r="AW356" i="5"/>
  <c r="AM399" i="5"/>
  <c r="AN399" i="5"/>
  <c r="AO399" i="5"/>
  <c r="AP399" i="5"/>
  <c r="AQ399" i="5"/>
  <c r="AR399" i="5"/>
  <c r="AS399" i="5"/>
  <c r="AT399" i="5"/>
  <c r="AU399" i="5"/>
  <c r="AV399" i="5"/>
  <c r="AW399" i="5"/>
  <c r="AM400" i="5"/>
  <c r="AN400" i="5"/>
  <c r="AO400" i="5"/>
  <c r="AP400" i="5"/>
  <c r="AQ400" i="5"/>
  <c r="AR400" i="5"/>
  <c r="AS400" i="5"/>
  <c r="AT400" i="5"/>
  <c r="AU400" i="5"/>
  <c r="AV400" i="5"/>
  <c r="AW400" i="5"/>
  <c r="AM401" i="5"/>
  <c r="AN401" i="5"/>
  <c r="AO401" i="5"/>
  <c r="AP401" i="5"/>
  <c r="AQ401" i="5"/>
  <c r="AR401" i="5"/>
  <c r="AS401" i="5"/>
  <c r="AT401" i="5"/>
  <c r="AU401" i="5"/>
  <c r="AV401" i="5"/>
  <c r="AW401" i="5"/>
  <c r="AM447" i="5"/>
  <c r="AN447" i="5"/>
  <c r="AO447" i="5"/>
  <c r="AP447" i="5"/>
  <c r="AQ447" i="5"/>
  <c r="AR447" i="5"/>
  <c r="AS447" i="5"/>
  <c r="AT447" i="5"/>
  <c r="AU447" i="5"/>
  <c r="AV447" i="5"/>
  <c r="AW447" i="5"/>
  <c r="AM448" i="5"/>
  <c r="AN448" i="5"/>
  <c r="AO448" i="5"/>
  <c r="AP448" i="5"/>
  <c r="AQ448" i="5"/>
  <c r="AR448" i="5"/>
  <c r="AS448" i="5"/>
  <c r="AT448" i="5"/>
  <c r="AU448" i="5"/>
  <c r="AV448" i="5"/>
  <c r="AW448" i="5"/>
  <c r="AM449" i="5"/>
  <c r="AN449" i="5"/>
  <c r="AO449" i="5"/>
  <c r="AP449" i="5"/>
  <c r="AQ449" i="5"/>
  <c r="AR449" i="5"/>
  <c r="AS449" i="5"/>
  <c r="AT449" i="5"/>
  <c r="AU449" i="5"/>
  <c r="AV449" i="5"/>
  <c r="AW449" i="5"/>
  <c r="AM501" i="5"/>
  <c r="AN501" i="5"/>
  <c r="AO501" i="5"/>
  <c r="AP501" i="5"/>
  <c r="AQ501" i="5"/>
  <c r="AR501" i="5"/>
  <c r="AS501" i="5"/>
  <c r="AT501" i="5"/>
  <c r="AU501" i="5"/>
  <c r="AV501" i="5"/>
  <c r="AW501" i="5"/>
  <c r="AM502" i="5"/>
  <c r="AN502" i="5"/>
  <c r="AO502" i="5"/>
  <c r="AP502" i="5"/>
  <c r="AQ502" i="5"/>
  <c r="AR502" i="5"/>
  <c r="AS502" i="5"/>
  <c r="AT502" i="5"/>
  <c r="AU502" i="5"/>
  <c r="AV502" i="5"/>
  <c r="AW502" i="5"/>
  <c r="AM503" i="5"/>
  <c r="AN503" i="5"/>
  <c r="AO503" i="5"/>
  <c r="AP503" i="5"/>
  <c r="AQ503" i="5"/>
  <c r="AR503" i="5"/>
  <c r="AS503" i="5"/>
  <c r="AT503" i="5"/>
  <c r="AU503" i="5"/>
  <c r="AV503" i="5"/>
  <c r="AW503" i="5"/>
  <c r="AM24" i="5"/>
  <c r="AN24" i="5"/>
  <c r="AO24" i="5"/>
  <c r="AP24" i="5"/>
  <c r="AQ24" i="5"/>
  <c r="AR24" i="5"/>
  <c r="AS24" i="5"/>
  <c r="AT24" i="5"/>
  <c r="AU24" i="5"/>
  <c r="AV24" i="5"/>
  <c r="AW24" i="5"/>
  <c r="AM25" i="5"/>
  <c r="AN25" i="5"/>
  <c r="AO25" i="5"/>
  <c r="AP25" i="5"/>
  <c r="AQ25" i="5"/>
  <c r="AR25" i="5"/>
  <c r="AS25" i="5"/>
  <c r="AT25" i="5"/>
  <c r="AU25" i="5"/>
  <c r="AV25" i="5"/>
  <c r="AW25" i="5"/>
  <c r="AM26" i="5"/>
  <c r="AN26" i="5"/>
  <c r="AO26" i="5"/>
  <c r="AP26" i="5"/>
  <c r="AQ26" i="5"/>
  <c r="AR26" i="5"/>
  <c r="AS26" i="5"/>
  <c r="AT26" i="5"/>
  <c r="AU26" i="5"/>
  <c r="AV26" i="5"/>
  <c r="AW26" i="5"/>
  <c r="AM165" i="5"/>
  <c r="AN165" i="5"/>
  <c r="AO165" i="5"/>
  <c r="AP165" i="5"/>
  <c r="AQ165" i="5"/>
  <c r="AR165" i="5"/>
  <c r="AS165" i="5"/>
  <c r="AT165" i="5"/>
  <c r="AU165" i="5"/>
  <c r="AV165" i="5"/>
  <c r="AW165" i="5"/>
  <c r="AM166" i="5"/>
  <c r="AN166" i="5"/>
  <c r="AO166" i="5"/>
  <c r="AP166" i="5"/>
  <c r="AQ166" i="5"/>
  <c r="AR166" i="5"/>
  <c r="AS166" i="5"/>
  <c r="AT166" i="5"/>
  <c r="AU166" i="5"/>
  <c r="AV166" i="5"/>
  <c r="AW166" i="5"/>
  <c r="AM167" i="5"/>
  <c r="AN167" i="5"/>
  <c r="AO167" i="5"/>
  <c r="AP167" i="5"/>
  <c r="AQ167" i="5"/>
  <c r="AR167" i="5"/>
  <c r="AS167" i="5"/>
  <c r="AT167" i="5"/>
  <c r="AU167" i="5"/>
  <c r="AV167" i="5"/>
  <c r="AW167" i="5"/>
  <c r="AM75" i="5"/>
  <c r="AN75" i="5"/>
  <c r="AO75" i="5"/>
  <c r="AP75" i="5"/>
  <c r="AQ75" i="5"/>
  <c r="AR75" i="5"/>
  <c r="AS75" i="5"/>
  <c r="AT75" i="5"/>
  <c r="AU75" i="5"/>
  <c r="AV75" i="5"/>
  <c r="AW75" i="5"/>
  <c r="AM76" i="5"/>
  <c r="AN76" i="5"/>
  <c r="AO76" i="5"/>
  <c r="AP76" i="5"/>
  <c r="AQ76" i="5"/>
  <c r="AR76" i="5"/>
  <c r="AS76" i="5"/>
  <c r="AT76" i="5"/>
  <c r="AU76" i="5"/>
  <c r="AV76" i="5"/>
  <c r="AW76" i="5"/>
  <c r="AM77" i="5"/>
  <c r="AN77" i="5"/>
  <c r="AO77" i="5"/>
  <c r="AP77" i="5"/>
  <c r="AQ77" i="5"/>
  <c r="AR77" i="5"/>
  <c r="AS77" i="5"/>
  <c r="AT77" i="5"/>
  <c r="AU77" i="5"/>
  <c r="AV77" i="5"/>
  <c r="AW77" i="5"/>
  <c r="AM96" i="5"/>
  <c r="AN96" i="5"/>
  <c r="AO96" i="5"/>
  <c r="AP96" i="5"/>
  <c r="AQ96" i="5"/>
  <c r="AR96" i="5"/>
  <c r="AS96" i="5"/>
  <c r="AT96" i="5"/>
  <c r="AU96" i="5"/>
  <c r="AV96" i="5"/>
  <c r="AW96" i="5"/>
  <c r="AM97" i="5"/>
  <c r="AN97" i="5"/>
  <c r="AO97" i="5"/>
  <c r="AP97" i="5"/>
  <c r="AQ97" i="5"/>
  <c r="AR97" i="5"/>
  <c r="AS97" i="5"/>
  <c r="AT97" i="5"/>
  <c r="AU97" i="5"/>
  <c r="AV97" i="5"/>
  <c r="AW97" i="5"/>
  <c r="AM98" i="5"/>
  <c r="AN98" i="5"/>
  <c r="AO98" i="5"/>
  <c r="AP98" i="5"/>
  <c r="AQ98" i="5"/>
  <c r="AR98" i="5"/>
  <c r="AS98" i="5"/>
  <c r="AT98" i="5"/>
  <c r="AU98" i="5"/>
  <c r="AV98" i="5"/>
  <c r="AW98" i="5"/>
  <c r="AM90" i="5"/>
  <c r="AN90" i="5"/>
  <c r="AO90" i="5"/>
  <c r="AP90" i="5"/>
  <c r="AQ90" i="5"/>
  <c r="AR90" i="5"/>
  <c r="AS90" i="5"/>
  <c r="AT90" i="5"/>
  <c r="AU90" i="5"/>
  <c r="AV90" i="5"/>
  <c r="AW90" i="5"/>
  <c r="AM91" i="5"/>
  <c r="AN91" i="5"/>
  <c r="AO91" i="5"/>
  <c r="AP91" i="5"/>
  <c r="AQ91" i="5"/>
  <c r="AR91" i="5"/>
  <c r="AS91" i="5"/>
  <c r="AT91" i="5"/>
  <c r="AU91" i="5"/>
  <c r="AV91" i="5"/>
  <c r="AW91" i="5"/>
  <c r="AM92" i="5"/>
  <c r="AN92" i="5"/>
  <c r="AO92" i="5"/>
  <c r="AP92" i="5"/>
  <c r="AQ92" i="5"/>
  <c r="AR92" i="5"/>
  <c r="AS92" i="5"/>
  <c r="AT92" i="5"/>
  <c r="AU92" i="5"/>
  <c r="AV92" i="5"/>
  <c r="AW92" i="5"/>
  <c r="AM129" i="5"/>
  <c r="AN129" i="5"/>
  <c r="AO129" i="5"/>
  <c r="AP129" i="5"/>
  <c r="AQ129" i="5"/>
  <c r="AR129" i="5"/>
  <c r="AS129" i="5"/>
  <c r="AT129" i="5"/>
  <c r="AU129" i="5"/>
  <c r="AV129" i="5"/>
  <c r="AW129" i="5"/>
  <c r="AM130" i="5"/>
  <c r="AN130" i="5"/>
  <c r="AO130" i="5"/>
  <c r="AP130" i="5"/>
  <c r="AQ130" i="5"/>
  <c r="AR130" i="5"/>
  <c r="AS130" i="5"/>
  <c r="AT130" i="5"/>
  <c r="AU130" i="5"/>
  <c r="AV130" i="5"/>
  <c r="AW130" i="5"/>
  <c r="AM131" i="5"/>
  <c r="AN131" i="5"/>
  <c r="AO131" i="5"/>
  <c r="AP131" i="5"/>
  <c r="AQ131" i="5"/>
  <c r="AR131" i="5"/>
  <c r="AS131" i="5"/>
  <c r="AT131" i="5"/>
  <c r="AU131" i="5"/>
  <c r="AV131" i="5"/>
  <c r="AW131" i="5"/>
  <c r="AM210" i="5"/>
  <c r="AN210" i="5"/>
  <c r="AO210" i="5"/>
  <c r="AP210" i="5"/>
  <c r="AQ210" i="5"/>
  <c r="AR210" i="5"/>
  <c r="AS210" i="5"/>
  <c r="AT210" i="5"/>
  <c r="AU210" i="5"/>
  <c r="AV210" i="5"/>
  <c r="AW210" i="5"/>
  <c r="AM211" i="5"/>
  <c r="AN211" i="5"/>
  <c r="AO211" i="5"/>
  <c r="AP211" i="5"/>
  <c r="AQ211" i="5"/>
  <c r="AR211" i="5"/>
  <c r="AS211" i="5"/>
  <c r="AT211" i="5"/>
  <c r="AU211" i="5"/>
  <c r="AV211" i="5"/>
  <c r="AW211" i="5"/>
  <c r="AM212" i="5"/>
  <c r="AN212" i="5"/>
  <c r="AO212" i="5"/>
  <c r="AP212" i="5"/>
  <c r="AQ212" i="5"/>
  <c r="AR212" i="5"/>
  <c r="AS212" i="5"/>
  <c r="AT212" i="5"/>
  <c r="AU212" i="5"/>
  <c r="AV212" i="5"/>
  <c r="AW212" i="5"/>
  <c r="AM222" i="5"/>
  <c r="AN222" i="5"/>
  <c r="AO222" i="5"/>
  <c r="AP222" i="5"/>
  <c r="AQ222" i="5"/>
  <c r="AR222" i="5"/>
  <c r="AS222" i="5"/>
  <c r="AT222" i="5"/>
  <c r="AU222" i="5"/>
  <c r="AV222" i="5"/>
  <c r="AW222" i="5"/>
  <c r="AM223" i="5"/>
  <c r="AN223" i="5"/>
  <c r="AO223" i="5"/>
  <c r="AP223" i="5"/>
  <c r="AQ223" i="5"/>
  <c r="AR223" i="5"/>
  <c r="AS223" i="5"/>
  <c r="AT223" i="5"/>
  <c r="AU223" i="5"/>
  <c r="AV223" i="5"/>
  <c r="AW223" i="5"/>
  <c r="AM224" i="5"/>
  <c r="AN224" i="5"/>
  <c r="AO224" i="5"/>
  <c r="AP224" i="5"/>
  <c r="AQ224" i="5"/>
  <c r="AR224" i="5"/>
  <c r="AS224" i="5"/>
  <c r="AT224" i="5"/>
  <c r="AU224" i="5"/>
  <c r="AV224" i="5"/>
  <c r="AW224" i="5"/>
  <c r="AM249" i="5"/>
  <c r="AN249" i="5"/>
  <c r="AO249" i="5"/>
  <c r="AP249" i="5"/>
  <c r="AQ249" i="5"/>
  <c r="AR249" i="5"/>
  <c r="AS249" i="5"/>
  <c r="AT249" i="5"/>
  <c r="AU249" i="5"/>
  <c r="AV249" i="5"/>
  <c r="AW249" i="5"/>
  <c r="AM250" i="5"/>
  <c r="AN250" i="5"/>
  <c r="AO250" i="5"/>
  <c r="AP250" i="5"/>
  <c r="AQ250" i="5"/>
  <c r="AR250" i="5"/>
  <c r="AS250" i="5"/>
  <c r="AT250" i="5"/>
  <c r="AU250" i="5"/>
  <c r="AV250" i="5"/>
  <c r="AW250" i="5"/>
  <c r="AM251" i="5"/>
  <c r="AN251" i="5"/>
  <c r="AO251" i="5"/>
  <c r="AP251" i="5"/>
  <c r="AQ251" i="5"/>
  <c r="AR251" i="5"/>
  <c r="AS251" i="5"/>
  <c r="AT251" i="5"/>
  <c r="AU251" i="5"/>
  <c r="AV251" i="5"/>
  <c r="AW251" i="5"/>
  <c r="AM309" i="5"/>
  <c r="AN309" i="5"/>
  <c r="AO309" i="5"/>
  <c r="AP309" i="5"/>
  <c r="AQ309" i="5"/>
  <c r="AR309" i="5"/>
  <c r="AS309" i="5"/>
  <c r="AT309" i="5"/>
  <c r="AU309" i="5"/>
  <c r="AV309" i="5"/>
  <c r="AW309" i="5"/>
  <c r="AM310" i="5"/>
  <c r="AN310" i="5"/>
  <c r="AO310" i="5"/>
  <c r="AP310" i="5"/>
  <c r="AQ310" i="5"/>
  <c r="AR310" i="5"/>
  <c r="AS310" i="5"/>
  <c r="AT310" i="5"/>
  <c r="AU310" i="5"/>
  <c r="AV310" i="5"/>
  <c r="AW310" i="5"/>
  <c r="AM311" i="5"/>
  <c r="AN311" i="5"/>
  <c r="AO311" i="5"/>
  <c r="AP311" i="5"/>
  <c r="AQ311" i="5"/>
  <c r="AR311" i="5"/>
  <c r="AS311" i="5"/>
  <c r="AT311" i="5"/>
  <c r="AU311" i="5"/>
  <c r="AV311" i="5"/>
  <c r="AW311" i="5"/>
  <c r="AM333" i="5"/>
  <c r="AN333" i="5"/>
  <c r="AO333" i="5"/>
  <c r="AP333" i="5"/>
  <c r="AQ333" i="5"/>
  <c r="AR333" i="5"/>
  <c r="AS333" i="5"/>
  <c r="AT333" i="5"/>
  <c r="AU333" i="5"/>
  <c r="AV333" i="5"/>
  <c r="AW333" i="5"/>
  <c r="AM334" i="5"/>
  <c r="AN334" i="5"/>
  <c r="AO334" i="5"/>
  <c r="AP334" i="5"/>
  <c r="AQ334" i="5"/>
  <c r="AR334" i="5"/>
  <c r="AS334" i="5"/>
  <c r="AT334" i="5"/>
  <c r="AU334" i="5"/>
  <c r="AV334" i="5"/>
  <c r="AW334" i="5"/>
  <c r="AM335" i="5"/>
  <c r="AN335" i="5"/>
  <c r="AO335" i="5"/>
  <c r="AP335" i="5"/>
  <c r="AQ335" i="5"/>
  <c r="AR335" i="5"/>
  <c r="AS335" i="5"/>
  <c r="AT335" i="5"/>
  <c r="AU335" i="5"/>
  <c r="AV335" i="5"/>
  <c r="AW335" i="5"/>
  <c r="AM381" i="5"/>
  <c r="AN381" i="5"/>
  <c r="AO381" i="5"/>
  <c r="AP381" i="5"/>
  <c r="AQ381" i="5"/>
  <c r="AR381" i="5"/>
  <c r="AS381" i="5"/>
  <c r="AT381" i="5"/>
  <c r="AU381" i="5"/>
  <c r="AV381" i="5"/>
  <c r="AW381" i="5"/>
  <c r="AM382" i="5"/>
  <c r="AN382" i="5"/>
  <c r="AO382" i="5"/>
  <c r="AP382" i="5"/>
  <c r="AQ382" i="5"/>
  <c r="AR382" i="5"/>
  <c r="AS382" i="5"/>
  <c r="AT382" i="5"/>
  <c r="AU382" i="5"/>
  <c r="AV382" i="5"/>
  <c r="AW382" i="5"/>
  <c r="AM383" i="5"/>
  <c r="AN383" i="5"/>
  <c r="AO383" i="5"/>
  <c r="AP383" i="5"/>
  <c r="AQ383" i="5"/>
  <c r="AR383" i="5"/>
  <c r="AS383" i="5"/>
  <c r="AT383" i="5"/>
  <c r="AU383" i="5"/>
  <c r="AV383" i="5"/>
  <c r="AW383" i="5"/>
  <c r="AM408" i="5"/>
  <c r="AN408" i="5"/>
  <c r="AO408" i="5"/>
  <c r="AP408" i="5"/>
  <c r="AQ408" i="5"/>
  <c r="AR408" i="5"/>
  <c r="AS408" i="5"/>
  <c r="AT408" i="5"/>
  <c r="AU408" i="5"/>
  <c r="AV408" i="5"/>
  <c r="AW408" i="5"/>
  <c r="AM409" i="5"/>
  <c r="AN409" i="5"/>
  <c r="AO409" i="5"/>
  <c r="AP409" i="5"/>
  <c r="AQ409" i="5"/>
  <c r="AR409" i="5"/>
  <c r="AS409" i="5"/>
  <c r="AT409" i="5"/>
  <c r="AU409" i="5"/>
  <c r="AV409" i="5"/>
  <c r="AW409" i="5"/>
  <c r="AM410" i="5"/>
  <c r="AN410" i="5"/>
  <c r="AO410" i="5"/>
  <c r="AP410" i="5"/>
  <c r="AQ410" i="5"/>
  <c r="AR410" i="5"/>
  <c r="AS410" i="5"/>
  <c r="AT410" i="5"/>
  <c r="AU410" i="5"/>
  <c r="AV410" i="5"/>
  <c r="AW410" i="5"/>
  <c r="AM459" i="5"/>
  <c r="AN459" i="5"/>
  <c r="AO459" i="5"/>
  <c r="AP459" i="5"/>
  <c r="AQ459" i="5"/>
  <c r="AR459" i="5"/>
  <c r="AS459" i="5"/>
  <c r="AT459" i="5"/>
  <c r="AU459" i="5"/>
  <c r="AV459" i="5"/>
  <c r="AW459" i="5"/>
  <c r="AM460" i="5"/>
  <c r="AN460" i="5"/>
  <c r="AO460" i="5"/>
  <c r="AP460" i="5"/>
  <c r="AQ460" i="5"/>
  <c r="AR460" i="5"/>
  <c r="AS460" i="5"/>
  <c r="AT460" i="5"/>
  <c r="AU460" i="5"/>
  <c r="AV460" i="5"/>
  <c r="AW460" i="5"/>
  <c r="AM461" i="5"/>
  <c r="AN461" i="5"/>
  <c r="AO461" i="5"/>
  <c r="AP461" i="5"/>
  <c r="AQ461" i="5"/>
  <c r="AR461" i="5"/>
  <c r="AS461" i="5"/>
  <c r="AT461" i="5"/>
  <c r="AU461" i="5"/>
  <c r="AV461" i="5"/>
  <c r="AW461" i="5"/>
  <c r="AM456" i="5"/>
  <c r="AN456" i="5"/>
  <c r="AO456" i="5"/>
  <c r="AP456" i="5"/>
  <c r="AQ456" i="5"/>
  <c r="AR456" i="5"/>
  <c r="AS456" i="5"/>
  <c r="AT456" i="5"/>
  <c r="AU456" i="5"/>
  <c r="AV456" i="5"/>
  <c r="AW456" i="5"/>
  <c r="AM457" i="5"/>
  <c r="AN457" i="5"/>
  <c r="AO457" i="5"/>
  <c r="AP457" i="5"/>
  <c r="AQ457" i="5"/>
  <c r="AR457" i="5"/>
  <c r="AS457" i="5"/>
  <c r="AT457" i="5"/>
  <c r="AU457" i="5"/>
  <c r="AV457" i="5"/>
  <c r="AW457" i="5"/>
  <c r="AM458" i="5"/>
  <c r="AN458" i="5"/>
  <c r="AO458" i="5"/>
  <c r="AP458" i="5"/>
  <c r="AQ458" i="5"/>
  <c r="AR458" i="5"/>
  <c r="AS458" i="5"/>
  <c r="AT458" i="5"/>
  <c r="AU458" i="5"/>
  <c r="AV458" i="5"/>
  <c r="AW458" i="5"/>
  <c r="AM495" i="5"/>
  <c r="AN495" i="5"/>
  <c r="AO495" i="5"/>
  <c r="AP495" i="5"/>
  <c r="AQ495" i="5"/>
  <c r="AR495" i="5"/>
  <c r="AS495" i="5"/>
  <c r="AT495" i="5"/>
  <c r="AU495" i="5"/>
  <c r="AV495" i="5"/>
  <c r="AW495" i="5"/>
  <c r="AM496" i="5"/>
  <c r="AN496" i="5"/>
  <c r="AO496" i="5"/>
  <c r="AP496" i="5"/>
  <c r="AQ496" i="5"/>
  <c r="AR496" i="5"/>
  <c r="AS496" i="5"/>
  <c r="AT496" i="5"/>
  <c r="AU496" i="5"/>
  <c r="AV496" i="5"/>
  <c r="AW496" i="5"/>
  <c r="AM497" i="5"/>
  <c r="AN497" i="5"/>
  <c r="AO497" i="5"/>
  <c r="AP497" i="5"/>
  <c r="AQ497" i="5"/>
  <c r="AR497" i="5"/>
  <c r="AS497" i="5"/>
  <c r="AT497" i="5"/>
  <c r="AU497" i="5"/>
  <c r="AV497" i="5"/>
  <c r="AW497" i="5"/>
  <c r="AM27" i="5"/>
  <c r="AN27" i="5"/>
  <c r="AO27" i="5"/>
  <c r="AP27" i="5"/>
  <c r="AQ27" i="5"/>
  <c r="AR27" i="5"/>
  <c r="AS27" i="5"/>
  <c r="AT27" i="5"/>
  <c r="AU27" i="5"/>
  <c r="AV27" i="5"/>
  <c r="AW27" i="5"/>
  <c r="AM28" i="5"/>
  <c r="AN28" i="5"/>
  <c r="AO28" i="5"/>
  <c r="AP28" i="5"/>
  <c r="AQ28" i="5"/>
  <c r="AR28" i="5"/>
  <c r="AS28" i="5"/>
  <c r="AT28" i="5"/>
  <c r="AU28" i="5"/>
  <c r="AV28" i="5"/>
  <c r="AW28" i="5"/>
  <c r="AM29" i="5"/>
  <c r="AN29" i="5"/>
  <c r="AO29" i="5"/>
  <c r="AP29" i="5"/>
  <c r="AQ29" i="5"/>
  <c r="AR29" i="5"/>
  <c r="AS29" i="5"/>
  <c r="AT29" i="5"/>
  <c r="AU29" i="5"/>
  <c r="AV29" i="5"/>
  <c r="AW29" i="5"/>
  <c r="AM246" i="5"/>
  <c r="AN246" i="5"/>
  <c r="AO246" i="5"/>
  <c r="AP246" i="5"/>
  <c r="AQ246" i="5"/>
  <c r="AR246" i="5"/>
  <c r="AS246" i="5"/>
  <c r="AT246" i="5"/>
  <c r="AU246" i="5"/>
  <c r="AV246" i="5"/>
  <c r="AW246" i="5"/>
  <c r="AM247" i="5"/>
  <c r="AN247" i="5"/>
  <c r="AO247" i="5"/>
  <c r="AP247" i="5"/>
  <c r="AQ247" i="5"/>
  <c r="AR247" i="5"/>
  <c r="AS247" i="5"/>
  <c r="AT247" i="5"/>
  <c r="AU247" i="5"/>
  <c r="AV247" i="5"/>
  <c r="AW247" i="5"/>
  <c r="AM248" i="5"/>
  <c r="AN248" i="5"/>
  <c r="AO248" i="5"/>
  <c r="AP248" i="5"/>
  <c r="AQ248" i="5"/>
  <c r="AR248" i="5"/>
  <c r="AS248" i="5"/>
  <c r="AT248" i="5"/>
  <c r="AU248" i="5"/>
  <c r="AV248" i="5"/>
  <c r="AW248" i="5"/>
  <c r="AM99" i="5"/>
  <c r="AN99" i="5"/>
  <c r="AO99" i="5"/>
  <c r="AP99" i="5"/>
  <c r="AQ99" i="5"/>
  <c r="AR99" i="5"/>
  <c r="AS99" i="5"/>
  <c r="AT99" i="5"/>
  <c r="AU99" i="5"/>
  <c r="AV99" i="5"/>
  <c r="AW99" i="5"/>
  <c r="AM100" i="5"/>
  <c r="AN100" i="5"/>
  <c r="AO100" i="5"/>
  <c r="AP100" i="5"/>
  <c r="AQ100" i="5"/>
  <c r="AR100" i="5"/>
  <c r="AS100" i="5"/>
  <c r="AT100" i="5"/>
  <c r="AU100" i="5"/>
  <c r="AV100" i="5"/>
  <c r="AW100" i="5"/>
  <c r="AM101" i="5"/>
  <c r="AN101" i="5"/>
  <c r="AO101" i="5"/>
  <c r="AP101" i="5"/>
  <c r="AQ101" i="5"/>
  <c r="AR101" i="5"/>
  <c r="AS101" i="5"/>
  <c r="AT101" i="5"/>
  <c r="AU101" i="5"/>
  <c r="AV101" i="5"/>
  <c r="AW101" i="5"/>
  <c r="AM93" i="5"/>
  <c r="AN93" i="5"/>
  <c r="AO93" i="5"/>
  <c r="AP93" i="5"/>
  <c r="AQ93" i="5"/>
  <c r="AR93" i="5"/>
  <c r="AS93" i="5"/>
  <c r="AT93" i="5"/>
  <c r="AU93" i="5"/>
  <c r="AV93" i="5"/>
  <c r="AW93" i="5"/>
  <c r="AM94" i="5"/>
  <c r="AN94" i="5"/>
  <c r="AO94" i="5"/>
  <c r="AP94" i="5"/>
  <c r="AQ94" i="5"/>
  <c r="AR94" i="5"/>
  <c r="AS94" i="5"/>
  <c r="AT94" i="5"/>
  <c r="AU94" i="5"/>
  <c r="AV94" i="5"/>
  <c r="AW94" i="5"/>
  <c r="AM95" i="5"/>
  <c r="AN95" i="5"/>
  <c r="AO95" i="5"/>
  <c r="AP95" i="5"/>
  <c r="AQ95" i="5"/>
  <c r="AR95" i="5"/>
  <c r="AS95" i="5"/>
  <c r="AT95" i="5"/>
  <c r="AU95" i="5"/>
  <c r="AV95" i="5"/>
  <c r="AW95" i="5"/>
  <c r="AM78" i="5"/>
  <c r="AN78" i="5"/>
  <c r="AO78" i="5"/>
  <c r="AP78" i="5"/>
  <c r="AQ78" i="5"/>
  <c r="AR78" i="5"/>
  <c r="AS78" i="5"/>
  <c r="AT78" i="5"/>
  <c r="AU78" i="5"/>
  <c r="AV78" i="5"/>
  <c r="AW78" i="5"/>
  <c r="AM79" i="5"/>
  <c r="AN79" i="5"/>
  <c r="AO79" i="5"/>
  <c r="AP79" i="5"/>
  <c r="AQ79" i="5"/>
  <c r="AR79" i="5"/>
  <c r="AS79" i="5"/>
  <c r="AT79" i="5"/>
  <c r="AU79" i="5"/>
  <c r="AV79" i="5"/>
  <c r="AW79" i="5"/>
  <c r="AM80" i="5"/>
  <c r="AN80" i="5"/>
  <c r="AO80" i="5"/>
  <c r="AP80" i="5"/>
  <c r="AQ80" i="5"/>
  <c r="AR80" i="5"/>
  <c r="AS80" i="5"/>
  <c r="AT80" i="5"/>
  <c r="AU80" i="5"/>
  <c r="AV80" i="5"/>
  <c r="AW80" i="5"/>
  <c r="AM111" i="5"/>
  <c r="AN111" i="5"/>
  <c r="AO111" i="5"/>
  <c r="AP111" i="5"/>
  <c r="AQ111" i="5"/>
  <c r="AR111" i="5"/>
  <c r="AS111" i="5"/>
  <c r="AT111" i="5"/>
  <c r="AU111" i="5"/>
  <c r="AV111" i="5"/>
  <c r="AW111" i="5"/>
  <c r="AM112" i="5"/>
  <c r="AN112" i="5"/>
  <c r="AO112" i="5"/>
  <c r="AP112" i="5"/>
  <c r="AQ112" i="5"/>
  <c r="AR112" i="5"/>
  <c r="AS112" i="5"/>
  <c r="AT112" i="5"/>
  <c r="AU112" i="5"/>
  <c r="AV112" i="5"/>
  <c r="AW112" i="5"/>
  <c r="AM113" i="5"/>
  <c r="AN113" i="5"/>
  <c r="AO113" i="5"/>
  <c r="AP113" i="5"/>
  <c r="AQ113" i="5"/>
  <c r="AR113" i="5"/>
  <c r="AS113" i="5"/>
  <c r="AT113" i="5"/>
  <c r="AU113" i="5"/>
  <c r="AV113" i="5"/>
  <c r="AW113" i="5"/>
  <c r="AM159" i="5"/>
  <c r="AN159" i="5"/>
  <c r="AO159" i="5"/>
  <c r="AP159" i="5"/>
  <c r="AQ159" i="5"/>
  <c r="AR159" i="5"/>
  <c r="AS159" i="5"/>
  <c r="AT159" i="5"/>
  <c r="AU159" i="5"/>
  <c r="AV159" i="5"/>
  <c r="AW159" i="5"/>
  <c r="AM160" i="5"/>
  <c r="AN160" i="5"/>
  <c r="AO160" i="5"/>
  <c r="AP160" i="5"/>
  <c r="AQ160" i="5"/>
  <c r="AR160" i="5"/>
  <c r="AS160" i="5"/>
  <c r="AT160" i="5"/>
  <c r="AU160" i="5"/>
  <c r="AV160" i="5"/>
  <c r="AW160" i="5"/>
  <c r="AM161" i="5"/>
  <c r="AN161" i="5"/>
  <c r="AO161" i="5"/>
  <c r="AP161" i="5"/>
  <c r="AQ161" i="5"/>
  <c r="AR161" i="5"/>
  <c r="AS161" i="5"/>
  <c r="AT161" i="5"/>
  <c r="AU161" i="5"/>
  <c r="AV161" i="5"/>
  <c r="AW161" i="5"/>
  <c r="AM180" i="5"/>
  <c r="AN180" i="5"/>
  <c r="AO180" i="5"/>
  <c r="AP180" i="5"/>
  <c r="AQ180" i="5"/>
  <c r="AR180" i="5"/>
  <c r="AS180" i="5"/>
  <c r="AT180" i="5"/>
  <c r="AU180" i="5"/>
  <c r="AV180" i="5"/>
  <c r="AW180" i="5"/>
  <c r="AM181" i="5"/>
  <c r="AN181" i="5"/>
  <c r="AO181" i="5"/>
  <c r="AP181" i="5"/>
  <c r="AQ181" i="5"/>
  <c r="AR181" i="5"/>
  <c r="AS181" i="5"/>
  <c r="AT181" i="5"/>
  <c r="AU181" i="5"/>
  <c r="AV181" i="5"/>
  <c r="AW181" i="5"/>
  <c r="AM182" i="5"/>
  <c r="AN182" i="5"/>
  <c r="AO182" i="5"/>
  <c r="AP182" i="5"/>
  <c r="AQ182" i="5"/>
  <c r="AR182" i="5"/>
  <c r="AS182" i="5"/>
  <c r="AT182" i="5"/>
  <c r="AU182" i="5"/>
  <c r="AV182" i="5"/>
  <c r="AW182" i="5"/>
  <c r="AM219" i="5"/>
  <c r="AN219" i="5"/>
  <c r="AO219" i="5"/>
  <c r="AP219" i="5"/>
  <c r="AQ219" i="5"/>
  <c r="AR219" i="5"/>
  <c r="AS219" i="5"/>
  <c r="AT219" i="5"/>
  <c r="AU219" i="5"/>
  <c r="AV219" i="5"/>
  <c r="AW219" i="5"/>
  <c r="AM220" i="5"/>
  <c r="AN220" i="5"/>
  <c r="AO220" i="5"/>
  <c r="AP220" i="5"/>
  <c r="AQ220" i="5"/>
  <c r="AR220" i="5"/>
  <c r="AS220" i="5"/>
  <c r="AT220" i="5"/>
  <c r="AU220" i="5"/>
  <c r="AV220" i="5"/>
  <c r="AW220" i="5"/>
  <c r="AM221" i="5"/>
  <c r="AN221" i="5"/>
  <c r="AO221" i="5"/>
  <c r="AP221" i="5"/>
  <c r="AQ221" i="5"/>
  <c r="AR221" i="5"/>
  <c r="AS221" i="5"/>
  <c r="AT221" i="5"/>
  <c r="AU221" i="5"/>
  <c r="AV221" i="5"/>
  <c r="AW221" i="5"/>
  <c r="AM255" i="5"/>
  <c r="AN255" i="5"/>
  <c r="AO255" i="5"/>
  <c r="AP255" i="5"/>
  <c r="AQ255" i="5"/>
  <c r="AR255" i="5"/>
  <c r="AS255" i="5"/>
  <c r="AT255" i="5"/>
  <c r="AU255" i="5"/>
  <c r="AV255" i="5"/>
  <c r="AW255" i="5"/>
  <c r="AM256" i="5"/>
  <c r="AN256" i="5"/>
  <c r="AO256" i="5"/>
  <c r="AP256" i="5"/>
  <c r="AQ256" i="5"/>
  <c r="AR256" i="5"/>
  <c r="AS256" i="5"/>
  <c r="AT256" i="5"/>
  <c r="AU256" i="5"/>
  <c r="AV256" i="5"/>
  <c r="AW256" i="5"/>
  <c r="AM257" i="5"/>
  <c r="AN257" i="5"/>
  <c r="AO257" i="5"/>
  <c r="AP257" i="5"/>
  <c r="AQ257" i="5"/>
  <c r="AR257" i="5"/>
  <c r="AS257" i="5"/>
  <c r="AT257" i="5"/>
  <c r="AU257" i="5"/>
  <c r="AV257" i="5"/>
  <c r="AW257" i="5"/>
  <c r="AM312" i="5"/>
  <c r="AN312" i="5"/>
  <c r="AO312" i="5"/>
  <c r="AP312" i="5"/>
  <c r="AQ312" i="5"/>
  <c r="AR312" i="5"/>
  <c r="AS312" i="5"/>
  <c r="AT312" i="5"/>
  <c r="AU312" i="5"/>
  <c r="AV312" i="5"/>
  <c r="AW312" i="5"/>
  <c r="AM313" i="5"/>
  <c r="AN313" i="5"/>
  <c r="AO313" i="5"/>
  <c r="AP313" i="5"/>
  <c r="AQ313" i="5"/>
  <c r="AR313" i="5"/>
  <c r="AS313" i="5"/>
  <c r="AT313" i="5"/>
  <c r="AU313" i="5"/>
  <c r="AV313" i="5"/>
  <c r="AW313" i="5"/>
  <c r="AM314" i="5"/>
  <c r="AN314" i="5"/>
  <c r="AO314" i="5"/>
  <c r="AP314" i="5"/>
  <c r="AQ314" i="5"/>
  <c r="AR314" i="5"/>
  <c r="AS314" i="5"/>
  <c r="AT314" i="5"/>
  <c r="AU314" i="5"/>
  <c r="AV314" i="5"/>
  <c r="AW314" i="5"/>
  <c r="AM345" i="5"/>
  <c r="AN345" i="5"/>
  <c r="AO345" i="5"/>
  <c r="AP345" i="5"/>
  <c r="AQ345" i="5"/>
  <c r="AR345" i="5"/>
  <c r="AS345" i="5"/>
  <c r="AT345" i="5"/>
  <c r="AU345" i="5"/>
  <c r="AV345" i="5"/>
  <c r="AW345" i="5"/>
  <c r="AM346" i="5"/>
  <c r="AN346" i="5"/>
  <c r="AO346" i="5"/>
  <c r="AP346" i="5"/>
  <c r="AQ346" i="5"/>
  <c r="AR346" i="5"/>
  <c r="AS346" i="5"/>
  <c r="AT346" i="5"/>
  <c r="AU346" i="5"/>
  <c r="AV346" i="5"/>
  <c r="AW346" i="5"/>
  <c r="AM347" i="5"/>
  <c r="AN347" i="5"/>
  <c r="AO347" i="5"/>
  <c r="AP347" i="5"/>
  <c r="AQ347" i="5"/>
  <c r="AR347" i="5"/>
  <c r="AS347" i="5"/>
  <c r="AT347" i="5"/>
  <c r="AU347" i="5"/>
  <c r="AV347" i="5"/>
  <c r="AW347" i="5"/>
  <c r="AM351" i="5"/>
  <c r="AN351" i="5"/>
  <c r="AO351" i="5"/>
  <c r="AP351" i="5"/>
  <c r="AQ351" i="5"/>
  <c r="AR351" i="5"/>
  <c r="AS351" i="5"/>
  <c r="AT351" i="5"/>
  <c r="AU351" i="5"/>
  <c r="AV351" i="5"/>
  <c r="AW351" i="5"/>
  <c r="AM352" i="5"/>
  <c r="AN352" i="5"/>
  <c r="AO352" i="5"/>
  <c r="AP352" i="5"/>
  <c r="AQ352" i="5"/>
  <c r="AR352" i="5"/>
  <c r="AS352" i="5"/>
  <c r="AT352" i="5"/>
  <c r="AU352" i="5"/>
  <c r="AV352" i="5"/>
  <c r="AW352" i="5"/>
  <c r="AM353" i="5"/>
  <c r="AN353" i="5"/>
  <c r="AO353" i="5"/>
  <c r="AP353" i="5"/>
  <c r="AQ353" i="5"/>
  <c r="AR353" i="5"/>
  <c r="AS353" i="5"/>
  <c r="AT353" i="5"/>
  <c r="AU353" i="5"/>
  <c r="AV353" i="5"/>
  <c r="AW353" i="5"/>
  <c r="AM420" i="5"/>
  <c r="AN420" i="5"/>
  <c r="AO420" i="5"/>
  <c r="AP420" i="5"/>
  <c r="AQ420" i="5"/>
  <c r="AR420" i="5"/>
  <c r="AS420" i="5"/>
  <c r="AT420" i="5"/>
  <c r="AU420" i="5"/>
  <c r="AV420" i="5"/>
  <c r="AW420" i="5"/>
  <c r="AM421" i="5"/>
  <c r="AN421" i="5"/>
  <c r="AO421" i="5"/>
  <c r="AP421" i="5"/>
  <c r="AQ421" i="5"/>
  <c r="AR421" i="5"/>
  <c r="AS421" i="5"/>
  <c r="AT421" i="5"/>
  <c r="AU421" i="5"/>
  <c r="AV421" i="5"/>
  <c r="AW421" i="5"/>
  <c r="AM422" i="5"/>
  <c r="AN422" i="5"/>
  <c r="AO422" i="5"/>
  <c r="AP422" i="5"/>
  <c r="AQ422" i="5"/>
  <c r="AR422" i="5"/>
  <c r="AS422" i="5"/>
  <c r="AT422" i="5"/>
  <c r="AU422" i="5"/>
  <c r="AV422" i="5"/>
  <c r="AW422" i="5"/>
  <c r="AM441" i="5"/>
  <c r="AN441" i="5"/>
  <c r="AO441" i="5"/>
  <c r="AP441" i="5"/>
  <c r="AQ441" i="5"/>
  <c r="AR441" i="5"/>
  <c r="AS441" i="5"/>
  <c r="AT441" i="5"/>
  <c r="AU441" i="5"/>
  <c r="AV441" i="5"/>
  <c r="AW441" i="5"/>
  <c r="AM442" i="5"/>
  <c r="AN442" i="5"/>
  <c r="AO442" i="5"/>
  <c r="AP442" i="5"/>
  <c r="AQ442" i="5"/>
  <c r="AR442" i="5"/>
  <c r="AS442" i="5"/>
  <c r="AT442" i="5"/>
  <c r="AU442" i="5"/>
  <c r="AV442" i="5"/>
  <c r="AW442" i="5"/>
  <c r="AM443" i="5"/>
  <c r="AN443" i="5"/>
  <c r="AO443" i="5"/>
  <c r="AP443" i="5"/>
  <c r="AQ443" i="5"/>
  <c r="AR443" i="5"/>
  <c r="AS443" i="5"/>
  <c r="AT443" i="5"/>
  <c r="AU443" i="5"/>
  <c r="AV443" i="5"/>
  <c r="AW443" i="5"/>
  <c r="AM483" i="5"/>
  <c r="AN483" i="5"/>
  <c r="AO483" i="5"/>
  <c r="AP483" i="5"/>
  <c r="AQ483" i="5"/>
  <c r="AR483" i="5"/>
  <c r="AS483" i="5"/>
  <c r="AT483" i="5"/>
  <c r="AU483" i="5"/>
  <c r="AV483" i="5"/>
  <c r="AW483" i="5"/>
  <c r="AM484" i="5"/>
  <c r="AN484" i="5"/>
  <c r="AO484" i="5"/>
  <c r="AP484" i="5"/>
  <c r="AQ484" i="5"/>
  <c r="AR484" i="5"/>
  <c r="AS484" i="5"/>
  <c r="AT484" i="5"/>
  <c r="AU484" i="5"/>
  <c r="AV484" i="5"/>
  <c r="AW484" i="5"/>
  <c r="AM485" i="5"/>
  <c r="AN485" i="5"/>
  <c r="AO485" i="5"/>
  <c r="AP485" i="5"/>
  <c r="AQ485" i="5"/>
  <c r="AR485" i="5"/>
  <c r="AS485" i="5"/>
  <c r="AT485" i="5"/>
  <c r="AU485" i="5"/>
  <c r="AV485" i="5"/>
  <c r="AW485" i="5"/>
  <c r="AM30" i="5"/>
  <c r="AN30" i="5"/>
  <c r="AO30" i="5"/>
  <c r="AP30" i="5"/>
  <c r="AQ30" i="5"/>
  <c r="AR30" i="5"/>
  <c r="AS30" i="5"/>
  <c r="AT30" i="5"/>
  <c r="AU30" i="5"/>
  <c r="AV30" i="5"/>
  <c r="AW30" i="5"/>
  <c r="AM31" i="5"/>
  <c r="AN31" i="5"/>
  <c r="AO31" i="5"/>
  <c r="AP31" i="5"/>
  <c r="AQ31" i="5"/>
  <c r="AR31" i="5"/>
  <c r="AS31" i="5"/>
  <c r="AT31" i="5"/>
  <c r="AU31" i="5"/>
  <c r="AV31" i="5"/>
  <c r="AW31" i="5"/>
  <c r="AM32" i="5"/>
  <c r="AN32" i="5"/>
  <c r="AO32" i="5"/>
  <c r="AP32" i="5"/>
  <c r="AQ32" i="5"/>
  <c r="AR32" i="5"/>
  <c r="AS32" i="5"/>
  <c r="AT32" i="5"/>
  <c r="AU32" i="5"/>
  <c r="AV32" i="5"/>
  <c r="AW32" i="5"/>
  <c r="AM36" i="5"/>
  <c r="AN36" i="5"/>
  <c r="AO36" i="5"/>
  <c r="AP36" i="5"/>
  <c r="AQ36" i="5"/>
  <c r="AR36" i="5"/>
  <c r="AS36" i="5"/>
  <c r="AT36" i="5"/>
  <c r="AU36" i="5"/>
  <c r="AV36" i="5"/>
  <c r="AW36" i="5"/>
  <c r="AM37" i="5"/>
  <c r="AN37" i="5"/>
  <c r="AO37" i="5"/>
  <c r="AP37" i="5"/>
  <c r="AQ37" i="5"/>
  <c r="AR37" i="5"/>
  <c r="AS37" i="5"/>
  <c r="AT37" i="5"/>
  <c r="AU37" i="5"/>
  <c r="AV37" i="5"/>
  <c r="AW37" i="5"/>
  <c r="AM38" i="5"/>
  <c r="AN38" i="5"/>
  <c r="AO38" i="5"/>
  <c r="AP38" i="5"/>
  <c r="AQ38" i="5"/>
  <c r="AR38" i="5"/>
  <c r="AS38" i="5"/>
  <c r="AT38" i="5"/>
  <c r="AU38" i="5"/>
  <c r="AV38" i="5"/>
  <c r="AW38" i="5"/>
  <c r="AM39" i="5"/>
  <c r="AN39" i="5"/>
  <c r="AO39" i="5"/>
  <c r="AP39" i="5"/>
  <c r="AQ39" i="5"/>
  <c r="AR39" i="5"/>
  <c r="AS39" i="5"/>
  <c r="AT39" i="5"/>
  <c r="AU39" i="5"/>
  <c r="AV39" i="5"/>
  <c r="AW39" i="5"/>
  <c r="AM40" i="5"/>
  <c r="AN40" i="5"/>
  <c r="AO40" i="5"/>
  <c r="AP40" i="5"/>
  <c r="AQ40" i="5"/>
  <c r="AR40" i="5"/>
  <c r="AS40" i="5"/>
  <c r="AT40" i="5"/>
  <c r="AU40" i="5"/>
  <c r="AV40" i="5"/>
  <c r="AW40" i="5"/>
  <c r="AM41" i="5"/>
  <c r="AN41" i="5"/>
  <c r="AO41" i="5"/>
  <c r="AP41" i="5"/>
  <c r="AQ41" i="5"/>
  <c r="AR41" i="5"/>
  <c r="AS41" i="5"/>
  <c r="AT41" i="5"/>
  <c r="AU41" i="5"/>
  <c r="AV41" i="5"/>
  <c r="AW41" i="5"/>
  <c r="AM48" i="5"/>
  <c r="AN48" i="5"/>
  <c r="AO48" i="5"/>
  <c r="AP48" i="5"/>
  <c r="AQ48" i="5"/>
  <c r="AR48" i="5"/>
  <c r="AS48" i="5"/>
  <c r="AT48" i="5"/>
  <c r="AU48" i="5"/>
  <c r="AV48" i="5"/>
  <c r="AW48" i="5"/>
  <c r="AM49" i="5"/>
  <c r="AN49" i="5"/>
  <c r="AO49" i="5"/>
  <c r="AP49" i="5"/>
  <c r="AQ49" i="5"/>
  <c r="AR49" i="5"/>
  <c r="AS49" i="5"/>
  <c r="AT49" i="5"/>
  <c r="AU49" i="5"/>
  <c r="AV49" i="5"/>
  <c r="AW49" i="5"/>
  <c r="AM50" i="5"/>
  <c r="AN50" i="5"/>
  <c r="AO50" i="5"/>
  <c r="AP50" i="5"/>
  <c r="AQ50" i="5"/>
  <c r="AR50" i="5"/>
  <c r="AS50" i="5"/>
  <c r="AT50" i="5"/>
  <c r="AU50" i="5"/>
  <c r="AV50" i="5"/>
  <c r="AW50" i="5"/>
  <c r="AM69" i="5"/>
  <c r="AN69" i="5"/>
  <c r="AO69" i="5"/>
  <c r="AP69" i="5"/>
  <c r="AQ69" i="5"/>
  <c r="AR69" i="5"/>
  <c r="AS69" i="5"/>
  <c r="AT69" i="5"/>
  <c r="AU69" i="5"/>
  <c r="AV69" i="5"/>
  <c r="AW69" i="5"/>
  <c r="AM70" i="5"/>
  <c r="AN70" i="5"/>
  <c r="AO70" i="5"/>
  <c r="AP70" i="5"/>
  <c r="AQ70" i="5"/>
  <c r="AR70" i="5"/>
  <c r="AS70" i="5"/>
  <c r="AT70" i="5"/>
  <c r="AU70" i="5"/>
  <c r="AV70" i="5"/>
  <c r="AW70" i="5"/>
  <c r="AM71" i="5"/>
  <c r="AN71" i="5"/>
  <c r="AO71" i="5"/>
  <c r="AP71" i="5"/>
  <c r="AQ71" i="5"/>
  <c r="AR71" i="5"/>
  <c r="AS71" i="5"/>
  <c r="AT71" i="5"/>
  <c r="AU71" i="5"/>
  <c r="AV71" i="5"/>
  <c r="AW71" i="5"/>
  <c r="AM114" i="5"/>
  <c r="AN114" i="5"/>
  <c r="AO114" i="5"/>
  <c r="AP114" i="5"/>
  <c r="AQ114" i="5"/>
  <c r="AR114" i="5"/>
  <c r="AS114" i="5"/>
  <c r="AT114" i="5"/>
  <c r="AU114" i="5"/>
  <c r="AV114" i="5"/>
  <c r="AW114" i="5"/>
  <c r="AM115" i="5"/>
  <c r="AN115" i="5"/>
  <c r="AO115" i="5"/>
  <c r="AP115" i="5"/>
  <c r="AQ115" i="5"/>
  <c r="AR115" i="5"/>
  <c r="AS115" i="5"/>
  <c r="AT115" i="5"/>
  <c r="AU115" i="5"/>
  <c r="AV115" i="5"/>
  <c r="AW115" i="5"/>
  <c r="AM116" i="5"/>
  <c r="AN116" i="5"/>
  <c r="AO116" i="5"/>
  <c r="AP116" i="5"/>
  <c r="AQ116" i="5"/>
  <c r="AR116" i="5"/>
  <c r="AS116" i="5"/>
  <c r="AT116" i="5"/>
  <c r="AU116" i="5"/>
  <c r="AV116" i="5"/>
  <c r="AW116" i="5"/>
  <c r="AM132" i="5"/>
  <c r="AN132" i="5"/>
  <c r="AO132" i="5"/>
  <c r="AP132" i="5"/>
  <c r="AQ132" i="5"/>
  <c r="AR132" i="5"/>
  <c r="AS132" i="5"/>
  <c r="AT132" i="5"/>
  <c r="AU132" i="5"/>
  <c r="AV132" i="5"/>
  <c r="AW132" i="5"/>
  <c r="AM133" i="5"/>
  <c r="AN133" i="5"/>
  <c r="AO133" i="5"/>
  <c r="AP133" i="5"/>
  <c r="AQ133" i="5"/>
  <c r="AR133" i="5"/>
  <c r="AS133" i="5"/>
  <c r="AT133" i="5"/>
  <c r="AU133" i="5"/>
  <c r="AV133" i="5"/>
  <c r="AW133" i="5"/>
  <c r="AM134" i="5"/>
  <c r="AN134" i="5"/>
  <c r="AO134" i="5"/>
  <c r="AP134" i="5"/>
  <c r="AQ134" i="5"/>
  <c r="AR134" i="5"/>
  <c r="AS134" i="5"/>
  <c r="AT134" i="5"/>
  <c r="AU134" i="5"/>
  <c r="AV134" i="5"/>
  <c r="AW134" i="5"/>
  <c r="AM198" i="5"/>
  <c r="AN198" i="5"/>
  <c r="AO198" i="5"/>
  <c r="AP198" i="5"/>
  <c r="AQ198" i="5"/>
  <c r="AR198" i="5"/>
  <c r="AS198" i="5"/>
  <c r="AT198" i="5"/>
  <c r="AU198" i="5"/>
  <c r="AV198" i="5"/>
  <c r="AW198" i="5"/>
  <c r="AM199" i="5"/>
  <c r="AN199" i="5"/>
  <c r="AO199" i="5"/>
  <c r="AP199" i="5"/>
  <c r="AQ199" i="5"/>
  <c r="AR199" i="5"/>
  <c r="AS199" i="5"/>
  <c r="AT199" i="5"/>
  <c r="AU199" i="5"/>
  <c r="AV199" i="5"/>
  <c r="AW199" i="5"/>
  <c r="AM200" i="5"/>
  <c r="AN200" i="5"/>
  <c r="AO200" i="5"/>
  <c r="AP200" i="5"/>
  <c r="AQ200" i="5"/>
  <c r="AR200" i="5"/>
  <c r="AS200" i="5"/>
  <c r="AT200" i="5"/>
  <c r="AU200" i="5"/>
  <c r="AV200" i="5"/>
  <c r="AW200" i="5"/>
  <c r="AM189" i="5"/>
  <c r="AN189" i="5"/>
  <c r="AO189" i="5"/>
  <c r="AP189" i="5"/>
  <c r="AQ189" i="5"/>
  <c r="AR189" i="5"/>
  <c r="AS189" i="5"/>
  <c r="AT189" i="5"/>
  <c r="AU189" i="5"/>
  <c r="AV189" i="5"/>
  <c r="AW189" i="5"/>
  <c r="AM190" i="5"/>
  <c r="AN190" i="5"/>
  <c r="AO190" i="5"/>
  <c r="AP190" i="5"/>
  <c r="AQ190" i="5"/>
  <c r="AR190" i="5"/>
  <c r="AS190" i="5"/>
  <c r="AT190" i="5"/>
  <c r="AU190" i="5"/>
  <c r="AV190" i="5"/>
  <c r="AW190" i="5"/>
  <c r="AM191" i="5"/>
  <c r="AN191" i="5"/>
  <c r="AO191" i="5"/>
  <c r="AP191" i="5"/>
  <c r="AQ191" i="5"/>
  <c r="AR191" i="5"/>
  <c r="AS191" i="5"/>
  <c r="AT191" i="5"/>
  <c r="AU191" i="5"/>
  <c r="AV191" i="5"/>
  <c r="AW191" i="5"/>
  <c r="AM267" i="5"/>
  <c r="AN267" i="5"/>
  <c r="AO267" i="5"/>
  <c r="AP267" i="5"/>
  <c r="AQ267" i="5"/>
  <c r="AR267" i="5"/>
  <c r="AS267" i="5"/>
  <c r="AT267" i="5"/>
  <c r="AU267" i="5"/>
  <c r="AV267" i="5"/>
  <c r="AW267" i="5"/>
  <c r="AM268" i="5"/>
  <c r="AN268" i="5"/>
  <c r="AO268" i="5"/>
  <c r="AP268" i="5"/>
  <c r="AQ268" i="5"/>
  <c r="AR268" i="5"/>
  <c r="AS268" i="5"/>
  <c r="AT268" i="5"/>
  <c r="AU268" i="5"/>
  <c r="AV268" i="5"/>
  <c r="AW268" i="5"/>
  <c r="AM269" i="5"/>
  <c r="AN269" i="5"/>
  <c r="AO269" i="5"/>
  <c r="AP269" i="5"/>
  <c r="AQ269" i="5"/>
  <c r="AR269" i="5"/>
  <c r="AS269" i="5"/>
  <c r="AT269" i="5"/>
  <c r="AU269" i="5"/>
  <c r="AV269" i="5"/>
  <c r="AW269" i="5"/>
  <c r="AM306" i="5"/>
  <c r="AN306" i="5"/>
  <c r="AO306" i="5"/>
  <c r="AP306" i="5"/>
  <c r="AQ306" i="5"/>
  <c r="AR306" i="5"/>
  <c r="AS306" i="5"/>
  <c r="AT306" i="5"/>
  <c r="AU306" i="5"/>
  <c r="AV306" i="5"/>
  <c r="AW306" i="5"/>
  <c r="AM307" i="5"/>
  <c r="AN307" i="5"/>
  <c r="AO307" i="5"/>
  <c r="AP307" i="5"/>
  <c r="AQ307" i="5"/>
  <c r="AR307" i="5"/>
  <c r="AS307" i="5"/>
  <c r="AT307" i="5"/>
  <c r="AU307" i="5"/>
  <c r="AV307" i="5"/>
  <c r="AW307" i="5"/>
  <c r="AM308" i="5"/>
  <c r="AN308" i="5"/>
  <c r="AO308" i="5"/>
  <c r="AP308" i="5"/>
  <c r="AQ308" i="5"/>
  <c r="AR308" i="5"/>
  <c r="AS308" i="5"/>
  <c r="AT308" i="5"/>
  <c r="AU308" i="5"/>
  <c r="AV308" i="5"/>
  <c r="AW308" i="5"/>
  <c r="AM324" i="5"/>
  <c r="AN324" i="5"/>
  <c r="AO324" i="5"/>
  <c r="AP324" i="5"/>
  <c r="AQ324" i="5"/>
  <c r="AR324" i="5"/>
  <c r="AS324" i="5"/>
  <c r="AT324" i="5"/>
  <c r="AU324" i="5"/>
  <c r="AV324" i="5"/>
  <c r="AW324" i="5"/>
  <c r="AM325" i="5"/>
  <c r="AN325" i="5"/>
  <c r="AO325" i="5"/>
  <c r="AP325" i="5"/>
  <c r="AQ325" i="5"/>
  <c r="AR325" i="5"/>
  <c r="AS325" i="5"/>
  <c r="AT325" i="5"/>
  <c r="AU325" i="5"/>
  <c r="AV325" i="5"/>
  <c r="AW325" i="5"/>
  <c r="AM326" i="5"/>
  <c r="AN326" i="5"/>
  <c r="AO326" i="5"/>
  <c r="AP326" i="5"/>
  <c r="AQ326" i="5"/>
  <c r="AR326" i="5"/>
  <c r="AS326" i="5"/>
  <c r="AT326" i="5"/>
  <c r="AU326" i="5"/>
  <c r="AV326" i="5"/>
  <c r="AW326" i="5"/>
  <c r="AM366" i="5"/>
  <c r="AN366" i="5"/>
  <c r="AO366" i="5"/>
  <c r="AP366" i="5"/>
  <c r="AQ366" i="5"/>
  <c r="AR366" i="5"/>
  <c r="AS366" i="5"/>
  <c r="AT366" i="5"/>
  <c r="AU366" i="5"/>
  <c r="AV366" i="5"/>
  <c r="AW366" i="5"/>
  <c r="AM367" i="5"/>
  <c r="AN367" i="5"/>
  <c r="AO367" i="5"/>
  <c r="AP367" i="5"/>
  <c r="AQ367" i="5"/>
  <c r="AR367" i="5"/>
  <c r="AS367" i="5"/>
  <c r="AT367" i="5"/>
  <c r="AU367" i="5"/>
  <c r="AV367" i="5"/>
  <c r="AW367" i="5"/>
  <c r="AM368" i="5"/>
  <c r="AN368" i="5"/>
  <c r="AO368" i="5"/>
  <c r="AP368" i="5"/>
  <c r="AQ368" i="5"/>
  <c r="AR368" i="5"/>
  <c r="AS368" i="5"/>
  <c r="AT368" i="5"/>
  <c r="AU368" i="5"/>
  <c r="AV368" i="5"/>
  <c r="AW368" i="5"/>
  <c r="AM411" i="5"/>
  <c r="AN411" i="5"/>
  <c r="AO411" i="5"/>
  <c r="AP411" i="5"/>
  <c r="AQ411" i="5"/>
  <c r="AR411" i="5"/>
  <c r="AS411" i="5"/>
  <c r="AT411" i="5"/>
  <c r="AU411" i="5"/>
  <c r="AV411" i="5"/>
  <c r="AW411" i="5"/>
  <c r="AM412" i="5"/>
  <c r="AN412" i="5"/>
  <c r="AO412" i="5"/>
  <c r="AP412" i="5"/>
  <c r="AQ412" i="5"/>
  <c r="AR412" i="5"/>
  <c r="AS412" i="5"/>
  <c r="AT412" i="5"/>
  <c r="AU412" i="5"/>
  <c r="AV412" i="5"/>
  <c r="AW412" i="5"/>
  <c r="AM413" i="5"/>
  <c r="AN413" i="5"/>
  <c r="AO413" i="5"/>
  <c r="AP413" i="5"/>
  <c r="AQ413" i="5"/>
  <c r="AR413" i="5"/>
  <c r="AS413" i="5"/>
  <c r="AT413" i="5"/>
  <c r="AU413" i="5"/>
  <c r="AV413" i="5"/>
  <c r="AW413" i="5"/>
  <c r="AM429" i="5"/>
  <c r="AN429" i="5"/>
  <c r="AO429" i="5"/>
  <c r="AP429" i="5"/>
  <c r="AQ429" i="5"/>
  <c r="AR429" i="5"/>
  <c r="AS429" i="5"/>
  <c r="AT429" i="5"/>
  <c r="AU429" i="5"/>
  <c r="AV429" i="5"/>
  <c r="AW429" i="5"/>
  <c r="AM430" i="5"/>
  <c r="AN430" i="5"/>
  <c r="AO430" i="5"/>
  <c r="AP430" i="5"/>
  <c r="AQ430" i="5"/>
  <c r="AR430" i="5"/>
  <c r="AS430" i="5"/>
  <c r="AT430" i="5"/>
  <c r="AU430" i="5"/>
  <c r="AV430" i="5"/>
  <c r="AW430" i="5"/>
  <c r="AM431" i="5"/>
  <c r="AN431" i="5"/>
  <c r="AO431" i="5"/>
  <c r="AP431" i="5"/>
  <c r="AQ431" i="5"/>
  <c r="AR431" i="5"/>
  <c r="AS431" i="5"/>
  <c r="AT431" i="5"/>
  <c r="AU431" i="5"/>
  <c r="AV431" i="5"/>
  <c r="AW431" i="5"/>
  <c r="AM489" i="5"/>
  <c r="AN489" i="5"/>
  <c r="AO489" i="5"/>
  <c r="AP489" i="5"/>
  <c r="AQ489" i="5"/>
  <c r="AR489" i="5"/>
  <c r="AS489" i="5"/>
  <c r="AT489" i="5"/>
  <c r="AU489" i="5"/>
  <c r="AV489" i="5"/>
  <c r="AW489" i="5"/>
  <c r="AM490" i="5"/>
  <c r="AN490" i="5"/>
  <c r="AO490" i="5"/>
  <c r="AP490" i="5"/>
  <c r="AQ490" i="5"/>
  <c r="AR490" i="5"/>
  <c r="AS490" i="5"/>
  <c r="AT490" i="5"/>
  <c r="AU490" i="5"/>
  <c r="AV490" i="5"/>
  <c r="AW490" i="5"/>
  <c r="AM491" i="5"/>
  <c r="AN491" i="5"/>
  <c r="AO491" i="5"/>
  <c r="AP491" i="5"/>
  <c r="AQ491" i="5"/>
  <c r="AR491" i="5"/>
  <c r="AS491" i="5"/>
  <c r="AT491" i="5"/>
  <c r="AU491" i="5"/>
  <c r="AV491" i="5"/>
  <c r="AW491" i="5"/>
  <c r="AM33" i="5"/>
  <c r="AN33" i="5"/>
  <c r="AO33" i="5"/>
  <c r="AP33" i="5"/>
  <c r="AQ33" i="5"/>
  <c r="AR33" i="5"/>
  <c r="AS33" i="5"/>
  <c r="AT33" i="5"/>
  <c r="AU33" i="5"/>
  <c r="AV33" i="5"/>
  <c r="AW33" i="5"/>
  <c r="AM34" i="5"/>
  <c r="AN34" i="5"/>
  <c r="AO34" i="5"/>
  <c r="AP34" i="5"/>
  <c r="AQ34" i="5"/>
  <c r="AR34" i="5"/>
  <c r="AS34" i="5"/>
  <c r="AT34" i="5"/>
  <c r="AU34" i="5"/>
  <c r="AV34" i="5"/>
  <c r="AW34" i="5"/>
  <c r="AM35" i="5"/>
  <c r="AN35" i="5"/>
  <c r="AO35" i="5"/>
  <c r="AP35" i="5"/>
  <c r="AQ35" i="5"/>
  <c r="AR35" i="5"/>
  <c r="AS35" i="5"/>
  <c r="AT35" i="5"/>
  <c r="AU35" i="5"/>
  <c r="AV35" i="5"/>
  <c r="AW35" i="5"/>
  <c r="AM291" i="5"/>
  <c r="AN291" i="5"/>
  <c r="AO291" i="5"/>
  <c r="AP291" i="5"/>
  <c r="AQ291" i="5"/>
  <c r="AR291" i="5"/>
  <c r="AS291" i="5"/>
  <c r="AT291" i="5"/>
  <c r="AU291" i="5"/>
  <c r="AV291" i="5"/>
  <c r="AW291" i="5"/>
  <c r="AM292" i="5"/>
  <c r="AN292" i="5"/>
  <c r="AO292" i="5"/>
  <c r="AP292" i="5"/>
  <c r="AQ292" i="5"/>
  <c r="AR292" i="5"/>
  <c r="AS292" i="5"/>
  <c r="AT292" i="5"/>
  <c r="AU292" i="5"/>
  <c r="AV292" i="5"/>
  <c r="AW292" i="5"/>
  <c r="AM293" i="5"/>
  <c r="AN293" i="5"/>
  <c r="AO293" i="5"/>
  <c r="AP293" i="5"/>
  <c r="AQ293" i="5"/>
  <c r="AR293" i="5"/>
  <c r="AS293" i="5"/>
  <c r="AT293" i="5"/>
  <c r="AU293" i="5"/>
  <c r="AV293" i="5"/>
  <c r="AW293" i="5"/>
  <c r="AM105" i="5"/>
  <c r="AN105" i="5"/>
  <c r="AO105" i="5"/>
  <c r="AP105" i="5"/>
  <c r="AQ105" i="5"/>
  <c r="AR105" i="5"/>
  <c r="AS105" i="5"/>
  <c r="AT105" i="5"/>
  <c r="AU105" i="5"/>
  <c r="AV105" i="5"/>
  <c r="AW105" i="5"/>
  <c r="AM106" i="5"/>
  <c r="AN106" i="5"/>
  <c r="AO106" i="5"/>
  <c r="AP106" i="5"/>
  <c r="AQ106" i="5"/>
  <c r="AR106" i="5"/>
  <c r="AS106" i="5"/>
  <c r="AT106" i="5"/>
  <c r="AU106" i="5"/>
  <c r="AV106" i="5"/>
  <c r="AW106" i="5"/>
  <c r="AM107" i="5"/>
  <c r="AN107" i="5"/>
  <c r="AO107" i="5"/>
  <c r="AP107" i="5"/>
  <c r="AQ107" i="5"/>
  <c r="AR107" i="5"/>
  <c r="AS107" i="5"/>
  <c r="AT107" i="5"/>
  <c r="AU107" i="5"/>
  <c r="AV107" i="5"/>
  <c r="AW107" i="5"/>
  <c r="AM135" i="5"/>
  <c r="AN135" i="5"/>
  <c r="AO135" i="5"/>
  <c r="AP135" i="5"/>
  <c r="AQ135" i="5"/>
  <c r="AR135" i="5"/>
  <c r="AS135" i="5"/>
  <c r="AT135" i="5"/>
  <c r="AU135" i="5"/>
  <c r="AV135" i="5"/>
  <c r="AW135" i="5"/>
  <c r="AM136" i="5"/>
  <c r="AN136" i="5"/>
  <c r="AO136" i="5"/>
  <c r="AP136" i="5"/>
  <c r="AQ136" i="5"/>
  <c r="AR136" i="5"/>
  <c r="AS136" i="5"/>
  <c r="AT136" i="5"/>
  <c r="AU136" i="5"/>
  <c r="AV136" i="5"/>
  <c r="AW136" i="5"/>
  <c r="AM137" i="5"/>
  <c r="AN137" i="5"/>
  <c r="AO137" i="5"/>
  <c r="AP137" i="5"/>
  <c r="AQ137" i="5"/>
  <c r="AR137" i="5"/>
  <c r="AS137" i="5"/>
  <c r="AT137" i="5"/>
  <c r="AU137" i="5"/>
  <c r="AV137" i="5"/>
  <c r="AW137" i="5"/>
  <c r="AM171" i="5"/>
  <c r="AN171" i="5"/>
  <c r="AO171" i="5"/>
  <c r="AP171" i="5"/>
  <c r="AQ171" i="5"/>
  <c r="AR171" i="5"/>
  <c r="AS171" i="5"/>
  <c r="AT171" i="5"/>
  <c r="AU171" i="5"/>
  <c r="AV171" i="5"/>
  <c r="AW171" i="5"/>
  <c r="AM172" i="5"/>
  <c r="AN172" i="5"/>
  <c r="AO172" i="5"/>
  <c r="AP172" i="5"/>
  <c r="AQ172" i="5"/>
  <c r="AR172" i="5"/>
  <c r="AS172" i="5"/>
  <c r="AT172" i="5"/>
  <c r="AU172" i="5"/>
  <c r="AV172" i="5"/>
  <c r="AW172" i="5"/>
  <c r="AM173" i="5"/>
  <c r="AN173" i="5"/>
  <c r="AO173" i="5"/>
  <c r="AP173" i="5"/>
  <c r="AQ173" i="5"/>
  <c r="AR173" i="5"/>
  <c r="AS173" i="5"/>
  <c r="AT173" i="5"/>
  <c r="AU173" i="5"/>
  <c r="AV173" i="5"/>
  <c r="AW173" i="5"/>
  <c r="AM201" i="5"/>
  <c r="AN201" i="5"/>
  <c r="AO201" i="5"/>
  <c r="AP201" i="5"/>
  <c r="AQ201" i="5"/>
  <c r="AR201" i="5"/>
  <c r="AS201" i="5"/>
  <c r="AT201" i="5"/>
  <c r="AU201" i="5"/>
  <c r="AV201" i="5"/>
  <c r="AW201" i="5"/>
  <c r="AM202" i="5"/>
  <c r="AN202" i="5"/>
  <c r="AO202" i="5"/>
  <c r="AP202" i="5"/>
  <c r="AQ202" i="5"/>
  <c r="AR202" i="5"/>
  <c r="AS202" i="5"/>
  <c r="AT202" i="5"/>
  <c r="AU202" i="5"/>
  <c r="AV202" i="5"/>
  <c r="AW202" i="5"/>
  <c r="AM203" i="5"/>
  <c r="AN203" i="5"/>
  <c r="AO203" i="5"/>
  <c r="AP203" i="5"/>
  <c r="AQ203" i="5"/>
  <c r="AR203" i="5"/>
  <c r="AS203" i="5"/>
  <c r="AT203" i="5"/>
  <c r="AU203" i="5"/>
  <c r="AV203" i="5"/>
  <c r="AW203" i="5"/>
  <c r="AM261" i="5"/>
  <c r="AN261" i="5"/>
  <c r="AO261" i="5"/>
  <c r="AP261" i="5"/>
  <c r="AQ261" i="5"/>
  <c r="AR261" i="5"/>
  <c r="AS261" i="5"/>
  <c r="AT261" i="5"/>
  <c r="AU261" i="5"/>
  <c r="AV261" i="5"/>
  <c r="AW261" i="5"/>
  <c r="AM262" i="5"/>
  <c r="AN262" i="5"/>
  <c r="AO262" i="5"/>
  <c r="AP262" i="5"/>
  <c r="AQ262" i="5"/>
  <c r="AR262" i="5"/>
  <c r="AS262" i="5"/>
  <c r="AT262" i="5"/>
  <c r="AU262" i="5"/>
  <c r="AV262" i="5"/>
  <c r="AW262" i="5"/>
  <c r="AM263" i="5"/>
  <c r="AN263" i="5"/>
  <c r="AO263" i="5"/>
  <c r="AP263" i="5"/>
  <c r="AQ263" i="5"/>
  <c r="AR263" i="5"/>
  <c r="AS263" i="5"/>
  <c r="AT263" i="5"/>
  <c r="AU263" i="5"/>
  <c r="AV263" i="5"/>
  <c r="AW263" i="5"/>
  <c r="AM276" i="5"/>
  <c r="AN276" i="5"/>
  <c r="AO276" i="5"/>
  <c r="AP276" i="5"/>
  <c r="AQ276" i="5"/>
  <c r="AR276" i="5"/>
  <c r="AS276" i="5"/>
  <c r="AT276" i="5"/>
  <c r="AU276" i="5"/>
  <c r="AV276" i="5"/>
  <c r="AW276" i="5"/>
  <c r="AM277" i="5"/>
  <c r="AN277" i="5"/>
  <c r="AO277" i="5"/>
  <c r="AP277" i="5"/>
  <c r="AQ277" i="5"/>
  <c r="AR277" i="5"/>
  <c r="AS277" i="5"/>
  <c r="AT277" i="5"/>
  <c r="AU277" i="5"/>
  <c r="AV277" i="5"/>
  <c r="AW277" i="5"/>
  <c r="AM278" i="5"/>
  <c r="AN278" i="5"/>
  <c r="AO278" i="5"/>
  <c r="AP278" i="5"/>
  <c r="AQ278" i="5"/>
  <c r="AR278" i="5"/>
  <c r="AS278" i="5"/>
  <c r="AT278" i="5"/>
  <c r="AU278" i="5"/>
  <c r="AV278" i="5"/>
  <c r="AW278" i="5"/>
  <c r="AM321" i="5"/>
  <c r="AN321" i="5"/>
  <c r="AO321" i="5"/>
  <c r="AP321" i="5"/>
  <c r="AQ321" i="5"/>
  <c r="AR321" i="5"/>
  <c r="AS321" i="5"/>
  <c r="AT321" i="5"/>
  <c r="AU321" i="5"/>
  <c r="AV321" i="5"/>
  <c r="AW321" i="5"/>
  <c r="AM322" i="5"/>
  <c r="AN322" i="5"/>
  <c r="AO322" i="5"/>
  <c r="AP322" i="5"/>
  <c r="AQ322" i="5"/>
  <c r="AR322" i="5"/>
  <c r="AS322" i="5"/>
  <c r="AT322" i="5"/>
  <c r="AU322" i="5"/>
  <c r="AV322" i="5"/>
  <c r="AW322" i="5"/>
  <c r="AM323" i="5"/>
  <c r="AN323" i="5"/>
  <c r="AO323" i="5"/>
  <c r="AP323" i="5"/>
  <c r="AQ323" i="5"/>
  <c r="AR323" i="5"/>
  <c r="AS323" i="5"/>
  <c r="AT323" i="5"/>
  <c r="AU323" i="5"/>
  <c r="AV323" i="5"/>
  <c r="AW323" i="5"/>
  <c r="AM369" i="5"/>
  <c r="AN369" i="5"/>
  <c r="AO369" i="5"/>
  <c r="AP369" i="5"/>
  <c r="AQ369" i="5"/>
  <c r="AR369" i="5"/>
  <c r="AS369" i="5"/>
  <c r="AT369" i="5"/>
  <c r="AU369" i="5"/>
  <c r="AV369" i="5"/>
  <c r="AW369" i="5"/>
  <c r="AM370" i="5"/>
  <c r="AN370" i="5"/>
  <c r="AO370" i="5"/>
  <c r="AP370" i="5"/>
  <c r="AQ370" i="5"/>
  <c r="AR370" i="5"/>
  <c r="AS370" i="5"/>
  <c r="AT370" i="5"/>
  <c r="AU370" i="5"/>
  <c r="AV370" i="5"/>
  <c r="AW370" i="5"/>
  <c r="AM371" i="5"/>
  <c r="AN371" i="5"/>
  <c r="AO371" i="5"/>
  <c r="AP371" i="5"/>
  <c r="AQ371" i="5"/>
  <c r="AR371" i="5"/>
  <c r="AS371" i="5"/>
  <c r="AT371" i="5"/>
  <c r="AU371" i="5"/>
  <c r="AV371" i="5"/>
  <c r="AW371" i="5"/>
  <c r="AM393" i="5"/>
  <c r="AN393" i="5"/>
  <c r="AO393" i="5"/>
  <c r="AP393" i="5"/>
  <c r="AQ393" i="5"/>
  <c r="AR393" i="5"/>
  <c r="AS393" i="5"/>
  <c r="AT393" i="5"/>
  <c r="AU393" i="5"/>
  <c r="AV393" i="5"/>
  <c r="AW393" i="5"/>
  <c r="AM394" i="5"/>
  <c r="AN394" i="5"/>
  <c r="AO394" i="5"/>
  <c r="AP394" i="5"/>
  <c r="AQ394" i="5"/>
  <c r="AR394" i="5"/>
  <c r="AS394" i="5"/>
  <c r="AT394" i="5"/>
  <c r="AU394" i="5"/>
  <c r="AV394" i="5"/>
  <c r="AW394" i="5"/>
  <c r="AM395" i="5"/>
  <c r="AN395" i="5"/>
  <c r="AO395" i="5"/>
  <c r="AP395" i="5"/>
  <c r="AQ395" i="5"/>
  <c r="AR395" i="5"/>
  <c r="AS395" i="5"/>
  <c r="AT395" i="5"/>
  <c r="AU395" i="5"/>
  <c r="AV395" i="5"/>
  <c r="AW395" i="5"/>
  <c r="AM423" i="5"/>
  <c r="AN423" i="5"/>
  <c r="AO423" i="5"/>
  <c r="AP423" i="5"/>
  <c r="AQ423" i="5"/>
  <c r="AR423" i="5"/>
  <c r="AS423" i="5"/>
  <c r="AT423" i="5"/>
  <c r="AU423" i="5"/>
  <c r="AV423" i="5"/>
  <c r="AW423" i="5"/>
  <c r="AM424" i="5"/>
  <c r="AN424" i="5"/>
  <c r="AO424" i="5"/>
  <c r="AP424" i="5"/>
  <c r="AQ424" i="5"/>
  <c r="AR424" i="5"/>
  <c r="AS424" i="5"/>
  <c r="AT424" i="5"/>
  <c r="AU424" i="5"/>
  <c r="AV424" i="5"/>
  <c r="AW424" i="5"/>
  <c r="AM425" i="5"/>
  <c r="AN425" i="5"/>
  <c r="AO425" i="5"/>
  <c r="AP425" i="5"/>
  <c r="AQ425" i="5"/>
  <c r="AR425" i="5"/>
  <c r="AS425" i="5"/>
  <c r="AT425" i="5"/>
  <c r="AU425" i="5"/>
  <c r="AV425" i="5"/>
  <c r="AW425" i="5"/>
  <c r="AM438" i="5"/>
  <c r="AN438" i="5"/>
  <c r="AO438" i="5"/>
  <c r="AP438" i="5"/>
  <c r="AQ438" i="5"/>
  <c r="AR438" i="5"/>
  <c r="AS438" i="5"/>
  <c r="AT438" i="5"/>
  <c r="AU438" i="5"/>
  <c r="AV438" i="5"/>
  <c r="AW438" i="5"/>
  <c r="AM439" i="5"/>
  <c r="AN439" i="5"/>
  <c r="AO439" i="5"/>
  <c r="AP439" i="5"/>
  <c r="AQ439" i="5"/>
  <c r="AR439" i="5"/>
  <c r="AS439" i="5"/>
  <c r="AT439" i="5"/>
  <c r="AU439" i="5"/>
  <c r="AV439" i="5"/>
  <c r="AW439" i="5"/>
  <c r="AM440" i="5"/>
  <c r="AN440" i="5"/>
  <c r="AO440" i="5"/>
  <c r="AP440" i="5"/>
  <c r="AQ440" i="5"/>
  <c r="AR440" i="5"/>
  <c r="AS440" i="5"/>
  <c r="AT440" i="5"/>
  <c r="AU440" i="5"/>
  <c r="AV440" i="5"/>
  <c r="AW440" i="5"/>
  <c r="AM477" i="5"/>
  <c r="AN477" i="5"/>
  <c r="AO477" i="5"/>
  <c r="AP477" i="5"/>
  <c r="AQ477" i="5"/>
  <c r="AR477" i="5"/>
  <c r="AS477" i="5"/>
  <c r="AT477" i="5"/>
  <c r="AU477" i="5"/>
  <c r="AV477" i="5"/>
  <c r="AW477" i="5"/>
  <c r="AM478" i="5"/>
  <c r="AN478" i="5"/>
  <c r="AO478" i="5"/>
  <c r="AP478" i="5"/>
  <c r="AQ478" i="5"/>
  <c r="AR478" i="5"/>
  <c r="AS478" i="5"/>
  <c r="AT478" i="5"/>
  <c r="AU478" i="5"/>
  <c r="AV478" i="5"/>
  <c r="AW478" i="5"/>
  <c r="AM479" i="5"/>
  <c r="AN479" i="5"/>
  <c r="AO479" i="5"/>
  <c r="AP479" i="5"/>
  <c r="AQ479" i="5"/>
  <c r="AR479" i="5"/>
  <c r="AS479" i="5"/>
  <c r="AT479" i="5"/>
  <c r="AU479" i="5"/>
  <c r="AV479" i="5"/>
  <c r="AW479" i="5"/>
  <c r="AM492" i="5"/>
  <c r="AN492" i="5"/>
  <c r="AO492" i="5"/>
  <c r="AP492" i="5"/>
  <c r="AQ492" i="5"/>
  <c r="AR492" i="5"/>
  <c r="AS492" i="5"/>
  <c r="AT492" i="5"/>
  <c r="AU492" i="5"/>
  <c r="AV492" i="5"/>
  <c r="AW492" i="5"/>
  <c r="AM493" i="5"/>
  <c r="AN493" i="5"/>
  <c r="AO493" i="5"/>
  <c r="AP493" i="5"/>
  <c r="AQ493" i="5"/>
  <c r="AR493" i="5"/>
  <c r="AS493" i="5"/>
  <c r="AT493" i="5"/>
  <c r="AU493" i="5"/>
  <c r="AV493" i="5"/>
  <c r="AW493" i="5"/>
  <c r="AM494" i="5"/>
  <c r="AN494" i="5"/>
  <c r="AO494" i="5"/>
  <c r="AP494" i="5"/>
  <c r="AQ494" i="5"/>
  <c r="AR494" i="5"/>
  <c r="AS494" i="5"/>
  <c r="AT494" i="5"/>
  <c r="AU494" i="5"/>
  <c r="AV494" i="5"/>
  <c r="AW494" i="5"/>
  <c r="AM525" i="5"/>
  <c r="AN525" i="5"/>
  <c r="AO525" i="5"/>
  <c r="AP525" i="5"/>
  <c r="AQ525" i="5"/>
  <c r="AR525" i="5"/>
  <c r="AS525" i="5"/>
  <c r="AT525" i="5"/>
  <c r="AU525" i="5"/>
  <c r="AV525" i="5"/>
  <c r="AW525" i="5"/>
  <c r="AM526" i="5"/>
  <c r="AN526" i="5"/>
  <c r="AO526" i="5"/>
  <c r="AP526" i="5"/>
  <c r="AQ526" i="5"/>
  <c r="AR526" i="5"/>
  <c r="AS526" i="5"/>
  <c r="AT526" i="5"/>
  <c r="AU526" i="5"/>
  <c r="AV526" i="5"/>
  <c r="AW526" i="5"/>
  <c r="AM527" i="5"/>
  <c r="AN527" i="5"/>
  <c r="AO527" i="5"/>
  <c r="AP527" i="5"/>
  <c r="AQ527" i="5"/>
  <c r="AR527" i="5"/>
  <c r="AS527" i="5"/>
  <c r="AT527" i="5"/>
  <c r="AU527" i="5"/>
  <c r="AV527" i="5"/>
  <c r="AW527" i="5"/>
  <c r="AW3" i="5"/>
  <c r="AV3" i="5"/>
  <c r="AU3" i="5"/>
  <c r="AT3" i="5"/>
  <c r="AS3" i="5"/>
  <c r="AR3" i="5"/>
  <c r="AQ3" i="5"/>
  <c r="AP3" i="5"/>
  <c r="AO3" i="5"/>
  <c r="AN3" i="5"/>
  <c r="AM3" i="5"/>
  <c r="AM4" i="4"/>
  <c r="AN4" i="4"/>
  <c r="AO4" i="4"/>
  <c r="AP4" i="4"/>
  <c r="AQ4" i="4"/>
  <c r="AR4" i="4"/>
  <c r="AS4" i="4"/>
  <c r="AT4" i="4"/>
  <c r="AU4" i="4"/>
  <c r="AV4" i="4"/>
  <c r="AW4" i="4"/>
  <c r="AM5" i="4"/>
  <c r="AN5" i="4"/>
  <c r="AO5" i="4"/>
  <c r="AP5" i="4"/>
  <c r="AQ5" i="4"/>
  <c r="AR5" i="4"/>
  <c r="AS5" i="4"/>
  <c r="AT5" i="4"/>
  <c r="AU5" i="4"/>
  <c r="AV5" i="4"/>
  <c r="AW5" i="4"/>
  <c r="AM102" i="4"/>
  <c r="AN102" i="4"/>
  <c r="AO102" i="4"/>
  <c r="AP102" i="4"/>
  <c r="AQ102" i="4"/>
  <c r="AR102" i="4"/>
  <c r="AS102" i="4"/>
  <c r="AT102" i="4"/>
  <c r="AU102" i="4"/>
  <c r="AV102" i="4"/>
  <c r="AW102" i="4"/>
  <c r="AM103" i="4"/>
  <c r="AN103" i="4"/>
  <c r="AO103" i="4"/>
  <c r="AP103" i="4"/>
  <c r="AQ103" i="4"/>
  <c r="AR103" i="4"/>
  <c r="AS103" i="4"/>
  <c r="AT103" i="4"/>
  <c r="AU103" i="4"/>
  <c r="AV103" i="4"/>
  <c r="AW103" i="4"/>
  <c r="AM104" i="4"/>
  <c r="AN104" i="4"/>
  <c r="AO104" i="4"/>
  <c r="AP104" i="4"/>
  <c r="AQ104" i="4"/>
  <c r="AR104" i="4"/>
  <c r="AS104" i="4"/>
  <c r="AT104" i="4"/>
  <c r="AU104" i="4"/>
  <c r="AV104" i="4"/>
  <c r="AW104" i="4"/>
  <c r="AM114" i="4"/>
  <c r="AN114" i="4"/>
  <c r="AO114" i="4"/>
  <c r="AP114" i="4"/>
  <c r="AQ114" i="4"/>
  <c r="AR114" i="4"/>
  <c r="AS114" i="4"/>
  <c r="AT114" i="4"/>
  <c r="AU114" i="4"/>
  <c r="AV114" i="4"/>
  <c r="AW114" i="4"/>
  <c r="AM115" i="4"/>
  <c r="AN115" i="4"/>
  <c r="AO115" i="4"/>
  <c r="AP115" i="4"/>
  <c r="AQ115" i="4"/>
  <c r="AR115" i="4"/>
  <c r="AS115" i="4"/>
  <c r="AT115" i="4"/>
  <c r="AU115" i="4"/>
  <c r="AV115" i="4"/>
  <c r="AW115" i="4"/>
  <c r="AM116" i="4"/>
  <c r="AN116" i="4"/>
  <c r="AO116" i="4"/>
  <c r="AP116" i="4"/>
  <c r="AQ116" i="4"/>
  <c r="AR116" i="4"/>
  <c r="AS116" i="4"/>
  <c r="AT116" i="4"/>
  <c r="AU116" i="4"/>
  <c r="AV116" i="4"/>
  <c r="AW116" i="4"/>
  <c r="AM120" i="4"/>
  <c r="AN120" i="4"/>
  <c r="AO120" i="4"/>
  <c r="AP120" i="4"/>
  <c r="AQ120" i="4"/>
  <c r="AR120" i="4"/>
  <c r="AS120" i="4"/>
  <c r="AT120" i="4"/>
  <c r="AU120" i="4"/>
  <c r="AV120" i="4"/>
  <c r="AW120" i="4"/>
  <c r="AM121" i="4"/>
  <c r="AN121" i="4"/>
  <c r="AO121" i="4"/>
  <c r="AP121" i="4"/>
  <c r="AQ121" i="4"/>
  <c r="AR121" i="4"/>
  <c r="AS121" i="4"/>
  <c r="AT121" i="4"/>
  <c r="AU121" i="4"/>
  <c r="AV121" i="4"/>
  <c r="AW121" i="4"/>
  <c r="AM122" i="4"/>
  <c r="AN122" i="4"/>
  <c r="AO122" i="4"/>
  <c r="AP122" i="4"/>
  <c r="AQ122" i="4"/>
  <c r="AR122" i="4"/>
  <c r="AS122" i="4"/>
  <c r="AT122" i="4"/>
  <c r="AU122" i="4"/>
  <c r="AV122" i="4"/>
  <c r="AW122" i="4"/>
  <c r="AM126" i="4"/>
  <c r="AN126" i="4"/>
  <c r="AO126" i="4"/>
  <c r="AP126" i="4"/>
  <c r="AQ126" i="4"/>
  <c r="AR126" i="4"/>
  <c r="AS126" i="4"/>
  <c r="AT126" i="4"/>
  <c r="AU126" i="4"/>
  <c r="AV126" i="4"/>
  <c r="AW126" i="4"/>
  <c r="AM127" i="4"/>
  <c r="AN127" i="4"/>
  <c r="AO127" i="4"/>
  <c r="AP127" i="4"/>
  <c r="AQ127" i="4"/>
  <c r="AR127" i="4"/>
  <c r="AS127" i="4"/>
  <c r="AT127" i="4"/>
  <c r="AU127" i="4"/>
  <c r="AV127" i="4"/>
  <c r="AW127" i="4"/>
  <c r="AM128" i="4"/>
  <c r="AN128" i="4"/>
  <c r="AO128" i="4"/>
  <c r="AP128" i="4"/>
  <c r="AQ128" i="4"/>
  <c r="AR128" i="4"/>
  <c r="AS128" i="4"/>
  <c r="AT128" i="4"/>
  <c r="AU128" i="4"/>
  <c r="AV128" i="4"/>
  <c r="AW128" i="4"/>
  <c r="AM183" i="4"/>
  <c r="AN183" i="4"/>
  <c r="AO183" i="4"/>
  <c r="AP183" i="4"/>
  <c r="AQ183" i="4"/>
  <c r="AR183" i="4"/>
  <c r="AS183" i="4"/>
  <c r="AT183" i="4"/>
  <c r="AU183" i="4"/>
  <c r="AV183" i="4"/>
  <c r="AW183" i="4"/>
  <c r="AM184" i="4"/>
  <c r="AN184" i="4"/>
  <c r="AO184" i="4"/>
  <c r="AP184" i="4"/>
  <c r="AQ184" i="4"/>
  <c r="AR184" i="4"/>
  <c r="AS184" i="4"/>
  <c r="AT184" i="4"/>
  <c r="AU184" i="4"/>
  <c r="AV184" i="4"/>
  <c r="AW184" i="4"/>
  <c r="AM185" i="4"/>
  <c r="AN185" i="4"/>
  <c r="AO185" i="4"/>
  <c r="AP185" i="4"/>
  <c r="AQ185" i="4"/>
  <c r="AR185" i="4"/>
  <c r="AS185" i="4"/>
  <c r="AT185" i="4"/>
  <c r="AU185" i="4"/>
  <c r="AV185" i="4"/>
  <c r="AW185" i="4"/>
  <c r="AM207" i="4"/>
  <c r="AN207" i="4"/>
  <c r="AO207" i="4"/>
  <c r="AP207" i="4"/>
  <c r="AQ207" i="4"/>
  <c r="AR207" i="4"/>
  <c r="AS207" i="4"/>
  <c r="AT207" i="4"/>
  <c r="AU207" i="4"/>
  <c r="AV207" i="4"/>
  <c r="AW207" i="4"/>
  <c r="AM208" i="4"/>
  <c r="AN208" i="4"/>
  <c r="AO208" i="4"/>
  <c r="AP208" i="4"/>
  <c r="AQ208" i="4"/>
  <c r="AR208" i="4"/>
  <c r="AS208" i="4"/>
  <c r="AT208" i="4"/>
  <c r="AU208" i="4"/>
  <c r="AV208" i="4"/>
  <c r="AW208" i="4"/>
  <c r="AM209" i="4"/>
  <c r="AN209" i="4"/>
  <c r="AO209" i="4"/>
  <c r="AP209" i="4"/>
  <c r="AQ209" i="4"/>
  <c r="AR209" i="4"/>
  <c r="AS209" i="4"/>
  <c r="AT209" i="4"/>
  <c r="AU209" i="4"/>
  <c r="AV209" i="4"/>
  <c r="AW209" i="4"/>
  <c r="AM249" i="4"/>
  <c r="AN249" i="4"/>
  <c r="AO249" i="4"/>
  <c r="AP249" i="4"/>
  <c r="AQ249" i="4"/>
  <c r="AR249" i="4"/>
  <c r="AS249" i="4"/>
  <c r="AT249" i="4"/>
  <c r="AU249" i="4"/>
  <c r="AV249" i="4"/>
  <c r="AW249" i="4"/>
  <c r="AM250" i="4"/>
  <c r="AN250" i="4"/>
  <c r="AO250" i="4"/>
  <c r="AP250" i="4"/>
  <c r="AQ250" i="4"/>
  <c r="AR250" i="4"/>
  <c r="AS250" i="4"/>
  <c r="AT250" i="4"/>
  <c r="AU250" i="4"/>
  <c r="AV250" i="4"/>
  <c r="AW250" i="4"/>
  <c r="AM251" i="4"/>
  <c r="AN251" i="4"/>
  <c r="AO251" i="4"/>
  <c r="AP251" i="4"/>
  <c r="AQ251" i="4"/>
  <c r="AR251" i="4"/>
  <c r="AS251" i="4"/>
  <c r="AT251" i="4"/>
  <c r="AU251" i="4"/>
  <c r="AV251" i="4"/>
  <c r="AW251" i="4"/>
  <c r="AM288" i="4"/>
  <c r="AN288" i="4"/>
  <c r="AO288" i="4"/>
  <c r="AP288" i="4"/>
  <c r="AQ288" i="4"/>
  <c r="AR288" i="4"/>
  <c r="AS288" i="4"/>
  <c r="AT288" i="4"/>
  <c r="AU288" i="4"/>
  <c r="AV288" i="4"/>
  <c r="AW288" i="4"/>
  <c r="AM289" i="4"/>
  <c r="AN289" i="4"/>
  <c r="AO289" i="4"/>
  <c r="AP289" i="4"/>
  <c r="AQ289" i="4"/>
  <c r="AR289" i="4"/>
  <c r="AS289" i="4"/>
  <c r="AT289" i="4"/>
  <c r="AU289" i="4"/>
  <c r="AV289" i="4"/>
  <c r="AW289" i="4"/>
  <c r="AM290" i="4"/>
  <c r="AN290" i="4"/>
  <c r="AO290" i="4"/>
  <c r="AP290" i="4"/>
  <c r="AQ290" i="4"/>
  <c r="AR290" i="4"/>
  <c r="AS290" i="4"/>
  <c r="AT290" i="4"/>
  <c r="AU290" i="4"/>
  <c r="AV290" i="4"/>
  <c r="AW290" i="4"/>
  <c r="AM306" i="4"/>
  <c r="AN306" i="4"/>
  <c r="AO306" i="4"/>
  <c r="AP306" i="4"/>
  <c r="AQ306" i="4"/>
  <c r="AR306" i="4"/>
  <c r="AS306" i="4"/>
  <c r="AT306" i="4"/>
  <c r="AU306" i="4"/>
  <c r="AV306" i="4"/>
  <c r="AW306" i="4"/>
  <c r="AM307" i="4"/>
  <c r="AN307" i="4"/>
  <c r="AO307" i="4"/>
  <c r="AP307" i="4"/>
  <c r="AQ307" i="4"/>
  <c r="AR307" i="4"/>
  <c r="AS307" i="4"/>
  <c r="AT307" i="4"/>
  <c r="AU307" i="4"/>
  <c r="AV307" i="4"/>
  <c r="AW307" i="4"/>
  <c r="AM308" i="4"/>
  <c r="AN308" i="4"/>
  <c r="AO308" i="4"/>
  <c r="AP308" i="4"/>
  <c r="AQ308" i="4"/>
  <c r="AR308" i="4"/>
  <c r="AS308" i="4"/>
  <c r="AT308" i="4"/>
  <c r="AU308" i="4"/>
  <c r="AV308" i="4"/>
  <c r="AW308" i="4"/>
  <c r="AM336" i="4"/>
  <c r="AN336" i="4"/>
  <c r="AO336" i="4"/>
  <c r="AP336" i="4"/>
  <c r="AQ336" i="4"/>
  <c r="AR336" i="4"/>
  <c r="AS336" i="4"/>
  <c r="AT336" i="4"/>
  <c r="AU336" i="4"/>
  <c r="AV336" i="4"/>
  <c r="AW336" i="4"/>
  <c r="AM337" i="4"/>
  <c r="AN337" i="4"/>
  <c r="AO337" i="4"/>
  <c r="AP337" i="4"/>
  <c r="AQ337" i="4"/>
  <c r="AR337" i="4"/>
  <c r="AS337" i="4"/>
  <c r="AT337" i="4"/>
  <c r="AU337" i="4"/>
  <c r="AV337" i="4"/>
  <c r="AW337" i="4"/>
  <c r="AM338" i="4"/>
  <c r="AN338" i="4"/>
  <c r="AO338" i="4"/>
  <c r="AP338" i="4"/>
  <c r="AQ338" i="4"/>
  <c r="AR338" i="4"/>
  <c r="AS338" i="4"/>
  <c r="AT338" i="4"/>
  <c r="AU338" i="4"/>
  <c r="AV338" i="4"/>
  <c r="AW338" i="4"/>
  <c r="AM381" i="4"/>
  <c r="AN381" i="4"/>
  <c r="AO381" i="4"/>
  <c r="AP381" i="4"/>
  <c r="AQ381" i="4"/>
  <c r="AR381" i="4"/>
  <c r="AS381" i="4"/>
  <c r="AT381" i="4"/>
  <c r="AU381" i="4"/>
  <c r="AV381" i="4"/>
  <c r="AW381" i="4"/>
  <c r="AM382" i="4"/>
  <c r="AN382" i="4"/>
  <c r="AO382" i="4"/>
  <c r="AP382" i="4"/>
  <c r="AQ382" i="4"/>
  <c r="AR382" i="4"/>
  <c r="AS382" i="4"/>
  <c r="AT382" i="4"/>
  <c r="AU382" i="4"/>
  <c r="AV382" i="4"/>
  <c r="AW382" i="4"/>
  <c r="AM383" i="4"/>
  <c r="AN383" i="4"/>
  <c r="AO383" i="4"/>
  <c r="AP383" i="4"/>
  <c r="AQ383" i="4"/>
  <c r="AR383" i="4"/>
  <c r="AS383" i="4"/>
  <c r="AT383" i="4"/>
  <c r="AU383" i="4"/>
  <c r="AV383" i="4"/>
  <c r="AW383" i="4"/>
  <c r="AM402" i="4"/>
  <c r="AN402" i="4"/>
  <c r="AO402" i="4"/>
  <c r="AP402" i="4"/>
  <c r="AQ402" i="4"/>
  <c r="AR402" i="4"/>
  <c r="AS402" i="4"/>
  <c r="AT402" i="4"/>
  <c r="AU402" i="4"/>
  <c r="AV402" i="4"/>
  <c r="AW402" i="4"/>
  <c r="AM403" i="4"/>
  <c r="AN403" i="4"/>
  <c r="AO403" i="4"/>
  <c r="AP403" i="4"/>
  <c r="AQ403" i="4"/>
  <c r="AR403" i="4"/>
  <c r="AS403" i="4"/>
  <c r="AT403" i="4"/>
  <c r="AU403" i="4"/>
  <c r="AV403" i="4"/>
  <c r="AW403" i="4"/>
  <c r="AM404" i="4"/>
  <c r="AN404" i="4"/>
  <c r="AO404" i="4"/>
  <c r="AP404" i="4"/>
  <c r="AQ404" i="4"/>
  <c r="AR404" i="4"/>
  <c r="AS404" i="4"/>
  <c r="AT404" i="4"/>
  <c r="AU404" i="4"/>
  <c r="AV404" i="4"/>
  <c r="AW404" i="4"/>
  <c r="AM471" i="4"/>
  <c r="AN471" i="4"/>
  <c r="AO471" i="4"/>
  <c r="AP471" i="4"/>
  <c r="AQ471" i="4"/>
  <c r="AR471" i="4"/>
  <c r="AS471" i="4"/>
  <c r="AT471" i="4"/>
  <c r="AU471" i="4"/>
  <c r="AV471" i="4"/>
  <c r="AW471" i="4"/>
  <c r="AM472" i="4"/>
  <c r="AN472" i="4"/>
  <c r="AO472" i="4"/>
  <c r="AP472" i="4"/>
  <c r="AQ472" i="4"/>
  <c r="AR472" i="4"/>
  <c r="AS472" i="4"/>
  <c r="AT472" i="4"/>
  <c r="AU472" i="4"/>
  <c r="AV472" i="4"/>
  <c r="AW472" i="4"/>
  <c r="AM473" i="4"/>
  <c r="AN473" i="4"/>
  <c r="AO473" i="4"/>
  <c r="AP473" i="4"/>
  <c r="AQ473" i="4"/>
  <c r="AR473" i="4"/>
  <c r="AS473" i="4"/>
  <c r="AT473" i="4"/>
  <c r="AU473" i="4"/>
  <c r="AV473" i="4"/>
  <c r="AW473" i="4"/>
  <c r="AM492" i="4"/>
  <c r="AN492" i="4"/>
  <c r="AO492" i="4"/>
  <c r="AP492" i="4"/>
  <c r="AQ492" i="4"/>
  <c r="AR492" i="4"/>
  <c r="AS492" i="4"/>
  <c r="AT492" i="4"/>
  <c r="AU492" i="4"/>
  <c r="AV492" i="4"/>
  <c r="AW492" i="4"/>
  <c r="AM493" i="4"/>
  <c r="AN493" i="4"/>
  <c r="AO493" i="4"/>
  <c r="AP493" i="4"/>
  <c r="AQ493" i="4"/>
  <c r="AR493" i="4"/>
  <c r="AS493" i="4"/>
  <c r="AT493" i="4"/>
  <c r="AU493" i="4"/>
  <c r="AV493" i="4"/>
  <c r="AW493" i="4"/>
  <c r="AM494" i="4"/>
  <c r="AN494" i="4"/>
  <c r="AO494" i="4"/>
  <c r="AP494" i="4"/>
  <c r="AQ494" i="4"/>
  <c r="AR494" i="4"/>
  <c r="AS494" i="4"/>
  <c r="AT494" i="4"/>
  <c r="AU494" i="4"/>
  <c r="AV494" i="4"/>
  <c r="AW494" i="4"/>
  <c r="AM525" i="4"/>
  <c r="AN525" i="4"/>
  <c r="AO525" i="4"/>
  <c r="AP525" i="4"/>
  <c r="AQ525" i="4"/>
  <c r="AR525" i="4"/>
  <c r="AS525" i="4"/>
  <c r="AT525" i="4"/>
  <c r="AU525" i="4"/>
  <c r="AV525" i="4"/>
  <c r="AW525" i="4"/>
  <c r="AM526" i="4"/>
  <c r="AN526" i="4"/>
  <c r="AO526" i="4"/>
  <c r="AP526" i="4"/>
  <c r="AQ526" i="4"/>
  <c r="AR526" i="4"/>
  <c r="AS526" i="4"/>
  <c r="AT526" i="4"/>
  <c r="AU526" i="4"/>
  <c r="AV526" i="4"/>
  <c r="AW526" i="4"/>
  <c r="AM527" i="4"/>
  <c r="AN527" i="4"/>
  <c r="AO527" i="4"/>
  <c r="AP527" i="4"/>
  <c r="AQ527" i="4"/>
  <c r="AR527" i="4"/>
  <c r="AS527" i="4"/>
  <c r="AT527" i="4"/>
  <c r="AU527" i="4"/>
  <c r="AV527" i="4"/>
  <c r="AW527" i="4"/>
  <c r="AM6" i="4"/>
  <c r="AN6" i="4"/>
  <c r="AO6" i="4"/>
  <c r="AP6" i="4"/>
  <c r="AQ6" i="4"/>
  <c r="AR6" i="4"/>
  <c r="AS6" i="4"/>
  <c r="AT6" i="4"/>
  <c r="AU6" i="4"/>
  <c r="AV6" i="4"/>
  <c r="AW6" i="4"/>
  <c r="AM7" i="4"/>
  <c r="AN7" i="4"/>
  <c r="AO7" i="4"/>
  <c r="AP7" i="4"/>
  <c r="AQ7" i="4"/>
  <c r="AR7" i="4"/>
  <c r="AS7" i="4"/>
  <c r="AT7" i="4"/>
  <c r="AU7" i="4"/>
  <c r="AV7" i="4"/>
  <c r="AW7" i="4"/>
  <c r="AM8" i="4"/>
  <c r="AN8" i="4"/>
  <c r="AO8" i="4"/>
  <c r="AP8" i="4"/>
  <c r="AQ8" i="4"/>
  <c r="AR8" i="4"/>
  <c r="AS8" i="4"/>
  <c r="AT8" i="4"/>
  <c r="AU8" i="4"/>
  <c r="AV8" i="4"/>
  <c r="AW8" i="4"/>
  <c r="AM93" i="4"/>
  <c r="AN93" i="4"/>
  <c r="AO93" i="4"/>
  <c r="AP93" i="4"/>
  <c r="AQ93" i="4"/>
  <c r="AR93" i="4"/>
  <c r="AS93" i="4"/>
  <c r="AT93" i="4"/>
  <c r="AU93" i="4"/>
  <c r="AV93" i="4"/>
  <c r="AW93" i="4"/>
  <c r="AM94" i="4"/>
  <c r="AN94" i="4"/>
  <c r="AO94" i="4"/>
  <c r="AP94" i="4"/>
  <c r="AQ94" i="4"/>
  <c r="AR94" i="4"/>
  <c r="AS94" i="4"/>
  <c r="AT94" i="4"/>
  <c r="AU94" i="4"/>
  <c r="AV94" i="4"/>
  <c r="AW94" i="4"/>
  <c r="AM95" i="4"/>
  <c r="AN95" i="4"/>
  <c r="AO95" i="4"/>
  <c r="AP95" i="4"/>
  <c r="AQ95" i="4"/>
  <c r="AR95" i="4"/>
  <c r="AS95" i="4"/>
  <c r="AT95" i="4"/>
  <c r="AU95" i="4"/>
  <c r="AV95" i="4"/>
  <c r="AW95" i="4"/>
  <c r="AM36" i="4"/>
  <c r="AN36" i="4"/>
  <c r="AO36" i="4"/>
  <c r="AP36" i="4"/>
  <c r="AQ36" i="4"/>
  <c r="AR36" i="4"/>
  <c r="AS36" i="4"/>
  <c r="AT36" i="4"/>
  <c r="AU36" i="4"/>
  <c r="AV36" i="4"/>
  <c r="AW36" i="4"/>
  <c r="AM37" i="4"/>
  <c r="AN37" i="4"/>
  <c r="AO37" i="4"/>
  <c r="AP37" i="4"/>
  <c r="AQ37" i="4"/>
  <c r="AR37" i="4"/>
  <c r="AS37" i="4"/>
  <c r="AT37" i="4"/>
  <c r="AU37" i="4"/>
  <c r="AV37" i="4"/>
  <c r="AW37" i="4"/>
  <c r="AM38" i="4"/>
  <c r="AN38" i="4"/>
  <c r="AO38" i="4"/>
  <c r="AP38" i="4"/>
  <c r="AQ38" i="4"/>
  <c r="AR38" i="4"/>
  <c r="AS38" i="4"/>
  <c r="AT38" i="4"/>
  <c r="AU38" i="4"/>
  <c r="AV38" i="4"/>
  <c r="AW38" i="4"/>
  <c r="AM39" i="4"/>
  <c r="AN39" i="4"/>
  <c r="AO39" i="4"/>
  <c r="AP39" i="4"/>
  <c r="AQ39" i="4"/>
  <c r="AR39" i="4"/>
  <c r="AS39" i="4"/>
  <c r="AT39" i="4"/>
  <c r="AU39" i="4"/>
  <c r="AV39" i="4"/>
  <c r="AW39" i="4"/>
  <c r="AM40" i="4"/>
  <c r="AN40" i="4"/>
  <c r="AO40" i="4"/>
  <c r="AP40" i="4"/>
  <c r="AQ40" i="4"/>
  <c r="AR40" i="4"/>
  <c r="AS40" i="4"/>
  <c r="AT40" i="4"/>
  <c r="AU40" i="4"/>
  <c r="AV40" i="4"/>
  <c r="AW40" i="4"/>
  <c r="AM41" i="4"/>
  <c r="AN41" i="4"/>
  <c r="AO41" i="4"/>
  <c r="AP41" i="4"/>
  <c r="AQ41" i="4"/>
  <c r="AR41" i="4"/>
  <c r="AS41" i="4"/>
  <c r="AT41" i="4"/>
  <c r="AU41" i="4"/>
  <c r="AV41" i="4"/>
  <c r="AW41" i="4"/>
  <c r="AM69" i="4"/>
  <c r="AN69" i="4"/>
  <c r="AO69" i="4"/>
  <c r="AP69" i="4"/>
  <c r="AQ69" i="4"/>
  <c r="AR69" i="4"/>
  <c r="AS69" i="4"/>
  <c r="AT69" i="4"/>
  <c r="AU69" i="4"/>
  <c r="AV69" i="4"/>
  <c r="AW69" i="4"/>
  <c r="AM70" i="4"/>
  <c r="AN70" i="4"/>
  <c r="AO70" i="4"/>
  <c r="AP70" i="4"/>
  <c r="AQ70" i="4"/>
  <c r="AR70" i="4"/>
  <c r="AS70" i="4"/>
  <c r="AT70" i="4"/>
  <c r="AU70" i="4"/>
  <c r="AV70" i="4"/>
  <c r="AW70" i="4"/>
  <c r="AM71" i="4"/>
  <c r="AN71" i="4"/>
  <c r="AO71" i="4"/>
  <c r="AP71" i="4"/>
  <c r="AQ71" i="4"/>
  <c r="AR71" i="4"/>
  <c r="AS71" i="4"/>
  <c r="AT71" i="4"/>
  <c r="AU71" i="4"/>
  <c r="AV71" i="4"/>
  <c r="AW71" i="4"/>
  <c r="AM135" i="4"/>
  <c r="AN135" i="4"/>
  <c r="AO135" i="4"/>
  <c r="AP135" i="4"/>
  <c r="AQ135" i="4"/>
  <c r="AR135" i="4"/>
  <c r="AS135" i="4"/>
  <c r="AT135" i="4"/>
  <c r="AU135" i="4"/>
  <c r="AV135" i="4"/>
  <c r="AW135" i="4"/>
  <c r="AM136" i="4"/>
  <c r="AN136" i="4"/>
  <c r="AO136" i="4"/>
  <c r="AP136" i="4"/>
  <c r="AQ136" i="4"/>
  <c r="AR136" i="4"/>
  <c r="AS136" i="4"/>
  <c r="AT136" i="4"/>
  <c r="AU136" i="4"/>
  <c r="AV136" i="4"/>
  <c r="AW136" i="4"/>
  <c r="AM137" i="4"/>
  <c r="AN137" i="4"/>
  <c r="AO137" i="4"/>
  <c r="AP137" i="4"/>
  <c r="AQ137" i="4"/>
  <c r="AR137" i="4"/>
  <c r="AS137" i="4"/>
  <c r="AT137" i="4"/>
  <c r="AU137" i="4"/>
  <c r="AV137" i="4"/>
  <c r="AW137" i="4"/>
  <c r="AM162" i="4"/>
  <c r="AN162" i="4"/>
  <c r="AO162" i="4"/>
  <c r="AP162" i="4"/>
  <c r="AQ162" i="4"/>
  <c r="AR162" i="4"/>
  <c r="AS162" i="4"/>
  <c r="AT162" i="4"/>
  <c r="AU162" i="4"/>
  <c r="AV162" i="4"/>
  <c r="AW162" i="4"/>
  <c r="AM163" i="4"/>
  <c r="AN163" i="4"/>
  <c r="AO163" i="4"/>
  <c r="AP163" i="4"/>
  <c r="AQ163" i="4"/>
  <c r="AR163" i="4"/>
  <c r="AS163" i="4"/>
  <c r="AT163" i="4"/>
  <c r="AU163" i="4"/>
  <c r="AV163" i="4"/>
  <c r="AW163" i="4"/>
  <c r="AM164" i="4"/>
  <c r="AN164" i="4"/>
  <c r="AO164" i="4"/>
  <c r="AP164" i="4"/>
  <c r="AQ164" i="4"/>
  <c r="AR164" i="4"/>
  <c r="AS164" i="4"/>
  <c r="AT164" i="4"/>
  <c r="AU164" i="4"/>
  <c r="AV164" i="4"/>
  <c r="AW164" i="4"/>
  <c r="AM252" i="4"/>
  <c r="AN252" i="4"/>
  <c r="AO252" i="4"/>
  <c r="AP252" i="4"/>
  <c r="AQ252" i="4"/>
  <c r="AR252" i="4"/>
  <c r="AS252" i="4"/>
  <c r="AT252" i="4"/>
  <c r="AU252" i="4"/>
  <c r="AV252" i="4"/>
  <c r="AW252" i="4"/>
  <c r="AM253" i="4"/>
  <c r="AN253" i="4"/>
  <c r="AO253" i="4"/>
  <c r="AP253" i="4"/>
  <c r="AQ253" i="4"/>
  <c r="AR253" i="4"/>
  <c r="AS253" i="4"/>
  <c r="AT253" i="4"/>
  <c r="AU253" i="4"/>
  <c r="AV253" i="4"/>
  <c r="AW253" i="4"/>
  <c r="AM254" i="4"/>
  <c r="AN254" i="4"/>
  <c r="AO254" i="4"/>
  <c r="AP254" i="4"/>
  <c r="AQ254" i="4"/>
  <c r="AR254" i="4"/>
  <c r="AS254" i="4"/>
  <c r="AT254" i="4"/>
  <c r="AU254" i="4"/>
  <c r="AV254" i="4"/>
  <c r="AW254" i="4"/>
  <c r="AM234" i="4"/>
  <c r="AN234" i="4"/>
  <c r="AO234" i="4"/>
  <c r="AP234" i="4"/>
  <c r="AQ234" i="4"/>
  <c r="AR234" i="4"/>
  <c r="AS234" i="4"/>
  <c r="AT234" i="4"/>
  <c r="AU234" i="4"/>
  <c r="AV234" i="4"/>
  <c r="AW234" i="4"/>
  <c r="AM235" i="4"/>
  <c r="AN235" i="4"/>
  <c r="AO235" i="4"/>
  <c r="AP235" i="4"/>
  <c r="AQ235" i="4"/>
  <c r="AR235" i="4"/>
  <c r="AS235" i="4"/>
  <c r="AT235" i="4"/>
  <c r="AU235" i="4"/>
  <c r="AV235" i="4"/>
  <c r="AW235" i="4"/>
  <c r="AM236" i="4"/>
  <c r="AN236" i="4"/>
  <c r="AO236" i="4"/>
  <c r="AP236" i="4"/>
  <c r="AQ236" i="4"/>
  <c r="AR236" i="4"/>
  <c r="AS236" i="4"/>
  <c r="AT236" i="4"/>
  <c r="AU236" i="4"/>
  <c r="AV236" i="4"/>
  <c r="AW236" i="4"/>
  <c r="AM312" i="4"/>
  <c r="AN312" i="4"/>
  <c r="AO312" i="4"/>
  <c r="AP312" i="4"/>
  <c r="AQ312" i="4"/>
  <c r="AR312" i="4"/>
  <c r="AS312" i="4"/>
  <c r="AT312" i="4"/>
  <c r="AU312" i="4"/>
  <c r="AV312" i="4"/>
  <c r="AW312" i="4"/>
  <c r="AM313" i="4"/>
  <c r="AN313" i="4"/>
  <c r="AO313" i="4"/>
  <c r="AP313" i="4"/>
  <c r="AQ313" i="4"/>
  <c r="AR313" i="4"/>
  <c r="AS313" i="4"/>
  <c r="AT313" i="4"/>
  <c r="AU313" i="4"/>
  <c r="AV313" i="4"/>
  <c r="AW313" i="4"/>
  <c r="AM314" i="4"/>
  <c r="AN314" i="4"/>
  <c r="AO314" i="4"/>
  <c r="AP314" i="4"/>
  <c r="AQ314" i="4"/>
  <c r="AR314" i="4"/>
  <c r="AS314" i="4"/>
  <c r="AT314" i="4"/>
  <c r="AU314" i="4"/>
  <c r="AV314" i="4"/>
  <c r="AW314" i="4"/>
  <c r="AM351" i="4"/>
  <c r="AN351" i="4"/>
  <c r="AO351" i="4"/>
  <c r="AP351" i="4"/>
  <c r="AQ351" i="4"/>
  <c r="AR351" i="4"/>
  <c r="AS351" i="4"/>
  <c r="AT351" i="4"/>
  <c r="AU351" i="4"/>
  <c r="AV351" i="4"/>
  <c r="AW351" i="4"/>
  <c r="AM352" i="4"/>
  <c r="AN352" i="4"/>
  <c r="AO352" i="4"/>
  <c r="AP352" i="4"/>
  <c r="AQ352" i="4"/>
  <c r="AR352" i="4"/>
  <c r="AS352" i="4"/>
  <c r="AT352" i="4"/>
  <c r="AU352" i="4"/>
  <c r="AV352" i="4"/>
  <c r="AW352" i="4"/>
  <c r="AM353" i="4"/>
  <c r="AN353" i="4"/>
  <c r="AO353" i="4"/>
  <c r="AP353" i="4"/>
  <c r="AQ353" i="4"/>
  <c r="AR353" i="4"/>
  <c r="AS353" i="4"/>
  <c r="AT353" i="4"/>
  <c r="AU353" i="4"/>
  <c r="AV353" i="4"/>
  <c r="AW353" i="4"/>
  <c r="AM372" i="4"/>
  <c r="AN372" i="4"/>
  <c r="AO372" i="4"/>
  <c r="AP372" i="4"/>
  <c r="AQ372" i="4"/>
  <c r="AR372" i="4"/>
  <c r="AS372" i="4"/>
  <c r="AT372" i="4"/>
  <c r="AU372" i="4"/>
  <c r="AV372" i="4"/>
  <c r="AW372" i="4"/>
  <c r="AM373" i="4"/>
  <c r="AN373" i="4"/>
  <c r="AO373" i="4"/>
  <c r="AP373" i="4"/>
  <c r="AQ373" i="4"/>
  <c r="AR373" i="4"/>
  <c r="AS373" i="4"/>
  <c r="AT373" i="4"/>
  <c r="AU373" i="4"/>
  <c r="AV373" i="4"/>
  <c r="AW373" i="4"/>
  <c r="AM374" i="4"/>
  <c r="AN374" i="4"/>
  <c r="AO374" i="4"/>
  <c r="AP374" i="4"/>
  <c r="AQ374" i="4"/>
  <c r="AR374" i="4"/>
  <c r="AS374" i="4"/>
  <c r="AT374" i="4"/>
  <c r="AU374" i="4"/>
  <c r="AV374" i="4"/>
  <c r="AW374" i="4"/>
  <c r="AM396" i="4"/>
  <c r="AN396" i="4"/>
  <c r="AO396" i="4"/>
  <c r="AP396" i="4"/>
  <c r="AQ396" i="4"/>
  <c r="AR396" i="4"/>
  <c r="AS396" i="4"/>
  <c r="AT396" i="4"/>
  <c r="AU396" i="4"/>
  <c r="AV396" i="4"/>
  <c r="AW396" i="4"/>
  <c r="AM397" i="4"/>
  <c r="AN397" i="4"/>
  <c r="AO397" i="4"/>
  <c r="AP397" i="4"/>
  <c r="AQ397" i="4"/>
  <c r="AR397" i="4"/>
  <c r="AS397" i="4"/>
  <c r="AT397" i="4"/>
  <c r="AU397" i="4"/>
  <c r="AV397" i="4"/>
  <c r="AW397" i="4"/>
  <c r="AM398" i="4"/>
  <c r="AN398" i="4"/>
  <c r="AO398" i="4"/>
  <c r="AP398" i="4"/>
  <c r="AQ398" i="4"/>
  <c r="AR398" i="4"/>
  <c r="AS398" i="4"/>
  <c r="AT398" i="4"/>
  <c r="AU398" i="4"/>
  <c r="AV398" i="4"/>
  <c r="AW398" i="4"/>
  <c r="AM441" i="4"/>
  <c r="AN441" i="4"/>
  <c r="AO441" i="4"/>
  <c r="AP441" i="4"/>
  <c r="AQ441" i="4"/>
  <c r="AR441" i="4"/>
  <c r="AS441" i="4"/>
  <c r="AT441" i="4"/>
  <c r="AU441" i="4"/>
  <c r="AV441" i="4"/>
  <c r="AW441" i="4"/>
  <c r="AM442" i="4"/>
  <c r="AN442" i="4"/>
  <c r="AO442" i="4"/>
  <c r="AP442" i="4"/>
  <c r="AQ442" i="4"/>
  <c r="AR442" i="4"/>
  <c r="AS442" i="4"/>
  <c r="AT442" i="4"/>
  <c r="AU442" i="4"/>
  <c r="AV442" i="4"/>
  <c r="AW442" i="4"/>
  <c r="AM443" i="4"/>
  <c r="AN443" i="4"/>
  <c r="AO443" i="4"/>
  <c r="AP443" i="4"/>
  <c r="AQ443" i="4"/>
  <c r="AR443" i="4"/>
  <c r="AS443" i="4"/>
  <c r="AT443" i="4"/>
  <c r="AU443" i="4"/>
  <c r="AV443" i="4"/>
  <c r="AW443" i="4"/>
  <c r="AM456" i="4"/>
  <c r="AN456" i="4"/>
  <c r="AO456" i="4"/>
  <c r="AP456" i="4"/>
  <c r="AQ456" i="4"/>
  <c r="AR456" i="4"/>
  <c r="AS456" i="4"/>
  <c r="AT456" i="4"/>
  <c r="AU456" i="4"/>
  <c r="AV456" i="4"/>
  <c r="AW456" i="4"/>
  <c r="AM457" i="4"/>
  <c r="AN457" i="4"/>
  <c r="AO457" i="4"/>
  <c r="AP457" i="4"/>
  <c r="AQ457" i="4"/>
  <c r="AR457" i="4"/>
  <c r="AS457" i="4"/>
  <c r="AT457" i="4"/>
  <c r="AU457" i="4"/>
  <c r="AV457" i="4"/>
  <c r="AW457" i="4"/>
  <c r="AM458" i="4"/>
  <c r="AN458" i="4"/>
  <c r="AO458" i="4"/>
  <c r="AP458" i="4"/>
  <c r="AQ458" i="4"/>
  <c r="AR458" i="4"/>
  <c r="AS458" i="4"/>
  <c r="AT458" i="4"/>
  <c r="AU458" i="4"/>
  <c r="AV458" i="4"/>
  <c r="AW458" i="4"/>
  <c r="AM501" i="4"/>
  <c r="AN501" i="4"/>
  <c r="AO501" i="4"/>
  <c r="AP501" i="4"/>
  <c r="AQ501" i="4"/>
  <c r="AR501" i="4"/>
  <c r="AS501" i="4"/>
  <c r="AT501" i="4"/>
  <c r="AU501" i="4"/>
  <c r="AV501" i="4"/>
  <c r="AW501" i="4"/>
  <c r="AM502" i="4"/>
  <c r="AN502" i="4"/>
  <c r="AO502" i="4"/>
  <c r="AP502" i="4"/>
  <c r="AQ502" i="4"/>
  <c r="AR502" i="4"/>
  <c r="AS502" i="4"/>
  <c r="AT502" i="4"/>
  <c r="AU502" i="4"/>
  <c r="AV502" i="4"/>
  <c r="AW502" i="4"/>
  <c r="AM503" i="4"/>
  <c r="AN503" i="4"/>
  <c r="AO503" i="4"/>
  <c r="AP503" i="4"/>
  <c r="AQ503" i="4"/>
  <c r="AR503" i="4"/>
  <c r="AS503" i="4"/>
  <c r="AT503" i="4"/>
  <c r="AU503" i="4"/>
  <c r="AV503" i="4"/>
  <c r="AW503" i="4"/>
  <c r="AM9" i="4"/>
  <c r="AN9" i="4"/>
  <c r="AO9" i="4"/>
  <c r="AP9" i="4"/>
  <c r="AQ9" i="4"/>
  <c r="AR9" i="4"/>
  <c r="AS9" i="4"/>
  <c r="AT9" i="4"/>
  <c r="AU9" i="4"/>
  <c r="AV9" i="4"/>
  <c r="AW9" i="4"/>
  <c r="AM10" i="4"/>
  <c r="AN10" i="4"/>
  <c r="AO10" i="4"/>
  <c r="AP10" i="4"/>
  <c r="AQ10" i="4"/>
  <c r="AR10" i="4"/>
  <c r="AS10" i="4"/>
  <c r="AT10" i="4"/>
  <c r="AU10" i="4"/>
  <c r="AV10" i="4"/>
  <c r="AW10" i="4"/>
  <c r="AM11" i="4"/>
  <c r="AN11" i="4"/>
  <c r="AO11" i="4"/>
  <c r="AP11" i="4"/>
  <c r="AQ11" i="4"/>
  <c r="AR11" i="4"/>
  <c r="AS11" i="4"/>
  <c r="AT11" i="4"/>
  <c r="AU11" i="4"/>
  <c r="AV11" i="4"/>
  <c r="AW11" i="4"/>
  <c r="AM165" i="4"/>
  <c r="AN165" i="4"/>
  <c r="AO165" i="4"/>
  <c r="AP165" i="4"/>
  <c r="AQ165" i="4"/>
  <c r="AR165" i="4"/>
  <c r="AS165" i="4"/>
  <c r="AT165" i="4"/>
  <c r="AU165" i="4"/>
  <c r="AV165" i="4"/>
  <c r="AW165" i="4"/>
  <c r="AM166" i="4"/>
  <c r="AN166" i="4"/>
  <c r="AO166" i="4"/>
  <c r="AP166" i="4"/>
  <c r="AQ166" i="4"/>
  <c r="AR166" i="4"/>
  <c r="AS166" i="4"/>
  <c r="AT166" i="4"/>
  <c r="AU166" i="4"/>
  <c r="AV166" i="4"/>
  <c r="AW166" i="4"/>
  <c r="AM167" i="4"/>
  <c r="AN167" i="4"/>
  <c r="AO167" i="4"/>
  <c r="AP167" i="4"/>
  <c r="AQ167" i="4"/>
  <c r="AR167" i="4"/>
  <c r="AS167" i="4"/>
  <c r="AT167" i="4"/>
  <c r="AU167" i="4"/>
  <c r="AV167" i="4"/>
  <c r="AW167" i="4"/>
  <c r="AM138" i="4"/>
  <c r="AN138" i="4"/>
  <c r="AO138" i="4"/>
  <c r="AP138" i="4"/>
  <c r="AQ138" i="4"/>
  <c r="AR138" i="4"/>
  <c r="AS138" i="4"/>
  <c r="AT138" i="4"/>
  <c r="AU138" i="4"/>
  <c r="AV138" i="4"/>
  <c r="AW138" i="4"/>
  <c r="AM139" i="4"/>
  <c r="AN139" i="4"/>
  <c r="AO139" i="4"/>
  <c r="AP139" i="4"/>
  <c r="AQ139" i="4"/>
  <c r="AR139" i="4"/>
  <c r="AS139" i="4"/>
  <c r="AT139" i="4"/>
  <c r="AU139" i="4"/>
  <c r="AV139" i="4"/>
  <c r="AW139" i="4"/>
  <c r="AM140" i="4"/>
  <c r="AN140" i="4"/>
  <c r="AO140" i="4"/>
  <c r="AP140" i="4"/>
  <c r="AQ140" i="4"/>
  <c r="AR140" i="4"/>
  <c r="AS140" i="4"/>
  <c r="AT140" i="4"/>
  <c r="AU140" i="4"/>
  <c r="AV140" i="4"/>
  <c r="AW140" i="4"/>
  <c r="AM105" i="4"/>
  <c r="AN105" i="4"/>
  <c r="AO105" i="4"/>
  <c r="AP105" i="4"/>
  <c r="AQ105" i="4"/>
  <c r="AR105" i="4"/>
  <c r="AS105" i="4"/>
  <c r="AT105" i="4"/>
  <c r="AU105" i="4"/>
  <c r="AV105" i="4"/>
  <c r="AW105" i="4"/>
  <c r="AM106" i="4"/>
  <c r="AN106" i="4"/>
  <c r="AO106" i="4"/>
  <c r="AP106" i="4"/>
  <c r="AQ106" i="4"/>
  <c r="AR106" i="4"/>
  <c r="AS106" i="4"/>
  <c r="AT106" i="4"/>
  <c r="AU106" i="4"/>
  <c r="AV106" i="4"/>
  <c r="AW106" i="4"/>
  <c r="AM107" i="4"/>
  <c r="AN107" i="4"/>
  <c r="AO107" i="4"/>
  <c r="AP107" i="4"/>
  <c r="AQ107" i="4"/>
  <c r="AR107" i="4"/>
  <c r="AS107" i="4"/>
  <c r="AT107" i="4"/>
  <c r="AU107" i="4"/>
  <c r="AV107" i="4"/>
  <c r="AW107" i="4"/>
  <c r="AM177" i="4"/>
  <c r="AN177" i="4"/>
  <c r="AO177" i="4"/>
  <c r="AP177" i="4"/>
  <c r="AQ177" i="4"/>
  <c r="AR177" i="4"/>
  <c r="AS177" i="4"/>
  <c r="AT177" i="4"/>
  <c r="AU177" i="4"/>
  <c r="AV177" i="4"/>
  <c r="AW177" i="4"/>
  <c r="AM178" i="4"/>
  <c r="AN178" i="4"/>
  <c r="AO178" i="4"/>
  <c r="AP178" i="4"/>
  <c r="AQ178" i="4"/>
  <c r="AR178" i="4"/>
  <c r="AS178" i="4"/>
  <c r="AT178" i="4"/>
  <c r="AU178" i="4"/>
  <c r="AV178" i="4"/>
  <c r="AW178" i="4"/>
  <c r="AM179" i="4"/>
  <c r="AN179" i="4"/>
  <c r="AO179" i="4"/>
  <c r="AP179" i="4"/>
  <c r="AQ179" i="4"/>
  <c r="AR179" i="4"/>
  <c r="AS179" i="4"/>
  <c r="AT179" i="4"/>
  <c r="AU179" i="4"/>
  <c r="AV179" i="4"/>
  <c r="AW179" i="4"/>
  <c r="AM171" i="4"/>
  <c r="AN171" i="4"/>
  <c r="AO171" i="4"/>
  <c r="AP171" i="4"/>
  <c r="AQ171" i="4"/>
  <c r="AR171" i="4"/>
  <c r="AS171" i="4"/>
  <c r="AT171" i="4"/>
  <c r="AU171" i="4"/>
  <c r="AV171" i="4"/>
  <c r="AW171" i="4"/>
  <c r="AM172" i="4"/>
  <c r="AN172" i="4"/>
  <c r="AO172" i="4"/>
  <c r="AP172" i="4"/>
  <c r="AQ172" i="4"/>
  <c r="AR172" i="4"/>
  <c r="AS172" i="4"/>
  <c r="AT172" i="4"/>
  <c r="AU172" i="4"/>
  <c r="AV172" i="4"/>
  <c r="AW172" i="4"/>
  <c r="AM173" i="4"/>
  <c r="AN173" i="4"/>
  <c r="AO173" i="4"/>
  <c r="AP173" i="4"/>
  <c r="AQ173" i="4"/>
  <c r="AR173" i="4"/>
  <c r="AS173" i="4"/>
  <c r="AT173" i="4"/>
  <c r="AU173" i="4"/>
  <c r="AV173" i="4"/>
  <c r="AW173" i="4"/>
  <c r="AM210" i="4"/>
  <c r="AN210" i="4"/>
  <c r="AO210" i="4"/>
  <c r="AP210" i="4"/>
  <c r="AQ210" i="4"/>
  <c r="AR210" i="4"/>
  <c r="AS210" i="4"/>
  <c r="AT210" i="4"/>
  <c r="AU210" i="4"/>
  <c r="AV210" i="4"/>
  <c r="AW210" i="4"/>
  <c r="AM211" i="4"/>
  <c r="AN211" i="4"/>
  <c r="AO211" i="4"/>
  <c r="AP211" i="4"/>
  <c r="AQ211" i="4"/>
  <c r="AR211" i="4"/>
  <c r="AS211" i="4"/>
  <c r="AT211" i="4"/>
  <c r="AU211" i="4"/>
  <c r="AV211" i="4"/>
  <c r="AW211" i="4"/>
  <c r="AM212" i="4"/>
  <c r="AN212" i="4"/>
  <c r="AO212" i="4"/>
  <c r="AP212" i="4"/>
  <c r="AQ212" i="4"/>
  <c r="AR212" i="4"/>
  <c r="AS212" i="4"/>
  <c r="AT212" i="4"/>
  <c r="AU212" i="4"/>
  <c r="AV212" i="4"/>
  <c r="AW212" i="4"/>
  <c r="AM294" i="4"/>
  <c r="AN294" i="4"/>
  <c r="AO294" i="4"/>
  <c r="AP294" i="4"/>
  <c r="AQ294" i="4"/>
  <c r="AR294" i="4"/>
  <c r="AS294" i="4"/>
  <c r="AT294" i="4"/>
  <c r="AU294" i="4"/>
  <c r="AV294" i="4"/>
  <c r="AW294" i="4"/>
  <c r="AM295" i="4"/>
  <c r="AN295" i="4"/>
  <c r="AO295" i="4"/>
  <c r="AP295" i="4"/>
  <c r="AQ295" i="4"/>
  <c r="AR295" i="4"/>
  <c r="AS295" i="4"/>
  <c r="AT295" i="4"/>
  <c r="AU295" i="4"/>
  <c r="AV295" i="4"/>
  <c r="AW295" i="4"/>
  <c r="AM296" i="4"/>
  <c r="AN296" i="4"/>
  <c r="AO296" i="4"/>
  <c r="AP296" i="4"/>
  <c r="AQ296" i="4"/>
  <c r="AR296" i="4"/>
  <c r="AS296" i="4"/>
  <c r="AT296" i="4"/>
  <c r="AU296" i="4"/>
  <c r="AV296" i="4"/>
  <c r="AW296" i="4"/>
  <c r="AM258" i="4"/>
  <c r="AN258" i="4"/>
  <c r="AO258" i="4"/>
  <c r="AP258" i="4"/>
  <c r="AQ258" i="4"/>
  <c r="AR258" i="4"/>
  <c r="AS258" i="4"/>
  <c r="AT258" i="4"/>
  <c r="AU258" i="4"/>
  <c r="AV258" i="4"/>
  <c r="AW258" i="4"/>
  <c r="AM259" i="4"/>
  <c r="AN259" i="4"/>
  <c r="AO259" i="4"/>
  <c r="AP259" i="4"/>
  <c r="AQ259" i="4"/>
  <c r="AR259" i="4"/>
  <c r="AS259" i="4"/>
  <c r="AT259" i="4"/>
  <c r="AU259" i="4"/>
  <c r="AV259" i="4"/>
  <c r="AW259" i="4"/>
  <c r="AM260" i="4"/>
  <c r="AN260" i="4"/>
  <c r="AO260" i="4"/>
  <c r="AP260" i="4"/>
  <c r="AQ260" i="4"/>
  <c r="AR260" i="4"/>
  <c r="AS260" i="4"/>
  <c r="AT260" i="4"/>
  <c r="AU260" i="4"/>
  <c r="AV260" i="4"/>
  <c r="AW260" i="4"/>
  <c r="AM339" i="4"/>
  <c r="AN339" i="4"/>
  <c r="AO339" i="4"/>
  <c r="AP339" i="4"/>
  <c r="AQ339" i="4"/>
  <c r="AR339" i="4"/>
  <c r="AS339" i="4"/>
  <c r="AT339" i="4"/>
  <c r="AU339" i="4"/>
  <c r="AV339" i="4"/>
  <c r="AW339" i="4"/>
  <c r="AM340" i="4"/>
  <c r="AN340" i="4"/>
  <c r="AO340" i="4"/>
  <c r="AP340" i="4"/>
  <c r="AQ340" i="4"/>
  <c r="AR340" i="4"/>
  <c r="AS340" i="4"/>
  <c r="AT340" i="4"/>
  <c r="AU340" i="4"/>
  <c r="AV340" i="4"/>
  <c r="AW340" i="4"/>
  <c r="AM341" i="4"/>
  <c r="AN341" i="4"/>
  <c r="AO341" i="4"/>
  <c r="AP341" i="4"/>
  <c r="AQ341" i="4"/>
  <c r="AR341" i="4"/>
  <c r="AS341" i="4"/>
  <c r="AT341" i="4"/>
  <c r="AU341" i="4"/>
  <c r="AV341" i="4"/>
  <c r="AW341" i="4"/>
  <c r="AM375" i="4"/>
  <c r="AN375" i="4"/>
  <c r="AO375" i="4"/>
  <c r="AP375" i="4"/>
  <c r="AQ375" i="4"/>
  <c r="AR375" i="4"/>
  <c r="AS375" i="4"/>
  <c r="AT375" i="4"/>
  <c r="AU375" i="4"/>
  <c r="AV375" i="4"/>
  <c r="AW375" i="4"/>
  <c r="AM376" i="4"/>
  <c r="AN376" i="4"/>
  <c r="AO376" i="4"/>
  <c r="AP376" i="4"/>
  <c r="AQ376" i="4"/>
  <c r="AR376" i="4"/>
  <c r="AS376" i="4"/>
  <c r="AT376" i="4"/>
  <c r="AU376" i="4"/>
  <c r="AV376" i="4"/>
  <c r="AW376" i="4"/>
  <c r="AM377" i="4"/>
  <c r="AN377" i="4"/>
  <c r="AO377" i="4"/>
  <c r="AP377" i="4"/>
  <c r="AQ377" i="4"/>
  <c r="AR377" i="4"/>
  <c r="AS377" i="4"/>
  <c r="AT377" i="4"/>
  <c r="AU377" i="4"/>
  <c r="AV377" i="4"/>
  <c r="AW377" i="4"/>
  <c r="AM417" i="4"/>
  <c r="AN417" i="4"/>
  <c r="AO417" i="4"/>
  <c r="AP417" i="4"/>
  <c r="AQ417" i="4"/>
  <c r="AR417" i="4"/>
  <c r="AS417" i="4"/>
  <c r="AT417" i="4"/>
  <c r="AU417" i="4"/>
  <c r="AV417" i="4"/>
  <c r="AW417" i="4"/>
  <c r="AM418" i="4"/>
  <c r="AN418" i="4"/>
  <c r="AO418" i="4"/>
  <c r="AP418" i="4"/>
  <c r="AQ418" i="4"/>
  <c r="AR418" i="4"/>
  <c r="AS418" i="4"/>
  <c r="AT418" i="4"/>
  <c r="AU418" i="4"/>
  <c r="AV418" i="4"/>
  <c r="AW418" i="4"/>
  <c r="AM419" i="4"/>
  <c r="AN419" i="4"/>
  <c r="AO419" i="4"/>
  <c r="AP419" i="4"/>
  <c r="AQ419" i="4"/>
  <c r="AR419" i="4"/>
  <c r="AS419" i="4"/>
  <c r="AT419" i="4"/>
  <c r="AU419" i="4"/>
  <c r="AV419" i="4"/>
  <c r="AW419" i="4"/>
  <c r="AM432" i="4"/>
  <c r="AN432" i="4"/>
  <c r="AO432" i="4"/>
  <c r="AP432" i="4"/>
  <c r="AQ432" i="4"/>
  <c r="AR432" i="4"/>
  <c r="AS432" i="4"/>
  <c r="AT432" i="4"/>
  <c r="AU432" i="4"/>
  <c r="AV432" i="4"/>
  <c r="AW432" i="4"/>
  <c r="AM433" i="4"/>
  <c r="AN433" i="4"/>
  <c r="AO433" i="4"/>
  <c r="AP433" i="4"/>
  <c r="AQ433" i="4"/>
  <c r="AR433" i="4"/>
  <c r="AS433" i="4"/>
  <c r="AT433" i="4"/>
  <c r="AU433" i="4"/>
  <c r="AV433" i="4"/>
  <c r="AW433" i="4"/>
  <c r="AM434" i="4"/>
  <c r="AN434" i="4"/>
  <c r="AO434" i="4"/>
  <c r="AP434" i="4"/>
  <c r="AQ434" i="4"/>
  <c r="AR434" i="4"/>
  <c r="AS434" i="4"/>
  <c r="AT434" i="4"/>
  <c r="AU434" i="4"/>
  <c r="AV434" i="4"/>
  <c r="AW434" i="4"/>
  <c r="AM483" i="4"/>
  <c r="AN483" i="4"/>
  <c r="AO483" i="4"/>
  <c r="AP483" i="4"/>
  <c r="AQ483" i="4"/>
  <c r="AR483" i="4"/>
  <c r="AS483" i="4"/>
  <c r="AT483" i="4"/>
  <c r="AU483" i="4"/>
  <c r="AV483" i="4"/>
  <c r="AW483" i="4"/>
  <c r="AM484" i="4"/>
  <c r="AN484" i="4"/>
  <c r="AO484" i="4"/>
  <c r="AP484" i="4"/>
  <c r="AQ484" i="4"/>
  <c r="AR484" i="4"/>
  <c r="AS484" i="4"/>
  <c r="AT484" i="4"/>
  <c r="AU484" i="4"/>
  <c r="AV484" i="4"/>
  <c r="AW484" i="4"/>
  <c r="AM485" i="4"/>
  <c r="AN485" i="4"/>
  <c r="AO485" i="4"/>
  <c r="AP485" i="4"/>
  <c r="AQ485" i="4"/>
  <c r="AR485" i="4"/>
  <c r="AS485" i="4"/>
  <c r="AT485" i="4"/>
  <c r="AU485" i="4"/>
  <c r="AV485" i="4"/>
  <c r="AW485" i="4"/>
  <c r="AM495" i="4"/>
  <c r="AN495" i="4"/>
  <c r="AO495" i="4"/>
  <c r="AP495" i="4"/>
  <c r="AQ495" i="4"/>
  <c r="AR495" i="4"/>
  <c r="AS495" i="4"/>
  <c r="AT495" i="4"/>
  <c r="AU495" i="4"/>
  <c r="AV495" i="4"/>
  <c r="AW495" i="4"/>
  <c r="AM496" i="4"/>
  <c r="AN496" i="4"/>
  <c r="AO496" i="4"/>
  <c r="AP496" i="4"/>
  <c r="AQ496" i="4"/>
  <c r="AR496" i="4"/>
  <c r="AS496" i="4"/>
  <c r="AT496" i="4"/>
  <c r="AU496" i="4"/>
  <c r="AV496" i="4"/>
  <c r="AW496" i="4"/>
  <c r="AM497" i="4"/>
  <c r="AN497" i="4"/>
  <c r="AO497" i="4"/>
  <c r="AP497" i="4"/>
  <c r="AQ497" i="4"/>
  <c r="AR497" i="4"/>
  <c r="AS497" i="4"/>
  <c r="AT497" i="4"/>
  <c r="AU497" i="4"/>
  <c r="AV497" i="4"/>
  <c r="AW497" i="4"/>
  <c r="AM519" i="4"/>
  <c r="AN519" i="4"/>
  <c r="AO519" i="4"/>
  <c r="AP519" i="4"/>
  <c r="AQ519" i="4"/>
  <c r="AR519" i="4"/>
  <c r="AS519" i="4"/>
  <c r="AT519" i="4"/>
  <c r="AU519" i="4"/>
  <c r="AV519" i="4"/>
  <c r="AW519" i="4"/>
  <c r="AM520" i="4"/>
  <c r="AN520" i="4"/>
  <c r="AO520" i="4"/>
  <c r="AP520" i="4"/>
  <c r="AQ520" i="4"/>
  <c r="AR520" i="4"/>
  <c r="AS520" i="4"/>
  <c r="AT520" i="4"/>
  <c r="AU520" i="4"/>
  <c r="AV520" i="4"/>
  <c r="AW520" i="4"/>
  <c r="AM521" i="4"/>
  <c r="AN521" i="4"/>
  <c r="AO521" i="4"/>
  <c r="AP521" i="4"/>
  <c r="AQ521" i="4"/>
  <c r="AR521" i="4"/>
  <c r="AS521" i="4"/>
  <c r="AT521" i="4"/>
  <c r="AU521" i="4"/>
  <c r="AV521" i="4"/>
  <c r="AW521" i="4"/>
  <c r="AM12" i="4"/>
  <c r="AN12" i="4"/>
  <c r="AO12" i="4"/>
  <c r="AP12" i="4"/>
  <c r="AQ12" i="4"/>
  <c r="AR12" i="4"/>
  <c r="AS12" i="4"/>
  <c r="AT12" i="4"/>
  <c r="AU12" i="4"/>
  <c r="AV12" i="4"/>
  <c r="AW12" i="4"/>
  <c r="AM13" i="4"/>
  <c r="AN13" i="4"/>
  <c r="AO13" i="4"/>
  <c r="AP13" i="4"/>
  <c r="AQ13" i="4"/>
  <c r="AR13" i="4"/>
  <c r="AS13" i="4"/>
  <c r="AT13" i="4"/>
  <c r="AU13" i="4"/>
  <c r="AV13" i="4"/>
  <c r="AW13" i="4"/>
  <c r="AM14" i="4"/>
  <c r="AN14" i="4"/>
  <c r="AO14" i="4"/>
  <c r="AP14" i="4"/>
  <c r="AQ14" i="4"/>
  <c r="AR14" i="4"/>
  <c r="AS14" i="4"/>
  <c r="AT14" i="4"/>
  <c r="AU14" i="4"/>
  <c r="AV14" i="4"/>
  <c r="AW14" i="4"/>
  <c r="AM330" i="4"/>
  <c r="AN330" i="4"/>
  <c r="AO330" i="4"/>
  <c r="AP330" i="4"/>
  <c r="AQ330" i="4"/>
  <c r="AR330" i="4"/>
  <c r="AS330" i="4"/>
  <c r="AT330" i="4"/>
  <c r="AU330" i="4"/>
  <c r="AV330" i="4"/>
  <c r="AW330" i="4"/>
  <c r="AM331" i="4"/>
  <c r="AN331" i="4"/>
  <c r="AO331" i="4"/>
  <c r="AP331" i="4"/>
  <c r="AQ331" i="4"/>
  <c r="AR331" i="4"/>
  <c r="AS331" i="4"/>
  <c r="AT331" i="4"/>
  <c r="AU331" i="4"/>
  <c r="AV331" i="4"/>
  <c r="AW331" i="4"/>
  <c r="AM332" i="4"/>
  <c r="AN332" i="4"/>
  <c r="AO332" i="4"/>
  <c r="AP332" i="4"/>
  <c r="AQ332" i="4"/>
  <c r="AR332" i="4"/>
  <c r="AS332" i="4"/>
  <c r="AT332" i="4"/>
  <c r="AU332" i="4"/>
  <c r="AV332" i="4"/>
  <c r="AW332" i="4"/>
  <c r="AM228" i="4"/>
  <c r="AN228" i="4"/>
  <c r="AO228" i="4"/>
  <c r="AP228" i="4"/>
  <c r="AQ228" i="4"/>
  <c r="AR228" i="4"/>
  <c r="AS228" i="4"/>
  <c r="AT228" i="4"/>
  <c r="AU228" i="4"/>
  <c r="AV228" i="4"/>
  <c r="AW228" i="4"/>
  <c r="AM229" i="4"/>
  <c r="AN229" i="4"/>
  <c r="AO229" i="4"/>
  <c r="AP229" i="4"/>
  <c r="AQ229" i="4"/>
  <c r="AR229" i="4"/>
  <c r="AS229" i="4"/>
  <c r="AT229" i="4"/>
  <c r="AU229" i="4"/>
  <c r="AV229" i="4"/>
  <c r="AW229" i="4"/>
  <c r="AM230" i="4"/>
  <c r="AN230" i="4"/>
  <c r="AO230" i="4"/>
  <c r="AP230" i="4"/>
  <c r="AQ230" i="4"/>
  <c r="AR230" i="4"/>
  <c r="AS230" i="4"/>
  <c r="AT230" i="4"/>
  <c r="AU230" i="4"/>
  <c r="AV230" i="4"/>
  <c r="AW230" i="4"/>
  <c r="AM264" i="4"/>
  <c r="AN264" i="4"/>
  <c r="AO264" i="4"/>
  <c r="AP264" i="4"/>
  <c r="AQ264" i="4"/>
  <c r="AR264" i="4"/>
  <c r="AS264" i="4"/>
  <c r="AT264" i="4"/>
  <c r="AU264" i="4"/>
  <c r="AV264" i="4"/>
  <c r="AW264" i="4"/>
  <c r="AM265" i="4"/>
  <c r="AN265" i="4"/>
  <c r="AO265" i="4"/>
  <c r="AP265" i="4"/>
  <c r="AQ265" i="4"/>
  <c r="AR265" i="4"/>
  <c r="AS265" i="4"/>
  <c r="AT265" i="4"/>
  <c r="AU265" i="4"/>
  <c r="AV265" i="4"/>
  <c r="AW265" i="4"/>
  <c r="AM266" i="4"/>
  <c r="AN266" i="4"/>
  <c r="AO266" i="4"/>
  <c r="AP266" i="4"/>
  <c r="AQ266" i="4"/>
  <c r="AR266" i="4"/>
  <c r="AS266" i="4"/>
  <c r="AT266" i="4"/>
  <c r="AU266" i="4"/>
  <c r="AV266" i="4"/>
  <c r="AW266" i="4"/>
  <c r="AM237" i="4"/>
  <c r="AN237" i="4"/>
  <c r="AO237" i="4"/>
  <c r="AP237" i="4"/>
  <c r="AQ237" i="4"/>
  <c r="AR237" i="4"/>
  <c r="AS237" i="4"/>
  <c r="AT237" i="4"/>
  <c r="AU237" i="4"/>
  <c r="AV237" i="4"/>
  <c r="AW237" i="4"/>
  <c r="AM238" i="4"/>
  <c r="AN238" i="4"/>
  <c r="AO238" i="4"/>
  <c r="AP238" i="4"/>
  <c r="AQ238" i="4"/>
  <c r="AR238" i="4"/>
  <c r="AS238" i="4"/>
  <c r="AT238" i="4"/>
  <c r="AU238" i="4"/>
  <c r="AV238" i="4"/>
  <c r="AW238" i="4"/>
  <c r="AM239" i="4"/>
  <c r="AN239" i="4"/>
  <c r="AO239" i="4"/>
  <c r="AP239" i="4"/>
  <c r="AQ239" i="4"/>
  <c r="AR239" i="4"/>
  <c r="AS239" i="4"/>
  <c r="AT239" i="4"/>
  <c r="AU239" i="4"/>
  <c r="AV239" i="4"/>
  <c r="AW239" i="4"/>
  <c r="AM285" i="4"/>
  <c r="AN285" i="4"/>
  <c r="AO285" i="4"/>
  <c r="AP285" i="4"/>
  <c r="AQ285" i="4"/>
  <c r="AR285" i="4"/>
  <c r="AS285" i="4"/>
  <c r="AT285" i="4"/>
  <c r="AU285" i="4"/>
  <c r="AV285" i="4"/>
  <c r="AW285" i="4"/>
  <c r="AM286" i="4"/>
  <c r="AN286" i="4"/>
  <c r="AO286" i="4"/>
  <c r="AP286" i="4"/>
  <c r="AQ286" i="4"/>
  <c r="AR286" i="4"/>
  <c r="AS286" i="4"/>
  <c r="AT286" i="4"/>
  <c r="AU286" i="4"/>
  <c r="AV286" i="4"/>
  <c r="AW286" i="4"/>
  <c r="AM287" i="4"/>
  <c r="AN287" i="4"/>
  <c r="AO287" i="4"/>
  <c r="AP287" i="4"/>
  <c r="AQ287" i="4"/>
  <c r="AR287" i="4"/>
  <c r="AS287" i="4"/>
  <c r="AT287" i="4"/>
  <c r="AU287" i="4"/>
  <c r="AV287" i="4"/>
  <c r="AW287" i="4"/>
  <c r="AM279" i="4"/>
  <c r="AN279" i="4"/>
  <c r="AO279" i="4"/>
  <c r="AP279" i="4"/>
  <c r="AQ279" i="4"/>
  <c r="AR279" i="4"/>
  <c r="AS279" i="4"/>
  <c r="AT279" i="4"/>
  <c r="AU279" i="4"/>
  <c r="AV279" i="4"/>
  <c r="AW279" i="4"/>
  <c r="AM280" i="4"/>
  <c r="AN280" i="4"/>
  <c r="AO280" i="4"/>
  <c r="AP280" i="4"/>
  <c r="AQ280" i="4"/>
  <c r="AR280" i="4"/>
  <c r="AS280" i="4"/>
  <c r="AT280" i="4"/>
  <c r="AU280" i="4"/>
  <c r="AV280" i="4"/>
  <c r="AW280" i="4"/>
  <c r="AM281" i="4"/>
  <c r="AN281" i="4"/>
  <c r="AO281" i="4"/>
  <c r="AP281" i="4"/>
  <c r="AQ281" i="4"/>
  <c r="AR281" i="4"/>
  <c r="AS281" i="4"/>
  <c r="AT281" i="4"/>
  <c r="AU281" i="4"/>
  <c r="AV281" i="4"/>
  <c r="AW281" i="4"/>
  <c r="AM315" i="4"/>
  <c r="AN315" i="4"/>
  <c r="AO315" i="4"/>
  <c r="AP315" i="4"/>
  <c r="AQ315" i="4"/>
  <c r="AR315" i="4"/>
  <c r="AS315" i="4"/>
  <c r="AT315" i="4"/>
  <c r="AU315" i="4"/>
  <c r="AV315" i="4"/>
  <c r="AW315" i="4"/>
  <c r="AM316" i="4"/>
  <c r="AN316" i="4"/>
  <c r="AO316" i="4"/>
  <c r="AP316" i="4"/>
  <c r="AQ316" i="4"/>
  <c r="AR316" i="4"/>
  <c r="AS316" i="4"/>
  <c r="AT316" i="4"/>
  <c r="AU316" i="4"/>
  <c r="AV316" i="4"/>
  <c r="AW316" i="4"/>
  <c r="AM317" i="4"/>
  <c r="AN317" i="4"/>
  <c r="AO317" i="4"/>
  <c r="AP317" i="4"/>
  <c r="AQ317" i="4"/>
  <c r="AR317" i="4"/>
  <c r="AS317" i="4"/>
  <c r="AT317" i="4"/>
  <c r="AU317" i="4"/>
  <c r="AV317" i="4"/>
  <c r="AW317" i="4"/>
  <c r="AM291" i="4"/>
  <c r="AN291" i="4"/>
  <c r="AO291" i="4"/>
  <c r="AP291" i="4"/>
  <c r="AQ291" i="4"/>
  <c r="AR291" i="4"/>
  <c r="AS291" i="4"/>
  <c r="AT291" i="4"/>
  <c r="AU291" i="4"/>
  <c r="AV291" i="4"/>
  <c r="AW291" i="4"/>
  <c r="AM292" i="4"/>
  <c r="AN292" i="4"/>
  <c r="AO292" i="4"/>
  <c r="AP292" i="4"/>
  <c r="AQ292" i="4"/>
  <c r="AR292" i="4"/>
  <c r="AS292" i="4"/>
  <c r="AT292" i="4"/>
  <c r="AU292" i="4"/>
  <c r="AV292" i="4"/>
  <c r="AW292" i="4"/>
  <c r="AM293" i="4"/>
  <c r="AN293" i="4"/>
  <c r="AO293" i="4"/>
  <c r="AP293" i="4"/>
  <c r="AQ293" i="4"/>
  <c r="AR293" i="4"/>
  <c r="AS293" i="4"/>
  <c r="AT293" i="4"/>
  <c r="AU293" i="4"/>
  <c r="AV293" i="4"/>
  <c r="AW293" i="4"/>
  <c r="AM348" i="4"/>
  <c r="AN348" i="4"/>
  <c r="AO348" i="4"/>
  <c r="AP348" i="4"/>
  <c r="AQ348" i="4"/>
  <c r="AR348" i="4"/>
  <c r="AS348" i="4"/>
  <c r="AT348" i="4"/>
  <c r="AU348" i="4"/>
  <c r="AV348" i="4"/>
  <c r="AW348" i="4"/>
  <c r="AM349" i="4"/>
  <c r="AN349" i="4"/>
  <c r="AO349" i="4"/>
  <c r="AP349" i="4"/>
  <c r="AQ349" i="4"/>
  <c r="AR349" i="4"/>
  <c r="AS349" i="4"/>
  <c r="AT349" i="4"/>
  <c r="AU349" i="4"/>
  <c r="AV349" i="4"/>
  <c r="AW349" i="4"/>
  <c r="AM350" i="4"/>
  <c r="AN350" i="4"/>
  <c r="AO350" i="4"/>
  <c r="AP350" i="4"/>
  <c r="AQ350" i="4"/>
  <c r="AR350" i="4"/>
  <c r="AS350" i="4"/>
  <c r="AT350" i="4"/>
  <c r="AU350" i="4"/>
  <c r="AV350" i="4"/>
  <c r="AW350" i="4"/>
  <c r="AM357" i="4"/>
  <c r="AN357" i="4"/>
  <c r="AO357" i="4"/>
  <c r="AP357" i="4"/>
  <c r="AQ357" i="4"/>
  <c r="AR357" i="4"/>
  <c r="AS357" i="4"/>
  <c r="AT357" i="4"/>
  <c r="AU357" i="4"/>
  <c r="AV357" i="4"/>
  <c r="AW357" i="4"/>
  <c r="AM358" i="4"/>
  <c r="AN358" i="4"/>
  <c r="AO358" i="4"/>
  <c r="AP358" i="4"/>
  <c r="AQ358" i="4"/>
  <c r="AR358" i="4"/>
  <c r="AS358" i="4"/>
  <c r="AT358" i="4"/>
  <c r="AU358" i="4"/>
  <c r="AV358" i="4"/>
  <c r="AW358" i="4"/>
  <c r="AM359" i="4"/>
  <c r="AN359" i="4"/>
  <c r="AO359" i="4"/>
  <c r="AP359" i="4"/>
  <c r="AQ359" i="4"/>
  <c r="AR359" i="4"/>
  <c r="AS359" i="4"/>
  <c r="AT359" i="4"/>
  <c r="AU359" i="4"/>
  <c r="AV359" i="4"/>
  <c r="AW359" i="4"/>
  <c r="AM387" i="4"/>
  <c r="AN387" i="4"/>
  <c r="AO387" i="4"/>
  <c r="AP387" i="4"/>
  <c r="AQ387" i="4"/>
  <c r="AR387" i="4"/>
  <c r="AS387" i="4"/>
  <c r="AT387" i="4"/>
  <c r="AU387" i="4"/>
  <c r="AV387" i="4"/>
  <c r="AW387" i="4"/>
  <c r="AM388" i="4"/>
  <c r="AN388" i="4"/>
  <c r="AO388" i="4"/>
  <c r="AP388" i="4"/>
  <c r="AQ388" i="4"/>
  <c r="AR388" i="4"/>
  <c r="AS388" i="4"/>
  <c r="AT388" i="4"/>
  <c r="AU388" i="4"/>
  <c r="AV388" i="4"/>
  <c r="AW388" i="4"/>
  <c r="AM389" i="4"/>
  <c r="AN389" i="4"/>
  <c r="AO389" i="4"/>
  <c r="AP389" i="4"/>
  <c r="AQ389" i="4"/>
  <c r="AR389" i="4"/>
  <c r="AS389" i="4"/>
  <c r="AT389" i="4"/>
  <c r="AU389" i="4"/>
  <c r="AV389" i="4"/>
  <c r="AW389" i="4"/>
  <c r="AM405" i="4"/>
  <c r="AN405" i="4"/>
  <c r="AO405" i="4"/>
  <c r="AP405" i="4"/>
  <c r="AQ405" i="4"/>
  <c r="AR405" i="4"/>
  <c r="AS405" i="4"/>
  <c r="AT405" i="4"/>
  <c r="AU405" i="4"/>
  <c r="AV405" i="4"/>
  <c r="AW405" i="4"/>
  <c r="AM406" i="4"/>
  <c r="AN406" i="4"/>
  <c r="AO406" i="4"/>
  <c r="AP406" i="4"/>
  <c r="AQ406" i="4"/>
  <c r="AR406" i="4"/>
  <c r="AS406" i="4"/>
  <c r="AT406" i="4"/>
  <c r="AU406" i="4"/>
  <c r="AV406" i="4"/>
  <c r="AW406" i="4"/>
  <c r="AM407" i="4"/>
  <c r="AN407" i="4"/>
  <c r="AO407" i="4"/>
  <c r="AP407" i="4"/>
  <c r="AQ407" i="4"/>
  <c r="AR407" i="4"/>
  <c r="AS407" i="4"/>
  <c r="AT407" i="4"/>
  <c r="AU407" i="4"/>
  <c r="AV407" i="4"/>
  <c r="AW407" i="4"/>
  <c r="AM459" i="4"/>
  <c r="AN459" i="4"/>
  <c r="AO459" i="4"/>
  <c r="AP459" i="4"/>
  <c r="AQ459" i="4"/>
  <c r="AR459" i="4"/>
  <c r="AS459" i="4"/>
  <c r="AT459" i="4"/>
  <c r="AU459" i="4"/>
  <c r="AV459" i="4"/>
  <c r="AW459" i="4"/>
  <c r="AM460" i="4"/>
  <c r="AN460" i="4"/>
  <c r="AO460" i="4"/>
  <c r="AP460" i="4"/>
  <c r="AQ460" i="4"/>
  <c r="AR460" i="4"/>
  <c r="AS460" i="4"/>
  <c r="AT460" i="4"/>
  <c r="AU460" i="4"/>
  <c r="AV460" i="4"/>
  <c r="AW460" i="4"/>
  <c r="AM461" i="4"/>
  <c r="AN461" i="4"/>
  <c r="AO461" i="4"/>
  <c r="AP461" i="4"/>
  <c r="AQ461" i="4"/>
  <c r="AR461" i="4"/>
  <c r="AS461" i="4"/>
  <c r="AT461" i="4"/>
  <c r="AU461" i="4"/>
  <c r="AV461" i="4"/>
  <c r="AW461" i="4"/>
  <c r="AM474" i="4"/>
  <c r="AN474" i="4"/>
  <c r="AO474" i="4"/>
  <c r="AP474" i="4"/>
  <c r="AQ474" i="4"/>
  <c r="AR474" i="4"/>
  <c r="AS474" i="4"/>
  <c r="AT474" i="4"/>
  <c r="AU474" i="4"/>
  <c r="AV474" i="4"/>
  <c r="AW474" i="4"/>
  <c r="AM475" i="4"/>
  <c r="AN475" i="4"/>
  <c r="AO475" i="4"/>
  <c r="AP475" i="4"/>
  <c r="AQ475" i="4"/>
  <c r="AR475" i="4"/>
  <c r="AS475" i="4"/>
  <c r="AT475" i="4"/>
  <c r="AU475" i="4"/>
  <c r="AV475" i="4"/>
  <c r="AW475" i="4"/>
  <c r="AM476" i="4"/>
  <c r="AN476" i="4"/>
  <c r="AO476" i="4"/>
  <c r="AP476" i="4"/>
  <c r="AQ476" i="4"/>
  <c r="AR476" i="4"/>
  <c r="AS476" i="4"/>
  <c r="AT476" i="4"/>
  <c r="AU476" i="4"/>
  <c r="AV476" i="4"/>
  <c r="AW476" i="4"/>
  <c r="AM528" i="4"/>
  <c r="AN528" i="4"/>
  <c r="AO528" i="4"/>
  <c r="AP528" i="4"/>
  <c r="AQ528" i="4"/>
  <c r="AR528" i="4"/>
  <c r="AS528" i="4"/>
  <c r="AT528" i="4"/>
  <c r="AU528" i="4"/>
  <c r="AV528" i="4"/>
  <c r="AW528" i="4"/>
  <c r="AM529" i="4"/>
  <c r="AN529" i="4"/>
  <c r="AO529" i="4"/>
  <c r="AP529" i="4"/>
  <c r="AQ529" i="4"/>
  <c r="AR529" i="4"/>
  <c r="AS529" i="4"/>
  <c r="AT529" i="4"/>
  <c r="AU529" i="4"/>
  <c r="AV529" i="4"/>
  <c r="AW529" i="4"/>
  <c r="AM530" i="4"/>
  <c r="AN530" i="4"/>
  <c r="AO530" i="4"/>
  <c r="AP530" i="4"/>
  <c r="AQ530" i="4"/>
  <c r="AR530" i="4"/>
  <c r="AS530" i="4"/>
  <c r="AT530" i="4"/>
  <c r="AU530" i="4"/>
  <c r="AV530" i="4"/>
  <c r="AW530" i="4"/>
  <c r="AM15" i="4"/>
  <c r="AN15" i="4"/>
  <c r="AO15" i="4"/>
  <c r="AP15" i="4"/>
  <c r="AQ15" i="4"/>
  <c r="AR15" i="4"/>
  <c r="AS15" i="4"/>
  <c r="AT15" i="4"/>
  <c r="AU15" i="4"/>
  <c r="AV15" i="4"/>
  <c r="AW15" i="4"/>
  <c r="AM16" i="4"/>
  <c r="AN16" i="4"/>
  <c r="AO16" i="4"/>
  <c r="AP16" i="4"/>
  <c r="AQ16" i="4"/>
  <c r="AR16" i="4"/>
  <c r="AS16" i="4"/>
  <c r="AT16" i="4"/>
  <c r="AU16" i="4"/>
  <c r="AV16" i="4"/>
  <c r="AW16" i="4"/>
  <c r="AM17" i="4"/>
  <c r="AN17" i="4"/>
  <c r="AO17" i="4"/>
  <c r="AP17" i="4"/>
  <c r="AQ17" i="4"/>
  <c r="AR17" i="4"/>
  <c r="AS17" i="4"/>
  <c r="AT17" i="4"/>
  <c r="AU17" i="4"/>
  <c r="AV17" i="4"/>
  <c r="AW17" i="4"/>
  <c r="AM174" i="4"/>
  <c r="AN174" i="4"/>
  <c r="AO174" i="4"/>
  <c r="AP174" i="4"/>
  <c r="AQ174" i="4"/>
  <c r="AR174" i="4"/>
  <c r="AS174" i="4"/>
  <c r="AT174" i="4"/>
  <c r="AU174" i="4"/>
  <c r="AV174" i="4"/>
  <c r="AW174" i="4"/>
  <c r="AM175" i="4"/>
  <c r="AN175" i="4"/>
  <c r="AO175" i="4"/>
  <c r="AP175" i="4"/>
  <c r="AQ175" i="4"/>
  <c r="AR175" i="4"/>
  <c r="AS175" i="4"/>
  <c r="AT175" i="4"/>
  <c r="AU175" i="4"/>
  <c r="AV175" i="4"/>
  <c r="AW175" i="4"/>
  <c r="AM176" i="4"/>
  <c r="AN176" i="4"/>
  <c r="AO176" i="4"/>
  <c r="AP176" i="4"/>
  <c r="AQ176" i="4"/>
  <c r="AR176" i="4"/>
  <c r="AS176" i="4"/>
  <c r="AT176" i="4"/>
  <c r="AU176" i="4"/>
  <c r="AV176" i="4"/>
  <c r="AW176" i="4"/>
  <c r="AM42" i="4"/>
  <c r="AN42" i="4"/>
  <c r="AO42" i="4"/>
  <c r="AP42" i="4"/>
  <c r="AQ42" i="4"/>
  <c r="AR42" i="4"/>
  <c r="AS42" i="4"/>
  <c r="AT42" i="4"/>
  <c r="AU42" i="4"/>
  <c r="AV42" i="4"/>
  <c r="AW42" i="4"/>
  <c r="AM43" i="4"/>
  <c r="AN43" i="4"/>
  <c r="AO43" i="4"/>
  <c r="AP43" i="4"/>
  <c r="AQ43" i="4"/>
  <c r="AR43" i="4"/>
  <c r="AS43" i="4"/>
  <c r="AT43" i="4"/>
  <c r="AU43" i="4"/>
  <c r="AV43" i="4"/>
  <c r="AW43" i="4"/>
  <c r="AM44" i="4"/>
  <c r="AN44" i="4"/>
  <c r="AO44" i="4"/>
  <c r="AP44" i="4"/>
  <c r="AQ44" i="4"/>
  <c r="AR44" i="4"/>
  <c r="AS44" i="4"/>
  <c r="AT44" i="4"/>
  <c r="AU44" i="4"/>
  <c r="AV44" i="4"/>
  <c r="AW44" i="4"/>
  <c r="AM78" i="4"/>
  <c r="AN78" i="4"/>
  <c r="AO78" i="4"/>
  <c r="AP78" i="4"/>
  <c r="AQ78" i="4"/>
  <c r="AR78" i="4"/>
  <c r="AS78" i="4"/>
  <c r="AT78" i="4"/>
  <c r="AU78" i="4"/>
  <c r="AV78" i="4"/>
  <c r="AW78" i="4"/>
  <c r="AM79" i="4"/>
  <c r="AN79" i="4"/>
  <c r="AO79" i="4"/>
  <c r="AP79" i="4"/>
  <c r="AQ79" i="4"/>
  <c r="AR79" i="4"/>
  <c r="AS79" i="4"/>
  <c r="AT79" i="4"/>
  <c r="AU79" i="4"/>
  <c r="AV79" i="4"/>
  <c r="AW79" i="4"/>
  <c r="AM80" i="4"/>
  <c r="AN80" i="4"/>
  <c r="AO80" i="4"/>
  <c r="AP80" i="4"/>
  <c r="AQ80" i="4"/>
  <c r="AR80" i="4"/>
  <c r="AS80" i="4"/>
  <c r="AT80" i="4"/>
  <c r="AU80" i="4"/>
  <c r="AV80" i="4"/>
  <c r="AW80" i="4"/>
  <c r="AM81" i="4"/>
  <c r="AN81" i="4"/>
  <c r="AO81" i="4"/>
  <c r="AP81" i="4"/>
  <c r="AQ81" i="4"/>
  <c r="AR81" i="4"/>
  <c r="AS81" i="4"/>
  <c r="AT81" i="4"/>
  <c r="AU81" i="4"/>
  <c r="AV81" i="4"/>
  <c r="AW81" i="4"/>
  <c r="AM82" i="4"/>
  <c r="AN82" i="4"/>
  <c r="AO82" i="4"/>
  <c r="AP82" i="4"/>
  <c r="AQ82" i="4"/>
  <c r="AR82" i="4"/>
  <c r="AS82" i="4"/>
  <c r="AT82" i="4"/>
  <c r="AU82" i="4"/>
  <c r="AV82" i="4"/>
  <c r="AW82" i="4"/>
  <c r="AM83" i="4"/>
  <c r="AN83" i="4"/>
  <c r="AO83" i="4"/>
  <c r="AP83" i="4"/>
  <c r="AQ83" i="4"/>
  <c r="AR83" i="4"/>
  <c r="AS83" i="4"/>
  <c r="AT83" i="4"/>
  <c r="AU83" i="4"/>
  <c r="AV83" i="4"/>
  <c r="AW83" i="4"/>
  <c r="AM123" i="4"/>
  <c r="AN123" i="4"/>
  <c r="AO123" i="4"/>
  <c r="AP123" i="4"/>
  <c r="AQ123" i="4"/>
  <c r="AR123" i="4"/>
  <c r="AS123" i="4"/>
  <c r="AT123" i="4"/>
  <c r="AU123" i="4"/>
  <c r="AV123" i="4"/>
  <c r="AW123" i="4"/>
  <c r="AM124" i="4"/>
  <c r="AN124" i="4"/>
  <c r="AO124" i="4"/>
  <c r="AP124" i="4"/>
  <c r="AQ124" i="4"/>
  <c r="AR124" i="4"/>
  <c r="AS124" i="4"/>
  <c r="AT124" i="4"/>
  <c r="AU124" i="4"/>
  <c r="AV124" i="4"/>
  <c r="AW124" i="4"/>
  <c r="AM125" i="4"/>
  <c r="AN125" i="4"/>
  <c r="AO125" i="4"/>
  <c r="AP125" i="4"/>
  <c r="AQ125" i="4"/>
  <c r="AR125" i="4"/>
  <c r="AS125" i="4"/>
  <c r="AT125" i="4"/>
  <c r="AU125" i="4"/>
  <c r="AV125" i="4"/>
  <c r="AW125" i="4"/>
  <c r="AM132" i="4"/>
  <c r="AN132" i="4"/>
  <c r="AO132" i="4"/>
  <c r="AP132" i="4"/>
  <c r="AQ132" i="4"/>
  <c r="AR132" i="4"/>
  <c r="AS132" i="4"/>
  <c r="AT132" i="4"/>
  <c r="AU132" i="4"/>
  <c r="AV132" i="4"/>
  <c r="AW132" i="4"/>
  <c r="AM133" i="4"/>
  <c r="AN133" i="4"/>
  <c r="AO133" i="4"/>
  <c r="AP133" i="4"/>
  <c r="AQ133" i="4"/>
  <c r="AR133" i="4"/>
  <c r="AS133" i="4"/>
  <c r="AT133" i="4"/>
  <c r="AU133" i="4"/>
  <c r="AV133" i="4"/>
  <c r="AW133" i="4"/>
  <c r="AM134" i="4"/>
  <c r="AN134" i="4"/>
  <c r="AO134" i="4"/>
  <c r="AP134" i="4"/>
  <c r="AQ134" i="4"/>
  <c r="AR134" i="4"/>
  <c r="AS134" i="4"/>
  <c r="AT134" i="4"/>
  <c r="AU134" i="4"/>
  <c r="AV134" i="4"/>
  <c r="AW134" i="4"/>
  <c r="AM213" i="4"/>
  <c r="AN213" i="4"/>
  <c r="AO213" i="4"/>
  <c r="AP213" i="4"/>
  <c r="AQ213" i="4"/>
  <c r="AR213" i="4"/>
  <c r="AS213" i="4"/>
  <c r="AT213" i="4"/>
  <c r="AU213" i="4"/>
  <c r="AV213" i="4"/>
  <c r="AW213" i="4"/>
  <c r="AM214" i="4"/>
  <c r="AN214" i="4"/>
  <c r="AO214" i="4"/>
  <c r="AP214" i="4"/>
  <c r="AQ214" i="4"/>
  <c r="AR214" i="4"/>
  <c r="AS214" i="4"/>
  <c r="AT214" i="4"/>
  <c r="AU214" i="4"/>
  <c r="AV214" i="4"/>
  <c r="AW214" i="4"/>
  <c r="AM215" i="4"/>
  <c r="AN215" i="4"/>
  <c r="AO215" i="4"/>
  <c r="AP215" i="4"/>
  <c r="AQ215" i="4"/>
  <c r="AR215" i="4"/>
  <c r="AS215" i="4"/>
  <c r="AT215" i="4"/>
  <c r="AU215" i="4"/>
  <c r="AV215" i="4"/>
  <c r="AW215" i="4"/>
  <c r="AM219" i="4"/>
  <c r="AN219" i="4"/>
  <c r="AO219" i="4"/>
  <c r="AP219" i="4"/>
  <c r="AQ219" i="4"/>
  <c r="AR219" i="4"/>
  <c r="AS219" i="4"/>
  <c r="AT219" i="4"/>
  <c r="AU219" i="4"/>
  <c r="AV219" i="4"/>
  <c r="AW219" i="4"/>
  <c r="AM220" i="4"/>
  <c r="AN220" i="4"/>
  <c r="AO220" i="4"/>
  <c r="AP220" i="4"/>
  <c r="AQ220" i="4"/>
  <c r="AR220" i="4"/>
  <c r="AS220" i="4"/>
  <c r="AT220" i="4"/>
  <c r="AU220" i="4"/>
  <c r="AV220" i="4"/>
  <c r="AW220" i="4"/>
  <c r="AM221" i="4"/>
  <c r="AN221" i="4"/>
  <c r="AO221" i="4"/>
  <c r="AP221" i="4"/>
  <c r="AQ221" i="4"/>
  <c r="AR221" i="4"/>
  <c r="AS221" i="4"/>
  <c r="AT221" i="4"/>
  <c r="AU221" i="4"/>
  <c r="AV221" i="4"/>
  <c r="AW221" i="4"/>
  <c r="AM303" i="4"/>
  <c r="AN303" i="4"/>
  <c r="AO303" i="4"/>
  <c r="AP303" i="4"/>
  <c r="AQ303" i="4"/>
  <c r="AR303" i="4"/>
  <c r="AS303" i="4"/>
  <c r="AT303" i="4"/>
  <c r="AU303" i="4"/>
  <c r="AV303" i="4"/>
  <c r="AW303" i="4"/>
  <c r="AM304" i="4"/>
  <c r="AN304" i="4"/>
  <c r="AO304" i="4"/>
  <c r="AP304" i="4"/>
  <c r="AQ304" i="4"/>
  <c r="AR304" i="4"/>
  <c r="AS304" i="4"/>
  <c r="AT304" i="4"/>
  <c r="AU304" i="4"/>
  <c r="AV304" i="4"/>
  <c r="AW304" i="4"/>
  <c r="AM305" i="4"/>
  <c r="AN305" i="4"/>
  <c r="AO305" i="4"/>
  <c r="AP305" i="4"/>
  <c r="AQ305" i="4"/>
  <c r="AR305" i="4"/>
  <c r="AS305" i="4"/>
  <c r="AT305" i="4"/>
  <c r="AU305" i="4"/>
  <c r="AV305" i="4"/>
  <c r="AW305" i="4"/>
  <c r="AM321" i="4"/>
  <c r="AN321" i="4"/>
  <c r="AO321" i="4"/>
  <c r="AP321" i="4"/>
  <c r="AQ321" i="4"/>
  <c r="AR321" i="4"/>
  <c r="AS321" i="4"/>
  <c r="AT321" i="4"/>
  <c r="AU321" i="4"/>
  <c r="AV321" i="4"/>
  <c r="AW321" i="4"/>
  <c r="AM322" i="4"/>
  <c r="AN322" i="4"/>
  <c r="AO322" i="4"/>
  <c r="AP322" i="4"/>
  <c r="AQ322" i="4"/>
  <c r="AR322" i="4"/>
  <c r="AS322" i="4"/>
  <c r="AT322" i="4"/>
  <c r="AU322" i="4"/>
  <c r="AV322" i="4"/>
  <c r="AW322" i="4"/>
  <c r="AM323" i="4"/>
  <c r="AN323" i="4"/>
  <c r="AO323" i="4"/>
  <c r="AP323" i="4"/>
  <c r="AQ323" i="4"/>
  <c r="AR323" i="4"/>
  <c r="AS323" i="4"/>
  <c r="AT323" i="4"/>
  <c r="AU323" i="4"/>
  <c r="AV323" i="4"/>
  <c r="AW323" i="4"/>
  <c r="AM363" i="4"/>
  <c r="AN363" i="4"/>
  <c r="AO363" i="4"/>
  <c r="AP363" i="4"/>
  <c r="AQ363" i="4"/>
  <c r="AR363" i="4"/>
  <c r="AS363" i="4"/>
  <c r="AT363" i="4"/>
  <c r="AU363" i="4"/>
  <c r="AV363" i="4"/>
  <c r="AW363" i="4"/>
  <c r="AM364" i="4"/>
  <c r="AN364" i="4"/>
  <c r="AO364" i="4"/>
  <c r="AP364" i="4"/>
  <c r="AQ364" i="4"/>
  <c r="AR364" i="4"/>
  <c r="AS364" i="4"/>
  <c r="AT364" i="4"/>
  <c r="AU364" i="4"/>
  <c r="AV364" i="4"/>
  <c r="AW364" i="4"/>
  <c r="AM365" i="4"/>
  <c r="AN365" i="4"/>
  <c r="AO365" i="4"/>
  <c r="AP365" i="4"/>
  <c r="AQ365" i="4"/>
  <c r="AR365" i="4"/>
  <c r="AS365" i="4"/>
  <c r="AT365" i="4"/>
  <c r="AU365" i="4"/>
  <c r="AV365" i="4"/>
  <c r="AW365" i="4"/>
  <c r="AM393" i="4"/>
  <c r="AN393" i="4"/>
  <c r="AO393" i="4"/>
  <c r="AP393" i="4"/>
  <c r="AQ393" i="4"/>
  <c r="AR393" i="4"/>
  <c r="AS393" i="4"/>
  <c r="AT393" i="4"/>
  <c r="AU393" i="4"/>
  <c r="AV393" i="4"/>
  <c r="AW393" i="4"/>
  <c r="AM394" i="4"/>
  <c r="AN394" i="4"/>
  <c r="AO394" i="4"/>
  <c r="AP394" i="4"/>
  <c r="AQ394" i="4"/>
  <c r="AR394" i="4"/>
  <c r="AS394" i="4"/>
  <c r="AT394" i="4"/>
  <c r="AU394" i="4"/>
  <c r="AV394" i="4"/>
  <c r="AW394" i="4"/>
  <c r="AM395" i="4"/>
  <c r="AN395" i="4"/>
  <c r="AO395" i="4"/>
  <c r="AP395" i="4"/>
  <c r="AQ395" i="4"/>
  <c r="AR395" i="4"/>
  <c r="AS395" i="4"/>
  <c r="AT395" i="4"/>
  <c r="AU395" i="4"/>
  <c r="AV395" i="4"/>
  <c r="AW395" i="4"/>
  <c r="AM447" i="4"/>
  <c r="AN447" i="4"/>
  <c r="AO447" i="4"/>
  <c r="AP447" i="4"/>
  <c r="AQ447" i="4"/>
  <c r="AR447" i="4"/>
  <c r="AS447" i="4"/>
  <c r="AT447" i="4"/>
  <c r="AU447" i="4"/>
  <c r="AV447" i="4"/>
  <c r="AW447" i="4"/>
  <c r="AM448" i="4"/>
  <c r="AN448" i="4"/>
  <c r="AO448" i="4"/>
  <c r="AP448" i="4"/>
  <c r="AQ448" i="4"/>
  <c r="AR448" i="4"/>
  <c r="AS448" i="4"/>
  <c r="AT448" i="4"/>
  <c r="AU448" i="4"/>
  <c r="AV448" i="4"/>
  <c r="AW448" i="4"/>
  <c r="AM449" i="4"/>
  <c r="AN449" i="4"/>
  <c r="AO449" i="4"/>
  <c r="AP449" i="4"/>
  <c r="AQ449" i="4"/>
  <c r="AR449" i="4"/>
  <c r="AS449" i="4"/>
  <c r="AT449" i="4"/>
  <c r="AU449" i="4"/>
  <c r="AV449" i="4"/>
  <c r="AW449" i="4"/>
  <c r="AM462" i="4"/>
  <c r="AN462" i="4"/>
  <c r="AO462" i="4"/>
  <c r="AP462" i="4"/>
  <c r="AQ462" i="4"/>
  <c r="AR462" i="4"/>
  <c r="AS462" i="4"/>
  <c r="AT462" i="4"/>
  <c r="AU462" i="4"/>
  <c r="AV462" i="4"/>
  <c r="AW462" i="4"/>
  <c r="AM463" i="4"/>
  <c r="AN463" i="4"/>
  <c r="AO463" i="4"/>
  <c r="AP463" i="4"/>
  <c r="AQ463" i="4"/>
  <c r="AR463" i="4"/>
  <c r="AS463" i="4"/>
  <c r="AT463" i="4"/>
  <c r="AU463" i="4"/>
  <c r="AV463" i="4"/>
  <c r="AW463" i="4"/>
  <c r="AM464" i="4"/>
  <c r="AN464" i="4"/>
  <c r="AO464" i="4"/>
  <c r="AP464" i="4"/>
  <c r="AQ464" i="4"/>
  <c r="AR464" i="4"/>
  <c r="AS464" i="4"/>
  <c r="AT464" i="4"/>
  <c r="AU464" i="4"/>
  <c r="AV464" i="4"/>
  <c r="AW464" i="4"/>
  <c r="AM513" i="4"/>
  <c r="AN513" i="4"/>
  <c r="AO513" i="4"/>
  <c r="AP513" i="4"/>
  <c r="AQ513" i="4"/>
  <c r="AR513" i="4"/>
  <c r="AS513" i="4"/>
  <c r="AT513" i="4"/>
  <c r="AU513" i="4"/>
  <c r="AV513" i="4"/>
  <c r="AW513" i="4"/>
  <c r="AM514" i="4"/>
  <c r="AN514" i="4"/>
  <c r="AO514" i="4"/>
  <c r="AP514" i="4"/>
  <c r="AQ514" i="4"/>
  <c r="AR514" i="4"/>
  <c r="AS514" i="4"/>
  <c r="AT514" i="4"/>
  <c r="AU514" i="4"/>
  <c r="AV514" i="4"/>
  <c r="AW514" i="4"/>
  <c r="AM515" i="4"/>
  <c r="AN515" i="4"/>
  <c r="AO515" i="4"/>
  <c r="AP515" i="4"/>
  <c r="AQ515" i="4"/>
  <c r="AR515" i="4"/>
  <c r="AS515" i="4"/>
  <c r="AT515" i="4"/>
  <c r="AU515" i="4"/>
  <c r="AV515" i="4"/>
  <c r="AW515" i="4"/>
  <c r="AM18" i="4"/>
  <c r="AN18" i="4"/>
  <c r="AO18" i="4"/>
  <c r="AP18" i="4"/>
  <c r="AQ18" i="4"/>
  <c r="AR18" i="4"/>
  <c r="AS18" i="4"/>
  <c r="AT18" i="4"/>
  <c r="AU18" i="4"/>
  <c r="AV18" i="4"/>
  <c r="AW18" i="4"/>
  <c r="AM19" i="4"/>
  <c r="AN19" i="4"/>
  <c r="AO19" i="4"/>
  <c r="AP19" i="4"/>
  <c r="AQ19" i="4"/>
  <c r="AR19" i="4"/>
  <c r="AS19" i="4"/>
  <c r="AT19" i="4"/>
  <c r="AU19" i="4"/>
  <c r="AV19" i="4"/>
  <c r="AW19" i="4"/>
  <c r="AM20" i="4"/>
  <c r="AN20" i="4"/>
  <c r="AO20" i="4"/>
  <c r="AP20" i="4"/>
  <c r="AQ20" i="4"/>
  <c r="AR20" i="4"/>
  <c r="AS20" i="4"/>
  <c r="AT20" i="4"/>
  <c r="AU20" i="4"/>
  <c r="AV20" i="4"/>
  <c r="AW20" i="4"/>
  <c r="AM150" i="4"/>
  <c r="AN150" i="4"/>
  <c r="AO150" i="4"/>
  <c r="AP150" i="4"/>
  <c r="AQ150" i="4"/>
  <c r="AR150" i="4"/>
  <c r="AS150" i="4"/>
  <c r="AT150" i="4"/>
  <c r="AU150" i="4"/>
  <c r="AV150" i="4"/>
  <c r="AW150" i="4"/>
  <c r="AM151" i="4"/>
  <c r="AN151" i="4"/>
  <c r="AO151" i="4"/>
  <c r="AP151" i="4"/>
  <c r="AQ151" i="4"/>
  <c r="AR151" i="4"/>
  <c r="AS151" i="4"/>
  <c r="AT151" i="4"/>
  <c r="AU151" i="4"/>
  <c r="AV151" i="4"/>
  <c r="AW151" i="4"/>
  <c r="AM152" i="4"/>
  <c r="AN152" i="4"/>
  <c r="AO152" i="4"/>
  <c r="AP152" i="4"/>
  <c r="AQ152" i="4"/>
  <c r="AR152" i="4"/>
  <c r="AS152" i="4"/>
  <c r="AT152" i="4"/>
  <c r="AU152" i="4"/>
  <c r="AV152" i="4"/>
  <c r="AW152" i="4"/>
  <c r="AM147" i="4"/>
  <c r="AN147" i="4"/>
  <c r="AO147" i="4"/>
  <c r="AP147" i="4"/>
  <c r="AQ147" i="4"/>
  <c r="AR147" i="4"/>
  <c r="AS147" i="4"/>
  <c r="AT147" i="4"/>
  <c r="AU147" i="4"/>
  <c r="AV147" i="4"/>
  <c r="AW147" i="4"/>
  <c r="AM148" i="4"/>
  <c r="AN148" i="4"/>
  <c r="AO148" i="4"/>
  <c r="AP148" i="4"/>
  <c r="AQ148" i="4"/>
  <c r="AR148" i="4"/>
  <c r="AS148" i="4"/>
  <c r="AT148" i="4"/>
  <c r="AU148" i="4"/>
  <c r="AV148" i="4"/>
  <c r="AW148" i="4"/>
  <c r="AM149" i="4"/>
  <c r="AN149" i="4"/>
  <c r="AO149" i="4"/>
  <c r="AP149" i="4"/>
  <c r="AQ149" i="4"/>
  <c r="AR149" i="4"/>
  <c r="AS149" i="4"/>
  <c r="AT149" i="4"/>
  <c r="AU149" i="4"/>
  <c r="AV149" i="4"/>
  <c r="AW149" i="4"/>
  <c r="AM189" i="4"/>
  <c r="AN189" i="4"/>
  <c r="AO189" i="4"/>
  <c r="AP189" i="4"/>
  <c r="AQ189" i="4"/>
  <c r="AR189" i="4"/>
  <c r="AS189" i="4"/>
  <c r="AT189" i="4"/>
  <c r="AU189" i="4"/>
  <c r="AV189" i="4"/>
  <c r="AW189" i="4"/>
  <c r="AM190" i="4"/>
  <c r="AN190" i="4"/>
  <c r="AO190" i="4"/>
  <c r="AP190" i="4"/>
  <c r="AQ190" i="4"/>
  <c r="AR190" i="4"/>
  <c r="AS190" i="4"/>
  <c r="AT190" i="4"/>
  <c r="AU190" i="4"/>
  <c r="AV190" i="4"/>
  <c r="AW190" i="4"/>
  <c r="AM191" i="4"/>
  <c r="AN191" i="4"/>
  <c r="AO191" i="4"/>
  <c r="AP191" i="4"/>
  <c r="AQ191" i="4"/>
  <c r="AR191" i="4"/>
  <c r="AS191" i="4"/>
  <c r="AT191" i="4"/>
  <c r="AU191" i="4"/>
  <c r="AV191" i="4"/>
  <c r="AW191" i="4"/>
  <c r="AM198" i="4"/>
  <c r="AN198" i="4"/>
  <c r="AO198" i="4"/>
  <c r="AP198" i="4"/>
  <c r="AQ198" i="4"/>
  <c r="AR198" i="4"/>
  <c r="AS198" i="4"/>
  <c r="AT198" i="4"/>
  <c r="AU198" i="4"/>
  <c r="AV198" i="4"/>
  <c r="AW198" i="4"/>
  <c r="AM199" i="4"/>
  <c r="AN199" i="4"/>
  <c r="AO199" i="4"/>
  <c r="AP199" i="4"/>
  <c r="AQ199" i="4"/>
  <c r="AR199" i="4"/>
  <c r="AS199" i="4"/>
  <c r="AT199" i="4"/>
  <c r="AU199" i="4"/>
  <c r="AV199" i="4"/>
  <c r="AW199" i="4"/>
  <c r="AM200" i="4"/>
  <c r="AN200" i="4"/>
  <c r="AO200" i="4"/>
  <c r="AP200" i="4"/>
  <c r="AQ200" i="4"/>
  <c r="AR200" i="4"/>
  <c r="AS200" i="4"/>
  <c r="AT200" i="4"/>
  <c r="AU200" i="4"/>
  <c r="AV200" i="4"/>
  <c r="AW200" i="4"/>
  <c r="AM222" i="4"/>
  <c r="AN222" i="4"/>
  <c r="AO222" i="4"/>
  <c r="AP222" i="4"/>
  <c r="AQ222" i="4"/>
  <c r="AR222" i="4"/>
  <c r="AS222" i="4"/>
  <c r="AT222" i="4"/>
  <c r="AU222" i="4"/>
  <c r="AV222" i="4"/>
  <c r="AW222" i="4"/>
  <c r="AM223" i="4"/>
  <c r="AN223" i="4"/>
  <c r="AO223" i="4"/>
  <c r="AP223" i="4"/>
  <c r="AQ223" i="4"/>
  <c r="AR223" i="4"/>
  <c r="AS223" i="4"/>
  <c r="AT223" i="4"/>
  <c r="AU223" i="4"/>
  <c r="AV223" i="4"/>
  <c r="AW223" i="4"/>
  <c r="AM224" i="4"/>
  <c r="AN224" i="4"/>
  <c r="AO224" i="4"/>
  <c r="AP224" i="4"/>
  <c r="AQ224" i="4"/>
  <c r="AR224" i="4"/>
  <c r="AS224" i="4"/>
  <c r="AT224" i="4"/>
  <c r="AU224" i="4"/>
  <c r="AV224" i="4"/>
  <c r="AW224" i="4"/>
  <c r="AM240" i="4"/>
  <c r="AN240" i="4"/>
  <c r="AO240" i="4"/>
  <c r="AP240" i="4"/>
  <c r="AQ240" i="4"/>
  <c r="AR240" i="4"/>
  <c r="AS240" i="4"/>
  <c r="AT240" i="4"/>
  <c r="AU240" i="4"/>
  <c r="AV240" i="4"/>
  <c r="AW240" i="4"/>
  <c r="AM241" i="4"/>
  <c r="AN241" i="4"/>
  <c r="AO241" i="4"/>
  <c r="AP241" i="4"/>
  <c r="AQ241" i="4"/>
  <c r="AR241" i="4"/>
  <c r="AS241" i="4"/>
  <c r="AT241" i="4"/>
  <c r="AU241" i="4"/>
  <c r="AV241" i="4"/>
  <c r="AW241" i="4"/>
  <c r="AM242" i="4"/>
  <c r="AN242" i="4"/>
  <c r="AO242" i="4"/>
  <c r="AP242" i="4"/>
  <c r="AQ242" i="4"/>
  <c r="AR242" i="4"/>
  <c r="AS242" i="4"/>
  <c r="AT242" i="4"/>
  <c r="AU242" i="4"/>
  <c r="AV242" i="4"/>
  <c r="AW242" i="4"/>
  <c r="AM273" i="4"/>
  <c r="AN273" i="4"/>
  <c r="AO273" i="4"/>
  <c r="AP273" i="4"/>
  <c r="AQ273" i="4"/>
  <c r="AR273" i="4"/>
  <c r="AS273" i="4"/>
  <c r="AT273" i="4"/>
  <c r="AU273" i="4"/>
  <c r="AV273" i="4"/>
  <c r="AW273" i="4"/>
  <c r="AM274" i="4"/>
  <c r="AN274" i="4"/>
  <c r="AO274" i="4"/>
  <c r="AP274" i="4"/>
  <c r="AQ274" i="4"/>
  <c r="AR274" i="4"/>
  <c r="AS274" i="4"/>
  <c r="AT274" i="4"/>
  <c r="AU274" i="4"/>
  <c r="AV274" i="4"/>
  <c r="AW274" i="4"/>
  <c r="AM275" i="4"/>
  <c r="AN275" i="4"/>
  <c r="AO275" i="4"/>
  <c r="AP275" i="4"/>
  <c r="AQ275" i="4"/>
  <c r="AR275" i="4"/>
  <c r="AS275" i="4"/>
  <c r="AT275" i="4"/>
  <c r="AU275" i="4"/>
  <c r="AV275" i="4"/>
  <c r="AW275" i="4"/>
  <c r="AM297" i="4"/>
  <c r="AN297" i="4"/>
  <c r="AO297" i="4"/>
  <c r="AP297" i="4"/>
  <c r="AQ297" i="4"/>
  <c r="AR297" i="4"/>
  <c r="AS297" i="4"/>
  <c r="AT297" i="4"/>
  <c r="AU297" i="4"/>
  <c r="AV297" i="4"/>
  <c r="AW297" i="4"/>
  <c r="AM298" i="4"/>
  <c r="AN298" i="4"/>
  <c r="AO298" i="4"/>
  <c r="AP298" i="4"/>
  <c r="AQ298" i="4"/>
  <c r="AR298" i="4"/>
  <c r="AS298" i="4"/>
  <c r="AT298" i="4"/>
  <c r="AU298" i="4"/>
  <c r="AV298" i="4"/>
  <c r="AW298" i="4"/>
  <c r="AM299" i="4"/>
  <c r="AN299" i="4"/>
  <c r="AO299" i="4"/>
  <c r="AP299" i="4"/>
  <c r="AQ299" i="4"/>
  <c r="AR299" i="4"/>
  <c r="AS299" i="4"/>
  <c r="AT299" i="4"/>
  <c r="AU299" i="4"/>
  <c r="AV299" i="4"/>
  <c r="AW299" i="4"/>
  <c r="AM354" i="4"/>
  <c r="AN354" i="4"/>
  <c r="AO354" i="4"/>
  <c r="AP354" i="4"/>
  <c r="AQ354" i="4"/>
  <c r="AR354" i="4"/>
  <c r="AS354" i="4"/>
  <c r="AT354" i="4"/>
  <c r="AU354" i="4"/>
  <c r="AV354" i="4"/>
  <c r="AW354" i="4"/>
  <c r="AM355" i="4"/>
  <c r="AN355" i="4"/>
  <c r="AO355" i="4"/>
  <c r="AP355" i="4"/>
  <c r="AQ355" i="4"/>
  <c r="AR355" i="4"/>
  <c r="AS355" i="4"/>
  <c r="AT355" i="4"/>
  <c r="AU355" i="4"/>
  <c r="AV355" i="4"/>
  <c r="AW355" i="4"/>
  <c r="AM356" i="4"/>
  <c r="AN356" i="4"/>
  <c r="AO356" i="4"/>
  <c r="AP356" i="4"/>
  <c r="AQ356" i="4"/>
  <c r="AR356" i="4"/>
  <c r="AS356" i="4"/>
  <c r="AT356" i="4"/>
  <c r="AU356" i="4"/>
  <c r="AV356" i="4"/>
  <c r="AW356" i="4"/>
  <c r="AM384" i="4"/>
  <c r="AN384" i="4"/>
  <c r="AO384" i="4"/>
  <c r="AP384" i="4"/>
  <c r="AQ384" i="4"/>
  <c r="AR384" i="4"/>
  <c r="AS384" i="4"/>
  <c r="AT384" i="4"/>
  <c r="AU384" i="4"/>
  <c r="AV384" i="4"/>
  <c r="AW384" i="4"/>
  <c r="AM385" i="4"/>
  <c r="AN385" i="4"/>
  <c r="AO385" i="4"/>
  <c r="AP385" i="4"/>
  <c r="AQ385" i="4"/>
  <c r="AR385" i="4"/>
  <c r="AS385" i="4"/>
  <c r="AT385" i="4"/>
  <c r="AU385" i="4"/>
  <c r="AV385" i="4"/>
  <c r="AW385" i="4"/>
  <c r="AM386" i="4"/>
  <c r="AN386" i="4"/>
  <c r="AO386" i="4"/>
  <c r="AP386" i="4"/>
  <c r="AQ386" i="4"/>
  <c r="AR386" i="4"/>
  <c r="AS386" i="4"/>
  <c r="AT386" i="4"/>
  <c r="AU386" i="4"/>
  <c r="AV386" i="4"/>
  <c r="AW386" i="4"/>
  <c r="AM414" i="4"/>
  <c r="AN414" i="4"/>
  <c r="AO414" i="4"/>
  <c r="AP414" i="4"/>
  <c r="AQ414" i="4"/>
  <c r="AR414" i="4"/>
  <c r="AS414" i="4"/>
  <c r="AT414" i="4"/>
  <c r="AU414" i="4"/>
  <c r="AV414" i="4"/>
  <c r="AW414" i="4"/>
  <c r="AM415" i="4"/>
  <c r="AN415" i="4"/>
  <c r="AO415" i="4"/>
  <c r="AP415" i="4"/>
  <c r="AQ415" i="4"/>
  <c r="AR415" i="4"/>
  <c r="AS415" i="4"/>
  <c r="AT415" i="4"/>
  <c r="AU415" i="4"/>
  <c r="AV415" i="4"/>
  <c r="AW415" i="4"/>
  <c r="AM416" i="4"/>
  <c r="AN416" i="4"/>
  <c r="AO416" i="4"/>
  <c r="AP416" i="4"/>
  <c r="AQ416" i="4"/>
  <c r="AR416" i="4"/>
  <c r="AS416" i="4"/>
  <c r="AT416" i="4"/>
  <c r="AU416" i="4"/>
  <c r="AV416" i="4"/>
  <c r="AW416" i="4"/>
  <c r="AM423" i="4"/>
  <c r="AN423" i="4"/>
  <c r="AO423" i="4"/>
  <c r="AP423" i="4"/>
  <c r="AQ423" i="4"/>
  <c r="AR423" i="4"/>
  <c r="AS423" i="4"/>
  <c r="AT423" i="4"/>
  <c r="AU423" i="4"/>
  <c r="AV423" i="4"/>
  <c r="AW423" i="4"/>
  <c r="AM424" i="4"/>
  <c r="AN424" i="4"/>
  <c r="AO424" i="4"/>
  <c r="AP424" i="4"/>
  <c r="AQ424" i="4"/>
  <c r="AR424" i="4"/>
  <c r="AS424" i="4"/>
  <c r="AT424" i="4"/>
  <c r="AU424" i="4"/>
  <c r="AV424" i="4"/>
  <c r="AW424" i="4"/>
  <c r="AM425" i="4"/>
  <c r="AN425" i="4"/>
  <c r="AO425" i="4"/>
  <c r="AP425" i="4"/>
  <c r="AQ425" i="4"/>
  <c r="AR425" i="4"/>
  <c r="AS425" i="4"/>
  <c r="AT425" i="4"/>
  <c r="AU425" i="4"/>
  <c r="AV425" i="4"/>
  <c r="AW425" i="4"/>
  <c r="AM486" i="4"/>
  <c r="AN486" i="4"/>
  <c r="AO486" i="4"/>
  <c r="AP486" i="4"/>
  <c r="AQ486" i="4"/>
  <c r="AR486" i="4"/>
  <c r="AS486" i="4"/>
  <c r="AT486" i="4"/>
  <c r="AU486" i="4"/>
  <c r="AV486" i="4"/>
  <c r="AW486" i="4"/>
  <c r="AM487" i="4"/>
  <c r="AN487" i="4"/>
  <c r="AO487" i="4"/>
  <c r="AP487" i="4"/>
  <c r="AQ487" i="4"/>
  <c r="AR487" i="4"/>
  <c r="AS487" i="4"/>
  <c r="AT487" i="4"/>
  <c r="AU487" i="4"/>
  <c r="AV487" i="4"/>
  <c r="AW487" i="4"/>
  <c r="AM488" i="4"/>
  <c r="AN488" i="4"/>
  <c r="AO488" i="4"/>
  <c r="AP488" i="4"/>
  <c r="AQ488" i="4"/>
  <c r="AR488" i="4"/>
  <c r="AS488" i="4"/>
  <c r="AT488" i="4"/>
  <c r="AU488" i="4"/>
  <c r="AV488" i="4"/>
  <c r="AW488" i="4"/>
  <c r="AM480" i="4"/>
  <c r="AN480" i="4"/>
  <c r="AO480" i="4"/>
  <c r="AP480" i="4"/>
  <c r="AQ480" i="4"/>
  <c r="AR480" i="4"/>
  <c r="AS480" i="4"/>
  <c r="AT480" i="4"/>
  <c r="AU480" i="4"/>
  <c r="AV480" i="4"/>
  <c r="AW480" i="4"/>
  <c r="AM481" i="4"/>
  <c r="AN481" i="4"/>
  <c r="AO481" i="4"/>
  <c r="AP481" i="4"/>
  <c r="AQ481" i="4"/>
  <c r="AR481" i="4"/>
  <c r="AS481" i="4"/>
  <c r="AT481" i="4"/>
  <c r="AU481" i="4"/>
  <c r="AV481" i="4"/>
  <c r="AW481" i="4"/>
  <c r="AM482" i="4"/>
  <c r="AN482" i="4"/>
  <c r="AO482" i="4"/>
  <c r="AP482" i="4"/>
  <c r="AQ482" i="4"/>
  <c r="AR482" i="4"/>
  <c r="AS482" i="4"/>
  <c r="AT482" i="4"/>
  <c r="AU482" i="4"/>
  <c r="AV482" i="4"/>
  <c r="AW482" i="4"/>
  <c r="AM516" i="4"/>
  <c r="AN516" i="4"/>
  <c r="AO516" i="4"/>
  <c r="AP516" i="4"/>
  <c r="AQ516" i="4"/>
  <c r="AR516" i="4"/>
  <c r="AS516" i="4"/>
  <c r="AT516" i="4"/>
  <c r="AU516" i="4"/>
  <c r="AV516" i="4"/>
  <c r="AW516" i="4"/>
  <c r="AM517" i="4"/>
  <c r="AN517" i="4"/>
  <c r="AO517" i="4"/>
  <c r="AP517" i="4"/>
  <c r="AQ517" i="4"/>
  <c r="AR517" i="4"/>
  <c r="AS517" i="4"/>
  <c r="AT517" i="4"/>
  <c r="AU517" i="4"/>
  <c r="AV517" i="4"/>
  <c r="AW517" i="4"/>
  <c r="AM518" i="4"/>
  <c r="AN518" i="4"/>
  <c r="AO518" i="4"/>
  <c r="AP518" i="4"/>
  <c r="AQ518" i="4"/>
  <c r="AR518" i="4"/>
  <c r="AS518" i="4"/>
  <c r="AT518" i="4"/>
  <c r="AU518" i="4"/>
  <c r="AV518" i="4"/>
  <c r="AW518" i="4"/>
  <c r="AM21" i="4"/>
  <c r="AN21" i="4"/>
  <c r="AO21" i="4"/>
  <c r="AP21" i="4"/>
  <c r="AQ21" i="4"/>
  <c r="AR21" i="4"/>
  <c r="AS21" i="4"/>
  <c r="AT21" i="4"/>
  <c r="AU21" i="4"/>
  <c r="AV21" i="4"/>
  <c r="AW21" i="4"/>
  <c r="AM22" i="4"/>
  <c r="AN22" i="4"/>
  <c r="AO22" i="4"/>
  <c r="AP22" i="4"/>
  <c r="AQ22" i="4"/>
  <c r="AR22" i="4"/>
  <c r="AS22" i="4"/>
  <c r="AT22" i="4"/>
  <c r="AU22" i="4"/>
  <c r="AV22" i="4"/>
  <c r="AW22" i="4"/>
  <c r="AM23" i="4"/>
  <c r="AN23" i="4"/>
  <c r="AO23" i="4"/>
  <c r="AP23" i="4"/>
  <c r="AQ23" i="4"/>
  <c r="AR23" i="4"/>
  <c r="AS23" i="4"/>
  <c r="AT23" i="4"/>
  <c r="AU23" i="4"/>
  <c r="AV23" i="4"/>
  <c r="AW23" i="4"/>
  <c r="AM84" i="4"/>
  <c r="AN84" i="4"/>
  <c r="AO84" i="4"/>
  <c r="AP84" i="4"/>
  <c r="AQ84" i="4"/>
  <c r="AR84" i="4"/>
  <c r="AS84" i="4"/>
  <c r="AT84" i="4"/>
  <c r="AU84" i="4"/>
  <c r="AV84" i="4"/>
  <c r="AW84" i="4"/>
  <c r="AM85" i="4"/>
  <c r="AN85" i="4"/>
  <c r="AO85" i="4"/>
  <c r="AP85" i="4"/>
  <c r="AQ85" i="4"/>
  <c r="AR85" i="4"/>
  <c r="AS85" i="4"/>
  <c r="AT85" i="4"/>
  <c r="AU85" i="4"/>
  <c r="AV85" i="4"/>
  <c r="AW85" i="4"/>
  <c r="AM86" i="4"/>
  <c r="AN86" i="4"/>
  <c r="AO86" i="4"/>
  <c r="AP86" i="4"/>
  <c r="AQ86" i="4"/>
  <c r="AR86" i="4"/>
  <c r="AS86" i="4"/>
  <c r="AT86" i="4"/>
  <c r="AU86" i="4"/>
  <c r="AV86" i="4"/>
  <c r="AW86" i="4"/>
  <c r="AM51" i="4"/>
  <c r="AN51" i="4"/>
  <c r="AO51" i="4"/>
  <c r="AP51" i="4"/>
  <c r="AQ51" i="4"/>
  <c r="AR51" i="4"/>
  <c r="AS51" i="4"/>
  <c r="AT51" i="4"/>
  <c r="AU51" i="4"/>
  <c r="AV51" i="4"/>
  <c r="AW51" i="4"/>
  <c r="AM52" i="4"/>
  <c r="AN52" i="4"/>
  <c r="AO52" i="4"/>
  <c r="AP52" i="4"/>
  <c r="AQ52" i="4"/>
  <c r="AR52" i="4"/>
  <c r="AS52" i="4"/>
  <c r="AT52" i="4"/>
  <c r="AU52" i="4"/>
  <c r="AV52" i="4"/>
  <c r="AW52" i="4"/>
  <c r="AM53" i="4"/>
  <c r="AN53" i="4"/>
  <c r="AO53" i="4"/>
  <c r="AP53" i="4"/>
  <c r="AQ53" i="4"/>
  <c r="AR53" i="4"/>
  <c r="AS53" i="4"/>
  <c r="AT53" i="4"/>
  <c r="AU53" i="4"/>
  <c r="AV53" i="4"/>
  <c r="AW53" i="4"/>
  <c r="AM66" i="4"/>
  <c r="AN66" i="4"/>
  <c r="AO66" i="4"/>
  <c r="AP66" i="4"/>
  <c r="AQ66" i="4"/>
  <c r="AR66" i="4"/>
  <c r="AS66" i="4"/>
  <c r="AT66" i="4"/>
  <c r="AU66" i="4"/>
  <c r="AV66" i="4"/>
  <c r="AW66" i="4"/>
  <c r="AM67" i="4"/>
  <c r="AN67" i="4"/>
  <c r="AO67" i="4"/>
  <c r="AP67" i="4"/>
  <c r="AQ67" i="4"/>
  <c r="AR67" i="4"/>
  <c r="AS67" i="4"/>
  <c r="AT67" i="4"/>
  <c r="AU67" i="4"/>
  <c r="AV67" i="4"/>
  <c r="AW67" i="4"/>
  <c r="AM68" i="4"/>
  <c r="AN68" i="4"/>
  <c r="AO68" i="4"/>
  <c r="AP68" i="4"/>
  <c r="AQ68" i="4"/>
  <c r="AR68" i="4"/>
  <c r="AS68" i="4"/>
  <c r="AT68" i="4"/>
  <c r="AU68" i="4"/>
  <c r="AV68" i="4"/>
  <c r="AW68" i="4"/>
  <c r="AM63" i="4"/>
  <c r="AN63" i="4"/>
  <c r="AO63" i="4"/>
  <c r="AP63" i="4"/>
  <c r="AQ63" i="4"/>
  <c r="AR63" i="4"/>
  <c r="AS63" i="4"/>
  <c r="AT63" i="4"/>
  <c r="AU63" i="4"/>
  <c r="AV63" i="4"/>
  <c r="AW63" i="4"/>
  <c r="AM64" i="4"/>
  <c r="AN64" i="4"/>
  <c r="AO64" i="4"/>
  <c r="AP64" i="4"/>
  <c r="AQ64" i="4"/>
  <c r="AR64" i="4"/>
  <c r="AS64" i="4"/>
  <c r="AT64" i="4"/>
  <c r="AU64" i="4"/>
  <c r="AV64" i="4"/>
  <c r="AW64" i="4"/>
  <c r="AM65" i="4"/>
  <c r="AN65" i="4"/>
  <c r="AO65" i="4"/>
  <c r="AP65" i="4"/>
  <c r="AQ65" i="4"/>
  <c r="AR65" i="4"/>
  <c r="AS65" i="4"/>
  <c r="AT65" i="4"/>
  <c r="AU65" i="4"/>
  <c r="AV65" i="4"/>
  <c r="AW65" i="4"/>
  <c r="AM111" i="4"/>
  <c r="AN111" i="4"/>
  <c r="AO111" i="4"/>
  <c r="AP111" i="4"/>
  <c r="AQ111" i="4"/>
  <c r="AR111" i="4"/>
  <c r="AS111" i="4"/>
  <c r="AT111" i="4"/>
  <c r="AU111" i="4"/>
  <c r="AV111" i="4"/>
  <c r="AW111" i="4"/>
  <c r="AM112" i="4"/>
  <c r="AN112" i="4"/>
  <c r="AO112" i="4"/>
  <c r="AP112" i="4"/>
  <c r="AQ112" i="4"/>
  <c r="AR112" i="4"/>
  <c r="AS112" i="4"/>
  <c r="AT112" i="4"/>
  <c r="AU112" i="4"/>
  <c r="AV112" i="4"/>
  <c r="AW112" i="4"/>
  <c r="AM113" i="4"/>
  <c r="AN113" i="4"/>
  <c r="AO113" i="4"/>
  <c r="AP113" i="4"/>
  <c r="AQ113" i="4"/>
  <c r="AR113" i="4"/>
  <c r="AS113" i="4"/>
  <c r="AT113" i="4"/>
  <c r="AU113" i="4"/>
  <c r="AV113" i="4"/>
  <c r="AW113" i="4"/>
  <c r="AM156" i="4"/>
  <c r="AN156" i="4"/>
  <c r="AO156" i="4"/>
  <c r="AP156" i="4"/>
  <c r="AQ156" i="4"/>
  <c r="AR156" i="4"/>
  <c r="AS156" i="4"/>
  <c r="AT156" i="4"/>
  <c r="AU156" i="4"/>
  <c r="AV156" i="4"/>
  <c r="AW156" i="4"/>
  <c r="AM157" i="4"/>
  <c r="AN157" i="4"/>
  <c r="AO157" i="4"/>
  <c r="AP157" i="4"/>
  <c r="AQ157" i="4"/>
  <c r="AR157" i="4"/>
  <c r="AS157" i="4"/>
  <c r="AT157" i="4"/>
  <c r="AU157" i="4"/>
  <c r="AV157" i="4"/>
  <c r="AW157" i="4"/>
  <c r="AM158" i="4"/>
  <c r="AN158" i="4"/>
  <c r="AO158" i="4"/>
  <c r="AP158" i="4"/>
  <c r="AQ158" i="4"/>
  <c r="AR158" i="4"/>
  <c r="AS158" i="4"/>
  <c r="AT158" i="4"/>
  <c r="AU158" i="4"/>
  <c r="AV158" i="4"/>
  <c r="AW158" i="4"/>
  <c r="AM216" i="4"/>
  <c r="AN216" i="4"/>
  <c r="AO216" i="4"/>
  <c r="AP216" i="4"/>
  <c r="AQ216" i="4"/>
  <c r="AR216" i="4"/>
  <c r="AS216" i="4"/>
  <c r="AT216" i="4"/>
  <c r="AU216" i="4"/>
  <c r="AV216" i="4"/>
  <c r="AW216" i="4"/>
  <c r="AM217" i="4"/>
  <c r="AN217" i="4"/>
  <c r="AO217" i="4"/>
  <c r="AP217" i="4"/>
  <c r="AQ217" i="4"/>
  <c r="AR217" i="4"/>
  <c r="AS217" i="4"/>
  <c r="AT217" i="4"/>
  <c r="AU217" i="4"/>
  <c r="AV217" i="4"/>
  <c r="AW217" i="4"/>
  <c r="AM218" i="4"/>
  <c r="AN218" i="4"/>
  <c r="AO218" i="4"/>
  <c r="AP218" i="4"/>
  <c r="AQ218" i="4"/>
  <c r="AR218" i="4"/>
  <c r="AS218" i="4"/>
  <c r="AT218" i="4"/>
  <c r="AU218" i="4"/>
  <c r="AV218" i="4"/>
  <c r="AW218" i="4"/>
  <c r="AM192" i="4"/>
  <c r="AN192" i="4"/>
  <c r="AO192" i="4"/>
  <c r="AP192" i="4"/>
  <c r="AQ192" i="4"/>
  <c r="AR192" i="4"/>
  <c r="AS192" i="4"/>
  <c r="AT192" i="4"/>
  <c r="AU192" i="4"/>
  <c r="AV192" i="4"/>
  <c r="AW192" i="4"/>
  <c r="AM193" i="4"/>
  <c r="AN193" i="4"/>
  <c r="AO193" i="4"/>
  <c r="AP193" i="4"/>
  <c r="AQ193" i="4"/>
  <c r="AR193" i="4"/>
  <c r="AS193" i="4"/>
  <c r="AT193" i="4"/>
  <c r="AU193" i="4"/>
  <c r="AV193" i="4"/>
  <c r="AW193" i="4"/>
  <c r="AM194" i="4"/>
  <c r="AN194" i="4"/>
  <c r="AO194" i="4"/>
  <c r="AP194" i="4"/>
  <c r="AQ194" i="4"/>
  <c r="AR194" i="4"/>
  <c r="AS194" i="4"/>
  <c r="AT194" i="4"/>
  <c r="AU194" i="4"/>
  <c r="AV194" i="4"/>
  <c r="AW194" i="4"/>
  <c r="AM255" i="4"/>
  <c r="AN255" i="4"/>
  <c r="AO255" i="4"/>
  <c r="AP255" i="4"/>
  <c r="AQ255" i="4"/>
  <c r="AR255" i="4"/>
  <c r="AS255" i="4"/>
  <c r="AT255" i="4"/>
  <c r="AU255" i="4"/>
  <c r="AV255" i="4"/>
  <c r="AW255" i="4"/>
  <c r="AM256" i="4"/>
  <c r="AN256" i="4"/>
  <c r="AO256" i="4"/>
  <c r="AP256" i="4"/>
  <c r="AQ256" i="4"/>
  <c r="AR256" i="4"/>
  <c r="AS256" i="4"/>
  <c r="AT256" i="4"/>
  <c r="AU256" i="4"/>
  <c r="AV256" i="4"/>
  <c r="AW256" i="4"/>
  <c r="AM257" i="4"/>
  <c r="AN257" i="4"/>
  <c r="AO257" i="4"/>
  <c r="AP257" i="4"/>
  <c r="AQ257" i="4"/>
  <c r="AR257" i="4"/>
  <c r="AS257" i="4"/>
  <c r="AT257" i="4"/>
  <c r="AU257" i="4"/>
  <c r="AV257" i="4"/>
  <c r="AW257" i="4"/>
  <c r="AM282" i="4"/>
  <c r="AN282" i="4"/>
  <c r="AO282" i="4"/>
  <c r="AP282" i="4"/>
  <c r="AQ282" i="4"/>
  <c r="AR282" i="4"/>
  <c r="AS282" i="4"/>
  <c r="AT282" i="4"/>
  <c r="AU282" i="4"/>
  <c r="AV282" i="4"/>
  <c r="AW282" i="4"/>
  <c r="AM283" i="4"/>
  <c r="AN283" i="4"/>
  <c r="AO283" i="4"/>
  <c r="AP283" i="4"/>
  <c r="AQ283" i="4"/>
  <c r="AR283" i="4"/>
  <c r="AS283" i="4"/>
  <c r="AT283" i="4"/>
  <c r="AU283" i="4"/>
  <c r="AV283" i="4"/>
  <c r="AW283" i="4"/>
  <c r="AM284" i="4"/>
  <c r="AN284" i="4"/>
  <c r="AO284" i="4"/>
  <c r="AP284" i="4"/>
  <c r="AQ284" i="4"/>
  <c r="AR284" i="4"/>
  <c r="AS284" i="4"/>
  <c r="AT284" i="4"/>
  <c r="AU284" i="4"/>
  <c r="AV284" i="4"/>
  <c r="AW284" i="4"/>
  <c r="AM309" i="4"/>
  <c r="AN309" i="4"/>
  <c r="AO309" i="4"/>
  <c r="AP309" i="4"/>
  <c r="AQ309" i="4"/>
  <c r="AR309" i="4"/>
  <c r="AS309" i="4"/>
  <c r="AT309" i="4"/>
  <c r="AU309" i="4"/>
  <c r="AV309" i="4"/>
  <c r="AW309" i="4"/>
  <c r="AM310" i="4"/>
  <c r="AN310" i="4"/>
  <c r="AO310" i="4"/>
  <c r="AP310" i="4"/>
  <c r="AQ310" i="4"/>
  <c r="AR310" i="4"/>
  <c r="AS310" i="4"/>
  <c r="AT310" i="4"/>
  <c r="AU310" i="4"/>
  <c r="AV310" i="4"/>
  <c r="AW310" i="4"/>
  <c r="AM311" i="4"/>
  <c r="AN311" i="4"/>
  <c r="AO311" i="4"/>
  <c r="AP311" i="4"/>
  <c r="AQ311" i="4"/>
  <c r="AR311" i="4"/>
  <c r="AS311" i="4"/>
  <c r="AT311" i="4"/>
  <c r="AU311" i="4"/>
  <c r="AV311" i="4"/>
  <c r="AW311" i="4"/>
  <c r="AM342" i="4"/>
  <c r="AN342" i="4"/>
  <c r="AO342" i="4"/>
  <c r="AP342" i="4"/>
  <c r="AQ342" i="4"/>
  <c r="AR342" i="4"/>
  <c r="AS342" i="4"/>
  <c r="AT342" i="4"/>
  <c r="AU342" i="4"/>
  <c r="AV342" i="4"/>
  <c r="AW342" i="4"/>
  <c r="AM343" i="4"/>
  <c r="AN343" i="4"/>
  <c r="AO343" i="4"/>
  <c r="AP343" i="4"/>
  <c r="AQ343" i="4"/>
  <c r="AR343" i="4"/>
  <c r="AS343" i="4"/>
  <c r="AT343" i="4"/>
  <c r="AU343" i="4"/>
  <c r="AV343" i="4"/>
  <c r="AW343" i="4"/>
  <c r="AM344" i="4"/>
  <c r="AN344" i="4"/>
  <c r="AO344" i="4"/>
  <c r="AP344" i="4"/>
  <c r="AQ344" i="4"/>
  <c r="AR344" i="4"/>
  <c r="AS344" i="4"/>
  <c r="AT344" i="4"/>
  <c r="AU344" i="4"/>
  <c r="AV344" i="4"/>
  <c r="AW344" i="4"/>
  <c r="AM429" i="4"/>
  <c r="AN429" i="4"/>
  <c r="AO429" i="4"/>
  <c r="AP429" i="4"/>
  <c r="AQ429" i="4"/>
  <c r="AR429" i="4"/>
  <c r="AS429" i="4"/>
  <c r="AT429" i="4"/>
  <c r="AU429" i="4"/>
  <c r="AV429" i="4"/>
  <c r="AW429" i="4"/>
  <c r="AM430" i="4"/>
  <c r="AN430" i="4"/>
  <c r="AO430" i="4"/>
  <c r="AP430" i="4"/>
  <c r="AQ430" i="4"/>
  <c r="AR430" i="4"/>
  <c r="AS430" i="4"/>
  <c r="AT430" i="4"/>
  <c r="AU430" i="4"/>
  <c r="AV430" i="4"/>
  <c r="AW430" i="4"/>
  <c r="AM431" i="4"/>
  <c r="AN431" i="4"/>
  <c r="AO431" i="4"/>
  <c r="AP431" i="4"/>
  <c r="AQ431" i="4"/>
  <c r="AR431" i="4"/>
  <c r="AS431" i="4"/>
  <c r="AT431" i="4"/>
  <c r="AU431" i="4"/>
  <c r="AV431" i="4"/>
  <c r="AW431" i="4"/>
  <c r="AM438" i="4"/>
  <c r="AN438" i="4"/>
  <c r="AO438" i="4"/>
  <c r="AP438" i="4"/>
  <c r="AQ438" i="4"/>
  <c r="AR438" i="4"/>
  <c r="AS438" i="4"/>
  <c r="AT438" i="4"/>
  <c r="AU438" i="4"/>
  <c r="AV438" i="4"/>
  <c r="AW438" i="4"/>
  <c r="AM439" i="4"/>
  <c r="AN439" i="4"/>
  <c r="AO439" i="4"/>
  <c r="AP439" i="4"/>
  <c r="AQ439" i="4"/>
  <c r="AR439" i="4"/>
  <c r="AS439" i="4"/>
  <c r="AT439" i="4"/>
  <c r="AU439" i="4"/>
  <c r="AV439" i="4"/>
  <c r="AW439" i="4"/>
  <c r="AM440" i="4"/>
  <c r="AN440" i="4"/>
  <c r="AO440" i="4"/>
  <c r="AP440" i="4"/>
  <c r="AQ440" i="4"/>
  <c r="AR440" i="4"/>
  <c r="AS440" i="4"/>
  <c r="AT440" i="4"/>
  <c r="AU440" i="4"/>
  <c r="AV440" i="4"/>
  <c r="AW440" i="4"/>
  <c r="AM498" i="4"/>
  <c r="AN498" i="4"/>
  <c r="AO498" i="4"/>
  <c r="AP498" i="4"/>
  <c r="AQ498" i="4"/>
  <c r="AR498" i="4"/>
  <c r="AS498" i="4"/>
  <c r="AT498" i="4"/>
  <c r="AU498" i="4"/>
  <c r="AV498" i="4"/>
  <c r="AW498" i="4"/>
  <c r="AM499" i="4"/>
  <c r="AN499" i="4"/>
  <c r="AO499" i="4"/>
  <c r="AP499" i="4"/>
  <c r="AQ499" i="4"/>
  <c r="AR499" i="4"/>
  <c r="AS499" i="4"/>
  <c r="AT499" i="4"/>
  <c r="AU499" i="4"/>
  <c r="AV499" i="4"/>
  <c r="AW499" i="4"/>
  <c r="AM500" i="4"/>
  <c r="AN500" i="4"/>
  <c r="AO500" i="4"/>
  <c r="AP500" i="4"/>
  <c r="AQ500" i="4"/>
  <c r="AR500" i="4"/>
  <c r="AS500" i="4"/>
  <c r="AT500" i="4"/>
  <c r="AU500" i="4"/>
  <c r="AV500" i="4"/>
  <c r="AW500" i="4"/>
  <c r="AM24" i="4"/>
  <c r="AN24" i="4"/>
  <c r="AO24" i="4"/>
  <c r="AP24" i="4"/>
  <c r="AQ24" i="4"/>
  <c r="AR24" i="4"/>
  <c r="AS24" i="4"/>
  <c r="AT24" i="4"/>
  <c r="AU24" i="4"/>
  <c r="AV24" i="4"/>
  <c r="AW24" i="4"/>
  <c r="AM25" i="4"/>
  <c r="AN25" i="4"/>
  <c r="AO25" i="4"/>
  <c r="AP25" i="4"/>
  <c r="AQ25" i="4"/>
  <c r="AR25" i="4"/>
  <c r="AS25" i="4"/>
  <c r="AT25" i="4"/>
  <c r="AU25" i="4"/>
  <c r="AV25" i="4"/>
  <c r="AW25" i="4"/>
  <c r="AM26" i="4"/>
  <c r="AN26" i="4"/>
  <c r="AO26" i="4"/>
  <c r="AP26" i="4"/>
  <c r="AQ26" i="4"/>
  <c r="AR26" i="4"/>
  <c r="AS26" i="4"/>
  <c r="AT26" i="4"/>
  <c r="AU26" i="4"/>
  <c r="AV26" i="4"/>
  <c r="AW26" i="4"/>
  <c r="AM45" i="4"/>
  <c r="AN45" i="4"/>
  <c r="AO45" i="4"/>
  <c r="AP45" i="4"/>
  <c r="AQ45" i="4"/>
  <c r="AR45" i="4"/>
  <c r="AS45" i="4"/>
  <c r="AT45" i="4"/>
  <c r="AU45" i="4"/>
  <c r="AV45" i="4"/>
  <c r="AW45" i="4"/>
  <c r="AM46" i="4"/>
  <c r="AN46" i="4"/>
  <c r="AO46" i="4"/>
  <c r="AP46" i="4"/>
  <c r="AQ46" i="4"/>
  <c r="AR46" i="4"/>
  <c r="AS46" i="4"/>
  <c r="AT46" i="4"/>
  <c r="AU46" i="4"/>
  <c r="AV46" i="4"/>
  <c r="AW46" i="4"/>
  <c r="AM47" i="4"/>
  <c r="AN47" i="4"/>
  <c r="AO47" i="4"/>
  <c r="AP47" i="4"/>
  <c r="AQ47" i="4"/>
  <c r="AR47" i="4"/>
  <c r="AS47" i="4"/>
  <c r="AT47" i="4"/>
  <c r="AU47" i="4"/>
  <c r="AV47" i="4"/>
  <c r="AW47" i="4"/>
  <c r="AM48" i="4"/>
  <c r="AN48" i="4"/>
  <c r="AO48" i="4"/>
  <c r="AP48" i="4"/>
  <c r="AQ48" i="4"/>
  <c r="AR48" i="4"/>
  <c r="AS48" i="4"/>
  <c r="AT48" i="4"/>
  <c r="AU48" i="4"/>
  <c r="AV48" i="4"/>
  <c r="AW48" i="4"/>
  <c r="AM49" i="4"/>
  <c r="AN49" i="4"/>
  <c r="AO49" i="4"/>
  <c r="AP49" i="4"/>
  <c r="AQ49" i="4"/>
  <c r="AR49" i="4"/>
  <c r="AS49" i="4"/>
  <c r="AT49" i="4"/>
  <c r="AU49" i="4"/>
  <c r="AV49" i="4"/>
  <c r="AW49" i="4"/>
  <c r="AM50" i="4"/>
  <c r="AN50" i="4"/>
  <c r="AO50" i="4"/>
  <c r="AP50" i="4"/>
  <c r="AQ50" i="4"/>
  <c r="AR50" i="4"/>
  <c r="AS50" i="4"/>
  <c r="AT50" i="4"/>
  <c r="AU50" i="4"/>
  <c r="AV50" i="4"/>
  <c r="AW50" i="4"/>
  <c r="AM60" i="4"/>
  <c r="AN60" i="4"/>
  <c r="AO60" i="4"/>
  <c r="AP60" i="4"/>
  <c r="AQ60" i="4"/>
  <c r="AR60" i="4"/>
  <c r="AS60" i="4"/>
  <c r="AT60" i="4"/>
  <c r="AU60" i="4"/>
  <c r="AV60" i="4"/>
  <c r="AW60" i="4"/>
  <c r="AM61" i="4"/>
  <c r="AN61" i="4"/>
  <c r="AO61" i="4"/>
  <c r="AP61" i="4"/>
  <c r="AQ61" i="4"/>
  <c r="AR61" i="4"/>
  <c r="AS61" i="4"/>
  <c r="AT61" i="4"/>
  <c r="AU61" i="4"/>
  <c r="AV61" i="4"/>
  <c r="AW61" i="4"/>
  <c r="AM62" i="4"/>
  <c r="AN62" i="4"/>
  <c r="AO62" i="4"/>
  <c r="AP62" i="4"/>
  <c r="AQ62" i="4"/>
  <c r="AR62" i="4"/>
  <c r="AS62" i="4"/>
  <c r="AT62" i="4"/>
  <c r="AU62" i="4"/>
  <c r="AV62" i="4"/>
  <c r="AW62" i="4"/>
  <c r="AM96" i="4"/>
  <c r="AN96" i="4"/>
  <c r="AO96" i="4"/>
  <c r="AP96" i="4"/>
  <c r="AQ96" i="4"/>
  <c r="AR96" i="4"/>
  <c r="AS96" i="4"/>
  <c r="AT96" i="4"/>
  <c r="AU96" i="4"/>
  <c r="AV96" i="4"/>
  <c r="AW96" i="4"/>
  <c r="AM97" i="4"/>
  <c r="AN97" i="4"/>
  <c r="AO97" i="4"/>
  <c r="AP97" i="4"/>
  <c r="AQ97" i="4"/>
  <c r="AR97" i="4"/>
  <c r="AS97" i="4"/>
  <c r="AT97" i="4"/>
  <c r="AU97" i="4"/>
  <c r="AV97" i="4"/>
  <c r="AW97" i="4"/>
  <c r="AM98" i="4"/>
  <c r="AN98" i="4"/>
  <c r="AO98" i="4"/>
  <c r="AP98" i="4"/>
  <c r="AQ98" i="4"/>
  <c r="AR98" i="4"/>
  <c r="AS98" i="4"/>
  <c r="AT98" i="4"/>
  <c r="AU98" i="4"/>
  <c r="AV98" i="4"/>
  <c r="AW98" i="4"/>
  <c r="AM153" i="4"/>
  <c r="AN153" i="4"/>
  <c r="AO153" i="4"/>
  <c r="AP153" i="4"/>
  <c r="AQ153" i="4"/>
  <c r="AR153" i="4"/>
  <c r="AS153" i="4"/>
  <c r="AT153" i="4"/>
  <c r="AU153" i="4"/>
  <c r="AV153" i="4"/>
  <c r="AW153" i="4"/>
  <c r="AM154" i="4"/>
  <c r="AN154" i="4"/>
  <c r="AO154" i="4"/>
  <c r="AP154" i="4"/>
  <c r="AQ154" i="4"/>
  <c r="AR154" i="4"/>
  <c r="AS154" i="4"/>
  <c r="AT154" i="4"/>
  <c r="AU154" i="4"/>
  <c r="AV154" i="4"/>
  <c r="AW154" i="4"/>
  <c r="AM155" i="4"/>
  <c r="AN155" i="4"/>
  <c r="AO155" i="4"/>
  <c r="AP155" i="4"/>
  <c r="AQ155" i="4"/>
  <c r="AR155" i="4"/>
  <c r="AS155" i="4"/>
  <c r="AT155" i="4"/>
  <c r="AU155" i="4"/>
  <c r="AV155" i="4"/>
  <c r="AW155" i="4"/>
  <c r="AM201" i="4"/>
  <c r="AN201" i="4"/>
  <c r="AO201" i="4"/>
  <c r="AP201" i="4"/>
  <c r="AQ201" i="4"/>
  <c r="AR201" i="4"/>
  <c r="AS201" i="4"/>
  <c r="AT201" i="4"/>
  <c r="AU201" i="4"/>
  <c r="AV201" i="4"/>
  <c r="AW201" i="4"/>
  <c r="AM202" i="4"/>
  <c r="AN202" i="4"/>
  <c r="AO202" i="4"/>
  <c r="AP202" i="4"/>
  <c r="AQ202" i="4"/>
  <c r="AR202" i="4"/>
  <c r="AS202" i="4"/>
  <c r="AT202" i="4"/>
  <c r="AU202" i="4"/>
  <c r="AV202" i="4"/>
  <c r="AW202" i="4"/>
  <c r="AM203" i="4"/>
  <c r="AN203" i="4"/>
  <c r="AO203" i="4"/>
  <c r="AP203" i="4"/>
  <c r="AQ203" i="4"/>
  <c r="AR203" i="4"/>
  <c r="AS203" i="4"/>
  <c r="AT203" i="4"/>
  <c r="AU203" i="4"/>
  <c r="AV203" i="4"/>
  <c r="AW203" i="4"/>
  <c r="AM243" i="4"/>
  <c r="AN243" i="4"/>
  <c r="AO243" i="4"/>
  <c r="AP243" i="4"/>
  <c r="AQ243" i="4"/>
  <c r="AR243" i="4"/>
  <c r="AS243" i="4"/>
  <c r="AT243" i="4"/>
  <c r="AU243" i="4"/>
  <c r="AV243" i="4"/>
  <c r="AW243" i="4"/>
  <c r="AM244" i="4"/>
  <c r="AN244" i="4"/>
  <c r="AO244" i="4"/>
  <c r="AP244" i="4"/>
  <c r="AQ244" i="4"/>
  <c r="AR244" i="4"/>
  <c r="AS244" i="4"/>
  <c r="AT244" i="4"/>
  <c r="AU244" i="4"/>
  <c r="AV244" i="4"/>
  <c r="AW244" i="4"/>
  <c r="AM245" i="4"/>
  <c r="AN245" i="4"/>
  <c r="AO245" i="4"/>
  <c r="AP245" i="4"/>
  <c r="AQ245" i="4"/>
  <c r="AR245" i="4"/>
  <c r="AS245" i="4"/>
  <c r="AT245" i="4"/>
  <c r="AU245" i="4"/>
  <c r="AV245" i="4"/>
  <c r="AW245" i="4"/>
  <c r="AM270" i="4"/>
  <c r="AN270" i="4"/>
  <c r="AO270" i="4"/>
  <c r="AP270" i="4"/>
  <c r="AQ270" i="4"/>
  <c r="AR270" i="4"/>
  <c r="AS270" i="4"/>
  <c r="AT270" i="4"/>
  <c r="AU270" i="4"/>
  <c r="AV270" i="4"/>
  <c r="AW270" i="4"/>
  <c r="AM271" i="4"/>
  <c r="AN271" i="4"/>
  <c r="AO271" i="4"/>
  <c r="AP271" i="4"/>
  <c r="AQ271" i="4"/>
  <c r="AR271" i="4"/>
  <c r="AS271" i="4"/>
  <c r="AT271" i="4"/>
  <c r="AU271" i="4"/>
  <c r="AV271" i="4"/>
  <c r="AW271" i="4"/>
  <c r="AM272" i="4"/>
  <c r="AN272" i="4"/>
  <c r="AO272" i="4"/>
  <c r="AP272" i="4"/>
  <c r="AQ272" i="4"/>
  <c r="AR272" i="4"/>
  <c r="AS272" i="4"/>
  <c r="AT272" i="4"/>
  <c r="AU272" i="4"/>
  <c r="AV272" i="4"/>
  <c r="AW272" i="4"/>
  <c r="AM318" i="4"/>
  <c r="AN318" i="4"/>
  <c r="AO318" i="4"/>
  <c r="AP318" i="4"/>
  <c r="AQ318" i="4"/>
  <c r="AR318" i="4"/>
  <c r="AS318" i="4"/>
  <c r="AT318" i="4"/>
  <c r="AU318" i="4"/>
  <c r="AV318" i="4"/>
  <c r="AW318" i="4"/>
  <c r="AM319" i="4"/>
  <c r="AN319" i="4"/>
  <c r="AO319" i="4"/>
  <c r="AP319" i="4"/>
  <c r="AQ319" i="4"/>
  <c r="AR319" i="4"/>
  <c r="AS319" i="4"/>
  <c r="AT319" i="4"/>
  <c r="AU319" i="4"/>
  <c r="AV319" i="4"/>
  <c r="AW319" i="4"/>
  <c r="AM320" i="4"/>
  <c r="AN320" i="4"/>
  <c r="AO320" i="4"/>
  <c r="AP320" i="4"/>
  <c r="AQ320" i="4"/>
  <c r="AR320" i="4"/>
  <c r="AS320" i="4"/>
  <c r="AT320" i="4"/>
  <c r="AU320" i="4"/>
  <c r="AV320" i="4"/>
  <c r="AW320" i="4"/>
  <c r="AM333" i="4"/>
  <c r="AN333" i="4"/>
  <c r="AO333" i="4"/>
  <c r="AP333" i="4"/>
  <c r="AQ333" i="4"/>
  <c r="AR333" i="4"/>
  <c r="AS333" i="4"/>
  <c r="AT333" i="4"/>
  <c r="AU333" i="4"/>
  <c r="AV333" i="4"/>
  <c r="AW333" i="4"/>
  <c r="AM334" i="4"/>
  <c r="AN334" i="4"/>
  <c r="AO334" i="4"/>
  <c r="AP334" i="4"/>
  <c r="AQ334" i="4"/>
  <c r="AR334" i="4"/>
  <c r="AS334" i="4"/>
  <c r="AT334" i="4"/>
  <c r="AU334" i="4"/>
  <c r="AV334" i="4"/>
  <c r="AW334" i="4"/>
  <c r="AM335" i="4"/>
  <c r="AN335" i="4"/>
  <c r="AO335" i="4"/>
  <c r="AP335" i="4"/>
  <c r="AQ335" i="4"/>
  <c r="AR335" i="4"/>
  <c r="AS335" i="4"/>
  <c r="AT335" i="4"/>
  <c r="AU335" i="4"/>
  <c r="AV335" i="4"/>
  <c r="AW335" i="4"/>
  <c r="AM378" i="4"/>
  <c r="AN378" i="4"/>
  <c r="AO378" i="4"/>
  <c r="AP378" i="4"/>
  <c r="AQ378" i="4"/>
  <c r="AR378" i="4"/>
  <c r="AS378" i="4"/>
  <c r="AT378" i="4"/>
  <c r="AU378" i="4"/>
  <c r="AV378" i="4"/>
  <c r="AW378" i="4"/>
  <c r="AM379" i="4"/>
  <c r="AN379" i="4"/>
  <c r="AO379" i="4"/>
  <c r="AP379" i="4"/>
  <c r="AQ379" i="4"/>
  <c r="AR379" i="4"/>
  <c r="AS379" i="4"/>
  <c r="AT379" i="4"/>
  <c r="AU379" i="4"/>
  <c r="AV379" i="4"/>
  <c r="AW379" i="4"/>
  <c r="AM380" i="4"/>
  <c r="AN380" i="4"/>
  <c r="AO380" i="4"/>
  <c r="AP380" i="4"/>
  <c r="AQ380" i="4"/>
  <c r="AR380" i="4"/>
  <c r="AS380" i="4"/>
  <c r="AT380" i="4"/>
  <c r="AU380" i="4"/>
  <c r="AV380" i="4"/>
  <c r="AW380" i="4"/>
  <c r="AM420" i="4"/>
  <c r="AN420" i="4"/>
  <c r="AO420" i="4"/>
  <c r="AP420" i="4"/>
  <c r="AQ420" i="4"/>
  <c r="AR420" i="4"/>
  <c r="AS420" i="4"/>
  <c r="AT420" i="4"/>
  <c r="AU420" i="4"/>
  <c r="AV420" i="4"/>
  <c r="AW420" i="4"/>
  <c r="AM421" i="4"/>
  <c r="AN421" i="4"/>
  <c r="AO421" i="4"/>
  <c r="AP421" i="4"/>
  <c r="AQ421" i="4"/>
  <c r="AR421" i="4"/>
  <c r="AS421" i="4"/>
  <c r="AT421" i="4"/>
  <c r="AU421" i="4"/>
  <c r="AV421" i="4"/>
  <c r="AW421" i="4"/>
  <c r="AM422" i="4"/>
  <c r="AN422" i="4"/>
  <c r="AO422" i="4"/>
  <c r="AP422" i="4"/>
  <c r="AQ422" i="4"/>
  <c r="AR422" i="4"/>
  <c r="AS422" i="4"/>
  <c r="AT422" i="4"/>
  <c r="AU422" i="4"/>
  <c r="AV422" i="4"/>
  <c r="AW422" i="4"/>
  <c r="AM453" i="4"/>
  <c r="AN453" i="4"/>
  <c r="AO453" i="4"/>
  <c r="AP453" i="4"/>
  <c r="AQ453" i="4"/>
  <c r="AR453" i="4"/>
  <c r="AS453" i="4"/>
  <c r="AT453" i="4"/>
  <c r="AU453" i="4"/>
  <c r="AV453" i="4"/>
  <c r="AW453" i="4"/>
  <c r="AM454" i="4"/>
  <c r="AN454" i="4"/>
  <c r="AO454" i="4"/>
  <c r="AP454" i="4"/>
  <c r="AQ454" i="4"/>
  <c r="AR454" i="4"/>
  <c r="AS454" i="4"/>
  <c r="AT454" i="4"/>
  <c r="AU454" i="4"/>
  <c r="AV454" i="4"/>
  <c r="AW454" i="4"/>
  <c r="AM455" i="4"/>
  <c r="AN455" i="4"/>
  <c r="AO455" i="4"/>
  <c r="AP455" i="4"/>
  <c r="AQ455" i="4"/>
  <c r="AR455" i="4"/>
  <c r="AS455" i="4"/>
  <c r="AT455" i="4"/>
  <c r="AU455" i="4"/>
  <c r="AV455" i="4"/>
  <c r="AW455" i="4"/>
  <c r="AM468" i="4"/>
  <c r="AN468" i="4"/>
  <c r="AO468" i="4"/>
  <c r="AP468" i="4"/>
  <c r="AQ468" i="4"/>
  <c r="AR468" i="4"/>
  <c r="AS468" i="4"/>
  <c r="AT468" i="4"/>
  <c r="AU468" i="4"/>
  <c r="AV468" i="4"/>
  <c r="AW468" i="4"/>
  <c r="AM469" i="4"/>
  <c r="AN469" i="4"/>
  <c r="AO469" i="4"/>
  <c r="AP469" i="4"/>
  <c r="AQ469" i="4"/>
  <c r="AR469" i="4"/>
  <c r="AS469" i="4"/>
  <c r="AT469" i="4"/>
  <c r="AU469" i="4"/>
  <c r="AV469" i="4"/>
  <c r="AW469" i="4"/>
  <c r="AM470" i="4"/>
  <c r="AN470" i="4"/>
  <c r="AO470" i="4"/>
  <c r="AP470" i="4"/>
  <c r="AQ470" i="4"/>
  <c r="AR470" i="4"/>
  <c r="AS470" i="4"/>
  <c r="AT470" i="4"/>
  <c r="AU470" i="4"/>
  <c r="AV470" i="4"/>
  <c r="AW470" i="4"/>
  <c r="AM507" i="4"/>
  <c r="AN507" i="4"/>
  <c r="AO507" i="4"/>
  <c r="AP507" i="4"/>
  <c r="AQ507" i="4"/>
  <c r="AR507" i="4"/>
  <c r="AS507" i="4"/>
  <c r="AT507" i="4"/>
  <c r="AU507" i="4"/>
  <c r="AV507" i="4"/>
  <c r="AW507" i="4"/>
  <c r="AM508" i="4"/>
  <c r="AN508" i="4"/>
  <c r="AO508" i="4"/>
  <c r="AP508" i="4"/>
  <c r="AQ508" i="4"/>
  <c r="AR508" i="4"/>
  <c r="AS508" i="4"/>
  <c r="AT508" i="4"/>
  <c r="AU508" i="4"/>
  <c r="AV508" i="4"/>
  <c r="AW508" i="4"/>
  <c r="AM509" i="4"/>
  <c r="AN509" i="4"/>
  <c r="AO509" i="4"/>
  <c r="AP509" i="4"/>
  <c r="AQ509" i="4"/>
  <c r="AR509" i="4"/>
  <c r="AS509" i="4"/>
  <c r="AT509" i="4"/>
  <c r="AU509" i="4"/>
  <c r="AV509" i="4"/>
  <c r="AW509" i="4"/>
  <c r="AM27" i="4"/>
  <c r="AN27" i="4"/>
  <c r="AO27" i="4"/>
  <c r="AP27" i="4"/>
  <c r="AQ27" i="4"/>
  <c r="AR27" i="4"/>
  <c r="AS27" i="4"/>
  <c r="AT27" i="4"/>
  <c r="AU27" i="4"/>
  <c r="AV27" i="4"/>
  <c r="AW27" i="4"/>
  <c r="AM28" i="4"/>
  <c r="AN28" i="4"/>
  <c r="AO28" i="4"/>
  <c r="AP28" i="4"/>
  <c r="AQ28" i="4"/>
  <c r="AR28" i="4"/>
  <c r="AS28" i="4"/>
  <c r="AT28" i="4"/>
  <c r="AU28" i="4"/>
  <c r="AV28" i="4"/>
  <c r="AW28" i="4"/>
  <c r="AM29" i="4"/>
  <c r="AN29" i="4"/>
  <c r="AO29" i="4"/>
  <c r="AP29" i="4"/>
  <c r="AQ29" i="4"/>
  <c r="AR29" i="4"/>
  <c r="AS29" i="4"/>
  <c r="AT29" i="4"/>
  <c r="AU29" i="4"/>
  <c r="AV29" i="4"/>
  <c r="AW29" i="4"/>
  <c r="AM57" i="4"/>
  <c r="AN57" i="4"/>
  <c r="AO57" i="4"/>
  <c r="AP57" i="4"/>
  <c r="AQ57" i="4"/>
  <c r="AR57" i="4"/>
  <c r="AS57" i="4"/>
  <c r="AT57" i="4"/>
  <c r="AU57" i="4"/>
  <c r="AV57" i="4"/>
  <c r="AW57" i="4"/>
  <c r="AM58" i="4"/>
  <c r="AN58" i="4"/>
  <c r="AO58" i="4"/>
  <c r="AP58" i="4"/>
  <c r="AQ58" i="4"/>
  <c r="AR58" i="4"/>
  <c r="AS58" i="4"/>
  <c r="AT58" i="4"/>
  <c r="AU58" i="4"/>
  <c r="AV58" i="4"/>
  <c r="AW58" i="4"/>
  <c r="AM59" i="4"/>
  <c r="AN59" i="4"/>
  <c r="AO59" i="4"/>
  <c r="AP59" i="4"/>
  <c r="AQ59" i="4"/>
  <c r="AR59" i="4"/>
  <c r="AS59" i="4"/>
  <c r="AT59" i="4"/>
  <c r="AU59" i="4"/>
  <c r="AV59" i="4"/>
  <c r="AW59" i="4"/>
  <c r="AM54" i="4"/>
  <c r="AN54" i="4"/>
  <c r="AO54" i="4"/>
  <c r="AP54" i="4"/>
  <c r="AQ54" i="4"/>
  <c r="AR54" i="4"/>
  <c r="AS54" i="4"/>
  <c r="AT54" i="4"/>
  <c r="AU54" i="4"/>
  <c r="AV54" i="4"/>
  <c r="AW54" i="4"/>
  <c r="AM55" i="4"/>
  <c r="AN55" i="4"/>
  <c r="AO55" i="4"/>
  <c r="AP55" i="4"/>
  <c r="AQ55" i="4"/>
  <c r="AR55" i="4"/>
  <c r="AS55" i="4"/>
  <c r="AT55" i="4"/>
  <c r="AU55" i="4"/>
  <c r="AV55" i="4"/>
  <c r="AW55" i="4"/>
  <c r="AM56" i="4"/>
  <c r="AN56" i="4"/>
  <c r="AO56" i="4"/>
  <c r="AP56" i="4"/>
  <c r="AQ56" i="4"/>
  <c r="AR56" i="4"/>
  <c r="AS56" i="4"/>
  <c r="AT56" i="4"/>
  <c r="AU56" i="4"/>
  <c r="AV56" i="4"/>
  <c r="AW56" i="4"/>
  <c r="AM108" i="4"/>
  <c r="AN108" i="4"/>
  <c r="AO108" i="4"/>
  <c r="AP108" i="4"/>
  <c r="AQ108" i="4"/>
  <c r="AR108" i="4"/>
  <c r="AS108" i="4"/>
  <c r="AT108" i="4"/>
  <c r="AU108" i="4"/>
  <c r="AV108" i="4"/>
  <c r="AW108" i="4"/>
  <c r="AM109" i="4"/>
  <c r="AN109" i="4"/>
  <c r="AO109" i="4"/>
  <c r="AP109" i="4"/>
  <c r="AQ109" i="4"/>
  <c r="AR109" i="4"/>
  <c r="AS109" i="4"/>
  <c r="AT109" i="4"/>
  <c r="AU109" i="4"/>
  <c r="AV109" i="4"/>
  <c r="AW109" i="4"/>
  <c r="AM110" i="4"/>
  <c r="AN110" i="4"/>
  <c r="AO110" i="4"/>
  <c r="AP110" i="4"/>
  <c r="AQ110" i="4"/>
  <c r="AR110" i="4"/>
  <c r="AS110" i="4"/>
  <c r="AT110" i="4"/>
  <c r="AU110" i="4"/>
  <c r="AV110" i="4"/>
  <c r="AW110" i="4"/>
  <c r="AM87" i="4"/>
  <c r="AN87" i="4"/>
  <c r="AO87" i="4"/>
  <c r="AP87" i="4"/>
  <c r="AQ87" i="4"/>
  <c r="AR87" i="4"/>
  <c r="AS87" i="4"/>
  <c r="AT87" i="4"/>
  <c r="AU87" i="4"/>
  <c r="AV87" i="4"/>
  <c r="AW87" i="4"/>
  <c r="AM88" i="4"/>
  <c r="AN88" i="4"/>
  <c r="AO88" i="4"/>
  <c r="AP88" i="4"/>
  <c r="AQ88" i="4"/>
  <c r="AR88" i="4"/>
  <c r="AS88" i="4"/>
  <c r="AT88" i="4"/>
  <c r="AU88" i="4"/>
  <c r="AV88" i="4"/>
  <c r="AW88" i="4"/>
  <c r="AM89" i="4"/>
  <c r="AN89" i="4"/>
  <c r="AO89" i="4"/>
  <c r="AP89" i="4"/>
  <c r="AQ89" i="4"/>
  <c r="AR89" i="4"/>
  <c r="AS89" i="4"/>
  <c r="AT89" i="4"/>
  <c r="AU89" i="4"/>
  <c r="AV89" i="4"/>
  <c r="AW89" i="4"/>
  <c r="AM180" i="4"/>
  <c r="AN180" i="4"/>
  <c r="AO180" i="4"/>
  <c r="AP180" i="4"/>
  <c r="AQ180" i="4"/>
  <c r="AR180" i="4"/>
  <c r="AS180" i="4"/>
  <c r="AT180" i="4"/>
  <c r="AU180" i="4"/>
  <c r="AV180" i="4"/>
  <c r="AW180" i="4"/>
  <c r="AM181" i="4"/>
  <c r="AN181" i="4"/>
  <c r="AO181" i="4"/>
  <c r="AP181" i="4"/>
  <c r="AQ181" i="4"/>
  <c r="AR181" i="4"/>
  <c r="AS181" i="4"/>
  <c r="AT181" i="4"/>
  <c r="AU181" i="4"/>
  <c r="AV181" i="4"/>
  <c r="AW181" i="4"/>
  <c r="AM182" i="4"/>
  <c r="AN182" i="4"/>
  <c r="AO182" i="4"/>
  <c r="AP182" i="4"/>
  <c r="AQ182" i="4"/>
  <c r="AR182" i="4"/>
  <c r="AS182" i="4"/>
  <c r="AT182" i="4"/>
  <c r="AU182" i="4"/>
  <c r="AV182" i="4"/>
  <c r="AW182" i="4"/>
  <c r="AM186" i="4"/>
  <c r="AN186" i="4"/>
  <c r="AO186" i="4"/>
  <c r="AP186" i="4"/>
  <c r="AQ186" i="4"/>
  <c r="AR186" i="4"/>
  <c r="AS186" i="4"/>
  <c r="AT186" i="4"/>
  <c r="AU186" i="4"/>
  <c r="AV186" i="4"/>
  <c r="AW186" i="4"/>
  <c r="AM187" i="4"/>
  <c r="AN187" i="4"/>
  <c r="AO187" i="4"/>
  <c r="AP187" i="4"/>
  <c r="AQ187" i="4"/>
  <c r="AR187" i="4"/>
  <c r="AS187" i="4"/>
  <c r="AT187" i="4"/>
  <c r="AU187" i="4"/>
  <c r="AV187" i="4"/>
  <c r="AW187" i="4"/>
  <c r="AM188" i="4"/>
  <c r="AN188" i="4"/>
  <c r="AO188" i="4"/>
  <c r="AP188" i="4"/>
  <c r="AQ188" i="4"/>
  <c r="AR188" i="4"/>
  <c r="AS188" i="4"/>
  <c r="AT188" i="4"/>
  <c r="AU188" i="4"/>
  <c r="AV188" i="4"/>
  <c r="AW188" i="4"/>
  <c r="AM246" i="4"/>
  <c r="AN246" i="4"/>
  <c r="AO246" i="4"/>
  <c r="AP246" i="4"/>
  <c r="AQ246" i="4"/>
  <c r="AR246" i="4"/>
  <c r="AS246" i="4"/>
  <c r="AT246" i="4"/>
  <c r="AU246" i="4"/>
  <c r="AV246" i="4"/>
  <c r="AW246" i="4"/>
  <c r="AM247" i="4"/>
  <c r="AN247" i="4"/>
  <c r="AO247" i="4"/>
  <c r="AP247" i="4"/>
  <c r="AQ247" i="4"/>
  <c r="AR247" i="4"/>
  <c r="AS247" i="4"/>
  <c r="AT247" i="4"/>
  <c r="AU247" i="4"/>
  <c r="AV247" i="4"/>
  <c r="AW247" i="4"/>
  <c r="AM248" i="4"/>
  <c r="AN248" i="4"/>
  <c r="AO248" i="4"/>
  <c r="AP248" i="4"/>
  <c r="AQ248" i="4"/>
  <c r="AR248" i="4"/>
  <c r="AS248" i="4"/>
  <c r="AT248" i="4"/>
  <c r="AU248" i="4"/>
  <c r="AV248" i="4"/>
  <c r="AW248" i="4"/>
  <c r="AM231" i="4"/>
  <c r="AN231" i="4"/>
  <c r="AO231" i="4"/>
  <c r="AP231" i="4"/>
  <c r="AQ231" i="4"/>
  <c r="AR231" i="4"/>
  <c r="AS231" i="4"/>
  <c r="AT231" i="4"/>
  <c r="AU231" i="4"/>
  <c r="AV231" i="4"/>
  <c r="AW231" i="4"/>
  <c r="AM232" i="4"/>
  <c r="AN232" i="4"/>
  <c r="AO232" i="4"/>
  <c r="AP232" i="4"/>
  <c r="AQ232" i="4"/>
  <c r="AR232" i="4"/>
  <c r="AS232" i="4"/>
  <c r="AT232" i="4"/>
  <c r="AU232" i="4"/>
  <c r="AV232" i="4"/>
  <c r="AW232" i="4"/>
  <c r="AM233" i="4"/>
  <c r="AN233" i="4"/>
  <c r="AO233" i="4"/>
  <c r="AP233" i="4"/>
  <c r="AQ233" i="4"/>
  <c r="AR233" i="4"/>
  <c r="AS233" i="4"/>
  <c r="AT233" i="4"/>
  <c r="AU233" i="4"/>
  <c r="AV233" i="4"/>
  <c r="AW233" i="4"/>
  <c r="AM300" i="4"/>
  <c r="AN300" i="4"/>
  <c r="AO300" i="4"/>
  <c r="AP300" i="4"/>
  <c r="AQ300" i="4"/>
  <c r="AR300" i="4"/>
  <c r="AS300" i="4"/>
  <c r="AT300" i="4"/>
  <c r="AU300" i="4"/>
  <c r="AV300" i="4"/>
  <c r="AW300" i="4"/>
  <c r="AM301" i="4"/>
  <c r="AN301" i="4"/>
  <c r="AO301" i="4"/>
  <c r="AP301" i="4"/>
  <c r="AQ301" i="4"/>
  <c r="AR301" i="4"/>
  <c r="AS301" i="4"/>
  <c r="AT301" i="4"/>
  <c r="AU301" i="4"/>
  <c r="AV301" i="4"/>
  <c r="AW301" i="4"/>
  <c r="AM302" i="4"/>
  <c r="AN302" i="4"/>
  <c r="AO302" i="4"/>
  <c r="AP302" i="4"/>
  <c r="AQ302" i="4"/>
  <c r="AR302" i="4"/>
  <c r="AS302" i="4"/>
  <c r="AT302" i="4"/>
  <c r="AU302" i="4"/>
  <c r="AV302" i="4"/>
  <c r="AW302" i="4"/>
  <c r="AM345" i="4"/>
  <c r="AN345" i="4"/>
  <c r="AO345" i="4"/>
  <c r="AP345" i="4"/>
  <c r="AQ345" i="4"/>
  <c r="AR345" i="4"/>
  <c r="AS345" i="4"/>
  <c r="AT345" i="4"/>
  <c r="AU345" i="4"/>
  <c r="AV345" i="4"/>
  <c r="AW345" i="4"/>
  <c r="AM346" i="4"/>
  <c r="AN346" i="4"/>
  <c r="AO346" i="4"/>
  <c r="AP346" i="4"/>
  <c r="AQ346" i="4"/>
  <c r="AR346" i="4"/>
  <c r="AS346" i="4"/>
  <c r="AT346" i="4"/>
  <c r="AU346" i="4"/>
  <c r="AV346" i="4"/>
  <c r="AW346" i="4"/>
  <c r="AM347" i="4"/>
  <c r="AN347" i="4"/>
  <c r="AO347" i="4"/>
  <c r="AP347" i="4"/>
  <c r="AQ347" i="4"/>
  <c r="AR347" i="4"/>
  <c r="AS347" i="4"/>
  <c r="AT347" i="4"/>
  <c r="AU347" i="4"/>
  <c r="AV347" i="4"/>
  <c r="AW347" i="4"/>
  <c r="AM360" i="4"/>
  <c r="AN360" i="4"/>
  <c r="AO360" i="4"/>
  <c r="AP360" i="4"/>
  <c r="AQ360" i="4"/>
  <c r="AR360" i="4"/>
  <c r="AS360" i="4"/>
  <c r="AT360" i="4"/>
  <c r="AU360" i="4"/>
  <c r="AV360" i="4"/>
  <c r="AW360" i="4"/>
  <c r="AM361" i="4"/>
  <c r="AN361" i="4"/>
  <c r="AO361" i="4"/>
  <c r="AP361" i="4"/>
  <c r="AQ361" i="4"/>
  <c r="AR361" i="4"/>
  <c r="AS361" i="4"/>
  <c r="AT361" i="4"/>
  <c r="AU361" i="4"/>
  <c r="AV361" i="4"/>
  <c r="AW361" i="4"/>
  <c r="AM362" i="4"/>
  <c r="AN362" i="4"/>
  <c r="AO362" i="4"/>
  <c r="AP362" i="4"/>
  <c r="AQ362" i="4"/>
  <c r="AR362" i="4"/>
  <c r="AS362" i="4"/>
  <c r="AT362" i="4"/>
  <c r="AU362" i="4"/>
  <c r="AV362" i="4"/>
  <c r="AW362" i="4"/>
  <c r="AM399" i="4"/>
  <c r="AN399" i="4"/>
  <c r="AO399" i="4"/>
  <c r="AP399" i="4"/>
  <c r="AQ399" i="4"/>
  <c r="AR399" i="4"/>
  <c r="AS399" i="4"/>
  <c r="AT399" i="4"/>
  <c r="AU399" i="4"/>
  <c r="AV399" i="4"/>
  <c r="AW399" i="4"/>
  <c r="AM400" i="4"/>
  <c r="AN400" i="4"/>
  <c r="AO400" i="4"/>
  <c r="AP400" i="4"/>
  <c r="AQ400" i="4"/>
  <c r="AR400" i="4"/>
  <c r="AS400" i="4"/>
  <c r="AT400" i="4"/>
  <c r="AU400" i="4"/>
  <c r="AV400" i="4"/>
  <c r="AW400" i="4"/>
  <c r="AM401" i="4"/>
  <c r="AN401" i="4"/>
  <c r="AO401" i="4"/>
  <c r="AP401" i="4"/>
  <c r="AQ401" i="4"/>
  <c r="AR401" i="4"/>
  <c r="AS401" i="4"/>
  <c r="AT401" i="4"/>
  <c r="AU401" i="4"/>
  <c r="AV401" i="4"/>
  <c r="AW401" i="4"/>
  <c r="AM444" i="4"/>
  <c r="AN444" i="4"/>
  <c r="AO444" i="4"/>
  <c r="AP444" i="4"/>
  <c r="AQ444" i="4"/>
  <c r="AR444" i="4"/>
  <c r="AS444" i="4"/>
  <c r="AT444" i="4"/>
  <c r="AU444" i="4"/>
  <c r="AV444" i="4"/>
  <c r="AW444" i="4"/>
  <c r="AM445" i="4"/>
  <c r="AN445" i="4"/>
  <c r="AO445" i="4"/>
  <c r="AP445" i="4"/>
  <c r="AQ445" i="4"/>
  <c r="AR445" i="4"/>
  <c r="AS445" i="4"/>
  <c r="AT445" i="4"/>
  <c r="AU445" i="4"/>
  <c r="AV445" i="4"/>
  <c r="AW445" i="4"/>
  <c r="AM446" i="4"/>
  <c r="AN446" i="4"/>
  <c r="AO446" i="4"/>
  <c r="AP446" i="4"/>
  <c r="AQ446" i="4"/>
  <c r="AR446" i="4"/>
  <c r="AS446" i="4"/>
  <c r="AT446" i="4"/>
  <c r="AU446" i="4"/>
  <c r="AV446" i="4"/>
  <c r="AW446" i="4"/>
  <c r="AM465" i="4"/>
  <c r="AN465" i="4"/>
  <c r="AO465" i="4"/>
  <c r="AP465" i="4"/>
  <c r="AQ465" i="4"/>
  <c r="AR465" i="4"/>
  <c r="AS465" i="4"/>
  <c r="AT465" i="4"/>
  <c r="AU465" i="4"/>
  <c r="AV465" i="4"/>
  <c r="AW465" i="4"/>
  <c r="AM466" i="4"/>
  <c r="AN466" i="4"/>
  <c r="AO466" i="4"/>
  <c r="AP466" i="4"/>
  <c r="AQ466" i="4"/>
  <c r="AR466" i="4"/>
  <c r="AS466" i="4"/>
  <c r="AT466" i="4"/>
  <c r="AU466" i="4"/>
  <c r="AV466" i="4"/>
  <c r="AW466" i="4"/>
  <c r="AM467" i="4"/>
  <c r="AN467" i="4"/>
  <c r="AO467" i="4"/>
  <c r="AP467" i="4"/>
  <c r="AQ467" i="4"/>
  <c r="AR467" i="4"/>
  <c r="AS467" i="4"/>
  <c r="AT467" i="4"/>
  <c r="AU467" i="4"/>
  <c r="AV467" i="4"/>
  <c r="AW467" i="4"/>
  <c r="AM522" i="4"/>
  <c r="AN522" i="4"/>
  <c r="AO522" i="4"/>
  <c r="AP522" i="4"/>
  <c r="AQ522" i="4"/>
  <c r="AR522" i="4"/>
  <c r="AS522" i="4"/>
  <c r="AT522" i="4"/>
  <c r="AU522" i="4"/>
  <c r="AV522" i="4"/>
  <c r="AW522" i="4"/>
  <c r="AM523" i="4"/>
  <c r="AN523" i="4"/>
  <c r="AO523" i="4"/>
  <c r="AP523" i="4"/>
  <c r="AQ523" i="4"/>
  <c r="AR523" i="4"/>
  <c r="AS523" i="4"/>
  <c r="AT523" i="4"/>
  <c r="AU523" i="4"/>
  <c r="AV523" i="4"/>
  <c r="AW523" i="4"/>
  <c r="AM524" i="4"/>
  <c r="AN524" i="4"/>
  <c r="AO524" i="4"/>
  <c r="AP524" i="4"/>
  <c r="AQ524" i="4"/>
  <c r="AR524" i="4"/>
  <c r="AS524" i="4"/>
  <c r="AT524" i="4"/>
  <c r="AU524" i="4"/>
  <c r="AV524" i="4"/>
  <c r="AW524" i="4"/>
  <c r="AM30" i="4"/>
  <c r="AN30" i="4"/>
  <c r="AO30" i="4"/>
  <c r="AP30" i="4"/>
  <c r="AQ30" i="4"/>
  <c r="AR30" i="4"/>
  <c r="AS30" i="4"/>
  <c r="AT30" i="4"/>
  <c r="AU30" i="4"/>
  <c r="AV30" i="4"/>
  <c r="AW30" i="4"/>
  <c r="AM31" i="4"/>
  <c r="AN31" i="4"/>
  <c r="AO31" i="4"/>
  <c r="AP31" i="4"/>
  <c r="AQ31" i="4"/>
  <c r="AR31" i="4"/>
  <c r="AS31" i="4"/>
  <c r="AT31" i="4"/>
  <c r="AU31" i="4"/>
  <c r="AV31" i="4"/>
  <c r="AW31" i="4"/>
  <c r="AM32" i="4"/>
  <c r="AN32" i="4"/>
  <c r="AO32" i="4"/>
  <c r="AP32" i="4"/>
  <c r="AQ32" i="4"/>
  <c r="AR32" i="4"/>
  <c r="AS32" i="4"/>
  <c r="AT32" i="4"/>
  <c r="AU32" i="4"/>
  <c r="AV32" i="4"/>
  <c r="AW32" i="4"/>
  <c r="AM129" i="4"/>
  <c r="AN129" i="4"/>
  <c r="AO129" i="4"/>
  <c r="AP129" i="4"/>
  <c r="AQ129" i="4"/>
  <c r="AR129" i="4"/>
  <c r="AS129" i="4"/>
  <c r="AT129" i="4"/>
  <c r="AU129" i="4"/>
  <c r="AV129" i="4"/>
  <c r="AW129" i="4"/>
  <c r="AM130" i="4"/>
  <c r="AN130" i="4"/>
  <c r="AO130" i="4"/>
  <c r="AP130" i="4"/>
  <c r="AQ130" i="4"/>
  <c r="AR130" i="4"/>
  <c r="AS130" i="4"/>
  <c r="AT130" i="4"/>
  <c r="AU130" i="4"/>
  <c r="AV130" i="4"/>
  <c r="AW130" i="4"/>
  <c r="AM131" i="4"/>
  <c r="AN131" i="4"/>
  <c r="AO131" i="4"/>
  <c r="AP131" i="4"/>
  <c r="AQ131" i="4"/>
  <c r="AR131" i="4"/>
  <c r="AS131" i="4"/>
  <c r="AT131" i="4"/>
  <c r="AU131" i="4"/>
  <c r="AV131" i="4"/>
  <c r="AW131" i="4"/>
  <c r="AM72" i="4"/>
  <c r="AN72" i="4"/>
  <c r="AO72" i="4"/>
  <c r="AP72" i="4"/>
  <c r="AQ72" i="4"/>
  <c r="AR72" i="4"/>
  <c r="AS72" i="4"/>
  <c r="AT72" i="4"/>
  <c r="AU72" i="4"/>
  <c r="AV72" i="4"/>
  <c r="AW72" i="4"/>
  <c r="AM73" i="4"/>
  <c r="AN73" i="4"/>
  <c r="AO73" i="4"/>
  <c r="AP73" i="4"/>
  <c r="AQ73" i="4"/>
  <c r="AR73" i="4"/>
  <c r="AS73" i="4"/>
  <c r="AT73" i="4"/>
  <c r="AU73" i="4"/>
  <c r="AV73" i="4"/>
  <c r="AW73" i="4"/>
  <c r="AM74" i="4"/>
  <c r="AN74" i="4"/>
  <c r="AO74" i="4"/>
  <c r="AP74" i="4"/>
  <c r="AQ74" i="4"/>
  <c r="AR74" i="4"/>
  <c r="AS74" i="4"/>
  <c r="AT74" i="4"/>
  <c r="AU74" i="4"/>
  <c r="AV74" i="4"/>
  <c r="AW74" i="4"/>
  <c r="AM99" i="4"/>
  <c r="AN99" i="4"/>
  <c r="AO99" i="4"/>
  <c r="AP99" i="4"/>
  <c r="AQ99" i="4"/>
  <c r="AR99" i="4"/>
  <c r="AS99" i="4"/>
  <c r="AT99" i="4"/>
  <c r="AU99" i="4"/>
  <c r="AV99" i="4"/>
  <c r="AW99" i="4"/>
  <c r="AM100" i="4"/>
  <c r="AN100" i="4"/>
  <c r="AO100" i="4"/>
  <c r="AP100" i="4"/>
  <c r="AQ100" i="4"/>
  <c r="AR100" i="4"/>
  <c r="AS100" i="4"/>
  <c r="AT100" i="4"/>
  <c r="AU100" i="4"/>
  <c r="AV100" i="4"/>
  <c r="AW100" i="4"/>
  <c r="AM101" i="4"/>
  <c r="AN101" i="4"/>
  <c r="AO101" i="4"/>
  <c r="AP101" i="4"/>
  <c r="AQ101" i="4"/>
  <c r="AR101" i="4"/>
  <c r="AS101" i="4"/>
  <c r="AT101" i="4"/>
  <c r="AU101" i="4"/>
  <c r="AV101" i="4"/>
  <c r="AW101" i="4"/>
  <c r="AM144" i="4"/>
  <c r="AN144" i="4"/>
  <c r="AO144" i="4"/>
  <c r="AP144" i="4"/>
  <c r="AQ144" i="4"/>
  <c r="AR144" i="4"/>
  <c r="AS144" i="4"/>
  <c r="AT144" i="4"/>
  <c r="AU144" i="4"/>
  <c r="AV144" i="4"/>
  <c r="AW144" i="4"/>
  <c r="AM145" i="4"/>
  <c r="AN145" i="4"/>
  <c r="AO145" i="4"/>
  <c r="AP145" i="4"/>
  <c r="AQ145" i="4"/>
  <c r="AR145" i="4"/>
  <c r="AS145" i="4"/>
  <c r="AT145" i="4"/>
  <c r="AU145" i="4"/>
  <c r="AV145" i="4"/>
  <c r="AW145" i="4"/>
  <c r="AM146" i="4"/>
  <c r="AN146" i="4"/>
  <c r="AO146" i="4"/>
  <c r="AP146" i="4"/>
  <c r="AQ146" i="4"/>
  <c r="AR146" i="4"/>
  <c r="AS146" i="4"/>
  <c r="AT146" i="4"/>
  <c r="AU146" i="4"/>
  <c r="AV146" i="4"/>
  <c r="AW146" i="4"/>
  <c r="AM195" i="4"/>
  <c r="AN195" i="4"/>
  <c r="AO195" i="4"/>
  <c r="AP195" i="4"/>
  <c r="AQ195" i="4"/>
  <c r="AR195" i="4"/>
  <c r="AS195" i="4"/>
  <c r="AT195" i="4"/>
  <c r="AU195" i="4"/>
  <c r="AV195" i="4"/>
  <c r="AW195" i="4"/>
  <c r="AM196" i="4"/>
  <c r="AN196" i="4"/>
  <c r="AO196" i="4"/>
  <c r="AP196" i="4"/>
  <c r="AQ196" i="4"/>
  <c r="AR196" i="4"/>
  <c r="AS196" i="4"/>
  <c r="AT196" i="4"/>
  <c r="AU196" i="4"/>
  <c r="AV196" i="4"/>
  <c r="AW196" i="4"/>
  <c r="AM197" i="4"/>
  <c r="AN197" i="4"/>
  <c r="AO197" i="4"/>
  <c r="AP197" i="4"/>
  <c r="AQ197" i="4"/>
  <c r="AR197" i="4"/>
  <c r="AS197" i="4"/>
  <c r="AT197" i="4"/>
  <c r="AU197" i="4"/>
  <c r="AV197" i="4"/>
  <c r="AW197" i="4"/>
  <c r="AM225" i="4"/>
  <c r="AN225" i="4"/>
  <c r="AO225" i="4"/>
  <c r="AP225" i="4"/>
  <c r="AQ225" i="4"/>
  <c r="AR225" i="4"/>
  <c r="AS225" i="4"/>
  <c r="AT225" i="4"/>
  <c r="AU225" i="4"/>
  <c r="AV225" i="4"/>
  <c r="AW225" i="4"/>
  <c r="AM226" i="4"/>
  <c r="AN226" i="4"/>
  <c r="AO226" i="4"/>
  <c r="AP226" i="4"/>
  <c r="AQ226" i="4"/>
  <c r="AR226" i="4"/>
  <c r="AS226" i="4"/>
  <c r="AT226" i="4"/>
  <c r="AU226" i="4"/>
  <c r="AV226" i="4"/>
  <c r="AW226" i="4"/>
  <c r="AM227" i="4"/>
  <c r="AN227" i="4"/>
  <c r="AO227" i="4"/>
  <c r="AP227" i="4"/>
  <c r="AQ227" i="4"/>
  <c r="AR227" i="4"/>
  <c r="AS227" i="4"/>
  <c r="AT227" i="4"/>
  <c r="AU227" i="4"/>
  <c r="AV227" i="4"/>
  <c r="AW227" i="4"/>
  <c r="AM276" i="4"/>
  <c r="AN276" i="4"/>
  <c r="AO276" i="4"/>
  <c r="AP276" i="4"/>
  <c r="AQ276" i="4"/>
  <c r="AR276" i="4"/>
  <c r="AS276" i="4"/>
  <c r="AT276" i="4"/>
  <c r="AU276" i="4"/>
  <c r="AV276" i="4"/>
  <c r="AW276" i="4"/>
  <c r="AM277" i="4"/>
  <c r="AN277" i="4"/>
  <c r="AO277" i="4"/>
  <c r="AP277" i="4"/>
  <c r="AQ277" i="4"/>
  <c r="AR277" i="4"/>
  <c r="AS277" i="4"/>
  <c r="AT277" i="4"/>
  <c r="AU277" i="4"/>
  <c r="AV277" i="4"/>
  <c r="AW277" i="4"/>
  <c r="AM278" i="4"/>
  <c r="AN278" i="4"/>
  <c r="AO278" i="4"/>
  <c r="AP278" i="4"/>
  <c r="AQ278" i="4"/>
  <c r="AR278" i="4"/>
  <c r="AS278" i="4"/>
  <c r="AT278" i="4"/>
  <c r="AU278" i="4"/>
  <c r="AV278" i="4"/>
  <c r="AW278" i="4"/>
  <c r="AM267" i="4"/>
  <c r="AN267" i="4"/>
  <c r="AO267" i="4"/>
  <c r="AP267" i="4"/>
  <c r="AQ267" i="4"/>
  <c r="AR267" i="4"/>
  <c r="AS267" i="4"/>
  <c r="AT267" i="4"/>
  <c r="AU267" i="4"/>
  <c r="AV267" i="4"/>
  <c r="AW267" i="4"/>
  <c r="AM268" i="4"/>
  <c r="AN268" i="4"/>
  <c r="AO268" i="4"/>
  <c r="AP268" i="4"/>
  <c r="AQ268" i="4"/>
  <c r="AR268" i="4"/>
  <c r="AS268" i="4"/>
  <c r="AT268" i="4"/>
  <c r="AU268" i="4"/>
  <c r="AV268" i="4"/>
  <c r="AW268" i="4"/>
  <c r="AM269" i="4"/>
  <c r="AN269" i="4"/>
  <c r="AO269" i="4"/>
  <c r="AP269" i="4"/>
  <c r="AQ269" i="4"/>
  <c r="AR269" i="4"/>
  <c r="AS269" i="4"/>
  <c r="AT269" i="4"/>
  <c r="AU269" i="4"/>
  <c r="AV269" i="4"/>
  <c r="AW269" i="4"/>
  <c r="AM324" i="4"/>
  <c r="AN324" i="4"/>
  <c r="AO324" i="4"/>
  <c r="AP324" i="4"/>
  <c r="AQ324" i="4"/>
  <c r="AR324" i="4"/>
  <c r="AS324" i="4"/>
  <c r="AT324" i="4"/>
  <c r="AU324" i="4"/>
  <c r="AV324" i="4"/>
  <c r="AW324" i="4"/>
  <c r="AM325" i="4"/>
  <c r="AN325" i="4"/>
  <c r="AO325" i="4"/>
  <c r="AP325" i="4"/>
  <c r="AQ325" i="4"/>
  <c r="AR325" i="4"/>
  <c r="AS325" i="4"/>
  <c r="AT325" i="4"/>
  <c r="AU325" i="4"/>
  <c r="AV325" i="4"/>
  <c r="AW325" i="4"/>
  <c r="AM326" i="4"/>
  <c r="AN326" i="4"/>
  <c r="AO326" i="4"/>
  <c r="AP326" i="4"/>
  <c r="AQ326" i="4"/>
  <c r="AR326" i="4"/>
  <c r="AS326" i="4"/>
  <c r="AT326" i="4"/>
  <c r="AU326" i="4"/>
  <c r="AV326" i="4"/>
  <c r="AW326" i="4"/>
  <c r="AM369" i="4"/>
  <c r="AN369" i="4"/>
  <c r="AO369" i="4"/>
  <c r="AP369" i="4"/>
  <c r="AQ369" i="4"/>
  <c r="AR369" i="4"/>
  <c r="AS369" i="4"/>
  <c r="AT369" i="4"/>
  <c r="AU369" i="4"/>
  <c r="AV369" i="4"/>
  <c r="AW369" i="4"/>
  <c r="AM370" i="4"/>
  <c r="AN370" i="4"/>
  <c r="AO370" i="4"/>
  <c r="AP370" i="4"/>
  <c r="AQ370" i="4"/>
  <c r="AR370" i="4"/>
  <c r="AS370" i="4"/>
  <c r="AT370" i="4"/>
  <c r="AU370" i="4"/>
  <c r="AV370" i="4"/>
  <c r="AW370" i="4"/>
  <c r="AM371" i="4"/>
  <c r="AN371" i="4"/>
  <c r="AO371" i="4"/>
  <c r="AP371" i="4"/>
  <c r="AQ371" i="4"/>
  <c r="AR371" i="4"/>
  <c r="AS371" i="4"/>
  <c r="AT371" i="4"/>
  <c r="AU371" i="4"/>
  <c r="AV371" i="4"/>
  <c r="AW371" i="4"/>
  <c r="AM411" i="4"/>
  <c r="AN411" i="4"/>
  <c r="AO411" i="4"/>
  <c r="AP411" i="4"/>
  <c r="AQ411" i="4"/>
  <c r="AR411" i="4"/>
  <c r="AS411" i="4"/>
  <c r="AT411" i="4"/>
  <c r="AU411" i="4"/>
  <c r="AV411" i="4"/>
  <c r="AW411" i="4"/>
  <c r="AM412" i="4"/>
  <c r="AN412" i="4"/>
  <c r="AO412" i="4"/>
  <c r="AP412" i="4"/>
  <c r="AQ412" i="4"/>
  <c r="AR412" i="4"/>
  <c r="AS412" i="4"/>
  <c r="AT412" i="4"/>
  <c r="AU412" i="4"/>
  <c r="AV412" i="4"/>
  <c r="AW412" i="4"/>
  <c r="AM413" i="4"/>
  <c r="AN413" i="4"/>
  <c r="AO413" i="4"/>
  <c r="AP413" i="4"/>
  <c r="AQ413" i="4"/>
  <c r="AR413" i="4"/>
  <c r="AS413" i="4"/>
  <c r="AT413" i="4"/>
  <c r="AU413" i="4"/>
  <c r="AV413" i="4"/>
  <c r="AW413" i="4"/>
  <c r="AM426" i="4"/>
  <c r="AN426" i="4"/>
  <c r="AO426" i="4"/>
  <c r="AP426" i="4"/>
  <c r="AQ426" i="4"/>
  <c r="AR426" i="4"/>
  <c r="AS426" i="4"/>
  <c r="AT426" i="4"/>
  <c r="AU426" i="4"/>
  <c r="AV426" i="4"/>
  <c r="AW426" i="4"/>
  <c r="AM427" i="4"/>
  <c r="AN427" i="4"/>
  <c r="AO427" i="4"/>
  <c r="AP427" i="4"/>
  <c r="AQ427" i="4"/>
  <c r="AR427" i="4"/>
  <c r="AS427" i="4"/>
  <c r="AT427" i="4"/>
  <c r="AU427" i="4"/>
  <c r="AV427" i="4"/>
  <c r="AW427" i="4"/>
  <c r="AM428" i="4"/>
  <c r="AN428" i="4"/>
  <c r="AO428" i="4"/>
  <c r="AP428" i="4"/>
  <c r="AQ428" i="4"/>
  <c r="AR428" i="4"/>
  <c r="AS428" i="4"/>
  <c r="AT428" i="4"/>
  <c r="AU428" i="4"/>
  <c r="AV428" i="4"/>
  <c r="AW428" i="4"/>
  <c r="AM477" i="4"/>
  <c r="AN477" i="4"/>
  <c r="AO477" i="4"/>
  <c r="AP477" i="4"/>
  <c r="AQ477" i="4"/>
  <c r="AR477" i="4"/>
  <c r="AS477" i="4"/>
  <c r="AT477" i="4"/>
  <c r="AU477" i="4"/>
  <c r="AV477" i="4"/>
  <c r="AW477" i="4"/>
  <c r="AM478" i="4"/>
  <c r="AN478" i="4"/>
  <c r="AO478" i="4"/>
  <c r="AP478" i="4"/>
  <c r="AQ478" i="4"/>
  <c r="AR478" i="4"/>
  <c r="AS478" i="4"/>
  <c r="AT478" i="4"/>
  <c r="AU478" i="4"/>
  <c r="AV478" i="4"/>
  <c r="AW478" i="4"/>
  <c r="AM479" i="4"/>
  <c r="AN479" i="4"/>
  <c r="AO479" i="4"/>
  <c r="AP479" i="4"/>
  <c r="AQ479" i="4"/>
  <c r="AR479" i="4"/>
  <c r="AS479" i="4"/>
  <c r="AT479" i="4"/>
  <c r="AU479" i="4"/>
  <c r="AV479" i="4"/>
  <c r="AW479" i="4"/>
  <c r="AM489" i="4"/>
  <c r="AN489" i="4"/>
  <c r="AO489" i="4"/>
  <c r="AP489" i="4"/>
  <c r="AQ489" i="4"/>
  <c r="AR489" i="4"/>
  <c r="AS489" i="4"/>
  <c r="AT489" i="4"/>
  <c r="AU489" i="4"/>
  <c r="AV489" i="4"/>
  <c r="AW489" i="4"/>
  <c r="AM490" i="4"/>
  <c r="AN490" i="4"/>
  <c r="AO490" i="4"/>
  <c r="AP490" i="4"/>
  <c r="AQ490" i="4"/>
  <c r="AR490" i="4"/>
  <c r="AS490" i="4"/>
  <c r="AT490" i="4"/>
  <c r="AU490" i="4"/>
  <c r="AV490" i="4"/>
  <c r="AW490" i="4"/>
  <c r="AM491" i="4"/>
  <c r="AN491" i="4"/>
  <c r="AO491" i="4"/>
  <c r="AP491" i="4"/>
  <c r="AQ491" i="4"/>
  <c r="AR491" i="4"/>
  <c r="AS491" i="4"/>
  <c r="AT491" i="4"/>
  <c r="AU491" i="4"/>
  <c r="AV491" i="4"/>
  <c r="AW491" i="4"/>
  <c r="AM510" i="4"/>
  <c r="AN510" i="4"/>
  <c r="AO510" i="4"/>
  <c r="AP510" i="4"/>
  <c r="AQ510" i="4"/>
  <c r="AR510" i="4"/>
  <c r="AS510" i="4"/>
  <c r="AT510" i="4"/>
  <c r="AU510" i="4"/>
  <c r="AV510" i="4"/>
  <c r="AW510" i="4"/>
  <c r="AM511" i="4"/>
  <c r="AN511" i="4"/>
  <c r="AO511" i="4"/>
  <c r="AP511" i="4"/>
  <c r="AQ511" i="4"/>
  <c r="AR511" i="4"/>
  <c r="AS511" i="4"/>
  <c r="AT511" i="4"/>
  <c r="AU511" i="4"/>
  <c r="AV511" i="4"/>
  <c r="AW511" i="4"/>
  <c r="AM512" i="4"/>
  <c r="AN512" i="4"/>
  <c r="AO512" i="4"/>
  <c r="AP512" i="4"/>
  <c r="AQ512" i="4"/>
  <c r="AR512" i="4"/>
  <c r="AS512" i="4"/>
  <c r="AT512" i="4"/>
  <c r="AU512" i="4"/>
  <c r="AV512" i="4"/>
  <c r="AW512" i="4"/>
  <c r="AM33" i="4"/>
  <c r="AN33" i="4"/>
  <c r="AO33" i="4"/>
  <c r="AP33" i="4"/>
  <c r="AQ33" i="4"/>
  <c r="AR33" i="4"/>
  <c r="AS33" i="4"/>
  <c r="AT33" i="4"/>
  <c r="AU33" i="4"/>
  <c r="AV33" i="4"/>
  <c r="AW33" i="4"/>
  <c r="AM34" i="4"/>
  <c r="AN34" i="4"/>
  <c r="AO34" i="4"/>
  <c r="AP34" i="4"/>
  <c r="AQ34" i="4"/>
  <c r="AR34" i="4"/>
  <c r="AS34" i="4"/>
  <c r="AT34" i="4"/>
  <c r="AU34" i="4"/>
  <c r="AV34" i="4"/>
  <c r="AW34" i="4"/>
  <c r="AM35" i="4"/>
  <c r="AN35" i="4"/>
  <c r="AO35" i="4"/>
  <c r="AP35" i="4"/>
  <c r="AQ35" i="4"/>
  <c r="AR35" i="4"/>
  <c r="AS35" i="4"/>
  <c r="AT35" i="4"/>
  <c r="AU35" i="4"/>
  <c r="AV35" i="4"/>
  <c r="AW35" i="4"/>
  <c r="AM408" i="4"/>
  <c r="AN408" i="4"/>
  <c r="AO408" i="4"/>
  <c r="AP408" i="4"/>
  <c r="AQ408" i="4"/>
  <c r="AR408" i="4"/>
  <c r="AS408" i="4"/>
  <c r="AT408" i="4"/>
  <c r="AU408" i="4"/>
  <c r="AV408" i="4"/>
  <c r="AW408" i="4"/>
  <c r="AM409" i="4"/>
  <c r="AN409" i="4"/>
  <c r="AO409" i="4"/>
  <c r="AP409" i="4"/>
  <c r="AQ409" i="4"/>
  <c r="AR409" i="4"/>
  <c r="AS409" i="4"/>
  <c r="AT409" i="4"/>
  <c r="AU409" i="4"/>
  <c r="AV409" i="4"/>
  <c r="AW409" i="4"/>
  <c r="AM410" i="4"/>
  <c r="AN410" i="4"/>
  <c r="AO410" i="4"/>
  <c r="AP410" i="4"/>
  <c r="AQ410" i="4"/>
  <c r="AR410" i="4"/>
  <c r="AS410" i="4"/>
  <c r="AT410" i="4"/>
  <c r="AU410" i="4"/>
  <c r="AV410" i="4"/>
  <c r="AW410" i="4"/>
  <c r="AM90" i="4"/>
  <c r="AN90" i="4"/>
  <c r="AO90" i="4"/>
  <c r="AP90" i="4"/>
  <c r="AQ90" i="4"/>
  <c r="AR90" i="4"/>
  <c r="AS90" i="4"/>
  <c r="AT90" i="4"/>
  <c r="AU90" i="4"/>
  <c r="AV90" i="4"/>
  <c r="AW90" i="4"/>
  <c r="AM91" i="4"/>
  <c r="AN91" i="4"/>
  <c r="AO91" i="4"/>
  <c r="AP91" i="4"/>
  <c r="AQ91" i="4"/>
  <c r="AR91" i="4"/>
  <c r="AS91" i="4"/>
  <c r="AT91" i="4"/>
  <c r="AU91" i="4"/>
  <c r="AV91" i="4"/>
  <c r="AW91" i="4"/>
  <c r="AM92" i="4"/>
  <c r="AN92" i="4"/>
  <c r="AO92" i="4"/>
  <c r="AP92" i="4"/>
  <c r="AQ92" i="4"/>
  <c r="AR92" i="4"/>
  <c r="AS92" i="4"/>
  <c r="AT92" i="4"/>
  <c r="AU92" i="4"/>
  <c r="AV92" i="4"/>
  <c r="AW92" i="4"/>
  <c r="AM141" i="4"/>
  <c r="AN141" i="4"/>
  <c r="AO141" i="4"/>
  <c r="AP141" i="4"/>
  <c r="AQ141" i="4"/>
  <c r="AR141" i="4"/>
  <c r="AS141" i="4"/>
  <c r="AT141" i="4"/>
  <c r="AU141" i="4"/>
  <c r="AV141" i="4"/>
  <c r="AW141" i="4"/>
  <c r="AM142" i="4"/>
  <c r="AN142" i="4"/>
  <c r="AO142" i="4"/>
  <c r="AP142" i="4"/>
  <c r="AQ142" i="4"/>
  <c r="AR142" i="4"/>
  <c r="AS142" i="4"/>
  <c r="AT142" i="4"/>
  <c r="AU142" i="4"/>
  <c r="AV142" i="4"/>
  <c r="AW142" i="4"/>
  <c r="AM143" i="4"/>
  <c r="AN143" i="4"/>
  <c r="AO143" i="4"/>
  <c r="AP143" i="4"/>
  <c r="AQ143" i="4"/>
  <c r="AR143" i="4"/>
  <c r="AS143" i="4"/>
  <c r="AT143" i="4"/>
  <c r="AU143" i="4"/>
  <c r="AV143" i="4"/>
  <c r="AW143" i="4"/>
  <c r="AM75" i="4"/>
  <c r="AN75" i="4"/>
  <c r="AO75" i="4"/>
  <c r="AP75" i="4"/>
  <c r="AQ75" i="4"/>
  <c r="AR75" i="4"/>
  <c r="AS75" i="4"/>
  <c r="AT75" i="4"/>
  <c r="AU75" i="4"/>
  <c r="AV75" i="4"/>
  <c r="AW75" i="4"/>
  <c r="AM76" i="4"/>
  <c r="AN76" i="4"/>
  <c r="AO76" i="4"/>
  <c r="AP76" i="4"/>
  <c r="AQ76" i="4"/>
  <c r="AR76" i="4"/>
  <c r="AS76" i="4"/>
  <c r="AT76" i="4"/>
  <c r="AU76" i="4"/>
  <c r="AV76" i="4"/>
  <c r="AW76" i="4"/>
  <c r="AM77" i="4"/>
  <c r="AN77" i="4"/>
  <c r="AO77" i="4"/>
  <c r="AP77" i="4"/>
  <c r="AQ77" i="4"/>
  <c r="AR77" i="4"/>
  <c r="AS77" i="4"/>
  <c r="AT77" i="4"/>
  <c r="AU77" i="4"/>
  <c r="AV77" i="4"/>
  <c r="AW77" i="4"/>
  <c r="AM117" i="4"/>
  <c r="AN117" i="4"/>
  <c r="AO117" i="4"/>
  <c r="AP117" i="4"/>
  <c r="AQ117" i="4"/>
  <c r="AR117" i="4"/>
  <c r="AS117" i="4"/>
  <c r="AT117" i="4"/>
  <c r="AU117" i="4"/>
  <c r="AV117" i="4"/>
  <c r="AW117" i="4"/>
  <c r="AM118" i="4"/>
  <c r="AN118" i="4"/>
  <c r="AO118" i="4"/>
  <c r="AP118" i="4"/>
  <c r="AQ118" i="4"/>
  <c r="AR118" i="4"/>
  <c r="AS118" i="4"/>
  <c r="AT118" i="4"/>
  <c r="AU118" i="4"/>
  <c r="AV118" i="4"/>
  <c r="AW118" i="4"/>
  <c r="AM119" i="4"/>
  <c r="AN119" i="4"/>
  <c r="AO119" i="4"/>
  <c r="AP119" i="4"/>
  <c r="AQ119" i="4"/>
  <c r="AR119" i="4"/>
  <c r="AS119" i="4"/>
  <c r="AT119" i="4"/>
  <c r="AU119" i="4"/>
  <c r="AV119" i="4"/>
  <c r="AW119" i="4"/>
  <c r="AM168" i="4"/>
  <c r="AN168" i="4"/>
  <c r="AO168" i="4"/>
  <c r="AP168" i="4"/>
  <c r="AQ168" i="4"/>
  <c r="AR168" i="4"/>
  <c r="AS168" i="4"/>
  <c r="AT168" i="4"/>
  <c r="AU168" i="4"/>
  <c r="AV168" i="4"/>
  <c r="AW168" i="4"/>
  <c r="AM169" i="4"/>
  <c r="AN169" i="4"/>
  <c r="AO169" i="4"/>
  <c r="AP169" i="4"/>
  <c r="AQ169" i="4"/>
  <c r="AR169" i="4"/>
  <c r="AS169" i="4"/>
  <c r="AT169" i="4"/>
  <c r="AU169" i="4"/>
  <c r="AV169" i="4"/>
  <c r="AW169" i="4"/>
  <c r="AM170" i="4"/>
  <c r="AN170" i="4"/>
  <c r="AO170" i="4"/>
  <c r="AP170" i="4"/>
  <c r="AQ170" i="4"/>
  <c r="AR170" i="4"/>
  <c r="AS170" i="4"/>
  <c r="AT170" i="4"/>
  <c r="AU170" i="4"/>
  <c r="AV170" i="4"/>
  <c r="AW170" i="4"/>
  <c r="AM159" i="4"/>
  <c r="AN159" i="4"/>
  <c r="AO159" i="4"/>
  <c r="AP159" i="4"/>
  <c r="AQ159" i="4"/>
  <c r="AR159" i="4"/>
  <c r="AS159" i="4"/>
  <c r="AT159" i="4"/>
  <c r="AU159" i="4"/>
  <c r="AV159" i="4"/>
  <c r="AW159" i="4"/>
  <c r="AM160" i="4"/>
  <c r="AN160" i="4"/>
  <c r="AO160" i="4"/>
  <c r="AP160" i="4"/>
  <c r="AQ160" i="4"/>
  <c r="AR160" i="4"/>
  <c r="AS160" i="4"/>
  <c r="AT160" i="4"/>
  <c r="AU160" i="4"/>
  <c r="AV160" i="4"/>
  <c r="AW160" i="4"/>
  <c r="AM161" i="4"/>
  <c r="AN161" i="4"/>
  <c r="AO161" i="4"/>
  <c r="AP161" i="4"/>
  <c r="AQ161" i="4"/>
  <c r="AR161" i="4"/>
  <c r="AS161" i="4"/>
  <c r="AT161" i="4"/>
  <c r="AU161" i="4"/>
  <c r="AV161" i="4"/>
  <c r="AW161" i="4"/>
  <c r="AM204" i="4"/>
  <c r="AN204" i="4"/>
  <c r="AO204" i="4"/>
  <c r="AP204" i="4"/>
  <c r="AQ204" i="4"/>
  <c r="AR204" i="4"/>
  <c r="AS204" i="4"/>
  <c r="AT204" i="4"/>
  <c r="AU204" i="4"/>
  <c r="AV204" i="4"/>
  <c r="AW204" i="4"/>
  <c r="AM205" i="4"/>
  <c r="AN205" i="4"/>
  <c r="AO205" i="4"/>
  <c r="AP205" i="4"/>
  <c r="AQ205" i="4"/>
  <c r="AR205" i="4"/>
  <c r="AS205" i="4"/>
  <c r="AT205" i="4"/>
  <c r="AU205" i="4"/>
  <c r="AV205" i="4"/>
  <c r="AW205" i="4"/>
  <c r="AM206" i="4"/>
  <c r="AN206" i="4"/>
  <c r="AO206" i="4"/>
  <c r="AP206" i="4"/>
  <c r="AQ206" i="4"/>
  <c r="AR206" i="4"/>
  <c r="AS206" i="4"/>
  <c r="AT206" i="4"/>
  <c r="AU206" i="4"/>
  <c r="AV206" i="4"/>
  <c r="AW206" i="4"/>
  <c r="AM261" i="4"/>
  <c r="AN261" i="4"/>
  <c r="AO261" i="4"/>
  <c r="AP261" i="4"/>
  <c r="AQ261" i="4"/>
  <c r="AR261" i="4"/>
  <c r="AS261" i="4"/>
  <c r="AT261" i="4"/>
  <c r="AU261" i="4"/>
  <c r="AV261" i="4"/>
  <c r="AW261" i="4"/>
  <c r="AM262" i="4"/>
  <c r="AN262" i="4"/>
  <c r="AO262" i="4"/>
  <c r="AP262" i="4"/>
  <c r="AQ262" i="4"/>
  <c r="AR262" i="4"/>
  <c r="AS262" i="4"/>
  <c r="AT262" i="4"/>
  <c r="AU262" i="4"/>
  <c r="AV262" i="4"/>
  <c r="AW262" i="4"/>
  <c r="AM263" i="4"/>
  <c r="AN263" i="4"/>
  <c r="AO263" i="4"/>
  <c r="AP263" i="4"/>
  <c r="AQ263" i="4"/>
  <c r="AR263" i="4"/>
  <c r="AS263" i="4"/>
  <c r="AT263" i="4"/>
  <c r="AU263" i="4"/>
  <c r="AV263" i="4"/>
  <c r="AW263" i="4"/>
  <c r="AM327" i="4"/>
  <c r="AN327" i="4"/>
  <c r="AO327" i="4"/>
  <c r="AP327" i="4"/>
  <c r="AQ327" i="4"/>
  <c r="AR327" i="4"/>
  <c r="AS327" i="4"/>
  <c r="AT327" i="4"/>
  <c r="AU327" i="4"/>
  <c r="AV327" i="4"/>
  <c r="AW327" i="4"/>
  <c r="AM328" i="4"/>
  <c r="AN328" i="4"/>
  <c r="AO328" i="4"/>
  <c r="AP328" i="4"/>
  <c r="AQ328" i="4"/>
  <c r="AR328" i="4"/>
  <c r="AS328" i="4"/>
  <c r="AT328" i="4"/>
  <c r="AU328" i="4"/>
  <c r="AV328" i="4"/>
  <c r="AW328" i="4"/>
  <c r="AM329" i="4"/>
  <c r="AN329" i="4"/>
  <c r="AO329" i="4"/>
  <c r="AP329" i="4"/>
  <c r="AQ329" i="4"/>
  <c r="AR329" i="4"/>
  <c r="AS329" i="4"/>
  <c r="AT329" i="4"/>
  <c r="AU329" i="4"/>
  <c r="AV329" i="4"/>
  <c r="AW329" i="4"/>
  <c r="AM366" i="4"/>
  <c r="AN366" i="4"/>
  <c r="AO366" i="4"/>
  <c r="AP366" i="4"/>
  <c r="AQ366" i="4"/>
  <c r="AR366" i="4"/>
  <c r="AS366" i="4"/>
  <c r="AT366" i="4"/>
  <c r="AU366" i="4"/>
  <c r="AV366" i="4"/>
  <c r="AW366" i="4"/>
  <c r="AM367" i="4"/>
  <c r="AN367" i="4"/>
  <c r="AO367" i="4"/>
  <c r="AP367" i="4"/>
  <c r="AQ367" i="4"/>
  <c r="AR367" i="4"/>
  <c r="AS367" i="4"/>
  <c r="AT367" i="4"/>
  <c r="AU367" i="4"/>
  <c r="AV367" i="4"/>
  <c r="AW367" i="4"/>
  <c r="AM368" i="4"/>
  <c r="AN368" i="4"/>
  <c r="AO368" i="4"/>
  <c r="AP368" i="4"/>
  <c r="AQ368" i="4"/>
  <c r="AR368" i="4"/>
  <c r="AS368" i="4"/>
  <c r="AT368" i="4"/>
  <c r="AU368" i="4"/>
  <c r="AV368" i="4"/>
  <c r="AW368" i="4"/>
  <c r="AM390" i="4"/>
  <c r="AN390" i="4"/>
  <c r="AO390" i="4"/>
  <c r="AP390" i="4"/>
  <c r="AQ390" i="4"/>
  <c r="AR390" i="4"/>
  <c r="AS390" i="4"/>
  <c r="AT390" i="4"/>
  <c r="AU390" i="4"/>
  <c r="AV390" i="4"/>
  <c r="AW390" i="4"/>
  <c r="AM391" i="4"/>
  <c r="AN391" i="4"/>
  <c r="AO391" i="4"/>
  <c r="AP391" i="4"/>
  <c r="AQ391" i="4"/>
  <c r="AR391" i="4"/>
  <c r="AS391" i="4"/>
  <c r="AT391" i="4"/>
  <c r="AU391" i="4"/>
  <c r="AV391" i="4"/>
  <c r="AW391" i="4"/>
  <c r="AM392" i="4"/>
  <c r="AN392" i="4"/>
  <c r="AO392" i="4"/>
  <c r="AP392" i="4"/>
  <c r="AQ392" i="4"/>
  <c r="AR392" i="4"/>
  <c r="AS392" i="4"/>
  <c r="AT392" i="4"/>
  <c r="AU392" i="4"/>
  <c r="AV392" i="4"/>
  <c r="AW392" i="4"/>
  <c r="AM435" i="4"/>
  <c r="AN435" i="4"/>
  <c r="AO435" i="4"/>
  <c r="AP435" i="4"/>
  <c r="AQ435" i="4"/>
  <c r="AR435" i="4"/>
  <c r="AS435" i="4"/>
  <c r="AT435" i="4"/>
  <c r="AU435" i="4"/>
  <c r="AV435" i="4"/>
  <c r="AW435" i="4"/>
  <c r="AM436" i="4"/>
  <c r="AN436" i="4"/>
  <c r="AO436" i="4"/>
  <c r="AP436" i="4"/>
  <c r="AQ436" i="4"/>
  <c r="AR436" i="4"/>
  <c r="AS436" i="4"/>
  <c r="AT436" i="4"/>
  <c r="AU436" i="4"/>
  <c r="AV436" i="4"/>
  <c r="AW436" i="4"/>
  <c r="AM437" i="4"/>
  <c r="AN437" i="4"/>
  <c r="AO437" i="4"/>
  <c r="AP437" i="4"/>
  <c r="AQ437" i="4"/>
  <c r="AR437" i="4"/>
  <c r="AS437" i="4"/>
  <c r="AT437" i="4"/>
  <c r="AU437" i="4"/>
  <c r="AV437" i="4"/>
  <c r="AW437" i="4"/>
  <c r="AM450" i="4"/>
  <c r="AN450" i="4"/>
  <c r="AO450" i="4"/>
  <c r="AP450" i="4"/>
  <c r="AQ450" i="4"/>
  <c r="AR450" i="4"/>
  <c r="AS450" i="4"/>
  <c r="AT450" i="4"/>
  <c r="AU450" i="4"/>
  <c r="AV450" i="4"/>
  <c r="AW450" i="4"/>
  <c r="AM451" i="4"/>
  <c r="AN451" i="4"/>
  <c r="AO451" i="4"/>
  <c r="AP451" i="4"/>
  <c r="AQ451" i="4"/>
  <c r="AR451" i="4"/>
  <c r="AS451" i="4"/>
  <c r="AT451" i="4"/>
  <c r="AU451" i="4"/>
  <c r="AV451" i="4"/>
  <c r="AW451" i="4"/>
  <c r="AM452" i="4"/>
  <c r="AN452" i="4"/>
  <c r="AO452" i="4"/>
  <c r="AP452" i="4"/>
  <c r="AQ452" i="4"/>
  <c r="AR452" i="4"/>
  <c r="AS452" i="4"/>
  <c r="AT452" i="4"/>
  <c r="AU452" i="4"/>
  <c r="AV452" i="4"/>
  <c r="AW452" i="4"/>
  <c r="AM504" i="4"/>
  <c r="AN504" i="4"/>
  <c r="AO504" i="4"/>
  <c r="AP504" i="4"/>
  <c r="AQ504" i="4"/>
  <c r="AR504" i="4"/>
  <c r="AS504" i="4"/>
  <c r="AT504" i="4"/>
  <c r="AU504" i="4"/>
  <c r="AV504" i="4"/>
  <c r="AW504" i="4"/>
  <c r="AM505" i="4"/>
  <c r="AN505" i="4"/>
  <c r="AO505" i="4"/>
  <c r="AP505" i="4"/>
  <c r="AQ505" i="4"/>
  <c r="AR505" i="4"/>
  <c r="AS505" i="4"/>
  <c r="AT505" i="4"/>
  <c r="AU505" i="4"/>
  <c r="AV505" i="4"/>
  <c r="AW505" i="4"/>
  <c r="AM506" i="4"/>
  <c r="AN506" i="4"/>
  <c r="AO506" i="4"/>
  <c r="AP506" i="4"/>
  <c r="AQ506" i="4"/>
  <c r="AR506" i="4"/>
  <c r="AS506" i="4"/>
  <c r="AT506" i="4"/>
  <c r="AU506" i="4"/>
  <c r="AV506" i="4"/>
  <c r="AW506" i="4"/>
  <c r="AW3" i="4"/>
  <c r="AV3" i="4"/>
  <c r="AU3" i="4"/>
  <c r="AT3" i="4"/>
  <c r="AS3" i="4"/>
  <c r="AR3" i="4"/>
  <c r="AQ3" i="4"/>
  <c r="AP3" i="4"/>
  <c r="AO3" i="4"/>
  <c r="AN3" i="4"/>
  <c r="AM3" i="4"/>
  <c r="AL4" i="7"/>
  <c r="AM4" i="7"/>
  <c r="AN4" i="7"/>
  <c r="AO4" i="7"/>
  <c r="AP4" i="7"/>
  <c r="AQ4" i="7"/>
  <c r="AR4" i="7"/>
  <c r="AS4" i="7"/>
  <c r="AT4" i="7"/>
  <c r="AU4" i="7"/>
  <c r="AV4" i="7"/>
  <c r="AL5" i="7"/>
  <c r="AM5" i="7"/>
  <c r="AN5" i="7"/>
  <c r="AO5" i="7"/>
  <c r="AP5" i="7"/>
  <c r="AQ5" i="7"/>
  <c r="AR5" i="7"/>
  <c r="AS5" i="7"/>
  <c r="AT5" i="7"/>
  <c r="AU5" i="7"/>
  <c r="AV5" i="7"/>
  <c r="AL6" i="7"/>
  <c r="AM6" i="7"/>
  <c r="AN6" i="7"/>
  <c r="AO6" i="7"/>
  <c r="AP6" i="7"/>
  <c r="AQ6" i="7"/>
  <c r="AR6" i="7"/>
  <c r="AS6" i="7"/>
  <c r="AT6" i="7"/>
  <c r="AU6" i="7"/>
  <c r="AV6" i="7"/>
  <c r="AL7" i="7"/>
  <c r="AM7" i="7"/>
  <c r="AN7" i="7"/>
  <c r="AO7" i="7"/>
  <c r="AP7" i="7"/>
  <c r="AQ7" i="7"/>
  <c r="AR7" i="7"/>
  <c r="AS7" i="7"/>
  <c r="AT7" i="7"/>
  <c r="AU7" i="7"/>
  <c r="AV7" i="7"/>
  <c r="AL8" i="7"/>
  <c r="AM8" i="7"/>
  <c r="AN8" i="7"/>
  <c r="AO8" i="7"/>
  <c r="AP8" i="7"/>
  <c r="AQ8" i="7"/>
  <c r="AR8" i="7"/>
  <c r="AS8" i="7"/>
  <c r="AT8" i="7"/>
  <c r="AU8" i="7"/>
  <c r="AV8" i="7"/>
  <c r="AL9" i="7"/>
  <c r="AM9" i="7"/>
  <c r="AN9" i="7"/>
  <c r="AO9" i="7"/>
  <c r="AP9" i="7"/>
  <c r="AQ9" i="7"/>
  <c r="AR9" i="7"/>
  <c r="AS9" i="7"/>
  <c r="AT9" i="7"/>
  <c r="AU9" i="7"/>
  <c r="AV9" i="7"/>
  <c r="AL10" i="7"/>
  <c r="AM10" i="7"/>
  <c r="AN10" i="7"/>
  <c r="AO10" i="7"/>
  <c r="AP10" i="7"/>
  <c r="AQ10" i="7"/>
  <c r="AR10" i="7"/>
  <c r="AS10" i="7"/>
  <c r="AT10" i="7"/>
  <c r="AU10" i="7"/>
  <c r="AV10" i="7"/>
  <c r="AL11" i="7"/>
  <c r="AM11" i="7"/>
  <c r="AN11" i="7"/>
  <c r="AO11" i="7"/>
  <c r="AP11" i="7"/>
  <c r="AQ11" i="7"/>
  <c r="AR11" i="7"/>
  <c r="AS11" i="7"/>
  <c r="AT11" i="7"/>
  <c r="AU11" i="7"/>
  <c r="AV11" i="7"/>
  <c r="AL12" i="7"/>
  <c r="AM12" i="7"/>
  <c r="AN12" i="7"/>
  <c r="AO12" i="7"/>
  <c r="AP12" i="7"/>
  <c r="AQ12" i="7"/>
  <c r="AR12" i="7"/>
  <c r="AS12" i="7"/>
  <c r="AT12" i="7"/>
  <c r="AU12" i="7"/>
  <c r="AV12" i="7"/>
  <c r="AL13" i="7"/>
  <c r="AM13" i="7"/>
  <c r="AN13" i="7"/>
  <c r="AO13" i="7"/>
  <c r="AP13" i="7"/>
  <c r="AQ13" i="7"/>
  <c r="AR13" i="7"/>
  <c r="AS13" i="7"/>
  <c r="AT13" i="7"/>
  <c r="AU13" i="7"/>
  <c r="AV13" i="7"/>
  <c r="AL14" i="7"/>
  <c r="AM14" i="7"/>
  <c r="AN14" i="7"/>
  <c r="AO14" i="7"/>
  <c r="AP14" i="7"/>
  <c r="AQ14" i="7"/>
  <c r="AR14" i="7"/>
  <c r="AS14" i="7"/>
  <c r="AT14" i="7"/>
  <c r="AU14" i="7"/>
  <c r="AV14" i="7"/>
  <c r="AL15" i="7"/>
  <c r="AM15" i="7"/>
  <c r="AN15" i="7"/>
  <c r="AO15" i="7"/>
  <c r="AP15" i="7"/>
  <c r="AQ15" i="7"/>
  <c r="AR15" i="7"/>
  <c r="AS15" i="7"/>
  <c r="AT15" i="7"/>
  <c r="AU15" i="7"/>
  <c r="AV15" i="7"/>
  <c r="AL16" i="7"/>
  <c r="AM16" i="7"/>
  <c r="AN16" i="7"/>
  <c r="AO16" i="7"/>
  <c r="AP16" i="7"/>
  <c r="AQ16" i="7"/>
  <c r="AR16" i="7"/>
  <c r="AS16" i="7"/>
  <c r="AT16" i="7"/>
  <c r="AU16" i="7"/>
  <c r="AV16" i="7"/>
  <c r="AL17" i="7"/>
  <c r="AM17" i="7"/>
  <c r="AN17" i="7"/>
  <c r="AO17" i="7"/>
  <c r="AP17" i="7"/>
  <c r="AQ17" i="7"/>
  <c r="AR17" i="7"/>
  <c r="AS17" i="7"/>
  <c r="AT17" i="7"/>
  <c r="AU17" i="7"/>
  <c r="AV17" i="7"/>
  <c r="AL18" i="7"/>
  <c r="AM18" i="7"/>
  <c r="AN18" i="7"/>
  <c r="AO18" i="7"/>
  <c r="AP18" i="7"/>
  <c r="AQ18" i="7"/>
  <c r="AR18" i="7"/>
  <c r="AS18" i="7"/>
  <c r="AT18" i="7"/>
  <c r="AU18" i="7"/>
  <c r="AV18" i="7"/>
  <c r="AL19" i="7"/>
  <c r="AM19" i="7"/>
  <c r="AN19" i="7"/>
  <c r="AO19" i="7"/>
  <c r="AP19" i="7"/>
  <c r="AQ19" i="7"/>
  <c r="AR19" i="7"/>
  <c r="AS19" i="7"/>
  <c r="AT19" i="7"/>
  <c r="AU19" i="7"/>
  <c r="AV19" i="7"/>
  <c r="AL20" i="7"/>
  <c r="AM20" i="7"/>
  <c r="AN20" i="7"/>
  <c r="AO20" i="7"/>
  <c r="AP20" i="7"/>
  <c r="AQ20" i="7"/>
  <c r="AR20" i="7"/>
  <c r="AS20" i="7"/>
  <c r="AT20" i="7"/>
  <c r="AU20" i="7"/>
  <c r="AV20" i="7"/>
  <c r="AL21" i="7"/>
  <c r="AM21" i="7"/>
  <c r="AN21" i="7"/>
  <c r="AO21" i="7"/>
  <c r="AP21" i="7"/>
  <c r="AQ21" i="7"/>
  <c r="AR21" i="7"/>
  <c r="AS21" i="7"/>
  <c r="AT21" i="7"/>
  <c r="AU21" i="7"/>
  <c r="AV21" i="7"/>
  <c r="AL22" i="7"/>
  <c r="AM22" i="7"/>
  <c r="AN22" i="7"/>
  <c r="AO22" i="7"/>
  <c r="AP22" i="7"/>
  <c r="AQ22" i="7"/>
  <c r="AR22" i="7"/>
  <c r="AS22" i="7"/>
  <c r="AT22" i="7"/>
  <c r="AU22" i="7"/>
  <c r="AV22" i="7"/>
  <c r="AL23" i="7"/>
  <c r="AM23" i="7"/>
  <c r="AN23" i="7"/>
  <c r="AO23" i="7"/>
  <c r="AP23" i="7"/>
  <c r="AQ23" i="7"/>
  <c r="AR23" i="7"/>
  <c r="AS23" i="7"/>
  <c r="AT23" i="7"/>
  <c r="AU23" i="7"/>
  <c r="AV23" i="7"/>
  <c r="AL24" i="7"/>
  <c r="AM24" i="7"/>
  <c r="AN24" i="7"/>
  <c r="AO24" i="7"/>
  <c r="AP24" i="7"/>
  <c r="AQ24" i="7"/>
  <c r="AR24" i="7"/>
  <c r="AS24" i="7"/>
  <c r="AT24" i="7"/>
  <c r="AU24" i="7"/>
  <c r="AV24" i="7"/>
  <c r="AL25" i="7"/>
  <c r="AM25" i="7"/>
  <c r="AN25" i="7"/>
  <c r="AO25" i="7"/>
  <c r="AP25" i="7"/>
  <c r="AQ25" i="7"/>
  <c r="AR25" i="7"/>
  <c r="AS25" i="7"/>
  <c r="AT25" i="7"/>
  <c r="AU25" i="7"/>
  <c r="AV25" i="7"/>
  <c r="AL26" i="7"/>
  <c r="AM26" i="7"/>
  <c r="AN26" i="7"/>
  <c r="AO26" i="7"/>
  <c r="AP26" i="7"/>
  <c r="AQ26" i="7"/>
  <c r="AR26" i="7"/>
  <c r="AS26" i="7"/>
  <c r="AT26" i="7"/>
  <c r="AU26" i="7"/>
  <c r="AV26" i="7"/>
  <c r="AL27" i="7"/>
  <c r="AM27" i="7"/>
  <c r="AN27" i="7"/>
  <c r="AO27" i="7"/>
  <c r="AP27" i="7"/>
  <c r="AQ27" i="7"/>
  <c r="AR27" i="7"/>
  <c r="AS27" i="7"/>
  <c r="AT27" i="7"/>
  <c r="AU27" i="7"/>
  <c r="AV27" i="7"/>
  <c r="AL28" i="7"/>
  <c r="AM28" i="7"/>
  <c r="AN28" i="7"/>
  <c r="AO28" i="7"/>
  <c r="AP28" i="7"/>
  <c r="AQ28" i="7"/>
  <c r="AR28" i="7"/>
  <c r="AS28" i="7"/>
  <c r="AT28" i="7"/>
  <c r="AU28" i="7"/>
  <c r="AV28" i="7"/>
  <c r="AL29" i="7"/>
  <c r="AM29" i="7"/>
  <c r="AN29" i="7"/>
  <c r="AO29" i="7"/>
  <c r="AP29" i="7"/>
  <c r="AQ29" i="7"/>
  <c r="AR29" i="7"/>
  <c r="AS29" i="7"/>
  <c r="AT29" i="7"/>
  <c r="AU29" i="7"/>
  <c r="AV29" i="7"/>
  <c r="AL30" i="7"/>
  <c r="AM30" i="7"/>
  <c r="AN30" i="7"/>
  <c r="AO30" i="7"/>
  <c r="AP30" i="7"/>
  <c r="AQ30" i="7"/>
  <c r="AR30" i="7"/>
  <c r="AS30" i="7"/>
  <c r="AT30" i="7"/>
  <c r="AU30" i="7"/>
  <c r="AV30" i="7"/>
  <c r="AL31" i="7"/>
  <c r="AM31" i="7"/>
  <c r="AN31" i="7"/>
  <c r="AO31" i="7"/>
  <c r="AP31" i="7"/>
  <c r="AQ31" i="7"/>
  <c r="AR31" i="7"/>
  <c r="AS31" i="7"/>
  <c r="AT31" i="7"/>
  <c r="AU31" i="7"/>
  <c r="AV31" i="7"/>
  <c r="AL32" i="7"/>
  <c r="AM32" i="7"/>
  <c r="AN32" i="7"/>
  <c r="AO32" i="7"/>
  <c r="AP32" i="7"/>
  <c r="AQ32" i="7"/>
  <c r="AR32" i="7"/>
  <c r="AS32" i="7"/>
  <c r="AT32" i="7"/>
  <c r="AU32" i="7"/>
  <c r="AV32" i="7"/>
  <c r="AL33" i="7"/>
  <c r="AM33" i="7"/>
  <c r="AN33" i="7"/>
  <c r="AO33" i="7"/>
  <c r="AP33" i="7"/>
  <c r="AQ33" i="7"/>
  <c r="AR33" i="7"/>
  <c r="AS33" i="7"/>
  <c r="AT33" i="7"/>
  <c r="AU33" i="7"/>
  <c r="AV33" i="7"/>
  <c r="AL34" i="7"/>
  <c r="AM34" i="7"/>
  <c r="AN34" i="7"/>
  <c r="AO34" i="7"/>
  <c r="AP34" i="7"/>
  <c r="AQ34" i="7"/>
  <c r="AR34" i="7"/>
  <c r="AS34" i="7"/>
  <c r="AT34" i="7"/>
  <c r="AU34" i="7"/>
  <c r="AV34" i="7"/>
  <c r="AL35" i="7"/>
  <c r="AM35" i="7"/>
  <c r="AN35" i="7"/>
  <c r="AO35" i="7"/>
  <c r="AP35" i="7"/>
  <c r="AQ35" i="7"/>
  <c r="AR35" i="7"/>
  <c r="AS35" i="7"/>
  <c r="AT35" i="7"/>
  <c r="AU35" i="7"/>
  <c r="AV35" i="7"/>
  <c r="AL36" i="7"/>
  <c r="AM36" i="7"/>
  <c r="AN36" i="7"/>
  <c r="AO36" i="7"/>
  <c r="AP36" i="7"/>
  <c r="AQ36" i="7"/>
  <c r="AR36" i="7"/>
  <c r="AS36" i="7"/>
  <c r="AT36" i="7"/>
  <c r="AU36" i="7"/>
  <c r="AV36" i="7"/>
  <c r="AL37" i="7"/>
  <c r="AM37" i="7"/>
  <c r="AN37" i="7"/>
  <c r="AO37" i="7"/>
  <c r="AP37" i="7"/>
  <c r="AQ37" i="7"/>
  <c r="AR37" i="7"/>
  <c r="AS37" i="7"/>
  <c r="AT37" i="7"/>
  <c r="AU37" i="7"/>
  <c r="AV37" i="7"/>
  <c r="AL38" i="7"/>
  <c r="AM38" i="7"/>
  <c r="AN38" i="7"/>
  <c r="AO38" i="7"/>
  <c r="AP38" i="7"/>
  <c r="AQ38" i="7"/>
  <c r="AR38" i="7"/>
  <c r="AS38" i="7"/>
  <c r="AT38" i="7"/>
  <c r="AU38" i="7"/>
  <c r="AV38" i="7"/>
  <c r="AL39" i="7"/>
  <c r="AM39" i="7"/>
  <c r="AN39" i="7"/>
  <c r="AO39" i="7"/>
  <c r="AP39" i="7"/>
  <c r="AQ39" i="7"/>
  <c r="AR39" i="7"/>
  <c r="AS39" i="7"/>
  <c r="AT39" i="7"/>
  <c r="AU39" i="7"/>
  <c r="AV39" i="7"/>
  <c r="AL40" i="7"/>
  <c r="AM40" i="7"/>
  <c r="AN40" i="7"/>
  <c r="AO40" i="7"/>
  <c r="AP40" i="7"/>
  <c r="AQ40" i="7"/>
  <c r="AR40" i="7"/>
  <c r="AS40" i="7"/>
  <c r="AT40" i="7"/>
  <c r="AU40" i="7"/>
  <c r="AV40" i="7"/>
  <c r="AL41" i="7"/>
  <c r="AM41" i="7"/>
  <c r="AN41" i="7"/>
  <c r="AO41" i="7"/>
  <c r="AP41" i="7"/>
  <c r="AQ41" i="7"/>
  <c r="AR41" i="7"/>
  <c r="AS41" i="7"/>
  <c r="AT41" i="7"/>
  <c r="AU41" i="7"/>
  <c r="AV41" i="7"/>
  <c r="AL42" i="7"/>
  <c r="AM42" i="7"/>
  <c r="AN42" i="7"/>
  <c r="AO42" i="7"/>
  <c r="AP42" i="7"/>
  <c r="AQ42" i="7"/>
  <c r="AR42" i="7"/>
  <c r="AS42" i="7"/>
  <c r="AT42" i="7"/>
  <c r="AU42" i="7"/>
  <c r="AV42" i="7"/>
  <c r="AL43" i="7"/>
  <c r="AM43" i="7"/>
  <c r="AN43" i="7"/>
  <c r="AO43" i="7"/>
  <c r="AP43" i="7"/>
  <c r="AQ43" i="7"/>
  <c r="AR43" i="7"/>
  <c r="AS43" i="7"/>
  <c r="AT43" i="7"/>
  <c r="AU43" i="7"/>
  <c r="AV43" i="7"/>
  <c r="AL44" i="7"/>
  <c r="AM44" i="7"/>
  <c r="AN44" i="7"/>
  <c r="AO44" i="7"/>
  <c r="AP44" i="7"/>
  <c r="AQ44" i="7"/>
  <c r="AR44" i="7"/>
  <c r="AS44" i="7"/>
  <c r="AT44" i="7"/>
  <c r="AU44" i="7"/>
  <c r="AV44" i="7"/>
  <c r="AL45" i="7"/>
  <c r="AM45" i="7"/>
  <c r="AN45" i="7"/>
  <c r="AO45" i="7"/>
  <c r="AP45" i="7"/>
  <c r="AQ45" i="7"/>
  <c r="AR45" i="7"/>
  <c r="AS45" i="7"/>
  <c r="AT45" i="7"/>
  <c r="AU45" i="7"/>
  <c r="AV45" i="7"/>
  <c r="AL46" i="7"/>
  <c r="AM46" i="7"/>
  <c r="AN46" i="7"/>
  <c r="AO46" i="7"/>
  <c r="AP46" i="7"/>
  <c r="AQ46" i="7"/>
  <c r="AR46" i="7"/>
  <c r="AS46" i="7"/>
  <c r="AT46" i="7"/>
  <c r="AU46" i="7"/>
  <c r="AV46" i="7"/>
  <c r="AL47" i="7"/>
  <c r="AM47" i="7"/>
  <c r="AN47" i="7"/>
  <c r="AO47" i="7"/>
  <c r="AP47" i="7"/>
  <c r="AQ47" i="7"/>
  <c r="AR47" i="7"/>
  <c r="AS47" i="7"/>
  <c r="AT47" i="7"/>
  <c r="AU47" i="7"/>
  <c r="AV47" i="7"/>
  <c r="AL48" i="7"/>
  <c r="AM48" i="7"/>
  <c r="AN48" i="7"/>
  <c r="AO48" i="7"/>
  <c r="AP48" i="7"/>
  <c r="AQ48" i="7"/>
  <c r="AR48" i="7"/>
  <c r="AS48" i="7"/>
  <c r="AT48" i="7"/>
  <c r="AU48" i="7"/>
  <c r="AV48" i="7"/>
  <c r="AL49" i="7"/>
  <c r="AM49" i="7"/>
  <c r="AN49" i="7"/>
  <c r="AO49" i="7"/>
  <c r="AP49" i="7"/>
  <c r="AQ49" i="7"/>
  <c r="AR49" i="7"/>
  <c r="AS49" i="7"/>
  <c r="AT49" i="7"/>
  <c r="AU49" i="7"/>
  <c r="AV49" i="7"/>
  <c r="AL50" i="7"/>
  <c r="AM50" i="7"/>
  <c r="AN50" i="7"/>
  <c r="AO50" i="7"/>
  <c r="AP50" i="7"/>
  <c r="AQ50" i="7"/>
  <c r="AR50" i="7"/>
  <c r="AS50" i="7"/>
  <c r="AT50" i="7"/>
  <c r="AU50" i="7"/>
  <c r="AV50" i="7"/>
  <c r="AL51" i="7"/>
  <c r="AM51" i="7"/>
  <c r="AN51" i="7"/>
  <c r="AO51" i="7"/>
  <c r="AP51" i="7"/>
  <c r="AQ51" i="7"/>
  <c r="AR51" i="7"/>
  <c r="AS51" i="7"/>
  <c r="AT51" i="7"/>
  <c r="AU51" i="7"/>
  <c r="AV51" i="7"/>
  <c r="AL52" i="7"/>
  <c r="AM52" i="7"/>
  <c r="AN52" i="7"/>
  <c r="AO52" i="7"/>
  <c r="AP52" i="7"/>
  <c r="AQ52" i="7"/>
  <c r="AR52" i="7"/>
  <c r="AS52" i="7"/>
  <c r="AT52" i="7"/>
  <c r="AU52" i="7"/>
  <c r="AV52" i="7"/>
  <c r="AL53" i="7"/>
  <c r="AM53" i="7"/>
  <c r="AN53" i="7"/>
  <c r="AO53" i="7"/>
  <c r="AP53" i="7"/>
  <c r="AQ53" i="7"/>
  <c r="AR53" i="7"/>
  <c r="AS53" i="7"/>
  <c r="AT53" i="7"/>
  <c r="AU53" i="7"/>
  <c r="AV53" i="7"/>
  <c r="AL54" i="7"/>
  <c r="AM54" i="7"/>
  <c r="AN54" i="7"/>
  <c r="AO54" i="7"/>
  <c r="AP54" i="7"/>
  <c r="AQ54" i="7"/>
  <c r="AR54" i="7"/>
  <c r="AS54" i="7"/>
  <c r="AT54" i="7"/>
  <c r="AU54" i="7"/>
  <c r="AV54" i="7"/>
  <c r="AL55" i="7"/>
  <c r="AM55" i="7"/>
  <c r="AN55" i="7"/>
  <c r="AO55" i="7"/>
  <c r="AP55" i="7"/>
  <c r="AQ55" i="7"/>
  <c r="AR55" i="7"/>
  <c r="AS55" i="7"/>
  <c r="AT55" i="7"/>
  <c r="AU55" i="7"/>
  <c r="AV55" i="7"/>
  <c r="AL56" i="7"/>
  <c r="AM56" i="7"/>
  <c r="AN56" i="7"/>
  <c r="AO56" i="7"/>
  <c r="AP56" i="7"/>
  <c r="AQ56" i="7"/>
  <c r="AR56" i="7"/>
  <c r="AS56" i="7"/>
  <c r="AT56" i="7"/>
  <c r="AU56" i="7"/>
  <c r="AV56" i="7"/>
  <c r="AL57" i="7"/>
  <c r="AM57" i="7"/>
  <c r="AN57" i="7"/>
  <c r="AO57" i="7"/>
  <c r="AP57" i="7"/>
  <c r="AQ57" i="7"/>
  <c r="AR57" i="7"/>
  <c r="AS57" i="7"/>
  <c r="AT57" i="7"/>
  <c r="AU57" i="7"/>
  <c r="AV57" i="7"/>
  <c r="AL58" i="7"/>
  <c r="AM58" i="7"/>
  <c r="AN58" i="7"/>
  <c r="AO58" i="7"/>
  <c r="AP58" i="7"/>
  <c r="AQ58" i="7"/>
  <c r="AR58" i="7"/>
  <c r="AS58" i="7"/>
  <c r="AT58" i="7"/>
  <c r="AU58" i="7"/>
  <c r="AV58" i="7"/>
  <c r="AL59" i="7"/>
  <c r="AM59" i="7"/>
  <c r="AN59" i="7"/>
  <c r="AO59" i="7"/>
  <c r="AP59" i="7"/>
  <c r="AQ59" i="7"/>
  <c r="AR59" i="7"/>
  <c r="AS59" i="7"/>
  <c r="AT59" i="7"/>
  <c r="AU59" i="7"/>
  <c r="AV59" i="7"/>
  <c r="AL60" i="7"/>
  <c r="AM60" i="7"/>
  <c r="AN60" i="7"/>
  <c r="AO60" i="7"/>
  <c r="AP60" i="7"/>
  <c r="AQ60" i="7"/>
  <c r="AR60" i="7"/>
  <c r="AS60" i="7"/>
  <c r="AT60" i="7"/>
  <c r="AU60" i="7"/>
  <c r="AV60" i="7"/>
  <c r="AL61" i="7"/>
  <c r="AM61" i="7"/>
  <c r="AN61" i="7"/>
  <c r="AO61" i="7"/>
  <c r="AP61" i="7"/>
  <c r="AQ61" i="7"/>
  <c r="AR61" i="7"/>
  <c r="AS61" i="7"/>
  <c r="AT61" i="7"/>
  <c r="AU61" i="7"/>
  <c r="AV61" i="7"/>
  <c r="AL62" i="7"/>
  <c r="AM62" i="7"/>
  <c r="AN62" i="7"/>
  <c r="AO62" i="7"/>
  <c r="AP62" i="7"/>
  <c r="AQ62" i="7"/>
  <c r="AR62" i="7"/>
  <c r="AS62" i="7"/>
  <c r="AT62" i="7"/>
  <c r="AU62" i="7"/>
  <c r="AV62" i="7"/>
  <c r="AL63" i="7"/>
  <c r="AM63" i="7"/>
  <c r="AN63" i="7"/>
  <c r="AO63" i="7"/>
  <c r="AP63" i="7"/>
  <c r="AQ63" i="7"/>
  <c r="AR63" i="7"/>
  <c r="AS63" i="7"/>
  <c r="AT63" i="7"/>
  <c r="AU63" i="7"/>
  <c r="AV63" i="7"/>
  <c r="AL64" i="7"/>
  <c r="AM64" i="7"/>
  <c r="AN64" i="7"/>
  <c r="AO64" i="7"/>
  <c r="AP64" i="7"/>
  <c r="AQ64" i="7"/>
  <c r="AR64" i="7"/>
  <c r="AS64" i="7"/>
  <c r="AT64" i="7"/>
  <c r="AU64" i="7"/>
  <c r="AV64" i="7"/>
  <c r="AL65" i="7"/>
  <c r="AM65" i="7"/>
  <c r="AN65" i="7"/>
  <c r="AO65" i="7"/>
  <c r="AP65" i="7"/>
  <c r="AQ65" i="7"/>
  <c r="AR65" i="7"/>
  <c r="AS65" i="7"/>
  <c r="AT65" i="7"/>
  <c r="AU65" i="7"/>
  <c r="AV65" i="7"/>
  <c r="AL66" i="7"/>
  <c r="AM66" i="7"/>
  <c r="AN66" i="7"/>
  <c r="AO66" i="7"/>
  <c r="AP66" i="7"/>
  <c r="AQ66" i="7"/>
  <c r="AR66" i="7"/>
  <c r="AS66" i="7"/>
  <c r="AT66" i="7"/>
  <c r="AU66" i="7"/>
  <c r="AV66" i="7"/>
  <c r="AL67" i="7"/>
  <c r="AM67" i="7"/>
  <c r="AN67" i="7"/>
  <c r="AO67" i="7"/>
  <c r="AP67" i="7"/>
  <c r="AQ67" i="7"/>
  <c r="AR67" i="7"/>
  <c r="AS67" i="7"/>
  <c r="AT67" i="7"/>
  <c r="AU67" i="7"/>
  <c r="AV67" i="7"/>
  <c r="AL68" i="7"/>
  <c r="AM68" i="7"/>
  <c r="AN68" i="7"/>
  <c r="AO68" i="7"/>
  <c r="AP68" i="7"/>
  <c r="AQ68" i="7"/>
  <c r="AR68" i="7"/>
  <c r="AS68" i="7"/>
  <c r="AT68" i="7"/>
  <c r="AU68" i="7"/>
  <c r="AV68" i="7"/>
  <c r="AL69" i="7"/>
  <c r="AM69" i="7"/>
  <c r="AN69" i="7"/>
  <c r="AO69" i="7"/>
  <c r="AP69" i="7"/>
  <c r="AQ69" i="7"/>
  <c r="AR69" i="7"/>
  <c r="AS69" i="7"/>
  <c r="AT69" i="7"/>
  <c r="AU69" i="7"/>
  <c r="AV69" i="7"/>
  <c r="AL70" i="7"/>
  <c r="AM70" i="7"/>
  <c r="AN70" i="7"/>
  <c r="AO70" i="7"/>
  <c r="AP70" i="7"/>
  <c r="AQ70" i="7"/>
  <c r="AR70" i="7"/>
  <c r="AS70" i="7"/>
  <c r="AT70" i="7"/>
  <c r="AU70" i="7"/>
  <c r="AV70" i="7"/>
  <c r="AL71" i="7"/>
  <c r="AM71" i="7"/>
  <c r="AN71" i="7"/>
  <c r="AO71" i="7"/>
  <c r="AP71" i="7"/>
  <c r="AQ71" i="7"/>
  <c r="AR71" i="7"/>
  <c r="AS71" i="7"/>
  <c r="AT71" i="7"/>
  <c r="AU71" i="7"/>
  <c r="AV71" i="7"/>
  <c r="AL72" i="7"/>
  <c r="AM72" i="7"/>
  <c r="AN72" i="7"/>
  <c r="AO72" i="7"/>
  <c r="AP72" i="7"/>
  <c r="AQ72" i="7"/>
  <c r="AR72" i="7"/>
  <c r="AS72" i="7"/>
  <c r="AT72" i="7"/>
  <c r="AU72" i="7"/>
  <c r="AV72" i="7"/>
  <c r="AL73" i="7"/>
  <c r="AM73" i="7"/>
  <c r="AN73" i="7"/>
  <c r="AO73" i="7"/>
  <c r="AP73" i="7"/>
  <c r="AQ73" i="7"/>
  <c r="AR73" i="7"/>
  <c r="AS73" i="7"/>
  <c r="AT73" i="7"/>
  <c r="AU73" i="7"/>
  <c r="AV73" i="7"/>
  <c r="AL74" i="7"/>
  <c r="AM74" i="7"/>
  <c r="AN74" i="7"/>
  <c r="AO74" i="7"/>
  <c r="AP74" i="7"/>
  <c r="AQ74" i="7"/>
  <c r="AR74" i="7"/>
  <c r="AS74" i="7"/>
  <c r="AT74" i="7"/>
  <c r="AU74" i="7"/>
  <c r="AV74" i="7"/>
  <c r="AL75" i="7"/>
  <c r="AM75" i="7"/>
  <c r="AN75" i="7"/>
  <c r="AO75" i="7"/>
  <c r="AP75" i="7"/>
  <c r="AQ75" i="7"/>
  <c r="AR75" i="7"/>
  <c r="AS75" i="7"/>
  <c r="AT75" i="7"/>
  <c r="AU75" i="7"/>
  <c r="AV75" i="7"/>
  <c r="AL76" i="7"/>
  <c r="AM76" i="7"/>
  <c r="AN76" i="7"/>
  <c r="AO76" i="7"/>
  <c r="AP76" i="7"/>
  <c r="AQ76" i="7"/>
  <c r="AR76" i="7"/>
  <c r="AS76" i="7"/>
  <c r="AT76" i="7"/>
  <c r="AU76" i="7"/>
  <c r="AV76" i="7"/>
  <c r="AL77" i="7"/>
  <c r="AM77" i="7"/>
  <c r="AN77" i="7"/>
  <c r="AO77" i="7"/>
  <c r="AP77" i="7"/>
  <c r="AQ77" i="7"/>
  <c r="AR77" i="7"/>
  <c r="AS77" i="7"/>
  <c r="AT77" i="7"/>
  <c r="AU77" i="7"/>
  <c r="AV77" i="7"/>
  <c r="AL78" i="7"/>
  <c r="AM78" i="7"/>
  <c r="AN78" i="7"/>
  <c r="AO78" i="7"/>
  <c r="AP78" i="7"/>
  <c r="AQ78" i="7"/>
  <c r="AR78" i="7"/>
  <c r="AS78" i="7"/>
  <c r="AT78" i="7"/>
  <c r="AU78" i="7"/>
  <c r="AV78" i="7"/>
  <c r="AL79" i="7"/>
  <c r="AM79" i="7"/>
  <c r="AN79" i="7"/>
  <c r="AO79" i="7"/>
  <c r="AP79" i="7"/>
  <c r="AQ79" i="7"/>
  <c r="AR79" i="7"/>
  <c r="AS79" i="7"/>
  <c r="AT79" i="7"/>
  <c r="AU79" i="7"/>
  <c r="AV79" i="7"/>
  <c r="AL80" i="7"/>
  <c r="AM80" i="7"/>
  <c r="AN80" i="7"/>
  <c r="AO80" i="7"/>
  <c r="AP80" i="7"/>
  <c r="AQ80" i="7"/>
  <c r="AR80" i="7"/>
  <c r="AS80" i="7"/>
  <c r="AT80" i="7"/>
  <c r="AU80" i="7"/>
  <c r="AV80" i="7"/>
  <c r="AL81" i="7"/>
  <c r="AM81" i="7"/>
  <c r="AN81" i="7"/>
  <c r="AO81" i="7"/>
  <c r="AP81" i="7"/>
  <c r="AQ81" i="7"/>
  <c r="AR81" i="7"/>
  <c r="AS81" i="7"/>
  <c r="AT81" i="7"/>
  <c r="AU81" i="7"/>
  <c r="AV81" i="7"/>
  <c r="AL82" i="7"/>
  <c r="AM82" i="7"/>
  <c r="AN82" i="7"/>
  <c r="AO82" i="7"/>
  <c r="AP82" i="7"/>
  <c r="AQ82" i="7"/>
  <c r="AR82" i="7"/>
  <c r="AS82" i="7"/>
  <c r="AT82" i="7"/>
  <c r="AU82" i="7"/>
  <c r="AV82" i="7"/>
  <c r="AL83" i="7"/>
  <c r="AM83" i="7"/>
  <c r="AN83" i="7"/>
  <c r="AO83" i="7"/>
  <c r="AP83" i="7"/>
  <c r="AQ83" i="7"/>
  <c r="AR83" i="7"/>
  <c r="AS83" i="7"/>
  <c r="AT83" i="7"/>
  <c r="AU83" i="7"/>
  <c r="AV83" i="7"/>
  <c r="AL84" i="7"/>
  <c r="AM84" i="7"/>
  <c r="AN84" i="7"/>
  <c r="AO84" i="7"/>
  <c r="AP84" i="7"/>
  <c r="AQ84" i="7"/>
  <c r="AR84" i="7"/>
  <c r="AS84" i="7"/>
  <c r="AT84" i="7"/>
  <c r="AU84" i="7"/>
  <c r="AV84" i="7"/>
  <c r="AL85" i="7"/>
  <c r="AM85" i="7"/>
  <c r="AN85" i="7"/>
  <c r="AO85" i="7"/>
  <c r="AP85" i="7"/>
  <c r="AQ85" i="7"/>
  <c r="AR85" i="7"/>
  <c r="AS85" i="7"/>
  <c r="AT85" i="7"/>
  <c r="AU85" i="7"/>
  <c r="AV85" i="7"/>
  <c r="AL86" i="7"/>
  <c r="AM86" i="7"/>
  <c r="AN86" i="7"/>
  <c r="AO86" i="7"/>
  <c r="AP86" i="7"/>
  <c r="AQ86" i="7"/>
  <c r="AR86" i="7"/>
  <c r="AS86" i="7"/>
  <c r="AT86" i="7"/>
  <c r="AU86" i="7"/>
  <c r="AV86" i="7"/>
  <c r="AL87" i="7"/>
  <c r="AM87" i="7"/>
  <c r="AN87" i="7"/>
  <c r="AO87" i="7"/>
  <c r="AP87" i="7"/>
  <c r="AQ87" i="7"/>
  <c r="AR87" i="7"/>
  <c r="AS87" i="7"/>
  <c r="AT87" i="7"/>
  <c r="AU87" i="7"/>
  <c r="AV87" i="7"/>
  <c r="AL88" i="7"/>
  <c r="AM88" i="7"/>
  <c r="AN88" i="7"/>
  <c r="AO88" i="7"/>
  <c r="AP88" i="7"/>
  <c r="AQ88" i="7"/>
  <c r="AR88" i="7"/>
  <c r="AS88" i="7"/>
  <c r="AT88" i="7"/>
  <c r="AU88" i="7"/>
  <c r="AV88" i="7"/>
  <c r="AL89" i="7"/>
  <c r="AM89" i="7"/>
  <c r="AN89" i="7"/>
  <c r="AO89" i="7"/>
  <c r="AP89" i="7"/>
  <c r="AQ89" i="7"/>
  <c r="AR89" i="7"/>
  <c r="AS89" i="7"/>
  <c r="AT89" i="7"/>
  <c r="AU89" i="7"/>
  <c r="AV89" i="7"/>
  <c r="AL90" i="7"/>
  <c r="AM90" i="7"/>
  <c r="AN90" i="7"/>
  <c r="AO90" i="7"/>
  <c r="AP90" i="7"/>
  <c r="AQ90" i="7"/>
  <c r="AR90" i="7"/>
  <c r="AS90" i="7"/>
  <c r="AT90" i="7"/>
  <c r="AU90" i="7"/>
  <c r="AV90" i="7"/>
  <c r="AL91" i="7"/>
  <c r="AM91" i="7"/>
  <c r="AN91" i="7"/>
  <c r="AO91" i="7"/>
  <c r="AP91" i="7"/>
  <c r="AQ91" i="7"/>
  <c r="AR91" i="7"/>
  <c r="AS91" i="7"/>
  <c r="AT91" i="7"/>
  <c r="AU91" i="7"/>
  <c r="AV91" i="7"/>
  <c r="AL92" i="7"/>
  <c r="AM92" i="7"/>
  <c r="AN92" i="7"/>
  <c r="AO92" i="7"/>
  <c r="AP92" i="7"/>
  <c r="AQ92" i="7"/>
  <c r="AR92" i="7"/>
  <c r="AS92" i="7"/>
  <c r="AT92" i="7"/>
  <c r="AU92" i="7"/>
  <c r="AV92" i="7"/>
  <c r="AL93" i="7"/>
  <c r="AM93" i="7"/>
  <c r="AN93" i="7"/>
  <c r="AO93" i="7"/>
  <c r="AP93" i="7"/>
  <c r="AQ93" i="7"/>
  <c r="AR93" i="7"/>
  <c r="AS93" i="7"/>
  <c r="AT93" i="7"/>
  <c r="AU93" i="7"/>
  <c r="AV93" i="7"/>
  <c r="AL94" i="7"/>
  <c r="AM94" i="7"/>
  <c r="AN94" i="7"/>
  <c r="AO94" i="7"/>
  <c r="AP94" i="7"/>
  <c r="AQ94" i="7"/>
  <c r="AR94" i="7"/>
  <c r="AS94" i="7"/>
  <c r="AT94" i="7"/>
  <c r="AU94" i="7"/>
  <c r="AV94" i="7"/>
  <c r="AL95" i="7"/>
  <c r="AM95" i="7"/>
  <c r="AN95" i="7"/>
  <c r="AO95" i="7"/>
  <c r="AP95" i="7"/>
  <c r="AQ95" i="7"/>
  <c r="AR95" i="7"/>
  <c r="AS95" i="7"/>
  <c r="AT95" i="7"/>
  <c r="AU95" i="7"/>
  <c r="AV95" i="7"/>
  <c r="AL96" i="7"/>
  <c r="AM96" i="7"/>
  <c r="AN96" i="7"/>
  <c r="AO96" i="7"/>
  <c r="AP96" i="7"/>
  <c r="AQ96" i="7"/>
  <c r="AR96" i="7"/>
  <c r="AS96" i="7"/>
  <c r="AT96" i="7"/>
  <c r="AU96" i="7"/>
  <c r="AV96" i="7"/>
  <c r="AL97" i="7"/>
  <c r="AM97" i="7"/>
  <c r="AN97" i="7"/>
  <c r="AO97" i="7"/>
  <c r="AP97" i="7"/>
  <c r="AQ97" i="7"/>
  <c r="AR97" i="7"/>
  <c r="AS97" i="7"/>
  <c r="AT97" i="7"/>
  <c r="AU97" i="7"/>
  <c r="AV97" i="7"/>
  <c r="AL98" i="7"/>
  <c r="AM98" i="7"/>
  <c r="AN98" i="7"/>
  <c r="AO98" i="7"/>
  <c r="AP98" i="7"/>
  <c r="AQ98" i="7"/>
  <c r="AR98" i="7"/>
  <c r="AS98" i="7"/>
  <c r="AT98" i="7"/>
  <c r="AU98" i="7"/>
  <c r="AV98" i="7"/>
  <c r="AL99" i="7"/>
  <c r="AM99" i="7"/>
  <c r="AN99" i="7"/>
  <c r="AO99" i="7"/>
  <c r="AP99" i="7"/>
  <c r="AQ99" i="7"/>
  <c r="AR99" i="7"/>
  <c r="AS99" i="7"/>
  <c r="AT99" i="7"/>
  <c r="AU99" i="7"/>
  <c r="AV99" i="7"/>
  <c r="AL100" i="7"/>
  <c r="AM100" i="7"/>
  <c r="AN100" i="7"/>
  <c r="AO100" i="7"/>
  <c r="AP100" i="7"/>
  <c r="AQ100" i="7"/>
  <c r="AR100" i="7"/>
  <c r="AS100" i="7"/>
  <c r="AT100" i="7"/>
  <c r="AU100" i="7"/>
  <c r="AV100" i="7"/>
  <c r="AL101" i="7"/>
  <c r="AM101" i="7"/>
  <c r="AN101" i="7"/>
  <c r="AO101" i="7"/>
  <c r="AP101" i="7"/>
  <c r="AQ101" i="7"/>
  <c r="AR101" i="7"/>
  <c r="AS101" i="7"/>
  <c r="AT101" i="7"/>
  <c r="AU101" i="7"/>
  <c r="AV101" i="7"/>
  <c r="AL102" i="7"/>
  <c r="AM102" i="7"/>
  <c r="AN102" i="7"/>
  <c r="AO102" i="7"/>
  <c r="AP102" i="7"/>
  <c r="AQ102" i="7"/>
  <c r="AR102" i="7"/>
  <c r="AS102" i="7"/>
  <c r="AT102" i="7"/>
  <c r="AU102" i="7"/>
  <c r="AV102" i="7"/>
  <c r="AL103" i="7"/>
  <c r="AM103" i="7"/>
  <c r="AN103" i="7"/>
  <c r="AO103" i="7"/>
  <c r="AP103" i="7"/>
  <c r="AQ103" i="7"/>
  <c r="AR103" i="7"/>
  <c r="AS103" i="7"/>
  <c r="AT103" i="7"/>
  <c r="AU103" i="7"/>
  <c r="AV103" i="7"/>
  <c r="AL104" i="7"/>
  <c r="AM104" i="7"/>
  <c r="AN104" i="7"/>
  <c r="AO104" i="7"/>
  <c r="AP104" i="7"/>
  <c r="AQ104" i="7"/>
  <c r="AR104" i="7"/>
  <c r="AS104" i="7"/>
  <c r="AT104" i="7"/>
  <c r="AU104" i="7"/>
  <c r="AV104" i="7"/>
  <c r="AL105" i="7"/>
  <c r="AM105" i="7"/>
  <c r="AN105" i="7"/>
  <c r="AO105" i="7"/>
  <c r="AP105" i="7"/>
  <c r="AQ105" i="7"/>
  <c r="AR105" i="7"/>
  <c r="AS105" i="7"/>
  <c r="AT105" i="7"/>
  <c r="AU105" i="7"/>
  <c r="AV105" i="7"/>
  <c r="AL106" i="7"/>
  <c r="AM106" i="7"/>
  <c r="AN106" i="7"/>
  <c r="AO106" i="7"/>
  <c r="AP106" i="7"/>
  <c r="AQ106" i="7"/>
  <c r="AR106" i="7"/>
  <c r="AS106" i="7"/>
  <c r="AT106" i="7"/>
  <c r="AU106" i="7"/>
  <c r="AV106" i="7"/>
  <c r="AL107" i="7"/>
  <c r="AM107" i="7"/>
  <c r="AN107" i="7"/>
  <c r="AO107" i="7"/>
  <c r="AP107" i="7"/>
  <c r="AQ107" i="7"/>
  <c r="AR107" i="7"/>
  <c r="AS107" i="7"/>
  <c r="AT107" i="7"/>
  <c r="AU107" i="7"/>
  <c r="AV107" i="7"/>
  <c r="AL108" i="7"/>
  <c r="AM108" i="7"/>
  <c r="AN108" i="7"/>
  <c r="AO108" i="7"/>
  <c r="AP108" i="7"/>
  <c r="AQ108" i="7"/>
  <c r="AR108" i="7"/>
  <c r="AS108" i="7"/>
  <c r="AT108" i="7"/>
  <c r="AU108" i="7"/>
  <c r="AV108" i="7"/>
  <c r="AL109" i="7"/>
  <c r="AM109" i="7"/>
  <c r="AN109" i="7"/>
  <c r="AO109" i="7"/>
  <c r="AP109" i="7"/>
  <c r="AQ109" i="7"/>
  <c r="AR109" i="7"/>
  <c r="AS109" i="7"/>
  <c r="AT109" i="7"/>
  <c r="AU109" i="7"/>
  <c r="AV109" i="7"/>
  <c r="AL110" i="7"/>
  <c r="AM110" i="7"/>
  <c r="AN110" i="7"/>
  <c r="AO110" i="7"/>
  <c r="AP110" i="7"/>
  <c r="AQ110" i="7"/>
  <c r="AR110" i="7"/>
  <c r="AS110" i="7"/>
  <c r="AT110" i="7"/>
  <c r="AU110" i="7"/>
  <c r="AV110" i="7"/>
  <c r="AL111" i="7"/>
  <c r="AM111" i="7"/>
  <c r="AN111" i="7"/>
  <c r="AO111" i="7"/>
  <c r="AP111" i="7"/>
  <c r="AQ111" i="7"/>
  <c r="AR111" i="7"/>
  <c r="AS111" i="7"/>
  <c r="AT111" i="7"/>
  <c r="AU111" i="7"/>
  <c r="AV111" i="7"/>
  <c r="AL112" i="7"/>
  <c r="AM112" i="7"/>
  <c r="AN112" i="7"/>
  <c r="AO112" i="7"/>
  <c r="AP112" i="7"/>
  <c r="AQ112" i="7"/>
  <c r="AR112" i="7"/>
  <c r="AS112" i="7"/>
  <c r="AT112" i="7"/>
  <c r="AU112" i="7"/>
  <c r="AV112" i="7"/>
  <c r="AL113" i="7"/>
  <c r="AM113" i="7"/>
  <c r="AN113" i="7"/>
  <c r="AO113" i="7"/>
  <c r="AP113" i="7"/>
  <c r="AQ113" i="7"/>
  <c r="AR113" i="7"/>
  <c r="AS113" i="7"/>
  <c r="AT113" i="7"/>
  <c r="AU113" i="7"/>
  <c r="AV113" i="7"/>
  <c r="AL114" i="7"/>
  <c r="AM114" i="7"/>
  <c r="AN114" i="7"/>
  <c r="AO114" i="7"/>
  <c r="AP114" i="7"/>
  <c r="AQ114" i="7"/>
  <c r="AR114" i="7"/>
  <c r="AS114" i="7"/>
  <c r="AT114" i="7"/>
  <c r="AU114" i="7"/>
  <c r="AV114" i="7"/>
  <c r="AL115" i="7"/>
  <c r="AM115" i="7"/>
  <c r="AN115" i="7"/>
  <c r="AO115" i="7"/>
  <c r="AP115" i="7"/>
  <c r="AQ115" i="7"/>
  <c r="AR115" i="7"/>
  <c r="AS115" i="7"/>
  <c r="AT115" i="7"/>
  <c r="AU115" i="7"/>
  <c r="AV115" i="7"/>
  <c r="AL116" i="7"/>
  <c r="AM116" i="7"/>
  <c r="AN116" i="7"/>
  <c r="AO116" i="7"/>
  <c r="AP116" i="7"/>
  <c r="AQ116" i="7"/>
  <c r="AR116" i="7"/>
  <c r="AS116" i="7"/>
  <c r="AT116" i="7"/>
  <c r="AU116" i="7"/>
  <c r="AV116" i="7"/>
  <c r="AL117" i="7"/>
  <c r="AM117" i="7"/>
  <c r="AN117" i="7"/>
  <c r="AO117" i="7"/>
  <c r="AP117" i="7"/>
  <c r="AQ117" i="7"/>
  <c r="AR117" i="7"/>
  <c r="AS117" i="7"/>
  <c r="AT117" i="7"/>
  <c r="AU117" i="7"/>
  <c r="AV117" i="7"/>
  <c r="AL118" i="7"/>
  <c r="AM118" i="7"/>
  <c r="AN118" i="7"/>
  <c r="AO118" i="7"/>
  <c r="AP118" i="7"/>
  <c r="AQ118" i="7"/>
  <c r="AR118" i="7"/>
  <c r="AS118" i="7"/>
  <c r="AT118" i="7"/>
  <c r="AU118" i="7"/>
  <c r="AV118" i="7"/>
  <c r="AL119" i="7"/>
  <c r="AM119" i="7"/>
  <c r="AN119" i="7"/>
  <c r="AO119" i="7"/>
  <c r="AP119" i="7"/>
  <c r="AQ119" i="7"/>
  <c r="AR119" i="7"/>
  <c r="AS119" i="7"/>
  <c r="AT119" i="7"/>
  <c r="AU119" i="7"/>
  <c r="AV119" i="7"/>
  <c r="AL120" i="7"/>
  <c r="AM120" i="7"/>
  <c r="AN120" i="7"/>
  <c r="AO120" i="7"/>
  <c r="AP120" i="7"/>
  <c r="AQ120" i="7"/>
  <c r="AR120" i="7"/>
  <c r="AS120" i="7"/>
  <c r="AT120" i="7"/>
  <c r="AU120" i="7"/>
  <c r="AV120" i="7"/>
  <c r="AL121" i="7"/>
  <c r="AM121" i="7"/>
  <c r="AN121" i="7"/>
  <c r="AO121" i="7"/>
  <c r="AP121" i="7"/>
  <c r="AQ121" i="7"/>
  <c r="AR121" i="7"/>
  <c r="AS121" i="7"/>
  <c r="AT121" i="7"/>
  <c r="AU121" i="7"/>
  <c r="AV121" i="7"/>
  <c r="AL122" i="7"/>
  <c r="AM122" i="7"/>
  <c r="AN122" i="7"/>
  <c r="AO122" i="7"/>
  <c r="AP122" i="7"/>
  <c r="AQ122" i="7"/>
  <c r="AR122" i="7"/>
  <c r="AS122" i="7"/>
  <c r="AT122" i="7"/>
  <c r="AU122" i="7"/>
  <c r="AV122" i="7"/>
  <c r="AL123" i="7"/>
  <c r="AM123" i="7"/>
  <c r="AN123" i="7"/>
  <c r="AO123" i="7"/>
  <c r="AP123" i="7"/>
  <c r="AQ123" i="7"/>
  <c r="AR123" i="7"/>
  <c r="AS123" i="7"/>
  <c r="AT123" i="7"/>
  <c r="AU123" i="7"/>
  <c r="AV123" i="7"/>
  <c r="AL124" i="7"/>
  <c r="AM124" i="7"/>
  <c r="AN124" i="7"/>
  <c r="AO124" i="7"/>
  <c r="AP124" i="7"/>
  <c r="AQ124" i="7"/>
  <c r="AR124" i="7"/>
  <c r="AS124" i="7"/>
  <c r="AT124" i="7"/>
  <c r="AU124" i="7"/>
  <c r="AV124" i="7"/>
  <c r="AL125" i="7"/>
  <c r="AM125" i="7"/>
  <c r="AN125" i="7"/>
  <c r="AO125" i="7"/>
  <c r="AP125" i="7"/>
  <c r="AQ125" i="7"/>
  <c r="AR125" i="7"/>
  <c r="AS125" i="7"/>
  <c r="AT125" i="7"/>
  <c r="AU125" i="7"/>
  <c r="AV125" i="7"/>
  <c r="AL126" i="7"/>
  <c r="AM126" i="7"/>
  <c r="AN126" i="7"/>
  <c r="AO126" i="7"/>
  <c r="AP126" i="7"/>
  <c r="AQ126" i="7"/>
  <c r="AR126" i="7"/>
  <c r="AS126" i="7"/>
  <c r="AT126" i="7"/>
  <c r="AU126" i="7"/>
  <c r="AV126" i="7"/>
  <c r="AL127" i="7"/>
  <c r="AM127" i="7"/>
  <c r="AN127" i="7"/>
  <c r="AO127" i="7"/>
  <c r="AP127" i="7"/>
  <c r="AQ127" i="7"/>
  <c r="AR127" i="7"/>
  <c r="AS127" i="7"/>
  <c r="AT127" i="7"/>
  <c r="AU127" i="7"/>
  <c r="AV127" i="7"/>
  <c r="AL128" i="7"/>
  <c r="AM128" i="7"/>
  <c r="AN128" i="7"/>
  <c r="AO128" i="7"/>
  <c r="AP128" i="7"/>
  <c r="AQ128" i="7"/>
  <c r="AR128" i="7"/>
  <c r="AS128" i="7"/>
  <c r="AT128" i="7"/>
  <c r="AU128" i="7"/>
  <c r="AV128" i="7"/>
  <c r="AL129" i="7"/>
  <c r="AM129" i="7"/>
  <c r="AN129" i="7"/>
  <c r="AO129" i="7"/>
  <c r="AP129" i="7"/>
  <c r="AQ129" i="7"/>
  <c r="AR129" i="7"/>
  <c r="AS129" i="7"/>
  <c r="AT129" i="7"/>
  <c r="AU129" i="7"/>
  <c r="AV129" i="7"/>
  <c r="AL130" i="7"/>
  <c r="AM130" i="7"/>
  <c r="AN130" i="7"/>
  <c r="AO130" i="7"/>
  <c r="AP130" i="7"/>
  <c r="AQ130" i="7"/>
  <c r="AR130" i="7"/>
  <c r="AS130" i="7"/>
  <c r="AT130" i="7"/>
  <c r="AU130" i="7"/>
  <c r="AV130" i="7"/>
  <c r="AL131" i="7"/>
  <c r="AM131" i="7"/>
  <c r="AN131" i="7"/>
  <c r="AO131" i="7"/>
  <c r="AP131" i="7"/>
  <c r="AQ131" i="7"/>
  <c r="AR131" i="7"/>
  <c r="AS131" i="7"/>
  <c r="AT131" i="7"/>
  <c r="AU131" i="7"/>
  <c r="AV131" i="7"/>
  <c r="AL132" i="7"/>
  <c r="AM132" i="7"/>
  <c r="AN132" i="7"/>
  <c r="AO132" i="7"/>
  <c r="AP132" i="7"/>
  <c r="AQ132" i="7"/>
  <c r="AR132" i="7"/>
  <c r="AS132" i="7"/>
  <c r="AT132" i="7"/>
  <c r="AU132" i="7"/>
  <c r="AV132" i="7"/>
  <c r="AL133" i="7"/>
  <c r="AM133" i="7"/>
  <c r="AN133" i="7"/>
  <c r="AO133" i="7"/>
  <c r="AP133" i="7"/>
  <c r="AQ133" i="7"/>
  <c r="AR133" i="7"/>
  <c r="AS133" i="7"/>
  <c r="AT133" i="7"/>
  <c r="AU133" i="7"/>
  <c r="AV133" i="7"/>
  <c r="AL134" i="7"/>
  <c r="AM134" i="7"/>
  <c r="AN134" i="7"/>
  <c r="AO134" i="7"/>
  <c r="AP134" i="7"/>
  <c r="AQ134" i="7"/>
  <c r="AR134" i="7"/>
  <c r="AS134" i="7"/>
  <c r="AT134" i="7"/>
  <c r="AU134" i="7"/>
  <c r="AV134" i="7"/>
  <c r="AL135" i="7"/>
  <c r="AM135" i="7"/>
  <c r="AN135" i="7"/>
  <c r="AO135" i="7"/>
  <c r="AP135" i="7"/>
  <c r="AQ135" i="7"/>
  <c r="AR135" i="7"/>
  <c r="AS135" i="7"/>
  <c r="AT135" i="7"/>
  <c r="AU135" i="7"/>
  <c r="AV135" i="7"/>
  <c r="AL136" i="7"/>
  <c r="AM136" i="7"/>
  <c r="AN136" i="7"/>
  <c r="AO136" i="7"/>
  <c r="AP136" i="7"/>
  <c r="AQ136" i="7"/>
  <c r="AR136" i="7"/>
  <c r="AS136" i="7"/>
  <c r="AT136" i="7"/>
  <c r="AU136" i="7"/>
  <c r="AV136" i="7"/>
  <c r="AL137" i="7"/>
  <c r="AM137" i="7"/>
  <c r="AN137" i="7"/>
  <c r="AO137" i="7"/>
  <c r="AP137" i="7"/>
  <c r="AQ137" i="7"/>
  <c r="AR137" i="7"/>
  <c r="AS137" i="7"/>
  <c r="AT137" i="7"/>
  <c r="AU137" i="7"/>
  <c r="AV137" i="7"/>
  <c r="AL138" i="7"/>
  <c r="AM138" i="7"/>
  <c r="AN138" i="7"/>
  <c r="AO138" i="7"/>
  <c r="AP138" i="7"/>
  <c r="AQ138" i="7"/>
  <c r="AR138" i="7"/>
  <c r="AS138" i="7"/>
  <c r="AT138" i="7"/>
  <c r="AU138" i="7"/>
  <c r="AV138" i="7"/>
  <c r="AL139" i="7"/>
  <c r="AM139" i="7"/>
  <c r="AN139" i="7"/>
  <c r="AO139" i="7"/>
  <c r="AP139" i="7"/>
  <c r="AQ139" i="7"/>
  <c r="AR139" i="7"/>
  <c r="AS139" i="7"/>
  <c r="AT139" i="7"/>
  <c r="AU139" i="7"/>
  <c r="AV139" i="7"/>
  <c r="AL140" i="7"/>
  <c r="AM140" i="7"/>
  <c r="AN140" i="7"/>
  <c r="AO140" i="7"/>
  <c r="AP140" i="7"/>
  <c r="AQ140" i="7"/>
  <c r="AR140" i="7"/>
  <c r="AS140" i="7"/>
  <c r="AT140" i="7"/>
  <c r="AU140" i="7"/>
  <c r="AV140" i="7"/>
  <c r="AL141" i="7"/>
  <c r="AM141" i="7"/>
  <c r="AN141" i="7"/>
  <c r="AO141" i="7"/>
  <c r="AP141" i="7"/>
  <c r="AQ141" i="7"/>
  <c r="AR141" i="7"/>
  <c r="AS141" i="7"/>
  <c r="AT141" i="7"/>
  <c r="AU141" i="7"/>
  <c r="AV141" i="7"/>
  <c r="AL142" i="7"/>
  <c r="AM142" i="7"/>
  <c r="AN142" i="7"/>
  <c r="AO142" i="7"/>
  <c r="AP142" i="7"/>
  <c r="AQ142" i="7"/>
  <c r="AR142" i="7"/>
  <c r="AS142" i="7"/>
  <c r="AT142" i="7"/>
  <c r="AU142" i="7"/>
  <c r="AV142" i="7"/>
  <c r="AL143" i="7"/>
  <c r="AM143" i="7"/>
  <c r="AN143" i="7"/>
  <c r="AO143" i="7"/>
  <c r="AP143" i="7"/>
  <c r="AQ143" i="7"/>
  <c r="AR143" i="7"/>
  <c r="AS143" i="7"/>
  <c r="AT143" i="7"/>
  <c r="AU143" i="7"/>
  <c r="AV143" i="7"/>
  <c r="AL144" i="7"/>
  <c r="AM144" i="7"/>
  <c r="AN144" i="7"/>
  <c r="AO144" i="7"/>
  <c r="AP144" i="7"/>
  <c r="AQ144" i="7"/>
  <c r="AR144" i="7"/>
  <c r="AS144" i="7"/>
  <c r="AT144" i="7"/>
  <c r="AU144" i="7"/>
  <c r="AV144" i="7"/>
  <c r="AL145" i="7"/>
  <c r="AM145" i="7"/>
  <c r="AN145" i="7"/>
  <c r="AO145" i="7"/>
  <c r="AP145" i="7"/>
  <c r="AQ145" i="7"/>
  <c r="AR145" i="7"/>
  <c r="AS145" i="7"/>
  <c r="AT145" i="7"/>
  <c r="AU145" i="7"/>
  <c r="AV145" i="7"/>
  <c r="AL146" i="7"/>
  <c r="AM146" i="7"/>
  <c r="AN146" i="7"/>
  <c r="AO146" i="7"/>
  <c r="AP146" i="7"/>
  <c r="AQ146" i="7"/>
  <c r="AR146" i="7"/>
  <c r="AS146" i="7"/>
  <c r="AT146" i="7"/>
  <c r="AU146" i="7"/>
  <c r="AV146" i="7"/>
  <c r="AL147" i="7"/>
  <c r="AM147" i="7"/>
  <c r="AN147" i="7"/>
  <c r="AO147" i="7"/>
  <c r="AP147" i="7"/>
  <c r="AQ147" i="7"/>
  <c r="AR147" i="7"/>
  <c r="AS147" i="7"/>
  <c r="AT147" i="7"/>
  <c r="AU147" i="7"/>
  <c r="AV147" i="7"/>
  <c r="AL148" i="7"/>
  <c r="AM148" i="7"/>
  <c r="AN148" i="7"/>
  <c r="AO148" i="7"/>
  <c r="AP148" i="7"/>
  <c r="AQ148" i="7"/>
  <c r="AR148" i="7"/>
  <c r="AS148" i="7"/>
  <c r="AT148" i="7"/>
  <c r="AU148" i="7"/>
  <c r="AV148" i="7"/>
  <c r="AL149" i="7"/>
  <c r="AM149" i="7"/>
  <c r="AN149" i="7"/>
  <c r="AO149" i="7"/>
  <c r="AP149" i="7"/>
  <c r="AQ149" i="7"/>
  <c r="AR149" i="7"/>
  <c r="AS149" i="7"/>
  <c r="AT149" i="7"/>
  <c r="AU149" i="7"/>
  <c r="AV149" i="7"/>
  <c r="AL150" i="7"/>
  <c r="AM150" i="7"/>
  <c r="AN150" i="7"/>
  <c r="AO150" i="7"/>
  <c r="AP150" i="7"/>
  <c r="AQ150" i="7"/>
  <c r="AR150" i="7"/>
  <c r="AS150" i="7"/>
  <c r="AT150" i="7"/>
  <c r="AU150" i="7"/>
  <c r="AV150" i="7"/>
  <c r="AL151" i="7"/>
  <c r="AM151" i="7"/>
  <c r="AN151" i="7"/>
  <c r="AO151" i="7"/>
  <c r="AP151" i="7"/>
  <c r="AQ151" i="7"/>
  <c r="AR151" i="7"/>
  <c r="AS151" i="7"/>
  <c r="AT151" i="7"/>
  <c r="AU151" i="7"/>
  <c r="AV151" i="7"/>
  <c r="AL152" i="7"/>
  <c r="AM152" i="7"/>
  <c r="AN152" i="7"/>
  <c r="AO152" i="7"/>
  <c r="AP152" i="7"/>
  <c r="AQ152" i="7"/>
  <c r="AR152" i="7"/>
  <c r="AS152" i="7"/>
  <c r="AT152" i="7"/>
  <c r="AU152" i="7"/>
  <c r="AV152" i="7"/>
  <c r="AL153" i="7"/>
  <c r="AM153" i="7"/>
  <c r="AN153" i="7"/>
  <c r="AO153" i="7"/>
  <c r="AP153" i="7"/>
  <c r="AQ153" i="7"/>
  <c r="AR153" i="7"/>
  <c r="AS153" i="7"/>
  <c r="AT153" i="7"/>
  <c r="AU153" i="7"/>
  <c r="AV153" i="7"/>
  <c r="AL154" i="7"/>
  <c r="AM154" i="7"/>
  <c r="AN154" i="7"/>
  <c r="AO154" i="7"/>
  <c r="AP154" i="7"/>
  <c r="AQ154" i="7"/>
  <c r="AR154" i="7"/>
  <c r="AS154" i="7"/>
  <c r="AT154" i="7"/>
  <c r="AU154" i="7"/>
  <c r="AV154" i="7"/>
  <c r="AL155" i="7"/>
  <c r="AM155" i="7"/>
  <c r="AN155" i="7"/>
  <c r="AO155" i="7"/>
  <c r="AP155" i="7"/>
  <c r="AQ155" i="7"/>
  <c r="AR155" i="7"/>
  <c r="AS155" i="7"/>
  <c r="AT155" i="7"/>
  <c r="AU155" i="7"/>
  <c r="AV155" i="7"/>
  <c r="AL156" i="7"/>
  <c r="AM156" i="7"/>
  <c r="AN156" i="7"/>
  <c r="AO156" i="7"/>
  <c r="AP156" i="7"/>
  <c r="AQ156" i="7"/>
  <c r="AR156" i="7"/>
  <c r="AS156" i="7"/>
  <c r="AT156" i="7"/>
  <c r="AU156" i="7"/>
  <c r="AV156" i="7"/>
  <c r="AL157" i="7"/>
  <c r="AM157" i="7"/>
  <c r="AN157" i="7"/>
  <c r="AO157" i="7"/>
  <c r="AP157" i="7"/>
  <c r="AQ157" i="7"/>
  <c r="AR157" i="7"/>
  <c r="AS157" i="7"/>
  <c r="AT157" i="7"/>
  <c r="AU157" i="7"/>
  <c r="AV157" i="7"/>
  <c r="AL158" i="7"/>
  <c r="AM158" i="7"/>
  <c r="AN158" i="7"/>
  <c r="AO158" i="7"/>
  <c r="AP158" i="7"/>
  <c r="AQ158" i="7"/>
  <c r="AR158" i="7"/>
  <c r="AS158" i="7"/>
  <c r="AT158" i="7"/>
  <c r="AU158" i="7"/>
  <c r="AV158" i="7"/>
  <c r="AL159" i="7"/>
  <c r="AM159" i="7"/>
  <c r="AN159" i="7"/>
  <c r="AO159" i="7"/>
  <c r="AP159" i="7"/>
  <c r="AQ159" i="7"/>
  <c r="AR159" i="7"/>
  <c r="AS159" i="7"/>
  <c r="AT159" i="7"/>
  <c r="AU159" i="7"/>
  <c r="AV159" i="7"/>
  <c r="AL160" i="7"/>
  <c r="AM160" i="7"/>
  <c r="AN160" i="7"/>
  <c r="AO160" i="7"/>
  <c r="AP160" i="7"/>
  <c r="AQ160" i="7"/>
  <c r="AR160" i="7"/>
  <c r="AS160" i="7"/>
  <c r="AT160" i="7"/>
  <c r="AU160" i="7"/>
  <c r="AV160" i="7"/>
  <c r="AL161" i="7"/>
  <c r="AM161" i="7"/>
  <c r="AN161" i="7"/>
  <c r="AO161" i="7"/>
  <c r="AP161" i="7"/>
  <c r="AQ161" i="7"/>
  <c r="AR161" i="7"/>
  <c r="AS161" i="7"/>
  <c r="AT161" i="7"/>
  <c r="AU161" i="7"/>
  <c r="AV161" i="7"/>
  <c r="AL162" i="7"/>
  <c r="AM162" i="7"/>
  <c r="AN162" i="7"/>
  <c r="AO162" i="7"/>
  <c r="AP162" i="7"/>
  <c r="AQ162" i="7"/>
  <c r="AR162" i="7"/>
  <c r="AS162" i="7"/>
  <c r="AT162" i="7"/>
  <c r="AU162" i="7"/>
  <c r="AV162" i="7"/>
  <c r="AL163" i="7"/>
  <c r="AM163" i="7"/>
  <c r="AN163" i="7"/>
  <c r="AO163" i="7"/>
  <c r="AP163" i="7"/>
  <c r="AQ163" i="7"/>
  <c r="AR163" i="7"/>
  <c r="AS163" i="7"/>
  <c r="AT163" i="7"/>
  <c r="AU163" i="7"/>
  <c r="AV163" i="7"/>
  <c r="AL164" i="7"/>
  <c r="AM164" i="7"/>
  <c r="AN164" i="7"/>
  <c r="AO164" i="7"/>
  <c r="AP164" i="7"/>
  <c r="AQ164" i="7"/>
  <c r="AR164" i="7"/>
  <c r="AS164" i="7"/>
  <c r="AT164" i="7"/>
  <c r="AU164" i="7"/>
  <c r="AV164" i="7"/>
  <c r="AL165" i="7"/>
  <c r="AM165" i="7"/>
  <c r="AN165" i="7"/>
  <c r="AO165" i="7"/>
  <c r="AP165" i="7"/>
  <c r="AQ165" i="7"/>
  <c r="AR165" i="7"/>
  <c r="AS165" i="7"/>
  <c r="AT165" i="7"/>
  <c r="AU165" i="7"/>
  <c r="AV165" i="7"/>
  <c r="AL166" i="7"/>
  <c r="AM166" i="7"/>
  <c r="AN166" i="7"/>
  <c r="AO166" i="7"/>
  <c r="AP166" i="7"/>
  <c r="AQ166" i="7"/>
  <c r="AR166" i="7"/>
  <c r="AS166" i="7"/>
  <c r="AT166" i="7"/>
  <c r="AU166" i="7"/>
  <c r="AV166" i="7"/>
  <c r="AL167" i="7"/>
  <c r="AM167" i="7"/>
  <c r="AN167" i="7"/>
  <c r="AO167" i="7"/>
  <c r="AP167" i="7"/>
  <c r="AQ167" i="7"/>
  <c r="AR167" i="7"/>
  <c r="AS167" i="7"/>
  <c r="AT167" i="7"/>
  <c r="AU167" i="7"/>
  <c r="AV167" i="7"/>
  <c r="AL168" i="7"/>
  <c r="AM168" i="7"/>
  <c r="AN168" i="7"/>
  <c r="AO168" i="7"/>
  <c r="AP168" i="7"/>
  <c r="AQ168" i="7"/>
  <c r="AR168" i="7"/>
  <c r="AS168" i="7"/>
  <c r="AT168" i="7"/>
  <c r="AU168" i="7"/>
  <c r="AV168" i="7"/>
  <c r="AL169" i="7"/>
  <c r="AM169" i="7"/>
  <c r="AN169" i="7"/>
  <c r="AO169" i="7"/>
  <c r="AP169" i="7"/>
  <c r="AQ169" i="7"/>
  <c r="AR169" i="7"/>
  <c r="AS169" i="7"/>
  <c r="AT169" i="7"/>
  <c r="AU169" i="7"/>
  <c r="AV169" i="7"/>
  <c r="AL170" i="7"/>
  <c r="AM170" i="7"/>
  <c r="AN170" i="7"/>
  <c r="AO170" i="7"/>
  <c r="AP170" i="7"/>
  <c r="AQ170" i="7"/>
  <c r="AR170" i="7"/>
  <c r="AS170" i="7"/>
  <c r="AT170" i="7"/>
  <c r="AU170" i="7"/>
  <c r="AV170" i="7"/>
  <c r="AL171" i="7"/>
  <c r="AM171" i="7"/>
  <c r="AN171" i="7"/>
  <c r="AO171" i="7"/>
  <c r="AP171" i="7"/>
  <c r="AQ171" i="7"/>
  <c r="AR171" i="7"/>
  <c r="AS171" i="7"/>
  <c r="AT171" i="7"/>
  <c r="AU171" i="7"/>
  <c r="AV171" i="7"/>
  <c r="AL172" i="7"/>
  <c r="AM172" i="7"/>
  <c r="AN172" i="7"/>
  <c r="AO172" i="7"/>
  <c r="AP172" i="7"/>
  <c r="AQ172" i="7"/>
  <c r="AR172" i="7"/>
  <c r="AS172" i="7"/>
  <c r="AT172" i="7"/>
  <c r="AU172" i="7"/>
  <c r="AV172" i="7"/>
  <c r="AL173" i="7"/>
  <c r="AM173" i="7"/>
  <c r="AN173" i="7"/>
  <c r="AO173" i="7"/>
  <c r="AP173" i="7"/>
  <c r="AQ173" i="7"/>
  <c r="AR173" i="7"/>
  <c r="AS173" i="7"/>
  <c r="AT173" i="7"/>
  <c r="AU173" i="7"/>
  <c r="AV173" i="7"/>
  <c r="AL174" i="7"/>
  <c r="AM174" i="7"/>
  <c r="AN174" i="7"/>
  <c r="AO174" i="7"/>
  <c r="AP174" i="7"/>
  <c r="AQ174" i="7"/>
  <c r="AR174" i="7"/>
  <c r="AS174" i="7"/>
  <c r="AT174" i="7"/>
  <c r="AU174" i="7"/>
  <c r="AV174" i="7"/>
  <c r="AL175" i="7"/>
  <c r="AM175" i="7"/>
  <c r="AN175" i="7"/>
  <c r="AO175" i="7"/>
  <c r="AP175" i="7"/>
  <c r="AQ175" i="7"/>
  <c r="AR175" i="7"/>
  <c r="AS175" i="7"/>
  <c r="AT175" i="7"/>
  <c r="AU175" i="7"/>
  <c r="AV175" i="7"/>
  <c r="AL176" i="7"/>
  <c r="AM176" i="7"/>
  <c r="AN176" i="7"/>
  <c r="AO176" i="7"/>
  <c r="AP176" i="7"/>
  <c r="AQ176" i="7"/>
  <c r="AR176" i="7"/>
  <c r="AS176" i="7"/>
  <c r="AT176" i="7"/>
  <c r="AU176" i="7"/>
  <c r="AV176" i="7"/>
  <c r="AL177" i="7"/>
  <c r="AM177" i="7"/>
  <c r="AN177" i="7"/>
  <c r="AO177" i="7"/>
  <c r="AP177" i="7"/>
  <c r="AQ177" i="7"/>
  <c r="AR177" i="7"/>
  <c r="AS177" i="7"/>
  <c r="AT177" i="7"/>
  <c r="AU177" i="7"/>
  <c r="AV177" i="7"/>
  <c r="AL178" i="7"/>
  <c r="AM178" i="7"/>
  <c r="AN178" i="7"/>
  <c r="AO178" i="7"/>
  <c r="AP178" i="7"/>
  <c r="AQ178" i="7"/>
  <c r="AR178" i="7"/>
  <c r="AS178" i="7"/>
  <c r="AT178" i="7"/>
  <c r="AU178" i="7"/>
  <c r="AV178" i="7"/>
  <c r="AL179" i="7"/>
  <c r="AM179" i="7"/>
  <c r="AN179" i="7"/>
  <c r="AO179" i="7"/>
  <c r="AP179" i="7"/>
  <c r="AQ179" i="7"/>
  <c r="AR179" i="7"/>
  <c r="AS179" i="7"/>
  <c r="AT179" i="7"/>
  <c r="AU179" i="7"/>
  <c r="AV179" i="7"/>
  <c r="AL180" i="7"/>
  <c r="AM180" i="7"/>
  <c r="AN180" i="7"/>
  <c r="AO180" i="7"/>
  <c r="AP180" i="7"/>
  <c r="AQ180" i="7"/>
  <c r="AR180" i="7"/>
  <c r="AS180" i="7"/>
  <c r="AT180" i="7"/>
  <c r="AU180" i="7"/>
  <c r="AV180" i="7"/>
  <c r="AL181" i="7"/>
  <c r="AM181" i="7"/>
  <c r="AN181" i="7"/>
  <c r="AO181" i="7"/>
  <c r="AP181" i="7"/>
  <c r="AQ181" i="7"/>
  <c r="AR181" i="7"/>
  <c r="AS181" i="7"/>
  <c r="AT181" i="7"/>
  <c r="AU181" i="7"/>
  <c r="AV181" i="7"/>
  <c r="AL182" i="7"/>
  <c r="AM182" i="7"/>
  <c r="AN182" i="7"/>
  <c r="AO182" i="7"/>
  <c r="AP182" i="7"/>
  <c r="AQ182" i="7"/>
  <c r="AR182" i="7"/>
  <c r="AS182" i="7"/>
  <c r="AT182" i="7"/>
  <c r="AU182" i="7"/>
  <c r="AV182" i="7"/>
  <c r="AL183" i="7"/>
  <c r="AM183" i="7"/>
  <c r="AN183" i="7"/>
  <c r="AO183" i="7"/>
  <c r="AP183" i="7"/>
  <c r="AQ183" i="7"/>
  <c r="AR183" i="7"/>
  <c r="AS183" i="7"/>
  <c r="AT183" i="7"/>
  <c r="AU183" i="7"/>
  <c r="AV183" i="7"/>
  <c r="AL184" i="7"/>
  <c r="AM184" i="7"/>
  <c r="AN184" i="7"/>
  <c r="AO184" i="7"/>
  <c r="AP184" i="7"/>
  <c r="AQ184" i="7"/>
  <c r="AR184" i="7"/>
  <c r="AS184" i="7"/>
  <c r="AT184" i="7"/>
  <c r="AU184" i="7"/>
  <c r="AV184" i="7"/>
  <c r="AL185" i="7"/>
  <c r="AM185" i="7"/>
  <c r="AN185" i="7"/>
  <c r="AO185" i="7"/>
  <c r="AP185" i="7"/>
  <c r="AQ185" i="7"/>
  <c r="AR185" i="7"/>
  <c r="AS185" i="7"/>
  <c r="AT185" i="7"/>
  <c r="AU185" i="7"/>
  <c r="AV185" i="7"/>
  <c r="AL186" i="7"/>
  <c r="AM186" i="7"/>
  <c r="AN186" i="7"/>
  <c r="AO186" i="7"/>
  <c r="AP186" i="7"/>
  <c r="AQ186" i="7"/>
  <c r="AR186" i="7"/>
  <c r="AS186" i="7"/>
  <c r="AT186" i="7"/>
  <c r="AU186" i="7"/>
  <c r="AV186" i="7"/>
  <c r="AL187" i="7"/>
  <c r="AM187" i="7"/>
  <c r="AN187" i="7"/>
  <c r="AO187" i="7"/>
  <c r="AP187" i="7"/>
  <c r="AQ187" i="7"/>
  <c r="AR187" i="7"/>
  <c r="AS187" i="7"/>
  <c r="AT187" i="7"/>
  <c r="AU187" i="7"/>
  <c r="AV187" i="7"/>
  <c r="AL188" i="7"/>
  <c r="AM188" i="7"/>
  <c r="AN188" i="7"/>
  <c r="AO188" i="7"/>
  <c r="AP188" i="7"/>
  <c r="AQ188" i="7"/>
  <c r="AR188" i="7"/>
  <c r="AS188" i="7"/>
  <c r="AT188" i="7"/>
  <c r="AU188" i="7"/>
  <c r="AV188" i="7"/>
  <c r="AL189" i="7"/>
  <c r="AM189" i="7"/>
  <c r="AN189" i="7"/>
  <c r="AO189" i="7"/>
  <c r="AP189" i="7"/>
  <c r="AQ189" i="7"/>
  <c r="AR189" i="7"/>
  <c r="AS189" i="7"/>
  <c r="AT189" i="7"/>
  <c r="AU189" i="7"/>
  <c r="AV189" i="7"/>
  <c r="AL190" i="7"/>
  <c r="AM190" i="7"/>
  <c r="AN190" i="7"/>
  <c r="AO190" i="7"/>
  <c r="AP190" i="7"/>
  <c r="AQ190" i="7"/>
  <c r="AR190" i="7"/>
  <c r="AS190" i="7"/>
  <c r="AT190" i="7"/>
  <c r="AU190" i="7"/>
  <c r="AV190" i="7"/>
  <c r="AL191" i="7"/>
  <c r="AM191" i="7"/>
  <c r="AN191" i="7"/>
  <c r="AO191" i="7"/>
  <c r="AP191" i="7"/>
  <c r="AQ191" i="7"/>
  <c r="AR191" i="7"/>
  <c r="AS191" i="7"/>
  <c r="AT191" i="7"/>
  <c r="AU191" i="7"/>
  <c r="AV191" i="7"/>
  <c r="AL192" i="7"/>
  <c r="AM192" i="7"/>
  <c r="AN192" i="7"/>
  <c r="AO192" i="7"/>
  <c r="AP192" i="7"/>
  <c r="AQ192" i="7"/>
  <c r="AR192" i="7"/>
  <c r="AS192" i="7"/>
  <c r="AT192" i="7"/>
  <c r="AU192" i="7"/>
  <c r="AV192" i="7"/>
  <c r="AL193" i="7"/>
  <c r="AM193" i="7"/>
  <c r="AN193" i="7"/>
  <c r="AO193" i="7"/>
  <c r="AP193" i="7"/>
  <c r="AQ193" i="7"/>
  <c r="AR193" i="7"/>
  <c r="AS193" i="7"/>
  <c r="AT193" i="7"/>
  <c r="AU193" i="7"/>
  <c r="AV193" i="7"/>
  <c r="AL194" i="7"/>
  <c r="AM194" i="7"/>
  <c r="AN194" i="7"/>
  <c r="AO194" i="7"/>
  <c r="AP194" i="7"/>
  <c r="AQ194" i="7"/>
  <c r="AR194" i="7"/>
  <c r="AS194" i="7"/>
  <c r="AT194" i="7"/>
  <c r="AU194" i="7"/>
  <c r="AV194" i="7"/>
  <c r="AL195" i="7"/>
  <c r="AM195" i="7"/>
  <c r="AN195" i="7"/>
  <c r="AO195" i="7"/>
  <c r="AP195" i="7"/>
  <c r="AQ195" i="7"/>
  <c r="AR195" i="7"/>
  <c r="AS195" i="7"/>
  <c r="AT195" i="7"/>
  <c r="AU195" i="7"/>
  <c r="AV195" i="7"/>
  <c r="AL196" i="7"/>
  <c r="AM196" i="7"/>
  <c r="AN196" i="7"/>
  <c r="AO196" i="7"/>
  <c r="AP196" i="7"/>
  <c r="AQ196" i="7"/>
  <c r="AR196" i="7"/>
  <c r="AS196" i="7"/>
  <c r="AT196" i="7"/>
  <c r="AU196" i="7"/>
  <c r="AV196" i="7"/>
  <c r="AL197" i="7"/>
  <c r="AM197" i="7"/>
  <c r="AN197" i="7"/>
  <c r="AO197" i="7"/>
  <c r="AP197" i="7"/>
  <c r="AQ197" i="7"/>
  <c r="AR197" i="7"/>
  <c r="AS197" i="7"/>
  <c r="AT197" i="7"/>
  <c r="AU197" i="7"/>
  <c r="AV197" i="7"/>
  <c r="AL198" i="7"/>
  <c r="AM198" i="7"/>
  <c r="AN198" i="7"/>
  <c r="AO198" i="7"/>
  <c r="AP198" i="7"/>
  <c r="AQ198" i="7"/>
  <c r="AR198" i="7"/>
  <c r="AS198" i="7"/>
  <c r="AT198" i="7"/>
  <c r="AU198" i="7"/>
  <c r="AV198" i="7"/>
  <c r="AL199" i="7"/>
  <c r="AM199" i="7"/>
  <c r="AN199" i="7"/>
  <c r="AO199" i="7"/>
  <c r="AP199" i="7"/>
  <c r="AQ199" i="7"/>
  <c r="AR199" i="7"/>
  <c r="AS199" i="7"/>
  <c r="AT199" i="7"/>
  <c r="AU199" i="7"/>
  <c r="AV199" i="7"/>
  <c r="AL200" i="7"/>
  <c r="AM200" i="7"/>
  <c r="AN200" i="7"/>
  <c r="AO200" i="7"/>
  <c r="AP200" i="7"/>
  <c r="AQ200" i="7"/>
  <c r="AR200" i="7"/>
  <c r="AS200" i="7"/>
  <c r="AT200" i="7"/>
  <c r="AU200" i="7"/>
  <c r="AV200" i="7"/>
  <c r="AL201" i="7"/>
  <c r="AM201" i="7"/>
  <c r="AN201" i="7"/>
  <c r="AO201" i="7"/>
  <c r="AP201" i="7"/>
  <c r="AQ201" i="7"/>
  <c r="AR201" i="7"/>
  <c r="AS201" i="7"/>
  <c r="AT201" i="7"/>
  <c r="AU201" i="7"/>
  <c r="AV201" i="7"/>
  <c r="AL202" i="7"/>
  <c r="AM202" i="7"/>
  <c r="AN202" i="7"/>
  <c r="AO202" i="7"/>
  <c r="AP202" i="7"/>
  <c r="AQ202" i="7"/>
  <c r="AR202" i="7"/>
  <c r="AS202" i="7"/>
  <c r="AT202" i="7"/>
  <c r="AU202" i="7"/>
  <c r="AV202" i="7"/>
  <c r="AL203" i="7"/>
  <c r="AM203" i="7"/>
  <c r="AN203" i="7"/>
  <c r="AO203" i="7"/>
  <c r="AP203" i="7"/>
  <c r="AQ203" i="7"/>
  <c r="AR203" i="7"/>
  <c r="AS203" i="7"/>
  <c r="AT203" i="7"/>
  <c r="AU203" i="7"/>
  <c r="AV203" i="7"/>
  <c r="AL204" i="7"/>
  <c r="AM204" i="7"/>
  <c r="AN204" i="7"/>
  <c r="AO204" i="7"/>
  <c r="AP204" i="7"/>
  <c r="AQ204" i="7"/>
  <c r="AR204" i="7"/>
  <c r="AS204" i="7"/>
  <c r="AT204" i="7"/>
  <c r="AU204" i="7"/>
  <c r="AV204" i="7"/>
  <c r="AL205" i="7"/>
  <c r="AM205" i="7"/>
  <c r="AN205" i="7"/>
  <c r="AO205" i="7"/>
  <c r="AP205" i="7"/>
  <c r="AQ205" i="7"/>
  <c r="AR205" i="7"/>
  <c r="AS205" i="7"/>
  <c r="AT205" i="7"/>
  <c r="AU205" i="7"/>
  <c r="AV205" i="7"/>
  <c r="AL206" i="7"/>
  <c r="AM206" i="7"/>
  <c r="AN206" i="7"/>
  <c r="AO206" i="7"/>
  <c r="AP206" i="7"/>
  <c r="AQ206" i="7"/>
  <c r="AR206" i="7"/>
  <c r="AS206" i="7"/>
  <c r="AT206" i="7"/>
  <c r="AU206" i="7"/>
  <c r="AV206" i="7"/>
  <c r="AL207" i="7"/>
  <c r="AM207" i="7"/>
  <c r="AN207" i="7"/>
  <c r="AO207" i="7"/>
  <c r="AP207" i="7"/>
  <c r="AQ207" i="7"/>
  <c r="AR207" i="7"/>
  <c r="AS207" i="7"/>
  <c r="AT207" i="7"/>
  <c r="AU207" i="7"/>
  <c r="AV207" i="7"/>
  <c r="AL208" i="7"/>
  <c r="AM208" i="7"/>
  <c r="AN208" i="7"/>
  <c r="AO208" i="7"/>
  <c r="AP208" i="7"/>
  <c r="AQ208" i="7"/>
  <c r="AR208" i="7"/>
  <c r="AS208" i="7"/>
  <c r="AT208" i="7"/>
  <c r="AU208" i="7"/>
  <c r="AV208" i="7"/>
  <c r="AL209" i="7"/>
  <c r="AM209" i="7"/>
  <c r="AN209" i="7"/>
  <c r="AO209" i="7"/>
  <c r="AP209" i="7"/>
  <c r="AQ209" i="7"/>
  <c r="AR209" i="7"/>
  <c r="AS209" i="7"/>
  <c r="AT209" i="7"/>
  <c r="AU209" i="7"/>
  <c r="AV209" i="7"/>
  <c r="AL210" i="7"/>
  <c r="AM210" i="7"/>
  <c r="AN210" i="7"/>
  <c r="AO210" i="7"/>
  <c r="AP210" i="7"/>
  <c r="AQ210" i="7"/>
  <c r="AR210" i="7"/>
  <c r="AS210" i="7"/>
  <c r="AT210" i="7"/>
  <c r="AU210" i="7"/>
  <c r="AV210" i="7"/>
  <c r="AL211" i="7"/>
  <c r="AM211" i="7"/>
  <c r="AN211" i="7"/>
  <c r="AO211" i="7"/>
  <c r="AP211" i="7"/>
  <c r="AQ211" i="7"/>
  <c r="AR211" i="7"/>
  <c r="AS211" i="7"/>
  <c r="AT211" i="7"/>
  <c r="AU211" i="7"/>
  <c r="AV211" i="7"/>
  <c r="AL212" i="7"/>
  <c r="AM212" i="7"/>
  <c r="AN212" i="7"/>
  <c r="AO212" i="7"/>
  <c r="AP212" i="7"/>
  <c r="AQ212" i="7"/>
  <c r="AR212" i="7"/>
  <c r="AS212" i="7"/>
  <c r="AT212" i="7"/>
  <c r="AU212" i="7"/>
  <c r="AV212" i="7"/>
  <c r="AL213" i="7"/>
  <c r="AM213" i="7"/>
  <c r="AN213" i="7"/>
  <c r="AO213" i="7"/>
  <c r="AP213" i="7"/>
  <c r="AQ213" i="7"/>
  <c r="AR213" i="7"/>
  <c r="AS213" i="7"/>
  <c r="AT213" i="7"/>
  <c r="AU213" i="7"/>
  <c r="AV213" i="7"/>
  <c r="AL214" i="7"/>
  <c r="AM214" i="7"/>
  <c r="AN214" i="7"/>
  <c r="AO214" i="7"/>
  <c r="AP214" i="7"/>
  <c r="AQ214" i="7"/>
  <c r="AR214" i="7"/>
  <c r="AS214" i="7"/>
  <c r="AT214" i="7"/>
  <c r="AU214" i="7"/>
  <c r="AV214" i="7"/>
  <c r="AL215" i="7"/>
  <c r="AM215" i="7"/>
  <c r="AN215" i="7"/>
  <c r="AO215" i="7"/>
  <c r="AP215" i="7"/>
  <c r="AQ215" i="7"/>
  <c r="AR215" i="7"/>
  <c r="AS215" i="7"/>
  <c r="AT215" i="7"/>
  <c r="AU215" i="7"/>
  <c r="AV215" i="7"/>
  <c r="AL216" i="7"/>
  <c r="AM216" i="7"/>
  <c r="AN216" i="7"/>
  <c r="AO216" i="7"/>
  <c r="AP216" i="7"/>
  <c r="AQ216" i="7"/>
  <c r="AR216" i="7"/>
  <c r="AS216" i="7"/>
  <c r="AT216" i="7"/>
  <c r="AU216" i="7"/>
  <c r="AV216" i="7"/>
  <c r="AL217" i="7"/>
  <c r="AM217" i="7"/>
  <c r="AN217" i="7"/>
  <c r="AO217" i="7"/>
  <c r="AP217" i="7"/>
  <c r="AQ217" i="7"/>
  <c r="AR217" i="7"/>
  <c r="AS217" i="7"/>
  <c r="AT217" i="7"/>
  <c r="AU217" i="7"/>
  <c r="AV217" i="7"/>
  <c r="AL218" i="7"/>
  <c r="AM218" i="7"/>
  <c r="AN218" i="7"/>
  <c r="AO218" i="7"/>
  <c r="AP218" i="7"/>
  <c r="AQ218" i="7"/>
  <c r="AR218" i="7"/>
  <c r="AS218" i="7"/>
  <c r="AT218" i="7"/>
  <c r="AU218" i="7"/>
  <c r="AV218" i="7"/>
  <c r="AL219" i="7"/>
  <c r="AM219" i="7"/>
  <c r="AN219" i="7"/>
  <c r="AO219" i="7"/>
  <c r="AP219" i="7"/>
  <c r="AQ219" i="7"/>
  <c r="AR219" i="7"/>
  <c r="AS219" i="7"/>
  <c r="AT219" i="7"/>
  <c r="AU219" i="7"/>
  <c r="AV219" i="7"/>
  <c r="AL220" i="7"/>
  <c r="AM220" i="7"/>
  <c r="AN220" i="7"/>
  <c r="AO220" i="7"/>
  <c r="AP220" i="7"/>
  <c r="AQ220" i="7"/>
  <c r="AR220" i="7"/>
  <c r="AS220" i="7"/>
  <c r="AT220" i="7"/>
  <c r="AU220" i="7"/>
  <c r="AV220" i="7"/>
  <c r="AL221" i="7"/>
  <c r="AM221" i="7"/>
  <c r="AN221" i="7"/>
  <c r="AO221" i="7"/>
  <c r="AP221" i="7"/>
  <c r="AQ221" i="7"/>
  <c r="AR221" i="7"/>
  <c r="AS221" i="7"/>
  <c r="AT221" i="7"/>
  <c r="AU221" i="7"/>
  <c r="AV221" i="7"/>
  <c r="AL222" i="7"/>
  <c r="AM222" i="7"/>
  <c r="AN222" i="7"/>
  <c r="AO222" i="7"/>
  <c r="AP222" i="7"/>
  <c r="AQ222" i="7"/>
  <c r="AR222" i="7"/>
  <c r="AS222" i="7"/>
  <c r="AT222" i="7"/>
  <c r="AU222" i="7"/>
  <c r="AV222" i="7"/>
  <c r="AL223" i="7"/>
  <c r="AM223" i="7"/>
  <c r="AN223" i="7"/>
  <c r="AO223" i="7"/>
  <c r="AP223" i="7"/>
  <c r="AQ223" i="7"/>
  <c r="AR223" i="7"/>
  <c r="AS223" i="7"/>
  <c r="AT223" i="7"/>
  <c r="AU223" i="7"/>
  <c r="AV223" i="7"/>
  <c r="AL224" i="7"/>
  <c r="AM224" i="7"/>
  <c r="AN224" i="7"/>
  <c r="AO224" i="7"/>
  <c r="AP224" i="7"/>
  <c r="AQ224" i="7"/>
  <c r="AR224" i="7"/>
  <c r="AS224" i="7"/>
  <c r="AT224" i="7"/>
  <c r="AU224" i="7"/>
  <c r="AV224" i="7"/>
  <c r="AL225" i="7"/>
  <c r="AM225" i="7"/>
  <c r="AN225" i="7"/>
  <c r="AO225" i="7"/>
  <c r="AP225" i="7"/>
  <c r="AQ225" i="7"/>
  <c r="AR225" i="7"/>
  <c r="AS225" i="7"/>
  <c r="AT225" i="7"/>
  <c r="AU225" i="7"/>
  <c r="AV225" i="7"/>
  <c r="AL226" i="7"/>
  <c r="AM226" i="7"/>
  <c r="AN226" i="7"/>
  <c r="AO226" i="7"/>
  <c r="AP226" i="7"/>
  <c r="AQ226" i="7"/>
  <c r="AR226" i="7"/>
  <c r="AS226" i="7"/>
  <c r="AT226" i="7"/>
  <c r="AU226" i="7"/>
  <c r="AV226" i="7"/>
  <c r="AL227" i="7"/>
  <c r="AM227" i="7"/>
  <c r="AN227" i="7"/>
  <c r="AO227" i="7"/>
  <c r="AP227" i="7"/>
  <c r="AQ227" i="7"/>
  <c r="AR227" i="7"/>
  <c r="AS227" i="7"/>
  <c r="AT227" i="7"/>
  <c r="AU227" i="7"/>
  <c r="AV227" i="7"/>
  <c r="AL228" i="7"/>
  <c r="AM228" i="7"/>
  <c r="AN228" i="7"/>
  <c r="AO228" i="7"/>
  <c r="AP228" i="7"/>
  <c r="AQ228" i="7"/>
  <c r="AR228" i="7"/>
  <c r="AS228" i="7"/>
  <c r="AT228" i="7"/>
  <c r="AU228" i="7"/>
  <c r="AV228" i="7"/>
  <c r="AL229" i="7"/>
  <c r="AM229" i="7"/>
  <c r="AN229" i="7"/>
  <c r="AO229" i="7"/>
  <c r="AP229" i="7"/>
  <c r="AQ229" i="7"/>
  <c r="AR229" i="7"/>
  <c r="AS229" i="7"/>
  <c r="AT229" i="7"/>
  <c r="AU229" i="7"/>
  <c r="AV229" i="7"/>
  <c r="AL230" i="7"/>
  <c r="AM230" i="7"/>
  <c r="AN230" i="7"/>
  <c r="AO230" i="7"/>
  <c r="AP230" i="7"/>
  <c r="AQ230" i="7"/>
  <c r="AR230" i="7"/>
  <c r="AS230" i="7"/>
  <c r="AT230" i="7"/>
  <c r="AU230" i="7"/>
  <c r="AV230" i="7"/>
  <c r="AL231" i="7"/>
  <c r="AM231" i="7"/>
  <c r="AN231" i="7"/>
  <c r="AO231" i="7"/>
  <c r="AP231" i="7"/>
  <c r="AQ231" i="7"/>
  <c r="AR231" i="7"/>
  <c r="AS231" i="7"/>
  <c r="AT231" i="7"/>
  <c r="AU231" i="7"/>
  <c r="AV231" i="7"/>
  <c r="AL232" i="7"/>
  <c r="AM232" i="7"/>
  <c r="AN232" i="7"/>
  <c r="AO232" i="7"/>
  <c r="AP232" i="7"/>
  <c r="AQ232" i="7"/>
  <c r="AR232" i="7"/>
  <c r="AS232" i="7"/>
  <c r="AT232" i="7"/>
  <c r="AU232" i="7"/>
  <c r="AV232" i="7"/>
  <c r="AL233" i="7"/>
  <c r="AM233" i="7"/>
  <c r="AN233" i="7"/>
  <c r="AO233" i="7"/>
  <c r="AP233" i="7"/>
  <c r="AQ233" i="7"/>
  <c r="AR233" i="7"/>
  <c r="AS233" i="7"/>
  <c r="AT233" i="7"/>
  <c r="AU233" i="7"/>
  <c r="AV233" i="7"/>
  <c r="AL234" i="7"/>
  <c r="AM234" i="7"/>
  <c r="AN234" i="7"/>
  <c r="AO234" i="7"/>
  <c r="AP234" i="7"/>
  <c r="AQ234" i="7"/>
  <c r="AR234" i="7"/>
  <c r="AS234" i="7"/>
  <c r="AT234" i="7"/>
  <c r="AU234" i="7"/>
  <c r="AV234" i="7"/>
  <c r="AL235" i="7"/>
  <c r="AM235" i="7"/>
  <c r="AN235" i="7"/>
  <c r="AO235" i="7"/>
  <c r="AP235" i="7"/>
  <c r="AQ235" i="7"/>
  <c r="AR235" i="7"/>
  <c r="AS235" i="7"/>
  <c r="AT235" i="7"/>
  <c r="AU235" i="7"/>
  <c r="AV235" i="7"/>
  <c r="AL236" i="7"/>
  <c r="AM236" i="7"/>
  <c r="AN236" i="7"/>
  <c r="AO236" i="7"/>
  <c r="AP236" i="7"/>
  <c r="AQ236" i="7"/>
  <c r="AR236" i="7"/>
  <c r="AS236" i="7"/>
  <c r="AT236" i="7"/>
  <c r="AU236" i="7"/>
  <c r="AV236" i="7"/>
  <c r="AL237" i="7"/>
  <c r="AM237" i="7"/>
  <c r="AN237" i="7"/>
  <c r="AO237" i="7"/>
  <c r="AP237" i="7"/>
  <c r="AQ237" i="7"/>
  <c r="AR237" i="7"/>
  <c r="AS237" i="7"/>
  <c r="AT237" i="7"/>
  <c r="AU237" i="7"/>
  <c r="AV237" i="7"/>
  <c r="AL238" i="7"/>
  <c r="AM238" i="7"/>
  <c r="AN238" i="7"/>
  <c r="AO238" i="7"/>
  <c r="AP238" i="7"/>
  <c r="AQ238" i="7"/>
  <c r="AR238" i="7"/>
  <c r="AS238" i="7"/>
  <c r="AT238" i="7"/>
  <c r="AU238" i="7"/>
  <c r="AV238" i="7"/>
  <c r="AL239" i="7"/>
  <c r="AM239" i="7"/>
  <c r="AN239" i="7"/>
  <c r="AO239" i="7"/>
  <c r="AP239" i="7"/>
  <c r="AQ239" i="7"/>
  <c r="AR239" i="7"/>
  <c r="AS239" i="7"/>
  <c r="AT239" i="7"/>
  <c r="AU239" i="7"/>
  <c r="AV239" i="7"/>
  <c r="AL240" i="7"/>
  <c r="AM240" i="7"/>
  <c r="AN240" i="7"/>
  <c r="AO240" i="7"/>
  <c r="AP240" i="7"/>
  <c r="AQ240" i="7"/>
  <c r="AR240" i="7"/>
  <c r="AS240" i="7"/>
  <c r="AT240" i="7"/>
  <c r="AU240" i="7"/>
  <c r="AV240" i="7"/>
  <c r="AL241" i="7"/>
  <c r="AM241" i="7"/>
  <c r="AN241" i="7"/>
  <c r="AO241" i="7"/>
  <c r="AP241" i="7"/>
  <c r="AQ241" i="7"/>
  <c r="AR241" i="7"/>
  <c r="AS241" i="7"/>
  <c r="AT241" i="7"/>
  <c r="AU241" i="7"/>
  <c r="AV241" i="7"/>
  <c r="AL242" i="7"/>
  <c r="AM242" i="7"/>
  <c r="AN242" i="7"/>
  <c r="AO242" i="7"/>
  <c r="AP242" i="7"/>
  <c r="AQ242" i="7"/>
  <c r="AR242" i="7"/>
  <c r="AS242" i="7"/>
  <c r="AT242" i="7"/>
  <c r="AU242" i="7"/>
  <c r="AV242" i="7"/>
  <c r="AL243" i="7"/>
  <c r="AM243" i="7"/>
  <c r="AN243" i="7"/>
  <c r="AO243" i="7"/>
  <c r="AP243" i="7"/>
  <c r="AQ243" i="7"/>
  <c r="AR243" i="7"/>
  <c r="AS243" i="7"/>
  <c r="AT243" i="7"/>
  <c r="AU243" i="7"/>
  <c r="AV243" i="7"/>
  <c r="AL244" i="7"/>
  <c r="AM244" i="7"/>
  <c r="AN244" i="7"/>
  <c r="AO244" i="7"/>
  <c r="AP244" i="7"/>
  <c r="AQ244" i="7"/>
  <c r="AR244" i="7"/>
  <c r="AS244" i="7"/>
  <c r="AT244" i="7"/>
  <c r="AU244" i="7"/>
  <c r="AV244" i="7"/>
  <c r="AL245" i="7"/>
  <c r="AM245" i="7"/>
  <c r="AN245" i="7"/>
  <c r="AO245" i="7"/>
  <c r="AP245" i="7"/>
  <c r="AQ245" i="7"/>
  <c r="AR245" i="7"/>
  <c r="AS245" i="7"/>
  <c r="AT245" i="7"/>
  <c r="AU245" i="7"/>
  <c r="AV245" i="7"/>
  <c r="AL246" i="7"/>
  <c r="AM246" i="7"/>
  <c r="AN246" i="7"/>
  <c r="AO246" i="7"/>
  <c r="AP246" i="7"/>
  <c r="AQ246" i="7"/>
  <c r="AR246" i="7"/>
  <c r="AS246" i="7"/>
  <c r="AT246" i="7"/>
  <c r="AU246" i="7"/>
  <c r="AV246" i="7"/>
  <c r="AL247" i="7"/>
  <c r="AM247" i="7"/>
  <c r="AN247" i="7"/>
  <c r="AO247" i="7"/>
  <c r="AP247" i="7"/>
  <c r="AQ247" i="7"/>
  <c r="AR247" i="7"/>
  <c r="AS247" i="7"/>
  <c r="AT247" i="7"/>
  <c r="AU247" i="7"/>
  <c r="AV247" i="7"/>
  <c r="AL248" i="7"/>
  <c r="AM248" i="7"/>
  <c r="AN248" i="7"/>
  <c r="AO248" i="7"/>
  <c r="AP248" i="7"/>
  <c r="AQ248" i="7"/>
  <c r="AR248" i="7"/>
  <c r="AS248" i="7"/>
  <c r="AT248" i="7"/>
  <c r="AU248" i="7"/>
  <c r="AV248" i="7"/>
  <c r="AL249" i="7"/>
  <c r="AM249" i="7"/>
  <c r="AN249" i="7"/>
  <c r="AO249" i="7"/>
  <c r="AP249" i="7"/>
  <c r="AQ249" i="7"/>
  <c r="AR249" i="7"/>
  <c r="AS249" i="7"/>
  <c r="AT249" i="7"/>
  <c r="AU249" i="7"/>
  <c r="AV249" i="7"/>
  <c r="AL250" i="7"/>
  <c r="AM250" i="7"/>
  <c r="AN250" i="7"/>
  <c r="AO250" i="7"/>
  <c r="AP250" i="7"/>
  <c r="AQ250" i="7"/>
  <c r="AR250" i="7"/>
  <c r="AS250" i="7"/>
  <c r="AT250" i="7"/>
  <c r="AU250" i="7"/>
  <c r="AV250" i="7"/>
  <c r="AL251" i="7"/>
  <c r="AM251" i="7"/>
  <c r="AN251" i="7"/>
  <c r="AO251" i="7"/>
  <c r="AP251" i="7"/>
  <c r="AQ251" i="7"/>
  <c r="AR251" i="7"/>
  <c r="AS251" i="7"/>
  <c r="AT251" i="7"/>
  <c r="AU251" i="7"/>
  <c r="AV251" i="7"/>
  <c r="AL252" i="7"/>
  <c r="AM252" i="7"/>
  <c r="AN252" i="7"/>
  <c r="AO252" i="7"/>
  <c r="AP252" i="7"/>
  <c r="AQ252" i="7"/>
  <c r="AR252" i="7"/>
  <c r="AS252" i="7"/>
  <c r="AT252" i="7"/>
  <c r="AU252" i="7"/>
  <c r="AV252" i="7"/>
  <c r="AL253" i="7"/>
  <c r="AM253" i="7"/>
  <c r="AN253" i="7"/>
  <c r="AO253" i="7"/>
  <c r="AP253" i="7"/>
  <c r="AQ253" i="7"/>
  <c r="AR253" i="7"/>
  <c r="AS253" i="7"/>
  <c r="AT253" i="7"/>
  <c r="AU253" i="7"/>
  <c r="AV253" i="7"/>
  <c r="AL254" i="7"/>
  <c r="AM254" i="7"/>
  <c r="AN254" i="7"/>
  <c r="AO254" i="7"/>
  <c r="AP254" i="7"/>
  <c r="AQ254" i="7"/>
  <c r="AR254" i="7"/>
  <c r="AS254" i="7"/>
  <c r="AT254" i="7"/>
  <c r="AU254" i="7"/>
  <c r="AV254" i="7"/>
  <c r="AL255" i="7"/>
  <c r="AM255" i="7"/>
  <c r="AN255" i="7"/>
  <c r="AO255" i="7"/>
  <c r="AP255" i="7"/>
  <c r="AQ255" i="7"/>
  <c r="AR255" i="7"/>
  <c r="AS255" i="7"/>
  <c r="AT255" i="7"/>
  <c r="AU255" i="7"/>
  <c r="AV255" i="7"/>
  <c r="AL256" i="7"/>
  <c r="AM256" i="7"/>
  <c r="AN256" i="7"/>
  <c r="AO256" i="7"/>
  <c r="AP256" i="7"/>
  <c r="AQ256" i="7"/>
  <c r="AR256" i="7"/>
  <c r="AS256" i="7"/>
  <c r="AT256" i="7"/>
  <c r="AU256" i="7"/>
  <c r="AV256" i="7"/>
  <c r="AL257" i="7"/>
  <c r="AM257" i="7"/>
  <c r="AN257" i="7"/>
  <c r="AO257" i="7"/>
  <c r="AP257" i="7"/>
  <c r="AQ257" i="7"/>
  <c r="AR257" i="7"/>
  <c r="AS257" i="7"/>
  <c r="AT257" i="7"/>
  <c r="AU257" i="7"/>
  <c r="AV257" i="7"/>
  <c r="AL258" i="7"/>
  <c r="AM258" i="7"/>
  <c r="AN258" i="7"/>
  <c r="AO258" i="7"/>
  <c r="AP258" i="7"/>
  <c r="AQ258" i="7"/>
  <c r="AR258" i="7"/>
  <c r="AS258" i="7"/>
  <c r="AT258" i="7"/>
  <c r="AU258" i="7"/>
  <c r="AV258" i="7"/>
  <c r="AL259" i="7"/>
  <c r="AM259" i="7"/>
  <c r="AN259" i="7"/>
  <c r="AO259" i="7"/>
  <c r="AP259" i="7"/>
  <c r="AQ259" i="7"/>
  <c r="AR259" i="7"/>
  <c r="AS259" i="7"/>
  <c r="AT259" i="7"/>
  <c r="AU259" i="7"/>
  <c r="AV259" i="7"/>
  <c r="AL260" i="7"/>
  <c r="AM260" i="7"/>
  <c r="AN260" i="7"/>
  <c r="AO260" i="7"/>
  <c r="AP260" i="7"/>
  <c r="AQ260" i="7"/>
  <c r="AR260" i="7"/>
  <c r="AS260" i="7"/>
  <c r="AT260" i="7"/>
  <c r="AU260" i="7"/>
  <c r="AV260" i="7"/>
  <c r="AL261" i="7"/>
  <c r="AM261" i="7"/>
  <c r="AN261" i="7"/>
  <c r="AO261" i="7"/>
  <c r="AP261" i="7"/>
  <c r="AQ261" i="7"/>
  <c r="AR261" i="7"/>
  <c r="AS261" i="7"/>
  <c r="AT261" i="7"/>
  <c r="AU261" i="7"/>
  <c r="AV261" i="7"/>
  <c r="AL262" i="7"/>
  <c r="AM262" i="7"/>
  <c r="AN262" i="7"/>
  <c r="AO262" i="7"/>
  <c r="AP262" i="7"/>
  <c r="AQ262" i="7"/>
  <c r="AR262" i="7"/>
  <c r="AS262" i="7"/>
  <c r="AT262" i="7"/>
  <c r="AU262" i="7"/>
  <c r="AV262" i="7"/>
  <c r="AL263" i="7"/>
  <c r="AM263" i="7"/>
  <c r="AN263" i="7"/>
  <c r="AO263" i="7"/>
  <c r="AP263" i="7"/>
  <c r="AQ263" i="7"/>
  <c r="AR263" i="7"/>
  <c r="AS263" i="7"/>
  <c r="AT263" i="7"/>
  <c r="AU263" i="7"/>
  <c r="AV263" i="7"/>
  <c r="AL264" i="7"/>
  <c r="AM264" i="7"/>
  <c r="AN264" i="7"/>
  <c r="AO264" i="7"/>
  <c r="AP264" i="7"/>
  <c r="AQ264" i="7"/>
  <c r="AR264" i="7"/>
  <c r="AS264" i="7"/>
  <c r="AT264" i="7"/>
  <c r="AU264" i="7"/>
  <c r="AV264" i="7"/>
  <c r="AL265" i="7"/>
  <c r="AM265" i="7"/>
  <c r="AN265" i="7"/>
  <c r="AO265" i="7"/>
  <c r="AP265" i="7"/>
  <c r="AQ265" i="7"/>
  <c r="AR265" i="7"/>
  <c r="AS265" i="7"/>
  <c r="AT265" i="7"/>
  <c r="AU265" i="7"/>
  <c r="AV265" i="7"/>
  <c r="AL266" i="7"/>
  <c r="AM266" i="7"/>
  <c r="AN266" i="7"/>
  <c r="AO266" i="7"/>
  <c r="AP266" i="7"/>
  <c r="AQ266" i="7"/>
  <c r="AR266" i="7"/>
  <c r="AS266" i="7"/>
  <c r="AT266" i="7"/>
  <c r="AU266" i="7"/>
  <c r="AV266" i="7"/>
  <c r="AL267" i="7"/>
  <c r="AM267" i="7"/>
  <c r="AN267" i="7"/>
  <c r="AO267" i="7"/>
  <c r="AP267" i="7"/>
  <c r="AQ267" i="7"/>
  <c r="AR267" i="7"/>
  <c r="AS267" i="7"/>
  <c r="AT267" i="7"/>
  <c r="AU267" i="7"/>
  <c r="AV267" i="7"/>
  <c r="AL268" i="7"/>
  <c r="AM268" i="7"/>
  <c r="AN268" i="7"/>
  <c r="AO268" i="7"/>
  <c r="AP268" i="7"/>
  <c r="AQ268" i="7"/>
  <c r="AR268" i="7"/>
  <c r="AS268" i="7"/>
  <c r="AT268" i="7"/>
  <c r="AU268" i="7"/>
  <c r="AV268" i="7"/>
  <c r="AL269" i="7"/>
  <c r="AM269" i="7"/>
  <c r="AN269" i="7"/>
  <c r="AO269" i="7"/>
  <c r="AP269" i="7"/>
  <c r="AQ269" i="7"/>
  <c r="AR269" i="7"/>
  <c r="AS269" i="7"/>
  <c r="AT269" i="7"/>
  <c r="AU269" i="7"/>
  <c r="AV269" i="7"/>
  <c r="AL270" i="7"/>
  <c r="AM270" i="7"/>
  <c r="AN270" i="7"/>
  <c r="AO270" i="7"/>
  <c r="AP270" i="7"/>
  <c r="AQ270" i="7"/>
  <c r="AR270" i="7"/>
  <c r="AS270" i="7"/>
  <c r="AT270" i="7"/>
  <c r="AU270" i="7"/>
  <c r="AV270" i="7"/>
  <c r="AL271" i="7"/>
  <c r="AM271" i="7"/>
  <c r="AN271" i="7"/>
  <c r="AO271" i="7"/>
  <c r="AP271" i="7"/>
  <c r="AQ271" i="7"/>
  <c r="AR271" i="7"/>
  <c r="AS271" i="7"/>
  <c r="AT271" i="7"/>
  <c r="AU271" i="7"/>
  <c r="AV271" i="7"/>
  <c r="AL272" i="7"/>
  <c r="AM272" i="7"/>
  <c r="AN272" i="7"/>
  <c r="AO272" i="7"/>
  <c r="AP272" i="7"/>
  <c r="AQ272" i="7"/>
  <c r="AR272" i="7"/>
  <c r="AS272" i="7"/>
  <c r="AT272" i="7"/>
  <c r="AU272" i="7"/>
  <c r="AV272" i="7"/>
  <c r="AL273" i="7"/>
  <c r="AM273" i="7"/>
  <c r="AN273" i="7"/>
  <c r="AO273" i="7"/>
  <c r="AP273" i="7"/>
  <c r="AQ273" i="7"/>
  <c r="AR273" i="7"/>
  <c r="AS273" i="7"/>
  <c r="AT273" i="7"/>
  <c r="AU273" i="7"/>
  <c r="AV273" i="7"/>
  <c r="AL274" i="7"/>
  <c r="AM274" i="7"/>
  <c r="AN274" i="7"/>
  <c r="AO274" i="7"/>
  <c r="AP274" i="7"/>
  <c r="AQ274" i="7"/>
  <c r="AR274" i="7"/>
  <c r="AS274" i="7"/>
  <c r="AT274" i="7"/>
  <c r="AU274" i="7"/>
  <c r="AV274" i="7"/>
  <c r="AL275" i="7"/>
  <c r="AM275" i="7"/>
  <c r="AN275" i="7"/>
  <c r="AO275" i="7"/>
  <c r="AP275" i="7"/>
  <c r="AQ275" i="7"/>
  <c r="AR275" i="7"/>
  <c r="AS275" i="7"/>
  <c r="AT275" i="7"/>
  <c r="AU275" i="7"/>
  <c r="AV275" i="7"/>
  <c r="AL276" i="7"/>
  <c r="AM276" i="7"/>
  <c r="AN276" i="7"/>
  <c r="AO276" i="7"/>
  <c r="AP276" i="7"/>
  <c r="AQ276" i="7"/>
  <c r="AR276" i="7"/>
  <c r="AS276" i="7"/>
  <c r="AT276" i="7"/>
  <c r="AU276" i="7"/>
  <c r="AV276" i="7"/>
  <c r="AL277" i="7"/>
  <c r="AM277" i="7"/>
  <c r="AN277" i="7"/>
  <c r="AO277" i="7"/>
  <c r="AP277" i="7"/>
  <c r="AQ277" i="7"/>
  <c r="AR277" i="7"/>
  <c r="AS277" i="7"/>
  <c r="AT277" i="7"/>
  <c r="AU277" i="7"/>
  <c r="AV277" i="7"/>
  <c r="AL278" i="7"/>
  <c r="AM278" i="7"/>
  <c r="AN278" i="7"/>
  <c r="AO278" i="7"/>
  <c r="AP278" i="7"/>
  <c r="AQ278" i="7"/>
  <c r="AR278" i="7"/>
  <c r="AS278" i="7"/>
  <c r="AT278" i="7"/>
  <c r="AU278" i="7"/>
  <c r="AV278" i="7"/>
  <c r="AL279" i="7"/>
  <c r="AM279" i="7"/>
  <c r="AN279" i="7"/>
  <c r="AO279" i="7"/>
  <c r="AP279" i="7"/>
  <c r="AQ279" i="7"/>
  <c r="AR279" i="7"/>
  <c r="AS279" i="7"/>
  <c r="AT279" i="7"/>
  <c r="AU279" i="7"/>
  <c r="AV279" i="7"/>
  <c r="AL280" i="7"/>
  <c r="AM280" i="7"/>
  <c r="AN280" i="7"/>
  <c r="AO280" i="7"/>
  <c r="AP280" i="7"/>
  <c r="AQ280" i="7"/>
  <c r="AR280" i="7"/>
  <c r="AS280" i="7"/>
  <c r="AT280" i="7"/>
  <c r="AU280" i="7"/>
  <c r="AV280" i="7"/>
  <c r="AL281" i="7"/>
  <c r="AM281" i="7"/>
  <c r="AN281" i="7"/>
  <c r="AO281" i="7"/>
  <c r="AP281" i="7"/>
  <c r="AQ281" i="7"/>
  <c r="AR281" i="7"/>
  <c r="AS281" i="7"/>
  <c r="AT281" i="7"/>
  <c r="AU281" i="7"/>
  <c r="AV281" i="7"/>
  <c r="AL282" i="7"/>
  <c r="AM282" i="7"/>
  <c r="AN282" i="7"/>
  <c r="AO282" i="7"/>
  <c r="AP282" i="7"/>
  <c r="AQ282" i="7"/>
  <c r="AR282" i="7"/>
  <c r="AS282" i="7"/>
  <c r="AT282" i="7"/>
  <c r="AU282" i="7"/>
  <c r="AV282" i="7"/>
  <c r="AL283" i="7"/>
  <c r="AM283" i="7"/>
  <c r="AN283" i="7"/>
  <c r="AO283" i="7"/>
  <c r="AP283" i="7"/>
  <c r="AQ283" i="7"/>
  <c r="AR283" i="7"/>
  <c r="AS283" i="7"/>
  <c r="AT283" i="7"/>
  <c r="AU283" i="7"/>
  <c r="AV283" i="7"/>
  <c r="AL284" i="7"/>
  <c r="AM284" i="7"/>
  <c r="AN284" i="7"/>
  <c r="AO284" i="7"/>
  <c r="AP284" i="7"/>
  <c r="AQ284" i="7"/>
  <c r="AR284" i="7"/>
  <c r="AS284" i="7"/>
  <c r="AT284" i="7"/>
  <c r="AU284" i="7"/>
  <c r="AV284" i="7"/>
  <c r="AL285" i="7"/>
  <c r="AM285" i="7"/>
  <c r="AN285" i="7"/>
  <c r="AO285" i="7"/>
  <c r="AP285" i="7"/>
  <c r="AQ285" i="7"/>
  <c r="AR285" i="7"/>
  <c r="AS285" i="7"/>
  <c r="AT285" i="7"/>
  <c r="AU285" i="7"/>
  <c r="AV285" i="7"/>
  <c r="AL286" i="7"/>
  <c r="AM286" i="7"/>
  <c r="AN286" i="7"/>
  <c r="AO286" i="7"/>
  <c r="AP286" i="7"/>
  <c r="AQ286" i="7"/>
  <c r="AR286" i="7"/>
  <c r="AS286" i="7"/>
  <c r="AT286" i="7"/>
  <c r="AU286" i="7"/>
  <c r="AV286" i="7"/>
  <c r="AL287" i="7"/>
  <c r="AM287" i="7"/>
  <c r="AN287" i="7"/>
  <c r="AO287" i="7"/>
  <c r="AP287" i="7"/>
  <c r="AQ287" i="7"/>
  <c r="AR287" i="7"/>
  <c r="AS287" i="7"/>
  <c r="AT287" i="7"/>
  <c r="AU287" i="7"/>
  <c r="AV287" i="7"/>
  <c r="AL288" i="7"/>
  <c r="AM288" i="7"/>
  <c r="AN288" i="7"/>
  <c r="AO288" i="7"/>
  <c r="AP288" i="7"/>
  <c r="AQ288" i="7"/>
  <c r="AR288" i="7"/>
  <c r="AS288" i="7"/>
  <c r="AT288" i="7"/>
  <c r="AU288" i="7"/>
  <c r="AV288" i="7"/>
  <c r="AL289" i="7"/>
  <c r="AM289" i="7"/>
  <c r="AN289" i="7"/>
  <c r="AO289" i="7"/>
  <c r="AP289" i="7"/>
  <c r="AQ289" i="7"/>
  <c r="AR289" i="7"/>
  <c r="AS289" i="7"/>
  <c r="AT289" i="7"/>
  <c r="AU289" i="7"/>
  <c r="AV289" i="7"/>
  <c r="AL290" i="7"/>
  <c r="AM290" i="7"/>
  <c r="AN290" i="7"/>
  <c r="AO290" i="7"/>
  <c r="AP290" i="7"/>
  <c r="AQ290" i="7"/>
  <c r="AR290" i="7"/>
  <c r="AS290" i="7"/>
  <c r="AT290" i="7"/>
  <c r="AU290" i="7"/>
  <c r="AV290" i="7"/>
  <c r="AL291" i="7"/>
  <c r="AM291" i="7"/>
  <c r="AN291" i="7"/>
  <c r="AO291" i="7"/>
  <c r="AP291" i="7"/>
  <c r="AQ291" i="7"/>
  <c r="AR291" i="7"/>
  <c r="AS291" i="7"/>
  <c r="AT291" i="7"/>
  <c r="AU291" i="7"/>
  <c r="AV291" i="7"/>
  <c r="AL292" i="7"/>
  <c r="AM292" i="7"/>
  <c r="AN292" i="7"/>
  <c r="AO292" i="7"/>
  <c r="AP292" i="7"/>
  <c r="AQ292" i="7"/>
  <c r="AR292" i="7"/>
  <c r="AS292" i="7"/>
  <c r="AT292" i="7"/>
  <c r="AU292" i="7"/>
  <c r="AV292" i="7"/>
  <c r="AL293" i="7"/>
  <c r="AM293" i="7"/>
  <c r="AN293" i="7"/>
  <c r="AO293" i="7"/>
  <c r="AP293" i="7"/>
  <c r="AQ293" i="7"/>
  <c r="AR293" i="7"/>
  <c r="AS293" i="7"/>
  <c r="AT293" i="7"/>
  <c r="AU293" i="7"/>
  <c r="AV293" i="7"/>
  <c r="AL294" i="7"/>
  <c r="AM294" i="7"/>
  <c r="AN294" i="7"/>
  <c r="AO294" i="7"/>
  <c r="AP294" i="7"/>
  <c r="AQ294" i="7"/>
  <c r="AR294" i="7"/>
  <c r="AS294" i="7"/>
  <c r="AT294" i="7"/>
  <c r="AU294" i="7"/>
  <c r="AV294" i="7"/>
  <c r="AL295" i="7"/>
  <c r="AM295" i="7"/>
  <c r="AN295" i="7"/>
  <c r="AO295" i="7"/>
  <c r="AP295" i="7"/>
  <c r="AQ295" i="7"/>
  <c r="AR295" i="7"/>
  <c r="AS295" i="7"/>
  <c r="AT295" i="7"/>
  <c r="AU295" i="7"/>
  <c r="AV295" i="7"/>
  <c r="AL296" i="7"/>
  <c r="AM296" i="7"/>
  <c r="AN296" i="7"/>
  <c r="AO296" i="7"/>
  <c r="AP296" i="7"/>
  <c r="AQ296" i="7"/>
  <c r="AR296" i="7"/>
  <c r="AS296" i="7"/>
  <c r="AT296" i="7"/>
  <c r="AU296" i="7"/>
  <c r="AV296" i="7"/>
  <c r="AL297" i="7"/>
  <c r="AM297" i="7"/>
  <c r="AN297" i="7"/>
  <c r="AO297" i="7"/>
  <c r="AP297" i="7"/>
  <c r="AQ297" i="7"/>
  <c r="AR297" i="7"/>
  <c r="AS297" i="7"/>
  <c r="AT297" i="7"/>
  <c r="AU297" i="7"/>
  <c r="AV297" i="7"/>
  <c r="AL298" i="7"/>
  <c r="AM298" i="7"/>
  <c r="AN298" i="7"/>
  <c r="AO298" i="7"/>
  <c r="AP298" i="7"/>
  <c r="AQ298" i="7"/>
  <c r="AR298" i="7"/>
  <c r="AS298" i="7"/>
  <c r="AT298" i="7"/>
  <c r="AU298" i="7"/>
  <c r="AV298" i="7"/>
  <c r="AL299" i="7"/>
  <c r="AM299" i="7"/>
  <c r="AN299" i="7"/>
  <c r="AO299" i="7"/>
  <c r="AP299" i="7"/>
  <c r="AQ299" i="7"/>
  <c r="AR299" i="7"/>
  <c r="AS299" i="7"/>
  <c r="AT299" i="7"/>
  <c r="AU299" i="7"/>
  <c r="AV299" i="7"/>
  <c r="AL300" i="7"/>
  <c r="AM300" i="7"/>
  <c r="AN300" i="7"/>
  <c r="AO300" i="7"/>
  <c r="AP300" i="7"/>
  <c r="AQ300" i="7"/>
  <c r="AR300" i="7"/>
  <c r="AS300" i="7"/>
  <c r="AT300" i="7"/>
  <c r="AU300" i="7"/>
  <c r="AV300" i="7"/>
  <c r="AL301" i="7"/>
  <c r="AM301" i="7"/>
  <c r="AN301" i="7"/>
  <c r="AO301" i="7"/>
  <c r="AP301" i="7"/>
  <c r="AQ301" i="7"/>
  <c r="AR301" i="7"/>
  <c r="AS301" i="7"/>
  <c r="AT301" i="7"/>
  <c r="AU301" i="7"/>
  <c r="AV301" i="7"/>
  <c r="AL302" i="7"/>
  <c r="AM302" i="7"/>
  <c r="AN302" i="7"/>
  <c r="AO302" i="7"/>
  <c r="AP302" i="7"/>
  <c r="AQ302" i="7"/>
  <c r="AR302" i="7"/>
  <c r="AS302" i="7"/>
  <c r="AT302" i="7"/>
  <c r="AU302" i="7"/>
  <c r="AV302" i="7"/>
  <c r="AL303" i="7"/>
  <c r="AM303" i="7"/>
  <c r="AN303" i="7"/>
  <c r="AO303" i="7"/>
  <c r="AP303" i="7"/>
  <c r="AQ303" i="7"/>
  <c r="AR303" i="7"/>
  <c r="AS303" i="7"/>
  <c r="AT303" i="7"/>
  <c r="AU303" i="7"/>
  <c r="AV303" i="7"/>
  <c r="AL304" i="7"/>
  <c r="AM304" i="7"/>
  <c r="AN304" i="7"/>
  <c r="AO304" i="7"/>
  <c r="AP304" i="7"/>
  <c r="AQ304" i="7"/>
  <c r="AR304" i="7"/>
  <c r="AS304" i="7"/>
  <c r="AT304" i="7"/>
  <c r="AU304" i="7"/>
  <c r="AV304" i="7"/>
  <c r="AL305" i="7"/>
  <c r="AM305" i="7"/>
  <c r="AN305" i="7"/>
  <c r="AO305" i="7"/>
  <c r="AP305" i="7"/>
  <c r="AQ305" i="7"/>
  <c r="AR305" i="7"/>
  <c r="AS305" i="7"/>
  <c r="AT305" i="7"/>
  <c r="AU305" i="7"/>
  <c r="AV305" i="7"/>
  <c r="AL306" i="7"/>
  <c r="AM306" i="7"/>
  <c r="AN306" i="7"/>
  <c r="AO306" i="7"/>
  <c r="AP306" i="7"/>
  <c r="AQ306" i="7"/>
  <c r="AR306" i="7"/>
  <c r="AS306" i="7"/>
  <c r="AT306" i="7"/>
  <c r="AU306" i="7"/>
  <c r="AV306" i="7"/>
  <c r="AL307" i="7"/>
  <c r="AM307" i="7"/>
  <c r="AN307" i="7"/>
  <c r="AO307" i="7"/>
  <c r="AP307" i="7"/>
  <c r="AQ307" i="7"/>
  <c r="AR307" i="7"/>
  <c r="AS307" i="7"/>
  <c r="AT307" i="7"/>
  <c r="AU307" i="7"/>
  <c r="AV307" i="7"/>
  <c r="AL308" i="7"/>
  <c r="AM308" i="7"/>
  <c r="AN308" i="7"/>
  <c r="AO308" i="7"/>
  <c r="AP308" i="7"/>
  <c r="AQ308" i="7"/>
  <c r="AR308" i="7"/>
  <c r="AS308" i="7"/>
  <c r="AT308" i="7"/>
  <c r="AU308" i="7"/>
  <c r="AV308" i="7"/>
  <c r="AL309" i="7"/>
  <c r="AM309" i="7"/>
  <c r="AN309" i="7"/>
  <c r="AO309" i="7"/>
  <c r="AP309" i="7"/>
  <c r="AQ309" i="7"/>
  <c r="AR309" i="7"/>
  <c r="AS309" i="7"/>
  <c r="AT309" i="7"/>
  <c r="AU309" i="7"/>
  <c r="AV309" i="7"/>
  <c r="AL310" i="7"/>
  <c r="AM310" i="7"/>
  <c r="AN310" i="7"/>
  <c r="AO310" i="7"/>
  <c r="AP310" i="7"/>
  <c r="AQ310" i="7"/>
  <c r="AR310" i="7"/>
  <c r="AS310" i="7"/>
  <c r="AT310" i="7"/>
  <c r="AU310" i="7"/>
  <c r="AV310" i="7"/>
  <c r="AL311" i="7"/>
  <c r="AM311" i="7"/>
  <c r="AN311" i="7"/>
  <c r="AO311" i="7"/>
  <c r="AP311" i="7"/>
  <c r="AQ311" i="7"/>
  <c r="AR311" i="7"/>
  <c r="AS311" i="7"/>
  <c r="AT311" i="7"/>
  <c r="AU311" i="7"/>
  <c r="AV311" i="7"/>
  <c r="AL312" i="7"/>
  <c r="AM312" i="7"/>
  <c r="AN312" i="7"/>
  <c r="AO312" i="7"/>
  <c r="AP312" i="7"/>
  <c r="AQ312" i="7"/>
  <c r="AR312" i="7"/>
  <c r="AS312" i="7"/>
  <c r="AT312" i="7"/>
  <c r="AU312" i="7"/>
  <c r="AV312" i="7"/>
  <c r="AL313" i="7"/>
  <c r="AM313" i="7"/>
  <c r="AN313" i="7"/>
  <c r="AO313" i="7"/>
  <c r="AP313" i="7"/>
  <c r="AQ313" i="7"/>
  <c r="AR313" i="7"/>
  <c r="AS313" i="7"/>
  <c r="AT313" i="7"/>
  <c r="AU313" i="7"/>
  <c r="AV313" i="7"/>
  <c r="AL314" i="7"/>
  <c r="AM314" i="7"/>
  <c r="AN314" i="7"/>
  <c r="AO314" i="7"/>
  <c r="AP314" i="7"/>
  <c r="AQ314" i="7"/>
  <c r="AR314" i="7"/>
  <c r="AS314" i="7"/>
  <c r="AT314" i="7"/>
  <c r="AU314" i="7"/>
  <c r="AV314" i="7"/>
  <c r="AL315" i="7"/>
  <c r="AM315" i="7"/>
  <c r="AN315" i="7"/>
  <c r="AO315" i="7"/>
  <c r="AP315" i="7"/>
  <c r="AQ315" i="7"/>
  <c r="AR315" i="7"/>
  <c r="AS315" i="7"/>
  <c r="AT315" i="7"/>
  <c r="AU315" i="7"/>
  <c r="AV315" i="7"/>
  <c r="AL316" i="7"/>
  <c r="AM316" i="7"/>
  <c r="AN316" i="7"/>
  <c r="AO316" i="7"/>
  <c r="AP316" i="7"/>
  <c r="AQ316" i="7"/>
  <c r="AR316" i="7"/>
  <c r="AS316" i="7"/>
  <c r="AT316" i="7"/>
  <c r="AU316" i="7"/>
  <c r="AV316" i="7"/>
  <c r="AL317" i="7"/>
  <c r="AM317" i="7"/>
  <c r="AN317" i="7"/>
  <c r="AO317" i="7"/>
  <c r="AP317" i="7"/>
  <c r="AQ317" i="7"/>
  <c r="AR317" i="7"/>
  <c r="AS317" i="7"/>
  <c r="AT317" i="7"/>
  <c r="AU317" i="7"/>
  <c r="AV317" i="7"/>
  <c r="AL318" i="7"/>
  <c r="AM318" i="7"/>
  <c r="AN318" i="7"/>
  <c r="AO318" i="7"/>
  <c r="AP318" i="7"/>
  <c r="AQ318" i="7"/>
  <c r="AR318" i="7"/>
  <c r="AS318" i="7"/>
  <c r="AT318" i="7"/>
  <c r="AU318" i="7"/>
  <c r="AV318" i="7"/>
  <c r="AL319" i="7"/>
  <c r="AM319" i="7"/>
  <c r="AN319" i="7"/>
  <c r="AO319" i="7"/>
  <c r="AP319" i="7"/>
  <c r="AQ319" i="7"/>
  <c r="AR319" i="7"/>
  <c r="AS319" i="7"/>
  <c r="AT319" i="7"/>
  <c r="AU319" i="7"/>
  <c r="AV319" i="7"/>
  <c r="AL320" i="7"/>
  <c r="AM320" i="7"/>
  <c r="AN320" i="7"/>
  <c r="AO320" i="7"/>
  <c r="AP320" i="7"/>
  <c r="AQ320" i="7"/>
  <c r="AR320" i="7"/>
  <c r="AS320" i="7"/>
  <c r="AT320" i="7"/>
  <c r="AU320" i="7"/>
  <c r="AV320" i="7"/>
  <c r="AL321" i="7"/>
  <c r="AM321" i="7"/>
  <c r="AN321" i="7"/>
  <c r="AO321" i="7"/>
  <c r="AP321" i="7"/>
  <c r="AQ321" i="7"/>
  <c r="AR321" i="7"/>
  <c r="AS321" i="7"/>
  <c r="AT321" i="7"/>
  <c r="AU321" i="7"/>
  <c r="AV321" i="7"/>
  <c r="AL322" i="7"/>
  <c r="AM322" i="7"/>
  <c r="AN322" i="7"/>
  <c r="AO322" i="7"/>
  <c r="AP322" i="7"/>
  <c r="AQ322" i="7"/>
  <c r="AR322" i="7"/>
  <c r="AS322" i="7"/>
  <c r="AT322" i="7"/>
  <c r="AU322" i="7"/>
  <c r="AV322" i="7"/>
  <c r="AL323" i="7"/>
  <c r="AM323" i="7"/>
  <c r="AN323" i="7"/>
  <c r="AO323" i="7"/>
  <c r="AP323" i="7"/>
  <c r="AQ323" i="7"/>
  <c r="AR323" i="7"/>
  <c r="AS323" i="7"/>
  <c r="AT323" i="7"/>
  <c r="AU323" i="7"/>
  <c r="AV323" i="7"/>
  <c r="AL324" i="7"/>
  <c r="AM324" i="7"/>
  <c r="AN324" i="7"/>
  <c r="AO324" i="7"/>
  <c r="AP324" i="7"/>
  <c r="AQ324" i="7"/>
  <c r="AR324" i="7"/>
  <c r="AS324" i="7"/>
  <c r="AT324" i="7"/>
  <c r="AU324" i="7"/>
  <c r="AV324" i="7"/>
  <c r="AL325" i="7"/>
  <c r="AM325" i="7"/>
  <c r="AN325" i="7"/>
  <c r="AO325" i="7"/>
  <c r="AP325" i="7"/>
  <c r="AQ325" i="7"/>
  <c r="AR325" i="7"/>
  <c r="AS325" i="7"/>
  <c r="AT325" i="7"/>
  <c r="AU325" i="7"/>
  <c r="AV325" i="7"/>
  <c r="AL326" i="7"/>
  <c r="AM326" i="7"/>
  <c r="AN326" i="7"/>
  <c r="AO326" i="7"/>
  <c r="AP326" i="7"/>
  <c r="AQ326" i="7"/>
  <c r="AR326" i="7"/>
  <c r="AS326" i="7"/>
  <c r="AT326" i="7"/>
  <c r="AU326" i="7"/>
  <c r="AV326" i="7"/>
  <c r="AL327" i="7"/>
  <c r="AM327" i="7"/>
  <c r="AN327" i="7"/>
  <c r="AO327" i="7"/>
  <c r="AP327" i="7"/>
  <c r="AQ327" i="7"/>
  <c r="AR327" i="7"/>
  <c r="AS327" i="7"/>
  <c r="AT327" i="7"/>
  <c r="AU327" i="7"/>
  <c r="AV327" i="7"/>
  <c r="AL328" i="7"/>
  <c r="AM328" i="7"/>
  <c r="AN328" i="7"/>
  <c r="AO328" i="7"/>
  <c r="AP328" i="7"/>
  <c r="AQ328" i="7"/>
  <c r="AR328" i="7"/>
  <c r="AS328" i="7"/>
  <c r="AT328" i="7"/>
  <c r="AU328" i="7"/>
  <c r="AV328" i="7"/>
  <c r="AL329" i="7"/>
  <c r="AM329" i="7"/>
  <c r="AN329" i="7"/>
  <c r="AO329" i="7"/>
  <c r="AP329" i="7"/>
  <c r="AQ329" i="7"/>
  <c r="AR329" i="7"/>
  <c r="AS329" i="7"/>
  <c r="AT329" i="7"/>
  <c r="AU329" i="7"/>
  <c r="AV329" i="7"/>
  <c r="AL330" i="7"/>
  <c r="AM330" i="7"/>
  <c r="AN330" i="7"/>
  <c r="AO330" i="7"/>
  <c r="AP330" i="7"/>
  <c r="AQ330" i="7"/>
  <c r="AR330" i="7"/>
  <c r="AS330" i="7"/>
  <c r="AT330" i="7"/>
  <c r="AU330" i="7"/>
  <c r="AV330" i="7"/>
  <c r="AL331" i="7"/>
  <c r="AM331" i="7"/>
  <c r="AN331" i="7"/>
  <c r="AO331" i="7"/>
  <c r="AP331" i="7"/>
  <c r="AQ331" i="7"/>
  <c r="AR331" i="7"/>
  <c r="AS331" i="7"/>
  <c r="AT331" i="7"/>
  <c r="AU331" i="7"/>
  <c r="AV331" i="7"/>
  <c r="AL332" i="7"/>
  <c r="AM332" i="7"/>
  <c r="AN332" i="7"/>
  <c r="AO332" i="7"/>
  <c r="AP332" i="7"/>
  <c r="AQ332" i="7"/>
  <c r="AR332" i="7"/>
  <c r="AS332" i="7"/>
  <c r="AT332" i="7"/>
  <c r="AU332" i="7"/>
  <c r="AV332" i="7"/>
  <c r="AL333" i="7"/>
  <c r="AM333" i="7"/>
  <c r="AN333" i="7"/>
  <c r="AO333" i="7"/>
  <c r="AP333" i="7"/>
  <c r="AQ333" i="7"/>
  <c r="AR333" i="7"/>
  <c r="AS333" i="7"/>
  <c r="AT333" i="7"/>
  <c r="AU333" i="7"/>
  <c r="AV333" i="7"/>
  <c r="AL334" i="7"/>
  <c r="AM334" i="7"/>
  <c r="AN334" i="7"/>
  <c r="AO334" i="7"/>
  <c r="AP334" i="7"/>
  <c r="AQ334" i="7"/>
  <c r="AR334" i="7"/>
  <c r="AS334" i="7"/>
  <c r="AT334" i="7"/>
  <c r="AU334" i="7"/>
  <c r="AV334" i="7"/>
  <c r="AL335" i="7"/>
  <c r="AM335" i="7"/>
  <c r="AN335" i="7"/>
  <c r="AO335" i="7"/>
  <c r="AP335" i="7"/>
  <c r="AQ335" i="7"/>
  <c r="AR335" i="7"/>
  <c r="AS335" i="7"/>
  <c r="AT335" i="7"/>
  <c r="AU335" i="7"/>
  <c r="AV335" i="7"/>
  <c r="AL336" i="7"/>
  <c r="AM336" i="7"/>
  <c r="AN336" i="7"/>
  <c r="AO336" i="7"/>
  <c r="AP336" i="7"/>
  <c r="AQ336" i="7"/>
  <c r="AR336" i="7"/>
  <c r="AS336" i="7"/>
  <c r="AT336" i="7"/>
  <c r="AU336" i="7"/>
  <c r="AV336" i="7"/>
  <c r="AL337" i="7"/>
  <c r="AM337" i="7"/>
  <c r="AN337" i="7"/>
  <c r="AO337" i="7"/>
  <c r="AP337" i="7"/>
  <c r="AQ337" i="7"/>
  <c r="AR337" i="7"/>
  <c r="AS337" i="7"/>
  <c r="AT337" i="7"/>
  <c r="AU337" i="7"/>
  <c r="AV337" i="7"/>
  <c r="AL338" i="7"/>
  <c r="AM338" i="7"/>
  <c r="AN338" i="7"/>
  <c r="AO338" i="7"/>
  <c r="AP338" i="7"/>
  <c r="AQ338" i="7"/>
  <c r="AR338" i="7"/>
  <c r="AS338" i="7"/>
  <c r="AT338" i="7"/>
  <c r="AU338" i="7"/>
  <c r="AV338" i="7"/>
  <c r="AL339" i="7"/>
  <c r="AM339" i="7"/>
  <c r="AN339" i="7"/>
  <c r="AO339" i="7"/>
  <c r="AP339" i="7"/>
  <c r="AQ339" i="7"/>
  <c r="AR339" i="7"/>
  <c r="AS339" i="7"/>
  <c r="AT339" i="7"/>
  <c r="AU339" i="7"/>
  <c r="AV339" i="7"/>
  <c r="AL340" i="7"/>
  <c r="AM340" i="7"/>
  <c r="AN340" i="7"/>
  <c r="AO340" i="7"/>
  <c r="AP340" i="7"/>
  <c r="AQ340" i="7"/>
  <c r="AR340" i="7"/>
  <c r="AS340" i="7"/>
  <c r="AT340" i="7"/>
  <c r="AU340" i="7"/>
  <c r="AV340" i="7"/>
  <c r="AL341" i="7"/>
  <c r="AM341" i="7"/>
  <c r="AN341" i="7"/>
  <c r="AO341" i="7"/>
  <c r="AP341" i="7"/>
  <c r="AQ341" i="7"/>
  <c r="AR341" i="7"/>
  <c r="AS341" i="7"/>
  <c r="AT341" i="7"/>
  <c r="AU341" i="7"/>
  <c r="AV341" i="7"/>
  <c r="AL342" i="7"/>
  <c r="AM342" i="7"/>
  <c r="AN342" i="7"/>
  <c r="AO342" i="7"/>
  <c r="AP342" i="7"/>
  <c r="AQ342" i="7"/>
  <c r="AR342" i="7"/>
  <c r="AS342" i="7"/>
  <c r="AT342" i="7"/>
  <c r="AU342" i="7"/>
  <c r="AV342" i="7"/>
  <c r="AL343" i="7"/>
  <c r="AM343" i="7"/>
  <c r="AN343" i="7"/>
  <c r="AO343" i="7"/>
  <c r="AP343" i="7"/>
  <c r="AQ343" i="7"/>
  <c r="AR343" i="7"/>
  <c r="AS343" i="7"/>
  <c r="AT343" i="7"/>
  <c r="AU343" i="7"/>
  <c r="AV343" i="7"/>
  <c r="AL344" i="7"/>
  <c r="AM344" i="7"/>
  <c r="AN344" i="7"/>
  <c r="AO344" i="7"/>
  <c r="AP344" i="7"/>
  <c r="AQ344" i="7"/>
  <c r="AR344" i="7"/>
  <c r="AS344" i="7"/>
  <c r="AT344" i="7"/>
  <c r="AU344" i="7"/>
  <c r="AV344" i="7"/>
  <c r="AL345" i="7"/>
  <c r="AM345" i="7"/>
  <c r="AN345" i="7"/>
  <c r="AO345" i="7"/>
  <c r="AP345" i="7"/>
  <c r="AQ345" i="7"/>
  <c r="AR345" i="7"/>
  <c r="AS345" i="7"/>
  <c r="AT345" i="7"/>
  <c r="AU345" i="7"/>
  <c r="AV345" i="7"/>
  <c r="AL346" i="7"/>
  <c r="AM346" i="7"/>
  <c r="AN346" i="7"/>
  <c r="AO346" i="7"/>
  <c r="AP346" i="7"/>
  <c r="AQ346" i="7"/>
  <c r="AR346" i="7"/>
  <c r="AS346" i="7"/>
  <c r="AT346" i="7"/>
  <c r="AU346" i="7"/>
  <c r="AV346" i="7"/>
  <c r="AL347" i="7"/>
  <c r="AM347" i="7"/>
  <c r="AN347" i="7"/>
  <c r="AO347" i="7"/>
  <c r="AP347" i="7"/>
  <c r="AQ347" i="7"/>
  <c r="AR347" i="7"/>
  <c r="AS347" i="7"/>
  <c r="AT347" i="7"/>
  <c r="AU347" i="7"/>
  <c r="AV347" i="7"/>
  <c r="AL348" i="7"/>
  <c r="AM348" i="7"/>
  <c r="AN348" i="7"/>
  <c r="AO348" i="7"/>
  <c r="AP348" i="7"/>
  <c r="AQ348" i="7"/>
  <c r="AR348" i="7"/>
  <c r="AS348" i="7"/>
  <c r="AT348" i="7"/>
  <c r="AU348" i="7"/>
  <c r="AV348" i="7"/>
  <c r="AL349" i="7"/>
  <c r="AM349" i="7"/>
  <c r="AN349" i="7"/>
  <c r="AO349" i="7"/>
  <c r="AP349" i="7"/>
  <c r="AQ349" i="7"/>
  <c r="AR349" i="7"/>
  <c r="AS349" i="7"/>
  <c r="AT349" i="7"/>
  <c r="AU349" i="7"/>
  <c r="AV349" i="7"/>
  <c r="AL350" i="7"/>
  <c r="AM350" i="7"/>
  <c r="AN350" i="7"/>
  <c r="AO350" i="7"/>
  <c r="AP350" i="7"/>
  <c r="AQ350" i="7"/>
  <c r="AR350" i="7"/>
  <c r="AS350" i="7"/>
  <c r="AT350" i="7"/>
  <c r="AU350" i="7"/>
  <c r="AV350" i="7"/>
  <c r="AL351" i="7"/>
  <c r="AM351" i="7"/>
  <c r="AN351" i="7"/>
  <c r="AO351" i="7"/>
  <c r="AP351" i="7"/>
  <c r="AQ351" i="7"/>
  <c r="AR351" i="7"/>
  <c r="AS351" i="7"/>
  <c r="AT351" i="7"/>
  <c r="AU351" i="7"/>
  <c r="AV351" i="7"/>
  <c r="AL352" i="7"/>
  <c r="AM352" i="7"/>
  <c r="AN352" i="7"/>
  <c r="AO352" i="7"/>
  <c r="AP352" i="7"/>
  <c r="AQ352" i="7"/>
  <c r="AR352" i="7"/>
  <c r="AS352" i="7"/>
  <c r="AT352" i="7"/>
  <c r="AU352" i="7"/>
  <c r="AV352" i="7"/>
  <c r="AL353" i="7"/>
  <c r="AM353" i="7"/>
  <c r="AN353" i="7"/>
  <c r="AO353" i="7"/>
  <c r="AP353" i="7"/>
  <c r="AQ353" i="7"/>
  <c r="AR353" i="7"/>
  <c r="AS353" i="7"/>
  <c r="AT353" i="7"/>
  <c r="AU353" i="7"/>
  <c r="AV353" i="7"/>
  <c r="AL354" i="7"/>
  <c r="AM354" i="7"/>
  <c r="AN354" i="7"/>
  <c r="AO354" i="7"/>
  <c r="AP354" i="7"/>
  <c r="AQ354" i="7"/>
  <c r="AR354" i="7"/>
  <c r="AS354" i="7"/>
  <c r="AT354" i="7"/>
  <c r="AU354" i="7"/>
  <c r="AV354" i="7"/>
  <c r="AL355" i="7"/>
  <c r="AM355" i="7"/>
  <c r="AN355" i="7"/>
  <c r="AO355" i="7"/>
  <c r="AP355" i="7"/>
  <c r="AQ355" i="7"/>
  <c r="AR355" i="7"/>
  <c r="AS355" i="7"/>
  <c r="AT355" i="7"/>
  <c r="AU355" i="7"/>
  <c r="AV355" i="7"/>
  <c r="AL356" i="7"/>
  <c r="AM356" i="7"/>
  <c r="AN356" i="7"/>
  <c r="AO356" i="7"/>
  <c r="AP356" i="7"/>
  <c r="AQ356" i="7"/>
  <c r="AR356" i="7"/>
  <c r="AS356" i="7"/>
  <c r="AT356" i="7"/>
  <c r="AU356" i="7"/>
  <c r="AV356" i="7"/>
  <c r="AL357" i="7"/>
  <c r="AM357" i="7"/>
  <c r="AN357" i="7"/>
  <c r="AO357" i="7"/>
  <c r="AP357" i="7"/>
  <c r="AQ357" i="7"/>
  <c r="AR357" i="7"/>
  <c r="AS357" i="7"/>
  <c r="AT357" i="7"/>
  <c r="AU357" i="7"/>
  <c r="AV357" i="7"/>
  <c r="AL358" i="7"/>
  <c r="AM358" i="7"/>
  <c r="AN358" i="7"/>
  <c r="AO358" i="7"/>
  <c r="AP358" i="7"/>
  <c r="AQ358" i="7"/>
  <c r="AR358" i="7"/>
  <c r="AS358" i="7"/>
  <c r="AT358" i="7"/>
  <c r="AU358" i="7"/>
  <c r="AV358" i="7"/>
  <c r="AL359" i="7"/>
  <c r="AM359" i="7"/>
  <c r="AN359" i="7"/>
  <c r="AO359" i="7"/>
  <c r="AP359" i="7"/>
  <c r="AQ359" i="7"/>
  <c r="AR359" i="7"/>
  <c r="AS359" i="7"/>
  <c r="AT359" i="7"/>
  <c r="AU359" i="7"/>
  <c r="AV359" i="7"/>
  <c r="AL360" i="7"/>
  <c r="AM360" i="7"/>
  <c r="AN360" i="7"/>
  <c r="AO360" i="7"/>
  <c r="AP360" i="7"/>
  <c r="AQ360" i="7"/>
  <c r="AR360" i="7"/>
  <c r="AS360" i="7"/>
  <c r="AT360" i="7"/>
  <c r="AU360" i="7"/>
  <c r="AV360" i="7"/>
  <c r="AL361" i="7"/>
  <c r="AM361" i="7"/>
  <c r="AN361" i="7"/>
  <c r="AO361" i="7"/>
  <c r="AP361" i="7"/>
  <c r="AQ361" i="7"/>
  <c r="AR361" i="7"/>
  <c r="AS361" i="7"/>
  <c r="AT361" i="7"/>
  <c r="AU361" i="7"/>
  <c r="AV361" i="7"/>
  <c r="AL362" i="7"/>
  <c r="AM362" i="7"/>
  <c r="AN362" i="7"/>
  <c r="AO362" i="7"/>
  <c r="AP362" i="7"/>
  <c r="AQ362" i="7"/>
  <c r="AR362" i="7"/>
  <c r="AS362" i="7"/>
  <c r="AT362" i="7"/>
  <c r="AU362" i="7"/>
  <c r="AV362" i="7"/>
  <c r="AL363" i="7"/>
  <c r="AM363" i="7"/>
  <c r="AN363" i="7"/>
  <c r="AO363" i="7"/>
  <c r="AP363" i="7"/>
  <c r="AQ363" i="7"/>
  <c r="AR363" i="7"/>
  <c r="AS363" i="7"/>
  <c r="AT363" i="7"/>
  <c r="AU363" i="7"/>
  <c r="AV363" i="7"/>
  <c r="AL364" i="7"/>
  <c r="AM364" i="7"/>
  <c r="AN364" i="7"/>
  <c r="AO364" i="7"/>
  <c r="AP364" i="7"/>
  <c r="AQ364" i="7"/>
  <c r="AR364" i="7"/>
  <c r="AS364" i="7"/>
  <c r="AT364" i="7"/>
  <c r="AU364" i="7"/>
  <c r="AV364" i="7"/>
  <c r="AL365" i="7"/>
  <c r="AM365" i="7"/>
  <c r="AN365" i="7"/>
  <c r="AO365" i="7"/>
  <c r="AP365" i="7"/>
  <c r="AQ365" i="7"/>
  <c r="AR365" i="7"/>
  <c r="AS365" i="7"/>
  <c r="AT365" i="7"/>
  <c r="AU365" i="7"/>
  <c r="AV365" i="7"/>
  <c r="AL366" i="7"/>
  <c r="AM366" i="7"/>
  <c r="AN366" i="7"/>
  <c r="AO366" i="7"/>
  <c r="AP366" i="7"/>
  <c r="AQ366" i="7"/>
  <c r="AR366" i="7"/>
  <c r="AS366" i="7"/>
  <c r="AT366" i="7"/>
  <c r="AU366" i="7"/>
  <c r="AV366" i="7"/>
  <c r="AL367" i="7"/>
  <c r="AM367" i="7"/>
  <c r="AN367" i="7"/>
  <c r="AO367" i="7"/>
  <c r="AP367" i="7"/>
  <c r="AQ367" i="7"/>
  <c r="AR367" i="7"/>
  <c r="AS367" i="7"/>
  <c r="AT367" i="7"/>
  <c r="AU367" i="7"/>
  <c r="AV367" i="7"/>
  <c r="AL368" i="7"/>
  <c r="AM368" i="7"/>
  <c r="AN368" i="7"/>
  <c r="AO368" i="7"/>
  <c r="AP368" i="7"/>
  <c r="AQ368" i="7"/>
  <c r="AR368" i="7"/>
  <c r="AS368" i="7"/>
  <c r="AT368" i="7"/>
  <c r="AU368" i="7"/>
  <c r="AV368" i="7"/>
  <c r="AL369" i="7"/>
  <c r="AM369" i="7"/>
  <c r="AN369" i="7"/>
  <c r="AO369" i="7"/>
  <c r="AP369" i="7"/>
  <c r="AQ369" i="7"/>
  <c r="AR369" i="7"/>
  <c r="AS369" i="7"/>
  <c r="AT369" i="7"/>
  <c r="AU369" i="7"/>
  <c r="AV369" i="7"/>
  <c r="AL370" i="7"/>
  <c r="AM370" i="7"/>
  <c r="AN370" i="7"/>
  <c r="AO370" i="7"/>
  <c r="AP370" i="7"/>
  <c r="AQ370" i="7"/>
  <c r="AR370" i="7"/>
  <c r="AS370" i="7"/>
  <c r="AT370" i="7"/>
  <c r="AU370" i="7"/>
  <c r="AV370" i="7"/>
  <c r="AL371" i="7"/>
  <c r="AM371" i="7"/>
  <c r="AN371" i="7"/>
  <c r="AO371" i="7"/>
  <c r="AP371" i="7"/>
  <c r="AQ371" i="7"/>
  <c r="AR371" i="7"/>
  <c r="AS371" i="7"/>
  <c r="AT371" i="7"/>
  <c r="AU371" i="7"/>
  <c r="AV371" i="7"/>
  <c r="AL372" i="7"/>
  <c r="AM372" i="7"/>
  <c r="AN372" i="7"/>
  <c r="AO372" i="7"/>
  <c r="AP372" i="7"/>
  <c r="AQ372" i="7"/>
  <c r="AR372" i="7"/>
  <c r="AS372" i="7"/>
  <c r="AT372" i="7"/>
  <c r="AU372" i="7"/>
  <c r="AV372" i="7"/>
  <c r="AL373" i="7"/>
  <c r="AM373" i="7"/>
  <c r="AN373" i="7"/>
  <c r="AO373" i="7"/>
  <c r="AP373" i="7"/>
  <c r="AQ373" i="7"/>
  <c r="AR373" i="7"/>
  <c r="AS373" i="7"/>
  <c r="AT373" i="7"/>
  <c r="AU373" i="7"/>
  <c r="AV373" i="7"/>
  <c r="AL374" i="7"/>
  <c r="AM374" i="7"/>
  <c r="AN374" i="7"/>
  <c r="AO374" i="7"/>
  <c r="AP374" i="7"/>
  <c r="AQ374" i="7"/>
  <c r="AR374" i="7"/>
  <c r="AS374" i="7"/>
  <c r="AT374" i="7"/>
  <c r="AU374" i="7"/>
  <c r="AV374" i="7"/>
  <c r="AL375" i="7"/>
  <c r="AM375" i="7"/>
  <c r="AN375" i="7"/>
  <c r="AO375" i="7"/>
  <c r="AP375" i="7"/>
  <c r="AQ375" i="7"/>
  <c r="AR375" i="7"/>
  <c r="AS375" i="7"/>
  <c r="AT375" i="7"/>
  <c r="AU375" i="7"/>
  <c r="AV375" i="7"/>
  <c r="AL376" i="7"/>
  <c r="AM376" i="7"/>
  <c r="AN376" i="7"/>
  <c r="AO376" i="7"/>
  <c r="AP376" i="7"/>
  <c r="AQ376" i="7"/>
  <c r="AR376" i="7"/>
  <c r="AS376" i="7"/>
  <c r="AT376" i="7"/>
  <c r="AU376" i="7"/>
  <c r="AV376" i="7"/>
  <c r="AL377" i="7"/>
  <c r="AM377" i="7"/>
  <c r="AN377" i="7"/>
  <c r="AO377" i="7"/>
  <c r="AP377" i="7"/>
  <c r="AQ377" i="7"/>
  <c r="AR377" i="7"/>
  <c r="AS377" i="7"/>
  <c r="AT377" i="7"/>
  <c r="AU377" i="7"/>
  <c r="AV377" i="7"/>
  <c r="AL378" i="7"/>
  <c r="AM378" i="7"/>
  <c r="AN378" i="7"/>
  <c r="AO378" i="7"/>
  <c r="AP378" i="7"/>
  <c r="AQ378" i="7"/>
  <c r="AR378" i="7"/>
  <c r="AS378" i="7"/>
  <c r="AT378" i="7"/>
  <c r="AU378" i="7"/>
  <c r="AV378" i="7"/>
  <c r="AL379" i="7"/>
  <c r="AM379" i="7"/>
  <c r="AN379" i="7"/>
  <c r="AO379" i="7"/>
  <c r="AP379" i="7"/>
  <c r="AQ379" i="7"/>
  <c r="AR379" i="7"/>
  <c r="AS379" i="7"/>
  <c r="AT379" i="7"/>
  <c r="AU379" i="7"/>
  <c r="AV379" i="7"/>
  <c r="AL380" i="7"/>
  <c r="AM380" i="7"/>
  <c r="AN380" i="7"/>
  <c r="AO380" i="7"/>
  <c r="AP380" i="7"/>
  <c r="AQ380" i="7"/>
  <c r="AR380" i="7"/>
  <c r="AS380" i="7"/>
  <c r="AT380" i="7"/>
  <c r="AU380" i="7"/>
  <c r="AV380" i="7"/>
  <c r="AL381" i="7"/>
  <c r="AM381" i="7"/>
  <c r="AN381" i="7"/>
  <c r="AO381" i="7"/>
  <c r="AP381" i="7"/>
  <c r="AQ381" i="7"/>
  <c r="AR381" i="7"/>
  <c r="AS381" i="7"/>
  <c r="AT381" i="7"/>
  <c r="AU381" i="7"/>
  <c r="AV381" i="7"/>
  <c r="AL382" i="7"/>
  <c r="AM382" i="7"/>
  <c r="AN382" i="7"/>
  <c r="AO382" i="7"/>
  <c r="AP382" i="7"/>
  <c r="AQ382" i="7"/>
  <c r="AR382" i="7"/>
  <c r="AS382" i="7"/>
  <c r="AT382" i="7"/>
  <c r="AU382" i="7"/>
  <c r="AV382" i="7"/>
  <c r="AL383" i="7"/>
  <c r="AM383" i="7"/>
  <c r="AN383" i="7"/>
  <c r="AO383" i="7"/>
  <c r="AP383" i="7"/>
  <c r="AQ383" i="7"/>
  <c r="AR383" i="7"/>
  <c r="AS383" i="7"/>
  <c r="AT383" i="7"/>
  <c r="AU383" i="7"/>
  <c r="AV383" i="7"/>
  <c r="AL384" i="7"/>
  <c r="AM384" i="7"/>
  <c r="AN384" i="7"/>
  <c r="AO384" i="7"/>
  <c r="AP384" i="7"/>
  <c r="AQ384" i="7"/>
  <c r="AR384" i="7"/>
  <c r="AS384" i="7"/>
  <c r="AT384" i="7"/>
  <c r="AU384" i="7"/>
  <c r="AV384" i="7"/>
  <c r="AL385" i="7"/>
  <c r="AM385" i="7"/>
  <c r="AN385" i="7"/>
  <c r="AO385" i="7"/>
  <c r="AP385" i="7"/>
  <c r="AQ385" i="7"/>
  <c r="AR385" i="7"/>
  <c r="AS385" i="7"/>
  <c r="AT385" i="7"/>
  <c r="AU385" i="7"/>
  <c r="AV385" i="7"/>
  <c r="AL386" i="7"/>
  <c r="AM386" i="7"/>
  <c r="AN386" i="7"/>
  <c r="AO386" i="7"/>
  <c r="AP386" i="7"/>
  <c r="AQ386" i="7"/>
  <c r="AR386" i="7"/>
  <c r="AS386" i="7"/>
  <c r="AT386" i="7"/>
  <c r="AU386" i="7"/>
  <c r="AV386" i="7"/>
  <c r="AL387" i="7"/>
  <c r="AM387" i="7"/>
  <c r="AN387" i="7"/>
  <c r="AO387" i="7"/>
  <c r="AP387" i="7"/>
  <c r="AQ387" i="7"/>
  <c r="AR387" i="7"/>
  <c r="AS387" i="7"/>
  <c r="AT387" i="7"/>
  <c r="AU387" i="7"/>
  <c r="AV387" i="7"/>
  <c r="AL388" i="7"/>
  <c r="AM388" i="7"/>
  <c r="AN388" i="7"/>
  <c r="AO388" i="7"/>
  <c r="AP388" i="7"/>
  <c r="AQ388" i="7"/>
  <c r="AR388" i="7"/>
  <c r="AS388" i="7"/>
  <c r="AT388" i="7"/>
  <c r="AU388" i="7"/>
  <c r="AV388" i="7"/>
  <c r="AL389" i="7"/>
  <c r="AM389" i="7"/>
  <c r="AN389" i="7"/>
  <c r="AO389" i="7"/>
  <c r="AP389" i="7"/>
  <c r="AQ389" i="7"/>
  <c r="AR389" i="7"/>
  <c r="AS389" i="7"/>
  <c r="AT389" i="7"/>
  <c r="AU389" i="7"/>
  <c r="AV389" i="7"/>
  <c r="AL390" i="7"/>
  <c r="AM390" i="7"/>
  <c r="AN390" i="7"/>
  <c r="AO390" i="7"/>
  <c r="AP390" i="7"/>
  <c r="AQ390" i="7"/>
  <c r="AR390" i="7"/>
  <c r="AS390" i="7"/>
  <c r="AT390" i="7"/>
  <c r="AU390" i="7"/>
  <c r="AV390" i="7"/>
  <c r="AL391" i="7"/>
  <c r="AM391" i="7"/>
  <c r="AN391" i="7"/>
  <c r="AO391" i="7"/>
  <c r="AP391" i="7"/>
  <c r="AQ391" i="7"/>
  <c r="AR391" i="7"/>
  <c r="AS391" i="7"/>
  <c r="AT391" i="7"/>
  <c r="AU391" i="7"/>
  <c r="AV391" i="7"/>
  <c r="AL392" i="7"/>
  <c r="AM392" i="7"/>
  <c r="AN392" i="7"/>
  <c r="AO392" i="7"/>
  <c r="AP392" i="7"/>
  <c r="AQ392" i="7"/>
  <c r="AR392" i="7"/>
  <c r="AS392" i="7"/>
  <c r="AT392" i="7"/>
  <c r="AU392" i="7"/>
  <c r="AV392" i="7"/>
  <c r="AL393" i="7"/>
  <c r="AM393" i="7"/>
  <c r="AN393" i="7"/>
  <c r="AO393" i="7"/>
  <c r="AP393" i="7"/>
  <c r="AQ393" i="7"/>
  <c r="AR393" i="7"/>
  <c r="AS393" i="7"/>
  <c r="AT393" i="7"/>
  <c r="AU393" i="7"/>
  <c r="AV393" i="7"/>
  <c r="AL394" i="7"/>
  <c r="AM394" i="7"/>
  <c r="AN394" i="7"/>
  <c r="AO394" i="7"/>
  <c r="AP394" i="7"/>
  <c r="AQ394" i="7"/>
  <c r="AR394" i="7"/>
  <c r="AS394" i="7"/>
  <c r="AT394" i="7"/>
  <c r="AU394" i="7"/>
  <c r="AV394" i="7"/>
  <c r="AL395" i="7"/>
  <c r="AM395" i="7"/>
  <c r="AN395" i="7"/>
  <c r="AO395" i="7"/>
  <c r="AP395" i="7"/>
  <c r="AQ395" i="7"/>
  <c r="AR395" i="7"/>
  <c r="AS395" i="7"/>
  <c r="AT395" i="7"/>
  <c r="AU395" i="7"/>
  <c r="AV395" i="7"/>
  <c r="AL396" i="7"/>
  <c r="AM396" i="7"/>
  <c r="AN396" i="7"/>
  <c r="AO396" i="7"/>
  <c r="AP396" i="7"/>
  <c r="AQ396" i="7"/>
  <c r="AR396" i="7"/>
  <c r="AS396" i="7"/>
  <c r="AT396" i="7"/>
  <c r="AU396" i="7"/>
  <c r="AV396" i="7"/>
  <c r="AL397" i="7"/>
  <c r="AM397" i="7"/>
  <c r="AN397" i="7"/>
  <c r="AO397" i="7"/>
  <c r="AP397" i="7"/>
  <c r="AQ397" i="7"/>
  <c r="AR397" i="7"/>
  <c r="AS397" i="7"/>
  <c r="AT397" i="7"/>
  <c r="AU397" i="7"/>
  <c r="AV397" i="7"/>
  <c r="AL398" i="7"/>
  <c r="AM398" i="7"/>
  <c r="AN398" i="7"/>
  <c r="AO398" i="7"/>
  <c r="AP398" i="7"/>
  <c r="AQ398" i="7"/>
  <c r="AR398" i="7"/>
  <c r="AS398" i="7"/>
  <c r="AT398" i="7"/>
  <c r="AU398" i="7"/>
  <c r="AV398" i="7"/>
  <c r="AL399" i="7"/>
  <c r="AM399" i="7"/>
  <c r="AN399" i="7"/>
  <c r="AO399" i="7"/>
  <c r="AP399" i="7"/>
  <c r="AQ399" i="7"/>
  <c r="AR399" i="7"/>
  <c r="AS399" i="7"/>
  <c r="AT399" i="7"/>
  <c r="AU399" i="7"/>
  <c r="AV399" i="7"/>
  <c r="AL400" i="7"/>
  <c r="AM400" i="7"/>
  <c r="AN400" i="7"/>
  <c r="AO400" i="7"/>
  <c r="AP400" i="7"/>
  <c r="AQ400" i="7"/>
  <c r="AR400" i="7"/>
  <c r="AS400" i="7"/>
  <c r="AT400" i="7"/>
  <c r="AU400" i="7"/>
  <c r="AV400" i="7"/>
  <c r="AL401" i="7"/>
  <c r="AM401" i="7"/>
  <c r="AN401" i="7"/>
  <c r="AO401" i="7"/>
  <c r="AP401" i="7"/>
  <c r="AQ401" i="7"/>
  <c r="AR401" i="7"/>
  <c r="AS401" i="7"/>
  <c r="AT401" i="7"/>
  <c r="AU401" i="7"/>
  <c r="AV401" i="7"/>
  <c r="AL402" i="7"/>
  <c r="AM402" i="7"/>
  <c r="AN402" i="7"/>
  <c r="AO402" i="7"/>
  <c r="AP402" i="7"/>
  <c r="AQ402" i="7"/>
  <c r="AR402" i="7"/>
  <c r="AS402" i="7"/>
  <c r="AT402" i="7"/>
  <c r="AU402" i="7"/>
  <c r="AV402" i="7"/>
  <c r="AL403" i="7"/>
  <c r="AM403" i="7"/>
  <c r="AN403" i="7"/>
  <c r="AO403" i="7"/>
  <c r="AP403" i="7"/>
  <c r="AQ403" i="7"/>
  <c r="AR403" i="7"/>
  <c r="AS403" i="7"/>
  <c r="AT403" i="7"/>
  <c r="AU403" i="7"/>
  <c r="AV403" i="7"/>
  <c r="AL404" i="7"/>
  <c r="AM404" i="7"/>
  <c r="AN404" i="7"/>
  <c r="AO404" i="7"/>
  <c r="AP404" i="7"/>
  <c r="AQ404" i="7"/>
  <c r="AR404" i="7"/>
  <c r="AS404" i="7"/>
  <c r="AT404" i="7"/>
  <c r="AU404" i="7"/>
  <c r="AV404" i="7"/>
  <c r="AL405" i="7"/>
  <c r="AM405" i="7"/>
  <c r="AN405" i="7"/>
  <c r="AO405" i="7"/>
  <c r="AP405" i="7"/>
  <c r="AQ405" i="7"/>
  <c r="AR405" i="7"/>
  <c r="AS405" i="7"/>
  <c r="AT405" i="7"/>
  <c r="AU405" i="7"/>
  <c r="AV405" i="7"/>
  <c r="AL406" i="7"/>
  <c r="AM406" i="7"/>
  <c r="AN406" i="7"/>
  <c r="AO406" i="7"/>
  <c r="AP406" i="7"/>
  <c r="AQ406" i="7"/>
  <c r="AR406" i="7"/>
  <c r="AS406" i="7"/>
  <c r="AT406" i="7"/>
  <c r="AU406" i="7"/>
  <c r="AV406" i="7"/>
  <c r="AL407" i="7"/>
  <c r="AM407" i="7"/>
  <c r="AN407" i="7"/>
  <c r="AO407" i="7"/>
  <c r="AP407" i="7"/>
  <c r="AQ407" i="7"/>
  <c r="AR407" i="7"/>
  <c r="AS407" i="7"/>
  <c r="AT407" i="7"/>
  <c r="AU407" i="7"/>
  <c r="AV407" i="7"/>
  <c r="AL408" i="7"/>
  <c r="AM408" i="7"/>
  <c r="AN408" i="7"/>
  <c r="AO408" i="7"/>
  <c r="AP408" i="7"/>
  <c r="AQ408" i="7"/>
  <c r="AR408" i="7"/>
  <c r="AS408" i="7"/>
  <c r="AT408" i="7"/>
  <c r="AU408" i="7"/>
  <c r="AV408" i="7"/>
  <c r="AL409" i="7"/>
  <c r="AM409" i="7"/>
  <c r="AN409" i="7"/>
  <c r="AO409" i="7"/>
  <c r="AP409" i="7"/>
  <c r="AQ409" i="7"/>
  <c r="AR409" i="7"/>
  <c r="AS409" i="7"/>
  <c r="AT409" i="7"/>
  <c r="AU409" i="7"/>
  <c r="AV409" i="7"/>
  <c r="AL410" i="7"/>
  <c r="AM410" i="7"/>
  <c r="AN410" i="7"/>
  <c r="AO410" i="7"/>
  <c r="AP410" i="7"/>
  <c r="AQ410" i="7"/>
  <c r="AR410" i="7"/>
  <c r="AS410" i="7"/>
  <c r="AT410" i="7"/>
  <c r="AU410" i="7"/>
  <c r="AV410" i="7"/>
  <c r="AL411" i="7"/>
  <c r="AM411" i="7"/>
  <c r="AN411" i="7"/>
  <c r="AO411" i="7"/>
  <c r="AP411" i="7"/>
  <c r="AQ411" i="7"/>
  <c r="AR411" i="7"/>
  <c r="AS411" i="7"/>
  <c r="AT411" i="7"/>
  <c r="AU411" i="7"/>
  <c r="AV411" i="7"/>
  <c r="AL412" i="7"/>
  <c r="AM412" i="7"/>
  <c r="AN412" i="7"/>
  <c r="AO412" i="7"/>
  <c r="AP412" i="7"/>
  <c r="AQ412" i="7"/>
  <c r="AR412" i="7"/>
  <c r="AS412" i="7"/>
  <c r="AT412" i="7"/>
  <c r="AU412" i="7"/>
  <c r="AV412" i="7"/>
  <c r="AL413" i="7"/>
  <c r="AM413" i="7"/>
  <c r="AN413" i="7"/>
  <c r="AO413" i="7"/>
  <c r="AP413" i="7"/>
  <c r="AQ413" i="7"/>
  <c r="AR413" i="7"/>
  <c r="AS413" i="7"/>
  <c r="AT413" i="7"/>
  <c r="AU413" i="7"/>
  <c r="AV413" i="7"/>
  <c r="AL414" i="7"/>
  <c r="AM414" i="7"/>
  <c r="AN414" i="7"/>
  <c r="AO414" i="7"/>
  <c r="AP414" i="7"/>
  <c r="AQ414" i="7"/>
  <c r="AR414" i="7"/>
  <c r="AS414" i="7"/>
  <c r="AT414" i="7"/>
  <c r="AU414" i="7"/>
  <c r="AV414" i="7"/>
  <c r="AL415" i="7"/>
  <c r="AM415" i="7"/>
  <c r="AN415" i="7"/>
  <c r="AO415" i="7"/>
  <c r="AP415" i="7"/>
  <c r="AQ415" i="7"/>
  <c r="AR415" i="7"/>
  <c r="AS415" i="7"/>
  <c r="AT415" i="7"/>
  <c r="AU415" i="7"/>
  <c r="AV415" i="7"/>
  <c r="AL416" i="7"/>
  <c r="AM416" i="7"/>
  <c r="AN416" i="7"/>
  <c r="AO416" i="7"/>
  <c r="AP416" i="7"/>
  <c r="AQ416" i="7"/>
  <c r="AR416" i="7"/>
  <c r="AS416" i="7"/>
  <c r="AT416" i="7"/>
  <c r="AU416" i="7"/>
  <c r="AV416" i="7"/>
  <c r="AL417" i="7"/>
  <c r="AM417" i="7"/>
  <c r="AN417" i="7"/>
  <c r="AO417" i="7"/>
  <c r="AP417" i="7"/>
  <c r="AQ417" i="7"/>
  <c r="AR417" i="7"/>
  <c r="AS417" i="7"/>
  <c r="AT417" i="7"/>
  <c r="AU417" i="7"/>
  <c r="AV417" i="7"/>
  <c r="AL418" i="7"/>
  <c r="AM418" i="7"/>
  <c r="AN418" i="7"/>
  <c r="AO418" i="7"/>
  <c r="AP418" i="7"/>
  <c r="AQ418" i="7"/>
  <c r="AR418" i="7"/>
  <c r="AS418" i="7"/>
  <c r="AT418" i="7"/>
  <c r="AU418" i="7"/>
  <c r="AV418" i="7"/>
  <c r="AL419" i="7"/>
  <c r="AM419" i="7"/>
  <c r="AN419" i="7"/>
  <c r="AO419" i="7"/>
  <c r="AP419" i="7"/>
  <c r="AQ419" i="7"/>
  <c r="AR419" i="7"/>
  <c r="AS419" i="7"/>
  <c r="AT419" i="7"/>
  <c r="AU419" i="7"/>
  <c r="AV419" i="7"/>
  <c r="AL420" i="7"/>
  <c r="AM420" i="7"/>
  <c r="AN420" i="7"/>
  <c r="AO420" i="7"/>
  <c r="AP420" i="7"/>
  <c r="AQ420" i="7"/>
  <c r="AR420" i="7"/>
  <c r="AS420" i="7"/>
  <c r="AT420" i="7"/>
  <c r="AU420" i="7"/>
  <c r="AV420" i="7"/>
  <c r="AL421" i="7"/>
  <c r="AM421" i="7"/>
  <c r="AN421" i="7"/>
  <c r="AO421" i="7"/>
  <c r="AP421" i="7"/>
  <c r="AQ421" i="7"/>
  <c r="AR421" i="7"/>
  <c r="AS421" i="7"/>
  <c r="AT421" i="7"/>
  <c r="AU421" i="7"/>
  <c r="AV421" i="7"/>
  <c r="AL422" i="7"/>
  <c r="AM422" i="7"/>
  <c r="AN422" i="7"/>
  <c r="AO422" i="7"/>
  <c r="AP422" i="7"/>
  <c r="AQ422" i="7"/>
  <c r="AR422" i="7"/>
  <c r="AS422" i="7"/>
  <c r="AT422" i="7"/>
  <c r="AU422" i="7"/>
  <c r="AV422" i="7"/>
  <c r="AL423" i="7"/>
  <c r="AM423" i="7"/>
  <c r="AN423" i="7"/>
  <c r="AO423" i="7"/>
  <c r="AP423" i="7"/>
  <c r="AQ423" i="7"/>
  <c r="AR423" i="7"/>
  <c r="AS423" i="7"/>
  <c r="AT423" i="7"/>
  <c r="AU423" i="7"/>
  <c r="AV423" i="7"/>
  <c r="AL424" i="7"/>
  <c r="AM424" i="7"/>
  <c r="AN424" i="7"/>
  <c r="AO424" i="7"/>
  <c r="AP424" i="7"/>
  <c r="AQ424" i="7"/>
  <c r="AR424" i="7"/>
  <c r="AS424" i="7"/>
  <c r="AT424" i="7"/>
  <c r="AU424" i="7"/>
  <c r="AV424" i="7"/>
  <c r="AL425" i="7"/>
  <c r="AM425" i="7"/>
  <c r="AN425" i="7"/>
  <c r="AO425" i="7"/>
  <c r="AP425" i="7"/>
  <c r="AQ425" i="7"/>
  <c r="AR425" i="7"/>
  <c r="AS425" i="7"/>
  <c r="AT425" i="7"/>
  <c r="AU425" i="7"/>
  <c r="AV425" i="7"/>
  <c r="AL426" i="7"/>
  <c r="AM426" i="7"/>
  <c r="AN426" i="7"/>
  <c r="AO426" i="7"/>
  <c r="AP426" i="7"/>
  <c r="AQ426" i="7"/>
  <c r="AR426" i="7"/>
  <c r="AS426" i="7"/>
  <c r="AT426" i="7"/>
  <c r="AU426" i="7"/>
  <c r="AV426" i="7"/>
  <c r="AL427" i="7"/>
  <c r="AM427" i="7"/>
  <c r="AN427" i="7"/>
  <c r="AO427" i="7"/>
  <c r="AP427" i="7"/>
  <c r="AQ427" i="7"/>
  <c r="AR427" i="7"/>
  <c r="AS427" i="7"/>
  <c r="AT427" i="7"/>
  <c r="AU427" i="7"/>
  <c r="AV427" i="7"/>
  <c r="AL428" i="7"/>
  <c r="AM428" i="7"/>
  <c r="AN428" i="7"/>
  <c r="AO428" i="7"/>
  <c r="AP428" i="7"/>
  <c r="AQ428" i="7"/>
  <c r="AR428" i="7"/>
  <c r="AS428" i="7"/>
  <c r="AT428" i="7"/>
  <c r="AU428" i="7"/>
  <c r="AV428" i="7"/>
  <c r="AL429" i="7"/>
  <c r="AM429" i="7"/>
  <c r="AN429" i="7"/>
  <c r="AO429" i="7"/>
  <c r="AP429" i="7"/>
  <c r="AQ429" i="7"/>
  <c r="AR429" i="7"/>
  <c r="AS429" i="7"/>
  <c r="AT429" i="7"/>
  <c r="AU429" i="7"/>
  <c r="AV429" i="7"/>
  <c r="AL430" i="7"/>
  <c r="AM430" i="7"/>
  <c r="AN430" i="7"/>
  <c r="AO430" i="7"/>
  <c r="AP430" i="7"/>
  <c r="AQ430" i="7"/>
  <c r="AR430" i="7"/>
  <c r="AS430" i="7"/>
  <c r="AT430" i="7"/>
  <c r="AU430" i="7"/>
  <c r="AV430" i="7"/>
  <c r="AL431" i="7"/>
  <c r="AM431" i="7"/>
  <c r="AN431" i="7"/>
  <c r="AO431" i="7"/>
  <c r="AP431" i="7"/>
  <c r="AQ431" i="7"/>
  <c r="AR431" i="7"/>
  <c r="AS431" i="7"/>
  <c r="AT431" i="7"/>
  <c r="AU431" i="7"/>
  <c r="AV431" i="7"/>
  <c r="AL432" i="7"/>
  <c r="AM432" i="7"/>
  <c r="AN432" i="7"/>
  <c r="AO432" i="7"/>
  <c r="AP432" i="7"/>
  <c r="AQ432" i="7"/>
  <c r="AR432" i="7"/>
  <c r="AS432" i="7"/>
  <c r="AT432" i="7"/>
  <c r="AU432" i="7"/>
  <c r="AV432" i="7"/>
  <c r="AL433" i="7"/>
  <c r="AM433" i="7"/>
  <c r="AN433" i="7"/>
  <c r="AO433" i="7"/>
  <c r="AP433" i="7"/>
  <c r="AQ433" i="7"/>
  <c r="AR433" i="7"/>
  <c r="AS433" i="7"/>
  <c r="AT433" i="7"/>
  <c r="AU433" i="7"/>
  <c r="AV433" i="7"/>
  <c r="AL434" i="7"/>
  <c r="AM434" i="7"/>
  <c r="AN434" i="7"/>
  <c r="AO434" i="7"/>
  <c r="AP434" i="7"/>
  <c r="AQ434" i="7"/>
  <c r="AR434" i="7"/>
  <c r="AS434" i="7"/>
  <c r="AT434" i="7"/>
  <c r="AU434" i="7"/>
  <c r="AV434" i="7"/>
  <c r="AL435" i="7"/>
  <c r="AM435" i="7"/>
  <c r="AN435" i="7"/>
  <c r="AO435" i="7"/>
  <c r="AP435" i="7"/>
  <c r="AQ435" i="7"/>
  <c r="AR435" i="7"/>
  <c r="AS435" i="7"/>
  <c r="AT435" i="7"/>
  <c r="AU435" i="7"/>
  <c r="AV435" i="7"/>
  <c r="AL436" i="7"/>
  <c r="AM436" i="7"/>
  <c r="AN436" i="7"/>
  <c r="AO436" i="7"/>
  <c r="AP436" i="7"/>
  <c r="AQ436" i="7"/>
  <c r="AR436" i="7"/>
  <c r="AS436" i="7"/>
  <c r="AT436" i="7"/>
  <c r="AU436" i="7"/>
  <c r="AV436" i="7"/>
  <c r="AL437" i="7"/>
  <c r="AM437" i="7"/>
  <c r="AN437" i="7"/>
  <c r="AO437" i="7"/>
  <c r="AP437" i="7"/>
  <c r="AQ437" i="7"/>
  <c r="AR437" i="7"/>
  <c r="AS437" i="7"/>
  <c r="AT437" i="7"/>
  <c r="AU437" i="7"/>
  <c r="AV437" i="7"/>
  <c r="AL438" i="7"/>
  <c r="AM438" i="7"/>
  <c r="AN438" i="7"/>
  <c r="AO438" i="7"/>
  <c r="AP438" i="7"/>
  <c r="AQ438" i="7"/>
  <c r="AR438" i="7"/>
  <c r="AS438" i="7"/>
  <c r="AT438" i="7"/>
  <c r="AU438" i="7"/>
  <c r="AV438" i="7"/>
  <c r="AL439" i="7"/>
  <c r="AM439" i="7"/>
  <c r="AN439" i="7"/>
  <c r="AO439" i="7"/>
  <c r="AP439" i="7"/>
  <c r="AQ439" i="7"/>
  <c r="AR439" i="7"/>
  <c r="AS439" i="7"/>
  <c r="AT439" i="7"/>
  <c r="AU439" i="7"/>
  <c r="AV439" i="7"/>
  <c r="AL440" i="7"/>
  <c r="AM440" i="7"/>
  <c r="AN440" i="7"/>
  <c r="AO440" i="7"/>
  <c r="AP440" i="7"/>
  <c r="AQ440" i="7"/>
  <c r="AR440" i="7"/>
  <c r="AS440" i="7"/>
  <c r="AT440" i="7"/>
  <c r="AU440" i="7"/>
  <c r="AV440" i="7"/>
  <c r="AL441" i="7"/>
  <c r="AM441" i="7"/>
  <c r="AN441" i="7"/>
  <c r="AO441" i="7"/>
  <c r="AP441" i="7"/>
  <c r="AQ441" i="7"/>
  <c r="AR441" i="7"/>
  <c r="AS441" i="7"/>
  <c r="AT441" i="7"/>
  <c r="AU441" i="7"/>
  <c r="AV441" i="7"/>
  <c r="AL442" i="7"/>
  <c r="AM442" i="7"/>
  <c r="AN442" i="7"/>
  <c r="AO442" i="7"/>
  <c r="AP442" i="7"/>
  <c r="AQ442" i="7"/>
  <c r="AR442" i="7"/>
  <c r="AS442" i="7"/>
  <c r="AT442" i="7"/>
  <c r="AU442" i="7"/>
  <c r="AV442" i="7"/>
  <c r="AL443" i="7"/>
  <c r="AM443" i="7"/>
  <c r="AN443" i="7"/>
  <c r="AO443" i="7"/>
  <c r="AP443" i="7"/>
  <c r="AQ443" i="7"/>
  <c r="AR443" i="7"/>
  <c r="AS443" i="7"/>
  <c r="AT443" i="7"/>
  <c r="AU443" i="7"/>
  <c r="AV443" i="7"/>
  <c r="AL444" i="7"/>
  <c r="AM444" i="7"/>
  <c r="AN444" i="7"/>
  <c r="AO444" i="7"/>
  <c r="AP444" i="7"/>
  <c r="AQ444" i="7"/>
  <c r="AR444" i="7"/>
  <c r="AS444" i="7"/>
  <c r="AT444" i="7"/>
  <c r="AU444" i="7"/>
  <c r="AV444" i="7"/>
  <c r="AL445" i="7"/>
  <c r="AM445" i="7"/>
  <c r="AN445" i="7"/>
  <c r="AO445" i="7"/>
  <c r="AP445" i="7"/>
  <c r="AQ445" i="7"/>
  <c r="AR445" i="7"/>
  <c r="AS445" i="7"/>
  <c r="AT445" i="7"/>
  <c r="AU445" i="7"/>
  <c r="AV445" i="7"/>
  <c r="AL446" i="7"/>
  <c r="AM446" i="7"/>
  <c r="AN446" i="7"/>
  <c r="AO446" i="7"/>
  <c r="AP446" i="7"/>
  <c r="AQ446" i="7"/>
  <c r="AR446" i="7"/>
  <c r="AS446" i="7"/>
  <c r="AT446" i="7"/>
  <c r="AU446" i="7"/>
  <c r="AV446" i="7"/>
  <c r="AL447" i="7"/>
  <c r="AM447" i="7"/>
  <c r="AN447" i="7"/>
  <c r="AO447" i="7"/>
  <c r="AP447" i="7"/>
  <c r="AQ447" i="7"/>
  <c r="AR447" i="7"/>
  <c r="AS447" i="7"/>
  <c r="AT447" i="7"/>
  <c r="AU447" i="7"/>
  <c r="AV447" i="7"/>
  <c r="AL448" i="7"/>
  <c r="AM448" i="7"/>
  <c r="AN448" i="7"/>
  <c r="AO448" i="7"/>
  <c r="AP448" i="7"/>
  <c r="AQ448" i="7"/>
  <c r="AR448" i="7"/>
  <c r="AS448" i="7"/>
  <c r="AT448" i="7"/>
  <c r="AU448" i="7"/>
  <c r="AV448" i="7"/>
  <c r="AL449" i="7"/>
  <c r="AM449" i="7"/>
  <c r="AN449" i="7"/>
  <c r="AO449" i="7"/>
  <c r="AP449" i="7"/>
  <c r="AQ449" i="7"/>
  <c r="AR449" i="7"/>
  <c r="AS449" i="7"/>
  <c r="AT449" i="7"/>
  <c r="AU449" i="7"/>
  <c r="AV449" i="7"/>
  <c r="AL450" i="7"/>
  <c r="AM450" i="7"/>
  <c r="AN450" i="7"/>
  <c r="AO450" i="7"/>
  <c r="AP450" i="7"/>
  <c r="AQ450" i="7"/>
  <c r="AR450" i="7"/>
  <c r="AS450" i="7"/>
  <c r="AT450" i="7"/>
  <c r="AU450" i="7"/>
  <c r="AV450" i="7"/>
  <c r="AL451" i="7"/>
  <c r="AM451" i="7"/>
  <c r="AN451" i="7"/>
  <c r="AO451" i="7"/>
  <c r="AP451" i="7"/>
  <c r="AQ451" i="7"/>
  <c r="AR451" i="7"/>
  <c r="AS451" i="7"/>
  <c r="AT451" i="7"/>
  <c r="AU451" i="7"/>
  <c r="AV451" i="7"/>
  <c r="AL452" i="7"/>
  <c r="AM452" i="7"/>
  <c r="AN452" i="7"/>
  <c r="AO452" i="7"/>
  <c r="AP452" i="7"/>
  <c r="AQ452" i="7"/>
  <c r="AR452" i="7"/>
  <c r="AS452" i="7"/>
  <c r="AT452" i="7"/>
  <c r="AU452" i="7"/>
  <c r="AV452" i="7"/>
  <c r="AL453" i="7"/>
  <c r="AM453" i="7"/>
  <c r="AN453" i="7"/>
  <c r="AO453" i="7"/>
  <c r="AP453" i="7"/>
  <c r="AQ453" i="7"/>
  <c r="AR453" i="7"/>
  <c r="AS453" i="7"/>
  <c r="AT453" i="7"/>
  <c r="AU453" i="7"/>
  <c r="AV453" i="7"/>
  <c r="AL454" i="7"/>
  <c r="AM454" i="7"/>
  <c r="AN454" i="7"/>
  <c r="AO454" i="7"/>
  <c r="AP454" i="7"/>
  <c r="AQ454" i="7"/>
  <c r="AR454" i="7"/>
  <c r="AS454" i="7"/>
  <c r="AT454" i="7"/>
  <c r="AU454" i="7"/>
  <c r="AV454" i="7"/>
  <c r="AL455" i="7"/>
  <c r="AM455" i="7"/>
  <c r="AN455" i="7"/>
  <c r="AO455" i="7"/>
  <c r="AP455" i="7"/>
  <c r="AQ455" i="7"/>
  <c r="AR455" i="7"/>
  <c r="AS455" i="7"/>
  <c r="AT455" i="7"/>
  <c r="AU455" i="7"/>
  <c r="AV455" i="7"/>
  <c r="AL456" i="7"/>
  <c r="AM456" i="7"/>
  <c r="AN456" i="7"/>
  <c r="AO456" i="7"/>
  <c r="AP456" i="7"/>
  <c r="AQ456" i="7"/>
  <c r="AR456" i="7"/>
  <c r="AS456" i="7"/>
  <c r="AT456" i="7"/>
  <c r="AU456" i="7"/>
  <c r="AV456" i="7"/>
  <c r="AL457" i="7"/>
  <c r="AM457" i="7"/>
  <c r="AN457" i="7"/>
  <c r="AO457" i="7"/>
  <c r="AP457" i="7"/>
  <c r="AQ457" i="7"/>
  <c r="AR457" i="7"/>
  <c r="AS457" i="7"/>
  <c r="AT457" i="7"/>
  <c r="AU457" i="7"/>
  <c r="AV457" i="7"/>
  <c r="AL458" i="7"/>
  <c r="AM458" i="7"/>
  <c r="AN458" i="7"/>
  <c r="AO458" i="7"/>
  <c r="AP458" i="7"/>
  <c r="AQ458" i="7"/>
  <c r="AR458" i="7"/>
  <c r="AS458" i="7"/>
  <c r="AT458" i="7"/>
  <c r="AU458" i="7"/>
  <c r="AV458" i="7"/>
  <c r="AL459" i="7"/>
  <c r="AM459" i="7"/>
  <c r="AN459" i="7"/>
  <c r="AO459" i="7"/>
  <c r="AP459" i="7"/>
  <c r="AQ459" i="7"/>
  <c r="AR459" i="7"/>
  <c r="AS459" i="7"/>
  <c r="AT459" i="7"/>
  <c r="AU459" i="7"/>
  <c r="AV459" i="7"/>
  <c r="AL460" i="7"/>
  <c r="AM460" i="7"/>
  <c r="AN460" i="7"/>
  <c r="AO460" i="7"/>
  <c r="AP460" i="7"/>
  <c r="AQ460" i="7"/>
  <c r="AR460" i="7"/>
  <c r="AS460" i="7"/>
  <c r="AT460" i="7"/>
  <c r="AU460" i="7"/>
  <c r="AV460" i="7"/>
  <c r="AL461" i="7"/>
  <c r="AM461" i="7"/>
  <c r="AN461" i="7"/>
  <c r="AO461" i="7"/>
  <c r="AP461" i="7"/>
  <c r="AQ461" i="7"/>
  <c r="AR461" i="7"/>
  <c r="AS461" i="7"/>
  <c r="AT461" i="7"/>
  <c r="AU461" i="7"/>
  <c r="AV461" i="7"/>
  <c r="AL462" i="7"/>
  <c r="AM462" i="7"/>
  <c r="AN462" i="7"/>
  <c r="AO462" i="7"/>
  <c r="AP462" i="7"/>
  <c r="AQ462" i="7"/>
  <c r="AR462" i="7"/>
  <c r="AS462" i="7"/>
  <c r="AT462" i="7"/>
  <c r="AU462" i="7"/>
  <c r="AV462" i="7"/>
  <c r="AL463" i="7"/>
  <c r="AM463" i="7"/>
  <c r="AN463" i="7"/>
  <c r="AO463" i="7"/>
  <c r="AP463" i="7"/>
  <c r="AQ463" i="7"/>
  <c r="AR463" i="7"/>
  <c r="AS463" i="7"/>
  <c r="AT463" i="7"/>
  <c r="AU463" i="7"/>
  <c r="AV463" i="7"/>
  <c r="AL464" i="7"/>
  <c r="AM464" i="7"/>
  <c r="AN464" i="7"/>
  <c r="AO464" i="7"/>
  <c r="AP464" i="7"/>
  <c r="AQ464" i="7"/>
  <c r="AR464" i="7"/>
  <c r="AS464" i="7"/>
  <c r="AT464" i="7"/>
  <c r="AU464" i="7"/>
  <c r="AV464" i="7"/>
  <c r="AL465" i="7"/>
  <c r="AM465" i="7"/>
  <c r="AN465" i="7"/>
  <c r="AO465" i="7"/>
  <c r="AP465" i="7"/>
  <c r="AQ465" i="7"/>
  <c r="AR465" i="7"/>
  <c r="AS465" i="7"/>
  <c r="AT465" i="7"/>
  <c r="AU465" i="7"/>
  <c r="AV465" i="7"/>
  <c r="AL466" i="7"/>
  <c r="AM466" i="7"/>
  <c r="AN466" i="7"/>
  <c r="AO466" i="7"/>
  <c r="AP466" i="7"/>
  <c r="AQ466" i="7"/>
  <c r="AR466" i="7"/>
  <c r="AS466" i="7"/>
  <c r="AT466" i="7"/>
  <c r="AU466" i="7"/>
  <c r="AV466" i="7"/>
  <c r="AL467" i="7"/>
  <c r="AM467" i="7"/>
  <c r="AN467" i="7"/>
  <c r="AO467" i="7"/>
  <c r="AP467" i="7"/>
  <c r="AQ467" i="7"/>
  <c r="AR467" i="7"/>
  <c r="AS467" i="7"/>
  <c r="AT467" i="7"/>
  <c r="AU467" i="7"/>
  <c r="AV467" i="7"/>
  <c r="AL468" i="7"/>
  <c r="AM468" i="7"/>
  <c r="AN468" i="7"/>
  <c r="AO468" i="7"/>
  <c r="AP468" i="7"/>
  <c r="AQ468" i="7"/>
  <c r="AR468" i="7"/>
  <c r="AS468" i="7"/>
  <c r="AT468" i="7"/>
  <c r="AU468" i="7"/>
  <c r="AV468" i="7"/>
  <c r="AL469" i="7"/>
  <c r="AM469" i="7"/>
  <c r="AN469" i="7"/>
  <c r="AO469" i="7"/>
  <c r="AP469" i="7"/>
  <c r="AQ469" i="7"/>
  <c r="AR469" i="7"/>
  <c r="AS469" i="7"/>
  <c r="AT469" i="7"/>
  <c r="AU469" i="7"/>
  <c r="AV469" i="7"/>
  <c r="AL470" i="7"/>
  <c r="AM470" i="7"/>
  <c r="AN470" i="7"/>
  <c r="AO470" i="7"/>
  <c r="AP470" i="7"/>
  <c r="AQ470" i="7"/>
  <c r="AR470" i="7"/>
  <c r="AS470" i="7"/>
  <c r="AT470" i="7"/>
  <c r="AU470" i="7"/>
  <c r="AV470" i="7"/>
  <c r="AL471" i="7"/>
  <c r="AM471" i="7"/>
  <c r="AN471" i="7"/>
  <c r="AO471" i="7"/>
  <c r="AP471" i="7"/>
  <c r="AQ471" i="7"/>
  <c r="AR471" i="7"/>
  <c r="AS471" i="7"/>
  <c r="AT471" i="7"/>
  <c r="AU471" i="7"/>
  <c r="AV471" i="7"/>
  <c r="AL472" i="7"/>
  <c r="AM472" i="7"/>
  <c r="AN472" i="7"/>
  <c r="AO472" i="7"/>
  <c r="AP472" i="7"/>
  <c r="AQ472" i="7"/>
  <c r="AR472" i="7"/>
  <c r="AS472" i="7"/>
  <c r="AT472" i="7"/>
  <c r="AU472" i="7"/>
  <c r="AV472" i="7"/>
  <c r="AL473" i="7"/>
  <c r="AM473" i="7"/>
  <c r="AN473" i="7"/>
  <c r="AO473" i="7"/>
  <c r="AP473" i="7"/>
  <c r="AQ473" i="7"/>
  <c r="AR473" i="7"/>
  <c r="AS473" i="7"/>
  <c r="AT473" i="7"/>
  <c r="AU473" i="7"/>
  <c r="AV473" i="7"/>
  <c r="AL474" i="7"/>
  <c r="AM474" i="7"/>
  <c r="AN474" i="7"/>
  <c r="AO474" i="7"/>
  <c r="AP474" i="7"/>
  <c r="AQ474" i="7"/>
  <c r="AR474" i="7"/>
  <c r="AS474" i="7"/>
  <c r="AT474" i="7"/>
  <c r="AU474" i="7"/>
  <c r="AV474" i="7"/>
  <c r="AL475" i="7"/>
  <c r="AM475" i="7"/>
  <c r="AN475" i="7"/>
  <c r="AO475" i="7"/>
  <c r="AP475" i="7"/>
  <c r="AQ475" i="7"/>
  <c r="AR475" i="7"/>
  <c r="AS475" i="7"/>
  <c r="AT475" i="7"/>
  <c r="AU475" i="7"/>
  <c r="AV475" i="7"/>
  <c r="AL476" i="7"/>
  <c r="AM476" i="7"/>
  <c r="AN476" i="7"/>
  <c r="AO476" i="7"/>
  <c r="AP476" i="7"/>
  <c r="AQ476" i="7"/>
  <c r="AR476" i="7"/>
  <c r="AS476" i="7"/>
  <c r="AT476" i="7"/>
  <c r="AU476" i="7"/>
  <c r="AV476" i="7"/>
  <c r="AL477" i="7"/>
  <c r="AM477" i="7"/>
  <c r="AN477" i="7"/>
  <c r="AO477" i="7"/>
  <c r="AP477" i="7"/>
  <c r="AQ477" i="7"/>
  <c r="AR477" i="7"/>
  <c r="AS477" i="7"/>
  <c r="AT477" i="7"/>
  <c r="AU477" i="7"/>
  <c r="AV477" i="7"/>
  <c r="AL478" i="7"/>
  <c r="AM478" i="7"/>
  <c r="AN478" i="7"/>
  <c r="AO478" i="7"/>
  <c r="AP478" i="7"/>
  <c r="AQ478" i="7"/>
  <c r="AR478" i="7"/>
  <c r="AS478" i="7"/>
  <c r="AT478" i="7"/>
  <c r="AU478" i="7"/>
  <c r="AV478" i="7"/>
  <c r="AL479" i="7"/>
  <c r="AM479" i="7"/>
  <c r="AN479" i="7"/>
  <c r="AO479" i="7"/>
  <c r="AP479" i="7"/>
  <c r="AQ479" i="7"/>
  <c r="AR479" i="7"/>
  <c r="AS479" i="7"/>
  <c r="AT479" i="7"/>
  <c r="AU479" i="7"/>
  <c r="AV479" i="7"/>
  <c r="AL480" i="7"/>
  <c r="AM480" i="7"/>
  <c r="AN480" i="7"/>
  <c r="AO480" i="7"/>
  <c r="AP480" i="7"/>
  <c r="AQ480" i="7"/>
  <c r="AR480" i="7"/>
  <c r="AS480" i="7"/>
  <c r="AT480" i="7"/>
  <c r="AU480" i="7"/>
  <c r="AV480" i="7"/>
  <c r="AL481" i="7"/>
  <c r="AM481" i="7"/>
  <c r="AN481" i="7"/>
  <c r="AO481" i="7"/>
  <c r="AP481" i="7"/>
  <c r="AQ481" i="7"/>
  <c r="AR481" i="7"/>
  <c r="AS481" i="7"/>
  <c r="AT481" i="7"/>
  <c r="AU481" i="7"/>
  <c r="AV481" i="7"/>
  <c r="AL482" i="7"/>
  <c r="AM482" i="7"/>
  <c r="AN482" i="7"/>
  <c r="AO482" i="7"/>
  <c r="AP482" i="7"/>
  <c r="AQ482" i="7"/>
  <c r="AR482" i="7"/>
  <c r="AS482" i="7"/>
  <c r="AT482" i="7"/>
  <c r="AU482" i="7"/>
  <c r="AV482" i="7"/>
  <c r="AL483" i="7"/>
  <c r="AM483" i="7"/>
  <c r="AN483" i="7"/>
  <c r="AO483" i="7"/>
  <c r="AP483" i="7"/>
  <c r="AQ483" i="7"/>
  <c r="AR483" i="7"/>
  <c r="AS483" i="7"/>
  <c r="AT483" i="7"/>
  <c r="AU483" i="7"/>
  <c r="AV483" i="7"/>
  <c r="AL484" i="7"/>
  <c r="AM484" i="7"/>
  <c r="AN484" i="7"/>
  <c r="AO484" i="7"/>
  <c r="AP484" i="7"/>
  <c r="AQ484" i="7"/>
  <c r="AR484" i="7"/>
  <c r="AS484" i="7"/>
  <c r="AT484" i="7"/>
  <c r="AU484" i="7"/>
  <c r="AV484" i="7"/>
  <c r="AL485" i="7"/>
  <c r="AM485" i="7"/>
  <c r="AN485" i="7"/>
  <c r="AO485" i="7"/>
  <c r="AP485" i="7"/>
  <c r="AQ485" i="7"/>
  <c r="AR485" i="7"/>
  <c r="AS485" i="7"/>
  <c r="AT485" i="7"/>
  <c r="AU485" i="7"/>
  <c r="AV485" i="7"/>
  <c r="AL486" i="7"/>
  <c r="AM486" i="7"/>
  <c r="AN486" i="7"/>
  <c r="AO486" i="7"/>
  <c r="AP486" i="7"/>
  <c r="AQ486" i="7"/>
  <c r="AR486" i="7"/>
  <c r="AS486" i="7"/>
  <c r="AT486" i="7"/>
  <c r="AU486" i="7"/>
  <c r="AV486" i="7"/>
  <c r="AL487" i="7"/>
  <c r="AM487" i="7"/>
  <c r="AN487" i="7"/>
  <c r="AO487" i="7"/>
  <c r="AP487" i="7"/>
  <c r="AQ487" i="7"/>
  <c r="AR487" i="7"/>
  <c r="AS487" i="7"/>
  <c r="AT487" i="7"/>
  <c r="AU487" i="7"/>
  <c r="AV487" i="7"/>
  <c r="AL488" i="7"/>
  <c r="AM488" i="7"/>
  <c r="AN488" i="7"/>
  <c r="AO488" i="7"/>
  <c r="AP488" i="7"/>
  <c r="AQ488" i="7"/>
  <c r="AR488" i="7"/>
  <c r="AS488" i="7"/>
  <c r="AT488" i="7"/>
  <c r="AU488" i="7"/>
  <c r="AV488" i="7"/>
  <c r="AL489" i="7"/>
  <c r="AM489" i="7"/>
  <c r="AN489" i="7"/>
  <c r="AO489" i="7"/>
  <c r="AP489" i="7"/>
  <c r="AQ489" i="7"/>
  <c r="AR489" i="7"/>
  <c r="AS489" i="7"/>
  <c r="AT489" i="7"/>
  <c r="AU489" i="7"/>
  <c r="AV489" i="7"/>
  <c r="AL490" i="7"/>
  <c r="AM490" i="7"/>
  <c r="AN490" i="7"/>
  <c r="AO490" i="7"/>
  <c r="AP490" i="7"/>
  <c r="AQ490" i="7"/>
  <c r="AR490" i="7"/>
  <c r="AS490" i="7"/>
  <c r="AT490" i="7"/>
  <c r="AU490" i="7"/>
  <c r="AV490" i="7"/>
  <c r="AL491" i="7"/>
  <c r="AM491" i="7"/>
  <c r="AN491" i="7"/>
  <c r="AO491" i="7"/>
  <c r="AP491" i="7"/>
  <c r="AQ491" i="7"/>
  <c r="AR491" i="7"/>
  <c r="AS491" i="7"/>
  <c r="AT491" i="7"/>
  <c r="AU491" i="7"/>
  <c r="AV491" i="7"/>
  <c r="AL492" i="7"/>
  <c r="AM492" i="7"/>
  <c r="AN492" i="7"/>
  <c r="AO492" i="7"/>
  <c r="AP492" i="7"/>
  <c r="AQ492" i="7"/>
  <c r="AR492" i="7"/>
  <c r="AS492" i="7"/>
  <c r="AT492" i="7"/>
  <c r="AU492" i="7"/>
  <c r="AV492" i="7"/>
  <c r="AL493" i="7"/>
  <c r="AM493" i="7"/>
  <c r="AN493" i="7"/>
  <c r="AO493" i="7"/>
  <c r="AP493" i="7"/>
  <c r="AQ493" i="7"/>
  <c r="AR493" i="7"/>
  <c r="AS493" i="7"/>
  <c r="AT493" i="7"/>
  <c r="AU493" i="7"/>
  <c r="AV493" i="7"/>
  <c r="AL494" i="7"/>
  <c r="AM494" i="7"/>
  <c r="AN494" i="7"/>
  <c r="AO494" i="7"/>
  <c r="AP494" i="7"/>
  <c r="AQ494" i="7"/>
  <c r="AR494" i="7"/>
  <c r="AS494" i="7"/>
  <c r="AT494" i="7"/>
  <c r="AU494" i="7"/>
  <c r="AV494" i="7"/>
  <c r="AL495" i="7"/>
  <c r="AM495" i="7"/>
  <c r="AN495" i="7"/>
  <c r="AO495" i="7"/>
  <c r="AP495" i="7"/>
  <c r="AQ495" i="7"/>
  <c r="AR495" i="7"/>
  <c r="AS495" i="7"/>
  <c r="AT495" i="7"/>
  <c r="AU495" i="7"/>
  <c r="AV495" i="7"/>
  <c r="AL496" i="7"/>
  <c r="AM496" i="7"/>
  <c r="AN496" i="7"/>
  <c r="AO496" i="7"/>
  <c r="AP496" i="7"/>
  <c r="AQ496" i="7"/>
  <c r="AR496" i="7"/>
  <c r="AS496" i="7"/>
  <c r="AT496" i="7"/>
  <c r="AU496" i="7"/>
  <c r="AV496" i="7"/>
  <c r="AL497" i="7"/>
  <c r="AM497" i="7"/>
  <c r="AN497" i="7"/>
  <c r="AO497" i="7"/>
  <c r="AP497" i="7"/>
  <c r="AQ497" i="7"/>
  <c r="AR497" i="7"/>
  <c r="AS497" i="7"/>
  <c r="AT497" i="7"/>
  <c r="AU497" i="7"/>
  <c r="AV497" i="7"/>
  <c r="AL498" i="7"/>
  <c r="AM498" i="7"/>
  <c r="AN498" i="7"/>
  <c r="AO498" i="7"/>
  <c r="AP498" i="7"/>
  <c r="AQ498" i="7"/>
  <c r="AR498" i="7"/>
  <c r="AS498" i="7"/>
  <c r="AT498" i="7"/>
  <c r="AU498" i="7"/>
  <c r="AV498" i="7"/>
  <c r="AL499" i="7"/>
  <c r="AM499" i="7"/>
  <c r="AN499" i="7"/>
  <c r="AO499" i="7"/>
  <c r="AP499" i="7"/>
  <c r="AQ499" i="7"/>
  <c r="AR499" i="7"/>
  <c r="AS499" i="7"/>
  <c r="AT499" i="7"/>
  <c r="AU499" i="7"/>
  <c r="AV499" i="7"/>
  <c r="AL500" i="7"/>
  <c r="AM500" i="7"/>
  <c r="AN500" i="7"/>
  <c r="AO500" i="7"/>
  <c r="AP500" i="7"/>
  <c r="AQ500" i="7"/>
  <c r="AR500" i="7"/>
  <c r="AS500" i="7"/>
  <c r="AT500" i="7"/>
  <c r="AU500" i="7"/>
  <c r="AV500" i="7"/>
  <c r="AL501" i="7"/>
  <c r="AM501" i="7"/>
  <c r="AN501" i="7"/>
  <c r="AO501" i="7"/>
  <c r="AP501" i="7"/>
  <c r="AQ501" i="7"/>
  <c r="AR501" i="7"/>
  <c r="AS501" i="7"/>
  <c r="AT501" i="7"/>
  <c r="AU501" i="7"/>
  <c r="AV501" i="7"/>
  <c r="AL502" i="7"/>
  <c r="AM502" i="7"/>
  <c r="AN502" i="7"/>
  <c r="AO502" i="7"/>
  <c r="AP502" i="7"/>
  <c r="AQ502" i="7"/>
  <c r="AR502" i="7"/>
  <c r="AS502" i="7"/>
  <c r="AT502" i="7"/>
  <c r="AU502" i="7"/>
  <c r="AV502" i="7"/>
  <c r="AL503" i="7"/>
  <c r="AM503" i="7"/>
  <c r="AN503" i="7"/>
  <c r="AO503" i="7"/>
  <c r="AP503" i="7"/>
  <c r="AQ503" i="7"/>
  <c r="AR503" i="7"/>
  <c r="AS503" i="7"/>
  <c r="AT503" i="7"/>
  <c r="AU503" i="7"/>
  <c r="AV503" i="7"/>
  <c r="AL504" i="7"/>
  <c r="AM504" i="7"/>
  <c r="AN504" i="7"/>
  <c r="AO504" i="7"/>
  <c r="AP504" i="7"/>
  <c r="AQ504" i="7"/>
  <c r="AR504" i="7"/>
  <c r="AS504" i="7"/>
  <c r="AT504" i="7"/>
  <c r="AU504" i="7"/>
  <c r="AV504" i="7"/>
  <c r="AL505" i="7"/>
  <c r="AM505" i="7"/>
  <c r="AN505" i="7"/>
  <c r="AO505" i="7"/>
  <c r="AP505" i="7"/>
  <c r="AQ505" i="7"/>
  <c r="AR505" i="7"/>
  <c r="AS505" i="7"/>
  <c r="AT505" i="7"/>
  <c r="AU505" i="7"/>
  <c r="AV505" i="7"/>
  <c r="AL506" i="7"/>
  <c r="AM506" i="7"/>
  <c r="AN506" i="7"/>
  <c r="AO506" i="7"/>
  <c r="AP506" i="7"/>
  <c r="AQ506" i="7"/>
  <c r="AR506" i="7"/>
  <c r="AS506" i="7"/>
  <c r="AT506" i="7"/>
  <c r="AU506" i="7"/>
  <c r="AV506" i="7"/>
  <c r="AL507" i="7"/>
  <c r="AM507" i="7"/>
  <c r="AN507" i="7"/>
  <c r="AO507" i="7"/>
  <c r="AP507" i="7"/>
  <c r="AQ507" i="7"/>
  <c r="AR507" i="7"/>
  <c r="AS507" i="7"/>
  <c r="AT507" i="7"/>
  <c r="AU507" i="7"/>
  <c r="AV507" i="7"/>
  <c r="AL508" i="7"/>
  <c r="AM508" i="7"/>
  <c r="AN508" i="7"/>
  <c r="AO508" i="7"/>
  <c r="AP508" i="7"/>
  <c r="AQ508" i="7"/>
  <c r="AR508" i="7"/>
  <c r="AS508" i="7"/>
  <c r="AT508" i="7"/>
  <c r="AU508" i="7"/>
  <c r="AV508" i="7"/>
  <c r="AL509" i="7"/>
  <c r="AM509" i="7"/>
  <c r="AN509" i="7"/>
  <c r="AO509" i="7"/>
  <c r="AP509" i="7"/>
  <c r="AQ509" i="7"/>
  <c r="AR509" i="7"/>
  <c r="AS509" i="7"/>
  <c r="AT509" i="7"/>
  <c r="AU509" i="7"/>
  <c r="AV509" i="7"/>
  <c r="AL510" i="7"/>
  <c r="AM510" i="7"/>
  <c r="AN510" i="7"/>
  <c r="AO510" i="7"/>
  <c r="AP510" i="7"/>
  <c r="AQ510" i="7"/>
  <c r="AR510" i="7"/>
  <c r="AS510" i="7"/>
  <c r="AT510" i="7"/>
  <c r="AU510" i="7"/>
  <c r="AV510" i="7"/>
  <c r="AL511" i="7"/>
  <c r="AM511" i="7"/>
  <c r="AN511" i="7"/>
  <c r="AO511" i="7"/>
  <c r="AP511" i="7"/>
  <c r="AQ511" i="7"/>
  <c r="AR511" i="7"/>
  <c r="AS511" i="7"/>
  <c r="AT511" i="7"/>
  <c r="AU511" i="7"/>
  <c r="AV511" i="7"/>
  <c r="AL512" i="7"/>
  <c r="AM512" i="7"/>
  <c r="AN512" i="7"/>
  <c r="AO512" i="7"/>
  <c r="AP512" i="7"/>
  <c r="AQ512" i="7"/>
  <c r="AR512" i="7"/>
  <c r="AS512" i="7"/>
  <c r="AT512" i="7"/>
  <c r="AU512" i="7"/>
  <c r="AV512" i="7"/>
  <c r="AL513" i="7"/>
  <c r="AM513" i="7"/>
  <c r="AN513" i="7"/>
  <c r="AO513" i="7"/>
  <c r="AP513" i="7"/>
  <c r="AQ513" i="7"/>
  <c r="AR513" i="7"/>
  <c r="AS513" i="7"/>
  <c r="AT513" i="7"/>
  <c r="AU513" i="7"/>
  <c r="AV513" i="7"/>
  <c r="AL514" i="7"/>
  <c r="AM514" i="7"/>
  <c r="AN514" i="7"/>
  <c r="AO514" i="7"/>
  <c r="AP514" i="7"/>
  <c r="AQ514" i="7"/>
  <c r="AR514" i="7"/>
  <c r="AS514" i="7"/>
  <c r="AT514" i="7"/>
  <c r="AU514" i="7"/>
  <c r="AV514" i="7"/>
  <c r="AL515" i="7"/>
  <c r="AM515" i="7"/>
  <c r="AN515" i="7"/>
  <c r="AO515" i="7"/>
  <c r="AP515" i="7"/>
  <c r="AQ515" i="7"/>
  <c r="AR515" i="7"/>
  <c r="AS515" i="7"/>
  <c r="AT515" i="7"/>
  <c r="AU515" i="7"/>
  <c r="AV515" i="7"/>
  <c r="AL516" i="7"/>
  <c r="AM516" i="7"/>
  <c r="AN516" i="7"/>
  <c r="AO516" i="7"/>
  <c r="AP516" i="7"/>
  <c r="AQ516" i="7"/>
  <c r="AR516" i="7"/>
  <c r="AS516" i="7"/>
  <c r="AT516" i="7"/>
  <c r="AU516" i="7"/>
  <c r="AV516" i="7"/>
  <c r="AL517" i="7"/>
  <c r="AM517" i="7"/>
  <c r="AN517" i="7"/>
  <c r="AO517" i="7"/>
  <c r="AP517" i="7"/>
  <c r="AQ517" i="7"/>
  <c r="AR517" i="7"/>
  <c r="AS517" i="7"/>
  <c r="AT517" i="7"/>
  <c r="AU517" i="7"/>
  <c r="AV517" i="7"/>
  <c r="AL518" i="7"/>
  <c r="AM518" i="7"/>
  <c r="AN518" i="7"/>
  <c r="AO518" i="7"/>
  <c r="AP518" i="7"/>
  <c r="AQ518" i="7"/>
  <c r="AR518" i="7"/>
  <c r="AS518" i="7"/>
  <c r="AT518" i="7"/>
  <c r="AU518" i="7"/>
  <c r="AV518" i="7"/>
  <c r="AL519" i="7"/>
  <c r="AM519" i="7"/>
  <c r="AN519" i="7"/>
  <c r="AO519" i="7"/>
  <c r="AP519" i="7"/>
  <c r="AQ519" i="7"/>
  <c r="AR519" i="7"/>
  <c r="AS519" i="7"/>
  <c r="AT519" i="7"/>
  <c r="AU519" i="7"/>
  <c r="AV519" i="7"/>
  <c r="AL520" i="7"/>
  <c r="AM520" i="7"/>
  <c r="AN520" i="7"/>
  <c r="AO520" i="7"/>
  <c r="AP520" i="7"/>
  <c r="AQ520" i="7"/>
  <c r="AR520" i="7"/>
  <c r="AS520" i="7"/>
  <c r="AT520" i="7"/>
  <c r="AU520" i="7"/>
  <c r="AV520" i="7"/>
  <c r="AL521" i="7"/>
  <c r="AM521" i="7"/>
  <c r="AN521" i="7"/>
  <c r="AO521" i="7"/>
  <c r="AP521" i="7"/>
  <c r="AQ521" i="7"/>
  <c r="AR521" i="7"/>
  <c r="AS521" i="7"/>
  <c r="AT521" i="7"/>
  <c r="AU521" i="7"/>
  <c r="AV521" i="7"/>
  <c r="AL522" i="7"/>
  <c r="AM522" i="7"/>
  <c r="AN522" i="7"/>
  <c r="AO522" i="7"/>
  <c r="AP522" i="7"/>
  <c r="AQ522" i="7"/>
  <c r="AR522" i="7"/>
  <c r="AS522" i="7"/>
  <c r="AT522" i="7"/>
  <c r="AU522" i="7"/>
  <c r="AV522" i="7"/>
  <c r="AL523" i="7"/>
  <c r="AM523" i="7"/>
  <c r="AN523" i="7"/>
  <c r="AO523" i="7"/>
  <c r="AP523" i="7"/>
  <c r="AQ523" i="7"/>
  <c r="AR523" i="7"/>
  <c r="AS523" i="7"/>
  <c r="AT523" i="7"/>
  <c r="AU523" i="7"/>
  <c r="AV523" i="7"/>
  <c r="AL524" i="7"/>
  <c r="AM524" i="7"/>
  <c r="AN524" i="7"/>
  <c r="AO524" i="7"/>
  <c r="AP524" i="7"/>
  <c r="AQ524" i="7"/>
  <c r="AR524" i="7"/>
  <c r="AS524" i="7"/>
  <c r="AT524" i="7"/>
  <c r="AU524" i="7"/>
  <c r="AV524" i="7"/>
  <c r="AL525" i="7"/>
  <c r="AM525" i="7"/>
  <c r="AN525" i="7"/>
  <c r="AO525" i="7"/>
  <c r="AP525" i="7"/>
  <c r="AQ525" i="7"/>
  <c r="AR525" i="7"/>
  <c r="AS525" i="7"/>
  <c r="AT525" i="7"/>
  <c r="AU525" i="7"/>
  <c r="AV525" i="7"/>
  <c r="AL526" i="7"/>
  <c r="AM526" i="7"/>
  <c r="AN526" i="7"/>
  <c r="AO526" i="7"/>
  <c r="AP526" i="7"/>
  <c r="AQ526" i="7"/>
  <c r="AR526" i="7"/>
  <c r="AS526" i="7"/>
  <c r="AT526" i="7"/>
  <c r="AU526" i="7"/>
  <c r="AV526" i="7"/>
  <c r="AL527" i="7"/>
  <c r="AM527" i="7"/>
  <c r="AN527" i="7"/>
  <c r="AO527" i="7"/>
  <c r="AP527" i="7"/>
  <c r="AQ527" i="7"/>
  <c r="AR527" i="7"/>
  <c r="AS527" i="7"/>
  <c r="AT527" i="7"/>
  <c r="AU527" i="7"/>
  <c r="AV527" i="7"/>
  <c r="AL528" i="7"/>
  <c r="AM528" i="7"/>
  <c r="AN528" i="7"/>
  <c r="AO528" i="7"/>
  <c r="AP528" i="7"/>
  <c r="AQ528" i="7"/>
  <c r="AR528" i="7"/>
  <c r="AS528" i="7"/>
  <c r="AT528" i="7"/>
  <c r="AU528" i="7"/>
  <c r="AV528" i="7"/>
  <c r="AL529" i="7"/>
  <c r="AM529" i="7"/>
  <c r="AN529" i="7"/>
  <c r="AO529" i="7"/>
  <c r="AP529" i="7"/>
  <c r="AQ529" i="7"/>
  <c r="AR529" i="7"/>
  <c r="AS529" i="7"/>
  <c r="AT529" i="7"/>
  <c r="AU529" i="7"/>
  <c r="AV529" i="7"/>
  <c r="AL530" i="7"/>
  <c r="AM530" i="7"/>
  <c r="AN530" i="7"/>
  <c r="AO530" i="7"/>
  <c r="AP530" i="7"/>
  <c r="AQ530" i="7"/>
  <c r="AR530" i="7"/>
  <c r="AS530" i="7"/>
  <c r="AT530" i="7"/>
  <c r="AU530" i="7"/>
  <c r="AV530" i="7"/>
  <c r="AV3" i="7"/>
  <c r="AU3" i="7"/>
  <c r="AT3" i="7"/>
  <c r="AS3" i="7"/>
  <c r="AR3" i="7"/>
  <c r="AQ3" i="7"/>
  <c r="AP3" i="7"/>
  <c r="AO3" i="7"/>
  <c r="AM3" i="7"/>
  <c r="AL3" i="7"/>
  <c r="AL4" i="6"/>
  <c r="AM4" i="6"/>
  <c r="AN4" i="6"/>
  <c r="AO4" i="6"/>
  <c r="AP4" i="6"/>
  <c r="AQ4" i="6"/>
  <c r="AR4" i="6"/>
  <c r="AS4" i="6"/>
  <c r="AT4" i="6"/>
  <c r="AU4" i="6"/>
  <c r="AV4" i="6"/>
  <c r="AL5" i="6"/>
  <c r="AM5" i="6"/>
  <c r="AN5" i="6"/>
  <c r="AO5" i="6"/>
  <c r="AP5" i="6"/>
  <c r="AQ5" i="6"/>
  <c r="AR5" i="6"/>
  <c r="AS5" i="6"/>
  <c r="AT5" i="6"/>
  <c r="AU5" i="6"/>
  <c r="AV5" i="6"/>
  <c r="AL6" i="6"/>
  <c r="AM6" i="6"/>
  <c r="AN6" i="6"/>
  <c r="AO6" i="6"/>
  <c r="AP6" i="6"/>
  <c r="AQ6" i="6"/>
  <c r="AR6" i="6"/>
  <c r="AS6" i="6"/>
  <c r="AT6" i="6"/>
  <c r="AU6" i="6"/>
  <c r="AV6" i="6"/>
  <c r="AL7" i="6"/>
  <c r="AM7" i="6"/>
  <c r="AN7" i="6"/>
  <c r="AO7" i="6"/>
  <c r="AP7" i="6"/>
  <c r="AQ7" i="6"/>
  <c r="AR7" i="6"/>
  <c r="AS7" i="6"/>
  <c r="AT7" i="6"/>
  <c r="AU7" i="6"/>
  <c r="AV7" i="6"/>
  <c r="AL8" i="6"/>
  <c r="AM8" i="6"/>
  <c r="AN8" i="6"/>
  <c r="AO8" i="6"/>
  <c r="AP8" i="6"/>
  <c r="AQ8" i="6"/>
  <c r="AR8" i="6"/>
  <c r="AS8" i="6"/>
  <c r="AT8" i="6"/>
  <c r="AU8" i="6"/>
  <c r="AV8" i="6"/>
  <c r="AL9" i="6"/>
  <c r="AM9" i="6"/>
  <c r="AN9" i="6"/>
  <c r="AO9" i="6"/>
  <c r="AP9" i="6"/>
  <c r="AQ9" i="6"/>
  <c r="AR9" i="6"/>
  <c r="AS9" i="6"/>
  <c r="AT9" i="6"/>
  <c r="AU9" i="6"/>
  <c r="AV9" i="6"/>
  <c r="AL10" i="6"/>
  <c r="AM10" i="6"/>
  <c r="AN10" i="6"/>
  <c r="AO10" i="6"/>
  <c r="AP10" i="6"/>
  <c r="AQ10" i="6"/>
  <c r="AR10" i="6"/>
  <c r="AS10" i="6"/>
  <c r="AT10" i="6"/>
  <c r="AU10" i="6"/>
  <c r="AV10" i="6"/>
  <c r="AL11" i="6"/>
  <c r="AM11" i="6"/>
  <c r="AN11" i="6"/>
  <c r="AO11" i="6"/>
  <c r="AP11" i="6"/>
  <c r="AQ11" i="6"/>
  <c r="AR11" i="6"/>
  <c r="AS11" i="6"/>
  <c r="AT11" i="6"/>
  <c r="AU11" i="6"/>
  <c r="AV11" i="6"/>
  <c r="AL12" i="6"/>
  <c r="AM12" i="6"/>
  <c r="AN12" i="6"/>
  <c r="AO12" i="6"/>
  <c r="AP12" i="6"/>
  <c r="AQ12" i="6"/>
  <c r="AR12" i="6"/>
  <c r="AS12" i="6"/>
  <c r="AT12" i="6"/>
  <c r="AU12" i="6"/>
  <c r="AV12" i="6"/>
  <c r="AL13" i="6"/>
  <c r="AM13" i="6"/>
  <c r="AN13" i="6"/>
  <c r="AO13" i="6"/>
  <c r="AP13" i="6"/>
  <c r="AQ13" i="6"/>
  <c r="AR13" i="6"/>
  <c r="AS13" i="6"/>
  <c r="AT13" i="6"/>
  <c r="AU13" i="6"/>
  <c r="AV13" i="6"/>
  <c r="AL14" i="6"/>
  <c r="AM14" i="6"/>
  <c r="AN14" i="6"/>
  <c r="AO14" i="6"/>
  <c r="AP14" i="6"/>
  <c r="AQ14" i="6"/>
  <c r="AR14" i="6"/>
  <c r="AS14" i="6"/>
  <c r="AT14" i="6"/>
  <c r="AU14" i="6"/>
  <c r="AV14" i="6"/>
  <c r="AL15" i="6"/>
  <c r="AM15" i="6"/>
  <c r="AN15" i="6"/>
  <c r="AO15" i="6"/>
  <c r="AP15" i="6"/>
  <c r="AQ15" i="6"/>
  <c r="AR15" i="6"/>
  <c r="AS15" i="6"/>
  <c r="AT15" i="6"/>
  <c r="AU15" i="6"/>
  <c r="AV15" i="6"/>
  <c r="AL16" i="6"/>
  <c r="AM16" i="6"/>
  <c r="AN16" i="6"/>
  <c r="AO16" i="6"/>
  <c r="AP16" i="6"/>
  <c r="AQ16" i="6"/>
  <c r="AR16" i="6"/>
  <c r="AS16" i="6"/>
  <c r="AT16" i="6"/>
  <c r="AU16" i="6"/>
  <c r="AV16" i="6"/>
  <c r="AL17" i="6"/>
  <c r="AM17" i="6"/>
  <c r="AN17" i="6"/>
  <c r="AO17" i="6"/>
  <c r="AP17" i="6"/>
  <c r="AQ17" i="6"/>
  <c r="AR17" i="6"/>
  <c r="AS17" i="6"/>
  <c r="AT17" i="6"/>
  <c r="AU17" i="6"/>
  <c r="AV17" i="6"/>
  <c r="AL18" i="6"/>
  <c r="AM18" i="6"/>
  <c r="AN18" i="6"/>
  <c r="AO18" i="6"/>
  <c r="AP18" i="6"/>
  <c r="AQ18" i="6"/>
  <c r="AR18" i="6"/>
  <c r="AS18" i="6"/>
  <c r="AT18" i="6"/>
  <c r="AU18" i="6"/>
  <c r="AV18" i="6"/>
  <c r="AL19" i="6"/>
  <c r="AM19" i="6"/>
  <c r="AN19" i="6"/>
  <c r="AO19" i="6"/>
  <c r="AP19" i="6"/>
  <c r="AQ19" i="6"/>
  <c r="AR19" i="6"/>
  <c r="AS19" i="6"/>
  <c r="AT19" i="6"/>
  <c r="AU19" i="6"/>
  <c r="AV19" i="6"/>
  <c r="AL20" i="6"/>
  <c r="AM20" i="6"/>
  <c r="AN20" i="6"/>
  <c r="AO20" i="6"/>
  <c r="AP20" i="6"/>
  <c r="AQ20" i="6"/>
  <c r="AR20" i="6"/>
  <c r="AS20" i="6"/>
  <c r="AT20" i="6"/>
  <c r="AU20" i="6"/>
  <c r="AV20" i="6"/>
  <c r="AL21" i="6"/>
  <c r="AM21" i="6"/>
  <c r="AN21" i="6"/>
  <c r="AO21" i="6"/>
  <c r="AP21" i="6"/>
  <c r="AQ21" i="6"/>
  <c r="AR21" i="6"/>
  <c r="AS21" i="6"/>
  <c r="AT21" i="6"/>
  <c r="AU21" i="6"/>
  <c r="AV21" i="6"/>
  <c r="AL22" i="6"/>
  <c r="AM22" i="6"/>
  <c r="AN22" i="6"/>
  <c r="AO22" i="6"/>
  <c r="AP22" i="6"/>
  <c r="AQ22" i="6"/>
  <c r="AR22" i="6"/>
  <c r="AS22" i="6"/>
  <c r="AT22" i="6"/>
  <c r="AU22" i="6"/>
  <c r="AV22" i="6"/>
  <c r="AL23" i="6"/>
  <c r="AM23" i="6"/>
  <c r="AN23" i="6"/>
  <c r="AO23" i="6"/>
  <c r="AP23" i="6"/>
  <c r="AQ23" i="6"/>
  <c r="AR23" i="6"/>
  <c r="AS23" i="6"/>
  <c r="AT23" i="6"/>
  <c r="AU23" i="6"/>
  <c r="AV23" i="6"/>
  <c r="AL24" i="6"/>
  <c r="AM24" i="6"/>
  <c r="AN24" i="6"/>
  <c r="AO24" i="6"/>
  <c r="AP24" i="6"/>
  <c r="AQ24" i="6"/>
  <c r="AR24" i="6"/>
  <c r="AS24" i="6"/>
  <c r="AT24" i="6"/>
  <c r="AU24" i="6"/>
  <c r="AV24" i="6"/>
  <c r="AL25" i="6"/>
  <c r="AM25" i="6"/>
  <c r="AN25" i="6"/>
  <c r="AO25" i="6"/>
  <c r="AP25" i="6"/>
  <c r="AQ25" i="6"/>
  <c r="AR25" i="6"/>
  <c r="AS25" i="6"/>
  <c r="AT25" i="6"/>
  <c r="AU25" i="6"/>
  <c r="AV25" i="6"/>
  <c r="AL26" i="6"/>
  <c r="AM26" i="6"/>
  <c r="AN26" i="6"/>
  <c r="AO26" i="6"/>
  <c r="AP26" i="6"/>
  <c r="AQ26" i="6"/>
  <c r="AR26" i="6"/>
  <c r="AS26" i="6"/>
  <c r="AT26" i="6"/>
  <c r="AU26" i="6"/>
  <c r="AV26" i="6"/>
  <c r="AL27" i="6"/>
  <c r="AM27" i="6"/>
  <c r="AN27" i="6"/>
  <c r="AO27" i="6"/>
  <c r="AP27" i="6"/>
  <c r="AQ27" i="6"/>
  <c r="AR27" i="6"/>
  <c r="AS27" i="6"/>
  <c r="AT27" i="6"/>
  <c r="AU27" i="6"/>
  <c r="AV27" i="6"/>
  <c r="AL28" i="6"/>
  <c r="AM28" i="6"/>
  <c r="AN28" i="6"/>
  <c r="AO28" i="6"/>
  <c r="AP28" i="6"/>
  <c r="AQ28" i="6"/>
  <c r="AR28" i="6"/>
  <c r="AS28" i="6"/>
  <c r="AT28" i="6"/>
  <c r="AU28" i="6"/>
  <c r="AV28" i="6"/>
  <c r="AL29" i="6"/>
  <c r="AM29" i="6"/>
  <c r="AN29" i="6"/>
  <c r="AO29" i="6"/>
  <c r="AP29" i="6"/>
  <c r="AQ29" i="6"/>
  <c r="AR29" i="6"/>
  <c r="AS29" i="6"/>
  <c r="AT29" i="6"/>
  <c r="AU29" i="6"/>
  <c r="AV29" i="6"/>
  <c r="AL30" i="6"/>
  <c r="AM30" i="6"/>
  <c r="AN30" i="6"/>
  <c r="AO30" i="6"/>
  <c r="AP30" i="6"/>
  <c r="AQ30" i="6"/>
  <c r="AR30" i="6"/>
  <c r="AS30" i="6"/>
  <c r="AT30" i="6"/>
  <c r="AU30" i="6"/>
  <c r="AV30" i="6"/>
  <c r="AL31" i="6"/>
  <c r="AM31" i="6"/>
  <c r="AN31" i="6"/>
  <c r="AO31" i="6"/>
  <c r="AP31" i="6"/>
  <c r="AQ31" i="6"/>
  <c r="AR31" i="6"/>
  <c r="AS31" i="6"/>
  <c r="AT31" i="6"/>
  <c r="AU31" i="6"/>
  <c r="AV31" i="6"/>
  <c r="AL32" i="6"/>
  <c r="AM32" i="6"/>
  <c r="AN32" i="6"/>
  <c r="AO32" i="6"/>
  <c r="AP32" i="6"/>
  <c r="AQ32" i="6"/>
  <c r="AR32" i="6"/>
  <c r="AS32" i="6"/>
  <c r="AT32" i="6"/>
  <c r="AU32" i="6"/>
  <c r="AV32" i="6"/>
  <c r="AL33" i="6"/>
  <c r="AM33" i="6"/>
  <c r="AN33" i="6"/>
  <c r="AO33" i="6"/>
  <c r="AP33" i="6"/>
  <c r="AQ33" i="6"/>
  <c r="AR33" i="6"/>
  <c r="AS33" i="6"/>
  <c r="AT33" i="6"/>
  <c r="AU33" i="6"/>
  <c r="AV33" i="6"/>
  <c r="AL34" i="6"/>
  <c r="AM34" i="6"/>
  <c r="AN34" i="6"/>
  <c r="AO34" i="6"/>
  <c r="AP34" i="6"/>
  <c r="AQ34" i="6"/>
  <c r="AR34" i="6"/>
  <c r="AS34" i="6"/>
  <c r="AT34" i="6"/>
  <c r="AU34" i="6"/>
  <c r="AV34" i="6"/>
  <c r="AL35" i="6"/>
  <c r="AM35" i="6"/>
  <c r="AN35" i="6"/>
  <c r="AO35" i="6"/>
  <c r="AP35" i="6"/>
  <c r="AQ35" i="6"/>
  <c r="AR35" i="6"/>
  <c r="AS35" i="6"/>
  <c r="AT35" i="6"/>
  <c r="AU35" i="6"/>
  <c r="AV35" i="6"/>
  <c r="AL36" i="6"/>
  <c r="AM36" i="6"/>
  <c r="AN36" i="6"/>
  <c r="AO36" i="6"/>
  <c r="AP36" i="6"/>
  <c r="AQ36" i="6"/>
  <c r="AR36" i="6"/>
  <c r="AS36" i="6"/>
  <c r="AT36" i="6"/>
  <c r="AU36" i="6"/>
  <c r="AV36" i="6"/>
  <c r="AL37" i="6"/>
  <c r="AM37" i="6"/>
  <c r="AN37" i="6"/>
  <c r="AO37" i="6"/>
  <c r="AP37" i="6"/>
  <c r="AQ37" i="6"/>
  <c r="AR37" i="6"/>
  <c r="AS37" i="6"/>
  <c r="AT37" i="6"/>
  <c r="AU37" i="6"/>
  <c r="AV37" i="6"/>
  <c r="AL38" i="6"/>
  <c r="AM38" i="6"/>
  <c r="AN38" i="6"/>
  <c r="AO38" i="6"/>
  <c r="AP38" i="6"/>
  <c r="AQ38" i="6"/>
  <c r="AR38" i="6"/>
  <c r="AS38" i="6"/>
  <c r="AT38" i="6"/>
  <c r="AU38" i="6"/>
  <c r="AV38" i="6"/>
  <c r="AL39" i="6"/>
  <c r="AM39" i="6"/>
  <c r="AN39" i="6"/>
  <c r="AO39" i="6"/>
  <c r="AP39" i="6"/>
  <c r="AQ39" i="6"/>
  <c r="AR39" i="6"/>
  <c r="AS39" i="6"/>
  <c r="AT39" i="6"/>
  <c r="AU39" i="6"/>
  <c r="AV39" i="6"/>
  <c r="AL40" i="6"/>
  <c r="AM40" i="6"/>
  <c r="AN40" i="6"/>
  <c r="AO40" i="6"/>
  <c r="AP40" i="6"/>
  <c r="AQ40" i="6"/>
  <c r="AR40" i="6"/>
  <c r="AS40" i="6"/>
  <c r="AT40" i="6"/>
  <c r="AU40" i="6"/>
  <c r="AV40" i="6"/>
  <c r="AL41" i="6"/>
  <c r="AM41" i="6"/>
  <c r="AN41" i="6"/>
  <c r="AO41" i="6"/>
  <c r="AP41" i="6"/>
  <c r="AQ41" i="6"/>
  <c r="AR41" i="6"/>
  <c r="AS41" i="6"/>
  <c r="AT41" i="6"/>
  <c r="AU41" i="6"/>
  <c r="AV41" i="6"/>
  <c r="AL42" i="6"/>
  <c r="AM42" i="6"/>
  <c r="AN42" i="6"/>
  <c r="AO42" i="6"/>
  <c r="AP42" i="6"/>
  <c r="AQ42" i="6"/>
  <c r="AR42" i="6"/>
  <c r="AS42" i="6"/>
  <c r="AT42" i="6"/>
  <c r="AU42" i="6"/>
  <c r="AV42" i="6"/>
  <c r="AL43" i="6"/>
  <c r="AM43" i="6"/>
  <c r="AN43" i="6"/>
  <c r="AO43" i="6"/>
  <c r="AP43" i="6"/>
  <c r="AQ43" i="6"/>
  <c r="AR43" i="6"/>
  <c r="AS43" i="6"/>
  <c r="AT43" i="6"/>
  <c r="AU43" i="6"/>
  <c r="AV43" i="6"/>
  <c r="AL44" i="6"/>
  <c r="AM44" i="6"/>
  <c r="AN44" i="6"/>
  <c r="AO44" i="6"/>
  <c r="AP44" i="6"/>
  <c r="AQ44" i="6"/>
  <c r="AR44" i="6"/>
  <c r="AS44" i="6"/>
  <c r="AT44" i="6"/>
  <c r="AU44" i="6"/>
  <c r="AV44" i="6"/>
  <c r="AL45" i="6"/>
  <c r="AM45" i="6"/>
  <c r="AN45" i="6"/>
  <c r="AO45" i="6"/>
  <c r="AP45" i="6"/>
  <c r="AQ45" i="6"/>
  <c r="AR45" i="6"/>
  <c r="AS45" i="6"/>
  <c r="AT45" i="6"/>
  <c r="AU45" i="6"/>
  <c r="AV45" i="6"/>
  <c r="AL46" i="6"/>
  <c r="AM46" i="6"/>
  <c r="AN46" i="6"/>
  <c r="AO46" i="6"/>
  <c r="AP46" i="6"/>
  <c r="AQ46" i="6"/>
  <c r="AR46" i="6"/>
  <c r="AS46" i="6"/>
  <c r="AT46" i="6"/>
  <c r="AU46" i="6"/>
  <c r="AV46" i="6"/>
  <c r="AL47" i="6"/>
  <c r="AM47" i="6"/>
  <c r="AN47" i="6"/>
  <c r="AO47" i="6"/>
  <c r="AP47" i="6"/>
  <c r="AQ47" i="6"/>
  <c r="AR47" i="6"/>
  <c r="AS47" i="6"/>
  <c r="AT47" i="6"/>
  <c r="AU47" i="6"/>
  <c r="AV47" i="6"/>
  <c r="AL48" i="6"/>
  <c r="AM48" i="6"/>
  <c r="AN48" i="6"/>
  <c r="AO48" i="6"/>
  <c r="AP48" i="6"/>
  <c r="AQ48" i="6"/>
  <c r="AR48" i="6"/>
  <c r="AS48" i="6"/>
  <c r="AT48" i="6"/>
  <c r="AU48" i="6"/>
  <c r="AV48" i="6"/>
  <c r="AL49" i="6"/>
  <c r="AM49" i="6"/>
  <c r="AN49" i="6"/>
  <c r="AO49" i="6"/>
  <c r="AP49" i="6"/>
  <c r="AQ49" i="6"/>
  <c r="AR49" i="6"/>
  <c r="AS49" i="6"/>
  <c r="AT49" i="6"/>
  <c r="AU49" i="6"/>
  <c r="AV49" i="6"/>
  <c r="AL50" i="6"/>
  <c r="AM50" i="6"/>
  <c r="AN50" i="6"/>
  <c r="AO50" i="6"/>
  <c r="AP50" i="6"/>
  <c r="AQ50" i="6"/>
  <c r="AR50" i="6"/>
  <c r="AS50" i="6"/>
  <c r="AT50" i="6"/>
  <c r="AU50" i="6"/>
  <c r="AV50" i="6"/>
  <c r="AL51" i="6"/>
  <c r="AM51" i="6"/>
  <c r="AN51" i="6"/>
  <c r="AO51" i="6"/>
  <c r="AP51" i="6"/>
  <c r="AQ51" i="6"/>
  <c r="AR51" i="6"/>
  <c r="AS51" i="6"/>
  <c r="AT51" i="6"/>
  <c r="AU51" i="6"/>
  <c r="AV51" i="6"/>
  <c r="AL52" i="6"/>
  <c r="AM52" i="6"/>
  <c r="AN52" i="6"/>
  <c r="AO52" i="6"/>
  <c r="AP52" i="6"/>
  <c r="AQ52" i="6"/>
  <c r="AR52" i="6"/>
  <c r="AS52" i="6"/>
  <c r="AT52" i="6"/>
  <c r="AU52" i="6"/>
  <c r="AV52" i="6"/>
  <c r="AL53" i="6"/>
  <c r="AM53" i="6"/>
  <c r="AN53" i="6"/>
  <c r="AO53" i="6"/>
  <c r="AP53" i="6"/>
  <c r="AQ53" i="6"/>
  <c r="AR53" i="6"/>
  <c r="AS53" i="6"/>
  <c r="AT53" i="6"/>
  <c r="AU53" i="6"/>
  <c r="AV53" i="6"/>
  <c r="AL54" i="6"/>
  <c r="AM54" i="6"/>
  <c r="AN54" i="6"/>
  <c r="AO54" i="6"/>
  <c r="AP54" i="6"/>
  <c r="AQ54" i="6"/>
  <c r="AR54" i="6"/>
  <c r="AS54" i="6"/>
  <c r="AT54" i="6"/>
  <c r="AU54" i="6"/>
  <c r="AV54" i="6"/>
  <c r="AL55" i="6"/>
  <c r="AM55" i="6"/>
  <c r="AN55" i="6"/>
  <c r="AO55" i="6"/>
  <c r="AP55" i="6"/>
  <c r="AQ55" i="6"/>
  <c r="AR55" i="6"/>
  <c r="AS55" i="6"/>
  <c r="AT55" i="6"/>
  <c r="AU55" i="6"/>
  <c r="AV55" i="6"/>
  <c r="AL56" i="6"/>
  <c r="AM56" i="6"/>
  <c r="AN56" i="6"/>
  <c r="AO56" i="6"/>
  <c r="AP56" i="6"/>
  <c r="AQ56" i="6"/>
  <c r="AR56" i="6"/>
  <c r="AS56" i="6"/>
  <c r="AT56" i="6"/>
  <c r="AU56" i="6"/>
  <c r="AV56" i="6"/>
  <c r="AL57" i="6"/>
  <c r="AM57" i="6"/>
  <c r="AN57" i="6"/>
  <c r="AO57" i="6"/>
  <c r="AP57" i="6"/>
  <c r="AQ57" i="6"/>
  <c r="AR57" i="6"/>
  <c r="AS57" i="6"/>
  <c r="AT57" i="6"/>
  <c r="AU57" i="6"/>
  <c r="AV57" i="6"/>
  <c r="AL58" i="6"/>
  <c r="AM58" i="6"/>
  <c r="AN58" i="6"/>
  <c r="AO58" i="6"/>
  <c r="AP58" i="6"/>
  <c r="AQ58" i="6"/>
  <c r="AR58" i="6"/>
  <c r="AS58" i="6"/>
  <c r="AT58" i="6"/>
  <c r="AU58" i="6"/>
  <c r="AV58" i="6"/>
  <c r="AL59" i="6"/>
  <c r="AM59" i="6"/>
  <c r="AN59" i="6"/>
  <c r="AO59" i="6"/>
  <c r="AP59" i="6"/>
  <c r="AQ59" i="6"/>
  <c r="AR59" i="6"/>
  <c r="AS59" i="6"/>
  <c r="AT59" i="6"/>
  <c r="AU59" i="6"/>
  <c r="AV59" i="6"/>
  <c r="AL60" i="6"/>
  <c r="AM60" i="6"/>
  <c r="AN60" i="6"/>
  <c r="AO60" i="6"/>
  <c r="AP60" i="6"/>
  <c r="AQ60" i="6"/>
  <c r="AR60" i="6"/>
  <c r="AS60" i="6"/>
  <c r="AT60" i="6"/>
  <c r="AU60" i="6"/>
  <c r="AV60" i="6"/>
  <c r="AL61" i="6"/>
  <c r="AM61" i="6"/>
  <c r="AN61" i="6"/>
  <c r="AO61" i="6"/>
  <c r="AP61" i="6"/>
  <c r="AQ61" i="6"/>
  <c r="AR61" i="6"/>
  <c r="AS61" i="6"/>
  <c r="AT61" i="6"/>
  <c r="AU61" i="6"/>
  <c r="AV61" i="6"/>
  <c r="AL62" i="6"/>
  <c r="AM62" i="6"/>
  <c r="AN62" i="6"/>
  <c r="AO62" i="6"/>
  <c r="AP62" i="6"/>
  <c r="AQ62" i="6"/>
  <c r="AR62" i="6"/>
  <c r="AS62" i="6"/>
  <c r="AT62" i="6"/>
  <c r="AU62" i="6"/>
  <c r="AV62" i="6"/>
  <c r="AL63" i="6"/>
  <c r="AM63" i="6"/>
  <c r="AN63" i="6"/>
  <c r="AO63" i="6"/>
  <c r="AP63" i="6"/>
  <c r="AQ63" i="6"/>
  <c r="AR63" i="6"/>
  <c r="AS63" i="6"/>
  <c r="AT63" i="6"/>
  <c r="AU63" i="6"/>
  <c r="AV63" i="6"/>
  <c r="AL64" i="6"/>
  <c r="AM64" i="6"/>
  <c r="AN64" i="6"/>
  <c r="AO64" i="6"/>
  <c r="AP64" i="6"/>
  <c r="AQ64" i="6"/>
  <c r="AR64" i="6"/>
  <c r="AS64" i="6"/>
  <c r="AT64" i="6"/>
  <c r="AU64" i="6"/>
  <c r="AV64" i="6"/>
  <c r="AL65" i="6"/>
  <c r="AM65" i="6"/>
  <c r="AN65" i="6"/>
  <c r="AO65" i="6"/>
  <c r="AP65" i="6"/>
  <c r="AQ65" i="6"/>
  <c r="AR65" i="6"/>
  <c r="AS65" i="6"/>
  <c r="AT65" i="6"/>
  <c r="AU65" i="6"/>
  <c r="AV65" i="6"/>
  <c r="AL66" i="6"/>
  <c r="AM66" i="6"/>
  <c r="AN66" i="6"/>
  <c r="AO66" i="6"/>
  <c r="AP66" i="6"/>
  <c r="AQ66" i="6"/>
  <c r="AR66" i="6"/>
  <c r="AS66" i="6"/>
  <c r="AT66" i="6"/>
  <c r="AU66" i="6"/>
  <c r="AV66" i="6"/>
  <c r="AL67" i="6"/>
  <c r="AM67" i="6"/>
  <c r="AN67" i="6"/>
  <c r="AO67" i="6"/>
  <c r="AP67" i="6"/>
  <c r="AQ67" i="6"/>
  <c r="AR67" i="6"/>
  <c r="AS67" i="6"/>
  <c r="AT67" i="6"/>
  <c r="AU67" i="6"/>
  <c r="AV67" i="6"/>
  <c r="AL68" i="6"/>
  <c r="AM68" i="6"/>
  <c r="AN68" i="6"/>
  <c r="AO68" i="6"/>
  <c r="AP68" i="6"/>
  <c r="AQ68" i="6"/>
  <c r="AR68" i="6"/>
  <c r="AS68" i="6"/>
  <c r="AT68" i="6"/>
  <c r="AU68" i="6"/>
  <c r="AV68" i="6"/>
  <c r="AL69" i="6"/>
  <c r="AM69" i="6"/>
  <c r="AN69" i="6"/>
  <c r="AO69" i="6"/>
  <c r="AP69" i="6"/>
  <c r="AQ69" i="6"/>
  <c r="AR69" i="6"/>
  <c r="AS69" i="6"/>
  <c r="AT69" i="6"/>
  <c r="AU69" i="6"/>
  <c r="AV69" i="6"/>
  <c r="AL70" i="6"/>
  <c r="AM70" i="6"/>
  <c r="AN70" i="6"/>
  <c r="AO70" i="6"/>
  <c r="AP70" i="6"/>
  <c r="AQ70" i="6"/>
  <c r="AR70" i="6"/>
  <c r="AS70" i="6"/>
  <c r="AT70" i="6"/>
  <c r="AU70" i="6"/>
  <c r="AV70" i="6"/>
  <c r="AL71" i="6"/>
  <c r="AM71" i="6"/>
  <c r="AN71" i="6"/>
  <c r="AO71" i="6"/>
  <c r="AP71" i="6"/>
  <c r="AQ71" i="6"/>
  <c r="AR71" i="6"/>
  <c r="AS71" i="6"/>
  <c r="AT71" i="6"/>
  <c r="AU71" i="6"/>
  <c r="AV71" i="6"/>
  <c r="AL72" i="6"/>
  <c r="AM72" i="6"/>
  <c r="AN72" i="6"/>
  <c r="AO72" i="6"/>
  <c r="AP72" i="6"/>
  <c r="AQ72" i="6"/>
  <c r="AR72" i="6"/>
  <c r="AS72" i="6"/>
  <c r="AT72" i="6"/>
  <c r="AU72" i="6"/>
  <c r="AV72" i="6"/>
  <c r="AL73" i="6"/>
  <c r="AM73" i="6"/>
  <c r="AN73" i="6"/>
  <c r="AO73" i="6"/>
  <c r="AP73" i="6"/>
  <c r="AQ73" i="6"/>
  <c r="AR73" i="6"/>
  <c r="AS73" i="6"/>
  <c r="AT73" i="6"/>
  <c r="AU73" i="6"/>
  <c r="AV73" i="6"/>
  <c r="AL74" i="6"/>
  <c r="AM74" i="6"/>
  <c r="AN74" i="6"/>
  <c r="AO74" i="6"/>
  <c r="AP74" i="6"/>
  <c r="AQ74" i="6"/>
  <c r="AR74" i="6"/>
  <c r="AS74" i="6"/>
  <c r="AT74" i="6"/>
  <c r="AU74" i="6"/>
  <c r="AV74" i="6"/>
  <c r="AL75" i="6"/>
  <c r="AM75" i="6"/>
  <c r="AN75" i="6"/>
  <c r="AO75" i="6"/>
  <c r="AP75" i="6"/>
  <c r="AQ75" i="6"/>
  <c r="AR75" i="6"/>
  <c r="AS75" i="6"/>
  <c r="AT75" i="6"/>
  <c r="AU75" i="6"/>
  <c r="AV75" i="6"/>
  <c r="AL76" i="6"/>
  <c r="AM76" i="6"/>
  <c r="AN76" i="6"/>
  <c r="AO76" i="6"/>
  <c r="AP76" i="6"/>
  <c r="AQ76" i="6"/>
  <c r="AR76" i="6"/>
  <c r="AS76" i="6"/>
  <c r="AT76" i="6"/>
  <c r="AU76" i="6"/>
  <c r="AV76" i="6"/>
  <c r="AL77" i="6"/>
  <c r="AM77" i="6"/>
  <c r="AN77" i="6"/>
  <c r="AO77" i="6"/>
  <c r="AP77" i="6"/>
  <c r="AQ77" i="6"/>
  <c r="AR77" i="6"/>
  <c r="AS77" i="6"/>
  <c r="AT77" i="6"/>
  <c r="AU77" i="6"/>
  <c r="AV77" i="6"/>
  <c r="AL78" i="6"/>
  <c r="AM78" i="6"/>
  <c r="AN78" i="6"/>
  <c r="AO78" i="6"/>
  <c r="AP78" i="6"/>
  <c r="AQ78" i="6"/>
  <c r="AR78" i="6"/>
  <c r="AS78" i="6"/>
  <c r="AT78" i="6"/>
  <c r="AU78" i="6"/>
  <c r="AV78" i="6"/>
  <c r="AL79" i="6"/>
  <c r="AM79" i="6"/>
  <c r="AN79" i="6"/>
  <c r="AO79" i="6"/>
  <c r="AP79" i="6"/>
  <c r="AQ79" i="6"/>
  <c r="AR79" i="6"/>
  <c r="AS79" i="6"/>
  <c r="AT79" i="6"/>
  <c r="AU79" i="6"/>
  <c r="AV79" i="6"/>
  <c r="AL80" i="6"/>
  <c r="AM80" i="6"/>
  <c r="AN80" i="6"/>
  <c r="AO80" i="6"/>
  <c r="AP80" i="6"/>
  <c r="AQ80" i="6"/>
  <c r="AR80" i="6"/>
  <c r="AS80" i="6"/>
  <c r="AT80" i="6"/>
  <c r="AU80" i="6"/>
  <c r="AV80" i="6"/>
  <c r="AL81" i="6"/>
  <c r="AM81" i="6"/>
  <c r="AN81" i="6"/>
  <c r="AO81" i="6"/>
  <c r="AP81" i="6"/>
  <c r="AQ81" i="6"/>
  <c r="AR81" i="6"/>
  <c r="AS81" i="6"/>
  <c r="AT81" i="6"/>
  <c r="AU81" i="6"/>
  <c r="AV81" i="6"/>
  <c r="AL82" i="6"/>
  <c r="AM82" i="6"/>
  <c r="AN82" i="6"/>
  <c r="AO82" i="6"/>
  <c r="AP82" i="6"/>
  <c r="AQ82" i="6"/>
  <c r="AR82" i="6"/>
  <c r="AS82" i="6"/>
  <c r="AT82" i="6"/>
  <c r="AU82" i="6"/>
  <c r="AV82" i="6"/>
  <c r="AL83" i="6"/>
  <c r="AM83" i="6"/>
  <c r="AN83" i="6"/>
  <c r="AO83" i="6"/>
  <c r="AP83" i="6"/>
  <c r="AQ83" i="6"/>
  <c r="AR83" i="6"/>
  <c r="AS83" i="6"/>
  <c r="AT83" i="6"/>
  <c r="AU83" i="6"/>
  <c r="AV83" i="6"/>
  <c r="AL84" i="6"/>
  <c r="AM84" i="6"/>
  <c r="AN84" i="6"/>
  <c r="AO84" i="6"/>
  <c r="AP84" i="6"/>
  <c r="AQ84" i="6"/>
  <c r="AR84" i="6"/>
  <c r="AS84" i="6"/>
  <c r="AT84" i="6"/>
  <c r="AU84" i="6"/>
  <c r="AV84" i="6"/>
  <c r="AL85" i="6"/>
  <c r="AM85" i="6"/>
  <c r="AN85" i="6"/>
  <c r="AO85" i="6"/>
  <c r="AP85" i="6"/>
  <c r="AQ85" i="6"/>
  <c r="AR85" i="6"/>
  <c r="AS85" i="6"/>
  <c r="AT85" i="6"/>
  <c r="AU85" i="6"/>
  <c r="AV85" i="6"/>
  <c r="AL86" i="6"/>
  <c r="AM86" i="6"/>
  <c r="AN86" i="6"/>
  <c r="AO86" i="6"/>
  <c r="AP86" i="6"/>
  <c r="AQ86" i="6"/>
  <c r="AR86" i="6"/>
  <c r="AS86" i="6"/>
  <c r="AT86" i="6"/>
  <c r="AU86" i="6"/>
  <c r="AV86" i="6"/>
  <c r="AL87" i="6"/>
  <c r="AM87" i="6"/>
  <c r="AN87" i="6"/>
  <c r="AO87" i="6"/>
  <c r="AP87" i="6"/>
  <c r="AQ87" i="6"/>
  <c r="AR87" i="6"/>
  <c r="AS87" i="6"/>
  <c r="AT87" i="6"/>
  <c r="AU87" i="6"/>
  <c r="AV87" i="6"/>
  <c r="AL88" i="6"/>
  <c r="AM88" i="6"/>
  <c r="AN88" i="6"/>
  <c r="AO88" i="6"/>
  <c r="AP88" i="6"/>
  <c r="AQ88" i="6"/>
  <c r="AR88" i="6"/>
  <c r="AS88" i="6"/>
  <c r="AT88" i="6"/>
  <c r="AU88" i="6"/>
  <c r="AV88" i="6"/>
  <c r="AL89" i="6"/>
  <c r="AM89" i="6"/>
  <c r="AN89" i="6"/>
  <c r="AO89" i="6"/>
  <c r="AP89" i="6"/>
  <c r="AQ89" i="6"/>
  <c r="AR89" i="6"/>
  <c r="AS89" i="6"/>
  <c r="AT89" i="6"/>
  <c r="AU89" i="6"/>
  <c r="AV89" i="6"/>
  <c r="AL90" i="6"/>
  <c r="AM90" i="6"/>
  <c r="AN90" i="6"/>
  <c r="AO90" i="6"/>
  <c r="AP90" i="6"/>
  <c r="AQ90" i="6"/>
  <c r="AR90" i="6"/>
  <c r="AS90" i="6"/>
  <c r="AT90" i="6"/>
  <c r="AU90" i="6"/>
  <c r="AV90" i="6"/>
  <c r="AL91" i="6"/>
  <c r="AM91" i="6"/>
  <c r="AN91" i="6"/>
  <c r="AO91" i="6"/>
  <c r="AP91" i="6"/>
  <c r="AQ91" i="6"/>
  <c r="AR91" i="6"/>
  <c r="AS91" i="6"/>
  <c r="AT91" i="6"/>
  <c r="AU91" i="6"/>
  <c r="AV91" i="6"/>
  <c r="AL92" i="6"/>
  <c r="AM92" i="6"/>
  <c r="AN92" i="6"/>
  <c r="AO92" i="6"/>
  <c r="AP92" i="6"/>
  <c r="AQ92" i="6"/>
  <c r="AR92" i="6"/>
  <c r="AS92" i="6"/>
  <c r="AT92" i="6"/>
  <c r="AU92" i="6"/>
  <c r="AV92" i="6"/>
  <c r="AL93" i="6"/>
  <c r="AM93" i="6"/>
  <c r="AN93" i="6"/>
  <c r="AO93" i="6"/>
  <c r="AP93" i="6"/>
  <c r="AQ93" i="6"/>
  <c r="AR93" i="6"/>
  <c r="AS93" i="6"/>
  <c r="AT93" i="6"/>
  <c r="AU93" i="6"/>
  <c r="AV93" i="6"/>
  <c r="AL94" i="6"/>
  <c r="AM94" i="6"/>
  <c r="AN94" i="6"/>
  <c r="AO94" i="6"/>
  <c r="AP94" i="6"/>
  <c r="AQ94" i="6"/>
  <c r="AR94" i="6"/>
  <c r="AS94" i="6"/>
  <c r="AT94" i="6"/>
  <c r="AU94" i="6"/>
  <c r="AV94" i="6"/>
  <c r="AL95" i="6"/>
  <c r="AM95" i="6"/>
  <c r="AN95" i="6"/>
  <c r="AO95" i="6"/>
  <c r="AP95" i="6"/>
  <c r="AQ95" i="6"/>
  <c r="AR95" i="6"/>
  <c r="AS95" i="6"/>
  <c r="AT95" i="6"/>
  <c r="AU95" i="6"/>
  <c r="AV95" i="6"/>
  <c r="AL96" i="6"/>
  <c r="AM96" i="6"/>
  <c r="AN96" i="6"/>
  <c r="AO96" i="6"/>
  <c r="AP96" i="6"/>
  <c r="AQ96" i="6"/>
  <c r="AR96" i="6"/>
  <c r="AS96" i="6"/>
  <c r="AT96" i="6"/>
  <c r="AU96" i="6"/>
  <c r="AV96" i="6"/>
  <c r="AL97" i="6"/>
  <c r="AM97" i="6"/>
  <c r="AN97" i="6"/>
  <c r="AO97" i="6"/>
  <c r="AP97" i="6"/>
  <c r="AQ97" i="6"/>
  <c r="AR97" i="6"/>
  <c r="AS97" i="6"/>
  <c r="AT97" i="6"/>
  <c r="AU97" i="6"/>
  <c r="AV97" i="6"/>
  <c r="AL98" i="6"/>
  <c r="AM98" i="6"/>
  <c r="AN98" i="6"/>
  <c r="AO98" i="6"/>
  <c r="AP98" i="6"/>
  <c r="AQ98" i="6"/>
  <c r="AR98" i="6"/>
  <c r="AS98" i="6"/>
  <c r="AT98" i="6"/>
  <c r="AU98" i="6"/>
  <c r="AV98" i="6"/>
  <c r="AL99" i="6"/>
  <c r="AM99" i="6"/>
  <c r="AN99" i="6"/>
  <c r="AO99" i="6"/>
  <c r="AP99" i="6"/>
  <c r="AQ99" i="6"/>
  <c r="AR99" i="6"/>
  <c r="AS99" i="6"/>
  <c r="AT99" i="6"/>
  <c r="AU99" i="6"/>
  <c r="AV99" i="6"/>
  <c r="AL100" i="6"/>
  <c r="AM100" i="6"/>
  <c r="AN100" i="6"/>
  <c r="AO100" i="6"/>
  <c r="AP100" i="6"/>
  <c r="AQ100" i="6"/>
  <c r="AR100" i="6"/>
  <c r="AS100" i="6"/>
  <c r="AT100" i="6"/>
  <c r="AU100" i="6"/>
  <c r="AV100" i="6"/>
  <c r="AL101" i="6"/>
  <c r="AM101" i="6"/>
  <c r="AN101" i="6"/>
  <c r="AO101" i="6"/>
  <c r="AP101" i="6"/>
  <c r="AQ101" i="6"/>
  <c r="AR101" i="6"/>
  <c r="AS101" i="6"/>
  <c r="AT101" i="6"/>
  <c r="AU101" i="6"/>
  <c r="AV101" i="6"/>
  <c r="AL102" i="6"/>
  <c r="AM102" i="6"/>
  <c r="AN102" i="6"/>
  <c r="AO102" i="6"/>
  <c r="AP102" i="6"/>
  <c r="AQ102" i="6"/>
  <c r="AR102" i="6"/>
  <c r="AS102" i="6"/>
  <c r="AT102" i="6"/>
  <c r="AU102" i="6"/>
  <c r="AV102" i="6"/>
  <c r="AL103" i="6"/>
  <c r="AM103" i="6"/>
  <c r="AN103" i="6"/>
  <c r="AO103" i="6"/>
  <c r="AP103" i="6"/>
  <c r="AQ103" i="6"/>
  <c r="AR103" i="6"/>
  <c r="AS103" i="6"/>
  <c r="AT103" i="6"/>
  <c r="AU103" i="6"/>
  <c r="AV103" i="6"/>
  <c r="AL104" i="6"/>
  <c r="AM104" i="6"/>
  <c r="AN104" i="6"/>
  <c r="AO104" i="6"/>
  <c r="AP104" i="6"/>
  <c r="AQ104" i="6"/>
  <c r="AR104" i="6"/>
  <c r="AS104" i="6"/>
  <c r="AT104" i="6"/>
  <c r="AU104" i="6"/>
  <c r="AV104" i="6"/>
  <c r="AL105" i="6"/>
  <c r="AM105" i="6"/>
  <c r="AN105" i="6"/>
  <c r="AO105" i="6"/>
  <c r="AP105" i="6"/>
  <c r="AQ105" i="6"/>
  <c r="AR105" i="6"/>
  <c r="AS105" i="6"/>
  <c r="AT105" i="6"/>
  <c r="AU105" i="6"/>
  <c r="AV105" i="6"/>
  <c r="AL106" i="6"/>
  <c r="AM106" i="6"/>
  <c r="AN106" i="6"/>
  <c r="AO106" i="6"/>
  <c r="AP106" i="6"/>
  <c r="AQ106" i="6"/>
  <c r="AR106" i="6"/>
  <c r="AS106" i="6"/>
  <c r="AT106" i="6"/>
  <c r="AU106" i="6"/>
  <c r="AV106" i="6"/>
  <c r="AL107" i="6"/>
  <c r="AM107" i="6"/>
  <c r="AN107" i="6"/>
  <c r="AO107" i="6"/>
  <c r="AP107" i="6"/>
  <c r="AQ107" i="6"/>
  <c r="AR107" i="6"/>
  <c r="AS107" i="6"/>
  <c r="AT107" i="6"/>
  <c r="AU107" i="6"/>
  <c r="AV107" i="6"/>
  <c r="AL108" i="6"/>
  <c r="AM108" i="6"/>
  <c r="AN108" i="6"/>
  <c r="AO108" i="6"/>
  <c r="AP108" i="6"/>
  <c r="AQ108" i="6"/>
  <c r="AR108" i="6"/>
  <c r="AS108" i="6"/>
  <c r="AT108" i="6"/>
  <c r="AU108" i="6"/>
  <c r="AV108" i="6"/>
  <c r="AL109" i="6"/>
  <c r="AM109" i="6"/>
  <c r="AN109" i="6"/>
  <c r="AO109" i="6"/>
  <c r="AP109" i="6"/>
  <c r="AQ109" i="6"/>
  <c r="AR109" i="6"/>
  <c r="AS109" i="6"/>
  <c r="AT109" i="6"/>
  <c r="AU109" i="6"/>
  <c r="AV109" i="6"/>
  <c r="AL110" i="6"/>
  <c r="AM110" i="6"/>
  <c r="AN110" i="6"/>
  <c r="AO110" i="6"/>
  <c r="AP110" i="6"/>
  <c r="AQ110" i="6"/>
  <c r="AR110" i="6"/>
  <c r="AS110" i="6"/>
  <c r="AT110" i="6"/>
  <c r="AU110" i="6"/>
  <c r="AV110" i="6"/>
  <c r="AL111" i="6"/>
  <c r="AM111" i="6"/>
  <c r="AN111" i="6"/>
  <c r="AO111" i="6"/>
  <c r="AP111" i="6"/>
  <c r="AQ111" i="6"/>
  <c r="AR111" i="6"/>
  <c r="AS111" i="6"/>
  <c r="AT111" i="6"/>
  <c r="AU111" i="6"/>
  <c r="AV111" i="6"/>
  <c r="AL112" i="6"/>
  <c r="AM112" i="6"/>
  <c r="AN112" i="6"/>
  <c r="AO112" i="6"/>
  <c r="AP112" i="6"/>
  <c r="AQ112" i="6"/>
  <c r="AR112" i="6"/>
  <c r="AS112" i="6"/>
  <c r="AT112" i="6"/>
  <c r="AU112" i="6"/>
  <c r="AV112" i="6"/>
  <c r="AL113" i="6"/>
  <c r="AM113" i="6"/>
  <c r="AN113" i="6"/>
  <c r="AO113" i="6"/>
  <c r="AP113" i="6"/>
  <c r="AQ113" i="6"/>
  <c r="AR113" i="6"/>
  <c r="AS113" i="6"/>
  <c r="AT113" i="6"/>
  <c r="AU113" i="6"/>
  <c r="AV113" i="6"/>
  <c r="AL114" i="6"/>
  <c r="AM114" i="6"/>
  <c r="AN114" i="6"/>
  <c r="AO114" i="6"/>
  <c r="AP114" i="6"/>
  <c r="AQ114" i="6"/>
  <c r="AR114" i="6"/>
  <c r="AS114" i="6"/>
  <c r="AT114" i="6"/>
  <c r="AU114" i="6"/>
  <c r="AV114" i="6"/>
  <c r="AL115" i="6"/>
  <c r="AM115" i="6"/>
  <c r="AN115" i="6"/>
  <c r="AO115" i="6"/>
  <c r="AP115" i="6"/>
  <c r="AQ115" i="6"/>
  <c r="AR115" i="6"/>
  <c r="AS115" i="6"/>
  <c r="AT115" i="6"/>
  <c r="AU115" i="6"/>
  <c r="AV115" i="6"/>
  <c r="AL116" i="6"/>
  <c r="AM116" i="6"/>
  <c r="AN116" i="6"/>
  <c r="AO116" i="6"/>
  <c r="AP116" i="6"/>
  <c r="AQ116" i="6"/>
  <c r="AR116" i="6"/>
  <c r="AS116" i="6"/>
  <c r="AT116" i="6"/>
  <c r="AU116" i="6"/>
  <c r="AV116" i="6"/>
  <c r="AL117" i="6"/>
  <c r="AM117" i="6"/>
  <c r="AN117" i="6"/>
  <c r="AO117" i="6"/>
  <c r="AP117" i="6"/>
  <c r="AQ117" i="6"/>
  <c r="AR117" i="6"/>
  <c r="AS117" i="6"/>
  <c r="AT117" i="6"/>
  <c r="AU117" i="6"/>
  <c r="AV117" i="6"/>
  <c r="AL118" i="6"/>
  <c r="AM118" i="6"/>
  <c r="AN118" i="6"/>
  <c r="AO118" i="6"/>
  <c r="AP118" i="6"/>
  <c r="AQ118" i="6"/>
  <c r="AR118" i="6"/>
  <c r="AS118" i="6"/>
  <c r="AT118" i="6"/>
  <c r="AU118" i="6"/>
  <c r="AV118" i="6"/>
  <c r="AL119" i="6"/>
  <c r="AM119" i="6"/>
  <c r="AN119" i="6"/>
  <c r="AO119" i="6"/>
  <c r="AP119" i="6"/>
  <c r="AQ119" i="6"/>
  <c r="AR119" i="6"/>
  <c r="AS119" i="6"/>
  <c r="AT119" i="6"/>
  <c r="AU119" i="6"/>
  <c r="AV119" i="6"/>
  <c r="AL120" i="6"/>
  <c r="AM120" i="6"/>
  <c r="AN120" i="6"/>
  <c r="AO120" i="6"/>
  <c r="AP120" i="6"/>
  <c r="AQ120" i="6"/>
  <c r="AR120" i="6"/>
  <c r="AS120" i="6"/>
  <c r="AT120" i="6"/>
  <c r="AU120" i="6"/>
  <c r="AV120" i="6"/>
  <c r="AL121" i="6"/>
  <c r="AM121" i="6"/>
  <c r="AN121" i="6"/>
  <c r="AO121" i="6"/>
  <c r="AP121" i="6"/>
  <c r="AQ121" i="6"/>
  <c r="AR121" i="6"/>
  <c r="AS121" i="6"/>
  <c r="AT121" i="6"/>
  <c r="AU121" i="6"/>
  <c r="AV121" i="6"/>
  <c r="AL122" i="6"/>
  <c r="AM122" i="6"/>
  <c r="AN122" i="6"/>
  <c r="AO122" i="6"/>
  <c r="AP122" i="6"/>
  <c r="AQ122" i="6"/>
  <c r="AR122" i="6"/>
  <c r="AS122" i="6"/>
  <c r="AT122" i="6"/>
  <c r="AU122" i="6"/>
  <c r="AV122" i="6"/>
  <c r="AL123" i="6"/>
  <c r="AM123" i="6"/>
  <c r="AN123" i="6"/>
  <c r="AO123" i="6"/>
  <c r="AP123" i="6"/>
  <c r="AQ123" i="6"/>
  <c r="AR123" i="6"/>
  <c r="AS123" i="6"/>
  <c r="AT123" i="6"/>
  <c r="AU123" i="6"/>
  <c r="AV123" i="6"/>
  <c r="AL124" i="6"/>
  <c r="AM124" i="6"/>
  <c r="AN124" i="6"/>
  <c r="AO124" i="6"/>
  <c r="AP124" i="6"/>
  <c r="AQ124" i="6"/>
  <c r="AR124" i="6"/>
  <c r="AS124" i="6"/>
  <c r="AT124" i="6"/>
  <c r="AU124" i="6"/>
  <c r="AV124" i="6"/>
  <c r="AL125" i="6"/>
  <c r="AM125" i="6"/>
  <c r="AN125" i="6"/>
  <c r="AO125" i="6"/>
  <c r="AP125" i="6"/>
  <c r="AQ125" i="6"/>
  <c r="AR125" i="6"/>
  <c r="AS125" i="6"/>
  <c r="AT125" i="6"/>
  <c r="AU125" i="6"/>
  <c r="AV125" i="6"/>
  <c r="AL126" i="6"/>
  <c r="AM126" i="6"/>
  <c r="AN126" i="6"/>
  <c r="AO126" i="6"/>
  <c r="AP126" i="6"/>
  <c r="AQ126" i="6"/>
  <c r="AR126" i="6"/>
  <c r="AS126" i="6"/>
  <c r="AT126" i="6"/>
  <c r="AU126" i="6"/>
  <c r="AV126" i="6"/>
  <c r="AL127" i="6"/>
  <c r="AM127" i="6"/>
  <c r="AN127" i="6"/>
  <c r="AO127" i="6"/>
  <c r="AP127" i="6"/>
  <c r="AQ127" i="6"/>
  <c r="AR127" i="6"/>
  <c r="AS127" i="6"/>
  <c r="AT127" i="6"/>
  <c r="AU127" i="6"/>
  <c r="AV127" i="6"/>
  <c r="AL128" i="6"/>
  <c r="AM128" i="6"/>
  <c r="AN128" i="6"/>
  <c r="AO128" i="6"/>
  <c r="AP128" i="6"/>
  <c r="AQ128" i="6"/>
  <c r="AR128" i="6"/>
  <c r="AS128" i="6"/>
  <c r="AT128" i="6"/>
  <c r="AU128" i="6"/>
  <c r="AV128" i="6"/>
  <c r="AL129" i="6"/>
  <c r="AM129" i="6"/>
  <c r="AN129" i="6"/>
  <c r="AO129" i="6"/>
  <c r="AP129" i="6"/>
  <c r="AQ129" i="6"/>
  <c r="AR129" i="6"/>
  <c r="AS129" i="6"/>
  <c r="AT129" i="6"/>
  <c r="AU129" i="6"/>
  <c r="AV129" i="6"/>
  <c r="AL130" i="6"/>
  <c r="AM130" i="6"/>
  <c r="AN130" i="6"/>
  <c r="AO130" i="6"/>
  <c r="AP130" i="6"/>
  <c r="AQ130" i="6"/>
  <c r="AR130" i="6"/>
  <c r="AS130" i="6"/>
  <c r="AT130" i="6"/>
  <c r="AU130" i="6"/>
  <c r="AV130" i="6"/>
  <c r="AL131" i="6"/>
  <c r="AM131" i="6"/>
  <c r="AN131" i="6"/>
  <c r="AO131" i="6"/>
  <c r="AP131" i="6"/>
  <c r="AQ131" i="6"/>
  <c r="AR131" i="6"/>
  <c r="AS131" i="6"/>
  <c r="AT131" i="6"/>
  <c r="AU131" i="6"/>
  <c r="AV131" i="6"/>
  <c r="AL132" i="6"/>
  <c r="AM132" i="6"/>
  <c r="AN132" i="6"/>
  <c r="AO132" i="6"/>
  <c r="AP132" i="6"/>
  <c r="AQ132" i="6"/>
  <c r="AR132" i="6"/>
  <c r="AS132" i="6"/>
  <c r="AT132" i="6"/>
  <c r="AU132" i="6"/>
  <c r="AV132" i="6"/>
  <c r="AL133" i="6"/>
  <c r="AM133" i="6"/>
  <c r="AN133" i="6"/>
  <c r="AO133" i="6"/>
  <c r="AP133" i="6"/>
  <c r="AQ133" i="6"/>
  <c r="AR133" i="6"/>
  <c r="AS133" i="6"/>
  <c r="AT133" i="6"/>
  <c r="AU133" i="6"/>
  <c r="AV133" i="6"/>
  <c r="AL134" i="6"/>
  <c r="AM134" i="6"/>
  <c r="AN134" i="6"/>
  <c r="AO134" i="6"/>
  <c r="AP134" i="6"/>
  <c r="AQ134" i="6"/>
  <c r="AR134" i="6"/>
  <c r="AS134" i="6"/>
  <c r="AT134" i="6"/>
  <c r="AU134" i="6"/>
  <c r="AV134" i="6"/>
  <c r="AL135" i="6"/>
  <c r="AM135" i="6"/>
  <c r="AN135" i="6"/>
  <c r="AO135" i="6"/>
  <c r="AP135" i="6"/>
  <c r="AQ135" i="6"/>
  <c r="AR135" i="6"/>
  <c r="AS135" i="6"/>
  <c r="AT135" i="6"/>
  <c r="AU135" i="6"/>
  <c r="AV135" i="6"/>
  <c r="AL136" i="6"/>
  <c r="AM136" i="6"/>
  <c r="AN136" i="6"/>
  <c r="AO136" i="6"/>
  <c r="AP136" i="6"/>
  <c r="AQ136" i="6"/>
  <c r="AR136" i="6"/>
  <c r="AS136" i="6"/>
  <c r="AT136" i="6"/>
  <c r="AU136" i="6"/>
  <c r="AV136" i="6"/>
  <c r="AL137" i="6"/>
  <c r="AM137" i="6"/>
  <c r="AN137" i="6"/>
  <c r="AO137" i="6"/>
  <c r="AP137" i="6"/>
  <c r="AQ137" i="6"/>
  <c r="AR137" i="6"/>
  <c r="AS137" i="6"/>
  <c r="AT137" i="6"/>
  <c r="AU137" i="6"/>
  <c r="AV137" i="6"/>
  <c r="AL138" i="6"/>
  <c r="AM138" i="6"/>
  <c r="AN138" i="6"/>
  <c r="AO138" i="6"/>
  <c r="AP138" i="6"/>
  <c r="AQ138" i="6"/>
  <c r="AR138" i="6"/>
  <c r="AS138" i="6"/>
  <c r="AT138" i="6"/>
  <c r="AU138" i="6"/>
  <c r="AV138" i="6"/>
  <c r="AL139" i="6"/>
  <c r="AM139" i="6"/>
  <c r="AN139" i="6"/>
  <c r="AO139" i="6"/>
  <c r="AP139" i="6"/>
  <c r="AQ139" i="6"/>
  <c r="AR139" i="6"/>
  <c r="AS139" i="6"/>
  <c r="AT139" i="6"/>
  <c r="AU139" i="6"/>
  <c r="AV139" i="6"/>
  <c r="AL140" i="6"/>
  <c r="AM140" i="6"/>
  <c r="AN140" i="6"/>
  <c r="AO140" i="6"/>
  <c r="AP140" i="6"/>
  <c r="AQ140" i="6"/>
  <c r="AR140" i="6"/>
  <c r="AS140" i="6"/>
  <c r="AT140" i="6"/>
  <c r="AU140" i="6"/>
  <c r="AV140" i="6"/>
  <c r="AL141" i="6"/>
  <c r="AM141" i="6"/>
  <c r="AN141" i="6"/>
  <c r="AO141" i="6"/>
  <c r="AP141" i="6"/>
  <c r="AQ141" i="6"/>
  <c r="AR141" i="6"/>
  <c r="AS141" i="6"/>
  <c r="AT141" i="6"/>
  <c r="AU141" i="6"/>
  <c r="AV141" i="6"/>
  <c r="AL142" i="6"/>
  <c r="AM142" i="6"/>
  <c r="AN142" i="6"/>
  <c r="AO142" i="6"/>
  <c r="AP142" i="6"/>
  <c r="AQ142" i="6"/>
  <c r="AR142" i="6"/>
  <c r="AS142" i="6"/>
  <c r="AT142" i="6"/>
  <c r="AU142" i="6"/>
  <c r="AV142" i="6"/>
  <c r="AL143" i="6"/>
  <c r="AM143" i="6"/>
  <c r="AN143" i="6"/>
  <c r="AO143" i="6"/>
  <c r="AP143" i="6"/>
  <c r="AQ143" i="6"/>
  <c r="AR143" i="6"/>
  <c r="AS143" i="6"/>
  <c r="AT143" i="6"/>
  <c r="AU143" i="6"/>
  <c r="AV143" i="6"/>
  <c r="AL144" i="6"/>
  <c r="AM144" i="6"/>
  <c r="AN144" i="6"/>
  <c r="AO144" i="6"/>
  <c r="AP144" i="6"/>
  <c r="AQ144" i="6"/>
  <c r="AR144" i="6"/>
  <c r="AS144" i="6"/>
  <c r="AT144" i="6"/>
  <c r="AU144" i="6"/>
  <c r="AV144" i="6"/>
  <c r="AL145" i="6"/>
  <c r="AM145" i="6"/>
  <c r="AN145" i="6"/>
  <c r="AO145" i="6"/>
  <c r="AP145" i="6"/>
  <c r="AQ145" i="6"/>
  <c r="AR145" i="6"/>
  <c r="AS145" i="6"/>
  <c r="AT145" i="6"/>
  <c r="AU145" i="6"/>
  <c r="AV145" i="6"/>
  <c r="AL146" i="6"/>
  <c r="AM146" i="6"/>
  <c r="AN146" i="6"/>
  <c r="AO146" i="6"/>
  <c r="AP146" i="6"/>
  <c r="AQ146" i="6"/>
  <c r="AR146" i="6"/>
  <c r="AS146" i="6"/>
  <c r="AT146" i="6"/>
  <c r="AU146" i="6"/>
  <c r="AV146" i="6"/>
  <c r="AL147" i="6"/>
  <c r="AM147" i="6"/>
  <c r="AN147" i="6"/>
  <c r="AO147" i="6"/>
  <c r="AP147" i="6"/>
  <c r="AQ147" i="6"/>
  <c r="AR147" i="6"/>
  <c r="AS147" i="6"/>
  <c r="AT147" i="6"/>
  <c r="AU147" i="6"/>
  <c r="AV147" i="6"/>
  <c r="AL148" i="6"/>
  <c r="AM148" i="6"/>
  <c r="AN148" i="6"/>
  <c r="AO148" i="6"/>
  <c r="AP148" i="6"/>
  <c r="AQ148" i="6"/>
  <c r="AR148" i="6"/>
  <c r="AS148" i="6"/>
  <c r="AT148" i="6"/>
  <c r="AU148" i="6"/>
  <c r="AV148" i="6"/>
  <c r="AL149" i="6"/>
  <c r="AM149" i="6"/>
  <c r="AN149" i="6"/>
  <c r="AO149" i="6"/>
  <c r="AP149" i="6"/>
  <c r="AQ149" i="6"/>
  <c r="AR149" i="6"/>
  <c r="AS149" i="6"/>
  <c r="AT149" i="6"/>
  <c r="AU149" i="6"/>
  <c r="AV149" i="6"/>
  <c r="AL150" i="6"/>
  <c r="AM150" i="6"/>
  <c r="AN150" i="6"/>
  <c r="AO150" i="6"/>
  <c r="AP150" i="6"/>
  <c r="AQ150" i="6"/>
  <c r="AR150" i="6"/>
  <c r="AS150" i="6"/>
  <c r="AT150" i="6"/>
  <c r="AU150" i="6"/>
  <c r="AV150" i="6"/>
  <c r="AL151" i="6"/>
  <c r="AM151" i="6"/>
  <c r="AN151" i="6"/>
  <c r="AO151" i="6"/>
  <c r="AP151" i="6"/>
  <c r="AQ151" i="6"/>
  <c r="AR151" i="6"/>
  <c r="AS151" i="6"/>
  <c r="AT151" i="6"/>
  <c r="AU151" i="6"/>
  <c r="AV151" i="6"/>
  <c r="AL152" i="6"/>
  <c r="AM152" i="6"/>
  <c r="AN152" i="6"/>
  <c r="AO152" i="6"/>
  <c r="AP152" i="6"/>
  <c r="AQ152" i="6"/>
  <c r="AR152" i="6"/>
  <c r="AS152" i="6"/>
  <c r="AT152" i="6"/>
  <c r="AU152" i="6"/>
  <c r="AV152" i="6"/>
  <c r="AL153" i="6"/>
  <c r="AM153" i="6"/>
  <c r="AN153" i="6"/>
  <c r="AO153" i="6"/>
  <c r="AP153" i="6"/>
  <c r="AQ153" i="6"/>
  <c r="AR153" i="6"/>
  <c r="AS153" i="6"/>
  <c r="AT153" i="6"/>
  <c r="AU153" i="6"/>
  <c r="AV153" i="6"/>
  <c r="AL154" i="6"/>
  <c r="AM154" i="6"/>
  <c r="AN154" i="6"/>
  <c r="AO154" i="6"/>
  <c r="AP154" i="6"/>
  <c r="AQ154" i="6"/>
  <c r="AR154" i="6"/>
  <c r="AS154" i="6"/>
  <c r="AT154" i="6"/>
  <c r="AU154" i="6"/>
  <c r="AV154" i="6"/>
  <c r="AL155" i="6"/>
  <c r="AM155" i="6"/>
  <c r="AN155" i="6"/>
  <c r="AO155" i="6"/>
  <c r="AP155" i="6"/>
  <c r="AQ155" i="6"/>
  <c r="AR155" i="6"/>
  <c r="AS155" i="6"/>
  <c r="AT155" i="6"/>
  <c r="AU155" i="6"/>
  <c r="AV155" i="6"/>
  <c r="AL156" i="6"/>
  <c r="AM156" i="6"/>
  <c r="AN156" i="6"/>
  <c r="AO156" i="6"/>
  <c r="AP156" i="6"/>
  <c r="AQ156" i="6"/>
  <c r="AR156" i="6"/>
  <c r="AS156" i="6"/>
  <c r="AT156" i="6"/>
  <c r="AU156" i="6"/>
  <c r="AV156" i="6"/>
  <c r="AL157" i="6"/>
  <c r="AM157" i="6"/>
  <c r="AN157" i="6"/>
  <c r="AO157" i="6"/>
  <c r="AP157" i="6"/>
  <c r="AQ157" i="6"/>
  <c r="AR157" i="6"/>
  <c r="AS157" i="6"/>
  <c r="AT157" i="6"/>
  <c r="AU157" i="6"/>
  <c r="AV157" i="6"/>
  <c r="AL158" i="6"/>
  <c r="AM158" i="6"/>
  <c r="AN158" i="6"/>
  <c r="AO158" i="6"/>
  <c r="AP158" i="6"/>
  <c r="AQ158" i="6"/>
  <c r="AR158" i="6"/>
  <c r="AS158" i="6"/>
  <c r="AT158" i="6"/>
  <c r="AU158" i="6"/>
  <c r="AV158" i="6"/>
  <c r="AL159" i="6"/>
  <c r="AM159" i="6"/>
  <c r="AN159" i="6"/>
  <c r="AO159" i="6"/>
  <c r="AP159" i="6"/>
  <c r="AQ159" i="6"/>
  <c r="AR159" i="6"/>
  <c r="AS159" i="6"/>
  <c r="AT159" i="6"/>
  <c r="AU159" i="6"/>
  <c r="AV159" i="6"/>
  <c r="AL160" i="6"/>
  <c r="AM160" i="6"/>
  <c r="AN160" i="6"/>
  <c r="AO160" i="6"/>
  <c r="AP160" i="6"/>
  <c r="AQ160" i="6"/>
  <c r="AR160" i="6"/>
  <c r="AS160" i="6"/>
  <c r="AT160" i="6"/>
  <c r="AU160" i="6"/>
  <c r="AV160" i="6"/>
  <c r="AL161" i="6"/>
  <c r="AM161" i="6"/>
  <c r="AN161" i="6"/>
  <c r="AO161" i="6"/>
  <c r="AP161" i="6"/>
  <c r="AQ161" i="6"/>
  <c r="AR161" i="6"/>
  <c r="AS161" i="6"/>
  <c r="AT161" i="6"/>
  <c r="AU161" i="6"/>
  <c r="AV161" i="6"/>
  <c r="AL162" i="6"/>
  <c r="AM162" i="6"/>
  <c r="AN162" i="6"/>
  <c r="AO162" i="6"/>
  <c r="AP162" i="6"/>
  <c r="AQ162" i="6"/>
  <c r="AR162" i="6"/>
  <c r="AS162" i="6"/>
  <c r="AT162" i="6"/>
  <c r="AU162" i="6"/>
  <c r="AV162" i="6"/>
  <c r="AL163" i="6"/>
  <c r="AM163" i="6"/>
  <c r="AN163" i="6"/>
  <c r="AO163" i="6"/>
  <c r="AP163" i="6"/>
  <c r="AQ163" i="6"/>
  <c r="AR163" i="6"/>
  <c r="AS163" i="6"/>
  <c r="AT163" i="6"/>
  <c r="AU163" i="6"/>
  <c r="AV163" i="6"/>
  <c r="AL164" i="6"/>
  <c r="AM164" i="6"/>
  <c r="AN164" i="6"/>
  <c r="AO164" i="6"/>
  <c r="AP164" i="6"/>
  <c r="AQ164" i="6"/>
  <c r="AR164" i="6"/>
  <c r="AS164" i="6"/>
  <c r="AT164" i="6"/>
  <c r="AU164" i="6"/>
  <c r="AV164" i="6"/>
  <c r="AL165" i="6"/>
  <c r="AM165" i="6"/>
  <c r="AN165" i="6"/>
  <c r="AO165" i="6"/>
  <c r="AP165" i="6"/>
  <c r="AQ165" i="6"/>
  <c r="AR165" i="6"/>
  <c r="AS165" i="6"/>
  <c r="AT165" i="6"/>
  <c r="AU165" i="6"/>
  <c r="AV165" i="6"/>
  <c r="AL166" i="6"/>
  <c r="AM166" i="6"/>
  <c r="AN166" i="6"/>
  <c r="AO166" i="6"/>
  <c r="AP166" i="6"/>
  <c r="AQ166" i="6"/>
  <c r="AR166" i="6"/>
  <c r="AS166" i="6"/>
  <c r="AT166" i="6"/>
  <c r="AU166" i="6"/>
  <c r="AV166" i="6"/>
  <c r="AL167" i="6"/>
  <c r="AM167" i="6"/>
  <c r="AN167" i="6"/>
  <c r="AO167" i="6"/>
  <c r="AP167" i="6"/>
  <c r="AQ167" i="6"/>
  <c r="AR167" i="6"/>
  <c r="AS167" i="6"/>
  <c r="AT167" i="6"/>
  <c r="AU167" i="6"/>
  <c r="AV167" i="6"/>
  <c r="AL168" i="6"/>
  <c r="AM168" i="6"/>
  <c r="AN168" i="6"/>
  <c r="AO168" i="6"/>
  <c r="AP168" i="6"/>
  <c r="AQ168" i="6"/>
  <c r="AR168" i="6"/>
  <c r="AS168" i="6"/>
  <c r="AT168" i="6"/>
  <c r="AU168" i="6"/>
  <c r="AV168" i="6"/>
  <c r="AL169" i="6"/>
  <c r="AM169" i="6"/>
  <c r="AN169" i="6"/>
  <c r="AO169" i="6"/>
  <c r="AP169" i="6"/>
  <c r="AQ169" i="6"/>
  <c r="AR169" i="6"/>
  <c r="AS169" i="6"/>
  <c r="AT169" i="6"/>
  <c r="AU169" i="6"/>
  <c r="AV169" i="6"/>
  <c r="AL170" i="6"/>
  <c r="AM170" i="6"/>
  <c r="AN170" i="6"/>
  <c r="AO170" i="6"/>
  <c r="AP170" i="6"/>
  <c r="AQ170" i="6"/>
  <c r="AR170" i="6"/>
  <c r="AS170" i="6"/>
  <c r="AT170" i="6"/>
  <c r="AU170" i="6"/>
  <c r="AV170" i="6"/>
  <c r="AL171" i="6"/>
  <c r="AM171" i="6"/>
  <c r="AN171" i="6"/>
  <c r="AO171" i="6"/>
  <c r="AP171" i="6"/>
  <c r="AQ171" i="6"/>
  <c r="AR171" i="6"/>
  <c r="AS171" i="6"/>
  <c r="AT171" i="6"/>
  <c r="AU171" i="6"/>
  <c r="AV171" i="6"/>
  <c r="AL172" i="6"/>
  <c r="AM172" i="6"/>
  <c r="AN172" i="6"/>
  <c r="AO172" i="6"/>
  <c r="AP172" i="6"/>
  <c r="AQ172" i="6"/>
  <c r="AR172" i="6"/>
  <c r="AS172" i="6"/>
  <c r="AT172" i="6"/>
  <c r="AU172" i="6"/>
  <c r="AV172" i="6"/>
  <c r="AL173" i="6"/>
  <c r="AM173" i="6"/>
  <c r="AN173" i="6"/>
  <c r="AO173" i="6"/>
  <c r="AP173" i="6"/>
  <c r="AQ173" i="6"/>
  <c r="AR173" i="6"/>
  <c r="AS173" i="6"/>
  <c r="AT173" i="6"/>
  <c r="AU173" i="6"/>
  <c r="AV173" i="6"/>
  <c r="AL174" i="6"/>
  <c r="AM174" i="6"/>
  <c r="AN174" i="6"/>
  <c r="AO174" i="6"/>
  <c r="AP174" i="6"/>
  <c r="AQ174" i="6"/>
  <c r="AR174" i="6"/>
  <c r="AS174" i="6"/>
  <c r="AT174" i="6"/>
  <c r="AU174" i="6"/>
  <c r="AV174" i="6"/>
  <c r="AL175" i="6"/>
  <c r="AM175" i="6"/>
  <c r="AN175" i="6"/>
  <c r="AO175" i="6"/>
  <c r="AP175" i="6"/>
  <c r="AQ175" i="6"/>
  <c r="AR175" i="6"/>
  <c r="AS175" i="6"/>
  <c r="AT175" i="6"/>
  <c r="AU175" i="6"/>
  <c r="AV175" i="6"/>
  <c r="AL176" i="6"/>
  <c r="AM176" i="6"/>
  <c r="AN176" i="6"/>
  <c r="AO176" i="6"/>
  <c r="AP176" i="6"/>
  <c r="AQ176" i="6"/>
  <c r="AR176" i="6"/>
  <c r="AS176" i="6"/>
  <c r="AT176" i="6"/>
  <c r="AU176" i="6"/>
  <c r="AV176" i="6"/>
  <c r="AL177" i="6"/>
  <c r="AM177" i="6"/>
  <c r="AN177" i="6"/>
  <c r="AO177" i="6"/>
  <c r="AP177" i="6"/>
  <c r="AQ177" i="6"/>
  <c r="AR177" i="6"/>
  <c r="AS177" i="6"/>
  <c r="AT177" i="6"/>
  <c r="AU177" i="6"/>
  <c r="AV177" i="6"/>
  <c r="AL178" i="6"/>
  <c r="AM178" i="6"/>
  <c r="AN178" i="6"/>
  <c r="AO178" i="6"/>
  <c r="AP178" i="6"/>
  <c r="AQ178" i="6"/>
  <c r="AR178" i="6"/>
  <c r="AS178" i="6"/>
  <c r="AT178" i="6"/>
  <c r="AU178" i="6"/>
  <c r="AV178" i="6"/>
  <c r="AL179" i="6"/>
  <c r="AM179" i="6"/>
  <c r="AN179" i="6"/>
  <c r="AO179" i="6"/>
  <c r="AP179" i="6"/>
  <c r="AQ179" i="6"/>
  <c r="AR179" i="6"/>
  <c r="AS179" i="6"/>
  <c r="AT179" i="6"/>
  <c r="AU179" i="6"/>
  <c r="AV179" i="6"/>
  <c r="AL180" i="6"/>
  <c r="AM180" i="6"/>
  <c r="AN180" i="6"/>
  <c r="AO180" i="6"/>
  <c r="AP180" i="6"/>
  <c r="AQ180" i="6"/>
  <c r="AR180" i="6"/>
  <c r="AS180" i="6"/>
  <c r="AT180" i="6"/>
  <c r="AU180" i="6"/>
  <c r="AV180" i="6"/>
  <c r="AL181" i="6"/>
  <c r="AM181" i="6"/>
  <c r="AN181" i="6"/>
  <c r="AO181" i="6"/>
  <c r="AP181" i="6"/>
  <c r="AQ181" i="6"/>
  <c r="AR181" i="6"/>
  <c r="AS181" i="6"/>
  <c r="AT181" i="6"/>
  <c r="AU181" i="6"/>
  <c r="AV181" i="6"/>
  <c r="AL182" i="6"/>
  <c r="AM182" i="6"/>
  <c r="AN182" i="6"/>
  <c r="AO182" i="6"/>
  <c r="AP182" i="6"/>
  <c r="AQ182" i="6"/>
  <c r="AR182" i="6"/>
  <c r="AS182" i="6"/>
  <c r="AT182" i="6"/>
  <c r="AU182" i="6"/>
  <c r="AV182" i="6"/>
  <c r="AL183" i="6"/>
  <c r="AM183" i="6"/>
  <c r="AN183" i="6"/>
  <c r="AO183" i="6"/>
  <c r="AP183" i="6"/>
  <c r="AQ183" i="6"/>
  <c r="AR183" i="6"/>
  <c r="AS183" i="6"/>
  <c r="AT183" i="6"/>
  <c r="AU183" i="6"/>
  <c r="AV183" i="6"/>
  <c r="AL184" i="6"/>
  <c r="AM184" i="6"/>
  <c r="AN184" i="6"/>
  <c r="AO184" i="6"/>
  <c r="AP184" i="6"/>
  <c r="AQ184" i="6"/>
  <c r="AR184" i="6"/>
  <c r="AS184" i="6"/>
  <c r="AT184" i="6"/>
  <c r="AU184" i="6"/>
  <c r="AV184" i="6"/>
  <c r="AL185" i="6"/>
  <c r="AM185" i="6"/>
  <c r="AN185" i="6"/>
  <c r="AO185" i="6"/>
  <c r="AP185" i="6"/>
  <c r="AQ185" i="6"/>
  <c r="AR185" i="6"/>
  <c r="AS185" i="6"/>
  <c r="AT185" i="6"/>
  <c r="AU185" i="6"/>
  <c r="AV185" i="6"/>
  <c r="AL186" i="6"/>
  <c r="AM186" i="6"/>
  <c r="AN186" i="6"/>
  <c r="AO186" i="6"/>
  <c r="AP186" i="6"/>
  <c r="AQ186" i="6"/>
  <c r="AR186" i="6"/>
  <c r="AS186" i="6"/>
  <c r="AT186" i="6"/>
  <c r="AU186" i="6"/>
  <c r="AV186" i="6"/>
  <c r="AL187" i="6"/>
  <c r="AM187" i="6"/>
  <c r="AN187" i="6"/>
  <c r="AO187" i="6"/>
  <c r="AP187" i="6"/>
  <c r="AQ187" i="6"/>
  <c r="AR187" i="6"/>
  <c r="AS187" i="6"/>
  <c r="AT187" i="6"/>
  <c r="AU187" i="6"/>
  <c r="AV187" i="6"/>
  <c r="AL188" i="6"/>
  <c r="AM188" i="6"/>
  <c r="AN188" i="6"/>
  <c r="AO188" i="6"/>
  <c r="AP188" i="6"/>
  <c r="AQ188" i="6"/>
  <c r="AR188" i="6"/>
  <c r="AS188" i="6"/>
  <c r="AT188" i="6"/>
  <c r="AU188" i="6"/>
  <c r="AV188" i="6"/>
  <c r="AL189" i="6"/>
  <c r="AM189" i="6"/>
  <c r="AN189" i="6"/>
  <c r="AO189" i="6"/>
  <c r="AP189" i="6"/>
  <c r="AQ189" i="6"/>
  <c r="AR189" i="6"/>
  <c r="AS189" i="6"/>
  <c r="AT189" i="6"/>
  <c r="AU189" i="6"/>
  <c r="AV189" i="6"/>
  <c r="AL190" i="6"/>
  <c r="AM190" i="6"/>
  <c r="AN190" i="6"/>
  <c r="AO190" i="6"/>
  <c r="AP190" i="6"/>
  <c r="AQ190" i="6"/>
  <c r="AR190" i="6"/>
  <c r="AS190" i="6"/>
  <c r="AT190" i="6"/>
  <c r="AU190" i="6"/>
  <c r="AV190" i="6"/>
  <c r="AL191" i="6"/>
  <c r="AM191" i="6"/>
  <c r="AN191" i="6"/>
  <c r="AO191" i="6"/>
  <c r="AP191" i="6"/>
  <c r="AQ191" i="6"/>
  <c r="AR191" i="6"/>
  <c r="AS191" i="6"/>
  <c r="AT191" i="6"/>
  <c r="AU191" i="6"/>
  <c r="AV191" i="6"/>
  <c r="AL192" i="6"/>
  <c r="AM192" i="6"/>
  <c r="AN192" i="6"/>
  <c r="AO192" i="6"/>
  <c r="AP192" i="6"/>
  <c r="AQ192" i="6"/>
  <c r="AR192" i="6"/>
  <c r="AS192" i="6"/>
  <c r="AT192" i="6"/>
  <c r="AU192" i="6"/>
  <c r="AV192" i="6"/>
  <c r="AL193" i="6"/>
  <c r="AM193" i="6"/>
  <c r="AN193" i="6"/>
  <c r="AO193" i="6"/>
  <c r="AP193" i="6"/>
  <c r="AQ193" i="6"/>
  <c r="AR193" i="6"/>
  <c r="AS193" i="6"/>
  <c r="AT193" i="6"/>
  <c r="AU193" i="6"/>
  <c r="AV193" i="6"/>
  <c r="AL194" i="6"/>
  <c r="AM194" i="6"/>
  <c r="AN194" i="6"/>
  <c r="AO194" i="6"/>
  <c r="AP194" i="6"/>
  <c r="AQ194" i="6"/>
  <c r="AR194" i="6"/>
  <c r="AS194" i="6"/>
  <c r="AT194" i="6"/>
  <c r="AU194" i="6"/>
  <c r="AV194" i="6"/>
  <c r="AL195" i="6"/>
  <c r="AM195" i="6"/>
  <c r="AN195" i="6"/>
  <c r="AO195" i="6"/>
  <c r="AP195" i="6"/>
  <c r="AQ195" i="6"/>
  <c r="AR195" i="6"/>
  <c r="AS195" i="6"/>
  <c r="AT195" i="6"/>
  <c r="AU195" i="6"/>
  <c r="AV195" i="6"/>
  <c r="AL196" i="6"/>
  <c r="AM196" i="6"/>
  <c r="AN196" i="6"/>
  <c r="AO196" i="6"/>
  <c r="AP196" i="6"/>
  <c r="AQ196" i="6"/>
  <c r="AR196" i="6"/>
  <c r="AS196" i="6"/>
  <c r="AT196" i="6"/>
  <c r="AU196" i="6"/>
  <c r="AV196" i="6"/>
  <c r="AL197" i="6"/>
  <c r="AM197" i="6"/>
  <c r="AN197" i="6"/>
  <c r="AO197" i="6"/>
  <c r="AP197" i="6"/>
  <c r="AQ197" i="6"/>
  <c r="AR197" i="6"/>
  <c r="AS197" i="6"/>
  <c r="AT197" i="6"/>
  <c r="AU197" i="6"/>
  <c r="AV197" i="6"/>
  <c r="AL198" i="6"/>
  <c r="AM198" i="6"/>
  <c r="AN198" i="6"/>
  <c r="AO198" i="6"/>
  <c r="AP198" i="6"/>
  <c r="AQ198" i="6"/>
  <c r="AR198" i="6"/>
  <c r="AS198" i="6"/>
  <c r="AT198" i="6"/>
  <c r="AU198" i="6"/>
  <c r="AV198" i="6"/>
  <c r="AL199" i="6"/>
  <c r="AM199" i="6"/>
  <c r="AN199" i="6"/>
  <c r="AO199" i="6"/>
  <c r="AP199" i="6"/>
  <c r="AQ199" i="6"/>
  <c r="AR199" i="6"/>
  <c r="AS199" i="6"/>
  <c r="AT199" i="6"/>
  <c r="AU199" i="6"/>
  <c r="AV199" i="6"/>
  <c r="AL200" i="6"/>
  <c r="AM200" i="6"/>
  <c r="AN200" i="6"/>
  <c r="AO200" i="6"/>
  <c r="AP200" i="6"/>
  <c r="AQ200" i="6"/>
  <c r="AR200" i="6"/>
  <c r="AS200" i="6"/>
  <c r="AT200" i="6"/>
  <c r="AU200" i="6"/>
  <c r="AV200" i="6"/>
  <c r="AL201" i="6"/>
  <c r="AM201" i="6"/>
  <c r="AN201" i="6"/>
  <c r="AO201" i="6"/>
  <c r="AP201" i="6"/>
  <c r="AQ201" i="6"/>
  <c r="AR201" i="6"/>
  <c r="AS201" i="6"/>
  <c r="AT201" i="6"/>
  <c r="AU201" i="6"/>
  <c r="AV201" i="6"/>
  <c r="AL202" i="6"/>
  <c r="AM202" i="6"/>
  <c r="AN202" i="6"/>
  <c r="AO202" i="6"/>
  <c r="AP202" i="6"/>
  <c r="AQ202" i="6"/>
  <c r="AR202" i="6"/>
  <c r="AS202" i="6"/>
  <c r="AT202" i="6"/>
  <c r="AU202" i="6"/>
  <c r="AV202" i="6"/>
  <c r="AL203" i="6"/>
  <c r="AM203" i="6"/>
  <c r="AN203" i="6"/>
  <c r="AO203" i="6"/>
  <c r="AP203" i="6"/>
  <c r="AQ203" i="6"/>
  <c r="AR203" i="6"/>
  <c r="AS203" i="6"/>
  <c r="AT203" i="6"/>
  <c r="AU203" i="6"/>
  <c r="AV203" i="6"/>
  <c r="AL204" i="6"/>
  <c r="AM204" i="6"/>
  <c r="AN204" i="6"/>
  <c r="AO204" i="6"/>
  <c r="AP204" i="6"/>
  <c r="AQ204" i="6"/>
  <c r="AR204" i="6"/>
  <c r="AS204" i="6"/>
  <c r="AT204" i="6"/>
  <c r="AU204" i="6"/>
  <c r="AV204" i="6"/>
  <c r="AL205" i="6"/>
  <c r="AM205" i="6"/>
  <c r="AN205" i="6"/>
  <c r="AO205" i="6"/>
  <c r="AP205" i="6"/>
  <c r="AQ205" i="6"/>
  <c r="AR205" i="6"/>
  <c r="AS205" i="6"/>
  <c r="AT205" i="6"/>
  <c r="AU205" i="6"/>
  <c r="AV205" i="6"/>
  <c r="AL206" i="6"/>
  <c r="AM206" i="6"/>
  <c r="AN206" i="6"/>
  <c r="AO206" i="6"/>
  <c r="AP206" i="6"/>
  <c r="AQ206" i="6"/>
  <c r="AR206" i="6"/>
  <c r="AS206" i="6"/>
  <c r="AT206" i="6"/>
  <c r="AU206" i="6"/>
  <c r="AV206" i="6"/>
  <c r="AL207" i="6"/>
  <c r="AM207" i="6"/>
  <c r="AN207" i="6"/>
  <c r="AO207" i="6"/>
  <c r="AP207" i="6"/>
  <c r="AQ207" i="6"/>
  <c r="AR207" i="6"/>
  <c r="AS207" i="6"/>
  <c r="AT207" i="6"/>
  <c r="AU207" i="6"/>
  <c r="AV207" i="6"/>
  <c r="AL208" i="6"/>
  <c r="AM208" i="6"/>
  <c r="AN208" i="6"/>
  <c r="AO208" i="6"/>
  <c r="AP208" i="6"/>
  <c r="AQ208" i="6"/>
  <c r="AR208" i="6"/>
  <c r="AS208" i="6"/>
  <c r="AT208" i="6"/>
  <c r="AU208" i="6"/>
  <c r="AV208" i="6"/>
  <c r="AL209" i="6"/>
  <c r="AM209" i="6"/>
  <c r="AN209" i="6"/>
  <c r="AO209" i="6"/>
  <c r="AP209" i="6"/>
  <c r="AQ209" i="6"/>
  <c r="AR209" i="6"/>
  <c r="AS209" i="6"/>
  <c r="AT209" i="6"/>
  <c r="AU209" i="6"/>
  <c r="AV209" i="6"/>
  <c r="AL210" i="6"/>
  <c r="AM210" i="6"/>
  <c r="AN210" i="6"/>
  <c r="AO210" i="6"/>
  <c r="AP210" i="6"/>
  <c r="AQ210" i="6"/>
  <c r="AR210" i="6"/>
  <c r="AS210" i="6"/>
  <c r="AT210" i="6"/>
  <c r="AU210" i="6"/>
  <c r="AV210" i="6"/>
  <c r="AL211" i="6"/>
  <c r="AM211" i="6"/>
  <c r="AN211" i="6"/>
  <c r="AO211" i="6"/>
  <c r="AP211" i="6"/>
  <c r="AQ211" i="6"/>
  <c r="AR211" i="6"/>
  <c r="AS211" i="6"/>
  <c r="AT211" i="6"/>
  <c r="AU211" i="6"/>
  <c r="AV211" i="6"/>
  <c r="AL212" i="6"/>
  <c r="AM212" i="6"/>
  <c r="AN212" i="6"/>
  <c r="AO212" i="6"/>
  <c r="AP212" i="6"/>
  <c r="AQ212" i="6"/>
  <c r="AR212" i="6"/>
  <c r="AS212" i="6"/>
  <c r="AT212" i="6"/>
  <c r="AU212" i="6"/>
  <c r="AV212" i="6"/>
  <c r="AL213" i="6"/>
  <c r="AM213" i="6"/>
  <c r="AN213" i="6"/>
  <c r="AO213" i="6"/>
  <c r="AP213" i="6"/>
  <c r="AQ213" i="6"/>
  <c r="AR213" i="6"/>
  <c r="AS213" i="6"/>
  <c r="AT213" i="6"/>
  <c r="AU213" i="6"/>
  <c r="AV213" i="6"/>
  <c r="AL214" i="6"/>
  <c r="AM214" i="6"/>
  <c r="AN214" i="6"/>
  <c r="AO214" i="6"/>
  <c r="AP214" i="6"/>
  <c r="AQ214" i="6"/>
  <c r="AR214" i="6"/>
  <c r="AS214" i="6"/>
  <c r="AT214" i="6"/>
  <c r="AU214" i="6"/>
  <c r="AV214" i="6"/>
  <c r="AL215" i="6"/>
  <c r="AM215" i="6"/>
  <c r="AN215" i="6"/>
  <c r="AO215" i="6"/>
  <c r="AP215" i="6"/>
  <c r="AQ215" i="6"/>
  <c r="AR215" i="6"/>
  <c r="AS215" i="6"/>
  <c r="AT215" i="6"/>
  <c r="AU215" i="6"/>
  <c r="AV215" i="6"/>
  <c r="AL216" i="6"/>
  <c r="AM216" i="6"/>
  <c r="AN216" i="6"/>
  <c r="AO216" i="6"/>
  <c r="AP216" i="6"/>
  <c r="AQ216" i="6"/>
  <c r="AR216" i="6"/>
  <c r="AS216" i="6"/>
  <c r="AT216" i="6"/>
  <c r="AU216" i="6"/>
  <c r="AV216" i="6"/>
  <c r="AL217" i="6"/>
  <c r="AM217" i="6"/>
  <c r="AN217" i="6"/>
  <c r="AO217" i="6"/>
  <c r="AP217" i="6"/>
  <c r="AQ217" i="6"/>
  <c r="AR217" i="6"/>
  <c r="AS217" i="6"/>
  <c r="AT217" i="6"/>
  <c r="AU217" i="6"/>
  <c r="AV217" i="6"/>
  <c r="AL218" i="6"/>
  <c r="AM218" i="6"/>
  <c r="AN218" i="6"/>
  <c r="AO218" i="6"/>
  <c r="AP218" i="6"/>
  <c r="AQ218" i="6"/>
  <c r="AR218" i="6"/>
  <c r="AS218" i="6"/>
  <c r="AT218" i="6"/>
  <c r="AU218" i="6"/>
  <c r="AV218" i="6"/>
  <c r="AL219" i="6"/>
  <c r="AM219" i="6"/>
  <c r="AN219" i="6"/>
  <c r="AO219" i="6"/>
  <c r="AP219" i="6"/>
  <c r="AQ219" i="6"/>
  <c r="AR219" i="6"/>
  <c r="AS219" i="6"/>
  <c r="AT219" i="6"/>
  <c r="AU219" i="6"/>
  <c r="AV219" i="6"/>
  <c r="AL220" i="6"/>
  <c r="AM220" i="6"/>
  <c r="AN220" i="6"/>
  <c r="AO220" i="6"/>
  <c r="AP220" i="6"/>
  <c r="AQ220" i="6"/>
  <c r="AR220" i="6"/>
  <c r="AS220" i="6"/>
  <c r="AT220" i="6"/>
  <c r="AU220" i="6"/>
  <c r="AV220" i="6"/>
  <c r="AL221" i="6"/>
  <c r="AM221" i="6"/>
  <c r="AN221" i="6"/>
  <c r="AO221" i="6"/>
  <c r="AP221" i="6"/>
  <c r="AQ221" i="6"/>
  <c r="AR221" i="6"/>
  <c r="AS221" i="6"/>
  <c r="AT221" i="6"/>
  <c r="AU221" i="6"/>
  <c r="AV221" i="6"/>
  <c r="AL222" i="6"/>
  <c r="AM222" i="6"/>
  <c r="AN222" i="6"/>
  <c r="AO222" i="6"/>
  <c r="AP222" i="6"/>
  <c r="AQ222" i="6"/>
  <c r="AR222" i="6"/>
  <c r="AS222" i="6"/>
  <c r="AT222" i="6"/>
  <c r="AU222" i="6"/>
  <c r="AV222" i="6"/>
  <c r="AL223" i="6"/>
  <c r="AM223" i="6"/>
  <c r="AN223" i="6"/>
  <c r="AO223" i="6"/>
  <c r="AP223" i="6"/>
  <c r="AQ223" i="6"/>
  <c r="AR223" i="6"/>
  <c r="AS223" i="6"/>
  <c r="AT223" i="6"/>
  <c r="AU223" i="6"/>
  <c r="AV223" i="6"/>
  <c r="AL224" i="6"/>
  <c r="AM224" i="6"/>
  <c r="AN224" i="6"/>
  <c r="AO224" i="6"/>
  <c r="AP224" i="6"/>
  <c r="AQ224" i="6"/>
  <c r="AR224" i="6"/>
  <c r="AS224" i="6"/>
  <c r="AT224" i="6"/>
  <c r="AU224" i="6"/>
  <c r="AV224" i="6"/>
  <c r="AL225" i="6"/>
  <c r="AM225" i="6"/>
  <c r="AN225" i="6"/>
  <c r="AO225" i="6"/>
  <c r="AP225" i="6"/>
  <c r="AQ225" i="6"/>
  <c r="AR225" i="6"/>
  <c r="AS225" i="6"/>
  <c r="AT225" i="6"/>
  <c r="AU225" i="6"/>
  <c r="AV225" i="6"/>
  <c r="AL226" i="6"/>
  <c r="AM226" i="6"/>
  <c r="AN226" i="6"/>
  <c r="AO226" i="6"/>
  <c r="AP226" i="6"/>
  <c r="AQ226" i="6"/>
  <c r="AR226" i="6"/>
  <c r="AS226" i="6"/>
  <c r="AT226" i="6"/>
  <c r="AU226" i="6"/>
  <c r="AV226" i="6"/>
  <c r="AL227" i="6"/>
  <c r="AM227" i="6"/>
  <c r="AN227" i="6"/>
  <c r="AO227" i="6"/>
  <c r="AP227" i="6"/>
  <c r="AQ227" i="6"/>
  <c r="AR227" i="6"/>
  <c r="AS227" i="6"/>
  <c r="AT227" i="6"/>
  <c r="AU227" i="6"/>
  <c r="AV227" i="6"/>
  <c r="AL228" i="6"/>
  <c r="AM228" i="6"/>
  <c r="AN228" i="6"/>
  <c r="AO228" i="6"/>
  <c r="AP228" i="6"/>
  <c r="AQ228" i="6"/>
  <c r="AR228" i="6"/>
  <c r="AS228" i="6"/>
  <c r="AT228" i="6"/>
  <c r="AU228" i="6"/>
  <c r="AV228" i="6"/>
  <c r="AL229" i="6"/>
  <c r="AM229" i="6"/>
  <c r="AN229" i="6"/>
  <c r="AO229" i="6"/>
  <c r="AP229" i="6"/>
  <c r="AQ229" i="6"/>
  <c r="AR229" i="6"/>
  <c r="AS229" i="6"/>
  <c r="AT229" i="6"/>
  <c r="AU229" i="6"/>
  <c r="AV229" i="6"/>
  <c r="AL230" i="6"/>
  <c r="AM230" i="6"/>
  <c r="AN230" i="6"/>
  <c r="AO230" i="6"/>
  <c r="AP230" i="6"/>
  <c r="AQ230" i="6"/>
  <c r="AR230" i="6"/>
  <c r="AS230" i="6"/>
  <c r="AT230" i="6"/>
  <c r="AU230" i="6"/>
  <c r="AV230" i="6"/>
  <c r="AL231" i="6"/>
  <c r="AM231" i="6"/>
  <c r="AN231" i="6"/>
  <c r="AO231" i="6"/>
  <c r="AP231" i="6"/>
  <c r="AQ231" i="6"/>
  <c r="AR231" i="6"/>
  <c r="AS231" i="6"/>
  <c r="AT231" i="6"/>
  <c r="AU231" i="6"/>
  <c r="AV231" i="6"/>
  <c r="AL232" i="6"/>
  <c r="AM232" i="6"/>
  <c r="AN232" i="6"/>
  <c r="AO232" i="6"/>
  <c r="AP232" i="6"/>
  <c r="AQ232" i="6"/>
  <c r="AR232" i="6"/>
  <c r="AS232" i="6"/>
  <c r="AT232" i="6"/>
  <c r="AU232" i="6"/>
  <c r="AV232" i="6"/>
  <c r="AL233" i="6"/>
  <c r="AM233" i="6"/>
  <c r="AN233" i="6"/>
  <c r="AO233" i="6"/>
  <c r="AP233" i="6"/>
  <c r="AQ233" i="6"/>
  <c r="AR233" i="6"/>
  <c r="AS233" i="6"/>
  <c r="AT233" i="6"/>
  <c r="AU233" i="6"/>
  <c r="AV233" i="6"/>
  <c r="AL234" i="6"/>
  <c r="AM234" i="6"/>
  <c r="AN234" i="6"/>
  <c r="AO234" i="6"/>
  <c r="AP234" i="6"/>
  <c r="AQ234" i="6"/>
  <c r="AR234" i="6"/>
  <c r="AS234" i="6"/>
  <c r="AT234" i="6"/>
  <c r="AU234" i="6"/>
  <c r="AV234" i="6"/>
  <c r="AL235" i="6"/>
  <c r="AM235" i="6"/>
  <c r="AN235" i="6"/>
  <c r="AO235" i="6"/>
  <c r="AP235" i="6"/>
  <c r="AQ235" i="6"/>
  <c r="AR235" i="6"/>
  <c r="AS235" i="6"/>
  <c r="AT235" i="6"/>
  <c r="AU235" i="6"/>
  <c r="AV235" i="6"/>
  <c r="AL236" i="6"/>
  <c r="AM236" i="6"/>
  <c r="AN236" i="6"/>
  <c r="AO236" i="6"/>
  <c r="AP236" i="6"/>
  <c r="AQ236" i="6"/>
  <c r="AR236" i="6"/>
  <c r="AS236" i="6"/>
  <c r="AT236" i="6"/>
  <c r="AU236" i="6"/>
  <c r="AV236" i="6"/>
  <c r="AL237" i="6"/>
  <c r="AM237" i="6"/>
  <c r="AN237" i="6"/>
  <c r="AO237" i="6"/>
  <c r="AP237" i="6"/>
  <c r="AQ237" i="6"/>
  <c r="AR237" i="6"/>
  <c r="AS237" i="6"/>
  <c r="AT237" i="6"/>
  <c r="AU237" i="6"/>
  <c r="AV237" i="6"/>
  <c r="AL238" i="6"/>
  <c r="AM238" i="6"/>
  <c r="AN238" i="6"/>
  <c r="AO238" i="6"/>
  <c r="AP238" i="6"/>
  <c r="AQ238" i="6"/>
  <c r="AR238" i="6"/>
  <c r="AS238" i="6"/>
  <c r="AT238" i="6"/>
  <c r="AU238" i="6"/>
  <c r="AV238" i="6"/>
  <c r="AL239" i="6"/>
  <c r="AM239" i="6"/>
  <c r="AN239" i="6"/>
  <c r="AO239" i="6"/>
  <c r="AP239" i="6"/>
  <c r="AQ239" i="6"/>
  <c r="AR239" i="6"/>
  <c r="AS239" i="6"/>
  <c r="AT239" i="6"/>
  <c r="AU239" i="6"/>
  <c r="AV239" i="6"/>
  <c r="AL240" i="6"/>
  <c r="AM240" i="6"/>
  <c r="AN240" i="6"/>
  <c r="AO240" i="6"/>
  <c r="AP240" i="6"/>
  <c r="AQ240" i="6"/>
  <c r="AR240" i="6"/>
  <c r="AS240" i="6"/>
  <c r="AT240" i="6"/>
  <c r="AU240" i="6"/>
  <c r="AV240" i="6"/>
  <c r="AL241" i="6"/>
  <c r="AM241" i="6"/>
  <c r="AN241" i="6"/>
  <c r="AO241" i="6"/>
  <c r="AP241" i="6"/>
  <c r="AQ241" i="6"/>
  <c r="AR241" i="6"/>
  <c r="AS241" i="6"/>
  <c r="AT241" i="6"/>
  <c r="AU241" i="6"/>
  <c r="AV241" i="6"/>
  <c r="AL242" i="6"/>
  <c r="AM242" i="6"/>
  <c r="AN242" i="6"/>
  <c r="AO242" i="6"/>
  <c r="AP242" i="6"/>
  <c r="AQ242" i="6"/>
  <c r="AR242" i="6"/>
  <c r="AS242" i="6"/>
  <c r="AT242" i="6"/>
  <c r="AU242" i="6"/>
  <c r="AV242" i="6"/>
  <c r="AL243" i="6"/>
  <c r="AM243" i="6"/>
  <c r="AN243" i="6"/>
  <c r="AO243" i="6"/>
  <c r="AP243" i="6"/>
  <c r="AQ243" i="6"/>
  <c r="AR243" i="6"/>
  <c r="AS243" i="6"/>
  <c r="AT243" i="6"/>
  <c r="AU243" i="6"/>
  <c r="AV243" i="6"/>
  <c r="AL244" i="6"/>
  <c r="AM244" i="6"/>
  <c r="AN244" i="6"/>
  <c r="AO244" i="6"/>
  <c r="AP244" i="6"/>
  <c r="AQ244" i="6"/>
  <c r="AR244" i="6"/>
  <c r="AS244" i="6"/>
  <c r="AT244" i="6"/>
  <c r="AU244" i="6"/>
  <c r="AV244" i="6"/>
  <c r="AL245" i="6"/>
  <c r="AM245" i="6"/>
  <c r="AN245" i="6"/>
  <c r="AO245" i="6"/>
  <c r="AP245" i="6"/>
  <c r="AQ245" i="6"/>
  <c r="AR245" i="6"/>
  <c r="AS245" i="6"/>
  <c r="AT245" i="6"/>
  <c r="AU245" i="6"/>
  <c r="AV245" i="6"/>
  <c r="AL246" i="6"/>
  <c r="AM246" i="6"/>
  <c r="AN246" i="6"/>
  <c r="AO246" i="6"/>
  <c r="AP246" i="6"/>
  <c r="AQ246" i="6"/>
  <c r="AR246" i="6"/>
  <c r="AS246" i="6"/>
  <c r="AT246" i="6"/>
  <c r="AU246" i="6"/>
  <c r="AV246" i="6"/>
  <c r="AL247" i="6"/>
  <c r="AM247" i="6"/>
  <c r="AN247" i="6"/>
  <c r="AO247" i="6"/>
  <c r="AP247" i="6"/>
  <c r="AQ247" i="6"/>
  <c r="AR247" i="6"/>
  <c r="AS247" i="6"/>
  <c r="AT247" i="6"/>
  <c r="AU247" i="6"/>
  <c r="AV247" i="6"/>
  <c r="AL248" i="6"/>
  <c r="AM248" i="6"/>
  <c r="AN248" i="6"/>
  <c r="AO248" i="6"/>
  <c r="AP248" i="6"/>
  <c r="AQ248" i="6"/>
  <c r="AR248" i="6"/>
  <c r="AS248" i="6"/>
  <c r="AT248" i="6"/>
  <c r="AU248" i="6"/>
  <c r="AV248" i="6"/>
  <c r="AL249" i="6"/>
  <c r="AM249" i="6"/>
  <c r="AN249" i="6"/>
  <c r="AO249" i="6"/>
  <c r="AP249" i="6"/>
  <c r="AQ249" i="6"/>
  <c r="AR249" i="6"/>
  <c r="AS249" i="6"/>
  <c r="AT249" i="6"/>
  <c r="AU249" i="6"/>
  <c r="AV249" i="6"/>
  <c r="AL250" i="6"/>
  <c r="AM250" i="6"/>
  <c r="AN250" i="6"/>
  <c r="AO250" i="6"/>
  <c r="AP250" i="6"/>
  <c r="AQ250" i="6"/>
  <c r="AR250" i="6"/>
  <c r="AS250" i="6"/>
  <c r="AT250" i="6"/>
  <c r="AU250" i="6"/>
  <c r="AV250" i="6"/>
  <c r="AL251" i="6"/>
  <c r="AM251" i="6"/>
  <c r="AN251" i="6"/>
  <c r="AO251" i="6"/>
  <c r="AP251" i="6"/>
  <c r="AQ251" i="6"/>
  <c r="AR251" i="6"/>
  <c r="AS251" i="6"/>
  <c r="AT251" i="6"/>
  <c r="AU251" i="6"/>
  <c r="AV251" i="6"/>
  <c r="AL252" i="6"/>
  <c r="AM252" i="6"/>
  <c r="AN252" i="6"/>
  <c r="AO252" i="6"/>
  <c r="AP252" i="6"/>
  <c r="AQ252" i="6"/>
  <c r="AR252" i="6"/>
  <c r="AS252" i="6"/>
  <c r="AT252" i="6"/>
  <c r="AU252" i="6"/>
  <c r="AV252" i="6"/>
  <c r="AL253" i="6"/>
  <c r="AM253" i="6"/>
  <c r="AN253" i="6"/>
  <c r="AO253" i="6"/>
  <c r="AP253" i="6"/>
  <c r="AQ253" i="6"/>
  <c r="AR253" i="6"/>
  <c r="AS253" i="6"/>
  <c r="AT253" i="6"/>
  <c r="AU253" i="6"/>
  <c r="AV253" i="6"/>
  <c r="AL254" i="6"/>
  <c r="AM254" i="6"/>
  <c r="AN254" i="6"/>
  <c r="AO254" i="6"/>
  <c r="AP254" i="6"/>
  <c r="AQ254" i="6"/>
  <c r="AR254" i="6"/>
  <c r="AS254" i="6"/>
  <c r="AT254" i="6"/>
  <c r="AU254" i="6"/>
  <c r="AV254" i="6"/>
  <c r="AL255" i="6"/>
  <c r="AM255" i="6"/>
  <c r="AN255" i="6"/>
  <c r="AO255" i="6"/>
  <c r="AP255" i="6"/>
  <c r="AQ255" i="6"/>
  <c r="AR255" i="6"/>
  <c r="AS255" i="6"/>
  <c r="AT255" i="6"/>
  <c r="AU255" i="6"/>
  <c r="AV255" i="6"/>
  <c r="AL256" i="6"/>
  <c r="AM256" i="6"/>
  <c r="AN256" i="6"/>
  <c r="AO256" i="6"/>
  <c r="AP256" i="6"/>
  <c r="AQ256" i="6"/>
  <c r="AR256" i="6"/>
  <c r="AS256" i="6"/>
  <c r="AT256" i="6"/>
  <c r="AU256" i="6"/>
  <c r="AV256" i="6"/>
  <c r="AL257" i="6"/>
  <c r="AM257" i="6"/>
  <c r="AN257" i="6"/>
  <c r="AO257" i="6"/>
  <c r="AP257" i="6"/>
  <c r="AQ257" i="6"/>
  <c r="AR257" i="6"/>
  <c r="AS257" i="6"/>
  <c r="AT257" i="6"/>
  <c r="AU257" i="6"/>
  <c r="AV257" i="6"/>
  <c r="AL258" i="6"/>
  <c r="AM258" i="6"/>
  <c r="AN258" i="6"/>
  <c r="AO258" i="6"/>
  <c r="AP258" i="6"/>
  <c r="AQ258" i="6"/>
  <c r="AR258" i="6"/>
  <c r="AS258" i="6"/>
  <c r="AT258" i="6"/>
  <c r="AU258" i="6"/>
  <c r="AV258" i="6"/>
  <c r="AL259" i="6"/>
  <c r="AM259" i="6"/>
  <c r="AN259" i="6"/>
  <c r="AO259" i="6"/>
  <c r="AP259" i="6"/>
  <c r="AQ259" i="6"/>
  <c r="AR259" i="6"/>
  <c r="AS259" i="6"/>
  <c r="AT259" i="6"/>
  <c r="AU259" i="6"/>
  <c r="AV259" i="6"/>
  <c r="AL260" i="6"/>
  <c r="AM260" i="6"/>
  <c r="AN260" i="6"/>
  <c r="AO260" i="6"/>
  <c r="AP260" i="6"/>
  <c r="AQ260" i="6"/>
  <c r="AR260" i="6"/>
  <c r="AS260" i="6"/>
  <c r="AT260" i="6"/>
  <c r="AU260" i="6"/>
  <c r="AV260" i="6"/>
  <c r="AL261" i="6"/>
  <c r="AM261" i="6"/>
  <c r="AN261" i="6"/>
  <c r="AO261" i="6"/>
  <c r="AP261" i="6"/>
  <c r="AQ261" i="6"/>
  <c r="AR261" i="6"/>
  <c r="AS261" i="6"/>
  <c r="AT261" i="6"/>
  <c r="AU261" i="6"/>
  <c r="AV261" i="6"/>
  <c r="AL262" i="6"/>
  <c r="AM262" i="6"/>
  <c r="AN262" i="6"/>
  <c r="AO262" i="6"/>
  <c r="AP262" i="6"/>
  <c r="AQ262" i="6"/>
  <c r="AR262" i="6"/>
  <c r="AS262" i="6"/>
  <c r="AT262" i="6"/>
  <c r="AU262" i="6"/>
  <c r="AV262" i="6"/>
  <c r="AL263" i="6"/>
  <c r="AM263" i="6"/>
  <c r="AN263" i="6"/>
  <c r="AO263" i="6"/>
  <c r="AP263" i="6"/>
  <c r="AQ263" i="6"/>
  <c r="AR263" i="6"/>
  <c r="AS263" i="6"/>
  <c r="AT263" i="6"/>
  <c r="AU263" i="6"/>
  <c r="AV263" i="6"/>
  <c r="AL264" i="6"/>
  <c r="AM264" i="6"/>
  <c r="AN264" i="6"/>
  <c r="AO264" i="6"/>
  <c r="AP264" i="6"/>
  <c r="AQ264" i="6"/>
  <c r="AR264" i="6"/>
  <c r="AS264" i="6"/>
  <c r="AT264" i="6"/>
  <c r="AU264" i="6"/>
  <c r="AV264" i="6"/>
  <c r="AL265" i="6"/>
  <c r="AM265" i="6"/>
  <c r="AN265" i="6"/>
  <c r="AO265" i="6"/>
  <c r="AP265" i="6"/>
  <c r="AQ265" i="6"/>
  <c r="AR265" i="6"/>
  <c r="AS265" i="6"/>
  <c r="AT265" i="6"/>
  <c r="AU265" i="6"/>
  <c r="AV265" i="6"/>
  <c r="AL266" i="6"/>
  <c r="AM266" i="6"/>
  <c r="AN266" i="6"/>
  <c r="AO266" i="6"/>
  <c r="AP266" i="6"/>
  <c r="AQ266" i="6"/>
  <c r="AR266" i="6"/>
  <c r="AS266" i="6"/>
  <c r="AT266" i="6"/>
  <c r="AU266" i="6"/>
  <c r="AV266" i="6"/>
  <c r="AL267" i="6"/>
  <c r="AM267" i="6"/>
  <c r="AN267" i="6"/>
  <c r="AO267" i="6"/>
  <c r="AP267" i="6"/>
  <c r="AQ267" i="6"/>
  <c r="AR267" i="6"/>
  <c r="AS267" i="6"/>
  <c r="AT267" i="6"/>
  <c r="AU267" i="6"/>
  <c r="AV267" i="6"/>
  <c r="AL268" i="6"/>
  <c r="AM268" i="6"/>
  <c r="AN268" i="6"/>
  <c r="AO268" i="6"/>
  <c r="AP268" i="6"/>
  <c r="AQ268" i="6"/>
  <c r="AR268" i="6"/>
  <c r="AS268" i="6"/>
  <c r="AT268" i="6"/>
  <c r="AU268" i="6"/>
  <c r="AV268" i="6"/>
  <c r="AL269" i="6"/>
  <c r="AM269" i="6"/>
  <c r="AN269" i="6"/>
  <c r="AO269" i="6"/>
  <c r="AP269" i="6"/>
  <c r="AQ269" i="6"/>
  <c r="AR269" i="6"/>
  <c r="AS269" i="6"/>
  <c r="AT269" i="6"/>
  <c r="AU269" i="6"/>
  <c r="AV269" i="6"/>
  <c r="AL270" i="6"/>
  <c r="AM270" i="6"/>
  <c r="AN270" i="6"/>
  <c r="AO270" i="6"/>
  <c r="AP270" i="6"/>
  <c r="AQ270" i="6"/>
  <c r="AR270" i="6"/>
  <c r="AS270" i="6"/>
  <c r="AT270" i="6"/>
  <c r="AU270" i="6"/>
  <c r="AV270" i="6"/>
  <c r="AL271" i="6"/>
  <c r="AM271" i="6"/>
  <c r="AN271" i="6"/>
  <c r="AO271" i="6"/>
  <c r="AP271" i="6"/>
  <c r="AQ271" i="6"/>
  <c r="AR271" i="6"/>
  <c r="AS271" i="6"/>
  <c r="AT271" i="6"/>
  <c r="AU271" i="6"/>
  <c r="AV271" i="6"/>
  <c r="AL272" i="6"/>
  <c r="AM272" i="6"/>
  <c r="AN272" i="6"/>
  <c r="AO272" i="6"/>
  <c r="AP272" i="6"/>
  <c r="AQ272" i="6"/>
  <c r="AR272" i="6"/>
  <c r="AS272" i="6"/>
  <c r="AT272" i="6"/>
  <c r="AU272" i="6"/>
  <c r="AV272" i="6"/>
  <c r="AL273" i="6"/>
  <c r="AM273" i="6"/>
  <c r="AN273" i="6"/>
  <c r="AO273" i="6"/>
  <c r="AP273" i="6"/>
  <c r="AQ273" i="6"/>
  <c r="AR273" i="6"/>
  <c r="AS273" i="6"/>
  <c r="AT273" i="6"/>
  <c r="AU273" i="6"/>
  <c r="AV273" i="6"/>
  <c r="AL274" i="6"/>
  <c r="AM274" i="6"/>
  <c r="AN274" i="6"/>
  <c r="AO274" i="6"/>
  <c r="AP274" i="6"/>
  <c r="AQ274" i="6"/>
  <c r="AR274" i="6"/>
  <c r="AS274" i="6"/>
  <c r="AT274" i="6"/>
  <c r="AU274" i="6"/>
  <c r="AV274" i="6"/>
  <c r="AL275" i="6"/>
  <c r="AM275" i="6"/>
  <c r="AN275" i="6"/>
  <c r="AO275" i="6"/>
  <c r="AP275" i="6"/>
  <c r="AQ275" i="6"/>
  <c r="AR275" i="6"/>
  <c r="AS275" i="6"/>
  <c r="AT275" i="6"/>
  <c r="AU275" i="6"/>
  <c r="AV275" i="6"/>
  <c r="AL276" i="6"/>
  <c r="AM276" i="6"/>
  <c r="AN276" i="6"/>
  <c r="AO276" i="6"/>
  <c r="AP276" i="6"/>
  <c r="AQ276" i="6"/>
  <c r="AR276" i="6"/>
  <c r="AS276" i="6"/>
  <c r="AT276" i="6"/>
  <c r="AU276" i="6"/>
  <c r="AV276" i="6"/>
  <c r="AL277" i="6"/>
  <c r="AM277" i="6"/>
  <c r="AN277" i="6"/>
  <c r="AO277" i="6"/>
  <c r="AP277" i="6"/>
  <c r="AQ277" i="6"/>
  <c r="AR277" i="6"/>
  <c r="AS277" i="6"/>
  <c r="AT277" i="6"/>
  <c r="AU277" i="6"/>
  <c r="AV277" i="6"/>
  <c r="AL278" i="6"/>
  <c r="AM278" i="6"/>
  <c r="AN278" i="6"/>
  <c r="AO278" i="6"/>
  <c r="AP278" i="6"/>
  <c r="AQ278" i="6"/>
  <c r="AR278" i="6"/>
  <c r="AS278" i="6"/>
  <c r="AT278" i="6"/>
  <c r="AU278" i="6"/>
  <c r="AV278" i="6"/>
  <c r="AL279" i="6"/>
  <c r="AM279" i="6"/>
  <c r="AN279" i="6"/>
  <c r="AO279" i="6"/>
  <c r="AP279" i="6"/>
  <c r="AQ279" i="6"/>
  <c r="AR279" i="6"/>
  <c r="AS279" i="6"/>
  <c r="AT279" i="6"/>
  <c r="AU279" i="6"/>
  <c r="AV279" i="6"/>
  <c r="AL280" i="6"/>
  <c r="AM280" i="6"/>
  <c r="AN280" i="6"/>
  <c r="AO280" i="6"/>
  <c r="AP280" i="6"/>
  <c r="AQ280" i="6"/>
  <c r="AR280" i="6"/>
  <c r="AS280" i="6"/>
  <c r="AT280" i="6"/>
  <c r="AU280" i="6"/>
  <c r="AV280" i="6"/>
  <c r="AL281" i="6"/>
  <c r="AM281" i="6"/>
  <c r="AN281" i="6"/>
  <c r="AO281" i="6"/>
  <c r="AP281" i="6"/>
  <c r="AQ281" i="6"/>
  <c r="AR281" i="6"/>
  <c r="AS281" i="6"/>
  <c r="AT281" i="6"/>
  <c r="AU281" i="6"/>
  <c r="AV281" i="6"/>
  <c r="AL282" i="6"/>
  <c r="AM282" i="6"/>
  <c r="AN282" i="6"/>
  <c r="AO282" i="6"/>
  <c r="AP282" i="6"/>
  <c r="AQ282" i="6"/>
  <c r="AR282" i="6"/>
  <c r="AS282" i="6"/>
  <c r="AT282" i="6"/>
  <c r="AU282" i="6"/>
  <c r="AV282" i="6"/>
  <c r="AL283" i="6"/>
  <c r="AM283" i="6"/>
  <c r="AN283" i="6"/>
  <c r="AO283" i="6"/>
  <c r="AP283" i="6"/>
  <c r="AQ283" i="6"/>
  <c r="AR283" i="6"/>
  <c r="AS283" i="6"/>
  <c r="AT283" i="6"/>
  <c r="AU283" i="6"/>
  <c r="AV283" i="6"/>
  <c r="AL284" i="6"/>
  <c r="AM284" i="6"/>
  <c r="AN284" i="6"/>
  <c r="AO284" i="6"/>
  <c r="AP284" i="6"/>
  <c r="AQ284" i="6"/>
  <c r="AR284" i="6"/>
  <c r="AS284" i="6"/>
  <c r="AT284" i="6"/>
  <c r="AU284" i="6"/>
  <c r="AV284" i="6"/>
  <c r="AL285" i="6"/>
  <c r="AM285" i="6"/>
  <c r="AN285" i="6"/>
  <c r="AO285" i="6"/>
  <c r="AP285" i="6"/>
  <c r="AQ285" i="6"/>
  <c r="AR285" i="6"/>
  <c r="AS285" i="6"/>
  <c r="AT285" i="6"/>
  <c r="AU285" i="6"/>
  <c r="AV285" i="6"/>
  <c r="AL286" i="6"/>
  <c r="AM286" i="6"/>
  <c r="AN286" i="6"/>
  <c r="AO286" i="6"/>
  <c r="AP286" i="6"/>
  <c r="AQ286" i="6"/>
  <c r="AR286" i="6"/>
  <c r="AS286" i="6"/>
  <c r="AT286" i="6"/>
  <c r="AU286" i="6"/>
  <c r="AV286" i="6"/>
  <c r="AL287" i="6"/>
  <c r="AM287" i="6"/>
  <c r="AN287" i="6"/>
  <c r="AO287" i="6"/>
  <c r="AP287" i="6"/>
  <c r="AQ287" i="6"/>
  <c r="AR287" i="6"/>
  <c r="AS287" i="6"/>
  <c r="AT287" i="6"/>
  <c r="AU287" i="6"/>
  <c r="AV287" i="6"/>
  <c r="AL288" i="6"/>
  <c r="AM288" i="6"/>
  <c r="AN288" i="6"/>
  <c r="AO288" i="6"/>
  <c r="AP288" i="6"/>
  <c r="AQ288" i="6"/>
  <c r="AR288" i="6"/>
  <c r="AS288" i="6"/>
  <c r="AT288" i="6"/>
  <c r="AU288" i="6"/>
  <c r="AV288" i="6"/>
  <c r="AL289" i="6"/>
  <c r="AM289" i="6"/>
  <c r="AN289" i="6"/>
  <c r="AO289" i="6"/>
  <c r="AP289" i="6"/>
  <c r="AQ289" i="6"/>
  <c r="AR289" i="6"/>
  <c r="AS289" i="6"/>
  <c r="AT289" i="6"/>
  <c r="AU289" i="6"/>
  <c r="AV289" i="6"/>
  <c r="AL290" i="6"/>
  <c r="AM290" i="6"/>
  <c r="AN290" i="6"/>
  <c r="AO290" i="6"/>
  <c r="AP290" i="6"/>
  <c r="AQ290" i="6"/>
  <c r="AR290" i="6"/>
  <c r="AS290" i="6"/>
  <c r="AT290" i="6"/>
  <c r="AU290" i="6"/>
  <c r="AV290" i="6"/>
  <c r="AL291" i="6"/>
  <c r="AM291" i="6"/>
  <c r="AN291" i="6"/>
  <c r="AO291" i="6"/>
  <c r="AP291" i="6"/>
  <c r="AQ291" i="6"/>
  <c r="AR291" i="6"/>
  <c r="AS291" i="6"/>
  <c r="AT291" i="6"/>
  <c r="AU291" i="6"/>
  <c r="AV291" i="6"/>
  <c r="AL292" i="6"/>
  <c r="AM292" i="6"/>
  <c r="AN292" i="6"/>
  <c r="AO292" i="6"/>
  <c r="AP292" i="6"/>
  <c r="AQ292" i="6"/>
  <c r="AR292" i="6"/>
  <c r="AS292" i="6"/>
  <c r="AT292" i="6"/>
  <c r="AU292" i="6"/>
  <c r="AV292" i="6"/>
  <c r="AL293" i="6"/>
  <c r="AM293" i="6"/>
  <c r="AN293" i="6"/>
  <c r="AO293" i="6"/>
  <c r="AP293" i="6"/>
  <c r="AQ293" i="6"/>
  <c r="AR293" i="6"/>
  <c r="AS293" i="6"/>
  <c r="AT293" i="6"/>
  <c r="AU293" i="6"/>
  <c r="AV293" i="6"/>
  <c r="AL294" i="6"/>
  <c r="AM294" i="6"/>
  <c r="AN294" i="6"/>
  <c r="AO294" i="6"/>
  <c r="AP294" i="6"/>
  <c r="AQ294" i="6"/>
  <c r="AR294" i="6"/>
  <c r="AS294" i="6"/>
  <c r="AT294" i="6"/>
  <c r="AU294" i="6"/>
  <c r="AV294" i="6"/>
  <c r="AL295" i="6"/>
  <c r="AM295" i="6"/>
  <c r="AN295" i="6"/>
  <c r="AO295" i="6"/>
  <c r="AP295" i="6"/>
  <c r="AQ295" i="6"/>
  <c r="AR295" i="6"/>
  <c r="AS295" i="6"/>
  <c r="AT295" i="6"/>
  <c r="AU295" i="6"/>
  <c r="AV295" i="6"/>
  <c r="AL296" i="6"/>
  <c r="AM296" i="6"/>
  <c r="AN296" i="6"/>
  <c r="AO296" i="6"/>
  <c r="AP296" i="6"/>
  <c r="AQ296" i="6"/>
  <c r="AR296" i="6"/>
  <c r="AS296" i="6"/>
  <c r="AT296" i="6"/>
  <c r="AU296" i="6"/>
  <c r="AV296" i="6"/>
  <c r="AL297" i="6"/>
  <c r="AM297" i="6"/>
  <c r="AN297" i="6"/>
  <c r="AO297" i="6"/>
  <c r="AP297" i="6"/>
  <c r="AQ297" i="6"/>
  <c r="AR297" i="6"/>
  <c r="AS297" i="6"/>
  <c r="AT297" i="6"/>
  <c r="AU297" i="6"/>
  <c r="AV297" i="6"/>
  <c r="AL298" i="6"/>
  <c r="AM298" i="6"/>
  <c r="AN298" i="6"/>
  <c r="AO298" i="6"/>
  <c r="AP298" i="6"/>
  <c r="AQ298" i="6"/>
  <c r="AR298" i="6"/>
  <c r="AS298" i="6"/>
  <c r="AT298" i="6"/>
  <c r="AU298" i="6"/>
  <c r="AV298" i="6"/>
  <c r="AL299" i="6"/>
  <c r="AM299" i="6"/>
  <c r="AN299" i="6"/>
  <c r="AO299" i="6"/>
  <c r="AP299" i="6"/>
  <c r="AQ299" i="6"/>
  <c r="AR299" i="6"/>
  <c r="AS299" i="6"/>
  <c r="AT299" i="6"/>
  <c r="AU299" i="6"/>
  <c r="AV299" i="6"/>
  <c r="AL300" i="6"/>
  <c r="AM300" i="6"/>
  <c r="AN300" i="6"/>
  <c r="AO300" i="6"/>
  <c r="AP300" i="6"/>
  <c r="AQ300" i="6"/>
  <c r="AR300" i="6"/>
  <c r="AS300" i="6"/>
  <c r="AT300" i="6"/>
  <c r="AU300" i="6"/>
  <c r="AV300" i="6"/>
  <c r="AL301" i="6"/>
  <c r="AM301" i="6"/>
  <c r="AN301" i="6"/>
  <c r="AO301" i="6"/>
  <c r="AP301" i="6"/>
  <c r="AQ301" i="6"/>
  <c r="AR301" i="6"/>
  <c r="AS301" i="6"/>
  <c r="AT301" i="6"/>
  <c r="AU301" i="6"/>
  <c r="AV301" i="6"/>
  <c r="AL302" i="6"/>
  <c r="AM302" i="6"/>
  <c r="AN302" i="6"/>
  <c r="AO302" i="6"/>
  <c r="AP302" i="6"/>
  <c r="AQ302" i="6"/>
  <c r="AR302" i="6"/>
  <c r="AS302" i="6"/>
  <c r="AT302" i="6"/>
  <c r="AU302" i="6"/>
  <c r="AV302" i="6"/>
  <c r="AL303" i="6"/>
  <c r="AM303" i="6"/>
  <c r="AN303" i="6"/>
  <c r="AO303" i="6"/>
  <c r="AP303" i="6"/>
  <c r="AQ303" i="6"/>
  <c r="AR303" i="6"/>
  <c r="AS303" i="6"/>
  <c r="AT303" i="6"/>
  <c r="AU303" i="6"/>
  <c r="AV303" i="6"/>
  <c r="AL304" i="6"/>
  <c r="AM304" i="6"/>
  <c r="AN304" i="6"/>
  <c r="AO304" i="6"/>
  <c r="AP304" i="6"/>
  <c r="AQ304" i="6"/>
  <c r="AR304" i="6"/>
  <c r="AS304" i="6"/>
  <c r="AT304" i="6"/>
  <c r="AU304" i="6"/>
  <c r="AV304" i="6"/>
  <c r="AL305" i="6"/>
  <c r="AM305" i="6"/>
  <c r="AN305" i="6"/>
  <c r="AO305" i="6"/>
  <c r="AP305" i="6"/>
  <c r="AQ305" i="6"/>
  <c r="AR305" i="6"/>
  <c r="AS305" i="6"/>
  <c r="AT305" i="6"/>
  <c r="AU305" i="6"/>
  <c r="AV305" i="6"/>
  <c r="AL306" i="6"/>
  <c r="AM306" i="6"/>
  <c r="AN306" i="6"/>
  <c r="AO306" i="6"/>
  <c r="AP306" i="6"/>
  <c r="AQ306" i="6"/>
  <c r="AR306" i="6"/>
  <c r="AS306" i="6"/>
  <c r="AT306" i="6"/>
  <c r="AU306" i="6"/>
  <c r="AV306" i="6"/>
  <c r="AL307" i="6"/>
  <c r="AM307" i="6"/>
  <c r="AN307" i="6"/>
  <c r="AO307" i="6"/>
  <c r="AP307" i="6"/>
  <c r="AQ307" i="6"/>
  <c r="AR307" i="6"/>
  <c r="AS307" i="6"/>
  <c r="AT307" i="6"/>
  <c r="AU307" i="6"/>
  <c r="AV307" i="6"/>
  <c r="AL308" i="6"/>
  <c r="AM308" i="6"/>
  <c r="AN308" i="6"/>
  <c r="AO308" i="6"/>
  <c r="AP308" i="6"/>
  <c r="AQ308" i="6"/>
  <c r="AR308" i="6"/>
  <c r="AS308" i="6"/>
  <c r="AT308" i="6"/>
  <c r="AU308" i="6"/>
  <c r="AV308" i="6"/>
  <c r="AL309" i="6"/>
  <c r="AM309" i="6"/>
  <c r="AN309" i="6"/>
  <c r="AO309" i="6"/>
  <c r="AP309" i="6"/>
  <c r="AQ309" i="6"/>
  <c r="AR309" i="6"/>
  <c r="AS309" i="6"/>
  <c r="AT309" i="6"/>
  <c r="AU309" i="6"/>
  <c r="AV309" i="6"/>
  <c r="AL310" i="6"/>
  <c r="AM310" i="6"/>
  <c r="AN310" i="6"/>
  <c r="AO310" i="6"/>
  <c r="AP310" i="6"/>
  <c r="AQ310" i="6"/>
  <c r="AR310" i="6"/>
  <c r="AS310" i="6"/>
  <c r="AT310" i="6"/>
  <c r="AU310" i="6"/>
  <c r="AV310" i="6"/>
  <c r="AL311" i="6"/>
  <c r="AM311" i="6"/>
  <c r="AN311" i="6"/>
  <c r="AO311" i="6"/>
  <c r="AP311" i="6"/>
  <c r="AQ311" i="6"/>
  <c r="AR311" i="6"/>
  <c r="AS311" i="6"/>
  <c r="AT311" i="6"/>
  <c r="AU311" i="6"/>
  <c r="AV311" i="6"/>
  <c r="AL312" i="6"/>
  <c r="AM312" i="6"/>
  <c r="AN312" i="6"/>
  <c r="AO312" i="6"/>
  <c r="AP312" i="6"/>
  <c r="AQ312" i="6"/>
  <c r="AR312" i="6"/>
  <c r="AS312" i="6"/>
  <c r="AT312" i="6"/>
  <c r="AU312" i="6"/>
  <c r="AV312" i="6"/>
  <c r="AL313" i="6"/>
  <c r="AM313" i="6"/>
  <c r="AN313" i="6"/>
  <c r="AO313" i="6"/>
  <c r="AP313" i="6"/>
  <c r="AQ313" i="6"/>
  <c r="AR313" i="6"/>
  <c r="AS313" i="6"/>
  <c r="AT313" i="6"/>
  <c r="AU313" i="6"/>
  <c r="AV313" i="6"/>
  <c r="AL314" i="6"/>
  <c r="AM314" i="6"/>
  <c r="AN314" i="6"/>
  <c r="AO314" i="6"/>
  <c r="AP314" i="6"/>
  <c r="AQ314" i="6"/>
  <c r="AR314" i="6"/>
  <c r="AS314" i="6"/>
  <c r="AT314" i="6"/>
  <c r="AU314" i="6"/>
  <c r="AV314" i="6"/>
  <c r="AL315" i="6"/>
  <c r="AM315" i="6"/>
  <c r="AN315" i="6"/>
  <c r="AO315" i="6"/>
  <c r="AP315" i="6"/>
  <c r="AQ315" i="6"/>
  <c r="AR315" i="6"/>
  <c r="AS315" i="6"/>
  <c r="AT315" i="6"/>
  <c r="AU315" i="6"/>
  <c r="AV315" i="6"/>
  <c r="AL316" i="6"/>
  <c r="AM316" i="6"/>
  <c r="AN316" i="6"/>
  <c r="AO316" i="6"/>
  <c r="AP316" i="6"/>
  <c r="AQ316" i="6"/>
  <c r="AR316" i="6"/>
  <c r="AS316" i="6"/>
  <c r="AT316" i="6"/>
  <c r="AU316" i="6"/>
  <c r="AV316" i="6"/>
  <c r="AL317" i="6"/>
  <c r="AM317" i="6"/>
  <c r="AN317" i="6"/>
  <c r="AO317" i="6"/>
  <c r="AP317" i="6"/>
  <c r="AQ317" i="6"/>
  <c r="AR317" i="6"/>
  <c r="AS317" i="6"/>
  <c r="AT317" i="6"/>
  <c r="AU317" i="6"/>
  <c r="AV317" i="6"/>
  <c r="AL318" i="6"/>
  <c r="AM318" i="6"/>
  <c r="AN318" i="6"/>
  <c r="AO318" i="6"/>
  <c r="AP318" i="6"/>
  <c r="AQ318" i="6"/>
  <c r="AR318" i="6"/>
  <c r="AS318" i="6"/>
  <c r="AT318" i="6"/>
  <c r="AU318" i="6"/>
  <c r="AV318" i="6"/>
  <c r="AL319" i="6"/>
  <c r="AM319" i="6"/>
  <c r="AN319" i="6"/>
  <c r="AO319" i="6"/>
  <c r="AP319" i="6"/>
  <c r="AQ319" i="6"/>
  <c r="AR319" i="6"/>
  <c r="AS319" i="6"/>
  <c r="AT319" i="6"/>
  <c r="AU319" i="6"/>
  <c r="AV319" i="6"/>
  <c r="AL320" i="6"/>
  <c r="AM320" i="6"/>
  <c r="AN320" i="6"/>
  <c r="AO320" i="6"/>
  <c r="AP320" i="6"/>
  <c r="AQ320" i="6"/>
  <c r="AR320" i="6"/>
  <c r="AS320" i="6"/>
  <c r="AT320" i="6"/>
  <c r="AU320" i="6"/>
  <c r="AV320" i="6"/>
  <c r="AL321" i="6"/>
  <c r="AM321" i="6"/>
  <c r="AN321" i="6"/>
  <c r="AO321" i="6"/>
  <c r="AP321" i="6"/>
  <c r="AQ321" i="6"/>
  <c r="AR321" i="6"/>
  <c r="AS321" i="6"/>
  <c r="AT321" i="6"/>
  <c r="AU321" i="6"/>
  <c r="AV321" i="6"/>
  <c r="AL322" i="6"/>
  <c r="AM322" i="6"/>
  <c r="AN322" i="6"/>
  <c r="AO322" i="6"/>
  <c r="AP322" i="6"/>
  <c r="AQ322" i="6"/>
  <c r="AR322" i="6"/>
  <c r="AS322" i="6"/>
  <c r="AT322" i="6"/>
  <c r="AU322" i="6"/>
  <c r="AV322" i="6"/>
  <c r="AL323" i="6"/>
  <c r="AM323" i="6"/>
  <c r="AN323" i="6"/>
  <c r="AO323" i="6"/>
  <c r="AP323" i="6"/>
  <c r="AQ323" i="6"/>
  <c r="AR323" i="6"/>
  <c r="AS323" i="6"/>
  <c r="AT323" i="6"/>
  <c r="AU323" i="6"/>
  <c r="AV323" i="6"/>
  <c r="AL324" i="6"/>
  <c r="AM324" i="6"/>
  <c r="AN324" i="6"/>
  <c r="AO324" i="6"/>
  <c r="AP324" i="6"/>
  <c r="AQ324" i="6"/>
  <c r="AR324" i="6"/>
  <c r="AS324" i="6"/>
  <c r="AT324" i="6"/>
  <c r="AU324" i="6"/>
  <c r="AV324" i="6"/>
  <c r="AL325" i="6"/>
  <c r="AM325" i="6"/>
  <c r="AN325" i="6"/>
  <c r="AO325" i="6"/>
  <c r="AP325" i="6"/>
  <c r="AQ325" i="6"/>
  <c r="AR325" i="6"/>
  <c r="AS325" i="6"/>
  <c r="AT325" i="6"/>
  <c r="AU325" i="6"/>
  <c r="AV325" i="6"/>
  <c r="AL326" i="6"/>
  <c r="AM326" i="6"/>
  <c r="AN326" i="6"/>
  <c r="AO326" i="6"/>
  <c r="AP326" i="6"/>
  <c r="AQ326" i="6"/>
  <c r="AR326" i="6"/>
  <c r="AS326" i="6"/>
  <c r="AT326" i="6"/>
  <c r="AU326" i="6"/>
  <c r="AV326" i="6"/>
  <c r="AL327" i="6"/>
  <c r="AM327" i="6"/>
  <c r="AN327" i="6"/>
  <c r="AO327" i="6"/>
  <c r="AP327" i="6"/>
  <c r="AQ327" i="6"/>
  <c r="AR327" i="6"/>
  <c r="AS327" i="6"/>
  <c r="AT327" i="6"/>
  <c r="AU327" i="6"/>
  <c r="AV327" i="6"/>
  <c r="AL328" i="6"/>
  <c r="AM328" i="6"/>
  <c r="AN328" i="6"/>
  <c r="AO328" i="6"/>
  <c r="AP328" i="6"/>
  <c r="AQ328" i="6"/>
  <c r="AR328" i="6"/>
  <c r="AS328" i="6"/>
  <c r="AT328" i="6"/>
  <c r="AU328" i="6"/>
  <c r="AV328" i="6"/>
  <c r="AL329" i="6"/>
  <c r="AM329" i="6"/>
  <c r="AN329" i="6"/>
  <c r="AO329" i="6"/>
  <c r="AP329" i="6"/>
  <c r="AQ329" i="6"/>
  <c r="AR329" i="6"/>
  <c r="AS329" i="6"/>
  <c r="AT329" i="6"/>
  <c r="AU329" i="6"/>
  <c r="AV329" i="6"/>
  <c r="AL330" i="6"/>
  <c r="AM330" i="6"/>
  <c r="AN330" i="6"/>
  <c r="AO330" i="6"/>
  <c r="AP330" i="6"/>
  <c r="AQ330" i="6"/>
  <c r="AR330" i="6"/>
  <c r="AS330" i="6"/>
  <c r="AT330" i="6"/>
  <c r="AU330" i="6"/>
  <c r="AV330" i="6"/>
  <c r="AL331" i="6"/>
  <c r="AM331" i="6"/>
  <c r="AN331" i="6"/>
  <c r="AO331" i="6"/>
  <c r="AP331" i="6"/>
  <c r="AQ331" i="6"/>
  <c r="AR331" i="6"/>
  <c r="AS331" i="6"/>
  <c r="AT331" i="6"/>
  <c r="AU331" i="6"/>
  <c r="AV331" i="6"/>
  <c r="AL332" i="6"/>
  <c r="AM332" i="6"/>
  <c r="AN332" i="6"/>
  <c r="AO332" i="6"/>
  <c r="AP332" i="6"/>
  <c r="AQ332" i="6"/>
  <c r="AR332" i="6"/>
  <c r="AS332" i="6"/>
  <c r="AT332" i="6"/>
  <c r="AU332" i="6"/>
  <c r="AV332" i="6"/>
  <c r="AL333" i="6"/>
  <c r="AM333" i="6"/>
  <c r="AN333" i="6"/>
  <c r="AO333" i="6"/>
  <c r="AP333" i="6"/>
  <c r="AQ333" i="6"/>
  <c r="AR333" i="6"/>
  <c r="AS333" i="6"/>
  <c r="AT333" i="6"/>
  <c r="AU333" i="6"/>
  <c r="AV333" i="6"/>
  <c r="AL334" i="6"/>
  <c r="AM334" i="6"/>
  <c r="AN334" i="6"/>
  <c r="AO334" i="6"/>
  <c r="AP334" i="6"/>
  <c r="AQ334" i="6"/>
  <c r="AR334" i="6"/>
  <c r="AS334" i="6"/>
  <c r="AT334" i="6"/>
  <c r="AU334" i="6"/>
  <c r="AV334" i="6"/>
  <c r="AL335" i="6"/>
  <c r="AM335" i="6"/>
  <c r="AN335" i="6"/>
  <c r="AO335" i="6"/>
  <c r="AP335" i="6"/>
  <c r="AQ335" i="6"/>
  <c r="AR335" i="6"/>
  <c r="AS335" i="6"/>
  <c r="AT335" i="6"/>
  <c r="AU335" i="6"/>
  <c r="AV335" i="6"/>
  <c r="AL336" i="6"/>
  <c r="AM336" i="6"/>
  <c r="AN336" i="6"/>
  <c r="AO336" i="6"/>
  <c r="AP336" i="6"/>
  <c r="AQ336" i="6"/>
  <c r="AR336" i="6"/>
  <c r="AS336" i="6"/>
  <c r="AT336" i="6"/>
  <c r="AU336" i="6"/>
  <c r="AV336" i="6"/>
  <c r="AL337" i="6"/>
  <c r="AM337" i="6"/>
  <c r="AN337" i="6"/>
  <c r="AO337" i="6"/>
  <c r="AP337" i="6"/>
  <c r="AQ337" i="6"/>
  <c r="AR337" i="6"/>
  <c r="AS337" i="6"/>
  <c r="AT337" i="6"/>
  <c r="AU337" i="6"/>
  <c r="AV337" i="6"/>
  <c r="AL338" i="6"/>
  <c r="AM338" i="6"/>
  <c r="AN338" i="6"/>
  <c r="AO338" i="6"/>
  <c r="AP338" i="6"/>
  <c r="AQ338" i="6"/>
  <c r="AR338" i="6"/>
  <c r="AS338" i="6"/>
  <c r="AT338" i="6"/>
  <c r="AU338" i="6"/>
  <c r="AV338" i="6"/>
  <c r="AL339" i="6"/>
  <c r="AM339" i="6"/>
  <c r="AN339" i="6"/>
  <c r="AO339" i="6"/>
  <c r="AP339" i="6"/>
  <c r="AQ339" i="6"/>
  <c r="AR339" i="6"/>
  <c r="AS339" i="6"/>
  <c r="AT339" i="6"/>
  <c r="AU339" i="6"/>
  <c r="AV339" i="6"/>
  <c r="AL340" i="6"/>
  <c r="AM340" i="6"/>
  <c r="AN340" i="6"/>
  <c r="AO340" i="6"/>
  <c r="AP340" i="6"/>
  <c r="AQ340" i="6"/>
  <c r="AR340" i="6"/>
  <c r="AS340" i="6"/>
  <c r="AT340" i="6"/>
  <c r="AU340" i="6"/>
  <c r="AV340" i="6"/>
  <c r="AL341" i="6"/>
  <c r="AM341" i="6"/>
  <c r="AN341" i="6"/>
  <c r="AO341" i="6"/>
  <c r="AP341" i="6"/>
  <c r="AQ341" i="6"/>
  <c r="AR341" i="6"/>
  <c r="AS341" i="6"/>
  <c r="AT341" i="6"/>
  <c r="AU341" i="6"/>
  <c r="AV341" i="6"/>
  <c r="AL342" i="6"/>
  <c r="AM342" i="6"/>
  <c r="AN342" i="6"/>
  <c r="AO342" i="6"/>
  <c r="AP342" i="6"/>
  <c r="AQ342" i="6"/>
  <c r="AR342" i="6"/>
  <c r="AS342" i="6"/>
  <c r="AT342" i="6"/>
  <c r="AU342" i="6"/>
  <c r="AV342" i="6"/>
  <c r="AL343" i="6"/>
  <c r="AM343" i="6"/>
  <c r="AN343" i="6"/>
  <c r="AO343" i="6"/>
  <c r="AP343" i="6"/>
  <c r="AQ343" i="6"/>
  <c r="AR343" i="6"/>
  <c r="AS343" i="6"/>
  <c r="AT343" i="6"/>
  <c r="AU343" i="6"/>
  <c r="AV343" i="6"/>
  <c r="AL344" i="6"/>
  <c r="AM344" i="6"/>
  <c r="AN344" i="6"/>
  <c r="AO344" i="6"/>
  <c r="AP344" i="6"/>
  <c r="AQ344" i="6"/>
  <c r="AR344" i="6"/>
  <c r="AS344" i="6"/>
  <c r="AT344" i="6"/>
  <c r="AU344" i="6"/>
  <c r="AV344" i="6"/>
  <c r="AL345" i="6"/>
  <c r="AM345" i="6"/>
  <c r="AN345" i="6"/>
  <c r="AO345" i="6"/>
  <c r="AP345" i="6"/>
  <c r="AQ345" i="6"/>
  <c r="AR345" i="6"/>
  <c r="AS345" i="6"/>
  <c r="AT345" i="6"/>
  <c r="AU345" i="6"/>
  <c r="AV345" i="6"/>
  <c r="AL346" i="6"/>
  <c r="AM346" i="6"/>
  <c r="AN346" i="6"/>
  <c r="AO346" i="6"/>
  <c r="AP346" i="6"/>
  <c r="AQ346" i="6"/>
  <c r="AR346" i="6"/>
  <c r="AS346" i="6"/>
  <c r="AT346" i="6"/>
  <c r="AU346" i="6"/>
  <c r="AV346" i="6"/>
  <c r="AL347" i="6"/>
  <c r="AM347" i="6"/>
  <c r="AN347" i="6"/>
  <c r="AO347" i="6"/>
  <c r="AP347" i="6"/>
  <c r="AQ347" i="6"/>
  <c r="AR347" i="6"/>
  <c r="AS347" i="6"/>
  <c r="AT347" i="6"/>
  <c r="AU347" i="6"/>
  <c r="AV347" i="6"/>
  <c r="AL348" i="6"/>
  <c r="AM348" i="6"/>
  <c r="AN348" i="6"/>
  <c r="AO348" i="6"/>
  <c r="AP348" i="6"/>
  <c r="AQ348" i="6"/>
  <c r="AR348" i="6"/>
  <c r="AS348" i="6"/>
  <c r="AT348" i="6"/>
  <c r="AU348" i="6"/>
  <c r="AV348" i="6"/>
  <c r="AL349" i="6"/>
  <c r="AM349" i="6"/>
  <c r="AN349" i="6"/>
  <c r="AO349" i="6"/>
  <c r="AP349" i="6"/>
  <c r="AQ349" i="6"/>
  <c r="AR349" i="6"/>
  <c r="AS349" i="6"/>
  <c r="AT349" i="6"/>
  <c r="AU349" i="6"/>
  <c r="AV349" i="6"/>
  <c r="AL350" i="6"/>
  <c r="AM350" i="6"/>
  <c r="AN350" i="6"/>
  <c r="AO350" i="6"/>
  <c r="AP350" i="6"/>
  <c r="AQ350" i="6"/>
  <c r="AR350" i="6"/>
  <c r="AS350" i="6"/>
  <c r="AT350" i="6"/>
  <c r="AU350" i="6"/>
  <c r="AV350" i="6"/>
  <c r="AL351" i="6"/>
  <c r="AM351" i="6"/>
  <c r="AN351" i="6"/>
  <c r="AO351" i="6"/>
  <c r="AP351" i="6"/>
  <c r="AQ351" i="6"/>
  <c r="AR351" i="6"/>
  <c r="AS351" i="6"/>
  <c r="AT351" i="6"/>
  <c r="AU351" i="6"/>
  <c r="AV351" i="6"/>
  <c r="AL352" i="6"/>
  <c r="AM352" i="6"/>
  <c r="AN352" i="6"/>
  <c r="AO352" i="6"/>
  <c r="AP352" i="6"/>
  <c r="AQ352" i="6"/>
  <c r="AR352" i="6"/>
  <c r="AS352" i="6"/>
  <c r="AT352" i="6"/>
  <c r="AU352" i="6"/>
  <c r="AV352" i="6"/>
  <c r="AL353" i="6"/>
  <c r="AM353" i="6"/>
  <c r="AN353" i="6"/>
  <c r="AO353" i="6"/>
  <c r="AP353" i="6"/>
  <c r="AQ353" i="6"/>
  <c r="AR353" i="6"/>
  <c r="AS353" i="6"/>
  <c r="AT353" i="6"/>
  <c r="AU353" i="6"/>
  <c r="AV353" i="6"/>
  <c r="AL354" i="6"/>
  <c r="AM354" i="6"/>
  <c r="AN354" i="6"/>
  <c r="AO354" i="6"/>
  <c r="AP354" i="6"/>
  <c r="AQ354" i="6"/>
  <c r="AR354" i="6"/>
  <c r="AS354" i="6"/>
  <c r="AT354" i="6"/>
  <c r="AU354" i="6"/>
  <c r="AV354" i="6"/>
  <c r="AL355" i="6"/>
  <c r="AM355" i="6"/>
  <c r="AN355" i="6"/>
  <c r="AO355" i="6"/>
  <c r="AP355" i="6"/>
  <c r="AQ355" i="6"/>
  <c r="AR355" i="6"/>
  <c r="AS355" i="6"/>
  <c r="AT355" i="6"/>
  <c r="AU355" i="6"/>
  <c r="AV355" i="6"/>
  <c r="AL356" i="6"/>
  <c r="AM356" i="6"/>
  <c r="AN356" i="6"/>
  <c r="AO356" i="6"/>
  <c r="AP356" i="6"/>
  <c r="AQ356" i="6"/>
  <c r="AR356" i="6"/>
  <c r="AS356" i="6"/>
  <c r="AT356" i="6"/>
  <c r="AU356" i="6"/>
  <c r="AV356" i="6"/>
  <c r="AL357" i="6"/>
  <c r="AM357" i="6"/>
  <c r="AN357" i="6"/>
  <c r="AO357" i="6"/>
  <c r="AP357" i="6"/>
  <c r="AQ357" i="6"/>
  <c r="AR357" i="6"/>
  <c r="AS357" i="6"/>
  <c r="AT357" i="6"/>
  <c r="AU357" i="6"/>
  <c r="AV357" i="6"/>
  <c r="AL358" i="6"/>
  <c r="AM358" i="6"/>
  <c r="AN358" i="6"/>
  <c r="AO358" i="6"/>
  <c r="AP358" i="6"/>
  <c r="AQ358" i="6"/>
  <c r="AR358" i="6"/>
  <c r="AS358" i="6"/>
  <c r="AT358" i="6"/>
  <c r="AU358" i="6"/>
  <c r="AV358" i="6"/>
  <c r="AL359" i="6"/>
  <c r="AM359" i="6"/>
  <c r="AN359" i="6"/>
  <c r="AO359" i="6"/>
  <c r="AP359" i="6"/>
  <c r="AQ359" i="6"/>
  <c r="AR359" i="6"/>
  <c r="AS359" i="6"/>
  <c r="AT359" i="6"/>
  <c r="AU359" i="6"/>
  <c r="AV359" i="6"/>
  <c r="AL360" i="6"/>
  <c r="AM360" i="6"/>
  <c r="AN360" i="6"/>
  <c r="AO360" i="6"/>
  <c r="AP360" i="6"/>
  <c r="AQ360" i="6"/>
  <c r="AR360" i="6"/>
  <c r="AS360" i="6"/>
  <c r="AT360" i="6"/>
  <c r="AU360" i="6"/>
  <c r="AV360" i="6"/>
  <c r="AL361" i="6"/>
  <c r="AM361" i="6"/>
  <c r="AN361" i="6"/>
  <c r="AO361" i="6"/>
  <c r="AP361" i="6"/>
  <c r="AQ361" i="6"/>
  <c r="AR361" i="6"/>
  <c r="AS361" i="6"/>
  <c r="AT361" i="6"/>
  <c r="AU361" i="6"/>
  <c r="AV361" i="6"/>
  <c r="AL362" i="6"/>
  <c r="AM362" i="6"/>
  <c r="AN362" i="6"/>
  <c r="AO362" i="6"/>
  <c r="AP362" i="6"/>
  <c r="AQ362" i="6"/>
  <c r="AR362" i="6"/>
  <c r="AS362" i="6"/>
  <c r="AT362" i="6"/>
  <c r="AU362" i="6"/>
  <c r="AV362" i="6"/>
  <c r="AL363" i="6"/>
  <c r="AM363" i="6"/>
  <c r="AN363" i="6"/>
  <c r="AO363" i="6"/>
  <c r="AP363" i="6"/>
  <c r="AQ363" i="6"/>
  <c r="AR363" i="6"/>
  <c r="AS363" i="6"/>
  <c r="AT363" i="6"/>
  <c r="AU363" i="6"/>
  <c r="AV363" i="6"/>
  <c r="AL364" i="6"/>
  <c r="AM364" i="6"/>
  <c r="AN364" i="6"/>
  <c r="AO364" i="6"/>
  <c r="AP364" i="6"/>
  <c r="AQ364" i="6"/>
  <c r="AR364" i="6"/>
  <c r="AS364" i="6"/>
  <c r="AT364" i="6"/>
  <c r="AU364" i="6"/>
  <c r="AV364" i="6"/>
  <c r="AL365" i="6"/>
  <c r="AM365" i="6"/>
  <c r="AN365" i="6"/>
  <c r="AO365" i="6"/>
  <c r="AP365" i="6"/>
  <c r="AQ365" i="6"/>
  <c r="AR365" i="6"/>
  <c r="AS365" i="6"/>
  <c r="AT365" i="6"/>
  <c r="AU365" i="6"/>
  <c r="AV365" i="6"/>
  <c r="AL366" i="6"/>
  <c r="AM366" i="6"/>
  <c r="AN366" i="6"/>
  <c r="AO366" i="6"/>
  <c r="AP366" i="6"/>
  <c r="AQ366" i="6"/>
  <c r="AR366" i="6"/>
  <c r="AS366" i="6"/>
  <c r="AT366" i="6"/>
  <c r="AU366" i="6"/>
  <c r="AV366" i="6"/>
  <c r="AL367" i="6"/>
  <c r="AM367" i="6"/>
  <c r="AN367" i="6"/>
  <c r="AO367" i="6"/>
  <c r="AP367" i="6"/>
  <c r="AQ367" i="6"/>
  <c r="AR367" i="6"/>
  <c r="AS367" i="6"/>
  <c r="AT367" i="6"/>
  <c r="AU367" i="6"/>
  <c r="AV367" i="6"/>
  <c r="AL368" i="6"/>
  <c r="AM368" i="6"/>
  <c r="AN368" i="6"/>
  <c r="AO368" i="6"/>
  <c r="AP368" i="6"/>
  <c r="AQ368" i="6"/>
  <c r="AR368" i="6"/>
  <c r="AS368" i="6"/>
  <c r="AT368" i="6"/>
  <c r="AU368" i="6"/>
  <c r="AV368" i="6"/>
  <c r="AL369" i="6"/>
  <c r="AM369" i="6"/>
  <c r="AN369" i="6"/>
  <c r="AO369" i="6"/>
  <c r="AP369" i="6"/>
  <c r="AQ369" i="6"/>
  <c r="AR369" i="6"/>
  <c r="AS369" i="6"/>
  <c r="AT369" i="6"/>
  <c r="AU369" i="6"/>
  <c r="AV369" i="6"/>
  <c r="AL370" i="6"/>
  <c r="AM370" i="6"/>
  <c r="AN370" i="6"/>
  <c r="AO370" i="6"/>
  <c r="AP370" i="6"/>
  <c r="AQ370" i="6"/>
  <c r="AR370" i="6"/>
  <c r="AS370" i="6"/>
  <c r="AT370" i="6"/>
  <c r="AU370" i="6"/>
  <c r="AV370" i="6"/>
  <c r="AL371" i="6"/>
  <c r="AM371" i="6"/>
  <c r="AN371" i="6"/>
  <c r="AO371" i="6"/>
  <c r="AP371" i="6"/>
  <c r="AQ371" i="6"/>
  <c r="AR371" i="6"/>
  <c r="AS371" i="6"/>
  <c r="AT371" i="6"/>
  <c r="AU371" i="6"/>
  <c r="AV371" i="6"/>
  <c r="AL372" i="6"/>
  <c r="AM372" i="6"/>
  <c r="AN372" i="6"/>
  <c r="AO372" i="6"/>
  <c r="AP372" i="6"/>
  <c r="AQ372" i="6"/>
  <c r="AR372" i="6"/>
  <c r="AS372" i="6"/>
  <c r="AT372" i="6"/>
  <c r="AU372" i="6"/>
  <c r="AV372" i="6"/>
  <c r="AL373" i="6"/>
  <c r="AM373" i="6"/>
  <c r="AN373" i="6"/>
  <c r="AO373" i="6"/>
  <c r="AP373" i="6"/>
  <c r="AQ373" i="6"/>
  <c r="AR373" i="6"/>
  <c r="AS373" i="6"/>
  <c r="AT373" i="6"/>
  <c r="AU373" i="6"/>
  <c r="AV373" i="6"/>
  <c r="AL374" i="6"/>
  <c r="AM374" i="6"/>
  <c r="AN374" i="6"/>
  <c r="AO374" i="6"/>
  <c r="AP374" i="6"/>
  <c r="AQ374" i="6"/>
  <c r="AR374" i="6"/>
  <c r="AS374" i="6"/>
  <c r="AT374" i="6"/>
  <c r="AU374" i="6"/>
  <c r="AV374" i="6"/>
  <c r="AL375" i="6"/>
  <c r="AM375" i="6"/>
  <c r="AN375" i="6"/>
  <c r="AO375" i="6"/>
  <c r="AP375" i="6"/>
  <c r="AQ375" i="6"/>
  <c r="AR375" i="6"/>
  <c r="AS375" i="6"/>
  <c r="AT375" i="6"/>
  <c r="AU375" i="6"/>
  <c r="AV375" i="6"/>
  <c r="AL376" i="6"/>
  <c r="AM376" i="6"/>
  <c r="AN376" i="6"/>
  <c r="AO376" i="6"/>
  <c r="AP376" i="6"/>
  <c r="AQ376" i="6"/>
  <c r="AR376" i="6"/>
  <c r="AS376" i="6"/>
  <c r="AT376" i="6"/>
  <c r="AU376" i="6"/>
  <c r="AV376" i="6"/>
  <c r="AL377" i="6"/>
  <c r="AM377" i="6"/>
  <c r="AN377" i="6"/>
  <c r="AO377" i="6"/>
  <c r="AP377" i="6"/>
  <c r="AQ377" i="6"/>
  <c r="AR377" i="6"/>
  <c r="AS377" i="6"/>
  <c r="AT377" i="6"/>
  <c r="AU377" i="6"/>
  <c r="AV377" i="6"/>
  <c r="AL378" i="6"/>
  <c r="AM378" i="6"/>
  <c r="AN378" i="6"/>
  <c r="AO378" i="6"/>
  <c r="AP378" i="6"/>
  <c r="AQ378" i="6"/>
  <c r="AR378" i="6"/>
  <c r="AS378" i="6"/>
  <c r="AT378" i="6"/>
  <c r="AU378" i="6"/>
  <c r="AV378" i="6"/>
  <c r="AL379" i="6"/>
  <c r="AM379" i="6"/>
  <c r="AN379" i="6"/>
  <c r="AO379" i="6"/>
  <c r="AP379" i="6"/>
  <c r="AQ379" i="6"/>
  <c r="AR379" i="6"/>
  <c r="AS379" i="6"/>
  <c r="AT379" i="6"/>
  <c r="AU379" i="6"/>
  <c r="AV379" i="6"/>
  <c r="AL380" i="6"/>
  <c r="AM380" i="6"/>
  <c r="AN380" i="6"/>
  <c r="AO380" i="6"/>
  <c r="AP380" i="6"/>
  <c r="AQ380" i="6"/>
  <c r="AR380" i="6"/>
  <c r="AS380" i="6"/>
  <c r="AT380" i="6"/>
  <c r="AU380" i="6"/>
  <c r="AV380" i="6"/>
  <c r="AL381" i="6"/>
  <c r="AM381" i="6"/>
  <c r="AN381" i="6"/>
  <c r="AO381" i="6"/>
  <c r="AP381" i="6"/>
  <c r="AQ381" i="6"/>
  <c r="AR381" i="6"/>
  <c r="AS381" i="6"/>
  <c r="AT381" i="6"/>
  <c r="AU381" i="6"/>
  <c r="AV381" i="6"/>
  <c r="AL382" i="6"/>
  <c r="AM382" i="6"/>
  <c r="AN382" i="6"/>
  <c r="AO382" i="6"/>
  <c r="AP382" i="6"/>
  <c r="AQ382" i="6"/>
  <c r="AR382" i="6"/>
  <c r="AS382" i="6"/>
  <c r="AT382" i="6"/>
  <c r="AU382" i="6"/>
  <c r="AV382" i="6"/>
  <c r="AL383" i="6"/>
  <c r="AM383" i="6"/>
  <c r="AN383" i="6"/>
  <c r="AO383" i="6"/>
  <c r="AP383" i="6"/>
  <c r="AQ383" i="6"/>
  <c r="AR383" i="6"/>
  <c r="AS383" i="6"/>
  <c r="AT383" i="6"/>
  <c r="AU383" i="6"/>
  <c r="AV383" i="6"/>
  <c r="AL384" i="6"/>
  <c r="AM384" i="6"/>
  <c r="AN384" i="6"/>
  <c r="AO384" i="6"/>
  <c r="AP384" i="6"/>
  <c r="AQ384" i="6"/>
  <c r="AR384" i="6"/>
  <c r="AS384" i="6"/>
  <c r="AT384" i="6"/>
  <c r="AU384" i="6"/>
  <c r="AV384" i="6"/>
  <c r="AL385" i="6"/>
  <c r="AM385" i="6"/>
  <c r="AN385" i="6"/>
  <c r="AO385" i="6"/>
  <c r="AP385" i="6"/>
  <c r="AQ385" i="6"/>
  <c r="AR385" i="6"/>
  <c r="AS385" i="6"/>
  <c r="AT385" i="6"/>
  <c r="AU385" i="6"/>
  <c r="AV385" i="6"/>
  <c r="AL386" i="6"/>
  <c r="AM386" i="6"/>
  <c r="AN386" i="6"/>
  <c r="AO386" i="6"/>
  <c r="AP386" i="6"/>
  <c r="AQ386" i="6"/>
  <c r="AR386" i="6"/>
  <c r="AS386" i="6"/>
  <c r="AT386" i="6"/>
  <c r="AU386" i="6"/>
  <c r="AV386" i="6"/>
  <c r="AL387" i="6"/>
  <c r="AM387" i="6"/>
  <c r="AN387" i="6"/>
  <c r="AO387" i="6"/>
  <c r="AP387" i="6"/>
  <c r="AQ387" i="6"/>
  <c r="AR387" i="6"/>
  <c r="AS387" i="6"/>
  <c r="AT387" i="6"/>
  <c r="AU387" i="6"/>
  <c r="AV387" i="6"/>
  <c r="AL388" i="6"/>
  <c r="AM388" i="6"/>
  <c r="AN388" i="6"/>
  <c r="AO388" i="6"/>
  <c r="AP388" i="6"/>
  <c r="AQ388" i="6"/>
  <c r="AR388" i="6"/>
  <c r="AS388" i="6"/>
  <c r="AT388" i="6"/>
  <c r="AU388" i="6"/>
  <c r="AV388" i="6"/>
  <c r="AL389" i="6"/>
  <c r="AM389" i="6"/>
  <c r="AN389" i="6"/>
  <c r="AO389" i="6"/>
  <c r="AP389" i="6"/>
  <c r="AQ389" i="6"/>
  <c r="AR389" i="6"/>
  <c r="AS389" i="6"/>
  <c r="AT389" i="6"/>
  <c r="AU389" i="6"/>
  <c r="AV389" i="6"/>
  <c r="AL390" i="6"/>
  <c r="AM390" i="6"/>
  <c r="AN390" i="6"/>
  <c r="AO390" i="6"/>
  <c r="AP390" i="6"/>
  <c r="AQ390" i="6"/>
  <c r="AR390" i="6"/>
  <c r="AS390" i="6"/>
  <c r="AT390" i="6"/>
  <c r="AU390" i="6"/>
  <c r="AV390" i="6"/>
  <c r="AL391" i="6"/>
  <c r="AM391" i="6"/>
  <c r="AN391" i="6"/>
  <c r="AO391" i="6"/>
  <c r="AP391" i="6"/>
  <c r="AQ391" i="6"/>
  <c r="AR391" i="6"/>
  <c r="AS391" i="6"/>
  <c r="AT391" i="6"/>
  <c r="AU391" i="6"/>
  <c r="AV391" i="6"/>
  <c r="AL392" i="6"/>
  <c r="AM392" i="6"/>
  <c r="AN392" i="6"/>
  <c r="AO392" i="6"/>
  <c r="AP392" i="6"/>
  <c r="AQ392" i="6"/>
  <c r="AR392" i="6"/>
  <c r="AS392" i="6"/>
  <c r="AT392" i="6"/>
  <c r="AU392" i="6"/>
  <c r="AV392" i="6"/>
  <c r="AL393" i="6"/>
  <c r="AM393" i="6"/>
  <c r="AN393" i="6"/>
  <c r="AO393" i="6"/>
  <c r="AP393" i="6"/>
  <c r="AQ393" i="6"/>
  <c r="AR393" i="6"/>
  <c r="AS393" i="6"/>
  <c r="AT393" i="6"/>
  <c r="AU393" i="6"/>
  <c r="AV393" i="6"/>
  <c r="AL394" i="6"/>
  <c r="AM394" i="6"/>
  <c r="AN394" i="6"/>
  <c r="AO394" i="6"/>
  <c r="AP394" i="6"/>
  <c r="AQ394" i="6"/>
  <c r="AR394" i="6"/>
  <c r="AS394" i="6"/>
  <c r="AT394" i="6"/>
  <c r="AU394" i="6"/>
  <c r="AV394" i="6"/>
  <c r="AL395" i="6"/>
  <c r="AM395" i="6"/>
  <c r="AN395" i="6"/>
  <c r="AO395" i="6"/>
  <c r="AP395" i="6"/>
  <c r="AQ395" i="6"/>
  <c r="AR395" i="6"/>
  <c r="AS395" i="6"/>
  <c r="AT395" i="6"/>
  <c r="AU395" i="6"/>
  <c r="AV395" i="6"/>
  <c r="AL396" i="6"/>
  <c r="AM396" i="6"/>
  <c r="AN396" i="6"/>
  <c r="AO396" i="6"/>
  <c r="AP396" i="6"/>
  <c r="AQ396" i="6"/>
  <c r="AR396" i="6"/>
  <c r="AS396" i="6"/>
  <c r="AT396" i="6"/>
  <c r="AU396" i="6"/>
  <c r="AV396" i="6"/>
  <c r="AL397" i="6"/>
  <c r="AM397" i="6"/>
  <c r="AN397" i="6"/>
  <c r="AO397" i="6"/>
  <c r="AP397" i="6"/>
  <c r="AQ397" i="6"/>
  <c r="AR397" i="6"/>
  <c r="AS397" i="6"/>
  <c r="AT397" i="6"/>
  <c r="AU397" i="6"/>
  <c r="AV397" i="6"/>
  <c r="AL398" i="6"/>
  <c r="AM398" i="6"/>
  <c r="AN398" i="6"/>
  <c r="AO398" i="6"/>
  <c r="AP398" i="6"/>
  <c r="AQ398" i="6"/>
  <c r="AR398" i="6"/>
  <c r="AS398" i="6"/>
  <c r="AT398" i="6"/>
  <c r="AU398" i="6"/>
  <c r="AV398" i="6"/>
  <c r="AL399" i="6"/>
  <c r="AM399" i="6"/>
  <c r="AN399" i="6"/>
  <c r="AO399" i="6"/>
  <c r="AP399" i="6"/>
  <c r="AQ399" i="6"/>
  <c r="AR399" i="6"/>
  <c r="AS399" i="6"/>
  <c r="AT399" i="6"/>
  <c r="AU399" i="6"/>
  <c r="AV399" i="6"/>
  <c r="AL400" i="6"/>
  <c r="AM400" i="6"/>
  <c r="AN400" i="6"/>
  <c r="AO400" i="6"/>
  <c r="AP400" i="6"/>
  <c r="AQ400" i="6"/>
  <c r="AR400" i="6"/>
  <c r="AS400" i="6"/>
  <c r="AT400" i="6"/>
  <c r="AU400" i="6"/>
  <c r="AV400" i="6"/>
  <c r="AL401" i="6"/>
  <c r="AM401" i="6"/>
  <c r="AN401" i="6"/>
  <c r="AO401" i="6"/>
  <c r="AP401" i="6"/>
  <c r="AQ401" i="6"/>
  <c r="AR401" i="6"/>
  <c r="AS401" i="6"/>
  <c r="AT401" i="6"/>
  <c r="AU401" i="6"/>
  <c r="AV401" i="6"/>
  <c r="AL402" i="6"/>
  <c r="AM402" i="6"/>
  <c r="AN402" i="6"/>
  <c r="AO402" i="6"/>
  <c r="AP402" i="6"/>
  <c r="AQ402" i="6"/>
  <c r="AR402" i="6"/>
  <c r="AS402" i="6"/>
  <c r="AT402" i="6"/>
  <c r="AU402" i="6"/>
  <c r="AV402" i="6"/>
  <c r="AL403" i="6"/>
  <c r="AM403" i="6"/>
  <c r="AN403" i="6"/>
  <c r="AO403" i="6"/>
  <c r="AP403" i="6"/>
  <c r="AQ403" i="6"/>
  <c r="AR403" i="6"/>
  <c r="AS403" i="6"/>
  <c r="AT403" i="6"/>
  <c r="AU403" i="6"/>
  <c r="AV403" i="6"/>
  <c r="AL404" i="6"/>
  <c r="AM404" i="6"/>
  <c r="AN404" i="6"/>
  <c r="AO404" i="6"/>
  <c r="AP404" i="6"/>
  <c r="AQ404" i="6"/>
  <c r="AR404" i="6"/>
  <c r="AS404" i="6"/>
  <c r="AT404" i="6"/>
  <c r="AU404" i="6"/>
  <c r="AV404" i="6"/>
  <c r="AL405" i="6"/>
  <c r="AM405" i="6"/>
  <c r="AN405" i="6"/>
  <c r="AO405" i="6"/>
  <c r="AP405" i="6"/>
  <c r="AQ405" i="6"/>
  <c r="AR405" i="6"/>
  <c r="AS405" i="6"/>
  <c r="AT405" i="6"/>
  <c r="AU405" i="6"/>
  <c r="AV405" i="6"/>
  <c r="AL406" i="6"/>
  <c r="AM406" i="6"/>
  <c r="AN406" i="6"/>
  <c r="AO406" i="6"/>
  <c r="AP406" i="6"/>
  <c r="AQ406" i="6"/>
  <c r="AR406" i="6"/>
  <c r="AS406" i="6"/>
  <c r="AT406" i="6"/>
  <c r="AU406" i="6"/>
  <c r="AV406" i="6"/>
  <c r="AL407" i="6"/>
  <c r="AM407" i="6"/>
  <c r="AN407" i="6"/>
  <c r="AO407" i="6"/>
  <c r="AP407" i="6"/>
  <c r="AQ407" i="6"/>
  <c r="AR407" i="6"/>
  <c r="AS407" i="6"/>
  <c r="AT407" i="6"/>
  <c r="AU407" i="6"/>
  <c r="AV407" i="6"/>
  <c r="AL408" i="6"/>
  <c r="AM408" i="6"/>
  <c r="AN408" i="6"/>
  <c r="AO408" i="6"/>
  <c r="AP408" i="6"/>
  <c r="AQ408" i="6"/>
  <c r="AR408" i="6"/>
  <c r="AS408" i="6"/>
  <c r="AT408" i="6"/>
  <c r="AU408" i="6"/>
  <c r="AV408" i="6"/>
  <c r="AL409" i="6"/>
  <c r="AM409" i="6"/>
  <c r="AN409" i="6"/>
  <c r="AO409" i="6"/>
  <c r="AP409" i="6"/>
  <c r="AQ409" i="6"/>
  <c r="AR409" i="6"/>
  <c r="AS409" i="6"/>
  <c r="AT409" i="6"/>
  <c r="AU409" i="6"/>
  <c r="AV409" i="6"/>
  <c r="AL410" i="6"/>
  <c r="AM410" i="6"/>
  <c r="AN410" i="6"/>
  <c r="AO410" i="6"/>
  <c r="AP410" i="6"/>
  <c r="AQ410" i="6"/>
  <c r="AR410" i="6"/>
  <c r="AS410" i="6"/>
  <c r="AT410" i="6"/>
  <c r="AU410" i="6"/>
  <c r="AV410" i="6"/>
  <c r="AL411" i="6"/>
  <c r="AM411" i="6"/>
  <c r="AN411" i="6"/>
  <c r="AO411" i="6"/>
  <c r="AP411" i="6"/>
  <c r="AQ411" i="6"/>
  <c r="AR411" i="6"/>
  <c r="AS411" i="6"/>
  <c r="AT411" i="6"/>
  <c r="AU411" i="6"/>
  <c r="AV411" i="6"/>
  <c r="AL412" i="6"/>
  <c r="AM412" i="6"/>
  <c r="AN412" i="6"/>
  <c r="AO412" i="6"/>
  <c r="AP412" i="6"/>
  <c r="AQ412" i="6"/>
  <c r="AR412" i="6"/>
  <c r="AS412" i="6"/>
  <c r="AT412" i="6"/>
  <c r="AU412" i="6"/>
  <c r="AV412" i="6"/>
  <c r="AL413" i="6"/>
  <c r="AM413" i="6"/>
  <c r="AN413" i="6"/>
  <c r="AO413" i="6"/>
  <c r="AP413" i="6"/>
  <c r="AQ413" i="6"/>
  <c r="AR413" i="6"/>
  <c r="AS413" i="6"/>
  <c r="AT413" i="6"/>
  <c r="AU413" i="6"/>
  <c r="AV413" i="6"/>
  <c r="AL414" i="6"/>
  <c r="AM414" i="6"/>
  <c r="AN414" i="6"/>
  <c r="AO414" i="6"/>
  <c r="AP414" i="6"/>
  <c r="AQ414" i="6"/>
  <c r="AR414" i="6"/>
  <c r="AS414" i="6"/>
  <c r="AT414" i="6"/>
  <c r="AU414" i="6"/>
  <c r="AV414" i="6"/>
  <c r="AL415" i="6"/>
  <c r="AM415" i="6"/>
  <c r="AN415" i="6"/>
  <c r="AO415" i="6"/>
  <c r="AP415" i="6"/>
  <c r="AQ415" i="6"/>
  <c r="AR415" i="6"/>
  <c r="AS415" i="6"/>
  <c r="AT415" i="6"/>
  <c r="AU415" i="6"/>
  <c r="AV415" i="6"/>
  <c r="AL416" i="6"/>
  <c r="AM416" i="6"/>
  <c r="AN416" i="6"/>
  <c r="AO416" i="6"/>
  <c r="AP416" i="6"/>
  <c r="AQ416" i="6"/>
  <c r="AR416" i="6"/>
  <c r="AS416" i="6"/>
  <c r="AT416" i="6"/>
  <c r="AU416" i="6"/>
  <c r="AV416" i="6"/>
  <c r="AL417" i="6"/>
  <c r="AM417" i="6"/>
  <c r="AN417" i="6"/>
  <c r="AO417" i="6"/>
  <c r="AP417" i="6"/>
  <c r="AQ417" i="6"/>
  <c r="AR417" i="6"/>
  <c r="AS417" i="6"/>
  <c r="AT417" i="6"/>
  <c r="AU417" i="6"/>
  <c r="AV417" i="6"/>
  <c r="AL418" i="6"/>
  <c r="AM418" i="6"/>
  <c r="AN418" i="6"/>
  <c r="AO418" i="6"/>
  <c r="AP418" i="6"/>
  <c r="AQ418" i="6"/>
  <c r="AR418" i="6"/>
  <c r="AS418" i="6"/>
  <c r="AT418" i="6"/>
  <c r="AU418" i="6"/>
  <c r="AV418" i="6"/>
  <c r="AL419" i="6"/>
  <c r="AM419" i="6"/>
  <c r="AN419" i="6"/>
  <c r="AO419" i="6"/>
  <c r="AP419" i="6"/>
  <c r="AQ419" i="6"/>
  <c r="AR419" i="6"/>
  <c r="AS419" i="6"/>
  <c r="AT419" i="6"/>
  <c r="AU419" i="6"/>
  <c r="AV419" i="6"/>
  <c r="AL420" i="6"/>
  <c r="AM420" i="6"/>
  <c r="AN420" i="6"/>
  <c r="AO420" i="6"/>
  <c r="AP420" i="6"/>
  <c r="AQ420" i="6"/>
  <c r="AR420" i="6"/>
  <c r="AS420" i="6"/>
  <c r="AT420" i="6"/>
  <c r="AU420" i="6"/>
  <c r="AV420" i="6"/>
  <c r="AL421" i="6"/>
  <c r="AM421" i="6"/>
  <c r="AN421" i="6"/>
  <c r="AO421" i="6"/>
  <c r="AP421" i="6"/>
  <c r="AQ421" i="6"/>
  <c r="AR421" i="6"/>
  <c r="AS421" i="6"/>
  <c r="AT421" i="6"/>
  <c r="AU421" i="6"/>
  <c r="AV421" i="6"/>
  <c r="AL422" i="6"/>
  <c r="AM422" i="6"/>
  <c r="AN422" i="6"/>
  <c r="AO422" i="6"/>
  <c r="AP422" i="6"/>
  <c r="AQ422" i="6"/>
  <c r="AR422" i="6"/>
  <c r="AS422" i="6"/>
  <c r="AT422" i="6"/>
  <c r="AU422" i="6"/>
  <c r="AV422" i="6"/>
  <c r="AL423" i="6"/>
  <c r="AM423" i="6"/>
  <c r="AN423" i="6"/>
  <c r="AO423" i="6"/>
  <c r="AP423" i="6"/>
  <c r="AQ423" i="6"/>
  <c r="AR423" i="6"/>
  <c r="AS423" i="6"/>
  <c r="AT423" i="6"/>
  <c r="AU423" i="6"/>
  <c r="AV423" i="6"/>
  <c r="AL424" i="6"/>
  <c r="AM424" i="6"/>
  <c r="AN424" i="6"/>
  <c r="AO424" i="6"/>
  <c r="AP424" i="6"/>
  <c r="AQ424" i="6"/>
  <c r="AR424" i="6"/>
  <c r="AS424" i="6"/>
  <c r="AT424" i="6"/>
  <c r="AU424" i="6"/>
  <c r="AV424" i="6"/>
  <c r="AL425" i="6"/>
  <c r="AM425" i="6"/>
  <c r="AN425" i="6"/>
  <c r="AO425" i="6"/>
  <c r="AP425" i="6"/>
  <c r="AQ425" i="6"/>
  <c r="AR425" i="6"/>
  <c r="AS425" i="6"/>
  <c r="AT425" i="6"/>
  <c r="AU425" i="6"/>
  <c r="AV425" i="6"/>
  <c r="AL426" i="6"/>
  <c r="AM426" i="6"/>
  <c r="AN426" i="6"/>
  <c r="AO426" i="6"/>
  <c r="AP426" i="6"/>
  <c r="AQ426" i="6"/>
  <c r="AR426" i="6"/>
  <c r="AS426" i="6"/>
  <c r="AT426" i="6"/>
  <c r="AU426" i="6"/>
  <c r="AV426" i="6"/>
  <c r="AL427" i="6"/>
  <c r="AM427" i="6"/>
  <c r="AN427" i="6"/>
  <c r="AO427" i="6"/>
  <c r="AP427" i="6"/>
  <c r="AQ427" i="6"/>
  <c r="AR427" i="6"/>
  <c r="AS427" i="6"/>
  <c r="AT427" i="6"/>
  <c r="AU427" i="6"/>
  <c r="AV427" i="6"/>
  <c r="AL428" i="6"/>
  <c r="AM428" i="6"/>
  <c r="AN428" i="6"/>
  <c r="AO428" i="6"/>
  <c r="AP428" i="6"/>
  <c r="AQ428" i="6"/>
  <c r="AR428" i="6"/>
  <c r="AS428" i="6"/>
  <c r="AT428" i="6"/>
  <c r="AU428" i="6"/>
  <c r="AV428" i="6"/>
  <c r="AL429" i="6"/>
  <c r="AM429" i="6"/>
  <c r="AN429" i="6"/>
  <c r="AO429" i="6"/>
  <c r="AP429" i="6"/>
  <c r="AQ429" i="6"/>
  <c r="AR429" i="6"/>
  <c r="AS429" i="6"/>
  <c r="AT429" i="6"/>
  <c r="AU429" i="6"/>
  <c r="AV429" i="6"/>
  <c r="AL430" i="6"/>
  <c r="AM430" i="6"/>
  <c r="AN430" i="6"/>
  <c r="AO430" i="6"/>
  <c r="AP430" i="6"/>
  <c r="AQ430" i="6"/>
  <c r="AR430" i="6"/>
  <c r="AS430" i="6"/>
  <c r="AT430" i="6"/>
  <c r="AU430" i="6"/>
  <c r="AV430" i="6"/>
  <c r="AL431" i="6"/>
  <c r="AM431" i="6"/>
  <c r="AN431" i="6"/>
  <c r="AO431" i="6"/>
  <c r="AP431" i="6"/>
  <c r="AQ431" i="6"/>
  <c r="AR431" i="6"/>
  <c r="AS431" i="6"/>
  <c r="AT431" i="6"/>
  <c r="AU431" i="6"/>
  <c r="AV431" i="6"/>
  <c r="AL432" i="6"/>
  <c r="AM432" i="6"/>
  <c r="AN432" i="6"/>
  <c r="AO432" i="6"/>
  <c r="AP432" i="6"/>
  <c r="AQ432" i="6"/>
  <c r="AR432" i="6"/>
  <c r="AS432" i="6"/>
  <c r="AT432" i="6"/>
  <c r="AU432" i="6"/>
  <c r="AV432" i="6"/>
  <c r="AL433" i="6"/>
  <c r="AM433" i="6"/>
  <c r="AN433" i="6"/>
  <c r="AO433" i="6"/>
  <c r="AP433" i="6"/>
  <c r="AQ433" i="6"/>
  <c r="AR433" i="6"/>
  <c r="AS433" i="6"/>
  <c r="AT433" i="6"/>
  <c r="AU433" i="6"/>
  <c r="AV433" i="6"/>
  <c r="AL434" i="6"/>
  <c r="AM434" i="6"/>
  <c r="AN434" i="6"/>
  <c r="AO434" i="6"/>
  <c r="AP434" i="6"/>
  <c r="AQ434" i="6"/>
  <c r="AR434" i="6"/>
  <c r="AS434" i="6"/>
  <c r="AT434" i="6"/>
  <c r="AU434" i="6"/>
  <c r="AV434" i="6"/>
  <c r="AL435" i="6"/>
  <c r="AM435" i="6"/>
  <c r="AN435" i="6"/>
  <c r="AO435" i="6"/>
  <c r="AP435" i="6"/>
  <c r="AQ435" i="6"/>
  <c r="AR435" i="6"/>
  <c r="AS435" i="6"/>
  <c r="AT435" i="6"/>
  <c r="AU435" i="6"/>
  <c r="AV435" i="6"/>
  <c r="AL436" i="6"/>
  <c r="AM436" i="6"/>
  <c r="AN436" i="6"/>
  <c r="AO436" i="6"/>
  <c r="AP436" i="6"/>
  <c r="AQ436" i="6"/>
  <c r="AR436" i="6"/>
  <c r="AS436" i="6"/>
  <c r="AT436" i="6"/>
  <c r="AU436" i="6"/>
  <c r="AV436" i="6"/>
  <c r="AL437" i="6"/>
  <c r="AM437" i="6"/>
  <c r="AN437" i="6"/>
  <c r="AO437" i="6"/>
  <c r="AP437" i="6"/>
  <c r="AQ437" i="6"/>
  <c r="AR437" i="6"/>
  <c r="AS437" i="6"/>
  <c r="AT437" i="6"/>
  <c r="AU437" i="6"/>
  <c r="AV437" i="6"/>
  <c r="AL438" i="6"/>
  <c r="AM438" i="6"/>
  <c r="AN438" i="6"/>
  <c r="AO438" i="6"/>
  <c r="AP438" i="6"/>
  <c r="AQ438" i="6"/>
  <c r="AR438" i="6"/>
  <c r="AS438" i="6"/>
  <c r="AT438" i="6"/>
  <c r="AU438" i="6"/>
  <c r="AV438" i="6"/>
  <c r="AL439" i="6"/>
  <c r="AM439" i="6"/>
  <c r="AN439" i="6"/>
  <c r="AO439" i="6"/>
  <c r="AP439" i="6"/>
  <c r="AQ439" i="6"/>
  <c r="AR439" i="6"/>
  <c r="AS439" i="6"/>
  <c r="AT439" i="6"/>
  <c r="AU439" i="6"/>
  <c r="AV439" i="6"/>
  <c r="AL440" i="6"/>
  <c r="AM440" i="6"/>
  <c r="AN440" i="6"/>
  <c r="AO440" i="6"/>
  <c r="AP440" i="6"/>
  <c r="AQ440" i="6"/>
  <c r="AR440" i="6"/>
  <c r="AS440" i="6"/>
  <c r="AT440" i="6"/>
  <c r="AU440" i="6"/>
  <c r="AV440" i="6"/>
  <c r="AL441" i="6"/>
  <c r="AM441" i="6"/>
  <c r="AN441" i="6"/>
  <c r="AO441" i="6"/>
  <c r="AP441" i="6"/>
  <c r="AQ441" i="6"/>
  <c r="AR441" i="6"/>
  <c r="AS441" i="6"/>
  <c r="AT441" i="6"/>
  <c r="AU441" i="6"/>
  <c r="AV441" i="6"/>
  <c r="AL442" i="6"/>
  <c r="AM442" i="6"/>
  <c r="AN442" i="6"/>
  <c r="AO442" i="6"/>
  <c r="AP442" i="6"/>
  <c r="AQ442" i="6"/>
  <c r="AR442" i="6"/>
  <c r="AS442" i="6"/>
  <c r="AT442" i="6"/>
  <c r="AU442" i="6"/>
  <c r="AV442" i="6"/>
  <c r="AL443" i="6"/>
  <c r="AM443" i="6"/>
  <c r="AN443" i="6"/>
  <c r="AO443" i="6"/>
  <c r="AP443" i="6"/>
  <c r="AQ443" i="6"/>
  <c r="AR443" i="6"/>
  <c r="AS443" i="6"/>
  <c r="AT443" i="6"/>
  <c r="AU443" i="6"/>
  <c r="AV443" i="6"/>
  <c r="AL444" i="6"/>
  <c r="AM444" i="6"/>
  <c r="AN444" i="6"/>
  <c r="AO444" i="6"/>
  <c r="AP444" i="6"/>
  <c r="AQ444" i="6"/>
  <c r="AR444" i="6"/>
  <c r="AS444" i="6"/>
  <c r="AT444" i="6"/>
  <c r="AU444" i="6"/>
  <c r="AV444" i="6"/>
  <c r="AL445" i="6"/>
  <c r="AM445" i="6"/>
  <c r="AN445" i="6"/>
  <c r="AO445" i="6"/>
  <c r="AP445" i="6"/>
  <c r="AQ445" i="6"/>
  <c r="AR445" i="6"/>
  <c r="AS445" i="6"/>
  <c r="AT445" i="6"/>
  <c r="AU445" i="6"/>
  <c r="AV445" i="6"/>
  <c r="AL446" i="6"/>
  <c r="AM446" i="6"/>
  <c r="AN446" i="6"/>
  <c r="AO446" i="6"/>
  <c r="AP446" i="6"/>
  <c r="AQ446" i="6"/>
  <c r="AR446" i="6"/>
  <c r="AS446" i="6"/>
  <c r="AT446" i="6"/>
  <c r="AU446" i="6"/>
  <c r="AV446" i="6"/>
  <c r="AL447" i="6"/>
  <c r="AM447" i="6"/>
  <c r="AN447" i="6"/>
  <c r="AO447" i="6"/>
  <c r="AP447" i="6"/>
  <c r="AQ447" i="6"/>
  <c r="AR447" i="6"/>
  <c r="AS447" i="6"/>
  <c r="AT447" i="6"/>
  <c r="AU447" i="6"/>
  <c r="AV447" i="6"/>
  <c r="AL448" i="6"/>
  <c r="AM448" i="6"/>
  <c r="AN448" i="6"/>
  <c r="AO448" i="6"/>
  <c r="AP448" i="6"/>
  <c r="AQ448" i="6"/>
  <c r="AR448" i="6"/>
  <c r="AS448" i="6"/>
  <c r="AT448" i="6"/>
  <c r="AU448" i="6"/>
  <c r="AV448" i="6"/>
  <c r="AL449" i="6"/>
  <c r="AM449" i="6"/>
  <c r="AN449" i="6"/>
  <c r="AO449" i="6"/>
  <c r="AP449" i="6"/>
  <c r="AQ449" i="6"/>
  <c r="AR449" i="6"/>
  <c r="AS449" i="6"/>
  <c r="AT449" i="6"/>
  <c r="AU449" i="6"/>
  <c r="AV449" i="6"/>
  <c r="AL450" i="6"/>
  <c r="AM450" i="6"/>
  <c r="AN450" i="6"/>
  <c r="AO450" i="6"/>
  <c r="AP450" i="6"/>
  <c r="AQ450" i="6"/>
  <c r="AR450" i="6"/>
  <c r="AS450" i="6"/>
  <c r="AT450" i="6"/>
  <c r="AU450" i="6"/>
  <c r="AV450" i="6"/>
  <c r="AL451" i="6"/>
  <c r="AM451" i="6"/>
  <c r="AN451" i="6"/>
  <c r="AO451" i="6"/>
  <c r="AP451" i="6"/>
  <c r="AQ451" i="6"/>
  <c r="AR451" i="6"/>
  <c r="AS451" i="6"/>
  <c r="AT451" i="6"/>
  <c r="AU451" i="6"/>
  <c r="AV451" i="6"/>
  <c r="AL452" i="6"/>
  <c r="AM452" i="6"/>
  <c r="AN452" i="6"/>
  <c r="AO452" i="6"/>
  <c r="AP452" i="6"/>
  <c r="AQ452" i="6"/>
  <c r="AR452" i="6"/>
  <c r="AS452" i="6"/>
  <c r="AT452" i="6"/>
  <c r="AU452" i="6"/>
  <c r="AV452" i="6"/>
  <c r="AL453" i="6"/>
  <c r="AM453" i="6"/>
  <c r="AN453" i="6"/>
  <c r="AO453" i="6"/>
  <c r="AP453" i="6"/>
  <c r="AQ453" i="6"/>
  <c r="AR453" i="6"/>
  <c r="AS453" i="6"/>
  <c r="AT453" i="6"/>
  <c r="AU453" i="6"/>
  <c r="AV453" i="6"/>
  <c r="AL454" i="6"/>
  <c r="AM454" i="6"/>
  <c r="AN454" i="6"/>
  <c r="AO454" i="6"/>
  <c r="AP454" i="6"/>
  <c r="AQ454" i="6"/>
  <c r="AR454" i="6"/>
  <c r="AS454" i="6"/>
  <c r="AT454" i="6"/>
  <c r="AU454" i="6"/>
  <c r="AV454" i="6"/>
  <c r="AL455" i="6"/>
  <c r="AM455" i="6"/>
  <c r="AN455" i="6"/>
  <c r="AO455" i="6"/>
  <c r="AP455" i="6"/>
  <c r="AQ455" i="6"/>
  <c r="AR455" i="6"/>
  <c r="AS455" i="6"/>
  <c r="AT455" i="6"/>
  <c r="AU455" i="6"/>
  <c r="AV455" i="6"/>
  <c r="AL456" i="6"/>
  <c r="AM456" i="6"/>
  <c r="AN456" i="6"/>
  <c r="AO456" i="6"/>
  <c r="AP456" i="6"/>
  <c r="AQ456" i="6"/>
  <c r="AR456" i="6"/>
  <c r="AS456" i="6"/>
  <c r="AT456" i="6"/>
  <c r="AU456" i="6"/>
  <c r="AV456" i="6"/>
  <c r="AL457" i="6"/>
  <c r="AM457" i="6"/>
  <c r="AN457" i="6"/>
  <c r="AO457" i="6"/>
  <c r="AP457" i="6"/>
  <c r="AQ457" i="6"/>
  <c r="AR457" i="6"/>
  <c r="AS457" i="6"/>
  <c r="AT457" i="6"/>
  <c r="AU457" i="6"/>
  <c r="AV457" i="6"/>
  <c r="AL458" i="6"/>
  <c r="AM458" i="6"/>
  <c r="AN458" i="6"/>
  <c r="AO458" i="6"/>
  <c r="AP458" i="6"/>
  <c r="AQ458" i="6"/>
  <c r="AR458" i="6"/>
  <c r="AS458" i="6"/>
  <c r="AT458" i="6"/>
  <c r="AU458" i="6"/>
  <c r="AV458" i="6"/>
  <c r="AL459" i="6"/>
  <c r="AM459" i="6"/>
  <c r="AN459" i="6"/>
  <c r="AO459" i="6"/>
  <c r="AP459" i="6"/>
  <c r="AQ459" i="6"/>
  <c r="AR459" i="6"/>
  <c r="AS459" i="6"/>
  <c r="AT459" i="6"/>
  <c r="AU459" i="6"/>
  <c r="AV459" i="6"/>
  <c r="AL460" i="6"/>
  <c r="AM460" i="6"/>
  <c r="AN460" i="6"/>
  <c r="AO460" i="6"/>
  <c r="AP460" i="6"/>
  <c r="AQ460" i="6"/>
  <c r="AR460" i="6"/>
  <c r="AS460" i="6"/>
  <c r="AT460" i="6"/>
  <c r="AU460" i="6"/>
  <c r="AV460" i="6"/>
  <c r="AL461" i="6"/>
  <c r="AM461" i="6"/>
  <c r="AN461" i="6"/>
  <c r="AO461" i="6"/>
  <c r="AP461" i="6"/>
  <c r="AQ461" i="6"/>
  <c r="AR461" i="6"/>
  <c r="AS461" i="6"/>
  <c r="AT461" i="6"/>
  <c r="AU461" i="6"/>
  <c r="AV461" i="6"/>
  <c r="AL462" i="6"/>
  <c r="AM462" i="6"/>
  <c r="AN462" i="6"/>
  <c r="AO462" i="6"/>
  <c r="AP462" i="6"/>
  <c r="AQ462" i="6"/>
  <c r="AR462" i="6"/>
  <c r="AS462" i="6"/>
  <c r="AT462" i="6"/>
  <c r="AU462" i="6"/>
  <c r="AV462" i="6"/>
  <c r="AL463" i="6"/>
  <c r="AM463" i="6"/>
  <c r="AN463" i="6"/>
  <c r="AO463" i="6"/>
  <c r="AP463" i="6"/>
  <c r="AQ463" i="6"/>
  <c r="AR463" i="6"/>
  <c r="AS463" i="6"/>
  <c r="AT463" i="6"/>
  <c r="AU463" i="6"/>
  <c r="AV463" i="6"/>
  <c r="AL464" i="6"/>
  <c r="AM464" i="6"/>
  <c r="AN464" i="6"/>
  <c r="AO464" i="6"/>
  <c r="AP464" i="6"/>
  <c r="AQ464" i="6"/>
  <c r="AR464" i="6"/>
  <c r="AS464" i="6"/>
  <c r="AT464" i="6"/>
  <c r="AU464" i="6"/>
  <c r="AV464" i="6"/>
  <c r="AL465" i="6"/>
  <c r="AM465" i="6"/>
  <c r="AN465" i="6"/>
  <c r="AO465" i="6"/>
  <c r="AP465" i="6"/>
  <c r="AQ465" i="6"/>
  <c r="AR465" i="6"/>
  <c r="AS465" i="6"/>
  <c r="AT465" i="6"/>
  <c r="AU465" i="6"/>
  <c r="AV465" i="6"/>
  <c r="AL466" i="6"/>
  <c r="AM466" i="6"/>
  <c r="AN466" i="6"/>
  <c r="AO466" i="6"/>
  <c r="AP466" i="6"/>
  <c r="AQ466" i="6"/>
  <c r="AR466" i="6"/>
  <c r="AS466" i="6"/>
  <c r="AT466" i="6"/>
  <c r="AU466" i="6"/>
  <c r="AV466" i="6"/>
  <c r="AL467" i="6"/>
  <c r="AM467" i="6"/>
  <c r="AN467" i="6"/>
  <c r="AO467" i="6"/>
  <c r="AP467" i="6"/>
  <c r="AQ467" i="6"/>
  <c r="AR467" i="6"/>
  <c r="AS467" i="6"/>
  <c r="AT467" i="6"/>
  <c r="AU467" i="6"/>
  <c r="AV467" i="6"/>
  <c r="AL468" i="6"/>
  <c r="AM468" i="6"/>
  <c r="AN468" i="6"/>
  <c r="AO468" i="6"/>
  <c r="AP468" i="6"/>
  <c r="AQ468" i="6"/>
  <c r="AR468" i="6"/>
  <c r="AS468" i="6"/>
  <c r="AT468" i="6"/>
  <c r="AU468" i="6"/>
  <c r="AV468" i="6"/>
  <c r="AL469" i="6"/>
  <c r="AM469" i="6"/>
  <c r="AN469" i="6"/>
  <c r="AO469" i="6"/>
  <c r="AP469" i="6"/>
  <c r="AQ469" i="6"/>
  <c r="AR469" i="6"/>
  <c r="AS469" i="6"/>
  <c r="AT469" i="6"/>
  <c r="AU469" i="6"/>
  <c r="AV469" i="6"/>
  <c r="AL470" i="6"/>
  <c r="AM470" i="6"/>
  <c r="AN470" i="6"/>
  <c r="AO470" i="6"/>
  <c r="AP470" i="6"/>
  <c r="AQ470" i="6"/>
  <c r="AR470" i="6"/>
  <c r="AS470" i="6"/>
  <c r="AT470" i="6"/>
  <c r="AU470" i="6"/>
  <c r="AV470" i="6"/>
  <c r="AL471" i="6"/>
  <c r="AM471" i="6"/>
  <c r="AN471" i="6"/>
  <c r="AO471" i="6"/>
  <c r="AP471" i="6"/>
  <c r="AQ471" i="6"/>
  <c r="AR471" i="6"/>
  <c r="AS471" i="6"/>
  <c r="AT471" i="6"/>
  <c r="AU471" i="6"/>
  <c r="AV471" i="6"/>
  <c r="AL472" i="6"/>
  <c r="AM472" i="6"/>
  <c r="AN472" i="6"/>
  <c r="AO472" i="6"/>
  <c r="AP472" i="6"/>
  <c r="AQ472" i="6"/>
  <c r="AR472" i="6"/>
  <c r="AS472" i="6"/>
  <c r="AT472" i="6"/>
  <c r="AU472" i="6"/>
  <c r="AV472" i="6"/>
  <c r="AL473" i="6"/>
  <c r="AM473" i="6"/>
  <c r="AN473" i="6"/>
  <c r="AO473" i="6"/>
  <c r="AP473" i="6"/>
  <c r="AQ473" i="6"/>
  <c r="AR473" i="6"/>
  <c r="AS473" i="6"/>
  <c r="AT473" i="6"/>
  <c r="AU473" i="6"/>
  <c r="AV473" i="6"/>
  <c r="AL474" i="6"/>
  <c r="AM474" i="6"/>
  <c r="AN474" i="6"/>
  <c r="AO474" i="6"/>
  <c r="AP474" i="6"/>
  <c r="AQ474" i="6"/>
  <c r="AR474" i="6"/>
  <c r="AS474" i="6"/>
  <c r="AT474" i="6"/>
  <c r="AU474" i="6"/>
  <c r="AV474" i="6"/>
  <c r="AL475" i="6"/>
  <c r="AM475" i="6"/>
  <c r="AN475" i="6"/>
  <c r="AO475" i="6"/>
  <c r="AP475" i="6"/>
  <c r="AQ475" i="6"/>
  <c r="AR475" i="6"/>
  <c r="AS475" i="6"/>
  <c r="AT475" i="6"/>
  <c r="AU475" i="6"/>
  <c r="AV475" i="6"/>
  <c r="AL476" i="6"/>
  <c r="AM476" i="6"/>
  <c r="AN476" i="6"/>
  <c r="AO476" i="6"/>
  <c r="AP476" i="6"/>
  <c r="AQ476" i="6"/>
  <c r="AR476" i="6"/>
  <c r="AS476" i="6"/>
  <c r="AT476" i="6"/>
  <c r="AU476" i="6"/>
  <c r="AV476" i="6"/>
  <c r="AL477" i="6"/>
  <c r="AM477" i="6"/>
  <c r="AN477" i="6"/>
  <c r="AO477" i="6"/>
  <c r="AP477" i="6"/>
  <c r="AQ477" i="6"/>
  <c r="AR477" i="6"/>
  <c r="AS477" i="6"/>
  <c r="AT477" i="6"/>
  <c r="AU477" i="6"/>
  <c r="AV477" i="6"/>
  <c r="AL478" i="6"/>
  <c r="AM478" i="6"/>
  <c r="AN478" i="6"/>
  <c r="AO478" i="6"/>
  <c r="AP478" i="6"/>
  <c r="AQ478" i="6"/>
  <c r="AR478" i="6"/>
  <c r="AS478" i="6"/>
  <c r="AT478" i="6"/>
  <c r="AU478" i="6"/>
  <c r="AV478" i="6"/>
  <c r="AL479" i="6"/>
  <c r="AM479" i="6"/>
  <c r="AN479" i="6"/>
  <c r="AO479" i="6"/>
  <c r="AP479" i="6"/>
  <c r="AQ479" i="6"/>
  <c r="AR479" i="6"/>
  <c r="AS479" i="6"/>
  <c r="AT479" i="6"/>
  <c r="AU479" i="6"/>
  <c r="AV479" i="6"/>
  <c r="AL480" i="6"/>
  <c r="AM480" i="6"/>
  <c r="AN480" i="6"/>
  <c r="AO480" i="6"/>
  <c r="AP480" i="6"/>
  <c r="AQ480" i="6"/>
  <c r="AR480" i="6"/>
  <c r="AS480" i="6"/>
  <c r="AT480" i="6"/>
  <c r="AU480" i="6"/>
  <c r="AV480" i="6"/>
  <c r="AL481" i="6"/>
  <c r="AM481" i="6"/>
  <c r="AN481" i="6"/>
  <c r="AO481" i="6"/>
  <c r="AP481" i="6"/>
  <c r="AQ481" i="6"/>
  <c r="AR481" i="6"/>
  <c r="AS481" i="6"/>
  <c r="AT481" i="6"/>
  <c r="AU481" i="6"/>
  <c r="AV481" i="6"/>
  <c r="AL482" i="6"/>
  <c r="AM482" i="6"/>
  <c r="AN482" i="6"/>
  <c r="AO482" i="6"/>
  <c r="AP482" i="6"/>
  <c r="AQ482" i="6"/>
  <c r="AR482" i="6"/>
  <c r="AS482" i="6"/>
  <c r="AT482" i="6"/>
  <c r="AU482" i="6"/>
  <c r="AV482" i="6"/>
  <c r="AL483" i="6"/>
  <c r="AM483" i="6"/>
  <c r="AN483" i="6"/>
  <c r="AO483" i="6"/>
  <c r="AP483" i="6"/>
  <c r="AQ483" i="6"/>
  <c r="AR483" i="6"/>
  <c r="AS483" i="6"/>
  <c r="AT483" i="6"/>
  <c r="AU483" i="6"/>
  <c r="AV483" i="6"/>
  <c r="AL484" i="6"/>
  <c r="AM484" i="6"/>
  <c r="AN484" i="6"/>
  <c r="AO484" i="6"/>
  <c r="AP484" i="6"/>
  <c r="AQ484" i="6"/>
  <c r="AR484" i="6"/>
  <c r="AS484" i="6"/>
  <c r="AT484" i="6"/>
  <c r="AU484" i="6"/>
  <c r="AV484" i="6"/>
  <c r="AL485" i="6"/>
  <c r="AM485" i="6"/>
  <c r="AN485" i="6"/>
  <c r="AO485" i="6"/>
  <c r="AP485" i="6"/>
  <c r="AQ485" i="6"/>
  <c r="AR485" i="6"/>
  <c r="AS485" i="6"/>
  <c r="AT485" i="6"/>
  <c r="AU485" i="6"/>
  <c r="AV485" i="6"/>
  <c r="AL486" i="6"/>
  <c r="AM486" i="6"/>
  <c r="AN486" i="6"/>
  <c r="AO486" i="6"/>
  <c r="AP486" i="6"/>
  <c r="AQ486" i="6"/>
  <c r="AR486" i="6"/>
  <c r="AS486" i="6"/>
  <c r="AT486" i="6"/>
  <c r="AU486" i="6"/>
  <c r="AV486" i="6"/>
  <c r="AL487" i="6"/>
  <c r="AM487" i="6"/>
  <c r="AN487" i="6"/>
  <c r="AO487" i="6"/>
  <c r="AP487" i="6"/>
  <c r="AQ487" i="6"/>
  <c r="AR487" i="6"/>
  <c r="AS487" i="6"/>
  <c r="AT487" i="6"/>
  <c r="AU487" i="6"/>
  <c r="AV487" i="6"/>
  <c r="AL488" i="6"/>
  <c r="AM488" i="6"/>
  <c r="AN488" i="6"/>
  <c r="AO488" i="6"/>
  <c r="AP488" i="6"/>
  <c r="AQ488" i="6"/>
  <c r="AR488" i="6"/>
  <c r="AS488" i="6"/>
  <c r="AT488" i="6"/>
  <c r="AU488" i="6"/>
  <c r="AV488" i="6"/>
  <c r="AL489" i="6"/>
  <c r="AM489" i="6"/>
  <c r="AN489" i="6"/>
  <c r="AO489" i="6"/>
  <c r="AP489" i="6"/>
  <c r="AQ489" i="6"/>
  <c r="AR489" i="6"/>
  <c r="AS489" i="6"/>
  <c r="AT489" i="6"/>
  <c r="AU489" i="6"/>
  <c r="AV489" i="6"/>
  <c r="AL490" i="6"/>
  <c r="AM490" i="6"/>
  <c r="AN490" i="6"/>
  <c r="AO490" i="6"/>
  <c r="AP490" i="6"/>
  <c r="AQ490" i="6"/>
  <c r="AR490" i="6"/>
  <c r="AS490" i="6"/>
  <c r="AT490" i="6"/>
  <c r="AU490" i="6"/>
  <c r="AV490" i="6"/>
  <c r="AL491" i="6"/>
  <c r="AM491" i="6"/>
  <c r="AN491" i="6"/>
  <c r="AO491" i="6"/>
  <c r="AP491" i="6"/>
  <c r="AQ491" i="6"/>
  <c r="AR491" i="6"/>
  <c r="AS491" i="6"/>
  <c r="AT491" i="6"/>
  <c r="AU491" i="6"/>
  <c r="AV491" i="6"/>
  <c r="AL492" i="6"/>
  <c r="AM492" i="6"/>
  <c r="AN492" i="6"/>
  <c r="AO492" i="6"/>
  <c r="AP492" i="6"/>
  <c r="AQ492" i="6"/>
  <c r="AR492" i="6"/>
  <c r="AS492" i="6"/>
  <c r="AT492" i="6"/>
  <c r="AU492" i="6"/>
  <c r="AV492" i="6"/>
  <c r="AL493" i="6"/>
  <c r="AM493" i="6"/>
  <c r="AN493" i="6"/>
  <c r="AO493" i="6"/>
  <c r="AP493" i="6"/>
  <c r="AQ493" i="6"/>
  <c r="AR493" i="6"/>
  <c r="AS493" i="6"/>
  <c r="AT493" i="6"/>
  <c r="AU493" i="6"/>
  <c r="AV493" i="6"/>
  <c r="AL494" i="6"/>
  <c r="AM494" i="6"/>
  <c r="AN494" i="6"/>
  <c r="AO494" i="6"/>
  <c r="AP494" i="6"/>
  <c r="AQ494" i="6"/>
  <c r="AR494" i="6"/>
  <c r="AS494" i="6"/>
  <c r="AT494" i="6"/>
  <c r="AU494" i="6"/>
  <c r="AV494" i="6"/>
  <c r="AL495" i="6"/>
  <c r="AM495" i="6"/>
  <c r="AN495" i="6"/>
  <c r="AO495" i="6"/>
  <c r="AP495" i="6"/>
  <c r="AQ495" i="6"/>
  <c r="AR495" i="6"/>
  <c r="AS495" i="6"/>
  <c r="AT495" i="6"/>
  <c r="AU495" i="6"/>
  <c r="AV495" i="6"/>
  <c r="AL496" i="6"/>
  <c r="AM496" i="6"/>
  <c r="AN496" i="6"/>
  <c r="AO496" i="6"/>
  <c r="AP496" i="6"/>
  <c r="AQ496" i="6"/>
  <c r="AR496" i="6"/>
  <c r="AS496" i="6"/>
  <c r="AT496" i="6"/>
  <c r="AU496" i="6"/>
  <c r="AV496" i="6"/>
  <c r="AL497" i="6"/>
  <c r="AM497" i="6"/>
  <c r="AN497" i="6"/>
  <c r="AO497" i="6"/>
  <c r="AP497" i="6"/>
  <c r="AQ497" i="6"/>
  <c r="AR497" i="6"/>
  <c r="AS497" i="6"/>
  <c r="AT497" i="6"/>
  <c r="AU497" i="6"/>
  <c r="AV497" i="6"/>
  <c r="AL498" i="6"/>
  <c r="AM498" i="6"/>
  <c r="AN498" i="6"/>
  <c r="AO498" i="6"/>
  <c r="AP498" i="6"/>
  <c r="AQ498" i="6"/>
  <c r="AR498" i="6"/>
  <c r="AS498" i="6"/>
  <c r="AT498" i="6"/>
  <c r="AU498" i="6"/>
  <c r="AV498" i="6"/>
  <c r="AL499" i="6"/>
  <c r="AM499" i="6"/>
  <c r="AN499" i="6"/>
  <c r="AO499" i="6"/>
  <c r="AP499" i="6"/>
  <c r="AQ499" i="6"/>
  <c r="AR499" i="6"/>
  <c r="AS499" i="6"/>
  <c r="AT499" i="6"/>
  <c r="AU499" i="6"/>
  <c r="AV499" i="6"/>
  <c r="AL500" i="6"/>
  <c r="AM500" i="6"/>
  <c r="AN500" i="6"/>
  <c r="AO500" i="6"/>
  <c r="AP500" i="6"/>
  <c r="AQ500" i="6"/>
  <c r="AR500" i="6"/>
  <c r="AS500" i="6"/>
  <c r="AT500" i="6"/>
  <c r="AU500" i="6"/>
  <c r="AV500" i="6"/>
  <c r="AL501" i="6"/>
  <c r="AM501" i="6"/>
  <c r="AN501" i="6"/>
  <c r="AO501" i="6"/>
  <c r="AP501" i="6"/>
  <c r="AQ501" i="6"/>
  <c r="AR501" i="6"/>
  <c r="AS501" i="6"/>
  <c r="AT501" i="6"/>
  <c r="AU501" i="6"/>
  <c r="AV501" i="6"/>
  <c r="AL502" i="6"/>
  <c r="AM502" i="6"/>
  <c r="AN502" i="6"/>
  <c r="AO502" i="6"/>
  <c r="AP502" i="6"/>
  <c r="AQ502" i="6"/>
  <c r="AR502" i="6"/>
  <c r="AS502" i="6"/>
  <c r="AT502" i="6"/>
  <c r="AU502" i="6"/>
  <c r="AV502" i="6"/>
  <c r="AL503" i="6"/>
  <c r="AM503" i="6"/>
  <c r="AN503" i="6"/>
  <c r="AO503" i="6"/>
  <c r="AP503" i="6"/>
  <c r="AQ503" i="6"/>
  <c r="AR503" i="6"/>
  <c r="AS503" i="6"/>
  <c r="AT503" i="6"/>
  <c r="AU503" i="6"/>
  <c r="AV503" i="6"/>
  <c r="AL504" i="6"/>
  <c r="AM504" i="6"/>
  <c r="AN504" i="6"/>
  <c r="AO504" i="6"/>
  <c r="AP504" i="6"/>
  <c r="AQ504" i="6"/>
  <c r="AR504" i="6"/>
  <c r="AS504" i="6"/>
  <c r="AT504" i="6"/>
  <c r="AU504" i="6"/>
  <c r="AV504" i="6"/>
  <c r="AL505" i="6"/>
  <c r="AM505" i="6"/>
  <c r="AN505" i="6"/>
  <c r="AO505" i="6"/>
  <c r="AP505" i="6"/>
  <c r="AQ505" i="6"/>
  <c r="AR505" i="6"/>
  <c r="AS505" i="6"/>
  <c r="AT505" i="6"/>
  <c r="AU505" i="6"/>
  <c r="AV505" i="6"/>
  <c r="AL506" i="6"/>
  <c r="AM506" i="6"/>
  <c r="AN506" i="6"/>
  <c r="AO506" i="6"/>
  <c r="AP506" i="6"/>
  <c r="AQ506" i="6"/>
  <c r="AR506" i="6"/>
  <c r="AS506" i="6"/>
  <c r="AT506" i="6"/>
  <c r="AU506" i="6"/>
  <c r="AV506" i="6"/>
  <c r="AL507" i="6"/>
  <c r="AM507" i="6"/>
  <c r="AN507" i="6"/>
  <c r="AO507" i="6"/>
  <c r="AP507" i="6"/>
  <c r="AQ507" i="6"/>
  <c r="AR507" i="6"/>
  <c r="AS507" i="6"/>
  <c r="AT507" i="6"/>
  <c r="AU507" i="6"/>
  <c r="AV507" i="6"/>
  <c r="AL508" i="6"/>
  <c r="AM508" i="6"/>
  <c r="AN508" i="6"/>
  <c r="AO508" i="6"/>
  <c r="AP508" i="6"/>
  <c r="AQ508" i="6"/>
  <c r="AR508" i="6"/>
  <c r="AS508" i="6"/>
  <c r="AT508" i="6"/>
  <c r="AU508" i="6"/>
  <c r="AV508" i="6"/>
  <c r="AL509" i="6"/>
  <c r="AM509" i="6"/>
  <c r="AN509" i="6"/>
  <c r="AO509" i="6"/>
  <c r="AP509" i="6"/>
  <c r="AQ509" i="6"/>
  <c r="AR509" i="6"/>
  <c r="AS509" i="6"/>
  <c r="AT509" i="6"/>
  <c r="AU509" i="6"/>
  <c r="AV509" i="6"/>
  <c r="AL510" i="6"/>
  <c r="AM510" i="6"/>
  <c r="AN510" i="6"/>
  <c r="AO510" i="6"/>
  <c r="AP510" i="6"/>
  <c r="AQ510" i="6"/>
  <c r="AR510" i="6"/>
  <c r="AS510" i="6"/>
  <c r="AT510" i="6"/>
  <c r="AU510" i="6"/>
  <c r="AV510" i="6"/>
  <c r="AL511" i="6"/>
  <c r="AM511" i="6"/>
  <c r="AN511" i="6"/>
  <c r="AO511" i="6"/>
  <c r="AP511" i="6"/>
  <c r="AQ511" i="6"/>
  <c r="AR511" i="6"/>
  <c r="AS511" i="6"/>
  <c r="AT511" i="6"/>
  <c r="AU511" i="6"/>
  <c r="AV511" i="6"/>
  <c r="AL512" i="6"/>
  <c r="AM512" i="6"/>
  <c r="AN512" i="6"/>
  <c r="AO512" i="6"/>
  <c r="AP512" i="6"/>
  <c r="AQ512" i="6"/>
  <c r="AR512" i="6"/>
  <c r="AS512" i="6"/>
  <c r="AT512" i="6"/>
  <c r="AU512" i="6"/>
  <c r="AV512" i="6"/>
  <c r="AL513" i="6"/>
  <c r="AM513" i="6"/>
  <c r="AN513" i="6"/>
  <c r="AO513" i="6"/>
  <c r="AP513" i="6"/>
  <c r="AQ513" i="6"/>
  <c r="AR513" i="6"/>
  <c r="AS513" i="6"/>
  <c r="AT513" i="6"/>
  <c r="AU513" i="6"/>
  <c r="AV513" i="6"/>
  <c r="AL514" i="6"/>
  <c r="AM514" i="6"/>
  <c r="AN514" i="6"/>
  <c r="AO514" i="6"/>
  <c r="AP514" i="6"/>
  <c r="AQ514" i="6"/>
  <c r="AR514" i="6"/>
  <c r="AS514" i="6"/>
  <c r="AT514" i="6"/>
  <c r="AU514" i="6"/>
  <c r="AV514" i="6"/>
  <c r="AL515" i="6"/>
  <c r="AM515" i="6"/>
  <c r="AN515" i="6"/>
  <c r="AO515" i="6"/>
  <c r="AP515" i="6"/>
  <c r="AQ515" i="6"/>
  <c r="AR515" i="6"/>
  <c r="AS515" i="6"/>
  <c r="AT515" i="6"/>
  <c r="AU515" i="6"/>
  <c r="AV515" i="6"/>
  <c r="AL516" i="6"/>
  <c r="AM516" i="6"/>
  <c r="AN516" i="6"/>
  <c r="AO516" i="6"/>
  <c r="AP516" i="6"/>
  <c r="AQ516" i="6"/>
  <c r="AR516" i="6"/>
  <c r="AS516" i="6"/>
  <c r="AT516" i="6"/>
  <c r="AU516" i="6"/>
  <c r="AV516" i="6"/>
  <c r="AL517" i="6"/>
  <c r="AM517" i="6"/>
  <c r="AN517" i="6"/>
  <c r="AO517" i="6"/>
  <c r="AP517" i="6"/>
  <c r="AQ517" i="6"/>
  <c r="AR517" i="6"/>
  <c r="AS517" i="6"/>
  <c r="AT517" i="6"/>
  <c r="AU517" i="6"/>
  <c r="AV517" i="6"/>
  <c r="AL518" i="6"/>
  <c r="AM518" i="6"/>
  <c r="AN518" i="6"/>
  <c r="AO518" i="6"/>
  <c r="AP518" i="6"/>
  <c r="AQ518" i="6"/>
  <c r="AR518" i="6"/>
  <c r="AS518" i="6"/>
  <c r="AT518" i="6"/>
  <c r="AU518" i="6"/>
  <c r="AV518" i="6"/>
  <c r="AL519" i="6"/>
  <c r="AM519" i="6"/>
  <c r="AN519" i="6"/>
  <c r="AO519" i="6"/>
  <c r="AP519" i="6"/>
  <c r="AQ519" i="6"/>
  <c r="AR519" i="6"/>
  <c r="AS519" i="6"/>
  <c r="AT519" i="6"/>
  <c r="AU519" i="6"/>
  <c r="AV519" i="6"/>
  <c r="AL520" i="6"/>
  <c r="AM520" i="6"/>
  <c r="AN520" i="6"/>
  <c r="AO520" i="6"/>
  <c r="AP520" i="6"/>
  <c r="AQ520" i="6"/>
  <c r="AR520" i="6"/>
  <c r="AS520" i="6"/>
  <c r="AT520" i="6"/>
  <c r="AU520" i="6"/>
  <c r="AV520" i="6"/>
  <c r="AL521" i="6"/>
  <c r="AM521" i="6"/>
  <c r="AN521" i="6"/>
  <c r="AO521" i="6"/>
  <c r="AP521" i="6"/>
  <c r="AQ521" i="6"/>
  <c r="AR521" i="6"/>
  <c r="AS521" i="6"/>
  <c r="AT521" i="6"/>
  <c r="AU521" i="6"/>
  <c r="AV521" i="6"/>
  <c r="AL522" i="6"/>
  <c r="AM522" i="6"/>
  <c r="AN522" i="6"/>
  <c r="AO522" i="6"/>
  <c r="AP522" i="6"/>
  <c r="AQ522" i="6"/>
  <c r="AR522" i="6"/>
  <c r="AS522" i="6"/>
  <c r="AT522" i="6"/>
  <c r="AU522" i="6"/>
  <c r="AV522" i="6"/>
  <c r="AL523" i="6"/>
  <c r="AM523" i="6"/>
  <c r="AN523" i="6"/>
  <c r="AO523" i="6"/>
  <c r="AP523" i="6"/>
  <c r="AQ523" i="6"/>
  <c r="AR523" i="6"/>
  <c r="AS523" i="6"/>
  <c r="AT523" i="6"/>
  <c r="AU523" i="6"/>
  <c r="AV523" i="6"/>
  <c r="AL524" i="6"/>
  <c r="AM524" i="6"/>
  <c r="AN524" i="6"/>
  <c r="AO524" i="6"/>
  <c r="AP524" i="6"/>
  <c r="AQ524" i="6"/>
  <c r="AR524" i="6"/>
  <c r="AS524" i="6"/>
  <c r="AT524" i="6"/>
  <c r="AU524" i="6"/>
  <c r="AV524" i="6"/>
  <c r="AL525" i="6"/>
  <c r="AM525" i="6"/>
  <c r="AN525" i="6"/>
  <c r="AO525" i="6"/>
  <c r="AP525" i="6"/>
  <c r="AQ525" i="6"/>
  <c r="AR525" i="6"/>
  <c r="AS525" i="6"/>
  <c r="AT525" i="6"/>
  <c r="AU525" i="6"/>
  <c r="AV525" i="6"/>
  <c r="AL526" i="6"/>
  <c r="AM526" i="6"/>
  <c r="AN526" i="6"/>
  <c r="AO526" i="6"/>
  <c r="AP526" i="6"/>
  <c r="AQ526" i="6"/>
  <c r="AR526" i="6"/>
  <c r="AS526" i="6"/>
  <c r="AT526" i="6"/>
  <c r="AU526" i="6"/>
  <c r="AV526" i="6"/>
  <c r="AL527" i="6"/>
  <c r="AM527" i="6"/>
  <c r="AN527" i="6"/>
  <c r="AO527" i="6"/>
  <c r="AP527" i="6"/>
  <c r="AQ527" i="6"/>
  <c r="AR527" i="6"/>
  <c r="AS527" i="6"/>
  <c r="AT527" i="6"/>
  <c r="AU527" i="6"/>
  <c r="AV527" i="6"/>
  <c r="AL528" i="6"/>
  <c r="AM528" i="6"/>
  <c r="AN528" i="6"/>
  <c r="AO528" i="6"/>
  <c r="AP528" i="6"/>
  <c r="AQ528" i="6"/>
  <c r="AR528" i="6"/>
  <c r="AS528" i="6"/>
  <c r="AT528" i="6"/>
  <c r="AU528" i="6"/>
  <c r="AV528" i="6"/>
  <c r="AL529" i="6"/>
  <c r="AM529" i="6"/>
  <c r="AN529" i="6"/>
  <c r="AO529" i="6"/>
  <c r="AP529" i="6"/>
  <c r="AQ529" i="6"/>
  <c r="AR529" i="6"/>
  <c r="AS529" i="6"/>
  <c r="AT529" i="6"/>
  <c r="AU529" i="6"/>
  <c r="AV529" i="6"/>
  <c r="AL530" i="6"/>
  <c r="AM530" i="6"/>
  <c r="AN530" i="6"/>
  <c r="AO530" i="6"/>
  <c r="AP530" i="6"/>
  <c r="AQ530" i="6"/>
  <c r="AR530" i="6"/>
  <c r="AS530" i="6"/>
  <c r="AT530" i="6"/>
  <c r="AU530" i="6"/>
  <c r="AV530" i="6"/>
  <c r="AU3" i="6"/>
  <c r="AT3" i="6"/>
  <c r="AS3" i="6"/>
  <c r="AR3" i="6"/>
  <c r="AQ3" i="6"/>
  <c r="AP3" i="6"/>
  <c r="AO3" i="6"/>
  <c r="AM3" i="6"/>
  <c r="AL3" i="6"/>
  <c r="AN3" i="7"/>
  <c r="AN3" i="6"/>
  <c r="AV3" i="6"/>
  <c r="AL4" i="3"/>
  <c r="AO4" i="3"/>
  <c r="AP4" i="3"/>
  <c r="AQ4" i="3"/>
  <c r="AR4" i="3"/>
  <c r="AT4" i="3"/>
  <c r="AU4" i="3"/>
  <c r="AL5" i="3"/>
  <c r="AO5" i="3"/>
  <c r="AP5" i="3"/>
  <c r="AQ5" i="3"/>
  <c r="AR5" i="3"/>
  <c r="AT5" i="3"/>
  <c r="AU5" i="3"/>
  <c r="AL6" i="3"/>
  <c r="AO6" i="3"/>
  <c r="AP6" i="3"/>
  <c r="AQ6" i="3"/>
  <c r="AR6" i="3"/>
  <c r="AT6" i="3"/>
  <c r="AU6" i="3"/>
  <c r="AL7" i="3"/>
  <c r="AO7" i="3"/>
  <c r="AP7" i="3"/>
  <c r="AQ7" i="3"/>
  <c r="AR7" i="3"/>
  <c r="AT7" i="3"/>
  <c r="AU7" i="3"/>
  <c r="AL8" i="3"/>
  <c r="AO8" i="3"/>
  <c r="AP8" i="3"/>
  <c r="AQ8" i="3"/>
  <c r="AR8" i="3"/>
  <c r="AT8" i="3"/>
  <c r="AU8" i="3"/>
  <c r="AL9" i="3"/>
  <c r="AO9" i="3"/>
  <c r="AP9" i="3"/>
  <c r="AQ9" i="3"/>
  <c r="AR9" i="3"/>
  <c r="AT9" i="3"/>
  <c r="AU9" i="3"/>
  <c r="AL10" i="3"/>
  <c r="AO10" i="3"/>
  <c r="AP10" i="3"/>
  <c r="AQ10" i="3"/>
  <c r="AR10" i="3"/>
  <c r="AT10" i="3"/>
  <c r="AU10" i="3"/>
  <c r="AL11" i="3"/>
  <c r="AO11" i="3"/>
  <c r="AP11" i="3"/>
  <c r="AQ11" i="3"/>
  <c r="AR11" i="3"/>
  <c r="AT11" i="3"/>
  <c r="AU11" i="3"/>
  <c r="AL12" i="3"/>
  <c r="AO12" i="3"/>
  <c r="AP12" i="3"/>
  <c r="AQ12" i="3"/>
  <c r="AR12" i="3"/>
  <c r="AT12" i="3"/>
  <c r="AU12" i="3"/>
  <c r="AL13" i="3"/>
  <c r="AO13" i="3"/>
  <c r="AP13" i="3"/>
  <c r="AQ13" i="3"/>
  <c r="AR13" i="3"/>
  <c r="AT13" i="3"/>
  <c r="AU13" i="3"/>
  <c r="AL14" i="3"/>
  <c r="AO14" i="3"/>
  <c r="AP14" i="3"/>
  <c r="AQ14" i="3"/>
  <c r="AR14" i="3"/>
  <c r="AT14" i="3"/>
  <c r="AU14" i="3"/>
  <c r="AL15" i="3"/>
  <c r="AO15" i="3"/>
  <c r="AP15" i="3"/>
  <c r="AQ15" i="3"/>
  <c r="AR15" i="3"/>
  <c r="AT15" i="3"/>
  <c r="AU15" i="3"/>
  <c r="AL16" i="3"/>
  <c r="AO16" i="3"/>
  <c r="AP16" i="3"/>
  <c r="AQ16" i="3"/>
  <c r="AR16" i="3"/>
  <c r="AT16" i="3"/>
  <c r="AU16" i="3"/>
  <c r="AL17" i="3"/>
  <c r="AO17" i="3"/>
  <c r="AP17" i="3"/>
  <c r="AQ17" i="3"/>
  <c r="AR17" i="3"/>
  <c r="AT17" i="3"/>
  <c r="AU17" i="3"/>
  <c r="AL18" i="3"/>
  <c r="AO18" i="3"/>
  <c r="AP18" i="3"/>
  <c r="AQ18" i="3"/>
  <c r="AR18" i="3"/>
  <c r="AT18" i="3"/>
  <c r="AU18" i="3"/>
  <c r="AL19" i="3"/>
  <c r="AO19" i="3"/>
  <c r="AP19" i="3"/>
  <c r="AQ19" i="3"/>
  <c r="AR19" i="3"/>
  <c r="AT19" i="3"/>
  <c r="AU19" i="3"/>
  <c r="AL20" i="3"/>
  <c r="AO20" i="3"/>
  <c r="AP20" i="3"/>
  <c r="AQ20" i="3"/>
  <c r="AR20" i="3"/>
  <c r="AT20" i="3"/>
  <c r="AU20" i="3"/>
  <c r="AL21" i="3"/>
  <c r="AO21" i="3"/>
  <c r="AP21" i="3"/>
  <c r="AQ21" i="3"/>
  <c r="AR21" i="3"/>
  <c r="AT21" i="3"/>
  <c r="AU21" i="3"/>
  <c r="AL22" i="3"/>
  <c r="AO22" i="3"/>
  <c r="AP22" i="3"/>
  <c r="AQ22" i="3"/>
  <c r="AR22" i="3"/>
  <c r="AT22" i="3"/>
  <c r="AU22" i="3"/>
  <c r="AL23" i="3"/>
  <c r="AO23" i="3"/>
  <c r="AP23" i="3"/>
  <c r="AQ23" i="3"/>
  <c r="AR23" i="3"/>
  <c r="AT23" i="3"/>
  <c r="AU23" i="3"/>
  <c r="AL24" i="3"/>
  <c r="AO24" i="3"/>
  <c r="AP24" i="3"/>
  <c r="AQ24" i="3"/>
  <c r="AR24" i="3"/>
  <c r="AT24" i="3"/>
  <c r="AU24" i="3"/>
  <c r="AL25" i="3"/>
  <c r="AO25" i="3"/>
  <c r="AP25" i="3"/>
  <c r="AQ25" i="3"/>
  <c r="AR25" i="3"/>
  <c r="AT25" i="3"/>
  <c r="AU25" i="3"/>
  <c r="AL26" i="3"/>
  <c r="AO26" i="3"/>
  <c r="AP26" i="3"/>
  <c r="AQ26" i="3"/>
  <c r="AR26" i="3"/>
  <c r="AT26" i="3"/>
  <c r="AU26" i="3"/>
  <c r="AL27" i="3"/>
  <c r="AO27" i="3"/>
  <c r="AP27" i="3"/>
  <c r="AQ27" i="3"/>
  <c r="AR27" i="3"/>
  <c r="AT27" i="3"/>
  <c r="AU27" i="3"/>
  <c r="AL28" i="3"/>
  <c r="AO28" i="3"/>
  <c r="AP28" i="3"/>
  <c r="AQ28" i="3"/>
  <c r="AR28" i="3"/>
  <c r="AT28" i="3"/>
  <c r="AU28" i="3"/>
  <c r="AL29" i="3"/>
  <c r="AO29" i="3"/>
  <c r="AP29" i="3"/>
  <c r="AQ29" i="3"/>
  <c r="AR29" i="3"/>
  <c r="AT29" i="3"/>
  <c r="AU29" i="3"/>
  <c r="AL30" i="3"/>
  <c r="AO30" i="3"/>
  <c r="AP30" i="3"/>
  <c r="AQ30" i="3"/>
  <c r="AR30" i="3"/>
  <c r="AT30" i="3"/>
  <c r="AU30" i="3"/>
  <c r="AL31" i="3"/>
  <c r="AO31" i="3"/>
  <c r="AP31" i="3"/>
  <c r="AQ31" i="3"/>
  <c r="AR31" i="3"/>
  <c r="AT31" i="3"/>
  <c r="AU31" i="3"/>
  <c r="AL32" i="3"/>
  <c r="AO32" i="3"/>
  <c r="AP32" i="3"/>
  <c r="AQ32" i="3"/>
  <c r="AR32" i="3"/>
  <c r="AT32" i="3"/>
  <c r="AU32" i="3"/>
  <c r="AL33" i="3"/>
  <c r="AO33" i="3"/>
  <c r="AP33" i="3"/>
  <c r="AQ33" i="3"/>
  <c r="AR33" i="3"/>
  <c r="AT33" i="3"/>
  <c r="AU33" i="3"/>
  <c r="AL34" i="3"/>
  <c r="AO34" i="3"/>
  <c r="AP34" i="3"/>
  <c r="AQ34" i="3"/>
  <c r="AR34" i="3"/>
  <c r="AT34" i="3"/>
  <c r="AU34" i="3"/>
  <c r="AL35" i="3"/>
  <c r="AO35" i="3"/>
  <c r="AP35" i="3"/>
  <c r="AQ35" i="3"/>
  <c r="AR35" i="3"/>
  <c r="AT35" i="3"/>
  <c r="AU35" i="3"/>
  <c r="AL36" i="3"/>
  <c r="AO36" i="3"/>
  <c r="AP36" i="3"/>
  <c r="AQ36" i="3"/>
  <c r="AR36" i="3"/>
  <c r="AT36" i="3"/>
  <c r="AU36" i="3"/>
  <c r="AL37" i="3"/>
  <c r="AO37" i="3"/>
  <c r="AP37" i="3"/>
  <c r="AQ37" i="3"/>
  <c r="AR37" i="3"/>
  <c r="AT37" i="3"/>
  <c r="AU37" i="3"/>
  <c r="AL38" i="3"/>
  <c r="AO38" i="3"/>
  <c r="AP38" i="3"/>
  <c r="AQ38" i="3"/>
  <c r="AR38" i="3"/>
  <c r="AT38" i="3"/>
  <c r="AU38" i="3"/>
  <c r="AL39" i="3"/>
  <c r="AO39" i="3"/>
  <c r="AP39" i="3"/>
  <c r="AQ39" i="3"/>
  <c r="AR39" i="3"/>
  <c r="AT39" i="3"/>
  <c r="AU39" i="3"/>
  <c r="AL40" i="3"/>
  <c r="AO40" i="3"/>
  <c r="AP40" i="3"/>
  <c r="AQ40" i="3"/>
  <c r="AR40" i="3"/>
  <c r="AT40" i="3"/>
  <c r="AU40" i="3"/>
  <c r="AL41" i="3"/>
  <c r="AO41" i="3"/>
  <c r="AP41" i="3"/>
  <c r="AQ41" i="3"/>
  <c r="AR41" i="3"/>
  <c r="AT41" i="3"/>
  <c r="AU41" i="3"/>
  <c r="AL42" i="3"/>
  <c r="AO42" i="3"/>
  <c r="AP42" i="3"/>
  <c r="AQ42" i="3"/>
  <c r="AR42" i="3"/>
  <c r="AT42" i="3"/>
  <c r="AU42" i="3"/>
  <c r="AL43" i="3"/>
  <c r="AO43" i="3"/>
  <c r="AP43" i="3"/>
  <c r="AQ43" i="3"/>
  <c r="AR43" i="3"/>
  <c r="AT43" i="3"/>
  <c r="AU43" i="3"/>
  <c r="AL44" i="3"/>
  <c r="AO44" i="3"/>
  <c r="AP44" i="3"/>
  <c r="AQ44" i="3"/>
  <c r="AR44" i="3"/>
  <c r="AT44" i="3"/>
  <c r="AU44" i="3"/>
  <c r="AL45" i="3"/>
  <c r="AO45" i="3"/>
  <c r="AP45" i="3"/>
  <c r="AQ45" i="3"/>
  <c r="AR45" i="3"/>
  <c r="AT45" i="3"/>
  <c r="AU45" i="3"/>
  <c r="AL46" i="3"/>
  <c r="AO46" i="3"/>
  <c r="AP46" i="3"/>
  <c r="AQ46" i="3"/>
  <c r="AR46" i="3"/>
  <c r="AT46" i="3"/>
  <c r="AU46" i="3"/>
  <c r="AL47" i="3"/>
  <c r="AO47" i="3"/>
  <c r="AP47" i="3"/>
  <c r="AQ47" i="3"/>
  <c r="AR47" i="3"/>
  <c r="AT47" i="3"/>
  <c r="AU47" i="3"/>
  <c r="AL48" i="3"/>
  <c r="AO48" i="3"/>
  <c r="AP48" i="3"/>
  <c r="AQ48" i="3"/>
  <c r="AR48" i="3"/>
  <c r="AT48" i="3"/>
  <c r="AU48" i="3"/>
  <c r="AL49" i="3"/>
  <c r="AO49" i="3"/>
  <c r="AP49" i="3"/>
  <c r="AQ49" i="3"/>
  <c r="AR49" i="3"/>
  <c r="AT49" i="3"/>
  <c r="AU49" i="3"/>
  <c r="AL50" i="3"/>
  <c r="AO50" i="3"/>
  <c r="AP50" i="3"/>
  <c r="AQ50" i="3"/>
  <c r="AR50" i="3"/>
  <c r="AT50" i="3"/>
  <c r="AU50" i="3"/>
  <c r="AL51" i="3"/>
  <c r="AO51" i="3"/>
  <c r="AP51" i="3"/>
  <c r="AQ51" i="3"/>
  <c r="AR51" i="3"/>
  <c r="AT51" i="3"/>
  <c r="AU51" i="3"/>
  <c r="AL52" i="3"/>
  <c r="AO52" i="3"/>
  <c r="AP52" i="3"/>
  <c r="AQ52" i="3"/>
  <c r="AR52" i="3"/>
  <c r="AT52" i="3"/>
  <c r="AU52" i="3"/>
  <c r="AL53" i="3"/>
  <c r="AO53" i="3"/>
  <c r="AP53" i="3"/>
  <c r="AQ53" i="3"/>
  <c r="AR53" i="3"/>
  <c r="AT53" i="3"/>
  <c r="AU53" i="3"/>
  <c r="AL54" i="3"/>
  <c r="AO54" i="3"/>
  <c r="AP54" i="3"/>
  <c r="AQ54" i="3"/>
  <c r="AR54" i="3"/>
  <c r="AT54" i="3"/>
  <c r="AU54" i="3"/>
  <c r="AL55" i="3"/>
  <c r="AO55" i="3"/>
  <c r="AP55" i="3"/>
  <c r="AQ55" i="3"/>
  <c r="AR55" i="3"/>
  <c r="AT55" i="3"/>
  <c r="AU55" i="3"/>
  <c r="AL56" i="3"/>
  <c r="AO56" i="3"/>
  <c r="AP56" i="3"/>
  <c r="AQ56" i="3"/>
  <c r="AR56" i="3"/>
  <c r="AT56" i="3"/>
  <c r="AU56" i="3"/>
  <c r="AL57" i="3"/>
  <c r="AO57" i="3"/>
  <c r="AP57" i="3"/>
  <c r="AQ57" i="3"/>
  <c r="AR57" i="3"/>
  <c r="AT57" i="3"/>
  <c r="AU57" i="3"/>
  <c r="AL58" i="3"/>
  <c r="AO58" i="3"/>
  <c r="AP58" i="3"/>
  <c r="AQ58" i="3"/>
  <c r="AR58" i="3"/>
  <c r="AT58" i="3"/>
  <c r="AU58" i="3"/>
  <c r="AL59" i="3"/>
  <c r="AO59" i="3"/>
  <c r="AP59" i="3"/>
  <c r="AQ59" i="3"/>
  <c r="AR59" i="3"/>
  <c r="AT59" i="3"/>
  <c r="AU59" i="3"/>
  <c r="AL60" i="3"/>
  <c r="AO60" i="3"/>
  <c r="AP60" i="3"/>
  <c r="AQ60" i="3"/>
  <c r="AR60" i="3"/>
  <c r="AT60" i="3"/>
  <c r="AU60" i="3"/>
  <c r="AL61" i="3"/>
  <c r="AO61" i="3"/>
  <c r="AP61" i="3"/>
  <c r="AQ61" i="3"/>
  <c r="AR61" i="3"/>
  <c r="AT61" i="3"/>
  <c r="AU61" i="3"/>
  <c r="AL62" i="3"/>
  <c r="AO62" i="3"/>
  <c r="AP62" i="3"/>
  <c r="AQ62" i="3"/>
  <c r="AR62" i="3"/>
  <c r="AT62" i="3"/>
  <c r="AU62" i="3"/>
  <c r="AL63" i="3"/>
  <c r="AO63" i="3"/>
  <c r="AP63" i="3"/>
  <c r="AQ63" i="3"/>
  <c r="AR63" i="3"/>
  <c r="AT63" i="3"/>
  <c r="AU63" i="3"/>
  <c r="AL64" i="3"/>
  <c r="AO64" i="3"/>
  <c r="AP64" i="3"/>
  <c r="AQ64" i="3"/>
  <c r="AR64" i="3"/>
  <c r="AT64" i="3"/>
  <c r="AU64" i="3"/>
  <c r="AL65" i="3"/>
  <c r="AO65" i="3"/>
  <c r="AP65" i="3"/>
  <c r="AQ65" i="3"/>
  <c r="AR65" i="3"/>
  <c r="AT65" i="3"/>
  <c r="AU65" i="3"/>
  <c r="AL66" i="3"/>
  <c r="AO66" i="3"/>
  <c r="AP66" i="3"/>
  <c r="AQ66" i="3"/>
  <c r="AR66" i="3"/>
  <c r="AT66" i="3"/>
  <c r="AU66" i="3"/>
  <c r="AL67" i="3"/>
  <c r="AO67" i="3"/>
  <c r="AP67" i="3"/>
  <c r="AQ67" i="3"/>
  <c r="AR67" i="3"/>
  <c r="AT67" i="3"/>
  <c r="AU67" i="3"/>
  <c r="AL68" i="3"/>
  <c r="AO68" i="3"/>
  <c r="AP68" i="3"/>
  <c r="AQ68" i="3"/>
  <c r="AR68" i="3"/>
  <c r="AT68" i="3"/>
  <c r="AU68" i="3"/>
  <c r="AL69" i="3"/>
  <c r="AO69" i="3"/>
  <c r="AP69" i="3"/>
  <c r="AQ69" i="3"/>
  <c r="AR69" i="3"/>
  <c r="AT69" i="3"/>
  <c r="AU69" i="3"/>
  <c r="AL70" i="3"/>
  <c r="AO70" i="3"/>
  <c r="AP70" i="3"/>
  <c r="AQ70" i="3"/>
  <c r="AR70" i="3"/>
  <c r="AT70" i="3"/>
  <c r="AU70" i="3"/>
  <c r="AL71" i="3"/>
  <c r="AO71" i="3"/>
  <c r="AP71" i="3"/>
  <c r="AQ71" i="3"/>
  <c r="AR71" i="3"/>
  <c r="AT71" i="3"/>
  <c r="AU71" i="3"/>
  <c r="AL72" i="3"/>
  <c r="AO72" i="3"/>
  <c r="AP72" i="3"/>
  <c r="AQ72" i="3"/>
  <c r="AR72" i="3"/>
  <c r="AT72" i="3"/>
  <c r="AU72" i="3"/>
  <c r="AL73" i="3"/>
  <c r="AO73" i="3"/>
  <c r="AP73" i="3"/>
  <c r="AQ73" i="3"/>
  <c r="AR73" i="3"/>
  <c r="AT73" i="3"/>
  <c r="AU73" i="3"/>
  <c r="AL74" i="3"/>
  <c r="AO74" i="3"/>
  <c r="AP74" i="3"/>
  <c r="AQ74" i="3"/>
  <c r="AR74" i="3"/>
  <c r="AT74" i="3"/>
  <c r="AU74" i="3"/>
  <c r="AL75" i="3"/>
  <c r="AO75" i="3"/>
  <c r="AP75" i="3"/>
  <c r="AQ75" i="3"/>
  <c r="AR75" i="3"/>
  <c r="AT75" i="3"/>
  <c r="AU75" i="3"/>
  <c r="AL76" i="3"/>
  <c r="AO76" i="3"/>
  <c r="AP76" i="3"/>
  <c r="AQ76" i="3"/>
  <c r="AR76" i="3"/>
  <c r="AT76" i="3"/>
  <c r="AU76" i="3"/>
  <c r="AL77" i="3"/>
  <c r="AO77" i="3"/>
  <c r="AP77" i="3"/>
  <c r="AQ77" i="3"/>
  <c r="AR77" i="3"/>
  <c r="AT77" i="3"/>
  <c r="AU77" i="3"/>
  <c r="AL78" i="3"/>
  <c r="AO78" i="3"/>
  <c r="AP78" i="3"/>
  <c r="AQ78" i="3"/>
  <c r="AR78" i="3"/>
  <c r="AT78" i="3"/>
  <c r="AU78" i="3"/>
  <c r="AL79" i="3"/>
  <c r="AO79" i="3"/>
  <c r="AP79" i="3"/>
  <c r="AQ79" i="3"/>
  <c r="AR79" i="3"/>
  <c r="AT79" i="3"/>
  <c r="AU79" i="3"/>
  <c r="AL80" i="3"/>
  <c r="AO80" i="3"/>
  <c r="AP80" i="3"/>
  <c r="AQ80" i="3"/>
  <c r="AR80" i="3"/>
  <c r="AT80" i="3"/>
  <c r="AU80" i="3"/>
  <c r="AL81" i="3"/>
  <c r="AO81" i="3"/>
  <c r="AP81" i="3"/>
  <c r="AQ81" i="3"/>
  <c r="AR81" i="3"/>
  <c r="AT81" i="3"/>
  <c r="AU81" i="3"/>
  <c r="AL82" i="3"/>
  <c r="AO82" i="3"/>
  <c r="AP82" i="3"/>
  <c r="AQ82" i="3"/>
  <c r="AR82" i="3"/>
  <c r="AT82" i="3"/>
  <c r="AU82" i="3"/>
  <c r="AL83" i="3"/>
  <c r="AO83" i="3"/>
  <c r="AP83" i="3"/>
  <c r="AQ83" i="3"/>
  <c r="AR83" i="3"/>
  <c r="AT83" i="3"/>
  <c r="AU83" i="3"/>
  <c r="AL84" i="3"/>
  <c r="AO84" i="3"/>
  <c r="AP84" i="3"/>
  <c r="AQ84" i="3"/>
  <c r="AR84" i="3"/>
  <c r="AT84" i="3"/>
  <c r="AU84" i="3"/>
  <c r="AL85" i="3"/>
  <c r="AO85" i="3"/>
  <c r="AP85" i="3"/>
  <c r="AQ85" i="3"/>
  <c r="AR85" i="3"/>
  <c r="AT85" i="3"/>
  <c r="AU85" i="3"/>
  <c r="AL86" i="3"/>
  <c r="AO86" i="3"/>
  <c r="AP86" i="3"/>
  <c r="AQ86" i="3"/>
  <c r="AR86" i="3"/>
  <c r="AT86" i="3"/>
  <c r="AU86" i="3"/>
  <c r="AL87" i="3"/>
  <c r="AO87" i="3"/>
  <c r="AP87" i="3"/>
  <c r="AQ87" i="3"/>
  <c r="AR87" i="3"/>
  <c r="AT87" i="3"/>
  <c r="AU87" i="3"/>
  <c r="AL88" i="3"/>
  <c r="AO88" i="3"/>
  <c r="AP88" i="3"/>
  <c r="AQ88" i="3"/>
  <c r="AR88" i="3"/>
  <c r="AT88" i="3"/>
  <c r="AU88" i="3"/>
  <c r="AL89" i="3"/>
  <c r="AO89" i="3"/>
  <c r="AP89" i="3"/>
  <c r="AQ89" i="3"/>
  <c r="AR89" i="3"/>
  <c r="AT89" i="3"/>
  <c r="AU89" i="3"/>
  <c r="AL90" i="3"/>
  <c r="AO90" i="3"/>
  <c r="AP90" i="3"/>
  <c r="AQ90" i="3"/>
  <c r="AR90" i="3"/>
  <c r="AT90" i="3"/>
  <c r="AU90" i="3"/>
  <c r="AL91" i="3"/>
  <c r="AO91" i="3"/>
  <c r="AP91" i="3"/>
  <c r="AQ91" i="3"/>
  <c r="AR91" i="3"/>
  <c r="AT91" i="3"/>
  <c r="AU91" i="3"/>
  <c r="AL92" i="3"/>
  <c r="AO92" i="3"/>
  <c r="AP92" i="3"/>
  <c r="AQ92" i="3"/>
  <c r="AR92" i="3"/>
  <c r="AT92" i="3"/>
  <c r="AU92" i="3"/>
  <c r="AL93" i="3"/>
  <c r="AO93" i="3"/>
  <c r="AP93" i="3"/>
  <c r="AQ93" i="3"/>
  <c r="AR93" i="3"/>
  <c r="AT93" i="3"/>
  <c r="AU93" i="3"/>
  <c r="AL94" i="3"/>
  <c r="AO94" i="3"/>
  <c r="AP94" i="3"/>
  <c r="AQ94" i="3"/>
  <c r="AR94" i="3"/>
  <c r="AT94" i="3"/>
  <c r="AU94" i="3"/>
  <c r="AL95" i="3"/>
  <c r="AO95" i="3"/>
  <c r="AP95" i="3"/>
  <c r="AQ95" i="3"/>
  <c r="AR95" i="3"/>
  <c r="AT95" i="3"/>
  <c r="AU95" i="3"/>
  <c r="AL96" i="3"/>
  <c r="AO96" i="3"/>
  <c r="AP96" i="3"/>
  <c r="AQ96" i="3"/>
  <c r="AR96" i="3"/>
  <c r="AT96" i="3"/>
  <c r="AU96" i="3"/>
  <c r="AL97" i="3"/>
  <c r="AO97" i="3"/>
  <c r="AP97" i="3"/>
  <c r="AQ97" i="3"/>
  <c r="AR97" i="3"/>
  <c r="AT97" i="3"/>
  <c r="AU97" i="3"/>
  <c r="AL98" i="3"/>
  <c r="AO98" i="3"/>
  <c r="AP98" i="3"/>
  <c r="AQ98" i="3"/>
  <c r="AR98" i="3"/>
  <c r="AT98" i="3"/>
  <c r="AU98" i="3"/>
  <c r="AL99" i="3"/>
  <c r="AO99" i="3"/>
  <c r="AP99" i="3"/>
  <c r="AQ99" i="3"/>
  <c r="AR99" i="3"/>
  <c r="AT99" i="3"/>
  <c r="AU99" i="3"/>
  <c r="AL100" i="3"/>
  <c r="AO100" i="3"/>
  <c r="AP100" i="3"/>
  <c r="AQ100" i="3"/>
  <c r="AR100" i="3"/>
  <c r="AT100" i="3"/>
  <c r="AU100" i="3"/>
  <c r="AL101" i="3"/>
  <c r="AO101" i="3"/>
  <c r="AP101" i="3"/>
  <c r="AQ101" i="3"/>
  <c r="AR101" i="3"/>
  <c r="AT101" i="3"/>
  <c r="AU101" i="3"/>
  <c r="AL102" i="3"/>
  <c r="AO102" i="3"/>
  <c r="AP102" i="3"/>
  <c r="AQ102" i="3"/>
  <c r="AR102" i="3"/>
  <c r="AT102" i="3"/>
  <c r="AU102" i="3"/>
  <c r="AL103" i="3"/>
  <c r="AO103" i="3"/>
  <c r="AP103" i="3"/>
  <c r="AQ103" i="3"/>
  <c r="AR103" i="3"/>
  <c r="AT103" i="3"/>
  <c r="AU103" i="3"/>
  <c r="AL104" i="3"/>
  <c r="AO104" i="3"/>
  <c r="AP104" i="3"/>
  <c r="AQ104" i="3"/>
  <c r="AR104" i="3"/>
  <c r="AT104" i="3"/>
  <c r="AU104" i="3"/>
  <c r="AL105" i="3"/>
  <c r="AO105" i="3"/>
  <c r="AP105" i="3"/>
  <c r="AQ105" i="3"/>
  <c r="AR105" i="3"/>
  <c r="AT105" i="3"/>
  <c r="AU105" i="3"/>
  <c r="AL106" i="3"/>
  <c r="AO106" i="3"/>
  <c r="AP106" i="3"/>
  <c r="AQ106" i="3"/>
  <c r="AR106" i="3"/>
  <c r="AT106" i="3"/>
  <c r="AU106" i="3"/>
  <c r="AL107" i="3"/>
  <c r="AO107" i="3"/>
  <c r="AP107" i="3"/>
  <c r="AQ107" i="3"/>
  <c r="AR107" i="3"/>
  <c r="AT107" i="3"/>
  <c r="AU107" i="3"/>
  <c r="AL108" i="3"/>
  <c r="AO108" i="3"/>
  <c r="AP108" i="3"/>
  <c r="AQ108" i="3"/>
  <c r="AR108" i="3"/>
  <c r="AT108" i="3"/>
  <c r="AU108" i="3"/>
  <c r="AL109" i="3"/>
  <c r="AO109" i="3"/>
  <c r="AP109" i="3"/>
  <c r="AQ109" i="3"/>
  <c r="AR109" i="3"/>
  <c r="AT109" i="3"/>
  <c r="AU109" i="3"/>
  <c r="AL110" i="3"/>
  <c r="AO110" i="3"/>
  <c r="AP110" i="3"/>
  <c r="AQ110" i="3"/>
  <c r="AR110" i="3"/>
  <c r="AT110" i="3"/>
  <c r="AU110" i="3"/>
  <c r="AL111" i="3"/>
  <c r="AO111" i="3"/>
  <c r="AP111" i="3"/>
  <c r="AQ111" i="3"/>
  <c r="AR111" i="3"/>
  <c r="AT111" i="3"/>
  <c r="AU111" i="3"/>
  <c r="AL112" i="3"/>
  <c r="AO112" i="3"/>
  <c r="AP112" i="3"/>
  <c r="AQ112" i="3"/>
  <c r="AR112" i="3"/>
  <c r="AT112" i="3"/>
  <c r="AU112" i="3"/>
  <c r="AL113" i="3"/>
  <c r="AO113" i="3"/>
  <c r="AP113" i="3"/>
  <c r="AQ113" i="3"/>
  <c r="AR113" i="3"/>
  <c r="AT113" i="3"/>
  <c r="AU113" i="3"/>
  <c r="AL114" i="3"/>
  <c r="AO114" i="3"/>
  <c r="AP114" i="3"/>
  <c r="AQ114" i="3"/>
  <c r="AR114" i="3"/>
  <c r="AT114" i="3"/>
  <c r="AU114" i="3"/>
  <c r="AL115" i="3"/>
  <c r="AO115" i="3"/>
  <c r="AP115" i="3"/>
  <c r="AQ115" i="3"/>
  <c r="AR115" i="3"/>
  <c r="AT115" i="3"/>
  <c r="AU115" i="3"/>
  <c r="AL116" i="3"/>
  <c r="AO116" i="3"/>
  <c r="AP116" i="3"/>
  <c r="AQ116" i="3"/>
  <c r="AR116" i="3"/>
  <c r="AT116" i="3"/>
  <c r="AU116" i="3"/>
  <c r="AL117" i="3"/>
  <c r="AO117" i="3"/>
  <c r="AP117" i="3"/>
  <c r="AQ117" i="3"/>
  <c r="AR117" i="3"/>
  <c r="AT117" i="3"/>
  <c r="AU117" i="3"/>
  <c r="AL118" i="3"/>
  <c r="AO118" i="3"/>
  <c r="AP118" i="3"/>
  <c r="AQ118" i="3"/>
  <c r="AR118" i="3"/>
  <c r="AT118" i="3"/>
  <c r="AU118" i="3"/>
  <c r="AL119" i="3"/>
  <c r="AO119" i="3"/>
  <c r="AP119" i="3"/>
  <c r="AQ119" i="3"/>
  <c r="AR119" i="3"/>
  <c r="AT119" i="3"/>
  <c r="AU119" i="3"/>
  <c r="AL120" i="3"/>
  <c r="AO120" i="3"/>
  <c r="AP120" i="3"/>
  <c r="AQ120" i="3"/>
  <c r="AR120" i="3"/>
  <c r="AT120" i="3"/>
  <c r="AU120" i="3"/>
  <c r="AL121" i="3"/>
  <c r="AO121" i="3"/>
  <c r="AP121" i="3"/>
  <c r="AQ121" i="3"/>
  <c r="AR121" i="3"/>
  <c r="AT121" i="3"/>
  <c r="AU121" i="3"/>
  <c r="AL122" i="3"/>
  <c r="AO122" i="3"/>
  <c r="AP122" i="3"/>
  <c r="AQ122" i="3"/>
  <c r="AR122" i="3"/>
  <c r="AT122" i="3"/>
  <c r="AU122" i="3"/>
  <c r="AL123" i="3"/>
  <c r="AO123" i="3"/>
  <c r="AP123" i="3"/>
  <c r="AQ123" i="3"/>
  <c r="AR123" i="3"/>
  <c r="AT123" i="3"/>
  <c r="AU123" i="3"/>
  <c r="AL124" i="3"/>
  <c r="AO124" i="3"/>
  <c r="AP124" i="3"/>
  <c r="AQ124" i="3"/>
  <c r="AR124" i="3"/>
  <c r="AT124" i="3"/>
  <c r="AU124" i="3"/>
  <c r="AL125" i="3"/>
  <c r="AO125" i="3"/>
  <c r="AP125" i="3"/>
  <c r="AQ125" i="3"/>
  <c r="AR125" i="3"/>
  <c r="AT125" i="3"/>
  <c r="AU125" i="3"/>
  <c r="AL126" i="3"/>
  <c r="AO126" i="3"/>
  <c r="AP126" i="3"/>
  <c r="AQ126" i="3"/>
  <c r="AR126" i="3"/>
  <c r="AT126" i="3"/>
  <c r="AU126" i="3"/>
  <c r="AL127" i="3"/>
  <c r="AO127" i="3"/>
  <c r="AP127" i="3"/>
  <c r="AQ127" i="3"/>
  <c r="AR127" i="3"/>
  <c r="AT127" i="3"/>
  <c r="AU127" i="3"/>
  <c r="AL128" i="3"/>
  <c r="AO128" i="3"/>
  <c r="AP128" i="3"/>
  <c r="AQ128" i="3"/>
  <c r="AR128" i="3"/>
  <c r="AT128" i="3"/>
  <c r="AU128" i="3"/>
  <c r="AL129" i="3"/>
  <c r="AO129" i="3"/>
  <c r="AP129" i="3"/>
  <c r="AQ129" i="3"/>
  <c r="AR129" i="3"/>
  <c r="AT129" i="3"/>
  <c r="AU129" i="3"/>
  <c r="AL130" i="3"/>
  <c r="AO130" i="3"/>
  <c r="AP130" i="3"/>
  <c r="AQ130" i="3"/>
  <c r="AR130" i="3"/>
  <c r="AT130" i="3"/>
  <c r="AU130" i="3"/>
  <c r="AL131" i="3"/>
  <c r="AO131" i="3"/>
  <c r="AP131" i="3"/>
  <c r="AQ131" i="3"/>
  <c r="AR131" i="3"/>
  <c r="AT131" i="3"/>
  <c r="AU131" i="3"/>
  <c r="AL132" i="3"/>
  <c r="AO132" i="3"/>
  <c r="AP132" i="3"/>
  <c r="AQ132" i="3"/>
  <c r="AR132" i="3"/>
  <c r="AT132" i="3"/>
  <c r="AU132" i="3"/>
  <c r="AL133" i="3"/>
  <c r="AO133" i="3"/>
  <c r="AP133" i="3"/>
  <c r="AQ133" i="3"/>
  <c r="AR133" i="3"/>
  <c r="AT133" i="3"/>
  <c r="AU133" i="3"/>
  <c r="AL134" i="3"/>
  <c r="AO134" i="3"/>
  <c r="AP134" i="3"/>
  <c r="AQ134" i="3"/>
  <c r="AR134" i="3"/>
  <c r="AT134" i="3"/>
  <c r="AU134" i="3"/>
  <c r="AL135" i="3"/>
  <c r="AO135" i="3"/>
  <c r="AP135" i="3"/>
  <c r="AQ135" i="3"/>
  <c r="AR135" i="3"/>
  <c r="AT135" i="3"/>
  <c r="AU135" i="3"/>
  <c r="AL136" i="3"/>
  <c r="AO136" i="3"/>
  <c r="AP136" i="3"/>
  <c r="AQ136" i="3"/>
  <c r="AR136" i="3"/>
  <c r="AT136" i="3"/>
  <c r="AU136" i="3"/>
  <c r="AL137" i="3"/>
  <c r="AO137" i="3"/>
  <c r="AP137" i="3"/>
  <c r="AQ137" i="3"/>
  <c r="AR137" i="3"/>
  <c r="AT137" i="3"/>
  <c r="AU137" i="3"/>
  <c r="AL138" i="3"/>
  <c r="AO138" i="3"/>
  <c r="AP138" i="3"/>
  <c r="AQ138" i="3"/>
  <c r="AR138" i="3"/>
  <c r="AT138" i="3"/>
  <c r="AU138" i="3"/>
  <c r="AL139" i="3"/>
  <c r="AO139" i="3"/>
  <c r="AP139" i="3"/>
  <c r="AQ139" i="3"/>
  <c r="AR139" i="3"/>
  <c r="AT139" i="3"/>
  <c r="AU139" i="3"/>
  <c r="AL140" i="3"/>
  <c r="AO140" i="3"/>
  <c r="AP140" i="3"/>
  <c r="AQ140" i="3"/>
  <c r="AR140" i="3"/>
  <c r="AT140" i="3"/>
  <c r="AU140" i="3"/>
  <c r="AL141" i="3"/>
  <c r="AO141" i="3"/>
  <c r="AP141" i="3"/>
  <c r="AQ141" i="3"/>
  <c r="AR141" i="3"/>
  <c r="AT141" i="3"/>
  <c r="AU141" i="3"/>
  <c r="AL142" i="3"/>
  <c r="AO142" i="3"/>
  <c r="AP142" i="3"/>
  <c r="AQ142" i="3"/>
  <c r="AR142" i="3"/>
  <c r="AT142" i="3"/>
  <c r="AU142" i="3"/>
  <c r="AL143" i="3"/>
  <c r="AO143" i="3"/>
  <c r="AP143" i="3"/>
  <c r="AQ143" i="3"/>
  <c r="AR143" i="3"/>
  <c r="AT143" i="3"/>
  <c r="AU143" i="3"/>
  <c r="AL144" i="3"/>
  <c r="AO144" i="3"/>
  <c r="AP144" i="3"/>
  <c r="AQ144" i="3"/>
  <c r="AR144" i="3"/>
  <c r="AT144" i="3"/>
  <c r="AU144" i="3"/>
  <c r="AL145" i="3"/>
  <c r="AO145" i="3"/>
  <c r="AP145" i="3"/>
  <c r="AQ145" i="3"/>
  <c r="AR145" i="3"/>
  <c r="AT145" i="3"/>
  <c r="AU145" i="3"/>
  <c r="AL146" i="3"/>
  <c r="AO146" i="3"/>
  <c r="AP146" i="3"/>
  <c r="AQ146" i="3"/>
  <c r="AR146" i="3"/>
  <c r="AT146" i="3"/>
  <c r="AU146" i="3"/>
  <c r="AL147" i="3"/>
  <c r="AO147" i="3"/>
  <c r="AP147" i="3"/>
  <c r="AQ147" i="3"/>
  <c r="AR147" i="3"/>
  <c r="AT147" i="3"/>
  <c r="AU147" i="3"/>
  <c r="AL148" i="3"/>
  <c r="AO148" i="3"/>
  <c r="AP148" i="3"/>
  <c r="AQ148" i="3"/>
  <c r="AR148" i="3"/>
  <c r="AT148" i="3"/>
  <c r="AU148" i="3"/>
  <c r="AL149" i="3"/>
  <c r="AO149" i="3"/>
  <c r="AP149" i="3"/>
  <c r="AQ149" i="3"/>
  <c r="AR149" i="3"/>
  <c r="AT149" i="3"/>
  <c r="AU149" i="3"/>
  <c r="AL150" i="3"/>
  <c r="AO150" i="3"/>
  <c r="AP150" i="3"/>
  <c r="AQ150" i="3"/>
  <c r="AR150" i="3"/>
  <c r="AT150" i="3"/>
  <c r="AU150" i="3"/>
  <c r="AL151" i="3"/>
  <c r="AO151" i="3"/>
  <c r="AP151" i="3"/>
  <c r="AQ151" i="3"/>
  <c r="AR151" i="3"/>
  <c r="AT151" i="3"/>
  <c r="AU151" i="3"/>
  <c r="AL152" i="3"/>
  <c r="AO152" i="3"/>
  <c r="AP152" i="3"/>
  <c r="AQ152" i="3"/>
  <c r="AR152" i="3"/>
  <c r="AT152" i="3"/>
  <c r="AU152" i="3"/>
  <c r="AL153" i="3"/>
  <c r="AO153" i="3"/>
  <c r="AP153" i="3"/>
  <c r="AQ153" i="3"/>
  <c r="AR153" i="3"/>
  <c r="AT153" i="3"/>
  <c r="AU153" i="3"/>
  <c r="AL154" i="3"/>
  <c r="AO154" i="3"/>
  <c r="AP154" i="3"/>
  <c r="AQ154" i="3"/>
  <c r="AR154" i="3"/>
  <c r="AT154" i="3"/>
  <c r="AU154" i="3"/>
  <c r="AL155" i="3"/>
  <c r="AO155" i="3"/>
  <c r="AP155" i="3"/>
  <c r="AQ155" i="3"/>
  <c r="AR155" i="3"/>
  <c r="AT155" i="3"/>
  <c r="AU155" i="3"/>
  <c r="AL156" i="3"/>
  <c r="AO156" i="3"/>
  <c r="AP156" i="3"/>
  <c r="AQ156" i="3"/>
  <c r="AR156" i="3"/>
  <c r="AT156" i="3"/>
  <c r="AU156" i="3"/>
  <c r="AL157" i="3"/>
  <c r="AO157" i="3"/>
  <c r="AP157" i="3"/>
  <c r="AQ157" i="3"/>
  <c r="AR157" i="3"/>
  <c r="AT157" i="3"/>
  <c r="AU157" i="3"/>
  <c r="AL158" i="3"/>
  <c r="AO158" i="3"/>
  <c r="AP158" i="3"/>
  <c r="AQ158" i="3"/>
  <c r="AR158" i="3"/>
  <c r="AT158" i="3"/>
  <c r="AU158" i="3"/>
  <c r="AL159" i="3"/>
  <c r="AO159" i="3"/>
  <c r="AP159" i="3"/>
  <c r="AQ159" i="3"/>
  <c r="AR159" i="3"/>
  <c r="AT159" i="3"/>
  <c r="AU159" i="3"/>
  <c r="AL160" i="3"/>
  <c r="AO160" i="3"/>
  <c r="AP160" i="3"/>
  <c r="AQ160" i="3"/>
  <c r="AR160" i="3"/>
  <c r="AT160" i="3"/>
  <c r="AU160" i="3"/>
  <c r="AL161" i="3"/>
  <c r="AO161" i="3"/>
  <c r="AP161" i="3"/>
  <c r="AQ161" i="3"/>
  <c r="AR161" i="3"/>
  <c r="AT161" i="3"/>
  <c r="AU161" i="3"/>
  <c r="AL162" i="3"/>
  <c r="AO162" i="3"/>
  <c r="AP162" i="3"/>
  <c r="AQ162" i="3"/>
  <c r="AR162" i="3"/>
  <c r="AT162" i="3"/>
  <c r="AU162" i="3"/>
  <c r="AL163" i="3"/>
  <c r="AO163" i="3"/>
  <c r="AP163" i="3"/>
  <c r="AQ163" i="3"/>
  <c r="AR163" i="3"/>
  <c r="AT163" i="3"/>
  <c r="AU163" i="3"/>
  <c r="AL164" i="3"/>
  <c r="AO164" i="3"/>
  <c r="AP164" i="3"/>
  <c r="AQ164" i="3"/>
  <c r="AR164" i="3"/>
  <c r="AT164" i="3"/>
  <c r="AU164" i="3"/>
  <c r="AL165" i="3"/>
  <c r="AO165" i="3"/>
  <c r="AP165" i="3"/>
  <c r="AQ165" i="3"/>
  <c r="AR165" i="3"/>
  <c r="AT165" i="3"/>
  <c r="AU165" i="3"/>
  <c r="AL166" i="3"/>
  <c r="AO166" i="3"/>
  <c r="AP166" i="3"/>
  <c r="AQ166" i="3"/>
  <c r="AR166" i="3"/>
  <c r="AT166" i="3"/>
  <c r="AU166" i="3"/>
  <c r="AL167" i="3"/>
  <c r="AO167" i="3"/>
  <c r="AP167" i="3"/>
  <c r="AQ167" i="3"/>
  <c r="AR167" i="3"/>
  <c r="AT167" i="3"/>
  <c r="AU167" i="3"/>
  <c r="AL168" i="3"/>
  <c r="AO168" i="3"/>
  <c r="AP168" i="3"/>
  <c r="AQ168" i="3"/>
  <c r="AR168" i="3"/>
  <c r="AT168" i="3"/>
  <c r="AU168" i="3"/>
  <c r="AL169" i="3"/>
  <c r="AO169" i="3"/>
  <c r="AP169" i="3"/>
  <c r="AQ169" i="3"/>
  <c r="AR169" i="3"/>
  <c r="AT169" i="3"/>
  <c r="AU169" i="3"/>
  <c r="AL170" i="3"/>
  <c r="AO170" i="3"/>
  <c r="AP170" i="3"/>
  <c r="AQ170" i="3"/>
  <c r="AR170" i="3"/>
  <c r="AT170" i="3"/>
  <c r="AU170" i="3"/>
  <c r="AL171" i="3"/>
  <c r="AO171" i="3"/>
  <c r="AP171" i="3"/>
  <c r="AQ171" i="3"/>
  <c r="AR171" i="3"/>
  <c r="AT171" i="3"/>
  <c r="AU171" i="3"/>
  <c r="AL172" i="3"/>
  <c r="AO172" i="3"/>
  <c r="AP172" i="3"/>
  <c r="AQ172" i="3"/>
  <c r="AR172" i="3"/>
  <c r="AT172" i="3"/>
  <c r="AU172" i="3"/>
  <c r="AL173" i="3"/>
  <c r="AO173" i="3"/>
  <c r="AP173" i="3"/>
  <c r="AQ173" i="3"/>
  <c r="AR173" i="3"/>
  <c r="AT173" i="3"/>
  <c r="AU173" i="3"/>
  <c r="AL174" i="3"/>
  <c r="AO174" i="3"/>
  <c r="AP174" i="3"/>
  <c r="AQ174" i="3"/>
  <c r="AR174" i="3"/>
  <c r="AT174" i="3"/>
  <c r="AU174" i="3"/>
  <c r="AL175" i="3"/>
  <c r="AO175" i="3"/>
  <c r="AP175" i="3"/>
  <c r="AQ175" i="3"/>
  <c r="AR175" i="3"/>
  <c r="AT175" i="3"/>
  <c r="AU175" i="3"/>
  <c r="AL176" i="3"/>
  <c r="AO176" i="3"/>
  <c r="AP176" i="3"/>
  <c r="AQ176" i="3"/>
  <c r="AR176" i="3"/>
  <c r="AT176" i="3"/>
  <c r="AU176" i="3"/>
  <c r="AL177" i="3"/>
  <c r="AO177" i="3"/>
  <c r="AP177" i="3"/>
  <c r="AQ177" i="3"/>
  <c r="AR177" i="3"/>
  <c r="AT177" i="3"/>
  <c r="AU177" i="3"/>
  <c r="AL178" i="3"/>
  <c r="AO178" i="3"/>
  <c r="AP178" i="3"/>
  <c r="AQ178" i="3"/>
  <c r="AR178" i="3"/>
  <c r="AT178" i="3"/>
  <c r="AU178" i="3"/>
  <c r="AL179" i="3"/>
  <c r="AO179" i="3"/>
  <c r="AP179" i="3"/>
  <c r="AQ179" i="3"/>
  <c r="AR179" i="3"/>
  <c r="AT179" i="3"/>
  <c r="AU179" i="3"/>
  <c r="AL180" i="3"/>
  <c r="AO180" i="3"/>
  <c r="AP180" i="3"/>
  <c r="AQ180" i="3"/>
  <c r="AR180" i="3"/>
  <c r="AT180" i="3"/>
  <c r="AU180" i="3"/>
  <c r="AL181" i="3"/>
  <c r="AO181" i="3"/>
  <c r="AP181" i="3"/>
  <c r="AQ181" i="3"/>
  <c r="AR181" i="3"/>
  <c r="AT181" i="3"/>
  <c r="AU181" i="3"/>
  <c r="AL182" i="3"/>
  <c r="AO182" i="3"/>
  <c r="AP182" i="3"/>
  <c r="AQ182" i="3"/>
  <c r="AR182" i="3"/>
  <c r="AT182" i="3"/>
  <c r="AU182" i="3"/>
  <c r="AL183" i="3"/>
  <c r="AO183" i="3"/>
  <c r="AP183" i="3"/>
  <c r="AQ183" i="3"/>
  <c r="AR183" i="3"/>
  <c r="AT183" i="3"/>
  <c r="AU183" i="3"/>
  <c r="AL184" i="3"/>
  <c r="AO184" i="3"/>
  <c r="AP184" i="3"/>
  <c r="AQ184" i="3"/>
  <c r="AR184" i="3"/>
  <c r="AT184" i="3"/>
  <c r="AU184" i="3"/>
  <c r="AL185" i="3"/>
  <c r="AO185" i="3"/>
  <c r="AP185" i="3"/>
  <c r="AQ185" i="3"/>
  <c r="AR185" i="3"/>
  <c r="AT185" i="3"/>
  <c r="AU185" i="3"/>
  <c r="AL186" i="3"/>
  <c r="AO186" i="3"/>
  <c r="AP186" i="3"/>
  <c r="AQ186" i="3"/>
  <c r="AR186" i="3"/>
  <c r="AT186" i="3"/>
  <c r="AU186" i="3"/>
  <c r="AL187" i="3"/>
  <c r="AO187" i="3"/>
  <c r="AP187" i="3"/>
  <c r="AQ187" i="3"/>
  <c r="AR187" i="3"/>
  <c r="AT187" i="3"/>
  <c r="AU187" i="3"/>
  <c r="AL188" i="3"/>
  <c r="AO188" i="3"/>
  <c r="AP188" i="3"/>
  <c r="AQ188" i="3"/>
  <c r="AR188" i="3"/>
  <c r="AT188" i="3"/>
  <c r="AU188" i="3"/>
  <c r="AL189" i="3"/>
  <c r="AO189" i="3"/>
  <c r="AP189" i="3"/>
  <c r="AQ189" i="3"/>
  <c r="AR189" i="3"/>
  <c r="AT189" i="3"/>
  <c r="AU189" i="3"/>
  <c r="AL190" i="3"/>
  <c r="AO190" i="3"/>
  <c r="AP190" i="3"/>
  <c r="AQ190" i="3"/>
  <c r="AR190" i="3"/>
  <c r="AT190" i="3"/>
  <c r="AU190" i="3"/>
  <c r="AL191" i="3"/>
  <c r="AO191" i="3"/>
  <c r="AP191" i="3"/>
  <c r="AQ191" i="3"/>
  <c r="AR191" i="3"/>
  <c r="AT191" i="3"/>
  <c r="AU191" i="3"/>
  <c r="AL192" i="3"/>
  <c r="AO192" i="3"/>
  <c r="AP192" i="3"/>
  <c r="AQ192" i="3"/>
  <c r="AR192" i="3"/>
  <c r="AT192" i="3"/>
  <c r="AU192" i="3"/>
  <c r="AL193" i="3"/>
  <c r="AO193" i="3"/>
  <c r="AP193" i="3"/>
  <c r="AQ193" i="3"/>
  <c r="AR193" i="3"/>
  <c r="AT193" i="3"/>
  <c r="AU193" i="3"/>
  <c r="AL194" i="3"/>
  <c r="AO194" i="3"/>
  <c r="AP194" i="3"/>
  <c r="AQ194" i="3"/>
  <c r="AR194" i="3"/>
  <c r="AT194" i="3"/>
  <c r="AU194" i="3"/>
  <c r="AL195" i="3"/>
  <c r="AO195" i="3"/>
  <c r="AP195" i="3"/>
  <c r="AQ195" i="3"/>
  <c r="AR195" i="3"/>
  <c r="AT195" i="3"/>
  <c r="AU195" i="3"/>
  <c r="AL196" i="3"/>
  <c r="AO196" i="3"/>
  <c r="AP196" i="3"/>
  <c r="AQ196" i="3"/>
  <c r="AR196" i="3"/>
  <c r="AT196" i="3"/>
  <c r="AU196" i="3"/>
  <c r="AL197" i="3"/>
  <c r="AO197" i="3"/>
  <c r="AP197" i="3"/>
  <c r="AQ197" i="3"/>
  <c r="AR197" i="3"/>
  <c r="AT197" i="3"/>
  <c r="AU197" i="3"/>
  <c r="AL198" i="3"/>
  <c r="AO198" i="3"/>
  <c r="AP198" i="3"/>
  <c r="AQ198" i="3"/>
  <c r="AR198" i="3"/>
  <c r="AT198" i="3"/>
  <c r="AU198" i="3"/>
  <c r="AL199" i="3"/>
  <c r="AO199" i="3"/>
  <c r="AP199" i="3"/>
  <c r="AQ199" i="3"/>
  <c r="AR199" i="3"/>
  <c r="AT199" i="3"/>
  <c r="AU199" i="3"/>
  <c r="AL200" i="3"/>
  <c r="AO200" i="3"/>
  <c r="AP200" i="3"/>
  <c r="AQ200" i="3"/>
  <c r="AR200" i="3"/>
  <c r="AT200" i="3"/>
  <c r="AU200" i="3"/>
  <c r="AL201" i="3"/>
  <c r="AO201" i="3"/>
  <c r="AP201" i="3"/>
  <c r="AQ201" i="3"/>
  <c r="AR201" i="3"/>
  <c r="AT201" i="3"/>
  <c r="AU201" i="3"/>
  <c r="AL202" i="3"/>
  <c r="AO202" i="3"/>
  <c r="AP202" i="3"/>
  <c r="AQ202" i="3"/>
  <c r="AR202" i="3"/>
  <c r="AT202" i="3"/>
  <c r="AU202" i="3"/>
  <c r="AL203" i="3"/>
  <c r="AO203" i="3"/>
  <c r="AP203" i="3"/>
  <c r="AQ203" i="3"/>
  <c r="AR203" i="3"/>
  <c r="AT203" i="3"/>
  <c r="AU203" i="3"/>
  <c r="AL204" i="3"/>
  <c r="AO204" i="3"/>
  <c r="AP204" i="3"/>
  <c r="AQ204" i="3"/>
  <c r="AR204" i="3"/>
  <c r="AT204" i="3"/>
  <c r="AU204" i="3"/>
  <c r="AL205" i="3"/>
  <c r="AO205" i="3"/>
  <c r="AP205" i="3"/>
  <c r="AQ205" i="3"/>
  <c r="AR205" i="3"/>
  <c r="AT205" i="3"/>
  <c r="AU205" i="3"/>
  <c r="AL206" i="3"/>
  <c r="AO206" i="3"/>
  <c r="AP206" i="3"/>
  <c r="AQ206" i="3"/>
  <c r="AR206" i="3"/>
  <c r="AT206" i="3"/>
  <c r="AU206" i="3"/>
  <c r="AL207" i="3"/>
  <c r="AO207" i="3"/>
  <c r="AP207" i="3"/>
  <c r="AQ207" i="3"/>
  <c r="AR207" i="3"/>
  <c r="AT207" i="3"/>
  <c r="AU207" i="3"/>
  <c r="AL208" i="3"/>
  <c r="AO208" i="3"/>
  <c r="AP208" i="3"/>
  <c r="AQ208" i="3"/>
  <c r="AR208" i="3"/>
  <c r="AT208" i="3"/>
  <c r="AU208" i="3"/>
  <c r="AL209" i="3"/>
  <c r="AO209" i="3"/>
  <c r="AP209" i="3"/>
  <c r="AQ209" i="3"/>
  <c r="AR209" i="3"/>
  <c r="AT209" i="3"/>
  <c r="AU209" i="3"/>
  <c r="AL210" i="3"/>
  <c r="AO210" i="3"/>
  <c r="AP210" i="3"/>
  <c r="AQ210" i="3"/>
  <c r="AR210" i="3"/>
  <c r="AT210" i="3"/>
  <c r="AU210" i="3"/>
  <c r="AL211" i="3"/>
  <c r="AO211" i="3"/>
  <c r="AP211" i="3"/>
  <c r="AQ211" i="3"/>
  <c r="AR211" i="3"/>
  <c r="AT211" i="3"/>
  <c r="AU211" i="3"/>
  <c r="AL212" i="3"/>
  <c r="AO212" i="3"/>
  <c r="AP212" i="3"/>
  <c r="AQ212" i="3"/>
  <c r="AR212" i="3"/>
  <c r="AT212" i="3"/>
  <c r="AU212" i="3"/>
  <c r="AL213" i="3"/>
  <c r="AO213" i="3"/>
  <c r="AP213" i="3"/>
  <c r="AQ213" i="3"/>
  <c r="AR213" i="3"/>
  <c r="AT213" i="3"/>
  <c r="AU213" i="3"/>
  <c r="AL214" i="3"/>
  <c r="AO214" i="3"/>
  <c r="AP214" i="3"/>
  <c r="AQ214" i="3"/>
  <c r="AR214" i="3"/>
  <c r="AT214" i="3"/>
  <c r="AU214" i="3"/>
  <c r="AL215" i="3"/>
  <c r="AO215" i="3"/>
  <c r="AP215" i="3"/>
  <c r="AQ215" i="3"/>
  <c r="AR215" i="3"/>
  <c r="AT215" i="3"/>
  <c r="AU215" i="3"/>
  <c r="AL216" i="3"/>
  <c r="AO216" i="3"/>
  <c r="AP216" i="3"/>
  <c r="AQ216" i="3"/>
  <c r="AR216" i="3"/>
  <c r="AT216" i="3"/>
  <c r="AU216" i="3"/>
  <c r="AL217" i="3"/>
  <c r="AO217" i="3"/>
  <c r="AP217" i="3"/>
  <c r="AQ217" i="3"/>
  <c r="AR217" i="3"/>
  <c r="AT217" i="3"/>
  <c r="AU217" i="3"/>
  <c r="AL218" i="3"/>
  <c r="AO218" i="3"/>
  <c r="AP218" i="3"/>
  <c r="AQ218" i="3"/>
  <c r="AR218" i="3"/>
  <c r="AT218" i="3"/>
  <c r="AU218" i="3"/>
  <c r="AL219" i="3"/>
  <c r="AO219" i="3"/>
  <c r="AP219" i="3"/>
  <c r="AQ219" i="3"/>
  <c r="AR219" i="3"/>
  <c r="AT219" i="3"/>
  <c r="AU219" i="3"/>
  <c r="AL220" i="3"/>
  <c r="AO220" i="3"/>
  <c r="AP220" i="3"/>
  <c r="AQ220" i="3"/>
  <c r="AR220" i="3"/>
  <c r="AT220" i="3"/>
  <c r="AU220" i="3"/>
  <c r="AL221" i="3"/>
  <c r="AO221" i="3"/>
  <c r="AP221" i="3"/>
  <c r="AQ221" i="3"/>
  <c r="AR221" i="3"/>
  <c r="AT221" i="3"/>
  <c r="AU221" i="3"/>
  <c r="AL222" i="3"/>
  <c r="AO222" i="3"/>
  <c r="AP222" i="3"/>
  <c r="AQ222" i="3"/>
  <c r="AR222" i="3"/>
  <c r="AT222" i="3"/>
  <c r="AU222" i="3"/>
  <c r="AL223" i="3"/>
  <c r="AO223" i="3"/>
  <c r="AP223" i="3"/>
  <c r="AQ223" i="3"/>
  <c r="AR223" i="3"/>
  <c r="AT223" i="3"/>
  <c r="AU223" i="3"/>
  <c r="AL224" i="3"/>
  <c r="AO224" i="3"/>
  <c r="AP224" i="3"/>
  <c r="AQ224" i="3"/>
  <c r="AR224" i="3"/>
  <c r="AT224" i="3"/>
  <c r="AU224" i="3"/>
  <c r="AL225" i="3"/>
  <c r="AO225" i="3"/>
  <c r="AP225" i="3"/>
  <c r="AQ225" i="3"/>
  <c r="AR225" i="3"/>
  <c r="AT225" i="3"/>
  <c r="AU225" i="3"/>
  <c r="AL226" i="3"/>
  <c r="AO226" i="3"/>
  <c r="AP226" i="3"/>
  <c r="AQ226" i="3"/>
  <c r="AR226" i="3"/>
  <c r="AT226" i="3"/>
  <c r="AU226" i="3"/>
  <c r="AL227" i="3"/>
  <c r="AO227" i="3"/>
  <c r="AP227" i="3"/>
  <c r="AQ227" i="3"/>
  <c r="AR227" i="3"/>
  <c r="AT227" i="3"/>
  <c r="AU227" i="3"/>
  <c r="AL228" i="3"/>
  <c r="AO228" i="3"/>
  <c r="AP228" i="3"/>
  <c r="AQ228" i="3"/>
  <c r="AR228" i="3"/>
  <c r="AT228" i="3"/>
  <c r="AU228" i="3"/>
  <c r="AL229" i="3"/>
  <c r="AO229" i="3"/>
  <c r="AP229" i="3"/>
  <c r="AQ229" i="3"/>
  <c r="AR229" i="3"/>
  <c r="AT229" i="3"/>
  <c r="AU229" i="3"/>
  <c r="AL230" i="3"/>
  <c r="AO230" i="3"/>
  <c r="AP230" i="3"/>
  <c r="AQ230" i="3"/>
  <c r="AR230" i="3"/>
  <c r="AT230" i="3"/>
  <c r="AU230" i="3"/>
  <c r="AL231" i="3"/>
  <c r="AO231" i="3"/>
  <c r="AP231" i="3"/>
  <c r="AQ231" i="3"/>
  <c r="AR231" i="3"/>
  <c r="AT231" i="3"/>
  <c r="AU231" i="3"/>
  <c r="AL232" i="3"/>
  <c r="AO232" i="3"/>
  <c r="AP232" i="3"/>
  <c r="AQ232" i="3"/>
  <c r="AR232" i="3"/>
  <c r="AT232" i="3"/>
  <c r="AU232" i="3"/>
  <c r="AL233" i="3"/>
  <c r="AO233" i="3"/>
  <c r="AP233" i="3"/>
  <c r="AQ233" i="3"/>
  <c r="AR233" i="3"/>
  <c r="AT233" i="3"/>
  <c r="AU233" i="3"/>
  <c r="AL234" i="3"/>
  <c r="AO234" i="3"/>
  <c r="AP234" i="3"/>
  <c r="AQ234" i="3"/>
  <c r="AR234" i="3"/>
  <c r="AT234" i="3"/>
  <c r="AU234" i="3"/>
  <c r="AL235" i="3"/>
  <c r="AO235" i="3"/>
  <c r="AP235" i="3"/>
  <c r="AQ235" i="3"/>
  <c r="AR235" i="3"/>
  <c r="AT235" i="3"/>
  <c r="AU235" i="3"/>
  <c r="AL236" i="3"/>
  <c r="AO236" i="3"/>
  <c r="AP236" i="3"/>
  <c r="AQ236" i="3"/>
  <c r="AR236" i="3"/>
  <c r="AT236" i="3"/>
  <c r="AU236" i="3"/>
  <c r="AL237" i="3"/>
  <c r="AO237" i="3"/>
  <c r="AP237" i="3"/>
  <c r="AQ237" i="3"/>
  <c r="AR237" i="3"/>
  <c r="AT237" i="3"/>
  <c r="AU237" i="3"/>
  <c r="AL238" i="3"/>
  <c r="AO238" i="3"/>
  <c r="AP238" i="3"/>
  <c r="AQ238" i="3"/>
  <c r="AR238" i="3"/>
  <c r="AT238" i="3"/>
  <c r="AU238" i="3"/>
  <c r="AL239" i="3"/>
  <c r="AO239" i="3"/>
  <c r="AP239" i="3"/>
  <c r="AQ239" i="3"/>
  <c r="AR239" i="3"/>
  <c r="AT239" i="3"/>
  <c r="AU239" i="3"/>
  <c r="AL240" i="3"/>
  <c r="AO240" i="3"/>
  <c r="AP240" i="3"/>
  <c r="AQ240" i="3"/>
  <c r="AR240" i="3"/>
  <c r="AT240" i="3"/>
  <c r="AU240" i="3"/>
  <c r="AL241" i="3"/>
  <c r="AO241" i="3"/>
  <c r="AP241" i="3"/>
  <c r="AQ241" i="3"/>
  <c r="AR241" i="3"/>
  <c r="AT241" i="3"/>
  <c r="AU241" i="3"/>
  <c r="AL242" i="3"/>
  <c r="AO242" i="3"/>
  <c r="AP242" i="3"/>
  <c r="AQ242" i="3"/>
  <c r="AR242" i="3"/>
  <c r="AT242" i="3"/>
  <c r="AU242" i="3"/>
  <c r="AL243" i="3"/>
  <c r="AO243" i="3"/>
  <c r="AP243" i="3"/>
  <c r="AQ243" i="3"/>
  <c r="AR243" i="3"/>
  <c r="AT243" i="3"/>
  <c r="AU243" i="3"/>
  <c r="AL244" i="3"/>
  <c r="AO244" i="3"/>
  <c r="AP244" i="3"/>
  <c r="AQ244" i="3"/>
  <c r="AR244" i="3"/>
  <c r="AT244" i="3"/>
  <c r="AU244" i="3"/>
  <c r="AL245" i="3"/>
  <c r="AO245" i="3"/>
  <c r="AP245" i="3"/>
  <c r="AQ245" i="3"/>
  <c r="AR245" i="3"/>
  <c r="AT245" i="3"/>
  <c r="AU245" i="3"/>
  <c r="AL246" i="3"/>
  <c r="AO246" i="3"/>
  <c r="AP246" i="3"/>
  <c r="AQ246" i="3"/>
  <c r="AR246" i="3"/>
  <c r="AT246" i="3"/>
  <c r="AU246" i="3"/>
  <c r="AL247" i="3"/>
  <c r="AO247" i="3"/>
  <c r="AP247" i="3"/>
  <c r="AQ247" i="3"/>
  <c r="AR247" i="3"/>
  <c r="AT247" i="3"/>
  <c r="AU247" i="3"/>
  <c r="AL248" i="3"/>
  <c r="AO248" i="3"/>
  <c r="AP248" i="3"/>
  <c r="AQ248" i="3"/>
  <c r="AR248" i="3"/>
  <c r="AT248" i="3"/>
  <c r="AU248" i="3"/>
  <c r="AL249" i="3"/>
  <c r="AO249" i="3"/>
  <c r="AP249" i="3"/>
  <c r="AQ249" i="3"/>
  <c r="AR249" i="3"/>
  <c r="AT249" i="3"/>
  <c r="AU249" i="3"/>
  <c r="AL250" i="3"/>
  <c r="AO250" i="3"/>
  <c r="AP250" i="3"/>
  <c r="AQ250" i="3"/>
  <c r="AR250" i="3"/>
  <c r="AT250" i="3"/>
  <c r="AU250" i="3"/>
  <c r="AL251" i="3"/>
  <c r="AO251" i="3"/>
  <c r="AP251" i="3"/>
  <c r="AQ251" i="3"/>
  <c r="AR251" i="3"/>
  <c r="AT251" i="3"/>
  <c r="AU251" i="3"/>
  <c r="AL252" i="3"/>
  <c r="AO252" i="3"/>
  <c r="AP252" i="3"/>
  <c r="AQ252" i="3"/>
  <c r="AR252" i="3"/>
  <c r="AT252" i="3"/>
  <c r="AU252" i="3"/>
  <c r="AL253" i="3"/>
  <c r="AO253" i="3"/>
  <c r="AP253" i="3"/>
  <c r="AQ253" i="3"/>
  <c r="AR253" i="3"/>
  <c r="AT253" i="3"/>
  <c r="AU253" i="3"/>
  <c r="AL254" i="3"/>
  <c r="AO254" i="3"/>
  <c r="AP254" i="3"/>
  <c r="AQ254" i="3"/>
  <c r="AR254" i="3"/>
  <c r="AT254" i="3"/>
  <c r="AU254" i="3"/>
  <c r="AL255" i="3"/>
  <c r="AO255" i="3"/>
  <c r="AP255" i="3"/>
  <c r="AQ255" i="3"/>
  <c r="AR255" i="3"/>
  <c r="AT255" i="3"/>
  <c r="AU255" i="3"/>
  <c r="AL256" i="3"/>
  <c r="AO256" i="3"/>
  <c r="AP256" i="3"/>
  <c r="AQ256" i="3"/>
  <c r="AR256" i="3"/>
  <c r="AT256" i="3"/>
  <c r="AU256" i="3"/>
  <c r="AL257" i="3"/>
  <c r="AO257" i="3"/>
  <c r="AP257" i="3"/>
  <c r="AQ257" i="3"/>
  <c r="AR257" i="3"/>
  <c r="AT257" i="3"/>
  <c r="AU257" i="3"/>
  <c r="AL258" i="3"/>
  <c r="AO258" i="3"/>
  <c r="AP258" i="3"/>
  <c r="AQ258" i="3"/>
  <c r="AR258" i="3"/>
  <c r="AT258" i="3"/>
  <c r="AU258" i="3"/>
  <c r="AL259" i="3"/>
  <c r="AO259" i="3"/>
  <c r="AP259" i="3"/>
  <c r="AQ259" i="3"/>
  <c r="AR259" i="3"/>
  <c r="AT259" i="3"/>
  <c r="AU259" i="3"/>
  <c r="AL260" i="3"/>
  <c r="AO260" i="3"/>
  <c r="AP260" i="3"/>
  <c r="AQ260" i="3"/>
  <c r="AR260" i="3"/>
  <c r="AT260" i="3"/>
  <c r="AU260" i="3"/>
  <c r="AL261" i="3"/>
  <c r="AO261" i="3"/>
  <c r="AP261" i="3"/>
  <c r="AQ261" i="3"/>
  <c r="AR261" i="3"/>
  <c r="AT261" i="3"/>
  <c r="AU261" i="3"/>
  <c r="AL262" i="3"/>
  <c r="AO262" i="3"/>
  <c r="AP262" i="3"/>
  <c r="AQ262" i="3"/>
  <c r="AR262" i="3"/>
  <c r="AT262" i="3"/>
  <c r="AU262" i="3"/>
  <c r="AL263" i="3"/>
  <c r="AO263" i="3"/>
  <c r="AP263" i="3"/>
  <c r="AQ263" i="3"/>
  <c r="AR263" i="3"/>
  <c r="AT263" i="3"/>
  <c r="AU263" i="3"/>
  <c r="AL264" i="3"/>
  <c r="AO264" i="3"/>
  <c r="AP264" i="3"/>
  <c r="AQ264" i="3"/>
  <c r="AR264" i="3"/>
  <c r="AT264" i="3"/>
  <c r="AU264" i="3"/>
  <c r="AL265" i="3"/>
  <c r="AO265" i="3"/>
  <c r="AP265" i="3"/>
  <c r="AQ265" i="3"/>
  <c r="AR265" i="3"/>
  <c r="AT265" i="3"/>
  <c r="AU265" i="3"/>
  <c r="AL266" i="3"/>
  <c r="AO266" i="3"/>
  <c r="AP266" i="3"/>
  <c r="AQ266" i="3"/>
  <c r="AR266" i="3"/>
  <c r="AT266" i="3"/>
  <c r="AU266" i="3"/>
  <c r="AL267" i="3"/>
  <c r="AO267" i="3"/>
  <c r="AP267" i="3"/>
  <c r="AQ267" i="3"/>
  <c r="AR267" i="3"/>
  <c r="AT267" i="3"/>
  <c r="AU267" i="3"/>
  <c r="AL268" i="3"/>
  <c r="AO268" i="3"/>
  <c r="AP268" i="3"/>
  <c r="AQ268" i="3"/>
  <c r="AR268" i="3"/>
  <c r="AT268" i="3"/>
  <c r="AU268" i="3"/>
  <c r="AL269" i="3"/>
  <c r="AO269" i="3"/>
  <c r="AP269" i="3"/>
  <c r="AQ269" i="3"/>
  <c r="AR269" i="3"/>
  <c r="AT269" i="3"/>
  <c r="AU269" i="3"/>
  <c r="AL270" i="3"/>
  <c r="AO270" i="3"/>
  <c r="AP270" i="3"/>
  <c r="AQ270" i="3"/>
  <c r="AR270" i="3"/>
  <c r="AT270" i="3"/>
  <c r="AU270" i="3"/>
  <c r="AL271" i="3"/>
  <c r="AO271" i="3"/>
  <c r="AP271" i="3"/>
  <c r="AQ271" i="3"/>
  <c r="AR271" i="3"/>
  <c r="AT271" i="3"/>
  <c r="AU271" i="3"/>
  <c r="AL272" i="3"/>
  <c r="AO272" i="3"/>
  <c r="AP272" i="3"/>
  <c r="AQ272" i="3"/>
  <c r="AR272" i="3"/>
  <c r="AT272" i="3"/>
  <c r="AU272" i="3"/>
  <c r="AL273" i="3"/>
  <c r="AO273" i="3"/>
  <c r="AP273" i="3"/>
  <c r="AQ273" i="3"/>
  <c r="AR273" i="3"/>
  <c r="AT273" i="3"/>
  <c r="AU273" i="3"/>
  <c r="AL274" i="3"/>
  <c r="AO274" i="3"/>
  <c r="AP274" i="3"/>
  <c r="AQ274" i="3"/>
  <c r="AR274" i="3"/>
  <c r="AT274" i="3"/>
  <c r="AU274" i="3"/>
  <c r="AL275" i="3"/>
  <c r="AO275" i="3"/>
  <c r="AP275" i="3"/>
  <c r="AQ275" i="3"/>
  <c r="AR275" i="3"/>
  <c r="AT275" i="3"/>
  <c r="AU275" i="3"/>
  <c r="AL276" i="3"/>
  <c r="AO276" i="3"/>
  <c r="AP276" i="3"/>
  <c r="AQ276" i="3"/>
  <c r="AR276" i="3"/>
  <c r="AT276" i="3"/>
  <c r="AU276" i="3"/>
  <c r="AL277" i="3"/>
  <c r="AO277" i="3"/>
  <c r="AP277" i="3"/>
  <c r="AQ277" i="3"/>
  <c r="AR277" i="3"/>
  <c r="AT277" i="3"/>
  <c r="AU277" i="3"/>
  <c r="AL278" i="3"/>
  <c r="AO278" i="3"/>
  <c r="AP278" i="3"/>
  <c r="AQ278" i="3"/>
  <c r="AR278" i="3"/>
  <c r="AT278" i="3"/>
  <c r="AU278" i="3"/>
  <c r="AL279" i="3"/>
  <c r="AO279" i="3"/>
  <c r="AP279" i="3"/>
  <c r="AQ279" i="3"/>
  <c r="AR279" i="3"/>
  <c r="AT279" i="3"/>
  <c r="AU279" i="3"/>
  <c r="AL280" i="3"/>
  <c r="AO280" i="3"/>
  <c r="AP280" i="3"/>
  <c r="AQ280" i="3"/>
  <c r="AR280" i="3"/>
  <c r="AT280" i="3"/>
  <c r="AU280" i="3"/>
  <c r="AL281" i="3"/>
  <c r="AO281" i="3"/>
  <c r="AP281" i="3"/>
  <c r="AQ281" i="3"/>
  <c r="AR281" i="3"/>
  <c r="AT281" i="3"/>
  <c r="AU281" i="3"/>
  <c r="AL282" i="3"/>
  <c r="AO282" i="3"/>
  <c r="AP282" i="3"/>
  <c r="AQ282" i="3"/>
  <c r="AR282" i="3"/>
  <c r="AT282" i="3"/>
  <c r="AU282" i="3"/>
  <c r="AL283" i="3"/>
  <c r="AO283" i="3"/>
  <c r="AP283" i="3"/>
  <c r="AQ283" i="3"/>
  <c r="AR283" i="3"/>
  <c r="AT283" i="3"/>
  <c r="AU283" i="3"/>
  <c r="AL284" i="3"/>
  <c r="AO284" i="3"/>
  <c r="AP284" i="3"/>
  <c r="AQ284" i="3"/>
  <c r="AR284" i="3"/>
  <c r="AT284" i="3"/>
  <c r="AU284" i="3"/>
  <c r="AL285" i="3"/>
  <c r="AO285" i="3"/>
  <c r="AP285" i="3"/>
  <c r="AQ285" i="3"/>
  <c r="AR285" i="3"/>
  <c r="AT285" i="3"/>
  <c r="AU285" i="3"/>
  <c r="AL286" i="3"/>
  <c r="AO286" i="3"/>
  <c r="AP286" i="3"/>
  <c r="AQ286" i="3"/>
  <c r="AR286" i="3"/>
  <c r="AT286" i="3"/>
  <c r="AU286" i="3"/>
  <c r="AL287" i="3"/>
  <c r="AO287" i="3"/>
  <c r="AP287" i="3"/>
  <c r="AQ287" i="3"/>
  <c r="AR287" i="3"/>
  <c r="AT287" i="3"/>
  <c r="AU287" i="3"/>
  <c r="AL288" i="3"/>
  <c r="AO288" i="3"/>
  <c r="AP288" i="3"/>
  <c r="AQ288" i="3"/>
  <c r="AR288" i="3"/>
  <c r="AT288" i="3"/>
  <c r="AU288" i="3"/>
  <c r="AL289" i="3"/>
  <c r="AO289" i="3"/>
  <c r="AP289" i="3"/>
  <c r="AQ289" i="3"/>
  <c r="AR289" i="3"/>
  <c r="AT289" i="3"/>
  <c r="AU289" i="3"/>
  <c r="AL290" i="3"/>
  <c r="AO290" i="3"/>
  <c r="AP290" i="3"/>
  <c r="AQ290" i="3"/>
  <c r="AR290" i="3"/>
  <c r="AT290" i="3"/>
  <c r="AU290" i="3"/>
  <c r="AL291" i="3"/>
  <c r="AO291" i="3"/>
  <c r="AP291" i="3"/>
  <c r="AQ291" i="3"/>
  <c r="AR291" i="3"/>
  <c r="AT291" i="3"/>
  <c r="AU291" i="3"/>
  <c r="AL292" i="3"/>
  <c r="AO292" i="3"/>
  <c r="AP292" i="3"/>
  <c r="AQ292" i="3"/>
  <c r="AR292" i="3"/>
  <c r="AT292" i="3"/>
  <c r="AU292" i="3"/>
  <c r="AL293" i="3"/>
  <c r="AO293" i="3"/>
  <c r="AP293" i="3"/>
  <c r="AQ293" i="3"/>
  <c r="AR293" i="3"/>
  <c r="AT293" i="3"/>
  <c r="AU293" i="3"/>
  <c r="AL294" i="3"/>
  <c r="AO294" i="3"/>
  <c r="AP294" i="3"/>
  <c r="AQ294" i="3"/>
  <c r="AR294" i="3"/>
  <c r="AT294" i="3"/>
  <c r="AU294" i="3"/>
  <c r="AL295" i="3"/>
  <c r="AO295" i="3"/>
  <c r="AP295" i="3"/>
  <c r="AQ295" i="3"/>
  <c r="AR295" i="3"/>
  <c r="AT295" i="3"/>
  <c r="AU295" i="3"/>
  <c r="AL296" i="3"/>
  <c r="AO296" i="3"/>
  <c r="AP296" i="3"/>
  <c r="AQ296" i="3"/>
  <c r="AR296" i="3"/>
  <c r="AT296" i="3"/>
  <c r="AU296" i="3"/>
  <c r="AL297" i="3"/>
  <c r="AO297" i="3"/>
  <c r="AP297" i="3"/>
  <c r="AQ297" i="3"/>
  <c r="AR297" i="3"/>
  <c r="AT297" i="3"/>
  <c r="AU297" i="3"/>
  <c r="AL298" i="3"/>
  <c r="AO298" i="3"/>
  <c r="AP298" i="3"/>
  <c r="AQ298" i="3"/>
  <c r="AR298" i="3"/>
  <c r="AT298" i="3"/>
  <c r="AU298" i="3"/>
  <c r="AL299" i="3"/>
  <c r="AO299" i="3"/>
  <c r="AP299" i="3"/>
  <c r="AQ299" i="3"/>
  <c r="AR299" i="3"/>
  <c r="AT299" i="3"/>
  <c r="AU299" i="3"/>
  <c r="AL300" i="3"/>
  <c r="AO300" i="3"/>
  <c r="AP300" i="3"/>
  <c r="AQ300" i="3"/>
  <c r="AR300" i="3"/>
  <c r="AT300" i="3"/>
  <c r="AU300" i="3"/>
  <c r="AL301" i="3"/>
  <c r="AO301" i="3"/>
  <c r="AP301" i="3"/>
  <c r="AQ301" i="3"/>
  <c r="AR301" i="3"/>
  <c r="AT301" i="3"/>
  <c r="AU301" i="3"/>
  <c r="AL302" i="3"/>
  <c r="AO302" i="3"/>
  <c r="AP302" i="3"/>
  <c r="AQ302" i="3"/>
  <c r="AR302" i="3"/>
  <c r="AT302" i="3"/>
  <c r="AU302" i="3"/>
  <c r="AL303" i="3"/>
  <c r="AO303" i="3"/>
  <c r="AP303" i="3"/>
  <c r="AQ303" i="3"/>
  <c r="AR303" i="3"/>
  <c r="AT303" i="3"/>
  <c r="AU303" i="3"/>
  <c r="AL304" i="3"/>
  <c r="AO304" i="3"/>
  <c r="AP304" i="3"/>
  <c r="AQ304" i="3"/>
  <c r="AR304" i="3"/>
  <c r="AT304" i="3"/>
  <c r="AU304" i="3"/>
  <c r="AL305" i="3"/>
  <c r="AO305" i="3"/>
  <c r="AP305" i="3"/>
  <c r="AQ305" i="3"/>
  <c r="AR305" i="3"/>
  <c r="AT305" i="3"/>
  <c r="AU305" i="3"/>
  <c r="AL306" i="3"/>
  <c r="AO306" i="3"/>
  <c r="AP306" i="3"/>
  <c r="AQ306" i="3"/>
  <c r="AR306" i="3"/>
  <c r="AT306" i="3"/>
  <c r="AU306" i="3"/>
  <c r="AL307" i="3"/>
  <c r="AO307" i="3"/>
  <c r="AP307" i="3"/>
  <c r="AQ307" i="3"/>
  <c r="AR307" i="3"/>
  <c r="AT307" i="3"/>
  <c r="AU307" i="3"/>
  <c r="AL308" i="3"/>
  <c r="AO308" i="3"/>
  <c r="AP308" i="3"/>
  <c r="AQ308" i="3"/>
  <c r="AR308" i="3"/>
  <c r="AT308" i="3"/>
  <c r="AU308" i="3"/>
  <c r="AL309" i="3"/>
  <c r="AO309" i="3"/>
  <c r="AP309" i="3"/>
  <c r="AQ309" i="3"/>
  <c r="AR309" i="3"/>
  <c r="AT309" i="3"/>
  <c r="AU309" i="3"/>
  <c r="AL310" i="3"/>
  <c r="AO310" i="3"/>
  <c r="AP310" i="3"/>
  <c r="AQ310" i="3"/>
  <c r="AR310" i="3"/>
  <c r="AT310" i="3"/>
  <c r="AU310" i="3"/>
  <c r="AL311" i="3"/>
  <c r="AO311" i="3"/>
  <c r="AP311" i="3"/>
  <c r="AQ311" i="3"/>
  <c r="AR311" i="3"/>
  <c r="AT311" i="3"/>
  <c r="AU311" i="3"/>
  <c r="AL312" i="3"/>
  <c r="AO312" i="3"/>
  <c r="AP312" i="3"/>
  <c r="AQ312" i="3"/>
  <c r="AR312" i="3"/>
  <c r="AT312" i="3"/>
  <c r="AU312" i="3"/>
  <c r="AL313" i="3"/>
  <c r="AO313" i="3"/>
  <c r="AP313" i="3"/>
  <c r="AQ313" i="3"/>
  <c r="AR313" i="3"/>
  <c r="AT313" i="3"/>
  <c r="AU313" i="3"/>
  <c r="AL314" i="3"/>
  <c r="AO314" i="3"/>
  <c r="AP314" i="3"/>
  <c r="AQ314" i="3"/>
  <c r="AR314" i="3"/>
  <c r="AT314" i="3"/>
  <c r="AU314" i="3"/>
  <c r="AL315" i="3"/>
  <c r="AO315" i="3"/>
  <c r="AP315" i="3"/>
  <c r="AQ315" i="3"/>
  <c r="AR315" i="3"/>
  <c r="AT315" i="3"/>
  <c r="AU315" i="3"/>
  <c r="AL316" i="3"/>
  <c r="AO316" i="3"/>
  <c r="AP316" i="3"/>
  <c r="AQ316" i="3"/>
  <c r="AR316" i="3"/>
  <c r="AT316" i="3"/>
  <c r="AU316" i="3"/>
  <c r="AL317" i="3"/>
  <c r="AO317" i="3"/>
  <c r="AP317" i="3"/>
  <c r="AQ317" i="3"/>
  <c r="AR317" i="3"/>
  <c r="AT317" i="3"/>
  <c r="AU317" i="3"/>
  <c r="AL318" i="3"/>
  <c r="AO318" i="3"/>
  <c r="AP318" i="3"/>
  <c r="AQ318" i="3"/>
  <c r="AR318" i="3"/>
  <c r="AT318" i="3"/>
  <c r="AU318" i="3"/>
  <c r="AL319" i="3"/>
  <c r="AO319" i="3"/>
  <c r="AP319" i="3"/>
  <c r="AQ319" i="3"/>
  <c r="AR319" i="3"/>
  <c r="AT319" i="3"/>
  <c r="AU319" i="3"/>
  <c r="AL320" i="3"/>
  <c r="AO320" i="3"/>
  <c r="AP320" i="3"/>
  <c r="AQ320" i="3"/>
  <c r="AR320" i="3"/>
  <c r="AT320" i="3"/>
  <c r="AU320" i="3"/>
  <c r="AL321" i="3"/>
  <c r="AO321" i="3"/>
  <c r="AP321" i="3"/>
  <c r="AQ321" i="3"/>
  <c r="AR321" i="3"/>
  <c r="AT321" i="3"/>
  <c r="AU321" i="3"/>
  <c r="AL322" i="3"/>
  <c r="AO322" i="3"/>
  <c r="AP322" i="3"/>
  <c r="AQ322" i="3"/>
  <c r="AR322" i="3"/>
  <c r="AT322" i="3"/>
  <c r="AU322" i="3"/>
  <c r="AL323" i="3"/>
  <c r="AO323" i="3"/>
  <c r="AP323" i="3"/>
  <c r="AQ323" i="3"/>
  <c r="AR323" i="3"/>
  <c r="AT323" i="3"/>
  <c r="AU323" i="3"/>
  <c r="AL324" i="3"/>
  <c r="AO324" i="3"/>
  <c r="AP324" i="3"/>
  <c r="AQ324" i="3"/>
  <c r="AR324" i="3"/>
  <c r="AT324" i="3"/>
  <c r="AU324" i="3"/>
  <c r="AL325" i="3"/>
  <c r="AO325" i="3"/>
  <c r="AP325" i="3"/>
  <c r="AQ325" i="3"/>
  <c r="AR325" i="3"/>
  <c r="AT325" i="3"/>
  <c r="AU325" i="3"/>
  <c r="AL326" i="3"/>
  <c r="AO326" i="3"/>
  <c r="AP326" i="3"/>
  <c r="AQ326" i="3"/>
  <c r="AR326" i="3"/>
  <c r="AT326" i="3"/>
  <c r="AU326" i="3"/>
  <c r="AL327" i="3"/>
  <c r="AO327" i="3"/>
  <c r="AP327" i="3"/>
  <c r="AQ327" i="3"/>
  <c r="AR327" i="3"/>
  <c r="AT327" i="3"/>
  <c r="AU327" i="3"/>
  <c r="AL328" i="3"/>
  <c r="AO328" i="3"/>
  <c r="AP328" i="3"/>
  <c r="AQ328" i="3"/>
  <c r="AR328" i="3"/>
  <c r="AT328" i="3"/>
  <c r="AU328" i="3"/>
  <c r="AL329" i="3"/>
  <c r="AO329" i="3"/>
  <c r="AP329" i="3"/>
  <c r="AQ329" i="3"/>
  <c r="AR329" i="3"/>
  <c r="AT329" i="3"/>
  <c r="AU329" i="3"/>
  <c r="AL330" i="3"/>
  <c r="AO330" i="3"/>
  <c r="AP330" i="3"/>
  <c r="AQ330" i="3"/>
  <c r="AR330" i="3"/>
  <c r="AT330" i="3"/>
  <c r="AU330" i="3"/>
  <c r="AL331" i="3"/>
  <c r="AO331" i="3"/>
  <c r="AP331" i="3"/>
  <c r="AQ331" i="3"/>
  <c r="AR331" i="3"/>
  <c r="AT331" i="3"/>
  <c r="AU331" i="3"/>
  <c r="AL332" i="3"/>
  <c r="AO332" i="3"/>
  <c r="AP332" i="3"/>
  <c r="AQ332" i="3"/>
  <c r="AR332" i="3"/>
  <c r="AT332" i="3"/>
  <c r="AU332" i="3"/>
  <c r="AL333" i="3"/>
  <c r="AO333" i="3"/>
  <c r="AP333" i="3"/>
  <c r="AQ333" i="3"/>
  <c r="AR333" i="3"/>
  <c r="AT333" i="3"/>
  <c r="AU333" i="3"/>
  <c r="AL334" i="3"/>
  <c r="AO334" i="3"/>
  <c r="AP334" i="3"/>
  <c r="AQ334" i="3"/>
  <c r="AR334" i="3"/>
  <c r="AT334" i="3"/>
  <c r="AU334" i="3"/>
  <c r="AL335" i="3"/>
  <c r="AO335" i="3"/>
  <c r="AP335" i="3"/>
  <c r="AQ335" i="3"/>
  <c r="AR335" i="3"/>
  <c r="AT335" i="3"/>
  <c r="AU335" i="3"/>
  <c r="AL336" i="3"/>
  <c r="AO336" i="3"/>
  <c r="AP336" i="3"/>
  <c r="AQ336" i="3"/>
  <c r="AR336" i="3"/>
  <c r="AT336" i="3"/>
  <c r="AU336" i="3"/>
  <c r="AL337" i="3"/>
  <c r="AO337" i="3"/>
  <c r="AP337" i="3"/>
  <c r="AQ337" i="3"/>
  <c r="AR337" i="3"/>
  <c r="AT337" i="3"/>
  <c r="AU337" i="3"/>
  <c r="AL338" i="3"/>
  <c r="AO338" i="3"/>
  <c r="AP338" i="3"/>
  <c r="AQ338" i="3"/>
  <c r="AR338" i="3"/>
  <c r="AT338" i="3"/>
  <c r="AU338" i="3"/>
  <c r="AL339" i="3"/>
  <c r="AO339" i="3"/>
  <c r="AP339" i="3"/>
  <c r="AQ339" i="3"/>
  <c r="AR339" i="3"/>
  <c r="AT339" i="3"/>
  <c r="AU339" i="3"/>
  <c r="AL340" i="3"/>
  <c r="AO340" i="3"/>
  <c r="AP340" i="3"/>
  <c r="AQ340" i="3"/>
  <c r="AR340" i="3"/>
  <c r="AT340" i="3"/>
  <c r="AU340" i="3"/>
  <c r="AL341" i="3"/>
  <c r="AO341" i="3"/>
  <c r="AP341" i="3"/>
  <c r="AQ341" i="3"/>
  <c r="AR341" i="3"/>
  <c r="AT341" i="3"/>
  <c r="AU341" i="3"/>
  <c r="AL342" i="3"/>
  <c r="AO342" i="3"/>
  <c r="AP342" i="3"/>
  <c r="AQ342" i="3"/>
  <c r="AR342" i="3"/>
  <c r="AT342" i="3"/>
  <c r="AU342" i="3"/>
  <c r="AL343" i="3"/>
  <c r="AO343" i="3"/>
  <c r="AP343" i="3"/>
  <c r="AQ343" i="3"/>
  <c r="AR343" i="3"/>
  <c r="AT343" i="3"/>
  <c r="AU343" i="3"/>
  <c r="AL344" i="3"/>
  <c r="AO344" i="3"/>
  <c r="AP344" i="3"/>
  <c r="AQ344" i="3"/>
  <c r="AR344" i="3"/>
  <c r="AT344" i="3"/>
  <c r="AU344" i="3"/>
  <c r="AL345" i="3"/>
  <c r="AO345" i="3"/>
  <c r="AP345" i="3"/>
  <c r="AQ345" i="3"/>
  <c r="AR345" i="3"/>
  <c r="AT345" i="3"/>
  <c r="AU345" i="3"/>
  <c r="AL346" i="3"/>
  <c r="AO346" i="3"/>
  <c r="AP346" i="3"/>
  <c r="AQ346" i="3"/>
  <c r="AR346" i="3"/>
  <c r="AT346" i="3"/>
  <c r="AU346" i="3"/>
  <c r="AL347" i="3"/>
  <c r="AO347" i="3"/>
  <c r="AP347" i="3"/>
  <c r="AQ347" i="3"/>
  <c r="AR347" i="3"/>
  <c r="AT347" i="3"/>
  <c r="AU347" i="3"/>
  <c r="AL348" i="3"/>
  <c r="AO348" i="3"/>
  <c r="AP348" i="3"/>
  <c r="AQ348" i="3"/>
  <c r="AR348" i="3"/>
  <c r="AT348" i="3"/>
  <c r="AU348" i="3"/>
  <c r="AL349" i="3"/>
  <c r="AO349" i="3"/>
  <c r="AP349" i="3"/>
  <c r="AQ349" i="3"/>
  <c r="AR349" i="3"/>
  <c r="AT349" i="3"/>
  <c r="AU349" i="3"/>
  <c r="AL350" i="3"/>
  <c r="AO350" i="3"/>
  <c r="AP350" i="3"/>
  <c r="AQ350" i="3"/>
  <c r="AR350" i="3"/>
  <c r="AT350" i="3"/>
  <c r="AU350" i="3"/>
  <c r="AL351" i="3"/>
  <c r="AO351" i="3"/>
  <c r="AP351" i="3"/>
  <c r="AQ351" i="3"/>
  <c r="AR351" i="3"/>
  <c r="AT351" i="3"/>
  <c r="AU351" i="3"/>
  <c r="AL352" i="3"/>
  <c r="AO352" i="3"/>
  <c r="AP352" i="3"/>
  <c r="AQ352" i="3"/>
  <c r="AR352" i="3"/>
  <c r="AT352" i="3"/>
  <c r="AU352" i="3"/>
  <c r="AL353" i="3"/>
  <c r="AO353" i="3"/>
  <c r="AP353" i="3"/>
  <c r="AQ353" i="3"/>
  <c r="AR353" i="3"/>
  <c r="AT353" i="3"/>
  <c r="AU353" i="3"/>
  <c r="AL354" i="3"/>
  <c r="AO354" i="3"/>
  <c r="AP354" i="3"/>
  <c r="AQ354" i="3"/>
  <c r="AR354" i="3"/>
  <c r="AT354" i="3"/>
  <c r="AU354" i="3"/>
  <c r="AL355" i="3"/>
  <c r="AO355" i="3"/>
  <c r="AP355" i="3"/>
  <c r="AQ355" i="3"/>
  <c r="AR355" i="3"/>
  <c r="AT355" i="3"/>
  <c r="AU355" i="3"/>
  <c r="AL356" i="3"/>
  <c r="AO356" i="3"/>
  <c r="AP356" i="3"/>
  <c r="AQ356" i="3"/>
  <c r="AR356" i="3"/>
  <c r="AT356" i="3"/>
  <c r="AU356" i="3"/>
  <c r="AL357" i="3"/>
  <c r="AO357" i="3"/>
  <c r="AP357" i="3"/>
  <c r="AQ357" i="3"/>
  <c r="AR357" i="3"/>
  <c r="AT357" i="3"/>
  <c r="AU357" i="3"/>
  <c r="AL358" i="3"/>
  <c r="AO358" i="3"/>
  <c r="AP358" i="3"/>
  <c r="AQ358" i="3"/>
  <c r="AR358" i="3"/>
  <c r="AT358" i="3"/>
  <c r="AU358" i="3"/>
  <c r="AL359" i="3"/>
  <c r="AO359" i="3"/>
  <c r="AP359" i="3"/>
  <c r="AQ359" i="3"/>
  <c r="AR359" i="3"/>
  <c r="AT359" i="3"/>
  <c r="AU359" i="3"/>
  <c r="AL360" i="3"/>
  <c r="AO360" i="3"/>
  <c r="AP360" i="3"/>
  <c r="AQ360" i="3"/>
  <c r="AR360" i="3"/>
  <c r="AT360" i="3"/>
  <c r="AU360" i="3"/>
  <c r="AL361" i="3"/>
  <c r="AO361" i="3"/>
  <c r="AP361" i="3"/>
  <c r="AQ361" i="3"/>
  <c r="AR361" i="3"/>
  <c r="AT361" i="3"/>
  <c r="AU361" i="3"/>
  <c r="AL362" i="3"/>
  <c r="AO362" i="3"/>
  <c r="AP362" i="3"/>
  <c r="AQ362" i="3"/>
  <c r="AR362" i="3"/>
  <c r="AT362" i="3"/>
  <c r="AU362" i="3"/>
  <c r="AL363" i="3"/>
  <c r="AO363" i="3"/>
  <c r="AP363" i="3"/>
  <c r="AQ363" i="3"/>
  <c r="AR363" i="3"/>
  <c r="AT363" i="3"/>
  <c r="AU363" i="3"/>
  <c r="AL364" i="3"/>
  <c r="AO364" i="3"/>
  <c r="AP364" i="3"/>
  <c r="AQ364" i="3"/>
  <c r="AR364" i="3"/>
  <c r="AT364" i="3"/>
  <c r="AU364" i="3"/>
  <c r="AL365" i="3"/>
  <c r="AO365" i="3"/>
  <c r="AP365" i="3"/>
  <c r="AQ365" i="3"/>
  <c r="AR365" i="3"/>
  <c r="AT365" i="3"/>
  <c r="AU365" i="3"/>
  <c r="AL366" i="3"/>
  <c r="AO366" i="3"/>
  <c r="AP366" i="3"/>
  <c r="AQ366" i="3"/>
  <c r="AR366" i="3"/>
  <c r="AT366" i="3"/>
  <c r="AU366" i="3"/>
  <c r="AL367" i="3"/>
  <c r="AO367" i="3"/>
  <c r="AP367" i="3"/>
  <c r="AQ367" i="3"/>
  <c r="AR367" i="3"/>
  <c r="AT367" i="3"/>
  <c r="AU367" i="3"/>
  <c r="AL368" i="3"/>
  <c r="AO368" i="3"/>
  <c r="AP368" i="3"/>
  <c r="AQ368" i="3"/>
  <c r="AR368" i="3"/>
  <c r="AT368" i="3"/>
  <c r="AU368" i="3"/>
  <c r="AL369" i="3"/>
  <c r="AO369" i="3"/>
  <c r="AP369" i="3"/>
  <c r="AQ369" i="3"/>
  <c r="AR369" i="3"/>
  <c r="AT369" i="3"/>
  <c r="AU369" i="3"/>
  <c r="AL370" i="3"/>
  <c r="AO370" i="3"/>
  <c r="AP370" i="3"/>
  <c r="AQ370" i="3"/>
  <c r="AR370" i="3"/>
  <c r="AT370" i="3"/>
  <c r="AU370" i="3"/>
  <c r="AL371" i="3"/>
  <c r="AO371" i="3"/>
  <c r="AP371" i="3"/>
  <c r="AQ371" i="3"/>
  <c r="AR371" i="3"/>
  <c r="AT371" i="3"/>
  <c r="AU371" i="3"/>
  <c r="AL372" i="3"/>
  <c r="AO372" i="3"/>
  <c r="AP372" i="3"/>
  <c r="AQ372" i="3"/>
  <c r="AR372" i="3"/>
  <c r="AT372" i="3"/>
  <c r="AU372" i="3"/>
  <c r="AL373" i="3"/>
  <c r="AO373" i="3"/>
  <c r="AP373" i="3"/>
  <c r="AQ373" i="3"/>
  <c r="AR373" i="3"/>
  <c r="AT373" i="3"/>
  <c r="AU373" i="3"/>
  <c r="AL374" i="3"/>
  <c r="AO374" i="3"/>
  <c r="AP374" i="3"/>
  <c r="AQ374" i="3"/>
  <c r="AR374" i="3"/>
  <c r="AT374" i="3"/>
  <c r="AU374" i="3"/>
  <c r="AL375" i="3"/>
  <c r="AO375" i="3"/>
  <c r="AP375" i="3"/>
  <c r="AQ375" i="3"/>
  <c r="AR375" i="3"/>
  <c r="AT375" i="3"/>
  <c r="AU375" i="3"/>
  <c r="AL376" i="3"/>
  <c r="AO376" i="3"/>
  <c r="AP376" i="3"/>
  <c r="AQ376" i="3"/>
  <c r="AR376" i="3"/>
  <c r="AT376" i="3"/>
  <c r="AU376" i="3"/>
  <c r="AL377" i="3"/>
  <c r="AO377" i="3"/>
  <c r="AP377" i="3"/>
  <c r="AQ377" i="3"/>
  <c r="AR377" i="3"/>
  <c r="AT377" i="3"/>
  <c r="AU377" i="3"/>
  <c r="AL379" i="3"/>
  <c r="AO379" i="3"/>
  <c r="AP379" i="3"/>
  <c r="AQ379" i="3"/>
  <c r="AR379" i="3"/>
  <c r="AT379" i="3"/>
  <c r="AU379" i="3"/>
  <c r="AL380" i="3"/>
  <c r="AO380" i="3"/>
  <c r="AP380" i="3"/>
  <c r="AQ380" i="3"/>
  <c r="AR380" i="3"/>
  <c r="AT380" i="3"/>
  <c r="AU380" i="3"/>
  <c r="AL381" i="3"/>
  <c r="AO381" i="3"/>
  <c r="AP381" i="3"/>
  <c r="AQ381" i="3"/>
  <c r="AR381" i="3"/>
  <c r="AT381" i="3"/>
  <c r="AU381" i="3"/>
  <c r="AL382" i="3"/>
  <c r="AO382" i="3"/>
  <c r="AP382" i="3"/>
  <c r="AQ382" i="3"/>
  <c r="AR382" i="3"/>
  <c r="AT382" i="3"/>
  <c r="AU382" i="3"/>
  <c r="AL383" i="3"/>
  <c r="AO383" i="3"/>
  <c r="AP383" i="3"/>
  <c r="AQ383" i="3"/>
  <c r="AR383" i="3"/>
  <c r="AT383" i="3"/>
  <c r="AU383" i="3"/>
  <c r="AL384" i="3"/>
  <c r="AO384" i="3"/>
  <c r="AP384" i="3"/>
  <c r="AQ384" i="3"/>
  <c r="AR384" i="3"/>
  <c r="AT384" i="3"/>
  <c r="AU384" i="3"/>
  <c r="AL385" i="3"/>
  <c r="AO385" i="3"/>
  <c r="AP385" i="3"/>
  <c r="AQ385" i="3"/>
  <c r="AR385" i="3"/>
  <c r="AT385" i="3"/>
  <c r="AU385" i="3"/>
  <c r="AL386" i="3"/>
  <c r="AO386" i="3"/>
  <c r="AP386" i="3"/>
  <c r="AQ386" i="3"/>
  <c r="AR386" i="3"/>
  <c r="AT386" i="3"/>
  <c r="AU386" i="3"/>
  <c r="AL387" i="3"/>
  <c r="AO387" i="3"/>
  <c r="AP387" i="3"/>
  <c r="AQ387" i="3"/>
  <c r="AR387" i="3"/>
  <c r="AT387" i="3"/>
  <c r="AU387" i="3"/>
  <c r="AL388" i="3"/>
  <c r="AO388" i="3"/>
  <c r="AP388" i="3"/>
  <c r="AQ388" i="3"/>
  <c r="AR388" i="3"/>
  <c r="AT388" i="3"/>
  <c r="AU388" i="3"/>
  <c r="AL389" i="3"/>
  <c r="AO389" i="3"/>
  <c r="AP389" i="3"/>
  <c r="AQ389" i="3"/>
  <c r="AR389" i="3"/>
  <c r="AT389" i="3"/>
  <c r="AU389" i="3"/>
  <c r="AL390" i="3"/>
  <c r="AO390" i="3"/>
  <c r="AP390" i="3"/>
  <c r="AQ390" i="3"/>
  <c r="AR390" i="3"/>
  <c r="AT390" i="3"/>
  <c r="AU390" i="3"/>
  <c r="AL391" i="3"/>
  <c r="AO391" i="3"/>
  <c r="AP391" i="3"/>
  <c r="AQ391" i="3"/>
  <c r="AR391" i="3"/>
  <c r="AT391" i="3"/>
  <c r="AU391" i="3"/>
  <c r="AL392" i="3"/>
  <c r="AO392" i="3"/>
  <c r="AP392" i="3"/>
  <c r="AQ392" i="3"/>
  <c r="AR392" i="3"/>
  <c r="AT392" i="3"/>
  <c r="AU392" i="3"/>
  <c r="AL393" i="3"/>
  <c r="AO393" i="3"/>
  <c r="AP393" i="3"/>
  <c r="AQ393" i="3"/>
  <c r="AR393" i="3"/>
  <c r="AT393" i="3"/>
  <c r="AU393" i="3"/>
  <c r="AL394" i="3"/>
  <c r="AO394" i="3"/>
  <c r="AP394" i="3"/>
  <c r="AQ394" i="3"/>
  <c r="AR394" i="3"/>
  <c r="AT394" i="3"/>
  <c r="AU394" i="3"/>
  <c r="AL395" i="3"/>
  <c r="AO395" i="3"/>
  <c r="AP395" i="3"/>
  <c r="AQ395" i="3"/>
  <c r="AR395" i="3"/>
  <c r="AT395" i="3"/>
  <c r="AU395" i="3"/>
  <c r="AL396" i="3"/>
  <c r="AO396" i="3"/>
  <c r="AP396" i="3"/>
  <c r="AQ396" i="3"/>
  <c r="AR396" i="3"/>
  <c r="AT396" i="3"/>
  <c r="AU396" i="3"/>
  <c r="AL397" i="3"/>
  <c r="AO397" i="3"/>
  <c r="AP397" i="3"/>
  <c r="AQ397" i="3"/>
  <c r="AR397" i="3"/>
  <c r="AT397" i="3"/>
  <c r="AU397" i="3"/>
  <c r="AL398" i="3"/>
  <c r="AO398" i="3"/>
  <c r="AP398" i="3"/>
  <c r="AQ398" i="3"/>
  <c r="AR398" i="3"/>
  <c r="AT398" i="3"/>
  <c r="AU398" i="3"/>
  <c r="AL399" i="3"/>
  <c r="AO399" i="3"/>
  <c r="AP399" i="3"/>
  <c r="AQ399" i="3"/>
  <c r="AR399" i="3"/>
  <c r="AT399" i="3"/>
  <c r="AU399" i="3"/>
  <c r="AL400" i="3"/>
  <c r="AO400" i="3"/>
  <c r="AP400" i="3"/>
  <c r="AQ400" i="3"/>
  <c r="AR400" i="3"/>
  <c r="AT400" i="3"/>
  <c r="AU400" i="3"/>
  <c r="AL401" i="3"/>
  <c r="AO401" i="3"/>
  <c r="AP401" i="3"/>
  <c r="AQ401" i="3"/>
  <c r="AR401" i="3"/>
  <c r="AT401" i="3"/>
  <c r="AU401" i="3"/>
  <c r="AL402" i="3"/>
  <c r="AO402" i="3"/>
  <c r="AP402" i="3"/>
  <c r="AQ402" i="3"/>
  <c r="AR402" i="3"/>
  <c r="AT402" i="3"/>
  <c r="AU402" i="3"/>
  <c r="AL403" i="3"/>
  <c r="AO403" i="3"/>
  <c r="AP403" i="3"/>
  <c r="AQ403" i="3"/>
  <c r="AR403" i="3"/>
  <c r="AT403" i="3"/>
  <c r="AU403" i="3"/>
  <c r="AL404" i="3"/>
  <c r="AO404" i="3"/>
  <c r="AP404" i="3"/>
  <c r="AQ404" i="3"/>
  <c r="AR404" i="3"/>
  <c r="AT404" i="3"/>
  <c r="AU404" i="3"/>
  <c r="AL405" i="3"/>
  <c r="AO405" i="3"/>
  <c r="AP405" i="3"/>
  <c r="AQ405" i="3"/>
  <c r="AR405" i="3"/>
  <c r="AT405" i="3"/>
  <c r="AU405" i="3"/>
  <c r="AL406" i="3"/>
  <c r="AO406" i="3"/>
  <c r="AP406" i="3"/>
  <c r="AQ406" i="3"/>
  <c r="AR406" i="3"/>
  <c r="AT406" i="3"/>
  <c r="AU406" i="3"/>
  <c r="AL407" i="3"/>
  <c r="AO407" i="3"/>
  <c r="AP407" i="3"/>
  <c r="AQ407" i="3"/>
  <c r="AR407" i="3"/>
  <c r="AT407" i="3"/>
  <c r="AU407" i="3"/>
  <c r="AL408" i="3"/>
  <c r="AO408" i="3"/>
  <c r="AP408" i="3"/>
  <c r="AQ408" i="3"/>
  <c r="AR408" i="3"/>
  <c r="AT408" i="3"/>
  <c r="AU408" i="3"/>
  <c r="AL409" i="3"/>
  <c r="AO409" i="3"/>
  <c r="AP409" i="3"/>
  <c r="AQ409" i="3"/>
  <c r="AR409" i="3"/>
  <c r="AT409" i="3"/>
  <c r="AU409" i="3"/>
  <c r="AL410" i="3"/>
  <c r="AO410" i="3"/>
  <c r="AP410" i="3"/>
  <c r="AQ410" i="3"/>
  <c r="AR410" i="3"/>
  <c r="AT410" i="3"/>
  <c r="AU410" i="3"/>
  <c r="AL411" i="3"/>
  <c r="AO411" i="3"/>
  <c r="AP411" i="3"/>
  <c r="AQ411" i="3"/>
  <c r="AR411" i="3"/>
  <c r="AT411" i="3"/>
  <c r="AU411" i="3"/>
  <c r="AL412" i="3"/>
  <c r="AO412" i="3"/>
  <c r="AP412" i="3"/>
  <c r="AQ412" i="3"/>
  <c r="AR412" i="3"/>
  <c r="AT412" i="3"/>
  <c r="AU412" i="3"/>
  <c r="AL413" i="3"/>
  <c r="AO413" i="3"/>
  <c r="AP413" i="3"/>
  <c r="AQ413" i="3"/>
  <c r="AR413" i="3"/>
  <c r="AT413" i="3"/>
  <c r="AU413" i="3"/>
  <c r="AL414" i="3"/>
  <c r="AO414" i="3"/>
  <c r="AP414" i="3"/>
  <c r="AQ414" i="3"/>
  <c r="AR414" i="3"/>
  <c r="AT414" i="3"/>
  <c r="AU414" i="3"/>
  <c r="AL415" i="3"/>
  <c r="AO415" i="3"/>
  <c r="AP415" i="3"/>
  <c r="AQ415" i="3"/>
  <c r="AR415" i="3"/>
  <c r="AT415" i="3"/>
  <c r="AU415" i="3"/>
  <c r="AL416" i="3"/>
  <c r="AO416" i="3"/>
  <c r="AP416" i="3"/>
  <c r="AQ416" i="3"/>
  <c r="AR416" i="3"/>
  <c r="AT416" i="3"/>
  <c r="AU416" i="3"/>
  <c r="AL417" i="3"/>
  <c r="AO417" i="3"/>
  <c r="AP417" i="3"/>
  <c r="AQ417" i="3"/>
  <c r="AR417" i="3"/>
  <c r="AT417" i="3"/>
  <c r="AU417" i="3"/>
  <c r="AL418" i="3"/>
  <c r="AO418" i="3"/>
  <c r="AP418" i="3"/>
  <c r="AQ418" i="3"/>
  <c r="AR418" i="3"/>
  <c r="AT418" i="3"/>
  <c r="AU418" i="3"/>
  <c r="AL419" i="3"/>
  <c r="AO419" i="3"/>
  <c r="AP419" i="3"/>
  <c r="AQ419" i="3"/>
  <c r="AR419" i="3"/>
  <c r="AT419" i="3"/>
  <c r="AU419" i="3"/>
  <c r="AL420" i="3"/>
  <c r="AO420" i="3"/>
  <c r="AP420" i="3"/>
  <c r="AQ420" i="3"/>
  <c r="AR420" i="3"/>
  <c r="AT420" i="3"/>
  <c r="AU420" i="3"/>
  <c r="AL421" i="3"/>
  <c r="AO421" i="3"/>
  <c r="AP421" i="3"/>
  <c r="AQ421" i="3"/>
  <c r="AR421" i="3"/>
  <c r="AT421" i="3"/>
  <c r="AU421" i="3"/>
  <c r="AL422" i="3"/>
  <c r="AO422" i="3"/>
  <c r="AP422" i="3"/>
  <c r="AQ422" i="3"/>
  <c r="AR422" i="3"/>
  <c r="AT422" i="3"/>
  <c r="AU422" i="3"/>
  <c r="AL423" i="3"/>
  <c r="AO423" i="3"/>
  <c r="AP423" i="3"/>
  <c r="AQ423" i="3"/>
  <c r="AR423" i="3"/>
  <c r="AT423" i="3"/>
  <c r="AU423" i="3"/>
  <c r="AL424" i="3"/>
  <c r="AO424" i="3"/>
  <c r="AP424" i="3"/>
  <c r="AQ424" i="3"/>
  <c r="AR424" i="3"/>
  <c r="AT424" i="3"/>
  <c r="AU424" i="3"/>
  <c r="AL425" i="3"/>
  <c r="AO425" i="3"/>
  <c r="AP425" i="3"/>
  <c r="AQ425" i="3"/>
  <c r="AR425" i="3"/>
  <c r="AT425" i="3"/>
  <c r="AU425" i="3"/>
  <c r="AL426" i="3"/>
  <c r="AO426" i="3"/>
  <c r="AP426" i="3"/>
  <c r="AQ426" i="3"/>
  <c r="AR426" i="3"/>
  <c r="AT426" i="3"/>
  <c r="AU426" i="3"/>
  <c r="AL427" i="3"/>
  <c r="AO427" i="3"/>
  <c r="AP427" i="3"/>
  <c r="AQ427" i="3"/>
  <c r="AR427" i="3"/>
  <c r="AT427" i="3"/>
  <c r="AU427" i="3"/>
  <c r="AL428" i="3"/>
  <c r="AO428" i="3"/>
  <c r="AP428" i="3"/>
  <c r="AQ428" i="3"/>
  <c r="AR428" i="3"/>
  <c r="AT428" i="3"/>
  <c r="AU428" i="3"/>
  <c r="AL429" i="3"/>
  <c r="AO429" i="3"/>
  <c r="AP429" i="3"/>
  <c r="AQ429" i="3"/>
  <c r="AR429" i="3"/>
  <c r="AT429" i="3"/>
  <c r="AU429" i="3"/>
  <c r="AL430" i="3"/>
  <c r="AO430" i="3"/>
  <c r="AP430" i="3"/>
  <c r="AQ430" i="3"/>
  <c r="AR430" i="3"/>
  <c r="AT430" i="3"/>
  <c r="AU430" i="3"/>
  <c r="AL431" i="3"/>
  <c r="AO431" i="3"/>
  <c r="AP431" i="3"/>
  <c r="AQ431" i="3"/>
  <c r="AR431" i="3"/>
  <c r="AT431" i="3"/>
  <c r="AU431" i="3"/>
  <c r="AL432" i="3"/>
  <c r="AO432" i="3"/>
  <c r="AP432" i="3"/>
  <c r="AQ432" i="3"/>
  <c r="AR432" i="3"/>
  <c r="AT432" i="3"/>
  <c r="AU432" i="3"/>
  <c r="AL433" i="3"/>
  <c r="AO433" i="3"/>
  <c r="AP433" i="3"/>
  <c r="AQ433" i="3"/>
  <c r="AR433" i="3"/>
  <c r="AT433" i="3"/>
  <c r="AU433" i="3"/>
  <c r="AL434" i="3"/>
  <c r="AO434" i="3"/>
  <c r="AP434" i="3"/>
  <c r="AQ434" i="3"/>
  <c r="AR434" i="3"/>
  <c r="AT434" i="3"/>
  <c r="AU434" i="3"/>
  <c r="AL435" i="3"/>
  <c r="AO435" i="3"/>
  <c r="AP435" i="3"/>
  <c r="AQ435" i="3"/>
  <c r="AR435" i="3"/>
  <c r="AT435" i="3"/>
  <c r="AU435" i="3"/>
  <c r="AL436" i="3"/>
  <c r="AO436" i="3"/>
  <c r="AP436" i="3"/>
  <c r="AQ436" i="3"/>
  <c r="AR436" i="3"/>
  <c r="AT436" i="3"/>
  <c r="AU436" i="3"/>
  <c r="AL437" i="3"/>
  <c r="AO437" i="3"/>
  <c r="AP437" i="3"/>
  <c r="AQ437" i="3"/>
  <c r="AR437" i="3"/>
  <c r="AT437" i="3"/>
  <c r="AU437" i="3"/>
  <c r="AL438" i="3"/>
  <c r="AO438" i="3"/>
  <c r="AP438" i="3"/>
  <c r="AQ438" i="3"/>
  <c r="AR438" i="3"/>
  <c r="AT438" i="3"/>
  <c r="AU438" i="3"/>
  <c r="AL439" i="3"/>
  <c r="AO439" i="3"/>
  <c r="AP439" i="3"/>
  <c r="AQ439" i="3"/>
  <c r="AR439" i="3"/>
  <c r="AT439" i="3"/>
  <c r="AU439" i="3"/>
  <c r="AL440" i="3"/>
  <c r="AO440" i="3"/>
  <c r="AP440" i="3"/>
  <c r="AQ440" i="3"/>
  <c r="AR440" i="3"/>
  <c r="AT440" i="3"/>
  <c r="AU440" i="3"/>
  <c r="AL441" i="3"/>
  <c r="AO441" i="3"/>
  <c r="AP441" i="3"/>
  <c r="AQ441" i="3"/>
  <c r="AR441" i="3"/>
  <c r="AT441" i="3"/>
  <c r="AU441" i="3"/>
  <c r="AL442" i="3"/>
  <c r="AO442" i="3"/>
  <c r="AP442" i="3"/>
  <c r="AQ442" i="3"/>
  <c r="AR442" i="3"/>
  <c r="AT442" i="3"/>
  <c r="AU442" i="3"/>
  <c r="AL443" i="3"/>
  <c r="AO443" i="3"/>
  <c r="AP443" i="3"/>
  <c r="AQ443" i="3"/>
  <c r="AR443" i="3"/>
  <c r="AT443" i="3"/>
  <c r="AU443" i="3"/>
  <c r="AL444" i="3"/>
  <c r="AO444" i="3"/>
  <c r="AP444" i="3"/>
  <c r="AQ444" i="3"/>
  <c r="AR444" i="3"/>
  <c r="AT444" i="3"/>
  <c r="AU444" i="3"/>
  <c r="AL445" i="3"/>
  <c r="AO445" i="3"/>
  <c r="AP445" i="3"/>
  <c r="AQ445" i="3"/>
  <c r="AR445" i="3"/>
  <c r="AT445" i="3"/>
  <c r="AU445" i="3"/>
  <c r="AL446" i="3"/>
  <c r="AO446" i="3"/>
  <c r="AP446" i="3"/>
  <c r="AQ446" i="3"/>
  <c r="AR446" i="3"/>
  <c r="AT446" i="3"/>
  <c r="AU446" i="3"/>
  <c r="AL447" i="3"/>
  <c r="AO447" i="3"/>
  <c r="AP447" i="3"/>
  <c r="AQ447" i="3"/>
  <c r="AR447" i="3"/>
  <c r="AT447" i="3"/>
  <c r="AU447" i="3"/>
  <c r="AL448" i="3"/>
  <c r="AO448" i="3"/>
  <c r="AP448" i="3"/>
  <c r="AQ448" i="3"/>
  <c r="AR448" i="3"/>
  <c r="AT448" i="3"/>
  <c r="AU448" i="3"/>
  <c r="AL449" i="3"/>
  <c r="AO449" i="3"/>
  <c r="AP449" i="3"/>
  <c r="AQ449" i="3"/>
  <c r="AR449" i="3"/>
  <c r="AT449" i="3"/>
  <c r="AU449" i="3"/>
  <c r="AL450" i="3"/>
  <c r="AO450" i="3"/>
  <c r="AP450" i="3"/>
  <c r="AQ450" i="3"/>
  <c r="AR450" i="3"/>
  <c r="AT450" i="3"/>
  <c r="AU450" i="3"/>
  <c r="AL451" i="3"/>
  <c r="AO451" i="3"/>
  <c r="AP451" i="3"/>
  <c r="AQ451" i="3"/>
  <c r="AR451" i="3"/>
  <c r="AT451" i="3"/>
  <c r="AU451" i="3"/>
  <c r="AL452" i="3"/>
  <c r="AO452" i="3"/>
  <c r="AP452" i="3"/>
  <c r="AQ452" i="3"/>
  <c r="AR452" i="3"/>
  <c r="AT452" i="3"/>
  <c r="AU452" i="3"/>
  <c r="AL453" i="3"/>
  <c r="AO453" i="3"/>
  <c r="AP453" i="3"/>
  <c r="AQ453" i="3"/>
  <c r="AR453" i="3"/>
  <c r="AT453" i="3"/>
  <c r="AU453" i="3"/>
  <c r="AL454" i="3"/>
  <c r="AO454" i="3"/>
  <c r="AP454" i="3"/>
  <c r="AQ454" i="3"/>
  <c r="AR454" i="3"/>
  <c r="AT454" i="3"/>
  <c r="AU454" i="3"/>
  <c r="AL455" i="3"/>
  <c r="AO455" i="3"/>
  <c r="AP455" i="3"/>
  <c r="AQ455" i="3"/>
  <c r="AR455" i="3"/>
  <c r="AT455" i="3"/>
  <c r="AU455" i="3"/>
  <c r="AL456" i="3"/>
  <c r="AO456" i="3"/>
  <c r="AP456" i="3"/>
  <c r="AQ456" i="3"/>
  <c r="AR456" i="3"/>
  <c r="AT456" i="3"/>
  <c r="AU456" i="3"/>
  <c r="AL457" i="3"/>
  <c r="AO457" i="3"/>
  <c r="AP457" i="3"/>
  <c r="AQ457" i="3"/>
  <c r="AR457" i="3"/>
  <c r="AT457" i="3"/>
  <c r="AU457" i="3"/>
  <c r="AL458" i="3"/>
  <c r="AO458" i="3"/>
  <c r="AP458" i="3"/>
  <c r="AQ458" i="3"/>
  <c r="AR458" i="3"/>
  <c r="AT458" i="3"/>
  <c r="AU458" i="3"/>
  <c r="AL459" i="3"/>
  <c r="AO459" i="3"/>
  <c r="AP459" i="3"/>
  <c r="AQ459" i="3"/>
  <c r="AR459" i="3"/>
  <c r="AT459" i="3"/>
  <c r="AU459" i="3"/>
  <c r="AL460" i="3"/>
  <c r="AO460" i="3"/>
  <c r="AP460" i="3"/>
  <c r="AQ460" i="3"/>
  <c r="AR460" i="3"/>
  <c r="AT460" i="3"/>
  <c r="AU460" i="3"/>
  <c r="AL461" i="3"/>
  <c r="AO461" i="3"/>
  <c r="AP461" i="3"/>
  <c r="AQ461" i="3"/>
  <c r="AR461" i="3"/>
  <c r="AT461" i="3"/>
  <c r="AU461" i="3"/>
  <c r="AL462" i="3"/>
  <c r="AO462" i="3"/>
  <c r="AP462" i="3"/>
  <c r="AQ462" i="3"/>
  <c r="AR462" i="3"/>
  <c r="AT462" i="3"/>
  <c r="AU462" i="3"/>
  <c r="AL463" i="3"/>
  <c r="AO463" i="3"/>
  <c r="AP463" i="3"/>
  <c r="AQ463" i="3"/>
  <c r="AR463" i="3"/>
  <c r="AT463" i="3"/>
  <c r="AU463" i="3"/>
  <c r="AL464" i="3"/>
  <c r="AO464" i="3"/>
  <c r="AP464" i="3"/>
  <c r="AQ464" i="3"/>
  <c r="AR464" i="3"/>
  <c r="AT464" i="3"/>
  <c r="AU464" i="3"/>
  <c r="AL465" i="3"/>
  <c r="AO465" i="3"/>
  <c r="AP465" i="3"/>
  <c r="AQ465" i="3"/>
  <c r="AR465" i="3"/>
  <c r="AT465" i="3"/>
  <c r="AU465" i="3"/>
  <c r="AL466" i="3"/>
  <c r="AO466" i="3"/>
  <c r="AP466" i="3"/>
  <c r="AQ466" i="3"/>
  <c r="AR466" i="3"/>
  <c r="AT466" i="3"/>
  <c r="AU466" i="3"/>
  <c r="AL467" i="3"/>
  <c r="AO467" i="3"/>
  <c r="AP467" i="3"/>
  <c r="AQ467" i="3"/>
  <c r="AR467" i="3"/>
  <c r="AT467" i="3"/>
  <c r="AU467" i="3"/>
  <c r="AL468" i="3"/>
  <c r="AO468" i="3"/>
  <c r="AP468" i="3"/>
  <c r="AQ468" i="3"/>
  <c r="AR468" i="3"/>
  <c r="AT468" i="3"/>
  <c r="AU468" i="3"/>
  <c r="AL469" i="3"/>
  <c r="AO469" i="3"/>
  <c r="AP469" i="3"/>
  <c r="AQ469" i="3"/>
  <c r="AR469" i="3"/>
  <c r="AT469" i="3"/>
  <c r="AU469" i="3"/>
  <c r="AL470" i="3"/>
  <c r="AO470" i="3"/>
  <c r="AP470" i="3"/>
  <c r="AQ470" i="3"/>
  <c r="AR470" i="3"/>
  <c r="AT470" i="3"/>
  <c r="AU470" i="3"/>
  <c r="AL471" i="3"/>
  <c r="AO471" i="3"/>
  <c r="AP471" i="3"/>
  <c r="AQ471" i="3"/>
  <c r="AR471" i="3"/>
  <c r="AT471" i="3"/>
  <c r="AU471" i="3"/>
  <c r="AL472" i="3"/>
  <c r="AO472" i="3"/>
  <c r="AP472" i="3"/>
  <c r="AQ472" i="3"/>
  <c r="AR472" i="3"/>
  <c r="AT472" i="3"/>
  <c r="AU472" i="3"/>
  <c r="AL473" i="3"/>
  <c r="AO473" i="3"/>
  <c r="AP473" i="3"/>
  <c r="AQ473" i="3"/>
  <c r="AR473" i="3"/>
  <c r="AT473" i="3"/>
  <c r="AU473" i="3"/>
  <c r="AL474" i="3"/>
  <c r="AO474" i="3"/>
  <c r="AP474" i="3"/>
  <c r="AQ474" i="3"/>
  <c r="AR474" i="3"/>
  <c r="AT474" i="3"/>
  <c r="AU474" i="3"/>
  <c r="AL475" i="3"/>
  <c r="AO475" i="3"/>
  <c r="AP475" i="3"/>
  <c r="AQ475" i="3"/>
  <c r="AR475" i="3"/>
  <c r="AT475" i="3"/>
  <c r="AU475" i="3"/>
  <c r="AL476" i="3"/>
  <c r="AO476" i="3"/>
  <c r="AP476" i="3"/>
  <c r="AQ476" i="3"/>
  <c r="AR476" i="3"/>
  <c r="AT476" i="3"/>
  <c r="AU476" i="3"/>
  <c r="AL477" i="3"/>
  <c r="AO477" i="3"/>
  <c r="AP477" i="3"/>
  <c r="AQ477" i="3"/>
  <c r="AR477" i="3"/>
  <c r="AT477" i="3"/>
  <c r="AU477" i="3"/>
  <c r="AL478" i="3"/>
  <c r="AO478" i="3"/>
  <c r="AP478" i="3"/>
  <c r="AQ478" i="3"/>
  <c r="AR478" i="3"/>
  <c r="AT478" i="3"/>
  <c r="AU478" i="3"/>
  <c r="AL479" i="3"/>
  <c r="AO479" i="3"/>
  <c r="AP479" i="3"/>
  <c r="AQ479" i="3"/>
  <c r="AR479" i="3"/>
  <c r="AT479" i="3"/>
  <c r="AU479" i="3"/>
  <c r="AL480" i="3"/>
  <c r="AO480" i="3"/>
  <c r="AP480" i="3"/>
  <c r="AQ480" i="3"/>
  <c r="AR480" i="3"/>
  <c r="AT480" i="3"/>
  <c r="AU480" i="3"/>
  <c r="AL481" i="3"/>
  <c r="AO481" i="3"/>
  <c r="AP481" i="3"/>
  <c r="AQ481" i="3"/>
  <c r="AR481" i="3"/>
  <c r="AT481" i="3"/>
  <c r="AU481" i="3"/>
  <c r="AL482" i="3"/>
  <c r="AO482" i="3"/>
  <c r="AP482" i="3"/>
  <c r="AQ482" i="3"/>
  <c r="AR482" i="3"/>
  <c r="AT482" i="3"/>
  <c r="AU482" i="3"/>
  <c r="AL483" i="3"/>
  <c r="AO483" i="3"/>
  <c r="AP483" i="3"/>
  <c r="AQ483" i="3"/>
  <c r="AR483" i="3"/>
  <c r="AT483" i="3"/>
  <c r="AU483" i="3"/>
  <c r="AL484" i="3"/>
  <c r="AO484" i="3"/>
  <c r="AP484" i="3"/>
  <c r="AQ484" i="3"/>
  <c r="AR484" i="3"/>
  <c r="AT484" i="3"/>
  <c r="AU484" i="3"/>
  <c r="AL485" i="3"/>
  <c r="AO485" i="3"/>
  <c r="AP485" i="3"/>
  <c r="AQ485" i="3"/>
  <c r="AR485" i="3"/>
  <c r="AT485" i="3"/>
  <c r="AU485" i="3"/>
  <c r="AL486" i="3"/>
  <c r="AO486" i="3"/>
  <c r="AP486" i="3"/>
  <c r="AQ486" i="3"/>
  <c r="AR486" i="3"/>
  <c r="AT486" i="3"/>
  <c r="AU486" i="3"/>
  <c r="AL487" i="3"/>
  <c r="AO487" i="3"/>
  <c r="AP487" i="3"/>
  <c r="AQ487" i="3"/>
  <c r="AR487" i="3"/>
  <c r="AT487" i="3"/>
  <c r="AU487" i="3"/>
  <c r="AL488" i="3"/>
  <c r="AO488" i="3"/>
  <c r="AP488" i="3"/>
  <c r="AQ488" i="3"/>
  <c r="AR488" i="3"/>
  <c r="AT488" i="3"/>
  <c r="AU488" i="3"/>
  <c r="AL489" i="3"/>
  <c r="AO489" i="3"/>
  <c r="AP489" i="3"/>
  <c r="AQ489" i="3"/>
  <c r="AR489" i="3"/>
  <c r="AT489" i="3"/>
  <c r="AU489" i="3"/>
  <c r="AL490" i="3"/>
  <c r="AO490" i="3"/>
  <c r="AP490" i="3"/>
  <c r="AQ490" i="3"/>
  <c r="AR490" i="3"/>
  <c r="AT490" i="3"/>
  <c r="AU490" i="3"/>
  <c r="AL491" i="3"/>
  <c r="AO491" i="3"/>
  <c r="AP491" i="3"/>
  <c r="AQ491" i="3"/>
  <c r="AR491" i="3"/>
  <c r="AT491" i="3"/>
  <c r="AU491" i="3"/>
  <c r="AL492" i="3"/>
  <c r="AO492" i="3"/>
  <c r="AP492" i="3"/>
  <c r="AQ492" i="3"/>
  <c r="AR492" i="3"/>
  <c r="AT492" i="3"/>
  <c r="AU492" i="3"/>
  <c r="AL493" i="3"/>
  <c r="AO493" i="3"/>
  <c r="AP493" i="3"/>
  <c r="AQ493" i="3"/>
  <c r="AR493" i="3"/>
  <c r="AT493" i="3"/>
  <c r="AU493" i="3"/>
  <c r="AL494" i="3"/>
  <c r="AO494" i="3"/>
  <c r="AP494" i="3"/>
  <c r="AQ494" i="3"/>
  <c r="AR494" i="3"/>
  <c r="AT494" i="3"/>
  <c r="AU494" i="3"/>
  <c r="AL495" i="3"/>
  <c r="AO495" i="3"/>
  <c r="AP495" i="3"/>
  <c r="AQ495" i="3"/>
  <c r="AR495" i="3"/>
  <c r="AT495" i="3"/>
  <c r="AU495" i="3"/>
  <c r="AL496" i="3"/>
  <c r="AO496" i="3"/>
  <c r="AP496" i="3"/>
  <c r="AQ496" i="3"/>
  <c r="AR496" i="3"/>
  <c r="AT496" i="3"/>
  <c r="AU496" i="3"/>
  <c r="AL497" i="3"/>
  <c r="AO497" i="3"/>
  <c r="AP497" i="3"/>
  <c r="AQ497" i="3"/>
  <c r="AR497" i="3"/>
  <c r="AT497" i="3"/>
  <c r="AU497" i="3"/>
  <c r="AL498" i="3"/>
  <c r="AO498" i="3"/>
  <c r="AP498" i="3"/>
  <c r="AQ498" i="3"/>
  <c r="AR498" i="3"/>
  <c r="AT498" i="3"/>
  <c r="AU498" i="3"/>
  <c r="AL499" i="3"/>
  <c r="AO499" i="3"/>
  <c r="AP499" i="3"/>
  <c r="AQ499" i="3"/>
  <c r="AR499" i="3"/>
  <c r="AT499" i="3"/>
  <c r="AU499" i="3"/>
  <c r="AL500" i="3"/>
  <c r="AO500" i="3"/>
  <c r="AP500" i="3"/>
  <c r="AQ500" i="3"/>
  <c r="AR500" i="3"/>
  <c r="AT500" i="3"/>
  <c r="AU500" i="3"/>
  <c r="AL501" i="3"/>
  <c r="AO501" i="3"/>
  <c r="AP501" i="3"/>
  <c r="AQ501" i="3"/>
  <c r="AR501" i="3"/>
  <c r="AT501" i="3"/>
  <c r="AU501" i="3"/>
  <c r="AL502" i="3"/>
  <c r="AO502" i="3"/>
  <c r="AP502" i="3"/>
  <c r="AQ502" i="3"/>
  <c r="AR502" i="3"/>
  <c r="AT502" i="3"/>
  <c r="AU502" i="3"/>
  <c r="AL503" i="3"/>
  <c r="AO503" i="3"/>
  <c r="AP503" i="3"/>
  <c r="AQ503" i="3"/>
  <c r="AR503" i="3"/>
  <c r="AT503" i="3"/>
  <c r="AU503" i="3"/>
  <c r="AL504" i="3"/>
  <c r="AO504" i="3"/>
  <c r="AP504" i="3"/>
  <c r="AQ504" i="3"/>
  <c r="AR504" i="3"/>
  <c r="AT504" i="3"/>
  <c r="AU504" i="3"/>
  <c r="AL505" i="3"/>
  <c r="AO505" i="3"/>
  <c r="AP505" i="3"/>
  <c r="AQ505" i="3"/>
  <c r="AR505" i="3"/>
  <c r="AT505" i="3"/>
  <c r="AU505" i="3"/>
  <c r="AL506" i="3"/>
  <c r="AO506" i="3"/>
  <c r="AP506" i="3"/>
  <c r="AQ506" i="3"/>
  <c r="AR506" i="3"/>
  <c r="AT506" i="3"/>
  <c r="AU506" i="3"/>
  <c r="AL507" i="3"/>
  <c r="AO507" i="3"/>
  <c r="AP507" i="3"/>
  <c r="AQ507" i="3"/>
  <c r="AR507" i="3"/>
  <c r="AT507" i="3"/>
  <c r="AU507" i="3"/>
  <c r="AL508" i="3"/>
  <c r="AO508" i="3"/>
  <c r="AP508" i="3"/>
  <c r="AQ508" i="3"/>
  <c r="AR508" i="3"/>
  <c r="AT508" i="3"/>
  <c r="AU508" i="3"/>
  <c r="AL509" i="3"/>
  <c r="AO509" i="3"/>
  <c r="AP509" i="3"/>
  <c r="AQ509" i="3"/>
  <c r="AR509" i="3"/>
  <c r="AT509" i="3"/>
  <c r="AU509" i="3"/>
  <c r="AL510" i="3"/>
  <c r="AO510" i="3"/>
  <c r="AP510" i="3"/>
  <c r="AQ510" i="3"/>
  <c r="AR510" i="3"/>
  <c r="AT510" i="3"/>
  <c r="AU510" i="3"/>
  <c r="AL511" i="3"/>
  <c r="AO511" i="3"/>
  <c r="AP511" i="3"/>
  <c r="AQ511" i="3"/>
  <c r="AR511" i="3"/>
  <c r="AT511" i="3"/>
  <c r="AU511" i="3"/>
  <c r="AL512" i="3"/>
  <c r="AO512" i="3"/>
  <c r="AP512" i="3"/>
  <c r="AQ512" i="3"/>
  <c r="AR512" i="3"/>
  <c r="AT512" i="3"/>
  <c r="AU512" i="3"/>
  <c r="AL513" i="3"/>
  <c r="AO513" i="3"/>
  <c r="AP513" i="3"/>
  <c r="AQ513" i="3"/>
  <c r="AR513" i="3"/>
  <c r="AT513" i="3"/>
  <c r="AU513" i="3"/>
  <c r="AL514" i="3"/>
  <c r="AO514" i="3"/>
  <c r="AP514" i="3"/>
  <c r="AQ514" i="3"/>
  <c r="AR514" i="3"/>
  <c r="AT514" i="3"/>
  <c r="AU514" i="3"/>
  <c r="AL515" i="3"/>
  <c r="AO515" i="3"/>
  <c r="AP515" i="3"/>
  <c r="AQ515" i="3"/>
  <c r="AR515" i="3"/>
  <c r="AT515" i="3"/>
  <c r="AU515" i="3"/>
  <c r="AL516" i="3"/>
  <c r="AO516" i="3"/>
  <c r="AP516" i="3"/>
  <c r="AQ516" i="3"/>
  <c r="AR516" i="3"/>
  <c r="AT516" i="3"/>
  <c r="AU516" i="3"/>
  <c r="AL517" i="3"/>
  <c r="AO517" i="3"/>
  <c r="AP517" i="3"/>
  <c r="AQ517" i="3"/>
  <c r="AR517" i="3"/>
  <c r="AT517" i="3"/>
  <c r="AU517" i="3"/>
  <c r="AL518" i="3"/>
  <c r="AO518" i="3"/>
  <c r="AP518" i="3"/>
  <c r="AQ518" i="3"/>
  <c r="AR518" i="3"/>
  <c r="AT518" i="3"/>
  <c r="AU518" i="3"/>
  <c r="AL519" i="3"/>
  <c r="AO519" i="3"/>
  <c r="AP519" i="3"/>
  <c r="AQ519" i="3"/>
  <c r="AR519" i="3"/>
  <c r="AT519" i="3"/>
  <c r="AU519" i="3"/>
  <c r="AL520" i="3"/>
  <c r="AO520" i="3"/>
  <c r="AP520" i="3"/>
  <c r="AQ520" i="3"/>
  <c r="AR520" i="3"/>
  <c r="AT520" i="3"/>
  <c r="AU520" i="3"/>
  <c r="AL521" i="3"/>
  <c r="AO521" i="3"/>
  <c r="AP521" i="3"/>
  <c r="AQ521" i="3"/>
  <c r="AR521" i="3"/>
  <c r="AT521" i="3"/>
  <c r="AU521" i="3"/>
  <c r="AL522" i="3"/>
  <c r="AO522" i="3"/>
  <c r="AP522" i="3"/>
  <c r="AQ522" i="3"/>
  <c r="AR522" i="3"/>
  <c r="AT522" i="3"/>
  <c r="AU522" i="3"/>
  <c r="AL523" i="3"/>
  <c r="AO523" i="3"/>
  <c r="AP523" i="3"/>
  <c r="AQ523" i="3"/>
  <c r="AR523" i="3"/>
  <c r="AT523" i="3"/>
  <c r="AU523" i="3"/>
  <c r="AL524" i="3"/>
  <c r="AO524" i="3"/>
  <c r="AP524" i="3"/>
  <c r="AQ524" i="3"/>
  <c r="AR524" i="3"/>
  <c r="AT524" i="3"/>
  <c r="AU524" i="3"/>
  <c r="AL525" i="3"/>
  <c r="AO525" i="3"/>
  <c r="AP525" i="3"/>
  <c r="AQ525" i="3"/>
  <c r="AR525" i="3"/>
  <c r="AT525" i="3"/>
  <c r="AU525" i="3"/>
  <c r="AL526" i="3"/>
  <c r="AO526" i="3"/>
  <c r="AP526" i="3"/>
  <c r="AQ526" i="3"/>
  <c r="AR526" i="3"/>
  <c r="AT526" i="3"/>
  <c r="AU526" i="3"/>
  <c r="AL527" i="3"/>
  <c r="AO527" i="3"/>
  <c r="AP527" i="3"/>
  <c r="AQ527" i="3"/>
  <c r="AR527" i="3"/>
  <c r="AT527" i="3"/>
  <c r="AU527" i="3"/>
  <c r="AL528" i="3"/>
  <c r="AO528" i="3"/>
  <c r="AP528" i="3"/>
  <c r="AQ528" i="3"/>
  <c r="AR528" i="3"/>
  <c r="AT528" i="3"/>
  <c r="AU528" i="3"/>
  <c r="AL529" i="3"/>
  <c r="AO529" i="3"/>
  <c r="AP529" i="3"/>
  <c r="AQ529" i="3"/>
  <c r="AR529" i="3"/>
  <c r="AT529" i="3"/>
  <c r="AU529" i="3"/>
  <c r="AL530" i="3"/>
  <c r="AO530" i="3"/>
  <c r="AP530" i="3"/>
  <c r="AQ530" i="3"/>
  <c r="AR530" i="3"/>
  <c r="AT530" i="3"/>
  <c r="AU530" i="3"/>
  <c r="AU3" i="3"/>
  <c r="AT3" i="3"/>
  <c r="AR3" i="3"/>
  <c r="AQ3" i="3"/>
  <c r="AP3" i="3"/>
  <c r="AO3" i="3"/>
  <c r="AL3" i="3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P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I190" i="9"/>
  <c r="AJ190" i="9" s="1"/>
  <c r="AI191" i="9"/>
  <c r="AJ191" i="9" s="1"/>
  <c r="AI342" i="9"/>
  <c r="AJ342" i="9" s="1"/>
  <c r="AI343" i="9"/>
  <c r="AJ343" i="9" s="1"/>
  <c r="AI344" i="9"/>
  <c r="AJ344" i="9" s="1"/>
  <c r="AI423" i="9"/>
  <c r="AJ423" i="9" s="1"/>
  <c r="AI424" i="9"/>
  <c r="AJ424" i="9" s="1"/>
  <c r="AI425" i="9"/>
  <c r="AJ425" i="9" s="1"/>
  <c r="AI447" i="9"/>
  <c r="AJ447" i="9" s="1"/>
  <c r="AI448" i="9"/>
  <c r="AJ448" i="9" s="1"/>
  <c r="AI449" i="9"/>
  <c r="AJ449" i="9" s="1"/>
  <c r="AI417" i="9"/>
  <c r="AJ417" i="9" s="1"/>
  <c r="AI418" i="9"/>
  <c r="AJ418" i="9" s="1"/>
  <c r="AI419" i="9"/>
  <c r="AJ419" i="9" s="1"/>
  <c r="AI369" i="9"/>
  <c r="AJ369" i="9" s="1"/>
  <c r="AI370" i="9"/>
  <c r="AJ370" i="9" s="1"/>
  <c r="AI371" i="9"/>
  <c r="AJ371" i="9" s="1"/>
  <c r="AI426" i="9"/>
  <c r="AJ426" i="9" s="1"/>
  <c r="AI427" i="9"/>
  <c r="AJ427" i="9" s="1"/>
  <c r="AI428" i="9"/>
  <c r="AJ428" i="9" s="1"/>
  <c r="AI372" i="9"/>
  <c r="AJ372" i="9" s="1"/>
  <c r="AI373" i="9"/>
  <c r="AJ373" i="9" s="1"/>
  <c r="AI374" i="9"/>
  <c r="AJ374" i="9" s="1"/>
  <c r="AI285" i="9"/>
  <c r="AJ285" i="9" s="1"/>
  <c r="AI286" i="9"/>
  <c r="AJ286" i="9" s="1"/>
  <c r="AI287" i="9"/>
  <c r="AJ287" i="9" s="1"/>
  <c r="AI231" i="9"/>
  <c r="AJ231" i="9" s="1"/>
  <c r="AI232" i="9"/>
  <c r="AJ232" i="9" s="1"/>
  <c r="AI233" i="9"/>
  <c r="AJ233" i="9" s="1"/>
  <c r="AI168" i="9"/>
  <c r="AJ168" i="9" s="1"/>
  <c r="AI169" i="9"/>
  <c r="AJ169" i="9" s="1"/>
  <c r="AL169" i="9"/>
  <c r="AI170" i="9"/>
  <c r="AJ170" i="9" s="1"/>
  <c r="AI165" i="9"/>
  <c r="AJ165" i="9" s="1"/>
  <c r="AI166" i="9"/>
  <c r="AJ166" i="9" s="1"/>
  <c r="AI167" i="9"/>
  <c r="AJ167" i="9" s="1"/>
  <c r="AI117" i="9"/>
  <c r="AJ117" i="9" s="1"/>
  <c r="AI118" i="9"/>
  <c r="AJ118" i="9" s="1"/>
  <c r="AI119" i="9"/>
  <c r="AJ119" i="9" s="1"/>
  <c r="AI90" i="9"/>
  <c r="AJ90" i="9" s="1"/>
  <c r="AI91" i="9"/>
  <c r="AJ91" i="9" s="1"/>
  <c r="AI92" i="9"/>
  <c r="AJ92" i="9" s="1"/>
  <c r="AI45" i="9"/>
  <c r="AJ45" i="9" s="1"/>
  <c r="AI46" i="9"/>
  <c r="AJ46" i="9" s="1"/>
  <c r="AI47" i="9"/>
  <c r="AJ47" i="9" s="1"/>
  <c r="AI6" i="9"/>
  <c r="AJ6" i="9" s="1"/>
  <c r="AI7" i="9"/>
  <c r="AJ7" i="9" s="1"/>
  <c r="AI8" i="9"/>
  <c r="AJ8" i="9" s="1"/>
  <c r="AI75" i="9"/>
  <c r="AJ75" i="9" s="1"/>
  <c r="AI76" i="9"/>
  <c r="AJ76" i="9" s="1"/>
  <c r="AI77" i="9"/>
  <c r="AJ77" i="9" s="1"/>
  <c r="AI237" i="9"/>
  <c r="AJ237" i="9" s="1"/>
  <c r="AI238" i="9"/>
  <c r="AJ238" i="9" s="1"/>
  <c r="AL238" i="9"/>
  <c r="AI239" i="9"/>
  <c r="AJ239" i="9" s="1"/>
  <c r="AI249" i="9"/>
  <c r="AJ249" i="9" s="1"/>
  <c r="AI250" i="9"/>
  <c r="AJ250" i="9" s="1"/>
  <c r="AI251" i="9"/>
  <c r="AJ251" i="9" s="1"/>
  <c r="AI303" i="9"/>
  <c r="AJ303" i="9" s="1"/>
  <c r="AI304" i="9"/>
  <c r="AJ304" i="9" s="1"/>
  <c r="AI305" i="9"/>
  <c r="AJ305" i="9" s="1"/>
  <c r="AI276" i="9"/>
  <c r="AJ276" i="9" s="1"/>
  <c r="AI277" i="9"/>
  <c r="AJ277" i="9" s="1"/>
  <c r="AI278" i="9"/>
  <c r="AJ278" i="9" s="1"/>
  <c r="AI297" i="9"/>
  <c r="AJ297" i="9" s="1"/>
  <c r="AI298" i="9"/>
  <c r="AJ298" i="9" s="1"/>
  <c r="AL298" i="9"/>
  <c r="AI299" i="9"/>
  <c r="AJ299" i="9" s="1"/>
  <c r="AI288" i="9"/>
  <c r="AJ288" i="9" s="1"/>
  <c r="AI289" i="9"/>
  <c r="AJ289" i="9" s="1"/>
  <c r="AI290" i="9"/>
  <c r="AK290" i="9" s="1"/>
  <c r="AI279" i="9"/>
  <c r="AJ279" i="9" s="1"/>
  <c r="AI280" i="9"/>
  <c r="AJ280" i="9" s="1"/>
  <c r="AI281" i="9"/>
  <c r="AJ281" i="9" s="1"/>
  <c r="AI210" i="9"/>
  <c r="AJ210" i="9" s="1"/>
  <c r="AI211" i="9"/>
  <c r="AJ211" i="9" s="1"/>
  <c r="AI212" i="9"/>
  <c r="AJ212" i="9" s="1"/>
  <c r="AI228" i="9"/>
  <c r="AJ228" i="9" s="1"/>
  <c r="AI229" i="9"/>
  <c r="AJ229" i="9" s="1"/>
  <c r="AI230" i="9"/>
  <c r="AJ230" i="9" s="1"/>
  <c r="AI171" i="9"/>
  <c r="AJ171" i="9" s="1"/>
  <c r="AI172" i="9"/>
  <c r="AJ172" i="9" s="1"/>
  <c r="AI173" i="9"/>
  <c r="AJ173" i="9" s="1"/>
  <c r="AI153" i="9"/>
  <c r="AJ153" i="9" s="1"/>
  <c r="AI154" i="9"/>
  <c r="AJ154" i="9" s="1"/>
  <c r="AI155" i="9"/>
  <c r="AJ155" i="9" s="1"/>
  <c r="AI129" i="9"/>
  <c r="AJ129" i="9" s="1"/>
  <c r="AI130" i="9"/>
  <c r="AJ130" i="9" s="1"/>
  <c r="AI131" i="9"/>
  <c r="AJ131" i="9" s="1"/>
  <c r="AI120" i="9"/>
  <c r="AJ120" i="9" s="1"/>
  <c r="AI121" i="9"/>
  <c r="AK121" i="9" s="1"/>
  <c r="AI122" i="9"/>
  <c r="AJ122" i="9" s="1"/>
  <c r="AI66" i="9"/>
  <c r="AJ66" i="9" s="1"/>
  <c r="AI67" i="9"/>
  <c r="AJ67" i="9" s="1"/>
  <c r="AI68" i="9"/>
  <c r="AJ68" i="9" s="1"/>
  <c r="AI9" i="9"/>
  <c r="AJ9" i="9" s="1"/>
  <c r="AI10" i="9"/>
  <c r="AJ10" i="9" s="1"/>
  <c r="AI11" i="9"/>
  <c r="AJ11" i="9" s="1"/>
  <c r="AI78" i="9"/>
  <c r="AJ78" i="9" s="1"/>
  <c r="AI79" i="9"/>
  <c r="AJ79" i="9" s="1"/>
  <c r="AI80" i="9"/>
  <c r="AJ80" i="9" s="1"/>
  <c r="AI273" i="9"/>
  <c r="AJ273" i="9" s="1"/>
  <c r="AI274" i="9"/>
  <c r="AJ274" i="9" s="1"/>
  <c r="AI275" i="9"/>
  <c r="AJ275" i="9" s="1"/>
  <c r="AI300" i="9"/>
  <c r="AJ300" i="9" s="1"/>
  <c r="AI301" i="9"/>
  <c r="AJ301" i="9" s="1"/>
  <c r="AI302" i="9"/>
  <c r="AL302" i="9" s="1"/>
  <c r="AI435" i="9"/>
  <c r="AJ435" i="9" s="1"/>
  <c r="AI436" i="9"/>
  <c r="AJ436" i="9" s="1"/>
  <c r="AI437" i="9"/>
  <c r="AJ437" i="9" s="1"/>
  <c r="AI444" i="9"/>
  <c r="AJ444" i="9" s="1"/>
  <c r="AI445" i="9"/>
  <c r="AI446" i="9"/>
  <c r="AI462" i="9"/>
  <c r="AJ462" i="9" s="1"/>
  <c r="AI463" i="9"/>
  <c r="AJ463" i="9" s="1"/>
  <c r="AL463" i="9"/>
  <c r="AI464" i="9"/>
  <c r="AI441" i="9"/>
  <c r="AI442" i="9"/>
  <c r="AJ442" i="9" s="1"/>
  <c r="AI443" i="9"/>
  <c r="AJ443" i="9" s="1"/>
  <c r="AI336" i="9"/>
  <c r="AI337" i="9"/>
  <c r="AI338" i="9"/>
  <c r="AI270" i="9"/>
  <c r="AK270" i="9" s="1"/>
  <c r="AI271" i="9"/>
  <c r="AI272" i="9"/>
  <c r="AI240" i="9"/>
  <c r="AI241" i="9"/>
  <c r="AK241" i="9" s="1"/>
  <c r="AI242" i="9"/>
  <c r="AI207" i="9"/>
  <c r="AI208" i="9"/>
  <c r="AI209" i="9"/>
  <c r="AL209" i="9" s="1"/>
  <c r="AI159" i="9"/>
  <c r="AI160" i="9"/>
  <c r="AI161" i="9"/>
  <c r="AI108" i="9"/>
  <c r="AK108" i="9" s="1"/>
  <c r="AI109" i="9"/>
  <c r="AI110" i="9"/>
  <c r="AI105" i="9"/>
  <c r="AI106" i="9"/>
  <c r="AJ106" i="9" s="1"/>
  <c r="AI107" i="9"/>
  <c r="AI60" i="9"/>
  <c r="AI61" i="9"/>
  <c r="AI62" i="9"/>
  <c r="AJ62" i="9" s="1"/>
  <c r="AI12" i="9"/>
  <c r="AI13" i="9"/>
  <c r="AI14" i="9"/>
  <c r="AI225" i="9"/>
  <c r="AJ225" i="9" s="1"/>
  <c r="AI226" i="9"/>
  <c r="AI227" i="9"/>
  <c r="AI345" i="9"/>
  <c r="AI346" i="9"/>
  <c r="AJ346" i="9" s="1"/>
  <c r="AI347" i="9"/>
  <c r="AI378" i="9"/>
  <c r="AI379" i="9"/>
  <c r="AI380" i="9"/>
  <c r="AJ380" i="9" s="1"/>
  <c r="AI468" i="9"/>
  <c r="AI469" i="9"/>
  <c r="AI470" i="9"/>
  <c r="AI360" i="9"/>
  <c r="AJ360" i="9" s="1"/>
  <c r="AI361" i="9"/>
  <c r="AI362" i="9"/>
  <c r="AI429" i="9"/>
  <c r="AI430" i="9"/>
  <c r="AJ430" i="9" s="1"/>
  <c r="AI431" i="9"/>
  <c r="AI315" i="9"/>
  <c r="AI316" i="9"/>
  <c r="AI317" i="9"/>
  <c r="AJ317" i="9" s="1"/>
  <c r="AI333" i="9"/>
  <c r="AI334" i="9"/>
  <c r="AI335" i="9"/>
  <c r="AI243" i="9"/>
  <c r="AL243" i="9" s="1"/>
  <c r="AI244" i="9"/>
  <c r="AI245" i="9"/>
  <c r="AI192" i="9"/>
  <c r="AI193" i="9"/>
  <c r="AJ193" i="9" s="1"/>
  <c r="AI194" i="9"/>
  <c r="AI180" i="9"/>
  <c r="AI181" i="9"/>
  <c r="AI182" i="9"/>
  <c r="AJ182" i="9" s="1"/>
  <c r="AI162" i="9"/>
  <c r="AI163" i="9"/>
  <c r="AI164" i="9"/>
  <c r="AI126" i="9"/>
  <c r="AJ126" i="9" s="1"/>
  <c r="AI127" i="9"/>
  <c r="AI128" i="9"/>
  <c r="AI96" i="9"/>
  <c r="AI97" i="9"/>
  <c r="AJ97" i="9" s="1"/>
  <c r="AI98" i="9"/>
  <c r="AI48" i="9"/>
  <c r="AI49" i="9"/>
  <c r="AI50" i="9"/>
  <c r="AJ50" i="9" s="1"/>
  <c r="AI15" i="9"/>
  <c r="AI16" i="9"/>
  <c r="AI17" i="9"/>
  <c r="AI138" i="9"/>
  <c r="AJ138" i="9" s="1"/>
  <c r="AI139" i="9"/>
  <c r="AI140" i="9"/>
  <c r="AI141" i="9"/>
  <c r="AI142" i="9"/>
  <c r="AK142" i="9" s="1"/>
  <c r="AI143" i="9"/>
  <c r="AI312" i="9"/>
  <c r="AI313" i="9"/>
  <c r="AI314" i="9"/>
  <c r="AJ314" i="9" s="1"/>
  <c r="AI456" i="9"/>
  <c r="AI457" i="9"/>
  <c r="AI458" i="9"/>
  <c r="AI351" i="9"/>
  <c r="AK351" i="9" s="1"/>
  <c r="AI352" i="9"/>
  <c r="AI353" i="9"/>
  <c r="AI405" i="9"/>
  <c r="AI406" i="9"/>
  <c r="AK406" i="9" s="1"/>
  <c r="AI407" i="9"/>
  <c r="AI384" i="9"/>
  <c r="AI385" i="9"/>
  <c r="AI386" i="9"/>
  <c r="AJ386" i="9" s="1"/>
  <c r="AI354" i="9"/>
  <c r="AI355" i="9"/>
  <c r="AI356" i="9"/>
  <c r="AI291" i="9"/>
  <c r="AJ291" i="9" s="1"/>
  <c r="AI292" i="9"/>
  <c r="AI293" i="9"/>
  <c r="AI252" i="9"/>
  <c r="AI253" i="9"/>
  <c r="AJ253" i="9" s="1"/>
  <c r="AI254" i="9"/>
  <c r="AI216" i="9"/>
  <c r="AI217" i="9"/>
  <c r="AI218" i="9"/>
  <c r="AJ218" i="9" s="1"/>
  <c r="AI195" i="9"/>
  <c r="AI196" i="9"/>
  <c r="AI197" i="9"/>
  <c r="AI132" i="9"/>
  <c r="AJ132" i="9" s="1"/>
  <c r="AI133" i="9"/>
  <c r="AI134" i="9"/>
  <c r="AI111" i="9"/>
  <c r="AI112" i="9"/>
  <c r="AL112" i="9" s="1"/>
  <c r="AI113" i="9"/>
  <c r="AI54" i="9"/>
  <c r="AI55" i="9"/>
  <c r="AI56" i="9"/>
  <c r="AJ56" i="9" s="1"/>
  <c r="AI18" i="9"/>
  <c r="AI19" i="9"/>
  <c r="AI20" i="9"/>
  <c r="AI36" i="9"/>
  <c r="AJ36" i="9" s="1"/>
  <c r="AI37" i="9"/>
  <c r="AI38" i="9"/>
  <c r="AI198" i="9"/>
  <c r="AI199" i="9"/>
  <c r="AJ199" i="9" s="1"/>
  <c r="AL199" i="9"/>
  <c r="AI200" i="9"/>
  <c r="AI321" i="9"/>
  <c r="AI322" i="9"/>
  <c r="AI323" i="9"/>
  <c r="AJ323" i="9" s="1"/>
  <c r="AI453" i="9"/>
  <c r="AI454" i="9"/>
  <c r="AI455" i="9"/>
  <c r="AI390" i="9"/>
  <c r="AJ390" i="9" s="1"/>
  <c r="AI391" i="9"/>
  <c r="AI392" i="9"/>
  <c r="AI450" i="9"/>
  <c r="AI451" i="9"/>
  <c r="AJ451" i="9" s="1"/>
  <c r="AI452" i="9"/>
  <c r="AI387" i="9"/>
  <c r="AI388" i="9"/>
  <c r="AI389" i="9"/>
  <c r="AK389" i="9" s="1"/>
  <c r="AI459" i="9"/>
  <c r="AI460" i="9"/>
  <c r="AJ460" i="9" s="1"/>
  <c r="AI461" i="9"/>
  <c r="AI324" i="9"/>
  <c r="AJ324" i="9" s="1"/>
  <c r="AI325" i="9"/>
  <c r="AI326" i="9"/>
  <c r="AL326" i="9" s="1"/>
  <c r="AI327" i="9"/>
  <c r="AI328" i="9"/>
  <c r="AJ328" i="9" s="1"/>
  <c r="AI329" i="9"/>
  <c r="AI309" i="9"/>
  <c r="AJ309" i="9" s="1"/>
  <c r="AI310" i="9"/>
  <c r="AL310" i="9" s="1"/>
  <c r="AI311" i="9"/>
  <c r="AL311" i="9" s="1"/>
  <c r="AI234" i="9"/>
  <c r="AI235" i="9"/>
  <c r="AJ235" i="9" s="1"/>
  <c r="AI236" i="9"/>
  <c r="AL236" i="9" s="1"/>
  <c r="AI144" i="9"/>
  <c r="AJ144" i="9" s="1"/>
  <c r="AI145" i="9"/>
  <c r="AI146" i="9"/>
  <c r="AL146" i="9" s="1"/>
  <c r="AI135" i="9"/>
  <c r="AL135" i="9" s="1"/>
  <c r="AI136" i="9"/>
  <c r="AL136" i="9" s="1"/>
  <c r="AI137" i="9"/>
  <c r="AI69" i="9"/>
  <c r="AJ69" i="9" s="1"/>
  <c r="AI70" i="9"/>
  <c r="AL70" i="9" s="1"/>
  <c r="AI71" i="9"/>
  <c r="AK71" i="9" s="1"/>
  <c r="AI21" i="9"/>
  <c r="AI22" i="9"/>
  <c r="AJ22" i="9" s="1"/>
  <c r="AI23" i="9"/>
  <c r="AL23" i="9" s="1"/>
  <c r="AI39" i="9"/>
  <c r="AJ39" i="9" s="1"/>
  <c r="AI40" i="9"/>
  <c r="AI41" i="9"/>
  <c r="AK41" i="9" s="1"/>
  <c r="AI102" i="9"/>
  <c r="AL102" i="9" s="1"/>
  <c r="AI103" i="9"/>
  <c r="AJ103" i="9" s="1"/>
  <c r="AI104" i="9"/>
  <c r="AI282" i="9"/>
  <c r="AJ282" i="9" s="1"/>
  <c r="AI283" i="9"/>
  <c r="AL283" i="9" s="1"/>
  <c r="AI284" i="9"/>
  <c r="AJ284" i="9" s="1"/>
  <c r="AI432" i="9"/>
  <c r="AI433" i="9"/>
  <c r="AL433" i="9" s="1"/>
  <c r="AI434" i="9"/>
  <c r="AL434" i="9" s="1"/>
  <c r="AI381" i="9"/>
  <c r="AJ381" i="9" s="1"/>
  <c r="AI382" i="9"/>
  <c r="AI383" i="9"/>
  <c r="AJ383" i="9" s="1"/>
  <c r="AI399" i="9"/>
  <c r="AL399" i="9" s="1"/>
  <c r="AI400" i="9"/>
  <c r="AJ400" i="9" s="1"/>
  <c r="AI401" i="9"/>
  <c r="AI348" i="9"/>
  <c r="AJ348" i="9" s="1"/>
  <c r="AI349" i="9"/>
  <c r="AL349" i="9" s="1"/>
  <c r="AI350" i="9"/>
  <c r="AJ350" i="9" s="1"/>
  <c r="AI357" i="9"/>
  <c r="AI358" i="9"/>
  <c r="AJ358" i="9" s="1"/>
  <c r="AI359" i="9"/>
  <c r="AL359" i="9" s="1"/>
  <c r="AI255" i="9"/>
  <c r="AJ255" i="9" s="1"/>
  <c r="AI256" i="9"/>
  <c r="AI257" i="9"/>
  <c r="AJ257" i="9" s="1"/>
  <c r="AI219" i="9"/>
  <c r="AJ219" i="9" s="1"/>
  <c r="AI220" i="9"/>
  <c r="AJ220" i="9" s="1"/>
  <c r="AI221" i="9"/>
  <c r="AI174" i="9"/>
  <c r="AL174" i="9" s="1"/>
  <c r="AK174" i="9"/>
  <c r="AI175" i="9"/>
  <c r="AJ175" i="9" s="1"/>
  <c r="AI176" i="9"/>
  <c r="AJ176" i="9" s="1"/>
  <c r="AI156" i="9"/>
  <c r="AI157" i="9"/>
  <c r="AJ157" i="9" s="1"/>
  <c r="AI158" i="9"/>
  <c r="AK158" i="9" s="1"/>
  <c r="AI84" i="9"/>
  <c r="AJ84" i="9" s="1"/>
  <c r="AI85" i="9"/>
  <c r="AI86" i="9"/>
  <c r="AL86" i="9" s="1"/>
  <c r="AI81" i="9"/>
  <c r="AJ81" i="9" s="1"/>
  <c r="AI82" i="9"/>
  <c r="AJ82" i="9" s="1"/>
  <c r="AI83" i="9"/>
  <c r="AI42" i="9"/>
  <c r="AJ42" i="9" s="1"/>
  <c r="AI43" i="9"/>
  <c r="AJ43" i="9" s="1"/>
  <c r="AI44" i="9"/>
  <c r="AJ44" i="9" s="1"/>
  <c r="AL44" i="9"/>
  <c r="AI24" i="9"/>
  <c r="AI25" i="9"/>
  <c r="AJ25" i="9" s="1"/>
  <c r="AI26" i="9"/>
  <c r="AJ26" i="9" s="1"/>
  <c r="AI201" i="9"/>
  <c r="AJ201" i="9" s="1"/>
  <c r="AI202" i="9"/>
  <c r="AI203" i="9"/>
  <c r="AK203" i="9" s="1"/>
  <c r="AI264" i="9"/>
  <c r="AJ264" i="9" s="1"/>
  <c r="AI265" i="9"/>
  <c r="AJ265" i="9" s="1"/>
  <c r="AI266" i="9"/>
  <c r="AJ266" i="9" s="1"/>
  <c r="AI330" i="9"/>
  <c r="AK330" i="9" s="1"/>
  <c r="AI331" i="9"/>
  <c r="AJ331" i="9" s="1"/>
  <c r="AI332" i="9"/>
  <c r="AJ332" i="9" s="1"/>
  <c r="AI471" i="9"/>
  <c r="AJ471" i="9" s="1"/>
  <c r="AI472" i="9"/>
  <c r="AK472" i="9" s="1"/>
  <c r="AI473" i="9"/>
  <c r="AJ473" i="9" s="1"/>
  <c r="AK473" i="9"/>
  <c r="AI420" i="9"/>
  <c r="AJ420" i="9" s="1"/>
  <c r="AI421" i="9"/>
  <c r="AJ421" i="9" s="1"/>
  <c r="AI422" i="9"/>
  <c r="AK422" i="9" s="1"/>
  <c r="AI408" i="9"/>
  <c r="AJ408" i="9" s="1"/>
  <c r="AI409" i="9"/>
  <c r="AJ409" i="9" s="1"/>
  <c r="AI410" i="9"/>
  <c r="AJ410" i="9" s="1"/>
  <c r="AI339" i="9"/>
  <c r="AK339" i="9" s="1"/>
  <c r="AI340" i="9"/>
  <c r="AJ340" i="9" s="1"/>
  <c r="AI341" i="9"/>
  <c r="AJ341" i="9" s="1"/>
  <c r="AI366" i="9"/>
  <c r="AJ366" i="9" s="1"/>
  <c r="AI367" i="9"/>
  <c r="AK367" i="9" s="1"/>
  <c r="AI368" i="9"/>
  <c r="AJ368" i="9" s="1"/>
  <c r="AI306" i="9"/>
  <c r="AJ306" i="9" s="1"/>
  <c r="AI307" i="9"/>
  <c r="AJ307" i="9" s="1"/>
  <c r="AI308" i="9"/>
  <c r="AK308" i="9" s="1"/>
  <c r="AI258" i="9"/>
  <c r="AJ258" i="9" s="1"/>
  <c r="AI259" i="9"/>
  <c r="AJ259" i="9" s="1"/>
  <c r="AI260" i="9"/>
  <c r="AJ260" i="9" s="1"/>
  <c r="AL260" i="9"/>
  <c r="AI186" i="9"/>
  <c r="AK186" i="9" s="1"/>
  <c r="AI187" i="9"/>
  <c r="AJ187" i="9" s="1"/>
  <c r="AI188" i="9"/>
  <c r="AJ188" i="9" s="1"/>
  <c r="AI177" i="9"/>
  <c r="AJ177" i="9" s="1"/>
  <c r="AI178" i="9"/>
  <c r="AK178" i="9" s="1"/>
  <c r="AI179" i="9"/>
  <c r="AJ179" i="9" s="1"/>
  <c r="AI93" i="9"/>
  <c r="AJ93" i="9" s="1"/>
  <c r="AI94" i="9"/>
  <c r="AJ94" i="9" s="1"/>
  <c r="AI95" i="9"/>
  <c r="AK95" i="9" s="1"/>
  <c r="AI87" i="9"/>
  <c r="AJ87" i="9" s="1"/>
  <c r="AI88" i="9"/>
  <c r="AJ88" i="9" s="1"/>
  <c r="AI89" i="9"/>
  <c r="AJ89" i="9" s="1"/>
  <c r="AI57" i="9"/>
  <c r="AK57" i="9" s="1"/>
  <c r="AI58" i="9"/>
  <c r="AJ58" i="9" s="1"/>
  <c r="AI59" i="9"/>
  <c r="AJ59" i="9" s="1"/>
  <c r="AI27" i="9"/>
  <c r="AJ27" i="9" s="1"/>
  <c r="AI28" i="9"/>
  <c r="AK28" i="9" s="1"/>
  <c r="AI29" i="9"/>
  <c r="AJ29" i="9" s="1"/>
  <c r="AI213" i="9"/>
  <c r="AJ213" i="9" s="1"/>
  <c r="AI214" i="9"/>
  <c r="AJ214" i="9" s="1"/>
  <c r="AI215" i="9"/>
  <c r="AK215" i="9" s="1"/>
  <c r="AI396" i="9"/>
  <c r="AJ396" i="9" s="1"/>
  <c r="AI397" i="9"/>
  <c r="AJ397" i="9" s="1"/>
  <c r="AI398" i="9"/>
  <c r="AJ398" i="9" s="1"/>
  <c r="AI411" i="9"/>
  <c r="AK411" i="9" s="1"/>
  <c r="AI412" i="9"/>
  <c r="AJ412" i="9" s="1"/>
  <c r="AI413" i="9"/>
  <c r="AJ413" i="9" s="1"/>
  <c r="AI480" i="9"/>
  <c r="AJ480" i="9" s="1"/>
  <c r="AK480" i="9"/>
  <c r="AI481" i="9"/>
  <c r="AK481" i="9" s="1"/>
  <c r="AI482" i="9"/>
  <c r="AJ482" i="9" s="1"/>
  <c r="AI474" i="9"/>
  <c r="AJ474" i="9" s="1"/>
  <c r="AI475" i="9"/>
  <c r="AJ475" i="9" s="1"/>
  <c r="AI476" i="9"/>
  <c r="AK476" i="9" s="1"/>
  <c r="AI477" i="9"/>
  <c r="AJ477" i="9" s="1"/>
  <c r="AI478" i="9"/>
  <c r="AJ478" i="9" s="1"/>
  <c r="AI479" i="9"/>
  <c r="AJ479" i="9" s="1"/>
  <c r="AI465" i="9"/>
  <c r="AK465" i="9" s="1"/>
  <c r="AI466" i="9"/>
  <c r="AJ466" i="9" s="1"/>
  <c r="AI467" i="9"/>
  <c r="AJ467" i="9" s="1"/>
  <c r="AI438" i="9"/>
  <c r="AJ438" i="9" s="1"/>
  <c r="AI439" i="9"/>
  <c r="AK439" i="9" s="1"/>
  <c r="AI440" i="9"/>
  <c r="AJ440" i="9" s="1"/>
  <c r="AI375" i="9"/>
  <c r="AJ375" i="9" s="1"/>
  <c r="AI376" i="9"/>
  <c r="AJ376" i="9" s="1"/>
  <c r="AI377" i="9"/>
  <c r="AK377" i="9" s="1"/>
  <c r="AI318" i="9"/>
  <c r="AJ318" i="9" s="1"/>
  <c r="AI319" i="9"/>
  <c r="AJ319" i="9" s="1"/>
  <c r="AI320" i="9"/>
  <c r="AJ320" i="9" s="1"/>
  <c r="AI261" i="9"/>
  <c r="AK261" i="9" s="1"/>
  <c r="AI262" i="9"/>
  <c r="AJ262" i="9" s="1"/>
  <c r="AI263" i="9"/>
  <c r="AJ263" i="9" s="1"/>
  <c r="AI204" i="9"/>
  <c r="AJ204" i="9" s="1"/>
  <c r="AI205" i="9"/>
  <c r="AK205" i="9" s="1"/>
  <c r="AI206" i="9"/>
  <c r="AJ206" i="9" s="1"/>
  <c r="AI114" i="9"/>
  <c r="AJ114" i="9" s="1"/>
  <c r="AI115" i="9"/>
  <c r="AJ115" i="9" s="1"/>
  <c r="AI116" i="9"/>
  <c r="AK116" i="9" s="1"/>
  <c r="AI99" i="9"/>
  <c r="AJ99" i="9" s="1"/>
  <c r="AI100" i="9"/>
  <c r="AJ100" i="9" s="1"/>
  <c r="AI101" i="9"/>
  <c r="AJ101" i="9" s="1"/>
  <c r="AI51" i="9"/>
  <c r="AK51" i="9" s="1"/>
  <c r="AI52" i="9"/>
  <c r="AJ52" i="9" s="1"/>
  <c r="AI53" i="9"/>
  <c r="AJ53" i="9" s="1"/>
  <c r="AI30" i="9"/>
  <c r="AJ30" i="9" s="1"/>
  <c r="AI31" i="9"/>
  <c r="AK31" i="9" s="1"/>
  <c r="AI32" i="9"/>
  <c r="AJ32" i="9" s="1"/>
  <c r="AI183" i="9"/>
  <c r="AJ183" i="9" s="1"/>
  <c r="AI184" i="9"/>
  <c r="AJ184" i="9" s="1"/>
  <c r="AI185" i="9"/>
  <c r="AK185" i="9" s="1"/>
  <c r="AI402" i="9"/>
  <c r="AJ402" i="9" s="1"/>
  <c r="AI403" i="9"/>
  <c r="AJ403" i="9" s="1"/>
  <c r="AI404" i="9"/>
  <c r="AJ404" i="9" s="1"/>
  <c r="AI414" i="9"/>
  <c r="AK414" i="9" s="1"/>
  <c r="AI415" i="9"/>
  <c r="AJ415" i="9" s="1"/>
  <c r="AI416" i="9"/>
  <c r="AJ416" i="9" s="1"/>
  <c r="AI393" i="9"/>
  <c r="AJ393" i="9" s="1"/>
  <c r="AI394" i="9"/>
  <c r="AK394" i="9" s="1"/>
  <c r="AI395" i="9"/>
  <c r="AJ395" i="9" s="1"/>
  <c r="AI363" i="9"/>
  <c r="AJ363" i="9" s="1"/>
  <c r="AI364" i="9"/>
  <c r="AJ364" i="9" s="1"/>
  <c r="AI365" i="9"/>
  <c r="AK365" i="9" s="1"/>
  <c r="AI267" i="9"/>
  <c r="AJ267" i="9" s="1"/>
  <c r="AI268" i="9"/>
  <c r="AJ268" i="9" s="1"/>
  <c r="AI269" i="9"/>
  <c r="AJ269" i="9" s="1"/>
  <c r="AI246" i="9"/>
  <c r="AK246" i="9" s="1"/>
  <c r="AJ246" i="9"/>
  <c r="AI247" i="9"/>
  <c r="AJ247" i="9" s="1"/>
  <c r="AI248" i="9"/>
  <c r="AJ248" i="9" s="1"/>
  <c r="AI294" i="9"/>
  <c r="AJ294" i="9" s="1"/>
  <c r="AI295" i="9"/>
  <c r="AK295" i="9" s="1"/>
  <c r="AI296" i="9"/>
  <c r="AJ296" i="9" s="1"/>
  <c r="AI222" i="9"/>
  <c r="AJ222" i="9" s="1"/>
  <c r="AI223" i="9"/>
  <c r="AJ223" i="9" s="1"/>
  <c r="AI224" i="9"/>
  <c r="AK224" i="9" s="1"/>
  <c r="AI150" i="9"/>
  <c r="AJ150" i="9" s="1"/>
  <c r="AI151" i="9"/>
  <c r="AJ151" i="9" s="1"/>
  <c r="AI152" i="9"/>
  <c r="AJ152" i="9" s="1"/>
  <c r="AI147" i="9"/>
  <c r="AK147" i="9" s="1"/>
  <c r="AI148" i="9"/>
  <c r="AJ148" i="9" s="1"/>
  <c r="AI149" i="9"/>
  <c r="AJ149" i="9" s="1"/>
  <c r="AI123" i="9"/>
  <c r="AJ123" i="9" s="1"/>
  <c r="AI124" i="9"/>
  <c r="AK124" i="9" s="1"/>
  <c r="AI125" i="9"/>
  <c r="AJ125" i="9" s="1"/>
  <c r="AI72" i="9"/>
  <c r="AJ72" i="9" s="1"/>
  <c r="AI73" i="9"/>
  <c r="AJ73" i="9" s="1"/>
  <c r="AI74" i="9"/>
  <c r="AK74" i="9" s="1"/>
  <c r="AI63" i="9"/>
  <c r="AJ63" i="9" s="1"/>
  <c r="AI64" i="9"/>
  <c r="AJ64" i="9" s="1"/>
  <c r="AI65" i="9"/>
  <c r="AJ65" i="9" s="1"/>
  <c r="AI33" i="9"/>
  <c r="AK33" i="9" s="1"/>
  <c r="AI34" i="9"/>
  <c r="AJ34" i="9" s="1"/>
  <c r="AI35" i="9"/>
  <c r="AJ35" i="9" s="1"/>
  <c r="AI3" i="9"/>
  <c r="AJ3" i="9" s="1"/>
  <c r="AI4" i="9"/>
  <c r="AJ4" i="9" s="1"/>
  <c r="AI5" i="9"/>
  <c r="AJ5" i="9" s="1"/>
  <c r="AI189" i="9"/>
  <c r="AL189" i="9" s="1"/>
  <c r="AJ242" i="8"/>
  <c r="AJ292" i="8"/>
  <c r="AJ475" i="8"/>
  <c r="AJ440" i="8"/>
  <c r="AJ324" i="8"/>
  <c r="AI487" i="8"/>
  <c r="AJ487" i="8" s="1"/>
  <c r="AI488" i="8"/>
  <c r="AJ488" i="8" s="1"/>
  <c r="AI396" i="8"/>
  <c r="AI397" i="8"/>
  <c r="AI398" i="8"/>
  <c r="AI240" i="8"/>
  <c r="AI241" i="8"/>
  <c r="AI242" i="8"/>
  <c r="AI87" i="8"/>
  <c r="AJ87" i="8" s="1"/>
  <c r="AI88" i="8"/>
  <c r="AJ88" i="8" s="1"/>
  <c r="AI89" i="8"/>
  <c r="AJ89" i="8" s="1"/>
  <c r="AI111" i="8"/>
  <c r="AJ111" i="8" s="1"/>
  <c r="AI112" i="8"/>
  <c r="AJ112" i="8" s="1"/>
  <c r="AI113" i="8"/>
  <c r="AJ113" i="8" s="1"/>
  <c r="AI174" i="8"/>
  <c r="AI175" i="8"/>
  <c r="AJ175" i="8" s="1"/>
  <c r="AI176" i="8"/>
  <c r="AJ176" i="8" s="1"/>
  <c r="AI165" i="8"/>
  <c r="AJ165" i="8" s="1"/>
  <c r="AI166" i="8"/>
  <c r="AJ166" i="8" s="1"/>
  <c r="AI167" i="8"/>
  <c r="AJ167" i="8" s="1"/>
  <c r="AI207" i="8"/>
  <c r="AI208" i="8"/>
  <c r="AI209" i="8"/>
  <c r="AI249" i="8"/>
  <c r="AJ249" i="8" s="1"/>
  <c r="AI250" i="8"/>
  <c r="AJ250" i="8" s="1"/>
  <c r="AI251" i="8"/>
  <c r="AJ251" i="8" s="1"/>
  <c r="AI318" i="8"/>
  <c r="AJ318" i="8" s="1"/>
  <c r="AI319" i="8"/>
  <c r="AJ319" i="8" s="1"/>
  <c r="AI320" i="8"/>
  <c r="AJ320" i="8" s="1"/>
  <c r="AI354" i="8"/>
  <c r="AJ354" i="8" s="1"/>
  <c r="AI355" i="8"/>
  <c r="AI356" i="8"/>
  <c r="AI402" i="8"/>
  <c r="AI403" i="8"/>
  <c r="AI404" i="8"/>
  <c r="AI447" i="8"/>
  <c r="AI448" i="8"/>
  <c r="AI449" i="8"/>
  <c r="AI468" i="8"/>
  <c r="AI469" i="8"/>
  <c r="AI470" i="8"/>
  <c r="AI516" i="8"/>
  <c r="AI517" i="8"/>
  <c r="AI518" i="8"/>
  <c r="AI6" i="8"/>
  <c r="AI7" i="8"/>
  <c r="AI8" i="8"/>
  <c r="AI414" i="8"/>
  <c r="AI415" i="8"/>
  <c r="AI416" i="8"/>
  <c r="AI294" i="8"/>
  <c r="AI295" i="8"/>
  <c r="AI296" i="8"/>
  <c r="AI234" i="8"/>
  <c r="AI235" i="8"/>
  <c r="AI236" i="8"/>
  <c r="AJ236" i="8" s="1"/>
  <c r="AI135" i="8"/>
  <c r="AJ135" i="8" s="1"/>
  <c r="AI136" i="8"/>
  <c r="AI137" i="8"/>
  <c r="AI168" i="8"/>
  <c r="AI169" i="8"/>
  <c r="AI170" i="8"/>
  <c r="AI138" i="8"/>
  <c r="AI139" i="8"/>
  <c r="AI140" i="8"/>
  <c r="AI213" i="8"/>
  <c r="AI214" i="8"/>
  <c r="AI215" i="8"/>
  <c r="AI192" i="8"/>
  <c r="AI193" i="8"/>
  <c r="AI194" i="8"/>
  <c r="AI291" i="8"/>
  <c r="AJ291" i="8" s="1"/>
  <c r="AI292" i="8"/>
  <c r="AI293" i="8"/>
  <c r="AJ293" i="8" s="1"/>
  <c r="AI309" i="8"/>
  <c r="AJ309" i="8" s="1"/>
  <c r="AI310" i="8"/>
  <c r="AI311" i="8"/>
  <c r="AI351" i="8"/>
  <c r="AI352" i="8"/>
  <c r="AI353" i="8"/>
  <c r="AI399" i="8"/>
  <c r="AI400" i="8"/>
  <c r="AI401" i="8"/>
  <c r="AI456" i="8"/>
  <c r="AI457" i="8"/>
  <c r="AI458" i="8"/>
  <c r="AI465" i="8"/>
  <c r="AI466" i="8"/>
  <c r="AJ466" i="8" s="1"/>
  <c r="AI467" i="8"/>
  <c r="AJ467" i="8" s="1"/>
  <c r="AI513" i="8"/>
  <c r="AJ513" i="8" s="1"/>
  <c r="AI514" i="8"/>
  <c r="AJ514" i="8" s="1"/>
  <c r="AI515" i="8"/>
  <c r="AJ515" i="8" s="1"/>
  <c r="AI9" i="8"/>
  <c r="AJ9" i="8" s="1"/>
  <c r="AI10" i="8"/>
  <c r="AI11" i="8"/>
  <c r="AI471" i="8"/>
  <c r="AI472" i="8"/>
  <c r="AI473" i="8"/>
  <c r="AI378" i="8"/>
  <c r="AI379" i="8"/>
  <c r="AI380" i="8"/>
  <c r="AI303" i="8"/>
  <c r="AI304" i="8"/>
  <c r="AI305" i="8"/>
  <c r="AJ305" i="8" s="1"/>
  <c r="AI198" i="8"/>
  <c r="AJ198" i="8" s="1"/>
  <c r="AI199" i="8"/>
  <c r="AJ199" i="8" s="1"/>
  <c r="AI200" i="8"/>
  <c r="AJ200" i="8" s="1"/>
  <c r="AI156" i="8"/>
  <c r="AJ156" i="8" s="1"/>
  <c r="AI157" i="8"/>
  <c r="AJ157" i="8" s="1"/>
  <c r="AI158" i="8"/>
  <c r="AJ158" i="8" s="1"/>
  <c r="AI141" i="8"/>
  <c r="AI142" i="8"/>
  <c r="AJ142" i="8" s="1"/>
  <c r="AI143" i="8"/>
  <c r="AI195" i="8"/>
  <c r="AI196" i="8"/>
  <c r="AI197" i="8"/>
  <c r="AI222" i="8"/>
  <c r="AI223" i="8"/>
  <c r="AI224" i="8"/>
  <c r="AI333" i="8"/>
  <c r="AJ333" i="8" s="1"/>
  <c r="AI334" i="8"/>
  <c r="AJ334" i="8" s="1"/>
  <c r="AI335" i="8"/>
  <c r="AJ335" i="8" s="1"/>
  <c r="AI363" i="8"/>
  <c r="AJ363" i="8" s="1"/>
  <c r="AI364" i="8"/>
  <c r="AJ364" i="8" s="1"/>
  <c r="AI365" i="8"/>
  <c r="AJ365" i="8" s="1"/>
  <c r="AI366" i="8"/>
  <c r="AJ366" i="8" s="1"/>
  <c r="AI367" i="8"/>
  <c r="AI368" i="8"/>
  <c r="AJ368" i="8" s="1"/>
  <c r="AI393" i="8"/>
  <c r="AJ393" i="8" s="1"/>
  <c r="AI394" i="8"/>
  <c r="AJ394" i="8" s="1"/>
  <c r="AI395" i="8"/>
  <c r="AI429" i="8"/>
  <c r="AI430" i="8"/>
  <c r="AI431" i="8"/>
  <c r="AI474" i="8"/>
  <c r="AI475" i="8"/>
  <c r="AI476" i="8"/>
  <c r="AJ476" i="8" s="1"/>
  <c r="AI507" i="8"/>
  <c r="AJ507" i="8" s="1"/>
  <c r="AI508" i="8"/>
  <c r="AJ508" i="8" s="1"/>
  <c r="AI509" i="8"/>
  <c r="AJ509" i="8" s="1"/>
  <c r="AI12" i="8"/>
  <c r="AJ12" i="8" s="1"/>
  <c r="AI13" i="8"/>
  <c r="AJ13" i="8" s="1"/>
  <c r="AI14" i="8"/>
  <c r="AJ14" i="8" s="1"/>
  <c r="AI510" i="8"/>
  <c r="AJ510" i="8" s="1"/>
  <c r="AI511" i="8"/>
  <c r="AJ511" i="8" s="1"/>
  <c r="AI512" i="8"/>
  <c r="AJ512" i="8" s="1"/>
  <c r="AI375" i="8"/>
  <c r="AJ375" i="8" s="1"/>
  <c r="AI376" i="8"/>
  <c r="AI377" i="8"/>
  <c r="AI345" i="8"/>
  <c r="AI346" i="8"/>
  <c r="AI347" i="8"/>
  <c r="AJ347" i="8" s="1"/>
  <c r="AI258" i="8"/>
  <c r="AJ258" i="8" s="1"/>
  <c r="AI259" i="8"/>
  <c r="AJ259" i="8" s="1"/>
  <c r="AI260" i="8"/>
  <c r="AJ260" i="8" s="1"/>
  <c r="AI228" i="8"/>
  <c r="AJ228" i="8" s="1"/>
  <c r="AI229" i="8"/>
  <c r="AJ229" i="8" s="1"/>
  <c r="AI230" i="8"/>
  <c r="AJ230" i="8" s="1"/>
  <c r="AI231" i="8"/>
  <c r="AJ231" i="8" s="1"/>
  <c r="AI232" i="8"/>
  <c r="AJ232" i="8" s="1"/>
  <c r="AI233" i="8"/>
  <c r="AJ233" i="8" s="1"/>
  <c r="AI252" i="8"/>
  <c r="AJ252" i="8" s="1"/>
  <c r="AI253" i="8"/>
  <c r="AJ253" i="8" s="1"/>
  <c r="AI254" i="8"/>
  <c r="AJ254" i="8" s="1"/>
  <c r="AI225" i="8"/>
  <c r="AI226" i="8"/>
  <c r="AI227" i="8"/>
  <c r="AI312" i="8"/>
  <c r="AJ312" i="8" s="1"/>
  <c r="AI313" i="8"/>
  <c r="AJ313" i="8" s="1"/>
  <c r="AI314" i="8"/>
  <c r="AJ314" i="8" s="1"/>
  <c r="AI321" i="8"/>
  <c r="AJ321" i="8" s="1"/>
  <c r="AI322" i="8"/>
  <c r="AJ322" i="8" s="1"/>
  <c r="AI323" i="8"/>
  <c r="AJ323" i="8" s="1"/>
  <c r="AI369" i="8"/>
  <c r="AJ369" i="8" s="1"/>
  <c r="AI370" i="8"/>
  <c r="AJ370" i="8" s="1"/>
  <c r="AI371" i="8"/>
  <c r="AJ371" i="8" s="1"/>
  <c r="AI405" i="8"/>
  <c r="AJ405" i="8" s="1"/>
  <c r="AI406" i="8"/>
  <c r="AJ406" i="8" s="1"/>
  <c r="AI407" i="8"/>
  <c r="AJ407" i="8" s="1"/>
  <c r="AI462" i="8"/>
  <c r="AJ462" i="8" s="1"/>
  <c r="AI463" i="8"/>
  <c r="AJ463" i="8" s="1"/>
  <c r="AI464" i="8"/>
  <c r="AI480" i="8"/>
  <c r="AI481" i="8"/>
  <c r="AI482" i="8"/>
  <c r="AI525" i="8"/>
  <c r="AI526" i="8"/>
  <c r="AI527" i="8"/>
  <c r="AL527" i="8" s="1"/>
  <c r="AI15" i="8"/>
  <c r="AI16" i="8"/>
  <c r="AI17" i="8"/>
  <c r="AI381" i="8"/>
  <c r="AI382" i="8"/>
  <c r="AI383" i="8"/>
  <c r="AI117" i="8"/>
  <c r="AI118" i="8"/>
  <c r="AI119" i="8"/>
  <c r="AI177" i="8"/>
  <c r="AI178" i="8"/>
  <c r="AI179" i="8"/>
  <c r="AI93" i="8"/>
  <c r="AI94" i="8"/>
  <c r="AI95" i="8"/>
  <c r="AJ95" i="8" s="1"/>
  <c r="AI102" i="8"/>
  <c r="AL102" i="8" s="1"/>
  <c r="AI103" i="8"/>
  <c r="AI104" i="8"/>
  <c r="AI72" i="8"/>
  <c r="AI73" i="8"/>
  <c r="AI74" i="8"/>
  <c r="AI105" i="8"/>
  <c r="AI106" i="8"/>
  <c r="AI107" i="8"/>
  <c r="AI90" i="8"/>
  <c r="AI91" i="8"/>
  <c r="AI92" i="8"/>
  <c r="AI180" i="8"/>
  <c r="AJ180" i="8" s="1"/>
  <c r="AI181" i="8"/>
  <c r="AI182" i="8"/>
  <c r="AI243" i="8"/>
  <c r="AI244" i="8"/>
  <c r="AL244" i="8" s="1"/>
  <c r="AI245" i="8"/>
  <c r="AI288" i="8"/>
  <c r="AI289" i="8"/>
  <c r="AI290" i="8"/>
  <c r="AI342" i="8"/>
  <c r="AI343" i="8"/>
  <c r="AL343" i="8" s="1"/>
  <c r="AI344" i="8"/>
  <c r="AI417" i="8"/>
  <c r="AI418" i="8"/>
  <c r="AI419" i="8"/>
  <c r="AI438" i="8"/>
  <c r="AI439" i="8"/>
  <c r="AJ439" i="8" s="1"/>
  <c r="AI440" i="8"/>
  <c r="AI504" i="8"/>
  <c r="AI505" i="8"/>
  <c r="AI506" i="8"/>
  <c r="AL506" i="8" s="1"/>
  <c r="AI18" i="8"/>
  <c r="AI19" i="8"/>
  <c r="AI20" i="8"/>
  <c r="AI390" i="8"/>
  <c r="AI391" i="8"/>
  <c r="AI392" i="8"/>
  <c r="AL392" i="8" s="1"/>
  <c r="AI315" i="8"/>
  <c r="AI316" i="8"/>
  <c r="AI317" i="8"/>
  <c r="AI279" i="8"/>
  <c r="AI280" i="8"/>
  <c r="AI281" i="8"/>
  <c r="AJ281" i="8" s="1"/>
  <c r="AI270" i="8"/>
  <c r="AJ270" i="8" s="1"/>
  <c r="AI271" i="8"/>
  <c r="AJ271" i="8" s="1"/>
  <c r="AI272" i="8"/>
  <c r="AI261" i="8"/>
  <c r="AL261" i="8" s="1"/>
  <c r="AI262" i="8"/>
  <c r="AI263" i="8"/>
  <c r="AI237" i="8"/>
  <c r="AI238" i="8"/>
  <c r="AI239" i="8"/>
  <c r="AI300" i="8"/>
  <c r="AL300" i="8" s="1"/>
  <c r="AI301" i="8"/>
  <c r="AI302" i="8"/>
  <c r="AI276" i="8"/>
  <c r="AI277" i="8"/>
  <c r="AI278" i="8"/>
  <c r="AI324" i="8"/>
  <c r="AI325" i="8"/>
  <c r="AJ325" i="8" s="1"/>
  <c r="AI326" i="8"/>
  <c r="AJ326" i="8" s="1"/>
  <c r="AI387" i="8"/>
  <c r="AJ387" i="8" s="1"/>
  <c r="AI388" i="8"/>
  <c r="AL388" i="8" s="1"/>
  <c r="AI389" i="8"/>
  <c r="AI408" i="8"/>
  <c r="AI409" i="8"/>
  <c r="AI410" i="8"/>
  <c r="AI432" i="8"/>
  <c r="AI433" i="8"/>
  <c r="AL433" i="8" s="1"/>
  <c r="AI434" i="8"/>
  <c r="AI483" i="8"/>
  <c r="AI484" i="8"/>
  <c r="AI485" i="8"/>
  <c r="AI495" i="8"/>
  <c r="AI496" i="8"/>
  <c r="AJ496" i="8" s="1"/>
  <c r="AI497" i="8"/>
  <c r="AJ497" i="8" s="1"/>
  <c r="AI528" i="8"/>
  <c r="AJ528" i="8" s="1"/>
  <c r="AI529" i="8"/>
  <c r="AJ529" i="8" s="1"/>
  <c r="AI530" i="8"/>
  <c r="AL530" i="8" s="1"/>
  <c r="AI21" i="8"/>
  <c r="AI22" i="8"/>
  <c r="AI23" i="8"/>
  <c r="AI36" i="8"/>
  <c r="AI37" i="8"/>
  <c r="AI38" i="8"/>
  <c r="AL38" i="8" s="1"/>
  <c r="AI75" i="8"/>
  <c r="AI76" i="8"/>
  <c r="AI77" i="8"/>
  <c r="AI171" i="8"/>
  <c r="AI172" i="8"/>
  <c r="AI173" i="8"/>
  <c r="AJ173" i="8" s="1"/>
  <c r="AI150" i="8"/>
  <c r="AJ150" i="8" s="1"/>
  <c r="AI151" i="8"/>
  <c r="AJ151" i="8" s="1"/>
  <c r="AI152" i="8"/>
  <c r="AJ152" i="8" s="1"/>
  <c r="AI183" i="8"/>
  <c r="AL183" i="8" s="1"/>
  <c r="AI184" i="8"/>
  <c r="AJ184" i="8" s="1"/>
  <c r="AI185" i="8"/>
  <c r="AI204" i="8"/>
  <c r="AI205" i="8"/>
  <c r="AL205" i="8" s="1"/>
  <c r="AI206" i="8"/>
  <c r="AI201" i="8"/>
  <c r="AL201" i="8" s="1"/>
  <c r="AI202" i="8"/>
  <c r="AI203" i="8"/>
  <c r="AI216" i="8"/>
  <c r="AI217" i="8"/>
  <c r="AL217" i="8" s="1"/>
  <c r="AI218" i="8"/>
  <c r="AK218" i="8" s="1"/>
  <c r="AI255" i="8"/>
  <c r="AJ255" i="8" s="1"/>
  <c r="AI256" i="8"/>
  <c r="AJ256" i="8" s="1"/>
  <c r="AI257" i="8"/>
  <c r="AJ257" i="8" s="1"/>
  <c r="AI264" i="8"/>
  <c r="AJ264" i="8" s="1"/>
  <c r="AI265" i="8"/>
  <c r="AL265" i="8" s="1"/>
  <c r="AI266" i="8"/>
  <c r="AJ266" i="8" s="1"/>
  <c r="AI327" i="8"/>
  <c r="AJ327" i="8" s="1"/>
  <c r="AI328" i="8"/>
  <c r="AI329" i="8"/>
  <c r="AL329" i="8" s="1"/>
  <c r="AI357" i="8"/>
  <c r="AI358" i="8"/>
  <c r="AL358" i="8" s="1"/>
  <c r="AI359" i="8"/>
  <c r="AI420" i="8"/>
  <c r="AI421" i="8"/>
  <c r="AL421" i="8" s="1"/>
  <c r="AI422" i="8"/>
  <c r="AL422" i="8" s="1"/>
  <c r="AI441" i="8"/>
  <c r="AL441" i="8" s="1"/>
  <c r="AI442" i="8"/>
  <c r="AJ442" i="8" s="1"/>
  <c r="AI443" i="8"/>
  <c r="AL443" i="8" s="1"/>
  <c r="AI498" i="8"/>
  <c r="AJ498" i="8" s="1"/>
  <c r="AI499" i="8"/>
  <c r="AJ499" i="8" s="1"/>
  <c r="AI500" i="8"/>
  <c r="AL500" i="8" s="1"/>
  <c r="AI24" i="8"/>
  <c r="AJ24" i="8" s="1"/>
  <c r="AI25" i="8"/>
  <c r="AJ25" i="8" s="1"/>
  <c r="AI26" i="8"/>
  <c r="AI81" i="8"/>
  <c r="AL81" i="8" s="1"/>
  <c r="AI82" i="8"/>
  <c r="AI83" i="8"/>
  <c r="AL83" i="8" s="1"/>
  <c r="AI108" i="8"/>
  <c r="AI109" i="8"/>
  <c r="AI110" i="8"/>
  <c r="AL110" i="8" s="1"/>
  <c r="AI48" i="8"/>
  <c r="AL48" i="8" s="1"/>
  <c r="AI49" i="8"/>
  <c r="AL49" i="8" s="1"/>
  <c r="AI50" i="8"/>
  <c r="AJ50" i="8" s="1"/>
  <c r="AI120" i="8"/>
  <c r="AL120" i="8" s="1"/>
  <c r="AI121" i="8"/>
  <c r="AJ121" i="8" s="1"/>
  <c r="AI122" i="8"/>
  <c r="AJ122" i="8" s="1"/>
  <c r="AI51" i="8"/>
  <c r="AL51" i="8" s="1"/>
  <c r="AI52" i="8"/>
  <c r="AJ52" i="8" s="1"/>
  <c r="AI53" i="8"/>
  <c r="AL53" i="8" s="1"/>
  <c r="AI123" i="8"/>
  <c r="AI124" i="8"/>
  <c r="AL124" i="8" s="1"/>
  <c r="AI125" i="8"/>
  <c r="AL125" i="8" s="1"/>
  <c r="AI186" i="8"/>
  <c r="AL186" i="8" s="1"/>
  <c r="AI187" i="8"/>
  <c r="AI188" i="8"/>
  <c r="AI189" i="8"/>
  <c r="AL189" i="8" s="1"/>
  <c r="AI190" i="8"/>
  <c r="AL190" i="8" s="1"/>
  <c r="AI191" i="8"/>
  <c r="AL191" i="8" s="1"/>
  <c r="AI282" i="8"/>
  <c r="AJ282" i="8" s="1"/>
  <c r="AI283" i="8"/>
  <c r="AL283" i="8" s="1"/>
  <c r="AI284" i="8"/>
  <c r="AJ284" i="8" s="1"/>
  <c r="AI297" i="8"/>
  <c r="AJ297" i="8" s="1"/>
  <c r="AI298" i="8"/>
  <c r="AL298" i="8" s="1"/>
  <c r="AI299" i="8"/>
  <c r="AJ299" i="8" s="1"/>
  <c r="AI348" i="8"/>
  <c r="AL348" i="8" s="1"/>
  <c r="AI349" i="8"/>
  <c r="AI350" i="8"/>
  <c r="AL350" i="8" s="1"/>
  <c r="AI384" i="8"/>
  <c r="AL384" i="8" s="1"/>
  <c r="AI385" i="8"/>
  <c r="AL385" i="8" s="1"/>
  <c r="AI386" i="8"/>
  <c r="AI435" i="8"/>
  <c r="AI436" i="8"/>
  <c r="AL436" i="8" s="1"/>
  <c r="AI437" i="8"/>
  <c r="AL437" i="8" s="1"/>
  <c r="AI444" i="8"/>
  <c r="AL444" i="8" s="1"/>
  <c r="AI445" i="8"/>
  <c r="AL445" i="8" s="1"/>
  <c r="AI446" i="8"/>
  <c r="AL446" i="8" s="1"/>
  <c r="AI501" i="8"/>
  <c r="AJ501" i="8" s="1"/>
  <c r="AI502" i="8"/>
  <c r="AJ502" i="8" s="1"/>
  <c r="AI503" i="8"/>
  <c r="AL503" i="8" s="1"/>
  <c r="AI27" i="8"/>
  <c r="AJ27" i="8" s="1"/>
  <c r="AI28" i="8"/>
  <c r="AL28" i="8" s="1"/>
  <c r="AI29" i="8"/>
  <c r="AI159" i="8"/>
  <c r="AL159" i="8" s="1"/>
  <c r="AI160" i="8"/>
  <c r="AL160" i="8" s="1"/>
  <c r="AI161" i="8"/>
  <c r="AL161" i="8" s="1"/>
  <c r="AI66" i="8"/>
  <c r="AI67" i="8"/>
  <c r="AI68" i="8"/>
  <c r="AL68" i="8" s="1"/>
  <c r="AI99" i="8"/>
  <c r="AL99" i="8" s="1"/>
  <c r="AI100" i="8"/>
  <c r="AL100" i="8" s="1"/>
  <c r="AI101" i="8"/>
  <c r="AL101" i="8" s="1"/>
  <c r="AI69" i="8"/>
  <c r="AL69" i="8" s="1"/>
  <c r="AI70" i="8"/>
  <c r="AJ70" i="8" s="1"/>
  <c r="AI71" i="8"/>
  <c r="AJ71" i="8" s="1"/>
  <c r="AI129" i="8"/>
  <c r="AL129" i="8" s="1"/>
  <c r="AI130" i="8"/>
  <c r="AJ130" i="8" s="1"/>
  <c r="AI131" i="8"/>
  <c r="AL131" i="8" s="1"/>
  <c r="AI84" i="8"/>
  <c r="AI85" i="8"/>
  <c r="AL85" i="8" s="1"/>
  <c r="AI86" i="8"/>
  <c r="AL86" i="8" s="1"/>
  <c r="AI153" i="8"/>
  <c r="AL153" i="8" s="1"/>
  <c r="AI154" i="8"/>
  <c r="AI155" i="8"/>
  <c r="AL155" i="8" s="1"/>
  <c r="AI126" i="8"/>
  <c r="AL126" i="8" s="1"/>
  <c r="AI127" i="8"/>
  <c r="AL127" i="8" s="1"/>
  <c r="AI128" i="8"/>
  <c r="AL128" i="8" s="1"/>
  <c r="AI273" i="8"/>
  <c r="AL273" i="8" s="1"/>
  <c r="AI274" i="8"/>
  <c r="AL274" i="8" s="1"/>
  <c r="AI275" i="8"/>
  <c r="AL275" i="8" s="1"/>
  <c r="AI285" i="8"/>
  <c r="AJ285" i="8" s="1"/>
  <c r="AI286" i="8"/>
  <c r="AL286" i="8" s="1"/>
  <c r="AI287" i="8"/>
  <c r="AJ287" i="8" s="1"/>
  <c r="AI336" i="8"/>
  <c r="AL336" i="8" s="1"/>
  <c r="AI337" i="8"/>
  <c r="AI338" i="8"/>
  <c r="AL338" i="8" s="1"/>
  <c r="AI372" i="8"/>
  <c r="AL372" i="8" s="1"/>
  <c r="AI373" i="8"/>
  <c r="AL373" i="8" s="1"/>
  <c r="AI374" i="8"/>
  <c r="AI459" i="8"/>
  <c r="AL459" i="8" s="1"/>
  <c r="AI460" i="8"/>
  <c r="AL460" i="8" s="1"/>
  <c r="AI461" i="8"/>
  <c r="AL461" i="8" s="1"/>
  <c r="AI477" i="8"/>
  <c r="AL477" i="8" s="1"/>
  <c r="AI478" i="8"/>
  <c r="AL478" i="8" s="1"/>
  <c r="AI479" i="8"/>
  <c r="AL479" i="8" s="1"/>
  <c r="AI522" i="8"/>
  <c r="AL522" i="8" s="1"/>
  <c r="AI523" i="8"/>
  <c r="AJ523" i="8" s="1"/>
  <c r="AI524" i="8"/>
  <c r="AL524" i="8" s="1"/>
  <c r="AI30" i="8"/>
  <c r="AJ30" i="8" s="1"/>
  <c r="AI31" i="8"/>
  <c r="AL31" i="8" s="1"/>
  <c r="AI32" i="8"/>
  <c r="AI132" i="8"/>
  <c r="AL132" i="8" s="1"/>
  <c r="AI133" i="8"/>
  <c r="AL133" i="8" s="1"/>
  <c r="AI134" i="8"/>
  <c r="AL134" i="8" s="1"/>
  <c r="AI45" i="8"/>
  <c r="AI46" i="8"/>
  <c r="AL46" i="8" s="1"/>
  <c r="AI47" i="8"/>
  <c r="AL47" i="8" s="1"/>
  <c r="AI39" i="8"/>
  <c r="AL39" i="8" s="1"/>
  <c r="AI40" i="8"/>
  <c r="AL40" i="8" s="1"/>
  <c r="AI41" i="8"/>
  <c r="AL41" i="8" s="1"/>
  <c r="AI42" i="8"/>
  <c r="AL42" i="8" s="1"/>
  <c r="AI43" i="8"/>
  <c r="AL43" i="8" s="1"/>
  <c r="AI44" i="8"/>
  <c r="AJ44" i="8" s="1"/>
  <c r="AI60" i="8"/>
  <c r="AL60" i="8" s="1"/>
  <c r="AI61" i="8"/>
  <c r="AJ61" i="8" s="1"/>
  <c r="AI62" i="8"/>
  <c r="AL62" i="8" s="1"/>
  <c r="AI96" i="8"/>
  <c r="AI97" i="8"/>
  <c r="AL97" i="8" s="1"/>
  <c r="AI98" i="8"/>
  <c r="AL98" i="8" s="1"/>
  <c r="AI114" i="8"/>
  <c r="AL114" i="8" s="1"/>
  <c r="AI115" i="8"/>
  <c r="AI116" i="8"/>
  <c r="AL116" i="8" s="1"/>
  <c r="AI144" i="8"/>
  <c r="AL144" i="8" s="1"/>
  <c r="AI145" i="8"/>
  <c r="AL145" i="8" s="1"/>
  <c r="AI146" i="8"/>
  <c r="AL146" i="8" s="1"/>
  <c r="AI219" i="8"/>
  <c r="AL219" i="8" s="1"/>
  <c r="AI220" i="8"/>
  <c r="AL220" i="8" s="1"/>
  <c r="AI221" i="8"/>
  <c r="AL221" i="8" s="1"/>
  <c r="AI267" i="8"/>
  <c r="AJ267" i="8" s="1"/>
  <c r="AI268" i="8"/>
  <c r="AL268" i="8" s="1"/>
  <c r="AI269" i="8"/>
  <c r="AJ269" i="8" s="1"/>
  <c r="AI306" i="8"/>
  <c r="AL306" i="8" s="1"/>
  <c r="AI307" i="8"/>
  <c r="AI308" i="8"/>
  <c r="AL308" i="8" s="1"/>
  <c r="AI339" i="8"/>
  <c r="AL339" i="8" s="1"/>
  <c r="AI340" i="8"/>
  <c r="AL340" i="8" s="1"/>
  <c r="AI341" i="8"/>
  <c r="AI423" i="8"/>
  <c r="AL423" i="8" s="1"/>
  <c r="AI424" i="8"/>
  <c r="AL424" i="8" s="1"/>
  <c r="AI425" i="8"/>
  <c r="AL425" i="8" s="1"/>
  <c r="AI453" i="8"/>
  <c r="AL453" i="8" s="1"/>
  <c r="AI454" i="8"/>
  <c r="AL454" i="8" s="1"/>
  <c r="AI455" i="8"/>
  <c r="AL455" i="8" s="1"/>
  <c r="AI492" i="8"/>
  <c r="AL492" i="8" s="1"/>
  <c r="AI493" i="8"/>
  <c r="AJ493" i="8" s="1"/>
  <c r="AI494" i="8"/>
  <c r="AL494" i="8" s="1"/>
  <c r="AI33" i="8"/>
  <c r="AL33" i="8" s="1"/>
  <c r="AI34" i="8"/>
  <c r="AL34" i="8" s="1"/>
  <c r="AI35" i="8"/>
  <c r="AL35" i="8" s="1"/>
  <c r="AI519" i="8"/>
  <c r="AL519" i="8" s="1"/>
  <c r="AI520" i="8"/>
  <c r="AL520" i="8" s="1"/>
  <c r="AI521" i="8"/>
  <c r="AL521" i="8" s="1"/>
  <c r="AI411" i="8"/>
  <c r="AI412" i="8"/>
  <c r="AL412" i="8" s="1"/>
  <c r="AI413" i="8"/>
  <c r="AL413" i="8" s="1"/>
  <c r="AI162" i="8"/>
  <c r="AL162" i="8" s="1"/>
  <c r="AI163" i="8"/>
  <c r="AL163" i="8" s="1"/>
  <c r="AI164" i="8"/>
  <c r="AL164" i="8" s="1"/>
  <c r="AI54" i="8"/>
  <c r="AL54" i="8" s="1"/>
  <c r="AI55" i="8"/>
  <c r="AL55" i="8" s="1"/>
  <c r="AI56" i="8"/>
  <c r="AJ56" i="8" s="1"/>
  <c r="AI63" i="8"/>
  <c r="AL63" i="8" s="1"/>
  <c r="AI64" i="8"/>
  <c r="AL64" i="8" s="1"/>
  <c r="AI65" i="8"/>
  <c r="AL65" i="8" s="1"/>
  <c r="AI57" i="8"/>
  <c r="AL57" i="8" s="1"/>
  <c r="AI58" i="8"/>
  <c r="AL58" i="8" s="1"/>
  <c r="AI59" i="8"/>
  <c r="AL59" i="8" s="1"/>
  <c r="AI78" i="8"/>
  <c r="AL78" i="8" s="1"/>
  <c r="AI79" i="8"/>
  <c r="AI80" i="8"/>
  <c r="AL80" i="8" s="1"/>
  <c r="AI147" i="8"/>
  <c r="AL147" i="8" s="1"/>
  <c r="AI148" i="8"/>
  <c r="AL148" i="8" s="1"/>
  <c r="AI149" i="8"/>
  <c r="AL149" i="8" s="1"/>
  <c r="AI210" i="8"/>
  <c r="AL210" i="8" s="1"/>
  <c r="AI211" i="8"/>
  <c r="AL211" i="8" s="1"/>
  <c r="AI212" i="8"/>
  <c r="AL212" i="8" s="1"/>
  <c r="AI246" i="8"/>
  <c r="AJ246" i="8" s="1"/>
  <c r="AI247" i="8"/>
  <c r="AL247" i="8" s="1"/>
  <c r="AI248" i="8"/>
  <c r="AL248" i="8" s="1"/>
  <c r="AI330" i="8"/>
  <c r="AL330" i="8" s="1"/>
  <c r="AI331" i="8"/>
  <c r="AL331" i="8" s="1"/>
  <c r="AI332" i="8"/>
  <c r="AL332" i="8" s="1"/>
  <c r="AI360" i="8"/>
  <c r="AL360" i="8" s="1"/>
  <c r="AI361" i="8"/>
  <c r="AL361" i="8" s="1"/>
  <c r="AI362" i="8"/>
  <c r="AI426" i="8"/>
  <c r="AL426" i="8" s="1"/>
  <c r="AI427" i="8"/>
  <c r="AL427" i="8" s="1"/>
  <c r="AI428" i="8"/>
  <c r="AL428" i="8" s="1"/>
  <c r="AI450" i="8"/>
  <c r="AL450" i="8" s="1"/>
  <c r="AI451" i="8"/>
  <c r="AL451" i="8" s="1"/>
  <c r="AI452" i="8"/>
  <c r="AL452" i="8" s="1"/>
  <c r="AI489" i="8"/>
  <c r="AL489" i="8" s="1"/>
  <c r="AI490" i="8"/>
  <c r="AJ490" i="8" s="1"/>
  <c r="AI491" i="8"/>
  <c r="AL491" i="8" s="1"/>
  <c r="AI486" i="8"/>
  <c r="AL486" i="8" s="1"/>
  <c r="AI3" i="8"/>
  <c r="AK3" i="8" s="1"/>
  <c r="AI4" i="8"/>
  <c r="AK4" i="8" s="1"/>
  <c r="AI5" i="8"/>
  <c r="AL5" i="8" s="1"/>
  <c r="AL331" i="9" l="1"/>
  <c r="AL52" i="9"/>
  <c r="AJ261" i="9"/>
  <c r="AK478" i="9"/>
  <c r="AK331" i="9"/>
  <c r="AL42" i="9"/>
  <c r="AL406" i="9"/>
  <c r="AL91" i="9"/>
  <c r="AL415" i="9"/>
  <c r="AK209" i="9"/>
  <c r="AK100" i="9"/>
  <c r="AJ209" i="9"/>
  <c r="AK376" i="9"/>
  <c r="AL421" i="9"/>
  <c r="AJ203" i="9"/>
  <c r="AL358" i="9"/>
  <c r="AK62" i="9"/>
  <c r="AK463" i="9"/>
  <c r="AL473" i="9"/>
  <c r="AJ389" i="9"/>
  <c r="AL380" i="9"/>
  <c r="AK199" i="9"/>
  <c r="AL229" i="9"/>
  <c r="AL170" i="9"/>
  <c r="AL204" i="9"/>
  <c r="AK341" i="9"/>
  <c r="AK132" i="9"/>
  <c r="AK91" i="9"/>
  <c r="AL294" i="9"/>
  <c r="AL451" i="9"/>
  <c r="AL386" i="9"/>
  <c r="AL106" i="9"/>
  <c r="AL241" i="9"/>
  <c r="AL449" i="9"/>
  <c r="AK149" i="9"/>
  <c r="AL480" i="9"/>
  <c r="AL424" i="9"/>
  <c r="AK151" i="9"/>
  <c r="AK65" i="9"/>
  <c r="AJ365" i="9"/>
  <c r="AK88" i="9"/>
  <c r="AJ121" i="9"/>
  <c r="AL370" i="9"/>
  <c r="AL348" i="9"/>
  <c r="AL274" i="9"/>
  <c r="AK370" i="9"/>
  <c r="AK274" i="9"/>
  <c r="AL36" i="9"/>
  <c r="AK204" i="9"/>
  <c r="AK474" i="9"/>
  <c r="AJ215" i="9"/>
  <c r="AL87" i="9"/>
  <c r="AK260" i="9"/>
  <c r="AL81" i="9"/>
  <c r="AK348" i="9"/>
  <c r="AK36" i="9"/>
  <c r="AK386" i="9"/>
  <c r="AL270" i="9"/>
  <c r="AL427" i="9"/>
  <c r="AL63" i="9"/>
  <c r="AK269" i="9"/>
  <c r="AL440" i="9"/>
  <c r="AL219" i="9"/>
  <c r="AL460" i="9"/>
  <c r="AJ270" i="9"/>
  <c r="AL210" i="9"/>
  <c r="AL276" i="9"/>
  <c r="AL75" i="9"/>
  <c r="AL90" i="9"/>
  <c r="AL425" i="9"/>
  <c r="AL101" i="9"/>
  <c r="AK263" i="9"/>
  <c r="AK214" i="9"/>
  <c r="AL410" i="9"/>
  <c r="AK86" i="9"/>
  <c r="AK219" i="9"/>
  <c r="AK460" i="9"/>
  <c r="AK243" i="9"/>
  <c r="AK75" i="9"/>
  <c r="AK425" i="9"/>
  <c r="AL223" i="9"/>
  <c r="AK403" i="9"/>
  <c r="AK101" i="9"/>
  <c r="AL258" i="9"/>
  <c r="AK410" i="9"/>
  <c r="AJ86" i="9"/>
  <c r="AL231" i="9"/>
  <c r="AK223" i="9"/>
  <c r="AK93" i="9"/>
  <c r="AL125" i="9"/>
  <c r="AK222" i="9"/>
  <c r="AJ185" i="9"/>
  <c r="AL466" i="9"/>
  <c r="AL307" i="9"/>
  <c r="AL408" i="9"/>
  <c r="AK44" i="9"/>
  <c r="AJ406" i="9"/>
  <c r="AK380" i="9"/>
  <c r="AL443" i="9"/>
  <c r="AL167" i="9"/>
  <c r="AL99" i="9"/>
  <c r="AL320" i="9"/>
  <c r="AK413" i="9"/>
  <c r="AJ178" i="9"/>
  <c r="AK307" i="9"/>
  <c r="AK408" i="9"/>
  <c r="AL255" i="9"/>
  <c r="AL381" i="9"/>
  <c r="AL309" i="9"/>
  <c r="AL317" i="9"/>
  <c r="AK443" i="9"/>
  <c r="AL285" i="9"/>
  <c r="AK320" i="9"/>
  <c r="AL266" i="9"/>
  <c r="AK381" i="9"/>
  <c r="AK317" i="9"/>
  <c r="AJ302" i="9"/>
  <c r="AK285" i="9"/>
  <c r="AL369" i="9"/>
  <c r="AL395" i="9"/>
  <c r="AK183" i="9"/>
  <c r="AL58" i="9"/>
  <c r="AK177" i="9"/>
  <c r="AK306" i="9"/>
  <c r="AK266" i="9"/>
  <c r="AK138" i="9"/>
  <c r="AL46" i="9"/>
  <c r="AK294" i="9"/>
  <c r="AK114" i="9"/>
  <c r="AL398" i="9"/>
  <c r="AK188" i="9"/>
  <c r="AK265" i="9"/>
  <c r="AK42" i="9"/>
  <c r="AL175" i="9"/>
  <c r="AK451" i="9"/>
  <c r="AL351" i="9"/>
  <c r="AL346" i="9"/>
  <c r="AJ241" i="9"/>
  <c r="AL121" i="9"/>
  <c r="AK229" i="9"/>
  <c r="AK298" i="9"/>
  <c r="AK238" i="9"/>
  <c r="AK170" i="9"/>
  <c r="AL374" i="9"/>
  <c r="AJ33" i="9"/>
  <c r="AL393" i="9"/>
  <c r="AJ377" i="9"/>
  <c r="AL477" i="9"/>
  <c r="AK398" i="9"/>
  <c r="AL89" i="9"/>
  <c r="AK420" i="9"/>
  <c r="AK326" i="9"/>
  <c r="AJ351" i="9"/>
  <c r="AK346" i="9"/>
  <c r="AL30" i="9"/>
  <c r="AK30" i="9"/>
  <c r="AJ28" i="9"/>
  <c r="AK32" i="8"/>
  <c r="AL32" i="8"/>
  <c r="AL171" i="8"/>
  <c r="AK171" i="8"/>
  <c r="AL485" i="8"/>
  <c r="AK485" i="8"/>
  <c r="AL277" i="8"/>
  <c r="AK277" i="8"/>
  <c r="AL279" i="8"/>
  <c r="AK279" i="8"/>
  <c r="AL419" i="8"/>
  <c r="AK419" i="8"/>
  <c r="AL91" i="8"/>
  <c r="AK91" i="8"/>
  <c r="AL177" i="8"/>
  <c r="AK177" i="8"/>
  <c r="AL464" i="8"/>
  <c r="AK464" i="8"/>
  <c r="AL226" i="8"/>
  <c r="AK226" i="8"/>
  <c r="AL345" i="8"/>
  <c r="AK345" i="8"/>
  <c r="AL431" i="8"/>
  <c r="AK431" i="8"/>
  <c r="AL223" i="8"/>
  <c r="AK223" i="8"/>
  <c r="AL303" i="8"/>
  <c r="AK303" i="8"/>
  <c r="AL458" i="8"/>
  <c r="AK458" i="8"/>
  <c r="AL193" i="8"/>
  <c r="AK193" i="8"/>
  <c r="AL234" i="8"/>
  <c r="AK234" i="8"/>
  <c r="AL449" i="8"/>
  <c r="AK449" i="8"/>
  <c r="AL208" i="8"/>
  <c r="AK208" i="8"/>
  <c r="AL240" i="8"/>
  <c r="AK240" i="8"/>
  <c r="AL4" i="8"/>
  <c r="AJ330" i="8"/>
  <c r="AJ65" i="8"/>
  <c r="AJ34" i="8"/>
  <c r="AJ306" i="8"/>
  <c r="AJ62" i="8"/>
  <c r="AJ31" i="8"/>
  <c r="AJ336" i="8"/>
  <c r="AJ131" i="8"/>
  <c r="AJ28" i="8"/>
  <c r="AJ348" i="8"/>
  <c r="AJ53" i="8"/>
  <c r="AJ530" i="8"/>
  <c r="AJ177" i="8"/>
  <c r="AJ449" i="8"/>
  <c r="AK247" i="8"/>
  <c r="AK54" i="8"/>
  <c r="AK453" i="8"/>
  <c r="AK114" i="8"/>
  <c r="AK524" i="8"/>
  <c r="AK128" i="8"/>
  <c r="AK159" i="8"/>
  <c r="AK189" i="8"/>
  <c r="AK421" i="8"/>
  <c r="AK506" i="8"/>
  <c r="AK29" i="8"/>
  <c r="AL29" i="8"/>
  <c r="AK216" i="8"/>
  <c r="AL216" i="8"/>
  <c r="AK77" i="8"/>
  <c r="AL77" i="8"/>
  <c r="AK484" i="8"/>
  <c r="AL484" i="8"/>
  <c r="AK276" i="8"/>
  <c r="AL276" i="8"/>
  <c r="AK317" i="8"/>
  <c r="AL317" i="8"/>
  <c r="AK418" i="8"/>
  <c r="AL418" i="8"/>
  <c r="AK90" i="8"/>
  <c r="AL90" i="8"/>
  <c r="AK119" i="8"/>
  <c r="AL119" i="8"/>
  <c r="AK463" i="8"/>
  <c r="AL463" i="8"/>
  <c r="AK225" i="8"/>
  <c r="AL225" i="8"/>
  <c r="AK377" i="8"/>
  <c r="AL377" i="8"/>
  <c r="AK430" i="8"/>
  <c r="AL430" i="8"/>
  <c r="AK222" i="8"/>
  <c r="AL222" i="8"/>
  <c r="AK380" i="8"/>
  <c r="AL380" i="8"/>
  <c r="AK457" i="8"/>
  <c r="AL457" i="8"/>
  <c r="AK192" i="8"/>
  <c r="AL192" i="8"/>
  <c r="AK296" i="8"/>
  <c r="AL296" i="8"/>
  <c r="AK448" i="8"/>
  <c r="AL448" i="8"/>
  <c r="AK207" i="8"/>
  <c r="AL207" i="8"/>
  <c r="AK398" i="8"/>
  <c r="AL398" i="8"/>
  <c r="AL3" i="8"/>
  <c r="AJ248" i="8"/>
  <c r="AJ64" i="8"/>
  <c r="AJ33" i="8"/>
  <c r="AJ183" i="8"/>
  <c r="AJ91" i="8"/>
  <c r="AJ119" i="8"/>
  <c r="AJ448" i="8"/>
  <c r="AK212" i="8"/>
  <c r="AK164" i="8"/>
  <c r="AK425" i="8"/>
  <c r="AK98" i="8"/>
  <c r="AK522" i="8"/>
  <c r="AK127" i="8"/>
  <c r="AK28" i="8"/>
  <c r="AK186" i="8"/>
  <c r="AK358" i="8"/>
  <c r="AK343" i="8"/>
  <c r="AK67" i="8"/>
  <c r="AL67" i="8"/>
  <c r="AK435" i="8"/>
  <c r="AL435" i="8"/>
  <c r="AK188" i="8"/>
  <c r="AL188" i="8"/>
  <c r="AK109" i="8"/>
  <c r="AL109" i="8"/>
  <c r="AK420" i="8"/>
  <c r="AL420" i="8"/>
  <c r="AK203" i="8"/>
  <c r="AL203" i="8"/>
  <c r="AK76" i="8"/>
  <c r="AL76" i="8"/>
  <c r="AK483" i="8"/>
  <c r="AL483" i="8"/>
  <c r="AK302" i="8"/>
  <c r="AL302" i="8"/>
  <c r="AK316" i="8"/>
  <c r="AL316" i="8"/>
  <c r="AK417" i="8"/>
  <c r="AL417" i="8"/>
  <c r="AK107" i="8"/>
  <c r="AL107" i="8"/>
  <c r="AK118" i="8"/>
  <c r="AL118" i="8"/>
  <c r="AK462" i="8"/>
  <c r="AL462" i="8"/>
  <c r="AK254" i="8"/>
  <c r="AL254" i="8"/>
  <c r="AK376" i="8"/>
  <c r="AL376" i="8"/>
  <c r="AK429" i="8"/>
  <c r="AL429" i="8"/>
  <c r="AK197" i="8"/>
  <c r="AL197" i="8"/>
  <c r="AK379" i="8"/>
  <c r="AL379" i="8"/>
  <c r="AK456" i="8"/>
  <c r="AL456" i="8"/>
  <c r="AK215" i="8"/>
  <c r="AL215" i="8"/>
  <c r="AK295" i="8"/>
  <c r="AL295" i="8"/>
  <c r="AK447" i="8"/>
  <c r="AL447" i="8"/>
  <c r="AK167" i="8"/>
  <c r="AL167" i="8"/>
  <c r="AK397" i="8"/>
  <c r="AL397" i="8"/>
  <c r="AJ491" i="8"/>
  <c r="AJ247" i="8"/>
  <c r="AJ63" i="8"/>
  <c r="AJ494" i="8"/>
  <c r="AJ268" i="8"/>
  <c r="AJ60" i="8"/>
  <c r="AJ524" i="8"/>
  <c r="AJ286" i="8"/>
  <c r="AJ129" i="8"/>
  <c r="AJ503" i="8"/>
  <c r="AJ298" i="8"/>
  <c r="AJ51" i="8"/>
  <c r="AJ500" i="8"/>
  <c r="AJ265" i="8"/>
  <c r="AJ419" i="8"/>
  <c r="AJ90" i="8"/>
  <c r="AJ118" i="8"/>
  <c r="AJ234" i="8"/>
  <c r="AJ447" i="8"/>
  <c r="AK491" i="8"/>
  <c r="AK211" i="8"/>
  <c r="AK163" i="8"/>
  <c r="AK424" i="8"/>
  <c r="AK97" i="8"/>
  <c r="AK479" i="8"/>
  <c r="AK126" i="8"/>
  <c r="AK503" i="8"/>
  <c r="AK125" i="8"/>
  <c r="AK329" i="8"/>
  <c r="AK244" i="8"/>
  <c r="AK79" i="8"/>
  <c r="AL79" i="8"/>
  <c r="AK115" i="8"/>
  <c r="AL115" i="8"/>
  <c r="AK154" i="8"/>
  <c r="AL154" i="8"/>
  <c r="AK386" i="8"/>
  <c r="AL386" i="8"/>
  <c r="AK187" i="8"/>
  <c r="AL187" i="8"/>
  <c r="AK108" i="8"/>
  <c r="AL108" i="8"/>
  <c r="AK359" i="8"/>
  <c r="AL359" i="8"/>
  <c r="AK202" i="8"/>
  <c r="AL202" i="8"/>
  <c r="AK75" i="8"/>
  <c r="AL75" i="8"/>
  <c r="AK434" i="8"/>
  <c r="AL434" i="8"/>
  <c r="AK301" i="8"/>
  <c r="AL301" i="8"/>
  <c r="AK315" i="8"/>
  <c r="AL315" i="8"/>
  <c r="AK344" i="8"/>
  <c r="AL344" i="8"/>
  <c r="AK106" i="8"/>
  <c r="AL106" i="8"/>
  <c r="AK117" i="8"/>
  <c r="AL117" i="8"/>
  <c r="AK407" i="8"/>
  <c r="AL407" i="8"/>
  <c r="AK253" i="8"/>
  <c r="AL253" i="8"/>
  <c r="AK375" i="8"/>
  <c r="AL375" i="8"/>
  <c r="AK395" i="8"/>
  <c r="AL395" i="8"/>
  <c r="AK196" i="8"/>
  <c r="AL196" i="8"/>
  <c r="AK378" i="8"/>
  <c r="AL378" i="8"/>
  <c r="AK401" i="8"/>
  <c r="AL401" i="8"/>
  <c r="AK214" i="8"/>
  <c r="AL214" i="8"/>
  <c r="AK294" i="8"/>
  <c r="AL294" i="8"/>
  <c r="AK404" i="8"/>
  <c r="AL404" i="8"/>
  <c r="AK166" i="8"/>
  <c r="AL166" i="8"/>
  <c r="AK396" i="8"/>
  <c r="AL396" i="8"/>
  <c r="AJ279" i="8"/>
  <c r="AJ418" i="8"/>
  <c r="AJ107" i="8"/>
  <c r="AJ117" i="8"/>
  <c r="AJ296" i="8"/>
  <c r="AJ404" i="8"/>
  <c r="AK489" i="8"/>
  <c r="AK210" i="8"/>
  <c r="AK162" i="8"/>
  <c r="AK423" i="8"/>
  <c r="AK62" i="8"/>
  <c r="AK478" i="8"/>
  <c r="AK155" i="8"/>
  <c r="AK446" i="8"/>
  <c r="AK124" i="8"/>
  <c r="AK265" i="8"/>
  <c r="AK102" i="8"/>
  <c r="AK337" i="8"/>
  <c r="AL337" i="8"/>
  <c r="AK411" i="8"/>
  <c r="AL411" i="8"/>
  <c r="AK374" i="8"/>
  <c r="AL374" i="8"/>
  <c r="AK105" i="8"/>
  <c r="AL105" i="8"/>
  <c r="AK383" i="8"/>
  <c r="AL383" i="8"/>
  <c r="AK406" i="8"/>
  <c r="AL406" i="8"/>
  <c r="AK252" i="8"/>
  <c r="AL252" i="8"/>
  <c r="AK512" i="8"/>
  <c r="AL512" i="8"/>
  <c r="AK394" i="8"/>
  <c r="AL394" i="8"/>
  <c r="AK195" i="8"/>
  <c r="AL195" i="8"/>
  <c r="AK473" i="8"/>
  <c r="AL473" i="8"/>
  <c r="AK400" i="8"/>
  <c r="AL400" i="8"/>
  <c r="AK213" i="8"/>
  <c r="AL213" i="8"/>
  <c r="AK416" i="8"/>
  <c r="AL416" i="8"/>
  <c r="AK403" i="8"/>
  <c r="AL403" i="8"/>
  <c r="AK165" i="8"/>
  <c r="AL165" i="8"/>
  <c r="AK488" i="8"/>
  <c r="AL488" i="8"/>
  <c r="AJ489" i="8"/>
  <c r="AJ212" i="8"/>
  <c r="AJ55" i="8"/>
  <c r="AJ492" i="8"/>
  <c r="AJ221" i="8"/>
  <c r="AJ43" i="8"/>
  <c r="AJ522" i="8"/>
  <c r="AJ275" i="8"/>
  <c r="AJ277" i="8"/>
  <c r="AJ317" i="8"/>
  <c r="AJ417" i="8"/>
  <c r="AJ106" i="8"/>
  <c r="AJ383" i="8"/>
  <c r="AJ193" i="8"/>
  <c r="AJ295" i="8"/>
  <c r="AJ403" i="8"/>
  <c r="AK452" i="8"/>
  <c r="AK149" i="8"/>
  <c r="AK413" i="8"/>
  <c r="AK340" i="8"/>
  <c r="AK60" i="8"/>
  <c r="AK477" i="8"/>
  <c r="AK153" i="8"/>
  <c r="AK445" i="8"/>
  <c r="AK53" i="8"/>
  <c r="AK527" i="8"/>
  <c r="AK96" i="8"/>
  <c r="AL96" i="8"/>
  <c r="AK362" i="8"/>
  <c r="AL362" i="8"/>
  <c r="AK341" i="8"/>
  <c r="AL341" i="8"/>
  <c r="AK45" i="8"/>
  <c r="AL45" i="8"/>
  <c r="AK66" i="8"/>
  <c r="AL66" i="8"/>
  <c r="AK82" i="8"/>
  <c r="AL82" i="8"/>
  <c r="AK357" i="8"/>
  <c r="AL357" i="8"/>
  <c r="AK206" i="8"/>
  <c r="AL206" i="8"/>
  <c r="AK37" i="8"/>
  <c r="AL37" i="8"/>
  <c r="AK432" i="8"/>
  <c r="AL432" i="8"/>
  <c r="AK239" i="8"/>
  <c r="AL239" i="8"/>
  <c r="AK391" i="8"/>
  <c r="AL391" i="8"/>
  <c r="AK342" i="8"/>
  <c r="AL342" i="8"/>
  <c r="AK74" i="8"/>
  <c r="AL74" i="8"/>
  <c r="AK382" i="8"/>
  <c r="AL382" i="8"/>
  <c r="AK405" i="8"/>
  <c r="AL405" i="8"/>
  <c r="AK233" i="8"/>
  <c r="AL233" i="8"/>
  <c r="AK511" i="8"/>
  <c r="AL511" i="8"/>
  <c r="AK393" i="8"/>
  <c r="AL393" i="8"/>
  <c r="AK143" i="8"/>
  <c r="AL143" i="8"/>
  <c r="AK472" i="8"/>
  <c r="AL472" i="8"/>
  <c r="AK399" i="8"/>
  <c r="AL399" i="8"/>
  <c r="AK140" i="8"/>
  <c r="AL140" i="8"/>
  <c r="AK415" i="8"/>
  <c r="AL415" i="8"/>
  <c r="AK402" i="8"/>
  <c r="AL402" i="8"/>
  <c r="AK176" i="8"/>
  <c r="AL176" i="8"/>
  <c r="AK487" i="8"/>
  <c r="AL487" i="8"/>
  <c r="AJ452" i="8"/>
  <c r="AJ211" i="8"/>
  <c r="AJ54" i="8"/>
  <c r="AJ455" i="8"/>
  <c r="AJ220" i="8"/>
  <c r="AJ42" i="8"/>
  <c r="AJ479" i="8"/>
  <c r="AJ274" i="8"/>
  <c r="AJ69" i="8"/>
  <c r="AJ446" i="8"/>
  <c r="AJ283" i="8"/>
  <c r="AJ120" i="8"/>
  <c r="AJ443" i="8"/>
  <c r="AJ485" i="8"/>
  <c r="AJ276" i="8"/>
  <c r="AJ316" i="8"/>
  <c r="AJ344" i="8"/>
  <c r="AJ105" i="8"/>
  <c r="AJ382" i="8"/>
  <c r="AJ192" i="8"/>
  <c r="AJ294" i="8"/>
  <c r="AJ402" i="8"/>
  <c r="AK451" i="8"/>
  <c r="AK148" i="8"/>
  <c r="AK412" i="8"/>
  <c r="AK339" i="8"/>
  <c r="AK43" i="8"/>
  <c r="AK461" i="8"/>
  <c r="AK86" i="8"/>
  <c r="AK444" i="8"/>
  <c r="AK51" i="8"/>
  <c r="AK217" i="8"/>
  <c r="AK36" i="8"/>
  <c r="AL36" i="8"/>
  <c r="AK410" i="8"/>
  <c r="AL410" i="8"/>
  <c r="AK238" i="8"/>
  <c r="AL238" i="8"/>
  <c r="AK390" i="8"/>
  <c r="AL390" i="8"/>
  <c r="AK290" i="8"/>
  <c r="AL290" i="8"/>
  <c r="AK73" i="8"/>
  <c r="AL73" i="8"/>
  <c r="AK381" i="8"/>
  <c r="AL381" i="8"/>
  <c r="AK371" i="8"/>
  <c r="AL371" i="8"/>
  <c r="AK232" i="8"/>
  <c r="AL232" i="8"/>
  <c r="AK510" i="8"/>
  <c r="AL510" i="8"/>
  <c r="AK368" i="8"/>
  <c r="AL368" i="8"/>
  <c r="AK142" i="8"/>
  <c r="AL142" i="8"/>
  <c r="AK471" i="8"/>
  <c r="AL471" i="8"/>
  <c r="AK353" i="8"/>
  <c r="AL353" i="8"/>
  <c r="AK139" i="8"/>
  <c r="AL139" i="8"/>
  <c r="AK414" i="8"/>
  <c r="AL414" i="8"/>
  <c r="AK356" i="8"/>
  <c r="AL356" i="8"/>
  <c r="AK175" i="8"/>
  <c r="AL175" i="8"/>
  <c r="AJ486" i="8"/>
  <c r="AJ451" i="8"/>
  <c r="AJ210" i="8"/>
  <c r="AJ164" i="8"/>
  <c r="AJ454" i="8"/>
  <c r="AJ219" i="8"/>
  <c r="AJ41" i="8"/>
  <c r="AJ478" i="8"/>
  <c r="AJ273" i="8"/>
  <c r="AJ101" i="8"/>
  <c r="AJ445" i="8"/>
  <c r="AJ171" i="8"/>
  <c r="AJ484" i="8"/>
  <c r="AJ302" i="8"/>
  <c r="AJ315" i="8"/>
  <c r="AJ343" i="8"/>
  <c r="AJ74" i="8"/>
  <c r="AJ381" i="8"/>
  <c r="AJ458" i="8"/>
  <c r="AJ215" i="8"/>
  <c r="AJ416" i="8"/>
  <c r="AJ356" i="8"/>
  <c r="AK450" i="8"/>
  <c r="AK147" i="8"/>
  <c r="AK521" i="8"/>
  <c r="AK308" i="8"/>
  <c r="AK42" i="8"/>
  <c r="AK460" i="8"/>
  <c r="AK85" i="8"/>
  <c r="AK437" i="8"/>
  <c r="AK120" i="8"/>
  <c r="AK201" i="8"/>
  <c r="AK84" i="8"/>
  <c r="AL84" i="8"/>
  <c r="AK349" i="8"/>
  <c r="AL349" i="8"/>
  <c r="AK123" i="8"/>
  <c r="AL123" i="8"/>
  <c r="AK26" i="8"/>
  <c r="AL26" i="8"/>
  <c r="AK328" i="8"/>
  <c r="AL328" i="8"/>
  <c r="AK204" i="8"/>
  <c r="AL204" i="8"/>
  <c r="AK23" i="8"/>
  <c r="AL23" i="8"/>
  <c r="AK409" i="8"/>
  <c r="AL409" i="8"/>
  <c r="AK237" i="8"/>
  <c r="AL237" i="8"/>
  <c r="AK20" i="8"/>
  <c r="AL20" i="8"/>
  <c r="AK289" i="8"/>
  <c r="AL289" i="8"/>
  <c r="AK72" i="8"/>
  <c r="AL72" i="8"/>
  <c r="AK17" i="8"/>
  <c r="AL17" i="8"/>
  <c r="AK370" i="8"/>
  <c r="AL370" i="8"/>
  <c r="AK231" i="8"/>
  <c r="AL231" i="8"/>
  <c r="AK14" i="8"/>
  <c r="AL14" i="8"/>
  <c r="AJ367" i="8"/>
  <c r="AK367" i="8"/>
  <c r="AL367" i="8"/>
  <c r="AJ141" i="8"/>
  <c r="AK141" i="8"/>
  <c r="AL141" i="8"/>
  <c r="AJ11" i="8"/>
  <c r="AK11" i="8"/>
  <c r="AL11" i="8"/>
  <c r="AJ352" i="8"/>
  <c r="AK352" i="8"/>
  <c r="AL352" i="8"/>
  <c r="AJ138" i="8"/>
  <c r="AK138" i="8"/>
  <c r="AL138" i="8"/>
  <c r="AJ8" i="8"/>
  <c r="AK8" i="8"/>
  <c r="AL8" i="8"/>
  <c r="AJ355" i="8"/>
  <c r="AK355" i="8"/>
  <c r="AL355" i="8"/>
  <c r="AJ174" i="8"/>
  <c r="AK174" i="8"/>
  <c r="AL174" i="8"/>
  <c r="AK486" i="8"/>
  <c r="AJ450" i="8"/>
  <c r="AJ149" i="8"/>
  <c r="AJ163" i="8"/>
  <c r="AJ453" i="8"/>
  <c r="AJ146" i="8"/>
  <c r="AJ40" i="8"/>
  <c r="AJ477" i="8"/>
  <c r="AJ128" i="8"/>
  <c r="AJ100" i="8"/>
  <c r="AJ444" i="8"/>
  <c r="AJ191" i="8"/>
  <c r="AJ49" i="8"/>
  <c r="AJ441" i="8"/>
  <c r="AJ217" i="8"/>
  <c r="AJ77" i="8"/>
  <c r="AJ483" i="8"/>
  <c r="AJ301" i="8"/>
  <c r="AJ392" i="8"/>
  <c r="AJ342" i="8"/>
  <c r="AJ73" i="8"/>
  <c r="AJ17" i="8"/>
  <c r="AJ457" i="8"/>
  <c r="AJ214" i="8"/>
  <c r="AJ415" i="8"/>
  <c r="AK428" i="8"/>
  <c r="AK80" i="8"/>
  <c r="AK520" i="8"/>
  <c r="AK306" i="8"/>
  <c r="AK41" i="8"/>
  <c r="AK459" i="8"/>
  <c r="AK131" i="8"/>
  <c r="AK436" i="8"/>
  <c r="AK49" i="8"/>
  <c r="AK205" i="8"/>
  <c r="AK185" i="8"/>
  <c r="AL185" i="8"/>
  <c r="AK408" i="8"/>
  <c r="AL408" i="8"/>
  <c r="AK263" i="8"/>
  <c r="AL263" i="8"/>
  <c r="AK19" i="8"/>
  <c r="AL19" i="8"/>
  <c r="AK288" i="8"/>
  <c r="AL288" i="8"/>
  <c r="AK104" i="8"/>
  <c r="AL104" i="8"/>
  <c r="AK16" i="8"/>
  <c r="AL16" i="8"/>
  <c r="AK369" i="8"/>
  <c r="AL369" i="8"/>
  <c r="AK230" i="8"/>
  <c r="AL230" i="8"/>
  <c r="AK13" i="8"/>
  <c r="AL13" i="8"/>
  <c r="AK366" i="8"/>
  <c r="AL366" i="8"/>
  <c r="AK158" i="8"/>
  <c r="AL158" i="8"/>
  <c r="AK10" i="8"/>
  <c r="AL10" i="8"/>
  <c r="AK351" i="8"/>
  <c r="AL351" i="8"/>
  <c r="AK170" i="8"/>
  <c r="AL170" i="8"/>
  <c r="AK7" i="8"/>
  <c r="AL7" i="8"/>
  <c r="AK354" i="8"/>
  <c r="AL354" i="8"/>
  <c r="AK113" i="8"/>
  <c r="AL113" i="8"/>
  <c r="AJ428" i="8"/>
  <c r="AJ148" i="8"/>
  <c r="AJ162" i="8"/>
  <c r="AJ425" i="8"/>
  <c r="AJ145" i="8"/>
  <c r="AJ39" i="8"/>
  <c r="AJ461" i="8"/>
  <c r="AJ127" i="8"/>
  <c r="AJ99" i="8"/>
  <c r="AJ437" i="8"/>
  <c r="AJ190" i="8"/>
  <c r="AJ48" i="8"/>
  <c r="AJ422" i="8"/>
  <c r="AJ216" i="8"/>
  <c r="AJ76" i="8"/>
  <c r="AJ434" i="8"/>
  <c r="AJ300" i="8"/>
  <c r="AJ391" i="8"/>
  <c r="AJ290" i="8"/>
  <c r="AJ72" i="8"/>
  <c r="AJ16" i="8"/>
  <c r="AJ303" i="8"/>
  <c r="AJ456" i="8"/>
  <c r="AJ213" i="8"/>
  <c r="AJ414" i="8"/>
  <c r="AK427" i="8"/>
  <c r="AK78" i="8"/>
  <c r="AK519" i="8"/>
  <c r="AK268" i="8"/>
  <c r="AK40" i="8"/>
  <c r="AK373" i="8"/>
  <c r="AK129" i="8"/>
  <c r="AK385" i="8"/>
  <c r="AK48" i="8"/>
  <c r="AK183" i="8"/>
  <c r="AK24" i="8"/>
  <c r="AL24" i="8"/>
  <c r="AK266" i="8"/>
  <c r="AL266" i="8"/>
  <c r="AK184" i="8"/>
  <c r="AL184" i="8"/>
  <c r="AK21" i="8"/>
  <c r="AL21" i="8"/>
  <c r="AK389" i="8"/>
  <c r="AL389" i="8"/>
  <c r="AK262" i="8"/>
  <c r="AL262" i="8"/>
  <c r="AK18" i="8"/>
  <c r="AL18" i="8"/>
  <c r="AK245" i="8"/>
  <c r="AL245" i="8"/>
  <c r="AK103" i="8"/>
  <c r="AL103" i="8"/>
  <c r="AK15" i="8"/>
  <c r="AL15" i="8"/>
  <c r="AK323" i="8"/>
  <c r="AL323" i="8"/>
  <c r="AK229" i="8"/>
  <c r="AL229" i="8"/>
  <c r="AK12" i="8"/>
  <c r="AL12" i="8"/>
  <c r="AK365" i="8"/>
  <c r="AL365" i="8"/>
  <c r="AK157" i="8"/>
  <c r="AL157" i="8"/>
  <c r="AK9" i="8"/>
  <c r="AL9" i="8"/>
  <c r="AK311" i="8"/>
  <c r="AL311" i="8"/>
  <c r="AK169" i="8"/>
  <c r="AL169" i="8"/>
  <c r="AK6" i="8"/>
  <c r="AL6" i="8"/>
  <c r="AK320" i="8"/>
  <c r="AL320" i="8"/>
  <c r="AK112" i="8"/>
  <c r="AL112" i="8"/>
  <c r="AJ5" i="8"/>
  <c r="AJ427" i="8"/>
  <c r="AJ147" i="8"/>
  <c r="AJ413" i="8"/>
  <c r="AJ424" i="8"/>
  <c r="AJ144" i="8"/>
  <c r="AJ47" i="8"/>
  <c r="AJ460" i="8"/>
  <c r="AJ126" i="8"/>
  <c r="AJ68" i="8"/>
  <c r="AJ436" i="8"/>
  <c r="AJ189" i="8"/>
  <c r="AJ110" i="8"/>
  <c r="AJ421" i="8"/>
  <c r="AJ203" i="8"/>
  <c r="AJ75" i="8"/>
  <c r="AJ433" i="8"/>
  <c r="AJ239" i="8"/>
  <c r="AJ390" i="8"/>
  <c r="AJ289" i="8"/>
  <c r="AJ104" i="8"/>
  <c r="AJ15" i="8"/>
  <c r="AJ380" i="8"/>
  <c r="AJ401" i="8"/>
  <c r="AJ140" i="8"/>
  <c r="AJ7" i="8"/>
  <c r="AK426" i="8"/>
  <c r="AK59" i="8"/>
  <c r="AK35" i="8"/>
  <c r="AK221" i="8"/>
  <c r="AK39" i="8"/>
  <c r="AK372" i="8"/>
  <c r="AK69" i="8"/>
  <c r="AK384" i="8"/>
  <c r="AK110" i="8"/>
  <c r="AK38" i="8"/>
  <c r="AK30" i="8"/>
  <c r="AL30" i="8"/>
  <c r="AK322" i="8"/>
  <c r="AL322" i="8"/>
  <c r="AK228" i="8"/>
  <c r="AL228" i="8"/>
  <c r="AK509" i="8"/>
  <c r="AL509" i="8"/>
  <c r="AK364" i="8"/>
  <c r="AL364" i="8"/>
  <c r="AK156" i="8"/>
  <c r="AL156" i="8"/>
  <c r="AK515" i="8"/>
  <c r="AL515" i="8"/>
  <c r="AK310" i="8"/>
  <c r="AL310" i="8"/>
  <c r="AK168" i="8"/>
  <c r="AL168" i="8"/>
  <c r="AK518" i="8"/>
  <c r="AL518" i="8"/>
  <c r="AK319" i="8"/>
  <c r="AL319" i="8"/>
  <c r="AK111" i="8"/>
  <c r="AL111" i="8"/>
  <c r="AJ4" i="8"/>
  <c r="AJ426" i="8"/>
  <c r="AJ80" i="8"/>
  <c r="AJ412" i="8"/>
  <c r="AJ423" i="8"/>
  <c r="AJ116" i="8"/>
  <c r="AJ46" i="8"/>
  <c r="AJ459" i="8"/>
  <c r="AJ155" i="8"/>
  <c r="AJ67" i="8"/>
  <c r="AJ435" i="8"/>
  <c r="AJ188" i="8"/>
  <c r="AJ109" i="8"/>
  <c r="AJ420" i="8"/>
  <c r="AJ202" i="8"/>
  <c r="AJ38" i="8"/>
  <c r="AJ432" i="8"/>
  <c r="AJ238" i="8"/>
  <c r="AJ20" i="8"/>
  <c r="AJ288" i="8"/>
  <c r="AJ103" i="8"/>
  <c r="AJ527" i="8"/>
  <c r="AJ223" i="8"/>
  <c r="AJ379" i="8"/>
  <c r="AJ400" i="8"/>
  <c r="AJ139" i="8"/>
  <c r="AJ6" i="8"/>
  <c r="AK361" i="8"/>
  <c r="AK58" i="8"/>
  <c r="AK34" i="8"/>
  <c r="AK220" i="8"/>
  <c r="AK47" i="8"/>
  <c r="AK338" i="8"/>
  <c r="AK101" i="8"/>
  <c r="AK350" i="8"/>
  <c r="AK83" i="8"/>
  <c r="AK530" i="8"/>
  <c r="AK287" i="8"/>
  <c r="AL287" i="8"/>
  <c r="AK246" i="8"/>
  <c r="AL246" i="8"/>
  <c r="AK285" i="8"/>
  <c r="AL285" i="8"/>
  <c r="AK499" i="8"/>
  <c r="AL499" i="8"/>
  <c r="AK387" i="8"/>
  <c r="AL387" i="8"/>
  <c r="AK526" i="8"/>
  <c r="AL526" i="8"/>
  <c r="AK321" i="8"/>
  <c r="AL321" i="8"/>
  <c r="AK514" i="8"/>
  <c r="AL514" i="8"/>
  <c r="AK309" i="8"/>
  <c r="AL309" i="8"/>
  <c r="AK137" i="8"/>
  <c r="AL137" i="8"/>
  <c r="AK517" i="8"/>
  <c r="AL517" i="8"/>
  <c r="AK318" i="8"/>
  <c r="AL318" i="8"/>
  <c r="AK89" i="8"/>
  <c r="AL89" i="8"/>
  <c r="AJ3" i="8"/>
  <c r="AJ362" i="8"/>
  <c r="AJ79" i="8"/>
  <c r="AJ411" i="8"/>
  <c r="AJ341" i="8"/>
  <c r="AJ115" i="8"/>
  <c r="AJ45" i="8"/>
  <c r="AJ374" i="8"/>
  <c r="AJ154" i="8"/>
  <c r="AJ66" i="8"/>
  <c r="AJ386" i="8"/>
  <c r="AJ187" i="8"/>
  <c r="AJ108" i="8"/>
  <c r="AJ359" i="8"/>
  <c r="AJ201" i="8"/>
  <c r="AJ37" i="8"/>
  <c r="AJ410" i="8"/>
  <c r="AJ237" i="8"/>
  <c r="AJ19" i="8"/>
  <c r="AJ245" i="8"/>
  <c r="AJ102" i="8"/>
  <c r="AJ526" i="8"/>
  <c r="AJ222" i="8"/>
  <c r="AJ378" i="8"/>
  <c r="AJ399" i="8"/>
  <c r="AJ170" i="8"/>
  <c r="AJ518" i="8"/>
  <c r="AK360" i="8"/>
  <c r="AK57" i="8"/>
  <c r="AK33" i="8"/>
  <c r="AK219" i="8"/>
  <c r="AK46" i="8"/>
  <c r="AK336" i="8"/>
  <c r="AK100" i="8"/>
  <c r="AK348" i="8"/>
  <c r="AK81" i="8"/>
  <c r="AK433" i="8"/>
  <c r="AK25" i="8"/>
  <c r="AL25" i="8"/>
  <c r="AK130" i="8"/>
  <c r="AL130" i="8"/>
  <c r="AK56" i="8"/>
  <c r="AL56" i="8"/>
  <c r="AK523" i="8"/>
  <c r="AL523" i="8"/>
  <c r="AK122" i="8"/>
  <c r="AL122" i="8"/>
  <c r="AK272" i="8"/>
  <c r="AL272" i="8"/>
  <c r="AK363" i="8"/>
  <c r="AL363" i="8"/>
  <c r="AK501" i="8"/>
  <c r="AL501" i="8"/>
  <c r="AK121" i="8"/>
  <c r="AL121" i="8"/>
  <c r="AK498" i="8"/>
  <c r="AL498" i="8"/>
  <c r="AK257" i="8"/>
  <c r="AL257" i="8"/>
  <c r="AK151" i="8"/>
  <c r="AL151" i="8"/>
  <c r="AK528" i="8"/>
  <c r="AL528" i="8"/>
  <c r="AK326" i="8"/>
  <c r="AL326" i="8"/>
  <c r="AK271" i="8"/>
  <c r="AL271" i="8"/>
  <c r="AK504" i="8"/>
  <c r="AL504" i="8"/>
  <c r="AK182" i="8"/>
  <c r="AL182" i="8"/>
  <c r="AK94" i="8"/>
  <c r="AL94" i="8"/>
  <c r="AK525" i="8"/>
  <c r="AL525" i="8"/>
  <c r="AK314" i="8"/>
  <c r="AL314" i="8"/>
  <c r="AK259" i="8"/>
  <c r="AL259" i="8"/>
  <c r="AK507" i="8"/>
  <c r="AL507" i="8"/>
  <c r="AK335" i="8"/>
  <c r="AL335" i="8"/>
  <c r="AK199" i="8"/>
  <c r="AL199" i="8"/>
  <c r="AK513" i="8"/>
  <c r="AL513" i="8"/>
  <c r="AK293" i="8"/>
  <c r="AL293" i="8"/>
  <c r="AK136" i="8"/>
  <c r="AL136" i="8"/>
  <c r="AK516" i="8"/>
  <c r="AL516" i="8"/>
  <c r="AK251" i="8"/>
  <c r="AL251" i="8"/>
  <c r="AK88" i="8"/>
  <c r="AL88" i="8"/>
  <c r="AK5" i="8"/>
  <c r="AJ361" i="8"/>
  <c r="AJ78" i="8"/>
  <c r="AJ521" i="8"/>
  <c r="AJ340" i="8"/>
  <c r="AJ114" i="8"/>
  <c r="AJ134" i="8"/>
  <c r="AJ373" i="8"/>
  <c r="AJ153" i="8"/>
  <c r="AJ161" i="8"/>
  <c r="AJ385" i="8"/>
  <c r="AJ186" i="8"/>
  <c r="AJ83" i="8"/>
  <c r="AJ358" i="8"/>
  <c r="AJ206" i="8"/>
  <c r="AJ36" i="8"/>
  <c r="AJ409" i="8"/>
  <c r="AJ263" i="8"/>
  <c r="AJ18" i="8"/>
  <c r="AJ244" i="8"/>
  <c r="AJ525" i="8"/>
  <c r="AJ431" i="8"/>
  <c r="AJ197" i="8"/>
  <c r="AJ473" i="8"/>
  <c r="AJ353" i="8"/>
  <c r="AJ169" i="8"/>
  <c r="AJ517" i="8"/>
  <c r="AJ240" i="8"/>
  <c r="AK332" i="8"/>
  <c r="AK65" i="8"/>
  <c r="AK494" i="8"/>
  <c r="AK146" i="8"/>
  <c r="AK134" i="8"/>
  <c r="AK286" i="8"/>
  <c r="AK99" i="8"/>
  <c r="AK298" i="8"/>
  <c r="AK500" i="8"/>
  <c r="AK388" i="8"/>
  <c r="AK27" i="8"/>
  <c r="AL27" i="8"/>
  <c r="AK493" i="8"/>
  <c r="AL493" i="8"/>
  <c r="AK71" i="8"/>
  <c r="AL71" i="8"/>
  <c r="AK264" i="8"/>
  <c r="AL264" i="8"/>
  <c r="AK243" i="8"/>
  <c r="AL243" i="8"/>
  <c r="AK200" i="8"/>
  <c r="AL200" i="8"/>
  <c r="AK284" i="8"/>
  <c r="AL284" i="8"/>
  <c r="AL256" i="8"/>
  <c r="AK256" i="8"/>
  <c r="AL150" i="8"/>
  <c r="AK150" i="8"/>
  <c r="AL497" i="8"/>
  <c r="AK497" i="8"/>
  <c r="AL325" i="8"/>
  <c r="AK325" i="8"/>
  <c r="AL270" i="8"/>
  <c r="AK270" i="8"/>
  <c r="AL440" i="8"/>
  <c r="AK440" i="8"/>
  <c r="AL181" i="8"/>
  <c r="AK181" i="8"/>
  <c r="AL93" i="8"/>
  <c r="AK93" i="8"/>
  <c r="AL482" i="8"/>
  <c r="AK482" i="8"/>
  <c r="AL313" i="8"/>
  <c r="AK313" i="8"/>
  <c r="AL258" i="8"/>
  <c r="AK258" i="8"/>
  <c r="AL476" i="8"/>
  <c r="AK476" i="8"/>
  <c r="AL334" i="8"/>
  <c r="AK334" i="8"/>
  <c r="AL198" i="8"/>
  <c r="AK198" i="8"/>
  <c r="AL467" i="8"/>
  <c r="AK467" i="8"/>
  <c r="AL292" i="8"/>
  <c r="AK292" i="8"/>
  <c r="AL135" i="8"/>
  <c r="AK135" i="8"/>
  <c r="AL470" i="8"/>
  <c r="AK470" i="8"/>
  <c r="AL250" i="8"/>
  <c r="AK250" i="8"/>
  <c r="AL87" i="8"/>
  <c r="AK87" i="8"/>
  <c r="AJ360" i="8"/>
  <c r="AJ59" i="8"/>
  <c r="AJ520" i="8"/>
  <c r="AJ339" i="8"/>
  <c r="AJ98" i="8"/>
  <c r="AJ133" i="8"/>
  <c r="AJ372" i="8"/>
  <c r="AJ86" i="8"/>
  <c r="AJ160" i="8"/>
  <c r="AJ384" i="8"/>
  <c r="AJ125" i="8"/>
  <c r="AJ82" i="8"/>
  <c r="AJ357" i="8"/>
  <c r="AJ205" i="8"/>
  <c r="AJ23" i="8"/>
  <c r="AJ408" i="8"/>
  <c r="AJ262" i="8"/>
  <c r="AJ506" i="8"/>
  <c r="AJ243" i="8"/>
  <c r="AJ94" i="8"/>
  <c r="AJ482" i="8"/>
  <c r="AJ345" i="8"/>
  <c r="AJ430" i="8"/>
  <c r="AJ196" i="8"/>
  <c r="AJ472" i="8"/>
  <c r="AJ351" i="8"/>
  <c r="AJ168" i="8"/>
  <c r="AJ516" i="8"/>
  <c r="AJ398" i="8"/>
  <c r="AK331" i="8"/>
  <c r="AK64" i="8"/>
  <c r="AK492" i="8"/>
  <c r="AK145" i="8"/>
  <c r="AK133" i="8"/>
  <c r="AK275" i="8"/>
  <c r="AK68" i="8"/>
  <c r="AK283" i="8"/>
  <c r="AK443" i="8"/>
  <c r="AK300" i="8"/>
  <c r="AK22" i="8"/>
  <c r="AL22" i="8"/>
  <c r="AK269" i="8"/>
  <c r="AL269" i="8"/>
  <c r="AK52" i="8"/>
  <c r="AL52" i="8"/>
  <c r="AK490" i="8"/>
  <c r="AL490" i="8"/>
  <c r="AK44" i="8"/>
  <c r="AL44" i="8"/>
  <c r="AK297" i="8"/>
  <c r="AL297" i="8"/>
  <c r="AK529" i="8"/>
  <c r="AL529" i="8"/>
  <c r="AK505" i="8"/>
  <c r="AL505" i="8"/>
  <c r="AK260" i="8"/>
  <c r="AL260" i="8"/>
  <c r="AK70" i="8"/>
  <c r="AL70" i="8"/>
  <c r="AL282" i="8"/>
  <c r="AK282" i="8"/>
  <c r="AL50" i="8"/>
  <c r="AK50" i="8"/>
  <c r="AL442" i="8"/>
  <c r="AK442" i="8"/>
  <c r="AL255" i="8"/>
  <c r="AK255" i="8"/>
  <c r="AL173" i="8"/>
  <c r="AK173" i="8"/>
  <c r="AL496" i="8"/>
  <c r="AK496" i="8"/>
  <c r="AL324" i="8"/>
  <c r="AK324" i="8"/>
  <c r="AL281" i="8"/>
  <c r="AK281" i="8"/>
  <c r="AL439" i="8"/>
  <c r="AK439" i="8"/>
  <c r="AL180" i="8"/>
  <c r="AK180" i="8"/>
  <c r="AL179" i="8"/>
  <c r="AK179" i="8"/>
  <c r="AL481" i="8"/>
  <c r="AK481" i="8"/>
  <c r="AL312" i="8"/>
  <c r="AK312" i="8"/>
  <c r="AL347" i="8"/>
  <c r="AK347" i="8"/>
  <c r="AL475" i="8"/>
  <c r="AK475" i="8"/>
  <c r="AL333" i="8"/>
  <c r="AK333" i="8"/>
  <c r="AL305" i="8"/>
  <c r="AK305" i="8"/>
  <c r="AL466" i="8"/>
  <c r="AK466" i="8"/>
  <c r="AL291" i="8"/>
  <c r="AK291" i="8"/>
  <c r="AL236" i="8"/>
  <c r="AK236" i="8"/>
  <c r="AL469" i="8"/>
  <c r="AK469" i="8"/>
  <c r="AL249" i="8"/>
  <c r="AK249" i="8"/>
  <c r="AL242" i="8"/>
  <c r="AK242" i="8"/>
  <c r="AJ332" i="8"/>
  <c r="AJ58" i="8"/>
  <c r="AJ519" i="8"/>
  <c r="AJ308" i="8"/>
  <c r="AJ97" i="8"/>
  <c r="AJ132" i="8"/>
  <c r="AJ338" i="8"/>
  <c r="AJ85" i="8"/>
  <c r="AJ159" i="8"/>
  <c r="AJ350" i="8"/>
  <c r="AJ124" i="8"/>
  <c r="AJ81" i="8"/>
  <c r="AJ329" i="8"/>
  <c r="AJ204" i="8"/>
  <c r="AJ22" i="8"/>
  <c r="AJ389" i="8"/>
  <c r="AJ261" i="8"/>
  <c r="AJ505" i="8"/>
  <c r="AJ182" i="8"/>
  <c r="AJ93" i="8"/>
  <c r="AJ481" i="8"/>
  <c r="AJ226" i="8"/>
  <c r="AJ377" i="8"/>
  <c r="AJ429" i="8"/>
  <c r="AJ195" i="8"/>
  <c r="AJ471" i="8"/>
  <c r="AJ311" i="8"/>
  <c r="AJ137" i="8"/>
  <c r="AJ470" i="8"/>
  <c r="AJ208" i="8"/>
  <c r="AJ397" i="8"/>
  <c r="AK330" i="8"/>
  <c r="AK63" i="8"/>
  <c r="AK455" i="8"/>
  <c r="AK144" i="8"/>
  <c r="AK132" i="8"/>
  <c r="AK274" i="8"/>
  <c r="AK161" i="8"/>
  <c r="AK191" i="8"/>
  <c r="AK441" i="8"/>
  <c r="AK261" i="8"/>
  <c r="AK307" i="8"/>
  <c r="AL307" i="8"/>
  <c r="AK327" i="8"/>
  <c r="AL327" i="8"/>
  <c r="AK61" i="8"/>
  <c r="AL61" i="8"/>
  <c r="AK299" i="8"/>
  <c r="AL299" i="8"/>
  <c r="AK267" i="8"/>
  <c r="AL267" i="8"/>
  <c r="AK502" i="8"/>
  <c r="AL502" i="8"/>
  <c r="AK152" i="8"/>
  <c r="AL152" i="8"/>
  <c r="AK95" i="8"/>
  <c r="AL95" i="8"/>
  <c r="AK508" i="8"/>
  <c r="AL508" i="8"/>
  <c r="AL218" i="8"/>
  <c r="AJ218" i="8"/>
  <c r="AL172" i="8"/>
  <c r="AJ172" i="8"/>
  <c r="AK172" i="8"/>
  <c r="AL495" i="8"/>
  <c r="AJ495" i="8"/>
  <c r="AK495" i="8"/>
  <c r="AL278" i="8"/>
  <c r="AJ278" i="8"/>
  <c r="AK278" i="8"/>
  <c r="AL280" i="8"/>
  <c r="AJ280" i="8"/>
  <c r="AK280" i="8"/>
  <c r="AL438" i="8"/>
  <c r="AJ438" i="8"/>
  <c r="AK438" i="8"/>
  <c r="AL92" i="8"/>
  <c r="AJ92" i="8"/>
  <c r="AK92" i="8"/>
  <c r="AL178" i="8"/>
  <c r="AJ178" i="8"/>
  <c r="AK178" i="8"/>
  <c r="AL480" i="8"/>
  <c r="AJ480" i="8"/>
  <c r="AK480" i="8"/>
  <c r="AL227" i="8"/>
  <c r="AJ227" i="8"/>
  <c r="AK227" i="8"/>
  <c r="AL346" i="8"/>
  <c r="AJ346" i="8"/>
  <c r="AK346" i="8"/>
  <c r="AL474" i="8"/>
  <c r="AJ474" i="8"/>
  <c r="AK474" i="8"/>
  <c r="AL224" i="8"/>
  <c r="AJ224" i="8"/>
  <c r="AK224" i="8"/>
  <c r="AL304" i="8"/>
  <c r="AJ304" i="8"/>
  <c r="AK304" i="8"/>
  <c r="AL465" i="8"/>
  <c r="AJ465" i="8"/>
  <c r="AK465" i="8"/>
  <c r="AL194" i="8"/>
  <c r="AJ194" i="8"/>
  <c r="AK194" i="8"/>
  <c r="AL235" i="8"/>
  <c r="AJ235" i="8"/>
  <c r="AK235" i="8"/>
  <c r="AL468" i="8"/>
  <c r="AJ468" i="8"/>
  <c r="AK468" i="8"/>
  <c r="AL209" i="8"/>
  <c r="AJ209" i="8"/>
  <c r="AK209" i="8"/>
  <c r="AL241" i="8"/>
  <c r="AJ241" i="8"/>
  <c r="AK241" i="8"/>
  <c r="AJ331" i="8"/>
  <c r="AJ57" i="8"/>
  <c r="AJ35" i="8"/>
  <c r="AJ307" i="8"/>
  <c r="AJ96" i="8"/>
  <c r="AJ32" i="8"/>
  <c r="AJ337" i="8"/>
  <c r="AJ84" i="8"/>
  <c r="AJ29" i="8"/>
  <c r="AJ349" i="8"/>
  <c r="AJ123" i="8"/>
  <c r="AJ26" i="8"/>
  <c r="AJ328" i="8"/>
  <c r="AJ185" i="8"/>
  <c r="AJ21" i="8"/>
  <c r="AJ388" i="8"/>
  <c r="AJ272" i="8"/>
  <c r="AJ504" i="8"/>
  <c r="AJ181" i="8"/>
  <c r="AJ179" i="8"/>
  <c r="AJ464" i="8"/>
  <c r="AJ225" i="8"/>
  <c r="AJ376" i="8"/>
  <c r="AJ395" i="8"/>
  <c r="AJ143" i="8"/>
  <c r="AJ10" i="8"/>
  <c r="AJ310" i="8"/>
  <c r="AJ136" i="8"/>
  <c r="AJ469" i="8"/>
  <c r="AJ207" i="8"/>
  <c r="AJ396" i="8"/>
  <c r="AK248" i="8"/>
  <c r="AK55" i="8"/>
  <c r="AK454" i="8"/>
  <c r="AK116" i="8"/>
  <c r="AK31" i="8"/>
  <c r="AK273" i="8"/>
  <c r="AK160" i="8"/>
  <c r="AK190" i="8"/>
  <c r="AK422" i="8"/>
  <c r="AK392" i="8"/>
  <c r="AL404" i="9"/>
  <c r="AJ31" i="9"/>
  <c r="AL94" i="9"/>
  <c r="AJ186" i="9"/>
  <c r="AL368" i="9"/>
  <c r="AK409" i="9"/>
  <c r="AL264" i="9"/>
  <c r="AK84" i="9"/>
  <c r="AK433" i="9"/>
  <c r="AK136" i="9"/>
  <c r="AJ112" i="9"/>
  <c r="AL193" i="9"/>
  <c r="AL62" i="9"/>
  <c r="AJ108" i="9"/>
  <c r="AK302" i="9"/>
  <c r="AJ290" i="9"/>
  <c r="AL123" i="9"/>
  <c r="AJ224" i="9"/>
  <c r="AL247" i="9"/>
  <c r="AK363" i="9"/>
  <c r="AK404" i="9"/>
  <c r="AL479" i="9"/>
  <c r="AJ481" i="9"/>
  <c r="AL396" i="9"/>
  <c r="AK59" i="9"/>
  <c r="AK94" i="9"/>
  <c r="AL471" i="9"/>
  <c r="AK264" i="9"/>
  <c r="AJ433" i="9"/>
  <c r="AJ136" i="9"/>
  <c r="AK193" i="9"/>
  <c r="AK64" i="9"/>
  <c r="AK123" i="9"/>
  <c r="AJ116" i="9"/>
  <c r="AL262" i="9"/>
  <c r="AK375" i="9"/>
  <c r="AK479" i="9"/>
  <c r="AJ367" i="9"/>
  <c r="AK471" i="9"/>
  <c r="AJ158" i="9"/>
  <c r="AL129" i="9"/>
  <c r="AK129" i="9"/>
  <c r="AL251" i="9"/>
  <c r="AL115" i="9"/>
  <c r="AL366" i="9"/>
  <c r="AK332" i="9"/>
  <c r="AL157" i="9"/>
  <c r="AK146" i="9"/>
  <c r="AK309" i="9"/>
  <c r="AL138" i="9"/>
  <c r="AL126" i="9"/>
  <c r="AL68" i="9"/>
  <c r="AK251" i="9"/>
  <c r="AL269" i="9"/>
  <c r="AJ394" i="9"/>
  <c r="AL402" i="9"/>
  <c r="AK53" i="9"/>
  <c r="AK115" i="9"/>
  <c r="AL214" i="9"/>
  <c r="AJ57" i="9"/>
  <c r="AL179" i="9"/>
  <c r="AK259" i="9"/>
  <c r="AK366" i="9"/>
  <c r="AJ422" i="9"/>
  <c r="AK157" i="9"/>
  <c r="AL22" i="9"/>
  <c r="AJ146" i="9"/>
  <c r="AK68" i="9"/>
  <c r="AJ74" i="9"/>
  <c r="AL148" i="9"/>
  <c r="AJ439" i="9"/>
  <c r="AL201" i="9"/>
  <c r="AL400" i="9"/>
  <c r="AK22" i="9"/>
  <c r="AL73" i="9"/>
  <c r="AJ147" i="9"/>
  <c r="AL296" i="9"/>
  <c r="AK268" i="9"/>
  <c r="AK393" i="9"/>
  <c r="AL438" i="9"/>
  <c r="AJ476" i="9"/>
  <c r="AL412" i="9"/>
  <c r="AK213" i="9"/>
  <c r="AK89" i="9"/>
  <c r="AK421" i="9"/>
  <c r="AL26" i="9"/>
  <c r="AK81" i="9"/>
  <c r="AL176" i="9"/>
  <c r="AK255" i="9"/>
  <c r="AL328" i="9"/>
  <c r="AL56" i="9"/>
  <c r="AJ243" i="9"/>
  <c r="AK106" i="9"/>
  <c r="AL444" i="9"/>
  <c r="AK210" i="9"/>
  <c r="AL47" i="9"/>
  <c r="AL117" i="9"/>
  <c r="AL232" i="9"/>
  <c r="AL428" i="9"/>
  <c r="AL417" i="9"/>
  <c r="AL343" i="9"/>
  <c r="AK35" i="9"/>
  <c r="AK73" i="9"/>
  <c r="AL184" i="9"/>
  <c r="AJ51" i="9"/>
  <c r="AL206" i="9"/>
  <c r="AK319" i="9"/>
  <c r="AK438" i="9"/>
  <c r="AL177" i="9"/>
  <c r="AJ308" i="9"/>
  <c r="AL340" i="9"/>
  <c r="AJ330" i="9"/>
  <c r="AL103" i="9"/>
  <c r="AJ71" i="9"/>
  <c r="AK328" i="9"/>
  <c r="AK56" i="9"/>
  <c r="AL182" i="9"/>
  <c r="AL225" i="9"/>
  <c r="AK444" i="9"/>
  <c r="AL173" i="9"/>
  <c r="AK47" i="9"/>
  <c r="AK117" i="9"/>
  <c r="AK232" i="9"/>
  <c r="AK428" i="9"/>
  <c r="AK417" i="9"/>
  <c r="AK343" i="9"/>
  <c r="AL152" i="9"/>
  <c r="AJ295" i="9"/>
  <c r="AL267" i="9"/>
  <c r="AK416" i="9"/>
  <c r="AK184" i="9"/>
  <c r="AL475" i="9"/>
  <c r="AJ411" i="9"/>
  <c r="AL29" i="9"/>
  <c r="AK103" i="9"/>
  <c r="AL235" i="9"/>
  <c r="AL314" i="9"/>
  <c r="AK182" i="9"/>
  <c r="AK225" i="9"/>
  <c r="AK173" i="9"/>
  <c r="AL34" i="9"/>
  <c r="AK72" i="9"/>
  <c r="AK152" i="9"/>
  <c r="AJ205" i="9"/>
  <c r="AL318" i="9"/>
  <c r="AK467" i="9"/>
  <c r="AK475" i="9"/>
  <c r="AJ339" i="9"/>
  <c r="AK235" i="9"/>
  <c r="AL342" i="9"/>
  <c r="AJ174" i="9"/>
  <c r="AJ326" i="9"/>
  <c r="AL78" i="9"/>
  <c r="AK276" i="9"/>
  <c r="AL364" i="9"/>
  <c r="AJ414" i="9"/>
  <c r="AL32" i="9"/>
  <c r="AL27" i="9"/>
  <c r="AJ95" i="9"/>
  <c r="AL187" i="9"/>
  <c r="AK311" i="9"/>
  <c r="AL108" i="9"/>
  <c r="AK78" i="9"/>
  <c r="AL290" i="9"/>
  <c r="AL65" i="9"/>
  <c r="AJ124" i="9"/>
  <c r="AL150" i="9"/>
  <c r="AK248" i="9"/>
  <c r="AK364" i="9"/>
  <c r="AL376" i="9"/>
  <c r="AJ465" i="9"/>
  <c r="AL482" i="9"/>
  <c r="AK397" i="9"/>
  <c r="AK27" i="9"/>
  <c r="AJ472" i="9"/>
  <c r="AL84" i="9"/>
  <c r="AJ41" i="9"/>
  <c r="AJ311" i="9"/>
  <c r="AK112" i="9"/>
  <c r="AJ142" i="9"/>
  <c r="AL97" i="9"/>
  <c r="AJ429" i="9"/>
  <c r="AK429" i="9"/>
  <c r="AL429" i="9"/>
  <c r="AJ347" i="9"/>
  <c r="AK347" i="9"/>
  <c r="AL347" i="9"/>
  <c r="AJ202" i="9"/>
  <c r="AK202" i="9"/>
  <c r="AL202" i="9"/>
  <c r="AJ283" i="9"/>
  <c r="AK283" i="9"/>
  <c r="AJ40" i="9"/>
  <c r="AK40" i="9"/>
  <c r="AL40" i="9"/>
  <c r="AJ388" i="9"/>
  <c r="AK388" i="9"/>
  <c r="AL388" i="9"/>
  <c r="AJ453" i="9"/>
  <c r="AK453" i="9"/>
  <c r="AL453" i="9"/>
  <c r="AJ216" i="9"/>
  <c r="AK216" i="9"/>
  <c r="AL216" i="9"/>
  <c r="AJ141" i="9"/>
  <c r="AK141" i="9"/>
  <c r="AL141" i="9"/>
  <c r="AJ98" i="9"/>
  <c r="AK98" i="9"/>
  <c r="AL98" i="9"/>
  <c r="AJ362" i="9"/>
  <c r="AK362" i="9"/>
  <c r="AL362" i="9"/>
  <c r="AJ161" i="9"/>
  <c r="AK161" i="9"/>
  <c r="AL161" i="9"/>
  <c r="AJ271" i="9"/>
  <c r="AK271" i="9"/>
  <c r="AL271" i="9"/>
  <c r="AJ355" i="9"/>
  <c r="AK355" i="9"/>
  <c r="AL355" i="9"/>
  <c r="AJ221" i="9"/>
  <c r="AK221" i="9"/>
  <c r="AL221" i="9"/>
  <c r="AL282" i="9"/>
  <c r="AL39" i="9"/>
  <c r="AJ70" i="9"/>
  <c r="AK70" i="9"/>
  <c r="AJ145" i="9"/>
  <c r="AK145" i="9"/>
  <c r="AL145" i="9"/>
  <c r="AJ325" i="9"/>
  <c r="AK325" i="9"/>
  <c r="AL325" i="9"/>
  <c r="AJ387" i="9"/>
  <c r="AK387" i="9"/>
  <c r="AL387" i="9"/>
  <c r="AL323" i="9"/>
  <c r="AJ111" i="9"/>
  <c r="AK111" i="9"/>
  <c r="AL111" i="9"/>
  <c r="AJ254" i="9"/>
  <c r="AK254" i="9"/>
  <c r="AL254" i="9"/>
  <c r="AJ140" i="9"/>
  <c r="AK140" i="9"/>
  <c r="AL140" i="9"/>
  <c r="AJ335" i="9"/>
  <c r="AK335" i="9"/>
  <c r="AL335" i="9"/>
  <c r="AJ361" i="9"/>
  <c r="AK361" i="9"/>
  <c r="AL361" i="9"/>
  <c r="AJ160" i="9"/>
  <c r="AK160" i="9"/>
  <c r="AL160" i="9"/>
  <c r="AJ162" i="9"/>
  <c r="AK162" i="9"/>
  <c r="AL162" i="9"/>
  <c r="AK201" i="9"/>
  <c r="AL43" i="9"/>
  <c r="AL220" i="9"/>
  <c r="AK282" i="9"/>
  <c r="AK39" i="9"/>
  <c r="AL69" i="9"/>
  <c r="AL144" i="9"/>
  <c r="AJ310" i="9"/>
  <c r="AK310" i="9"/>
  <c r="AL324" i="9"/>
  <c r="AJ452" i="9"/>
  <c r="AK452" i="9"/>
  <c r="AL452" i="9"/>
  <c r="AK323" i="9"/>
  <c r="AJ134" i="9"/>
  <c r="AK134" i="9"/>
  <c r="AL134" i="9"/>
  <c r="AL253" i="9"/>
  <c r="AJ458" i="9"/>
  <c r="AK458" i="9"/>
  <c r="AL458" i="9"/>
  <c r="AJ139" i="9"/>
  <c r="AK139" i="9"/>
  <c r="AL139" i="9"/>
  <c r="AK97" i="9"/>
  <c r="AJ334" i="9"/>
  <c r="AK334" i="9"/>
  <c r="AL334" i="9"/>
  <c r="AL360" i="9"/>
  <c r="AJ61" i="9"/>
  <c r="AK61" i="9"/>
  <c r="AL61" i="9"/>
  <c r="AJ159" i="9"/>
  <c r="AK159" i="9"/>
  <c r="AL159" i="9"/>
  <c r="AJ455" i="9"/>
  <c r="AK455" i="9"/>
  <c r="AL455" i="9"/>
  <c r="AK43" i="9"/>
  <c r="AK220" i="9"/>
  <c r="AK69" i="9"/>
  <c r="AK144" i="9"/>
  <c r="AK324" i="9"/>
  <c r="AJ20" i="9"/>
  <c r="AK20" i="9"/>
  <c r="AL20" i="9"/>
  <c r="AJ133" i="9"/>
  <c r="AK133" i="9"/>
  <c r="AL133" i="9"/>
  <c r="AK253" i="9"/>
  <c r="AJ457" i="9"/>
  <c r="AK457" i="9"/>
  <c r="AL457" i="9"/>
  <c r="AJ181" i="9"/>
  <c r="AK181" i="9"/>
  <c r="AL181" i="9"/>
  <c r="AJ333" i="9"/>
  <c r="AK333" i="9"/>
  <c r="AL333" i="9"/>
  <c r="AK360" i="9"/>
  <c r="AJ60" i="9"/>
  <c r="AK60" i="9"/>
  <c r="AL60" i="9"/>
  <c r="AJ378" i="9"/>
  <c r="AK378" i="9"/>
  <c r="AL378" i="9"/>
  <c r="AJ349" i="9"/>
  <c r="AK349" i="9"/>
  <c r="AL35" i="9"/>
  <c r="AL64" i="9"/>
  <c r="AL72" i="9"/>
  <c r="AL149" i="9"/>
  <c r="AL151" i="9"/>
  <c r="AL222" i="9"/>
  <c r="AL248" i="9"/>
  <c r="AL268" i="9"/>
  <c r="AL363" i="9"/>
  <c r="AL416" i="9"/>
  <c r="AL403" i="9"/>
  <c r="AL183" i="9"/>
  <c r="AL53" i="9"/>
  <c r="AL100" i="9"/>
  <c r="AL114" i="9"/>
  <c r="AL263" i="9"/>
  <c r="AL319" i="9"/>
  <c r="AL375" i="9"/>
  <c r="AL467" i="9"/>
  <c r="AL478" i="9"/>
  <c r="AL474" i="9"/>
  <c r="AL413" i="9"/>
  <c r="AL397" i="9"/>
  <c r="AL213" i="9"/>
  <c r="AL59" i="9"/>
  <c r="AL88" i="9"/>
  <c r="AL93" i="9"/>
  <c r="AL188" i="9"/>
  <c r="AL259" i="9"/>
  <c r="AL306" i="9"/>
  <c r="AL341" i="9"/>
  <c r="AL409" i="9"/>
  <c r="AL420" i="9"/>
  <c r="AL332" i="9"/>
  <c r="AL265" i="9"/>
  <c r="AJ156" i="9"/>
  <c r="AK156" i="9"/>
  <c r="AL156" i="9"/>
  <c r="AJ359" i="9"/>
  <c r="AK359" i="9"/>
  <c r="AJ401" i="9"/>
  <c r="AK401" i="9"/>
  <c r="AL401" i="9"/>
  <c r="AJ19" i="9"/>
  <c r="AK19" i="9"/>
  <c r="AL19" i="9"/>
  <c r="AL132" i="9"/>
  <c r="AJ385" i="9"/>
  <c r="AK385" i="9"/>
  <c r="AL385" i="9"/>
  <c r="AJ456" i="9"/>
  <c r="AK456" i="9"/>
  <c r="AL456" i="9"/>
  <c r="AJ180" i="9"/>
  <c r="AK180" i="9"/>
  <c r="AL180" i="9"/>
  <c r="AJ345" i="9"/>
  <c r="AK345" i="9"/>
  <c r="AL345" i="9"/>
  <c r="AJ107" i="9"/>
  <c r="AK107" i="9"/>
  <c r="AL107" i="9"/>
  <c r="AJ446" i="9"/>
  <c r="AK446" i="9"/>
  <c r="AL446" i="9"/>
  <c r="AJ256" i="9"/>
  <c r="AK256" i="9"/>
  <c r="AL256" i="9"/>
  <c r="AJ434" i="9"/>
  <c r="AK434" i="9"/>
  <c r="AJ104" i="9"/>
  <c r="AK104" i="9"/>
  <c r="AL104" i="9"/>
  <c r="AJ322" i="9"/>
  <c r="AK322" i="9"/>
  <c r="AL322" i="9"/>
  <c r="AJ18" i="9"/>
  <c r="AK18" i="9"/>
  <c r="AL18" i="9"/>
  <c r="AJ384" i="9"/>
  <c r="AK384" i="9"/>
  <c r="AL384" i="9"/>
  <c r="AJ96" i="9"/>
  <c r="AK96" i="9"/>
  <c r="AL96" i="9"/>
  <c r="AJ194" i="9"/>
  <c r="AK194" i="9"/>
  <c r="AL194" i="9"/>
  <c r="AJ227" i="9"/>
  <c r="AK227" i="9"/>
  <c r="AL227" i="9"/>
  <c r="AJ338" i="9"/>
  <c r="AK338" i="9"/>
  <c r="AL338" i="9"/>
  <c r="AJ445" i="9"/>
  <c r="AK445" i="9"/>
  <c r="AL445" i="9"/>
  <c r="AJ454" i="9"/>
  <c r="AK454" i="9"/>
  <c r="AL454" i="9"/>
  <c r="AJ48" i="9"/>
  <c r="AK48" i="9"/>
  <c r="AL48" i="9"/>
  <c r="AK26" i="9"/>
  <c r="AK176" i="9"/>
  <c r="AK358" i="9"/>
  <c r="AK400" i="9"/>
  <c r="AJ23" i="9"/>
  <c r="AK23" i="9"/>
  <c r="AJ137" i="9"/>
  <c r="AK137" i="9"/>
  <c r="AL137" i="9"/>
  <c r="AJ461" i="9"/>
  <c r="AK461" i="9"/>
  <c r="AL461" i="9"/>
  <c r="AJ321" i="9"/>
  <c r="AK321" i="9"/>
  <c r="AL321" i="9"/>
  <c r="AJ252" i="9"/>
  <c r="AK252" i="9"/>
  <c r="AL252" i="9"/>
  <c r="AJ407" i="9"/>
  <c r="AK407" i="9"/>
  <c r="AL407" i="9"/>
  <c r="AK314" i="9"/>
  <c r="AJ128" i="9"/>
  <c r="AK128" i="9"/>
  <c r="AL128" i="9"/>
  <c r="AJ470" i="9"/>
  <c r="AK470" i="9"/>
  <c r="AL470" i="9"/>
  <c r="AJ226" i="9"/>
  <c r="AK226" i="9"/>
  <c r="AL226" i="9"/>
  <c r="AJ337" i="9"/>
  <c r="AK337" i="9"/>
  <c r="AL337" i="9"/>
  <c r="AJ85" i="9"/>
  <c r="AK85" i="9"/>
  <c r="AL85" i="9"/>
  <c r="AJ236" i="9"/>
  <c r="AK236" i="9"/>
  <c r="AJ329" i="9"/>
  <c r="AK329" i="9"/>
  <c r="AL329" i="9"/>
  <c r="AJ450" i="9"/>
  <c r="AK450" i="9"/>
  <c r="AL450" i="9"/>
  <c r="AJ200" i="9"/>
  <c r="AK200" i="9"/>
  <c r="AL200" i="9"/>
  <c r="AJ293" i="9"/>
  <c r="AK293" i="9"/>
  <c r="AL293" i="9"/>
  <c r="AJ17" i="9"/>
  <c r="AK17" i="9"/>
  <c r="AL17" i="9"/>
  <c r="AJ127" i="9"/>
  <c r="AK127" i="9"/>
  <c r="AL127" i="9"/>
  <c r="AJ469" i="9"/>
  <c r="AK469" i="9"/>
  <c r="AL469" i="9"/>
  <c r="AJ208" i="9"/>
  <c r="AK208" i="9"/>
  <c r="AL208" i="9"/>
  <c r="AJ336" i="9"/>
  <c r="AK336" i="9"/>
  <c r="AL336" i="9"/>
  <c r="AJ217" i="9"/>
  <c r="AK217" i="9"/>
  <c r="AL217" i="9"/>
  <c r="AJ392" i="9"/>
  <c r="AK392" i="9"/>
  <c r="AL392" i="9"/>
  <c r="AJ197" i="9"/>
  <c r="AK197" i="9"/>
  <c r="AL197" i="9"/>
  <c r="AJ292" i="9"/>
  <c r="AK292" i="9"/>
  <c r="AL292" i="9"/>
  <c r="AJ16" i="9"/>
  <c r="AK16" i="9"/>
  <c r="AL16" i="9"/>
  <c r="AJ316" i="9"/>
  <c r="AK316" i="9"/>
  <c r="AL316" i="9"/>
  <c r="AJ468" i="9"/>
  <c r="AK468" i="9"/>
  <c r="AL468" i="9"/>
  <c r="AJ207" i="9"/>
  <c r="AK207" i="9"/>
  <c r="AL207" i="9"/>
  <c r="AJ240" i="9"/>
  <c r="AK240" i="9"/>
  <c r="AL240" i="9"/>
  <c r="AJ382" i="9"/>
  <c r="AK382" i="9"/>
  <c r="AL382" i="9"/>
  <c r="AJ272" i="9"/>
  <c r="AK272" i="9"/>
  <c r="AL272" i="9"/>
  <c r="AK34" i="9"/>
  <c r="AK63" i="9"/>
  <c r="AK125" i="9"/>
  <c r="AK148" i="9"/>
  <c r="AK150" i="9"/>
  <c r="AK296" i="9"/>
  <c r="AK247" i="9"/>
  <c r="AK267" i="9"/>
  <c r="AK395" i="9"/>
  <c r="AK415" i="9"/>
  <c r="AK402" i="9"/>
  <c r="AK32" i="9"/>
  <c r="AK52" i="9"/>
  <c r="AK99" i="9"/>
  <c r="AK206" i="9"/>
  <c r="AK262" i="9"/>
  <c r="AK318" i="9"/>
  <c r="AK440" i="9"/>
  <c r="AK466" i="9"/>
  <c r="AK477" i="9"/>
  <c r="AK482" i="9"/>
  <c r="AK412" i="9"/>
  <c r="AK396" i="9"/>
  <c r="AK29" i="9"/>
  <c r="AK58" i="9"/>
  <c r="AK87" i="9"/>
  <c r="AK179" i="9"/>
  <c r="AK187" i="9"/>
  <c r="AK258" i="9"/>
  <c r="AK368" i="9"/>
  <c r="AK340" i="9"/>
  <c r="AL25" i="9"/>
  <c r="AJ357" i="9"/>
  <c r="AK357" i="9"/>
  <c r="AL357" i="9"/>
  <c r="AJ391" i="9"/>
  <c r="AK391" i="9"/>
  <c r="AL391" i="9"/>
  <c r="AJ196" i="9"/>
  <c r="AK196" i="9"/>
  <c r="AL196" i="9"/>
  <c r="AL291" i="9"/>
  <c r="AJ313" i="9"/>
  <c r="AK313" i="9"/>
  <c r="AL313" i="9"/>
  <c r="AJ15" i="9"/>
  <c r="AK15" i="9"/>
  <c r="AL15" i="9"/>
  <c r="AK126" i="9"/>
  <c r="AJ315" i="9"/>
  <c r="AK315" i="9"/>
  <c r="AL315" i="9"/>
  <c r="AJ105" i="9"/>
  <c r="AK105" i="9"/>
  <c r="AL105" i="9"/>
  <c r="AJ242" i="9"/>
  <c r="AK242" i="9"/>
  <c r="AL242" i="9"/>
  <c r="AJ49" i="9"/>
  <c r="AK49" i="9"/>
  <c r="AL49" i="9"/>
  <c r="AK25" i="9"/>
  <c r="AJ83" i="9"/>
  <c r="AK83" i="9"/>
  <c r="AL83" i="9"/>
  <c r="AK175" i="9"/>
  <c r="AL257" i="9"/>
  <c r="AL350" i="9"/>
  <c r="AJ399" i="9"/>
  <c r="AK399" i="9"/>
  <c r="AJ432" i="9"/>
  <c r="AK432" i="9"/>
  <c r="AL432" i="9"/>
  <c r="AL390" i="9"/>
  <c r="AJ55" i="9"/>
  <c r="AK55" i="9"/>
  <c r="AL55" i="9"/>
  <c r="AJ195" i="9"/>
  <c r="AK195" i="9"/>
  <c r="AL195" i="9"/>
  <c r="AK291" i="9"/>
  <c r="AJ312" i="9"/>
  <c r="AK312" i="9"/>
  <c r="AL312" i="9"/>
  <c r="AL50" i="9"/>
  <c r="AJ192" i="9"/>
  <c r="AK192" i="9"/>
  <c r="AL192" i="9"/>
  <c r="AJ431" i="9"/>
  <c r="AK431" i="9"/>
  <c r="AL431" i="9"/>
  <c r="AJ110" i="9"/>
  <c r="AK110" i="9"/>
  <c r="AL110" i="9"/>
  <c r="AJ37" i="9"/>
  <c r="AK37" i="9"/>
  <c r="AL37" i="9"/>
  <c r="AL82" i="9"/>
  <c r="AK257" i="9"/>
  <c r="AK350" i="9"/>
  <c r="AL383" i="9"/>
  <c r="AL284" i="9"/>
  <c r="AJ102" i="9"/>
  <c r="AK102" i="9"/>
  <c r="AJ21" i="9"/>
  <c r="AK21" i="9"/>
  <c r="AL21" i="9"/>
  <c r="AJ459" i="9"/>
  <c r="AK459" i="9"/>
  <c r="AL459" i="9"/>
  <c r="AK390" i="9"/>
  <c r="AJ54" i="9"/>
  <c r="AK54" i="9"/>
  <c r="AL54" i="9"/>
  <c r="AL218" i="9"/>
  <c r="AJ405" i="9"/>
  <c r="AK405" i="9"/>
  <c r="AL405" i="9"/>
  <c r="AJ143" i="9"/>
  <c r="AK143" i="9"/>
  <c r="AL143" i="9"/>
  <c r="AK50" i="9"/>
  <c r="AJ245" i="9"/>
  <c r="AK245" i="9"/>
  <c r="AL245" i="9"/>
  <c r="AL430" i="9"/>
  <c r="AJ14" i="9"/>
  <c r="AK14" i="9"/>
  <c r="AL14" i="9"/>
  <c r="AJ109" i="9"/>
  <c r="AK109" i="9"/>
  <c r="AL109" i="9"/>
  <c r="AJ464" i="9"/>
  <c r="AK464" i="9"/>
  <c r="AL464" i="9"/>
  <c r="AL33" i="9"/>
  <c r="AL74" i="9"/>
  <c r="AL124" i="9"/>
  <c r="AL147" i="9"/>
  <c r="AL224" i="9"/>
  <c r="AL295" i="9"/>
  <c r="AL246" i="9"/>
  <c r="AL365" i="9"/>
  <c r="AL394" i="9"/>
  <c r="AL414" i="9"/>
  <c r="AL185" i="9"/>
  <c r="AL31" i="9"/>
  <c r="AL51" i="9"/>
  <c r="AL116" i="9"/>
  <c r="AL205" i="9"/>
  <c r="AL261" i="9"/>
  <c r="AL377" i="9"/>
  <c r="AL439" i="9"/>
  <c r="AL465" i="9"/>
  <c r="AL476" i="9"/>
  <c r="AL481" i="9"/>
  <c r="AL411" i="9"/>
  <c r="AL215" i="9"/>
  <c r="AL28" i="9"/>
  <c r="AL57" i="9"/>
  <c r="AL95" i="9"/>
  <c r="AL178" i="9"/>
  <c r="AL186" i="9"/>
  <c r="AL308" i="9"/>
  <c r="AL367" i="9"/>
  <c r="AL339" i="9"/>
  <c r="AL422" i="9"/>
  <c r="AL472" i="9"/>
  <c r="AL330" i="9"/>
  <c r="AL203" i="9"/>
  <c r="AK82" i="9"/>
  <c r="AL158" i="9"/>
  <c r="AK383" i="9"/>
  <c r="AK284" i="9"/>
  <c r="AL41" i="9"/>
  <c r="AL71" i="9"/>
  <c r="AJ135" i="9"/>
  <c r="AK135" i="9"/>
  <c r="AJ234" i="9"/>
  <c r="AK234" i="9"/>
  <c r="AL234" i="9"/>
  <c r="AJ327" i="9"/>
  <c r="AK327" i="9"/>
  <c r="AL327" i="9"/>
  <c r="AL389" i="9"/>
  <c r="AJ198" i="9"/>
  <c r="AK198" i="9"/>
  <c r="AL198" i="9"/>
  <c r="AJ113" i="9"/>
  <c r="AK113" i="9"/>
  <c r="AL113" i="9"/>
  <c r="AK218" i="9"/>
  <c r="AJ353" i="9"/>
  <c r="AK353" i="9"/>
  <c r="AL353" i="9"/>
  <c r="AL142" i="9"/>
  <c r="AJ164" i="9"/>
  <c r="AK164" i="9"/>
  <c r="AL164" i="9"/>
  <c r="AJ244" i="9"/>
  <c r="AK244" i="9"/>
  <c r="AL244" i="9"/>
  <c r="AK430" i="9"/>
  <c r="AJ13" i="9"/>
  <c r="AK13" i="9"/>
  <c r="AL13" i="9"/>
  <c r="AJ354" i="9"/>
  <c r="AK354" i="9"/>
  <c r="AL354" i="9"/>
  <c r="AJ24" i="9"/>
  <c r="AK24" i="9"/>
  <c r="AL24" i="9"/>
  <c r="AJ38" i="9"/>
  <c r="AK38" i="9"/>
  <c r="AL38" i="9"/>
  <c r="AJ356" i="9"/>
  <c r="AK356" i="9"/>
  <c r="AL356" i="9"/>
  <c r="AJ352" i="9"/>
  <c r="AK352" i="9"/>
  <c r="AL352" i="9"/>
  <c r="AJ163" i="9"/>
  <c r="AK163" i="9"/>
  <c r="AL163" i="9"/>
  <c r="AJ379" i="9"/>
  <c r="AK379" i="9"/>
  <c r="AL379" i="9"/>
  <c r="AJ12" i="9"/>
  <c r="AK12" i="9"/>
  <c r="AL12" i="9"/>
  <c r="AJ441" i="9"/>
  <c r="AK441" i="9"/>
  <c r="AL441" i="9"/>
  <c r="AL442" i="9"/>
  <c r="AL462" i="9"/>
  <c r="AL437" i="9"/>
  <c r="AL301" i="9"/>
  <c r="AL273" i="9"/>
  <c r="AL11" i="9"/>
  <c r="AL67" i="9"/>
  <c r="AL120" i="9"/>
  <c r="AL155" i="9"/>
  <c r="AL172" i="9"/>
  <c r="AL228" i="9"/>
  <c r="AL281" i="9"/>
  <c r="AL289" i="9"/>
  <c r="AL297" i="9"/>
  <c r="AL305" i="9"/>
  <c r="AL250" i="9"/>
  <c r="AL237" i="9"/>
  <c r="AL8" i="9"/>
  <c r="AK442" i="9"/>
  <c r="AK462" i="9"/>
  <c r="AK437" i="9"/>
  <c r="AK301" i="9"/>
  <c r="AK273" i="9"/>
  <c r="AK11" i="9"/>
  <c r="AK67" i="9"/>
  <c r="AK120" i="9"/>
  <c r="AK155" i="9"/>
  <c r="AK172" i="9"/>
  <c r="AK228" i="9"/>
  <c r="AK281" i="9"/>
  <c r="AK289" i="9"/>
  <c r="AK297" i="9"/>
  <c r="AK305" i="9"/>
  <c r="AK250" i="9"/>
  <c r="AK237" i="9"/>
  <c r="AK8" i="9"/>
  <c r="AK46" i="9"/>
  <c r="AK90" i="9"/>
  <c r="AK167" i="9"/>
  <c r="AK169" i="9"/>
  <c r="AK231" i="9"/>
  <c r="AK374" i="9"/>
  <c r="AK427" i="9"/>
  <c r="AK369" i="9"/>
  <c r="AK449" i="9"/>
  <c r="AK424" i="9"/>
  <c r="AK342" i="9"/>
  <c r="AL436" i="9"/>
  <c r="AL300" i="9"/>
  <c r="AL80" i="9"/>
  <c r="AL10" i="9"/>
  <c r="AL66" i="9"/>
  <c r="AL131" i="9"/>
  <c r="AL154" i="9"/>
  <c r="AL171" i="9"/>
  <c r="AL212" i="9"/>
  <c r="AL280" i="9"/>
  <c r="AL288" i="9"/>
  <c r="AL278" i="9"/>
  <c r="AL304" i="9"/>
  <c r="AL249" i="9"/>
  <c r="AL77" i="9"/>
  <c r="AL7" i="9"/>
  <c r="AL45" i="9"/>
  <c r="AL119" i="9"/>
  <c r="AL166" i="9"/>
  <c r="AL168" i="9"/>
  <c r="AL287" i="9"/>
  <c r="AL373" i="9"/>
  <c r="AL426" i="9"/>
  <c r="AL419" i="9"/>
  <c r="AL448" i="9"/>
  <c r="AL423" i="9"/>
  <c r="AL191" i="9"/>
  <c r="AK436" i="9"/>
  <c r="AK300" i="9"/>
  <c r="AK80" i="9"/>
  <c r="AK10" i="9"/>
  <c r="AK66" i="9"/>
  <c r="AK131" i="9"/>
  <c r="AK154" i="9"/>
  <c r="AK171" i="9"/>
  <c r="AK212" i="9"/>
  <c r="AK280" i="9"/>
  <c r="AK288" i="9"/>
  <c r="AK278" i="9"/>
  <c r="AK304" i="9"/>
  <c r="AK249" i="9"/>
  <c r="AK77" i="9"/>
  <c r="AK7" i="9"/>
  <c r="AK45" i="9"/>
  <c r="AK119" i="9"/>
  <c r="AK166" i="9"/>
  <c r="AK168" i="9"/>
  <c r="AK287" i="9"/>
  <c r="AK373" i="9"/>
  <c r="AK426" i="9"/>
  <c r="AK419" i="9"/>
  <c r="AK448" i="9"/>
  <c r="AK423" i="9"/>
  <c r="AK191" i="9"/>
  <c r="AL435" i="9"/>
  <c r="AL275" i="9"/>
  <c r="AL79" i="9"/>
  <c r="AL9" i="9"/>
  <c r="AL122" i="9"/>
  <c r="AL130" i="9"/>
  <c r="AL153" i="9"/>
  <c r="AL230" i="9"/>
  <c r="AL211" i="9"/>
  <c r="AL279" i="9"/>
  <c r="AL299" i="9"/>
  <c r="AL277" i="9"/>
  <c r="AL303" i="9"/>
  <c r="AL239" i="9"/>
  <c r="AL76" i="9"/>
  <c r="AL6" i="9"/>
  <c r="AL92" i="9"/>
  <c r="AL118" i="9"/>
  <c r="AL165" i="9"/>
  <c r="AL233" i="9"/>
  <c r="AL286" i="9"/>
  <c r="AL372" i="9"/>
  <c r="AL371" i="9"/>
  <c r="AL418" i="9"/>
  <c r="AL447" i="9"/>
  <c r="AL344" i="9"/>
  <c r="AL190" i="9"/>
  <c r="AK435" i="9"/>
  <c r="AK275" i="9"/>
  <c r="AK79" i="9"/>
  <c r="AK9" i="9"/>
  <c r="AK122" i="9"/>
  <c r="AK130" i="9"/>
  <c r="AK153" i="9"/>
  <c r="AK230" i="9"/>
  <c r="AK211" i="9"/>
  <c r="AK279" i="9"/>
  <c r="AK299" i="9"/>
  <c r="AK277" i="9"/>
  <c r="AK303" i="9"/>
  <c r="AK239" i="9"/>
  <c r="AK76" i="9"/>
  <c r="AK6" i="9"/>
  <c r="AK92" i="9"/>
  <c r="AK118" i="9"/>
  <c r="AK165" i="9"/>
  <c r="AK233" i="9"/>
  <c r="AK286" i="9"/>
  <c r="AK372" i="9"/>
  <c r="AK371" i="9"/>
  <c r="AK418" i="9"/>
  <c r="AK447" i="9"/>
  <c r="AK344" i="9"/>
  <c r="AK190" i="9"/>
  <c r="AL5" i="9"/>
  <c r="AK5" i="9"/>
  <c r="AL4" i="9"/>
  <c r="AK4" i="9"/>
  <c r="AL3" i="9"/>
  <c r="AK3" i="9"/>
  <c r="AJ189" i="9"/>
  <c r="AK189" i="9"/>
  <c r="AI64" i="5" l="1"/>
  <c r="AJ64" i="5" s="1"/>
  <c r="AI4" i="5"/>
  <c r="AJ4" i="5" s="1"/>
  <c r="AI5" i="5"/>
  <c r="AJ5" i="5" s="1"/>
  <c r="AI63" i="5"/>
  <c r="AJ63" i="5" s="1"/>
  <c r="AI65" i="5"/>
  <c r="AJ65" i="5" s="1"/>
  <c r="AI60" i="5"/>
  <c r="AJ60" i="5" s="1"/>
  <c r="AI61" i="5"/>
  <c r="AJ61" i="5" s="1"/>
  <c r="AI62" i="5"/>
  <c r="AJ62" i="5" s="1"/>
  <c r="AI84" i="5"/>
  <c r="AJ84" i="5" s="1"/>
  <c r="AI85" i="5"/>
  <c r="AJ85" i="5" s="1"/>
  <c r="AI86" i="5"/>
  <c r="AJ86" i="5" s="1"/>
  <c r="AI108" i="5"/>
  <c r="AJ108" i="5" s="1"/>
  <c r="AK108" i="5"/>
  <c r="AI109" i="5"/>
  <c r="AJ109" i="5" s="1"/>
  <c r="AI110" i="5"/>
  <c r="AJ110" i="5" s="1"/>
  <c r="AI156" i="5"/>
  <c r="AJ156" i="5" s="1"/>
  <c r="AI157" i="5"/>
  <c r="AJ157" i="5" s="1"/>
  <c r="AI158" i="5"/>
  <c r="AJ158" i="5" s="1"/>
  <c r="AI162" i="5"/>
  <c r="AJ162" i="5" s="1"/>
  <c r="AI163" i="5"/>
  <c r="AJ163" i="5" s="1"/>
  <c r="AI164" i="5"/>
  <c r="AJ164" i="5" s="1"/>
  <c r="AI207" i="5"/>
  <c r="AJ207" i="5" s="1"/>
  <c r="AI208" i="5"/>
  <c r="AJ208" i="5" s="1"/>
  <c r="AI209" i="5"/>
  <c r="AJ209" i="5" s="1"/>
  <c r="AI231" i="5"/>
  <c r="AI232" i="5"/>
  <c r="AJ232" i="5" s="1"/>
  <c r="AI233" i="5"/>
  <c r="AJ233" i="5" s="1"/>
  <c r="AI270" i="5"/>
  <c r="AJ270" i="5" s="1"/>
  <c r="AI271" i="5"/>
  <c r="AJ271" i="5" s="1"/>
  <c r="AI272" i="5"/>
  <c r="AJ272" i="5" s="1"/>
  <c r="AI336" i="5"/>
  <c r="AJ336" i="5" s="1"/>
  <c r="AI337" i="5"/>
  <c r="AJ337" i="5" s="1"/>
  <c r="AI338" i="5"/>
  <c r="AJ338" i="5" s="1"/>
  <c r="AI372" i="5"/>
  <c r="AJ372" i="5" s="1"/>
  <c r="AI373" i="5"/>
  <c r="AJ373" i="5" s="1"/>
  <c r="AI374" i="5"/>
  <c r="AJ374" i="5" s="1"/>
  <c r="AI384" i="5"/>
  <c r="AJ384" i="5" s="1"/>
  <c r="AI385" i="5"/>
  <c r="AJ385" i="5" s="1"/>
  <c r="AI386" i="5"/>
  <c r="AJ386" i="5" s="1"/>
  <c r="AI450" i="5"/>
  <c r="AJ450" i="5" s="1"/>
  <c r="AI451" i="5"/>
  <c r="AJ451" i="5" s="1"/>
  <c r="AK451" i="5"/>
  <c r="AI452" i="5"/>
  <c r="AJ452" i="5" s="1"/>
  <c r="AI435" i="5"/>
  <c r="AJ435" i="5" s="1"/>
  <c r="AI436" i="5"/>
  <c r="AJ436" i="5" s="1"/>
  <c r="AI437" i="5"/>
  <c r="AJ437" i="5" s="1"/>
  <c r="AI507" i="5"/>
  <c r="AJ507" i="5" s="1"/>
  <c r="AI508" i="5"/>
  <c r="AJ508" i="5" s="1"/>
  <c r="AI509" i="5"/>
  <c r="AJ509" i="5" s="1"/>
  <c r="AI6" i="5"/>
  <c r="AJ6" i="5" s="1"/>
  <c r="AI7" i="5"/>
  <c r="AJ7" i="5" s="1"/>
  <c r="AI8" i="5"/>
  <c r="AJ8" i="5" s="1"/>
  <c r="AI240" i="5"/>
  <c r="AJ240" i="5" s="1"/>
  <c r="AI241" i="5"/>
  <c r="AJ241" i="5" s="1"/>
  <c r="AI242" i="5"/>
  <c r="AJ242" i="5" s="1"/>
  <c r="AI258" i="5"/>
  <c r="AJ258" i="5" s="1"/>
  <c r="AI259" i="5"/>
  <c r="AJ259" i="5" s="1"/>
  <c r="AI260" i="5"/>
  <c r="AI285" i="5"/>
  <c r="AJ285" i="5" s="1"/>
  <c r="AI286" i="5"/>
  <c r="AJ286" i="5" s="1"/>
  <c r="AI287" i="5"/>
  <c r="AJ287" i="5" s="1"/>
  <c r="AI339" i="5"/>
  <c r="AJ339" i="5" s="1"/>
  <c r="AK339" i="5"/>
  <c r="AI340" i="5"/>
  <c r="AJ340" i="5" s="1"/>
  <c r="AI341" i="5"/>
  <c r="AJ341" i="5" s="1"/>
  <c r="AI327" i="5"/>
  <c r="AJ327" i="5" s="1"/>
  <c r="AI328" i="5"/>
  <c r="AJ328" i="5" s="1"/>
  <c r="AI329" i="5"/>
  <c r="AJ329" i="5" s="1"/>
  <c r="AI375" i="5"/>
  <c r="AJ375" i="5" s="1"/>
  <c r="AI376" i="5"/>
  <c r="AJ376" i="5" s="1"/>
  <c r="AI377" i="5"/>
  <c r="AJ377" i="5" s="1"/>
  <c r="AI396" i="5"/>
  <c r="AJ396" i="5" s="1"/>
  <c r="AI397" i="5"/>
  <c r="AJ397" i="5" s="1"/>
  <c r="AI398" i="5"/>
  <c r="AJ398" i="5" s="1"/>
  <c r="AI417" i="5"/>
  <c r="AI418" i="5"/>
  <c r="AJ418" i="5" s="1"/>
  <c r="AI419" i="5"/>
  <c r="AJ419" i="5" s="1"/>
  <c r="AI468" i="5"/>
  <c r="AJ468" i="5" s="1"/>
  <c r="AI469" i="5"/>
  <c r="AJ469" i="5" s="1"/>
  <c r="AI470" i="5"/>
  <c r="AJ470" i="5" s="1"/>
  <c r="AI486" i="5"/>
  <c r="AJ486" i="5" s="1"/>
  <c r="AI487" i="5"/>
  <c r="AJ487" i="5" s="1"/>
  <c r="AI488" i="5"/>
  <c r="AJ488" i="5" s="1"/>
  <c r="AI498" i="5"/>
  <c r="AJ498" i="5" s="1"/>
  <c r="AI499" i="5"/>
  <c r="AJ499" i="5" s="1"/>
  <c r="AI500" i="5"/>
  <c r="AJ500" i="5" s="1"/>
  <c r="AI504" i="5"/>
  <c r="AJ504" i="5" s="1"/>
  <c r="AI505" i="5"/>
  <c r="AJ505" i="5" s="1"/>
  <c r="AI506" i="5"/>
  <c r="AJ506" i="5" s="1"/>
  <c r="AI519" i="5"/>
  <c r="AJ519" i="5" s="1"/>
  <c r="AI520" i="5"/>
  <c r="AI521" i="5"/>
  <c r="AJ521" i="5" s="1"/>
  <c r="AI522" i="5"/>
  <c r="AJ522" i="5" s="1"/>
  <c r="AI523" i="5"/>
  <c r="AJ523" i="5" s="1"/>
  <c r="AI524" i="5"/>
  <c r="AJ524" i="5" s="1"/>
  <c r="AI528" i="5"/>
  <c r="AJ528" i="5" s="1"/>
  <c r="AI529" i="5"/>
  <c r="AJ529" i="5" s="1"/>
  <c r="AI530" i="5"/>
  <c r="AJ530" i="5" s="1"/>
  <c r="AI9" i="5"/>
  <c r="AJ9" i="5" s="1"/>
  <c r="AI10" i="5"/>
  <c r="AJ10" i="5" s="1"/>
  <c r="AI11" i="5"/>
  <c r="AJ11" i="5" s="1"/>
  <c r="AI264" i="5"/>
  <c r="AJ264" i="5" s="1"/>
  <c r="AI265" i="5"/>
  <c r="AJ265" i="5" s="1"/>
  <c r="AI266" i="5"/>
  <c r="AJ266" i="5" s="1"/>
  <c r="AI81" i="5"/>
  <c r="AJ81" i="5" s="1"/>
  <c r="AI82" i="5"/>
  <c r="AJ82" i="5" s="1"/>
  <c r="AI83" i="5"/>
  <c r="AI120" i="5"/>
  <c r="AJ120" i="5" s="1"/>
  <c r="AI121" i="5"/>
  <c r="AJ121" i="5" s="1"/>
  <c r="AI122" i="5"/>
  <c r="AJ122" i="5" s="1"/>
  <c r="AI123" i="5"/>
  <c r="AJ123" i="5" s="1"/>
  <c r="AI124" i="5"/>
  <c r="AJ124" i="5" s="1"/>
  <c r="AI125" i="5"/>
  <c r="AJ125" i="5" s="1"/>
  <c r="AI216" i="5"/>
  <c r="AJ216" i="5" s="1"/>
  <c r="AI217" i="5"/>
  <c r="AJ217" i="5" s="1"/>
  <c r="AI218" i="5"/>
  <c r="AJ218" i="5" s="1"/>
  <c r="AI252" i="5"/>
  <c r="AJ252" i="5" s="1"/>
  <c r="AI253" i="5"/>
  <c r="AJ253" i="5" s="1"/>
  <c r="AI254" i="5"/>
  <c r="AJ254" i="5" s="1"/>
  <c r="AI279" i="5"/>
  <c r="AJ279" i="5" s="1"/>
  <c r="AI280" i="5"/>
  <c r="AJ280" i="5" s="1"/>
  <c r="AI281" i="5"/>
  <c r="AJ281" i="5" s="1"/>
  <c r="AI282" i="5"/>
  <c r="AI283" i="5"/>
  <c r="AJ283" i="5" s="1"/>
  <c r="AI284" i="5"/>
  <c r="AJ284" i="5" s="1"/>
  <c r="AI342" i="5"/>
  <c r="AJ342" i="5" s="1"/>
  <c r="AI343" i="5"/>
  <c r="AJ343" i="5" s="1"/>
  <c r="AI344" i="5"/>
  <c r="AJ344" i="5" s="1"/>
  <c r="AI360" i="5"/>
  <c r="AI361" i="5"/>
  <c r="AJ361" i="5" s="1"/>
  <c r="AI362" i="5"/>
  <c r="AJ362" i="5" s="1"/>
  <c r="AI390" i="5"/>
  <c r="AI391" i="5"/>
  <c r="AI392" i="5"/>
  <c r="AJ392" i="5" s="1"/>
  <c r="AI414" i="5"/>
  <c r="AJ414" i="5" s="1"/>
  <c r="AI415" i="5"/>
  <c r="AI416" i="5"/>
  <c r="AI453" i="5"/>
  <c r="AJ453" i="5" s="1"/>
  <c r="AI454" i="5"/>
  <c r="AI455" i="5"/>
  <c r="AI471" i="5"/>
  <c r="AI472" i="5"/>
  <c r="AJ472" i="5" s="1"/>
  <c r="AI473" i="5"/>
  <c r="AJ473" i="5" s="1"/>
  <c r="AI510" i="5"/>
  <c r="AI511" i="5"/>
  <c r="AI512" i="5"/>
  <c r="AJ512" i="5" s="1"/>
  <c r="AI12" i="5"/>
  <c r="AJ12" i="5" s="1"/>
  <c r="AI13" i="5"/>
  <c r="AI14" i="5"/>
  <c r="AI45" i="5"/>
  <c r="AJ45" i="5" s="1"/>
  <c r="AI46" i="5"/>
  <c r="AJ46" i="5" s="1"/>
  <c r="AI47" i="5"/>
  <c r="AI42" i="5"/>
  <c r="AI43" i="5"/>
  <c r="AJ43" i="5" s="1"/>
  <c r="AI44" i="5"/>
  <c r="AI57" i="5"/>
  <c r="AI58" i="5"/>
  <c r="AI59" i="5"/>
  <c r="AJ59" i="5" s="1"/>
  <c r="AI66" i="5"/>
  <c r="AJ66" i="5" s="1"/>
  <c r="AI67" i="5"/>
  <c r="AI68" i="5"/>
  <c r="AI117" i="5"/>
  <c r="AJ117" i="5" s="1"/>
  <c r="AI118" i="5"/>
  <c r="AJ118" i="5" s="1"/>
  <c r="AI119" i="5"/>
  <c r="AI147" i="5"/>
  <c r="AI148" i="5"/>
  <c r="AJ148" i="5" s="1"/>
  <c r="AI149" i="5"/>
  <c r="AJ149" i="5" s="1"/>
  <c r="AI177" i="5"/>
  <c r="AI178" i="5"/>
  <c r="AI179" i="5"/>
  <c r="AJ179" i="5" s="1"/>
  <c r="AI204" i="5"/>
  <c r="AJ204" i="5" s="1"/>
  <c r="AI205" i="5"/>
  <c r="AI206" i="5"/>
  <c r="AI234" i="5"/>
  <c r="AJ234" i="5" s="1"/>
  <c r="AI235" i="5"/>
  <c r="AJ235" i="5" s="1"/>
  <c r="AI236" i="5"/>
  <c r="AI303" i="5"/>
  <c r="AI304" i="5"/>
  <c r="AJ304" i="5" s="1"/>
  <c r="AI305" i="5"/>
  <c r="AI318" i="5"/>
  <c r="AI319" i="5"/>
  <c r="AI320" i="5"/>
  <c r="AJ320" i="5" s="1"/>
  <c r="AI357" i="5"/>
  <c r="AJ357" i="5" s="1"/>
  <c r="AI358" i="5"/>
  <c r="AI359" i="5"/>
  <c r="AI405" i="5"/>
  <c r="AJ405" i="5" s="1"/>
  <c r="AI406" i="5"/>
  <c r="AJ406" i="5" s="1"/>
  <c r="AI407" i="5"/>
  <c r="AI432" i="5"/>
  <c r="AI433" i="5"/>
  <c r="AJ433" i="5" s="1"/>
  <c r="AI434" i="5"/>
  <c r="AJ434" i="5" s="1"/>
  <c r="AI465" i="5"/>
  <c r="AI466" i="5"/>
  <c r="AI467" i="5"/>
  <c r="AJ467" i="5" s="1"/>
  <c r="AI15" i="5"/>
  <c r="AJ15" i="5" s="1"/>
  <c r="AI16" i="5"/>
  <c r="AI17" i="5"/>
  <c r="AI273" i="5"/>
  <c r="AJ273" i="5" s="1"/>
  <c r="AI274" i="5"/>
  <c r="AJ274" i="5" s="1"/>
  <c r="AI275" i="5"/>
  <c r="AI150" i="5"/>
  <c r="AI151" i="5"/>
  <c r="AJ151" i="5" s="1"/>
  <c r="AI152" i="5"/>
  <c r="AJ152" i="5" s="1"/>
  <c r="AI153" i="5"/>
  <c r="AI154" i="5"/>
  <c r="AI155" i="5"/>
  <c r="AJ155" i="5" s="1"/>
  <c r="AI138" i="5"/>
  <c r="AJ138" i="5" s="1"/>
  <c r="AI139" i="5"/>
  <c r="AI140" i="5"/>
  <c r="AI213" i="5"/>
  <c r="AJ213" i="5" s="1"/>
  <c r="AI214" i="5"/>
  <c r="AJ214" i="5" s="1"/>
  <c r="AI215" i="5"/>
  <c r="AI225" i="5"/>
  <c r="AI226" i="5"/>
  <c r="AJ226" i="5" s="1"/>
  <c r="AI227" i="5"/>
  <c r="AJ227" i="5" s="1"/>
  <c r="AI294" i="5"/>
  <c r="AI295" i="5"/>
  <c r="AI296" i="5"/>
  <c r="AJ296" i="5" s="1"/>
  <c r="AI300" i="5"/>
  <c r="AJ300" i="5" s="1"/>
  <c r="AI301" i="5"/>
  <c r="AI302" i="5"/>
  <c r="AI348" i="5"/>
  <c r="AI349" i="5"/>
  <c r="AJ349" i="5" s="1"/>
  <c r="AI350" i="5"/>
  <c r="AI378" i="5"/>
  <c r="AI379" i="5"/>
  <c r="AI380" i="5"/>
  <c r="AJ380" i="5" s="1"/>
  <c r="AI402" i="5"/>
  <c r="AI403" i="5"/>
  <c r="AI404" i="5"/>
  <c r="AI426" i="5"/>
  <c r="AJ426" i="5" s="1"/>
  <c r="AI427" i="5"/>
  <c r="AI428" i="5"/>
  <c r="AI474" i="5"/>
  <c r="AI475" i="5"/>
  <c r="AJ475" i="5" s="1"/>
  <c r="AI476" i="5"/>
  <c r="AI480" i="5"/>
  <c r="AI481" i="5"/>
  <c r="AI482" i="5"/>
  <c r="AJ482" i="5" s="1"/>
  <c r="AI516" i="5"/>
  <c r="AI517" i="5"/>
  <c r="AI518" i="5"/>
  <c r="AI18" i="5"/>
  <c r="AJ18" i="5" s="1"/>
  <c r="AI19" i="5"/>
  <c r="AI20" i="5"/>
  <c r="AI192" i="5"/>
  <c r="AI193" i="5"/>
  <c r="AJ193" i="5" s="1"/>
  <c r="AI194" i="5"/>
  <c r="AI102" i="5"/>
  <c r="AI103" i="5"/>
  <c r="AI104" i="5"/>
  <c r="AJ104" i="5" s="1"/>
  <c r="AI168" i="5"/>
  <c r="AI169" i="5"/>
  <c r="AI170" i="5"/>
  <c r="AI144" i="5"/>
  <c r="AJ144" i="5" s="1"/>
  <c r="AI145" i="5"/>
  <c r="AI146" i="5"/>
  <c r="AI174" i="5"/>
  <c r="AI175" i="5"/>
  <c r="AI176" i="5"/>
  <c r="AI195" i="5"/>
  <c r="AI196" i="5"/>
  <c r="AI197" i="5"/>
  <c r="AJ197" i="5" s="1"/>
  <c r="AI228" i="5"/>
  <c r="AI229" i="5"/>
  <c r="AI230" i="5"/>
  <c r="AI243" i="5"/>
  <c r="AJ243" i="5" s="1"/>
  <c r="AI244" i="5"/>
  <c r="AI245" i="5"/>
  <c r="AI297" i="5"/>
  <c r="AI298" i="5"/>
  <c r="AJ298" i="5" s="1"/>
  <c r="AI299" i="5"/>
  <c r="AI330" i="5"/>
  <c r="AI331" i="5"/>
  <c r="AI332" i="5"/>
  <c r="AJ332" i="5" s="1"/>
  <c r="AI363" i="5"/>
  <c r="AI364" i="5"/>
  <c r="AI365" i="5"/>
  <c r="AI387" i="5"/>
  <c r="AI388" i="5"/>
  <c r="AI389" i="5"/>
  <c r="AI444" i="5"/>
  <c r="AI445" i="5"/>
  <c r="AJ445" i="5" s="1"/>
  <c r="AI446" i="5"/>
  <c r="AI462" i="5"/>
  <c r="AI463" i="5"/>
  <c r="AI464" i="5"/>
  <c r="AJ464" i="5" s="1"/>
  <c r="AI513" i="5"/>
  <c r="AI514" i="5"/>
  <c r="AI515" i="5"/>
  <c r="AL515" i="5" s="1"/>
  <c r="AI21" i="5"/>
  <c r="AJ21" i="5" s="1"/>
  <c r="AI22" i="5"/>
  <c r="AI23" i="5"/>
  <c r="AI51" i="5"/>
  <c r="AJ51" i="5" s="1"/>
  <c r="AI52" i="5"/>
  <c r="AJ52" i="5" s="1"/>
  <c r="AI53" i="5"/>
  <c r="AI54" i="5"/>
  <c r="AI55" i="5"/>
  <c r="AI56" i="5"/>
  <c r="AJ56" i="5" s="1"/>
  <c r="AI72" i="5"/>
  <c r="AJ72" i="5" s="1"/>
  <c r="AI73" i="5"/>
  <c r="AI74" i="5"/>
  <c r="AL74" i="5" s="1"/>
  <c r="AI87" i="5"/>
  <c r="AJ87" i="5" s="1"/>
  <c r="AI88" i="5"/>
  <c r="AJ88" i="5" s="1"/>
  <c r="AI89" i="5"/>
  <c r="AL89" i="5" s="1"/>
  <c r="AI126" i="5"/>
  <c r="AK126" i="5" s="1"/>
  <c r="AI127" i="5"/>
  <c r="AK127" i="5" s="1"/>
  <c r="AI128" i="5"/>
  <c r="AJ128" i="5" s="1"/>
  <c r="AI141" i="5"/>
  <c r="AL141" i="5" s="1"/>
  <c r="AI142" i="5"/>
  <c r="AJ142" i="5" s="1"/>
  <c r="AI143" i="5"/>
  <c r="AJ143" i="5" s="1"/>
  <c r="AI186" i="5"/>
  <c r="AJ186" i="5" s="1"/>
  <c r="AI187" i="5"/>
  <c r="AL187" i="5" s="1"/>
  <c r="AI188" i="5"/>
  <c r="AJ188" i="5" s="1"/>
  <c r="AI183" i="5"/>
  <c r="AK183" i="5" s="1"/>
  <c r="AI184" i="5"/>
  <c r="AJ184" i="5" s="1"/>
  <c r="AI185" i="5"/>
  <c r="AI237" i="5"/>
  <c r="AJ237" i="5" s="1"/>
  <c r="AI238" i="5"/>
  <c r="AJ238" i="5" s="1"/>
  <c r="AI239" i="5"/>
  <c r="AJ239" i="5" s="1"/>
  <c r="AI288" i="5"/>
  <c r="AL288" i="5" s="1"/>
  <c r="AI289" i="5"/>
  <c r="AK289" i="5" s="1"/>
  <c r="AI290" i="5"/>
  <c r="AK290" i="5" s="1"/>
  <c r="AI315" i="5"/>
  <c r="AJ315" i="5" s="1"/>
  <c r="AI316" i="5"/>
  <c r="AK316" i="5" s="1"/>
  <c r="AI317" i="5"/>
  <c r="AJ317" i="5" s="1"/>
  <c r="AI354" i="5"/>
  <c r="AJ354" i="5" s="1"/>
  <c r="AI355" i="5"/>
  <c r="AJ355" i="5" s="1"/>
  <c r="AI356" i="5"/>
  <c r="AK356" i="5" s="1"/>
  <c r="AI399" i="5"/>
  <c r="AK399" i="5" s="1"/>
  <c r="AI400" i="5"/>
  <c r="AK400" i="5" s="1"/>
  <c r="AI401" i="5"/>
  <c r="AJ401" i="5" s="1"/>
  <c r="AI447" i="5"/>
  <c r="AK447" i="5" s="1"/>
  <c r="AI448" i="5"/>
  <c r="AI449" i="5"/>
  <c r="AJ449" i="5" s="1"/>
  <c r="AI501" i="5"/>
  <c r="AJ501" i="5" s="1"/>
  <c r="AI502" i="5"/>
  <c r="AK502" i="5" s="1"/>
  <c r="AI503" i="5"/>
  <c r="AL503" i="5" s="1"/>
  <c r="AI24" i="5"/>
  <c r="AI25" i="5"/>
  <c r="AJ25" i="5" s="1"/>
  <c r="AI26" i="5"/>
  <c r="AK26" i="5" s="1"/>
  <c r="AI165" i="5"/>
  <c r="AJ165" i="5" s="1"/>
  <c r="AI166" i="5"/>
  <c r="AK166" i="5" s="1"/>
  <c r="AI167" i="5"/>
  <c r="AJ167" i="5" s="1"/>
  <c r="AI75" i="5"/>
  <c r="AJ75" i="5" s="1"/>
  <c r="AI76" i="5"/>
  <c r="AK76" i="5" s="1"/>
  <c r="AI77" i="5"/>
  <c r="AK77" i="5" s="1"/>
  <c r="AI96" i="5"/>
  <c r="AJ96" i="5" s="1"/>
  <c r="AI97" i="5"/>
  <c r="AJ97" i="5" s="1"/>
  <c r="AI98" i="5"/>
  <c r="AJ98" i="5" s="1"/>
  <c r="AI90" i="5"/>
  <c r="AK90" i="5" s="1"/>
  <c r="AI91" i="5"/>
  <c r="AL91" i="5" s="1"/>
  <c r="AI92" i="5"/>
  <c r="AI129" i="5"/>
  <c r="AJ129" i="5" s="1"/>
  <c r="AI130" i="5"/>
  <c r="AI131" i="5"/>
  <c r="AL131" i="5" s="1"/>
  <c r="AI210" i="5"/>
  <c r="AK210" i="5" s="1"/>
  <c r="AI211" i="5"/>
  <c r="AJ211" i="5" s="1"/>
  <c r="AI212" i="5"/>
  <c r="AK212" i="5" s="1"/>
  <c r="AI222" i="5"/>
  <c r="AJ222" i="5" s="1"/>
  <c r="AI223" i="5"/>
  <c r="AJ223" i="5" s="1"/>
  <c r="AI224" i="5"/>
  <c r="AJ224" i="5" s="1"/>
  <c r="AI249" i="5"/>
  <c r="AK249" i="5" s="1"/>
  <c r="AI250" i="5"/>
  <c r="AJ250" i="5" s="1"/>
  <c r="AI251" i="5"/>
  <c r="AL251" i="5" s="1"/>
  <c r="AI309" i="5"/>
  <c r="AJ309" i="5" s="1"/>
  <c r="AI310" i="5"/>
  <c r="AK310" i="5" s="1"/>
  <c r="AI311" i="5"/>
  <c r="AI333" i="5"/>
  <c r="AL333" i="5" s="1"/>
  <c r="AI334" i="5"/>
  <c r="AI335" i="5"/>
  <c r="AK335" i="5" s="1"/>
  <c r="AI381" i="5"/>
  <c r="AJ381" i="5" s="1"/>
  <c r="AI382" i="5"/>
  <c r="AJ382" i="5" s="1"/>
  <c r="AI383" i="5"/>
  <c r="AK383" i="5" s="1"/>
  <c r="AI408" i="5"/>
  <c r="AK408" i="5" s="1"/>
  <c r="AI409" i="5"/>
  <c r="AJ409" i="5" s="1"/>
  <c r="AI410" i="5"/>
  <c r="AJ410" i="5" s="1"/>
  <c r="AI459" i="5"/>
  <c r="AJ459" i="5" s="1"/>
  <c r="AI460" i="5"/>
  <c r="AK460" i="5" s="1"/>
  <c r="AI461" i="5"/>
  <c r="AJ461" i="5" s="1"/>
  <c r="AI456" i="5"/>
  <c r="AJ456" i="5" s="1"/>
  <c r="AL456" i="5"/>
  <c r="AI457" i="5"/>
  <c r="AL457" i="5" s="1"/>
  <c r="AI458" i="5"/>
  <c r="AK458" i="5" s="1"/>
  <c r="AI495" i="5"/>
  <c r="AJ495" i="5" s="1"/>
  <c r="AI496" i="5"/>
  <c r="AI497" i="5"/>
  <c r="AL497" i="5" s="1"/>
  <c r="AI27" i="5"/>
  <c r="AI28" i="5"/>
  <c r="AJ28" i="5" s="1"/>
  <c r="AI29" i="5"/>
  <c r="AJ29" i="5" s="1"/>
  <c r="AI246" i="5"/>
  <c r="AK246" i="5" s="1"/>
  <c r="AI247" i="5"/>
  <c r="AK247" i="5" s="1"/>
  <c r="AI248" i="5"/>
  <c r="AJ248" i="5" s="1"/>
  <c r="AI99" i="5"/>
  <c r="AL99" i="5" s="1"/>
  <c r="AI100" i="5"/>
  <c r="AJ100" i="5" s="1"/>
  <c r="AI101" i="5"/>
  <c r="AK101" i="5" s="1"/>
  <c r="AI93" i="5"/>
  <c r="AL93" i="5" s="1"/>
  <c r="AI94" i="5"/>
  <c r="AJ94" i="5" s="1"/>
  <c r="AI95" i="5"/>
  <c r="AJ95" i="5" s="1"/>
  <c r="AI78" i="5"/>
  <c r="AK78" i="5" s="1"/>
  <c r="AI79" i="5"/>
  <c r="AI80" i="5"/>
  <c r="AJ80" i="5" s="1"/>
  <c r="AI111" i="5"/>
  <c r="AI112" i="5"/>
  <c r="AK112" i="5" s="1"/>
  <c r="AI113" i="5"/>
  <c r="AK113" i="5" s="1"/>
  <c r="AI159" i="5"/>
  <c r="AJ159" i="5" s="1"/>
  <c r="AI160" i="5"/>
  <c r="AJ160" i="5" s="1"/>
  <c r="AI161" i="5"/>
  <c r="AK161" i="5" s="1"/>
  <c r="AI180" i="5"/>
  <c r="AJ180" i="5" s="1"/>
  <c r="AI181" i="5"/>
  <c r="AJ181" i="5" s="1"/>
  <c r="AI182" i="5"/>
  <c r="AJ182" i="5" s="1"/>
  <c r="AI219" i="5"/>
  <c r="AK219" i="5" s="1"/>
  <c r="AI220" i="5"/>
  <c r="AJ220" i="5" s="1"/>
  <c r="AI221" i="5"/>
  <c r="AJ221" i="5" s="1"/>
  <c r="AI255" i="5"/>
  <c r="AJ255" i="5" s="1"/>
  <c r="AI256" i="5"/>
  <c r="AK256" i="5" s="1"/>
  <c r="AI257" i="5"/>
  <c r="AL257" i="5" s="1"/>
  <c r="AI312" i="5"/>
  <c r="AI313" i="5"/>
  <c r="AJ313" i="5" s="1"/>
  <c r="AI314" i="5"/>
  <c r="AI345" i="5"/>
  <c r="AJ345" i="5" s="1"/>
  <c r="AI346" i="5"/>
  <c r="AK346" i="5" s="1"/>
  <c r="AI347" i="5"/>
  <c r="AJ347" i="5" s="1"/>
  <c r="AI351" i="5"/>
  <c r="AK351" i="5" s="1"/>
  <c r="AI352" i="5"/>
  <c r="AJ352" i="5" s="1"/>
  <c r="AI353" i="5"/>
  <c r="AJ353" i="5" s="1"/>
  <c r="AI420" i="5"/>
  <c r="AJ420" i="5" s="1"/>
  <c r="AI421" i="5"/>
  <c r="AK421" i="5" s="1"/>
  <c r="AI422" i="5"/>
  <c r="AJ422" i="5" s="1"/>
  <c r="AI441" i="5"/>
  <c r="AJ441" i="5" s="1"/>
  <c r="AI442" i="5"/>
  <c r="AJ442" i="5" s="1"/>
  <c r="AI443" i="5"/>
  <c r="AK443" i="5" s="1"/>
  <c r="AI483" i="5"/>
  <c r="AI484" i="5"/>
  <c r="AL484" i="5" s="1"/>
  <c r="AI485" i="5"/>
  <c r="AI30" i="5"/>
  <c r="AK30" i="5" s="1"/>
  <c r="AI31" i="5"/>
  <c r="AJ31" i="5" s="1"/>
  <c r="AI32" i="5"/>
  <c r="AJ32" i="5" s="1"/>
  <c r="AI36" i="5"/>
  <c r="AK36" i="5" s="1"/>
  <c r="AI37" i="5"/>
  <c r="AK37" i="5" s="1"/>
  <c r="AI38" i="5"/>
  <c r="AJ38" i="5" s="1"/>
  <c r="AI39" i="5"/>
  <c r="AJ39" i="5" s="1"/>
  <c r="AI40" i="5"/>
  <c r="AJ40" i="5" s="1"/>
  <c r="AI41" i="5"/>
  <c r="AK41" i="5" s="1"/>
  <c r="AI48" i="5"/>
  <c r="AJ48" i="5" s="1"/>
  <c r="AI49" i="5"/>
  <c r="AJ49" i="5" s="1"/>
  <c r="AI50" i="5"/>
  <c r="AK50" i="5" s="1"/>
  <c r="AI69" i="5"/>
  <c r="AK69" i="5" s="1"/>
  <c r="AI70" i="5"/>
  <c r="AJ70" i="5" s="1"/>
  <c r="AI71" i="5"/>
  <c r="AI114" i="5"/>
  <c r="AL114" i="5" s="1"/>
  <c r="AI115" i="5"/>
  <c r="AI116" i="5"/>
  <c r="AJ116" i="5" s="1"/>
  <c r="AI132" i="5"/>
  <c r="AK132" i="5" s="1"/>
  <c r="AI133" i="5"/>
  <c r="AJ133" i="5" s="1"/>
  <c r="AI134" i="5"/>
  <c r="AK134" i="5" s="1"/>
  <c r="AI198" i="5"/>
  <c r="AJ198" i="5" s="1"/>
  <c r="AI199" i="5"/>
  <c r="AJ199" i="5" s="1"/>
  <c r="AI200" i="5"/>
  <c r="AJ200" i="5" s="1"/>
  <c r="AI189" i="5"/>
  <c r="AK189" i="5" s="1"/>
  <c r="AI190" i="5"/>
  <c r="AK190" i="5" s="1"/>
  <c r="AI191" i="5"/>
  <c r="AJ191" i="5" s="1"/>
  <c r="AI267" i="5"/>
  <c r="AJ267" i="5" s="1"/>
  <c r="AI268" i="5"/>
  <c r="AK268" i="5" s="1"/>
  <c r="AI269" i="5"/>
  <c r="AI306" i="5"/>
  <c r="AJ306" i="5" s="1"/>
  <c r="AI307" i="5"/>
  <c r="AI308" i="5"/>
  <c r="AK308" i="5" s="1"/>
  <c r="AI324" i="5"/>
  <c r="AK324" i="5" s="1"/>
  <c r="AI325" i="5"/>
  <c r="AJ325" i="5" s="1"/>
  <c r="AI326" i="5"/>
  <c r="AJ326" i="5" s="1"/>
  <c r="AI366" i="5"/>
  <c r="AK366" i="5" s="1"/>
  <c r="AI367" i="5"/>
  <c r="AJ367" i="5" s="1"/>
  <c r="AI368" i="5"/>
  <c r="AJ368" i="5" s="1"/>
  <c r="AI411" i="5"/>
  <c r="AL411" i="5" s="1"/>
  <c r="AI412" i="5"/>
  <c r="AK412" i="5" s="1"/>
  <c r="AI413" i="5"/>
  <c r="AJ413" i="5" s="1"/>
  <c r="AI429" i="5"/>
  <c r="AJ429" i="5" s="1"/>
  <c r="AI430" i="5"/>
  <c r="AJ430" i="5" s="1"/>
  <c r="AI431" i="5"/>
  <c r="AK431" i="5" s="1"/>
  <c r="AI489" i="5"/>
  <c r="AL489" i="5" s="1"/>
  <c r="AI490" i="5"/>
  <c r="AI491" i="5"/>
  <c r="AJ491" i="5" s="1"/>
  <c r="AI33" i="5"/>
  <c r="AI34" i="5"/>
  <c r="AJ34" i="5" s="1"/>
  <c r="AI35" i="5"/>
  <c r="AK35" i="5" s="1"/>
  <c r="AI291" i="5"/>
  <c r="AJ291" i="5" s="1"/>
  <c r="AI292" i="5"/>
  <c r="AK292" i="5" s="1"/>
  <c r="AI293" i="5"/>
  <c r="AJ293" i="5" s="1"/>
  <c r="AI105" i="5"/>
  <c r="AJ105" i="5" s="1"/>
  <c r="AI106" i="5"/>
  <c r="AJ106" i="5" s="1"/>
  <c r="AI107" i="5"/>
  <c r="AK107" i="5" s="1"/>
  <c r="AI135" i="5"/>
  <c r="AJ135" i="5" s="1"/>
  <c r="AI136" i="5"/>
  <c r="AJ136" i="5" s="1"/>
  <c r="AI137" i="5"/>
  <c r="AL137" i="5" s="1"/>
  <c r="AI171" i="5"/>
  <c r="AK171" i="5" s="1"/>
  <c r="AI172" i="5"/>
  <c r="AI173" i="5"/>
  <c r="AL173" i="5" s="1"/>
  <c r="AI201" i="5"/>
  <c r="AI202" i="5"/>
  <c r="AK202" i="5" s="1"/>
  <c r="AI203" i="5"/>
  <c r="AJ203" i="5" s="1"/>
  <c r="AI261" i="5"/>
  <c r="AJ261" i="5" s="1"/>
  <c r="AI262" i="5"/>
  <c r="AJ262" i="5" s="1"/>
  <c r="AI263" i="5"/>
  <c r="AK263" i="5" s="1"/>
  <c r="AI276" i="5"/>
  <c r="AJ276" i="5" s="1"/>
  <c r="AL276" i="5"/>
  <c r="AI277" i="5"/>
  <c r="AI278" i="5"/>
  <c r="AL278" i="5" s="1"/>
  <c r="AI321" i="5"/>
  <c r="AI322" i="5"/>
  <c r="AJ322" i="5" s="1"/>
  <c r="AI323" i="5"/>
  <c r="AJ323" i="5" s="1"/>
  <c r="AI369" i="5"/>
  <c r="AJ369" i="5" s="1"/>
  <c r="AI370" i="5"/>
  <c r="AK370" i="5" s="1"/>
  <c r="AI371" i="5"/>
  <c r="AI393" i="5"/>
  <c r="AJ393" i="5" s="1"/>
  <c r="AI394" i="5"/>
  <c r="AI395" i="5"/>
  <c r="AK395" i="5" s="1"/>
  <c r="AI423" i="5"/>
  <c r="AJ423" i="5" s="1"/>
  <c r="AI424" i="5"/>
  <c r="AJ424" i="5" s="1"/>
  <c r="AI425" i="5"/>
  <c r="AK425" i="5" s="1"/>
  <c r="AI438" i="5"/>
  <c r="AK438" i="5" s="1"/>
  <c r="AI439" i="5"/>
  <c r="AL439" i="5" s="1"/>
  <c r="AI440" i="5"/>
  <c r="AI477" i="5"/>
  <c r="AJ477" i="5" s="1"/>
  <c r="AI478" i="5"/>
  <c r="AI479" i="5"/>
  <c r="AJ479" i="5" s="1"/>
  <c r="AI492" i="5"/>
  <c r="AJ492" i="5" s="1"/>
  <c r="AI493" i="5"/>
  <c r="AJ493" i="5" s="1"/>
  <c r="AI494" i="5"/>
  <c r="AK494" i="5" s="1"/>
  <c r="AI525" i="5"/>
  <c r="AI526" i="5"/>
  <c r="AL526" i="5" s="1"/>
  <c r="AI527" i="5"/>
  <c r="AI3" i="5"/>
  <c r="AL3" i="5" s="1"/>
  <c r="AI4" i="4"/>
  <c r="AJ4" i="4" s="1"/>
  <c r="AI5" i="4"/>
  <c r="AI102" i="4"/>
  <c r="AJ102" i="4" s="1"/>
  <c r="AI103" i="4"/>
  <c r="AJ103" i="4" s="1"/>
  <c r="AI104" i="4"/>
  <c r="AJ104" i="4" s="1"/>
  <c r="AI114" i="4"/>
  <c r="AK114" i="4" s="1"/>
  <c r="AI115" i="4"/>
  <c r="AJ115" i="4" s="1"/>
  <c r="AI116" i="4"/>
  <c r="AJ116" i="4" s="1"/>
  <c r="AI120" i="4"/>
  <c r="AI121" i="4"/>
  <c r="AJ121" i="4" s="1"/>
  <c r="AI122" i="4"/>
  <c r="AI126" i="4"/>
  <c r="AJ126" i="4" s="1"/>
  <c r="AI127" i="4"/>
  <c r="AL127" i="4" s="1"/>
  <c r="AI128" i="4"/>
  <c r="AL128" i="4" s="1"/>
  <c r="AI183" i="4"/>
  <c r="AK183" i="4" s="1"/>
  <c r="AI184" i="4"/>
  <c r="AL184" i="4" s="1"/>
  <c r="AI185" i="4"/>
  <c r="AI207" i="4"/>
  <c r="AI208" i="4"/>
  <c r="AI209" i="4"/>
  <c r="AJ209" i="4" s="1"/>
  <c r="AI249" i="4"/>
  <c r="AL249" i="4" s="1"/>
  <c r="AI250" i="4"/>
  <c r="AL250" i="4" s="1"/>
  <c r="AI251" i="4"/>
  <c r="AI288" i="4"/>
  <c r="AJ288" i="4" s="1"/>
  <c r="AI289" i="4"/>
  <c r="AJ289" i="4" s="1"/>
  <c r="AI290" i="4"/>
  <c r="AJ290" i="4" s="1"/>
  <c r="AI306" i="4"/>
  <c r="AL306" i="4" s="1"/>
  <c r="AI307" i="4"/>
  <c r="AK307" i="4" s="1"/>
  <c r="AI308" i="4"/>
  <c r="AK308" i="4" s="1"/>
  <c r="AI336" i="4"/>
  <c r="AK336" i="4" s="1"/>
  <c r="AI337" i="4"/>
  <c r="AJ337" i="4" s="1"/>
  <c r="AI338" i="4"/>
  <c r="AL338" i="4" s="1"/>
  <c r="AI381" i="4"/>
  <c r="AJ381" i="4" s="1"/>
  <c r="AI382" i="4"/>
  <c r="AI383" i="4"/>
  <c r="AL383" i="4" s="1"/>
  <c r="AI402" i="4"/>
  <c r="AK402" i="4" s="1"/>
  <c r="AI403" i="4"/>
  <c r="AK403" i="4" s="1"/>
  <c r="AI404" i="4"/>
  <c r="AJ404" i="4" s="1"/>
  <c r="AI471" i="4"/>
  <c r="AI472" i="4"/>
  <c r="AI473" i="4"/>
  <c r="AI492" i="4"/>
  <c r="AJ492" i="4" s="1"/>
  <c r="AI493" i="4"/>
  <c r="AL493" i="4" s="1"/>
  <c r="AI494" i="4"/>
  <c r="AL494" i="4" s="1"/>
  <c r="AI525" i="4"/>
  <c r="AJ525" i="4" s="1"/>
  <c r="AI526" i="4"/>
  <c r="AJ526" i="4" s="1"/>
  <c r="AI527" i="4"/>
  <c r="AL527" i="4" s="1"/>
  <c r="AI6" i="4"/>
  <c r="AK6" i="4" s="1"/>
  <c r="AI7" i="4"/>
  <c r="AI8" i="4"/>
  <c r="AI93" i="4"/>
  <c r="AL93" i="4" s="1"/>
  <c r="AI94" i="4"/>
  <c r="AL94" i="4" s="1"/>
  <c r="AI95" i="4"/>
  <c r="AJ95" i="4" s="1"/>
  <c r="AI36" i="4"/>
  <c r="AL36" i="4" s="1"/>
  <c r="AI37" i="4"/>
  <c r="AL37" i="4" s="1"/>
  <c r="AI38" i="4"/>
  <c r="AK38" i="4" s="1"/>
  <c r="AI39" i="4"/>
  <c r="AI40" i="4"/>
  <c r="AI41" i="4"/>
  <c r="AK41" i="4" s="1"/>
  <c r="AI69" i="4"/>
  <c r="AK69" i="4" s="1"/>
  <c r="AI70" i="4"/>
  <c r="AL70" i="4" s="1"/>
  <c r="AI71" i="4"/>
  <c r="AK71" i="4" s="1"/>
  <c r="AI135" i="4"/>
  <c r="AL135" i="4" s="1"/>
  <c r="AI136" i="4"/>
  <c r="AL136" i="4" s="1"/>
  <c r="AI137" i="4"/>
  <c r="AI162" i="4"/>
  <c r="AI163" i="4"/>
  <c r="AK163" i="4" s="1"/>
  <c r="AI164" i="4"/>
  <c r="AK164" i="4" s="1"/>
  <c r="AI252" i="4"/>
  <c r="AJ252" i="4" s="1"/>
  <c r="AI253" i="4"/>
  <c r="AK253" i="4" s="1"/>
  <c r="AI254" i="4"/>
  <c r="AL254" i="4" s="1"/>
  <c r="AI234" i="4"/>
  <c r="AJ234" i="4" s="1"/>
  <c r="AI235" i="4"/>
  <c r="AJ235" i="4" s="1"/>
  <c r="AI236" i="4"/>
  <c r="AJ236" i="4" s="1"/>
  <c r="AI312" i="4"/>
  <c r="AL312" i="4" s="1"/>
  <c r="AI313" i="4"/>
  <c r="AJ313" i="4" s="1"/>
  <c r="AI314" i="4"/>
  <c r="AJ314" i="4" s="1"/>
  <c r="AI351" i="4"/>
  <c r="AJ351" i="4" s="1"/>
  <c r="AI352" i="4"/>
  <c r="AK352" i="4" s="1"/>
  <c r="AI353" i="4"/>
  <c r="AL353" i="4" s="1"/>
  <c r="AI372" i="4"/>
  <c r="AJ372" i="4" s="1"/>
  <c r="AI373" i="4"/>
  <c r="AI374" i="4"/>
  <c r="AL374" i="4" s="1"/>
  <c r="AI396" i="4"/>
  <c r="AK396" i="4" s="1"/>
  <c r="AI397" i="4"/>
  <c r="AL397" i="4" s="1"/>
  <c r="AI398" i="4"/>
  <c r="AL398" i="4" s="1"/>
  <c r="AI441" i="4"/>
  <c r="AL441" i="4" s="1"/>
  <c r="AI442" i="4"/>
  <c r="AI443" i="4"/>
  <c r="AI456" i="4"/>
  <c r="AJ456" i="4" s="1"/>
  <c r="AI457" i="4"/>
  <c r="AL457" i="4" s="1"/>
  <c r="AI458" i="4"/>
  <c r="AL458" i="4" s="1"/>
  <c r="AI501" i="4"/>
  <c r="AK501" i="4" s="1"/>
  <c r="AI502" i="4"/>
  <c r="AJ502" i="4" s="1"/>
  <c r="AI503" i="4"/>
  <c r="AL503" i="4" s="1"/>
  <c r="AI9" i="4"/>
  <c r="AK9" i="4" s="1"/>
  <c r="AI10" i="4"/>
  <c r="AI11" i="4"/>
  <c r="AL11" i="4" s="1"/>
  <c r="AI165" i="4"/>
  <c r="AJ165" i="4" s="1"/>
  <c r="AI166" i="4"/>
  <c r="AL166" i="4" s="1"/>
  <c r="AI167" i="4"/>
  <c r="AJ167" i="4" s="1"/>
  <c r="AI138" i="4"/>
  <c r="AJ138" i="4" s="1"/>
  <c r="AI139" i="4"/>
  <c r="AL139" i="4" s="1"/>
  <c r="AI140" i="4"/>
  <c r="AK140" i="4" s="1"/>
  <c r="AI105" i="4"/>
  <c r="AJ105" i="4" s="1"/>
  <c r="AI106" i="4"/>
  <c r="AJ106" i="4" s="1"/>
  <c r="AI107" i="4"/>
  <c r="AL107" i="4" s="1"/>
  <c r="AI177" i="4"/>
  <c r="AL177" i="4" s="1"/>
  <c r="AI178" i="4"/>
  <c r="AL178" i="4" s="1"/>
  <c r="AI179" i="4"/>
  <c r="AK179" i="4" s="1"/>
  <c r="AI171" i="4"/>
  <c r="AL171" i="4" s="1"/>
  <c r="AI172" i="4"/>
  <c r="AJ172" i="4" s="1"/>
  <c r="AI173" i="4"/>
  <c r="AI210" i="4"/>
  <c r="AL210" i="4" s="1"/>
  <c r="AI211" i="4"/>
  <c r="AK211" i="4" s="1"/>
  <c r="AI212" i="4"/>
  <c r="AL212" i="4" s="1"/>
  <c r="AI294" i="4"/>
  <c r="AJ294" i="4" s="1"/>
  <c r="AI295" i="4"/>
  <c r="AK295" i="4" s="1"/>
  <c r="AI296" i="4"/>
  <c r="AL296" i="4" s="1"/>
  <c r="AI258" i="4"/>
  <c r="AK258" i="4" s="1"/>
  <c r="AI259" i="4"/>
  <c r="AI260" i="4"/>
  <c r="AJ260" i="4" s="1"/>
  <c r="AI339" i="4"/>
  <c r="AJ339" i="4" s="1"/>
  <c r="AI340" i="4"/>
  <c r="AK340" i="4" s="1"/>
  <c r="AI341" i="4"/>
  <c r="AL341" i="4" s="1"/>
  <c r="AI375" i="4"/>
  <c r="AK375" i="4" s="1"/>
  <c r="AI376" i="4"/>
  <c r="AL376" i="4" s="1"/>
  <c r="AI377" i="4"/>
  <c r="AL377" i="4" s="1"/>
  <c r="AI417" i="4"/>
  <c r="AJ417" i="4" s="1"/>
  <c r="AI418" i="4"/>
  <c r="AL418" i="4" s="1"/>
  <c r="AI419" i="4"/>
  <c r="AJ419" i="4" s="1"/>
  <c r="AI432" i="4"/>
  <c r="AJ432" i="4" s="1"/>
  <c r="AI433" i="4"/>
  <c r="AJ433" i="4" s="1"/>
  <c r="AI434" i="4"/>
  <c r="AL434" i="4" s="1"/>
  <c r="AI483" i="4"/>
  <c r="AJ483" i="4" s="1"/>
  <c r="AI484" i="4"/>
  <c r="AJ484" i="4" s="1"/>
  <c r="AI485" i="4"/>
  <c r="AJ485" i="4" s="1"/>
  <c r="AI495" i="4"/>
  <c r="AJ495" i="4" s="1"/>
  <c r="AI496" i="4"/>
  <c r="AL496" i="4" s="1"/>
  <c r="AI497" i="4"/>
  <c r="AJ497" i="4" s="1"/>
  <c r="AI519" i="4"/>
  <c r="AL519" i="4" s="1"/>
  <c r="AI520" i="4"/>
  <c r="AJ520" i="4" s="1"/>
  <c r="AI521" i="4"/>
  <c r="AJ521" i="4" s="1"/>
  <c r="AI12" i="4"/>
  <c r="AK12" i="4" s="1"/>
  <c r="AI13" i="4"/>
  <c r="AL13" i="4" s="1"/>
  <c r="AI14" i="4"/>
  <c r="AL14" i="4" s="1"/>
  <c r="AI330" i="4"/>
  <c r="AL330" i="4" s="1"/>
  <c r="AI331" i="4"/>
  <c r="AJ331" i="4" s="1"/>
  <c r="AI332" i="4"/>
  <c r="AL332" i="4" s="1"/>
  <c r="AI228" i="4"/>
  <c r="AI229" i="4"/>
  <c r="AL229" i="4" s="1"/>
  <c r="AI230" i="4"/>
  <c r="AI264" i="4"/>
  <c r="AI265" i="4"/>
  <c r="AJ265" i="4" s="1"/>
  <c r="AI266" i="4"/>
  <c r="AL266" i="4" s="1"/>
  <c r="AI237" i="4"/>
  <c r="AL237" i="4" s="1"/>
  <c r="AI238" i="4"/>
  <c r="AL238" i="4" s="1"/>
  <c r="AI239" i="4"/>
  <c r="AL239" i="4" s="1"/>
  <c r="AI285" i="4"/>
  <c r="AL285" i="4" s="1"/>
  <c r="AI286" i="4"/>
  <c r="AJ286" i="4" s="1"/>
  <c r="AI287" i="4"/>
  <c r="AL287" i="4" s="1"/>
  <c r="AI279" i="4"/>
  <c r="AL279" i="4" s="1"/>
  <c r="AI280" i="4"/>
  <c r="AL280" i="4" s="1"/>
  <c r="AI281" i="4"/>
  <c r="AL281" i="4" s="1"/>
  <c r="AI315" i="4"/>
  <c r="AK315" i="4" s="1"/>
  <c r="AI316" i="4"/>
  <c r="AJ316" i="4" s="1"/>
  <c r="AI317" i="4"/>
  <c r="AI291" i="4"/>
  <c r="AI292" i="4"/>
  <c r="AI293" i="4"/>
  <c r="AL293" i="4" s="1"/>
  <c r="AI348" i="4"/>
  <c r="AL348" i="4" s="1"/>
  <c r="AI349" i="4"/>
  <c r="AL349" i="4" s="1"/>
  <c r="AI350" i="4"/>
  <c r="AL350" i="4" s="1"/>
  <c r="AI357" i="4"/>
  <c r="AJ357" i="4" s="1"/>
  <c r="AI358" i="4"/>
  <c r="AL358" i="4" s="1"/>
  <c r="AI359" i="4"/>
  <c r="AJ359" i="4" s="1"/>
  <c r="AI387" i="4"/>
  <c r="AL387" i="4" s="1"/>
  <c r="AI388" i="4"/>
  <c r="AL388" i="4" s="1"/>
  <c r="AI389" i="4"/>
  <c r="AL389" i="4" s="1"/>
  <c r="AI405" i="4"/>
  <c r="AL405" i="4" s="1"/>
  <c r="AI406" i="4"/>
  <c r="AL406" i="4" s="1"/>
  <c r="AI407" i="4"/>
  <c r="AK407" i="4" s="1"/>
  <c r="AI459" i="4"/>
  <c r="AL459" i="4" s="1"/>
  <c r="AI460" i="4"/>
  <c r="AI461" i="4"/>
  <c r="AL461" i="4" s="1"/>
  <c r="AI474" i="4"/>
  <c r="AI475" i="4"/>
  <c r="AL475" i="4" s="1"/>
  <c r="AI476" i="4"/>
  <c r="AL476" i="4" s="1"/>
  <c r="AI528" i="4"/>
  <c r="AL528" i="4" s="1"/>
  <c r="AI529" i="4"/>
  <c r="AL529" i="4" s="1"/>
  <c r="AI530" i="4"/>
  <c r="AL530" i="4" s="1"/>
  <c r="AI15" i="4"/>
  <c r="AL15" i="4" s="1"/>
  <c r="AI16" i="4"/>
  <c r="AL16" i="4" s="1"/>
  <c r="AI17" i="4"/>
  <c r="AL17" i="4" s="1"/>
  <c r="AI174" i="4"/>
  <c r="AL174" i="4" s="1"/>
  <c r="AI175" i="4"/>
  <c r="AK175" i="4" s="1"/>
  <c r="AI176" i="4"/>
  <c r="AL176" i="4" s="1"/>
  <c r="AI42" i="4"/>
  <c r="AL42" i="4" s="1"/>
  <c r="AI43" i="4"/>
  <c r="AL43" i="4" s="1"/>
  <c r="AI44" i="4"/>
  <c r="AL44" i="4" s="1"/>
  <c r="AI78" i="4"/>
  <c r="AL78" i="4" s="1"/>
  <c r="AI79" i="4"/>
  <c r="AL79" i="4" s="1"/>
  <c r="AI80" i="4"/>
  <c r="AL80" i="4" s="1"/>
  <c r="AI81" i="4"/>
  <c r="AJ81" i="4" s="1"/>
  <c r="AI82" i="4"/>
  <c r="AL82" i="4" s="1"/>
  <c r="AI83" i="4"/>
  <c r="AJ83" i="4" s="1"/>
  <c r="AI123" i="4"/>
  <c r="AK123" i="4" s="1"/>
  <c r="AI124" i="4"/>
  <c r="AJ124" i="4" s="1"/>
  <c r="AI125" i="4"/>
  <c r="AL125" i="4" s="1"/>
  <c r="AI132" i="4"/>
  <c r="AL132" i="4" s="1"/>
  <c r="AI133" i="4"/>
  <c r="AL133" i="4" s="1"/>
  <c r="AI134" i="4"/>
  <c r="AJ134" i="4" s="1"/>
  <c r="AI213" i="4"/>
  <c r="AL213" i="4" s="1"/>
  <c r="AI214" i="4"/>
  <c r="AL214" i="4" s="1"/>
  <c r="AI215" i="4"/>
  <c r="AL215" i="4" s="1"/>
  <c r="AI219" i="4"/>
  <c r="AL219" i="4" s="1"/>
  <c r="AI220" i="4"/>
  <c r="AL220" i="4" s="1"/>
  <c r="AI221" i="4"/>
  <c r="AL221" i="4" s="1"/>
  <c r="AI303" i="4"/>
  <c r="AL303" i="4" s="1"/>
  <c r="AI304" i="4"/>
  <c r="AL304" i="4" s="1"/>
  <c r="AI305" i="4"/>
  <c r="AK305" i="4" s="1"/>
  <c r="AI321" i="4"/>
  <c r="AJ321" i="4" s="1"/>
  <c r="AI322" i="4"/>
  <c r="AL322" i="4" s="1"/>
  <c r="AI323" i="4"/>
  <c r="AJ323" i="4" s="1"/>
  <c r="AI363" i="4"/>
  <c r="AL363" i="4" s="1"/>
  <c r="AI364" i="4"/>
  <c r="AL364" i="4" s="1"/>
  <c r="AI365" i="4"/>
  <c r="AL365" i="4" s="1"/>
  <c r="AI393" i="4"/>
  <c r="AL393" i="4" s="1"/>
  <c r="AI394" i="4"/>
  <c r="AJ394" i="4" s="1"/>
  <c r="AI395" i="4"/>
  <c r="AL395" i="4" s="1"/>
  <c r="AI447" i="4"/>
  <c r="AL447" i="4" s="1"/>
  <c r="AI448" i="4"/>
  <c r="AI449" i="4"/>
  <c r="AL449" i="4" s="1"/>
  <c r="AI462" i="4"/>
  <c r="AL462" i="4" s="1"/>
  <c r="AI463" i="4"/>
  <c r="AL463" i="4" s="1"/>
  <c r="AI464" i="4"/>
  <c r="AL464" i="4" s="1"/>
  <c r="AI513" i="4"/>
  <c r="AL513" i="4" s="1"/>
  <c r="AI514" i="4"/>
  <c r="AK514" i="4" s="1"/>
  <c r="AI515" i="4"/>
  <c r="AL515" i="4" s="1"/>
  <c r="AI18" i="4"/>
  <c r="AJ18" i="4" s="1"/>
  <c r="AI19" i="4"/>
  <c r="AL19" i="4" s="1"/>
  <c r="AI20" i="4"/>
  <c r="AL20" i="4" s="1"/>
  <c r="AI150" i="4"/>
  <c r="AK150" i="4" s="1"/>
  <c r="AI151" i="4"/>
  <c r="AL151" i="4" s="1"/>
  <c r="AI152" i="4"/>
  <c r="AL152" i="4" s="1"/>
  <c r="AI147" i="4"/>
  <c r="AK147" i="4" s="1"/>
  <c r="AI148" i="4"/>
  <c r="AL148" i="4" s="1"/>
  <c r="AI149" i="4"/>
  <c r="AI189" i="4"/>
  <c r="AL189" i="4" s="1"/>
  <c r="AI190" i="4"/>
  <c r="AL190" i="4" s="1"/>
  <c r="AI191" i="4"/>
  <c r="AJ191" i="4" s="1"/>
  <c r="AI198" i="4"/>
  <c r="AL198" i="4" s="1"/>
  <c r="AI199" i="4"/>
  <c r="AL199" i="4" s="1"/>
  <c r="AI200" i="4"/>
  <c r="AL200" i="4" s="1"/>
  <c r="AI222" i="4"/>
  <c r="AL222" i="4" s="1"/>
  <c r="AI223" i="4"/>
  <c r="AL223" i="4" s="1"/>
  <c r="AI224" i="4"/>
  <c r="AL224" i="4" s="1"/>
  <c r="AI240" i="4"/>
  <c r="AL240" i="4" s="1"/>
  <c r="AI241" i="4"/>
  <c r="AJ241" i="4" s="1"/>
  <c r="AI242" i="4"/>
  <c r="AJ242" i="4" s="1"/>
  <c r="AI273" i="4"/>
  <c r="AL273" i="4" s="1"/>
  <c r="AI274" i="4"/>
  <c r="AL274" i="4" s="1"/>
  <c r="AI275" i="4"/>
  <c r="AL275" i="4" s="1"/>
  <c r="AI297" i="4"/>
  <c r="AL297" i="4" s="1"/>
  <c r="AI298" i="4"/>
  <c r="AL298" i="4" s="1"/>
  <c r="AI299" i="4"/>
  <c r="AI354" i="4"/>
  <c r="AL354" i="4" s="1"/>
  <c r="AI355" i="4"/>
  <c r="AL355" i="4" s="1"/>
  <c r="AI356" i="4"/>
  <c r="AL356" i="4" s="1"/>
  <c r="AI384" i="4"/>
  <c r="AL384" i="4" s="1"/>
  <c r="AI385" i="4"/>
  <c r="AL385" i="4" s="1"/>
  <c r="AI386" i="4"/>
  <c r="AL386" i="4" s="1"/>
  <c r="AI414" i="4"/>
  <c r="AL414" i="4" s="1"/>
  <c r="AI415" i="4"/>
  <c r="AL415" i="4" s="1"/>
  <c r="AI416" i="4"/>
  <c r="AL416" i="4" s="1"/>
  <c r="AI423" i="4"/>
  <c r="AJ423" i="4" s="1"/>
  <c r="AI424" i="4"/>
  <c r="AL424" i="4" s="1"/>
  <c r="AI425" i="4"/>
  <c r="AL425" i="4" s="1"/>
  <c r="AI486" i="4"/>
  <c r="AL486" i="4" s="1"/>
  <c r="AI487" i="4"/>
  <c r="AL487" i="4" s="1"/>
  <c r="AI488" i="4"/>
  <c r="AL488" i="4" s="1"/>
  <c r="AI480" i="4"/>
  <c r="AL480" i="4" s="1"/>
  <c r="AI481" i="4"/>
  <c r="AL481" i="4" s="1"/>
  <c r="AI482" i="4"/>
  <c r="AK482" i="4" s="1"/>
  <c r="AI516" i="4"/>
  <c r="AK516" i="4" s="1"/>
  <c r="AI517" i="4"/>
  <c r="AL517" i="4" s="1"/>
  <c r="AI518" i="4"/>
  <c r="AL518" i="4" s="1"/>
  <c r="AI21" i="4"/>
  <c r="AJ21" i="4" s="1"/>
  <c r="AI22" i="4"/>
  <c r="AL22" i="4" s="1"/>
  <c r="AI23" i="4"/>
  <c r="AL23" i="4" s="1"/>
  <c r="AI84" i="4"/>
  <c r="AL84" i="4" s="1"/>
  <c r="AI85" i="4"/>
  <c r="AK85" i="4" s="1"/>
  <c r="AI86" i="4"/>
  <c r="AK86" i="4" s="1"/>
  <c r="AI51" i="4"/>
  <c r="AJ51" i="4" s="1"/>
  <c r="AI52" i="4"/>
  <c r="AL52" i="4" s="1"/>
  <c r="AI53" i="4"/>
  <c r="AI66" i="4"/>
  <c r="AL66" i="4" s="1"/>
  <c r="AI67" i="4"/>
  <c r="AL67" i="4" s="1"/>
  <c r="AI68" i="4"/>
  <c r="AL68" i="4" s="1"/>
  <c r="AI63" i="4"/>
  <c r="AL63" i="4" s="1"/>
  <c r="AI64" i="4"/>
  <c r="AL64" i="4" s="1"/>
  <c r="AI65" i="4"/>
  <c r="AJ65" i="4" s="1"/>
  <c r="AI111" i="4"/>
  <c r="AL111" i="4" s="1"/>
  <c r="AI112" i="4"/>
  <c r="AL112" i="4" s="1"/>
  <c r="AI113" i="4"/>
  <c r="AL113" i="4" s="1"/>
  <c r="AI156" i="4"/>
  <c r="AL156" i="4" s="1"/>
  <c r="AI157" i="4"/>
  <c r="AL157" i="4" s="1"/>
  <c r="AI158" i="4"/>
  <c r="AJ158" i="4" s="1"/>
  <c r="AI216" i="4"/>
  <c r="AL216" i="4" s="1"/>
  <c r="AI217" i="4"/>
  <c r="AK217" i="4" s="1"/>
  <c r="AI218" i="4"/>
  <c r="AL218" i="4" s="1"/>
  <c r="AI192" i="4"/>
  <c r="AI193" i="4"/>
  <c r="AL193" i="4" s="1"/>
  <c r="AI194" i="4"/>
  <c r="AL194" i="4" s="1"/>
  <c r="AI255" i="4"/>
  <c r="AJ255" i="4" s="1"/>
  <c r="AI256" i="4"/>
  <c r="AJ256" i="4" s="1"/>
  <c r="AI257" i="4"/>
  <c r="AL257" i="4" s="1"/>
  <c r="AI282" i="4"/>
  <c r="AJ282" i="4" s="1"/>
  <c r="AI283" i="4"/>
  <c r="AL283" i="4" s="1"/>
  <c r="AI284" i="4"/>
  <c r="AL284" i="4" s="1"/>
  <c r="AI309" i="4"/>
  <c r="AL309" i="4" s="1"/>
  <c r="AI310" i="4"/>
  <c r="AL310" i="4" s="1"/>
  <c r="AI311" i="4"/>
  <c r="AL311" i="4" s="1"/>
  <c r="AI342" i="4"/>
  <c r="AK342" i="4" s="1"/>
  <c r="AI343" i="4"/>
  <c r="AL343" i="4" s="1"/>
  <c r="AI344" i="4"/>
  <c r="AL344" i="4" s="1"/>
  <c r="AI429" i="4"/>
  <c r="AL429" i="4" s="1"/>
  <c r="AI430" i="4"/>
  <c r="AL430" i="4" s="1"/>
  <c r="AI431" i="4"/>
  <c r="AL431" i="4" s="1"/>
  <c r="AI438" i="4"/>
  <c r="AI439" i="4"/>
  <c r="AL439" i="4" s="1"/>
  <c r="AI440" i="4"/>
  <c r="AJ440" i="4" s="1"/>
  <c r="AI498" i="4"/>
  <c r="AL498" i="4" s="1"/>
  <c r="AI499" i="4"/>
  <c r="AJ499" i="4" s="1"/>
  <c r="AI500" i="4"/>
  <c r="AK500" i="4" s="1"/>
  <c r="AI24" i="4"/>
  <c r="AJ24" i="4" s="1"/>
  <c r="AI25" i="4"/>
  <c r="AL25" i="4" s="1"/>
  <c r="AI26" i="4"/>
  <c r="AL26" i="4" s="1"/>
  <c r="AI45" i="4"/>
  <c r="AL45" i="4" s="1"/>
  <c r="AI46" i="4"/>
  <c r="AJ46" i="4" s="1"/>
  <c r="AI47" i="4"/>
  <c r="AL47" i="4" s="1"/>
  <c r="AI48" i="4"/>
  <c r="AL48" i="4" s="1"/>
  <c r="AI49" i="4"/>
  <c r="AL49" i="4" s="1"/>
  <c r="AI50" i="4"/>
  <c r="AL50" i="4" s="1"/>
  <c r="AI60" i="4"/>
  <c r="AL60" i="4" s="1"/>
  <c r="AI61" i="4"/>
  <c r="AL61" i="4" s="1"/>
  <c r="AI62" i="4"/>
  <c r="AL62" i="4" s="1"/>
  <c r="AI96" i="4"/>
  <c r="AK96" i="4" s="1"/>
  <c r="AI97" i="4"/>
  <c r="AJ97" i="4" s="1"/>
  <c r="AI98" i="4"/>
  <c r="AJ98" i="4" s="1"/>
  <c r="AI153" i="4"/>
  <c r="AL153" i="4" s="1"/>
  <c r="AI154" i="4"/>
  <c r="AJ154" i="4" s="1"/>
  <c r="AI155" i="4"/>
  <c r="AL155" i="4" s="1"/>
  <c r="AI201" i="4"/>
  <c r="AL201" i="4" s="1"/>
  <c r="AI202" i="4"/>
  <c r="AL202" i="4" s="1"/>
  <c r="AI203" i="4"/>
  <c r="AL203" i="4" s="1"/>
  <c r="AI243" i="4"/>
  <c r="AL243" i="4" s="1"/>
  <c r="AI244" i="4"/>
  <c r="AL244" i="4" s="1"/>
  <c r="AI245" i="4"/>
  <c r="AL245" i="4" s="1"/>
  <c r="AI270" i="4"/>
  <c r="AJ270" i="4" s="1"/>
  <c r="AI271" i="4"/>
  <c r="AL271" i="4" s="1"/>
  <c r="AI272" i="4"/>
  <c r="AI318" i="4"/>
  <c r="AL318" i="4" s="1"/>
  <c r="AI319" i="4"/>
  <c r="AL319" i="4" s="1"/>
  <c r="AI320" i="4"/>
  <c r="AL320" i="4" s="1"/>
  <c r="AI333" i="4"/>
  <c r="AK333" i="4" s="1"/>
  <c r="AI334" i="4"/>
  <c r="AL334" i="4" s="1"/>
  <c r="AI335" i="4"/>
  <c r="AK335" i="4" s="1"/>
  <c r="AI378" i="4"/>
  <c r="AL378" i="4" s="1"/>
  <c r="AI379" i="4"/>
  <c r="AL379" i="4" s="1"/>
  <c r="AI380" i="4"/>
  <c r="AJ380" i="4" s="1"/>
  <c r="AI420" i="4"/>
  <c r="AL420" i="4" s="1"/>
  <c r="AI421" i="4"/>
  <c r="AL421" i="4" s="1"/>
  <c r="AI422" i="4"/>
  <c r="AK422" i="4" s="1"/>
  <c r="AI453" i="4"/>
  <c r="AL453" i="4" s="1"/>
  <c r="AI454" i="4"/>
  <c r="AJ454" i="4" s="1"/>
  <c r="AI455" i="4"/>
  <c r="AL455" i="4" s="1"/>
  <c r="AI468" i="4"/>
  <c r="AL468" i="4" s="1"/>
  <c r="AI469" i="4"/>
  <c r="AK469" i="4" s="1"/>
  <c r="AI470" i="4"/>
  <c r="AL470" i="4" s="1"/>
  <c r="AI507" i="4"/>
  <c r="AL507" i="4" s="1"/>
  <c r="AI508" i="4"/>
  <c r="AL508" i="4" s="1"/>
  <c r="AI509" i="4"/>
  <c r="AL509" i="4" s="1"/>
  <c r="AI27" i="4"/>
  <c r="AL27" i="4" s="1"/>
  <c r="AI28" i="4"/>
  <c r="AL28" i="4" s="1"/>
  <c r="AI29" i="4"/>
  <c r="AL29" i="4" s="1"/>
  <c r="AI57" i="4"/>
  <c r="AK57" i="4" s="1"/>
  <c r="AI58" i="4"/>
  <c r="AK58" i="4" s="1"/>
  <c r="AI59" i="4"/>
  <c r="AL59" i="4" s="1"/>
  <c r="AI54" i="4"/>
  <c r="AL54" i="4" s="1"/>
  <c r="AI55" i="4"/>
  <c r="AL55" i="4" s="1"/>
  <c r="AI56" i="4"/>
  <c r="AK56" i="4" s="1"/>
  <c r="AI108" i="4"/>
  <c r="AL108" i="4" s="1"/>
  <c r="AI109" i="4"/>
  <c r="AI110" i="4"/>
  <c r="AL110" i="4" s="1"/>
  <c r="AI87" i="4"/>
  <c r="AK87" i="4" s="1"/>
  <c r="AI88" i="4"/>
  <c r="AL88" i="4" s="1"/>
  <c r="AI89" i="4"/>
  <c r="AL89" i="4" s="1"/>
  <c r="AI180" i="4"/>
  <c r="AL180" i="4" s="1"/>
  <c r="AI181" i="4"/>
  <c r="AL181" i="4" s="1"/>
  <c r="AI182" i="4"/>
  <c r="AL182" i="4" s="1"/>
  <c r="AI186" i="4"/>
  <c r="AL186" i="4" s="1"/>
  <c r="AI187" i="4"/>
  <c r="AL187" i="4" s="1"/>
  <c r="AI188" i="4"/>
  <c r="AK188" i="4" s="1"/>
  <c r="AI246" i="4"/>
  <c r="AL246" i="4" s="1"/>
  <c r="AI247" i="4"/>
  <c r="AL247" i="4" s="1"/>
  <c r="AI248" i="4"/>
  <c r="AL248" i="4" s="1"/>
  <c r="AI231" i="4"/>
  <c r="AK231" i="4" s="1"/>
  <c r="AI232" i="4"/>
  <c r="AL232" i="4" s="1"/>
  <c r="AI233" i="4"/>
  <c r="AL233" i="4" s="1"/>
  <c r="AI300" i="4"/>
  <c r="AL300" i="4" s="1"/>
  <c r="AI301" i="4"/>
  <c r="AK301" i="4" s="1"/>
  <c r="AI302" i="4"/>
  <c r="AK302" i="4" s="1"/>
  <c r="AI345" i="4"/>
  <c r="AK345" i="4" s="1"/>
  <c r="AI346" i="4"/>
  <c r="AL346" i="4" s="1"/>
  <c r="AI347" i="4"/>
  <c r="AK347" i="4" s="1"/>
  <c r="AI360" i="4"/>
  <c r="AL360" i="4" s="1"/>
  <c r="AI361" i="4"/>
  <c r="AL361" i="4" s="1"/>
  <c r="AI362" i="4"/>
  <c r="AL362" i="4" s="1"/>
  <c r="AI399" i="4"/>
  <c r="AK399" i="4" s="1"/>
  <c r="AI400" i="4"/>
  <c r="AK400" i="4" s="1"/>
  <c r="AI401" i="4"/>
  <c r="AL401" i="4" s="1"/>
  <c r="AI444" i="4"/>
  <c r="AL444" i="4" s="1"/>
  <c r="AI445" i="4"/>
  <c r="AJ445" i="4" s="1"/>
  <c r="AI446" i="4"/>
  <c r="AL446" i="4" s="1"/>
  <c r="AI465" i="4"/>
  <c r="AI466" i="4"/>
  <c r="AL466" i="4" s="1"/>
  <c r="AI467" i="4"/>
  <c r="AL467" i="4" s="1"/>
  <c r="AI522" i="4"/>
  <c r="AL522" i="4" s="1"/>
  <c r="AI523" i="4"/>
  <c r="AL523" i="4" s="1"/>
  <c r="AI524" i="4"/>
  <c r="AL524" i="4" s="1"/>
  <c r="AI30" i="4"/>
  <c r="AL30" i="4" s="1"/>
  <c r="AI31" i="4"/>
  <c r="AL31" i="4" s="1"/>
  <c r="AI32" i="4"/>
  <c r="AL32" i="4" s="1"/>
  <c r="AI129" i="4"/>
  <c r="AJ129" i="4" s="1"/>
  <c r="AI130" i="4"/>
  <c r="AK130" i="4" s="1"/>
  <c r="AI131" i="4"/>
  <c r="AL131" i="4" s="1"/>
  <c r="AI72" i="4"/>
  <c r="AK72" i="4" s="1"/>
  <c r="AI73" i="4"/>
  <c r="AL73" i="4" s="1"/>
  <c r="AI74" i="4"/>
  <c r="AJ74" i="4" s="1"/>
  <c r="AI99" i="4"/>
  <c r="AL99" i="4" s="1"/>
  <c r="AI100" i="4"/>
  <c r="AL100" i="4" s="1"/>
  <c r="AI101" i="4"/>
  <c r="AJ101" i="4" s="1"/>
  <c r="AI144" i="4"/>
  <c r="AK144" i="4" s="1"/>
  <c r="AI145" i="4"/>
  <c r="AL145" i="4" s="1"/>
  <c r="AI146" i="4"/>
  <c r="AK146" i="4" s="1"/>
  <c r="AI195" i="4"/>
  <c r="AL195" i="4" s="1"/>
  <c r="AI196" i="4"/>
  <c r="AL196" i="4" s="1"/>
  <c r="AI197" i="4"/>
  <c r="AL197" i="4" s="1"/>
  <c r="AI225" i="4"/>
  <c r="AL225" i="4" s="1"/>
  <c r="AI226" i="4"/>
  <c r="AL226" i="4" s="1"/>
  <c r="AI227" i="4"/>
  <c r="AJ227" i="4" s="1"/>
  <c r="AI276" i="4"/>
  <c r="AL276" i="4" s="1"/>
  <c r="AI277" i="4"/>
  <c r="AJ277" i="4" s="1"/>
  <c r="AI278" i="4"/>
  <c r="AL278" i="4" s="1"/>
  <c r="AI267" i="4"/>
  <c r="AK267" i="4" s="1"/>
  <c r="AI268" i="4"/>
  <c r="AL268" i="4" s="1"/>
  <c r="AI269" i="4"/>
  <c r="AK269" i="4" s="1"/>
  <c r="AI324" i="4"/>
  <c r="AL324" i="4" s="1"/>
  <c r="AI325" i="4"/>
  <c r="AK325" i="4" s="1"/>
  <c r="AI326" i="4"/>
  <c r="AL326" i="4" s="1"/>
  <c r="AI369" i="4"/>
  <c r="AL369" i="4" s="1"/>
  <c r="AI370" i="4"/>
  <c r="AL370" i="4" s="1"/>
  <c r="AI371" i="4"/>
  <c r="AL371" i="4" s="1"/>
  <c r="AI411" i="4"/>
  <c r="AL411" i="4" s="1"/>
  <c r="AI412" i="4"/>
  <c r="AL412" i="4" s="1"/>
  <c r="AI413" i="4"/>
  <c r="AL413" i="4" s="1"/>
  <c r="AI426" i="4"/>
  <c r="AJ426" i="4" s="1"/>
  <c r="AI427" i="4"/>
  <c r="AL427" i="4" s="1"/>
  <c r="AI428" i="4"/>
  <c r="AL428" i="4" s="1"/>
  <c r="AI477" i="4"/>
  <c r="AL477" i="4" s="1"/>
  <c r="AI478" i="4"/>
  <c r="AK478" i="4" s="1"/>
  <c r="AI479" i="4"/>
  <c r="AL479" i="4" s="1"/>
  <c r="AI489" i="4"/>
  <c r="AK489" i="4" s="1"/>
  <c r="AI490" i="4"/>
  <c r="AL490" i="4" s="1"/>
  <c r="AI491" i="4"/>
  <c r="AK491" i="4" s="1"/>
  <c r="AI510" i="4"/>
  <c r="AL510" i="4" s="1"/>
  <c r="AI511" i="4"/>
  <c r="AK511" i="4" s="1"/>
  <c r="AI512" i="4"/>
  <c r="AL512" i="4" s="1"/>
  <c r="AI33" i="4"/>
  <c r="AK33" i="4" s="1"/>
  <c r="AI34" i="4"/>
  <c r="AL34" i="4" s="1"/>
  <c r="AI35" i="4"/>
  <c r="AL35" i="4" s="1"/>
  <c r="AI408" i="4"/>
  <c r="AL408" i="4" s="1"/>
  <c r="AI409" i="4"/>
  <c r="AJ409" i="4" s="1"/>
  <c r="AI410" i="4"/>
  <c r="AJ410" i="4" s="1"/>
  <c r="AI90" i="4"/>
  <c r="AJ90" i="4" s="1"/>
  <c r="AI91" i="4"/>
  <c r="AL91" i="4" s="1"/>
  <c r="AI92" i="4"/>
  <c r="AI141" i="4"/>
  <c r="AL141" i="4" s="1"/>
  <c r="AI142" i="4"/>
  <c r="AK142" i="4" s="1"/>
  <c r="AI143" i="4"/>
  <c r="AL143" i="4" s="1"/>
  <c r="AI75" i="4"/>
  <c r="AL75" i="4" s="1"/>
  <c r="AI76" i="4"/>
  <c r="AL76" i="4" s="1"/>
  <c r="AI77" i="4"/>
  <c r="AK77" i="4" s="1"/>
  <c r="AI117" i="4"/>
  <c r="AL117" i="4" s="1"/>
  <c r="AI118" i="4"/>
  <c r="AL118" i="4" s="1"/>
  <c r="AI119" i="4"/>
  <c r="AL119" i="4" s="1"/>
  <c r="AI168" i="4"/>
  <c r="AL168" i="4" s="1"/>
  <c r="AI169" i="4"/>
  <c r="AL169" i="4" s="1"/>
  <c r="AI170" i="4"/>
  <c r="AJ170" i="4" s="1"/>
  <c r="AI159" i="4"/>
  <c r="AL159" i="4" s="1"/>
  <c r="AI160" i="4"/>
  <c r="AJ160" i="4" s="1"/>
  <c r="AI161" i="4"/>
  <c r="AL161" i="4" s="1"/>
  <c r="AI204" i="4"/>
  <c r="AI205" i="4"/>
  <c r="AL205" i="4" s="1"/>
  <c r="AI206" i="4"/>
  <c r="AK206" i="4" s="1"/>
  <c r="AI261" i="4"/>
  <c r="AL261" i="4" s="1"/>
  <c r="AI262" i="4"/>
  <c r="AL262" i="4" s="1"/>
  <c r="AI263" i="4"/>
  <c r="AL263" i="4" s="1"/>
  <c r="AI327" i="4"/>
  <c r="AL327" i="4" s="1"/>
  <c r="AI328" i="4"/>
  <c r="AL328" i="4" s="1"/>
  <c r="AI329" i="4"/>
  <c r="AL329" i="4" s="1"/>
  <c r="AI366" i="4"/>
  <c r="AL366" i="4" s="1"/>
  <c r="AI367" i="4"/>
  <c r="AL367" i="4" s="1"/>
  <c r="AI368" i="4"/>
  <c r="AK368" i="4" s="1"/>
  <c r="AI390" i="4"/>
  <c r="AJ390" i="4" s="1"/>
  <c r="AI391" i="4"/>
  <c r="AL391" i="4" s="1"/>
  <c r="AI392" i="4"/>
  <c r="AJ392" i="4" s="1"/>
  <c r="AI435" i="4"/>
  <c r="AL435" i="4" s="1"/>
  <c r="AI436" i="4"/>
  <c r="AK436" i="4" s="1"/>
  <c r="AI437" i="4"/>
  <c r="AL437" i="4" s="1"/>
  <c r="AI450" i="4"/>
  <c r="AK450" i="4" s="1"/>
  <c r="AI451" i="4"/>
  <c r="AL451" i="4" s="1"/>
  <c r="AI452" i="4"/>
  <c r="AJ452" i="4" s="1"/>
  <c r="AI504" i="4"/>
  <c r="AL504" i="4" s="1"/>
  <c r="AI505" i="4"/>
  <c r="AL505" i="4" s="1"/>
  <c r="AI506" i="4"/>
  <c r="AL506" i="4" s="1"/>
  <c r="AI3" i="4"/>
  <c r="AL3" i="4" s="1"/>
  <c r="AI499" i="7"/>
  <c r="AK499" i="7" s="1"/>
  <c r="AI500" i="7"/>
  <c r="AK500" i="7" s="1"/>
  <c r="AI393" i="7"/>
  <c r="AK393" i="7" s="1"/>
  <c r="AI394" i="7"/>
  <c r="AK394" i="7" s="1"/>
  <c r="AI395" i="7"/>
  <c r="AK395" i="7" s="1"/>
  <c r="AI219" i="7"/>
  <c r="AK219" i="7" s="1"/>
  <c r="AI220" i="7"/>
  <c r="AK220" i="7" s="1"/>
  <c r="AI221" i="7"/>
  <c r="AK221" i="7" s="1"/>
  <c r="AI222" i="7"/>
  <c r="AK222" i="7" s="1"/>
  <c r="AI223" i="7"/>
  <c r="AK223" i="7" s="1"/>
  <c r="AI224" i="7"/>
  <c r="AK224" i="7" s="1"/>
  <c r="AI252" i="7"/>
  <c r="AK252" i="7" s="1"/>
  <c r="AI253" i="7"/>
  <c r="AK253" i="7" s="1"/>
  <c r="AI254" i="7"/>
  <c r="AK254" i="7" s="1"/>
  <c r="AI237" i="7"/>
  <c r="AK237" i="7" s="1"/>
  <c r="AI238" i="7"/>
  <c r="AK238" i="7" s="1"/>
  <c r="AI239" i="7"/>
  <c r="AK239" i="7" s="1"/>
  <c r="AI168" i="7"/>
  <c r="AK168" i="7" s="1"/>
  <c r="AI169" i="7"/>
  <c r="AK169" i="7" s="1"/>
  <c r="AI170" i="7"/>
  <c r="AK170" i="7" s="1"/>
  <c r="AI120" i="7"/>
  <c r="AK120" i="7" s="1"/>
  <c r="AI121" i="7"/>
  <c r="AK121" i="7" s="1"/>
  <c r="AI122" i="7"/>
  <c r="AK122" i="7" s="1"/>
  <c r="AI90" i="7"/>
  <c r="AK90" i="7" s="1"/>
  <c r="AI91" i="7"/>
  <c r="AK91" i="7" s="1"/>
  <c r="AI92" i="7"/>
  <c r="AK92" i="7" s="1"/>
  <c r="AI138" i="7"/>
  <c r="AK138" i="7" s="1"/>
  <c r="AI139" i="7"/>
  <c r="AK139" i="7" s="1"/>
  <c r="AI140" i="7"/>
  <c r="AK140" i="7" s="1"/>
  <c r="AI195" i="7"/>
  <c r="AK195" i="7" s="1"/>
  <c r="AI196" i="7"/>
  <c r="AK196" i="7" s="1"/>
  <c r="AI197" i="7"/>
  <c r="AJ197" i="7" s="1"/>
  <c r="AI279" i="7"/>
  <c r="AK279" i="7" s="1"/>
  <c r="AI280" i="7"/>
  <c r="AK280" i="7" s="1"/>
  <c r="AI281" i="7"/>
  <c r="AK281" i="7" s="1"/>
  <c r="AI351" i="7"/>
  <c r="AK351" i="7" s="1"/>
  <c r="AI352" i="7"/>
  <c r="AK352" i="7" s="1"/>
  <c r="AI353" i="7"/>
  <c r="AK353" i="7" s="1"/>
  <c r="AI420" i="7"/>
  <c r="AK420" i="7" s="1"/>
  <c r="AI421" i="7"/>
  <c r="AK421" i="7" s="1"/>
  <c r="AI422" i="7"/>
  <c r="AK422" i="7" s="1"/>
  <c r="AI441" i="7"/>
  <c r="AK441" i="7" s="1"/>
  <c r="AI442" i="7"/>
  <c r="AK442" i="7" s="1"/>
  <c r="AI443" i="7"/>
  <c r="AK443" i="7" s="1"/>
  <c r="AI495" i="7"/>
  <c r="AK495" i="7" s="1"/>
  <c r="AI496" i="7"/>
  <c r="AK496" i="7" s="1"/>
  <c r="AI497" i="7"/>
  <c r="AK497" i="7" s="1"/>
  <c r="AI501" i="7"/>
  <c r="AJ501" i="7" s="1"/>
  <c r="AI502" i="7"/>
  <c r="AK502" i="7" s="1"/>
  <c r="AI503" i="7"/>
  <c r="AK503" i="7" s="1"/>
  <c r="AI465" i="7"/>
  <c r="AK465" i="7" s="1"/>
  <c r="AI466" i="7"/>
  <c r="AK466" i="7" s="1"/>
  <c r="AI467" i="7"/>
  <c r="AK467" i="7" s="1"/>
  <c r="AI435" i="7"/>
  <c r="AK435" i="7" s="1"/>
  <c r="AI436" i="7"/>
  <c r="AK436" i="7" s="1"/>
  <c r="AI437" i="7"/>
  <c r="AK437" i="7" s="1"/>
  <c r="AI387" i="7"/>
  <c r="AK387" i="7" s="1"/>
  <c r="AI388" i="7"/>
  <c r="AK388" i="7" s="1"/>
  <c r="AI389" i="7"/>
  <c r="AK389" i="7" s="1"/>
  <c r="AI330" i="7"/>
  <c r="AK330" i="7" s="1"/>
  <c r="AI331" i="7"/>
  <c r="AK331" i="7" s="1"/>
  <c r="AI332" i="7"/>
  <c r="AK332" i="7" s="1"/>
  <c r="AI315" i="7"/>
  <c r="AK315" i="7" s="1"/>
  <c r="AI316" i="7"/>
  <c r="AK316" i="7" s="1"/>
  <c r="AI317" i="7"/>
  <c r="AK317" i="7" s="1"/>
  <c r="AI150" i="7"/>
  <c r="AK150" i="7" s="1"/>
  <c r="AI151" i="7"/>
  <c r="AK151" i="7" s="1"/>
  <c r="AI152" i="7"/>
  <c r="AK152" i="7" s="1"/>
  <c r="AI156" i="7"/>
  <c r="AK156" i="7" s="1"/>
  <c r="AI157" i="7"/>
  <c r="AK157" i="7" s="1"/>
  <c r="AI158" i="7"/>
  <c r="AK158" i="7" s="1"/>
  <c r="AI141" i="7"/>
  <c r="AK141" i="7" s="1"/>
  <c r="AI142" i="7"/>
  <c r="AK142" i="7" s="1"/>
  <c r="AI143" i="7"/>
  <c r="AK143" i="7" s="1"/>
  <c r="AI162" i="7"/>
  <c r="AK162" i="7" s="1"/>
  <c r="AI163" i="7"/>
  <c r="AK163" i="7" s="1"/>
  <c r="AI164" i="7"/>
  <c r="AK164" i="7" s="1"/>
  <c r="AI234" i="7"/>
  <c r="AK234" i="7" s="1"/>
  <c r="AI235" i="7"/>
  <c r="AK235" i="7" s="1"/>
  <c r="AI236" i="7"/>
  <c r="AJ236" i="7" s="1"/>
  <c r="AI210" i="7"/>
  <c r="AK210" i="7" s="1"/>
  <c r="AI211" i="7"/>
  <c r="AK211" i="7" s="1"/>
  <c r="AI212" i="7"/>
  <c r="AK212" i="7" s="1"/>
  <c r="AI261" i="7"/>
  <c r="AK261" i="7" s="1"/>
  <c r="AI262" i="7"/>
  <c r="AK262" i="7" s="1"/>
  <c r="AI263" i="7"/>
  <c r="AK263" i="7" s="1"/>
  <c r="AI357" i="7"/>
  <c r="AK357" i="7" s="1"/>
  <c r="AI358" i="7"/>
  <c r="AK358" i="7" s="1"/>
  <c r="AI359" i="7"/>
  <c r="AK359" i="7" s="1"/>
  <c r="AI402" i="7"/>
  <c r="AK402" i="7" s="1"/>
  <c r="AI403" i="7"/>
  <c r="AK403" i="7" s="1"/>
  <c r="AI404" i="7"/>
  <c r="AK404" i="7" s="1"/>
  <c r="AI468" i="7"/>
  <c r="AK468" i="7" s="1"/>
  <c r="AI469" i="7"/>
  <c r="AK469" i="7" s="1"/>
  <c r="AI470" i="7"/>
  <c r="AK470" i="7" s="1"/>
  <c r="AI504" i="7"/>
  <c r="AK504" i="7" s="1"/>
  <c r="AI505" i="7"/>
  <c r="AK505" i="7" s="1"/>
  <c r="AI506" i="7"/>
  <c r="AK506" i="7" s="1"/>
  <c r="AI462" i="7"/>
  <c r="AK462" i="7" s="1"/>
  <c r="AI463" i="7"/>
  <c r="AK463" i="7" s="1"/>
  <c r="AI464" i="7"/>
  <c r="AK464" i="7" s="1"/>
  <c r="AI411" i="7"/>
  <c r="AK411" i="7" s="1"/>
  <c r="AI412" i="7"/>
  <c r="AK412" i="7" s="1"/>
  <c r="AI413" i="7"/>
  <c r="AK413" i="7" s="1"/>
  <c r="AI378" i="7"/>
  <c r="AK378" i="7" s="1"/>
  <c r="AI379" i="7"/>
  <c r="AK379" i="7" s="1"/>
  <c r="AI380" i="7"/>
  <c r="AK380" i="7" s="1"/>
  <c r="AI264" i="7"/>
  <c r="AK264" i="7" s="1"/>
  <c r="AI265" i="7"/>
  <c r="AK265" i="7" s="1"/>
  <c r="AI266" i="7"/>
  <c r="AK266" i="7" s="1"/>
  <c r="AI147" i="7"/>
  <c r="AK147" i="7" s="1"/>
  <c r="AI148" i="7"/>
  <c r="AJ148" i="7" s="1"/>
  <c r="AI149" i="7"/>
  <c r="AK149" i="7" s="1"/>
  <c r="AI144" i="7"/>
  <c r="AK144" i="7" s="1"/>
  <c r="AI145" i="7"/>
  <c r="AK145" i="7" s="1"/>
  <c r="AI146" i="7"/>
  <c r="AK146" i="7" s="1"/>
  <c r="AI81" i="7"/>
  <c r="AK81" i="7" s="1"/>
  <c r="AI82" i="7"/>
  <c r="AK82" i="7" s="1"/>
  <c r="AI83" i="7"/>
  <c r="AK83" i="7" s="1"/>
  <c r="AI60" i="7"/>
  <c r="AK60" i="7" s="1"/>
  <c r="AI61" i="7"/>
  <c r="AK61" i="7" s="1"/>
  <c r="AI62" i="7"/>
  <c r="AK62" i="7" s="1"/>
  <c r="AI78" i="7"/>
  <c r="AK78" i="7" s="1"/>
  <c r="AI79" i="7"/>
  <c r="AK79" i="7" s="1"/>
  <c r="AI80" i="7"/>
  <c r="AK80" i="7" s="1"/>
  <c r="AI72" i="7"/>
  <c r="AK72" i="7" s="1"/>
  <c r="AI73" i="7"/>
  <c r="AK73" i="7" s="1"/>
  <c r="AI74" i="7"/>
  <c r="AK74" i="7" s="1"/>
  <c r="AI87" i="7"/>
  <c r="AK87" i="7" s="1"/>
  <c r="AI88" i="7"/>
  <c r="AK88" i="7" s="1"/>
  <c r="AI89" i="7"/>
  <c r="AK89" i="7" s="1"/>
  <c r="AI102" i="7"/>
  <c r="AK102" i="7" s="1"/>
  <c r="AI103" i="7"/>
  <c r="AK103" i="7" s="1"/>
  <c r="AI104" i="7"/>
  <c r="AK104" i="7" s="1"/>
  <c r="AI129" i="7"/>
  <c r="AK129" i="7" s="1"/>
  <c r="AI130" i="7"/>
  <c r="AK130" i="7" s="1"/>
  <c r="AI131" i="7"/>
  <c r="AK131" i="7" s="1"/>
  <c r="AI165" i="7"/>
  <c r="AK165" i="7" s="1"/>
  <c r="AI166" i="7"/>
  <c r="AK166" i="7" s="1"/>
  <c r="AI167" i="7"/>
  <c r="AK167" i="7" s="1"/>
  <c r="AI372" i="7"/>
  <c r="AK372" i="7" s="1"/>
  <c r="AI373" i="7"/>
  <c r="AK373" i="7" s="1"/>
  <c r="AI374" i="7"/>
  <c r="AK374" i="7" s="1"/>
  <c r="AI507" i="7"/>
  <c r="AK507" i="7" s="1"/>
  <c r="AI508" i="7"/>
  <c r="AK508" i="7" s="1"/>
  <c r="AI509" i="7"/>
  <c r="AK509" i="7" s="1"/>
  <c r="AI459" i="7"/>
  <c r="AK459" i="7" s="1"/>
  <c r="AI460" i="7"/>
  <c r="AK460" i="7" s="1"/>
  <c r="AI461" i="7"/>
  <c r="AK461" i="7" s="1"/>
  <c r="AI159" i="7"/>
  <c r="AK159" i="7" s="1"/>
  <c r="AI160" i="7"/>
  <c r="AK160" i="7" s="1"/>
  <c r="AI161" i="7"/>
  <c r="AK161" i="7" s="1"/>
  <c r="AI96" i="7"/>
  <c r="AK96" i="7" s="1"/>
  <c r="AI97" i="7"/>
  <c r="AK97" i="7" s="1"/>
  <c r="AI98" i="7"/>
  <c r="AK98" i="7" s="1"/>
  <c r="AI75" i="7"/>
  <c r="AK75" i="7" s="1"/>
  <c r="AI76" i="7"/>
  <c r="AK76" i="7" s="1"/>
  <c r="AI77" i="7"/>
  <c r="AK77" i="7" s="1"/>
  <c r="AI84" i="7"/>
  <c r="AK84" i="7" s="1"/>
  <c r="AI85" i="7"/>
  <c r="AJ85" i="7" s="1"/>
  <c r="AI86" i="7"/>
  <c r="AK86" i="7" s="1"/>
  <c r="AI39" i="7"/>
  <c r="AK39" i="7" s="1"/>
  <c r="AI40" i="7"/>
  <c r="AK40" i="7" s="1"/>
  <c r="AI41" i="7"/>
  <c r="AK41" i="7" s="1"/>
  <c r="AI30" i="7"/>
  <c r="AK30" i="7" s="1"/>
  <c r="AI31" i="7"/>
  <c r="AK31" i="7" s="1"/>
  <c r="AI32" i="7"/>
  <c r="AK32" i="7" s="1"/>
  <c r="AI15" i="7"/>
  <c r="AK15" i="7" s="1"/>
  <c r="AI16" i="7"/>
  <c r="AK16" i="7" s="1"/>
  <c r="AI17" i="7"/>
  <c r="AK17" i="7" s="1"/>
  <c r="AI12" i="7"/>
  <c r="AK12" i="7" s="1"/>
  <c r="AI13" i="7"/>
  <c r="AK13" i="7" s="1"/>
  <c r="AI14" i="7"/>
  <c r="AK14" i="7" s="1"/>
  <c r="AI6" i="7"/>
  <c r="AK6" i="7" s="1"/>
  <c r="AI7" i="7"/>
  <c r="AK7" i="7" s="1"/>
  <c r="AI8" i="7"/>
  <c r="AK8" i="7" s="1"/>
  <c r="AI27" i="7"/>
  <c r="AK27" i="7" s="1"/>
  <c r="AI28" i="7"/>
  <c r="AK28" i="7" s="1"/>
  <c r="AI29" i="7"/>
  <c r="AK29" i="7" s="1"/>
  <c r="AI36" i="7"/>
  <c r="AK36" i="7" s="1"/>
  <c r="AI37" i="7"/>
  <c r="AK37" i="7" s="1"/>
  <c r="AI38" i="7"/>
  <c r="AK38" i="7" s="1"/>
  <c r="AI51" i="7"/>
  <c r="AK51" i="7" s="1"/>
  <c r="AI52" i="7"/>
  <c r="AK52" i="7" s="1"/>
  <c r="AI53" i="7"/>
  <c r="AK53" i="7" s="1"/>
  <c r="AI54" i="7"/>
  <c r="AK54" i="7" s="1"/>
  <c r="AI55" i="7"/>
  <c r="AK55" i="7" s="1"/>
  <c r="AI56" i="7"/>
  <c r="AK56" i="7" s="1"/>
  <c r="AI171" i="7"/>
  <c r="AK171" i="7" s="1"/>
  <c r="AI172" i="7"/>
  <c r="AK172" i="7" s="1"/>
  <c r="AI173" i="7"/>
  <c r="AK173" i="7" s="1"/>
  <c r="AI510" i="7"/>
  <c r="AJ510" i="7" s="1"/>
  <c r="AI511" i="7"/>
  <c r="AK511" i="7" s="1"/>
  <c r="AI512" i="7"/>
  <c r="AK512" i="7" s="1"/>
  <c r="AI492" i="7"/>
  <c r="AK492" i="7" s="1"/>
  <c r="AI493" i="7"/>
  <c r="AK493" i="7" s="1"/>
  <c r="AI494" i="7"/>
  <c r="AK494" i="7" s="1"/>
  <c r="AI456" i="7"/>
  <c r="AK456" i="7" s="1"/>
  <c r="AI457" i="7"/>
  <c r="AK457" i="7" s="1"/>
  <c r="AI458" i="7"/>
  <c r="AK458" i="7" s="1"/>
  <c r="AI444" i="7"/>
  <c r="AK444" i="7" s="1"/>
  <c r="AI445" i="7"/>
  <c r="AK445" i="7" s="1"/>
  <c r="AI446" i="7"/>
  <c r="AK446" i="7" s="1"/>
  <c r="AI450" i="7"/>
  <c r="AK450" i="7" s="1"/>
  <c r="AI451" i="7"/>
  <c r="AK451" i="7" s="1"/>
  <c r="AI452" i="7"/>
  <c r="AK452" i="7" s="1"/>
  <c r="AI405" i="7"/>
  <c r="AK405" i="7" s="1"/>
  <c r="AI406" i="7"/>
  <c r="AJ406" i="7" s="1"/>
  <c r="AI407" i="7"/>
  <c r="AK407" i="7" s="1"/>
  <c r="AI282" i="7"/>
  <c r="AK282" i="7" s="1"/>
  <c r="AI283" i="7"/>
  <c r="AK283" i="7" s="1"/>
  <c r="AI284" i="7"/>
  <c r="AK284" i="7" s="1"/>
  <c r="AI243" i="7"/>
  <c r="AK243" i="7" s="1"/>
  <c r="AI244" i="7"/>
  <c r="AK244" i="7" s="1"/>
  <c r="AI245" i="7"/>
  <c r="AK245" i="7" s="1"/>
  <c r="AI255" i="7"/>
  <c r="AK255" i="7" s="1"/>
  <c r="AI256" i="7"/>
  <c r="AK256" i="7" s="1"/>
  <c r="AI257" i="7"/>
  <c r="AK257" i="7" s="1"/>
  <c r="AI273" i="7"/>
  <c r="AK273" i="7" s="1"/>
  <c r="AI274" i="7"/>
  <c r="AK274" i="7" s="1"/>
  <c r="AI275" i="7"/>
  <c r="AK275" i="7" s="1"/>
  <c r="AI300" i="7"/>
  <c r="AK300" i="7" s="1"/>
  <c r="AI301" i="7"/>
  <c r="AK301" i="7" s="1"/>
  <c r="AI302" i="7"/>
  <c r="AK302" i="7" s="1"/>
  <c r="AI354" i="7"/>
  <c r="AK354" i="7" s="1"/>
  <c r="AI355" i="7"/>
  <c r="AK355" i="7" s="1"/>
  <c r="AI356" i="7"/>
  <c r="AK356" i="7" s="1"/>
  <c r="AI390" i="7"/>
  <c r="AK390" i="7" s="1"/>
  <c r="AI391" i="7"/>
  <c r="AK391" i="7" s="1"/>
  <c r="AI392" i="7"/>
  <c r="AK392" i="7" s="1"/>
  <c r="AI414" i="7"/>
  <c r="AK414" i="7" s="1"/>
  <c r="AI415" i="7"/>
  <c r="AK415" i="7" s="1"/>
  <c r="AI416" i="7"/>
  <c r="AK416" i="7" s="1"/>
  <c r="AI399" i="7"/>
  <c r="AK399" i="7" s="1"/>
  <c r="AI400" i="7"/>
  <c r="AK400" i="7" s="1"/>
  <c r="AI401" i="7"/>
  <c r="AK401" i="7" s="1"/>
  <c r="AI438" i="7"/>
  <c r="AK438" i="7" s="1"/>
  <c r="AI439" i="7"/>
  <c r="AK439" i="7" s="1"/>
  <c r="AI440" i="7"/>
  <c r="AK440" i="7" s="1"/>
  <c r="AI513" i="7"/>
  <c r="AK513" i="7" s="1"/>
  <c r="AI514" i="7"/>
  <c r="AK514" i="7" s="1"/>
  <c r="AI515" i="7"/>
  <c r="AK515" i="7" s="1"/>
  <c r="AI471" i="7"/>
  <c r="AK471" i="7" s="1"/>
  <c r="AI472" i="7"/>
  <c r="AK472" i="7" s="1"/>
  <c r="AI473" i="7"/>
  <c r="AK473" i="7" s="1"/>
  <c r="AI432" i="7"/>
  <c r="AK432" i="7" s="1"/>
  <c r="AI433" i="7"/>
  <c r="AK433" i="7" s="1"/>
  <c r="AI434" i="7"/>
  <c r="AK434" i="7" s="1"/>
  <c r="AI318" i="7"/>
  <c r="AK318" i="7" s="1"/>
  <c r="AI319" i="7"/>
  <c r="AK319" i="7" s="1"/>
  <c r="AI320" i="7"/>
  <c r="AK320" i="7" s="1"/>
  <c r="AI228" i="7"/>
  <c r="AK228" i="7" s="1"/>
  <c r="AI229" i="7"/>
  <c r="AK229" i="7" s="1"/>
  <c r="AI230" i="7"/>
  <c r="AK230" i="7" s="1"/>
  <c r="AI207" i="7"/>
  <c r="AK207" i="7" s="1"/>
  <c r="AI208" i="7"/>
  <c r="AK208" i="7" s="1"/>
  <c r="AI209" i="7"/>
  <c r="AK209" i="7" s="1"/>
  <c r="AI231" i="7"/>
  <c r="AK231" i="7" s="1"/>
  <c r="AI232" i="7"/>
  <c r="AK232" i="7" s="1"/>
  <c r="AI233" i="7"/>
  <c r="AK233" i="7" s="1"/>
  <c r="AI213" i="7"/>
  <c r="AK213" i="7" s="1"/>
  <c r="AI214" i="7"/>
  <c r="AK214" i="7" s="1"/>
  <c r="AI215" i="7"/>
  <c r="AK215" i="7" s="1"/>
  <c r="AI198" i="7"/>
  <c r="AK198" i="7" s="1"/>
  <c r="AI199" i="7"/>
  <c r="AK199" i="7" s="1"/>
  <c r="AI200" i="7"/>
  <c r="AK200" i="7" s="1"/>
  <c r="AI201" i="7"/>
  <c r="AK201" i="7" s="1"/>
  <c r="AI202" i="7"/>
  <c r="AK202" i="7" s="1"/>
  <c r="AI203" i="7"/>
  <c r="AK203" i="7" s="1"/>
  <c r="AI111" i="7"/>
  <c r="AK111" i="7" s="1"/>
  <c r="AI112" i="7"/>
  <c r="AK112" i="7" s="1"/>
  <c r="AI113" i="7"/>
  <c r="AK113" i="7" s="1"/>
  <c r="AI114" i="7"/>
  <c r="AK114" i="7" s="1"/>
  <c r="AI115" i="7"/>
  <c r="AK115" i="7" s="1"/>
  <c r="AI116" i="7"/>
  <c r="AK116" i="7" s="1"/>
  <c r="AI123" i="7"/>
  <c r="AK123" i="7" s="1"/>
  <c r="AI124" i="7"/>
  <c r="AK124" i="7" s="1"/>
  <c r="AI125" i="7"/>
  <c r="AK125" i="7" s="1"/>
  <c r="AI108" i="7"/>
  <c r="AK108" i="7" s="1"/>
  <c r="AI109" i="7"/>
  <c r="AK109" i="7" s="1"/>
  <c r="AI110" i="7"/>
  <c r="AK110" i="7" s="1"/>
  <c r="AI135" i="7"/>
  <c r="AK135" i="7" s="1"/>
  <c r="AI136" i="7"/>
  <c r="AK136" i="7" s="1"/>
  <c r="AI137" i="7"/>
  <c r="AK137" i="7" s="1"/>
  <c r="AI396" i="7"/>
  <c r="AK396" i="7" s="1"/>
  <c r="AI397" i="7"/>
  <c r="AK397" i="7" s="1"/>
  <c r="AI398" i="7"/>
  <c r="AK398" i="7" s="1"/>
  <c r="AI516" i="7"/>
  <c r="AK516" i="7" s="1"/>
  <c r="AI517" i="7"/>
  <c r="AK517" i="7" s="1"/>
  <c r="AI518" i="7"/>
  <c r="AK518" i="7" s="1"/>
  <c r="AI489" i="7"/>
  <c r="AK489" i="7" s="1"/>
  <c r="AI490" i="7"/>
  <c r="AK490" i="7" s="1"/>
  <c r="AI491" i="7"/>
  <c r="AK491" i="7" s="1"/>
  <c r="AI474" i="7"/>
  <c r="AK474" i="7" s="1"/>
  <c r="AI475" i="7"/>
  <c r="AK475" i="7" s="1"/>
  <c r="AI476" i="7"/>
  <c r="AK476" i="7" s="1"/>
  <c r="AI429" i="7"/>
  <c r="AK429" i="7" s="1"/>
  <c r="AI430" i="7"/>
  <c r="AK430" i="7" s="1"/>
  <c r="AI431" i="7"/>
  <c r="AK431" i="7" s="1"/>
  <c r="AI297" i="7"/>
  <c r="AK297" i="7" s="1"/>
  <c r="AI298" i="7"/>
  <c r="AK298" i="7" s="1"/>
  <c r="AI299" i="7"/>
  <c r="AK299" i="7" s="1"/>
  <c r="AI306" i="7"/>
  <c r="AK306" i="7" s="1"/>
  <c r="AI307" i="7"/>
  <c r="AJ307" i="7" s="1"/>
  <c r="AI308" i="7"/>
  <c r="AK308" i="7" s="1"/>
  <c r="AI249" i="7"/>
  <c r="AK249" i="7" s="1"/>
  <c r="AI250" i="7"/>
  <c r="AK250" i="7" s="1"/>
  <c r="AI251" i="7"/>
  <c r="AK251" i="7" s="1"/>
  <c r="AI240" i="7"/>
  <c r="AK240" i="7" s="1"/>
  <c r="AI241" i="7"/>
  <c r="AK241" i="7" s="1"/>
  <c r="AI242" i="7"/>
  <c r="AK242" i="7" s="1"/>
  <c r="AI180" i="7"/>
  <c r="AK180" i="7" s="1"/>
  <c r="AI181" i="7"/>
  <c r="AK181" i="7" s="1"/>
  <c r="AI182" i="7"/>
  <c r="AK182" i="7" s="1"/>
  <c r="AI225" i="7"/>
  <c r="AK225" i="7" s="1"/>
  <c r="AI226" i="7"/>
  <c r="AK226" i="7" s="1"/>
  <c r="AI227" i="7"/>
  <c r="AK227" i="7" s="1"/>
  <c r="AI258" i="7"/>
  <c r="AK258" i="7" s="1"/>
  <c r="AI259" i="7"/>
  <c r="AK259" i="7" s="1"/>
  <c r="AI260" i="7"/>
  <c r="AK260" i="7" s="1"/>
  <c r="AI309" i="7"/>
  <c r="AK309" i="7" s="1"/>
  <c r="AI310" i="7"/>
  <c r="AK310" i="7" s="1"/>
  <c r="AI311" i="7"/>
  <c r="AK311" i="7" s="1"/>
  <c r="AI291" i="7"/>
  <c r="AK291" i="7" s="1"/>
  <c r="AI292" i="7"/>
  <c r="AK292" i="7" s="1"/>
  <c r="AI293" i="7"/>
  <c r="AK293" i="7" s="1"/>
  <c r="AI333" i="7"/>
  <c r="AK333" i="7" s="1"/>
  <c r="AI334" i="7"/>
  <c r="AK334" i="7" s="1"/>
  <c r="AI335" i="7"/>
  <c r="AK335" i="7" s="1"/>
  <c r="AI342" i="7"/>
  <c r="AK342" i="7" s="1"/>
  <c r="AI343" i="7"/>
  <c r="AK343" i="7" s="1"/>
  <c r="AI344" i="7"/>
  <c r="AK344" i="7" s="1"/>
  <c r="AI426" i="7"/>
  <c r="AK426" i="7" s="1"/>
  <c r="AI427" i="7"/>
  <c r="AK427" i="7" s="1"/>
  <c r="AI428" i="7"/>
  <c r="AK428" i="7" s="1"/>
  <c r="AI519" i="7"/>
  <c r="AK519" i="7" s="1"/>
  <c r="AI520" i="7"/>
  <c r="AK520" i="7" s="1"/>
  <c r="AI521" i="7"/>
  <c r="AK521" i="7" s="1"/>
  <c r="AI369" i="7"/>
  <c r="AK369" i="7" s="1"/>
  <c r="AI370" i="7"/>
  <c r="AK370" i="7" s="1"/>
  <c r="AI371" i="7"/>
  <c r="AK371" i="7" s="1"/>
  <c r="AI345" i="7"/>
  <c r="AK345" i="7" s="1"/>
  <c r="AI346" i="7"/>
  <c r="AK346" i="7" s="1"/>
  <c r="AI347" i="7"/>
  <c r="AK347" i="7" s="1"/>
  <c r="AI366" i="7"/>
  <c r="AK366" i="7" s="1"/>
  <c r="AI367" i="7"/>
  <c r="AK367" i="7" s="1"/>
  <c r="AI368" i="7"/>
  <c r="AK368" i="7" s="1"/>
  <c r="AI336" i="7"/>
  <c r="AK336" i="7" s="1"/>
  <c r="AI337" i="7"/>
  <c r="AK337" i="7" s="1"/>
  <c r="AI338" i="7"/>
  <c r="AK338" i="7" s="1"/>
  <c r="AI303" i="7"/>
  <c r="AK303" i="7" s="1"/>
  <c r="AI304" i="7"/>
  <c r="AJ304" i="7" s="1"/>
  <c r="AI305" i="7"/>
  <c r="AK305" i="7" s="1"/>
  <c r="AI312" i="7"/>
  <c r="AK312" i="7" s="1"/>
  <c r="AI313" i="7"/>
  <c r="AK313" i="7" s="1"/>
  <c r="AI314" i="7"/>
  <c r="AK314" i="7" s="1"/>
  <c r="AI321" i="7"/>
  <c r="AK321" i="7" s="1"/>
  <c r="AI322" i="7"/>
  <c r="AK322" i="7" s="1"/>
  <c r="AI323" i="7"/>
  <c r="AK323" i="7" s="1"/>
  <c r="AI324" i="7"/>
  <c r="AK324" i="7" s="1"/>
  <c r="AI325" i="7"/>
  <c r="AK325" i="7" s="1"/>
  <c r="AI326" i="7"/>
  <c r="AK326" i="7" s="1"/>
  <c r="AI363" i="7"/>
  <c r="AK363" i="7" s="1"/>
  <c r="AI364" i="7"/>
  <c r="AK364" i="7" s="1"/>
  <c r="AI365" i="7"/>
  <c r="AK365" i="7" s="1"/>
  <c r="AI381" i="7"/>
  <c r="AK381" i="7" s="1"/>
  <c r="AI382" i="7"/>
  <c r="AK382" i="7" s="1"/>
  <c r="AI383" i="7"/>
  <c r="AJ383" i="7" s="1"/>
  <c r="AI288" i="7"/>
  <c r="AK288" i="7" s="1"/>
  <c r="AI289" i="7"/>
  <c r="AK289" i="7" s="1"/>
  <c r="AI290" i="7"/>
  <c r="AK290" i="7" s="1"/>
  <c r="AI267" i="7"/>
  <c r="AK267" i="7" s="1"/>
  <c r="AI268" i="7"/>
  <c r="AK268" i="7" s="1"/>
  <c r="AI269" i="7"/>
  <c r="AK269" i="7" s="1"/>
  <c r="AI186" i="7"/>
  <c r="AK186" i="7" s="1"/>
  <c r="AI187" i="7"/>
  <c r="AK187" i="7" s="1"/>
  <c r="AI188" i="7"/>
  <c r="AK188" i="7" s="1"/>
  <c r="AI192" i="7"/>
  <c r="AK192" i="7" s="1"/>
  <c r="AI193" i="7"/>
  <c r="AK193" i="7" s="1"/>
  <c r="AI194" i="7"/>
  <c r="AK194" i="7" s="1"/>
  <c r="AI423" i="7"/>
  <c r="AK423" i="7" s="1"/>
  <c r="AI424" i="7"/>
  <c r="AK424" i="7" s="1"/>
  <c r="AI425" i="7"/>
  <c r="AK425" i="7" s="1"/>
  <c r="AI522" i="7"/>
  <c r="AK522" i="7" s="1"/>
  <c r="AI523" i="7"/>
  <c r="AK523" i="7" s="1"/>
  <c r="AI524" i="7"/>
  <c r="AK524" i="7" s="1"/>
  <c r="AI480" i="7"/>
  <c r="AK480" i="7" s="1"/>
  <c r="AI481" i="7"/>
  <c r="AK481" i="7" s="1"/>
  <c r="AI482" i="7"/>
  <c r="AK482" i="7" s="1"/>
  <c r="AI216" i="7"/>
  <c r="AK216" i="7" s="1"/>
  <c r="AI217" i="7"/>
  <c r="AK217" i="7" s="1"/>
  <c r="AI218" i="7"/>
  <c r="AK218" i="7" s="1"/>
  <c r="AI174" i="7"/>
  <c r="AK174" i="7" s="1"/>
  <c r="AI175" i="7"/>
  <c r="AK175" i="7" s="1"/>
  <c r="AI176" i="7"/>
  <c r="AK176" i="7" s="1"/>
  <c r="AI204" i="7"/>
  <c r="AK204" i="7" s="1"/>
  <c r="AI205" i="7"/>
  <c r="AK205" i="7" s="1"/>
  <c r="AI206" i="7"/>
  <c r="AK206" i="7" s="1"/>
  <c r="AI177" i="7"/>
  <c r="AK177" i="7" s="1"/>
  <c r="AI178" i="7"/>
  <c r="AJ178" i="7" s="1"/>
  <c r="AI179" i="7"/>
  <c r="AK179" i="7" s="1"/>
  <c r="AI117" i="7"/>
  <c r="AK117" i="7" s="1"/>
  <c r="AI118" i="7"/>
  <c r="AK118" i="7" s="1"/>
  <c r="AI119" i="7"/>
  <c r="AK119" i="7" s="1"/>
  <c r="AI105" i="7"/>
  <c r="AK105" i="7" s="1"/>
  <c r="AI106" i="7"/>
  <c r="AK106" i="7" s="1"/>
  <c r="AI107" i="7"/>
  <c r="AK107" i="7" s="1"/>
  <c r="AI99" i="7"/>
  <c r="AK99" i="7" s="1"/>
  <c r="AI100" i="7"/>
  <c r="AK100" i="7" s="1"/>
  <c r="AI101" i="7"/>
  <c r="AK101" i="7" s="1"/>
  <c r="AI126" i="7"/>
  <c r="AK126" i="7" s="1"/>
  <c r="AI127" i="7"/>
  <c r="AK127" i="7" s="1"/>
  <c r="AI128" i="7"/>
  <c r="AK128" i="7" s="1"/>
  <c r="AI93" i="7"/>
  <c r="AK93" i="7" s="1"/>
  <c r="AI94" i="7"/>
  <c r="AK94" i="7" s="1"/>
  <c r="AI95" i="7"/>
  <c r="AJ95" i="7" s="1"/>
  <c r="AI183" i="7"/>
  <c r="AK183" i="7" s="1"/>
  <c r="AI184" i="7"/>
  <c r="AK184" i="7" s="1"/>
  <c r="AI185" i="7"/>
  <c r="AK185" i="7" s="1"/>
  <c r="AI294" i="7"/>
  <c r="AK294" i="7" s="1"/>
  <c r="AI295" i="7"/>
  <c r="AK295" i="7" s="1"/>
  <c r="AI296" i="7"/>
  <c r="AK296" i="7" s="1"/>
  <c r="AI408" i="7"/>
  <c r="AK408" i="7" s="1"/>
  <c r="AI409" i="7"/>
  <c r="AK409" i="7" s="1"/>
  <c r="AI410" i="7"/>
  <c r="AK410" i="7" s="1"/>
  <c r="AI417" i="7"/>
  <c r="AK417" i="7" s="1"/>
  <c r="AI418" i="7"/>
  <c r="AK418" i="7" s="1"/>
  <c r="AI419" i="7"/>
  <c r="AK419" i="7" s="1"/>
  <c r="AI483" i="7"/>
  <c r="AK483" i="7" s="1"/>
  <c r="AI484" i="7"/>
  <c r="AK484" i="7" s="1"/>
  <c r="AI485" i="7"/>
  <c r="AK485" i="7" s="1"/>
  <c r="AI525" i="7"/>
  <c r="AK525" i="7" s="1"/>
  <c r="AI526" i="7"/>
  <c r="AK526" i="7" s="1"/>
  <c r="AI527" i="7"/>
  <c r="AK527" i="7" s="1"/>
  <c r="AI153" i="7"/>
  <c r="AK153" i="7" s="1"/>
  <c r="AI154" i="7"/>
  <c r="AK154" i="7" s="1"/>
  <c r="AI155" i="7"/>
  <c r="AK155" i="7" s="1"/>
  <c r="AI66" i="7"/>
  <c r="AK66" i="7" s="1"/>
  <c r="AI67" i="7"/>
  <c r="AK67" i="7" s="1"/>
  <c r="AI68" i="7"/>
  <c r="AK68" i="7" s="1"/>
  <c r="AI42" i="7"/>
  <c r="AK42" i="7" s="1"/>
  <c r="AI43" i="7"/>
  <c r="AK43" i="7" s="1"/>
  <c r="AI44" i="7"/>
  <c r="AK44" i="7" s="1"/>
  <c r="AI24" i="7"/>
  <c r="AK24" i="7" s="1"/>
  <c r="AI25" i="7"/>
  <c r="AK25" i="7" s="1"/>
  <c r="AI26" i="7"/>
  <c r="AK26" i="7" s="1"/>
  <c r="AI9" i="7"/>
  <c r="AK9" i="7" s="1"/>
  <c r="AI10" i="7"/>
  <c r="AK10" i="7" s="1"/>
  <c r="AI11" i="7"/>
  <c r="AK11" i="7" s="1"/>
  <c r="AI3" i="7"/>
  <c r="AK3" i="7" s="1"/>
  <c r="AI4" i="7"/>
  <c r="AK4" i="7" s="1"/>
  <c r="AI5" i="7"/>
  <c r="AK5" i="7" s="1"/>
  <c r="AI21" i="7"/>
  <c r="AK21" i="7" s="1"/>
  <c r="AI22" i="7"/>
  <c r="AK22" i="7" s="1"/>
  <c r="AI23" i="7"/>
  <c r="AK23" i="7" s="1"/>
  <c r="AI18" i="7"/>
  <c r="AK18" i="7" s="1"/>
  <c r="AI19" i="7"/>
  <c r="AK19" i="7" s="1"/>
  <c r="AI20" i="7"/>
  <c r="AK20" i="7" s="1"/>
  <c r="AI48" i="7"/>
  <c r="AK48" i="7" s="1"/>
  <c r="AI49" i="7"/>
  <c r="AK49" i="7" s="1"/>
  <c r="AI50" i="7"/>
  <c r="AK50" i="7" s="1"/>
  <c r="AI45" i="7"/>
  <c r="AK45" i="7" s="1"/>
  <c r="AI46" i="7"/>
  <c r="AK46" i="7" s="1"/>
  <c r="AI47" i="7"/>
  <c r="AJ47" i="7" s="1"/>
  <c r="AI33" i="7"/>
  <c r="AK33" i="7" s="1"/>
  <c r="AI34" i="7"/>
  <c r="AK34" i="7" s="1"/>
  <c r="AI35" i="7"/>
  <c r="AK35" i="7" s="1"/>
  <c r="AI57" i="7"/>
  <c r="AK57" i="7" s="1"/>
  <c r="AI58" i="7"/>
  <c r="AK58" i="7" s="1"/>
  <c r="AI59" i="7"/>
  <c r="AK59" i="7" s="1"/>
  <c r="AI63" i="7"/>
  <c r="AK63" i="7" s="1"/>
  <c r="AI64" i="7"/>
  <c r="AK64" i="7" s="1"/>
  <c r="AI65" i="7"/>
  <c r="AK65" i="7" s="1"/>
  <c r="AI69" i="7"/>
  <c r="AK69" i="7" s="1"/>
  <c r="AI70" i="7"/>
  <c r="AK70" i="7" s="1"/>
  <c r="AI71" i="7"/>
  <c r="AK71" i="7" s="1"/>
  <c r="AI339" i="7"/>
  <c r="AK339" i="7" s="1"/>
  <c r="AI340" i="7"/>
  <c r="AK340" i="7" s="1"/>
  <c r="AI341" i="7"/>
  <c r="AK341" i="7" s="1"/>
  <c r="AI528" i="7"/>
  <c r="AJ528" i="7" s="1"/>
  <c r="AI529" i="7"/>
  <c r="AK529" i="7" s="1"/>
  <c r="AI530" i="7"/>
  <c r="AK530" i="7" s="1"/>
  <c r="AI486" i="7"/>
  <c r="AK486" i="7" s="1"/>
  <c r="AI487" i="7"/>
  <c r="AK487" i="7" s="1"/>
  <c r="AI488" i="7"/>
  <c r="AK488" i="7" s="1"/>
  <c r="AI375" i="7"/>
  <c r="AK375" i="7" s="1"/>
  <c r="AI376" i="7"/>
  <c r="AK376" i="7" s="1"/>
  <c r="AI377" i="7"/>
  <c r="AK377" i="7" s="1"/>
  <c r="AI132" i="7"/>
  <c r="AK132" i="7" s="1"/>
  <c r="AI133" i="7"/>
  <c r="AK133" i="7" s="1"/>
  <c r="AI134" i="7"/>
  <c r="AK134" i="7" s="1"/>
  <c r="AI189" i="7"/>
  <c r="AK189" i="7" s="1"/>
  <c r="AI190" i="7"/>
  <c r="AK190" i="7" s="1"/>
  <c r="AI191" i="7"/>
  <c r="AK191" i="7" s="1"/>
  <c r="AI246" i="7"/>
  <c r="AK246" i="7" s="1"/>
  <c r="AI247" i="7"/>
  <c r="AK247" i="7" s="1"/>
  <c r="AI248" i="7"/>
  <c r="AK248" i="7" s="1"/>
  <c r="AI270" i="7"/>
  <c r="AK270" i="7" s="1"/>
  <c r="AI271" i="7"/>
  <c r="AK271" i="7" s="1"/>
  <c r="AI272" i="7"/>
  <c r="AK272" i="7" s="1"/>
  <c r="AI276" i="7"/>
  <c r="AK276" i="7" s="1"/>
  <c r="AI277" i="7"/>
  <c r="AK277" i="7" s="1"/>
  <c r="AI278" i="7"/>
  <c r="AK278" i="7" s="1"/>
  <c r="AI285" i="7"/>
  <c r="AK285" i="7" s="1"/>
  <c r="AI286" i="7"/>
  <c r="AK286" i="7" s="1"/>
  <c r="AI287" i="7"/>
  <c r="AK287" i="7" s="1"/>
  <c r="AI327" i="7"/>
  <c r="AK327" i="7" s="1"/>
  <c r="AI328" i="7"/>
  <c r="AK328" i="7" s="1"/>
  <c r="AI329" i="7"/>
  <c r="AK329" i="7" s="1"/>
  <c r="AI348" i="7"/>
  <c r="AK348" i="7" s="1"/>
  <c r="AI349" i="7"/>
  <c r="AK349" i="7" s="1"/>
  <c r="AI350" i="7"/>
  <c r="AK350" i="7" s="1"/>
  <c r="AI360" i="7"/>
  <c r="AK360" i="7" s="1"/>
  <c r="AI361" i="7"/>
  <c r="AK361" i="7" s="1"/>
  <c r="AI362" i="7"/>
  <c r="AK362" i="7" s="1"/>
  <c r="AI384" i="7"/>
  <c r="AK384" i="7" s="1"/>
  <c r="AI385" i="7"/>
  <c r="AK385" i="7" s="1"/>
  <c r="AI386" i="7"/>
  <c r="AK386" i="7" s="1"/>
  <c r="AI447" i="7"/>
  <c r="AK447" i="7" s="1"/>
  <c r="AI448" i="7"/>
  <c r="AK448" i="7" s="1"/>
  <c r="AI449" i="7"/>
  <c r="AK449" i="7" s="1"/>
  <c r="AI453" i="7"/>
  <c r="AK453" i="7" s="1"/>
  <c r="AI454" i="7"/>
  <c r="AK454" i="7" s="1"/>
  <c r="AI455" i="7"/>
  <c r="AK455" i="7" s="1"/>
  <c r="AI477" i="7"/>
  <c r="AK477" i="7" s="1"/>
  <c r="AI478" i="7"/>
  <c r="AK478" i="7" s="1"/>
  <c r="AI479" i="7"/>
  <c r="AK479" i="7" s="1"/>
  <c r="AI498" i="7"/>
  <c r="AJ498" i="7" s="1"/>
  <c r="AK432" i="4" l="1"/>
  <c r="AL254" i="5"/>
  <c r="AL443" i="5"/>
  <c r="AL191" i="5"/>
  <c r="AJ72" i="4"/>
  <c r="AK312" i="4"/>
  <c r="AJ54" i="4"/>
  <c r="AK126" i="4"/>
  <c r="AJ96" i="4"/>
  <c r="AL146" i="4"/>
  <c r="AJ64" i="4"/>
  <c r="AJ150" i="4"/>
  <c r="AL150" i="4"/>
  <c r="AJ15" i="4"/>
  <c r="AL497" i="4"/>
  <c r="AJ434" i="4"/>
  <c r="AL402" i="4"/>
  <c r="AJ441" i="4"/>
  <c r="AJ493" i="4"/>
  <c r="AK261" i="4"/>
  <c r="AK226" i="4"/>
  <c r="AK420" i="4"/>
  <c r="AK257" i="4"/>
  <c r="AK151" i="4"/>
  <c r="AK475" i="4"/>
  <c r="AJ130" i="4"/>
  <c r="AJ59" i="4"/>
  <c r="AJ62" i="4"/>
  <c r="AJ68" i="4"/>
  <c r="AJ513" i="4"/>
  <c r="AJ528" i="4"/>
  <c r="AJ398" i="4"/>
  <c r="AJ402" i="4"/>
  <c r="AK170" i="4"/>
  <c r="AK145" i="4"/>
  <c r="AK380" i="4"/>
  <c r="AK255" i="4"/>
  <c r="AK405" i="4"/>
  <c r="AK418" i="4"/>
  <c r="AK234" i="4"/>
  <c r="AK116" i="4"/>
  <c r="AL130" i="4"/>
  <c r="AL342" i="4"/>
  <c r="AL394" i="4"/>
  <c r="AL432" i="4"/>
  <c r="AL308" i="4"/>
  <c r="AJ30" i="4"/>
  <c r="AJ58" i="4"/>
  <c r="AJ49" i="4"/>
  <c r="AJ85" i="4"/>
  <c r="AJ463" i="4"/>
  <c r="AJ475" i="4"/>
  <c r="AJ377" i="4"/>
  <c r="AJ383" i="4"/>
  <c r="AK169" i="4"/>
  <c r="AK101" i="4"/>
  <c r="AK320" i="4"/>
  <c r="AK158" i="4"/>
  <c r="AK513" i="4"/>
  <c r="AK389" i="4"/>
  <c r="AK341" i="4"/>
  <c r="AK70" i="4"/>
  <c r="AK103" i="4"/>
  <c r="AL129" i="4"/>
  <c r="AL256" i="4"/>
  <c r="AL323" i="4"/>
  <c r="AL375" i="4"/>
  <c r="AL290" i="4"/>
  <c r="AJ523" i="4"/>
  <c r="AJ57" i="4"/>
  <c r="AJ48" i="4"/>
  <c r="AJ84" i="4"/>
  <c r="AJ393" i="4"/>
  <c r="AJ407" i="4"/>
  <c r="AJ341" i="4"/>
  <c r="AK76" i="4"/>
  <c r="AK319" i="4"/>
  <c r="AK157" i="4"/>
  <c r="AK464" i="4"/>
  <c r="AK387" i="4"/>
  <c r="AK260" i="4"/>
  <c r="AL452" i="4"/>
  <c r="AL399" i="4"/>
  <c r="AL255" i="4"/>
  <c r="AL305" i="4"/>
  <c r="AL339" i="4"/>
  <c r="AL209" i="4"/>
  <c r="AJ522" i="4"/>
  <c r="AJ507" i="4"/>
  <c r="AJ25" i="4"/>
  <c r="AJ22" i="4"/>
  <c r="AJ365" i="4"/>
  <c r="AJ406" i="4"/>
  <c r="AJ340" i="4"/>
  <c r="AJ312" i="4"/>
  <c r="AJ338" i="4"/>
  <c r="AK75" i="4"/>
  <c r="AK129" i="4"/>
  <c r="AK318" i="4"/>
  <c r="AK113" i="4"/>
  <c r="AK463" i="4"/>
  <c r="AK350" i="4"/>
  <c r="AK36" i="4"/>
  <c r="AL450" i="4"/>
  <c r="AL347" i="4"/>
  <c r="AL217" i="4"/>
  <c r="AL295" i="4"/>
  <c r="AL126" i="4"/>
  <c r="AJ469" i="4"/>
  <c r="AJ498" i="4"/>
  <c r="AJ516" i="4"/>
  <c r="AJ305" i="4"/>
  <c r="AJ405" i="4"/>
  <c r="AJ295" i="4"/>
  <c r="AJ254" i="4"/>
  <c r="AJ308" i="4"/>
  <c r="AK143" i="4"/>
  <c r="AK31" i="4"/>
  <c r="AK245" i="4"/>
  <c r="AK64" i="4"/>
  <c r="AK447" i="4"/>
  <c r="AK349" i="4"/>
  <c r="AK94" i="4"/>
  <c r="AL436" i="4"/>
  <c r="AL302" i="4"/>
  <c r="AL158" i="4"/>
  <c r="AL134" i="4"/>
  <c r="AL172" i="4"/>
  <c r="AL121" i="4"/>
  <c r="AJ444" i="4"/>
  <c r="AJ422" i="4"/>
  <c r="AJ439" i="4"/>
  <c r="AJ482" i="4"/>
  <c r="AJ304" i="4"/>
  <c r="AJ389" i="4"/>
  <c r="AJ307" i="4"/>
  <c r="AK91" i="4"/>
  <c r="AK522" i="4"/>
  <c r="AK155" i="4"/>
  <c r="AK63" i="4"/>
  <c r="AK363" i="4"/>
  <c r="AK348" i="4"/>
  <c r="AK212" i="4"/>
  <c r="AK93" i="4"/>
  <c r="AL390" i="4"/>
  <c r="AL188" i="4"/>
  <c r="AL175" i="4"/>
  <c r="AL106" i="4"/>
  <c r="AL116" i="4"/>
  <c r="AJ400" i="4"/>
  <c r="AJ420" i="4"/>
  <c r="AJ429" i="4"/>
  <c r="AJ481" i="4"/>
  <c r="AJ303" i="4"/>
  <c r="AJ350" i="4"/>
  <c r="AJ212" i="4"/>
  <c r="AJ164" i="4"/>
  <c r="AJ306" i="4"/>
  <c r="AK34" i="4"/>
  <c r="AK467" i="4"/>
  <c r="AK97" i="4"/>
  <c r="AK68" i="4"/>
  <c r="AK316" i="4"/>
  <c r="AK178" i="4"/>
  <c r="AK526" i="4"/>
  <c r="AL160" i="4"/>
  <c r="AL87" i="4"/>
  <c r="AL21" i="4"/>
  <c r="AL407" i="4"/>
  <c r="AL501" i="4"/>
  <c r="AL103" i="4"/>
  <c r="AJ347" i="4"/>
  <c r="AJ335" i="4"/>
  <c r="AJ343" i="4"/>
  <c r="AJ275" i="4"/>
  <c r="AJ215" i="4"/>
  <c r="AJ348" i="4"/>
  <c r="AJ211" i="4"/>
  <c r="AJ136" i="4"/>
  <c r="AK510" i="4"/>
  <c r="AK466" i="4"/>
  <c r="AK49" i="4"/>
  <c r="AK486" i="4"/>
  <c r="AK215" i="4"/>
  <c r="AK281" i="4"/>
  <c r="AK107" i="4"/>
  <c r="AK525" i="4"/>
  <c r="AL90" i="4"/>
  <c r="AL58" i="4"/>
  <c r="AL516" i="4"/>
  <c r="AL396" i="4"/>
  <c r="AJ302" i="4"/>
  <c r="AJ320" i="4"/>
  <c r="AJ342" i="4"/>
  <c r="AJ273" i="4"/>
  <c r="AJ214" i="4"/>
  <c r="AJ281" i="4"/>
  <c r="AJ178" i="4"/>
  <c r="AJ70" i="4"/>
  <c r="AJ114" i="4"/>
  <c r="AK477" i="4"/>
  <c r="AK248" i="4"/>
  <c r="AK47" i="4"/>
  <c r="AK424" i="4"/>
  <c r="AK213" i="4"/>
  <c r="AK286" i="4"/>
  <c r="AK404" i="4"/>
  <c r="AL410" i="4"/>
  <c r="AL57" i="4"/>
  <c r="AL482" i="4"/>
  <c r="AL313" i="4"/>
  <c r="AJ301" i="4"/>
  <c r="AJ319" i="4"/>
  <c r="AJ284" i="4"/>
  <c r="AJ223" i="4"/>
  <c r="AJ125" i="4"/>
  <c r="AJ280" i="4"/>
  <c r="AJ107" i="4"/>
  <c r="AJ41" i="4"/>
  <c r="AK427" i="4"/>
  <c r="AK181" i="4"/>
  <c r="AK46" i="4"/>
  <c r="AK386" i="4"/>
  <c r="AK134" i="4"/>
  <c r="AK239" i="4"/>
  <c r="AK138" i="4"/>
  <c r="AL33" i="4"/>
  <c r="AL469" i="4"/>
  <c r="AL357" i="4"/>
  <c r="AL234" i="4"/>
  <c r="AJ247" i="4"/>
  <c r="AJ271" i="4"/>
  <c r="AJ257" i="4"/>
  <c r="AJ199" i="4"/>
  <c r="AJ82" i="4"/>
  <c r="AJ287" i="4"/>
  <c r="AJ166" i="4"/>
  <c r="AJ36" i="4"/>
  <c r="AK3" i="4"/>
  <c r="AK426" i="4"/>
  <c r="AK88" i="4"/>
  <c r="AK24" i="4"/>
  <c r="AK356" i="4"/>
  <c r="AK82" i="4"/>
  <c r="AK238" i="4"/>
  <c r="AK167" i="4"/>
  <c r="AK338" i="4"/>
  <c r="AL426" i="4"/>
  <c r="AL333" i="4"/>
  <c r="AL423" i="4"/>
  <c r="AL41" i="4"/>
  <c r="AJ188" i="4"/>
  <c r="AJ217" i="4"/>
  <c r="AJ198" i="4"/>
  <c r="AJ80" i="4"/>
  <c r="AJ238" i="4"/>
  <c r="AK504" i="4"/>
  <c r="AK371" i="4"/>
  <c r="AK54" i="4"/>
  <c r="AK498" i="4"/>
  <c r="AK274" i="4"/>
  <c r="AK42" i="4"/>
  <c r="AK332" i="4"/>
  <c r="AK166" i="4"/>
  <c r="AL325" i="4"/>
  <c r="AL154" i="4"/>
  <c r="AL286" i="4"/>
  <c r="AJ181" i="4"/>
  <c r="AJ203" i="4"/>
  <c r="AJ216" i="4"/>
  <c r="AJ147" i="4"/>
  <c r="AJ43" i="4"/>
  <c r="AJ237" i="4"/>
  <c r="AJ501" i="4"/>
  <c r="AJ94" i="4"/>
  <c r="AK392" i="4"/>
  <c r="AK326" i="4"/>
  <c r="AK59" i="4"/>
  <c r="AK344" i="4"/>
  <c r="AK273" i="4"/>
  <c r="AK176" i="4"/>
  <c r="AK331" i="4"/>
  <c r="AK441" i="4"/>
  <c r="AK288" i="4"/>
  <c r="AL267" i="4"/>
  <c r="AL97" i="4"/>
  <c r="AL242" i="4"/>
  <c r="AL525" i="4"/>
  <c r="AJ87" i="4"/>
  <c r="AJ202" i="4"/>
  <c r="AJ152" i="4"/>
  <c r="AJ176" i="4"/>
  <c r="AJ266" i="4"/>
  <c r="AJ458" i="4"/>
  <c r="AJ93" i="4"/>
  <c r="AK391" i="4"/>
  <c r="AK277" i="4"/>
  <c r="AK507" i="4"/>
  <c r="AK343" i="4"/>
  <c r="AK199" i="4"/>
  <c r="AK174" i="4"/>
  <c r="AK519" i="4"/>
  <c r="AK397" i="4"/>
  <c r="AK250" i="4"/>
  <c r="AL277" i="4"/>
  <c r="AL331" i="4"/>
  <c r="AL492" i="4"/>
  <c r="AJ110" i="4"/>
  <c r="AJ157" i="4"/>
  <c r="AJ151" i="4"/>
  <c r="AJ175" i="4"/>
  <c r="AJ457" i="4"/>
  <c r="AK263" i="4"/>
  <c r="AK276" i="4"/>
  <c r="AK311" i="4"/>
  <c r="AK191" i="4"/>
  <c r="AK528" i="4"/>
  <c r="AK496" i="4"/>
  <c r="AK313" i="4"/>
  <c r="AK209" i="4"/>
  <c r="AL227" i="4"/>
  <c r="AL440" i="4"/>
  <c r="AL147" i="4"/>
  <c r="AL12" i="4"/>
  <c r="AL403" i="4"/>
  <c r="AL35" i="5"/>
  <c r="AJ76" i="5"/>
  <c r="AL504" i="5"/>
  <c r="AL315" i="5"/>
  <c r="AL69" i="5"/>
  <c r="AL412" i="5"/>
  <c r="AJ50" i="5"/>
  <c r="AL381" i="5"/>
  <c r="AK271" i="5"/>
  <c r="AK40" i="5"/>
  <c r="AL34" i="5"/>
  <c r="AK137" i="5"/>
  <c r="AL409" i="5"/>
  <c r="AL249" i="5"/>
  <c r="AL96" i="5"/>
  <c r="AJ383" i="5"/>
  <c r="AL76" i="5"/>
  <c r="AL469" i="5"/>
  <c r="AL97" i="5"/>
  <c r="AK97" i="5"/>
  <c r="AJ289" i="5"/>
  <c r="AJ137" i="5"/>
  <c r="AJ132" i="5"/>
  <c r="AL477" i="5"/>
  <c r="AK381" i="5"/>
  <c r="AL88" i="5"/>
  <c r="AL241" i="5"/>
  <c r="AK353" i="5"/>
  <c r="AK94" i="5"/>
  <c r="AL210" i="5"/>
  <c r="AK66" i="5"/>
  <c r="AK93" i="5"/>
  <c r="AK131" i="5"/>
  <c r="AL164" i="5"/>
  <c r="AL351" i="5"/>
  <c r="AJ131" i="5"/>
  <c r="AK524" i="5"/>
  <c r="AJ351" i="5"/>
  <c r="AK180" i="5"/>
  <c r="AJ411" i="5"/>
  <c r="AJ190" i="5"/>
  <c r="AJ69" i="5"/>
  <c r="AK262" i="5"/>
  <c r="AL491" i="5"/>
  <c r="AK367" i="5"/>
  <c r="AK191" i="5"/>
  <c r="AL38" i="5"/>
  <c r="AJ443" i="5"/>
  <c r="AL219" i="5"/>
  <c r="AL95" i="5"/>
  <c r="AJ246" i="5"/>
  <c r="AL461" i="5"/>
  <c r="AJ249" i="5"/>
  <c r="AK128" i="5"/>
  <c r="AL406" i="5"/>
  <c r="AL473" i="5"/>
  <c r="AK492" i="5"/>
  <c r="AK38" i="5"/>
  <c r="AL129" i="5"/>
  <c r="AL239" i="5"/>
  <c r="AK343" i="5"/>
  <c r="AL366" i="5"/>
  <c r="AL399" i="5"/>
  <c r="AL426" i="5"/>
  <c r="AL204" i="5"/>
  <c r="AL62" i="5"/>
  <c r="AK479" i="5"/>
  <c r="AL203" i="5"/>
  <c r="AL441" i="5"/>
  <c r="AL345" i="5"/>
  <c r="AK459" i="5"/>
  <c r="AK223" i="5"/>
  <c r="AL166" i="5"/>
  <c r="AJ399" i="5"/>
  <c r="AK238" i="5"/>
  <c r="AJ126" i="5"/>
  <c r="AL524" i="5"/>
  <c r="AK62" i="5"/>
  <c r="AK203" i="5"/>
  <c r="AK441" i="5"/>
  <c r="AK345" i="5"/>
  <c r="AK369" i="5"/>
  <c r="AK105" i="5"/>
  <c r="AK430" i="5"/>
  <c r="AK200" i="5"/>
  <c r="AL32" i="5"/>
  <c r="AJ93" i="5"/>
  <c r="AL310" i="5"/>
  <c r="AK222" i="5"/>
  <c r="AL165" i="5"/>
  <c r="AK515" i="5"/>
  <c r="AL18" i="5"/>
  <c r="AL357" i="5"/>
  <c r="AK32" i="5"/>
  <c r="AK323" i="5"/>
  <c r="AK429" i="5"/>
  <c r="AL199" i="5"/>
  <c r="AL421" i="5"/>
  <c r="AL313" i="5"/>
  <c r="AL101" i="5"/>
  <c r="AL495" i="5"/>
  <c r="AL309" i="5"/>
  <c r="AL212" i="5"/>
  <c r="AL214" i="5"/>
  <c r="AL339" i="5"/>
  <c r="AK199" i="5"/>
  <c r="AK309" i="5"/>
  <c r="AL306" i="5"/>
  <c r="AL31" i="5"/>
  <c r="AJ113" i="5"/>
  <c r="AK100" i="5"/>
  <c r="AJ458" i="5"/>
  <c r="AL383" i="5"/>
  <c r="AK188" i="5"/>
  <c r="AL425" i="5"/>
  <c r="AL171" i="5"/>
  <c r="AJ35" i="5"/>
  <c r="AK99" i="5"/>
  <c r="AK457" i="5"/>
  <c r="AK251" i="5"/>
  <c r="AJ210" i="5"/>
  <c r="AK315" i="5"/>
  <c r="AJ425" i="5"/>
  <c r="AJ171" i="5"/>
  <c r="AK411" i="5"/>
  <c r="AL268" i="5"/>
  <c r="AK352" i="5"/>
  <c r="AL255" i="5"/>
  <c r="AJ99" i="5"/>
  <c r="AJ457" i="5"/>
  <c r="AL382" i="5"/>
  <c r="AJ251" i="5"/>
  <c r="AL77" i="5"/>
  <c r="AL292" i="5"/>
  <c r="AL132" i="5"/>
  <c r="AL36" i="5"/>
  <c r="AL246" i="5"/>
  <c r="AK409" i="5"/>
  <c r="AK96" i="5"/>
  <c r="AK165" i="5"/>
  <c r="AK261" i="5"/>
  <c r="AJ292" i="5"/>
  <c r="AL430" i="5"/>
  <c r="AL189" i="5"/>
  <c r="AL49" i="5"/>
  <c r="AJ36" i="5"/>
  <c r="AL113" i="5"/>
  <c r="AL123" i="5"/>
  <c r="AL136" i="5"/>
  <c r="AL442" i="5"/>
  <c r="AL182" i="5"/>
  <c r="AK136" i="5"/>
  <c r="AL48" i="5"/>
  <c r="AK442" i="5"/>
  <c r="AK182" i="5"/>
  <c r="AL323" i="5"/>
  <c r="AL429" i="5"/>
  <c r="AK48" i="5"/>
  <c r="AL29" i="5"/>
  <c r="AL445" i="5"/>
  <c r="AL46" i="5"/>
  <c r="AK29" i="5"/>
  <c r="AL135" i="5"/>
  <c r="AJ366" i="5"/>
  <c r="AJ268" i="5"/>
  <c r="AK255" i="5"/>
  <c r="AL80" i="5"/>
  <c r="AK354" i="5"/>
  <c r="AL126" i="5"/>
  <c r="AL104" i="5"/>
  <c r="AJ494" i="5"/>
  <c r="AL107" i="5"/>
  <c r="AK34" i="5"/>
  <c r="AL413" i="5"/>
  <c r="AL326" i="5"/>
  <c r="AL267" i="5"/>
  <c r="AL70" i="5"/>
  <c r="AK31" i="5"/>
  <c r="AL346" i="5"/>
  <c r="AL221" i="5"/>
  <c r="AK461" i="5"/>
  <c r="AK382" i="5"/>
  <c r="AJ212" i="5"/>
  <c r="AL98" i="5"/>
  <c r="AL501" i="5"/>
  <c r="AK317" i="5"/>
  <c r="AJ107" i="5"/>
  <c r="AK413" i="5"/>
  <c r="AK326" i="5"/>
  <c r="AK39" i="5"/>
  <c r="AJ346" i="5"/>
  <c r="AK221" i="5"/>
  <c r="AL161" i="5"/>
  <c r="AL78" i="5"/>
  <c r="AK98" i="5"/>
  <c r="AK501" i="5"/>
  <c r="AL184" i="5"/>
  <c r="AL197" i="5"/>
  <c r="AL300" i="5"/>
  <c r="AL437" i="5"/>
  <c r="AK423" i="5"/>
  <c r="AJ134" i="5"/>
  <c r="AL422" i="5"/>
  <c r="AJ161" i="5"/>
  <c r="AJ78" i="5"/>
  <c r="AK167" i="5"/>
  <c r="AK21" i="5"/>
  <c r="AL66" i="5"/>
  <c r="AL133" i="5"/>
  <c r="AL220" i="5"/>
  <c r="AL160" i="5"/>
  <c r="AL324" i="5"/>
  <c r="AL190" i="5"/>
  <c r="AK133" i="5"/>
  <c r="AL50" i="5"/>
  <c r="AJ421" i="5"/>
  <c r="AK220" i="5"/>
  <c r="AK160" i="5"/>
  <c r="AK410" i="5"/>
  <c r="AL250" i="5"/>
  <c r="AJ166" i="5"/>
  <c r="AL393" i="5"/>
  <c r="AK293" i="5"/>
  <c r="AJ324" i="5"/>
  <c r="AL94" i="5"/>
  <c r="AJ247" i="5"/>
  <c r="AL458" i="5"/>
  <c r="AK74" i="5"/>
  <c r="AL343" i="5"/>
  <c r="AL451" i="5"/>
  <c r="AL108" i="5"/>
  <c r="AL264" i="4"/>
  <c r="AK264" i="4"/>
  <c r="AJ205" i="4"/>
  <c r="AK135" i="4"/>
  <c r="AL165" i="4"/>
  <c r="AK165" i="4"/>
  <c r="AK208" i="4"/>
  <c r="AL208" i="4"/>
  <c r="AJ368" i="4"/>
  <c r="AJ169" i="4"/>
  <c r="AJ408" i="4"/>
  <c r="AJ413" i="4"/>
  <c r="AJ226" i="4"/>
  <c r="AJ32" i="4"/>
  <c r="AJ360" i="4"/>
  <c r="AJ509" i="4"/>
  <c r="AJ333" i="4"/>
  <c r="AJ218" i="4"/>
  <c r="AJ86" i="4"/>
  <c r="AJ416" i="4"/>
  <c r="AJ224" i="4"/>
  <c r="AJ515" i="4"/>
  <c r="AJ459" i="4"/>
  <c r="AJ315" i="4"/>
  <c r="AJ330" i="4"/>
  <c r="AJ171" i="4"/>
  <c r="AJ37" i="4"/>
  <c r="AJ403" i="4"/>
  <c r="AJ208" i="4"/>
  <c r="AK328" i="4"/>
  <c r="AK490" i="4"/>
  <c r="AK278" i="4"/>
  <c r="AK131" i="4"/>
  <c r="AK362" i="4"/>
  <c r="AK182" i="4"/>
  <c r="AK509" i="4"/>
  <c r="AK62" i="4"/>
  <c r="AK429" i="4"/>
  <c r="AK216" i="4"/>
  <c r="AK84" i="4"/>
  <c r="AK414" i="4"/>
  <c r="AK222" i="4"/>
  <c r="AK303" i="4"/>
  <c r="AK43" i="4"/>
  <c r="AK406" i="4"/>
  <c r="AK279" i="4"/>
  <c r="AK521" i="4"/>
  <c r="AK339" i="4"/>
  <c r="AK351" i="4"/>
  <c r="AK290" i="4"/>
  <c r="AL142" i="4"/>
  <c r="AL400" i="4"/>
  <c r="AL282" i="4"/>
  <c r="AL191" i="4"/>
  <c r="AL211" i="4"/>
  <c r="AL352" i="4"/>
  <c r="AL526" i="4"/>
  <c r="AJ490" i="5"/>
  <c r="AK490" i="5"/>
  <c r="AL490" i="5"/>
  <c r="AJ483" i="5"/>
  <c r="AK483" i="5"/>
  <c r="AL483" i="5"/>
  <c r="AJ175" i="5"/>
  <c r="AL175" i="5"/>
  <c r="AL292" i="4"/>
  <c r="AK292" i="4"/>
  <c r="AL120" i="4"/>
  <c r="AK120" i="4"/>
  <c r="AJ530" i="4"/>
  <c r="AL373" i="4"/>
  <c r="AK373" i="4"/>
  <c r="AL162" i="4"/>
  <c r="AK162" i="4"/>
  <c r="AL8" i="4"/>
  <c r="AK8" i="4"/>
  <c r="AL382" i="4"/>
  <c r="AK382" i="4"/>
  <c r="AL207" i="4"/>
  <c r="AK207" i="4"/>
  <c r="AL5" i="4"/>
  <c r="AK5" i="4"/>
  <c r="AJ367" i="4"/>
  <c r="AJ168" i="4"/>
  <c r="AJ35" i="4"/>
  <c r="AJ412" i="4"/>
  <c r="AJ225" i="4"/>
  <c r="AJ31" i="4"/>
  <c r="AJ180" i="4"/>
  <c r="AJ508" i="4"/>
  <c r="AJ431" i="4"/>
  <c r="AJ415" i="4"/>
  <c r="AJ514" i="4"/>
  <c r="AJ78" i="4"/>
  <c r="AJ14" i="4"/>
  <c r="AJ179" i="4"/>
  <c r="AJ207" i="4"/>
  <c r="AK327" i="4"/>
  <c r="AK479" i="4"/>
  <c r="AK361" i="4"/>
  <c r="AK508" i="4"/>
  <c r="AK60" i="4"/>
  <c r="AK23" i="4"/>
  <c r="AK200" i="4"/>
  <c r="AK220" i="4"/>
  <c r="AK287" i="4"/>
  <c r="AK520" i="4"/>
  <c r="AL98" i="4"/>
  <c r="AL351" i="4"/>
  <c r="AK478" i="5"/>
  <c r="AJ478" i="5"/>
  <c r="AK314" i="5"/>
  <c r="AJ314" i="5"/>
  <c r="AL314" i="5"/>
  <c r="AL443" i="4"/>
  <c r="AK443" i="4"/>
  <c r="AJ268" i="4"/>
  <c r="AK370" i="4"/>
  <c r="AL417" i="4"/>
  <c r="AK417" i="4"/>
  <c r="AL173" i="4"/>
  <c r="AK173" i="4"/>
  <c r="AL10" i="4"/>
  <c r="AK10" i="4"/>
  <c r="AL372" i="4"/>
  <c r="AK372" i="4"/>
  <c r="AL137" i="4"/>
  <c r="AK137" i="4"/>
  <c r="AL7" i="4"/>
  <c r="AK7" i="4"/>
  <c r="AL381" i="4"/>
  <c r="AK381" i="4"/>
  <c r="AL185" i="4"/>
  <c r="AK185" i="4"/>
  <c r="AL4" i="4"/>
  <c r="AK4" i="4"/>
  <c r="AJ366" i="4"/>
  <c r="AJ119" i="4"/>
  <c r="AJ34" i="4"/>
  <c r="AJ411" i="4"/>
  <c r="AJ197" i="4"/>
  <c r="AJ346" i="4"/>
  <c r="AJ89" i="4"/>
  <c r="AJ414" i="4"/>
  <c r="AJ222" i="4"/>
  <c r="AJ13" i="4"/>
  <c r="AJ376" i="4"/>
  <c r="AJ185" i="4"/>
  <c r="AK506" i="4"/>
  <c r="AK360" i="4"/>
  <c r="AK180" i="4"/>
  <c r="AK22" i="4"/>
  <c r="AK385" i="4"/>
  <c r="AL521" i="4"/>
  <c r="AL179" i="4"/>
  <c r="AL259" i="4"/>
  <c r="AK259" i="4"/>
  <c r="AL39" i="4"/>
  <c r="AK39" i="4"/>
  <c r="AJ437" i="4"/>
  <c r="AJ283" i="4"/>
  <c r="AJ3" i="4"/>
  <c r="AJ329" i="4"/>
  <c r="AJ118" i="4"/>
  <c r="AJ33" i="4"/>
  <c r="AJ371" i="4"/>
  <c r="AJ196" i="4"/>
  <c r="AJ524" i="4"/>
  <c r="AJ345" i="4"/>
  <c r="AJ88" i="4"/>
  <c r="AJ470" i="4"/>
  <c r="AJ318" i="4"/>
  <c r="AJ60" i="4"/>
  <c r="AJ344" i="4"/>
  <c r="AJ23" i="4"/>
  <c r="AJ386" i="4"/>
  <c r="AJ200" i="4"/>
  <c r="AJ464" i="4"/>
  <c r="AJ220" i="4"/>
  <c r="AJ42" i="4"/>
  <c r="AJ279" i="4"/>
  <c r="AJ12" i="4"/>
  <c r="AJ375" i="4"/>
  <c r="AJ177" i="4"/>
  <c r="AJ443" i="4"/>
  <c r="AJ253" i="4"/>
  <c r="AJ382" i="4"/>
  <c r="AJ184" i="4"/>
  <c r="AK505" i="4"/>
  <c r="AK262" i="4"/>
  <c r="AK141" i="4"/>
  <c r="AK428" i="4"/>
  <c r="AK227" i="4"/>
  <c r="AK32" i="4"/>
  <c r="AK89" i="4"/>
  <c r="AK470" i="4"/>
  <c r="AK271" i="4"/>
  <c r="AK48" i="4"/>
  <c r="AK156" i="4"/>
  <c r="AK21" i="4"/>
  <c r="AK384" i="4"/>
  <c r="AK198" i="4"/>
  <c r="AK449" i="4"/>
  <c r="AK214" i="4"/>
  <c r="AK388" i="4"/>
  <c r="AK285" i="4"/>
  <c r="AK497" i="4"/>
  <c r="AK296" i="4"/>
  <c r="AK11" i="4"/>
  <c r="AK236" i="4"/>
  <c r="AK527" i="4"/>
  <c r="AK249" i="4"/>
  <c r="AL392" i="4"/>
  <c r="AL409" i="4"/>
  <c r="AL345" i="4"/>
  <c r="AL96" i="4"/>
  <c r="AL124" i="4"/>
  <c r="AL359" i="4"/>
  <c r="AL520" i="4"/>
  <c r="AL236" i="4"/>
  <c r="AL404" i="4"/>
  <c r="AL114" i="4"/>
  <c r="AJ506" i="4"/>
  <c r="AJ370" i="4"/>
  <c r="AJ385" i="4"/>
  <c r="AJ505" i="4"/>
  <c r="AJ327" i="4"/>
  <c r="AJ77" i="4"/>
  <c r="AJ511" i="4"/>
  <c r="AJ369" i="4"/>
  <c r="AJ146" i="4"/>
  <c r="AJ455" i="4"/>
  <c r="AJ156" i="4"/>
  <c r="AJ384" i="4"/>
  <c r="AJ449" i="4"/>
  <c r="AJ388" i="4"/>
  <c r="AJ8" i="4"/>
  <c r="AJ128" i="4"/>
  <c r="AK452" i="4"/>
  <c r="AK205" i="4"/>
  <c r="AK90" i="4"/>
  <c r="AK225" i="4"/>
  <c r="AK30" i="4"/>
  <c r="AK455" i="4"/>
  <c r="AK244" i="4"/>
  <c r="AK310" i="4"/>
  <c r="AK112" i="4"/>
  <c r="AK517" i="4"/>
  <c r="AK355" i="4"/>
  <c r="AK189" i="4"/>
  <c r="AK395" i="4"/>
  <c r="AK17" i="4"/>
  <c r="AK359" i="4"/>
  <c r="AK495" i="4"/>
  <c r="AK502" i="4"/>
  <c r="AK254" i="4"/>
  <c r="AK184" i="4"/>
  <c r="AL368" i="4"/>
  <c r="AL511" i="4"/>
  <c r="AL144" i="4"/>
  <c r="AL301" i="4"/>
  <c r="AL18" i="4"/>
  <c r="AL83" i="4"/>
  <c r="AL495" i="4"/>
  <c r="AL138" i="4"/>
  <c r="AL253" i="4"/>
  <c r="AL102" i="4"/>
  <c r="AJ55" i="5"/>
  <c r="AK55" i="5"/>
  <c r="AJ117" i="4"/>
  <c r="AJ195" i="4"/>
  <c r="AK518" i="4"/>
  <c r="AL123" i="4"/>
  <c r="AJ312" i="5"/>
  <c r="AK312" i="5"/>
  <c r="AL312" i="5"/>
  <c r="AK130" i="5"/>
  <c r="AJ130" i="5"/>
  <c r="AL130" i="5"/>
  <c r="AJ454" i="5"/>
  <c r="AK454" i="5"/>
  <c r="AL454" i="5"/>
  <c r="AK314" i="4"/>
  <c r="AL314" i="4"/>
  <c r="AJ504" i="4"/>
  <c r="AJ263" i="4"/>
  <c r="AJ76" i="4"/>
  <c r="AJ510" i="4"/>
  <c r="AJ326" i="4"/>
  <c r="AJ145" i="4"/>
  <c r="AJ467" i="4"/>
  <c r="AJ300" i="4"/>
  <c r="AJ108" i="4"/>
  <c r="AJ245" i="4"/>
  <c r="AJ47" i="4"/>
  <c r="AJ311" i="4"/>
  <c r="AJ113" i="4"/>
  <c r="AJ518" i="4"/>
  <c r="AJ356" i="4"/>
  <c r="AJ447" i="4"/>
  <c r="AJ213" i="4"/>
  <c r="AJ174" i="4"/>
  <c r="AJ387" i="4"/>
  <c r="AJ285" i="4"/>
  <c r="AJ519" i="4"/>
  <c r="AJ139" i="4"/>
  <c r="AJ397" i="4"/>
  <c r="AJ163" i="4"/>
  <c r="AJ7" i="4"/>
  <c r="AJ127" i="4"/>
  <c r="AK451" i="4"/>
  <c r="AK161" i="4"/>
  <c r="AK410" i="4"/>
  <c r="AK413" i="4"/>
  <c r="AK197" i="4"/>
  <c r="AK524" i="4"/>
  <c r="AK110" i="4"/>
  <c r="AK453" i="4"/>
  <c r="AK243" i="4"/>
  <c r="AK45" i="4"/>
  <c r="AK309" i="4"/>
  <c r="AK111" i="4"/>
  <c r="AK354" i="4"/>
  <c r="AK148" i="4"/>
  <c r="AK394" i="4"/>
  <c r="AK133" i="4"/>
  <c r="AK16" i="4"/>
  <c r="AK358" i="4"/>
  <c r="AK237" i="4"/>
  <c r="AK484" i="4"/>
  <c r="AK210" i="4"/>
  <c r="AK494" i="4"/>
  <c r="AK128" i="4"/>
  <c r="AL101" i="4"/>
  <c r="AL422" i="4"/>
  <c r="AL46" i="4"/>
  <c r="AL514" i="4"/>
  <c r="AL81" i="4"/>
  <c r="AL484" i="4"/>
  <c r="AL167" i="4"/>
  <c r="AL164" i="4"/>
  <c r="AJ328" i="4"/>
  <c r="AK503" i="4"/>
  <c r="AJ440" i="5"/>
  <c r="AK440" i="5"/>
  <c r="AL440" i="5"/>
  <c r="AJ262" i="4"/>
  <c r="AJ75" i="4"/>
  <c r="AJ491" i="4"/>
  <c r="AJ325" i="4"/>
  <c r="AJ144" i="4"/>
  <c r="AJ466" i="4"/>
  <c r="AJ232" i="4"/>
  <c r="AJ56" i="4"/>
  <c r="AJ453" i="4"/>
  <c r="AJ244" i="4"/>
  <c r="AJ310" i="4"/>
  <c r="AJ112" i="4"/>
  <c r="AJ517" i="4"/>
  <c r="AJ355" i="4"/>
  <c r="AJ189" i="4"/>
  <c r="AJ395" i="4"/>
  <c r="AJ17" i="4"/>
  <c r="AJ239" i="4"/>
  <c r="AJ259" i="4"/>
  <c r="AJ396" i="4"/>
  <c r="AJ162" i="4"/>
  <c r="AJ6" i="4"/>
  <c r="AJ336" i="4"/>
  <c r="AK437" i="4"/>
  <c r="AK160" i="4"/>
  <c r="AK409" i="4"/>
  <c r="AK412" i="4"/>
  <c r="AK196" i="4"/>
  <c r="AK523" i="4"/>
  <c r="AK108" i="4"/>
  <c r="AK203" i="4"/>
  <c r="AK26" i="4"/>
  <c r="AK284" i="4"/>
  <c r="AK65" i="4"/>
  <c r="AK298" i="4"/>
  <c r="AK393" i="4"/>
  <c r="AK132" i="4"/>
  <c r="AK15" i="4"/>
  <c r="AK357" i="4"/>
  <c r="AK266" i="4"/>
  <c r="AK434" i="4"/>
  <c r="AK172" i="4"/>
  <c r="AK458" i="4"/>
  <c r="AK493" i="4"/>
  <c r="AK127" i="4"/>
  <c r="AL491" i="4"/>
  <c r="AL231" i="4"/>
  <c r="AL24" i="4"/>
  <c r="AL316" i="4"/>
  <c r="AL163" i="4"/>
  <c r="AL336" i="4"/>
  <c r="AL337" i="4"/>
  <c r="AK337" i="4"/>
  <c r="AJ512" i="4"/>
  <c r="AJ183" i="4"/>
  <c r="AK346" i="4"/>
  <c r="AJ311" i="5"/>
  <c r="AK311" i="5"/>
  <c r="AL311" i="5"/>
  <c r="AL122" i="4"/>
  <c r="AK122" i="4"/>
  <c r="AJ451" i="4"/>
  <c r="AJ261" i="4"/>
  <c r="AJ143" i="4"/>
  <c r="AJ490" i="4"/>
  <c r="AJ324" i="4"/>
  <c r="AJ446" i="4"/>
  <c r="AJ231" i="4"/>
  <c r="AJ55" i="4"/>
  <c r="AJ243" i="4"/>
  <c r="AJ45" i="4"/>
  <c r="AJ309" i="4"/>
  <c r="AJ111" i="4"/>
  <c r="AJ354" i="4"/>
  <c r="AJ148" i="4"/>
  <c r="AJ133" i="4"/>
  <c r="AJ16" i="4"/>
  <c r="AJ358" i="4"/>
  <c r="AJ496" i="4"/>
  <c r="AJ296" i="4"/>
  <c r="AJ374" i="4"/>
  <c r="AJ137" i="4"/>
  <c r="AJ527" i="4"/>
  <c r="AJ122" i="4"/>
  <c r="AK435" i="4"/>
  <c r="AK159" i="4"/>
  <c r="AK408" i="4"/>
  <c r="AK411" i="4"/>
  <c r="AK195" i="4"/>
  <c r="AK300" i="4"/>
  <c r="AK55" i="4"/>
  <c r="AK421" i="4"/>
  <c r="AK202" i="4"/>
  <c r="AK25" i="4"/>
  <c r="AK283" i="4"/>
  <c r="AK481" i="4"/>
  <c r="AK275" i="4"/>
  <c r="AK152" i="4"/>
  <c r="AK365" i="4"/>
  <c r="AK125" i="4"/>
  <c r="AK530" i="4"/>
  <c r="AK265" i="4"/>
  <c r="AK171" i="4"/>
  <c r="AK457" i="4"/>
  <c r="AK492" i="4"/>
  <c r="AL489" i="4"/>
  <c r="AL72" i="4"/>
  <c r="AL380" i="4"/>
  <c r="AL500" i="4"/>
  <c r="AL65" i="4"/>
  <c r="AL315" i="4"/>
  <c r="AL9" i="4"/>
  <c r="AL71" i="4"/>
  <c r="AK100" i="4"/>
  <c r="AJ100" i="4"/>
  <c r="AK465" i="4"/>
  <c r="AJ465" i="4"/>
  <c r="AK233" i="4"/>
  <c r="AJ233" i="4"/>
  <c r="AK109" i="4"/>
  <c r="AJ109" i="4"/>
  <c r="AK468" i="4"/>
  <c r="AJ468" i="4"/>
  <c r="AK272" i="4"/>
  <c r="AJ272" i="4"/>
  <c r="AK61" i="4"/>
  <c r="AJ61" i="4"/>
  <c r="AK438" i="4"/>
  <c r="AJ438" i="4"/>
  <c r="AK194" i="4"/>
  <c r="AJ194" i="4"/>
  <c r="AK67" i="4"/>
  <c r="AJ67" i="4"/>
  <c r="AK480" i="4"/>
  <c r="AJ480" i="4"/>
  <c r="AK299" i="4"/>
  <c r="AJ299" i="4"/>
  <c r="AK190" i="4"/>
  <c r="AJ190" i="4"/>
  <c r="AK462" i="4"/>
  <c r="AJ462" i="4"/>
  <c r="AK221" i="4"/>
  <c r="AJ221" i="4"/>
  <c r="AK79" i="4"/>
  <c r="AJ79" i="4"/>
  <c r="AK474" i="4"/>
  <c r="AJ474" i="4"/>
  <c r="AK293" i="4"/>
  <c r="AJ293" i="4"/>
  <c r="AK40" i="4"/>
  <c r="AJ40" i="4"/>
  <c r="AJ450" i="4"/>
  <c r="AJ206" i="4"/>
  <c r="AJ142" i="4"/>
  <c r="AJ489" i="4"/>
  <c r="AJ269" i="4"/>
  <c r="AJ99" i="4"/>
  <c r="AJ248" i="4"/>
  <c r="AJ421" i="4"/>
  <c r="AJ26" i="4"/>
  <c r="AJ298" i="4"/>
  <c r="AJ132" i="4"/>
  <c r="AJ373" i="4"/>
  <c r="AJ120" i="4"/>
  <c r="AK35" i="4"/>
  <c r="AK232" i="4"/>
  <c r="AK201" i="4"/>
  <c r="AK282" i="4"/>
  <c r="AK488" i="4"/>
  <c r="AK364" i="4"/>
  <c r="AK124" i="4"/>
  <c r="AK529" i="4"/>
  <c r="AK229" i="4"/>
  <c r="AK419" i="4"/>
  <c r="AK456" i="4"/>
  <c r="AK136" i="4"/>
  <c r="AK121" i="4"/>
  <c r="AL206" i="4"/>
  <c r="AL478" i="4"/>
  <c r="AL335" i="4"/>
  <c r="AL499" i="4"/>
  <c r="AL299" i="4"/>
  <c r="AL419" i="4"/>
  <c r="AL502" i="4"/>
  <c r="AL69" i="4"/>
  <c r="AL307" i="4"/>
  <c r="AL235" i="4"/>
  <c r="AK235" i="4"/>
  <c r="AK204" i="4"/>
  <c r="AL204" i="4"/>
  <c r="AK92" i="4"/>
  <c r="AL92" i="4"/>
  <c r="AK74" i="4"/>
  <c r="AL74" i="4"/>
  <c r="AK445" i="4"/>
  <c r="AL445" i="4"/>
  <c r="AK454" i="4"/>
  <c r="AL454" i="4"/>
  <c r="AK270" i="4"/>
  <c r="AL270" i="4"/>
  <c r="AK50" i="4"/>
  <c r="AJ50" i="4"/>
  <c r="AK430" i="4"/>
  <c r="AJ430" i="4"/>
  <c r="AK192" i="4"/>
  <c r="AJ192" i="4"/>
  <c r="AL192" i="4"/>
  <c r="AK53" i="4"/>
  <c r="AJ53" i="4"/>
  <c r="AL53" i="4"/>
  <c r="AK487" i="4"/>
  <c r="AJ487" i="4"/>
  <c r="AK297" i="4"/>
  <c r="AJ297" i="4"/>
  <c r="AK149" i="4"/>
  <c r="AJ149" i="4"/>
  <c r="AL149" i="4"/>
  <c r="AK448" i="4"/>
  <c r="AJ448" i="4"/>
  <c r="AL448" i="4"/>
  <c r="AK219" i="4"/>
  <c r="AJ219" i="4"/>
  <c r="AK44" i="4"/>
  <c r="AJ44" i="4"/>
  <c r="AK460" i="4"/>
  <c r="AJ460" i="4"/>
  <c r="AL460" i="4"/>
  <c r="AJ291" i="4"/>
  <c r="AL291" i="4"/>
  <c r="AJ230" i="4"/>
  <c r="AK230" i="4"/>
  <c r="AJ258" i="4"/>
  <c r="AL258" i="4"/>
  <c r="AJ140" i="4"/>
  <c r="AL140" i="4"/>
  <c r="AJ442" i="4"/>
  <c r="AK442" i="4"/>
  <c r="AJ38" i="4"/>
  <c r="AL38" i="4"/>
  <c r="AJ472" i="4"/>
  <c r="AK472" i="4"/>
  <c r="AL472" i="4"/>
  <c r="AJ436" i="4"/>
  <c r="AJ204" i="4"/>
  <c r="AJ92" i="4"/>
  <c r="AJ478" i="4"/>
  <c r="AJ267" i="4"/>
  <c r="AJ73" i="4"/>
  <c r="AJ401" i="4"/>
  <c r="AJ246" i="4"/>
  <c r="AJ201" i="4"/>
  <c r="AJ63" i="4"/>
  <c r="AJ488" i="4"/>
  <c r="AJ274" i="4"/>
  <c r="AJ364" i="4"/>
  <c r="AJ529" i="4"/>
  <c r="AJ349" i="4"/>
  <c r="AJ264" i="4"/>
  <c r="AJ11" i="4"/>
  <c r="AJ353" i="4"/>
  <c r="AJ71" i="4"/>
  <c r="AJ494" i="4"/>
  <c r="AK390" i="4"/>
  <c r="AK168" i="4"/>
  <c r="AK369" i="4"/>
  <c r="AK446" i="4"/>
  <c r="AK247" i="4"/>
  <c r="AK379" i="4"/>
  <c r="AK154" i="4"/>
  <c r="AK499" i="4"/>
  <c r="AK256" i="4"/>
  <c r="AK66" i="4"/>
  <c r="AK425" i="4"/>
  <c r="AK242" i="4"/>
  <c r="AK20" i="4"/>
  <c r="AK323" i="4"/>
  <c r="AK83" i="4"/>
  <c r="AK476" i="4"/>
  <c r="AK291" i="4"/>
  <c r="AK377" i="4"/>
  <c r="AK177" i="4"/>
  <c r="AK398" i="4"/>
  <c r="AK383" i="4"/>
  <c r="AL170" i="4"/>
  <c r="AL438" i="4"/>
  <c r="AL51" i="4"/>
  <c r="AL340" i="4"/>
  <c r="AL40" i="4"/>
  <c r="AL288" i="4"/>
  <c r="AL317" i="4"/>
  <c r="AK317" i="4"/>
  <c r="AL483" i="4"/>
  <c r="AK483" i="4"/>
  <c r="AL471" i="4"/>
  <c r="AK471" i="4"/>
  <c r="AL251" i="4"/>
  <c r="AK251" i="4"/>
  <c r="AL115" i="4"/>
  <c r="AK115" i="4"/>
  <c r="AJ435" i="4"/>
  <c r="AJ161" i="4"/>
  <c r="AJ91" i="4"/>
  <c r="AJ477" i="4"/>
  <c r="AJ278" i="4"/>
  <c r="AJ379" i="4"/>
  <c r="AJ155" i="4"/>
  <c r="AJ500" i="4"/>
  <c r="AJ486" i="4"/>
  <c r="AJ363" i="4"/>
  <c r="AJ123" i="4"/>
  <c r="AJ229" i="4"/>
  <c r="AJ10" i="4"/>
  <c r="AJ352" i="4"/>
  <c r="AJ251" i="4"/>
  <c r="AK119" i="4"/>
  <c r="AK512" i="4"/>
  <c r="AK444" i="4"/>
  <c r="AK246" i="4"/>
  <c r="AK378" i="4"/>
  <c r="AK153" i="4"/>
  <c r="AK52" i="4"/>
  <c r="AK241" i="4"/>
  <c r="AK19" i="4"/>
  <c r="AK322" i="4"/>
  <c r="AK330" i="4"/>
  <c r="AK376" i="4"/>
  <c r="AK102" i="4"/>
  <c r="AL272" i="4"/>
  <c r="AL86" i="4"/>
  <c r="AL456" i="4"/>
  <c r="AL485" i="4"/>
  <c r="AK485" i="4"/>
  <c r="AL473" i="4"/>
  <c r="AK473" i="4"/>
  <c r="AJ479" i="4"/>
  <c r="AK228" i="4"/>
  <c r="AL228" i="4"/>
  <c r="AJ428" i="4"/>
  <c r="AJ131" i="4"/>
  <c r="AJ399" i="4"/>
  <c r="AJ187" i="4"/>
  <c r="AJ29" i="4"/>
  <c r="AJ378" i="4"/>
  <c r="AJ66" i="4"/>
  <c r="AJ425" i="4"/>
  <c r="AJ20" i="4"/>
  <c r="AJ476" i="4"/>
  <c r="AJ292" i="4"/>
  <c r="AJ228" i="4"/>
  <c r="AJ210" i="4"/>
  <c r="AJ9" i="4"/>
  <c r="AJ69" i="4"/>
  <c r="AJ473" i="4"/>
  <c r="AJ250" i="4"/>
  <c r="AK367" i="4"/>
  <c r="AK118" i="4"/>
  <c r="AK99" i="4"/>
  <c r="AK401" i="4"/>
  <c r="AK29" i="4"/>
  <c r="AK98" i="4"/>
  <c r="AK440" i="4"/>
  <c r="AK193" i="4"/>
  <c r="AK51" i="4"/>
  <c r="AK423" i="4"/>
  <c r="AK240" i="4"/>
  <c r="AK18" i="4"/>
  <c r="AK321" i="4"/>
  <c r="AK81" i="4"/>
  <c r="AK461" i="4"/>
  <c r="AK14" i="4"/>
  <c r="AK106" i="4"/>
  <c r="AL109" i="4"/>
  <c r="AL85" i="4"/>
  <c r="AL241" i="4"/>
  <c r="AL321" i="4"/>
  <c r="AL260" i="4"/>
  <c r="AL442" i="4"/>
  <c r="AL289" i="4"/>
  <c r="AK289" i="4"/>
  <c r="AJ135" i="4"/>
  <c r="AK433" i="4"/>
  <c r="AL433" i="4"/>
  <c r="AL294" i="4"/>
  <c r="AK294" i="4"/>
  <c r="AK252" i="4"/>
  <c r="AL252" i="4"/>
  <c r="AL95" i="4"/>
  <c r="AK95" i="4"/>
  <c r="AK104" i="4"/>
  <c r="AL104" i="4"/>
  <c r="AJ391" i="4"/>
  <c r="AJ159" i="4"/>
  <c r="AJ427" i="4"/>
  <c r="AJ276" i="4"/>
  <c r="AJ362" i="4"/>
  <c r="AJ186" i="4"/>
  <c r="AJ28" i="4"/>
  <c r="AJ153" i="4"/>
  <c r="AJ52" i="4"/>
  <c r="AJ424" i="4"/>
  <c r="AJ19" i="4"/>
  <c r="AJ322" i="4"/>
  <c r="AJ317" i="4"/>
  <c r="AJ332" i="4"/>
  <c r="AJ173" i="4"/>
  <c r="AJ503" i="4"/>
  <c r="AJ471" i="4"/>
  <c r="AJ249" i="4"/>
  <c r="AK366" i="4"/>
  <c r="AK117" i="4"/>
  <c r="AK324" i="4"/>
  <c r="AK73" i="4"/>
  <c r="AK187" i="4"/>
  <c r="AK28" i="4"/>
  <c r="AK334" i="4"/>
  <c r="AK439" i="4"/>
  <c r="AK218" i="4"/>
  <c r="AK416" i="4"/>
  <c r="AK224" i="4"/>
  <c r="AK515" i="4"/>
  <c r="AK80" i="4"/>
  <c r="AK459" i="4"/>
  <c r="AK13" i="4"/>
  <c r="AK374" i="4"/>
  <c r="AL77" i="4"/>
  <c r="AL465" i="4"/>
  <c r="AL56" i="4"/>
  <c r="AL265" i="4"/>
  <c r="AL183" i="4"/>
  <c r="AL105" i="4"/>
  <c r="AK105" i="4"/>
  <c r="AJ141" i="4"/>
  <c r="AJ361" i="4"/>
  <c r="AJ182" i="4"/>
  <c r="AJ27" i="4"/>
  <c r="AJ334" i="4"/>
  <c r="AJ193" i="4"/>
  <c r="AJ240" i="4"/>
  <c r="AJ461" i="4"/>
  <c r="AJ418" i="4"/>
  <c r="AJ39" i="4"/>
  <c r="AJ5" i="4"/>
  <c r="AK329" i="4"/>
  <c r="AK268" i="4"/>
  <c r="AK186" i="4"/>
  <c r="AK27" i="4"/>
  <c r="AK431" i="4"/>
  <c r="AK415" i="4"/>
  <c r="AK223" i="4"/>
  <c r="AK304" i="4"/>
  <c r="AK78" i="4"/>
  <c r="AK280" i="4"/>
  <c r="AK139" i="4"/>
  <c r="AK353" i="4"/>
  <c r="AK37" i="4"/>
  <c r="AK306" i="4"/>
  <c r="AL269" i="4"/>
  <c r="AL474" i="4"/>
  <c r="AL230" i="4"/>
  <c r="AL6" i="4"/>
  <c r="AJ371" i="5"/>
  <c r="AK371" i="5"/>
  <c r="AL371" i="5"/>
  <c r="AJ334" i="5"/>
  <c r="AK334" i="5"/>
  <c r="AL334" i="5"/>
  <c r="AJ44" i="5"/>
  <c r="AK44" i="5"/>
  <c r="AL44" i="5"/>
  <c r="AJ307" i="5"/>
  <c r="AK307" i="5"/>
  <c r="AL307" i="5"/>
  <c r="AJ231" i="5"/>
  <c r="AK231" i="5"/>
  <c r="AL231" i="5"/>
  <c r="AJ269" i="5"/>
  <c r="AK269" i="5"/>
  <c r="AL269" i="5"/>
  <c r="AJ282" i="5"/>
  <c r="AK282" i="5"/>
  <c r="AL282" i="5"/>
  <c r="AJ527" i="5"/>
  <c r="AK527" i="5"/>
  <c r="AL527" i="5"/>
  <c r="AK115" i="5"/>
  <c r="AJ115" i="5"/>
  <c r="AL115" i="5"/>
  <c r="AJ111" i="5"/>
  <c r="AK111" i="5"/>
  <c r="AL111" i="5"/>
  <c r="AJ92" i="5"/>
  <c r="AK92" i="5"/>
  <c r="AL92" i="5"/>
  <c r="AK24" i="5"/>
  <c r="AJ24" i="5"/>
  <c r="AL24" i="5"/>
  <c r="AJ305" i="5"/>
  <c r="AL305" i="5"/>
  <c r="AJ83" i="5"/>
  <c r="AK83" i="5"/>
  <c r="AL83" i="5"/>
  <c r="AJ525" i="5"/>
  <c r="AK525" i="5"/>
  <c r="AL525" i="5"/>
  <c r="AJ71" i="5"/>
  <c r="AK71" i="5"/>
  <c r="AL71" i="5"/>
  <c r="AJ201" i="5"/>
  <c r="AK201" i="5"/>
  <c r="AL201" i="5"/>
  <c r="AJ79" i="5"/>
  <c r="AK79" i="5"/>
  <c r="AL79" i="5"/>
  <c r="AJ520" i="5"/>
  <c r="AK520" i="5"/>
  <c r="AL520" i="5"/>
  <c r="AK321" i="5"/>
  <c r="AJ321" i="5"/>
  <c r="AK27" i="5"/>
  <c r="AJ27" i="5"/>
  <c r="AL27" i="5"/>
  <c r="AJ387" i="5"/>
  <c r="AL387" i="5"/>
  <c r="AJ172" i="5"/>
  <c r="AK172" i="5"/>
  <c r="AL172" i="5"/>
  <c r="AJ417" i="5"/>
  <c r="AK417" i="5"/>
  <c r="AL417" i="5"/>
  <c r="AJ277" i="5"/>
  <c r="AK277" i="5"/>
  <c r="AL277" i="5"/>
  <c r="AK33" i="5"/>
  <c r="AJ33" i="5"/>
  <c r="AL33" i="5"/>
  <c r="AJ496" i="5"/>
  <c r="AK496" i="5"/>
  <c r="AL496" i="5"/>
  <c r="AJ485" i="5"/>
  <c r="AK485" i="5"/>
  <c r="AL485" i="5"/>
  <c r="AK448" i="5"/>
  <c r="AJ448" i="5"/>
  <c r="AL448" i="5"/>
  <c r="AJ260" i="5"/>
  <c r="AK260" i="5"/>
  <c r="AL260" i="5"/>
  <c r="AJ394" i="5"/>
  <c r="AK394" i="5"/>
  <c r="AL394" i="5"/>
  <c r="AK526" i="5"/>
  <c r="AK439" i="5"/>
  <c r="AK278" i="5"/>
  <c r="AK173" i="5"/>
  <c r="AK489" i="5"/>
  <c r="AL308" i="5"/>
  <c r="AK114" i="5"/>
  <c r="AK484" i="5"/>
  <c r="AK257" i="5"/>
  <c r="AL112" i="5"/>
  <c r="AK497" i="5"/>
  <c r="AK333" i="5"/>
  <c r="AK91" i="5"/>
  <c r="AK503" i="5"/>
  <c r="AL118" i="5"/>
  <c r="AL362" i="5"/>
  <c r="AL9" i="5"/>
  <c r="AL328" i="5"/>
  <c r="AL338" i="5"/>
  <c r="AJ526" i="5"/>
  <c r="AL479" i="5"/>
  <c r="AJ439" i="5"/>
  <c r="AJ395" i="5"/>
  <c r="AL369" i="5"/>
  <c r="AJ278" i="5"/>
  <c r="AL261" i="5"/>
  <c r="AJ173" i="5"/>
  <c r="AL293" i="5"/>
  <c r="AJ489" i="5"/>
  <c r="AJ308" i="5"/>
  <c r="AL200" i="5"/>
  <c r="AJ114" i="5"/>
  <c r="AL39" i="5"/>
  <c r="AJ484" i="5"/>
  <c r="AL352" i="5"/>
  <c r="AJ257" i="5"/>
  <c r="AJ112" i="5"/>
  <c r="AL100" i="5"/>
  <c r="AJ497" i="5"/>
  <c r="AL410" i="5"/>
  <c r="AJ333" i="5"/>
  <c r="AL222" i="5"/>
  <c r="AJ91" i="5"/>
  <c r="AJ503" i="5"/>
  <c r="AK401" i="5"/>
  <c r="AL317" i="5"/>
  <c r="AK52" i="5"/>
  <c r="AL227" i="5"/>
  <c r="AK118" i="5"/>
  <c r="AK362" i="5"/>
  <c r="AK9" i="5"/>
  <c r="AK328" i="5"/>
  <c r="AK338" i="5"/>
  <c r="AJ438" i="5"/>
  <c r="AK135" i="5"/>
  <c r="AL431" i="5"/>
  <c r="AJ412" i="5"/>
  <c r="AK267" i="5"/>
  <c r="AK49" i="5"/>
  <c r="AK422" i="5"/>
  <c r="AL256" i="5"/>
  <c r="AJ219" i="5"/>
  <c r="AK95" i="5"/>
  <c r="AK456" i="5"/>
  <c r="AK250" i="5"/>
  <c r="AL90" i="5"/>
  <c r="AJ77" i="5"/>
  <c r="AL502" i="5"/>
  <c r="AJ400" i="5"/>
  <c r="AL243" i="5"/>
  <c r="AL380" i="5"/>
  <c r="AK406" i="5"/>
  <c r="AK46" i="5"/>
  <c r="AK254" i="5"/>
  <c r="AK504" i="5"/>
  <c r="AK241" i="5"/>
  <c r="AK164" i="5"/>
  <c r="AJ431" i="5"/>
  <c r="AJ256" i="5"/>
  <c r="AJ90" i="5"/>
  <c r="AK237" i="5"/>
  <c r="AK143" i="5"/>
  <c r="AK87" i="5"/>
  <c r="AL274" i="5"/>
  <c r="AL271" i="5"/>
  <c r="AK477" i="5"/>
  <c r="AK393" i="5"/>
  <c r="AK276" i="5"/>
  <c r="AL291" i="5"/>
  <c r="AK491" i="5"/>
  <c r="AL325" i="5"/>
  <c r="AK306" i="5"/>
  <c r="AL116" i="5"/>
  <c r="AK70" i="5"/>
  <c r="AL30" i="5"/>
  <c r="AL347" i="5"/>
  <c r="AK313" i="5"/>
  <c r="AL159" i="5"/>
  <c r="AK80" i="5"/>
  <c r="AL28" i="5"/>
  <c r="AK495" i="5"/>
  <c r="AL335" i="5"/>
  <c r="AJ310" i="5"/>
  <c r="AL211" i="5"/>
  <c r="AK129" i="5"/>
  <c r="AL26" i="5"/>
  <c r="AL449" i="5"/>
  <c r="AK184" i="5"/>
  <c r="AL12" i="5"/>
  <c r="AL217" i="5"/>
  <c r="AL488" i="5"/>
  <c r="AL6" i="5"/>
  <c r="AL157" i="5"/>
  <c r="AL493" i="5"/>
  <c r="AL424" i="5"/>
  <c r="AL322" i="5"/>
  <c r="AJ202" i="5"/>
  <c r="AL106" i="5"/>
  <c r="AK291" i="5"/>
  <c r="AL368" i="5"/>
  <c r="AK325" i="5"/>
  <c r="AL198" i="5"/>
  <c r="AK116" i="5"/>
  <c r="AL37" i="5"/>
  <c r="AJ30" i="5"/>
  <c r="AL420" i="5"/>
  <c r="AK347" i="5"/>
  <c r="AL181" i="5"/>
  <c r="AK159" i="5"/>
  <c r="AL248" i="5"/>
  <c r="AK28" i="5"/>
  <c r="AL408" i="5"/>
  <c r="AJ335" i="5"/>
  <c r="AL224" i="5"/>
  <c r="AK211" i="5"/>
  <c r="AL75" i="5"/>
  <c r="AK449" i="5"/>
  <c r="AL290" i="5"/>
  <c r="AL72" i="5"/>
  <c r="AL475" i="5"/>
  <c r="AL15" i="5"/>
  <c r="AK12" i="5"/>
  <c r="AK217" i="5"/>
  <c r="AK488" i="5"/>
  <c r="AK6" i="5"/>
  <c r="AK157" i="5"/>
  <c r="AK493" i="5"/>
  <c r="AK424" i="5"/>
  <c r="AK322" i="5"/>
  <c r="AK106" i="5"/>
  <c r="AK368" i="5"/>
  <c r="AK198" i="5"/>
  <c r="AL41" i="5"/>
  <c r="AJ37" i="5"/>
  <c r="AK420" i="5"/>
  <c r="AK181" i="5"/>
  <c r="AK248" i="5"/>
  <c r="AL460" i="5"/>
  <c r="AJ408" i="5"/>
  <c r="AK224" i="5"/>
  <c r="AK75" i="5"/>
  <c r="AK25" i="5"/>
  <c r="AL355" i="5"/>
  <c r="AJ290" i="5"/>
  <c r="AL183" i="5"/>
  <c r="AJ127" i="5"/>
  <c r="AL332" i="5"/>
  <c r="AL414" i="5"/>
  <c r="AL265" i="5"/>
  <c r="AL377" i="5"/>
  <c r="AL384" i="5"/>
  <c r="AL64" i="5"/>
  <c r="AJ263" i="5"/>
  <c r="AJ41" i="5"/>
  <c r="AJ460" i="5"/>
  <c r="AK355" i="5"/>
  <c r="AJ183" i="5"/>
  <c r="AK56" i="5"/>
  <c r="AL193" i="5"/>
  <c r="AL149" i="5"/>
  <c r="AK414" i="5"/>
  <c r="AK265" i="5"/>
  <c r="AK377" i="5"/>
  <c r="AK384" i="5"/>
  <c r="AK64" i="5"/>
  <c r="AL492" i="5"/>
  <c r="AL423" i="5"/>
  <c r="AL262" i="5"/>
  <c r="AL105" i="5"/>
  <c r="AL367" i="5"/>
  <c r="AL134" i="5"/>
  <c r="AL40" i="5"/>
  <c r="AL353" i="5"/>
  <c r="AL180" i="5"/>
  <c r="AL247" i="5"/>
  <c r="AL459" i="5"/>
  <c r="AL223" i="5"/>
  <c r="AL167" i="5"/>
  <c r="AL354" i="5"/>
  <c r="AL188" i="5"/>
  <c r="AJ370" i="5"/>
  <c r="AJ189" i="5"/>
  <c r="AJ101" i="5"/>
  <c r="AL447" i="5"/>
  <c r="AL152" i="5"/>
  <c r="AK473" i="5"/>
  <c r="AK123" i="5"/>
  <c r="AK469" i="5"/>
  <c r="AK437" i="5"/>
  <c r="AJ389" i="5"/>
  <c r="AK389" i="5"/>
  <c r="AL389" i="5"/>
  <c r="AJ295" i="5"/>
  <c r="AK295" i="5"/>
  <c r="AL295" i="5"/>
  <c r="AL143" i="5"/>
  <c r="AJ74" i="5"/>
  <c r="AL52" i="5"/>
  <c r="AJ515" i="5"/>
  <c r="AJ388" i="5"/>
  <c r="AK388" i="5"/>
  <c r="AL388" i="5"/>
  <c r="AJ297" i="5"/>
  <c r="AK297" i="5"/>
  <c r="AL297" i="5"/>
  <c r="AK175" i="5"/>
  <c r="AJ194" i="5"/>
  <c r="AK194" i="5"/>
  <c r="AL194" i="5"/>
  <c r="AJ481" i="5"/>
  <c r="AK481" i="5"/>
  <c r="AL481" i="5"/>
  <c r="AK380" i="5"/>
  <c r="AJ294" i="5"/>
  <c r="AK294" i="5"/>
  <c r="AL294" i="5"/>
  <c r="AK15" i="5"/>
  <c r="AJ358" i="5"/>
  <c r="AK358" i="5"/>
  <c r="AL358" i="5"/>
  <c r="AJ47" i="5"/>
  <c r="AK47" i="5"/>
  <c r="AL47" i="5"/>
  <c r="AJ245" i="5"/>
  <c r="AK245" i="5"/>
  <c r="AL245" i="5"/>
  <c r="AJ480" i="5"/>
  <c r="AK480" i="5"/>
  <c r="AL480" i="5"/>
  <c r="AJ154" i="5"/>
  <c r="AK154" i="5"/>
  <c r="AL154" i="5"/>
  <c r="AJ206" i="5"/>
  <c r="AK206" i="5"/>
  <c r="AL206" i="5"/>
  <c r="AJ471" i="5"/>
  <c r="AK471" i="5"/>
  <c r="AL471" i="5"/>
  <c r="AJ288" i="5"/>
  <c r="AK288" i="5"/>
  <c r="AJ73" i="5"/>
  <c r="AK73" i="5"/>
  <c r="AL73" i="5"/>
  <c r="AJ514" i="5"/>
  <c r="AK514" i="5"/>
  <c r="AL514" i="5"/>
  <c r="AK387" i="5"/>
  <c r="AJ244" i="5"/>
  <c r="AK244" i="5"/>
  <c r="AL244" i="5"/>
  <c r="AJ174" i="5"/>
  <c r="AK174" i="5"/>
  <c r="AL174" i="5"/>
  <c r="AK193" i="5"/>
  <c r="AJ476" i="5"/>
  <c r="AK476" i="5"/>
  <c r="AL476" i="5"/>
  <c r="AJ379" i="5"/>
  <c r="AK379" i="5"/>
  <c r="AL379" i="5"/>
  <c r="AK227" i="5"/>
  <c r="AJ153" i="5"/>
  <c r="AK153" i="5"/>
  <c r="AL153" i="5"/>
  <c r="AK357" i="5"/>
  <c r="AJ205" i="5"/>
  <c r="AK205" i="5"/>
  <c r="AL205" i="5"/>
  <c r="AJ455" i="5"/>
  <c r="AK455" i="5"/>
  <c r="AL455" i="5"/>
  <c r="AL494" i="5"/>
  <c r="AL478" i="5"/>
  <c r="AL438" i="5"/>
  <c r="AL395" i="5"/>
  <c r="AL370" i="5"/>
  <c r="AL321" i="5"/>
  <c r="AL263" i="5"/>
  <c r="AL202" i="5"/>
  <c r="AL316" i="5"/>
  <c r="AJ513" i="5"/>
  <c r="AK513" i="5"/>
  <c r="AL513" i="5"/>
  <c r="AJ146" i="5"/>
  <c r="AK146" i="5"/>
  <c r="AL146" i="5"/>
  <c r="AJ378" i="5"/>
  <c r="AK378" i="5"/>
  <c r="AL378" i="5"/>
  <c r="AJ466" i="5"/>
  <c r="AK466" i="5"/>
  <c r="AL466" i="5"/>
  <c r="AJ68" i="5"/>
  <c r="AK68" i="5"/>
  <c r="AL68" i="5"/>
  <c r="AJ360" i="5"/>
  <c r="AK360" i="5"/>
  <c r="AL360" i="5"/>
  <c r="AJ316" i="5"/>
  <c r="AK239" i="5"/>
  <c r="AL142" i="5"/>
  <c r="AK72" i="5"/>
  <c r="AL51" i="5"/>
  <c r="AL464" i="5"/>
  <c r="AJ365" i="5"/>
  <c r="AK365" i="5"/>
  <c r="AL365" i="5"/>
  <c r="AK243" i="5"/>
  <c r="AJ145" i="5"/>
  <c r="AK145" i="5"/>
  <c r="AL145" i="5"/>
  <c r="AJ192" i="5"/>
  <c r="AK192" i="5"/>
  <c r="AL192" i="5"/>
  <c r="AK475" i="5"/>
  <c r="AJ350" i="5"/>
  <c r="AK350" i="5"/>
  <c r="AL350" i="5"/>
  <c r="AK152" i="5"/>
  <c r="AJ465" i="5"/>
  <c r="AK465" i="5"/>
  <c r="AL465" i="5"/>
  <c r="AK204" i="5"/>
  <c r="AJ67" i="5"/>
  <c r="AK67" i="5"/>
  <c r="AL67" i="5"/>
  <c r="AL356" i="5"/>
  <c r="AK142" i="5"/>
  <c r="AK51" i="5"/>
  <c r="AK464" i="5"/>
  <c r="AJ364" i="5"/>
  <c r="AK364" i="5"/>
  <c r="AL364" i="5"/>
  <c r="AL144" i="5"/>
  <c r="AJ20" i="5"/>
  <c r="AK20" i="5"/>
  <c r="AL20" i="5"/>
  <c r="AL349" i="5"/>
  <c r="AJ225" i="5"/>
  <c r="AK225" i="5"/>
  <c r="AL225" i="5"/>
  <c r="AL434" i="5"/>
  <c r="AJ319" i="5"/>
  <c r="AK319" i="5"/>
  <c r="AL319" i="5"/>
  <c r="AJ14" i="5"/>
  <c r="AK14" i="5"/>
  <c r="AL14" i="5"/>
  <c r="AJ185" i="5"/>
  <c r="AK185" i="5"/>
  <c r="AJ356" i="5"/>
  <c r="AL238" i="5"/>
  <c r="AJ89" i="5"/>
  <c r="AK89" i="5"/>
  <c r="AL56" i="5"/>
  <c r="AJ363" i="5"/>
  <c r="AK363" i="5"/>
  <c r="AL363" i="5"/>
  <c r="AJ230" i="5"/>
  <c r="AK230" i="5"/>
  <c r="AL230" i="5"/>
  <c r="AK144" i="5"/>
  <c r="AJ19" i="5"/>
  <c r="AK19" i="5"/>
  <c r="AL19" i="5"/>
  <c r="AJ474" i="5"/>
  <c r="AK474" i="5"/>
  <c r="AL474" i="5"/>
  <c r="AK349" i="5"/>
  <c r="AJ215" i="5"/>
  <c r="AK215" i="5"/>
  <c r="AL215" i="5"/>
  <c r="AK434" i="5"/>
  <c r="AJ318" i="5"/>
  <c r="AK318" i="5"/>
  <c r="AL318" i="5"/>
  <c r="AJ13" i="5"/>
  <c r="AK13" i="5"/>
  <c r="AL13" i="5"/>
  <c r="AJ229" i="5"/>
  <c r="AK229" i="5"/>
  <c r="AL229" i="5"/>
  <c r="AJ428" i="5"/>
  <c r="AK428" i="5"/>
  <c r="AL428" i="5"/>
  <c r="AJ150" i="5"/>
  <c r="AK150" i="5"/>
  <c r="AL150" i="5"/>
  <c r="AJ178" i="5"/>
  <c r="AK178" i="5"/>
  <c r="AL178" i="5"/>
  <c r="AJ416" i="5"/>
  <c r="AK416" i="5"/>
  <c r="AL416" i="5"/>
  <c r="AJ447" i="5"/>
  <c r="AK88" i="5"/>
  <c r="AJ23" i="5"/>
  <c r="AK23" i="5"/>
  <c r="AL23" i="5"/>
  <c r="AJ463" i="5"/>
  <c r="AK463" i="5"/>
  <c r="AL463" i="5"/>
  <c r="AK332" i="5"/>
  <c r="AJ228" i="5"/>
  <c r="AK228" i="5"/>
  <c r="AL228" i="5"/>
  <c r="AJ170" i="5"/>
  <c r="AK170" i="5"/>
  <c r="AL170" i="5"/>
  <c r="AK18" i="5"/>
  <c r="AJ427" i="5"/>
  <c r="AK427" i="5"/>
  <c r="AL427" i="5"/>
  <c r="AJ348" i="5"/>
  <c r="AK348" i="5"/>
  <c r="AL348" i="5"/>
  <c r="AK214" i="5"/>
  <c r="AJ275" i="5"/>
  <c r="AK275" i="5"/>
  <c r="AL275" i="5"/>
  <c r="AK305" i="5"/>
  <c r="AJ177" i="5"/>
  <c r="AK177" i="5"/>
  <c r="AL177" i="5"/>
  <c r="AJ415" i="5"/>
  <c r="AK415" i="5"/>
  <c r="AL415" i="5"/>
  <c r="AJ141" i="5"/>
  <c r="AK141" i="5"/>
  <c r="AJ22" i="5"/>
  <c r="AK22" i="5"/>
  <c r="AL22" i="5"/>
  <c r="AJ462" i="5"/>
  <c r="AK462" i="5"/>
  <c r="AL462" i="5"/>
  <c r="AJ169" i="5"/>
  <c r="AK169" i="5"/>
  <c r="AL169" i="5"/>
  <c r="AJ302" i="5"/>
  <c r="AK302" i="5"/>
  <c r="AL302" i="5"/>
  <c r="AJ432" i="5"/>
  <c r="AK432" i="5"/>
  <c r="AL432" i="5"/>
  <c r="AJ58" i="5"/>
  <c r="AK58" i="5"/>
  <c r="AL58" i="5"/>
  <c r="AJ502" i="5"/>
  <c r="AL401" i="5"/>
  <c r="AL237" i="5"/>
  <c r="AL128" i="5"/>
  <c r="AL87" i="5"/>
  <c r="AL55" i="5"/>
  <c r="AL21" i="5"/>
  <c r="AJ446" i="5"/>
  <c r="AK446" i="5"/>
  <c r="AL446" i="5"/>
  <c r="AJ331" i="5"/>
  <c r="AK331" i="5"/>
  <c r="AL331" i="5"/>
  <c r="AK197" i="5"/>
  <c r="AJ168" i="5"/>
  <c r="AK168" i="5"/>
  <c r="AL168" i="5"/>
  <c r="AJ518" i="5"/>
  <c r="AK518" i="5"/>
  <c r="AL518" i="5"/>
  <c r="AK426" i="5"/>
  <c r="AJ301" i="5"/>
  <c r="AK301" i="5"/>
  <c r="AL301" i="5"/>
  <c r="AK274" i="5"/>
  <c r="AJ407" i="5"/>
  <c r="AK407" i="5"/>
  <c r="AL407" i="5"/>
  <c r="AK149" i="5"/>
  <c r="AJ57" i="5"/>
  <c r="AK57" i="5"/>
  <c r="AL57" i="5"/>
  <c r="AJ330" i="5"/>
  <c r="AK330" i="5"/>
  <c r="AL330" i="5"/>
  <c r="AJ517" i="5"/>
  <c r="AK517" i="5"/>
  <c r="AL517" i="5"/>
  <c r="AJ140" i="5"/>
  <c r="AK140" i="5"/>
  <c r="AL140" i="5"/>
  <c r="AJ303" i="5"/>
  <c r="AK303" i="5"/>
  <c r="AL303" i="5"/>
  <c r="AJ511" i="5"/>
  <c r="AK511" i="5"/>
  <c r="AL511" i="5"/>
  <c r="AJ42" i="5"/>
  <c r="AK42" i="5"/>
  <c r="AL42" i="5"/>
  <c r="AJ26" i="5"/>
  <c r="AJ187" i="5"/>
  <c r="AK187" i="5"/>
  <c r="AK445" i="5"/>
  <c r="AJ299" i="5"/>
  <c r="AK299" i="5"/>
  <c r="AL299" i="5"/>
  <c r="AJ196" i="5"/>
  <c r="AK196" i="5"/>
  <c r="AL196" i="5"/>
  <c r="AK104" i="5"/>
  <c r="AJ516" i="5"/>
  <c r="AK516" i="5"/>
  <c r="AL516" i="5"/>
  <c r="AJ404" i="5"/>
  <c r="AK404" i="5"/>
  <c r="AL404" i="5"/>
  <c r="AK300" i="5"/>
  <c r="AJ139" i="5"/>
  <c r="AK139" i="5"/>
  <c r="AL139" i="5"/>
  <c r="AJ236" i="5"/>
  <c r="AK236" i="5"/>
  <c r="AL236" i="5"/>
  <c r="AJ510" i="5"/>
  <c r="AK510" i="5"/>
  <c r="AL510" i="5"/>
  <c r="AJ53" i="5"/>
  <c r="AK53" i="5"/>
  <c r="AL53" i="5"/>
  <c r="AJ102" i="5"/>
  <c r="AK102" i="5"/>
  <c r="AL102" i="5"/>
  <c r="AL400" i="5"/>
  <c r="AL289" i="5"/>
  <c r="AL186" i="5"/>
  <c r="AL127" i="5"/>
  <c r="AL298" i="5"/>
  <c r="AJ195" i="5"/>
  <c r="AK195" i="5"/>
  <c r="AL195" i="5"/>
  <c r="AL482" i="5"/>
  <c r="AJ403" i="5"/>
  <c r="AK403" i="5"/>
  <c r="AL403" i="5"/>
  <c r="AL138" i="5"/>
  <c r="AJ17" i="5"/>
  <c r="AK17" i="5"/>
  <c r="AL17" i="5"/>
  <c r="AL235" i="5"/>
  <c r="AJ147" i="5"/>
  <c r="AK147" i="5"/>
  <c r="AL147" i="5"/>
  <c r="AJ391" i="5"/>
  <c r="AK391" i="5"/>
  <c r="AL391" i="5"/>
  <c r="AJ359" i="5"/>
  <c r="AK359" i="5"/>
  <c r="AL359" i="5"/>
  <c r="AL25" i="5"/>
  <c r="AL185" i="5"/>
  <c r="AK186" i="5"/>
  <c r="AJ54" i="5"/>
  <c r="AK54" i="5"/>
  <c r="AL54" i="5"/>
  <c r="AJ444" i="5"/>
  <c r="AK444" i="5"/>
  <c r="AL444" i="5"/>
  <c r="AK298" i="5"/>
  <c r="AJ176" i="5"/>
  <c r="AK176" i="5"/>
  <c r="AL176" i="5"/>
  <c r="AJ103" i="5"/>
  <c r="AK103" i="5"/>
  <c r="AL103" i="5"/>
  <c r="AK482" i="5"/>
  <c r="AJ402" i="5"/>
  <c r="AK402" i="5"/>
  <c r="AL402" i="5"/>
  <c r="AK138" i="5"/>
  <c r="AJ16" i="5"/>
  <c r="AK16" i="5"/>
  <c r="AL16" i="5"/>
  <c r="AK235" i="5"/>
  <c r="AJ119" i="5"/>
  <c r="AK119" i="5"/>
  <c r="AL119" i="5"/>
  <c r="AJ390" i="5"/>
  <c r="AK390" i="5"/>
  <c r="AL390" i="5"/>
  <c r="AL296" i="5"/>
  <c r="AL226" i="5"/>
  <c r="AL213" i="5"/>
  <c r="AL155" i="5"/>
  <c r="AL151" i="5"/>
  <c r="AL273" i="5"/>
  <c r="AL467" i="5"/>
  <c r="AL433" i="5"/>
  <c r="AL405" i="5"/>
  <c r="AL320" i="5"/>
  <c r="AL304" i="5"/>
  <c r="AL234" i="5"/>
  <c r="AL179" i="5"/>
  <c r="AL148" i="5"/>
  <c r="AL117" i="5"/>
  <c r="AL59" i="5"/>
  <c r="AL43" i="5"/>
  <c r="AL45" i="5"/>
  <c r="AL512" i="5"/>
  <c r="AL472" i="5"/>
  <c r="AL453" i="5"/>
  <c r="AL392" i="5"/>
  <c r="AL361" i="5"/>
  <c r="AL342" i="5"/>
  <c r="AL281" i="5"/>
  <c r="AL253" i="5"/>
  <c r="AL216" i="5"/>
  <c r="AL122" i="5"/>
  <c r="AL82" i="5"/>
  <c r="AL264" i="5"/>
  <c r="AL530" i="5"/>
  <c r="AL523" i="5"/>
  <c r="AL519" i="5"/>
  <c r="AL500" i="5"/>
  <c r="AL487" i="5"/>
  <c r="AL468" i="5"/>
  <c r="AL398" i="5"/>
  <c r="AL376" i="5"/>
  <c r="AL327" i="5"/>
  <c r="AL287" i="5"/>
  <c r="AL259" i="5"/>
  <c r="AL240" i="5"/>
  <c r="AL509" i="5"/>
  <c r="AL436" i="5"/>
  <c r="AL450" i="5"/>
  <c r="AL374" i="5"/>
  <c r="AL337" i="5"/>
  <c r="AL270" i="5"/>
  <c r="AL209" i="5"/>
  <c r="AL163" i="5"/>
  <c r="AL156" i="5"/>
  <c r="AL86" i="5"/>
  <c r="AL61" i="5"/>
  <c r="AL63" i="5"/>
  <c r="AK296" i="5"/>
  <c r="AK226" i="5"/>
  <c r="AK213" i="5"/>
  <c r="AK155" i="5"/>
  <c r="AK151" i="5"/>
  <c r="AK273" i="5"/>
  <c r="AK467" i="5"/>
  <c r="AK433" i="5"/>
  <c r="AK405" i="5"/>
  <c r="AK320" i="5"/>
  <c r="AK304" i="5"/>
  <c r="AK234" i="5"/>
  <c r="AK179" i="5"/>
  <c r="AK148" i="5"/>
  <c r="AK117" i="5"/>
  <c r="AK59" i="5"/>
  <c r="AK43" i="5"/>
  <c r="AK45" i="5"/>
  <c r="AK512" i="5"/>
  <c r="AK472" i="5"/>
  <c r="AK453" i="5"/>
  <c r="AK392" i="5"/>
  <c r="AK361" i="5"/>
  <c r="AK342" i="5"/>
  <c r="AK281" i="5"/>
  <c r="AK253" i="5"/>
  <c r="AK216" i="5"/>
  <c r="AK122" i="5"/>
  <c r="AK82" i="5"/>
  <c r="AK264" i="5"/>
  <c r="AK530" i="5"/>
  <c r="AK523" i="5"/>
  <c r="AK519" i="5"/>
  <c r="AK500" i="5"/>
  <c r="AK487" i="5"/>
  <c r="AK468" i="5"/>
  <c r="AK398" i="5"/>
  <c r="AK376" i="5"/>
  <c r="AK327" i="5"/>
  <c r="AK287" i="5"/>
  <c r="AK259" i="5"/>
  <c r="AK240" i="5"/>
  <c r="AK509" i="5"/>
  <c r="AK436" i="5"/>
  <c r="AK450" i="5"/>
  <c r="AK374" i="5"/>
  <c r="AK337" i="5"/>
  <c r="AK270" i="5"/>
  <c r="AK209" i="5"/>
  <c r="AK163" i="5"/>
  <c r="AK156" i="5"/>
  <c r="AK86" i="5"/>
  <c r="AK61" i="5"/>
  <c r="AK63" i="5"/>
  <c r="AL284" i="5"/>
  <c r="AL280" i="5"/>
  <c r="AL252" i="5"/>
  <c r="AL125" i="5"/>
  <c r="AL121" i="5"/>
  <c r="AL81" i="5"/>
  <c r="AL11" i="5"/>
  <c r="AL529" i="5"/>
  <c r="AL522" i="5"/>
  <c r="AL506" i="5"/>
  <c r="AL499" i="5"/>
  <c r="AL486" i="5"/>
  <c r="AL419" i="5"/>
  <c r="AL397" i="5"/>
  <c r="AL375" i="5"/>
  <c r="AL341" i="5"/>
  <c r="AL286" i="5"/>
  <c r="AL258" i="5"/>
  <c r="AL8" i="5"/>
  <c r="AL508" i="5"/>
  <c r="AL435" i="5"/>
  <c r="AL386" i="5"/>
  <c r="AL373" i="5"/>
  <c r="AL336" i="5"/>
  <c r="AL233" i="5"/>
  <c r="AL208" i="5"/>
  <c r="AL162" i="5"/>
  <c r="AL110" i="5"/>
  <c r="AL85" i="5"/>
  <c r="AL60" i="5"/>
  <c r="AL5" i="5"/>
  <c r="AK284" i="5"/>
  <c r="AK280" i="5"/>
  <c r="AK252" i="5"/>
  <c r="AK125" i="5"/>
  <c r="AK121" i="5"/>
  <c r="AK81" i="5"/>
  <c r="AK11" i="5"/>
  <c r="AK529" i="5"/>
  <c r="AK522" i="5"/>
  <c r="AK506" i="5"/>
  <c r="AK499" i="5"/>
  <c r="AK486" i="5"/>
  <c r="AK419" i="5"/>
  <c r="AK397" i="5"/>
  <c r="AK375" i="5"/>
  <c r="AK341" i="5"/>
  <c r="AK286" i="5"/>
  <c r="AK258" i="5"/>
  <c r="AK8" i="5"/>
  <c r="AK508" i="5"/>
  <c r="AK435" i="5"/>
  <c r="AK386" i="5"/>
  <c r="AK373" i="5"/>
  <c r="AK336" i="5"/>
  <c r="AK233" i="5"/>
  <c r="AK208" i="5"/>
  <c r="AK162" i="5"/>
  <c r="AK110" i="5"/>
  <c r="AK85" i="5"/>
  <c r="AK60" i="5"/>
  <c r="AK5" i="5"/>
  <c r="AL344" i="5"/>
  <c r="AL283" i="5"/>
  <c r="AL279" i="5"/>
  <c r="AL218" i="5"/>
  <c r="AL124" i="5"/>
  <c r="AL120" i="5"/>
  <c r="AL266" i="5"/>
  <c r="AL10" i="5"/>
  <c r="AL528" i="5"/>
  <c r="AL521" i="5"/>
  <c r="AL505" i="5"/>
  <c r="AL498" i="5"/>
  <c r="AL470" i="5"/>
  <c r="AL418" i="5"/>
  <c r="AL396" i="5"/>
  <c r="AL329" i="5"/>
  <c r="AL340" i="5"/>
  <c r="AL285" i="5"/>
  <c r="AL242" i="5"/>
  <c r="AL7" i="5"/>
  <c r="AL507" i="5"/>
  <c r="AL452" i="5"/>
  <c r="AL385" i="5"/>
  <c r="AL372" i="5"/>
  <c r="AL272" i="5"/>
  <c r="AL232" i="5"/>
  <c r="AL207" i="5"/>
  <c r="AL158" i="5"/>
  <c r="AL109" i="5"/>
  <c r="AL84" i="5"/>
  <c r="AL65" i="5"/>
  <c r="AL4" i="5"/>
  <c r="AK344" i="5"/>
  <c r="AK283" i="5"/>
  <c r="AK279" i="5"/>
  <c r="AK218" i="5"/>
  <c r="AK124" i="5"/>
  <c r="AK120" i="5"/>
  <c r="AK266" i="5"/>
  <c r="AK10" i="5"/>
  <c r="AK528" i="5"/>
  <c r="AK521" i="5"/>
  <c r="AK505" i="5"/>
  <c r="AK498" i="5"/>
  <c r="AK470" i="5"/>
  <c r="AK418" i="5"/>
  <c r="AK396" i="5"/>
  <c r="AK329" i="5"/>
  <c r="AK340" i="5"/>
  <c r="AK285" i="5"/>
  <c r="AK242" i="5"/>
  <c r="AK7" i="5"/>
  <c r="AK507" i="5"/>
  <c r="AK452" i="5"/>
  <c r="AK385" i="5"/>
  <c r="AK372" i="5"/>
  <c r="AK272" i="5"/>
  <c r="AK232" i="5"/>
  <c r="AK207" i="5"/>
  <c r="AK158" i="5"/>
  <c r="AK109" i="5"/>
  <c r="AK84" i="5"/>
  <c r="AK65" i="5"/>
  <c r="AK4" i="5"/>
  <c r="AJ3" i="5"/>
  <c r="AK3" i="5"/>
  <c r="AJ519" i="7"/>
  <c r="AJ316" i="7"/>
  <c r="AK383" i="7"/>
  <c r="AK148" i="7"/>
  <c r="AJ479" i="7"/>
  <c r="AJ349" i="7"/>
  <c r="AJ246" i="7"/>
  <c r="AJ341" i="7"/>
  <c r="AJ46" i="7"/>
  <c r="AJ9" i="7"/>
  <c r="AJ485" i="7"/>
  <c r="AJ94" i="7"/>
  <c r="AJ177" i="7"/>
  <c r="AJ425" i="7"/>
  <c r="AJ382" i="7"/>
  <c r="AJ303" i="7"/>
  <c r="AJ428" i="7"/>
  <c r="AJ259" i="7"/>
  <c r="AJ306" i="7"/>
  <c r="AJ398" i="7"/>
  <c r="AJ112" i="7"/>
  <c r="AJ207" i="7"/>
  <c r="AJ440" i="7"/>
  <c r="AJ301" i="7"/>
  <c r="AJ405" i="7"/>
  <c r="AJ173" i="7"/>
  <c r="AJ7" i="7"/>
  <c r="AJ84" i="7"/>
  <c r="AJ374" i="7"/>
  <c r="AJ73" i="7"/>
  <c r="AJ147" i="7"/>
  <c r="AJ470" i="7"/>
  <c r="AJ235" i="7"/>
  <c r="AJ315" i="7"/>
  <c r="AJ497" i="7"/>
  <c r="AJ196" i="7"/>
  <c r="AJ237" i="7"/>
  <c r="AJ10" i="7"/>
  <c r="AJ208" i="7"/>
  <c r="AJ507" i="7"/>
  <c r="AK47" i="7"/>
  <c r="AK236" i="7"/>
  <c r="AJ478" i="7"/>
  <c r="AJ348" i="7"/>
  <c r="AJ191" i="7"/>
  <c r="AJ340" i="7"/>
  <c r="AJ45" i="7"/>
  <c r="AJ26" i="7"/>
  <c r="AJ484" i="7"/>
  <c r="AJ93" i="7"/>
  <c r="AJ206" i="7"/>
  <c r="AJ424" i="7"/>
  <c r="AJ381" i="7"/>
  <c r="AJ338" i="7"/>
  <c r="AJ427" i="7"/>
  <c r="AJ258" i="7"/>
  <c r="AJ299" i="7"/>
  <c r="AJ397" i="7"/>
  <c r="AJ111" i="7"/>
  <c r="AJ230" i="7"/>
  <c r="AJ439" i="7"/>
  <c r="AJ300" i="7"/>
  <c r="AJ452" i="7"/>
  <c r="AJ172" i="7"/>
  <c r="AJ6" i="7"/>
  <c r="AJ77" i="7"/>
  <c r="AJ373" i="7"/>
  <c r="AJ72" i="7"/>
  <c r="AJ266" i="7"/>
  <c r="AJ469" i="7"/>
  <c r="AJ234" i="7"/>
  <c r="AJ332" i="7"/>
  <c r="AJ496" i="7"/>
  <c r="AJ195" i="7"/>
  <c r="AJ254" i="7"/>
  <c r="AJ525" i="7"/>
  <c r="AJ513" i="7"/>
  <c r="AK95" i="7"/>
  <c r="AK510" i="7"/>
  <c r="AJ477" i="7"/>
  <c r="AJ329" i="7"/>
  <c r="AJ190" i="7"/>
  <c r="AJ339" i="7"/>
  <c r="AJ50" i="7"/>
  <c r="AJ25" i="7"/>
  <c r="AJ483" i="7"/>
  <c r="AJ128" i="7"/>
  <c r="AJ205" i="7"/>
  <c r="AJ423" i="7"/>
  <c r="AJ365" i="7"/>
  <c r="AJ337" i="7"/>
  <c r="AJ426" i="7"/>
  <c r="AJ227" i="7"/>
  <c r="AJ298" i="7"/>
  <c r="AJ396" i="7"/>
  <c r="AJ203" i="7"/>
  <c r="AJ229" i="7"/>
  <c r="AJ438" i="7"/>
  <c r="AJ275" i="7"/>
  <c r="AJ451" i="7"/>
  <c r="AJ171" i="7"/>
  <c r="AJ14" i="7"/>
  <c r="AJ76" i="7"/>
  <c r="AJ372" i="7"/>
  <c r="AJ80" i="7"/>
  <c r="AJ265" i="7"/>
  <c r="AJ468" i="7"/>
  <c r="AJ164" i="7"/>
  <c r="AJ331" i="7"/>
  <c r="AJ495" i="7"/>
  <c r="AJ140" i="7"/>
  <c r="AJ253" i="7"/>
  <c r="AJ522" i="7"/>
  <c r="AJ504" i="7"/>
  <c r="AK304" i="7"/>
  <c r="AK501" i="7"/>
  <c r="AJ455" i="7"/>
  <c r="AJ328" i="7"/>
  <c r="AJ189" i="7"/>
  <c r="AJ71" i="7"/>
  <c r="AJ49" i="7"/>
  <c r="AJ24" i="7"/>
  <c r="AJ419" i="7"/>
  <c r="AJ127" i="7"/>
  <c r="AJ204" i="7"/>
  <c r="AJ194" i="7"/>
  <c r="AJ364" i="7"/>
  <c r="AJ336" i="7"/>
  <c r="AJ344" i="7"/>
  <c r="AJ226" i="7"/>
  <c r="AJ297" i="7"/>
  <c r="AJ137" i="7"/>
  <c r="AJ202" i="7"/>
  <c r="AJ228" i="7"/>
  <c r="AJ401" i="7"/>
  <c r="AJ274" i="7"/>
  <c r="AJ450" i="7"/>
  <c r="AJ56" i="7"/>
  <c r="AJ13" i="7"/>
  <c r="AJ75" i="7"/>
  <c r="AJ167" i="7"/>
  <c r="AJ79" i="7"/>
  <c r="AJ264" i="7"/>
  <c r="AJ404" i="7"/>
  <c r="AJ163" i="7"/>
  <c r="AJ330" i="7"/>
  <c r="AJ443" i="7"/>
  <c r="AJ139" i="7"/>
  <c r="AJ252" i="7"/>
  <c r="AJ247" i="7"/>
  <c r="AJ516" i="7"/>
  <c r="AJ74" i="7"/>
  <c r="AK528" i="7"/>
  <c r="AK307" i="7"/>
  <c r="AJ454" i="7"/>
  <c r="AJ327" i="7"/>
  <c r="AJ134" i="7"/>
  <c r="AJ70" i="7"/>
  <c r="AJ48" i="7"/>
  <c r="AJ44" i="7"/>
  <c r="AJ418" i="7"/>
  <c r="AJ126" i="7"/>
  <c r="AJ176" i="7"/>
  <c r="AJ193" i="7"/>
  <c r="AJ363" i="7"/>
  <c r="AJ368" i="7"/>
  <c r="AJ343" i="7"/>
  <c r="AJ225" i="7"/>
  <c r="AJ431" i="7"/>
  <c r="AJ136" i="7"/>
  <c r="AJ201" i="7"/>
  <c r="AJ320" i="7"/>
  <c r="AJ400" i="7"/>
  <c r="AJ273" i="7"/>
  <c r="AJ446" i="7"/>
  <c r="AJ55" i="7"/>
  <c r="AJ12" i="7"/>
  <c r="AJ98" i="7"/>
  <c r="AJ166" i="7"/>
  <c r="AJ78" i="7"/>
  <c r="AJ380" i="7"/>
  <c r="AJ403" i="7"/>
  <c r="AJ162" i="7"/>
  <c r="AJ389" i="7"/>
  <c r="AJ442" i="7"/>
  <c r="AJ138" i="7"/>
  <c r="AJ224" i="7"/>
  <c r="AK498" i="7"/>
  <c r="AJ453" i="7"/>
  <c r="AJ287" i="7"/>
  <c r="AJ133" i="7"/>
  <c r="AJ69" i="7"/>
  <c r="AJ20" i="7"/>
  <c r="AJ43" i="7"/>
  <c r="AJ417" i="7"/>
  <c r="AJ101" i="7"/>
  <c r="AJ175" i="7"/>
  <c r="AJ192" i="7"/>
  <c r="AJ326" i="7"/>
  <c r="AJ367" i="7"/>
  <c r="AJ342" i="7"/>
  <c r="AJ182" i="7"/>
  <c r="AJ430" i="7"/>
  <c r="AJ135" i="7"/>
  <c r="AJ200" i="7"/>
  <c r="AJ319" i="7"/>
  <c r="AJ399" i="7"/>
  <c r="AJ257" i="7"/>
  <c r="AJ445" i="7"/>
  <c r="AJ54" i="7"/>
  <c r="AJ17" i="7"/>
  <c r="AJ97" i="7"/>
  <c r="AJ165" i="7"/>
  <c r="AJ62" i="7"/>
  <c r="AJ379" i="7"/>
  <c r="AJ402" i="7"/>
  <c r="AJ143" i="7"/>
  <c r="AJ388" i="7"/>
  <c r="AJ441" i="7"/>
  <c r="AJ92" i="7"/>
  <c r="AJ223" i="7"/>
  <c r="AJ8" i="7"/>
  <c r="AJ449" i="7"/>
  <c r="AJ286" i="7"/>
  <c r="AJ132" i="7"/>
  <c r="AJ65" i="7"/>
  <c r="AJ19" i="7"/>
  <c r="AJ42" i="7"/>
  <c r="AJ410" i="7"/>
  <c r="AJ100" i="7"/>
  <c r="AJ174" i="7"/>
  <c r="AJ188" i="7"/>
  <c r="AJ325" i="7"/>
  <c r="AJ366" i="7"/>
  <c r="AJ335" i="7"/>
  <c r="AJ181" i="7"/>
  <c r="AJ429" i="7"/>
  <c r="AJ110" i="7"/>
  <c r="AJ199" i="7"/>
  <c r="AJ318" i="7"/>
  <c r="AJ416" i="7"/>
  <c r="AJ256" i="7"/>
  <c r="AJ444" i="7"/>
  <c r="AJ53" i="7"/>
  <c r="AJ16" i="7"/>
  <c r="AJ96" i="7"/>
  <c r="AJ131" i="7"/>
  <c r="AJ61" i="7"/>
  <c r="AJ378" i="7"/>
  <c r="AJ359" i="7"/>
  <c r="AJ142" i="7"/>
  <c r="AJ387" i="7"/>
  <c r="AJ422" i="7"/>
  <c r="AJ91" i="7"/>
  <c r="AJ222" i="7"/>
  <c r="AJ260" i="7"/>
  <c r="AK178" i="7"/>
  <c r="AK406" i="7"/>
  <c r="AK197" i="7"/>
  <c r="AJ448" i="7"/>
  <c r="AJ285" i="7"/>
  <c r="AJ377" i="7"/>
  <c r="AJ64" i="7"/>
  <c r="AJ18" i="7"/>
  <c r="AJ68" i="7"/>
  <c r="AJ409" i="7"/>
  <c r="AJ99" i="7"/>
  <c r="AJ218" i="7"/>
  <c r="AJ187" i="7"/>
  <c r="AJ324" i="7"/>
  <c r="AJ347" i="7"/>
  <c r="AJ334" i="7"/>
  <c r="AJ180" i="7"/>
  <c r="AJ476" i="7"/>
  <c r="AJ109" i="7"/>
  <c r="AJ198" i="7"/>
  <c r="AJ434" i="7"/>
  <c r="AJ415" i="7"/>
  <c r="AJ255" i="7"/>
  <c r="AJ458" i="7"/>
  <c r="AJ52" i="7"/>
  <c r="AJ15" i="7"/>
  <c r="AJ161" i="7"/>
  <c r="AJ130" i="7"/>
  <c r="AJ60" i="7"/>
  <c r="AJ413" i="7"/>
  <c r="AJ358" i="7"/>
  <c r="AJ141" i="7"/>
  <c r="AJ437" i="7"/>
  <c r="AJ421" i="7"/>
  <c r="AJ90" i="7"/>
  <c r="AJ221" i="7"/>
  <c r="AJ302" i="7"/>
  <c r="AJ447" i="7"/>
  <c r="AJ278" i="7"/>
  <c r="AJ376" i="7"/>
  <c r="AJ63" i="7"/>
  <c r="AJ23" i="7"/>
  <c r="AJ67" i="7"/>
  <c r="AJ408" i="7"/>
  <c r="AJ107" i="7"/>
  <c r="AJ217" i="7"/>
  <c r="AJ186" i="7"/>
  <c r="AJ323" i="7"/>
  <c r="AJ346" i="7"/>
  <c r="AJ333" i="7"/>
  <c r="AJ242" i="7"/>
  <c r="AJ475" i="7"/>
  <c r="AJ108" i="7"/>
  <c r="AJ215" i="7"/>
  <c r="AJ433" i="7"/>
  <c r="AJ414" i="7"/>
  <c r="AJ245" i="7"/>
  <c r="AJ457" i="7"/>
  <c r="AJ51" i="7"/>
  <c r="AJ32" i="7"/>
  <c r="AJ160" i="7"/>
  <c r="AJ129" i="7"/>
  <c r="AJ83" i="7"/>
  <c r="AJ412" i="7"/>
  <c r="AJ357" i="7"/>
  <c r="AJ158" i="7"/>
  <c r="AJ436" i="7"/>
  <c r="AJ420" i="7"/>
  <c r="AJ122" i="7"/>
  <c r="AJ220" i="7"/>
  <c r="AJ113" i="7"/>
  <c r="AJ386" i="7"/>
  <c r="AJ277" i="7"/>
  <c r="AJ375" i="7"/>
  <c r="AJ59" i="7"/>
  <c r="AJ22" i="7"/>
  <c r="AJ66" i="7"/>
  <c r="AJ296" i="7"/>
  <c r="AJ106" i="7"/>
  <c r="AJ216" i="7"/>
  <c r="AJ269" i="7"/>
  <c r="AJ322" i="7"/>
  <c r="AJ345" i="7"/>
  <c r="AJ293" i="7"/>
  <c r="AJ241" i="7"/>
  <c r="AJ474" i="7"/>
  <c r="AJ125" i="7"/>
  <c r="AJ214" i="7"/>
  <c r="AJ432" i="7"/>
  <c r="AJ392" i="7"/>
  <c r="AJ244" i="7"/>
  <c r="AJ456" i="7"/>
  <c r="AJ38" i="7"/>
  <c r="AJ31" i="7"/>
  <c r="AJ159" i="7"/>
  <c r="AJ104" i="7"/>
  <c r="AJ82" i="7"/>
  <c r="AJ411" i="7"/>
  <c r="AJ263" i="7"/>
  <c r="AJ157" i="7"/>
  <c r="AJ435" i="7"/>
  <c r="AJ353" i="7"/>
  <c r="AJ121" i="7"/>
  <c r="AJ219" i="7"/>
  <c r="AJ350" i="7"/>
  <c r="AJ385" i="7"/>
  <c r="AJ276" i="7"/>
  <c r="AJ488" i="7"/>
  <c r="AJ58" i="7"/>
  <c r="AJ21" i="7"/>
  <c r="AJ155" i="7"/>
  <c r="AJ295" i="7"/>
  <c r="AJ105" i="7"/>
  <c r="AJ482" i="7"/>
  <c r="AJ268" i="7"/>
  <c r="AJ321" i="7"/>
  <c r="AJ371" i="7"/>
  <c r="AJ292" i="7"/>
  <c r="AJ240" i="7"/>
  <c r="AJ491" i="7"/>
  <c r="AJ124" i="7"/>
  <c r="AJ213" i="7"/>
  <c r="AJ473" i="7"/>
  <c r="AJ391" i="7"/>
  <c r="AJ243" i="7"/>
  <c r="AJ494" i="7"/>
  <c r="AJ37" i="7"/>
  <c r="AJ30" i="7"/>
  <c r="AJ461" i="7"/>
  <c r="AJ103" i="7"/>
  <c r="AJ81" i="7"/>
  <c r="AJ464" i="7"/>
  <c r="AJ262" i="7"/>
  <c r="AJ156" i="7"/>
  <c r="AJ467" i="7"/>
  <c r="AJ352" i="7"/>
  <c r="AJ120" i="7"/>
  <c r="AJ395" i="7"/>
  <c r="AJ238" i="7"/>
  <c r="AJ384" i="7"/>
  <c r="AJ272" i="7"/>
  <c r="AJ487" i="7"/>
  <c r="AJ57" i="7"/>
  <c r="AJ5" i="7"/>
  <c r="AJ154" i="7"/>
  <c r="AJ294" i="7"/>
  <c r="AJ119" i="7"/>
  <c r="AJ481" i="7"/>
  <c r="AJ267" i="7"/>
  <c r="AJ314" i="7"/>
  <c r="AJ370" i="7"/>
  <c r="AJ291" i="7"/>
  <c r="AJ251" i="7"/>
  <c r="AJ490" i="7"/>
  <c r="AJ123" i="7"/>
  <c r="AJ233" i="7"/>
  <c r="AJ472" i="7"/>
  <c r="AJ390" i="7"/>
  <c r="AJ284" i="7"/>
  <c r="AJ493" i="7"/>
  <c r="AJ36" i="7"/>
  <c r="AJ41" i="7"/>
  <c r="AJ460" i="7"/>
  <c r="AJ102" i="7"/>
  <c r="AJ146" i="7"/>
  <c r="AJ463" i="7"/>
  <c r="AJ261" i="7"/>
  <c r="AJ152" i="7"/>
  <c r="AJ466" i="7"/>
  <c r="AJ351" i="7"/>
  <c r="AJ170" i="7"/>
  <c r="AJ394" i="7"/>
  <c r="AJ362" i="7"/>
  <c r="AJ271" i="7"/>
  <c r="AJ486" i="7"/>
  <c r="AJ35" i="7"/>
  <c r="AJ4" i="7"/>
  <c r="AJ153" i="7"/>
  <c r="AJ185" i="7"/>
  <c r="AJ118" i="7"/>
  <c r="AJ480" i="7"/>
  <c r="AJ290" i="7"/>
  <c r="AJ313" i="7"/>
  <c r="AJ369" i="7"/>
  <c r="AJ311" i="7"/>
  <c r="AJ250" i="7"/>
  <c r="AJ489" i="7"/>
  <c r="AJ116" i="7"/>
  <c r="AJ232" i="7"/>
  <c r="AJ471" i="7"/>
  <c r="AJ356" i="7"/>
  <c r="AJ283" i="7"/>
  <c r="AJ492" i="7"/>
  <c r="AJ29" i="7"/>
  <c r="AJ40" i="7"/>
  <c r="AJ459" i="7"/>
  <c r="AJ89" i="7"/>
  <c r="AJ145" i="7"/>
  <c r="AJ462" i="7"/>
  <c r="AJ212" i="7"/>
  <c r="AJ151" i="7"/>
  <c r="AJ465" i="7"/>
  <c r="AJ281" i="7"/>
  <c r="AJ169" i="7"/>
  <c r="AJ393" i="7"/>
  <c r="AK85" i="7"/>
  <c r="AJ361" i="7"/>
  <c r="AJ270" i="7"/>
  <c r="AJ530" i="7"/>
  <c r="AJ34" i="7"/>
  <c r="AJ3" i="7"/>
  <c r="AJ527" i="7"/>
  <c r="AJ184" i="7"/>
  <c r="AJ117" i="7"/>
  <c r="AJ524" i="7"/>
  <c r="AJ289" i="7"/>
  <c r="AJ312" i="7"/>
  <c r="AJ521" i="7"/>
  <c r="AJ310" i="7"/>
  <c r="AJ249" i="7"/>
  <c r="AJ518" i="7"/>
  <c r="AJ115" i="7"/>
  <c r="AJ231" i="7"/>
  <c r="AJ515" i="7"/>
  <c r="AJ355" i="7"/>
  <c r="AJ282" i="7"/>
  <c r="AJ512" i="7"/>
  <c r="AJ28" i="7"/>
  <c r="AJ39" i="7"/>
  <c r="AJ509" i="7"/>
  <c r="AJ88" i="7"/>
  <c r="AJ144" i="7"/>
  <c r="AJ506" i="7"/>
  <c r="AJ211" i="7"/>
  <c r="AJ150" i="7"/>
  <c r="AJ503" i="7"/>
  <c r="AJ280" i="7"/>
  <c r="AJ168" i="7"/>
  <c r="AJ500" i="7"/>
  <c r="AJ360" i="7"/>
  <c r="AJ248" i="7"/>
  <c r="AJ529" i="7"/>
  <c r="AJ33" i="7"/>
  <c r="AJ11" i="7"/>
  <c r="AJ526" i="7"/>
  <c r="AJ183" i="7"/>
  <c r="AJ179" i="7"/>
  <c r="AJ523" i="7"/>
  <c r="AJ288" i="7"/>
  <c r="AJ305" i="7"/>
  <c r="AJ520" i="7"/>
  <c r="AJ309" i="7"/>
  <c r="AJ308" i="7"/>
  <c r="AJ517" i="7"/>
  <c r="AJ114" i="7"/>
  <c r="AJ209" i="7"/>
  <c r="AJ514" i="7"/>
  <c r="AJ354" i="7"/>
  <c r="AJ407" i="7"/>
  <c r="AJ511" i="7"/>
  <c r="AJ27" i="7"/>
  <c r="AJ86" i="7"/>
  <c r="AJ508" i="7"/>
  <c r="AJ87" i="7"/>
  <c r="AJ149" i="7"/>
  <c r="AJ505" i="7"/>
  <c r="AJ210" i="7"/>
  <c r="AJ317" i="7"/>
  <c r="AJ502" i="7"/>
  <c r="AJ279" i="7"/>
  <c r="AJ239" i="7"/>
  <c r="AJ499" i="7"/>
  <c r="AI3" i="6" l="1"/>
  <c r="AJ3" i="6" s="1"/>
  <c r="AI4" i="6"/>
  <c r="AJ4" i="6" s="1"/>
  <c r="AI5" i="6"/>
  <c r="AJ5" i="6" s="1"/>
  <c r="AI7" i="6"/>
  <c r="AJ7" i="6" s="1"/>
  <c r="AI8" i="6"/>
  <c r="AJ8" i="6" s="1"/>
  <c r="AI9" i="6"/>
  <c r="AJ9" i="6" s="1"/>
  <c r="AI10" i="6"/>
  <c r="AJ10" i="6" s="1"/>
  <c r="AI11" i="6"/>
  <c r="AJ11" i="6" s="1"/>
  <c r="AI12" i="6"/>
  <c r="AJ12" i="6" s="1"/>
  <c r="AI13" i="6"/>
  <c r="AJ13" i="6" s="1"/>
  <c r="AI14" i="6"/>
  <c r="AJ14" i="6" s="1"/>
  <c r="AI15" i="6"/>
  <c r="AJ15" i="6" s="1"/>
  <c r="AI16" i="6"/>
  <c r="AJ16" i="6" s="1"/>
  <c r="AI17" i="6"/>
  <c r="AJ17" i="6" s="1"/>
  <c r="AI18" i="6"/>
  <c r="AJ18" i="6" s="1"/>
  <c r="AI19" i="6"/>
  <c r="AJ19" i="6" s="1"/>
  <c r="AI20" i="6"/>
  <c r="AJ20" i="6" s="1"/>
  <c r="AI21" i="6"/>
  <c r="AJ21" i="6" s="1"/>
  <c r="AI22" i="6"/>
  <c r="AJ22" i="6" s="1"/>
  <c r="AI23" i="6"/>
  <c r="AJ23" i="6" s="1"/>
  <c r="AI24" i="6"/>
  <c r="AJ24" i="6" s="1"/>
  <c r="AI25" i="6"/>
  <c r="AJ25" i="6" s="1"/>
  <c r="AI26" i="6"/>
  <c r="AJ26" i="6" s="1"/>
  <c r="AI27" i="6"/>
  <c r="AJ27" i="6" s="1"/>
  <c r="AI28" i="6"/>
  <c r="AJ28" i="6" s="1"/>
  <c r="AI29" i="6"/>
  <c r="AJ29" i="6" s="1"/>
  <c r="AI30" i="6"/>
  <c r="AJ30" i="6" s="1"/>
  <c r="AI31" i="6"/>
  <c r="AJ31" i="6" s="1"/>
  <c r="AI32" i="6"/>
  <c r="AJ32" i="6" s="1"/>
  <c r="AI33" i="6"/>
  <c r="AJ33" i="6" s="1"/>
  <c r="AI34" i="6"/>
  <c r="AJ34" i="6" s="1"/>
  <c r="AI35" i="6"/>
  <c r="AJ35" i="6" s="1"/>
  <c r="AI36" i="6"/>
  <c r="AJ36" i="6" s="1"/>
  <c r="AI37" i="6"/>
  <c r="AJ37" i="6" s="1"/>
  <c r="AI38" i="6"/>
  <c r="AJ38" i="6" s="1"/>
  <c r="AI39" i="6"/>
  <c r="AJ39" i="6" s="1"/>
  <c r="AI40" i="6"/>
  <c r="AJ40" i="6" s="1"/>
  <c r="AI41" i="6"/>
  <c r="AJ41" i="6" s="1"/>
  <c r="AI42" i="6"/>
  <c r="AJ42" i="6" s="1"/>
  <c r="AI43" i="6"/>
  <c r="AJ43" i="6" s="1"/>
  <c r="AI44" i="6"/>
  <c r="AJ44" i="6" s="1"/>
  <c r="AI45" i="6"/>
  <c r="AJ45" i="6" s="1"/>
  <c r="AI46" i="6"/>
  <c r="AJ46" i="6" s="1"/>
  <c r="AI47" i="6"/>
  <c r="AJ47" i="6" s="1"/>
  <c r="AI48" i="6"/>
  <c r="AJ48" i="6" s="1"/>
  <c r="AI49" i="6"/>
  <c r="AJ49" i="6" s="1"/>
  <c r="AI50" i="6"/>
  <c r="AJ50" i="6" s="1"/>
  <c r="AI51" i="6"/>
  <c r="AJ51" i="6" s="1"/>
  <c r="AI52" i="6"/>
  <c r="AJ52" i="6" s="1"/>
  <c r="AI53" i="6"/>
  <c r="AJ53" i="6" s="1"/>
  <c r="AI54" i="6"/>
  <c r="AJ54" i="6" s="1"/>
  <c r="AI55" i="6"/>
  <c r="AJ55" i="6" s="1"/>
  <c r="AI56" i="6"/>
  <c r="AJ56" i="6" s="1"/>
  <c r="AI57" i="6"/>
  <c r="AJ57" i="6" s="1"/>
  <c r="AI58" i="6"/>
  <c r="AJ58" i="6" s="1"/>
  <c r="AI59" i="6"/>
  <c r="AJ59" i="6" s="1"/>
  <c r="AI60" i="6"/>
  <c r="AJ60" i="6" s="1"/>
  <c r="AI61" i="6"/>
  <c r="AJ61" i="6" s="1"/>
  <c r="AI62" i="6"/>
  <c r="AJ62" i="6" s="1"/>
  <c r="AI63" i="6"/>
  <c r="AJ63" i="6" s="1"/>
  <c r="AI64" i="6"/>
  <c r="AJ64" i="6" s="1"/>
  <c r="AI65" i="6"/>
  <c r="AJ65" i="6" s="1"/>
  <c r="AI66" i="6"/>
  <c r="AJ66" i="6" s="1"/>
  <c r="AI67" i="6"/>
  <c r="AJ67" i="6" s="1"/>
  <c r="AI68" i="6"/>
  <c r="AJ68" i="6" s="1"/>
  <c r="AI69" i="6"/>
  <c r="AJ69" i="6" s="1"/>
  <c r="AI70" i="6"/>
  <c r="AJ70" i="6" s="1"/>
  <c r="AI71" i="6"/>
  <c r="AJ71" i="6" s="1"/>
  <c r="AI72" i="6"/>
  <c r="AJ72" i="6" s="1"/>
  <c r="AI73" i="6"/>
  <c r="AJ73" i="6" s="1"/>
  <c r="AI74" i="6"/>
  <c r="AJ74" i="6" s="1"/>
  <c r="AI75" i="6"/>
  <c r="AJ75" i="6" s="1"/>
  <c r="AI76" i="6"/>
  <c r="AJ76" i="6" s="1"/>
  <c r="AI77" i="6"/>
  <c r="AJ77" i="6" s="1"/>
  <c r="AI78" i="6"/>
  <c r="AJ78" i="6" s="1"/>
  <c r="AI79" i="6"/>
  <c r="AJ79" i="6" s="1"/>
  <c r="AI80" i="6"/>
  <c r="AJ80" i="6" s="1"/>
  <c r="AI81" i="6"/>
  <c r="AJ81" i="6" s="1"/>
  <c r="AI82" i="6"/>
  <c r="AJ82" i="6" s="1"/>
  <c r="AI83" i="6"/>
  <c r="AJ83" i="6" s="1"/>
  <c r="AI84" i="6"/>
  <c r="AJ84" i="6" s="1"/>
  <c r="AI85" i="6"/>
  <c r="AJ85" i="6" s="1"/>
  <c r="AI86" i="6"/>
  <c r="AJ86" i="6" s="1"/>
  <c r="AI87" i="6"/>
  <c r="AJ87" i="6" s="1"/>
  <c r="AI88" i="6"/>
  <c r="AJ88" i="6" s="1"/>
  <c r="AI89" i="6"/>
  <c r="AJ89" i="6" s="1"/>
  <c r="AI90" i="6"/>
  <c r="AJ90" i="6" s="1"/>
  <c r="AI91" i="6"/>
  <c r="AJ91" i="6" s="1"/>
  <c r="AI92" i="6"/>
  <c r="AJ92" i="6" s="1"/>
  <c r="AI93" i="6"/>
  <c r="AJ93" i="6" s="1"/>
  <c r="AI94" i="6"/>
  <c r="AJ94" i="6" s="1"/>
  <c r="AI95" i="6"/>
  <c r="AJ95" i="6" s="1"/>
  <c r="AI96" i="6"/>
  <c r="AJ96" i="6" s="1"/>
  <c r="AI97" i="6"/>
  <c r="AJ97" i="6" s="1"/>
  <c r="AI98" i="6"/>
  <c r="AJ98" i="6" s="1"/>
  <c r="AI99" i="6"/>
  <c r="AJ99" i="6" s="1"/>
  <c r="AI100" i="6"/>
  <c r="AJ100" i="6" s="1"/>
  <c r="AI101" i="6"/>
  <c r="AJ101" i="6" s="1"/>
  <c r="AI102" i="6"/>
  <c r="AJ102" i="6" s="1"/>
  <c r="AI103" i="6"/>
  <c r="AJ103" i="6" s="1"/>
  <c r="AI104" i="6"/>
  <c r="AJ104" i="6" s="1"/>
  <c r="AI105" i="6"/>
  <c r="AJ105" i="6" s="1"/>
  <c r="AI106" i="6"/>
  <c r="AJ106" i="6" s="1"/>
  <c r="AI107" i="6"/>
  <c r="AJ107" i="6" s="1"/>
  <c r="AI108" i="6"/>
  <c r="AJ108" i="6" s="1"/>
  <c r="AI109" i="6"/>
  <c r="AJ109" i="6" s="1"/>
  <c r="AI110" i="6"/>
  <c r="AJ110" i="6" s="1"/>
  <c r="AI111" i="6"/>
  <c r="AJ111" i="6" s="1"/>
  <c r="AI112" i="6"/>
  <c r="AJ112" i="6" s="1"/>
  <c r="AI113" i="6"/>
  <c r="AJ113" i="6" s="1"/>
  <c r="AI114" i="6"/>
  <c r="AJ114" i="6" s="1"/>
  <c r="AI115" i="6"/>
  <c r="AJ115" i="6" s="1"/>
  <c r="AI116" i="6"/>
  <c r="AJ116" i="6" s="1"/>
  <c r="AI117" i="6"/>
  <c r="AJ117" i="6" s="1"/>
  <c r="AI118" i="6"/>
  <c r="AJ118" i="6" s="1"/>
  <c r="AI119" i="6"/>
  <c r="AJ119" i="6" s="1"/>
  <c r="AI120" i="6"/>
  <c r="AJ120" i="6" s="1"/>
  <c r="AI121" i="6"/>
  <c r="AJ121" i="6" s="1"/>
  <c r="AI122" i="6"/>
  <c r="AJ122" i="6" s="1"/>
  <c r="AI123" i="6"/>
  <c r="AJ123" i="6" s="1"/>
  <c r="AI124" i="6"/>
  <c r="AJ124" i="6" s="1"/>
  <c r="AI125" i="6"/>
  <c r="AJ125" i="6" s="1"/>
  <c r="AI126" i="6"/>
  <c r="AJ126" i="6" s="1"/>
  <c r="AI127" i="6"/>
  <c r="AJ127" i="6" s="1"/>
  <c r="AI128" i="6"/>
  <c r="AJ128" i="6" s="1"/>
  <c r="AI129" i="6"/>
  <c r="AJ129" i="6" s="1"/>
  <c r="AI130" i="6"/>
  <c r="AJ130" i="6" s="1"/>
  <c r="AI131" i="6"/>
  <c r="AJ131" i="6" s="1"/>
  <c r="AI132" i="6"/>
  <c r="AJ132" i="6" s="1"/>
  <c r="AI133" i="6"/>
  <c r="AJ133" i="6" s="1"/>
  <c r="AI134" i="6"/>
  <c r="AJ134" i="6" s="1"/>
  <c r="AI135" i="6"/>
  <c r="AJ135" i="6" s="1"/>
  <c r="AI136" i="6"/>
  <c r="AJ136" i="6" s="1"/>
  <c r="AI137" i="6"/>
  <c r="AJ137" i="6" s="1"/>
  <c r="AI138" i="6"/>
  <c r="AJ138" i="6" s="1"/>
  <c r="AI139" i="6"/>
  <c r="AJ139" i="6" s="1"/>
  <c r="AI140" i="6"/>
  <c r="AJ140" i="6" s="1"/>
  <c r="AI141" i="6"/>
  <c r="AJ141" i="6" s="1"/>
  <c r="AI142" i="6"/>
  <c r="AJ142" i="6" s="1"/>
  <c r="AI143" i="6"/>
  <c r="AJ143" i="6" s="1"/>
  <c r="AI144" i="6"/>
  <c r="AJ144" i="6" s="1"/>
  <c r="AI145" i="6"/>
  <c r="AJ145" i="6" s="1"/>
  <c r="AI146" i="6"/>
  <c r="AJ146" i="6" s="1"/>
  <c r="AI147" i="6"/>
  <c r="AJ147" i="6" s="1"/>
  <c r="AI148" i="6"/>
  <c r="AJ148" i="6" s="1"/>
  <c r="AI149" i="6"/>
  <c r="AJ149" i="6" s="1"/>
  <c r="AI150" i="6"/>
  <c r="AJ150" i="6" s="1"/>
  <c r="AI151" i="6"/>
  <c r="AJ151" i="6" s="1"/>
  <c r="AI152" i="6"/>
  <c r="AJ152" i="6" s="1"/>
  <c r="AI153" i="6"/>
  <c r="AJ153" i="6" s="1"/>
  <c r="AI154" i="6"/>
  <c r="AJ154" i="6" s="1"/>
  <c r="AI155" i="6"/>
  <c r="AJ155" i="6" s="1"/>
  <c r="AI156" i="6"/>
  <c r="AJ156" i="6" s="1"/>
  <c r="AI157" i="6"/>
  <c r="AJ157" i="6" s="1"/>
  <c r="AI158" i="6"/>
  <c r="AJ158" i="6" s="1"/>
  <c r="AI159" i="6"/>
  <c r="AJ159" i="6" s="1"/>
  <c r="AI160" i="6"/>
  <c r="AJ160" i="6" s="1"/>
  <c r="AI161" i="6"/>
  <c r="AJ161" i="6" s="1"/>
  <c r="AI162" i="6"/>
  <c r="AJ162" i="6" s="1"/>
  <c r="AI163" i="6"/>
  <c r="AJ163" i="6" s="1"/>
  <c r="AI164" i="6"/>
  <c r="AJ164" i="6" s="1"/>
  <c r="AI165" i="6"/>
  <c r="AJ165" i="6" s="1"/>
  <c r="AI166" i="6"/>
  <c r="AJ166" i="6" s="1"/>
  <c r="AI167" i="6"/>
  <c r="AJ167" i="6" s="1"/>
  <c r="AI168" i="6"/>
  <c r="AJ168" i="6" s="1"/>
  <c r="AI169" i="6"/>
  <c r="AJ169" i="6" s="1"/>
  <c r="AI170" i="6"/>
  <c r="AJ170" i="6" s="1"/>
  <c r="AI171" i="6"/>
  <c r="AJ171" i="6" s="1"/>
  <c r="AI172" i="6"/>
  <c r="AJ172" i="6" s="1"/>
  <c r="AI173" i="6"/>
  <c r="AJ173" i="6" s="1"/>
  <c r="AI174" i="6"/>
  <c r="AJ174" i="6" s="1"/>
  <c r="AI175" i="6"/>
  <c r="AJ175" i="6" s="1"/>
  <c r="AI176" i="6"/>
  <c r="AJ176" i="6" s="1"/>
  <c r="AI177" i="6"/>
  <c r="AJ177" i="6" s="1"/>
  <c r="AI178" i="6"/>
  <c r="AJ178" i="6" s="1"/>
  <c r="AI179" i="6"/>
  <c r="AJ179" i="6" s="1"/>
  <c r="AI180" i="6"/>
  <c r="AJ180" i="6" s="1"/>
  <c r="AI181" i="6"/>
  <c r="AJ181" i="6" s="1"/>
  <c r="AI182" i="6"/>
  <c r="AJ182" i="6" s="1"/>
  <c r="AI183" i="6"/>
  <c r="AJ183" i="6" s="1"/>
  <c r="AI184" i="6"/>
  <c r="AJ184" i="6" s="1"/>
  <c r="AI185" i="6"/>
  <c r="AJ185" i="6" s="1"/>
  <c r="AI186" i="6"/>
  <c r="AJ186" i="6" s="1"/>
  <c r="AI187" i="6"/>
  <c r="AJ187" i="6" s="1"/>
  <c r="AI188" i="6"/>
  <c r="AJ188" i="6" s="1"/>
  <c r="AI189" i="6"/>
  <c r="AJ189" i="6" s="1"/>
  <c r="AI190" i="6"/>
  <c r="AJ190" i="6" s="1"/>
  <c r="AI191" i="6"/>
  <c r="AJ191" i="6" s="1"/>
  <c r="AI192" i="6"/>
  <c r="AJ192" i="6" s="1"/>
  <c r="AI193" i="6"/>
  <c r="AJ193" i="6" s="1"/>
  <c r="AI194" i="6"/>
  <c r="AJ194" i="6" s="1"/>
  <c r="AI195" i="6"/>
  <c r="AJ195" i="6" s="1"/>
  <c r="AI196" i="6"/>
  <c r="AJ196" i="6" s="1"/>
  <c r="AI197" i="6"/>
  <c r="AJ197" i="6" s="1"/>
  <c r="AI198" i="6"/>
  <c r="AJ198" i="6" s="1"/>
  <c r="AI199" i="6"/>
  <c r="AJ199" i="6" s="1"/>
  <c r="AI200" i="6"/>
  <c r="AJ200" i="6" s="1"/>
  <c r="AI201" i="6"/>
  <c r="AJ201" i="6" s="1"/>
  <c r="AI202" i="6"/>
  <c r="AJ202" i="6" s="1"/>
  <c r="AI203" i="6"/>
  <c r="AJ203" i="6" s="1"/>
  <c r="AI204" i="6"/>
  <c r="AJ204" i="6" s="1"/>
  <c r="AI205" i="6"/>
  <c r="AJ205" i="6" s="1"/>
  <c r="AI206" i="6"/>
  <c r="AJ206" i="6" s="1"/>
  <c r="AI207" i="6"/>
  <c r="AJ207" i="6" s="1"/>
  <c r="AI208" i="6"/>
  <c r="AJ208" i="6" s="1"/>
  <c r="AI209" i="6"/>
  <c r="AJ209" i="6" s="1"/>
  <c r="AI210" i="6"/>
  <c r="AJ210" i="6" s="1"/>
  <c r="AI211" i="6"/>
  <c r="AJ211" i="6" s="1"/>
  <c r="AI212" i="6"/>
  <c r="AJ212" i="6" s="1"/>
  <c r="AI213" i="6"/>
  <c r="AJ213" i="6" s="1"/>
  <c r="AI214" i="6"/>
  <c r="AJ214" i="6" s="1"/>
  <c r="AI215" i="6"/>
  <c r="AJ215" i="6" s="1"/>
  <c r="AI216" i="6"/>
  <c r="AJ216" i="6" s="1"/>
  <c r="AI217" i="6"/>
  <c r="AJ217" i="6" s="1"/>
  <c r="AI218" i="6"/>
  <c r="AJ218" i="6" s="1"/>
  <c r="AI219" i="6"/>
  <c r="AJ219" i="6" s="1"/>
  <c r="AI220" i="6"/>
  <c r="AJ220" i="6" s="1"/>
  <c r="AI221" i="6"/>
  <c r="AJ221" i="6" s="1"/>
  <c r="AI222" i="6"/>
  <c r="AJ222" i="6" s="1"/>
  <c r="AI223" i="6"/>
  <c r="AJ223" i="6" s="1"/>
  <c r="AI224" i="6"/>
  <c r="AJ224" i="6" s="1"/>
  <c r="AI225" i="6"/>
  <c r="AJ225" i="6" s="1"/>
  <c r="AI226" i="6"/>
  <c r="AJ226" i="6" s="1"/>
  <c r="AI227" i="6"/>
  <c r="AJ227" i="6" s="1"/>
  <c r="AI228" i="6"/>
  <c r="AJ228" i="6" s="1"/>
  <c r="AI229" i="6"/>
  <c r="AJ229" i="6" s="1"/>
  <c r="AI230" i="6"/>
  <c r="AJ230" i="6" s="1"/>
  <c r="AI231" i="6"/>
  <c r="AJ231" i="6" s="1"/>
  <c r="AI232" i="6"/>
  <c r="AJ232" i="6" s="1"/>
  <c r="AI233" i="6"/>
  <c r="AJ233" i="6" s="1"/>
  <c r="AI234" i="6"/>
  <c r="AJ234" i="6" s="1"/>
  <c r="AI235" i="6"/>
  <c r="AJ235" i="6" s="1"/>
  <c r="AI236" i="6"/>
  <c r="AJ236" i="6" s="1"/>
  <c r="AI237" i="6"/>
  <c r="AJ237" i="6" s="1"/>
  <c r="AI238" i="6"/>
  <c r="AJ238" i="6" s="1"/>
  <c r="AI239" i="6"/>
  <c r="AJ239" i="6" s="1"/>
  <c r="AI240" i="6"/>
  <c r="AJ240" i="6" s="1"/>
  <c r="AI241" i="6"/>
  <c r="AJ241" i="6" s="1"/>
  <c r="AI242" i="6"/>
  <c r="AJ242" i="6" s="1"/>
  <c r="AI243" i="6"/>
  <c r="AJ243" i="6" s="1"/>
  <c r="AI244" i="6"/>
  <c r="AJ244" i="6" s="1"/>
  <c r="AI245" i="6"/>
  <c r="AJ245" i="6" s="1"/>
  <c r="AI246" i="6"/>
  <c r="AJ246" i="6" s="1"/>
  <c r="AI247" i="6"/>
  <c r="AJ247" i="6" s="1"/>
  <c r="AI248" i="6"/>
  <c r="AJ248" i="6" s="1"/>
  <c r="AI249" i="6"/>
  <c r="AJ249" i="6" s="1"/>
  <c r="AI250" i="6"/>
  <c r="AJ250" i="6" s="1"/>
  <c r="AI251" i="6"/>
  <c r="AJ251" i="6" s="1"/>
  <c r="AI252" i="6"/>
  <c r="AJ252" i="6" s="1"/>
  <c r="AI253" i="6"/>
  <c r="AJ253" i="6" s="1"/>
  <c r="AI254" i="6"/>
  <c r="AJ254" i="6" s="1"/>
  <c r="AI255" i="6"/>
  <c r="AJ255" i="6" s="1"/>
  <c r="AI256" i="6"/>
  <c r="AJ256" i="6" s="1"/>
  <c r="AI257" i="6"/>
  <c r="AJ257" i="6" s="1"/>
  <c r="AI258" i="6"/>
  <c r="AJ258" i="6" s="1"/>
  <c r="AI259" i="6"/>
  <c r="AJ259" i="6" s="1"/>
  <c r="AI260" i="6"/>
  <c r="AJ260" i="6" s="1"/>
  <c r="AI261" i="6"/>
  <c r="AJ261" i="6" s="1"/>
  <c r="AI262" i="6"/>
  <c r="AJ262" i="6" s="1"/>
  <c r="AI263" i="6"/>
  <c r="AJ263" i="6" s="1"/>
  <c r="AI264" i="6"/>
  <c r="AJ264" i="6" s="1"/>
  <c r="AI265" i="6"/>
  <c r="AJ265" i="6" s="1"/>
  <c r="AI266" i="6"/>
  <c r="AJ266" i="6" s="1"/>
  <c r="AI267" i="6"/>
  <c r="AJ267" i="6" s="1"/>
  <c r="AI268" i="6"/>
  <c r="AJ268" i="6" s="1"/>
  <c r="AI269" i="6"/>
  <c r="AJ269" i="6" s="1"/>
  <c r="AI270" i="6"/>
  <c r="AJ270" i="6" s="1"/>
  <c r="AI271" i="6"/>
  <c r="AJ271" i="6" s="1"/>
  <c r="AI272" i="6"/>
  <c r="AJ272" i="6" s="1"/>
  <c r="AI273" i="6"/>
  <c r="AJ273" i="6" s="1"/>
  <c r="AI274" i="6"/>
  <c r="AJ274" i="6" s="1"/>
  <c r="AI275" i="6"/>
  <c r="AJ275" i="6" s="1"/>
  <c r="AI276" i="6"/>
  <c r="AJ276" i="6" s="1"/>
  <c r="AI277" i="6"/>
  <c r="AJ277" i="6" s="1"/>
  <c r="AI278" i="6"/>
  <c r="AJ278" i="6" s="1"/>
  <c r="AI279" i="6"/>
  <c r="AJ279" i="6" s="1"/>
  <c r="AI280" i="6"/>
  <c r="AJ280" i="6" s="1"/>
  <c r="AI281" i="6"/>
  <c r="AJ281" i="6" s="1"/>
  <c r="AI282" i="6"/>
  <c r="AJ282" i="6" s="1"/>
  <c r="AI283" i="6"/>
  <c r="AJ283" i="6" s="1"/>
  <c r="AI284" i="6"/>
  <c r="AJ284" i="6" s="1"/>
  <c r="AI285" i="6"/>
  <c r="AJ285" i="6" s="1"/>
  <c r="AI286" i="6"/>
  <c r="AJ286" i="6" s="1"/>
  <c r="AI287" i="6"/>
  <c r="AJ287" i="6" s="1"/>
  <c r="AI288" i="6"/>
  <c r="AJ288" i="6" s="1"/>
  <c r="AI289" i="6"/>
  <c r="AJ289" i="6" s="1"/>
  <c r="AI290" i="6"/>
  <c r="AJ290" i="6" s="1"/>
  <c r="AI291" i="6"/>
  <c r="AJ291" i="6" s="1"/>
  <c r="AI292" i="6"/>
  <c r="AJ292" i="6" s="1"/>
  <c r="AI293" i="6"/>
  <c r="AJ293" i="6" s="1"/>
  <c r="AI294" i="6"/>
  <c r="AJ294" i="6" s="1"/>
  <c r="AI295" i="6"/>
  <c r="AJ295" i="6" s="1"/>
  <c r="AI296" i="6"/>
  <c r="AJ296" i="6" s="1"/>
  <c r="AI297" i="6"/>
  <c r="AJ297" i="6" s="1"/>
  <c r="AI298" i="6"/>
  <c r="AJ298" i="6" s="1"/>
  <c r="AI299" i="6"/>
  <c r="AJ299" i="6" s="1"/>
  <c r="AI300" i="6"/>
  <c r="AJ300" i="6" s="1"/>
  <c r="AI301" i="6"/>
  <c r="AJ301" i="6" s="1"/>
  <c r="AI302" i="6"/>
  <c r="AJ302" i="6" s="1"/>
  <c r="AI303" i="6"/>
  <c r="AJ303" i="6" s="1"/>
  <c r="AI304" i="6"/>
  <c r="AJ304" i="6" s="1"/>
  <c r="AI305" i="6"/>
  <c r="AJ305" i="6" s="1"/>
  <c r="AI306" i="6"/>
  <c r="AJ306" i="6" s="1"/>
  <c r="AI307" i="6"/>
  <c r="AJ307" i="6" s="1"/>
  <c r="AI308" i="6"/>
  <c r="AJ308" i="6" s="1"/>
  <c r="AI309" i="6"/>
  <c r="AJ309" i="6" s="1"/>
  <c r="AI310" i="6"/>
  <c r="AJ310" i="6" s="1"/>
  <c r="AI311" i="6"/>
  <c r="AJ311" i="6" s="1"/>
  <c r="AI312" i="6"/>
  <c r="AJ312" i="6" s="1"/>
  <c r="AI313" i="6"/>
  <c r="AJ313" i="6" s="1"/>
  <c r="AI314" i="6"/>
  <c r="AJ314" i="6" s="1"/>
  <c r="AI315" i="6"/>
  <c r="AJ315" i="6" s="1"/>
  <c r="AI316" i="6"/>
  <c r="AJ316" i="6" s="1"/>
  <c r="AI317" i="6"/>
  <c r="AJ317" i="6" s="1"/>
  <c r="AI318" i="6"/>
  <c r="AJ318" i="6" s="1"/>
  <c r="AI319" i="6"/>
  <c r="AJ319" i="6" s="1"/>
  <c r="AI320" i="6"/>
  <c r="AJ320" i="6" s="1"/>
  <c r="AI321" i="6"/>
  <c r="AJ321" i="6" s="1"/>
  <c r="AI322" i="6"/>
  <c r="AJ322" i="6" s="1"/>
  <c r="AI323" i="6"/>
  <c r="AJ323" i="6" s="1"/>
  <c r="AI324" i="6"/>
  <c r="AJ324" i="6" s="1"/>
  <c r="AI325" i="6"/>
  <c r="AJ325" i="6" s="1"/>
  <c r="AI326" i="6"/>
  <c r="AJ326" i="6" s="1"/>
  <c r="AI327" i="6"/>
  <c r="AJ327" i="6" s="1"/>
  <c r="AI328" i="6"/>
  <c r="AJ328" i="6" s="1"/>
  <c r="AI329" i="6"/>
  <c r="AJ329" i="6" s="1"/>
  <c r="AI330" i="6"/>
  <c r="AJ330" i="6" s="1"/>
  <c r="AI331" i="6"/>
  <c r="AJ331" i="6" s="1"/>
  <c r="AI332" i="6"/>
  <c r="AJ332" i="6" s="1"/>
  <c r="AI333" i="6"/>
  <c r="AJ333" i="6" s="1"/>
  <c r="AI334" i="6"/>
  <c r="AJ334" i="6" s="1"/>
  <c r="AI335" i="6"/>
  <c r="AJ335" i="6" s="1"/>
  <c r="AI336" i="6"/>
  <c r="AJ336" i="6" s="1"/>
  <c r="AI337" i="6"/>
  <c r="AJ337" i="6" s="1"/>
  <c r="AI338" i="6"/>
  <c r="AJ338" i="6" s="1"/>
  <c r="AI339" i="6"/>
  <c r="AJ339" i="6" s="1"/>
  <c r="AI340" i="6"/>
  <c r="AJ340" i="6" s="1"/>
  <c r="AI341" i="6"/>
  <c r="AJ341" i="6" s="1"/>
  <c r="AI342" i="6"/>
  <c r="AJ342" i="6" s="1"/>
  <c r="AI343" i="6"/>
  <c r="AJ343" i="6" s="1"/>
  <c r="AI344" i="6"/>
  <c r="AJ344" i="6" s="1"/>
  <c r="AI345" i="6"/>
  <c r="AJ345" i="6" s="1"/>
  <c r="AI346" i="6"/>
  <c r="AJ346" i="6" s="1"/>
  <c r="AI347" i="6"/>
  <c r="AJ347" i="6" s="1"/>
  <c r="AI348" i="6"/>
  <c r="AJ348" i="6" s="1"/>
  <c r="AI349" i="6"/>
  <c r="AJ349" i="6" s="1"/>
  <c r="AI350" i="6"/>
  <c r="AJ350" i="6" s="1"/>
  <c r="AI351" i="6"/>
  <c r="AJ351" i="6" s="1"/>
  <c r="AI352" i="6"/>
  <c r="AJ352" i="6" s="1"/>
  <c r="AI353" i="6"/>
  <c r="AJ353" i="6" s="1"/>
  <c r="AI354" i="6"/>
  <c r="AJ354" i="6" s="1"/>
  <c r="AI355" i="6"/>
  <c r="AJ355" i="6" s="1"/>
  <c r="AI356" i="6"/>
  <c r="AJ356" i="6" s="1"/>
  <c r="AI357" i="6"/>
  <c r="AJ357" i="6" s="1"/>
  <c r="AI358" i="6"/>
  <c r="AJ358" i="6" s="1"/>
  <c r="AI359" i="6"/>
  <c r="AJ359" i="6" s="1"/>
  <c r="AI360" i="6"/>
  <c r="AJ360" i="6" s="1"/>
  <c r="AI361" i="6"/>
  <c r="AJ361" i="6" s="1"/>
  <c r="AI362" i="6"/>
  <c r="AJ362" i="6" s="1"/>
  <c r="AI363" i="6"/>
  <c r="AJ363" i="6" s="1"/>
  <c r="AI364" i="6"/>
  <c r="AJ364" i="6" s="1"/>
  <c r="AI365" i="6"/>
  <c r="AJ365" i="6" s="1"/>
  <c r="AI366" i="6"/>
  <c r="AJ366" i="6" s="1"/>
  <c r="AI367" i="6"/>
  <c r="AJ367" i="6" s="1"/>
  <c r="AI368" i="6"/>
  <c r="AJ368" i="6" s="1"/>
  <c r="AI369" i="6"/>
  <c r="AJ369" i="6" s="1"/>
  <c r="AI370" i="6"/>
  <c r="AJ370" i="6" s="1"/>
  <c r="AI371" i="6"/>
  <c r="AJ371" i="6" s="1"/>
  <c r="AI372" i="6"/>
  <c r="AJ372" i="6" s="1"/>
  <c r="AI373" i="6"/>
  <c r="AJ373" i="6" s="1"/>
  <c r="AI374" i="6"/>
  <c r="AJ374" i="6" s="1"/>
  <c r="AI375" i="6"/>
  <c r="AJ375" i="6" s="1"/>
  <c r="AI376" i="6"/>
  <c r="AJ376" i="6" s="1"/>
  <c r="AI377" i="6"/>
  <c r="AJ377" i="6" s="1"/>
  <c r="AI378" i="6"/>
  <c r="AJ378" i="6" s="1"/>
  <c r="AI379" i="6"/>
  <c r="AJ379" i="6" s="1"/>
  <c r="AI380" i="6"/>
  <c r="AJ380" i="6" s="1"/>
  <c r="AI381" i="6"/>
  <c r="AJ381" i="6" s="1"/>
  <c r="AI382" i="6"/>
  <c r="AJ382" i="6" s="1"/>
  <c r="AI383" i="6"/>
  <c r="AJ383" i="6" s="1"/>
  <c r="AI384" i="6"/>
  <c r="AJ384" i="6" s="1"/>
  <c r="AI385" i="6"/>
  <c r="AJ385" i="6" s="1"/>
  <c r="AI386" i="6"/>
  <c r="AJ386" i="6" s="1"/>
  <c r="AI387" i="6"/>
  <c r="AJ387" i="6" s="1"/>
  <c r="AI388" i="6"/>
  <c r="AJ388" i="6" s="1"/>
  <c r="AI389" i="6"/>
  <c r="AJ389" i="6" s="1"/>
  <c r="AI390" i="6"/>
  <c r="AJ390" i="6" s="1"/>
  <c r="AI391" i="6"/>
  <c r="AJ391" i="6" s="1"/>
  <c r="AI392" i="6"/>
  <c r="AJ392" i="6" s="1"/>
  <c r="AI393" i="6"/>
  <c r="AJ393" i="6" s="1"/>
  <c r="AI394" i="6"/>
  <c r="AJ394" i="6" s="1"/>
  <c r="AI395" i="6"/>
  <c r="AJ395" i="6" s="1"/>
  <c r="AI396" i="6"/>
  <c r="AJ396" i="6" s="1"/>
  <c r="AI397" i="6"/>
  <c r="AJ397" i="6" s="1"/>
  <c r="AI398" i="6"/>
  <c r="AJ398" i="6" s="1"/>
  <c r="AI399" i="6"/>
  <c r="AJ399" i="6" s="1"/>
  <c r="AI400" i="6"/>
  <c r="AJ400" i="6" s="1"/>
  <c r="AI401" i="6"/>
  <c r="AJ401" i="6" s="1"/>
  <c r="AI402" i="6"/>
  <c r="AJ402" i="6" s="1"/>
  <c r="AI403" i="6"/>
  <c r="AJ403" i="6" s="1"/>
  <c r="AI404" i="6"/>
  <c r="AJ404" i="6" s="1"/>
  <c r="AI405" i="6"/>
  <c r="AJ405" i="6" s="1"/>
  <c r="AI406" i="6"/>
  <c r="AJ406" i="6" s="1"/>
  <c r="AI407" i="6"/>
  <c r="AJ407" i="6" s="1"/>
  <c r="AI408" i="6"/>
  <c r="AJ408" i="6" s="1"/>
  <c r="AI409" i="6"/>
  <c r="AJ409" i="6" s="1"/>
  <c r="AI410" i="6"/>
  <c r="AJ410" i="6" s="1"/>
  <c r="AI411" i="6"/>
  <c r="AJ411" i="6" s="1"/>
  <c r="AI412" i="6"/>
  <c r="AJ412" i="6" s="1"/>
  <c r="AI413" i="6"/>
  <c r="AJ413" i="6" s="1"/>
  <c r="AI414" i="6"/>
  <c r="AJ414" i="6" s="1"/>
  <c r="AI415" i="6"/>
  <c r="AJ415" i="6" s="1"/>
  <c r="AI416" i="6"/>
  <c r="AJ416" i="6" s="1"/>
  <c r="AI417" i="6"/>
  <c r="AJ417" i="6" s="1"/>
  <c r="AI418" i="6"/>
  <c r="AJ418" i="6" s="1"/>
  <c r="AI419" i="6"/>
  <c r="AJ419" i="6" s="1"/>
  <c r="AI420" i="6"/>
  <c r="AJ420" i="6" s="1"/>
  <c r="AI421" i="6"/>
  <c r="AJ421" i="6" s="1"/>
  <c r="AI422" i="6"/>
  <c r="AJ422" i="6" s="1"/>
  <c r="AI423" i="6"/>
  <c r="AJ423" i="6" s="1"/>
  <c r="AI424" i="6"/>
  <c r="AJ424" i="6" s="1"/>
  <c r="AI425" i="6"/>
  <c r="AJ425" i="6" s="1"/>
  <c r="AI426" i="6"/>
  <c r="AJ426" i="6" s="1"/>
  <c r="AI427" i="6"/>
  <c r="AJ427" i="6" s="1"/>
  <c r="AI428" i="6"/>
  <c r="AJ428" i="6" s="1"/>
  <c r="AI429" i="6"/>
  <c r="AJ429" i="6" s="1"/>
  <c r="AI430" i="6"/>
  <c r="AJ430" i="6" s="1"/>
  <c r="AI431" i="6"/>
  <c r="AJ431" i="6" s="1"/>
  <c r="AI432" i="6"/>
  <c r="AJ432" i="6" s="1"/>
  <c r="AI433" i="6"/>
  <c r="AJ433" i="6" s="1"/>
  <c r="AI434" i="6"/>
  <c r="AJ434" i="6" s="1"/>
  <c r="AI435" i="6"/>
  <c r="AJ435" i="6" s="1"/>
  <c r="AI436" i="6"/>
  <c r="AJ436" i="6" s="1"/>
  <c r="AI437" i="6"/>
  <c r="AJ437" i="6" s="1"/>
  <c r="AI438" i="6"/>
  <c r="AJ438" i="6" s="1"/>
  <c r="AI439" i="6"/>
  <c r="AJ439" i="6" s="1"/>
  <c r="AI440" i="6"/>
  <c r="AJ440" i="6" s="1"/>
  <c r="AI441" i="6"/>
  <c r="AJ441" i="6" s="1"/>
  <c r="AI442" i="6"/>
  <c r="AJ442" i="6" s="1"/>
  <c r="AI443" i="6"/>
  <c r="AJ443" i="6" s="1"/>
  <c r="AI444" i="6"/>
  <c r="AJ444" i="6" s="1"/>
  <c r="AI445" i="6"/>
  <c r="AJ445" i="6" s="1"/>
  <c r="AI446" i="6"/>
  <c r="AJ446" i="6" s="1"/>
  <c r="AI447" i="6"/>
  <c r="AJ447" i="6" s="1"/>
  <c r="AI448" i="6"/>
  <c r="AJ448" i="6" s="1"/>
  <c r="AI449" i="6"/>
  <c r="AJ449" i="6" s="1"/>
  <c r="AI450" i="6"/>
  <c r="AJ450" i="6" s="1"/>
  <c r="AI451" i="6"/>
  <c r="AJ451" i="6" s="1"/>
  <c r="AI452" i="6"/>
  <c r="AJ452" i="6" s="1"/>
  <c r="AI453" i="6"/>
  <c r="AJ453" i="6" s="1"/>
  <c r="AI454" i="6"/>
  <c r="AJ454" i="6" s="1"/>
  <c r="AI455" i="6"/>
  <c r="AJ455" i="6" s="1"/>
  <c r="AI456" i="6"/>
  <c r="AJ456" i="6" s="1"/>
  <c r="AI457" i="6"/>
  <c r="AJ457" i="6" s="1"/>
  <c r="AI458" i="6"/>
  <c r="AJ458" i="6" s="1"/>
  <c r="AI459" i="6"/>
  <c r="AJ459" i="6" s="1"/>
  <c r="AI460" i="6"/>
  <c r="AJ460" i="6" s="1"/>
  <c r="AI461" i="6"/>
  <c r="AJ461" i="6" s="1"/>
  <c r="AI462" i="6"/>
  <c r="AJ462" i="6" s="1"/>
  <c r="AI463" i="6"/>
  <c r="AJ463" i="6" s="1"/>
  <c r="AI464" i="6"/>
  <c r="AJ464" i="6" s="1"/>
  <c r="AI465" i="6"/>
  <c r="AJ465" i="6" s="1"/>
  <c r="AI466" i="6"/>
  <c r="AJ466" i="6" s="1"/>
  <c r="AI467" i="6"/>
  <c r="AJ467" i="6" s="1"/>
  <c r="AI468" i="6"/>
  <c r="AJ468" i="6" s="1"/>
  <c r="AI469" i="6"/>
  <c r="AJ469" i="6" s="1"/>
  <c r="AI470" i="6"/>
  <c r="AJ470" i="6" s="1"/>
  <c r="AI471" i="6"/>
  <c r="AJ471" i="6" s="1"/>
  <c r="AI472" i="6"/>
  <c r="AJ472" i="6" s="1"/>
  <c r="AI473" i="6"/>
  <c r="AJ473" i="6" s="1"/>
  <c r="AI474" i="6"/>
  <c r="AJ474" i="6" s="1"/>
  <c r="AI475" i="6"/>
  <c r="AJ475" i="6" s="1"/>
  <c r="AI476" i="6"/>
  <c r="AJ476" i="6" s="1"/>
  <c r="AI477" i="6"/>
  <c r="AJ477" i="6" s="1"/>
  <c r="AI478" i="6"/>
  <c r="AJ478" i="6" s="1"/>
  <c r="AI479" i="6"/>
  <c r="AJ479" i="6" s="1"/>
  <c r="AI480" i="6"/>
  <c r="AJ480" i="6" s="1"/>
  <c r="AI481" i="6"/>
  <c r="AJ481" i="6" s="1"/>
  <c r="AI482" i="6"/>
  <c r="AJ482" i="6" s="1"/>
  <c r="AI483" i="6"/>
  <c r="AJ483" i="6" s="1"/>
  <c r="AI484" i="6"/>
  <c r="AJ484" i="6" s="1"/>
  <c r="AI485" i="6"/>
  <c r="AJ485" i="6" s="1"/>
  <c r="AI486" i="6"/>
  <c r="AJ486" i="6" s="1"/>
  <c r="AI487" i="6"/>
  <c r="AJ487" i="6" s="1"/>
  <c r="AI488" i="6"/>
  <c r="AJ488" i="6" s="1"/>
  <c r="AI489" i="6"/>
  <c r="AJ489" i="6" s="1"/>
  <c r="AI490" i="6"/>
  <c r="AJ490" i="6" s="1"/>
  <c r="AI491" i="6"/>
  <c r="AJ491" i="6" s="1"/>
  <c r="AI492" i="6"/>
  <c r="AJ492" i="6" s="1"/>
  <c r="AI493" i="6"/>
  <c r="AJ493" i="6" s="1"/>
  <c r="AI494" i="6"/>
  <c r="AJ494" i="6" s="1"/>
  <c r="AI495" i="6"/>
  <c r="AJ495" i="6" s="1"/>
  <c r="AI496" i="6"/>
  <c r="AJ496" i="6" s="1"/>
  <c r="AI497" i="6"/>
  <c r="AJ497" i="6" s="1"/>
  <c r="AI498" i="6"/>
  <c r="AJ498" i="6" s="1"/>
  <c r="AI499" i="6"/>
  <c r="AJ499" i="6" s="1"/>
  <c r="AI500" i="6"/>
  <c r="AJ500" i="6" s="1"/>
  <c r="AI501" i="6"/>
  <c r="AJ501" i="6" s="1"/>
  <c r="AI502" i="6"/>
  <c r="AJ502" i="6" s="1"/>
  <c r="AI503" i="6"/>
  <c r="AJ503" i="6" s="1"/>
  <c r="AI504" i="6"/>
  <c r="AJ504" i="6" s="1"/>
  <c r="AI505" i="6"/>
  <c r="AJ505" i="6" s="1"/>
  <c r="AI506" i="6"/>
  <c r="AJ506" i="6" s="1"/>
  <c r="AI507" i="6"/>
  <c r="AJ507" i="6" s="1"/>
  <c r="AI508" i="6"/>
  <c r="AJ508" i="6" s="1"/>
  <c r="AI509" i="6"/>
  <c r="AJ509" i="6" s="1"/>
  <c r="AI510" i="6"/>
  <c r="AJ510" i="6" s="1"/>
  <c r="AI511" i="6"/>
  <c r="AJ511" i="6" s="1"/>
  <c r="AI512" i="6"/>
  <c r="AJ512" i="6" s="1"/>
  <c r="AI513" i="6"/>
  <c r="AJ513" i="6" s="1"/>
  <c r="AI514" i="6"/>
  <c r="AJ514" i="6" s="1"/>
  <c r="AI515" i="6"/>
  <c r="AJ515" i="6" s="1"/>
  <c r="AI516" i="6"/>
  <c r="AJ516" i="6" s="1"/>
  <c r="AI517" i="6"/>
  <c r="AJ517" i="6" s="1"/>
  <c r="AI518" i="6"/>
  <c r="AJ518" i="6" s="1"/>
  <c r="AI519" i="6"/>
  <c r="AJ519" i="6" s="1"/>
  <c r="AI520" i="6"/>
  <c r="AJ520" i="6" s="1"/>
  <c r="AI521" i="6"/>
  <c r="AJ521" i="6" s="1"/>
  <c r="AI522" i="6"/>
  <c r="AJ522" i="6" s="1"/>
  <c r="AI523" i="6"/>
  <c r="AJ523" i="6" s="1"/>
  <c r="AI524" i="6"/>
  <c r="AJ524" i="6" s="1"/>
  <c r="AI525" i="6"/>
  <c r="AJ525" i="6" s="1"/>
  <c r="AI526" i="6"/>
  <c r="AJ526" i="6" s="1"/>
  <c r="AI527" i="6"/>
  <c r="AJ527" i="6" s="1"/>
  <c r="AI528" i="6"/>
  <c r="AJ528" i="6" s="1"/>
  <c r="AI529" i="6"/>
  <c r="AJ529" i="6" s="1"/>
  <c r="AI530" i="6"/>
  <c r="AJ530" i="6" s="1"/>
  <c r="AI6" i="6"/>
  <c r="AJ6" i="6" s="1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V531" i="10"/>
  <c r="W531" i="10"/>
  <c r="X531" i="10"/>
  <c r="Y531" i="10"/>
  <c r="Z531" i="10"/>
  <c r="AA531" i="10"/>
  <c r="AB531" i="10"/>
  <c r="AC531" i="10"/>
  <c r="AD531" i="10"/>
  <c r="AE531" i="10"/>
  <c r="AF531" i="10"/>
  <c r="U531" i="10"/>
  <c r="AI53" i="3"/>
  <c r="AJ53" i="3" s="1"/>
  <c r="AI52" i="3"/>
  <c r="AJ52" i="3" s="1"/>
  <c r="AI279" i="3"/>
  <c r="AJ279" i="3" s="1"/>
  <c r="AI282" i="3"/>
  <c r="AJ282" i="3" s="1"/>
  <c r="AI284" i="3"/>
  <c r="AJ284" i="3" s="1"/>
  <c r="AI353" i="3"/>
  <c r="AJ353" i="3" s="1"/>
  <c r="AI356" i="3"/>
  <c r="AJ356" i="3" s="1"/>
  <c r="AI357" i="3"/>
  <c r="AJ357" i="3" s="1"/>
  <c r="AI444" i="3"/>
  <c r="AJ444" i="3" s="1"/>
  <c r="AI441" i="3"/>
  <c r="AJ441" i="3" s="1"/>
  <c r="AI442" i="3"/>
  <c r="AJ442" i="3" s="1"/>
  <c r="AI508" i="3"/>
  <c r="AJ508" i="3" s="1"/>
  <c r="AI509" i="3"/>
  <c r="AJ509" i="3" s="1"/>
  <c r="AI507" i="3"/>
  <c r="AJ507" i="3" s="1"/>
  <c r="AI518" i="3"/>
  <c r="AJ518" i="3" s="1"/>
  <c r="AI516" i="3"/>
  <c r="AJ516" i="3" s="1"/>
  <c r="AI517" i="3"/>
  <c r="AJ517" i="3" s="1"/>
  <c r="AI458" i="3"/>
  <c r="AJ458" i="3" s="1"/>
  <c r="AI457" i="3"/>
  <c r="AJ457" i="3" s="1"/>
  <c r="AI456" i="3"/>
  <c r="AJ456" i="3" s="1"/>
  <c r="AI459" i="3"/>
  <c r="AJ459" i="3" s="1"/>
  <c r="AI461" i="3"/>
  <c r="AJ461" i="3" s="1"/>
  <c r="AI460" i="3"/>
  <c r="AJ460" i="3" s="1"/>
  <c r="AI391" i="3"/>
  <c r="AJ391" i="3" s="1"/>
  <c r="AI394" i="3"/>
  <c r="AJ394" i="3" s="1"/>
  <c r="AI390" i="3"/>
  <c r="AJ390" i="3" s="1"/>
  <c r="AI337" i="3"/>
  <c r="AJ337" i="3" s="1"/>
  <c r="AI336" i="3"/>
  <c r="AJ336" i="3" s="1"/>
  <c r="AI338" i="3"/>
  <c r="AJ338" i="3" s="1"/>
  <c r="AI281" i="3"/>
  <c r="AJ281" i="3" s="1"/>
  <c r="AI283" i="3"/>
  <c r="AJ283" i="3" s="1"/>
  <c r="AI280" i="3"/>
  <c r="AJ280" i="3" s="1"/>
  <c r="AI254" i="3"/>
  <c r="AJ254" i="3" s="1"/>
  <c r="AI251" i="3"/>
  <c r="AJ251" i="3" s="1"/>
  <c r="AI249" i="3"/>
  <c r="AJ249" i="3" s="1"/>
  <c r="AI174" i="3"/>
  <c r="AJ174" i="3" s="1"/>
  <c r="AI175" i="3"/>
  <c r="AJ175" i="3" s="1"/>
  <c r="AI176" i="3"/>
  <c r="AJ176" i="3" s="1"/>
  <c r="AI188" i="3"/>
  <c r="AJ188" i="3" s="1"/>
  <c r="AI187" i="3"/>
  <c r="AJ187" i="3" s="1"/>
  <c r="AI186" i="3"/>
  <c r="AJ186" i="3" s="1"/>
  <c r="AI88" i="3"/>
  <c r="AJ88" i="3" s="1"/>
  <c r="AI89" i="3"/>
  <c r="AJ89" i="3" s="1"/>
  <c r="AI87" i="3"/>
  <c r="AJ87" i="3" s="1"/>
  <c r="AI14" i="3"/>
  <c r="AJ14" i="3" s="1"/>
  <c r="AI19" i="3"/>
  <c r="AJ19" i="3" s="1"/>
  <c r="AI22" i="3"/>
  <c r="AJ22" i="3" s="1"/>
  <c r="AI169" i="3"/>
  <c r="AJ169" i="3" s="1"/>
  <c r="AI170" i="3"/>
  <c r="AJ170" i="3" s="1"/>
  <c r="AI168" i="3"/>
  <c r="AJ168" i="3" s="1"/>
  <c r="AI268" i="3"/>
  <c r="AJ268" i="3" s="1"/>
  <c r="AI267" i="3"/>
  <c r="AJ267" i="3" s="1"/>
  <c r="AI269" i="3"/>
  <c r="AJ269" i="3" s="1"/>
  <c r="AI405" i="3"/>
  <c r="AJ405" i="3" s="1"/>
  <c r="AI407" i="3"/>
  <c r="AJ407" i="3" s="1"/>
  <c r="AI406" i="3"/>
  <c r="AJ406" i="3" s="1"/>
  <c r="AI525" i="3"/>
  <c r="AJ525" i="3" s="1"/>
  <c r="AI527" i="3"/>
  <c r="AJ527" i="3" s="1"/>
  <c r="AI526" i="3"/>
  <c r="AJ526" i="3" s="1"/>
  <c r="AI521" i="3"/>
  <c r="AJ521" i="3" s="1"/>
  <c r="AI520" i="3"/>
  <c r="AJ520" i="3" s="1"/>
  <c r="AI519" i="3"/>
  <c r="AJ519" i="3" s="1"/>
  <c r="AI480" i="3"/>
  <c r="AJ480" i="3" s="1"/>
  <c r="AI483" i="3"/>
  <c r="AJ483" i="3" s="1"/>
  <c r="AI485" i="3"/>
  <c r="AJ485" i="3" s="1"/>
  <c r="AI404" i="3"/>
  <c r="AJ404" i="3" s="1"/>
  <c r="AI399" i="3"/>
  <c r="AJ399" i="3" s="1"/>
  <c r="AI402" i="3"/>
  <c r="AJ402" i="3" s="1"/>
  <c r="AI420" i="3"/>
  <c r="AJ420" i="3" s="1"/>
  <c r="AI421" i="3"/>
  <c r="AJ421" i="3" s="1"/>
  <c r="AI422" i="3"/>
  <c r="AJ422" i="3" s="1"/>
  <c r="AI292" i="3"/>
  <c r="AJ292" i="3" s="1"/>
  <c r="AI294" i="3"/>
  <c r="AJ294" i="3" s="1"/>
  <c r="AI295" i="3"/>
  <c r="AJ295" i="3" s="1"/>
  <c r="AI320" i="3"/>
  <c r="AJ320" i="3" s="1"/>
  <c r="AI318" i="3"/>
  <c r="AJ318" i="3" s="1"/>
  <c r="AI319" i="3"/>
  <c r="AJ319" i="3" s="1"/>
  <c r="AI259" i="3"/>
  <c r="AJ259" i="3" s="1"/>
  <c r="AI260" i="3"/>
  <c r="AJ260" i="3" s="1"/>
  <c r="AI257" i="3"/>
  <c r="AJ257" i="3" s="1"/>
  <c r="AI208" i="3"/>
  <c r="AJ208" i="3" s="1"/>
  <c r="AI209" i="3"/>
  <c r="AJ209" i="3" s="1"/>
  <c r="AI207" i="3"/>
  <c r="AJ207" i="3" s="1"/>
  <c r="AI137" i="3"/>
  <c r="AJ137" i="3" s="1"/>
  <c r="AI136" i="3"/>
  <c r="AJ136" i="3" s="1"/>
  <c r="AI135" i="3"/>
  <c r="AJ135" i="3" s="1"/>
  <c r="AI103" i="3"/>
  <c r="AJ103" i="3" s="1"/>
  <c r="AI104" i="3"/>
  <c r="AJ104" i="3" s="1"/>
  <c r="AI102" i="3"/>
  <c r="AJ102" i="3" s="1"/>
  <c r="AI71" i="3"/>
  <c r="AJ71" i="3" s="1"/>
  <c r="AI69" i="3"/>
  <c r="AJ69" i="3" s="1"/>
  <c r="AI70" i="3"/>
  <c r="AJ70" i="3" s="1"/>
  <c r="AI41" i="3"/>
  <c r="AJ41" i="3" s="1"/>
  <c r="AI40" i="3"/>
  <c r="AJ40" i="3" s="1"/>
  <c r="AI28" i="3"/>
  <c r="AJ28" i="3" s="1"/>
  <c r="AI43" i="3"/>
  <c r="AJ43" i="3" s="1"/>
  <c r="AI44" i="3"/>
  <c r="AJ44" i="3" s="1"/>
  <c r="AI42" i="3"/>
  <c r="AJ42" i="3" s="1"/>
  <c r="AI126" i="3"/>
  <c r="AJ126" i="3" s="1"/>
  <c r="AI127" i="3"/>
  <c r="AJ127" i="3" s="1"/>
  <c r="AI128" i="3"/>
  <c r="AJ128" i="3" s="1"/>
  <c r="AI327" i="3"/>
  <c r="AJ327" i="3" s="1"/>
  <c r="AI329" i="3"/>
  <c r="AJ329" i="3" s="1"/>
  <c r="AI328" i="3"/>
  <c r="AJ328" i="3" s="1"/>
  <c r="AI450" i="3"/>
  <c r="AJ450" i="3" s="1"/>
  <c r="AI452" i="3"/>
  <c r="AJ452" i="3" s="1"/>
  <c r="AI451" i="3"/>
  <c r="AJ451" i="3" s="1"/>
  <c r="AI398" i="3"/>
  <c r="AJ398" i="3" s="1"/>
  <c r="AI396" i="3"/>
  <c r="AJ396" i="3" s="1"/>
  <c r="AI397" i="3"/>
  <c r="AJ397" i="3" s="1"/>
  <c r="AI373" i="3"/>
  <c r="AJ373" i="3" s="1"/>
  <c r="AI374" i="3"/>
  <c r="AJ374" i="3" s="1"/>
  <c r="AI372" i="3"/>
  <c r="AJ372" i="3" s="1"/>
  <c r="AI297" i="3"/>
  <c r="AJ297" i="3" s="1"/>
  <c r="AI299" i="3"/>
  <c r="AJ299" i="3" s="1"/>
  <c r="AI298" i="3"/>
  <c r="AJ298" i="3" s="1"/>
  <c r="AI309" i="3"/>
  <c r="AJ309" i="3" s="1"/>
  <c r="AI310" i="3"/>
  <c r="AJ310" i="3" s="1"/>
  <c r="AI311" i="3"/>
  <c r="AJ311" i="3" s="1"/>
  <c r="AI287" i="3"/>
  <c r="AJ287" i="3" s="1"/>
  <c r="AI286" i="3"/>
  <c r="AJ286" i="3" s="1"/>
  <c r="AI285" i="3"/>
  <c r="AJ285" i="3" s="1"/>
  <c r="AI226" i="3"/>
  <c r="AJ226" i="3" s="1"/>
  <c r="AI225" i="3"/>
  <c r="AJ225" i="3" s="1"/>
  <c r="AI227" i="3"/>
  <c r="AJ227" i="3" s="1"/>
  <c r="AI181" i="3"/>
  <c r="AJ181" i="3" s="1"/>
  <c r="AI180" i="3"/>
  <c r="AJ180" i="3" s="1"/>
  <c r="AI182" i="3"/>
  <c r="AJ182" i="3" s="1"/>
  <c r="AI247" i="3"/>
  <c r="AJ247" i="3" s="1"/>
  <c r="AI248" i="3"/>
  <c r="AJ248" i="3" s="1"/>
  <c r="AI246" i="3"/>
  <c r="AJ246" i="3" s="1"/>
  <c r="AI147" i="3"/>
  <c r="AJ147" i="3" s="1"/>
  <c r="AI149" i="3"/>
  <c r="AJ149" i="3" s="1"/>
  <c r="AI148" i="3"/>
  <c r="AJ148" i="3" s="1"/>
  <c r="AI99" i="3"/>
  <c r="AJ99" i="3" s="1"/>
  <c r="AI101" i="3"/>
  <c r="AJ101" i="3" s="1"/>
  <c r="AI100" i="3"/>
  <c r="AJ100" i="3" s="1"/>
  <c r="AI75" i="3"/>
  <c r="AJ75" i="3" s="1"/>
  <c r="AI76" i="3"/>
  <c r="AJ76" i="3" s="1"/>
  <c r="AI77" i="3"/>
  <c r="AJ77" i="3" s="1"/>
  <c r="AI6" i="3"/>
  <c r="AJ6" i="3" s="1"/>
  <c r="AI8" i="3"/>
  <c r="AJ8" i="3" s="1"/>
  <c r="AI7" i="3"/>
  <c r="AJ7" i="3" s="1"/>
  <c r="AI242" i="3"/>
  <c r="AJ242" i="3" s="1"/>
  <c r="AI240" i="3"/>
  <c r="AJ240" i="3" s="1"/>
  <c r="AI241" i="3"/>
  <c r="AJ241" i="3" s="1"/>
  <c r="AI416" i="3"/>
  <c r="AJ416" i="3" s="1"/>
  <c r="AI414" i="3"/>
  <c r="AJ414" i="3" s="1"/>
  <c r="AI415" i="3"/>
  <c r="AJ415" i="3" s="1"/>
  <c r="AI216" i="3"/>
  <c r="AJ216" i="3" s="1"/>
  <c r="AI217" i="3"/>
  <c r="AJ217" i="3" s="1"/>
  <c r="AI218" i="3"/>
  <c r="AJ218" i="3" s="1"/>
  <c r="AI322" i="3"/>
  <c r="AJ322" i="3" s="1"/>
  <c r="AI321" i="3"/>
  <c r="AJ321" i="3" s="1"/>
  <c r="AI323" i="3"/>
  <c r="AJ323" i="3" s="1"/>
  <c r="AI510" i="3"/>
  <c r="AJ510" i="3" s="1"/>
  <c r="AI512" i="3"/>
  <c r="AJ512" i="3" s="1"/>
  <c r="AI511" i="3"/>
  <c r="AJ511" i="3" s="1"/>
  <c r="AI474" i="3"/>
  <c r="AJ474" i="3" s="1"/>
  <c r="AI475" i="3"/>
  <c r="AJ475" i="3" s="1"/>
  <c r="AI476" i="3"/>
  <c r="AJ476" i="3" s="1"/>
  <c r="AI253" i="3"/>
  <c r="AJ253" i="3" s="1"/>
  <c r="AI250" i="3"/>
  <c r="AJ250" i="3" s="1"/>
  <c r="AI252" i="3"/>
  <c r="AJ252" i="3" s="1"/>
  <c r="AI300" i="3"/>
  <c r="AJ300" i="3" s="1"/>
  <c r="AI301" i="3"/>
  <c r="AJ301" i="3" s="1"/>
  <c r="AI302" i="3"/>
  <c r="AJ302" i="3" s="1"/>
  <c r="AI306" i="3"/>
  <c r="AJ306" i="3" s="1"/>
  <c r="AI307" i="3"/>
  <c r="AJ307" i="3" s="1"/>
  <c r="AI308" i="3"/>
  <c r="AJ308" i="3" s="1"/>
  <c r="AI343" i="3"/>
  <c r="AJ343" i="3" s="1"/>
  <c r="AI342" i="3"/>
  <c r="AJ342" i="3" s="1"/>
  <c r="AI344" i="3"/>
  <c r="AJ344" i="3" s="1"/>
  <c r="AI212" i="3"/>
  <c r="AJ212" i="3" s="1"/>
  <c r="AI210" i="3"/>
  <c r="AJ210" i="3" s="1"/>
  <c r="AI211" i="3"/>
  <c r="AJ211" i="3" s="1"/>
  <c r="AI219" i="3"/>
  <c r="AJ219" i="3" s="1"/>
  <c r="AI221" i="3"/>
  <c r="AJ221" i="3" s="1"/>
  <c r="AI220" i="3"/>
  <c r="AJ220" i="3" s="1"/>
  <c r="AI134" i="3"/>
  <c r="AJ134" i="3" s="1"/>
  <c r="AI132" i="3"/>
  <c r="AJ132" i="3" s="1"/>
  <c r="AI133" i="3"/>
  <c r="AJ133" i="3" s="1"/>
  <c r="AI162" i="3"/>
  <c r="AJ162" i="3" s="1"/>
  <c r="AI163" i="3"/>
  <c r="AJ163" i="3" s="1"/>
  <c r="AI164" i="3"/>
  <c r="AJ164" i="3" s="1"/>
  <c r="AI65" i="3"/>
  <c r="AJ65" i="3" s="1"/>
  <c r="AI64" i="3"/>
  <c r="AJ64" i="3" s="1"/>
  <c r="AI63" i="3"/>
  <c r="AJ63" i="3" s="1"/>
  <c r="AI32" i="3"/>
  <c r="AJ32" i="3" s="1"/>
  <c r="AI36" i="3"/>
  <c r="AJ36" i="3" s="1"/>
  <c r="AI31" i="3"/>
  <c r="AJ31" i="3" s="1"/>
  <c r="AI138" i="3"/>
  <c r="AJ138" i="3" s="1"/>
  <c r="AI140" i="3"/>
  <c r="AJ140" i="3" s="1"/>
  <c r="AI139" i="3"/>
  <c r="AJ139" i="3" s="1"/>
  <c r="AI370" i="3"/>
  <c r="AJ370" i="3" s="1"/>
  <c r="AI368" i="3"/>
  <c r="AJ368" i="3" s="1"/>
  <c r="AI366" i="3"/>
  <c r="AJ366" i="3" s="1"/>
  <c r="AI379" i="3"/>
  <c r="AJ379" i="3" s="1"/>
  <c r="AI380" i="3"/>
  <c r="AJ380" i="3" s="1"/>
  <c r="AI305" i="3"/>
  <c r="AJ305" i="3" s="1"/>
  <c r="AI303" i="3"/>
  <c r="AJ303" i="3" s="1"/>
  <c r="AI304" i="3"/>
  <c r="AJ304" i="3" s="1"/>
  <c r="AI351" i="3"/>
  <c r="AJ351" i="3" s="1"/>
  <c r="AI352" i="3"/>
  <c r="AJ352" i="3" s="1"/>
  <c r="AI354" i="3"/>
  <c r="AJ354" i="3" s="1"/>
  <c r="AI340" i="3"/>
  <c r="AJ340" i="3" s="1"/>
  <c r="AI341" i="3"/>
  <c r="AJ341" i="3" s="1"/>
  <c r="AI339" i="3"/>
  <c r="AJ339" i="3" s="1"/>
  <c r="AI347" i="3"/>
  <c r="AJ347" i="3" s="1"/>
  <c r="AI345" i="3"/>
  <c r="AJ345" i="3" s="1"/>
  <c r="AI346" i="3"/>
  <c r="AJ346" i="3" s="1"/>
  <c r="AI265" i="3"/>
  <c r="AJ265" i="3" s="1"/>
  <c r="AI264" i="3"/>
  <c r="AJ264" i="3" s="1"/>
  <c r="AI266" i="3"/>
  <c r="AJ266" i="3" s="1"/>
  <c r="AI272" i="3"/>
  <c r="AJ272" i="3" s="1"/>
  <c r="AI270" i="3"/>
  <c r="AJ270" i="3" s="1"/>
  <c r="AI271" i="3"/>
  <c r="AJ271" i="3" s="1"/>
  <c r="AI193" i="3"/>
  <c r="AJ193" i="3" s="1"/>
  <c r="AI194" i="3"/>
  <c r="AJ194" i="3" s="1"/>
  <c r="AI192" i="3"/>
  <c r="AJ192" i="3" s="1"/>
  <c r="AI201" i="3"/>
  <c r="AJ201" i="3" s="1"/>
  <c r="AI202" i="3"/>
  <c r="AJ202" i="3" s="1"/>
  <c r="AI203" i="3"/>
  <c r="AJ203" i="3" s="1"/>
  <c r="AI200" i="3"/>
  <c r="AJ200" i="3" s="1"/>
  <c r="AI199" i="3"/>
  <c r="AJ199" i="3" s="1"/>
  <c r="AI198" i="3"/>
  <c r="AJ198" i="3" s="1"/>
  <c r="AI167" i="3"/>
  <c r="AJ167" i="3" s="1"/>
  <c r="AI165" i="3"/>
  <c r="AJ165" i="3" s="1"/>
  <c r="AI166" i="3"/>
  <c r="AJ166" i="3" s="1"/>
  <c r="AI178" i="3"/>
  <c r="AJ178" i="3" s="1"/>
  <c r="AI177" i="3"/>
  <c r="AJ177" i="3" s="1"/>
  <c r="AI179" i="3"/>
  <c r="AJ179" i="3" s="1"/>
  <c r="AI67" i="3"/>
  <c r="AJ67" i="3" s="1"/>
  <c r="AI68" i="3"/>
  <c r="AJ68" i="3" s="1"/>
  <c r="AI66" i="3"/>
  <c r="AJ66" i="3" s="1"/>
  <c r="AI24" i="3"/>
  <c r="AJ24" i="3" s="1"/>
  <c r="AI23" i="3"/>
  <c r="AJ23" i="3" s="1"/>
  <c r="AI25" i="3"/>
  <c r="AJ25" i="3" s="1"/>
  <c r="AI29" i="3"/>
  <c r="AJ29" i="3" s="1"/>
  <c r="AI33" i="3"/>
  <c r="AJ33" i="3" s="1"/>
  <c r="AI30" i="3"/>
  <c r="AJ30" i="3" s="1"/>
  <c r="AI46" i="3"/>
  <c r="AJ46" i="3" s="1"/>
  <c r="AI45" i="3"/>
  <c r="AJ45" i="3" s="1"/>
  <c r="AI47" i="3"/>
  <c r="AJ47" i="3" s="1"/>
  <c r="AI125" i="3"/>
  <c r="AJ125" i="3" s="1"/>
  <c r="AI123" i="3"/>
  <c r="AJ123" i="3" s="1"/>
  <c r="AI124" i="3"/>
  <c r="AJ124" i="3" s="1"/>
  <c r="AI371" i="3"/>
  <c r="AJ371" i="3" s="1"/>
  <c r="AI369" i="3"/>
  <c r="AJ369" i="3" s="1"/>
  <c r="AI367" i="3"/>
  <c r="AJ367" i="3" s="1"/>
  <c r="AI427" i="3"/>
  <c r="AJ427" i="3" s="1"/>
  <c r="AI426" i="3"/>
  <c r="AJ426" i="3" s="1"/>
  <c r="AI428" i="3"/>
  <c r="AJ428" i="3" s="1"/>
  <c r="AI418" i="3"/>
  <c r="AJ418" i="3" s="1"/>
  <c r="AI417" i="3"/>
  <c r="AJ417" i="3" s="1"/>
  <c r="AI419" i="3"/>
  <c r="AJ419" i="3" s="1"/>
  <c r="AI447" i="3"/>
  <c r="AJ447" i="3" s="1"/>
  <c r="AI448" i="3"/>
  <c r="AJ448" i="3" s="1"/>
  <c r="AI449" i="3"/>
  <c r="AJ449" i="3" s="1"/>
  <c r="AI376" i="3"/>
  <c r="AJ376" i="3" s="1"/>
  <c r="AI377" i="3"/>
  <c r="AJ377" i="3" s="1"/>
  <c r="AI375" i="3"/>
  <c r="AJ375" i="3" s="1"/>
  <c r="AI312" i="3"/>
  <c r="AJ312" i="3" s="1"/>
  <c r="AI316" i="3"/>
  <c r="AJ316" i="3" s="1"/>
  <c r="AI313" i="3"/>
  <c r="AJ313" i="3" s="1"/>
  <c r="AI363" i="3"/>
  <c r="AJ363" i="3" s="1"/>
  <c r="AI365" i="3"/>
  <c r="AJ365" i="3" s="1"/>
  <c r="AI364" i="3"/>
  <c r="AJ364" i="3" s="1"/>
  <c r="AI315" i="3"/>
  <c r="AJ315" i="3" s="1"/>
  <c r="AI314" i="3"/>
  <c r="AJ314" i="3" s="1"/>
  <c r="AI317" i="3"/>
  <c r="AJ317" i="3" s="1"/>
  <c r="AI243" i="3"/>
  <c r="AJ243" i="3" s="1"/>
  <c r="AI244" i="3"/>
  <c r="AJ244" i="3" s="1"/>
  <c r="AI245" i="3"/>
  <c r="AJ245" i="3" s="1"/>
  <c r="AI155" i="3"/>
  <c r="AJ155" i="3" s="1"/>
  <c r="AI153" i="3"/>
  <c r="AJ153" i="3" s="1"/>
  <c r="AI154" i="3"/>
  <c r="AJ154" i="3" s="1"/>
  <c r="AI146" i="3"/>
  <c r="AJ146" i="3" s="1"/>
  <c r="AI145" i="3"/>
  <c r="AJ145" i="3" s="1"/>
  <c r="AI144" i="3"/>
  <c r="AJ144" i="3" s="1"/>
  <c r="AI60" i="3"/>
  <c r="AJ60" i="3" s="1"/>
  <c r="AI61" i="3"/>
  <c r="AJ61" i="3" s="1"/>
  <c r="AI62" i="3"/>
  <c r="AJ62" i="3" s="1"/>
  <c r="AI15" i="3"/>
  <c r="AJ15" i="3" s="1"/>
  <c r="AI21" i="3"/>
  <c r="AJ21" i="3" s="1"/>
  <c r="AI10" i="3"/>
  <c r="AJ10" i="3" s="1"/>
  <c r="AI13" i="3"/>
  <c r="AJ13" i="3" s="1"/>
  <c r="AI9" i="3"/>
  <c r="AJ9" i="3" s="1"/>
  <c r="AI11" i="3"/>
  <c r="AJ11" i="3" s="1"/>
  <c r="AI90" i="3"/>
  <c r="AJ90" i="3" s="1"/>
  <c r="AI95" i="3"/>
  <c r="AJ95" i="3" s="1"/>
  <c r="AI91" i="3"/>
  <c r="AJ91" i="3" s="1"/>
  <c r="AI229" i="3"/>
  <c r="AJ229" i="3" s="1"/>
  <c r="AI230" i="3"/>
  <c r="AJ230" i="3" s="1"/>
  <c r="AI228" i="3"/>
  <c r="AJ228" i="3" s="1"/>
  <c r="AI443" i="3"/>
  <c r="AJ443" i="3" s="1"/>
  <c r="AI446" i="3"/>
  <c r="AJ446" i="3" s="1"/>
  <c r="AI445" i="3"/>
  <c r="AJ445" i="3" s="1"/>
  <c r="AI481" i="3"/>
  <c r="AJ481" i="3" s="1"/>
  <c r="AI484" i="3"/>
  <c r="AJ484" i="3" s="1"/>
  <c r="AI482" i="3"/>
  <c r="AJ482" i="3" s="1"/>
  <c r="AI479" i="3"/>
  <c r="AJ479" i="3" s="1"/>
  <c r="AI478" i="3"/>
  <c r="AJ478" i="3" s="1"/>
  <c r="AI477" i="3"/>
  <c r="AJ477" i="3" s="1"/>
  <c r="AI409" i="3"/>
  <c r="AJ409" i="3" s="1"/>
  <c r="AI410" i="3"/>
  <c r="AJ410" i="3" s="1"/>
  <c r="AI408" i="3"/>
  <c r="AJ408" i="3" s="1"/>
  <c r="AI498" i="3"/>
  <c r="AJ498" i="3" s="1"/>
  <c r="AI500" i="3"/>
  <c r="AJ500" i="3" s="1"/>
  <c r="AI499" i="3"/>
  <c r="AJ499" i="3" s="1"/>
  <c r="AI389" i="3"/>
  <c r="AJ389" i="3" s="1"/>
  <c r="AI388" i="3"/>
  <c r="AJ388" i="3" s="1"/>
  <c r="AI387" i="3"/>
  <c r="AJ387" i="3" s="1"/>
  <c r="AI384" i="3"/>
  <c r="AJ384" i="3" s="1"/>
  <c r="AI385" i="3"/>
  <c r="AJ385" i="3" s="1"/>
  <c r="AI386" i="3"/>
  <c r="AJ386" i="3" s="1"/>
  <c r="AI276" i="3"/>
  <c r="AJ276" i="3" s="1"/>
  <c r="AI277" i="3"/>
  <c r="AJ277" i="3" s="1"/>
  <c r="AI278" i="3"/>
  <c r="AJ278" i="3" s="1"/>
  <c r="AI237" i="3"/>
  <c r="AJ237" i="3" s="1"/>
  <c r="AI239" i="3"/>
  <c r="AJ239" i="3" s="1"/>
  <c r="AI238" i="3"/>
  <c r="AJ238" i="3" s="1"/>
  <c r="AI115" i="3"/>
  <c r="AJ115" i="3" s="1"/>
  <c r="AI114" i="3"/>
  <c r="AJ114" i="3" s="1"/>
  <c r="AI116" i="3"/>
  <c r="AJ116" i="3" s="1"/>
  <c r="AI97" i="3"/>
  <c r="AJ97" i="3" s="1"/>
  <c r="AI98" i="3"/>
  <c r="AJ98" i="3" s="1"/>
  <c r="AI96" i="3"/>
  <c r="AJ96" i="3" s="1"/>
  <c r="AI57" i="3"/>
  <c r="AJ57" i="3" s="1"/>
  <c r="AI58" i="3"/>
  <c r="AJ58" i="3" s="1"/>
  <c r="AI59" i="3"/>
  <c r="AJ59" i="3" s="1"/>
  <c r="AI27" i="3"/>
  <c r="AJ27" i="3" s="1"/>
  <c r="AI35" i="3"/>
  <c r="AJ35" i="3" s="1"/>
  <c r="AI34" i="3"/>
  <c r="AJ34" i="3" s="1"/>
  <c r="AI171" i="3"/>
  <c r="AJ171" i="3" s="1"/>
  <c r="AI173" i="3"/>
  <c r="AJ173" i="3" s="1"/>
  <c r="AI172" i="3"/>
  <c r="AJ172" i="3" s="1"/>
  <c r="AI392" i="3"/>
  <c r="AJ392" i="3" s="1"/>
  <c r="AI393" i="3"/>
  <c r="AJ393" i="3" s="1"/>
  <c r="AI395" i="3"/>
  <c r="AJ395" i="3" s="1"/>
  <c r="AI358" i="3"/>
  <c r="AJ358" i="3" s="1"/>
  <c r="AI355" i="3"/>
  <c r="AJ355" i="3" s="1"/>
  <c r="AI359" i="3"/>
  <c r="AJ359" i="3" s="1"/>
  <c r="AI425" i="3"/>
  <c r="AJ425" i="3" s="1"/>
  <c r="AI423" i="3"/>
  <c r="AJ423" i="3" s="1"/>
  <c r="AI424" i="3"/>
  <c r="AJ424" i="3" s="1"/>
  <c r="AI466" i="3"/>
  <c r="AJ466" i="3" s="1"/>
  <c r="AI463" i="3"/>
  <c r="AJ463" i="3" s="1"/>
  <c r="AI467" i="3"/>
  <c r="AJ467" i="3" s="1"/>
  <c r="AI492" i="3"/>
  <c r="AJ492" i="3" s="1"/>
  <c r="AI493" i="3"/>
  <c r="AJ493" i="3" s="1"/>
  <c r="AI496" i="3"/>
  <c r="AJ496" i="3" s="1"/>
  <c r="AI401" i="3"/>
  <c r="AJ401" i="3" s="1"/>
  <c r="AI403" i="3"/>
  <c r="AJ403" i="3" s="1"/>
  <c r="AI400" i="3"/>
  <c r="AJ400" i="3" s="1"/>
  <c r="AI383" i="3"/>
  <c r="AJ383" i="3" s="1"/>
  <c r="AI382" i="3"/>
  <c r="AJ382" i="3" s="1"/>
  <c r="AI381" i="3"/>
  <c r="AJ381" i="3" s="1"/>
  <c r="AI289" i="3"/>
  <c r="AJ289" i="3" s="1"/>
  <c r="AI290" i="3"/>
  <c r="AJ290" i="3" s="1"/>
  <c r="AI288" i="3"/>
  <c r="AJ288" i="3" s="1"/>
  <c r="AI275" i="3"/>
  <c r="AJ275" i="3" s="1"/>
  <c r="AI273" i="3"/>
  <c r="AJ273" i="3" s="1"/>
  <c r="AI274" i="3"/>
  <c r="AJ274" i="3" s="1"/>
  <c r="AI236" i="3"/>
  <c r="AJ236" i="3" s="1"/>
  <c r="AI235" i="3"/>
  <c r="AJ235" i="3" s="1"/>
  <c r="AI234" i="3"/>
  <c r="AJ234" i="3" s="1"/>
  <c r="AI191" i="3"/>
  <c r="AJ191" i="3" s="1"/>
  <c r="AI190" i="3"/>
  <c r="AJ190" i="3" s="1"/>
  <c r="AI189" i="3"/>
  <c r="AJ189" i="3" s="1"/>
  <c r="AI151" i="3"/>
  <c r="AJ151" i="3" s="1"/>
  <c r="AI150" i="3"/>
  <c r="AJ150" i="3" s="1"/>
  <c r="AI152" i="3"/>
  <c r="AJ152" i="3" s="1"/>
  <c r="AI117" i="3"/>
  <c r="AJ117" i="3" s="1"/>
  <c r="AI118" i="3"/>
  <c r="AJ118" i="3" s="1"/>
  <c r="AI119" i="3"/>
  <c r="AJ119" i="3" s="1"/>
  <c r="AI86" i="3"/>
  <c r="AJ86" i="3" s="1"/>
  <c r="AI85" i="3"/>
  <c r="AJ85" i="3" s="1"/>
  <c r="AI84" i="3"/>
  <c r="AJ84" i="3" s="1"/>
  <c r="AI16" i="3"/>
  <c r="AJ16" i="3" s="1"/>
  <c r="AI17" i="3"/>
  <c r="AJ17" i="3" s="1"/>
  <c r="AI12" i="3"/>
  <c r="AJ12" i="3" s="1"/>
  <c r="AI72" i="3"/>
  <c r="AJ72" i="3" s="1"/>
  <c r="AI74" i="3"/>
  <c r="AJ74" i="3" s="1"/>
  <c r="AI73" i="3"/>
  <c r="AJ73" i="3" s="1"/>
  <c r="AI131" i="3"/>
  <c r="AJ131" i="3" s="1"/>
  <c r="AI129" i="3"/>
  <c r="AJ129" i="3" s="1"/>
  <c r="AI130" i="3"/>
  <c r="AJ130" i="3" s="1"/>
  <c r="AI197" i="3"/>
  <c r="AJ197" i="3" s="1"/>
  <c r="AI195" i="3"/>
  <c r="AJ195" i="3" s="1"/>
  <c r="AI196" i="3"/>
  <c r="AJ196" i="3" s="1"/>
  <c r="AI472" i="3"/>
  <c r="AJ472" i="3" s="1"/>
  <c r="AI471" i="3"/>
  <c r="AJ471" i="3" s="1"/>
  <c r="AI473" i="3"/>
  <c r="AJ473" i="3" s="1"/>
  <c r="AI514" i="3"/>
  <c r="AJ514" i="3" s="1"/>
  <c r="AI515" i="3"/>
  <c r="AJ515" i="3" s="1"/>
  <c r="AI513" i="3"/>
  <c r="AJ513" i="3" s="1"/>
  <c r="AI488" i="3"/>
  <c r="AJ488" i="3" s="1"/>
  <c r="AI487" i="3"/>
  <c r="AJ487" i="3" s="1"/>
  <c r="AI486" i="3"/>
  <c r="AJ486" i="3" s="1"/>
  <c r="AI432" i="3"/>
  <c r="AJ432" i="3" s="1"/>
  <c r="AI433" i="3"/>
  <c r="AJ433" i="3" s="1"/>
  <c r="AI434" i="3"/>
  <c r="AJ434" i="3" s="1"/>
  <c r="AI431" i="3"/>
  <c r="AJ431" i="3" s="1"/>
  <c r="AI430" i="3"/>
  <c r="AJ430" i="3" s="1"/>
  <c r="AI429" i="3"/>
  <c r="AJ429" i="3" s="1"/>
  <c r="AI348" i="3"/>
  <c r="AJ348" i="3" s="1"/>
  <c r="AI349" i="3"/>
  <c r="AJ349" i="3" s="1"/>
  <c r="AI350" i="3"/>
  <c r="AJ350" i="3" s="1"/>
  <c r="AI330" i="3"/>
  <c r="AJ330" i="3" s="1"/>
  <c r="AI332" i="3"/>
  <c r="AJ332" i="3" s="1"/>
  <c r="AI331" i="3"/>
  <c r="AJ331" i="3" s="1"/>
  <c r="AI255" i="3"/>
  <c r="AJ255" i="3" s="1"/>
  <c r="AI256" i="3"/>
  <c r="AJ256" i="3" s="1"/>
  <c r="AI258" i="3"/>
  <c r="AJ258" i="3" s="1"/>
  <c r="AI214" i="3"/>
  <c r="AJ214" i="3" s="1"/>
  <c r="AI215" i="3"/>
  <c r="AJ215" i="3" s="1"/>
  <c r="AI213" i="3"/>
  <c r="AJ213" i="3" s="1"/>
  <c r="AI142" i="3"/>
  <c r="AJ142" i="3" s="1"/>
  <c r="AI141" i="3"/>
  <c r="AJ141" i="3" s="1"/>
  <c r="AI143" i="3"/>
  <c r="AJ143" i="3" s="1"/>
  <c r="AI106" i="3"/>
  <c r="AJ106" i="3" s="1"/>
  <c r="AI105" i="3"/>
  <c r="AJ105" i="3" s="1"/>
  <c r="AI107" i="3"/>
  <c r="AJ107" i="3" s="1"/>
  <c r="AI80" i="3"/>
  <c r="AJ80" i="3" s="1"/>
  <c r="AI78" i="3"/>
  <c r="AJ78" i="3" s="1"/>
  <c r="AI79" i="3"/>
  <c r="AJ79" i="3" s="1"/>
  <c r="AI37" i="3"/>
  <c r="AJ37" i="3" s="1"/>
  <c r="AI38" i="3"/>
  <c r="AJ38" i="3" s="1"/>
  <c r="AI39" i="3"/>
  <c r="AJ39" i="3" s="1"/>
  <c r="AI112" i="3"/>
  <c r="AJ112" i="3" s="1"/>
  <c r="AI111" i="3"/>
  <c r="AJ111" i="3" s="1"/>
  <c r="AI113" i="3"/>
  <c r="AJ113" i="3" s="1"/>
  <c r="AI440" i="3"/>
  <c r="AJ440" i="3" s="1"/>
  <c r="AI438" i="3"/>
  <c r="AJ438" i="3" s="1"/>
  <c r="AI439" i="3"/>
  <c r="AJ439" i="3" s="1"/>
  <c r="AI489" i="3"/>
  <c r="AJ489" i="3" s="1"/>
  <c r="AI490" i="3"/>
  <c r="AJ490" i="3" s="1"/>
  <c r="AI491" i="3"/>
  <c r="AJ491" i="3" s="1"/>
  <c r="AI503" i="3"/>
  <c r="AJ503" i="3" s="1"/>
  <c r="AI502" i="3"/>
  <c r="AJ502" i="3" s="1"/>
  <c r="AI501" i="3"/>
  <c r="AJ501" i="3" s="1"/>
  <c r="AI523" i="3"/>
  <c r="AJ523" i="3" s="1"/>
  <c r="AI524" i="3"/>
  <c r="AJ524" i="3" s="1"/>
  <c r="AI522" i="3"/>
  <c r="AJ522" i="3" s="1"/>
  <c r="AI505" i="3"/>
  <c r="AJ505" i="3" s="1"/>
  <c r="AI504" i="3"/>
  <c r="AJ504" i="3" s="1"/>
  <c r="AI506" i="3"/>
  <c r="AJ506" i="3" s="1"/>
  <c r="AI453" i="3"/>
  <c r="AJ453" i="3" s="1"/>
  <c r="AI454" i="3"/>
  <c r="AJ454" i="3" s="1"/>
  <c r="AI455" i="3"/>
  <c r="AJ455" i="3" s="1"/>
  <c r="AI436" i="3"/>
  <c r="AJ436" i="3" s="1"/>
  <c r="AI435" i="3"/>
  <c r="AJ435" i="3" s="1"/>
  <c r="AI437" i="3"/>
  <c r="AJ437" i="3" s="1"/>
  <c r="AI335" i="3"/>
  <c r="AJ335" i="3" s="1"/>
  <c r="AI333" i="3"/>
  <c r="AJ333" i="3" s="1"/>
  <c r="AI334" i="3"/>
  <c r="AJ334" i="3" s="1"/>
  <c r="AI296" i="3"/>
  <c r="AJ296" i="3" s="1"/>
  <c r="AI291" i="3"/>
  <c r="AJ291" i="3" s="1"/>
  <c r="AI293" i="3"/>
  <c r="AJ293" i="3" s="1"/>
  <c r="AI222" i="3"/>
  <c r="AJ222" i="3" s="1"/>
  <c r="AI224" i="3"/>
  <c r="AJ224" i="3" s="1"/>
  <c r="AI223" i="3"/>
  <c r="AJ223" i="3" s="1"/>
  <c r="AI185" i="3"/>
  <c r="AJ185" i="3" s="1"/>
  <c r="AI184" i="3"/>
  <c r="AJ184" i="3" s="1"/>
  <c r="AI183" i="3"/>
  <c r="AJ183" i="3" s="1"/>
  <c r="AI122" i="3"/>
  <c r="AJ122" i="3" s="1"/>
  <c r="AI121" i="3"/>
  <c r="AJ121" i="3" s="1"/>
  <c r="AI120" i="3"/>
  <c r="AJ120" i="3" s="1"/>
  <c r="AI93" i="3"/>
  <c r="AJ93" i="3" s="1"/>
  <c r="AI94" i="3"/>
  <c r="AJ94" i="3" s="1"/>
  <c r="AI92" i="3"/>
  <c r="AJ92" i="3" s="1"/>
  <c r="AI54" i="3"/>
  <c r="AJ54" i="3" s="1"/>
  <c r="AI56" i="3"/>
  <c r="AJ56" i="3" s="1"/>
  <c r="AI55" i="3"/>
  <c r="AJ55" i="3" s="1"/>
  <c r="AI18" i="3"/>
  <c r="AJ18" i="3" s="1"/>
  <c r="AI20" i="3"/>
  <c r="AJ20" i="3" s="1"/>
  <c r="AI26" i="3"/>
  <c r="AJ26" i="3" s="1"/>
  <c r="AI50" i="3"/>
  <c r="AJ50" i="3" s="1"/>
  <c r="AI49" i="3"/>
  <c r="AJ49" i="3" s="1"/>
  <c r="AI48" i="3"/>
  <c r="AJ48" i="3" s="1"/>
  <c r="AI159" i="3"/>
  <c r="AJ159" i="3" s="1"/>
  <c r="AI160" i="3"/>
  <c r="AJ160" i="3" s="1"/>
  <c r="AI161" i="3"/>
  <c r="AJ161" i="3" s="1"/>
  <c r="AI326" i="3"/>
  <c r="AJ326" i="3" s="1"/>
  <c r="AI324" i="3"/>
  <c r="AJ324" i="3" s="1"/>
  <c r="AI325" i="3"/>
  <c r="AJ325" i="3" s="1"/>
  <c r="AI497" i="3"/>
  <c r="AJ497" i="3" s="1"/>
  <c r="AI494" i="3"/>
  <c r="AJ494" i="3" s="1"/>
  <c r="AI495" i="3"/>
  <c r="AJ495" i="3" s="1"/>
  <c r="AI529" i="3"/>
  <c r="AJ529" i="3" s="1"/>
  <c r="AI528" i="3"/>
  <c r="AJ528" i="3" s="1"/>
  <c r="AI530" i="3"/>
  <c r="AJ530" i="3" s="1"/>
  <c r="AI469" i="3"/>
  <c r="AJ469" i="3" s="1"/>
  <c r="AI470" i="3"/>
  <c r="AJ470" i="3" s="1"/>
  <c r="AI468" i="3"/>
  <c r="AJ468" i="3" s="1"/>
  <c r="AI464" i="3"/>
  <c r="AJ464" i="3" s="1"/>
  <c r="AI465" i="3"/>
  <c r="AJ465" i="3" s="1"/>
  <c r="AI462" i="3"/>
  <c r="AJ462" i="3" s="1"/>
  <c r="AI412" i="3"/>
  <c r="AJ412" i="3" s="1"/>
  <c r="AI411" i="3"/>
  <c r="AJ411" i="3" s="1"/>
  <c r="AI413" i="3"/>
  <c r="AJ413" i="3" s="1"/>
  <c r="AI361" i="3"/>
  <c r="AJ361" i="3" s="1"/>
  <c r="AI360" i="3"/>
  <c r="AJ360" i="3" s="1"/>
  <c r="AI362" i="3"/>
  <c r="AJ362" i="3" s="1"/>
  <c r="AI262" i="3"/>
  <c r="AJ262" i="3" s="1"/>
  <c r="AI263" i="3"/>
  <c r="AJ263" i="3" s="1"/>
  <c r="AI261" i="3"/>
  <c r="AJ261" i="3" s="1"/>
  <c r="AI233" i="3"/>
  <c r="AJ233" i="3" s="1"/>
  <c r="AI232" i="3"/>
  <c r="AJ232" i="3" s="1"/>
  <c r="AI231" i="3"/>
  <c r="AJ231" i="3" s="1"/>
  <c r="AI206" i="3"/>
  <c r="AJ206" i="3" s="1"/>
  <c r="AI204" i="3"/>
  <c r="AJ204" i="3" s="1"/>
  <c r="AI205" i="3"/>
  <c r="AJ205" i="3" s="1"/>
  <c r="AI158" i="3"/>
  <c r="AJ158" i="3" s="1"/>
  <c r="AI156" i="3"/>
  <c r="AJ156" i="3" s="1"/>
  <c r="AI157" i="3"/>
  <c r="AJ157" i="3" s="1"/>
  <c r="AI108" i="3"/>
  <c r="AJ108" i="3" s="1"/>
  <c r="AI109" i="3"/>
  <c r="AJ109" i="3" s="1"/>
  <c r="AI110" i="3"/>
  <c r="AJ110" i="3" s="1"/>
  <c r="AI83" i="3"/>
  <c r="AJ83" i="3" s="1"/>
  <c r="AI81" i="3"/>
  <c r="AJ81" i="3" s="1"/>
  <c r="AI82" i="3"/>
  <c r="AJ82" i="3" s="1"/>
  <c r="AI3" i="3"/>
  <c r="AJ3" i="3" s="1"/>
  <c r="AI4" i="3"/>
  <c r="AJ4" i="3" s="1"/>
  <c r="AI5" i="3"/>
  <c r="AJ5" i="3" s="1"/>
  <c r="AI51" i="3"/>
  <c r="AJ51" i="3" s="1"/>
  <c r="AK501" i="6" l="1"/>
  <c r="AK485" i="6"/>
  <c r="AK500" i="6"/>
  <c r="AK469" i="6"/>
  <c r="AK324" i="6"/>
  <c r="AK309" i="6"/>
  <c r="AK308" i="6"/>
  <c r="AK293" i="6"/>
  <c r="AK133" i="6"/>
  <c r="AK132" i="6"/>
  <c r="AK117" i="6"/>
  <c r="AK116" i="6"/>
  <c r="AK468" i="6"/>
  <c r="AK277" i="6"/>
  <c r="AK85" i="6"/>
  <c r="AK453" i="6"/>
  <c r="AK276" i="6"/>
  <c r="AK84" i="6"/>
  <c r="AK452" i="6"/>
  <c r="AK261" i="6"/>
  <c r="AK69" i="6"/>
  <c r="AK421" i="6"/>
  <c r="AK260" i="6"/>
  <c r="AK68" i="6"/>
  <c r="AK420" i="6"/>
  <c r="AK229" i="6"/>
  <c r="AK67" i="6"/>
  <c r="AK405" i="6"/>
  <c r="AK228" i="6"/>
  <c r="AK37" i="6"/>
  <c r="AK404" i="6"/>
  <c r="AK213" i="6"/>
  <c r="AK36" i="6"/>
  <c r="AK373" i="6"/>
  <c r="AK212" i="6"/>
  <c r="AK35" i="6"/>
  <c r="AK372" i="6"/>
  <c r="AK181" i="6"/>
  <c r="AK21" i="6"/>
  <c r="AK357" i="6"/>
  <c r="AK180" i="6"/>
  <c r="AK20" i="6"/>
  <c r="AK517" i="6"/>
  <c r="AK356" i="6"/>
  <c r="AK165" i="6"/>
  <c r="AK19" i="6"/>
  <c r="AK516" i="6"/>
  <c r="AK325" i="6"/>
  <c r="AK164" i="6"/>
  <c r="AK484" i="6"/>
  <c r="AK437" i="6"/>
  <c r="AK436" i="6"/>
  <c r="AK389" i="6"/>
  <c r="AK388" i="6"/>
  <c r="AK341" i="6"/>
  <c r="AK340" i="6"/>
  <c r="AK292" i="6"/>
  <c r="AK245" i="6"/>
  <c r="AK244" i="6"/>
  <c r="AK197" i="6"/>
  <c r="AK196" i="6"/>
  <c r="AK149" i="6"/>
  <c r="AK148" i="6"/>
  <c r="AK101" i="6"/>
  <c r="AK100" i="6"/>
  <c r="AK53" i="6"/>
  <c r="AK52" i="6"/>
  <c r="AK51" i="6"/>
  <c r="AK6" i="6"/>
  <c r="AK515" i="6"/>
  <c r="AK499" i="6"/>
  <c r="AK483" i="6"/>
  <c r="AK467" i="6"/>
  <c r="AK451" i="6"/>
  <c r="AK435" i="6"/>
  <c r="AK419" i="6"/>
  <c r="AK403" i="6"/>
  <c r="AK387" i="6"/>
  <c r="AK371" i="6"/>
  <c r="AK355" i="6"/>
  <c r="AK339" i="6"/>
  <c r="AK323" i="6"/>
  <c r="AK307" i="6"/>
  <c r="AK291" i="6"/>
  <c r="AK275" i="6"/>
  <c r="AK259" i="6"/>
  <c r="AK243" i="6"/>
  <c r="AK227" i="6"/>
  <c r="AK211" i="6"/>
  <c r="AK195" i="6"/>
  <c r="AK179" i="6"/>
  <c r="AK163" i="6"/>
  <c r="AK147" i="6"/>
  <c r="AK131" i="6"/>
  <c r="AK115" i="6"/>
  <c r="AK99" i="6"/>
  <c r="AK83" i="6"/>
  <c r="AK530" i="6"/>
  <c r="AK514" i="6"/>
  <c r="AK498" i="6"/>
  <c r="AK482" i="6"/>
  <c r="AK466" i="6"/>
  <c r="AK450" i="6"/>
  <c r="AK434" i="6"/>
  <c r="AK418" i="6"/>
  <c r="AK402" i="6"/>
  <c r="AK386" i="6"/>
  <c r="AK370" i="6"/>
  <c r="AK354" i="6"/>
  <c r="AK338" i="6"/>
  <c r="AK322" i="6"/>
  <c r="AK306" i="6"/>
  <c r="AK290" i="6"/>
  <c r="AK274" i="6"/>
  <c r="AK258" i="6"/>
  <c r="AK242" i="6"/>
  <c r="AK226" i="6"/>
  <c r="AK210" i="6"/>
  <c r="AK194" i="6"/>
  <c r="AK178" i="6"/>
  <c r="AK162" i="6"/>
  <c r="AK146" i="6"/>
  <c r="AK130" i="6"/>
  <c r="AK114" i="6"/>
  <c r="AK98" i="6"/>
  <c r="AK82" i="6"/>
  <c r="AK66" i="6"/>
  <c r="AK50" i="6"/>
  <c r="AK34" i="6"/>
  <c r="AK18" i="6"/>
  <c r="AK529" i="6"/>
  <c r="AK513" i="6"/>
  <c r="AK497" i="6"/>
  <c r="AK481" i="6"/>
  <c r="AK465" i="6"/>
  <c r="AK449" i="6"/>
  <c r="AK433" i="6"/>
  <c r="AK417" i="6"/>
  <c r="AK401" i="6"/>
  <c r="AK385" i="6"/>
  <c r="AK369" i="6"/>
  <c r="AK353" i="6"/>
  <c r="AK337" i="6"/>
  <c r="AK321" i="6"/>
  <c r="AK305" i="6"/>
  <c r="AK289" i="6"/>
  <c r="AK273" i="6"/>
  <c r="AK257" i="6"/>
  <c r="AK241" i="6"/>
  <c r="AK225" i="6"/>
  <c r="AK209" i="6"/>
  <c r="AK193" i="6"/>
  <c r="AK177" i="6"/>
  <c r="AK161" i="6"/>
  <c r="AK145" i="6"/>
  <c r="AK129" i="6"/>
  <c r="AK113" i="6"/>
  <c r="AK97" i="6"/>
  <c r="AK81" i="6"/>
  <c r="AK65" i="6"/>
  <c r="AK49" i="6"/>
  <c r="AK33" i="6"/>
  <c r="AK17" i="6"/>
  <c r="AK528" i="6"/>
  <c r="AK512" i="6"/>
  <c r="AK496" i="6"/>
  <c r="AK480" i="6"/>
  <c r="AK464" i="6"/>
  <c r="AK448" i="6"/>
  <c r="AK432" i="6"/>
  <c r="AK416" i="6"/>
  <c r="AK400" i="6"/>
  <c r="AK384" i="6"/>
  <c r="AK368" i="6"/>
  <c r="AK352" i="6"/>
  <c r="AK336" i="6"/>
  <c r="AK320" i="6"/>
  <c r="AK304" i="6"/>
  <c r="AK288" i="6"/>
  <c r="AK272" i="6"/>
  <c r="AK256" i="6"/>
  <c r="AK240" i="6"/>
  <c r="AK224" i="6"/>
  <c r="AK208" i="6"/>
  <c r="AK192" i="6"/>
  <c r="AK176" i="6"/>
  <c r="AK160" i="6"/>
  <c r="AK144" i="6"/>
  <c r="AK128" i="6"/>
  <c r="AK112" i="6"/>
  <c r="AK96" i="6"/>
  <c r="AK80" i="6"/>
  <c r="AK64" i="6"/>
  <c r="AK48" i="6"/>
  <c r="AK32" i="6"/>
  <c r="AK16" i="6"/>
  <c r="AK527" i="6"/>
  <c r="AK511" i="6"/>
  <c r="AK495" i="6"/>
  <c r="AK479" i="6"/>
  <c r="AK463" i="6"/>
  <c r="AK447" i="6"/>
  <c r="AK431" i="6"/>
  <c r="AK415" i="6"/>
  <c r="AK399" i="6"/>
  <c r="AK383" i="6"/>
  <c r="AK367" i="6"/>
  <c r="AK351" i="6"/>
  <c r="AK335" i="6"/>
  <c r="AK319" i="6"/>
  <c r="AK303" i="6"/>
  <c r="AK287" i="6"/>
  <c r="AK271" i="6"/>
  <c r="AK255" i="6"/>
  <c r="AK239" i="6"/>
  <c r="AK223" i="6"/>
  <c r="AK207" i="6"/>
  <c r="AK191" i="6"/>
  <c r="AK175" i="6"/>
  <c r="AK159" i="6"/>
  <c r="AK143" i="6"/>
  <c r="AK127" i="6"/>
  <c r="AK111" i="6"/>
  <c r="AK95" i="6"/>
  <c r="AK79" i="6"/>
  <c r="AK63" i="6"/>
  <c r="AK47" i="6"/>
  <c r="AK31" i="6"/>
  <c r="AK15" i="6"/>
  <c r="AK526" i="6"/>
  <c r="AK510" i="6"/>
  <c r="AK494" i="6"/>
  <c r="AK478" i="6"/>
  <c r="AK462" i="6"/>
  <c r="AK446" i="6"/>
  <c r="AK430" i="6"/>
  <c r="AK414" i="6"/>
  <c r="AK398" i="6"/>
  <c r="AK382" i="6"/>
  <c r="AK366" i="6"/>
  <c r="AK350" i="6"/>
  <c r="AK334" i="6"/>
  <c r="AK318" i="6"/>
  <c r="AK302" i="6"/>
  <c r="AK286" i="6"/>
  <c r="AK270" i="6"/>
  <c r="AK254" i="6"/>
  <c r="AK238" i="6"/>
  <c r="AK222" i="6"/>
  <c r="AK206" i="6"/>
  <c r="AK190" i="6"/>
  <c r="AK174" i="6"/>
  <c r="AK158" i="6"/>
  <c r="AK142" i="6"/>
  <c r="AK126" i="6"/>
  <c r="AK110" i="6"/>
  <c r="AK94" i="6"/>
  <c r="AK78" i="6"/>
  <c r="AK62" i="6"/>
  <c r="AK46" i="6"/>
  <c r="AK30" i="6"/>
  <c r="AK14" i="6"/>
  <c r="AK525" i="6"/>
  <c r="AK509" i="6"/>
  <c r="AK493" i="6"/>
  <c r="AK477" i="6"/>
  <c r="AK461" i="6"/>
  <c r="AK445" i="6"/>
  <c r="AK429" i="6"/>
  <c r="AK413" i="6"/>
  <c r="AK397" i="6"/>
  <c r="AK381" i="6"/>
  <c r="AK365" i="6"/>
  <c r="AK349" i="6"/>
  <c r="AK333" i="6"/>
  <c r="AK317" i="6"/>
  <c r="AK301" i="6"/>
  <c r="AK285" i="6"/>
  <c r="AK269" i="6"/>
  <c r="AK253" i="6"/>
  <c r="AK237" i="6"/>
  <c r="AK221" i="6"/>
  <c r="AK205" i="6"/>
  <c r="AK189" i="6"/>
  <c r="AK173" i="6"/>
  <c r="AK157" i="6"/>
  <c r="AK141" i="6"/>
  <c r="AK125" i="6"/>
  <c r="AK109" i="6"/>
  <c r="AK93" i="6"/>
  <c r="AK77" i="6"/>
  <c r="AK61" i="6"/>
  <c r="AK45" i="6"/>
  <c r="AK29" i="6"/>
  <c r="AK13" i="6"/>
  <c r="AK524" i="6"/>
  <c r="AK508" i="6"/>
  <c r="AK492" i="6"/>
  <c r="AK476" i="6"/>
  <c r="AK460" i="6"/>
  <c r="AK444" i="6"/>
  <c r="AK428" i="6"/>
  <c r="AK412" i="6"/>
  <c r="AK396" i="6"/>
  <c r="AK380" i="6"/>
  <c r="AK364" i="6"/>
  <c r="AK348" i="6"/>
  <c r="AK332" i="6"/>
  <c r="AK316" i="6"/>
  <c r="AK300" i="6"/>
  <c r="AK284" i="6"/>
  <c r="AK268" i="6"/>
  <c r="AK252" i="6"/>
  <c r="AK236" i="6"/>
  <c r="AK220" i="6"/>
  <c r="AK204" i="6"/>
  <c r="AK188" i="6"/>
  <c r="AK172" i="6"/>
  <c r="AK156" i="6"/>
  <c r="AK140" i="6"/>
  <c r="AK124" i="6"/>
  <c r="AK108" i="6"/>
  <c r="AK92" i="6"/>
  <c r="AK76" i="6"/>
  <c r="AK60" i="6"/>
  <c r="AK44" i="6"/>
  <c r="AK28" i="6"/>
  <c r="AK12" i="6"/>
  <c r="AK523" i="6"/>
  <c r="AK507" i="6"/>
  <c r="AK491" i="6"/>
  <c r="AK475" i="6"/>
  <c r="AK459" i="6"/>
  <c r="AK443" i="6"/>
  <c r="AK427" i="6"/>
  <c r="AK411" i="6"/>
  <c r="AK395" i="6"/>
  <c r="AK379" i="6"/>
  <c r="AK363" i="6"/>
  <c r="AK347" i="6"/>
  <c r="AK331" i="6"/>
  <c r="AK315" i="6"/>
  <c r="AK299" i="6"/>
  <c r="AK283" i="6"/>
  <c r="AK267" i="6"/>
  <c r="AK251" i="6"/>
  <c r="AK235" i="6"/>
  <c r="AK219" i="6"/>
  <c r="AK203" i="6"/>
  <c r="AK187" i="6"/>
  <c r="AK171" i="6"/>
  <c r="AK155" i="6"/>
  <c r="AK139" i="6"/>
  <c r="AK123" i="6"/>
  <c r="AK107" i="6"/>
  <c r="AK91" i="6"/>
  <c r="AK75" i="6"/>
  <c r="AK59" i="6"/>
  <c r="AK43" i="6"/>
  <c r="AK27" i="6"/>
  <c r="AK11" i="6"/>
  <c r="AK522" i="6"/>
  <c r="AK506" i="6"/>
  <c r="AK490" i="6"/>
  <c r="AK474" i="6"/>
  <c r="AK458" i="6"/>
  <c r="AK442" i="6"/>
  <c r="AK426" i="6"/>
  <c r="AK410" i="6"/>
  <c r="AK394" i="6"/>
  <c r="AK378" i="6"/>
  <c r="AK362" i="6"/>
  <c r="AK346" i="6"/>
  <c r="AK330" i="6"/>
  <c r="AK314" i="6"/>
  <c r="AK298" i="6"/>
  <c r="AK282" i="6"/>
  <c r="AK266" i="6"/>
  <c r="AK250" i="6"/>
  <c r="AK234" i="6"/>
  <c r="AK218" i="6"/>
  <c r="AK202" i="6"/>
  <c r="AK186" i="6"/>
  <c r="AK170" i="6"/>
  <c r="AK154" i="6"/>
  <c r="AK138" i="6"/>
  <c r="AK122" i="6"/>
  <c r="AK106" i="6"/>
  <c r="AK90" i="6"/>
  <c r="AK74" i="6"/>
  <c r="AK58" i="6"/>
  <c r="AK42" i="6"/>
  <c r="AK26" i="6"/>
  <c r="AK10" i="6"/>
  <c r="AK521" i="6"/>
  <c r="AK505" i="6"/>
  <c r="AK489" i="6"/>
  <c r="AK473" i="6"/>
  <c r="AK457" i="6"/>
  <c r="AK441" i="6"/>
  <c r="AK425" i="6"/>
  <c r="AK409" i="6"/>
  <c r="AK393" i="6"/>
  <c r="AK377" i="6"/>
  <c r="AK361" i="6"/>
  <c r="AK345" i="6"/>
  <c r="AK329" i="6"/>
  <c r="AK313" i="6"/>
  <c r="AK297" i="6"/>
  <c r="AK281" i="6"/>
  <c r="AK265" i="6"/>
  <c r="AK249" i="6"/>
  <c r="AK233" i="6"/>
  <c r="AK217" i="6"/>
  <c r="AK201" i="6"/>
  <c r="AK185" i="6"/>
  <c r="AK169" i="6"/>
  <c r="AK153" i="6"/>
  <c r="AK137" i="6"/>
  <c r="AK121" i="6"/>
  <c r="AK105" i="6"/>
  <c r="AK89" i="6"/>
  <c r="AK73" i="6"/>
  <c r="AK57" i="6"/>
  <c r="AK41" i="6"/>
  <c r="AK25" i="6"/>
  <c r="AK9" i="6"/>
  <c r="AK520" i="6"/>
  <c r="AK504" i="6"/>
  <c r="AK488" i="6"/>
  <c r="AK472" i="6"/>
  <c r="AK456" i="6"/>
  <c r="AK440" i="6"/>
  <c r="AK424" i="6"/>
  <c r="AK408" i="6"/>
  <c r="AK392" i="6"/>
  <c r="AK376" i="6"/>
  <c r="AK360" i="6"/>
  <c r="AK344" i="6"/>
  <c r="AK328" i="6"/>
  <c r="AK312" i="6"/>
  <c r="AK296" i="6"/>
  <c r="AK280" i="6"/>
  <c r="AK264" i="6"/>
  <c r="AK248" i="6"/>
  <c r="AK232" i="6"/>
  <c r="AK216" i="6"/>
  <c r="AK200" i="6"/>
  <c r="AK184" i="6"/>
  <c r="AK168" i="6"/>
  <c r="AK152" i="6"/>
  <c r="AK136" i="6"/>
  <c r="AK120" i="6"/>
  <c r="AK104" i="6"/>
  <c r="AK88" i="6"/>
  <c r="AK72" i="6"/>
  <c r="AK56" i="6"/>
  <c r="AK40" i="6"/>
  <c r="AK24" i="6"/>
  <c r="AK8" i="6"/>
  <c r="AK519" i="6"/>
  <c r="AK503" i="6"/>
  <c r="AK487" i="6"/>
  <c r="AK471" i="6"/>
  <c r="AK455" i="6"/>
  <c r="AK439" i="6"/>
  <c r="AK423" i="6"/>
  <c r="AK407" i="6"/>
  <c r="AK391" i="6"/>
  <c r="AK375" i="6"/>
  <c r="AK359" i="6"/>
  <c r="AK343" i="6"/>
  <c r="AK327" i="6"/>
  <c r="AK311" i="6"/>
  <c r="AK295" i="6"/>
  <c r="AK279" i="6"/>
  <c r="AK263" i="6"/>
  <c r="AK247" i="6"/>
  <c r="AK231" i="6"/>
  <c r="AK215" i="6"/>
  <c r="AK199" i="6"/>
  <c r="AK183" i="6"/>
  <c r="AK167" i="6"/>
  <c r="AK151" i="6"/>
  <c r="AK135" i="6"/>
  <c r="AK119" i="6"/>
  <c r="AK103" i="6"/>
  <c r="AK87" i="6"/>
  <c r="AK71" i="6"/>
  <c r="AK55" i="6"/>
  <c r="AK39" i="6"/>
  <c r="AK23" i="6"/>
  <c r="AK7" i="6"/>
  <c r="AK518" i="6"/>
  <c r="AK502" i="6"/>
  <c r="AK486" i="6"/>
  <c r="AK470" i="6"/>
  <c r="AK454" i="6"/>
  <c r="AK438" i="6"/>
  <c r="AK422" i="6"/>
  <c r="AK406" i="6"/>
  <c r="AK390" i="6"/>
  <c r="AK374" i="6"/>
  <c r="AK358" i="6"/>
  <c r="AK342" i="6"/>
  <c r="AK326" i="6"/>
  <c r="AK310" i="6"/>
  <c r="AK294" i="6"/>
  <c r="AK278" i="6"/>
  <c r="AK262" i="6"/>
  <c r="AK246" i="6"/>
  <c r="AK230" i="6"/>
  <c r="AK214" i="6"/>
  <c r="AK198" i="6"/>
  <c r="AK182" i="6"/>
  <c r="AK166" i="6"/>
  <c r="AK150" i="6"/>
  <c r="AK134" i="6"/>
  <c r="AK118" i="6"/>
  <c r="AK102" i="6"/>
  <c r="AK86" i="6"/>
  <c r="AK70" i="6"/>
  <c r="AK54" i="6"/>
  <c r="AK38" i="6"/>
  <c r="AK2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tc={54201B9B-C2FD-4D6F-BFD4-DA33D3765CA1}</author>
  </authors>
  <commentList>
    <comment ref="AK2" authorId="0" shapeId="0" xr:uid="{00000000-0006-0000-02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delta calculations subtract the average Placebo value for male/females</t>
      </text>
    </comment>
  </commentList>
</comments>
</file>

<file path=xl/sharedStrings.xml><?xml version="1.0" encoding="utf-8"?>
<sst xmlns="http://schemas.openxmlformats.org/spreadsheetml/2006/main" count="66032" uniqueCount="5390">
  <si>
    <t>Dataset: ECG Effects of Ranolazine, Dofetilide, Verapamil and Quinidine</t>
  </si>
  <si>
    <t>A randomized double-blind study comparing the effects of four known QT-prolongating drugs vs Placebo on healthy adult subjects</t>
  </si>
  <si>
    <t>Original Data Source: https://physionet.org/content/ecgrdvq/1.0.0/</t>
  </si>
  <si>
    <t>Johannesen L, Vicente J, Mason JW, Sanabria C, Waite-Labott K, Hong M, Guo P, Lin J, Sørensen JS, Galeotti L, Florian J, Ugander M, Stockbridge N, Strauss DG. Differentiating Drug-Induced Multichannel Block on the Electrocardiogram: Randomized Study of Dofetilide, Quinidine, Ranolazine, and Verapamil. Clin Pharmacol Ther. 2014 Jul 23. doi: 10.1038/clpt.2014.155.</t>
  </si>
  <si>
    <t>Individual ECG waveforms can be visualised here: https://physionet.org/lightwave/?db=ecgrdvq/1.0.0</t>
  </si>
  <si>
    <t>Data Descriptions</t>
  </si>
  <si>
    <t>Dataset Guide</t>
  </si>
  <si>
    <t>Column</t>
  </si>
  <si>
    <t>Description</t>
  </si>
  <si>
    <t>Processed?</t>
  </si>
  <si>
    <t>Sheet</t>
  </si>
  <si>
    <t>Information</t>
  </si>
  <si>
    <t>EGREFID</t>
  </si>
  <si>
    <t>Unique ECG ID / File name. Unique files can be found at the original data source, and ECGs can be visualised using the link above.</t>
  </si>
  <si>
    <t>Placebo Males</t>
  </si>
  <si>
    <r>
      <t xml:space="preserve">Male-segregated data for n=11 subjects for the </t>
    </r>
    <r>
      <rPr>
        <b/>
        <sz val="12"/>
        <color theme="1"/>
        <rFont val="Calibri"/>
        <family val="2"/>
        <scheme val="minor"/>
      </rPr>
      <t>Placebo</t>
    </r>
    <r>
      <rPr>
        <sz val="12"/>
        <color theme="1"/>
        <rFont val="Calibri"/>
        <family val="2"/>
        <scheme val="minor"/>
      </rPr>
      <t xml:space="preserve"> trial</t>
    </r>
  </si>
  <si>
    <t>RANDID</t>
  </si>
  <si>
    <t>Subject randomization number</t>
  </si>
  <si>
    <t>Placebo Females</t>
  </si>
  <si>
    <r>
      <t xml:space="preserve">Female-segregated data for n=11 subjects for the </t>
    </r>
    <r>
      <rPr>
        <b/>
        <sz val="12"/>
        <color theme="1"/>
        <rFont val="Calibri"/>
        <family val="2"/>
        <scheme val="minor"/>
      </rPr>
      <t>Placebo</t>
    </r>
    <r>
      <rPr>
        <sz val="12"/>
        <color theme="1"/>
        <rFont val="Calibri"/>
        <family val="2"/>
        <scheme val="minor"/>
      </rPr>
      <t xml:space="preserve"> trial</t>
    </r>
  </si>
  <si>
    <t>SEX</t>
  </si>
  <si>
    <t>Sex: Either M (Male) or F (Female)</t>
  </si>
  <si>
    <t>YES</t>
  </si>
  <si>
    <t>Dofetilide Males</t>
  </si>
  <si>
    <r>
      <t xml:space="preserve">Male-segregated data for n=11 subjects for the </t>
    </r>
    <r>
      <rPr>
        <b/>
        <sz val="12"/>
        <color theme="1"/>
        <rFont val="Calibri"/>
        <family val="2"/>
        <scheme val="minor"/>
      </rPr>
      <t>Dofetilide</t>
    </r>
    <r>
      <rPr>
        <sz val="12"/>
        <color theme="1"/>
        <rFont val="Calibri"/>
        <family val="2"/>
        <scheme val="minor"/>
      </rPr>
      <t xml:space="preserve"> trial</t>
    </r>
  </si>
  <si>
    <t>AGE</t>
  </si>
  <si>
    <t>Age in years at time of screening</t>
  </si>
  <si>
    <t>Dofetilide Females</t>
  </si>
  <si>
    <r>
      <t xml:space="preserve">Female-segregated data for n=11 subjects for the </t>
    </r>
    <r>
      <rPr>
        <b/>
        <sz val="12"/>
        <color theme="1"/>
        <rFont val="Calibri"/>
        <family val="2"/>
        <scheme val="minor"/>
      </rPr>
      <t>Dofetilide</t>
    </r>
    <r>
      <rPr>
        <sz val="12"/>
        <color theme="1"/>
        <rFont val="Calibri"/>
        <family val="2"/>
        <scheme val="minor"/>
      </rPr>
      <t xml:space="preserve"> trial</t>
    </r>
  </si>
  <si>
    <t>HGHT</t>
  </si>
  <si>
    <t>Height in cm at time of screening</t>
  </si>
  <si>
    <t>Ranolazine Males</t>
  </si>
  <si>
    <r>
      <t xml:space="preserve">Male-segregated data for n=11 subjects for the </t>
    </r>
    <r>
      <rPr>
        <b/>
        <sz val="12"/>
        <color theme="1"/>
        <rFont val="Calibri"/>
        <family val="2"/>
        <scheme val="minor"/>
      </rPr>
      <t>Ranolazine</t>
    </r>
    <r>
      <rPr>
        <sz val="12"/>
        <color theme="1"/>
        <rFont val="Calibri"/>
        <family val="2"/>
        <scheme val="minor"/>
      </rPr>
      <t xml:space="preserve"> trial</t>
    </r>
  </si>
  <si>
    <t>WGHT</t>
  </si>
  <si>
    <t>Weight in kg at time of screening</t>
  </si>
  <si>
    <t>Ranolazine Females</t>
  </si>
  <si>
    <r>
      <t xml:space="preserve">Female-segregated data for n=11 subjects for the </t>
    </r>
    <r>
      <rPr>
        <b/>
        <sz val="12"/>
        <color theme="1"/>
        <rFont val="Calibri"/>
        <family val="2"/>
        <scheme val="minor"/>
      </rPr>
      <t>Ranolazine</t>
    </r>
    <r>
      <rPr>
        <sz val="12"/>
        <color theme="1"/>
        <rFont val="Calibri"/>
        <family val="2"/>
        <scheme val="minor"/>
      </rPr>
      <t xml:space="preserve"> trial</t>
    </r>
  </si>
  <si>
    <t>SYSBP</t>
  </si>
  <si>
    <t>Baseline systolic blood pressure in mmHg (across visits)</t>
  </si>
  <si>
    <t>Verapamil Males</t>
  </si>
  <si>
    <r>
      <t xml:space="preserve">Male-segregated data for n=11 subjects for the </t>
    </r>
    <r>
      <rPr>
        <b/>
        <sz val="12"/>
        <color theme="1"/>
        <rFont val="Calibri"/>
        <family val="2"/>
        <scheme val="minor"/>
      </rPr>
      <t>Verapamil</t>
    </r>
    <r>
      <rPr>
        <sz val="12"/>
        <color theme="1"/>
        <rFont val="Calibri"/>
        <family val="2"/>
        <scheme val="minor"/>
      </rPr>
      <t xml:space="preserve"> trial</t>
    </r>
  </si>
  <si>
    <t>DIABP</t>
  </si>
  <si>
    <t>Baseline diastolic blood pressure in mmHg (across visits)</t>
  </si>
  <si>
    <t>Verapamil Females</t>
  </si>
  <si>
    <r>
      <t xml:space="preserve">Female-segregated data for n=11 subjects for the </t>
    </r>
    <r>
      <rPr>
        <b/>
        <sz val="12"/>
        <color theme="1"/>
        <rFont val="Calibri"/>
        <family val="2"/>
        <scheme val="minor"/>
      </rPr>
      <t>Verapamil</t>
    </r>
    <r>
      <rPr>
        <sz val="12"/>
        <color theme="1"/>
        <rFont val="Calibri"/>
        <family val="2"/>
        <scheme val="minor"/>
      </rPr>
      <t xml:space="preserve"> trial</t>
    </r>
  </si>
  <si>
    <t>RACE</t>
  </si>
  <si>
    <t>Race as provided</t>
  </si>
  <si>
    <t>Quinidine Males</t>
  </si>
  <si>
    <r>
      <t xml:space="preserve">Male-segregated data for n=11 subjects for the </t>
    </r>
    <r>
      <rPr>
        <b/>
        <sz val="12"/>
        <color theme="1"/>
        <rFont val="Calibri"/>
        <family val="2"/>
        <scheme val="minor"/>
      </rPr>
      <t>Quinidine</t>
    </r>
    <r>
      <rPr>
        <sz val="12"/>
        <color theme="1"/>
        <rFont val="Calibri"/>
        <family val="2"/>
        <scheme val="minor"/>
      </rPr>
      <t xml:space="preserve"> trial</t>
    </r>
  </si>
  <si>
    <t>ETHNIC</t>
  </si>
  <si>
    <t>Ethnicity as provided</t>
  </si>
  <si>
    <t>Quinidine Females</t>
  </si>
  <si>
    <r>
      <t xml:space="preserve">Female-segregated data for n=11 subjects for the </t>
    </r>
    <r>
      <rPr>
        <b/>
        <sz val="12"/>
        <color theme="1"/>
        <rFont val="Calibri"/>
        <family val="2"/>
        <scheme val="minor"/>
      </rPr>
      <t>Quinidine</t>
    </r>
    <r>
      <rPr>
        <sz val="12"/>
        <color theme="1"/>
        <rFont val="Calibri"/>
        <family val="2"/>
        <scheme val="minor"/>
      </rPr>
      <t xml:space="preserve"> trial</t>
    </r>
  </si>
  <si>
    <t>ARMCD</t>
  </si>
  <si>
    <t>Sequence of treatments using treatment codes (A: Ranolazine, B: Dofetilide, C: Verapamil, D: Quinidine, E: Placebo)</t>
  </si>
  <si>
    <t>VISIT</t>
  </si>
  <si>
    <t>Visit code, Period-X-Dosing refers to the X'th dosing</t>
  </si>
  <si>
    <t>EXTRT</t>
  </si>
  <si>
    <t>Treatment</t>
  </si>
  <si>
    <t>Changes to ECG biomarkers are calculated by matching timepoints for each individual patient with their individual specific placebo timepoints &amp; determining differences of averages of the three ECG recordings taken.</t>
  </si>
  <si>
    <t>EXDOS</t>
  </si>
  <si>
    <t>Dose of treatment</t>
  </si>
  <si>
    <t>EXDOSU</t>
  </si>
  <si>
    <t>Units of dose of treatment</t>
  </si>
  <si>
    <t>TPT</t>
  </si>
  <si>
    <t>Nomimal time-point relative to the administration of the dose. ECGs from the same normal time-point have the same value</t>
  </si>
  <si>
    <t>BASELINE</t>
  </si>
  <si>
    <t>Baseline measurement: Y (yes) or N (no)</t>
  </si>
  <si>
    <t>PCTEST</t>
  </si>
  <si>
    <t>Pharmokinetic Test</t>
  </si>
  <si>
    <t>PCSTRESN</t>
  </si>
  <si>
    <t>Measured concentration, one per time-point (duplicated for triplet ECGs at each time-point)</t>
  </si>
  <si>
    <t>PCSTRESU</t>
  </si>
  <si>
    <t>Units of measured concentration</t>
  </si>
  <si>
    <t>RR</t>
  </si>
  <si>
    <t>RR interval in ms</t>
  </si>
  <si>
    <t>PR</t>
  </si>
  <si>
    <t>PR interval in ms</t>
  </si>
  <si>
    <t>QT</t>
  </si>
  <si>
    <t>QT interval in ms</t>
  </si>
  <si>
    <t>QRS</t>
  </si>
  <si>
    <t>QRS interval in ms</t>
  </si>
  <si>
    <t>JTPEAK</t>
  </si>
  <si>
    <t>J-Tpeak interval in ms (from end of QRS to first peak of the T wave)</t>
  </si>
  <si>
    <t>TPEAKTEND</t>
  </si>
  <si>
    <t>Tpeak-Tend interval in ms (from first peak of the T-wave to the end of the T-wave)</t>
  </si>
  <si>
    <t>TPEAKTPPEAKP</t>
  </si>
  <si>
    <t>Interval between the two peaks of the T-wave (if a secondary peak is present) in ms</t>
  </si>
  <si>
    <t>ERD_30</t>
  </si>
  <si>
    <t>30% of early repolarisation duration in ms</t>
  </si>
  <si>
    <t>LRD_30</t>
  </si>
  <si>
    <t>30% of late repolarisation duration in ms</t>
  </si>
  <si>
    <t>Twave_amplitude</t>
  </si>
  <si>
    <t>Amplitude of the T-wave measured in the vector magnitude lead in μV</t>
  </si>
  <si>
    <t>Twave_asymmetry</t>
  </si>
  <si>
    <t>T-wave assymetry score (dimensionless units)</t>
  </si>
  <si>
    <t>Twave_flatness</t>
  </si>
  <si>
    <t>T-wave flatness score (dimensionless units)</t>
  </si>
  <si>
    <t>Raw Clinical Dataset: ECG Waveform ID, Patient ID, Patient Demographics, Dosage Information and ECG Biomarkers</t>
  </si>
  <si>
    <t>EXDOSE</t>
  </si>
  <si>
    <t>TPEAKTPEAKP</t>
  </si>
  <si>
    <t>aad892f2-afd0-4703-8a5c-1a47e07bb715</t>
  </si>
  <si>
    <t>M</t>
  </si>
  <si>
    <t>WHITE</t>
  </si>
  <si>
    <t>NOT HISPANIC OR LATINO</t>
  </si>
  <si>
    <t>C,D,A,B,E</t>
  </si>
  <si>
    <t>PERIOD-5-DOSING</t>
  </si>
  <si>
    <t>Placebo</t>
  </si>
  <si>
    <t>NA</t>
  </si>
  <si>
    <t>Y</t>
  </si>
  <si>
    <t>d2b65bee-2451-4173-82c4-b98f523088c5</t>
  </si>
  <si>
    <t>d75f79f7-cc94-420f-81df-186c881667ec</t>
  </si>
  <si>
    <t>88bd2202-6f09-4091-bfb1-b109dad1a021</t>
  </si>
  <si>
    <t>N</t>
  </si>
  <si>
    <t>ac9fed0d-b18e-41fc-b546-f1f9045ae3ed</t>
  </si>
  <si>
    <t>baf346d0-ab83-4a05-9b33-ee0b9f424d08</t>
  </si>
  <si>
    <t>4aef8137-189b-4234-b282-064e0a838030</t>
  </si>
  <si>
    <t>74f7f98c-1253-40c6-b506-d0c1901d7693</t>
  </si>
  <si>
    <t>c29a8f09-900d-4955-bff4-6eb003ec94d2</t>
  </si>
  <si>
    <t>3da8c268-e14b-4762-a437-6a71530c206a</t>
  </si>
  <si>
    <t>8832be95-f643-4f60-be94-c7e27904ae8d</t>
  </si>
  <si>
    <t>b306f756-4d37-4d42-b190-2a7005a45ba9</t>
  </si>
  <si>
    <t>06b16c21-f2a7-46ac-b827-5ab09a534775</t>
  </si>
  <si>
    <t>55e2b916-5e9c-4d3f-a469-41b7eaa6c7a6</t>
  </si>
  <si>
    <t>d4a9063f-3382-4639-8fda-a1ef9704ce59</t>
  </si>
  <si>
    <t>541d5d4b-abb9-4ceb-9499-f4d5d4ebf140</t>
  </si>
  <si>
    <t>90494aa1-d372-4a35-95d8-8d736a69c3b3</t>
  </si>
  <si>
    <t>f2bbcc06-3b31-411a-834b-d2553309847e</t>
  </si>
  <si>
    <t>5c21adee-f3e0-4180-8d26-83696cca730c</t>
  </si>
  <si>
    <t>e3105746-9a65-42ba-8791-399001ee3434</t>
  </si>
  <si>
    <t>fdbb170b-2e29-481b-b823-d1cfe9b80ede</t>
  </si>
  <si>
    <t>3136bb46-e593-4088-9371-124937ec7a98</t>
  </si>
  <si>
    <t>73147b76-7fde-467b-9502-0caaaf76c0cf</t>
  </si>
  <si>
    <t>8546f9a1-b9eb-4970-b16a-321447e4e8fe</t>
  </si>
  <si>
    <t>5a7543e4-a8bd-4ae4-a264-4baea41a0f36</t>
  </si>
  <si>
    <t>b3f3516f-5cea-487c-98fa-3f54095528aa</t>
  </si>
  <si>
    <t>e0fa6f6e-76ed-47a3-9ee2-bd578a32ee2d</t>
  </si>
  <si>
    <t>5cab2cbf-8a61-42d4-b99a-3bceeabe6b2e</t>
  </si>
  <si>
    <t>b33c04c8-8010-4fed-bfde-80a92ee7d6ed</t>
  </si>
  <si>
    <t>ecbfeaf5-abd2-4e1f-ac22-8840a34123f6</t>
  </si>
  <si>
    <t>269e4647-9a66-4670-bc45-c419c7e86c8a</t>
  </si>
  <si>
    <t>39a58801-c937-4d5d-abb6-786bb31feb44</t>
  </si>
  <si>
    <t>43f96c32-b3ab-475e-b185-2bb989329786</t>
  </si>
  <si>
    <t>44dca3c9-f658-4a9a-833a-b1131d436ee6</t>
  </si>
  <si>
    <t>cdd5316a-fec6-4ecd-b622-2385238e8e8b</t>
  </si>
  <si>
    <t>e6498f96-3016-45fe-9b0c-7015f5392469</t>
  </si>
  <si>
    <t>689b067a-b0df-4e72-b590-08070165d823</t>
  </si>
  <si>
    <t>cae891f3-8d82-44fd-a871-f30a2dd69bc9</t>
  </si>
  <si>
    <t>ea5ebf65-ca44-47f6-8f34-20690570d54c</t>
  </si>
  <si>
    <t>12f0b8c1-a006-4e0e-adaf-e6f1cd28ddb9</t>
  </si>
  <si>
    <t>e49e6257-bb46-475d-b32d-4526f58f8325</t>
  </si>
  <si>
    <t>f3a469b5-ce7e-4af1-9cbd-4ededb7c0625</t>
  </si>
  <si>
    <t>4ef18419-87f3-4c77-87b4-fdfeca20befc</t>
  </si>
  <si>
    <t>c0969dd9-dec3-4662-83e1-09eb34423529</t>
  </si>
  <si>
    <t>d4ef0b45-ccf4-45cc-a68d-a0b2661d4753</t>
  </si>
  <si>
    <t>40fe5249-a491-4713-961c-962c6d5936f5</t>
  </si>
  <si>
    <t>7318526b-f938-445a-a0a7-a8dc09c8ff2a</t>
  </si>
  <si>
    <t>95339119-4576-4f1d-81b5-449ea67b459a</t>
  </si>
  <si>
    <t>02c5025f-969a-4981-ae21-0c552e519c53</t>
  </si>
  <si>
    <t>E,A,B,C,D</t>
  </si>
  <si>
    <t>PERIOD-1-DOSING</t>
  </si>
  <si>
    <t>6993bda7-05a8-4aee-9ee2-250a0feaaa03</t>
  </si>
  <si>
    <t>a71d71ad-9906-44f1-afd4-260db331cb4c</t>
  </si>
  <si>
    <t>212eb56c-ebe5-4c09-bac7-72a06b8c717f</t>
  </si>
  <si>
    <t>44ccf75f-e668-4035-8f2a-0d805b7f7e2d</t>
  </si>
  <si>
    <t>b769eefb-28f5-41cf-8818-5f2759466811</t>
  </si>
  <si>
    <t>0145fa2a-27b2-41d0-8d1e-ec10412dcabd</t>
  </si>
  <si>
    <t>e1ab053b-f9ef-4a00-80f9-0b9c3d5071db</t>
  </si>
  <si>
    <t>ff55a76c-0a8c-4af0-ad46-9ece5d2302f3</t>
  </si>
  <si>
    <t>8be4fa56-e42c-4f06-bcd4-77dad2a87b2e</t>
  </si>
  <si>
    <t>da8da6f4-47b4-4afb-9895-7f7bb6ff201e</t>
  </si>
  <si>
    <t>eb3ee7a5-cf0e-4b83-9758-d49b233749a2</t>
  </si>
  <si>
    <t>0d6b0145-a88d-45c4-b30e-5bfae01195e9</t>
  </si>
  <si>
    <t>d20e1f59-0e80-4987-8fe6-494a72798d44</t>
  </si>
  <si>
    <t>f9d1a9c2-60f4-4b0a-bc70-c80639d2a92a</t>
  </si>
  <si>
    <t>75671b83-4dfd-463b-b743-16cf84d606c3</t>
  </si>
  <si>
    <t>7c1a6357-d234-4a28-a126-7f15fcf82466</t>
  </si>
  <si>
    <t>c5699a58-8c6a-4350-840f-03fe8ce87176</t>
  </si>
  <si>
    <t>2b79f42f-1e7a-48a0-9279-029231c6fb24</t>
  </si>
  <si>
    <t>621f4a03-a6f6-45d4-8b52-9469817209f5</t>
  </si>
  <si>
    <t>8d94f3bc-6e26-48c9-9dad-098f8b09dabd</t>
  </si>
  <si>
    <t>6a33493a-0494-436c-9734-9c6e62eeaa09</t>
  </si>
  <si>
    <t>c006059d-4c41-4b04-9990-d3e555be9b54</t>
  </si>
  <si>
    <t>d4001ab0-a0cb-4082-9a52-8742c8aad84e</t>
  </si>
  <si>
    <t>583f1985-9f4f-4e96-9291-71720545231c</t>
  </si>
  <si>
    <t>7d07985b-f488-49ae-ab05-d8f0b0dddd00</t>
  </si>
  <si>
    <t>d5fc32b4-8fd4-482a-ba28-9397f9076906</t>
  </si>
  <si>
    <t>03e7d387-513c-4231-9067-96e74dd4588e</t>
  </si>
  <si>
    <t>0f6a8f4b-871e-4d54-a59d-6e1207c4793e</t>
  </si>
  <si>
    <t>cf06fe85-b928-452f-a616-5be435f3331d</t>
  </si>
  <si>
    <t>0bd6502b-6ecf-4e9c-bcd1-d679928f1bfe</t>
  </si>
  <si>
    <t>9e45bc3f-f857-49cd-ae18-401fa7d9ea16</t>
  </si>
  <si>
    <t>c44506b9-896e-46e5-9d24-7a56d9a47e01</t>
  </si>
  <si>
    <t>f3403323-722b-4b3d-a781-cfc4ba0642a3</t>
  </si>
  <si>
    <t>fa92c80e-0539-4bb0-815f-e4db4a24859c</t>
  </si>
  <si>
    <t>fe69c469-71bc-4525-b666-86917a418b53</t>
  </si>
  <si>
    <t>143d18d1-1905-4985-8ab2-0dd4395ce0c2</t>
  </si>
  <si>
    <t>9a5c71ec-0016-416d-957c-da17fe9d7ca3</t>
  </si>
  <si>
    <t>d87ba44a-8c64-48de-935d-0ac00dca7f2b</t>
  </si>
  <si>
    <t>3a0bb1c7-b528-4716-a71d-8c6135dc2941</t>
  </si>
  <si>
    <t>affd4adc-6d6e-456f-8b3a-c38988d9f02e</t>
  </si>
  <si>
    <t>bdd39540-763d-41e6-bf49-e7c97d15bb11</t>
  </si>
  <si>
    <t>0f021a5b-6606-4314-b43a-6d159a3fe20b</t>
  </si>
  <si>
    <t>98a6919f-b580-46db-912e-9d1629d29cae</t>
  </si>
  <si>
    <t>d3422f8b-17e1-47c1-9103-48c0d87daee3</t>
  </si>
  <si>
    <t>1bb7dfdf-d992-400b-8af7-bc19084ae0ad</t>
  </si>
  <si>
    <t>c774f921-2185-40c2-8f41-7f55d2ae515d</t>
  </si>
  <si>
    <t>d2d2588e-4f10-4255-bf51-f938dee82505</t>
  </si>
  <si>
    <t>bf4ec3e3-d5f3-4736-8af4-c4f503795adf</t>
  </si>
  <si>
    <t>ASIAN</t>
  </si>
  <si>
    <t>B,D,E,C,A</t>
  </si>
  <si>
    <t>PERIOD-3-DOSING</t>
  </si>
  <si>
    <t>e65399de-327e-4d0f-aa8f-1555d0aaba0b</t>
  </si>
  <si>
    <t>e83a3633-eed5-426b-a267-728526201ffa</t>
  </si>
  <si>
    <t>2adf9c01-1f5d-4de2-9eec-4b6744bb7cd8</t>
  </si>
  <si>
    <t>949c0354-e536-406b-9e78-87f47e3b4584</t>
  </si>
  <si>
    <t>bea27159-a1f9-42c1-92f0-0fc92f87244e</t>
  </si>
  <si>
    <t>04942bb1-b703-45d8-8337-cd8083914da3</t>
  </si>
  <si>
    <t>cdf4f5b2-b2a6-4571-a3a8-30fadf261359</t>
  </si>
  <si>
    <t>d984567d-b97b-443b-8a7f-d59d0dadc449</t>
  </si>
  <si>
    <t>545a701f-9dd7-44e5-9feb-9036f992edc5</t>
  </si>
  <si>
    <t>8f18d58f-3df9-46fe-998e-20427b729894</t>
  </si>
  <si>
    <t>e169f87b-21ca-498c-b781-23dcc29a6e52</t>
  </si>
  <si>
    <t>574b62ec-14b4-439a-aea9-7dcb7ba94ecd</t>
  </si>
  <si>
    <t>8915b6c9-0a01-4046-a91d-af7ec4913500</t>
  </si>
  <si>
    <t>d6773437-4433-4920-9522-fce7ea091ff6</t>
  </si>
  <si>
    <t>2b83e7ff-93d4-4b80-9bdf-951f0a692155</t>
  </si>
  <si>
    <t>4c480aa6-b7c3-44c6-aef8-2ca3ee86aa44</t>
  </si>
  <si>
    <t>617cce1c-c459-4d8f-861f-3354b48e4f6f</t>
  </si>
  <si>
    <t>75fbbfc4-7cf4-459a-9a1c-7c5dbdebfb52</t>
  </si>
  <si>
    <t>98f63ef3-443f-4140-a006-823839d5461d</t>
  </si>
  <si>
    <t>9fa02620-b90d-4fe0-a3b4-9a93fb7eb9fc</t>
  </si>
  <si>
    <t>165b2a04-191c-47dd-8206-6bcf33ca5e42</t>
  </si>
  <si>
    <t>27bbe19e-e580-4f86-ba95-c01c06823ec1</t>
  </si>
  <si>
    <t>be45d0dc-b969-4b62-917d-47231b32d0d1</t>
  </si>
  <si>
    <t>0ed6a5d1-08ed-4425-a71b-b01636a7f9eb</t>
  </si>
  <si>
    <t>b73f3f3e-0823-4f66-aaa6-b5b19b263fc2</t>
  </si>
  <si>
    <t>f95e5b3c-2e65-4e1b-bafd-7789ba9c061d</t>
  </si>
  <si>
    <t>14a9983a-3323-45ad-8f71-7ff30ba10bca</t>
  </si>
  <si>
    <t>32e9726f-f5be-4bad-b3da-c8f9b6b64a0c</t>
  </si>
  <si>
    <t>9717f660-e123-4839-aa1e-8f08721240f6</t>
  </si>
  <si>
    <t>7c8136e5-e876-4c87-bdb8-d6bb2d2a9118</t>
  </si>
  <si>
    <t>8738d105-7a57-4bfd-b859-f4aa1a4052ce</t>
  </si>
  <si>
    <t>87afaaaa-be16-4ba4-aa54-9489b57d1179</t>
  </si>
  <si>
    <t>0562c556-c25c-410e-b326-c7d2d4421890</t>
  </si>
  <si>
    <t>40cf569b-cd9c-4805-a23d-330756a7caf0</t>
  </si>
  <si>
    <t>ca8a0ad2-29e3-4d6d-95de-868bf41edac0</t>
  </si>
  <si>
    <t>08f8f25b-02ef-4ea9-b5bf-8d7e3171779b</t>
  </si>
  <si>
    <t>817e09d3-aec1-4a30-8a42-5dc87879a190</t>
  </si>
  <si>
    <t>b01a0045-d603-4c14-b075-5d7784d16258</t>
  </si>
  <si>
    <t>377baef7-7529-4089-be25-bf03f8600949</t>
  </si>
  <si>
    <t>d878b2ce-ec81-44c0-b605-ac536ee0e6e3</t>
  </si>
  <si>
    <t>dbe99a09-a320-4a70-916c-4dbdfc549887</t>
  </si>
  <si>
    <t>63008994-03aa-444d-a9d6-7aa708cb6776</t>
  </si>
  <si>
    <t>91645535-1e17-41d1-93bd-8c75f5f3914d</t>
  </si>
  <si>
    <t>bd67faa1-325a-4852-9d68-8d243f543ce8</t>
  </si>
  <si>
    <t>1d13ca6e-04d9-4512-9738-f7feebc8c921</t>
  </si>
  <si>
    <t>4873b207-4d54-4548-9692-f345edda2e26</t>
  </si>
  <si>
    <t>8320fc25-d2d4-426c-9c53-dbabe9760495</t>
  </si>
  <si>
    <t>61222ad5-d3c9-4af2-9697-e2297c4ebda0</t>
  </si>
  <si>
    <t>HISPANIC OR LATINO</t>
  </si>
  <si>
    <t>D,C,B,A,E</t>
  </si>
  <si>
    <t>db8b946c-6ca1-440c-a49a-05fbe7233136</t>
  </si>
  <si>
    <t>e3e403b0-27db-4e4c-9c90-97b593327f3b</t>
  </si>
  <si>
    <t>43366859-e26f-460c-abc9-d63de06df0e0</t>
  </si>
  <si>
    <t>58527a72-4e2e-47bf-97d7-342d32ca9bff</t>
  </si>
  <si>
    <t>c9c45490-699f-4b86-8ab1-a396dc0265c0</t>
  </si>
  <si>
    <t>25bcd7ae-ea3c-4fce-9a72-4488001ad376</t>
  </si>
  <si>
    <t>5f52c2d4-d0d1-41bb-905e-f4873d8bfa54</t>
  </si>
  <si>
    <t>f31405f7-5cd3-4fa1-a13c-9b3e11a22831</t>
  </si>
  <si>
    <t>55d8ee31-942b-426a-b6c9-73fa069edc0e</t>
  </si>
  <si>
    <t>71480629-4e9f-469e-80b6-4da7c7c1cfbf</t>
  </si>
  <si>
    <t>95fccb58-7d80-4287-a7be-55703036408e</t>
  </si>
  <si>
    <t>57db7274-c99c-4022-b680-ea63ed2f0cf7</t>
  </si>
  <si>
    <t>8cb5cab2-d88d-45ab-aee3-afa3df909ffc</t>
  </si>
  <si>
    <t>a856c407-af3a-475b-a575-f333f2604b1e</t>
  </si>
  <si>
    <t>bbf208cc-9f9e-4e69-aad2-9abdd44bd0c7</t>
  </si>
  <si>
    <t>bf27c5a1-b7c8-4741-8af2-85ef62417b0c</t>
  </si>
  <si>
    <t>dc00d244-2435-4e25-bb5f-7f2d113cb0b9</t>
  </si>
  <si>
    <t>50ab3e2d-1863-429a-ba32-ebcdfae3248d</t>
  </si>
  <si>
    <t>5abd327a-1187-44f3-87e9-1f1bb6477ba4</t>
  </si>
  <si>
    <t>6f304aa7-47c3-4af7-a1d7-05fe6d3bc93f</t>
  </si>
  <si>
    <t>0d5700c1-0454-4250-b4c4-9ebd160ac086</t>
  </si>
  <si>
    <t>46a9b661-2b18-4301-b035-e7fdb8b41fc4</t>
  </si>
  <si>
    <t>84be8e1a-5827-4d20-a50d-1bdaccf99063</t>
  </si>
  <si>
    <t>29adee6f-c50f-40de-be9c-2c3b79225ad9</t>
  </si>
  <si>
    <t>e16acf9c-4a1a-4fa9-accb-35df713f715e</t>
  </si>
  <si>
    <t>f4afbc1a-31d4-4026-89e5-504857775fd7</t>
  </si>
  <si>
    <t>82869938-7fed-4aa5-b6c5-4cb7fc930ed1</t>
  </si>
  <si>
    <t>8fa67455-01a8-40f8-b9bb-8ca8154defde</t>
  </si>
  <si>
    <t>bbfe36c9-1782-4a24-8d3f-e2d7d08126ae</t>
  </si>
  <si>
    <t>183096c8-7fd2-4f41-bb8a-a38faec73fc5</t>
  </si>
  <si>
    <t>61e44390-278d-4be7-817c-efdddeca103d</t>
  </si>
  <si>
    <t>8c56afc9-9167-4476-855c-1314764a08e7</t>
  </si>
  <si>
    <t>039dc3a0-d6a4-4fa0-91b2-f97f7eb54a88</t>
  </si>
  <si>
    <t>17fbe712-e1d5-40ae-bcf4-756d6f446c0b</t>
  </si>
  <si>
    <t>6b460f42-2e76-42f8-8992-ad55e4f83d67</t>
  </si>
  <si>
    <t>a63481b0-8e4f-4962-9d11-3fc15289e8ee</t>
  </si>
  <si>
    <t>c8be7592-4252-4cc7-a448-cef05e135c98</t>
  </si>
  <si>
    <t>cb808f66-abda-49e7-82b6-b4b4c73e5d06</t>
  </si>
  <si>
    <t>2d8d2391-8066-4367-b821-af2d4b25f4bb</t>
  </si>
  <si>
    <t>965d1918-b70d-412d-b882-7ef160fcc6e4</t>
  </si>
  <si>
    <t>a17c3754-9987-47e7-b795-17d43c03993e</t>
  </si>
  <si>
    <t>39dcea68-f111-4ba6-923f-f45b6732caaf</t>
  </si>
  <si>
    <t>4bdc63af-7b56-4154-b039-049e1a666709</t>
  </si>
  <si>
    <t>edde8a7b-a7b7-4503-974f-92372a5dd940</t>
  </si>
  <si>
    <t>4b5be2cf-aa4d-4403-acd3-601a1927fe71</t>
  </si>
  <si>
    <t>6e92121f-ba1f-4e7d-ba05-10a1d0c893eb</t>
  </si>
  <si>
    <t>96c75481-b942-4cd4-a42a-ba716d976220</t>
  </si>
  <si>
    <t>5be6a840-893c-45c6-834a-9510c4f7eb06</t>
  </si>
  <si>
    <t>D,B,C,E,A</t>
  </si>
  <si>
    <t>PERIOD-4-DOSING</t>
  </si>
  <si>
    <t>73c726f7-f209-4a66-8054-5dcc92c93b7f</t>
  </si>
  <si>
    <t>96e2fdfa-7995-440c-bc1e-8b05971afadf</t>
  </si>
  <si>
    <t>41ea29e2-fb23-4ee0-aa86-fbac0f23130f</t>
  </si>
  <si>
    <t>4ae51971-3186-49a8-b181-2a1a76339a00</t>
  </si>
  <si>
    <t>81c3d3bc-7b83-4e84-95a0-bf934f824118</t>
  </si>
  <si>
    <t>35174c24-38a5-4445-9446-9ab053602538</t>
  </si>
  <si>
    <t>4f2fb057-da8b-422c-b7d9-9ad85ce36172</t>
  </si>
  <si>
    <t>8b820dff-da0e-448c-8dfd-c592c530c0d3</t>
  </si>
  <si>
    <t>547a6881-51f3-461d-9b9f-2824b5aafdc8</t>
  </si>
  <si>
    <t>df69e169-55a1-4fd0-8daf-3147896cb2b4</t>
  </si>
  <si>
    <t>ef6b933a-e225-4a03-80c4-4f7b61709825</t>
  </si>
  <si>
    <t>0101a52e-19b5-479f-be45-9ab59eb78697</t>
  </si>
  <si>
    <t>6044449c-1932-477c-a552-8945844d3676</t>
  </si>
  <si>
    <t>d728003c-16b4-4e6f-914a-142f0271d3c1</t>
  </si>
  <si>
    <t>1265a107-df87-4fc7-b684-a6abfc48e621</t>
  </si>
  <si>
    <t>19167abe-b86f-4802-b8ff-d45d3f017220</t>
  </si>
  <si>
    <t>b864a649-780a-4ed8-aaf1-0a24a0fef741</t>
  </si>
  <si>
    <t>7654f1f6-edee-4397-a90a-fd95b4340c18</t>
  </si>
  <si>
    <t>9a906dca-f6c5-4158-ab76-7060e0780fff</t>
  </si>
  <si>
    <t>ed41f676-1d29-4187-b4b9-5e91dd540104</t>
  </si>
  <si>
    <t>41eb4841-a0b2-4537-9d83-27c0c2baf1a5</t>
  </si>
  <si>
    <t>c64f64e4-e27d-4cd8-ae64-696c6ae006d6</t>
  </si>
  <si>
    <t>f77a3339-75a1-4c04-a1bc-f17d3a202ae8</t>
  </si>
  <si>
    <t>0783e552-8bcc-4209-b771-ebb2c8277089</t>
  </si>
  <si>
    <t>592970af-7eba-4976-b3e5-2d62d44bc9d1</t>
  </si>
  <si>
    <t>88682ba2-545d-4eaa-a28a-bfb71c7f8748</t>
  </si>
  <si>
    <t>46fdce51-457a-4214-b098-93d030849f1b</t>
  </si>
  <si>
    <t>498e5db5-79b3-4023-a1c8-ea475c402dc8</t>
  </si>
  <si>
    <t>cbd9493e-92d0-4b9f-b22c-b658967d9896</t>
  </si>
  <si>
    <t>1c45d2c0-377d-4992-9d52-cfe8b807a9f8</t>
  </si>
  <si>
    <t>9a41ffdf-3750-47d5-b296-3b5715100b3a</t>
  </si>
  <si>
    <t>e5f6db2a-9553-4ae9-bf3c-1e7da6abfb48</t>
  </si>
  <si>
    <t>6da35a09-3918-441d-a795-e98bfee3f173</t>
  </si>
  <si>
    <t>f09f88d0-cea3-4033-828f-d34aa3646b38</t>
  </si>
  <si>
    <t>f5a98607-a6cb-43f9-bf4b-c1567eb9a64b</t>
  </si>
  <si>
    <t>0754bdc5-afd7-45ea-8138-4c7a49fe8e04</t>
  </si>
  <si>
    <t>f7342b1e-57a4-4b80-b4a6-0661618de468</t>
  </si>
  <si>
    <t>fd0b98a8-ca6a-424b-80c1-78b3bc51c781</t>
  </si>
  <si>
    <t>b0767896-38a0-4c1c-b6b3-eeea0dba418f</t>
  </si>
  <si>
    <t>d1fb6d3d-8b45-4cca-8784-7f5c9d0642b7</t>
  </si>
  <si>
    <t>ebfde677-c95c-4248-ad8c-6abcb58718d4</t>
  </si>
  <si>
    <t>10a6ce90-b9c9-4e67-888b-798e34626ee0</t>
  </si>
  <si>
    <t>1f715799-c1f0-4e82-b2d2-172993dea3c0</t>
  </si>
  <si>
    <t>f7f5950c-b713-4bba-8fe0-408d6aeddb29</t>
  </si>
  <si>
    <t>a7c43872-849d-4609-b6be-d50b3469a38a</t>
  </si>
  <si>
    <t>b5790c40-1c5b-4255-b7fd-e9ec53b751c2</t>
  </si>
  <si>
    <t>f45c2d07-4d76-46ce-84e0-f5fd481f6ab4</t>
  </si>
  <si>
    <t>4e644e56-c180-4acc-9053-aa2f3fc45655</t>
  </si>
  <si>
    <t>A,C,E,D,B</t>
  </si>
  <si>
    <t>bd935ad6-f955-4a05-80e8-c9cbacb7f78e</t>
  </si>
  <si>
    <t>d0c5a971-80a5-486b-9e65-fafb29d5e738</t>
  </si>
  <si>
    <t>a88ec88e-d6b8-4ecb-89bd-5eadb725f487</t>
  </si>
  <si>
    <t>ac62dcbf-aaee-479c-80cc-6c426e44fe08</t>
  </si>
  <si>
    <t>d9315869-3674-43ec-bcc5-a55087e5df7e</t>
  </si>
  <si>
    <t>3b6930bb-79f0-49b1-85f0-36fb5a5c1caa</t>
  </si>
  <si>
    <t>6f73e8b7-4fd1-4e34-98f7-ccbcfb106b9d</t>
  </si>
  <si>
    <t>c9e5b224-3a15-4fef-9f68-0f0322ee37a6</t>
  </si>
  <si>
    <t>26c10d64-4e00-4ac5-a2dc-eba4c7cb7df0</t>
  </si>
  <si>
    <t>2eea7dc5-1cb2-4469-9a7b-41a1f6342e65</t>
  </si>
  <si>
    <t>638e2c2b-b275-468f-ad93-ce01649c2ef2</t>
  </si>
  <si>
    <t>0e951434-8cef-49dd-8f3b-2e06bcd64b9c</t>
  </si>
  <si>
    <t>2d6241ab-8194-4714-90d0-71f79f236938</t>
  </si>
  <si>
    <t>aa528655-bb1e-4509-a920-475188b7d050</t>
  </si>
  <si>
    <t>08e060a3-3719-4df8-b071-33d312b184b3</t>
  </si>
  <si>
    <t>96598374-19cd-4834-8b5e-137435884955</t>
  </si>
  <si>
    <t>a3ace529-f608-47ba-9d38-34b0733eb07c</t>
  </si>
  <si>
    <t>111aa0b4-37e6-4fe7-9af3-3556222701c2</t>
  </si>
  <si>
    <t>6aaa0ce1-60a3-40f9-b7c1-3bdcdd9ffcbf</t>
  </si>
  <si>
    <t>9320359e-7b96-4456-9983-1bafc8951101</t>
  </si>
  <si>
    <t>873b8f46-89f2-4bcd-83fc-7cf2e19fb600</t>
  </si>
  <si>
    <t>a1edc494-5fd8-4346-89aa-91169ed89ec4</t>
  </si>
  <si>
    <t>eb97699c-fb01-466e-8110-d0a1ac587b4e</t>
  </si>
  <si>
    <t>46ab56cb-ce77-4d95-8b9c-14df46892ea3</t>
  </si>
  <si>
    <t>d6ed3a19-4d14-4621-abdc-86c84c979782</t>
  </si>
  <si>
    <t>eedc457f-ffd5-4fa0-87ec-f329e697b65b</t>
  </si>
  <si>
    <t>2d5b20f6-3eba-4120-8443-a90afa37ef94</t>
  </si>
  <si>
    <t>629b3b3c-3681-4174-b8d8-e6be779611ab</t>
  </si>
  <si>
    <t>94d164f7-5e68-41cb-be39-d125b4b4e806</t>
  </si>
  <si>
    <t>5762e0b7-25ee-4c8a-ae5c-4c450b7921ee</t>
  </si>
  <si>
    <t>7370bc95-320d-42c3-b430-778125933a08</t>
  </si>
  <si>
    <t>7c340634-78a2-4e69-b8b8-3c3b865d39b5</t>
  </si>
  <si>
    <t>6203c6cd-269e-45ce-8ffa-1a56fa4c27e0</t>
  </si>
  <si>
    <t>78b2e8e6-6d63-4e91-b528-5d25ecd22a75</t>
  </si>
  <si>
    <t>7c6308be-96e8-4f92-851d-be7e7267fd65</t>
  </si>
  <si>
    <t>52a2230b-725e-4e70-9541-c7ae657abf32</t>
  </si>
  <si>
    <t>cdd85580-ae5b-49bd-8bec-79bf58caf778</t>
  </si>
  <si>
    <t>f6b8b635-2e01-48bb-a1b1-786526acc8a0</t>
  </si>
  <si>
    <t>3aa82803-4b72-424b-bc4e-210ad4c4511a</t>
  </si>
  <si>
    <t>5c935ae9-cd1d-4c2e-bcb8-f181aed38b3c</t>
  </si>
  <si>
    <t>ad5fd775-3a9d-46ef-9a0d-f0569355d0c2</t>
  </si>
  <si>
    <t>1e5627bc-14df-4966-8f09-fa10e43cd78f</t>
  </si>
  <si>
    <t>97141ed3-6ff3-47d8-9f34-e1c91eaef1b3</t>
  </si>
  <si>
    <t>d393a33f-ed6c-4f0f-b260-0bdfb06e9477</t>
  </si>
  <si>
    <t>0ceb2ef0-9179-45e4-a0a6-a1651f5d9b65</t>
  </si>
  <si>
    <t>617894aa-5d80-4c53-aeec-77f7f78c9a56</t>
  </si>
  <si>
    <t>8b6ca5db-bce7-4af9-b799-7c589dfe7a9a</t>
  </si>
  <si>
    <t>236d5956-054b-47cf-a153-b8db67bfe571</t>
  </si>
  <si>
    <t>C,A,D,E,B</t>
  </si>
  <si>
    <t>548e2671-1b65-41a0-81d7-c1bd79d17983</t>
  </si>
  <si>
    <t>ad95c803-935f-422c-90c8-9f132ef2d0b0</t>
  </si>
  <si>
    <t>7b3688cf-8abf-43b8-87ab-521d68a387c9</t>
  </si>
  <si>
    <t>d574ca30-8a9b-48c8-b94a-41a301885954</t>
  </si>
  <si>
    <t>ec441f45-0b6d-4b46-8b01-ae634142a3fd</t>
  </si>
  <si>
    <t>87c4e436-948f-4e2d-addd-2d9a7885fc97</t>
  </si>
  <si>
    <t>a7338ff6-92f7-4834-8443-84272e874e2d</t>
  </si>
  <si>
    <t>f6927d07-4ba8-41fb-a982-27e0c53d27f6</t>
  </si>
  <si>
    <t>3a5f3324-3e05-485b-9627-eb04a97556b6</t>
  </si>
  <si>
    <t>3f0e4958-6189-4870-9bc5-225f96d3e897</t>
  </si>
  <si>
    <t>cbce8103-a74e-49c9-8594-e7c6a290c534</t>
  </si>
  <si>
    <t>0b6d19cb-efad-41f1-9e69-6b1ba785b578</t>
  </si>
  <si>
    <t>0da5a8e8-0c08-4932-8167-e7e19bfaa2a7</t>
  </si>
  <si>
    <t>1a2852a8-9b65-4653-8682-9324bf78751d</t>
  </si>
  <si>
    <t>0705db28-49d6-4e31-9dbf-43808b716152</t>
  </si>
  <si>
    <t>2d9d2379-5064-4e4f-80cf-628dfc85189a</t>
  </si>
  <si>
    <t>38f8d633-efb6-40ec-a214-1cb26bda2398</t>
  </si>
  <si>
    <t>0c0a4d65-ab97-4a62-bcfc-ad65643f651a</t>
  </si>
  <si>
    <t>85423424-1f25-4f39-80a7-163a8224bf94</t>
  </si>
  <si>
    <t>b24e6e0b-ee07-4c88-8aec-5564defeda82</t>
  </si>
  <si>
    <t>236d4219-0be0-4166-b372-90d8dd6ded48</t>
  </si>
  <si>
    <t>54bf1cb2-a868-40fd-9e10-5dd1f533b2c1</t>
  </si>
  <si>
    <t>f071c66d-7cd1-408e-a510-aff01bd090d3</t>
  </si>
  <si>
    <t>100fbe34-8d26-4679-9046-2c92f5f27c89</t>
  </si>
  <si>
    <t>1a563045-792b-4c23-9d83-00bf62fb62c3</t>
  </si>
  <si>
    <t>6ada7308-fcb2-44c9-b7c5-8272bf63a5b5</t>
  </si>
  <si>
    <t>666c4771-9b3f-4a48-88ea-b6b8e5ca5482</t>
  </si>
  <si>
    <t>ea48f2f2-55e2-4b44-805f-7ecbed9b1905</t>
  </si>
  <si>
    <t>ec321e00-712b-41a9-a314-0dbed398ec57</t>
  </si>
  <si>
    <t>75033ce8-ae08-42f3-af7d-0f389198d80a</t>
  </si>
  <si>
    <t>bbed45b3-814e-45ef-80f5-b67b195a482a</t>
  </si>
  <si>
    <t>efa301f7-3b9f-499d-881a-97f35170060d</t>
  </si>
  <si>
    <t>45caa4bf-4078-4679-9cb5-0f7d4354b098</t>
  </si>
  <si>
    <t>755417b2-0a0a-45f1-9259-d3644f23d0c1</t>
  </si>
  <si>
    <t>b624648d-862e-4553-a33b-19c56e2a1b9b</t>
  </si>
  <si>
    <t>2572611f-9a96-4762-9cfb-48d859a046a4</t>
  </si>
  <si>
    <t>c7e06333-0846-4552-914e-4ac9e6e3600a</t>
  </si>
  <si>
    <t>d3e7530f-10a0-4844-a188-4a5024e41513</t>
  </si>
  <si>
    <t>42b8cb37-1b30-46b6-9ea0-05ff6ee0381a</t>
  </si>
  <si>
    <t>a97e8335-031e-41ff-83fa-2d30d47d13e1</t>
  </si>
  <si>
    <t>f015203d-761f-4f82-a701-cc43fd8f9aae</t>
  </si>
  <si>
    <t>0596e535-b4f2-46eb-97da-ac32552d2598</t>
  </si>
  <si>
    <t>8a55444d-7ef1-4dc4-bbfa-845cbfe3bd59</t>
  </si>
  <si>
    <t>f5a50c73-f699-4828-8e7f-9e57bd7a9123</t>
  </si>
  <si>
    <t>7fdf280e-b66c-4800-a6ef-dbb5f81c9bab</t>
  </si>
  <si>
    <t>879486cf-f7f0-4f9e-9aa2-3ac70a827885</t>
  </si>
  <si>
    <t>9cc8ed66-a37f-42a0-9b44-f901047df377</t>
  </si>
  <si>
    <t>7c1d2a69-e114-4915-bd7e-600ad68b39ed</t>
  </si>
  <si>
    <t>AFRICAN AMERICAN</t>
  </si>
  <si>
    <t>A,E,C,B,D</t>
  </si>
  <si>
    <t>PERIOD-2-DOSING</t>
  </si>
  <si>
    <t>ae609998-c2c6-4694-86c6-116af564e993</t>
  </si>
  <si>
    <t>bfb23416-b5ca-4399-b523-a5e2be0b4b58</t>
  </si>
  <si>
    <t>0b7f80cd-5b8d-4ff2-9edd-2c124a0d099d</t>
  </si>
  <si>
    <t>17331e88-fa8c-4413-b38e-61e3c5f66b7d</t>
  </si>
  <si>
    <t>fc435156-5d80-47eb-8f7a-b074ba5b9288</t>
  </si>
  <si>
    <t>048be204-d5e3-4db2-81cd-562277403ecc</t>
  </si>
  <si>
    <t>5660cf36-4c00-4f27-a505-ff25a7253ca3</t>
  </si>
  <si>
    <t>b4a10772-1fd9-46c0-8076-8758889a95da</t>
  </si>
  <si>
    <t>61c73430-1ea7-40e6-86e1-4afbdadc5a7c</t>
  </si>
  <si>
    <t>ba2fab26-4ec1-44fa-94a7-659376589feb</t>
  </si>
  <si>
    <t>fe67234b-39fb-41c2-a0a3-1c070c2bc7ed</t>
  </si>
  <si>
    <t>42c879ad-f99d-43d4-b2b9-295f56f52fa5</t>
  </si>
  <si>
    <t>abefdd88-8570-4eaf-84cb-32a0919889cd</t>
  </si>
  <si>
    <t>c03db898-4908-4095-8cc0-ef6b37ab40b3</t>
  </si>
  <si>
    <t>630b3188-2e37-4b3e-b576-a11a2b78afa2</t>
  </si>
  <si>
    <t>a2017963-b96c-47cf-9d57-7be5a6b53ea7</t>
  </si>
  <si>
    <t>e5332804-7a73-47a3-81ba-0ea129687bd0</t>
  </si>
  <si>
    <t>0d283dd6-2335-4cae-a423-4630659f3a72</t>
  </si>
  <si>
    <t>ec752481-a19e-4e04-a0bc-78a1403106de</t>
  </si>
  <si>
    <t>f8b64989-8db8-46c8-83a6-1b69817cee3c</t>
  </si>
  <si>
    <t>80595b26-c296-4fce-8175-0d090122c276</t>
  </si>
  <si>
    <t>c4465bb4-0a84-4512-b766-78a5d44ccd62</t>
  </si>
  <si>
    <t>c79725da-6429-4d8d-b221-6aec989f36a0</t>
  </si>
  <si>
    <t>16d3752b-f128-4cbf-a41d-eb6e7c2bcbaf</t>
  </si>
  <si>
    <t>dd058200-97ae-4d4d-818d-5a6eeb70df18</t>
  </si>
  <si>
    <t>e3940b18-8c8c-4529-ae8e-69c7171cc05d</t>
  </si>
  <si>
    <t>366d44f0-2699-47ff-a810-414c7ac1b315</t>
  </si>
  <si>
    <t>b33f64a3-59ef-49ca-a99f-addf3d6a7e6d</t>
  </si>
  <si>
    <t>cae4b15d-b7eb-47f4-a7f8-a57f8d030bbc</t>
  </si>
  <si>
    <t>0789e494-21ff-4524-96d7-461b526efd34</t>
  </si>
  <si>
    <t>586d489b-a315-4e49-a9a6-df10c897f5f5</t>
  </si>
  <si>
    <t>6908583e-9d93-49e0-ad43-7136e32252ea</t>
  </si>
  <si>
    <t>2d951c84-80d4-404f-916a-baf706b51f18</t>
  </si>
  <si>
    <t>33364526-cd68-409e-8549-080219bf17f6</t>
  </si>
  <si>
    <t>f4de6172-12c2-454e-9d34-3d87589156df</t>
  </si>
  <si>
    <t>23bcf055-0755-449d-bb50-e6eca51e79ad</t>
  </si>
  <si>
    <t>36f074b9-6b54-4b8a-a111-1d3c702fd91c</t>
  </si>
  <si>
    <t>8328d070-48a6-4f12-b147-e5a2cb0e70a7</t>
  </si>
  <si>
    <t>0612855a-27f7-46ac-8c28-30b760506333</t>
  </si>
  <si>
    <t>19bfcd5e-7750-4c67-9426-15b2b8612561</t>
  </si>
  <si>
    <t>47e2a8c1-745c-4ab6-8309-742e6fff3065</t>
  </si>
  <si>
    <t>6ee41726-5651-40fa-b7be-a2221c06bbcd</t>
  </si>
  <si>
    <t>bed6b819-5c1c-453e-8fb5-26e8a7a1bd35</t>
  </si>
  <si>
    <t>fb0aaf90-2738-4fb0-b786-09ee3e8f0b96</t>
  </si>
  <si>
    <t>3d2d1ed0-f6a9-4162-8490-a4dba6a19114</t>
  </si>
  <si>
    <t>457865c5-a712-46d2-9a8f-91531be6207b</t>
  </si>
  <si>
    <t>96d8dc78-98e5-417f-bc08-388f8558a895</t>
  </si>
  <si>
    <t>5ac3bf26-86f5-46d0-bd02-4f0b21840d1a</t>
  </si>
  <si>
    <t>E,B,A,D,C</t>
  </si>
  <si>
    <t>85e866ac-2f58-41c5-8954-0a1b5936e856</t>
  </si>
  <si>
    <t>c3b11b4a-755a-4dca-811c-7fab722776d8</t>
  </si>
  <si>
    <t>5cb32b69-a770-45f0-8933-4952d250523c</t>
  </si>
  <si>
    <t>a262a921-3cf1-4f60-b9be-7f920b8bb5be</t>
  </si>
  <si>
    <t>e09fb1b4-8b8f-43d5-8e14-bc12b11a113b</t>
  </si>
  <si>
    <t>5fb5980e-924f-4da0-be72-ece74e653092</t>
  </si>
  <si>
    <t>8ee4a4e8-6b05-4008-9f7d-a7466e81fbe9</t>
  </si>
  <si>
    <t>d030c499-dcaa-41f7-8bc8-1236b5a25b1c</t>
  </si>
  <si>
    <t>2978f03c-b007-4a09-a64c-7f7f5eaf0412</t>
  </si>
  <si>
    <t>619c0cbb-c88a-4947-9aa8-6fee777e51a1</t>
  </si>
  <si>
    <t>73d55917-5eef-484c-8f38-b192bb3626f1</t>
  </si>
  <si>
    <t>1458bc4a-4767-4ba9-8b6b-75143a8eb1ae</t>
  </si>
  <si>
    <t>24a31575-f01d-4611-a7e7-8b958aa9df78</t>
  </si>
  <si>
    <t>d79ae678-c8ee-4339-8a0f-98fb7fbbc227</t>
  </si>
  <si>
    <t>3ef58daf-1fd7-47fd-9316-170629906eb7</t>
  </si>
  <si>
    <t>54b4d16c-5c90-4640-892b-f9c30565bb16</t>
  </si>
  <si>
    <t>a9a38e7b-8dea-4784-9eda-c9935dfd7a06</t>
  </si>
  <si>
    <t>2f9dbf38-32c7-4192-bce9-7c77cd503321</t>
  </si>
  <si>
    <t>f6b84171-9cef-4bc1-9ea6-99ef0db022ec</t>
  </si>
  <si>
    <t>fbf34cf0-aca2-46b6-8155-f55f307c77a9</t>
  </si>
  <si>
    <t>0bae7c72-11f9-4240-9af3-05f720258f6b</t>
  </si>
  <si>
    <t>47aeef4a-3a62-4793-b7cf-d9ae02a026b2</t>
  </si>
  <si>
    <t>57abf460-21b2-423f-9db4-e3ea794cf206</t>
  </si>
  <si>
    <t>b725f145-5dca-4ae9-9fdf-ba2114c5a0b1</t>
  </si>
  <si>
    <t>b866c840-4767-4607-9cee-362369560ef7</t>
  </si>
  <si>
    <t>c731c2c0-c32b-4620-aa7b-0cdef15479ce</t>
  </si>
  <si>
    <t>1dae2279-339b-4aff-8567-b30340593c14</t>
  </si>
  <si>
    <t>6d834c04-a241-4a3f-9411-d1f54ddf8adb</t>
  </si>
  <si>
    <t>c792b42f-e4c2-4c9a-a7ff-d8edb58bf7e7</t>
  </si>
  <si>
    <t>4e335dc2-1f60-4a37-9f86-a776e4160160</t>
  </si>
  <si>
    <t>d98690ff-6d98-4152-ac8a-9fb343e84157</t>
  </si>
  <si>
    <t>f33331d7-2401-4d9a-8dde-27e09251a935</t>
  </si>
  <si>
    <t>80221694-5879-4ecd-a11d-713273cae848</t>
  </si>
  <si>
    <t>993c9006-3cb2-4f59-8e52-62304a9b59c0</t>
  </si>
  <si>
    <t>e0a23f2a-53e5-4d97-a9a8-2676f1dd91a4</t>
  </si>
  <si>
    <t>a5fb4666-a95f-46c4-8cda-d95a0f2ad036</t>
  </si>
  <si>
    <t>c9e65057-2b54-41e7-b027-5d22f1eedb38</t>
  </si>
  <si>
    <t>d56d4787-ca97-465b-bf45-8790b0cd2e47</t>
  </si>
  <si>
    <t>8b0d2422-78b6-4fdf-93b1-a309698c35c5</t>
  </si>
  <si>
    <t>f4b1909c-06c7-4a26-805b-0dbc9465c218</t>
  </si>
  <si>
    <t>f629c0e3-f857-4dba-8598-394fd81bd60e</t>
  </si>
  <si>
    <t>0147c5d4-6b27-4fb2-8105-7d9d0b5a2e09</t>
  </si>
  <si>
    <t>66a578f3-0151-4e43-9931-f6cbe2d50cbf</t>
  </si>
  <si>
    <t>99a26639-f127-4d61-b7c1-619e41fbb750</t>
  </si>
  <si>
    <t>436d5499-c092-4d2a-8f14-f4155e588d10</t>
  </si>
  <si>
    <t>8fc18080-e8bb-4a4f-b6de-517b612cc80f</t>
  </si>
  <si>
    <t>f583dc5f-cec1-4550-b421-834737561b59</t>
  </si>
  <si>
    <t>35d0a20d-0e19-45f5-bf2b-27d281b3c8bb</t>
  </si>
  <si>
    <t>a1dd3aa2-1340-43b8-8e51-c32f843f0885</t>
  </si>
  <si>
    <t>d80d50ae-34da-4727-8bad-2f346498ca2b</t>
  </si>
  <si>
    <t>4fe6ece8-498c-4644-9919-7b8edc5c0111</t>
  </si>
  <si>
    <t>dab76325-dbee-472f-9ecd-ebd80eac54e6</t>
  </si>
  <si>
    <t>dfb80996-95d7-48e2-b394-3e0f7f7c2911</t>
  </si>
  <si>
    <t>5af6ac91-c41a-4043-9fb5-8959a6feeffb</t>
  </si>
  <si>
    <t>c5dc3361-221a-449f-9924-2bc05becbef8</t>
  </si>
  <si>
    <t>fbcbaa48-c1a5-4a1b-b39b-77d2581ea4e8</t>
  </si>
  <si>
    <t>6769f872-21cc-467a-ad01-7e38535ebabf</t>
  </si>
  <si>
    <t>a3f8ed33-ef4f-41d7-b703-9aa36b275923</t>
  </si>
  <si>
    <t>d03fde0f-1bb5-4965-97b8-c7789f646003</t>
  </si>
  <si>
    <t>32b90276-acef-4c70-86bd-2368adee99f1</t>
  </si>
  <si>
    <t>4bb9509b-5640-4aa4-80af-05438c6bcb50</t>
  </si>
  <si>
    <t>e02bc35a-5607-4ca2-977b-fd3858033660</t>
  </si>
  <si>
    <t>508a1c74-4c68-4add-9121-9a602fbe8b54</t>
  </si>
  <si>
    <t>7455460c-02f3-46cc-a0e7-4ef8ee885c11</t>
  </si>
  <si>
    <t>ec14e601-6b42-4449-9c4b-696f113511a5</t>
  </si>
  <si>
    <t>0e481668-1c1c-40cc-8c5a-c2682130fef1</t>
  </si>
  <si>
    <t>8caf0624-8444-4174-b01f-c66463d16cb0</t>
  </si>
  <si>
    <t>930454c5-90a6-4482-a250-74a7ed3bfc73</t>
  </si>
  <si>
    <t>61f0f162-10df-4d1a-a9e2-1235fa4c12a6</t>
  </si>
  <si>
    <t>7274f230-bbbd-4991-99df-d9e85aa1b1ef</t>
  </si>
  <si>
    <t>c6577f9f-f49d-470d-a26c-2a2f941ccce7</t>
  </si>
  <si>
    <t>5237bf56-84e1-46ed-bbd5-0da8cbfefb64</t>
  </si>
  <si>
    <t>a5d638d0-5de2-4d4a-a662-d8d772b6b835</t>
  </si>
  <si>
    <t>ed709384-7567-48d3-bcbc-7451c31e2d35</t>
  </si>
  <si>
    <t>796e4ad4-9afb-4a40-a09c-83a967f3ac12</t>
  </si>
  <si>
    <t>a523714f-48c9-4dab-b77f-8d60ff672fac</t>
  </si>
  <si>
    <t>fec09cf6-a8f6-4744-a411-3b82ad213dc7</t>
  </si>
  <si>
    <t>106f9529-432b-4b89-bbd0-26c77a88311e</t>
  </si>
  <si>
    <t>bf9e08a4-88bf-4725-b34d-2ab705cf3e3f</t>
  </si>
  <si>
    <t>ea4ab5a4-372f-45db-8cfa-e9befe5c2421</t>
  </si>
  <si>
    <t>146f2c0f-9e44-45e7-98fd-c4dcfa1978f6</t>
  </si>
  <si>
    <t>bea127ab-49f6-4b1c-9348-4dfbbaf0da2f</t>
  </si>
  <si>
    <t>c5d59301-a141-4f60-8e74-8dc60f3427e7</t>
  </si>
  <si>
    <t>25e7ff14-2679-4d90-98c3-649c91e980fa</t>
  </si>
  <si>
    <t>d008d014-9a86-400b-9b95-9dde4ee0c80e</t>
  </si>
  <si>
    <t>f34aecbf-cc5a-415c-b90a-2bf1d6410750</t>
  </si>
  <si>
    <t>8d9b85af-0aae-4f81-972e-63d4dd33854a</t>
  </si>
  <si>
    <t>9be51b0a-9869-483e-a3ea-a2fe469761a7</t>
  </si>
  <si>
    <t>ed24925a-29fb-4982-8c92-8c766d514348</t>
  </si>
  <si>
    <t>05481d46-92d7-4c8e-a220-2200ac0a3b9f</t>
  </si>
  <si>
    <t>576882fa-bbbe-473a-9168-da7dc1a1a295</t>
  </si>
  <si>
    <t>6a4a5411-3f6a-44dc-bec5-49a86eb1e8b1</t>
  </si>
  <si>
    <t>cc50dd20-f84a-4851-99af-e1159ca8bb7e</t>
  </si>
  <si>
    <t>d1ab29bd-fb35-4d0a-8b39-19baebc2c8d5</t>
  </si>
  <si>
    <t>e2a67cc5-0c91-42de-b37c-92a8f241f865</t>
  </si>
  <si>
    <t>10682540-901b-4150-9325-5a5f52337c0b</t>
  </si>
  <si>
    <t>57ee051c-c7d9-44a1-971c-bb4dba858f01</t>
  </si>
  <si>
    <t>c53c2a94-4f61-496c-9aa8-1d7d05165b3f</t>
  </si>
  <si>
    <t>081365ff-0fdf-4538-96ff-85b3701a028b</t>
  </si>
  <si>
    <t>7ff54c54-fb46-41ea-92d3-6b2dd2d5dd69</t>
  </si>
  <si>
    <t>e5bdcc8b-1bc1-4b3b-91a1-bd22511ff84f</t>
  </si>
  <si>
    <t>0dc6f439-b6cc-470d-9f75-e38aee99d5f1</t>
  </si>
  <si>
    <t>2c41a168-6c5e-4895-9049-843040b6ae1f</t>
  </si>
  <si>
    <t>5acd91ba-07c0-463f-8143-120725044ff2</t>
  </si>
  <si>
    <t>1d176d9d-60f1-494a-b9a1-f90181c90a00</t>
  </si>
  <si>
    <t>b9fd16a4-9f5e-433e-a67f-582f7d2d4ad5</t>
  </si>
  <si>
    <t>fe43fa96-c75f-402d-b525-05b78bec9b8a</t>
  </si>
  <si>
    <t>01990a6f-5be2-411a-b086-b6ea7f0885d1</t>
  </si>
  <si>
    <t>46b2171b-b105-43b0-8852-2ef8d8b477ba</t>
  </si>
  <si>
    <t>4af984e5-133a-472f-828c-7210c3fb2a32</t>
  </si>
  <si>
    <t>86cf3321-7d54-4bb1-a5d0-6674c18d3bd4</t>
  </si>
  <si>
    <t>bd8f8487-03aa-490d-b62d-22678a4edf94</t>
  </si>
  <si>
    <t>f947a541-ee0b-459d-8bbd-aba3a8825aa2</t>
  </si>
  <si>
    <t>3a20a2f5-f586-49b1-aa35-3f491cbdfcc9</t>
  </si>
  <si>
    <t>3a96b80f-6d35-40c9-8dc5-3f30c7a87709</t>
  </si>
  <si>
    <t>f1504701-5adc-4312-9f6e-082d24685746</t>
  </si>
  <si>
    <t>391d0379-6593-4819-83f0-81e478168c57</t>
  </si>
  <si>
    <t>99aa309b-b5a4-44de-8abf-98ec3d83fcbe</t>
  </si>
  <si>
    <t>d7c93a5c-e48b-4a7c-b9ed-cd68f2015fe6</t>
  </si>
  <si>
    <t>716d10e5-fd62-45ce-9ef3-fd51d3673ad5</t>
  </si>
  <si>
    <t>a986f47b-3c86-46ab-a2e4-f79990cad036</t>
  </si>
  <si>
    <t>b8cb1e56-d6a4-4a53-b352-6bf8b41d461c</t>
  </si>
  <si>
    <t>56fe6456-f22d-42fa-aa44-c2a4c4234e48</t>
  </si>
  <si>
    <t>c480f9e2-68ae-4ba1-acaa-2d1c606d2466</t>
  </si>
  <si>
    <t>d9be867f-4637-4019-9e3b-d5dedbe73886</t>
  </si>
  <si>
    <t>12eb1296-4c6a-4cdd-a5a0-83ae1219a64c</t>
  </si>
  <si>
    <t>14ef8ae7-a58c-4e46-8a31-a588ae096fcb</t>
  </si>
  <si>
    <t>a7ec5d34-0646-4058-9c6a-dc518ea38989</t>
  </si>
  <si>
    <t>5b76e331-74c1-4f0f-9e7a-de2d86a6a8de</t>
  </si>
  <si>
    <t>d9273d51-8c09-42b8-8159-41bc844b4a1d</t>
  </si>
  <si>
    <t>ee29742b-d68b-4633-8ec1-106eee391e8a</t>
  </si>
  <si>
    <t>2e865961-2fd8-495a-a6e1-4c0016faa1fa</t>
  </si>
  <si>
    <t>39a7a752-0186-4cb0-bf5f-1bdd9bee6c72</t>
  </si>
  <si>
    <t>5c56e984-be40-4e5e-be14-751119d573ac</t>
  </si>
  <si>
    <t>3e305b25-6aa3-4006-bc2a-3ae2dbcf3e9d</t>
  </si>
  <si>
    <t>ba07deeb-50d4-41e4-8b39-130acaacf17e</t>
  </si>
  <si>
    <t>ddfc337f-091c-49e7-9d57-13dd177deacd</t>
  </si>
  <si>
    <t>46e9d80e-aa20-493d-85f7-fedff7f5aaa7</t>
  </si>
  <si>
    <t>5e2ec849-529d-4348-85d7-94a4e1068782</t>
  </si>
  <si>
    <t>b0671440-347d-4a9b-a8c8-614723443cc9</t>
  </si>
  <si>
    <t>6f312ce9-46dc-4c73-b543-ec68b02dfdc0</t>
  </si>
  <si>
    <t>76eb5458-53f0-4da5-b0d8-1e84a1a9f152</t>
  </si>
  <si>
    <t>dd8323b7-49b5-423f-9d8e-741af9cb63de</t>
  </si>
  <si>
    <t>Average</t>
  </si>
  <si>
    <t>59b32384-c0f0-4595-92f7-b7f597a423b0</t>
  </si>
  <si>
    <t>F</t>
  </si>
  <si>
    <t>66a2b42a-ae22-4250-9512-33343768db54</t>
  </si>
  <si>
    <t>d123bf30-f3bf-470e-8ae9-82f755112ecb</t>
  </si>
  <si>
    <t>1e1788d5-e89d-48f9-afef-59411771248c</t>
  </si>
  <si>
    <t>c3336421-828e-489c-b096-3758b3736e67</t>
  </si>
  <si>
    <t>c7f0d491-dbb7-4feb-8bff-a72f9c31acea</t>
  </si>
  <si>
    <t>59fd855d-8039-4bfa-96d0-5a838f40ba16</t>
  </si>
  <si>
    <t>8d6c3e9d-e969-432c-8dec-b53b15950c84</t>
  </si>
  <si>
    <t>eaf58732-2704-45a4-ae84-2ae5f04b1120</t>
  </si>
  <si>
    <t>0b295042-f995-44b5-a602-95118be49045</t>
  </si>
  <si>
    <t>2b69c78c-952d-434f-9c3b-e72387eb22db</t>
  </si>
  <si>
    <t>32f72d8d-ccda-4bdf-aea0-fc40d22b82d0</t>
  </si>
  <si>
    <t>306981ed-63f9-41b3-abef-63ba02075cc5</t>
  </si>
  <si>
    <t>7f19211f-29ad-413a-b219-306875b00eaa</t>
  </si>
  <si>
    <t>e7b03a3c-06a0-4c20-b82a-afc733e3f9ca</t>
  </si>
  <si>
    <t>736327d6-5f8d-4ac3-a397-c25728f70147</t>
  </si>
  <si>
    <t>99dddb3a-d406-407a-8522-6e24e4882f15</t>
  </si>
  <si>
    <t>b30da0be-df99-410b-83d7-076c7563a4e3</t>
  </si>
  <si>
    <t>9cbdfa33-6cc1-4187-ab36-9f70bc53f1f5</t>
  </si>
  <si>
    <t>c0f9995c-f2f5-420e-98ef-f14a2a1ea4a4</t>
  </si>
  <si>
    <t>ea512a54-8f2d-4e2a-9d98-0dadd1ccec95</t>
  </si>
  <si>
    <t>69c479f8-9dc9-427c-816d-64599449f4ff</t>
  </si>
  <si>
    <t>88e7413f-ad8f-4972-a4ed-fd7eedf543d4</t>
  </si>
  <si>
    <t>f1083a00-48e4-4084-993e-bb0701175817</t>
  </si>
  <si>
    <t>363b5579-8296-45d1-a1ec-59a19084195e</t>
  </si>
  <si>
    <t>b496cb8c-6e15-4c11-83c3-332bfaf08c7d</t>
  </si>
  <si>
    <t>bbfbe56a-7da0-407a-adb2-d109896cee1c</t>
  </si>
  <si>
    <t>6821179e-1aca-4906-8b81-f06987d4f9e5</t>
  </si>
  <si>
    <t>c1d43f67-6f06-4883-a303-44cad9b824bf</t>
  </si>
  <si>
    <t>f022eb1c-9a18-4f62-93a1-be832d8ddab5</t>
  </si>
  <si>
    <t>a01e9e26-e4c1-4b26-87b6-b22b2285e2f3</t>
  </si>
  <si>
    <t>d1a012d5-e9b8-4880-b7d7-3317af561312</t>
  </si>
  <si>
    <t>f8e373d1-c0de-4a99-ad5d-434b058ab21d</t>
  </si>
  <si>
    <t>137d1e28-6811-4759-b854-2a338530a858</t>
  </si>
  <si>
    <t>61559449-bae4-4adc-9fd2-5a9a056faeb8</t>
  </si>
  <si>
    <t>a0b6c3b5-f7a2-4d37-8a40-5c47fa714e0e</t>
  </si>
  <si>
    <t>29bfd373-8400-4c87-9316-f0b1a1e18d01</t>
  </si>
  <si>
    <t>3381753e-6650-4da4-9958-e53fa9b68096</t>
  </si>
  <si>
    <t>a079200b-358d-4ec5-b202-c9504922c50d</t>
  </si>
  <si>
    <t>8400ee60-bdce-4ea6-a092-cdd9ae2af0dd</t>
  </si>
  <si>
    <t>857e4154-6d09-421d-bac5-d88b0e6781c4</t>
  </si>
  <si>
    <t>c479fbc2-1e16-4d5e-b394-66a0fc620c5a</t>
  </si>
  <si>
    <t>a33115f7-3646-49b6-bd5e-d3b9e89bb768</t>
  </si>
  <si>
    <t>cccc0873-59c5-4c8b-8371-06bd37b779d4</t>
  </si>
  <si>
    <t>cfd87980-2204-4871-8237-a1b52016682b</t>
  </si>
  <si>
    <t>38e2df31-ae1d-40c8-96de-e8816c421a13</t>
  </si>
  <si>
    <t>61425b8c-b3e4-4162-b05b-aa51e4689e9f</t>
  </si>
  <si>
    <t>b7fce0a1-62db-41dc-b16f-855b09d962d0</t>
  </si>
  <si>
    <t>6f854e13-8d6f-40af-85c0-a4e802bb9c7a</t>
  </si>
  <si>
    <t>E,A,B,C</t>
  </si>
  <si>
    <t>dce22bd5-2563-4e3c-8719-552c09892ec1</t>
  </si>
  <si>
    <t>ddd497db-40e3-4f7d-87b2-c5d6e0cf236c</t>
  </si>
  <si>
    <t>12794be9-f8bc-440a-b82c-c127ed6b645f</t>
  </si>
  <si>
    <t>8b549e2f-3d4d-4444-8636-af65aacd99ff</t>
  </si>
  <si>
    <t>c3045fc3-b027-4863-aab9-202e5be1e2d2</t>
  </si>
  <si>
    <t>a1202389-5985-4abf-ace5-1cb17c66da64</t>
  </si>
  <si>
    <t>e1451048-84fb-4bed-93ef-ee39e77f236a</t>
  </si>
  <si>
    <t>f53fc9ab-3bf9-4db2-b232-81db10ffbd8b</t>
  </si>
  <si>
    <t>16ae5a6b-4853-4a7f-b24a-bab2a48a7a46</t>
  </si>
  <si>
    <t>3653b04d-2194-4dff-84b9-67adf979166c</t>
  </si>
  <si>
    <t>deb0e2d2-d4d0-40ef-8ae1-93fc9f5d0d95</t>
  </si>
  <si>
    <t>07f41f50-a51e-46b4-b5d5-fc1248c7706f</t>
  </si>
  <si>
    <t>e483c8d1-bb45-42f9-ab99-c442a406498f</t>
  </si>
  <si>
    <t>f51b1ccd-3f33-4514-ad60-661e443d62ce</t>
  </si>
  <si>
    <t>0521bc81-ed12-4cc1-9fbc-c2699b87e083</t>
  </si>
  <si>
    <t>a8b41149-699d-45a2-93ea-59d1049fa25f</t>
  </si>
  <si>
    <t>ffab8700-d707-45b8-95f2-f4dee6c537c5</t>
  </si>
  <si>
    <t>79db186c-79a8-47ca-9f69-b7b57a5afca1</t>
  </si>
  <si>
    <t>a8467fea-8241-407a-ae09-9c0b21a13f98</t>
  </si>
  <si>
    <t>b9d08795-c83b-41ca-b609-dc892697f762</t>
  </si>
  <si>
    <t>1fb46a36-e5f9-4a51-9595-bd7951d76d1d</t>
  </si>
  <si>
    <t>291a38be-6813-4b41-bd36-2fb848f1ea03</t>
  </si>
  <si>
    <t>ea35acda-e43a-454f-adff-fd99631f4a4c</t>
  </si>
  <si>
    <t>7cdd2915-bea6-4f16-898d-f85cf314f934</t>
  </si>
  <si>
    <t>cee46692-a3af-47c3-8d2b-2bf90fa09080</t>
  </si>
  <si>
    <t>e25bdeaa-e8a8-49dd-8684-752f4194dedd</t>
  </si>
  <si>
    <t>00eba68a-8d2e-42fb-bfeb-4a1e9d7c9f67</t>
  </si>
  <si>
    <t>9061f6d4-38aa-4cf4-8abf-7e117334e1e5</t>
  </si>
  <si>
    <t>c5e7d34c-1df9-4a68-b45d-1e87b2f0efb6</t>
  </si>
  <si>
    <t>2798b568-9b61-46f3-bf14-5cbd750c7d8f</t>
  </si>
  <si>
    <t>71526268-0da0-4af9-9ab6-7c095be399d0</t>
  </si>
  <si>
    <t>db1c2713-40f4-40c3-bcb7-fbcb42baa443</t>
  </si>
  <si>
    <t>64b915da-dead-4aec-b172-a86f630c05d4</t>
  </si>
  <si>
    <t>e3aa23ad-73b5-40da-a6a1-90e9c4ac6a20</t>
  </si>
  <si>
    <t>ff2cee0f-6f87-40f4-ad6b-7f908840d357</t>
  </si>
  <si>
    <t>3b571d84-71eb-4747-8c17-bb386b0159cb</t>
  </si>
  <si>
    <t>97bb6a52-fefd-41d8-8ffc-20a7dd8035f4</t>
  </si>
  <si>
    <t>b459c2c8-1343-48ce-998f-4b0c7e06b91d</t>
  </si>
  <si>
    <t>3a5f196d-48e6-4b30-9448-51d6db5987a0</t>
  </si>
  <si>
    <t>b7db48dc-55b4-4f3b-9c50-843cd4694729</t>
  </si>
  <si>
    <t>bd9ae126-7af2-4cc3-8594-2722ea42a405</t>
  </si>
  <si>
    <t>714b0cf1-0fd1-4072-a2b1-5a03fa74cb61</t>
  </si>
  <si>
    <t>71621015-95bf-4047-a5d0-213da78471f2</t>
  </si>
  <si>
    <t>edb984ab-ef88-45ad-81ea-9c0ff1059b39</t>
  </si>
  <si>
    <t>9d7463e5-055a-4cc5-af32-b4bb36ee6164</t>
  </si>
  <si>
    <t>cd99b4cc-164f-48e8-be2e-a422ccc3ff92</t>
  </si>
  <si>
    <t>dfae6967-a431-4fd0-9634-631ce148ef58</t>
  </si>
  <si>
    <t>0a2f0bf2-cb55-4954-a637-427c77578b43</t>
  </si>
  <si>
    <t>B,E,D,A,C</t>
  </si>
  <si>
    <t>552d4806-0b19-4f11-b309-375a063c97ca</t>
  </si>
  <si>
    <t>849350fe-1b9d-4964-95cb-62f18abfab77</t>
  </si>
  <si>
    <t>3557c296-7278-49a8-b930-b8237f22e167</t>
  </si>
  <si>
    <t>723869b8-f29a-4ec1-ad3a-44456b379d75</t>
  </si>
  <si>
    <t>d0e85570-0dfe-443f-a1c4-f96d8d77fd0a</t>
  </si>
  <si>
    <t>0c27b1db-1b2e-49f4-8486-93294f558d26</t>
  </si>
  <si>
    <t>e2caa56b-a3b5-4b82-b454-5f5817454a1d</t>
  </si>
  <si>
    <t>ec13dd18-98c2-472b-82e9-7bdf987ecbb3</t>
  </si>
  <si>
    <t>618ef2fa-aeb7-4327-aa6f-056d2a0c11a5</t>
  </si>
  <si>
    <t>b4e40af1-4df7-4346-b676-ed39a19648e6</t>
  </si>
  <si>
    <t>bf09bdaf-eebb-420c-b8fb-588b1ebaeaad</t>
  </si>
  <si>
    <t>0d7ce80c-a6bc-4a40-aa33-18c7278e7a39</t>
  </si>
  <si>
    <t>93d5fc3b-03ff-4727-ad21-ecf793b36952</t>
  </si>
  <si>
    <t>c6879c60-6c6e-452a-b849-8f673c477663</t>
  </si>
  <si>
    <t>4a3f3fb7-5469-45aa-b290-b41dc9a477dd</t>
  </si>
  <si>
    <t>6998f17d-d733-475e-91c8-a1fc5a7fc610</t>
  </si>
  <si>
    <t>b208ae16-9d72-4b56-989e-16e0b4c77de8</t>
  </si>
  <si>
    <t>182e8673-35ad-49e8-833e-809bbefbb0fd</t>
  </si>
  <si>
    <t>297ebdd7-9cc0-4e44-893c-b894c07a3fac</t>
  </si>
  <si>
    <t>f178377c-d799-486a-a3bf-40998f658325</t>
  </si>
  <si>
    <t>4d6d4be0-7c75-4df9-a015-34b4545d920e</t>
  </si>
  <si>
    <t>b3715dd8-3500-4362-9be7-a24b908b2dbc</t>
  </si>
  <si>
    <t>ef4cc72a-4046-4e2a-aee3-b68376df5b96</t>
  </si>
  <si>
    <t>23c6e917-e03b-4e22-b654-258927744fae</t>
  </si>
  <si>
    <t>c5cea253-5588-4842-b92f-f02a524ca954</t>
  </si>
  <si>
    <t>f1e4fa70-ef5c-4607-9ec4-7b0f927d2dff</t>
  </si>
  <si>
    <t>68696712-64ec-4eeb-8cd5-04b69e1fb72b</t>
  </si>
  <si>
    <t>8566d644-0361-459e-8e7d-7f899e7cbe1f</t>
  </si>
  <si>
    <t>e5aaf2d3-5f6d-40af-81d1-30e53b665916</t>
  </si>
  <si>
    <t>22068cda-2362-4c42-959d-f236498f4203</t>
  </si>
  <si>
    <t>5ca2a2ee-bb91-4c3c-a24a-b57eb618bbf9</t>
  </si>
  <si>
    <t>747bd69a-aa3b-467c-b0da-3e675b388ad7</t>
  </si>
  <si>
    <t>4a2b4795-131a-486d-bd5d-e6efb0df0b79</t>
  </si>
  <si>
    <t>52aa7331-abad-4926-95ea-499f391a275f</t>
  </si>
  <si>
    <t>d7284a52-f1ae-460a-83a7-72e38a43ee1c</t>
  </si>
  <si>
    <t>863f05cb-68ee-436b-98e2-3671e7e0f8fa</t>
  </si>
  <si>
    <t>8797cc30-30dd-4840-a0fe-68a275bddea5</t>
  </si>
  <si>
    <t>c028ff50-24a5-43f3-9a58-4e9e0b80c501</t>
  </si>
  <si>
    <t>1699b063-381b-48cf-85bb-620c0da14707</t>
  </si>
  <si>
    <t>ea48e83c-bcec-469a-b6ae-567a9e45558b</t>
  </si>
  <si>
    <t>ed0db782-d54c-4f3f-8a59-5445905e3fe4</t>
  </si>
  <si>
    <t>99e63a93-7d46-47ab-8993-333fe892f3b3</t>
  </si>
  <si>
    <t>9b098baa-3415-4cf2-bfba-e6d08a917bb1</t>
  </si>
  <si>
    <t>b3d2fb7a-6c50-4ac8-be04-1e4123b1cde5</t>
  </si>
  <si>
    <t>1b714c66-a624-4e42-970b-2c97cc0fbfcd</t>
  </si>
  <si>
    <t>3b06727b-12ca-4399-8c18-6fc25f41003d</t>
  </si>
  <si>
    <t>d13af074-6e12-4b5e-9e61-f1f31dcdc8c5</t>
  </si>
  <si>
    <t>958d7f3d-66df-483c-af89-1589cfc0f6c0</t>
  </si>
  <si>
    <t>df1cad2c-3985-41ff-af62-9b0d00598c9a</t>
  </si>
  <si>
    <t>e49d26c5-7275-44e6-9604-71b4d7493089</t>
  </si>
  <si>
    <t>86c2cd3f-cc64-464b-919f-7f64ad629afd</t>
  </si>
  <si>
    <t>cb5dfbc7-494d-45c8-b882-2ade0647de3c</t>
  </si>
  <si>
    <t>f605e4d5-bf65-4d2e-bacf-7fc9a2340c85</t>
  </si>
  <si>
    <t>332d8e37-5d8d-40e9-88e2-5e25d7ffebca</t>
  </si>
  <si>
    <t>43f76ed3-877c-4d87-addb-975c45f7b1d1</t>
  </si>
  <si>
    <t>9dfe96c0-6f3d-4291-a325-fb92696611bd</t>
  </si>
  <si>
    <t>3a89f948-b939-4441-8e83-d47ca5475f0d</t>
  </si>
  <si>
    <t>9d145dfa-30d5-4da3-af9b-9baaa7d1d19d</t>
  </si>
  <si>
    <t>dcbff0e6-a4b2-44b3-8d46-7dc189fd2d8a</t>
  </si>
  <si>
    <t>60edd3ee-5ccd-4161-a5db-208a00fd3012</t>
  </si>
  <si>
    <t>b73849e5-2dba-4fe2-a044-d9fbaf68a688</t>
  </si>
  <si>
    <t>f7735def-16fd-4ef8-8010-1b4cdb6fba05</t>
  </si>
  <si>
    <t>314a5e34-9337-43ef-985e-937867716533</t>
  </si>
  <si>
    <t>39c6e045-556a-4fe4-bbaa-75770e438c5f</t>
  </si>
  <si>
    <t>e900f18f-8d18-4f7d-9514-246faa0cb02f</t>
  </si>
  <si>
    <t>41d406d7-c90a-4dd7-9d2f-949c75b670c8</t>
  </si>
  <si>
    <t>d6342c41-4db5-43c2-936a-c8ad1cb1a444</t>
  </si>
  <si>
    <t>ee246ac0-4551-4032-af7e-0fb35d353ec6</t>
  </si>
  <si>
    <t>9dc40eaa-2ff3-4015-ae56-297f6029e866</t>
  </si>
  <si>
    <t>d3ea61e1-22f7-479d-bd52-4f361b2d5631</t>
  </si>
  <si>
    <t>f4811c2e-2308-4524-9349-21426b49d0fa</t>
  </si>
  <si>
    <t>60e6356d-89b3-44f6-b62d-f7a73eeb35a3</t>
  </si>
  <si>
    <t>97cba538-465f-4277-baae-6b781a9b79cc</t>
  </si>
  <si>
    <t>d19b40b7-fc4d-4fe1-b126-1543f33ec3c5</t>
  </si>
  <si>
    <t>0a0b65ae-8a0e-40fb-a72b-423404fba408</t>
  </si>
  <si>
    <t>e8dd62b8-85a8-419e-ba1d-b2f49adc5b9a</t>
  </si>
  <si>
    <t>f4d5eef5-9ffa-4910-8040-79d577eff35b</t>
  </si>
  <si>
    <t>2b487814-7d93-4ab3-a58d-5878ffb7d4c5</t>
  </si>
  <si>
    <t>7d043195-b752-49d8-bf62-d8335be2b4e9</t>
  </si>
  <si>
    <t>8684f433-0d20-4305-abc0-d1257a2671d7</t>
  </si>
  <si>
    <t>08fce589-e48f-4755-90e0-4a5f12c6c7b3</t>
  </si>
  <si>
    <t>6f072f8f-bef0-4e84-845c-f043700930e8</t>
  </si>
  <si>
    <t>797e721d-9b8d-422e-bfb2-636f66d8bf82</t>
  </si>
  <si>
    <t>0b48d337-bc8e-429f-bea3-8e81edf5bc88</t>
  </si>
  <si>
    <t>1446943f-864d-4028-a6c6-c974d4238167</t>
  </si>
  <si>
    <t>ec51cbd4-60d9-4f4d-b55e-a59b39233e77</t>
  </si>
  <si>
    <t>39a2e9f6-d6d6-44df-bb66-dc352b112e98</t>
  </si>
  <si>
    <t>87cfc714-9674-4c8c-ac21-275abac50a72</t>
  </si>
  <si>
    <t>f928919e-f991-444c-b8df-c5251958ab7a</t>
  </si>
  <si>
    <t>310ed5d0-0707-4b75-9761-c84ff2e7d621</t>
  </si>
  <si>
    <t>68d3a8d2-7eb6-44bd-9fee-7efc544d8254</t>
  </si>
  <si>
    <t>9d0f8858-a459-4db7-ab49-a35e8e00148a</t>
  </si>
  <si>
    <t>11195d88-eebe-470d-8077-25553ce9b13d</t>
  </si>
  <si>
    <t>c8a6c189-a146-4603-836c-c8ee454b2625</t>
  </si>
  <si>
    <t>fd9e88d6-6f5b-43e0-89ba-ff845ba6d40f</t>
  </si>
  <si>
    <t>345a6cd8-35ca-42be-941a-04cd7a31a850</t>
  </si>
  <si>
    <t>af7e99a5-7ca6-4e4e-8908-7c3da4f51353</t>
  </si>
  <si>
    <t>f7cf025c-a12d-4dc6-87d0-95ede9b395d2</t>
  </si>
  <si>
    <t>6b42fe60-6415-4c63-bc0b-addeefa30716</t>
  </si>
  <si>
    <t>833a5bc8-f1a1-48e8-86dd-12c2039abbd7</t>
  </si>
  <si>
    <t>e29c0b6a-9d9d-4953-9e68-b469a5d74f69</t>
  </si>
  <si>
    <t>23034449-7624-4eaf-9c2e-084ccd85b49c</t>
  </si>
  <si>
    <t>3f0c26b6-2d9a-4e62-9116-040a32d78044</t>
  </si>
  <si>
    <t>b3978e15-9d64-45ec-9937-6848ec1fc351</t>
  </si>
  <si>
    <t>24c211d7-c90d-4726-a9c5-e34ddfc54b77</t>
  </si>
  <si>
    <t>78fb7788-b74d-47ad-b4ce-676a3bda4213</t>
  </si>
  <si>
    <t>c6e0c80c-479b-4f7a-9cd1-2fdadd20574a</t>
  </si>
  <si>
    <t>5126a56b-f7ae-4fc0-8cd6-eb00235e377c</t>
  </si>
  <si>
    <t>7207ca5a-ef5b-4503-8d26-c74197900042</t>
  </si>
  <si>
    <t>7933af34-c73d-46dc-b1fd-5133fc67ed1c</t>
  </si>
  <si>
    <t>0620c335-e296-4432-bc87-5a92ee295b46</t>
  </si>
  <si>
    <t>ae46921d-9e49-4153-b973-84fbec91e8fb</t>
  </si>
  <si>
    <t>d173a203-a97f-4795-894b-f0a465fafc8b</t>
  </si>
  <si>
    <t>65b10d70-3f9f-41d2-ac6e-42fef3d740e5</t>
  </si>
  <si>
    <t>b16f53c4-70aa-4509-a9bf-6ae123495ba1</t>
  </si>
  <si>
    <t>f1895542-2d39-41f2-addc-0bc796d09481</t>
  </si>
  <si>
    <t>208bbf1d-8c77-46ce-9b29-5b381f96d7ad</t>
  </si>
  <si>
    <t>324079d8-c2a7-48b6-9d28-0b572dba047e</t>
  </si>
  <si>
    <t>3561a581-5cd0-447d-9bf5-fb867ab6ee51</t>
  </si>
  <si>
    <t>6f9e9c73-51b6-4506-ac34-053b91bf638e</t>
  </si>
  <si>
    <t>7c373d87-43b3-49a0-acc6-a52c0efeb4a1</t>
  </si>
  <si>
    <t>e721a9b8-9edf-4d98-975f-3cf1c125cb06</t>
  </si>
  <si>
    <t>0f4335d2-8646-4fdc-9e38-85a870ed7acc</t>
  </si>
  <si>
    <t>35075fd8-3be0-4ff9-b35c-6877ead2f775</t>
  </si>
  <si>
    <t>c0a336f1-75c4-4392-a58b-117a79d88b5e</t>
  </si>
  <si>
    <t>4fee15fe-ff54-434c-8e46-6d1466230715</t>
  </si>
  <si>
    <t>a5afb1b5-8d16-42e6-9734-192c6d20e42e</t>
  </si>
  <si>
    <t>d127afb4-173a-4dd8-9277-5b9e5b7aa4d0</t>
  </si>
  <si>
    <t>0a82a88c-2172-4f1a-a58f-c5d9bea39202</t>
  </si>
  <si>
    <t>4ca37be7-6f8d-4323-8242-c51f6d8b70f3</t>
  </si>
  <si>
    <t>6d912770-3abf-4e07-b725-f2170dfef869</t>
  </si>
  <si>
    <t>0bde02c5-b908-4af7-8d3d-ea3657a2abb0</t>
  </si>
  <si>
    <t>204da6f5-e353-4e73-a446-309459464a51</t>
  </si>
  <si>
    <t>51a7b4b7-f4c4-485d-9e0a-7a076874501d</t>
  </si>
  <si>
    <t>437d343b-6c91-4901-85ff-0e2f4beb6da4</t>
  </si>
  <si>
    <t>d32a5cd2-58f8-4f48-a44e-c0a7f7cab267</t>
  </si>
  <si>
    <t>fec1e19b-0fda-4f9e-a387-f5f6ff184792</t>
  </si>
  <si>
    <t>03bbcb0e-004d-405b-8e57-7e225e758296</t>
  </si>
  <si>
    <t>11319860-2db2-4936-b054-6c0666555d30</t>
  </si>
  <si>
    <t>a4822ed2-1b57-4625-b0d7-89175edb4cca</t>
  </si>
  <si>
    <t>1a1ec5fd-45e1-49f4-a56a-862874df239b</t>
  </si>
  <si>
    <t>dfc61d27-1d32-47c4-9c84-56ac3a28ae98</t>
  </si>
  <si>
    <t>e64189e1-b8c0-4fa3-9bdd-e86bd7e8c082</t>
  </si>
  <si>
    <t>24b47873-535e-408a-b4b9-e490508bcb29</t>
  </si>
  <si>
    <t>80ec4b85-75be-4a1b-ac05-33761cab19ed</t>
  </si>
  <si>
    <t>b9665dd2-5c8f-4709-a11d-6d759d7291f9</t>
  </si>
  <si>
    <t>135c102d-4fab-4569-9aa2-2cb8ae092233</t>
  </si>
  <si>
    <t>23d6eabf-25e4-481b-9ea5-9de78a9beadd</t>
  </si>
  <si>
    <t>395fa8db-3984-4dbe-9b60-03557763db16</t>
  </si>
  <si>
    <t>8f022bca-9184-43b0-a70c-22ae321d1350</t>
  </si>
  <si>
    <t>b2bd9514-3e37-41bf-885a-2921d96e0d70</t>
  </si>
  <si>
    <t>ddf3b94f-2acb-4302-bdd2-bb128225ace0</t>
  </si>
  <si>
    <t>32acdaa8-b70c-49a4-81ac-7c3bcba5952e</t>
  </si>
  <si>
    <t>34168395-13a6-468f-930d-82a302290437</t>
  </si>
  <si>
    <t>db7f5781-4e23-43ec-943b-62e5a31580f4</t>
  </si>
  <si>
    <t>006a3cf0-b4de-4e75-a233-1363d7eee86b</t>
  </si>
  <si>
    <t>1a3c4d48-0bf6-419a-a90b-30b2df8a2286</t>
  </si>
  <si>
    <t>d9145926-1396-42cb-83d7-c06c28aa4ffe</t>
  </si>
  <si>
    <t>4e5abe14-e140-4e2d-9a45-d2aac40839c3</t>
  </si>
  <si>
    <t>5f1b852b-4d4c-4c71-b8f5-66606c819e03</t>
  </si>
  <si>
    <t>b88702aa-8aa6-47a8-9596-e9826b12648a</t>
  </si>
  <si>
    <t>41d3d5a7-f7a9-4d5d-a7d4-a03623ab51d0</t>
  </si>
  <si>
    <t>5dbbef87-c6e4-4858-818c-4194e1f0d0ab</t>
  </si>
  <si>
    <t>642a0672-696c-4042-9efd-2c83bab9045f</t>
  </si>
  <si>
    <t>3f13e6e7-355c-455a-9bff-64b54eb39bfb</t>
  </si>
  <si>
    <t>8c36f923-e970-4aba-9b13-6536ecfae164</t>
  </si>
  <si>
    <t>9e5ec87a-ec55-41c1-bba9-fe5908839803</t>
  </si>
  <si>
    <t>39ea88a7-bd8d-4ea4-9fff-a9adbfe4c8b2</t>
  </si>
  <si>
    <t>da05a14c-cfa8-4267-ae1e-9235e9ee23d1</t>
  </si>
  <si>
    <t>e1a5f433-d170-4ea7-a816-8404e60d8e8e</t>
  </si>
  <si>
    <t>8378c75f-801b-4a44-983e-466e8716f070</t>
  </si>
  <si>
    <t>97d37c28-27e8-42ff-9eed-98a9e5fa58c7</t>
  </si>
  <si>
    <t>e20a8a32-ea7b-40ae-ae36-3381cd5b1cb6</t>
  </si>
  <si>
    <t>3e73e166-cad4-4229-905a-748864936cbd</t>
  </si>
  <si>
    <t>54ae8be3-d2b0-4377-8bdf-cc103c393d50</t>
  </si>
  <si>
    <t>f0483672-413e-454e-85dd-27335508df77</t>
  </si>
  <si>
    <t>2c761ac9-9298-42e4-886b-aa3d81bb0f09</t>
  </si>
  <si>
    <t>60dfa6d8-69be-4a57-a112-5a5761fc39ae</t>
  </si>
  <si>
    <t>b9609f4a-06f4-4f37-a244-65e62ef47bf6</t>
  </si>
  <si>
    <t>10ccb1b6-bf85-42d3-88d2-aa17055bc405</t>
  </si>
  <si>
    <t>da36fb44-5b2d-4a0a-92f4-65af5225ba76</t>
  </si>
  <si>
    <t>fb703565-0ddc-4067-9158-1203a25480ac</t>
  </si>
  <si>
    <t>4e4e877a-08cb-46d1-9b4b-3af17afd988a</t>
  </si>
  <si>
    <t>68ca4147-2a3e-4a1c-82ab-213df2591819</t>
  </si>
  <si>
    <t>c78dc87a-4c30-49e7-b556-6ed209654f0f</t>
  </si>
  <si>
    <t>0a6b83ca-03f8-4545-8d8d-c92d6fe12858</t>
  </si>
  <si>
    <t>55c6c62d-cba4-4db0-9d9e-bcdd7e285630</t>
  </si>
  <si>
    <t>7db216a5-9a75-4736-a24d-096f4915bf75</t>
  </si>
  <si>
    <t>31b4adc7-4bcf-409a-b812-099053f21fed</t>
  </si>
  <si>
    <t>b79c134a-b267-4a3f-b092-999ed5c7b234</t>
  </si>
  <si>
    <t>f5c396e7-3dfa-4153-8737-14c2b8a32c6c</t>
  </si>
  <si>
    <t>2251927d-72ed-4e38-af3a-e1b6eca1d2b6</t>
  </si>
  <si>
    <t>51770a17-1866-4e1b-b5ca-eac360068075</t>
  </si>
  <si>
    <t>ddb254e5-48cf-4420-a02b-96f5d3d6ea33</t>
  </si>
  <si>
    <t>295343d3-09fe-4f68-9694-774127dd67eb</t>
  </si>
  <si>
    <t>36c1d70f-954a-4919-add7-65b749bc6d62</t>
  </si>
  <si>
    <t>c3937f1c-b561-4f89-ab36-a085cc4fd7b2</t>
  </si>
  <si>
    <t>1d2a5d91-601a-4b52-8d7d-3ae85c22820c</t>
  </si>
  <si>
    <t>47b7e625-0ade-4c60-add1-e4d41dbfe8a0</t>
  </si>
  <si>
    <t>49dfbd02-4965-416c-990a-23b32fa7dfd0</t>
  </si>
  <si>
    <t>43026649-8a7f-43e5-9c5f-8f3a050f3375</t>
  </si>
  <si>
    <t>9d7da431-1bdf-4311-8d29-9f8c298254e7</t>
  </si>
  <si>
    <t>ca0c52ec-3415-486a-9ad3-806b983d083a</t>
  </si>
  <si>
    <t>1da6e2ae-51d4-45dd-a60d-0406c6d4ea7a</t>
  </si>
  <si>
    <t>4126abb6-e96e-48f8-8bbf-eae9abf1d3b2</t>
  </si>
  <si>
    <t>6118eb13-5e6b-475b-89dd-1777e078843d</t>
  </si>
  <si>
    <t>0d7b2733-4f8b-4ba3-9ac1-c7e97b59d6e3</t>
  </si>
  <si>
    <t>14f6eebc-2a97-46b5-9c9d-9d354de921c1</t>
  </si>
  <si>
    <t>dbac1ba3-826d-4465-a0e7-48d25225903c</t>
  </si>
  <si>
    <t>2052a341-ab65-4b38-9ffb-18b39ec48c3c</t>
  </si>
  <si>
    <t>8e7e5bdf-4dd0-4afc-91c4-523eba9b47df</t>
  </si>
  <si>
    <t>a121627b-61d3-4098-913a-2c8c769a9637</t>
  </si>
  <si>
    <t>268f2f90-359e-4c87-a818-15ba9084b251</t>
  </si>
  <si>
    <t>431e1b98-f4d5-4246-896f-9313a6a681f6</t>
  </si>
  <si>
    <t>52141542-c272-4401-9983-c90b00b91a66</t>
  </si>
  <si>
    <t>583e1932-9dd5-4074-8fa8-7801de281c48</t>
  </si>
  <si>
    <t>8556e3de-f64c-4063-95dd-9bc4db17aca5</t>
  </si>
  <si>
    <t>8637f82f-521b-4da8-b328-b20c74b2563f</t>
  </si>
  <si>
    <t>6e8b087a-59cb-486b-8fe4-762946b1a99e</t>
  </si>
  <si>
    <t>74341cce-e5f9-4929-8d95-e546056de7cb</t>
  </si>
  <si>
    <t>c3933c29-28b8-4349-805f-03ac4cef1321</t>
  </si>
  <si>
    <t>8cf4ed14-2cac-4125-8925-6ed2cebe085f</t>
  </si>
  <si>
    <t>c60c434e-52cd-416e-bac0-543e51f11ba7</t>
  </si>
  <si>
    <t>c90c3ba2-489c-4bca-a545-ea1435c57822</t>
  </si>
  <si>
    <t>0ef6db64-46af-4ee8-aa4e-9103340e60d0</t>
  </si>
  <si>
    <t>166cda9c-fb77-4411-8ed1-fca34b8f8ddc</t>
  </si>
  <si>
    <t>d9f8e4d1-3003-48e1-a452-e13b7ed2b5df</t>
  </si>
  <si>
    <t>08a652cb-647a-408f-a6d2-28795e422f8e</t>
  </si>
  <si>
    <t>17e2edd7-f140-4ece-91b0-24e1ed921c84</t>
  </si>
  <si>
    <t>5783e3be-5d5a-4279-89ff-2954e79f3977</t>
  </si>
  <si>
    <t>38a9e0be-7917-4c68-a74c-c060c50c84f5</t>
  </si>
  <si>
    <t>5d1ac458-ca1c-4a7d-b2f4-0f1fcb7e6af3</t>
  </si>
  <si>
    <t>ecedca0d-4c9c-4982-9005-978715b8b0ee</t>
  </si>
  <si>
    <t>19ca2a1b-bfad-40c3-abca-1293b09b36d1</t>
  </si>
  <si>
    <t>e63bdd84-c6b9-4d27-b738-9aeae2fcba50</t>
  </si>
  <si>
    <t>ea2984fd-ab8d-4de5-ac39-e6d89cbc6313</t>
  </si>
  <si>
    <t>10d36969-cf9b-4fe0-9304-88bf6e7cf255</t>
  </si>
  <si>
    <t>4a7906a3-d9a8-40f5-8c99-acc0d7ab2090</t>
  </si>
  <si>
    <t>eeb1e263-179e-4217-82ef-d8c54004a902</t>
  </si>
  <si>
    <t>222ebee6-0065-494e-83d9-6f8eaff469aa</t>
  </si>
  <si>
    <t>733db16d-9cdf-4931-9f21-2eb129a8ca78</t>
  </si>
  <si>
    <t>b57c2d47-1cb5-4cbe-9b16-db796c0563a7</t>
  </si>
  <si>
    <t>354b1ef1-b0a8-426d-9be2-415772411271</t>
  </si>
  <si>
    <t>c063da12-43be-424d-a8d0-b38a1db88c83</t>
  </si>
  <si>
    <t>e38e9d5b-67bf-4f0d-881d-b280e179e31b</t>
  </si>
  <si>
    <t>2f660c41-2a71-4c29-9338-943d408c71b6</t>
  </si>
  <si>
    <t>416b57af-5ee8-4a9c-93f3-d6c5057bc4a0</t>
  </si>
  <si>
    <t>a5a45fa2-0569-427b-9cb5-c8d8db721652</t>
  </si>
  <si>
    <t>6152baae-2903-4d5f-b37b-4dce979498f6</t>
  </si>
  <si>
    <t>dabefd46-7522-453c-8802-18b4a2e6d533</t>
  </si>
  <si>
    <t>f9f988d3-9dfd-4e97-901c-e1f4c7048d18</t>
  </si>
  <si>
    <t>042f9f58-3bf8-4ca2-aae5-3a115fea8ae6</t>
  </si>
  <si>
    <t>48b2a7f3-42b8-44c8-a827-18edb49e55e0</t>
  </si>
  <si>
    <t>a7fbf61b-370d-4ebb-9e70-f9cc43523829</t>
  </si>
  <si>
    <t>937cc311-4562-4be0-8123-b9295d9029f8</t>
  </si>
  <si>
    <t>b440fab4-680d-4ec7-a326-a43f4510d32b</t>
  </si>
  <si>
    <t>b96af6bd-1e69-4989-bd9f-ccb615856153</t>
  </si>
  <si>
    <t>ab6f946e-a1a9-498b-b69a-91c11519179f</t>
  </si>
  <si>
    <t>d1deb14d-600c-4ac6-8127-ccb0050ae6a2</t>
  </si>
  <si>
    <t>fa522fa5-6d7d-4c78-8116-12567bbe594d</t>
  </si>
  <si>
    <t>141fa2c9-341d-4c27-95ab-32652594ab18</t>
  </si>
  <si>
    <t>34501be0-1d4b-4856-803b-84dfdb1aef23</t>
  </si>
  <si>
    <t>bc0feffc-1fd8-4902-8427-97102768bc52</t>
  </si>
  <si>
    <t>2d2ae870-4004-42b8-92d8-051a1eed6810</t>
  </si>
  <si>
    <t>59852e1e-03bc-4072-bf49-fd9a5361ecdc</t>
  </si>
  <si>
    <t>fae266a9-9dc4-431a-95f5-26bdd893238b</t>
  </si>
  <si>
    <t>2f379397-6e34-482a-87d7-7153bd2e4a3c</t>
  </si>
  <si>
    <t>3f58e5ac-1a4c-49b2-a47e-a79d6e4c2876</t>
  </si>
  <si>
    <t>b5cf4875-cf89-498a-8e64-5f60c497e451</t>
  </si>
  <si>
    <t>00fae6c0-cb17-43f7-9a9c-a55dfec2c6c7</t>
  </si>
  <si>
    <t>b6803732-65c9-48fa-a077-fe09edb5c37e</t>
  </si>
  <si>
    <t>e55c598b-f862-4ed4-ba11-b895ef52f903</t>
  </si>
  <si>
    <t>565e3064-858e-49ed-8444-effe42e2752e</t>
  </si>
  <si>
    <t>8331b350-7c55-4855-813d-d85537593e1a</t>
  </si>
  <si>
    <t>a10718f7-08d9-4661-8b66-926a87209221</t>
  </si>
  <si>
    <t>0dadfaee-345b-49a7-bd58-4d38d22d60b1</t>
  </si>
  <si>
    <t>662e29ab-c26d-44c8-8f1a-71ce155a1749</t>
  </si>
  <si>
    <t>987c7781-2282-4fac-b73e-efccdb22146c</t>
  </si>
  <si>
    <t>5cb53ac8-9f9a-4e1f-a461-89d4026d2006</t>
  </si>
  <si>
    <t>b66ebfab-c753-487a-a66a-d209a70d4372</t>
  </si>
  <si>
    <t>c556037d-e847-4255-a86b-72053328769e</t>
  </si>
  <si>
    <t>05fb5130-67aa-4c0c-acc1-c79c907331d9</t>
  </si>
  <si>
    <t>15b19a54-f9da-4806-b6e9-983485569d6c</t>
  </si>
  <si>
    <t>bd08ccfa-3fe0-4de7-833c-63f67428bed5</t>
  </si>
  <si>
    <t>6a626cb1-a516-416e-9164-d41f88aa7955</t>
  </si>
  <si>
    <t>9bd82409-269c-4347-97ec-d77dda27822d</t>
  </si>
  <si>
    <t>c381c826-6045-4fa7-9aa8-70508196f8e9</t>
  </si>
  <si>
    <t>064d7a30-6025-46ae-a843-a9f984885cbb</t>
  </si>
  <si>
    <t>4a0beb58-8cfb-4cca-af51-42d375617080</t>
  </si>
  <si>
    <t>ebb7d782-22e5-4adc-a6eb-0bd7629b50ba</t>
  </si>
  <si>
    <t>81ea6874-79e7-46fa-aea4-4baf6d4ee785</t>
  </si>
  <si>
    <t>9e29e7df-4d6f-4b76-8f18-fc2e5bd0bd58</t>
  </si>
  <si>
    <t>c55981b5-20c5-4dd4-a952-6f28eb2545a1</t>
  </si>
  <si>
    <t>113cf26d-0ec4-48a8-ac7e-8c9edc78e854</t>
  </si>
  <si>
    <t>28ea1ec4-4edd-425f-ba16-f043ae3d1be2</t>
  </si>
  <si>
    <t>68637a82-8474-4ac1-9d7e-89c39e9782ce</t>
  </si>
  <si>
    <t>4df30936-15da-4c0d-b763-5812c0c82d13</t>
  </si>
  <si>
    <t>5dbac444-c84a-4003-a36f-6515a09f7e8a</t>
  </si>
  <si>
    <t>d22f988f-e707-4719-ae61-d72ad6ace5cb</t>
  </si>
  <si>
    <t>1e2474c1-f08d-4727-88c7-2680b249e2a7</t>
  </si>
  <si>
    <t>439a6303-a63d-40fb-8c73-23e683ebdc66</t>
  </si>
  <si>
    <t>c23ab769-a025-4df1-8232-485041f8037e</t>
  </si>
  <si>
    <t>0532f521-b392-48a0-92ad-5db9a5bda70e</t>
  </si>
  <si>
    <t>2ec5df35-1123-4877-9c68-60e89ec9a2b8</t>
  </si>
  <si>
    <t>bfa22641-80aa-4dcf-97b5-0eb77248e53a</t>
  </si>
  <si>
    <t>472f794d-e2fe-4cbc-99d5-76797568b234</t>
  </si>
  <si>
    <t>98c28a4f-3b74-4c0b-b91a-e0c2c5639da2</t>
  </si>
  <si>
    <t>e79f34b0-dcee-4989-b16f-f1ea182d9ee0</t>
  </si>
  <si>
    <t>42cc8eb6-687a-4bed-8cdd-9c0ca62d6b33</t>
  </si>
  <si>
    <t>9385525d-dd6d-495c-8447-eec722396e7c</t>
  </si>
  <si>
    <t>bd78e055-1aed-4120-b65d-dec8d9f4ad4c</t>
  </si>
  <si>
    <t>14c207b3-19fd-4245-9495-061d44936ac1</t>
  </si>
  <si>
    <t>83abf7d0-c64a-487d-9046-3f939e0f8084</t>
  </si>
  <si>
    <t>a0ed8ac7-b443-41b7-9cbb-3ce4b7ab160b</t>
  </si>
  <si>
    <t>82646608-c948-49e1-af27-e98e151014d0</t>
  </si>
  <si>
    <t>9bf0f9bd-7a4a-4078-90f3-decf093d1331</t>
  </si>
  <si>
    <t>b6772bac-6798-409c-b24d-427a6921bf79</t>
  </si>
  <si>
    <t>523c6dd2-a6f9-4ef4-a46b-1da29ca919d1</t>
  </si>
  <si>
    <t>5305c3ec-38a9-4f9e-a096-c0d787124bd7</t>
  </si>
  <si>
    <t>e5ce08b7-decf-47cb-81b3-80dedeb126bd</t>
  </si>
  <si>
    <t>335bd9ac-d3c9-40cf-b637-b9294d615ca7</t>
  </si>
  <si>
    <t>b7b926ed-a84e-463c-8f90-43c3e5d912dc</t>
  </si>
  <si>
    <t>d249d175-724c-463e-a3d1-421ae1ac8836</t>
  </si>
  <si>
    <t>70e6d544-cde0-453d-b077-5b7ae50556d5</t>
  </si>
  <si>
    <t>9a568da9-a295-4732-bdb2-9ffc885c67a1</t>
  </si>
  <si>
    <t>dc2af198-e96a-4ae0-b7e2-bfc867629a0d</t>
  </si>
  <si>
    <t>3906855b-9cf1-40ed-bcf5-21036b43c95e</t>
  </si>
  <si>
    <t>63be2372-5bcf-4626-bdf3-242aca1caeb8</t>
  </si>
  <si>
    <t>6bcf1127-8ec3-460c-97ba-c50f44d6f82e</t>
  </si>
  <si>
    <t>53c84852-e8fa-4fc9-b630-8eb4a28dd2af</t>
  </si>
  <si>
    <t>81a4544a-823c-49a4-b87f-2c633c315c1b</t>
  </si>
  <si>
    <t>a21beebc-6bd8-4ff5-8dd9-16d834408507</t>
  </si>
  <si>
    <t>2ff056b8-b884-4e1f-be31-e928c762f7cd</t>
  </si>
  <si>
    <t>bda6df44-5d88-4929-aa32-fc2293a04284</t>
  </si>
  <si>
    <t>f7009d39-33de-441f-b6f6-20f6f9dbe788</t>
  </si>
  <si>
    <t>638696c7-cdbf-453b-bdf1-0a5a61eb4484</t>
  </si>
  <si>
    <t>df29e977-c3bf-4fec-9f17-24d283f4906c</t>
  </si>
  <si>
    <t>f991f8f9-65fd-455f-b52c-b91955b43606</t>
  </si>
  <si>
    <t>3c186f49-610c-4a36-b0a0-7c0db0acbb1f</t>
  </si>
  <si>
    <t>e2f3d101-65de-451c-9413-7930ab32b4e1</t>
  </si>
  <si>
    <t>e64e951e-9ea0-47ec-85fe-d787d48ee2a8</t>
  </si>
  <si>
    <t>96ec1a91-b5ad-414c-831c-712e56cef88d</t>
  </si>
  <si>
    <t>a76c22f3-b860-4bf5-aa71-6edd8b52d60a</t>
  </si>
  <si>
    <t>d92b0ea1-5b9c-4fcc-b9ff-ffeb1dd58835</t>
  </si>
  <si>
    <t>13f27bd1-6fb9-4d5a-ad36-81a95d4ec769</t>
  </si>
  <si>
    <t>70b28945-f479-4223-9406-3d708a0d9194</t>
  </si>
  <si>
    <t>d28e445b-1cf4-4d9c-88da-69d3c1119b24</t>
  </si>
  <si>
    <t>178858b2-c018-42d7-aa35-fae6924f59e0</t>
  </si>
  <si>
    <t>49a64b71-fed8-43b8-9b8b-07d154d920b5</t>
  </si>
  <si>
    <t>a9600c93-0db0-4579-b20f-25f771a0be64</t>
  </si>
  <si>
    <t>485337b5-c3bd-4550-bcd5-4244ac87ea1c</t>
  </si>
  <si>
    <t>4b2f9a6a-110a-4f1b-a2c6-a15f4fad61ac</t>
  </si>
  <si>
    <t>62fe9e26-757b-46e5-b238-589e404aac99</t>
  </si>
  <si>
    <t>0642b11c-e876-4612-9506-1ee04e80a899</t>
  </si>
  <si>
    <t>8fc9382d-b146-4afd-bfd7-608e56cffa6b</t>
  </si>
  <si>
    <t>d742f250-ad9e-43cc-a54c-b2b29ced17ee</t>
  </si>
  <si>
    <t>9309e254-3c11-40cb-b139-c9d5ef48050d</t>
  </si>
  <si>
    <t>a55011b0-e972-48c4-908d-23dd8491dee4</t>
  </si>
  <si>
    <t>e1b0cc23-3e58-47e6-ac45-f35a267ea169</t>
  </si>
  <si>
    <t>63d9ec3d-4400-4754-9289-36aaacbb8a9e</t>
  </si>
  <si>
    <t>bc69c43c-1c8b-475b-93f9-896ca0f954b7</t>
  </si>
  <si>
    <t>c5d3ea67-cfad-4570-91fe-5c8f0486fc0c</t>
  </si>
  <si>
    <t>005561cf-fea4-4d1b-ac37-8aadb43d7644</t>
  </si>
  <si>
    <t>4db3cb94-f545-48b2-bb1f-be7ac5686c5e</t>
  </si>
  <si>
    <t>88484e72-98aa-4b18-a58c-2cf3ba87fd56</t>
  </si>
  <si>
    <t>0b85dbcd-4710-4df5-99a6-acad4b9f59c1</t>
  </si>
  <si>
    <t>6c844857-3a1f-40ce-ab02-03ff171ea5a9</t>
  </si>
  <si>
    <t>ab4bc415-b673-46b1-a8c4-5af19a1cfb29</t>
  </si>
  <si>
    <t>153d3c53-bff3-4bb0-8ad0-62de6cbc881f</t>
  </si>
  <si>
    <t>15efe084-9ead-448a-b0a5-66adb9b2617c</t>
  </si>
  <si>
    <t>7cf8a988-a9bc-4486-b9a9-f9d5cb8c493a</t>
  </si>
  <si>
    <t>a9632e38-7b77-40cc-9450-1878f7694777</t>
  </si>
  <si>
    <t>d87f5e89-d1c0-4ecb-a4a9-c5d672c10f2f</t>
  </si>
  <si>
    <t>dc389157-77cd-40b1-8493-67d487798884</t>
  </si>
  <si>
    <t>54c0a65c-1fd7-4b23-b825-74685d0fb513</t>
  </si>
  <si>
    <t>7913ba81-6dfc-440d-b2e0-f6db0b2cd589</t>
  </si>
  <si>
    <t>8515b4a7-3dbf-436b-a7da-9a03c1c29100</t>
  </si>
  <si>
    <t>27efcc37-8982-4fc1-81c1-7d8dfd9556be</t>
  </si>
  <si>
    <t>3eb748a8-aa23-4726-93a2-38dbb47577e0</t>
  </si>
  <si>
    <t>b13002a3-d2c2-4673-9114-0ecae76d7474</t>
  </si>
  <si>
    <t>287e9f79-35f4-48c6-add8-578a2d06f96a</t>
  </si>
  <si>
    <t>6b5b3d38-bfa0-4263-a471-c323cc25ff59</t>
  </si>
  <si>
    <t>74631535-9e6f-4319-bbb3-a362cdb056e2</t>
  </si>
  <si>
    <t>0e8f6db7-83a3-4040-bb1a-d06ade5bdc30</t>
  </si>
  <si>
    <t>5c3f5946-0eb9-4dd2-b6de-7681c9b58763</t>
  </si>
  <si>
    <t>dfb98fe8-1e12-4285-a175-03700625cc24</t>
  </si>
  <si>
    <t>1b28c26b-d2dd-4de7-b2e5-2d05259a9c94</t>
  </si>
  <si>
    <t>261895e1-dcd1-4ec5-8ea6-a106fa774e95</t>
  </si>
  <si>
    <t>c932e83d-6686-4080-941e-ce1282267dd5</t>
  </si>
  <si>
    <t>1277d75c-5462-4d87-a6bf-fc804fc89766</t>
  </si>
  <si>
    <t>ba1914fd-90f2-41b4-b400-2f21c0b97ac5</t>
  </si>
  <si>
    <t>fa3b296f-1bad-453e-993f-902ab9990468</t>
  </si>
  <si>
    <t>5606c91c-e573-4c86-aa23-372e49e0c178</t>
  </si>
  <si>
    <t>afce8020-5f43-4b99-af66-7f61c042a92e</t>
  </si>
  <si>
    <t>f8e318cd-d2b0-408e-9d44-7cb7a7c4bcc3</t>
  </si>
  <si>
    <t>33ee3d6d-dafd-4c59-9ccf-e7e733269aae</t>
  </si>
  <si>
    <t>3ed4e5a3-2cdb-4189-99c7-be0f01edfd68</t>
  </si>
  <si>
    <t>cbdf1017-cb08-4992-a30f-8cf3e299903a</t>
  </si>
  <si>
    <t>4a9949c9-4894-4531-9a23-0ff3141d1f90</t>
  </si>
  <si>
    <t>749f88e7-1f73-4618-a51e-e4db708af70c</t>
  </si>
  <si>
    <t>bae201ab-fdbc-4cfd-b19a-068dccd7062d</t>
  </si>
  <si>
    <t>556be309-1904-4a5d-a14e-9556d267d4a5</t>
  </si>
  <si>
    <t>9e4f3d0a-4227-4040-b2ec-9f3cde7e12bc</t>
  </si>
  <si>
    <t>abf08c58-4cce-440b-a77b-2c5cf4c3bdea</t>
  </si>
  <si>
    <t>17e5134e-a560-4149-9128-dd405d61a7f8</t>
  </si>
  <si>
    <t>a7926030-e155-4050-abac-a4478267d9db</t>
  </si>
  <si>
    <t>c550b2ce-0e73-4a52-a73a-b0719c33da58</t>
  </si>
  <si>
    <t>44b0a347-68b5-4f78-a701-aeb7c4fe7d54</t>
  </si>
  <si>
    <t>83ea76ec-c5aa-4709-8a88-40b81b5beb0d</t>
  </si>
  <si>
    <t>8e917634-5243-4dfb-81f7-cfaacc1817da</t>
  </si>
  <si>
    <t>23327c87-c801-423f-b290-f0749e7c2f23</t>
  </si>
  <si>
    <t>c205671d-fef7-43c0-8479-43196dcdb633</t>
  </si>
  <si>
    <t>d5624a26-a80d-4ec6-b450-267a90ac3c61</t>
  </si>
  <si>
    <t>69e9d09e-2970-4ece-bcbf-dc48dc94df67</t>
  </si>
  <si>
    <t>cad0039d-0103-41b0-a257-1d0f56000f83</t>
  </si>
  <si>
    <t>e4c53e09-f445-470d-ae7f-ee9a42738c2d</t>
  </si>
  <si>
    <t>3ba61576-fc52-4bd2-8882-c7e2f32caed3</t>
  </si>
  <si>
    <t>6e37af5c-784b-4f22-a61b-f15949aaba0e</t>
  </si>
  <si>
    <t>b69c0848-1530-46fb-aa51-8eb093bf4277</t>
  </si>
  <si>
    <t>34eff233-9e71-48b5-8832-88eb619e41af</t>
  </si>
  <si>
    <t>4323af02-3f3b-4c40-a46c-2df412a14522</t>
  </si>
  <si>
    <t>b10bf76b-f5ea-4d99-842d-e3f86505f14c</t>
  </si>
  <si>
    <t>51442495-56f7-459f-bcbf-2c6a356572af</t>
  </si>
  <si>
    <t>71ec23ea-c89b-4fae-bdb8-63fc7aa0ccf5</t>
  </si>
  <si>
    <t>8908f4f4-cd02-49c4-870f-3a7440b7f23e</t>
  </si>
  <si>
    <t>3507c613-634a-452d-8de3-971211c59ca9</t>
  </si>
  <si>
    <t>c0ad1366-0a60-45f2-a824-4a4e61d2c738</t>
  </si>
  <si>
    <t>e75c1406-0e86-4e49-8199-331798305471</t>
  </si>
  <si>
    <t>27a0dc58-7663-465e-b739-d6525b1702a8</t>
  </si>
  <si>
    <t>cb1cec52-d08d-4178-987a-9d587c25f813</t>
  </si>
  <si>
    <t>dc1d4be7-6e8c-40f2-9875-199b641d3ca6</t>
  </si>
  <si>
    <r>
      <t xml:space="preserve">Processed Dataset: Relative Pharmacological Dosage, Drug Blocks, and </t>
    </r>
    <r>
      <rPr>
        <sz val="20"/>
        <color theme="1"/>
        <rFont val="Calibri"/>
        <family val="2"/>
      </rPr>
      <t>Δ Parameters from Placebo</t>
    </r>
  </si>
  <si>
    <t>Pharmacokinetic Conc. (pg/mL)</t>
  </si>
  <si>
    <t>Relative Dosage (uM)</t>
  </si>
  <si>
    <t>Ikr % Block (Crumb 2016)</t>
  </si>
  <si>
    <t>delta RR</t>
  </si>
  <si>
    <t>delta PR</t>
  </si>
  <si>
    <t>delta QT</t>
  </si>
  <si>
    <t>delta QRS</t>
  </si>
  <si>
    <t>delta J-Tpeak</t>
  </si>
  <si>
    <t>delta Tpeak-Tend</t>
  </si>
  <si>
    <t>delta ERD_30</t>
  </si>
  <si>
    <t>delta LRD_30</t>
  </si>
  <si>
    <t>delta Twave amp.</t>
  </si>
  <si>
    <t>delta Twave-assymetry</t>
  </si>
  <si>
    <t>delta Twave_flatness</t>
  </si>
  <si>
    <t>0bfd1a35-3473-424d-9bb7-e5f28a7c7771</t>
  </si>
  <si>
    <t>Dofetilide</t>
  </si>
  <si>
    <t>ug</t>
  </si>
  <si>
    <t>14d2ca71-1025-45d2-abe6-0d38176d9ad2</t>
  </si>
  <si>
    <t>278ab34d-8ad4-47c9-925a-6e1ffc52db0a</t>
  </si>
  <si>
    <t>09f33a43-ab5a-4133-bae4-f8ba022a1618</t>
  </si>
  <si>
    <t>dc05f1b6-e98a-4551-957c-eec4a8df4266</t>
  </si>
  <si>
    <t>ec708fc6-2b49-4d88-a8c7-a18f67bdfddf</t>
  </si>
  <si>
    <t>09bbb7e8-53be-416b-bc82-e5c1c38b7113</t>
  </si>
  <si>
    <t>146219d0-1707-4612-88bc-c9fd43b5dd81</t>
  </si>
  <si>
    <t>9e76ce1f-0b91-4445-9131-7ab501f099aa</t>
  </si>
  <si>
    <t>3e095807-9f57-414a-b0e1-42ae1b58c638</t>
  </si>
  <si>
    <t>479c9554-ad2a-47c2-8513-2794af55dab6</t>
  </si>
  <si>
    <t>ec7a8f09-2d4c-4040-993c-66c76b93b991</t>
  </si>
  <si>
    <t>2bd04628-d69e-49e4-8566-10f87937add1</t>
  </si>
  <si>
    <t>8891d0bc-fb35-4cb4-8d10-3de5d1c3c9bd</t>
  </si>
  <si>
    <t>f1eab293-169f-4319-851a-a964f7a7cabe</t>
  </si>
  <si>
    <t>14fd4d8a-acdb-4fd4-b7ea-cd1631017d4d</t>
  </si>
  <si>
    <t>291f5ee1-b2c4-4e01-b605-9436273ae48e</t>
  </si>
  <si>
    <t>b7bb821d-4f61-4cb5-b580-cebd211a0795</t>
  </si>
  <si>
    <t>0cd54140-5344-490d-a9f3-70754a1bc80c</t>
  </si>
  <si>
    <t>10ad9d3f-665a-4ce4-b90f-1ab191a1c3e7</t>
  </si>
  <si>
    <t>8fdcf425-8f96-4031-975c-78770efff68b</t>
  </si>
  <si>
    <t>a5ab60a0-94ab-4502-9ee9-512b10a5e3db</t>
  </si>
  <si>
    <t>b33db63f-3c6c-43df-850a-0936a0e0a7e7</t>
  </si>
  <si>
    <t>cad165cc-c172-4b2f-9008-e56cd5a3923a</t>
  </si>
  <si>
    <t>147a009a-ca69-4b11-9358-c73e9eacf2cb</t>
  </si>
  <si>
    <t>6cba9e19-8b7e-446b-bc9d-a990617c1fd1</t>
  </si>
  <si>
    <t>e460f43a-2717-4a63-99bf-21677a260c8a</t>
  </si>
  <si>
    <t>860c75fe-12b0-468a-a6b4-437be4d00cb1</t>
  </si>
  <si>
    <t>c8cb0aaf-6209-4e04-81bb-4b611dd7f1eb</t>
  </si>
  <si>
    <t>d5b9eb9a-44d5-4dcb-b276-a6f861f3e579</t>
  </si>
  <si>
    <t>4113bb15-6c34-49b1-8459-a40447d7e838</t>
  </si>
  <si>
    <t>821dddee-f867-4d9e-a70a-0eaffd318612</t>
  </si>
  <si>
    <t>ca1ca995-422e-43a6-acea-b1222e17748e</t>
  </si>
  <si>
    <t>3d4a8418-a51d-488a-87aa-914ecd91598c</t>
  </si>
  <si>
    <t>pg/mL</t>
  </si>
  <si>
    <t>89235282-d74c-4390-a5bd-759384a2193a</t>
  </si>
  <si>
    <t>ed2ff171-e59b-47ff-bb17-eaf94be944c3</t>
  </si>
  <si>
    <t>03ac81ee-ebc4-4b14-affd-78652279feb1</t>
  </si>
  <si>
    <t>8fb7444c-219f-4669-9637-f4f50e57ffd7</t>
  </si>
  <si>
    <t>dd9de35c-6d6c-4cfe-84a7-2d3b65799111</t>
  </si>
  <si>
    <t>15e395a9-3c87-48ee-868d-75d26d89886c</t>
  </si>
  <si>
    <t>34f74de5-57de-4b9c-9c70-ffb77216bd2b</t>
  </si>
  <si>
    <t>385e2b72-4677-47b6-b24c-372b9a1149de</t>
  </si>
  <si>
    <t>7a0aea96-1b08-4664-bb46-5f999e7ee52a</t>
  </si>
  <si>
    <t>913e6198-c3c6-473d-b7de-a0c882d10e61</t>
  </si>
  <si>
    <t>f8099fe5-ebaa-4103-b0e8-644c826ef8f4</t>
  </si>
  <si>
    <t>ab3aa1cd-38cd-4df9-a53e-eb63a39c142e</t>
  </si>
  <si>
    <t>c2ce7093-d73d-4757-91fd-8c5d668634e9</t>
  </si>
  <si>
    <t>e85fa794-7ae1-4f52-af5e-923a1b23c988</t>
  </si>
  <si>
    <t>3b738438-6b68-4e1d-a955-f83b57b079b3</t>
  </si>
  <si>
    <t>c3572a6d-91e4-4168-b45f-92404ae3b53d</t>
  </si>
  <si>
    <t>cafac47c-1658-4b62-a3ea-d66a02669b47</t>
  </si>
  <si>
    <t>3260d5e9-ffc3-4849-8e62-61c645c2b693</t>
  </si>
  <si>
    <t>bfaa19ff-e682-40a4-9d1e-e38af5861d5e</t>
  </si>
  <si>
    <t>e2c49367-d3e5-40bc-a1a7-490aa4db1096</t>
  </si>
  <si>
    <t>64125117-53af-434a-a59c-1f84c2e928dd</t>
  </si>
  <si>
    <t>9a088f9b-8f33-4082-b336-d7c5695cf4ed</t>
  </si>
  <si>
    <t>e75ddc0e-c8db-4c4d-97ae-62d48acb1dbc</t>
  </si>
  <si>
    <t>7492b0ce-4c79-4589-b3d5-4b9e9c54f353</t>
  </si>
  <si>
    <t>a5e40ea8-2e99-4846-8808-d25200612777</t>
  </si>
  <si>
    <t>bf069c3a-bdd2-4d2e-b100-937932b39a5a</t>
  </si>
  <si>
    <t>0c3e91b6-7081-4c41-a97b-a2d371bfa990</t>
  </si>
  <si>
    <t>48e9e299-c365-4dca-a352-6d8b8eb6958d</t>
  </si>
  <si>
    <t>a9ac6ff7-a9ad-47c0-9da7-80f9bc35d1d3</t>
  </si>
  <si>
    <t>2810ac91-f384-447d-9458-a82223c514c7</t>
  </si>
  <si>
    <t>42bad788-6861-47c9-af78-667b9ec19baa</t>
  </si>
  <si>
    <t>f9c4b803-7ecb-4c2b-b1a3-f223d829afb3</t>
  </si>
  <si>
    <t>8a001301-b261-41a0-aded-c74acb35147b</t>
  </si>
  <si>
    <t>957d33d9-34c2-4e39-8d29-71c8ffc9359e</t>
  </si>
  <si>
    <t>ab98f9d6-c1d9-4a55-89b7-6c4fef3a60dd</t>
  </si>
  <si>
    <t>6b491dc1-edd0-4a83-9130-36d864f94f55</t>
  </si>
  <si>
    <t>83c59f39-9924-48be-bffe-6fdcd7e8b1b1</t>
  </si>
  <si>
    <t>cf9bef75-3636-4188-b16a-2959b2a1a51b</t>
  </si>
  <si>
    <t>1305d81c-c21b-45a4-81d8-579d1a4e10bd</t>
  </si>
  <si>
    <t>a2dda83d-068d-4aa7-87ce-fc2b4023a8ae</t>
  </si>
  <si>
    <t>c8973310-fe27-4b58-bd65-01d290326b68</t>
  </si>
  <si>
    <t>d10b974c-19b3-4ae9-8a74-160fc92e044e</t>
  </si>
  <si>
    <t>de2c8d08-530f-4e79-abf1-1aecc0c82660</t>
  </si>
  <si>
    <t>ebef3b2b-d260-4849-b6e3-02260d066396</t>
  </si>
  <si>
    <t>614c9dff-7476-4798-b1e0-6ed1e70c054a</t>
  </si>
  <si>
    <t>83096095-677b-40d5-800d-af56e308e6d6</t>
  </si>
  <si>
    <t>bd5b6506-40e6-49af-8173-8def79fb08ab</t>
  </si>
  <si>
    <t>03a3155d-3830-4020-b3a9-964aa9991e19</t>
  </si>
  <si>
    <t>43490568-b1c7-4ee8-a17a-24724f4cc9cf</t>
  </si>
  <si>
    <t>b141eb29-5036-42e4-96e9-3e0ffe702802</t>
  </si>
  <si>
    <t>008c5737-171e-4df2-b81e-57e042ee433d</t>
  </si>
  <si>
    <t>679af17a-b39e-4242-a361-df46704d73e8</t>
  </si>
  <si>
    <t>a508b5fa-74b6-4b97-8aab-151a2e42ac3c</t>
  </si>
  <si>
    <t>3d837bff-85ae-4fbc-86a7-15d994f50cf6</t>
  </si>
  <si>
    <t>c7560734-e196-405f-bd52-76d8d40ae781</t>
  </si>
  <si>
    <t>f5717e89-ec2f-43af-a6d6-863277d59b8b</t>
  </si>
  <si>
    <t>1ef70d90-4117-4db6-9d58-6b50b6d2755c</t>
  </si>
  <si>
    <t>a705ec67-50c2-4832-a0e8-f35f1b078cc4</t>
  </si>
  <si>
    <t>ac25448c-e5ed-48e1-90da-a19de614c244</t>
  </si>
  <si>
    <t>9bea9f46-3534-496a-bf3b-e3f87946335e</t>
  </si>
  <si>
    <t>b63ff6f6-03f4-4008-88a6-874982b369e0</t>
  </si>
  <si>
    <t>d26ffb10-f7f6-4549-8250-e148ac011fd6</t>
  </si>
  <si>
    <t>1fee8f91-57cf-441e-a77d-4a9c4d828ea9</t>
  </si>
  <si>
    <t>8288f7d5-e279-4b9d-a19d-bd949140cefe</t>
  </si>
  <si>
    <t>fdccad53-2b37-40be-8707-d0c098344fc4</t>
  </si>
  <si>
    <t>30ca3d98-e684-45b2-8eeb-0a9cbcc716ae</t>
  </si>
  <si>
    <t>6bc00cb6-eeca-4acc-b0a7-8a0763aa2f0a</t>
  </si>
  <si>
    <t>8580c46d-25fa-4f5c-b5db-b9409c5fce00</t>
  </si>
  <si>
    <t>53505ddf-7db4-4210-b72d-a300dc62f989</t>
  </si>
  <si>
    <t>9665c606-647c-4db5-bad0-a2a3acc49a53</t>
  </si>
  <si>
    <t>b20f645e-0d92-47c0-a268-d98f867e488b</t>
  </si>
  <si>
    <t>3550c9bf-d552-4592-8911-05e0dca33a9b</t>
  </si>
  <si>
    <t>9e44ff88-667e-4801-b3ab-e30d3876de73</t>
  </si>
  <si>
    <t>c122eee0-82e2-491e-a89c-51272e7f5348</t>
  </si>
  <si>
    <t>955980b3-5fef-4ad6-88ef-57098e23c7de</t>
  </si>
  <si>
    <t>9f985a6e-5b15-416b-beab-cd4ea3488c8a</t>
  </si>
  <si>
    <t>e6484240-2086-4847-8635-3b5c78b34ae2</t>
  </si>
  <si>
    <t>0f866d8f-29b3-410d-9083-e45847501dc8</t>
  </si>
  <si>
    <t>3a09b395-4145-4574-882c-798455c7d245</t>
  </si>
  <si>
    <t>446aab2d-d5a0-4b64-8b97-dfd745ac26c7</t>
  </si>
  <si>
    <t>3e8277d5-6926-4697-a486-e1c8ccf4c913</t>
  </si>
  <si>
    <t>4229089d-5fca-40b6-a900-3948959c5eee</t>
  </si>
  <si>
    <t>88b113df-7d0c-4cc7-8749-c69b8ab32619</t>
  </si>
  <si>
    <t>0d92d9bc-fcbd-48c7-a31d-8fd5839694d0</t>
  </si>
  <si>
    <t>118cd876-7007-4b0d-b832-a2e37c78a6eb</t>
  </si>
  <si>
    <t>81d5f4ec-3aa3-40ce-9732-1ac760da3f1d</t>
  </si>
  <si>
    <t>43fdbe5c-29cc-441b-ab4d-95fc0c66c217</t>
  </si>
  <si>
    <t>4da05491-4f36-40f1-b51b-a5edb811ef4a</t>
  </si>
  <si>
    <t>b000ce61-dd6d-4f29-8268-dc155b94437c</t>
  </si>
  <si>
    <t>1935c9da-69f9-4eeb-9979-902604a39fc9</t>
  </si>
  <si>
    <t>39769606-6638-4f2d-9e34-bd1498a1ea22</t>
  </si>
  <si>
    <t>95ec2c0e-3d6a-4510-bc2a-2b753ba36a56</t>
  </si>
  <si>
    <t>5a10ede8-c5de-47f4-8845-915b984f7fed</t>
  </si>
  <si>
    <t>6c69f5c0-5b69-422f-a6ba-de5caee38317</t>
  </si>
  <si>
    <t>fb9fd75d-1338-4135-a704-ab2251e0a823</t>
  </si>
  <si>
    <t>0875fe7a-21e6-49fc-ac10-68a2bffeeab9</t>
  </si>
  <si>
    <t>578d9d87-d92d-4615-933c-96343aaa9c6a</t>
  </si>
  <si>
    <t>82ecd4df-805f-4ca1-bb54-1a0bb0fb4e94</t>
  </si>
  <si>
    <t>270fe67c-5b82-4885-ab86-9d28ac26a129</t>
  </si>
  <si>
    <t>45f2ab11-3d74-4088-9a3f-a64480719f92</t>
  </si>
  <si>
    <t>a12b1838-2d64-4cc3-83a5-8c4a45e04920</t>
  </si>
  <si>
    <t>8709c06d-637e-4cc6-a7b3-15a1f2676ea6</t>
  </si>
  <si>
    <t>9b4d7158-d897-4eff-b9ba-fb9360fee836</t>
  </si>
  <si>
    <t>af4b7c30-578d-4138-9885-adb710e81de9</t>
  </si>
  <si>
    <t>88245629-bf74-47cf-8508-72cde27d432b</t>
  </si>
  <si>
    <t>9a85c074-d88b-4b05-8ca8-1d67a3c5e83a</t>
  </si>
  <si>
    <t>bb073fa7-665e-4269-8838-a2832ff52ca2</t>
  </si>
  <si>
    <t>07009e31-3b52-4f7c-ba62-3e39611cfe08</t>
  </si>
  <si>
    <t>cb2e8113-24b2-4863-aa05-fd575c16bc4a</t>
  </si>
  <si>
    <t>dca5465f-ef7d-497a-b062-2147bbffac9c</t>
  </si>
  <si>
    <t>a20c8491-3944-458c-b330-a505a336e2bf</t>
  </si>
  <si>
    <t>b76a5423-2309-4b45-ba28-5e91d86e2d70</t>
  </si>
  <si>
    <t>fd507b80-6f97-41b3-9adf-9fb11c2f1574</t>
  </si>
  <si>
    <t>188fb3a5-70fe-4be4-b69d-c9482e6ee9c6</t>
  </si>
  <si>
    <t>8dcd48a7-ef9b-41ba-b0fe-43a1b89b5163</t>
  </si>
  <si>
    <t>e120a96a-2ca4-47f7-aac0-513395be6a45</t>
  </si>
  <si>
    <t>3eb7a329-93c1-42d9-bd2e-0a6e43f145b6</t>
  </si>
  <si>
    <t>ac5ef9f4-7609-4e95-8681-e7801a7adc0c</t>
  </si>
  <si>
    <t>c8574868-28e0-4ecd-b0bc-2f5156493499</t>
  </si>
  <si>
    <t>3bc77bbe-24b6-4c83-a9bf-9cf8914626a9</t>
  </si>
  <si>
    <t>686746c0-5bda-4f3a-9423-e3af6391d0b7</t>
  </si>
  <si>
    <t>a509cdf5-e996-4342-832d-9673e4769214</t>
  </si>
  <si>
    <t>5fc8648b-8555-4076-bc70-89d96794ff56</t>
  </si>
  <si>
    <t>6a4f7327-5239-4634-a0e7-d5ab91825c7f</t>
  </si>
  <si>
    <t>779c0cc1-614c-4839-aab8-1f2ed8e6bd35</t>
  </si>
  <si>
    <t>019eb903-0059-483f-ae73-2dce5c4acd7d</t>
  </si>
  <si>
    <t>1e33fce6-2cc7-4acb-8078-cb1b0b2d13cb</t>
  </si>
  <si>
    <t>5a7bb2a9-d877-47db-b9e5-24b9bc59c8b3</t>
  </si>
  <si>
    <t>25b2dced-87c4-4235-966b-783409881469</t>
  </si>
  <si>
    <t>be94211e-2a36-4c34-9bfe-dc3f19768e90</t>
  </si>
  <si>
    <t>bfd6e931-0d6c-44b4-929b-d56905bc0e5f</t>
  </si>
  <si>
    <t>ab7a461c-b177-430d-b374-d0f38cc46630</t>
  </si>
  <si>
    <t>b7e1f15a-f55d-4943-96ff-69b3144884a6</t>
  </si>
  <si>
    <t>cf804b5c-fc9f-43ba-a9dd-b431bd66abaf</t>
  </si>
  <si>
    <t>5abd976e-4d4f-47a9-bada-d6a3bb9c0b4f</t>
  </si>
  <si>
    <t>944303e4-ee7c-4818-b1bb-67f42f8de3ae</t>
  </si>
  <si>
    <t>ede1dea9-0bdf-49d4-b74f-99baced10ac4</t>
  </si>
  <si>
    <t>1bd3efdf-bcb9-4f94-9bdf-83f8fcafce66</t>
  </si>
  <si>
    <t>3602be95-9199-470f-aebd-8b0367c0c6fe</t>
  </si>
  <si>
    <t>60f7f028-fc85-4d15-a035-7858b0197d29</t>
  </si>
  <si>
    <t>57162a14-40fe-45f8-852b-4d78a2c64fc0</t>
  </si>
  <si>
    <t>5bcf38d7-1d68-446e-af2c-1ed0d86cb935</t>
  </si>
  <si>
    <t>d6e28a20-1e9a-4441-bc9b-ee9ceed4bcdb</t>
  </si>
  <si>
    <t>0f73ff8f-e750-4eb3-b36e-f05d9c01cb09</t>
  </si>
  <si>
    <t>23dbb9a8-f53a-4870-ae5b-83cd13b35835</t>
  </si>
  <si>
    <t>ea648cab-738c-4132-8710-842032675d05</t>
  </si>
  <si>
    <t>3d414ee3-769a-4b8f-a459-014b752d8d25</t>
  </si>
  <si>
    <t>b7de048c-7d00-47bf-a267-127e843596c4</t>
  </si>
  <si>
    <t>fc30b439-b85b-45fa-b77b-cbbbb2cd0dd1</t>
  </si>
  <si>
    <t>a8a562a9-afa5-44b0-b4ed-14680402c7e7</t>
  </si>
  <si>
    <t>c07c6840-c891-49c9-9d17-e4d977301aec</t>
  </si>
  <si>
    <t>c7745c6b-130f-46f5-a5e4-bd0d246b3fa1</t>
  </si>
  <si>
    <t>6d28ed6d-71c6-4833-85d9-a0fc1ef5167b</t>
  </si>
  <si>
    <t>6fec273c-ef14-4318-9699-62ba1f63c9e3</t>
  </si>
  <si>
    <t>d5ab722c-4926-4330-9069-35cee17b81ee</t>
  </si>
  <si>
    <t>6f70d070-9d41-419f-8bc8-4f1e7ff64b5d</t>
  </si>
  <si>
    <t>92f2d8ed-c987-4ab8-a355-03d2b6cf242e</t>
  </si>
  <si>
    <t>bd593f55-0c89-4993-b253-7e5b47c27b54</t>
  </si>
  <si>
    <t>190325c1-11fb-4c08-8d53-e92a8c4a3c02</t>
  </si>
  <si>
    <t>ceef9ee0-0eba-40b0-b6bf-ec9938cb9779</t>
  </si>
  <si>
    <t>e66316a1-f89c-496f-8d5c-2ce8f1535a25</t>
  </si>
  <si>
    <t>36b3a4ad-5338-4ed2-9b1c-152ada492bbc</t>
  </si>
  <si>
    <t>39a16bb3-c8ec-4b53-be31-17c7b6516bd3</t>
  </si>
  <si>
    <t>5f44121d-f49e-4110-b16c-92d062f5bba1</t>
  </si>
  <si>
    <t>615676a9-e8d1-4cfc-90cc-d6ff3d888c6d</t>
  </si>
  <si>
    <t>7528d67b-a8f9-4c0d-98bb-b1e08ec67839</t>
  </si>
  <si>
    <t>b368a928-3917-4e45-906d-14dbe09071cb</t>
  </si>
  <si>
    <t>1498170f-02f7-4ab6-95e8-a52841684ff3</t>
  </si>
  <si>
    <t>c3ebbf7d-288e-4ab4-8ad7-1d631353708b</t>
  </si>
  <si>
    <t>d4283ed1-ef65-47d1-b2a1-2eefa78230a5</t>
  </si>
  <si>
    <t>0c0885e0-5127-4ad5-b4db-721d43bbff81</t>
  </si>
  <si>
    <t>6506c683-87ae-48a0-99cc-493a38c9a94d</t>
  </si>
  <si>
    <t>7b5ffd2b-4807-4f1c-9bc8-7fb56c93b6a0</t>
  </si>
  <si>
    <t>2f2decac-1d0b-4348-a9b7-d77b770b62e8</t>
  </si>
  <si>
    <t>6a4fbfc7-80ce-45c1-ad98-cdf4e4f9f62f</t>
  </si>
  <si>
    <t>b30ac3ee-a628-4f8c-a608-4c9aec07c6dc</t>
  </si>
  <si>
    <t>15b3d4bd-e6be-4199-b705-bfc015220e19</t>
  </si>
  <si>
    <t>5b55d92d-ac83-4990-8911-abb94b614fa3</t>
  </si>
  <si>
    <t>c41252f7-9ae1-46a1-afd5-15a1c361a1b2</t>
  </si>
  <si>
    <t>6e00d991-79f3-40cb-8eff-d567362e3e92</t>
  </si>
  <si>
    <t>95de4dcd-77fa-4173-a006-567db7633ec2</t>
  </si>
  <si>
    <t>d3a98f23-fdd5-4414-96e8-5fe267cb8b1e</t>
  </si>
  <si>
    <t>21779650-03eb-4a47-81b0-7123e509ec2b</t>
  </si>
  <si>
    <t>5629b2b8-0dbf-4a50-9576-e5cb633653fa</t>
  </si>
  <si>
    <t>9c8f45f1-aa49-43f9-84a1-b9f9cd304062</t>
  </si>
  <si>
    <t>0405a913-45d4-4bd9-b3a1-015ba43dc707</t>
  </si>
  <si>
    <t>7d75f109-57b7-4d25-8eff-0cf840932265</t>
  </si>
  <si>
    <t>c81f171c-63c6-42d0-9db4-48508b189221</t>
  </si>
  <si>
    <t>35a7727c-338d-4e23-9430-a88f5619ba54</t>
  </si>
  <si>
    <t>7585e59c-68a7-43ba-88d9-3f379dbc821f</t>
  </si>
  <si>
    <t>8c1c0e98-f2e6-44a2-ad14-03186099de0c</t>
  </si>
  <si>
    <t>07a14043-4792-49aa-8f7d-ea6174181dfd</t>
  </si>
  <si>
    <t>e62ade55-5bfe-4513-a4cd-80276c099b1a</t>
  </si>
  <si>
    <t>e70c44d7-c2d5-406b-b802-e05b7459b288</t>
  </si>
  <si>
    <t>36f87a2d-a9bc-48c4-8725-a54c7c47c177</t>
  </si>
  <si>
    <t>6fb74606-be82-494b-a320-de3c20ee2022</t>
  </si>
  <si>
    <t>e1ccfc1b-71c9-4f4e-a6c7-67299e9e2473</t>
  </si>
  <si>
    <t>3bf4a089-f72f-48f0-9369-423d779db8d3</t>
  </si>
  <si>
    <t>a3ea27b5-56ce-44a8-a2c2-b15e52232dd3</t>
  </si>
  <si>
    <t>dfa019a8-5d0b-4f06-bb97-cd31d843a30b</t>
  </si>
  <si>
    <t>3a82874b-a62b-4206-b002-a600d8c18113</t>
  </si>
  <si>
    <t>3f601091-1d36-4941-ad67-e323361c51fa</t>
  </si>
  <si>
    <t>c12c808a-4a67-496c-b35a-d561d114f92e</t>
  </si>
  <si>
    <t>89015837-60ed-497b-8642-8a9c3fe8b91f</t>
  </si>
  <si>
    <t>8a4c6101-160c-4066-b88b-b3903c25d6df</t>
  </si>
  <si>
    <t>b2f3f49a-a80f-4b88-9eb8-74c9c180cbe8</t>
  </si>
  <si>
    <t>025d9406-0692-4cb3-b5db-6b3c2abe771b</t>
  </si>
  <si>
    <t>11bb38bd-add1-4332-96fb-8079a27d8185</t>
  </si>
  <si>
    <t>60c17ea7-0f4c-4ad0-9e38-2621db55f753</t>
  </si>
  <si>
    <t>3c4b2b52-0a03-478e-b475-98070c404a29</t>
  </si>
  <si>
    <t>49449489-443c-4e20-bb9f-18ec5985a95c</t>
  </si>
  <si>
    <t>70513626-edb7-4d18-a65d-eea4345304b5</t>
  </si>
  <si>
    <t>3d190930-fcaa-49e0-83a3-4d847f25d12e</t>
  </si>
  <si>
    <t>c40396ae-05ac-42be-8a00-74813422bd68</t>
  </si>
  <si>
    <t>cb3c1d0d-9385-418f-8020-332f32910b0e</t>
  </si>
  <si>
    <t>14b22ed3-4f2e-483e-988d-a0dc0cdb818a</t>
  </si>
  <si>
    <t>5c4a1fd6-c6aa-4315-8a47-096f6e8dd507</t>
  </si>
  <si>
    <t>d586f56e-0767-4e18-906f-f0bae59a975a</t>
  </si>
  <si>
    <t>402f09cf-f356-4201-a117-875c40420923</t>
  </si>
  <si>
    <t>9a916764-dbf8-4453-8c5c-d7e39a251063</t>
  </si>
  <si>
    <t>f2248e1d-18f4-4a17-8b0c-cc389c01011e</t>
  </si>
  <si>
    <t>1be0901c-64b2-433d-9ecb-1569c3d04164</t>
  </si>
  <si>
    <t>621315b0-6638-4b72-ac13-50e23a9bffc1</t>
  </si>
  <si>
    <t>8abbc67a-c9d0-4d57-9896-67f7eeb18159</t>
  </si>
  <si>
    <t>674a8a4b-8b28-4508-a307-c55325f86cb0</t>
  </si>
  <si>
    <t>aca81223-254b-4c8e-8234-0872cfb4a325</t>
  </si>
  <si>
    <t>d822f366-a863-48bd-a8c1-61b263f513d5</t>
  </si>
  <si>
    <t>24b8e4aa-dfd5-46ff-bcc8-7495c6631d6b</t>
  </si>
  <si>
    <t>4c380635-147e-49a7-81d3-0917cac57886</t>
  </si>
  <si>
    <t>5383f62c-abea-4c6c-9862-a54ea8bbcedc</t>
  </si>
  <si>
    <t>695819db-f72c-40c0-b80d-40bdcd9b6d05</t>
  </si>
  <si>
    <t>c8bf422a-fbad-4ee4-883a-34e78073ee10</t>
  </si>
  <si>
    <t>dfa1bc9e-bd05-4b22-8c78-121a6dab8e3d</t>
  </si>
  <si>
    <t>16cff171-b87c-44b6-bd0c-9a3ae30785db</t>
  </si>
  <si>
    <t>7938ec01-bae9-4c42-a757-1b97a482212f</t>
  </si>
  <si>
    <t>8afa5c1f-4864-4e6a-920e-ec545806d588</t>
  </si>
  <si>
    <t>b43c372c-c934-42e5-a02f-d7ac50731b6b</t>
  </si>
  <si>
    <t>cf136303-8bd8-4600-b3f7-bb337c1db8d2</t>
  </si>
  <si>
    <t>cfe7c24b-1d07-4874-8209-9e89cb9e3fff</t>
  </si>
  <si>
    <t>3d1c17af-d94d-4eb8-a956-ccf002f1d5cc</t>
  </si>
  <si>
    <t>7e160813-e603-4521-89c2-9025acf2dc7c</t>
  </si>
  <si>
    <t>fc5dd6d7-9407-43da-b2a1-bd8442d33710</t>
  </si>
  <si>
    <t>750d50a6-f1a4-4104-a687-0b1beaa1f6ce</t>
  </si>
  <si>
    <t>9e7d84b0-2e2f-40ab-b076-3483ac7ddce2</t>
  </si>
  <si>
    <t>ee7c5895-3ddc-4f5b-a049-e3421d01b471</t>
  </si>
  <si>
    <t>5213a174-05fc-4c3e-bd82-82682052fc7a</t>
  </si>
  <si>
    <t>b30bbf85-194e-4e07-999a-0b217c96371a</t>
  </si>
  <si>
    <t>d6224735-0f51-431a-b728-4c4180c192fd</t>
  </si>
  <si>
    <t>52267ba5-a7ba-4300-8ae0-7bdcd94f89e3</t>
  </si>
  <si>
    <t>9f0a587d-5f26-413d-b145-e542d19765e6</t>
  </si>
  <si>
    <t>a313a5a9-0e0d-4e3e-b25d-879322f2cbad</t>
  </si>
  <si>
    <t>74617fa7-7d1b-4333-89b6-9be01bb28418</t>
  </si>
  <si>
    <t>8bed451f-ab56-43c5-bd7f-ee465da590e9</t>
  </si>
  <si>
    <t>ad996d47-3e5b-4096-9d5f-83f6b9b82a39</t>
  </si>
  <si>
    <t>2a9bfe02-f3c1-4694-88af-38750dc45e23</t>
  </si>
  <si>
    <t>5f1921ac-5cc5-4e78-9aeb-87b6deb03e77</t>
  </si>
  <si>
    <t>917c3b46-6586-4a25-b833-aad333dba466</t>
  </si>
  <si>
    <t>212cfc77-c3a2-4f0b-a6c5-7ed1b5f9c3cf</t>
  </si>
  <si>
    <t>8638bffb-efc6-4fc4-b261-03c8e6ce124b</t>
  </si>
  <si>
    <t>cb55d964-1c81-43f3-b1d2-1d76f8c65bc9</t>
  </si>
  <si>
    <t>03f06e2c-c31b-4cda-a0dc-e1bbe13ddcc7</t>
  </si>
  <si>
    <t>ac8923ff-73b8-441a-a215-71d6ef1447a4</t>
  </si>
  <si>
    <t>d8190d68-23e8-4459-a078-da1cf4a9670c</t>
  </si>
  <si>
    <t>a68332ce-1b68-4d9d-9501-c9822fdd813b</t>
  </si>
  <si>
    <t>b13c4754-2aec-4a0d-8cae-2781da6f8869</t>
  </si>
  <si>
    <t>e0dbcb67-c52d-4aa1-9f51-a3b7a2427e53</t>
  </si>
  <si>
    <t>2a95a2dc-0fb4-4d52-a82a-767416e221eb</t>
  </si>
  <si>
    <t>5fff003c-ce95-4fbe-851b-4a6160d435e0</t>
  </si>
  <si>
    <t>da35aceb-c6af-489e-966d-afefa43623ff</t>
  </si>
  <si>
    <t>234b5e5e-5c2d-4b74-9f61-39a8f35dbb8d</t>
  </si>
  <si>
    <t>9c04bcad-1439-4060-8f5d-41930fca5b86</t>
  </si>
  <si>
    <t>b58993f2-16fd-472b-a575-996840c011f3</t>
  </si>
  <si>
    <t>54f5923f-4796-4b1d-8c01-81608d76a43d</t>
  </si>
  <si>
    <t>b0df6f26-077b-4fd9-9d63-7a4849bbb7e9</t>
  </si>
  <si>
    <t>dd871e3e-3d07-4384-8146-5f720efdc831</t>
  </si>
  <si>
    <t>1cc3f096-6336-4994-a1d6-a31a56a9d848</t>
  </si>
  <si>
    <t>46364766-24e1-4682-ad54-b02477b74a07</t>
  </si>
  <si>
    <t>469954d3-5573-4b90-abb0-6d20ca37cdd0</t>
  </si>
  <si>
    <t>267a1c04-709c-4471-90dd-44020ea4825b</t>
  </si>
  <si>
    <t>61d5b4eb-de34-49e3-866e-9fad598f446b</t>
  </si>
  <si>
    <t>fe36f652-3951-4dab-ac1c-55b697e68123</t>
  </si>
  <si>
    <t>2c5a40c5-1da2-4780-9fce-798758c35d69</t>
  </si>
  <si>
    <t>b44529b7-53cf-4396-a510-b689c121066e</t>
  </si>
  <si>
    <t>f303a21c-608a-46b9-9d91-396341345bb2</t>
  </si>
  <si>
    <t>90a00511-7994-4a65-8168-b2258d41dfeb</t>
  </si>
  <si>
    <t>b65d2e5f-a0a6-4bd3-a677-bb3aef03ad67</t>
  </si>
  <si>
    <t>f1d17ad2-3c48-449d-aeb4-bab7cc4bad4d</t>
  </si>
  <si>
    <t>3edfb987-0268-4d66-892b-b713e686a7a3</t>
  </si>
  <si>
    <t>85bf5cd3-1aae-4298-969c-ec8ba9d4e9c4</t>
  </si>
  <si>
    <t>be556477-e8a8-4390-a4f4-53fc6fec8684</t>
  </si>
  <si>
    <t>35a3d9e1-c143-4a5b-bcbb-aab9d70b2662</t>
  </si>
  <si>
    <t>7c669cd0-c578-4f71-a597-f743141f8ff9</t>
  </si>
  <si>
    <t>95cb8559-1920-4433-b645-ed7ac042058d</t>
  </si>
  <si>
    <t>302d0ffd-6151-4dad-91a4-ca27bd9079bf</t>
  </si>
  <si>
    <t>8aeb1054-93fa-4efd-a580-24cea2869d4b</t>
  </si>
  <si>
    <t>a7f680af-ef4f-4d8e-88bf-9d62370ff115</t>
  </si>
  <si>
    <t>69ab3722-7830-495c-9c0e-67516905ff8a</t>
  </si>
  <si>
    <t>8c41ceb5-6692-4340-b8b8-4a5bb5cbac86</t>
  </si>
  <si>
    <t>95bcaa08-d49f-4654-b901-e8e435a6b58a</t>
  </si>
  <si>
    <t>062e1a14-82f0-43b5-ae35-38d054d091e2</t>
  </si>
  <si>
    <t>4590901b-9649-4d00-a858-e2f02febff3a</t>
  </si>
  <si>
    <t>a2dc46f3-9e16-412c-a127-87f9b58d80a6</t>
  </si>
  <si>
    <t>5761b54e-2387-4f14-9bf8-54b1f3ac6ce5</t>
  </si>
  <si>
    <t>72da9caa-4863-4cb9-ba51-62e9c7060676</t>
  </si>
  <si>
    <t>c5d1014d-6403-4c2e-887a-b0c8403a04af</t>
  </si>
  <si>
    <t>52434c94-2f7c-42e6-8994-257ee305a7cc</t>
  </si>
  <si>
    <t>9eb01b08-9798-4fb4-b539-892d4aa1a2f5</t>
  </si>
  <si>
    <t>df949b86-718a-4602-acc5-476ba499645f</t>
  </si>
  <si>
    <t>07e70af5-fe6f-4cae-9118-bd0d81de9fbb</t>
  </si>
  <si>
    <t>1e0d624d-3ef1-454d-81e8-42de457947c3</t>
  </si>
  <si>
    <t>b7ac2cfa-b172-40a3-b9de-ec2676cdd0e7</t>
  </si>
  <si>
    <t>97f090ce-dd6f-459d-b74c-4ff6143a8248</t>
  </si>
  <si>
    <t>d157dd6a-562a-47b0-9fa8-1fd4b15933de</t>
  </si>
  <si>
    <t>e21b4f01-ed99-4707-9a7e-dce5e8829b47</t>
  </si>
  <si>
    <t>a4c78761-67ff-4d08-8ccb-72e76247907f</t>
  </si>
  <si>
    <t>c9bfb4f8-7597-4e1a-be06-43365118cde5</t>
  </si>
  <si>
    <t>dad477eb-636e-4b31-b2b3-36b6b72369bf</t>
  </si>
  <si>
    <t>1357befa-e7f0-49ba-b4a8-c296d411ac29</t>
  </si>
  <si>
    <t>41149e45-30b6-4ca2-8bd1-6e88cb93a820</t>
  </si>
  <si>
    <t>cb3d8256-b409-424e-9382-dcdfb9ce1c77</t>
  </si>
  <si>
    <t>5cea1193-e3d9-4f7b-a90b-2e1bbb03deac</t>
  </si>
  <si>
    <t>a6c66436-71a7-4e45-8c0c-abfd791d0300</t>
  </si>
  <si>
    <t>c0916981-cb7a-4d3a-a48c-dcdfffa44a62</t>
  </si>
  <si>
    <t>22436c8a-a7f7-4f54-b072-77bf0e7a1cf9</t>
  </si>
  <si>
    <t>6c86ec29-4dac-4dd1-aa8f-18be0f3f5a3e</t>
  </si>
  <si>
    <t>812ec8f3-759b-45f5-bb84-20ddbbd60806</t>
  </si>
  <si>
    <t>0b266d22-3de8-40d4-a453-6ff1348381e7</t>
  </si>
  <si>
    <t>517fe7bd-5326-4350-9f3e-6b1a19566483</t>
  </si>
  <si>
    <t>a75c6104-04fc-4a88-904e-21c77f2fe037</t>
  </si>
  <si>
    <t>760f55d4-bc43-4f1c-aafa-dc744d6b181a</t>
  </si>
  <si>
    <t>83f07e2e-2752-4b77-a091-24a5f57995f7</t>
  </si>
  <si>
    <t>afb50ff3-945d-4fb3-bfb1-c7180e4607ab</t>
  </si>
  <si>
    <t>69132828-bec6-4060-b3b4-4ef442fe5614</t>
  </si>
  <si>
    <t>c5c86a28-f358-461c-bc76-911c09a40132</t>
  </si>
  <si>
    <t>e0c28830-308b-40f7-84b5-57d6e9a9dd3d</t>
  </si>
  <si>
    <t>14cd10bd-7c9b-46f9-bd6b-180046b3026e</t>
  </si>
  <si>
    <t>385e51a7-5cf9-48ad-8401-d3ac14a113c8</t>
  </si>
  <si>
    <t>afefeeff-d445-436e-b783-4cb397f8137c</t>
  </si>
  <si>
    <t>4d79af1f-56c7-4372-92ce-38c989df92f2</t>
  </si>
  <si>
    <t>5e1a5d37-af5a-492b-a683-abc021b3f050</t>
  </si>
  <si>
    <t>82d898b4-9866-430b-8ac0-16f567a70293</t>
  </si>
  <si>
    <t>91064264-c959-4537-9ba7-22a80a3f63e5</t>
  </si>
  <si>
    <t>9c2e8f4b-ace8-4bcd-b15f-568de6daa369</t>
  </si>
  <si>
    <t>e8b21c8c-f6ed-4cb3-96cc-73a9b0e5b102</t>
  </si>
  <si>
    <t>27712523-df1a-450a-910e-900f54132251</t>
  </si>
  <si>
    <t>8c0661ac-45a3-4e16-9766-37d8635ca457</t>
  </si>
  <si>
    <t>fd0c8c37-83ff-462c-8ca4-40abd142fdbd</t>
  </si>
  <si>
    <t>11b854f8-e801-4f50-b950-6ff05ba8cf54</t>
  </si>
  <si>
    <t>9a686bf0-9e7d-4eb8-a6fc-8555fe624928</t>
  </si>
  <si>
    <t>d53ba562-306f-45d4-9f87-dc8411c73171</t>
  </si>
  <si>
    <t>8b8a5d44-1407-4f11-a94e-c51d78ceaf9c</t>
  </si>
  <si>
    <t>db622b30-a835-496f-b589-6e6a1dbd55b7</t>
  </si>
  <si>
    <t>fb09e243-a415-46a6-9bd9-cd3377995b95</t>
  </si>
  <si>
    <t>61ff88ae-abf3-47f4-b580-d1d24a19c40d</t>
  </si>
  <si>
    <t>656c396b-7144-44e9-bf54-81cf8dbc14b5</t>
  </si>
  <si>
    <t>a11021ae-59d2-441f-8200-c1f2442dfb47</t>
  </si>
  <si>
    <t>05202838-85c7-486a-bd07-c0b12f36bd96</t>
  </si>
  <si>
    <t>5bfcea73-ad44-4e4f-9715-20915d05b5ed</t>
  </si>
  <si>
    <t>912322d6-73e0-460b-8ad3-342c90ac217f</t>
  </si>
  <si>
    <t>2e1898b4-0189-4657-8853-c25f3c0cabe3</t>
  </si>
  <si>
    <t>4defbf2a-cee2-4474-8d98-51c158e2a8f8</t>
  </si>
  <si>
    <t>823f582f-9cd6-40f3-be90-fd9a49d9b554</t>
  </si>
  <si>
    <t>6a7e56da-7d29-4870-8f4b-40c821d95f0a</t>
  </si>
  <si>
    <t>b0f6b046-5128-4668-adf4-fa18162ed80b</t>
  </si>
  <si>
    <t>db93edf7-73da-4da9-b57e-3c3e7f2b3fe8</t>
  </si>
  <si>
    <t>1c5352eb-916a-4508-bbb7-28a28e79505c</t>
  </si>
  <si>
    <t>92d0c9eb-08af-416c-91e0-04990225f8f3</t>
  </si>
  <si>
    <t>e85263b1-d832-4eca-991f-a6e57e23220c</t>
  </si>
  <si>
    <t>4024ea82-3c64-4028-b3af-af6587da3294</t>
  </si>
  <si>
    <t>8e8f8ef7-7b03-476f-bccf-2118c3bbb50b</t>
  </si>
  <si>
    <t>ea1e9085-11cd-4291-8bbe-008d3a82a08a</t>
  </si>
  <si>
    <t>99502443-73b4-4fd3-b3c5-d248ac8cf9a5</t>
  </si>
  <si>
    <t>c07175e8-c53e-4945-8924-f150f7358407</t>
  </si>
  <si>
    <t>f4d645b9-0191-4042-b1f2-e8409b4c0935</t>
  </si>
  <si>
    <t>696209ae-58be-4337-82e2-a471a4e6522f</t>
  </si>
  <si>
    <t>9c608063-e0be-4a0a-b240-b6a26d275f7f</t>
  </si>
  <si>
    <t>f4fd58f6-6b98-47fc-8f3c-9830d77622ea</t>
  </si>
  <si>
    <t>6ea5d390-a83e-4140-a162-a1d08148c7de</t>
  </si>
  <si>
    <t>c4a74ebc-d202-442c-93fd-82e8390c69ad</t>
  </si>
  <si>
    <t>e3991d85-0d08-41b2-bd92-54ac9b164b74</t>
  </si>
  <si>
    <t>144e0bc7-ba23-42f1-9759-3446552530ca</t>
  </si>
  <si>
    <t>bfbdd4c7-3140-489b-8c43-dc4b57397277</t>
  </si>
  <si>
    <t>e01ea8ee-a957-4501-971a-7efd5207be90</t>
  </si>
  <si>
    <t>86ab7c2e-7ed0-439f-8f5d-e9cd4e66c31b</t>
  </si>
  <si>
    <t>9ab8a35d-a7b7-4406-a240-c044ed26dd5c</t>
  </si>
  <si>
    <t>db1a2a33-e7ae-49cf-b347-ea7aa28e3c5d</t>
  </si>
  <si>
    <t>b3279146-1eca-4180-a763-5e0a7f21657e</t>
  </si>
  <si>
    <t>b34cf2ab-5a8d-424b-a110-188d8d663c41</t>
  </si>
  <si>
    <t>bbe77d45-cceb-41a9-b2ed-0929e585e0aa</t>
  </si>
  <si>
    <t>88a9c3b6-6bfb-448f-9d9c-1b81640258e5</t>
  </si>
  <si>
    <t>adf91448-ca75-439e-8d5d-bc7603a7e99c</t>
  </si>
  <si>
    <t>d377557d-69f9-4154-a134-bc6b07440331</t>
  </si>
  <si>
    <t>2bc3b5c6-5222-4d87-90f4-be93dec06209</t>
  </si>
  <si>
    <t>9831398b-059c-4e36-ba1e-65e2b3aed015</t>
  </si>
  <si>
    <t>f5eefafb-955d-4e41-8972-b5dcc4b11907</t>
  </si>
  <si>
    <t>1ba69b05-b89e-4918-9e4f-47b42856aa69</t>
  </si>
  <si>
    <t>426373f5-5a9e-4436-a3d5-1e461e0a4f39</t>
  </si>
  <si>
    <t>a058f2bb-654d-40cc-ba80-e60296ef610b</t>
  </si>
  <si>
    <t>a0d8856d-9d51-4787-ae7c-2f5c48ea7064</t>
  </si>
  <si>
    <t>b4a69aa0-d432-4c2b-9763-8a1ced8c8373</t>
  </si>
  <si>
    <t>cbb92746-5f4b-452c-8d61-237abcf103cc</t>
  </si>
  <si>
    <t>58be819f-0e57-45e5-9f64-30064f5c4ea6</t>
  </si>
  <si>
    <t>a29f4a62-b443-405f-aff4-1cc456e86179</t>
  </si>
  <si>
    <t>de0ee078-d07b-4175-9246-efd5c77e51b6</t>
  </si>
  <si>
    <t>19f9be92-abc8-4e9c-a775-a2ae5f164572</t>
  </si>
  <si>
    <t>44ac19c9-63a7-4c9c-86c4-3eee90e903bc</t>
  </si>
  <si>
    <t>daa3674f-c431-4ba7-9c73-1da82c7690ab</t>
  </si>
  <si>
    <t>2e905083-cc41-4fe0-8a97-24bb145cceb7</t>
  </si>
  <si>
    <t>2fc67db6-b62e-4ec6-9227-02290aff59c3</t>
  </si>
  <si>
    <t>538c3603-fe8f-4d2f-a6eb-ea89b9c3e704</t>
  </si>
  <si>
    <t>2e7be580-e476-41e5-9494-169abf6f9860</t>
  </si>
  <si>
    <t>a34a4074-4bf2-4347-a71b-944d5ef823d6</t>
  </si>
  <si>
    <t>d7f0019b-3153-4788-8616-aa5a3a5f9e8b</t>
  </si>
  <si>
    <t>31204e8c-6613-4a5b-b892-262437f36868</t>
  </si>
  <si>
    <t>950a88cb-3444-4964-8ed2-326725c62f3d</t>
  </si>
  <si>
    <t>d7abc1ba-5368-4419-a74d-25c2817c54e2</t>
  </si>
  <si>
    <t>08bc7315-13f1-4246-8408-f85dd9fe9d9d</t>
  </si>
  <si>
    <t>4be8446f-9a8d-4464-a773-fd91463de17b</t>
  </si>
  <si>
    <t>73da90db-6e50-4b91-8037-d8886dde7d60</t>
  </si>
  <si>
    <t>32e87018-4f4e-4ffc-9ef5-92ef2a4f9d23</t>
  </si>
  <si>
    <t>83fcdc2e-31e2-4c13-94e7-224289309ba5</t>
  </si>
  <si>
    <t>8d437151-7624-41ee-aa9e-16748060ab7c</t>
  </si>
  <si>
    <t>34387852-2991-4444-b108-56d8d30cd685</t>
  </si>
  <si>
    <t>99858dfe-80d8-4b2e-80b1-4c30a05c3d00</t>
  </si>
  <si>
    <t>e4578224-38ea-4860-a3ae-9be551d54958</t>
  </si>
  <si>
    <t>2cb13312-6a06-49f8-8bc9-6c5cb3e7aacb</t>
  </si>
  <si>
    <t>ab40f8d7-fe4c-4ac5-b43b-af7b3b2f5108</t>
  </si>
  <si>
    <t>d6e38614-c20c-450e-9787-0292b81978df</t>
  </si>
  <si>
    <t>a088dc31-f6f1-4d91-b6bf-a38046fe744e</t>
  </si>
  <si>
    <t>c73598cb-38b2-4cbb-8eb4-474deb09148a</t>
  </si>
  <si>
    <t>f046cae8-3a73-43de-9a69-6b2259ab3dcd</t>
  </si>
  <si>
    <t>16f34202-bb85-4bb6-9988-2e2103f885a7</t>
  </si>
  <si>
    <t>2bbef22a-e8df-42f2-8c82-b9c78a47650e</t>
  </si>
  <si>
    <t>d67416bb-341d-4ccb-b362-1935044df204</t>
  </si>
  <si>
    <t>9fc2322c-dcc8-4055-80c8-3a78c128923a</t>
  </si>
  <si>
    <t>a6fe6a2e-58eb-4fd0-92fc-b3f38b1a1652</t>
  </si>
  <si>
    <t>f61cdab6-2e4f-4f00-be80-3a3fbbe2488b</t>
  </si>
  <si>
    <t>be905b7c-4427-44cc-94ba-244e41cefad0</t>
  </si>
  <si>
    <t>c21054e6-be47-42c1-b7ce-f12b023b1a30</t>
  </si>
  <si>
    <t>efcf39e4-9de3-4969-99ee-6f24a9b07e35</t>
  </si>
  <si>
    <t>48d5529b-d22e-41b3-b130-21922725cf05</t>
  </si>
  <si>
    <t>75f26902-171c-4283-a30a-0a36928b64a8</t>
  </si>
  <si>
    <t>cf5eb11c-97e5-4800-908f-551f8deb874a</t>
  </si>
  <si>
    <t>34db6432-89f4-4425-a83b-909492f7d988</t>
  </si>
  <si>
    <t>54134a8b-4960-46af-b196-ff6e7e6b3254</t>
  </si>
  <si>
    <t>86a9834c-7d64-4f89-9bf2-cd2cf19f5072</t>
  </si>
  <si>
    <t>1f726f4a-757a-4890-a486-2a2a8c3b7e62</t>
  </si>
  <si>
    <t>4818e3cd-ebfc-49c5-834e-3b91e436f261</t>
  </si>
  <si>
    <t>aa19dadd-6c0e-43e5-8558-e633ced15cbb</t>
  </si>
  <si>
    <t>1f389c4e-f559-4af7-9670-96360b1b1202</t>
  </si>
  <si>
    <t>76551388-cd1c-4f3b-8a38-98d7ffd39c5b</t>
  </si>
  <si>
    <t>f415c5b9-e6a3-4702-aaa6-7d025eb9e92f</t>
  </si>
  <si>
    <t>5fd2c094-264a-4733-972e-f0825e02ed41</t>
  </si>
  <si>
    <t>63133d5c-c752-4032-8714-afb0e44dc674</t>
  </si>
  <si>
    <t>960f1474-a094-4247-8f2c-ff276ffa56ff</t>
  </si>
  <si>
    <t>2263484a-5b3b-4b0b-b3eb-eed7af2c02cf</t>
  </si>
  <si>
    <t>aeeec7f0-8e40-41f5-8718-b4c898f856e7</t>
  </si>
  <si>
    <t>cd4f867f-3e7b-4552-8f89-0ad15ee91801</t>
  </si>
  <si>
    <t>0145b587-c8eb-4336-9ee1-b013ace2c422</t>
  </si>
  <si>
    <t>6201f7ae-fa3c-4310-9c7d-c4025fe60e86</t>
  </si>
  <si>
    <t>ca186695-b49a-46d0-8a69-c170bae3f183</t>
  </si>
  <si>
    <t>33b784fd-78fb-4736-b9ba-13cce353b200</t>
  </si>
  <si>
    <t>e1fd8f77-863e-42c0-af3f-9b948050219c</t>
  </si>
  <si>
    <t>fd30f282-43ce-4e7d-a65d-11f01b8ef172</t>
  </si>
  <si>
    <t>15d741d0-d6a6-4822-9af5-37be1790e0aa</t>
  </si>
  <si>
    <t>65111d4b-25de-41a6-9ecc-af4ed82bc7f7</t>
  </si>
  <si>
    <t>792666f8-3b51-472e-aed8-b12a32758822</t>
  </si>
  <si>
    <t>6da16880-0451-4a8b-a1d4-6623d2d40d1f</t>
  </si>
  <si>
    <t>7200c3ac-a8bb-46bd-9ac1-51f963ff2438</t>
  </si>
  <si>
    <t>cee38af3-732e-43d5-aa1a-7e85c85ead6a</t>
  </si>
  <si>
    <t>10212820-b469-45aa-968e-af88763739b7</t>
  </si>
  <si>
    <t>2d08a468-7256-41ef-9cc3-35dffbc95173</t>
  </si>
  <si>
    <t>418b79dd-d858-493a-85f2-afd703c881e5</t>
  </si>
  <si>
    <t>72f2e089-64f5-4565-9c36-7fb88071a196</t>
  </si>
  <si>
    <t>e1edd5e1-158d-4df4-940c-0cd757cdfa2d</t>
  </si>
  <si>
    <t>f71fccb7-96f2-4089-9526-62a05d5ff83d</t>
  </si>
  <si>
    <t>609177e6-26a4-49ae-8f6d-646099790c52</t>
  </si>
  <si>
    <t>6f767ea1-9aa2-4007-afbc-f589e668cf28</t>
  </si>
  <si>
    <t>d86c527e-2453-4c71-94ed-249292abb6ca</t>
  </si>
  <si>
    <t>72bcaaec-7fce-438f-aef2-714f4abbc036</t>
  </si>
  <si>
    <t>75a13ec7-aeee-4442-bde0-ccf6abe836b1</t>
  </si>
  <si>
    <t>9cedfbc1-eee7-4c6a-b135-c7bff039fdf4</t>
  </si>
  <si>
    <t>7c8b1269-12e3-4092-acd0-9c227a42beb3</t>
  </si>
  <si>
    <t>f4d8c4d0-548f-489f-b673-32422b102765</t>
  </si>
  <si>
    <t>f8b71e30-6960-46a0-b099-1dcb949a62bd</t>
  </si>
  <si>
    <t>35301eef-d201-4d1d-bc02-c7379d1004e0</t>
  </si>
  <si>
    <t>668a2a60-d2dd-46e0-860f-4f70e8742ce0</t>
  </si>
  <si>
    <t>9f6c54ef-9a65-4a39-942d-c827cc2fa6dd</t>
  </si>
  <si>
    <t>1326d242-c368-453d-9dc2-d578e740c4a2</t>
  </si>
  <si>
    <t>255964b4-0d6d-4745-bffb-5c7417e9323d</t>
  </si>
  <si>
    <t>b6cfb9f5-d554-4923-9128-bfbd62bc8e9f</t>
  </si>
  <si>
    <t>8088c657-c8b9-4dd7-a8fd-fcd346fa1477</t>
  </si>
  <si>
    <t>88bf87ee-04c1-4093-8115-56e7b851a02d</t>
  </si>
  <si>
    <t>c95a6252-61bb-42f6-a2b3-ba06bade0c93</t>
  </si>
  <si>
    <t>49649923-6d81-42a6-abcb-57c2a8095c6d</t>
  </si>
  <si>
    <t>93f0a597-8412-4e5b-9e4a-54a9b995ec06</t>
  </si>
  <si>
    <t>ec9f3d35-e71c-4690-9e6e-ed67ae908d5a</t>
  </si>
  <si>
    <t>7b35e188-3ec9-44af-93b4-92eb2571a6a3</t>
  </si>
  <si>
    <t>92705479-bb8b-4dfe-83fd-2e27a830bc39</t>
  </si>
  <si>
    <t>83932c13-44c0-4ee4-8874-a471bc7878e9</t>
  </si>
  <si>
    <t>a86a5e11-65a2-4b44-a703-2504a0e4c928</t>
  </si>
  <si>
    <t>c572afdf-a5f1-437d-a904-b8fd08dfbb3b</t>
  </si>
  <si>
    <t>b51d2a68-407a-4b76-ac8f-374d223c9969</t>
  </si>
  <si>
    <t>583a87cb-f161-439b-8056-6add8a569e53</t>
  </si>
  <si>
    <t>4fd29951-aaed-4990-9822-d1ef7bb31891</t>
  </si>
  <si>
    <t>1c3467b5-9e16-4c78-b488-cc60e2fd90f4</t>
  </si>
  <si>
    <t>a9d086d8-0517-4646-80b6-5620df5591aa</t>
  </si>
  <si>
    <t>1106e4f3-a77f-442d-be4e-7f907576233c</t>
  </si>
  <si>
    <t>2b93efef-1dd9-4bec-b081-80e5a495d744</t>
  </si>
  <si>
    <t>3468bec7-c54e-4006-a469-ae79759b343f</t>
  </si>
  <si>
    <t>645694b6-aceb-498a-93f4-f8a2bf74b782</t>
  </si>
  <si>
    <t>80359bbd-4712-48f4-b059-e287cc705f99</t>
  </si>
  <si>
    <t>b05cd167-0286-4e09-a877-06a81149d1ff</t>
  </si>
  <si>
    <t>d5f1af30-f95a-4a12-9cb6-6a1212b18823</t>
  </si>
  <si>
    <t>295e6314-0dff-4b61-bb93-565a65264518</t>
  </si>
  <si>
    <t>0c3bcd21-86f9-43a6-9d57-a616fe476f87</t>
  </si>
  <si>
    <t>e8d20c9f-d05b-4c83-ab4e-2f2b2df74185</t>
  </si>
  <si>
    <t>ee7d8932-6433-4e34-98b9-94d3bcac765f</t>
  </si>
  <si>
    <t>456ce513-26a5-4218-a45b-5528ff80e3a9</t>
  </si>
  <si>
    <t>a15c7fdd-4794-44d7-972d-5aa576b4341b</t>
  </si>
  <si>
    <t>12332904-a3c5-48fa-8529-62b8188e9a04</t>
  </si>
  <si>
    <t>dab09b51-53f8-4d1e-bb84-f8d52aab0aad</t>
  </si>
  <si>
    <t>c14a352a-ea6b-47c9-ba19-50676d5dc3a7</t>
  </si>
  <si>
    <t>583f6418-fcc4-4060-aae0-874199b908ae</t>
  </si>
  <si>
    <t>b8421a39-4e66-46da-b506-e2ca08f101b9</t>
  </si>
  <si>
    <t>da9474c6-e0f4-40f3-b191-375e709dbe90</t>
  </si>
  <si>
    <t>aba8d37f-fadb-43b7-9d48-41428433a6a7</t>
  </si>
  <si>
    <t>ad5e6a4d-10ab-4e50-862a-dbd62819fcae</t>
  </si>
  <si>
    <t>078d5bfe-5214-4280-afa1-e05d69c39e69</t>
  </si>
  <si>
    <t>2680660d-7786-42e7-879e-08f982bbd067</t>
  </si>
  <si>
    <t>f442e175-ff88-4201-8f4e-9e0f83d74f37</t>
  </si>
  <si>
    <t>6f1e4b1b-154d-4e28-a240-453e322f6878</t>
  </si>
  <si>
    <t>2f2d61fb-2999-4a2b-ba71-5db9d90f6590</t>
  </si>
  <si>
    <t>fe3760a8-942e-40b6-9398-5da3d81872c7</t>
  </si>
  <si>
    <t>1db6ad13-8eb3-40b0-8417-1c0f516ded06</t>
  </si>
  <si>
    <t>d68a4699-938b-496a-b72e-2b7b4852eb55</t>
  </si>
  <si>
    <t>5283c72b-5aeb-4af7-8900-f6ba89b6775d</t>
  </si>
  <si>
    <t>20489f7f-e8a3-4f42-a9ad-ed6f9b24169a</t>
  </si>
  <si>
    <t>dd1e09df-dae1-458a-9ec4-110423d92ba2</t>
  </si>
  <si>
    <t>a8b0c737-a0db-46cd-aa40-1dfb1709b41e</t>
  </si>
  <si>
    <t>5dee2d9b-d674-4169-9f36-65cad28261a3</t>
  </si>
  <si>
    <t>5d866f19-5c54-4a50-bd55-0721baa7c826</t>
  </si>
  <si>
    <t>281d49bb-ec88-41fc-9e34-be79b9a6b865</t>
  </si>
  <si>
    <t>abcc7aba-74e9-4142-af49-77a29cada3df</t>
  </si>
  <si>
    <t>78fd5554-e7f7-4c0b-ae60-33e0c7a10afe</t>
  </si>
  <si>
    <t>15455f48-746a-4b3e-926e-5c137955947b</t>
  </si>
  <si>
    <t>6a49e7d4-93dd-40bd-ab6c-e87fddd2f189</t>
  </si>
  <si>
    <t>550cb17f-47fd-426c-83ef-5c243417ec07</t>
  </si>
  <si>
    <t>8020d1e4-ed01-4d3d-b414-5cae628c0b07</t>
  </si>
  <si>
    <t>8a762b77-9df6-40bb-87e0-f627dc4811d9</t>
  </si>
  <si>
    <t>ec122c2a-b6cb-402b-9ba7-0a261684534f</t>
  </si>
  <si>
    <t>79b05652-5d69-4e3f-9d07-a4fafd43dde5</t>
  </si>
  <si>
    <t>80358416-3f1c-4997-b943-c0652f901ee1</t>
  </si>
  <si>
    <t>e693bbf8-5ce1-4c87-81c8-4d1f5e19ee75</t>
  </si>
  <si>
    <t>df9b3271-c894-4a69-a3f7-36c3c47f3592</t>
  </si>
  <si>
    <t>b57a6ef5-187d-4a81-b38a-3b439d5ff840</t>
  </si>
  <si>
    <t>b32da418-844d-41d4-ad15-3bbc5b5c56fd</t>
  </si>
  <si>
    <t>c279db7c-ee87-4383-a0e7-8d3c594da31f</t>
  </si>
  <si>
    <t>1482a569-c54c-4049-b29a-85ad97607ae1</t>
  </si>
  <si>
    <t>4854eb02-d995-452f-9773-796cf707fa58</t>
  </si>
  <si>
    <t>8eab1bb7-c479-4707-a6b5-4b426dab0962</t>
  </si>
  <si>
    <t>d64791ad-63c1-46d3-9f2e-6e814417a087</t>
  </si>
  <si>
    <t>418789b7-7998-45da-903a-4e4654c04670</t>
  </si>
  <si>
    <t>41b6a077-9170-4b6d-870e-a373a0f520a0</t>
  </si>
  <si>
    <t>fbae9d1d-56dd-48ac-b8f4-3f5104873c2d</t>
  </si>
  <si>
    <t>46c194c3-4183-4cf3-b477-3fec3a479dfc</t>
  </si>
  <si>
    <t>4e4d3b2c-01ab-4c76-b242-7c6d4514b671</t>
  </si>
  <si>
    <t>654e9d85-2646-477f-b4a5-13088e5a90d6</t>
  </si>
  <si>
    <t>e28cfd3a-2af5-40ac-8def-2f5d401a14c5</t>
  </si>
  <si>
    <t>6b051fd8-fa2a-491c-a47a-f0faedeba6b6</t>
  </si>
  <si>
    <t>a0b61ea1-2fc3-41a0-8b49-80f336fc6c67</t>
  </si>
  <si>
    <t>349cb7b4-df1e-4640-8ad4-98a470bda51e</t>
  </si>
  <si>
    <t>46775454-75a4-42f9-bd1d-c95bbeacf263</t>
  </si>
  <si>
    <t>d4b9d37a-07c1-4fbd-a08b-3a216f2ad1f9</t>
  </si>
  <si>
    <t>001aced4-0e6b-46bc-8f19-452117f9f2da</t>
  </si>
  <si>
    <t>db62e1dc-66b7-43fa-8c3a-d4a3df376bbe</t>
  </si>
  <si>
    <t>cfa3ccff-b74b-42ad-9ce7-c1b0b06a1c6e</t>
  </si>
  <si>
    <t>3959c027-33b6-4132-9e9f-9e15d378634d</t>
  </si>
  <si>
    <t>f3d481cb-360b-444e-8614-80d6ffe05c90</t>
  </si>
  <si>
    <t>96ef77db-f863-40e0-8ace-f775a2ed1d74</t>
  </si>
  <si>
    <t>e83ab921-cfad-41d3-9aa3-5d32ed6315d5</t>
  </si>
  <si>
    <t>6a80bf68-0a0c-48f0-91e0-7bdf3489f799</t>
  </si>
  <si>
    <t>b67fe494-28b4-4eb8-a303-03c583e6f7e3</t>
  </si>
  <si>
    <t>958b1706-79c6-4904-9ee8-96e858eccc68</t>
  </si>
  <si>
    <t>1718e0d8-3481-41f1-affa-2ae262db9944</t>
  </si>
  <si>
    <t>68dfcb20-3f4c-4e17-9ea2-69678afd0c35</t>
  </si>
  <si>
    <t>a6dd31c7-e74c-4d59-8b39-90ff06c4adbb</t>
  </si>
  <si>
    <t>b797342e-6c34-4580-a0b8-99748477ccd4</t>
  </si>
  <si>
    <t>5971a06f-0281-4e20-b373-dd6b28dba5c9</t>
  </si>
  <si>
    <t>901a086d-9a8e-4ff9-98b7-00214dc58264</t>
  </si>
  <si>
    <t>763853fd-8bba-41cf-878a-808069fb254e</t>
  </si>
  <si>
    <t>e847b97c-0305-44a1-b0b0-55ecc5f03ee8</t>
  </si>
  <si>
    <t>7d1011e3-cca5-430f-bde9-801b58bb151a</t>
  </si>
  <si>
    <t>eb15ca00-b591-4c70-9342-af76251fa734</t>
  </si>
  <si>
    <t>0a5e2b83-7ac5-46ee-ad94-bd6db1e77655</t>
  </si>
  <si>
    <t>4691d7a8-3c22-4efa-867c-abc0083770c6</t>
  </si>
  <si>
    <t>decc301f-99fa-4c44-8197-9f37c8d41f7b</t>
  </si>
  <si>
    <t>a2f1e9da-c7de-44e3-8906-72cb6d7531ec</t>
  </si>
  <si>
    <t>ec9ea5af-4459-4a7c-9073-1baea6105d2d</t>
  </si>
  <si>
    <t>0fc1a194-5ebe-4a74-a9f3-23ec72590a38</t>
  </si>
  <si>
    <t>2136f7cf-33c4-4aeb-929d-7a36db7f643a</t>
  </si>
  <si>
    <t>e5a2059e-8da7-4afa-85b2-1a1de560874a</t>
  </si>
  <si>
    <t>9bdd2306-eca0-4951-84b0-aa129050db68</t>
  </si>
  <si>
    <t>4d879a4a-381c-4aa7-813b-41909e906570</t>
  </si>
  <si>
    <t>b13e783d-d357-49b6-a3dd-e4c4558f4d66</t>
  </si>
  <si>
    <t>339592c1-1afd-4ad6-a78f-beb84093f0c5</t>
  </si>
  <si>
    <t>0631ad0d-adc3-4e4c-9cc8-4e57257996b8</t>
  </si>
  <si>
    <t>c087eb1d-bfbb-4d02-8098-943b71765e24</t>
  </si>
  <si>
    <t>ba834805-a304-4196-b8b4-8ae34fb5f732</t>
  </si>
  <si>
    <t>c9b55ea3-9287-48b3-a6e3-8f9c470f0595</t>
  </si>
  <si>
    <t>e27ebb3f-fab4-4506-b693-80fa9721a444</t>
  </si>
  <si>
    <t>61a568e3-2a33-47b8-8158-1b3be8a65a37</t>
  </si>
  <si>
    <t>430fd8df-5d5b-4aab-abf7-f4993d0f51bd</t>
  </si>
  <si>
    <t>04c6c80a-efe4-4336-98c8-2f2b7678114c</t>
  </si>
  <si>
    <t>7b1c200d-a7a2-4dfb-a426-241dd13efecc</t>
  </si>
  <si>
    <t>a9c60e69-5f05-480f-bd8a-890bc7b85f49</t>
  </si>
  <si>
    <t>2e958fe8-997c-4582-add8-2dc50622cb82</t>
  </si>
  <si>
    <t>4ac5ec10-b898-4d45-a1bd-500255bed2b7</t>
  </si>
  <si>
    <t>72476803-5098-4640-9484-7923162e56ea</t>
  </si>
  <si>
    <t>8f8bfab8-ff20-4138-947e-4cc4e537fee7</t>
  </si>
  <si>
    <t>7a6b2128-3b06-4ac8-926d-630372977beb</t>
  </si>
  <si>
    <t>a234c6c7-5f99-44d0-b12d-549e17dda5a2</t>
  </si>
  <si>
    <t>6b487acf-0bb8-4d50-9748-a39c2e465bec</t>
  </si>
  <si>
    <t>b2f375a0-2405-4da4-9d45-6756fd61f8ac</t>
  </si>
  <si>
    <t>cd7189a7-2659-4783-a396-fc37a05dd881</t>
  </si>
  <si>
    <t>89944c4f-2669-45e0-a09d-3458c26a1d12</t>
  </si>
  <si>
    <t>d4ad80b6-bbf0-4582-ada8-4fe3d05dbf96</t>
  </si>
  <si>
    <t>bda627a3-c897-46a1-873e-91f99d98ffcf</t>
  </si>
  <si>
    <t>97f5844e-a12c-4dfa-bfd3-40c7ae323c43</t>
  </si>
  <si>
    <t>159c645e-1e7e-4d0e-94dd-d0469ac3b4ac</t>
  </si>
  <si>
    <t>bedb3e25-b294-489f-9426-a9e3b202f089</t>
  </si>
  <si>
    <t>58f9f49d-b317-43de-bf24-1bd7854d16c6</t>
  </si>
  <si>
    <t>93621bfd-5fa5-42b0-b677-f1c2d5a1ca7f</t>
  </si>
  <si>
    <t>41568d1e-f941-486c-be38-c6f3dd0f475e</t>
  </si>
  <si>
    <t>9fd5bec5-048e-4772-9dc4-3327ba3cc9d0</t>
  </si>
  <si>
    <t>f9d015cc-28ab-4c39-926b-3519ef887fc0</t>
  </si>
  <si>
    <t>95d2f157-edca-4f3d-a9a6-703b67e80834</t>
  </si>
  <si>
    <t>4aa278eb-f919-4177-88d5-d81563ff41da</t>
  </si>
  <si>
    <t>58141d9c-9d17-445a-9fc0-65acd48bf24f</t>
  </si>
  <si>
    <t>e8d15c33-8355-4dcf-bd9a-1ef7f108a4dd</t>
  </si>
  <si>
    <t>5ee9b838-60e1-4e97-a39e-e569ea860698</t>
  </si>
  <si>
    <t>2cc88d19-4c7a-48cd-9da8-ef27af66135c</t>
  </si>
  <si>
    <t>1a438e92-961c-45fc-a834-072741ba3c66</t>
  </si>
  <si>
    <t>5dda9815-847c-4abb-a964-9fa43757d1e7</t>
  </si>
  <si>
    <t>3d95d489-d219-4872-94f4-f8fdc2fb8f45</t>
  </si>
  <si>
    <t>a78f177f-a864-4419-9c16-bf71d01a05ad</t>
  </si>
  <si>
    <t>1e968291-6a43-4a96-b2b9-5654039b60af</t>
  </si>
  <si>
    <t>d0c871c2-3b43-49c9-bcee-d44a26ac068d</t>
  </si>
  <si>
    <t>f40fafa4-32a8-4527-8b1b-d3becf2042d2</t>
  </si>
  <si>
    <t>50d6158b-f2a9-46b0-a62a-5ee7e464597c</t>
  </si>
  <si>
    <t>33548fae-1edb-4296-b7cb-9fa45c3b9976</t>
  </si>
  <si>
    <t>98298e50-778d-49e8-89a4-112829be3e9c</t>
  </si>
  <si>
    <t>e6867efc-b82c-42ab-a1f4-dab6329ec218</t>
  </si>
  <si>
    <t>28f30af7-d30b-40d4-9c16-f73ca523ad5c</t>
  </si>
  <si>
    <t>5b89d9a7-3926-4509-a355-aaa72f774ced</t>
  </si>
  <si>
    <t>e54c8121-dbe7-4d98-9f0b-ee1f89e4770e</t>
  </si>
  <si>
    <t>06e7a5e1-7488-4602-898b-8d4111518012</t>
  </si>
  <si>
    <t>e32e8301-43c2-4a84-9565-7f6c5219acb0</t>
  </si>
  <si>
    <t>020537bc-bd5d-4dde-9e2f-8e8496874f43</t>
  </si>
  <si>
    <t>670d0e43-6985-4480-81ce-f4b437653d43</t>
  </si>
  <si>
    <t>1382230d-eaf1-4889-a085-851f0a6a81a3</t>
  </si>
  <si>
    <t>65b51f43-2383-4ff5-b2f1-4b17aeaea794</t>
  </si>
  <si>
    <t>6b281e0b-82ff-4f70-a994-1f9722c65e33</t>
  </si>
  <si>
    <t>f30cce9b-f546-4099-968c-5a3fae28bc1d</t>
  </si>
  <si>
    <t>cd65231f-4793-4195-b324-f50f9f4cf1c5</t>
  </si>
  <si>
    <t>4eabf501-6dcb-418e-b751-31edc176543d</t>
  </si>
  <si>
    <t>bf66cebd-f7b9-45c2-b5b5-9e1328a525e0</t>
  </si>
  <si>
    <t>cda71267-4eab-4b11-881e-be12502e6033</t>
  </si>
  <si>
    <t>7af16d5b-5e42-4a0f-bb31-0c887485a42f</t>
  </si>
  <si>
    <t>3b01d276-d49c-4fb2-8f7e-597bc71ee5d1</t>
  </si>
  <si>
    <t>c68cf6b6-e96b-439a-9e66-ee692bec8788</t>
  </si>
  <si>
    <t>8f76fa50-f441-4f63-a742-1229088acf8a</t>
  </si>
  <si>
    <t>609f7d52-845e-4f22-8a2c-c64526363763</t>
  </si>
  <si>
    <t>a68bea75-d71b-4f97-b622-b4e5bf539b15</t>
  </si>
  <si>
    <t>ffd4c699-e5cc-42d6-bd5b-46723e8cdcc7</t>
  </si>
  <si>
    <t>c49fce45-b0d0-48fe-94ab-4408fc3e5193</t>
  </si>
  <si>
    <t>b38f4f63-4f1e-4fea-80ba-c1a51137663a</t>
  </si>
  <si>
    <t>58dd3852-9118-49aa-92c3-5db6d0c2d97f</t>
  </si>
  <si>
    <t>55f94ba9-7420-4e38-b449-f4cf1fdee170</t>
  </si>
  <si>
    <t>2084cae0-27dd-46a9-99e3-76757611bfe6</t>
  </si>
  <si>
    <t>f4faa9b2-ce53-4390-bed5-e8cf90a7f045</t>
  </si>
  <si>
    <t>e1f03bf9-ec62-4539-8aa1-bc488ee9c0e9</t>
  </si>
  <si>
    <t>b1c2ed1e-a07d-4334-8181-63710870bf43</t>
  </si>
  <si>
    <t>8a84ca1c-af96-4a3b-925f-ca9c6ffebec8</t>
  </si>
  <si>
    <t>0f1cace9-39b7-471c-b482-9e0645d9d9b7</t>
  </si>
  <si>
    <t>192bf3c5-8479-4a22-88bf-25cf50e8f873</t>
  </si>
  <si>
    <t>886244b2-0b39-4cdd-965f-103a9d70b5b0</t>
  </si>
  <si>
    <t>8d2da9bd-51d9-4170-a12b-40296aac0010</t>
  </si>
  <si>
    <t>45804cde-8f48-41f5-8917-6593a04ba336</t>
  </si>
  <si>
    <t>d36b0cbc-cb74-45b6-bbb1-ff96a8698da4</t>
  </si>
  <si>
    <t>7a56004b-333c-40b8-ae6e-29130318bd8c</t>
  </si>
  <si>
    <t>672a052f-9e4e-40df-aec6-7c6ec57051f2</t>
  </si>
  <si>
    <t>2d88b251-8f5d-480b-809f-d2833583bfd3</t>
  </si>
  <si>
    <t>9ddeae1c-4829-41ff-875c-435dae8c0fbd</t>
  </si>
  <si>
    <t>a73cb064-5fd5-4009-83ab-f53a7e6a8f42</t>
  </si>
  <si>
    <t>91688aa0-95b7-4dee-a7cf-ac58b061678e</t>
  </si>
  <si>
    <t>ac239fe9-7beb-412c-9ab3-0b8a47847b35</t>
  </si>
  <si>
    <t>3ca84ee4-6cc4-4d35-b36f-5cf405407106</t>
  </si>
  <si>
    <t>bb7ebaca-23af-4c2d-9722-060eb0324277</t>
  </si>
  <si>
    <t>59b9047c-b719-44d0-89d9-8774563d1884</t>
  </si>
  <si>
    <t>6f83d90d-a562-408d-a5f6-48976b6d490d</t>
  </si>
  <si>
    <t>5b263458-2f2e-498e-8103-673a6b781596</t>
  </si>
  <si>
    <t>b8ce1c9c-9bb5-498c-8c54-2db0157cb58b</t>
  </si>
  <si>
    <t>3713a960-7c02-4e44-8db4-211bbd1bb52e</t>
  </si>
  <si>
    <t>ff517a1a-ddb5-4fb5-9699-6d28e2f34db2</t>
  </si>
  <si>
    <t>484f66ee-c9ca-4013-ba51-41e3ea7a1d0c</t>
  </si>
  <si>
    <t>ab18a449-54f7-4be6-877d-831d272f8cb4</t>
  </si>
  <si>
    <t>6b9b1591-b231-4a7f-ba11-dd3f44f5a087</t>
  </si>
  <si>
    <t>9611ef61-679f-4145-87cd-3bd29ed3bf97</t>
  </si>
  <si>
    <t>b08112f1-0794-4e8d-bb6c-a0b966aeea26</t>
  </si>
  <si>
    <t>3b7c58d4-61b7-45ba-bcf4-c8105b5512e2</t>
  </si>
  <si>
    <t>f0337db9-d76e-477c-9c63-9b993a6fb2c5</t>
  </si>
  <si>
    <t>6da71040-f8ca-4bb0-8134-a256a3df3c03</t>
  </si>
  <si>
    <t>15e5b480-82d5-415e-a45a-c1527de983ae</t>
  </si>
  <si>
    <t>bae6f089-6203-4f59-9514-60bd342a52cc</t>
  </si>
  <si>
    <t>7f1944f0-5d34-4e6e-a71f-2fc4287d6797</t>
  </si>
  <si>
    <t>a24ab3ef-954f-4a32-810f-a155c273309f</t>
  </si>
  <si>
    <t>4d2d26fb-af42-4be6-8916-7e4d81b0642b</t>
  </si>
  <si>
    <t>ce6e04e2-3a54-4d2a-b769-455381a5880e</t>
  </si>
  <si>
    <t>d29397c4-edb4-4bb7-a2e7-cb1649f2f7c1</t>
  </si>
  <si>
    <t>0103d5ee-c972-421d-baa1-bd60037a20c9</t>
  </si>
  <si>
    <t>a4f52884-22f8-4250-abef-ab0f6ec09b58</t>
  </si>
  <si>
    <t>5524cb22-3b89-40c2-9931-8f1355b64247</t>
  </si>
  <si>
    <t>53763695-2d0b-4d93-9468-ce9660ba0d97</t>
  </si>
  <si>
    <t>4a30b023-78ae-4c2b-9d1a-17699c5b6a24</t>
  </si>
  <si>
    <t>adb74c70-ef8b-4360-92b8-3b19bcefafe3</t>
  </si>
  <si>
    <t>91cf973b-b869-46cf-ab33-5b1c8eae27eb</t>
  </si>
  <si>
    <t>220dd2c2-bb8f-48ef-ad67-17c4f3f1b38c</t>
  </si>
  <si>
    <t>35e3a78b-8166-47a1-aaa9-81bfdf46720e</t>
  </si>
  <si>
    <t>d66d066c-5054-4949-918f-ffbccba3df15</t>
  </si>
  <si>
    <t>93c9744c-86e6-4d68-be5d-9736f3dfb820</t>
  </si>
  <si>
    <t>a9e83deb-17fb-48b6-8c39-e2f1e1ea6499</t>
  </si>
  <si>
    <t>c9bd5b8f-2e4e-4c48-af5d-7462f15bd760</t>
  </si>
  <si>
    <t>2119c732-3112-4487-9276-e7ec45468290</t>
  </si>
  <si>
    <t>aa464fa2-6623-44f3-b1b3-16655d4cfc1d</t>
  </si>
  <si>
    <t>f9543ecb-1c11-49a8-9a93-3ec594517ef4</t>
  </si>
  <si>
    <t>facff8df-9740-4d6e-8099-cce6547f5e64</t>
  </si>
  <si>
    <t>c3bb0309-e61d-400b-ab4b-5596254655fe</t>
  </si>
  <si>
    <t>683fa3ec-eb38-4297-b493-07041f2f69de</t>
  </si>
  <si>
    <t>7eab51ea-7957-4646-a5b7-b2919e003511</t>
  </si>
  <si>
    <t>f1fd0035-319d-49cb-8756-7130f3cec061</t>
  </si>
  <si>
    <t>29ddedb6-be9c-4c9c-9c2d-4a039bda37b3</t>
  </si>
  <si>
    <t>5c5c89a1-7c96-4955-ad30-3b0b6a479804</t>
  </si>
  <si>
    <t>ef4df590-f9f7-4c7a-a411-163e35a0c0c2</t>
  </si>
  <si>
    <t>18684edd-099e-44c6-8534-a15ac1dd04ce</t>
  </si>
  <si>
    <t>2a0610d1-9521-464d-af2b-cac7900a254d</t>
  </si>
  <si>
    <t>444844b1-9a1d-4e04-a1eb-fb7e488f71c3</t>
  </si>
  <si>
    <t>588f3a3f-31ce-4b14-a915-5f9c3f49b845</t>
  </si>
  <si>
    <t>81505924-686d-4ca9-8bf8-8c08474799fc</t>
  </si>
  <si>
    <t>97dd73ec-5777-48d1-8907-04733a4a1a69</t>
  </si>
  <si>
    <t>0d36ee14-b0c5-4fa4-8c31-8a87b9f56112</t>
  </si>
  <si>
    <t>1e1283bd-ceb8-4426-aabc-4096a4e2f47e</t>
  </si>
  <si>
    <t>b793e9ae-1bc7-4377-9882-e12fa34f2e0a</t>
  </si>
  <si>
    <t>70c71d32-ee95-40d9-9992-d08d82c6d430</t>
  </si>
  <si>
    <t>abd22cc4-7f3e-4ae2-ba40-31f44e747581</t>
  </si>
  <si>
    <t>ab0ea5e8-f112-4276-a568-38bde2af3795</t>
  </si>
  <si>
    <t>9008babc-8228-490a-96ec-8fe435c69f92</t>
  </si>
  <si>
    <t>d659fa94-6f67-4ee4-ae71-eb2122c9d005</t>
  </si>
  <si>
    <t>a8d1bc7c-11b5-44b8-88f6-0f066e9c030f</t>
  </si>
  <si>
    <t>931ad1af-238f-4a57-bc8d-8d8da6f60c35</t>
  </si>
  <si>
    <t>fa070737-e885-4840-a5ec-7e161da289b7</t>
  </si>
  <si>
    <t>79980572-219c-436d-8f04-f0c9256893bd</t>
  </si>
  <si>
    <t>9ad3dd17-bd0c-4d62-b39e-95ef75273512</t>
  </si>
  <si>
    <t>3b0bc691-1638-42d2-a20d-19cae9c89b93</t>
  </si>
  <si>
    <t>7f81987c-d854-4fb2-b59e-0b3e541b5371</t>
  </si>
  <si>
    <t>b0abf56f-d7e4-43cf-8f00-cd56909ea3ee</t>
  </si>
  <si>
    <t>398018ad-fdf1-453d-8181-166920803a87</t>
  </si>
  <si>
    <t>0ec1c443-3de6-41bc-9983-b9b829704c38</t>
  </si>
  <si>
    <t>726d250a-b69a-460c-af97-a1acff211b8f</t>
  </si>
  <si>
    <t>c1aeb5fb-17ac-46c3-b1c2-67dac7def87e</t>
  </si>
  <si>
    <t>811ecf67-2c48-488c-b0a8-bd803a989a2c</t>
  </si>
  <si>
    <t>31bccd4d-fefe-438f-9e4a-f38d676e075e</t>
  </si>
  <si>
    <t>1fb9523a-f4e5-42c4-9c18-fb875021b709</t>
  </si>
  <si>
    <t>b0c624b5-6815-4b06-9ced-d8ac58d1deb5</t>
  </si>
  <si>
    <t>2a351439-0417-4c1c-a112-5a1c1bed0813</t>
  </si>
  <si>
    <t>b976aaad-ccbd-4723-9f8a-d395d97c9502</t>
  </si>
  <si>
    <t>cf45cf68-7af3-40cf-801d-849a18e4241e</t>
  </si>
  <si>
    <t>631632f5-78e9-4f38-8e7d-523d248e358b</t>
  </si>
  <si>
    <t>0ad6fd9c-51ae-4ed2-9b09-1d1c6f863114</t>
  </si>
  <si>
    <t>f8c68e96-b978-4032-a372-88b27d8d3131</t>
  </si>
  <si>
    <t>03a67d14-3ff7-4b49-9f4c-954339ff773b</t>
  </si>
  <si>
    <t>b36ec9ad-ef05-4bcc-8efc-0eb9f465b1cf</t>
  </si>
  <si>
    <t>b17310b0-f7e2-445e-bec5-2c1ff832e621</t>
  </si>
  <si>
    <t>064ba2cb-477d-4b46-acf8-cb99fea4ac64</t>
  </si>
  <si>
    <t>dda6f23a-c72a-4b8d-969f-5f2ade4d2fcd</t>
  </si>
  <si>
    <t>b203542c-7697-4866-b669-73557b4fa978</t>
  </si>
  <si>
    <t>cdef41fa-d83d-4226-8986-9732db10835d</t>
  </si>
  <si>
    <t>3c058a43-7602-48eb-9158-72d21e26fdb7</t>
  </si>
  <si>
    <t>5333efe0-54a5-4d5f-a489-863a383cc7fe</t>
  </si>
  <si>
    <t>d8da2a93-3c5e-43a8-b034-c85e19c0c505</t>
  </si>
  <si>
    <t>8ec7ee48-d1c4-4e81-a5e9-dd46c689228b</t>
  </si>
  <si>
    <t>18d2634c-84a0-4ffa-90d6-d635d26a209e</t>
  </si>
  <si>
    <t>5bca40f8-14b0-4958-90b4-a46f54cf11fe</t>
  </si>
  <si>
    <t>77826d25-d212-46fe-9173-50bef63eee61</t>
  </si>
  <si>
    <t>8f3ca05b-f785-4086-b4b0-e825c58b6148</t>
  </si>
  <si>
    <t>f0379216-3b0f-4d19-a7c9-f6cae2bef630</t>
  </si>
  <si>
    <t>7d437b5b-fc0d-4fd4-b32f-a24a9c077ea4</t>
  </si>
  <si>
    <t>39f10413-c9f4-4592-b503-dc3a3e0200a3</t>
  </si>
  <si>
    <t>708f8d17-04ad-4fab-a216-df84ce2da1ca</t>
  </si>
  <si>
    <t>fe5ddbec-e2ae-49a4-b4fd-f24ba0acd211</t>
  </si>
  <si>
    <t>7dd21c52-e79e-4c5b-8ec4-bfff370d7716</t>
  </si>
  <si>
    <t>95c41588-95ea-4f77-b031-d5336a04868e</t>
  </si>
  <si>
    <t>b119474d-a5d7-4088-9152-f9d1e4e13de2</t>
  </si>
  <si>
    <t>01410982-5547-47a7-be58-bc2fee06fffb</t>
  </si>
  <si>
    <t>a660af1d-4b60-4aa9-9e83-ea8bf8fa2af2</t>
  </si>
  <si>
    <t>aabdf23e-323b-4457-96a9-1623916cb58d</t>
  </si>
  <si>
    <t>341ab3fe-f1ec-4d94-b013-1734003e90ae</t>
  </si>
  <si>
    <t>178b52fa-6fe7-4322-9610-9f53aab97f28</t>
  </si>
  <si>
    <t>b7ca3b01-55ac-4786-bbdc-e63182306727</t>
  </si>
  <si>
    <t>31b1ac6a-f1b9-44a9-aa07-b7a0ca34d9bb</t>
  </si>
  <si>
    <t>81ec7bc1-a66e-4810-b9d6-3286fc7359c8</t>
  </si>
  <si>
    <t>0331062b-725e-4bad-97ed-3c252e8ffe12</t>
  </si>
  <si>
    <t>9d82bfba-0ea7-4c73-9345-2fda8e4a5c96</t>
  </si>
  <si>
    <t>1147a737-fced-4450-a825-ff05adac2989</t>
  </si>
  <si>
    <t>b1715e0d-1262-4c4b-a969-bbf7da63d515</t>
  </si>
  <si>
    <t>7638d360-2da2-4686-84af-487b43febb67</t>
  </si>
  <si>
    <t>96ff6237-ca0b-493f-8ff4-141483371518</t>
  </si>
  <si>
    <t>257fb1d9-a95a-4d65-8c4f-522da10e3f6b</t>
  </si>
  <si>
    <t>44b9b939-cdc9-4cc9-b067-22971f70e048</t>
  </si>
  <si>
    <t>f001b427-ae90-4956-b41a-6d7603bb9deb</t>
  </si>
  <si>
    <t>91963f8d-11a8-482c-a1c2-42ef5d5ad808</t>
  </si>
  <si>
    <t>09f5c295-f60e-404a-8e06-0f0d74358b0f</t>
  </si>
  <si>
    <t>95b4d184-76da-4815-8b84-1299215a3f5a</t>
  </si>
  <si>
    <t>91e5b334-e08a-4b97-b94a-2f976af07700</t>
  </si>
  <si>
    <t>ba73e5c1-dcb2-4fb2-9c04-9a5045236100</t>
  </si>
  <si>
    <t>d8b1fc98-6b73-41e5-9a10-f3a2929c0380</t>
  </si>
  <si>
    <t>1d47a152-d674-4050-bf7a-1ead0a074154</t>
  </si>
  <si>
    <t>e242025b-6616-4773-9295-25ce1ad106e4</t>
  </si>
  <si>
    <t>644aade4-8714-41ea-9bdb-e785c9b39668</t>
  </si>
  <si>
    <t>e5d4a42e-3e72-412b-80e3-64932478a6e2</t>
  </si>
  <si>
    <t>e62ad866-bc34-48a6-9d4b-aaf45cb4f4d2</t>
  </si>
  <si>
    <t>1e4ea9a4-e320-4903-9904-99331de5f20d</t>
  </si>
  <si>
    <t>adf45aba-547f-4b8e-a25d-956a6d2cd483</t>
  </si>
  <si>
    <t>bac0cec4-5950-4586-a429-75b357f8123a</t>
  </si>
  <si>
    <t>a2ec42d9-1390-46c7-a4b1-b57767ead57b</t>
  </si>
  <si>
    <t>f9ac75d9-93c7-42bc-b423-ac41d142fc31</t>
  </si>
  <si>
    <t>919dd243-1749-4be5-986e-a5d11d90894a</t>
  </si>
  <si>
    <t>b74488ab-d085-4992-87c0-e47559c7ae52</t>
  </si>
  <si>
    <t>4222cf95-5c90-4759-ba8a-f9efa9cc7b6d</t>
  </si>
  <si>
    <t>544f8fc5-5473-4446-807f-a138b8005f94</t>
  </si>
  <si>
    <t>a77ccb69-511e-4331-b195-ac679eb35a44</t>
  </si>
  <si>
    <t>b5fdb79d-565a-4fe4-b68f-20dd8ce9bd18</t>
  </si>
  <si>
    <t>8a1ea35c-b101-4a11-aaad-6de37a902950</t>
  </si>
  <si>
    <t>8c74c1d9-147f-4372-9a57-e1802e4a3989</t>
  </si>
  <si>
    <t>8f690f8f-ea97-46c9-ac0c-d65256a6e1ee</t>
  </si>
  <si>
    <t>c9a9163e-8ab4-42bb-9ca0-db8da76d41a0</t>
  </si>
  <si>
    <t>43af2b7f-c1df-483e-8089-5da72712242c</t>
  </si>
  <si>
    <t>95c3daed-f3a8-4280-afd6-8e1f4cc1d5eb</t>
  </si>
  <si>
    <t>c7925cbd-aa4f-449d-afac-3edd9d958e67</t>
  </si>
  <si>
    <t>305b5aa1-81d6-489c-a029-0bf65ead6305</t>
  </si>
  <si>
    <t>74aef4df-73af-434e-a00f-f8ca70bf2e07</t>
  </si>
  <si>
    <t>31220bd2-e0da-4926-8b59-ff5937e4ea66</t>
  </si>
  <si>
    <t>04282dbf-8814-4d89-a1e1-5ab5bc3a060e</t>
  </si>
  <si>
    <t>f0477ab0-8706-4fd4-b249-5b5c288ec1af</t>
  </si>
  <si>
    <t>4f524d48-5802-467f-b50f-e04d9dc73317</t>
  </si>
  <si>
    <t>e057bef5-d030-43e5-bfb5-aacbea3cc6d2</t>
  </si>
  <si>
    <t>ddc8d818-b89d-40e1-b9c6-fd2d1e9331b8</t>
  </si>
  <si>
    <t>d1927a74-3b4b-4a97-8ecb-1375c8150997</t>
  </si>
  <si>
    <t>b856af0f-d793-4c7d-b578-b180256f124e</t>
  </si>
  <si>
    <t>86654fde-04cc-4043-817a-b0a21722eb5d</t>
  </si>
  <si>
    <t>6d9fe6d2-5fda-4fdb-8678-ea12d24b0ba7</t>
  </si>
  <si>
    <t>2521b6dc-c166-446e-8e4d-305408e7b2ec</t>
  </si>
  <si>
    <t>5af7e9b3-6356-4a71-b1c7-b28a7d591a21</t>
  </si>
  <si>
    <t>dc019fbb-3579-4058-8711-7e7226942fb9</t>
  </si>
  <si>
    <t>163d0a69-f785-4750-8918-2f61e9797b1f</t>
  </si>
  <si>
    <t>225cc162-4038-42ec-b601-a78a340333e5</t>
  </si>
  <si>
    <t>937d399a-0a8e-4c01-bc82-07247508f8df</t>
  </si>
  <si>
    <t>2070fb20-5286-4278-a0a5-408f11662e73</t>
  </si>
  <si>
    <t>3ce96e9c-c8b1-4261-aa42-76432d8e024d</t>
  </si>
  <si>
    <t>56168adc-57c9-4e41-b125-06d7bd7e70d0</t>
  </si>
  <si>
    <t>35d59509-335a-4d99-91a5-13d5fbf54cc1</t>
  </si>
  <si>
    <t>714e0fb5-bd72-4552-b9d0-1ac318380a69</t>
  </si>
  <si>
    <t>aca294a7-c947-4ef6-886d-1a92790b3307</t>
  </si>
  <si>
    <t>6a7b3520-c087-4fa2-8f4a-1900733ab4ae</t>
  </si>
  <si>
    <t>088d523b-56ac-4adf-99b9-c35ec4399e8a</t>
  </si>
  <si>
    <t>8440b963-d87e-4b2a-ace0-84e7b7178a4e</t>
  </si>
  <si>
    <t>8efa3712-9c43-4fc2-92fc-0dcbdb87b5b0</t>
  </si>
  <si>
    <t>f1668cff-3bd4-461a-a188-b2ef7d7bdfb9</t>
  </si>
  <si>
    <t>bbcfcaf5-83f9-4474-9038-00b3f0aaf4db</t>
  </si>
  <si>
    <t>7e7267e3-ec7c-4711-b564-49fdb327117e</t>
  </si>
  <si>
    <t>3ed96a45-6fad-44a4-8d7f-58bc33ffcaa6</t>
  </si>
  <si>
    <t>f915b8f5-252c-48da-84b8-349c52953874</t>
  </si>
  <si>
    <t>220a53f5-a8b0-405b-9c19-b798cef9469d</t>
  </si>
  <si>
    <t>101596c3-6b73-416d-b316-9e5577342b09</t>
  </si>
  <si>
    <t>2347fb84-c68e-418a-bde9-2c7b71bd15c0</t>
  </si>
  <si>
    <t>c136e5b5-19f2-4021-a665-c77987605306</t>
  </si>
  <si>
    <t>68f856c8-0be4-47b4-acc9-06cb2b71f4b9</t>
  </si>
  <si>
    <t>64d8b429-a163-412a-b6ce-5238d01a4c1f</t>
  </si>
  <si>
    <t>7fc128b6-b8c2-4240-bcbf-5769146c4806</t>
  </si>
  <si>
    <t>1670c425-2275-4843-9172-0aa21bfd65ce</t>
  </si>
  <si>
    <t>73c84b2b-4b08-43e0-83fb-65fc85682e18</t>
  </si>
  <si>
    <t>f0fd5618-b4b6-4c28-b5df-ce49f87ae222</t>
  </si>
  <si>
    <t>7260bd0e-315f-4c5a-a1eb-715af5ab2c09</t>
  </si>
  <si>
    <t>9f601d8e-6a72-481d-8bb3-9913eed93127</t>
  </si>
  <si>
    <t>be85c93a-db73-4585-bca5-7f5cfab5e262</t>
  </si>
  <si>
    <t>038bea7f-7ccf-42b3-b640-d0e82b7a7aa5</t>
  </si>
  <si>
    <t>0273fca9-9fd6-4f14-be95-1cb9fce9aba1</t>
  </si>
  <si>
    <t>8223cefa-aeb6-46f2-bad6-e92f6269f27f</t>
  </si>
  <si>
    <t>0cd133e5-f665-42cd-b8d6-e51513f0ff0f</t>
  </si>
  <si>
    <t>ba8f3568-a165-4dbd-a23f-c4b1b56084a8</t>
  </si>
  <si>
    <t>0edb1d8f-0cfe-4a89-8aa4-db6a7fbe8df4</t>
  </si>
  <si>
    <t>8ce940d6-beea-49f7-9c1c-a14388a83ccf</t>
  </si>
  <si>
    <t>f455192b-abb8-4df3-a1bb-959c1217c730</t>
  </si>
  <si>
    <t>43199a1b-95b0-4ab8-af59-457fbf436ccb</t>
  </si>
  <si>
    <t>f762e545-1abd-423c-b792-d87830ac2c3b</t>
  </si>
  <si>
    <t>80e055c2-541a-46b5-b28c-cf3332dd2b44</t>
  </si>
  <si>
    <t>ab3a3580-6198-4f70-8774-e47ba0be5e45</t>
  </si>
  <si>
    <t>19965051-4c81-4e94-951f-b525592adbfb</t>
  </si>
  <si>
    <t>2b01d715-ca75-48fc-83f6-0b4019a7e07c</t>
  </si>
  <si>
    <t>1464b309-4300-410a-a342-558648ac7942</t>
  </si>
  <si>
    <t>4a25bf83-441f-4a09-950f-a168d5ba26eb</t>
  </si>
  <si>
    <t>60579f3f-df1a-4efc-b5a9-f872f1ca3dd4</t>
  </si>
  <si>
    <t>c5f2519a-00a1-4878-b933-9eb39fa12b89</t>
  </si>
  <si>
    <t>d5f35ae8-03a5-43a4-a8d2-33c7a538584c</t>
  </si>
  <si>
    <t>a207201b-1969-4873-8f2a-b7cf3a1b1362</t>
  </si>
  <si>
    <t>a4430871-77b5-4b9a-8e3e-6e6d8a39ffb6</t>
  </si>
  <si>
    <t>428989f7-6076-48b7-9e23-a17590d7dfef</t>
  </si>
  <si>
    <t>7805721e-2c8b-4533-9ae8-33f07fb714a4</t>
  </si>
  <si>
    <t>19a75c18-9a38-4d43-9cdc-1650a1a29dc6</t>
  </si>
  <si>
    <t>90fb239b-7f90-4cf8-a00d-ba8b56221df9</t>
  </si>
  <si>
    <t>b7438157-d0bb-4d06-98fe-bdfe10e8c29d</t>
  </si>
  <si>
    <t>a17bb142-66f5-4456-9551-5b013df3a830</t>
  </si>
  <si>
    <t>9bc43517-46bc-4482-9157-0d585c6ea6b3</t>
  </si>
  <si>
    <t>7ca1bd9b-af92-4a45-b3ff-4184f89d39c0</t>
  </si>
  <si>
    <t>8e8a93c5-68a0-4cb5-84c8-9670f6dd5688</t>
  </si>
  <si>
    <t>c1c1a4a0-b19a-4ba7-9cc4-386fef540a1f</t>
  </si>
  <si>
    <t>4af9b879-77d8-4fe5-86b6-bfacf16e73f2</t>
  </si>
  <si>
    <t>32349de1-afa3-4e61-bc46-581f24c65b78</t>
  </si>
  <si>
    <t>f699b246-f564-488d-8927-31c1b8868235</t>
  </si>
  <si>
    <t>7674c323-3b58-4c4d-88fc-89a27dd41abc</t>
  </si>
  <si>
    <t>e13df5e8-7474-419e-bd03-7d23a9ecbf77</t>
  </si>
  <si>
    <t>308ddb0b-3bc7-4085-86c3-481265eba0d0</t>
  </si>
  <si>
    <t>809892ba-73d6-4d61-a29a-e0ab9340b32a</t>
  </si>
  <si>
    <t>c7de2c95-5ac0-4853-a279-17254ba423c8</t>
  </si>
  <si>
    <t>3d9268ff-04f6-4b09-b27d-8a8a335710e7</t>
  </si>
  <si>
    <t>2a91ebdb-e318-4a5c-9ce9-3d206f95239c</t>
  </si>
  <si>
    <t>9a5d26c5-0e5a-49c0-bdc7-82c6366d3316</t>
  </si>
  <si>
    <t>50a5711a-171d-465c-8c26-30088bd4a2a4</t>
  </si>
  <si>
    <t>c17f403c-9330-4855-894b-538d3a70e2fa</t>
  </si>
  <si>
    <t>ca72b7ad-1ca6-4d10-baee-5e966abb925e</t>
  </si>
  <si>
    <t>d4699392-4dd2-4f56-bc4b-8628613f0a34</t>
  </si>
  <si>
    <t>287eee54-ba72-469f-bdbc-322088d051de</t>
  </si>
  <si>
    <t>9190644e-9f30-483d-a99a-fa0a331117e3</t>
  </si>
  <si>
    <t>79765124-543e-49e8-b09f-31eb0eeab319</t>
  </si>
  <si>
    <t>866eccc9-2cfb-4339-a374-83823a760dd2</t>
  </si>
  <si>
    <t>ccb30546-8081-48e3-b4b1-fcbd36973e8c</t>
  </si>
  <si>
    <t>ec0c1a32-b918-4b72-ada0-100a71d0fa9a</t>
  </si>
  <si>
    <t>b5114b32-befb-4d51-81df-6ca9077fbb7c</t>
  </si>
  <si>
    <t>9fb1c312-9ec8-4992-bdb3-7bb6985cd335</t>
  </si>
  <si>
    <t>5110af94-46bc-47dd-9a06-b8a29728f5e8</t>
  </si>
  <si>
    <t>16e67eb7-1fb9-4b5d-a7e7-1ddf9f1b97f8</t>
  </si>
  <si>
    <t>c2983217-5b53-4980-923f-f74766c2cdb2</t>
  </si>
  <si>
    <t>77687f52-48c4-4fe3-bb88-56f992d57d57</t>
  </si>
  <si>
    <t>bec5f328-c535-4ea0-b67b-60bd557aa6bc</t>
  </si>
  <si>
    <t>4b01e539-f9ed-4abd-a483-807639edf018</t>
  </si>
  <si>
    <t>164b6fa9-a044-457d-aefd-f1c5e7d945f2</t>
  </si>
  <si>
    <t>7d4c1578-a1e0-405c-bad2-0767b3bc15d7</t>
  </si>
  <si>
    <t>0167586f-bbec-4888-ab5b-c14a0df5a822</t>
  </si>
  <si>
    <t>fbc38d71-88a7-4dab-97ef-9cd1878375f9</t>
  </si>
  <si>
    <t>e957d268-2803-4b2e-a0e9-307a435ee188</t>
  </si>
  <si>
    <t>34c2e361-6272-4f10-8b2d-0acaa5613da1</t>
  </si>
  <si>
    <t>b10d27e0-565a-41c6-93f0-a4ad9919cef8</t>
  </si>
  <si>
    <t>bff4ac84-33fc-4a7e-a316-5624eb7586f9</t>
  </si>
  <si>
    <t>129307bf-3e19-488f-a132-de2e17166adc</t>
  </si>
  <si>
    <t>d604bd69-1953-4091-adcd-c6c02c257aeb</t>
  </si>
  <si>
    <t>42dbf145-a501-41f2-804a-0182d143db3d</t>
  </si>
  <si>
    <t>7173c626-8a03-477a-90d3-323a62eebf7a</t>
  </si>
  <si>
    <t>d5241b62-ee1c-4c0b-af57-27f7ffca4424</t>
  </si>
  <si>
    <t>f68280f4-eb18-4522-8b9c-77eb83e5a47e</t>
  </si>
  <si>
    <t>5c686360-6c2d-40b4-bced-4a489e179b2c</t>
  </si>
  <si>
    <t>443b0b14-a4a1-4154-9765-8e3c2da7cf0d</t>
  </si>
  <si>
    <t>385f7f97-6232-4dab-a811-1d673ce33aba</t>
  </si>
  <si>
    <t>72db2761-b31e-4bb7-b14e-a008466a425d</t>
  </si>
  <si>
    <t>d57d6eb7-8283-4359-9e7c-0dc5b03adb84</t>
  </si>
  <si>
    <t>b311dae7-eca0-4a22-93bd-60fa7c914642</t>
  </si>
  <si>
    <t>d1354813-ec47-4363-9f26-2b6f7c2bd81a</t>
  </si>
  <si>
    <t>e9d5875e-cc59-4144-b2b2-3101d1c83610</t>
  </si>
  <si>
    <t>91b1d4aa-434c-4282-b1ad-8763ad2b0aba</t>
  </si>
  <si>
    <t>60b2b2e4-1951-4f04-847a-16a15b3446ec</t>
  </si>
  <si>
    <t>2424b820-1173-4ef0-949c-2745aa7bab90</t>
  </si>
  <si>
    <t>3d4229c5-591a-4af5-8592-6a07602fda6b</t>
  </si>
  <si>
    <t>bb661975-c323-46c3-8f0f-ba32a0d5194a</t>
  </si>
  <si>
    <t>f70fd91f-c95e-4463-9de9-59e4a9154b9c</t>
  </si>
  <si>
    <t>16bc55c1-f9a7-4fdc-9da4-bd2fbb85434d</t>
  </si>
  <si>
    <t>603ee3d8-92bd-4bc6-bfb7-fd4ef7b7c014</t>
  </si>
  <si>
    <t>6d406051-7e5c-458e-9906-7934a7e014b4</t>
  </si>
  <si>
    <t>ccec35ed-a720-4cbb-8acc-e5d57c33146e</t>
  </si>
  <si>
    <t>a72cb147-b92b-4b23-abaa-e7fe8c2c8f31</t>
  </si>
  <si>
    <t>5ce9c55a-0c63-45a4-8554-c38b712dbd00</t>
  </si>
  <si>
    <t>31d9c9c6-1a86-4044-ac9e-3d89e734db28</t>
  </si>
  <si>
    <t>9321458b-f6d8-4d90-9a4e-607803f87bf5</t>
  </si>
  <si>
    <t>5e7358cf-9ba4-4dce-aa3f-61f1d236413a</t>
  </si>
  <si>
    <t>a08dd5aa-5aaf-4538-874f-d764320fc134</t>
  </si>
  <si>
    <t>11124a78-6435-417e-8cab-7546c535d1c6</t>
  </si>
  <si>
    <t>0340886f-371b-4cb6-b413-2e77bbed041a</t>
  </si>
  <si>
    <t>4051c780-f3c0-48d2-8c1f-79728ea8fd30</t>
  </si>
  <si>
    <t>3e8a0173-76cf-4bc3-ba8c-21b78af45d8a</t>
  </si>
  <si>
    <t>cc82ebf3-b00d-436d-a61a-dc45c548b246</t>
  </si>
  <si>
    <t>c1826f9d-fadf-43ef-8425-a78ed74377c3</t>
  </si>
  <si>
    <t>7555cf1b-c4e8-4e3a-9ec1-8143dd840852</t>
  </si>
  <si>
    <t>a68ff78a-9570-491d-9ff1-01eeed708adf</t>
  </si>
  <si>
    <t>51c77e23-a0ef-4a97-9184-601e907308bb</t>
  </si>
  <si>
    <t>9e9ac216-9575-42fc-a753-b0752c9fa983</t>
  </si>
  <si>
    <t>5ab3adcb-c58a-4f0d-a492-08f4b4719f63</t>
  </si>
  <si>
    <t>f55a5aca-8cc6-4657-9ed6-e213b9510f40</t>
  </si>
  <si>
    <t>6de5e700-57af-4fe7-8929-b744bdc6dda7</t>
  </si>
  <si>
    <t>8b409c55-2eab-4a2d-ac9a-a570bb60b2a6</t>
  </si>
  <si>
    <t>b2f3c94b-7bb4-4648-a630-a919a104bd8c</t>
  </si>
  <si>
    <t>e2972688-ea48-420f-9cf7-964d98491423</t>
  </si>
  <si>
    <t>5fcdcb68-a49d-4a01-a4ea-f1efbe8d6857</t>
  </si>
  <si>
    <t>da4dc9d6-a0df-4025-b920-d1b54d264453</t>
  </si>
  <si>
    <t>95cc3e6b-e8bb-4d26-9003-1e7293c0ea61</t>
  </si>
  <si>
    <t>6aaf946d-3e77-47d1-a5fb-54e718919efe</t>
  </si>
  <si>
    <t>a85ad077-28ce-4fd5-a93c-369a2a4c43c5</t>
  </si>
  <si>
    <t>15957599-6f54-4893-8a3a-70e30cf5abcd</t>
  </si>
  <si>
    <t>a7b7d756-0013-4279-9d85-dd4d04e33d69</t>
  </si>
  <si>
    <t>d8242899-205f-4af6-a26f-1b99c6c718a7</t>
  </si>
  <si>
    <t>fc76f6bb-065b-43fc-8f20-c587586d2a82</t>
  </si>
  <si>
    <t>dca2a767-0610-4e93-a04e-fbd8b6170302</t>
  </si>
  <si>
    <t>84ca8b9b-8aaa-4fc8-aec6-0ae77b4d8d0b</t>
  </si>
  <si>
    <t>6d83017b-58f7-480c-bff0-30836099c87f</t>
  </si>
  <si>
    <t>a87f06ee-0ded-4598-9c8a-77d5f2cbcd9a</t>
  </si>
  <si>
    <t>INaL % Block (Crumb 2016)</t>
  </si>
  <si>
    <t>07d8f9c4-8582-485d-b60f-591186fc9bd8</t>
  </si>
  <si>
    <t>Ranolazine</t>
  </si>
  <si>
    <t>mg</t>
  </si>
  <si>
    <t>0f3da26b-4c29-4d18-aba5-d16322e50b75</t>
  </si>
  <si>
    <t>a9495e77-75c4-4e2b-920c-db268c3b6d66</t>
  </si>
  <si>
    <t>4230c7c8-bb2a-488e-b2fd-8575479f01f5</t>
  </si>
  <si>
    <t>ng/mL</t>
  </si>
  <si>
    <t>633182f1-5edc-44f9-950c-f14aa5e09984</t>
  </si>
  <si>
    <t>a2f058bb-ac7c-4496-85cd-a7da61d42726</t>
  </si>
  <si>
    <t>5e40773d-9e02-4db2-a6db-43474cdda6cb</t>
  </si>
  <si>
    <t>87bd19dd-c36c-4b59-8153-b0b06ae88f68</t>
  </si>
  <si>
    <t>a144cbc0-ef35-4c72-8cbc-f1b3e50c6b16</t>
  </si>
  <si>
    <t>1b9f6eb0-59c6-484e-bf0e-b2da83480a68</t>
  </si>
  <si>
    <t>2a1f636c-95df-40d0-8784-c463ebdac53c</t>
  </si>
  <si>
    <t>684472f4-7528-4440-bd29-c4daa225e137</t>
  </si>
  <si>
    <t>32760ff5-9cc0-44c5-80d6-f4c0800c493c</t>
  </si>
  <si>
    <t>451b20d8-f181-4e95-8161-91b71e5b7dc7</t>
  </si>
  <si>
    <t>92ca2445-4f63-4ce6-8024-35982dfdebcb</t>
  </si>
  <si>
    <t>1acb50d4-7721-40a2-83d0-e32c0604ea93</t>
  </si>
  <si>
    <t>5fcc558b-40d2-4457-9fa2-619309ec13ab</t>
  </si>
  <si>
    <t>ab92c5c1-2ed9-4624-b8b7-e5006df75f18</t>
  </si>
  <si>
    <t>1ecd77b1-6739-4512-acb9-af7f88503b1b</t>
  </si>
  <si>
    <t>7059c5ff-b23e-43ee-bdea-47029145a726</t>
  </si>
  <si>
    <t>de3711d6-3eba-4919-bda8-9ac96b71434c</t>
  </si>
  <si>
    <t>60aada02-f449-4ea8-b4de-f7c68f94b343</t>
  </si>
  <si>
    <t>738d4293-601a-4dc5-b395-8403ee9db149</t>
  </si>
  <si>
    <t>dc53bae9-3ad2-4e3e-a358-6f1469515cba</t>
  </si>
  <si>
    <t>0e4cfa01-7b8e-48c6-a6c6-e71712087979</t>
  </si>
  <si>
    <t>7c64bc54-0398-4dca-b4d4-d1d79af3e336</t>
  </si>
  <si>
    <t>db70cf27-b8ca-4fd7-8367-521b7856f031</t>
  </si>
  <si>
    <t>40cd435a-8a7c-4604-be12-9eff87f631f1</t>
  </si>
  <si>
    <t>c9b6bd7a-3542-4ee1-8b82-6aace494c14a</t>
  </si>
  <si>
    <t>d8782db3-55b4-42be-80b2-7a05df9c595d</t>
  </si>
  <si>
    <t>50b355bd-cb7f-4075-bf38-80bf75006288</t>
  </si>
  <si>
    <t>847d3826-f571-4dcb-9aee-bbaa25cf2c52</t>
  </si>
  <si>
    <t>c4662603-c7a2-462a-9420-1f82d835aba6</t>
  </si>
  <si>
    <t>3fb428b5-a95e-4753-96ed-2c9df2509937</t>
  </si>
  <si>
    <t>703b3c54-4e5b-4d9d-8e08-32d242e4674f</t>
  </si>
  <si>
    <t>a2ed1f73-92a3-4d4e-8624-41cca95fab33</t>
  </si>
  <si>
    <t>d91eeda3-0534-403a-966e-c0c52222e8a5</t>
  </si>
  <si>
    <t>e8c75bfd-b9e1-4ffe-8b4f-3d675ee5d47c</t>
  </si>
  <si>
    <t>f043fac8-cc0a-4ba7-b70b-b928a52298ed</t>
  </si>
  <si>
    <t>42a77b5d-be48-4286-a48b-267315f8c190</t>
  </si>
  <si>
    <t>a7b37cc5-1531-41e1-aace-4053f97569dc</t>
  </si>
  <si>
    <t>aeaaf472-2732-4977-b19d-0dafba8fdee0</t>
  </si>
  <si>
    <t>855a8c96-910d-46e7-a33b-67c3b6dcd1e3</t>
  </si>
  <si>
    <t>9e6f63bb-9260-4fe0-8823-a080384b9cb0</t>
  </si>
  <si>
    <t>d9820ec6-a28a-47c9-8e00-25ca83aaa1e4</t>
  </si>
  <si>
    <t>3fe12b97-ed9e-4c18-8831-c8cb08d9ddd7</t>
  </si>
  <si>
    <t>5f3be99b-0e4d-48df-82c6-bdc836076dba</t>
  </si>
  <si>
    <t>9924c395-ddbb-420d-b90e-c902a282fa08</t>
  </si>
  <si>
    <t>37b9b889-dc2c-4070-8a54-fc5cdb85aedf</t>
  </si>
  <si>
    <t>4b7a2163-55a0-4062-b93b-cba99bd44e20</t>
  </si>
  <si>
    <t>663948d1-0489-444a-bafb-937f27fc322e</t>
  </si>
  <si>
    <t>a6a8902f-1728-4335-93ee-01b7ba1b65c1</t>
  </si>
  <si>
    <t>ab6ceabf-5487-4139-a6d4-3eba04726c65</t>
  </si>
  <si>
    <t>caf1b735-d4fb-429e-a387-39b7c37ce781</t>
  </si>
  <si>
    <t>013e771d-80c0-4955-85e5-3a3e03c928e3</t>
  </si>
  <si>
    <t>56726ed6-9cc3-43f4-9831-3758acb34ac8</t>
  </si>
  <si>
    <t>b2d9c85b-5529-4fcb-8064-5772368fe560</t>
  </si>
  <si>
    <t>3dd5a268-e999-49a4-a0e9-1db7d6b9a9b6</t>
  </si>
  <si>
    <t>6acf0a7b-56a6-4d2a-8a6c-fcb34c8c123d</t>
  </si>
  <si>
    <t>c73530e7-da3c-44cb-a4d7-da2e4f83af77</t>
  </si>
  <si>
    <t>2d93a326-5c8a-4220-96db-af9cb18d9242</t>
  </si>
  <si>
    <t>36964217-7baf-4df6-8ba8-6b279c4ffdc3</t>
  </si>
  <si>
    <t>e83184a8-195e-4f37-9c3e-5f6726ce03bd</t>
  </si>
  <si>
    <t>b94a5859-ce2e-4ecb-8e25-7d35bfa12190</t>
  </si>
  <si>
    <t>e33cf5e4-480e-4d6a-8aca-02e749c516c0</t>
  </si>
  <si>
    <t>f1c0bb3b-8562-40e4-897a-259fe0eaf755</t>
  </si>
  <si>
    <t>4331c500-34e1-4e86-98cc-6ef3660d186c</t>
  </si>
  <si>
    <t>6b621773-54cc-4f06-a20c-7be3f37283d7</t>
  </si>
  <si>
    <t>984b7d55-3328-4468-9d57-310cfbdd43e9</t>
  </si>
  <si>
    <t>322a002a-d10a-4ae8-a6fd-ea6058696b98</t>
  </si>
  <si>
    <t>325aa444-9927-4b2f-bb17-12ad1eab8fa7</t>
  </si>
  <si>
    <t>3b807385-9636-4fc6-ba9e-2f80c4b136c0</t>
  </si>
  <si>
    <t>8b42471e-c69a-4c02-a057-1be3d5969d37</t>
  </si>
  <si>
    <t>ab4e9101-68ff-402f-a9c4-dfee35a8a1cc</t>
  </si>
  <si>
    <t>dc3acea6-a375-47a3-8a1c-cb3f8425ed40</t>
  </si>
  <si>
    <t>33d9e972-df46-40e3-867e-fd4d3af74f04</t>
  </si>
  <si>
    <t>d94e5f67-b644-40d4-8844-96b4a8547879</t>
  </si>
  <si>
    <t>f2c5ae6f-e3f4-4b17-b513-4c20a339171f</t>
  </si>
  <si>
    <t>3a98af38-f4f5-4c28-a7fa-75b56c916d14</t>
  </si>
  <si>
    <t>76550e06-f610-4894-9415-8b19f4139b2d</t>
  </si>
  <si>
    <t>c5c3bc2b-aad1-400b-8ba1-91dd48fff479</t>
  </si>
  <si>
    <t>3db5f6d3-e473-4ef0-8efd-4eb0772200a3</t>
  </si>
  <si>
    <t>7f4a8a00-b4db-4ebb-8a6f-8c7ea16d5f66</t>
  </si>
  <si>
    <t>cf473c27-6b87-4fa2-8172-8776b25f2431</t>
  </si>
  <si>
    <t>218678b1-7c49-4e77-bc3f-b979f6679244</t>
  </si>
  <si>
    <t>8dffa094-72a1-4072-9c4e-9b0cfc7cd71a</t>
  </si>
  <si>
    <t>904d2b08-0b5f-4302-80e8-d051271f6aad</t>
  </si>
  <si>
    <t>0d0bd507-d21f-4391-9a18-2da78a275159</t>
  </si>
  <si>
    <t>2b1dcaff-6bdc-4d94-8bad-b2879773f2dd</t>
  </si>
  <si>
    <t>9cc282a6-652d-49b7-9516-b48086169ada</t>
  </si>
  <si>
    <t>1894f7c8-6536-46af-bf60-df7ea5eb18ca</t>
  </si>
  <si>
    <t>4e620476-c07e-4364-bcff-532e4246170f</t>
  </si>
  <si>
    <t>872c27a4-fe39-4e6a-a5d5-2ce8c7176334</t>
  </si>
  <si>
    <t>32a3efe7-98b9-40e0-8b94-d3542c63f12d</t>
  </si>
  <si>
    <t>a408702e-b47f-40d7-a2b5-12fef68e2670</t>
  </si>
  <si>
    <t>f45963a7-efcf-4b95-b175-e154ff05334b</t>
  </si>
  <si>
    <t>6abe207e-34ff-45de-985e-170ef0c60e07</t>
  </si>
  <si>
    <t>bf8da59b-e838-4765-b69f-32790661c7bd</t>
  </si>
  <si>
    <t>cb891457-e0d0-408d-bf01-c546f079c22d</t>
  </si>
  <si>
    <t>262d70ca-fe57-4a00-8352-f0b52b806886</t>
  </si>
  <si>
    <t>864729e8-4af4-4e8a-a113-36e1fe2f0239</t>
  </si>
  <si>
    <t>8b417e54-d10b-4b52-9c6c-e4b40a8dac7a</t>
  </si>
  <si>
    <t>bf9e0691-6b5d-431a-8ee2-99627456c125</t>
  </si>
  <si>
    <t>d3279b34-76b7-4af6-a82b-696b2202115e</t>
  </si>
  <si>
    <t>fdcf53c1-7a30-4a99-95de-78319e996609</t>
  </si>
  <si>
    <t>0996e5d0-e70a-4f1d-97df-32fcfa9ff188</t>
  </si>
  <si>
    <t>6cd7ebd7-8508-46e0-946d-af4ca28962fa</t>
  </si>
  <si>
    <t>767d3fcd-3254-4279-829a-8a5507c52fed</t>
  </si>
  <si>
    <t>3832bdcc-25df-4d85-a9f4-c1f9c94e9977</t>
  </si>
  <si>
    <t>90b4bf1c-f136-4035-b8bc-75547c5718bd</t>
  </si>
  <si>
    <t>a3c7fd5f-9d71-40fe-ad6a-ba2ae7f02795</t>
  </si>
  <si>
    <t>2d90b510-3179-4c2c-8cf7-7890f6272d87</t>
  </si>
  <si>
    <t>70f58ca1-6b1d-4278-a2a9-d10a450f5ecd</t>
  </si>
  <si>
    <t>cfe6419f-3c4f-45e4-a7af-e4a24374cbcb</t>
  </si>
  <si>
    <t>16a12010-d031-4814-8de0-838770a2d4d3</t>
  </si>
  <si>
    <t>b9b0b5ef-12de-4d09-88c1-23ea3844fd9a</t>
  </si>
  <si>
    <t>fdfef7db-1ee3-48c6-90a9-abd336ca895a</t>
  </si>
  <si>
    <t>28faa895-da08-420d-a77f-d411c84b1233</t>
  </si>
  <si>
    <t>b5680425-a177-4269-aeea-0e78d65783b2</t>
  </si>
  <si>
    <t>f48c2df8-407d-45ec-9868-6369e6ad0374</t>
  </si>
  <si>
    <t>1781c143-200b-48ec-aebf-41b81dd49950</t>
  </si>
  <si>
    <t>6555a661-819d-4aee-861f-ea5dfeaebc54</t>
  </si>
  <si>
    <t>fe83f738-8055-487b-b80d-581a924fe651</t>
  </si>
  <si>
    <t>0c67544a-09d4-42be-9d67-a618649171a7</t>
  </si>
  <si>
    <t>10d9b5aa-f6c9-489d-8463-8a1b9ffc1541</t>
  </si>
  <si>
    <t>f7276321-a62d-46c8-9d06-8cce994fa3a5</t>
  </si>
  <si>
    <t>7ec4c294-2b34-4647-86d8-fbb2c0a58470</t>
  </si>
  <si>
    <t>cd4d0235-c8b9-45af-b90c-f1d4b99c6d43</t>
  </si>
  <si>
    <t>cefb4faf-6b91-4ade-a2e7-2c46ee5282a0</t>
  </si>
  <si>
    <t>00899642-3855-4b7b-824d-0ec79391f782</t>
  </si>
  <si>
    <t>6657d647-6fba-45b9-9630-5bfb8731d156</t>
  </si>
  <si>
    <t>77127049-af30-4ed8-83df-8cc7788d9988</t>
  </si>
  <si>
    <t>4cfe075e-1775-433c-ad1c-2ee71a3ec077</t>
  </si>
  <si>
    <t>533949ab-80e8-490f-8986-6200e0f2e6c6</t>
  </si>
  <si>
    <t>bbe51bef-9b74-47a6-bff4-d6ff2fc28592</t>
  </si>
  <si>
    <t>12cee4ac-7cf4-46cc-8915-029917f99905</t>
  </si>
  <si>
    <t>1ce53619-f537-482e-9e5b-ad4e6bbc4c00</t>
  </si>
  <si>
    <t>ec246186-6832-4d82-95a8-046cd9b454bf</t>
  </si>
  <si>
    <t>00ba5df5-ae7e-41e4-9348-8d2b898b58be</t>
  </si>
  <si>
    <t>7ac050c2-4504-4ea3-8c0a-ffe1ef5eb4fa</t>
  </si>
  <si>
    <t>c27ad2c2-983e-4cca-a364-240efa9fe70b</t>
  </si>
  <si>
    <t>21518c64-30f0-472d-8e69-d3b9c35f6b62</t>
  </si>
  <si>
    <t>3ef65026-dd92-4b26-ac9d-883e6c1df85e</t>
  </si>
  <si>
    <t>da05f866-2162-4e94-9f99-b911d307815d</t>
  </si>
  <si>
    <t>2944b9c6-914e-470d-ae13-968a13c3337e</t>
  </si>
  <si>
    <t>70b4b6f7-32d8-435b-b904-f6170c4b5129</t>
  </si>
  <si>
    <t>a3072f5e-54eb-4271-93f9-4d48180c82d7</t>
  </si>
  <si>
    <t>582169f9-166f-49b1-9e58-bc23a29166eb</t>
  </si>
  <si>
    <t>c5f54160-4671-41e3-90fe-7ca0562f5e28</t>
  </si>
  <si>
    <t>e8c9e486-2c82-4d16-a97b-c028116522b9</t>
  </si>
  <si>
    <t>04c95ebc-441a-4fa3-9962-58f19c8f6a88</t>
  </si>
  <si>
    <t>5cffe8cd-3d20-4503-ac9d-bd615b92b992</t>
  </si>
  <si>
    <t>9d444ead-5382-413c-b889-ca91cf04ba3d</t>
  </si>
  <si>
    <t>a0479613-1712-49dc-b36e-21a9f02cee12</t>
  </si>
  <si>
    <t>c6816fd8-37cd-4177-b3f7-1fc733935e72</t>
  </si>
  <si>
    <t>d84129d0-7837-4444-937f-d90de21c1900</t>
  </si>
  <si>
    <t>240267c8-fc84-4663-ba37-8da12b513ca7</t>
  </si>
  <si>
    <t>ae929a96-b299-49ec-90e9-fd713fe55d75</t>
  </si>
  <si>
    <t>f81cb40b-c301-4b6c-adc7-1c82616525c1</t>
  </si>
  <si>
    <t>40962787-5cf4-4872-a0a1-98fcc658b6f9</t>
  </si>
  <si>
    <t>84283756-8cc7-48e9-938b-44efd393a489</t>
  </si>
  <si>
    <t>a978340e-2268-47f5-9abd-f27d63bcee60</t>
  </si>
  <si>
    <t>0af97399-acdb-46ae-9c0d-0e1c0ec1dfa5</t>
  </si>
  <si>
    <t>23e7c107-6feb-45e5-bc87-1e5be905125c</t>
  </si>
  <si>
    <t>cbf51aed-36fc-40c5-b7ac-20001b6d3ebd</t>
  </si>
  <si>
    <t>aeba94db-f8f1-4b5c-a4b5-74c0511459e0</t>
  </si>
  <si>
    <t>cfbc9760-3221-4dfa-846c-c38bcd4bd5d6</t>
  </si>
  <si>
    <t>ebaf2686-a220-41c4-bf7c-17774e9e611c</t>
  </si>
  <si>
    <t>78456796-13f9-494e-a2c4-55d5595185a0</t>
  </si>
  <si>
    <t>926c174c-1804-4f98-a22c-4a61cb7e5a54</t>
  </si>
  <si>
    <t>e3a603cb-609c-45f3-8d46-4baa7a1b4298</t>
  </si>
  <si>
    <t>a4b3c061-1a9e-467c-ad5e-e9b0f3d59d7f</t>
  </si>
  <si>
    <t>c48db952-b62f-4713-a69f-e1cbd6c56658</t>
  </si>
  <si>
    <t>e53e4a83-5742-4da3-b706-c09b9cf10217</t>
  </si>
  <si>
    <t>673778c5-633a-4dc6-bf49-14c634eafe59</t>
  </si>
  <si>
    <t>7a0b90ff-af5b-412f-81e0-ae17ebf8429b</t>
  </si>
  <si>
    <t>c133b849-549c-4cf5-a19e-6eb7f98154f5</t>
  </si>
  <si>
    <t>3576d7b1-7728-4441-9869-53a61895ec44</t>
  </si>
  <si>
    <t>86755618-3ed7-4fdb-bc28-a8c317cdd7ba</t>
  </si>
  <si>
    <t>9598964e-88bc-40b0-8aca-07f234071ac9</t>
  </si>
  <si>
    <t>0bd4866f-04f5-463d-9e41-5c1d824b3207</t>
  </si>
  <si>
    <t>5e28dc84-0038-46d5-a84c-e7fc0b6ba1b5</t>
  </si>
  <si>
    <t>b02e9cb1-a2f7-409b-af7f-cbab1084a964</t>
  </si>
  <si>
    <t>48895be5-410e-4145-97d8-3a61190b29ba</t>
  </si>
  <si>
    <t>c2d96a0b-8e43-48ae-8969-ff9fea0487fc</t>
  </si>
  <si>
    <t>ca40c2e6-dff4-43ba-8f51-0c45867fb1db</t>
  </si>
  <si>
    <t>135db8bc-c37d-4863-9a06-1e27d91a2bc3</t>
  </si>
  <si>
    <t>22d87aa9-5b7d-4a38-8e92-9d28ea93bef2</t>
  </si>
  <si>
    <t>daebe924-7eca-48df-81db-40f8b3df8a56</t>
  </si>
  <si>
    <t>a5fd48bf-b809-4742-8679-a6c3c94bf7e3</t>
  </si>
  <si>
    <t>eb3735f3-b44e-4c9b-90c1-be080bbf484b</t>
  </si>
  <si>
    <t>fa802b63-39c8-4f44-a14d-e0362fbd6344</t>
  </si>
  <si>
    <t>67426996-ae47-4252-a5c3-ec5d89ecd25f</t>
  </si>
  <si>
    <t>a02a2af0-04bf-4331-975b-0225c3aff0f0</t>
  </si>
  <si>
    <t>ff59a826-a60c-4650-a18b-346568a6ac82</t>
  </si>
  <si>
    <t>398062a6-c8d6-470f-a50c-f2f7e7021ed5</t>
  </si>
  <si>
    <t>4289ac1f-5f54-47fb-83e3-57a1bc9e5b29</t>
  </si>
  <si>
    <t>62d96271-ae5d-41fa-8f08-f7363696a429</t>
  </si>
  <si>
    <t>04d25dc7-f610-485b-9938-371b4993ddcc</t>
  </si>
  <si>
    <t>40bac00f-106e-424f-a634-8fbbe9b64dff</t>
  </si>
  <si>
    <t>509f481e-adfb-4f9f-9683-a8c5c991dc81</t>
  </si>
  <si>
    <t>1729bd0a-712f-4a99-90b1-16ebf08605c8</t>
  </si>
  <si>
    <t>7b56061d-6f62-43cd-b608-c0078bef1c8a</t>
  </si>
  <si>
    <t>d3bed33e-4cf3-4e1b-9408-3f8aca2f9866</t>
  </si>
  <si>
    <t>888e89ec-ee38-4ca6-94c7-f2ca488c011f</t>
  </si>
  <si>
    <t>b7eeea67-9696-473a-943d-7f09052980b9</t>
  </si>
  <si>
    <t>f40eb78d-4ed6-4852-a15d-8d41d0871493</t>
  </si>
  <si>
    <t>5113dceb-daf8-4336-b47f-2e2ac25b5183</t>
  </si>
  <si>
    <t>c51dec4d-a2a8-4225-8141-89a4174b1eab</t>
  </si>
  <si>
    <t>e4505f55-3461-4136-8b2e-784e9ca89583</t>
  </si>
  <si>
    <t>04bd0a5f-9d38-4ba5-8761-c33ac9d970b0</t>
  </si>
  <si>
    <t>c32fa8df-a603-44b1-aa17-0ff42f9a0b92</t>
  </si>
  <si>
    <t>d81ed052-6e41-44f8-9ae2-262ff459c50d</t>
  </si>
  <si>
    <t>02fa0272-75dd-429f-8150-18057546ab95</t>
  </si>
  <si>
    <t>9bf09d67-495c-41c9-9f9e-cc5108ab52d2</t>
  </si>
  <si>
    <t>c276e623-5d03-4af9-8d18-1f937debce61</t>
  </si>
  <si>
    <t>043987c3-3d0f-4359-8334-e13e8d990481</t>
  </si>
  <si>
    <t>e17c46ca-718c-483e-b3ef-cde47432bd42</t>
  </si>
  <si>
    <t>fa2ea903-b666-4c5a-99fc-96e19a7a4107</t>
  </si>
  <si>
    <t>11ab90d5-5d9b-444e-86c0-ad926ae4728e</t>
  </si>
  <si>
    <t>1289773b-0dd3-452c-bda9-d032351ee8c3</t>
  </si>
  <si>
    <t>5930ee23-bf9b-427e-b602-74c3a9263ad0</t>
  </si>
  <si>
    <t>803dd9f5-b234-4630-9e30-d3a068acbaeb</t>
  </si>
  <si>
    <t>d76a7ca1-03f6-4fb8-8869-8f1d68db1e40</t>
  </si>
  <si>
    <t>f0f79c30-f6ab-4676-99dd-46c7771344aa</t>
  </si>
  <si>
    <t>9e0fef56-21e1-4bb9-b7cf-92c2f2e5ac84</t>
  </si>
  <si>
    <t>cd2805f3-0dea-4e39-abdb-b2d78ea82a38</t>
  </si>
  <si>
    <t>dd13a0d7-3038-4bc9-9c2b-da5e307a7b1a</t>
  </si>
  <si>
    <t>15509674-1653-4300-9836-0933070e37ea</t>
  </si>
  <si>
    <t>aa3b1081-b858-4324-9a4f-055c639742a5</t>
  </si>
  <si>
    <t>b584d742-727e-4d62-9a62-7e94933d12de</t>
  </si>
  <si>
    <t>8f34298c-4ca2-4685-8132-7a10b0f67f89</t>
  </si>
  <si>
    <t>d379d21a-0872-44e2-902a-23f2f964447c</t>
  </si>
  <si>
    <t>d7434d01-2d34-4d35-bc66-6b70bf09f63c</t>
  </si>
  <si>
    <t>5b192961-1897-4167-936f-de36c72fe86c</t>
  </si>
  <si>
    <t>6acc64ad-8216-4610-ab73-c720463585ef</t>
  </si>
  <si>
    <t>d50d7f18-3c7d-423a-8c09-87b1304a6bc6</t>
  </si>
  <si>
    <t>7b4aa8eb-5937-4094-961c-7b3a7ab4c878</t>
  </si>
  <si>
    <t>9e59c11d-a37e-4a01-917c-676e28c7cd0b</t>
  </si>
  <si>
    <t>cc287dd7-05cc-49b9-934a-88b05094473f</t>
  </si>
  <si>
    <t>2580eba8-3e66-4aca-a849-72fae95096dd</t>
  </si>
  <si>
    <t>9624fe94-69f1-4f2a-a114-ac8a39202825</t>
  </si>
  <si>
    <t>e779d642-5aca-4d8f-ba1b-4385c0a1b8d8</t>
  </si>
  <si>
    <t>65ed30da-f0fd-4b69-942d-a8e8c62f0740</t>
  </si>
  <si>
    <t>ca60c1f1-5eca-4526-b7da-c3ed6249a92a</t>
  </si>
  <si>
    <t>ee903360-1e8d-491e-85dd-10d815a3fa55</t>
  </si>
  <si>
    <t>09370554-ae76-458e-a023-9d972feafa82</t>
  </si>
  <si>
    <t>45c0731a-908d-4306-a246-72ca5c346b34</t>
  </si>
  <si>
    <t>c130dd83-01d8-4b9d-816a-3612bb14e503</t>
  </si>
  <si>
    <t>26a41e00-6982-48b7-8fe2-26e6803f6056</t>
  </si>
  <si>
    <t>c524b04d-0d31-4ad5-845c-6634d8544371</t>
  </si>
  <si>
    <t>e91f9026-5e82-48b7-b06d-fd20bce07092</t>
  </si>
  <si>
    <t>14622349-2923-4868-8f3c-e28364db9aa5</t>
  </si>
  <si>
    <t>327bdf6d-fc97-4f8b-9256-75b47b2cfc44</t>
  </si>
  <si>
    <t>3a46c1af-d969-4d95-a49a-b6ae6a41ab37</t>
  </si>
  <si>
    <t>2576fdfd-c9a2-47ab-9163-09e3204dfe95</t>
  </si>
  <si>
    <t>85ba6f39-3603-478f-8225-87f704ddbb53</t>
  </si>
  <si>
    <t>a6386e01-55a7-439c-9844-19f90a630513</t>
  </si>
  <si>
    <t>40a50d8e-5294-40ae-8a45-433b297973f1</t>
  </si>
  <si>
    <t>a3d52fa6-1afe-4813-ad3f-ce60e2fe6710</t>
  </si>
  <si>
    <t>f96206c1-ad5d-45ab-9a0f-289460fe5ca7</t>
  </si>
  <si>
    <t>7126456f-70f2-4bdb-8147-00d04eb5107a</t>
  </si>
  <si>
    <t>98902f98-5b7f-4465-ac8e-670ba8c91ace</t>
  </si>
  <si>
    <t>a90acb28-bbad-4929-9c15-d1a6c66d931b</t>
  </si>
  <si>
    <t>738d93f1-2899-413e-988c-b8bcae2b6b98</t>
  </si>
  <si>
    <t>dde88835-d5a3-4f0c-9c0d-0ad58d66c384</t>
  </si>
  <si>
    <t>edd7709b-5452-4189-aef2-6b4f2d94caf7</t>
  </si>
  <si>
    <t>034757c6-6396-453f-baf7-263ace61b050</t>
  </si>
  <si>
    <t>170d40ee-c8b3-4e99-b86a-273c67b4d106</t>
  </si>
  <si>
    <t>80f167eb-addb-4c36-b881-0d3e271964c2</t>
  </si>
  <si>
    <t>012fdb66-c952-4889-949b-55a94bc84d34</t>
  </si>
  <si>
    <t>2357852e-0045-45dc-98e1-fe167345e1e7</t>
  </si>
  <si>
    <t>7c19873c-7448-4a99-90ec-ad1a3744f6d8</t>
  </si>
  <si>
    <t>9c003d85-66ae-43ac-81c7-c249b7e9ba5a</t>
  </si>
  <si>
    <t>d8a67e8e-fd69-4cd6-a260-4a61472863d3</t>
  </si>
  <si>
    <t>e60cf575-74b3-4bef-a63b-fa802013a904</t>
  </si>
  <si>
    <t>28eb5430-bcd1-4575-99ce-52fc7b79dd83</t>
  </si>
  <si>
    <t>4c7ad85c-97b2-497b-8013-541c1bb12f53</t>
  </si>
  <si>
    <t>5fcae59c-12bf-48a2-90ab-a847f6d4f52b</t>
  </si>
  <si>
    <t>63db0da2-c434-42e6-bfbc-080c1b7d2a92</t>
  </si>
  <si>
    <t>9f5e752f-b605-404f-8cb7-c866c4a5ec7e</t>
  </si>
  <si>
    <t>b5768502-1bc9-4e09-bdc6-40cc476315e8</t>
  </si>
  <si>
    <t>383cc9fb-2dd1-4436-8cab-6172ed5ea1c1</t>
  </si>
  <si>
    <t>63020181-058e-4168-9856-89462afb75b5</t>
  </si>
  <si>
    <t>aec353a5-c9b3-4ce8-a5d9-35a71b3cfc28</t>
  </si>
  <si>
    <t>5277c8c8-8cac-4e7f-a4e8-7ae5be702466</t>
  </si>
  <si>
    <t>5b0a9f0f-a5c2-499e-86c0-a470f61fbfcf</t>
  </si>
  <si>
    <t>7ba10ae0-d3d3-4f68-bab7-f47132ca81d9</t>
  </si>
  <si>
    <t>2d58552f-bf1e-4a3d-9f8d-b8a1d85b8af6</t>
  </si>
  <si>
    <t>a3a4ad62-44ec-4292-89f8-b01d2424fee0</t>
  </si>
  <si>
    <t>d5970f1c-0abb-4bd3-8bb6-0c0ef0aa45e4</t>
  </si>
  <si>
    <t>5300aa05-c93c-4019-b2d5-442f816845f3</t>
  </si>
  <si>
    <t>84f50ff9-9a87-4ef3-bfae-4fa6d2454d91</t>
  </si>
  <si>
    <t>b3982239-7ae8-4bc2-b56d-1e92fb688fbb</t>
  </si>
  <si>
    <t>8789be5b-c6c8-4160-a53b-7f5d96ad6a36</t>
  </si>
  <si>
    <t>e6005bdf-6335-4d2d-9f0c-9b8db3d7a3f1</t>
  </si>
  <si>
    <t>fbbab64b-baed-4788-a9fd-e871e27e7813</t>
  </si>
  <si>
    <t>64ff0508-ae9c-4e65-88ab-b2784060e22b</t>
  </si>
  <si>
    <t>95b92a89-b512-4686-baec-e63a1bea9e1b</t>
  </si>
  <si>
    <t>98967753-277b-4987-b5b8-83139cc39c7d</t>
  </si>
  <si>
    <t>31d40896-68a6-45a5-8266-23fa68f84365</t>
  </si>
  <si>
    <t>87331e8e-8370-4c21-b55b-63a100c01576</t>
  </si>
  <si>
    <t>d3bad1ef-62ef-4dc2-b8c7-29a71d892ef9</t>
  </si>
  <si>
    <t>51862c6b-e825-41b4-8f2b-b48288d56510</t>
  </si>
  <si>
    <t>7e35f0e9-3648-4468-92ae-72c3daa179d6</t>
  </si>
  <si>
    <t>e6569d93-9e44-4b84-90ae-d2b562e2dea3</t>
  </si>
  <si>
    <t>713efa81-3956-4740-a8f5-433f77c8f0a1</t>
  </si>
  <si>
    <t>8f21820f-72de-4987-ac16-088395ccfb4c</t>
  </si>
  <si>
    <t>cc3b3228-7a95-4f3a-962a-87fcc109be06</t>
  </si>
  <si>
    <t>a78f277e-969b-4bf0-b83a-b61593462684</t>
  </si>
  <si>
    <t>bd62f300-c480-41aa-886d-e150c2c0948e</t>
  </si>
  <si>
    <t>d5619a3a-4ddc-42f1-b984-b13845a63601</t>
  </si>
  <si>
    <t>42f8f428-c1ca-48f6-a63d-70aaea77660c</t>
  </si>
  <si>
    <t>7d0d817a-2617-41ab-a831-1091ffaf67d9</t>
  </si>
  <si>
    <t>8c67c004-ca4f-499c-9a5b-61c70222d946</t>
  </si>
  <si>
    <t>717dffe1-d9cf-49f3-a124-895d463d0c0c</t>
  </si>
  <si>
    <t>9403eddd-df4d-47f9-9620-1a4a153e9589</t>
  </si>
  <si>
    <t>ec07b0a6-a5e5-43e0-9858-beb56a61896f</t>
  </si>
  <si>
    <t>1608c523-977d-493f-b754-2f3efcf0c26a</t>
  </si>
  <si>
    <t>44f1a408-5834-4df6-b425-b44e8d98300c</t>
  </si>
  <si>
    <t>ea2bad25-6fb2-44fc-98c0-dabe888fc6fd</t>
  </si>
  <si>
    <t>0e40b429-83c0-4390-9110-11ce634c9ab9</t>
  </si>
  <si>
    <t>4bcf93c0-5cbc-4329-905a-e7ce35aae269</t>
  </si>
  <si>
    <t>b8dd964e-fa6e-4462-aa92-ab7317a5b6f6</t>
  </si>
  <si>
    <t>024b103b-3ee6-4517-9db4-b28460868987</t>
  </si>
  <si>
    <t>cb83985f-68e4-4e09-8249-d8ba779de046</t>
  </si>
  <si>
    <t>ed0cd4cb-24ca-4d7c-a547-90cc35b185ac</t>
  </si>
  <si>
    <t>943e9728-b62d-4c00-9d17-f5230b444e6f</t>
  </si>
  <si>
    <t>a4df8b58-08fa-454f-82eb-b77fffaeea6c</t>
  </si>
  <si>
    <t>abb9ec2e-0869-4b27-803b-80edbcc552d4</t>
  </si>
  <si>
    <t>9a3ecff4-5e0f-4316-8046-8eaf5f78863f</t>
  </si>
  <si>
    <t>b9731890-1180-4c84-b2fc-2b117d286dae</t>
  </si>
  <si>
    <t>bf0b3181-418a-49d2-bcf7-9cb791e24258</t>
  </si>
  <si>
    <t>550c91be-2a59-4b58-a167-44c36d54277a</t>
  </si>
  <si>
    <t>90ca4d86-5dc3-40ef-9f89-f45ed4c14b90</t>
  </si>
  <si>
    <t>e2a68e91-8a9e-4897-9f4b-aa34d006a2a5</t>
  </si>
  <si>
    <t>3f3b7c47-9eb0-48b8-8618-f6d80728545c</t>
  </si>
  <si>
    <t>5dfdb74d-26c8-476e-b12b-29b33f1d7aaa</t>
  </si>
  <si>
    <t>a191ec08-5cb5-4b66-9bbe-da2d6a52f81d</t>
  </si>
  <si>
    <t>114e8d4e-61d3-4a6a-8816-2dc4ac69ebb9</t>
  </si>
  <si>
    <t>7d242fbb-cdb0-4ba7-a2ec-0e1838f04f5a</t>
  </si>
  <si>
    <t>e54670c1-ebf6-4aa0-aa05-a1c421414894</t>
  </si>
  <si>
    <t>2972dfd1-1630-454f-8b4a-527551c5797b</t>
  </si>
  <si>
    <t>316c01e7-de3f-4935-872c-8c1be49de847</t>
  </si>
  <si>
    <t>ade9b373-c0ad-4a5c-9acf-bed5a3e1df65</t>
  </si>
  <si>
    <t>4e600f19-53f2-4c25-a27d-a42641213c13</t>
  </si>
  <si>
    <t>90e6efb9-7a48-4760-a350-ac7806e8f4f7</t>
  </si>
  <si>
    <t>efe6c032-705a-4b31-b9f8-f4861ebe1abb</t>
  </si>
  <si>
    <t>3ce2ef91-6c84-4b2d-9eb2-a1611c9c611c</t>
  </si>
  <si>
    <t>93de610f-bfbe-4741-ab58-ccb8ab1c80bb</t>
  </si>
  <si>
    <t>c275f392-bc0c-434a-8d61-4ff29e9d490a</t>
  </si>
  <si>
    <t>0a83cc51-d552-48de-91b5-afdb52d934a0</t>
  </si>
  <si>
    <t>a25c7dcf-4329-4d4a-b0b8-5a4af5c374d4</t>
  </si>
  <si>
    <t>ce27c6d2-ffe5-4007-9280-ad10cf2b4f11</t>
  </si>
  <si>
    <t>18443637-f79f-4707-8a59-843d1674e40a</t>
  </si>
  <si>
    <t>517caea5-6b3a-4005-bc2e-12562a61ca67</t>
  </si>
  <si>
    <t>c4911b0a-94df-4b3b-9683-ca4a1ba137a7</t>
  </si>
  <si>
    <t>6675178e-1cf4-472d-b978-0cb6e240d25b</t>
  </si>
  <si>
    <t>c231c8f6-550d-4914-83e1-f2e0b1efb253</t>
  </si>
  <si>
    <t>eae56893-d618-48a4-944d-7b414427c6a0</t>
  </si>
  <si>
    <t>9cde3ef9-5898-46af-94f8-7a1c01cfc5c8</t>
  </si>
  <si>
    <t>d30d6b5f-45d2-4ac0-8b8d-663f3ff1bc0d</t>
  </si>
  <si>
    <t>f67c185e-b3fb-411e-8d71-3091a6313f78</t>
  </si>
  <si>
    <t>74cfa647-ec3d-4680-a3eb-90363acbd7c2</t>
  </si>
  <si>
    <t>b6ee1724-ed4b-4e37-ab48-a3e68ed16c79</t>
  </si>
  <si>
    <t>be470179-f0a5-4faf-ae23-7044af376502</t>
  </si>
  <si>
    <t>747291c9-532a-4bcc-8e9c-7ba6c3193518</t>
  </si>
  <si>
    <t>c025914f-c4e3-443f-a36d-ebf0952ed0f2</t>
  </si>
  <si>
    <t>f8035ce4-0dd4-4c2b-9bfd-efbf18affd13</t>
  </si>
  <si>
    <t>3711d6df-6a45-471d-878c-c4f3e2e59bda</t>
  </si>
  <si>
    <t>530fd99c-81e5-4444-83d5-a53511939e34</t>
  </si>
  <si>
    <t>95d09343-6543-46e3-bb50-781bcd98e8e8</t>
  </si>
  <si>
    <t>11d167e6-6b67-4716-8e25-13d0df0734c4</t>
  </si>
  <si>
    <t>1f829880-8183-4f2a-91da-cb29fe91d1ce</t>
  </si>
  <si>
    <t>45c0db71-7961-4b2f-be44-465de0fcd2d8</t>
  </si>
  <si>
    <t>34e3c0e4-c7b5-4043-9164-fd2e975e4b2d</t>
  </si>
  <si>
    <t>67c50848-2691-468a-ba13-f9bb9e69b92f</t>
  </si>
  <si>
    <t>afccc810-d5db-4f6d-b8a6-a04ec297ae25</t>
  </si>
  <si>
    <t>6d070bb7-ae8e-4d1a-b971-fe422a517047</t>
  </si>
  <si>
    <t>b0a33163-4fc6-40e5-a4d2-3fb493a4f757</t>
  </si>
  <si>
    <t>b9498a63-36ae-40cd-a0e1-454521b55099</t>
  </si>
  <si>
    <t>a2e05949-ab17-417d-b723-ef30ab8c37c8</t>
  </si>
  <si>
    <t>b23c3637-4dc1-4f54-921a-baf274a2710a</t>
  </si>
  <si>
    <t>c1355408-95a3-4273-b85d-e38ff518c2c5</t>
  </si>
  <si>
    <t>0b05ed34-500e-43e5-b885-2908c9b7559a</t>
  </si>
  <si>
    <t>571d474b-d75c-4f9a-be47-4fdaafc24e14</t>
  </si>
  <si>
    <t>d698cfaf-3f76-4897-a4f0-05a0d5f2cba4</t>
  </si>
  <si>
    <t>049b0b0b-3bf4-44ff-8cf8-5227864ef3a1</t>
  </si>
  <si>
    <t>1a770d4c-2736-40d8-bc79-7fcf2bee91e8</t>
  </si>
  <si>
    <t>f5ea9dd3-92d1-4c23-b80d-516cc298ae9c</t>
  </si>
  <si>
    <t>0abf168b-0804-454c-a21d-8177765d39f4</t>
  </si>
  <si>
    <t>d32bd048-6964-4b67-a558-92880bf08698</t>
  </si>
  <si>
    <t>fdf73090-b58d-4f79-af2f-5469bc4bbd25</t>
  </si>
  <si>
    <t>617476f3-ddaf-4a62-ada4-01c79e313a83</t>
  </si>
  <si>
    <t>71f342f0-78ac-47b8-83a8-3238ac9060cd</t>
  </si>
  <si>
    <t>d1e38326-9cfe-481c-92aa-55b0889f6e94</t>
  </si>
  <si>
    <t>2f387f5d-60c4-411c-82bb-d239ca1b1bfe</t>
  </si>
  <si>
    <t>771c5107-9c9d-49a0-bfff-eed7c14c9f70</t>
  </si>
  <si>
    <t>8001fe0a-77b6-4d3a-883b-e2d810c39109</t>
  </si>
  <si>
    <t>3a7be977-5c84-4d6b-aad8-74fbabd6fbc8</t>
  </si>
  <si>
    <t>d153e911-a7cd-42f1-b903-11fdc27c2748</t>
  </si>
  <si>
    <t>e8506abc-eb65-4120-a0c4-80ef3633b077</t>
  </si>
  <si>
    <t>208af75a-bdc7-4d49-9506-d39915d6d817</t>
  </si>
  <si>
    <t>f64330e5-ca6d-4a5e-a5d7-93678e565e85</t>
  </si>
  <si>
    <t>fe4f07a5-9731-492c-b5ca-079359d715da</t>
  </si>
  <si>
    <t>1ec89325-5025-464e-a689-e45ae2346bbf</t>
  </si>
  <si>
    <t>a8930bca-2ee8-4684-91d8-12d366eb5a06</t>
  </si>
  <si>
    <t>d48ea27d-cb82-44cd-b5ac-e8855e503296</t>
  </si>
  <si>
    <t>0c5ab431-6551-45dd-8888-1a2678db9000</t>
  </si>
  <si>
    <t>ccc20510-dca5-4772-820f-cce67617d3f4</t>
  </si>
  <si>
    <t>fb2b2062-3c95-4be3-89cd-54191c87137c</t>
  </si>
  <si>
    <t>95ba53ea-83cc-42c4-88fd-408557e5a71c</t>
  </si>
  <si>
    <t>deee826a-72f2-47de-8e53-ab1e9e2116bf</t>
  </si>
  <si>
    <t>df65cb67-ac6c-4812-96d7-905a6d612405</t>
  </si>
  <si>
    <t>0ea6ed25-cdda-42dc-9f68-75be00383ca6</t>
  </si>
  <si>
    <t>e1d87093-9bcf-4618-a64b-5f991552b9ea</t>
  </si>
  <si>
    <t>fa5f7e14-9e96-4264-b968-8478c339afed</t>
  </si>
  <si>
    <t>0f630c73-1d48-4fc3-ac70-dc365519aec0</t>
  </si>
  <si>
    <t>38956a23-80d7-4240-a6ec-577a5d87c8f5</t>
  </si>
  <si>
    <t>71f59706-a767-476a-a185-2025bc95a624</t>
  </si>
  <si>
    <t>147978ee-e0d3-4310-aefe-7b91907fbc05</t>
  </si>
  <si>
    <t>636afcc4-9657-48d4-bfb7-66ab5b476009</t>
  </si>
  <si>
    <t>d274aa3d-9de6-4d6a-b2b6-fbcc1b09d713</t>
  </si>
  <si>
    <t>4129b68b-3a4f-4a8f-990e-3eca86d8f5fa</t>
  </si>
  <si>
    <t>68a68e65-77a1-4b72-a046-82d3d51622b3</t>
  </si>
  <si>
    <t>cf77469a-322d-445e-b804-b875381f2bde</t>
  </si>
  <si>
    <t>3d7124cf-f0dd-4978-a112-b6aed66a9038</t>
  </si>
  <si>
    <t>8cbd04a3-d622-4503-9bde-de15b1929464</t>
  </si>
  <si>
    <t>a3a63f7b-0a71-471b-8242-7b0518d3aeb0</t>
  </si>
  <si>
    <t>09fd6a9f-a46f-4c3b-9d53-1044904ad697</t>
  </si>
  <si>
    <t>4bc0e762-e603-4cfd-8212-7ee4fac6a187</t>
  </si>
  <si>
    <t>87d5c38e-62fc-48a7-a651-f751e5a017ff</t>
  </si>
  <si>
    <t>b429a6d2-d706-4035-a4af-417d333338fe</t>
  </si>
  <si>
    <t>e62f9139-f93e-4d36-8d1c-f4be92540407</t>
  </si>
  <si>
    <t>fc6ebad4-fdfd-4a7f-b60e-14aa907b7284</t>
  </si>
  <si>
    <t>2c7846ff-8ecf-4dab-9836-7b0bf7ecafb4</t>
  </si>
  <si>
    <t>4c4022a3-cb72-4cac-bb61-e610520504f9</t>
  </si>
  <si>
    <t>70825258-4876-4108-a668-4e4af9a483cb</t>
  </si>
  <si>
    <t>07654aac-26de-4e7a-83ac-2c653fe48ef5</t>
  </si>
  <si>
    <t>29efa128-f341-4651-9f2b-14fa8b00b1fd</t>
  </si>
  <si>
    <t>e55e1186-688b-4bec-914e-3f1ce792c973</t>
  </si>
  <si>
    <t>532e809f-609f-4a07-aba8-32367dabf388</t>
  </si>
  <si>
    <t>9b0e1e13-4c5a-4c4c-874a-3c55ae532a3d</t>
  </si>
  <si>
    <t>cb49fc65-7ddb-47e1-824d-5665a7b0d5c4</t>
  </si>
  <si>
    <t>9fb73c35-7fcc-4436-abe4-edbfac050951</t>
  </si>
  <si>
    <t>ed07eedd-767b-425c-8037-9be3d1d2ab71</t>
  </si>
  <si>
    <t>f609d900-8674-4aed-babc-0f9641971752</t>
  </si>
  <si>
    <t>29c4f8b6-3404-449f-80eb-433727a49742</t>
  </si>
  <si>
    <t>3d19b9fa-62e8-4efe-8a3b-1f12035974c0</t>
  </si>
  <si>
    <t>4271e4ea-a5fa-4ddd-9cf3-5499ef8b3be4</t>
  </si>
  <si>
    <t>0ff91b1a-f0fc-4130-9fc2-9f21d8329c1e</t>
  </si>
  <si>
    <t>4c5c0b39-33eb-46bd-90a5-88b08d55c967</t>
  </si>
  <si>
    <t>bb84c727-943a-4750-9855-72070cffdeba</t>
  </si>
  <si>
    <t>6ec1d221-0266-4ad4-8efb-2a1cf113fd63</t>
  </si>
  <si>
    <t>732c5ee6-2a0b-47de-b6c9-7a6ca132ffa5</t>
  </si>
  <si>
    <t>979436d2-d6e3-43c1-a8a4-add00d60d80f</t>
  </si>
  <si>
    <t>2f1f7d7d-08ce-4108-aaad-adca7195b778</t>
  </si>
  <si>
    <t>5ace8076-b8ac-4d5c-b352-7acf2cd04898</t>
  </si>
  <si>
    <t>63dcf55f-e4e2-4268-a788-fbf79ea09043</t>
  </si>
  <si>
    <t>c3eb5915-89b0-43bb-ad29-c05152325242</t>
  </si>
  <si>
    <t>e083319d-f6cb-4eb6-8036-61d9ec8d50d2</t>
  </si>
  <si>
    <t>e12087fe-aa93-4e9b-a3b7-f307ee115a2f</t>
  </si>
  <si>
    <t>377f81cc-df85-4a21-9e8c-db3d8b2c588e</t>
  </si>
  <si>
    <t>437710d3-4b73-4dfc-bb74-830ddacfa3e9</t>
  </si>
  <si>
    <t>e15233d6-2feb-4c8d-82c8-d465f1bb57f1</t>
  </si>
  <si>
    <t>73491f74-12ec-4998-8223-af776f5be08c</t>
  </si>
  <si>
    <t>8ce16a28-8e7d-425f-9934-0352ea17dfdf</t>
  </si>
  <si>
    <t>f6d03dd1-f400-4056-96dc-657f5d04b5e8</t>
  </si>
  <si>
    <t>1966b98d-017f-4f90-bf97-39f93bce5744</t>
  </si>
  <si>
    <t>377cb08c-8bc2-4534-85b8-65ed1d14a1ea</t>
  </si>
  <si>
    <t>eda926c3-b545-4189-b390-8a0ebd3754a5</t>
  </si>
  <si>
    <t>01c5a335-f401-4bca-a288-56f61173f6c6</t>
  </si>
  <si>
    <t>4d8a6c3e-6af5-4844-9b8c-50ccc0b2f64c</t>
  </si>
  <si>
    <t>e03b402a-d7e1-4fd4-9995-c42462dd9a5d</t>
  </si>
  <si>
    <t>150945bd-b057-4e3e-932d-c9d31f2c821c</t>
  </si>
  <si>
    <t>5428758b-12de-449d-9119-b5fd7eefeaec</t>
  </si>
  <si>
    <t>d9a7c70a-bad2-4767-82fa-c6cbe0da1f09</t>
  </si>
  <si>
    <t>1785f7a4-57e8-4ddf-b6ff-4213709c92d3</t>
  </si>
  <si>
    <t>b05b623b-4001-4592-9190-8d3ad4d40b15</t>
  </si>
  <si>
    <t>e62cd65f-f51a-48a6-b268-0c7ad1c3fe76</t>
  </si>
  <si>
    <t>47020ccb-45f3-4be3-be29-e02ecb13a76f</t>
  </si>
  <si>
    <t>77c022ce-d30b-4b47-abfc-373ff3527dc9</t>
  </si>
  <si>
    <t>9966ca3b-ed7d-4d7e-8449-20b35befc023</t>
  </si>
  <si>
    <t>17e49d88-15c5-48a3-9453-09346ad93cce</t>
  </si>
  <si>
    <t>b6b0ee72-41e3-47d6-8097-019c2867fbf0</t>
  </si>
  <si>
    <t>e7b7dfeb-6020-401f-9737-3c8797f4da0e</t>
  </si>
  <si>
    <t>c31427a3-3e2b-482a-956b-c3f65355d4b4</t>
  </si>
  <si>
    <t>d5619278-66b0-4cb2-8d9f-fdfbb73f1421</t>
  </si>
  <si>
    <t>ed23dd37-a5a8-4180-9ab2-37e72d50e266</t>
  </si>
  <si>
    <t>04af1c57-d089-4038-b95c-9c450b5ff2f9</t>
  </si>
  <si>
    <t>13fd0359-ff7e-4a26-8fd8-8dbef8a1181a</t>
  </si>
  <si>
    <t>45e81c2b-c8e7-403c-836c-7431bbc69d35</t>
  </si>
  <si>
    <t>0d0ada44-21a3-4af6-8f0f-ba2cbcefb834</t>
  </si>
  <si>
    <t>51c88fc0-1921-4b94-9358-d64a2b0f4575</t>
  </si>
  <si>
    <t>c8d4d839-9804-4503-b357-0070c6419dbe</t>
  </si>
  <si>
    <t>159ba643-11e2-403d-aa96-e78b72eb0466</t>
  </si>
  <si>
    <t>1eb4db42-3862-4a6f-af4a-d51c75444d25</t>
  </si>
  <si>
    <t>287f2115-83fe-4088-9891-bbbec59b4f61</t>
  </si>
  <si>
    <t>62914b09-244b-4424-a512-f5edcc37f078</t>
  </si>
  <si>
    <t>6e10baad-a4d0-4cf5-8d30-dda2af3e3008</t>
  </si>
  <si>
    <t>e3618ac1-c2e9-4db8-92fa-7c4b59a79085</t>
  </si>
  <si>
    <t>a5dad5a1-68d4-4f22-93b8-9485f8af1883</t>
  </si>
  <si>
    <t>b3210b7c-922a-430e-934f-6aa06cd78504</t>
  </si>
  <si>
    <t>fc274d8f-2f52-45c2-8657-1dbfc373fd3a</t>
  </si>
  <si>
    <t>b614093e-6ded-46b9-b513-290c700a9170</t>
  </si>
  <si>
    <t>d4239f7c-8f13-4d71-acfd-6be909078b84</t>
  </si>
  <si>
    <t>fe09bd37-ad31-4978-8cc1-abdcf5b8049c</t>
  </si>
  <si>
    <t>4608c9a5-7220-4180-8ecb-fdf8560213bf</t>
  </si>
  <si>
    <t>644a8c6b-f0cb-4600-a2c0-22b742e25d7a</t>
  </si>
  <si>
    <t>87bf1ecb-45ff-4819-9cd0-489bc5d40070</t>
  </si>
  <si>
    <t>7d60ec8b-d21c-40ab-b827-e9cf0950cfda</t>
  </si>
  <si>
    <t>b08e7afe-9a53-4a97-a49f-da09728fe366</t>
  </si>
  <si>
    <t>bc610213-85b3-46cc-a8a2-4aba606e0ecd</t>
  </si>
  <si>
    <t>8a8bd603-d19c-45e2-8f61-1d469c27b5d7</t>
  </si>
  <si>
    <t>c97bff1e-7e18-4332-bd8b-c37eef8786cd</t>
  </si>
  <si>
    <t>d3fdcdd7-db28-40d1-8827-7f1dc7ed1fd3</t>
  </si>
  <si>
    <t>07650402-d25e-43fb-b6d2-362e33a28913</t>
  </si>
  <si>
    <t>afd0f6b8-7cfb-4b5a-a7e4-a46b652a2ee4</t>
  </si>
  <si>
    <t>e544c76d-afd9-4a93-b9e7-d2917f92832d</t>
  </si>
  <si>
    <t>4b84c412-0d77-47b1-9ad1-2c22c8130938</t>
  </si>
  <si>
    <t>962fb5be-d183-40f5-848e-39c6edd45590</t>
  </si>
  <si>
    <t>ccb763a5-3a14-45b2-b2f2-13cf4d4504f2</t>
  </si>
  <si>
    <t>0736f7b6-a8ed-4ddf-97d4-1f16935debef</t>
  </si>
  <si>
    <t>c5c13fb8-2814-418f-bbd6-c6bde6931836</t>
  </si>
  <si>
    <t>c6102320-f49d-4297-a7a8-9e0a1cbb2c99</t>
  </si>
  <si>
    <t>48f2958e-0896-4cdf-9903-0128431e2ac8</t>
  </si>
  <si>
    <t>891a3876-414f-407d-a556-5a775da1572f</t>
  </si>
  <si>
    <t>e9eda05c-acad-4396-8a42-ddb63c4aa1fa</t>
  </si>
  <si>
    <t>16149520-7fde-4171-b0b3-7346fc1039b4</t>
  </si>
  <si>
    <t>55f9e46d-b9bf-4c7a-b788-15eff0fd7f19</t>
  </si>
  <si>
    <t>59062636-5eb1-448f-a7c7-85b0adee78f6</t>
  </si>
  <si>
    <t>07886f85-7daf-4ecf-8cf2-b431d924025d</t>
  </si>
  <si>
    <t>0cd9ec03-39c1-4e72-bca4-201d555c03ca</t>
  </si>
  <si>
    <t>9bc9e106-eb06-4656-b4a0-511090a8d844</t>
  </si>
  <si>
    <t>63a19f79-ea90-4887-bedb-2715499d6529</t>
  </si>
  <si>
    <t>6e2586bb-f066-4472-9eee-642e2f7910da</t>
  </si>
  <si>
    <t>97f19b56-20fd-4366-b61f-28403f94a232</t>
  </si>
  <si>
    <t>231694b1-d353-4558-b96d-38a13e1bb269</t>
  </si>
  <si>
    <t>667b37b3-5fa9-4992-ae88-f23dbf2f2fe9</t>
  </si>
  <si>
    <t>b58c7983-b61e-49b2-a252-d8b9841a68a7</t>
  </si>
  <si>
    <t>27b6348b-66a9-447b-8f65-e5c4bf3bc5e3</t>
  </si>
  <si>
    <t>c4f40473-d182-421b-b973-046bf75b2966</t>
  </si>
  <si>
    <t>dff163ae-153f-439a-ab3f-00c6f94fc76c</t>
  </si>
  <si>
    <t>010c3aa8-950f-4e27-8046-5833702e46b0</t>
  </si>
  <si>
    <t>5d59e093-7f76-4ef5-b9bd-fc6a250ebaa1</t>
  </si>
  <si>
    <t>f5129c8b-e4cd-4ace-a707-eae77d9784ea</t>
  </si>
  <si>
    <t>d5770a8d-c701-4006-9ba8-7a1727891bc5</t>
  </si>
  <si>
    <t>f1f7bdc1-e247-402a-983e-f8bf4a90fa35</t>
  </si>
  <si>
    <t>fbff4c81-85ae-4f3d-a043-ba72ab979495</t>
  </si>
  <si>
    <t>7c55bc7b-23ff-4dd1-956b-0286922977c0</t>
  </si>
  <si>
    <t>9dfa6c66-4b7d-43f1-829a-5f0410c4d97a</t>
  </si>
  <si>
    <t>e16a7fb0-e562-4e4f-a54a-e0bf29e85e93</t>
  </si>
  <si>
    <t>a8249505-3b81-409c-811f-029dd4a5b933</t>
  </si>
  <si>
    <t>eb236c57-e25b-4115-a602-75ca5ead1fe8</t>
  </si>
  <si>
    <t>f5c98892-33ef-48d4-b736-2ee4c15b96c7</t>
  </si>
  <si>
    <t>30188ecc-bb87-43fd-97e5-98b4e9d04d31</t>
  </si>
  <si>
    <t>3a01e3c9-5dd6-4433-b373-1324d2ea4fe3</t>
  </si>
  <si>
    <t>6d412e49-7c33-4702-8204-ea36620c5223</t>
  </si>
  <si>
    <t>1ecdddeb-3424-40b4-8659-7b935ad081a7</t>
  </si>
  <si>
    <t>2f3c535d-d7c3-4621-a7f0-b7b4a702cb22</t>
  </si>
  <si>
    <t>ad913103-89f0-4559-9e63-a27a719de82e</t>
  </si>
  <si>
    <t>6dd13967-f2a8-475a-bdb8-95ee34dff6f6</t>
  </si>
  <si>
    <t>701b03f4-e501-49f1-a0e0-91d3d14a6ad5</t>
  </si>
  <si>
    <t>f4c9d305-2897-4eeb-81c4-d6700004d7c4</t>
  </si>
  <si>
    <t>2306133a-4f82-4932-888f-c4f44aeaefcb</t>
  </si>
  <si>
    <t>443be54b-dda8-4017-8abc-f8d4a2013f64</t>
  </si>
  <si>
    <t>5abd1d2f-bc4f-4bb6-8442-43c797b9d5ea</t>
  </si>
  <si>
    <t>0e00dfe9-c330-4f69-8627-548cb3c2ec24</t>
  </si>
  <si>
    <t>9c8af163-2949-4142-9492-358eb930a1ec</t>
  </si>
  <si>
    <t>fe946645-a49f-40ba-a5b8-e04ffa382a87</t>
  </si>
  <si>
    <t>78edfd72-a9d5-41f6-83e4-7219d465266e</t>
  </si>
  <si>
    <t>b06884ec-56a8-4b30-a929-0cfbb134501b</t>
  </si>
  <si>
    <t>bbf834d5-1b22-4558-8ca7-9fa60cfb08bf</t>
  </si>
  <si>
    <t>14b49145-5e6e-43cb-816b-f062e6def55c</t>
  </si>
  <si>
    <t>22415ef5-e055-4436-8c85-cc0e0fc43e09</t>
  </si>
  <si>
    <t>c0b31c59-7067-46c8-a696-a84580577c03</t>
  </si>
  <si>
    <t>301ce029-5bb0-4a05-870b-923f13d21893</t>
  </si>
  <si>
    <t>ad381e44-2c1d-4c41-b383-a837d203cf7b</t>
  </si>
  <si>
    <t>b5be33bf-79a3-4317-8a24-1a639f93897b</t>
  </si>
  <si>
    <t>97969afe-a71f-43ab-ba16-d716ca374ab6</t>
  </si>
  <si>
    <t>c3a17e10-6988-4d91-b2d3-54d262f162d4</t>
  </si>
  <si>
    <t>f691c1c7-f707-4b58-a962-e98c0545d6a8</t>
  </si>
  <si>
    <t>b057c2bc-27fa-4ec3-b5bf-cf0f6e32f11e</t>
  </si>
  <si>
    <t>d490035b-1b5b-4bfc-913d-61f466653bcd</t>
  </si>
  <si>
    <t>fb4c2da3-9a55-4dc1-84a3-746168dffd86</t>
  </si>
  <si>
    <t>7e0a9ad2-b09c-417d-91b5-e8e660de5c54</t>
  </si>
  <si>
    <t>ae2c1957-d408-4f03-9fbe-700aada95231</t>
  </si>
  <si>
    <t>af935e01-9c47-4dea-9868-0283e6fb16cc</t>
  </si>
  <si>
    <t>87ba0485-c84c-4e26-aff0-5610c02842e1</t>
  </si>
  <si>
    <t>b60e1fbe-2032-46a6-aef1-d26936429410</t>
  </si>
  <si>
    <t>f754ba78-d3f0-4170-9acc-5c1d8f777bc2</t>
  </si>
  <si>
    <t>7741354b-ae42-45ce-821d-14d3f05103d9</t>
  </si>
  <si>
    <t>78f4a2fc-ee9a-4634-8f62-f0c3a5207cb0</t>
  </si>
  <si>
    <t>cf42d4b0-6f96-4923-8887-48bd50a7812b</t>
  </si>
  <si>
    <t>12fc116b-f8ae-445c-bfda-591bd8aa5db3</t>
  </si>
  <si>
    <t>429366aa-1b0a-4f87-9639-ac9b8de94b00</t>
  </si>
  <si>
    <t>d1cbeec7-cee0-4395-90b9-eef2ed89946b</t>
  </si>
  <si>
    <t>69778b7a-8c2d-4e6f-8031-a7ec04062197</t>
  </si>
  <si>
    <t>868cc92e-c16d-4b1f-b4c7-eab6ae79cc8d</t>
  </si>
  <si>
    <t>a3063eec-a43d-40d2-ae15-9911a6646089</t>
  </si>
  <si>
    <t>063627e7-379b-4cb2-84d4-71979326d59a</t>
  </si>
  <si>
    <t>08e12c82-3ce7-4e18-8c53-9b1926175871</t>
  </si>
  <si>
    <t>710b7973-9e56-47f1-992d-2dcfb120d97f</t>
  </si>
  <si>
    <t>35d48958-f297-4739-b4d4-579ece29b8ff</t>
  </si>
  <si>
    <t>b59e75cf-0510-4e69-960d-743afe62b2e2</t>
  </si>
  <si>
    <t>e635991e-2c52-469e-80df-b646e0187005</t>
  </si>
  <si>
    <t>705f0fd9-e362-48c7-98f8-a91a00764482</t>
  </si>
  <si>
    <t>b1086e72-dd56-4424-a567-4526b5d59490</t>
  </si>
  <si>
    <t>b46f30d7-a799-447d-8015-171c8a933473</t>
  </si>
  <si>
    <t>26234538-e867-49d2-823b-f13d2955b9bb</t>
  </si>
  <si>
    <t>fc6f9883-838f-48d6-a34c-dff24c953d6a</t>
  </si>
  <si>
    <t>ffedae62-5f1f-4a2d-82b4-d741b128d6d7</t>
  </si>
  <si>
    <t>46b8ec79-fbce-441f-8c40-396e61c83566</t>
  </si>
  <si>
    <t>a7394397-6701-4146-ad3c-a82aca5cec9e</t>
  </si>
  <si>
    <t>e416c3cd-a07c-4c00-a339-86b0826efa90</t>
  </si>
  <si>
    <t>89bc17e0-d8bd-46fa-a8bf-7f2643f0a1cb</t>
  </si>
  <si>
    <t>e6d8bf24-2645-4137-9e98-0bb508bf3dff</t>
  </si>
  <si>
    <t>fbd1552d-c738-4422-940f-31fcca350ac7</t>
  </si>
  <si>
    <t>c554bf9c-b0ef-456b-8b1e-7627061f1ff0</t>
  </si>
  <si>
    <t>ef3bad17-3fa8-491c-94af-6d6f93d370e7</t>
  </si>
  <si>
    <t>fb553d68-c48e-48ac-9856-0f091a3c5e40</t>
  </si>
  <si>
    <t>5c6b14f5-b551-4800-82c3-68055a36ca65</t>
  </si>
  <si>
    <t>cef4f8ae-69be-4850-9971-77edcee67b53</t>
  </si>
  <si>
    <t>e8f012ab-e0e1-4be6-afc5-219bd8a843d6</t>
  </si>
  <si>
    <t>125ae557-f1fc-47ab-98d4-55280861cedd</t>
  </si>
  <si>
    <t>bd6b2422-01ae-4e71-aa9e-86f5cba0f0e7</t>
  </si>
  <si>
    <t>e5b2c6f5-d9c7-4cc5-8d9e-7865df922496</t>
  </si>
  <si>
    <t>1bcdb752-ec2b-4f0c-aea6-b28b878a8b93</t>
  </si>
  <si>
    <t>a91c9463-8da3-4e0d-b8fe-b9e72b75fd00</t>
  </si>
  <si>
    <t>fd87e80a-d5cb-4110-8a95-5271faf4f66c</t>
  </si>
  <si>
    <t>21a2222a-0ed5-4356-832e-004984f43c38</t>
  </si>
  <si>
    <t>2902fcb0-13fb-4689-a188-e67d98d0d905</t>
  </si>
  <si>
    <t>e396a9fe-8e3d-4a77-97fe-eb44bb2651e9</t>
  </si>
  <si>
    <t>3c6d0455-9552-4ddb-ba4f-35116fb5a2aa</t>
  </si>
  <si>
    <t>75ed2d2a-3441-4a03-9edd-37f138ddf26d</t>
  </si>
  <si>
    <t>ec15a457-0628-4424-bfbf-ffad113caebc</t>
  </si>
  <si>
    <t>497ea31f-a742-45f8-aff2-78aeabba82c0</t>
  </si>
  <si>
    <t>7a4e7b0b-b5c9-4645-884f-6e65b40cbf16</t>
  </si>
  <si>
    <t>7e46ecdd-aac9-46c0-be49-b8b97d5a08cd</t>
  </si>
  <si>
    <t>2d63d29f-c54a-409d-b81f-4ae7d7c24adb</t>
  </si>
  <si>
    <t>7f7a6c72-5de1-409d-9013-196a37b510fa</t>
  </si>
  <si>
    <t>c5b398b1-3e5c-4e00-bbeb-c9331bda4229</t>
  </si>
  <si>
    <t>152baad3-726b-460b-8f76-3023669c2eb9</t>
  </si>
  <si>
    <t>4104f67e-7330-4763-93da-3edfaebf4d4e</t>
  </si>
  <si>
    <t>72ef1897-448f-4cfd-a3f8-f362c1687219</t>
  </si>
  <si>
    <t>03dd2364-c8b7-4cc1-934c-da26c26375e6</t>
  </si>
  <si>
    <t>6f6618b8-2e16-4e97-ba03-1bbb1a2594bc</t>
  </si>
  <si>
    <t>aa744554-5dc0-44da-982e-f7bb1de2e696</t>
  </si>
  <si>
    <t>036f4083-faf6-4f2b-8696-54144d43a407</t>
  </si>
  <si>
    <t>54a55e2a-c4df-4e1e-8256-ea0053ea63a2</t>
  </si>
  <si>
    <t>828a33fc-d66e-484f-a717-3329d79e31c0</t>
  </si>
  <si>
    <t>549331b3-8c7b-4737-a9be-5c0c55acf48c</t>
  </si>
  <si>
    <t>61735621-18eb-4b2b-9d65-080720bab0a9</t>
  </si>
  <si>
    <t>c5a5cb2a-204a-4d32-8041-38291d11a171</t>
  </si>
  <si>
    <t>19763600-1b5a-4cc6-ae11-2883276a767a</t>
  </si>
  <si>
    <t>a34bc068-6521-411e-9164-4f60e19ecd34</t>
  </si>
  <si>
    <t>b5681f0b-13bd-4579-8ea3-1d5aee6e29df</t>
  </si>
  <si>
    <t>3057341b-d9b6-4ada-9b65-6591779c7719</t>
  </si>
  <si>
    <t>6dcf7915-7bf7-48fd-b9e0-04c5375756e4</t>
  </si>
  <si>
    <t>d9d08ce2-9d33-43e5-ba16-c2729f6e0380</t>
  </si>
  <si>
    <t>2f057a55-620e-48eb-a6a3-2e3f276e56ff</t>
  </si>
  <si>
    <t>3640dec5-a6d8-461e-b6b4-e0cee72cda9b</t>
  </si>
  <si>
    <t>44ac9ccd-9a99-41cd-9a88-643ddf8c091d</t>
  </si>
  <si>
    <t>2209f29c-5b9d-4854-a068-53d9e09bc2c6</t>
  </si>
  <si>
    <t>2781e113-ee22-4f9b-82be-9a012d786ab8</t>
  </si>
  <si>
    <t>4eae78c3-657e-43f6-85b7-e8579c1ea4b2</t>
  </si>
  <si>
    <t>5a195ac8-da62-41b1-be31-c7b27e4a34d9</t>
  </si>
  <si>
    <t>626a8ed7-7784-4e01-be0a-3b2b91b85d75</t>
  </si>
  <si>
    <t>ce9efd87-329e-41f2-91fb-3283ddf7e058</t>
  </si>
  <si>
    <t>25dcd633-eec8-491a-90c8-8567f237f220</t>
  </si>
  <si>
    <t>2e901fe6-ecf9-4658-9bd8-4925a52f22f5</t>
  </si>
  <si>
    <t>82667c6d-a867-430b-9593-7352842c0e9d</t>
  </si>
  <si>
    <t>21817042-cf8c-4daa-a6d7-943c37ef459b</t>
  </si>
  <si>
    <t>6d4de4b3-e599-438b-a5a7-9c0871a35b89</t>
  </si>
  <si>
    <t>d8fcf104-e7ca-4fdf-8f1a-d7b611426d19</t>
  </si>
  <si>
    <t>13d47e87-c4f7-4cfd-91d1-a6f12bf3b44f</t>
  </si>
  <si>
    <t>57311399-e46b-41d6-b43b-57283266606e</t>
  </si>
  <si>
    <t>74505d51-9cfc-4402-90bd-9665b663bbea</t>
  </si>
  <si>
    <t>322fc84d-a619-4759-b07d-d5812fbbac5f</t>
  </si>
  <si>
    <t>d94617ae-d4d6-4a35-ac56-810758fcad92</t>
  </si>
  <si>
    <t>e82b5900-fa7e-4988-a377-96c91433381c</t>
  </si>
  <si>
    <t>422548c8-54b6-45b9-99e1-326f2b268f19</t>
  </si>
  <si>
    <t>7ed2b938-4090-48f6-a05a-193328de3737</t>
  </si>
  <si>
    <t>dd809965-4e86-45fa-a430-7fef88a064ba</t>
  </si>
  <si>
    <t>07ae9160-697b-4c62-8be9-20d51b4ab09b</t>
  </si>
  <si>
    <t>1c9c7814-b75d-4466-b5ad-69c6a0e5dcbd</t>
  </si>
  <si>
    <t>4bed7d9b-4298-4ed9-8506-e3ba8eb5fac9</t>
  </si>
  <si>
    <t>3886d817-e8b5-494d-b703-089204529a06</t>
  </si>
  <si>
    <t>b9edac2d-9c1d-4ce5-9220-b9f0cc7fcced</t>
  </si>
  <si>
    <t>c348f576-677c-46fb-94e6-93d00f65664c</t>
  </si>
  <si>
    <t>1b3f5db9-e2fd-4f4a-b43e-bf84d61aa5c3</t>
  </si>
  <si>
    <t>491d57d4-f586-43c9-b1d6-f09bc5686351</t>
  </si>
  <si>
    <t>7127c2a6-6ecf-45f1-a600-0695e9c1dc68</t>
  </si>
  <si>
    <t>2182b5dc-d37a-40f6-b0da-84e0444f0059</t>
  </si>
  <si>
    <t>b0abc36c-eca9-4378-bd7b-c363efa28e5d</t>
  </si>
  <si>
    <t>d5ac7336-fc67-4fb1-8ecb-744b6881ad4d</t>
  </si>
  <si>
    <t>15316ca4-70d0-465c-8103-05b00910dc57</t>
  </si>
  <si>
    <t>1778bcbb-6065-4bd9-987a-1451fa8e7b39</t>
  </si>
  <si>
    <t>f32018cb-4fbf-41d9-942a-73e88c29ec11</t>
  </si>
  <si>
    <t>dd4ea409-fbfc-4842-b117-989f868cff53</t>
  </si>
  <si>
    <t>ed93b13b-108d-4aaf-b8b2-b15bd6302ce0</t>
  </si>
  <si>
    <t>fd26859d-f360-47b7-bbb7-73b97fc3e0c4</t>
  </si>
  <si>
    <t>568d8f05-4453-4653-858a-09857cc719fa</t>
  </si>
  <si>
    <t>acd57a6a-d1a2-4e0b-903d-94bb3b1f4582</t>
  </si>
  <si>
    <t>cc0ecc78-14dc-4763-8507-94b3ab4ce892</t>
  </si>
  <si>
    <t>7628cc80-2677-42fa-8d0c-2caa09d2f573</t>
  </si>
  <si>
    <t>88403430-2df6-4ec2-8e15-01684d4984a3</t>
  </si>
  <si>
    <t>cdb57dd8-6300-4be5-aff9-fa48047d1a37</t>
  </si>
  <si>
    <t>a6497b04-4310-437c-8fc9-4fdfe556b58a</t>
  </si>
  <si>
    <t>a7cdf547-f4b6-4422-96d6-40c6a5bada91</t>
  </si>
  <si>
    <t>c19c82a8-ecbe-4f1c-b28f-25080bb7d8f8</t>
  </si>
  <si>
    <t>8041f4ef-e55c-471d-9627-3b378827bb3f</t>
  </si>
  <si>
    <t>97aef0b0-66ae-4378-99c5-5d8136937783</t>
  </si>
  <si>
    <t>ddc005a0-6a5d-42ff-a729-27ba706f8f8f</t>
  </si>
  <si>
    <t>3a195237-b534-409c-adb8-1450e28311a1</t>
  </si>
  <si>
    <t>97f4a9de-ec81-4a30-b158-af515508bfa1</t>
  </si>
  <si>
    <t>b613592b-c8d6-41a2-a879-2b520bd88ad8</t>
  </si>
  <si>
    <t>94bbb8cf-31a7-47b9-ae04-e968e5630df7</t>
  </si>
  <si>
    <t>96708692-31a4-4875-aafa-5a5ad6beb0ab</t>
  </si>
  <si>
    <t>9f3e7ccb-3939-4f34-850c-5c5cd53de07a</t>
  </si>
  <si>
    <t>633f997a-82b4-4759-94c5-3ee49022556e</t>
  </si>
  <si>
    <t>b00925df-9e0e-4ea9-a4b6-cc55afd5f9bf</t>
  </si>
  <si>
    <t>e2d15576-c3b9-47bb-9623-c43aa146e7aa</t>
  </si>
  <si>
    <t>6468ce5b-5fe0-4879-9195-304eafe0f233</t>
  </si>
  <si>
    <t>98b28721-23c4-4b88-ae84-49e24858b095</t>
  </si>
  <si>
    <t>f80061da-debc-4313-8139-aa2a971d3f67</t>
  </si>
  <si>
    <t>64dae2df-63ad-48b8-a764-e9fd6e5e4959</t>
  </si>
  <si>
    <t>818c468a-7d4d-4f07-8494-5029e5abcadc</t>
  </si>
  <si>
    <t>a14a68a3-f70e-41fa-8a57-03f5ae6af0b6</t>
  </si>
  <si>
    <t>03580a90-c4a7-4dd8-ae41-554a93216a79</t>
  </si>
  <si>
    <t>bbe52633-41c0-4bee-a36a-e1f34b95806b</t>
  </si>
  <si>
    <t>e7b936b2-e08f-4dfd-a2a2-69ebdaa00a6e</t>
  </si>
  <si>
    <t>5e035d77-66f2-4460-a072-9f191871997d</t>
  </si>
  <si>
    <t>872eb844-da9e-4b3e-a4db-f1941a858746</t>
  </si>
  <si>
    <t>e00ab7e2-a105-4306-98c5-58d2902fb738</t>
  </si>
  <si>
    <t>07843eda-e564-4af0-be1b-c26ea42df6e8</t>
  </si>
  <si>
    <t>096e325a-904a-4cd1-8b31-e3e3a54b9d2a</t>
  </si>
  <si>
    <t>887735c6-3e65-45d8-8b42-e0be74254d58</t>
  </si>
  <si>
    <t>4a990bd3-2389-4d03-ab40-6b9dd6f46b91</t>
  </si>
  <si>
    <t>b4df9c8b-22eb-45c2-adfb-8f24c227fb9d</t>
  </si>
  <si>
    <t>fb4872fb-3dde-473d-8867-c874985cb48e</t>
  </si>
  <si>
    <t>270ca503-a0df-42f0-a847-cfc72ad4d9e8</t>
  </si>
  <si>
    <t>857d00bd-a5f5-46be-a468-2a97c33ef27c</t>
  </si>
  <si>
    <t>8d727afc-03ed-4b17-b6a5-8c9f739aab88</t>
  </si>
  <si>
    <t>00ed2097-cd14-4f03-ab33-853da5be5550</t>
  </si>
  <si>
    <t>9d7c5729-9458-4f8f-bf32-532d6b5ee5a4</t>
  </si>
  <si>
    <t>cd50da94-9c66-4b62-88a2-5879fbc17999</t>
  </si>
  <si>
    <t>3289874c-4da9-4a88-b68f-517ebacf0862</t>
  </si>
  <si>
    <t>95dc1b28-c44a-40b1-87f2-47a00f2f99d4</t>
  </si>
  <si>
    <t>a8979e69-69d8-406d-b21b-ed30c31c84c4</t>
  </si>
  <si>
    <t>5fbfe5f7-e036-4472-8887-7b51ec2f2872</t>
  </si>
  <si>
    <t>958fdb63-9593-4aad-9700-f3144545b478</t>
  </si>
  <si>
    <t>e7dd016d-58de-4dde-b7ec-a570f143d8fb</t>
  </si>
  <si>
    <t>044f4d2e-145d-4bdf-8b15-4550b2d40b4f</t>
  </si>
  <si>
    <t>18222d0f-3d3c-4630-87c3-523b5e7e5165</t>
  </si>
  <si>
    <t>1aca1d42-ca64-4aea-814a-9187346da2cd</t>
  </si>
  <si>
    <t>371cb2c6-84fc-4632-8be4-c6f1c59d617b</t>
  </si>
  <si>
    <t>3c1af908-d938-4f78-9afa-fd508ae7a88c</t>
  </si>
  <si>
    <t>ccbfe9e2-46d7-4190-a4ce-be4bde66415e</t>
  </si>
  <si>
    <t>2f371d9a-270c-48e8-a1d7-16c5d4cf24ba</t>
  </si>
  <si>
    <t>c4ac7795-9092-4df9-8a15-b00f5fa0762b</t>
  </si>
  <si>
    <t>e4b9fd7d-f717-4c45-b02d-49676dc5a7fc</t>
  </si>
  <si>
    <t>090cc59a-c3b4-4281-8224-e98fd780ba0f</t>
  </si>
  <si>
    <t>2e7b53b8-7c40-4c6e-8184-d052c20433de</t>
  </si>
  <si>
    <t>9327e8e2-5475-4fb2-82bc-9c6e66a08d50</t>
  </si>
  <si>
    <t>714cd8fd-c57c-433b-b109-fbbdf435fbac</t>
  </si>
  <si>
    <t>b9ddefbe-060e-4968-ae58-bef3dff32dc3</t>
  </si>
  <si>
    <t>ec52e68f-f777-44af-888f-12a9544ed32c</t>
  </si>
  <si>
    <t>213ef80e-82b1-4f28-b10e-c9f17faa9998</t>
  </si>
  <si>
    <t>93558003-4413-47b9-be72-d027a86431c7</t>
  </si>
  <si>
    <t>d0e163bf-0b8f-49bd-a8e2-830c823041e2</t>
  </si>
  <si>
    <t>44951a0e-4fe6-41ed-bb8a-c472a99bb160</t>
  </si>
  <si>
    <t>51a49550-3cbe-45af-9a3c-3f3afc55f88c</t>
  </si>
  <si>
    <t>98f03114-bc16-45c3-8e60-f08339611f6f</t>
  </si>
  <si>
    <t>466022dc-c1a8-49fc-88ce-5198919a7f7f</t>
  </si>
  <si>
    <t>9034b6c1-63b0-4bca-921b-820afd3c64b6</t>
  </si>
  <si>
    <t>93b2e465-446d-4e94-8a43-4c8e082096ec</t>
  </si>
  <si>
    <t>97d1bf94-e30e-45c2-8939-1c06ee5541af</t>
  </si>
  <si>
    <t>a23a2e10-d660-40de-bd4a-f2920121ebf4</t>
  </si>
  <si>
    <t>f893287e-1120-4d77-b309-176c37f9b3d6</t>
  </si>
  <si>
    <t>636928db-0cb3-4a6f-a316-1a900e9b4684</t>
  </si>
  <si>
    <t>78d659b4-85d3-4854-8cd5-23d84f7d8430</t>
  </si>
  <si>
    <t>fc428d1b-7581-46af-a8b3-976b57a57cc8</t>
  </si>
  <si>
    <t>1892c3d4-440e-4feb-bba1-2464d91596bb</t>
  </si>
  <si>
    <t>2ba9e03c-bf52-463a-b277-f025bde497f7</t>
  </si>
  <si>
    <t>57be684d-046d-475d-be4b-df9d6df8b7dd</t>
  </si>
  <si>
    <t>6079c016-7d39-42c0-8ba1-6b630e43a331</t>
  </si>
  <si>
    <t>e3a4cfe1-76e2-4c80-a021-f51d43517d58</t>
  </si>
  <si>
    <t>f43caa63-4f6d-4310-ba5c-b4bc98ca1fde</t>
  </si>
  <si>
    <t>6f66eaac-9adb-4120-93c7-2c55ed6da89d</t>
  </si>
  <si>
    <t>7afdc2cd-0271-4bc9-bb0e-38415d46ebb4</t>
  </si>
  <si>
    <t>dd8e0f01-df05-4fb4-9790-d7891a861f1f</t>
  </si>
  <si>
    <t>93ebdd48-2586-4e30-8ad5-e4b34d3196d5</t>
  </si>
  <si>
    <t>95d02b0c-9b64-48b6-af2e-5c16669c7832</t>
  </si>
  <si>
    <t>e976651c-b8b3-4d82-979e-8ba86771651e</t>
  </si>
  <si>
    <t>416bb0e5-d8da-48ae-a2a2-fad6dfea7465</t>
  </si>
  <si>
    <t>49a2fd1b-e22d-447a-9c2c-1697affd724f</t>
  </si>
  <si>
    <t>87fc5bd2-597f-4e33-ad6f-5c9a49c8bc5d</t>
  </si>
  <si>
    <t>275515de-456e-4ba3-bef9-c0988138390b</t>
  </si>
  <si>
    <t>8eff834f-2f15-46f0-be4d-ee396671d88a</t>
  </si>
  <si>
    <t>fd610e48-847f-4f75-bdbe-619473dfe810</t>
  </si>
  <si>
    <t>20021d21-1d10-46ef-94ec-1e42a3219041</t>
  </si>
  <si>
    <t>a6096187-c952-4519-98eb-2fe13245f397</t>
  </si>
  <si>
    <t>e6f51de8-11b5-4fed-b1a3-fe8e0f76f29a</t>
  </si>
  <si>
    <t>2c476b94-1726-42dc-beac-a00ae28d611b</t>
  </si>
  <si>
    <t>7d9a1a38-5d14-43c7-9d7a-64158815a93d</t>
  </si>
  <si>
    <t>e0168928-d025-4297-a6cf-f38f2e941866</t>
  </si>
  <si>
    <t>80185da6-72c5-4a2c-a619-09cb737b4383</t>
  </si>
  <si>
    <t>aafa0a99-6961-421c-ac0f-cf894c8876f5</t>
  </si>
  <si>
    <t>f2e57c2a-3004-42f5-9b90-851042a308f9</t>
  </si>
  <si>
    <t>91ca1fb4-d761-49a9-befe-96dc136faf4e</t>
  </si>
  <si>
    <t>b291c2a9-7377-4cdb-a52f-7f9919d1a6dc</t>
  </si>
  <si>
    <t>c8770e59-b1cb-4514-b9e7-b5e2e86f4ea8</t>
  </si>
  <si>
    <t>7b1d748c-342f-4866-b070-99651f78eaa2</t>
  </si>
  <si>
    <t>ba2ee4b0-9492-4a59-8ac7-9ce45282416e</t>
  </si>
  <si>
    <t>e7dc6897-1bef-4ab1-9d86-b287b6232be1</t>
  </si>
  <si>
    <t>aec3fa3b-0c59-457f-9c16-b4df6fc3fde7</t>
  </si>
  <si>
    <t>b338fe88-7cf2-4536-bea7-284d9c3649f1</t>
  </si>
  <si>
    <t>b5c75ffe-4c71-4f78-a519-8fe1d2e342f1</t>
  </si>
  <si>
    <t>09d797b5-877b-4ca1-b0dc-6d5e7effdff7</t>
  </si>
  <si>
    <t>573bffb2-1fb2-4296-b09a-65ab1baa0373</t>
  </si>
  <si>
    <t>e83658bf-43c2-48e6-bc4d-a5d72abeac72</t>
  </si>
  <si>
    <t>3505fbd8-e183-4405-85b1-ad47e871ada3</t>
  </si>
  <si>
    <t>74e6b520-9566-4e1e-9769-803661cfca4d</t>
  </si>
  <si>
    <t>b83578b2-0e6d-4ff3-aca0-c080329d1989</t>
  </si>
  <si>
    <t>11dcafb3-3d14-4a34-bd23-7439dfe3fbc6</t>
  </si>
  <si>
    <t>29ae0c63-b0d2-42c9-8f9a-0d7ad24ef629</t>
  </si>
  <si>
    <t>6f892919-eab2-4a9a-a934-30e53f633328</t>
  </si>
  <si>
    <t>2e750c60-7562-43f7-9f2d-06e4f4337d54</t>
  </si>
  <si>
    <t>62d245a1-cf8b-4c74-bf61-35dc4f380f97</t>
  </si>
  <si>
    <t>b233c0d0-e741-4f52-bd8a-718d1eec1595</t>
  </si>
  <si>
    <t>609655f4-87fe-4afa-bdf4-f3c7acfad0f1</t>
  </si>
  <si>
    <t>f5643cd0-19ea-4790-bf78-fdd329940fa9</t>
  </si>
  <si>
    <t>fa2b186f-9f89-4151-85fa-391cd5b54228</t>
  </si>
  <si>
    <t>1f6dc798-515d-4aad-95c9-2a5b23687c91</t>
  </si>
  <si>
    <t>d83019e5-557a-45fb-9ec5-233c4e7b5003</t>
  </si>
  <si>
    <t>e796080b-cdf4-48cd-a29a-b826839c41f0</t>
  </si>
  <si>
    <t>332e4eeb-93ba-4cc7-bfeb-4a6dea1cca6c</t>
  </si>
  <si>
    <t>cb12c805-b7ec-4033-8321-321f57368b4b</t>
  </si>
  <si>
    <t>e5d791d2-f464-4f5e-845a-8ddfdd078674</t>
  </si>
  <si>
    <t>0d428845-9a5a-4335-8bce-3aaa7dd2522b</t>
  </si>
  <si>
    <t>ce0e78fc-b73d-46bd-b762-7108915ce86a</t>
  </si>
  <si>
    <t>fcaa57ff-48e9-4839-8732-a647e3bcdf59</t>
  </si>
  <si>
    <t>2c116d8c-92b3-4af2-9500-7de21d20c51e</t>
  </si>
  <si>
    <t>38fda843-4734-4e97-94e7-d382b28ac4ef</t>
  </si>
  <si>
    <t>56355dec-72b9-45c3-b0b4-4395f46c4194</t>
  </si>
  <si>
    <t>49d682c6-1ea2-49e0-8e64-842e680c5a82</t>
  </si>
  <si>
    <t>eda89267-3e68-498b-ac3e-30423bfd3d63</t>
  </si>
  <si>
    <t>ef3ae1a3-3edd-428d-a5af-14e7d2e8f925</t>
  </si>
  <si>
    <t>70d72022-4b79-4c67-b082-94555eb96a36</t>
  </si>
  <si>
    <t>94099352-ba08-4430-9689-cf29b3ae6197</t>
  </si>
  <si>
    <t>99fbc47b-ab95-4ce1-ae2d-e89da2742ed4</t>
  </si>
  <si>
    <t>2afa07fd-8627-47ae-b97b-5c16a5ae4723</t>
  </si>
  <si>
    <t>ac83d920-43bf-4c5e-a56b-16557f51de6a</t>
  </si>
  <si>
    <t>b3a3d5d9-666c-468e-a3e9-290bba28d45d</t>
  </si>
  <si>
    <t>23d3176e-209c-4ee8-9e2a-bcaa499acbde</t>
  </si>
  <si>
    <t>e3a41c5c-be57-4393-98d4-eccbe6f6776f</t>
  </si>
  <si>
    <t>f7c6c7cb-e762-4f33-9425-4469b6bbaab7</t>
  </si>
  <si>
    <t>9d59b0d7-1f91-4da6-a821-c819f275d1c6</t>
  </si>
  <si>
    <t>c1338c81-4677-4df4-87df-c40f64547b08</t>
  </si>
  <si>
    <t>ce46b631-accb-41c2-bcb3-b1b26ea813f7</t>
  </si>
  <si>
    <t>67028788-aebd-4fa7-9a06-7ca53e148fae</t>
  </si>
  <si>
    <t>734273b4-593c-4a02-9c6f-a77bc0afd981</t>
  </si>
  <si>
    <t>a8a4a2dd-7fd0-4aef-a98d-87879facb1dc</t>
  </si>
  <si>
    <t>bf16113a-dbe7-4fd3-856f-14018adb6eb3</t>
  </si>
  <si>
    <t>c541e5d0-3dd0-4640-a429-b93c13650f0b</t>
  </si>
  <si>
    <t>c7152109-dca5-4d7c-999d-ac862aeecc3c</t>
  </si>
  <si>
    <t>0058faab-7c6a-470b-90f5-d789ee8fb8ce</t>
  </si>
  <si>
    <t>697d5947-ca84-4e9f-9797-7eb55f871a2e</t>
  </si>
  <si>
    <t>bbe74f9c-26ff-42c2-a1cd-4bc46c70fb83</t>
  </si>
  <si>
    <t>4758a0f5-6a67-4336-95b6-87c9349a946d</t>
  </si>
  <si>
    <t>aadd335f-4f26-4515-8fd7-0a883f408a56</t>
  </si>
  <si>
    <t>b5acf40e-ec8c-4cfa-bca1-d582eacea6a8</t>
  </si>
  <si>
    <t>61cdc536-cccd-4776-994d-8b1686ebc6af</t>
  </si>
  <si>
    <t>a752a671-f5cf-4e70-b536-0c32b5cc16d4</t>
  </si>
  <si>
    <t>c26993d5-b7f0-4579-aefa-7c466b0e6a04</t>
  </si>
  <si>
    <t>5aee9102-2bc4-4b33-bf05-f2e1533804de</t>
  </si>
  <si>
    <t>6b8f6cc4-afff-40d8-a100-6e5ae8e17f14</t>
  </si>
  <si>
    <t>884061af-1668-4ef7-a9a1-d8512439b661</t>
  </si>
  <si>
    <t>6c530e0d-8c1b-4c13-b175-ee1956ab1c06</t>
  </si>
  <si>
    <t>7721c5f2-aa03-4384-9919-fcd08204809e</t>
  </si>
  <si>
    <t>d20eec25-e6aa-4b9a-9453-631c731a0df8</t>
  </si>
  <si>
    <t>0568dd8b-6c75-4834-b878-3edaa88906e6</t>
  </si>
  <si>
    <t>98e7f331-0903-4e9b-8e9f-1dc268333f20</t>
  </si>
  <si>
    <t>b1f33372-c405-4aaf-8874-3f5defd631de</t>
  </si>
  <si>
    <t>321ddbb6-098b-43d2-a602-12f7357f4e2f</t>
  </si>
  <si>
    <t>47507b11-7bd5-48de-923b-05fffdf4b9c9</t>
  </si>
  <si>
    <t>dab5b310-2c19-4962-8660-44b58b7a081e</t>
  </si>
  <si>
    <t>269acd9d-dc3b-422f-ad31-860f94c2204f</t>
  </si>
  <si>
    <t>65368989-e8e0-45fa-830c-ec7f47388858</t>
  </si>
  <si>
    <t>94be629f-b936-4dbd-9376-19937f4c2852</t>
  </si>
  <si>
    <t>7e1dc120-525f-4924-b53e-2b1d606f397c</t>
  </si>
  <si>
    <t>9a881115-c925-4c27-8832-dffc333f66a3</t>
  </si>
  <si>
    <t>c4dd9f73-8c4e-4fe4-a085-260452486624</t>
  </si>
  <si>
    <t>7d95905a-4f10-4f8b-ad57-6c36930e47aa</t>
  </si>
  <si>
    <t>af3b85c1-4d7e-4d54-b095-f039524fd909</t>
  </si>
  <si>
    <t>cd02e525-b817-453b-b44d-da9c24db9c70</t>
  </si>
  <si>
    <t>922adb1d-5154-4102-b440-41f8291eb88e</t>
  </si>
  <si>
    <t>9d314ddd-249e-4b58-b166-a61e062bec56</t>
  </si>
  <si>
    <t>ac3834c7-7101-428c-bbad-8796816fe647</t>
  </si>
  <si>
    <t>12d1a63f-08b2-42b6-80ce-f83323297e53</t>
  </si>
  <si>
    <t>97d9d982-02ef-4acb-81ff-02d7ea886f73</t>
  </si>
  <si>
    <t>a5e58b28-a1e7-49d1-9429-0e989317461a</t>
  </si>
  <si>
    <t>182ce827-7d88-4b28-9b80-5d56806292e6</t>
  </si>
  <si>
    <t>3cb567d4-2abb-4ac7-bad5-6c90b18e175a</t>
  </si>
  <si>
    <t>7e7846b0-cd09-4493-8e71-eab6a024ee76</t>
  </si>
  <si>
    <t>28974b78-5abf-4258-95a6-8fba501f4056</t>
  </si>
  <si>
    <t>3fd283d2-4af3-40b6-a2d8-4f968d6f65d7</t>
  </si>
  <si>
    <t>6d660d4b-f8c6-4add-9e97-b5afe9caf020</t>
  </si>
  <si>
    <t>0dde0a29-90a4-4d96-971f-50a20898731c</t>
  </si>
  <si>
    <t>35899874-3090-4737-82c7-c82313c22be6</t>
  </si>
  <si>
    <t>ddacac73-013d-41fe-8dbc-3566c7ffbae4</t>
  </si>
  <si>
    <t>7687b4d0-5370-4da2-b3eb-9d6875fbfe5b</t>
  </si>
  <si>
    <t>c027e31f-6fd5-438b-b32e-61573167b9ea</t>
  </si>
  <si>
    <t>e440abf0-390e-489f-a091-e4767ff59609</t>
  </si>
  <si>
    <t>65302404-3e6f-4992-87c5-d171eca7b386</t>
  </si>
  <si>
    <t>736d760b-2a26-4905-9e77-8e5012106271</t>
  </si>
  <si>
    <t>c5a84721-4ea4-45f5-b778-eac690bb40f5</t>
  </si>
  <si>
    <t>12133f6e-efcf-48cc-a184-2e4d7cc05a89</t>
  </si>
  <si>
    <t>2c179592-3c18-47f2-930a-7f17ae4bc596</t>
  </si>
  <si>
    <t>43457f03-eb84-49ef-a00a-8cbad7d5108d</t>
  </si>
  <si>
    <t>567746b8-fd37-4015-b0ab-461e3fbe7797</t>
  </si>
  <si>
    <t>5ff80aae-6c36-4fe4-98e8-515e61beb1ac</t>
  </si>
  <si>
    <t>e4996239-e281-4906-92da-732f1c464bc5</t>
  </si>
  <si>
    <t>3aced078-6818-447c-b0df-53f77f8e51e8</t>
  </si>
  <si>
    <t>8034e656-a1c8-4609-88b7-d91a57aa87e1</t>
  </si>
  <si>
    <t>9bf36a0f-51f9-4727-aa42-60c8ab49b678</t>
  </si>
  <si>
    <t>4ab04476-7e5c-45dc-906f-6b096e51616f</t>
  </si>
  <si>
    <t>601c4271-f45d-41b4-9681-21f85eac6d3e</t>
  </si>
  <si>
    <t>942b61db-dc7a-404a-bfb3-ce97f183a2cb</t>
  </si>
  <si>
    <t>065761ef-f808-4515-92cf-1b07e0fbf033</t>
  </si>
  <si>
    <t>8b6849f9-a951-48e5-95b2-22f2d724e24a</t>
  </si>
  <si>
    <t>e92d05f9-217c-49e3-9401-f7d2e40a92fe</t>
  </si>
  <si>
    <t>532e2132-6f0c-4fef-8d3d-56be76191e79</t>
  </si>
  <si>
    <t>d0aa2abe-9a86-4891-9c88-527317c3bc44</t>
  </si>
  <si>
    <t>e02faa01-9f1d-477a-bec8-02eb22340730</t>
  </si>
  <si>
    <t>1931a69f-2782-4731-9330-dd7619b98b8d</t>
  </si>
  <si>
    <t>c103d4d2-0c20-4c66-a5fb-7d4fb32f6db1</t>
  </si>
  <si>
    <t>f731377d-ea44-4d3a-a37e-a5769b6d36eb</t>
  </si>
  <si>
    <t>288cd0a1-bb8c-420d-8483-bf9fe2ee4116</t>
  </si>
  <si>
    <t>54b6b379-46ee-4947-b6b4-f9f575a5e1e9</t>
  </si>
  <si>
    <t>e48b8e85-a171-46c7-a028-94534cd53261</t>
  </si>
  <si>
    <t>39972da4-4761-4665-aca4-8bba848d9572</t>
  </si>
  <si>
    <t>7b10b0d7-07de-4300-8ff7-37a42530e660</t>
  </si>
  <si>
    <t>c2279df0-59c4-48e1-860a-d7570e64231a</t>
  </si>
  <si>
    <t>1dec654b-912a-4ae8-b2b5-da5cd6dd9484</t>
  </si>
  <si>
    <t>55540f2d-349b-421d-8c4f-9b7ea0e6a255</t>
  </si>
  <si>
    <t>a878bc32-4456-466f-b466-a655d9cc54b1</t>
  </si>
  <si>
    <t>4deb4a69-be35-40d9-b15b-7c4f75ad3843</t>
  </si>
  <si>
    <t>98f7afc0-90e8-4bd8-8fd8-7a6fa706cc69</t>
  </si>
  <si>
    <t>e09eb78c-14bd-4a4d-9e72-6355b0d4a55d</t>
  </si>
  <si>
    <t>36e4a8f6-1065-4325-81d3-4c223578b66c</t>
  </si>
  <si>
    <t>b6059eb7-099f-4e48-9690-94344c76cf02</t>
  </si>
  <si>
    <t>c162b5de-e786-4012-9b55-a64cd8e3373b</t>
  </si>
  <si>
    <t>13e3e18b-e4f1-4444-b53f-77aed2302df1</t>
  </si>
  <si>
    <t>5abf761b-f95e-418a-96cd-e048cd1ea4a6</t>
  </si>
  <si>
    <t>8e638a34-842d-4878-b6a1-f4cd6b2eb0ca</t>
  </si>
  <si>
    <t>704dd9c3-c8bb-4a47-9352-1881a59bc86a</t>
  </si>
  <si>
    <t>8b85a837-a571-454a-b097-655c868422d8</t>
  </si>
  <si>
    <t>df422709-a006-43ea-83b0-27e3693b3cba</t>
  </si>
  <si>
    <t>2ef76dc5-c746-4329-a98a-7e174c5d2e88</t>
  </si>
  <si>
    <t>b616e571-badc-4ab3-91e9-81e0679cf545</t>
  </si>
  <si>
    <t>efd19a97-34b0-4a6d-9156-40c25cbb5c7c</t>
  </si>
  <si>
    <t>08d95af6-e4e1-4b84-a979-0c9f07983a91</t>
  </si>
  <si>
    <t>317e4faf-4c4e-4e28-a503-96b9744fce06</t>
  </si>
  <si>
    <t>8d0fd67a-31f6-40c3-a322-1fb6af5a3f68</t>
  </si>
  <si>
    <t>2c1ff695-cdf3-4474-a4ce-63a8f75cb030</t>
  </si>
  <si>
    <t>7b126875-8e05-43f8-8abf-3c8336a9ed19</t>
  </si>
  <si>
    <t>c3169052-4ef3-4f2c-b592-154a61e549e6</t>
  </si>
  <si>
    <t>ce21354a-c867-41b6-9480-c0cd286d5ce7</t>
  </si>
  <si>
    <t>d9d52cad-5345-45ef-94ab-dbb516a3d3a3</t>
  </si>
  <si>
    <t>f92469a0-edbb-409a-a4cc-6d5ac602ba11</t>
  </si>
  <si>
    <t>88cdfe3e-0905-43c8-9947-52eec081b756</t>
  </si>
  <si>
    <t>9fcd5a6d-3d68-4b30-9fc5-d8f0baa54257</t>
  </si>
  <si>
    <t>d068b0d4-636b-4646-9269-3ae6a1f16737</t>
  </si>
  <si>
    <t>30cfccb3-ab8d-4fb3-a1f2-e6593523b3b3</t>
  </si>
  <si>
    <t>b5928017-6d4c-44f9-974d-bc06db013b6c</t>
  </si>
  <si>
    <t>e4414080-ef95-4820-85cc-3f13ab35d8bd</t>
  </si>
  <si>
    <t>30763b04-4ec4-41c7-b3e2-a421f55fe328</t>
  </si>
  <si>
    <t>346007fd-79b7-4683-b75e-84070e3dbdfc</t>
  </si>
  <si>
    <t>b4f427da-86d4-4083-bd00-890c769cdbc8</t>
  </si>
  <si>
    <t>23f3a26f-c8fc-4ae9-90f1-cd42963bf89c</t>
  </si>
  <si>
    <t>d495a4a8-b51b-4233-8f22-dbc58b5556e0</t>
  </si>
  <si>
    <t>f5dc3ade-a2b2-4a69-8a0e-f1380752c5cf</t>
  </si>
  <si>
    <t>0f1be56f-a7bf-4d19-8d6c-7a305423bded</t>
  </si>
  <si>
    <t>4f2d43fd-e6fc-416d-9f16-e8db342f01c4</t>
  </si>
  <si>
    <t>8b1a0cf1-047f-4975-9b41-b0b3d1a06b08</t>
  </si>
  <si>
    <t>05804107-f7d5-49b9-be92-d6971e1624b6</t>
  </si>
  <si>
    <t>4c3c361d-7c14-45a6-90a2-f9f8fde3fa05</t>
  </si>
  <si>
    <t>5ca34de0-a968-4805-b0e4-962ce9f628d4</t>
  </si>
  <si>
    <t>13353232-c6bf-4606-9055-3167d92ed139</t>
  </si>
  <si>
    <t>a2739e66-0bda-4705-bc69-50d9d67f5fb1</t>
  </si>
  <si>
    <t>f2eb468b-fbd6-4a16-a612-4ebf89167153</t>
  </si>
  <si>
    <t>1d88dd32-4c23-4f2b-9f69-903fc600d06e</t>
  </si>
  <si>
    <t>5acc1b2c-7367-41c4-8d0a-187ee09e38c6</t>
  </si>
  <si>
    <t>a37c9c67-9992-4008-84b2-c4c33314dc25</t>
  </si>
  <si>
    <t>217db5e7-09a4-45b5-b76c-341abda00e80</t>
  </si>
  <si>
    <t>a03f0c8b-34a2-448e-a43c-9fc29e473796</t>
  </si>
  <si>
    <t>a67cdc38-d26c-46ac-81f9-8fcd8a76dcfd</t>
  </si>
  <si>
    <t>3c2cae98-c3a3-486c-8239-2ed4b50eef58</t>
  </si>
  <si>
    <t>a31bb3c8-f3d8-4257-9677-435c4135ee83</t>
  </si>
  <si>
    <t>e2c8bed1-2fc8-4601-91b6-9ddedffd230c</t>
  </si>
  <si>
    <t>0eb92980-a28c-4488-a71a-9f10197a34d7</t>
  </si>
  <si>
    <t>2e4619c5-aff9-4f75-bd39-5aa903cefa18</t>
  </si>
  <si>
    <t>c68943a1-2fdd-436b-b15e-b07454331bfe</t>
  </si>
  <si>
    <t>ac0a41f9-0c9c-404c-b267-bbee5d5f34e6</t>
  </si>
  <si>
    <t>c11defa9-f8eb-4c6d-9444-90e480f613f3</t>
  </si>
  <si>
    <t>ccbcd002-257d-4d1f-b26c-2581b399a341</t>
  </si>
  <si>
    <t>570da556-1a70-4141-af1b-b09367253db2</t>
  </si>
  <si>
    <t>a8c14278-cd49-4da3-9f06-dcf3f9d97514</t>
  </si>
  <si>
    <t>ced731d1-3f22-42ab-af2d-e708bf45648e</t>
  </si>
  <si>
    <t>6f34cf0f-3f5a-4a1e-a881-f332e9b4eaa0</t>
  </si>
  <si>
    <t>db72dba2-4dbe-4949-8e4a-09ef984d5720</t>
  </si>
  <si>
    <t>e39a53e5-660b-4d58-b042-78d7b40fe87a</t>
  </si>
  <si>
    <t>00aa10b1-253a-459a-b79c-2cf3d6da3637</t>
  </si>
  <si>
    <t>058ad0ab-569a-4dc8-b3e0-a34215d05cc1</t>
  </si>
  <si>
    <t>b29d1764-7959-451e-89aa-08620d2779c9</t>
  </si>
  <si>
    <t>19b7b11a-72c1-4b7e-943b-cbbd379c329f</t>
  </si>
  <si>
    <t>5f5923ca-d4a5-44b5-ae71-4f6a887613a9</t>
  </si>
  <si>
    <t>81999b2a-06b1-4d0c-8585-354d30d7de11</t>
  </si>
  <si>
    <t>35371b5f-06d8-45cd-914b-c9c978579945</t>
  </si>
  <si>
    <t>3d42fbba-5e8e-44cd-a9f6-f7df7bf22379</t>
  </si>
  <si>
    <t>6eed2fb6-1445-4649-a92b-7ef002b6cdf7</t>
  </si>
  <si>
    <t>491af4aa-941a-4a89-b74c-b38d91cfc5e9</t>
  </si>
  <si>
    <t>db4d09aa-f26c-4acb-92fd-6ac316918bc8</t>
  </si>
  <si>
    <t>dd3caf18-354d-4c81-9ff5-6aed843cd84b</t>
  </si>
  <si>
    <t>3e3a6d95-c7d0-4378-8f5b-49f7d473e7d3</t>
  </si>
  <si>
    <t>bb32f76d-dc70-47f8-8479-38cb4e18f4a9</t>
  </si>
  <si>
    <t>bc3ca939-e8d5-4db1-b669-8c19156edf46</t>
  </si>
  <si>
    <t>039572b7-239f-4d77-bc9a-7ea403d3231f</t>
  </si>
  <si>
    <t>2fe5604d-17a8-46e1-9eca-24dafd0672b6</t>
  </si>
  <si>
    <t>683f2e06-3502-4590-a7ed-b647d3173549</t>
  </si>
  <si>
    <t>3186d3c6-91f3-44b4-a117-d1c7b40a80ea</t>
  </si>
  <si>
    <t>3837fce5-e451-4550-ac16-48eedef17a1d</t>
  </si>
  <si>
    <t>8ff7cd2d-f1c4-4d1d-9141-9aaabddce78f</t>
  </si>
  <si>
    <t>8b785630-7340-45e9-a51d-d4cdff835e8f</t>
  </si>
  <si>
    <t>bd8946bd-2def-41cd-a3a7-73d106a11298</t>
  </si>
  <si>
    <t>c409286b-ba40-43f0-b6c3-ef81eeac6d07</t>
  </si>
  <si>
    <t>26d13e8f-8bc3-40c0-b95c-d98e05697214</t>
  </si>
  <si>
    <t>b19251cc-4773-4ad6-abc0-bb6e27fcb243</t>
  </si>
  <si>
    <t>e53d7062-6052-4218-b555-ece50a37bfa3</t>
  </si>
  <si>
    <t>04817b3d-4e69-4042-aa50-af45b275cfa2</t>
  </si>
  <si>
    <t>69715594-8402-416b-a6ea-8d76a6f3a24d</t>
  </si>
  <si>
    <t>fd82bf11-3a79-4843-b484-be26e2a1e2f3</t>
  </si>
  <si>
    <t>34837881-d7fa-43a5-b05c-37cd11ed7630</t>
  </si>
  <si>
    <t>a5e2aa75-0be3-42b6-9475-6e712da655d4</t>
  </si>
  <si>
    <t>b3968a97-a2b4-4b54-960f-8d5cc72aabd1</t>
  </si>
  <si>
    <t>4ea0c424-0d71-4e41-b2fd-7665d4a427a2</t>
  </si>
  <si>
    <t>96dec915-12ea-40a3-b042-49ebbd33ae60</t>
  </si>
  <si>
    <t>ee221814-9600-44af-acf4-d4d96bb102b0</t>
  </si>
  <si>
    <t>06b05b98-05e2-475c-ac9a-c68460a62d99</t>
  </si>
  <si>
    <t>4d88d6f6-ef38-464d-931d-8da2f9a5b3df</t>
  </si>
  <si>
    <t>e201f651-f440-415f-8c10-edd5ee40c9c7</t>
  </si>
  <si>
    <t>2c456969-3c9e-4448-a184-d6fac0e0f89c</t>
  </si>
  <si>
    <t>9b3771d7-13c9-468d-b1f4-4b3003e621e0</t>
  </si>
  <si>
    <t>f5c86826-af20-4606-9e38-fe6e51dc179d</t>
  </si>
  <si>
    <t>ICaL % Block (Kramer 2013)</t>
  </si>
  <si>
    <t>Ikr % Block (x 10 Kramer 2013)</t>
  </si>
  <si>
    <t>INa % Block (Kramer 2013)</t>
  </si>
  <si>
    <t>49724c6c-e9c1-452d-a1f4-4af16d7d817a</t>
  </si>
  <si>
    <t>Verapamil HCL</t>
  </si>
  <si>
    <t>7da59e3b-1e80-4688-9f91-dab03c9df173</t>
  </si>
  <si>
    <t>a8965d4f-b279-4aa7-88ae-3efbf67f0ea1</t>
  </si>
  <si>
    <t>752a2721-b631-42c2-915a-bfaa88cf0163</t>
  </si>
  <si>
    <t>Verapamil</t>
  </si>
  <si>
    <t>d1e1cfa0-e3c8-49f9-97f3-a9b36c20e0b3</t>
  </si>
  <si>
    <t>d78a985a-d703-44a8-a9cb-f6cec8567143</t>
  </si>
  <si>
    <t>094f747a-ee19-402e-ac2f-b94d90cbf071</t>
  </si>
  <si>
    <t>78803081-ec69-48c8-962a-a3f799a86afd</t>
  </si>
  <si>
    <t>8f1652c0-9336-4bae-ab9a-e6b4860207b3</t>
  </si>
  <si>
    <t>1ff98128-76cf-4314-9c05-2575697a43fa</t>
  </si>
  <si>
    <t>3b0531ff-2be3-4095-add3-e94a01fb0671</t>
  </si>
  <si>
    <t>f77487a9-d0ec-4351-a97d-2c7edd81402e</t>
  </si>
  <si>
    <t>1658732e-0de7-4c9c-a6b1-e13213990654</t>
  </si>
  <si>
    <t>822e0eff-ee00-4910-a8d0-67e5767cb72d</t>
  </si>
  <si>
    <t>ebfe695d-20b3-4375-938a-fef926b14e09</t>
  </si>
  <si>
    <t>89544b28-424c-412d-addd-5926299e3e63</t>
  </si>
  <si>
    <t>a90dfdd4-1d5b-46e2-b683-6f4a481f6648</t>
  </si>
  <si>
    <t>d1a2ed42-07c6-42c1-90b2-1bdf60cb886c</t>
  </si>
  <si>
    <t>86f28fe9-fd8f-4a61-aece-3d6b3a4a4f2e</t>
  </si>
  <si>
    <t>c850aaf7-4cac-488f-ba4a-055123b98cba</t>
  </si>
  <si>
    <t>e093f282-af93-458a-9a3b-592e240f3a88</t>
  </si>
  <si>
    <t>34369edb-7eba-4147-80c1-f848a9ed9549</t>
  </si>
  <si>
    <t>cd0b549b-b574-4362-ace7-bd223e020f8f</t>
  </si>
  <si>
    <t>f048da69-27d2-45dc-92a3-32cbbeb86ea9</t>
  </si>
  <si>
    <t>7061a514-e77d-4d40-8309-1af0dafc3409</t>
  </si>
  <si>
    <t>846a3fb1-c012-400c-8397-e03468d50a31</t>
  </si>
  <si>
    <t>bcd709a5-c820-45bf-91f6-6df37cfe2154</t>
  </si>
  <si>
    <t>1f03f99c-4b5c-4997-a271-c6f24dd56642</t>
  </si>
  <si>
    <t>67a1d110-58c9-4fb6-a024-c2096a5f97d0</t>
  </si>
  <si>
    <t>92320772-95b7-4678-8ffd-7478ad4f905b</t>
  </si>
  <si>
    <t>66b433a3-9e83-4e23-92f9-1edb239e0834</t>
  </si>
  <si>
    <t>6ffad3ad-3aab-43ff-8f69-164f02fd0025</t>
  </si>
  <si>
    <t>fd62ec9b-4162-418a-a0ae-fc21e257c064</t>
  </si>
  <si>
    <t>078b19c8-9b14-4bed-87c0-107f2b741792</t>
  </si>
  <si>
    <t>1f1e8802-06d4-40eb-a311-49cd1cdac563</t>
  </si>
  <si>
    <t>e846e57d-52fb-49f2-9b83-849f84b55169</t>
  </si>
  <si>
    <t>7768e804-810e-406b-9749-07b668eabc3b</t>
  </si>
  <si>
    <t>d77a1b6c-b556-444b-9847-ec25298c017f</t>
  </si>
  <si>
    <t>fc767261-fac5-48a2-aabe-a7f03e36e516</t>
  </si>
  <si>
    <t>4c645984-5ca6-4d54-b031-c9963090d06b</t>
  </si>
  <si>
    <t>fad90cae-28ae-427f-bf1d-985d451a7897</t>
  </si>
  <si>
    <t>fc3b9635-78d9-4374-934a-b25c2d6bc769</t>
  </si>
  <si>
    <t>16a92aa9-0c1b-4961-9bdc-65c611e5dfa2</t>
  </si>
  <si>
    <t>8504b697-24d7-426b-b82d-ef7f3dabebc4</t>
  </si>
  <si>
    <t>eaa1bed4-c363-4baa-b821-b0ee46836f57</t>
  </si>
  <si>
    <t>196bc8e9-fe3d-48ec-9835-e5b72c14fdad</t>
  </si>
  <si>
    <t>aae93255-ed26-4fef-b569-059a2860853f</t>
  </si>
  <si>
    <t>dfbf0076-1d3f-4d96-8988-9e88dccdcd41</t>
  </si>
  <si>
    <t>29035532-6654-4939-a61f-1a8547ce11f5</t>
  </si>
  <si>
    <t>746f20ae-3d78-4fa2-883d-cc80b9e88d94</t>
  </si>
  <si>
    <t>e47af3dc-a670-48b4-bbb6-15b8bea4661b</t>
  </si>
  <si>
    <t>2f2e9365-d229-4592-9b59-7b4a1491cea5</t>
  </si>
  <si>
    <t>3c6d896d-c01a-44b9-9611-5aad0a55eb78</t>
  </si>
  <si>
    <t>732927c1-bd2e-4d37-a42f-b2969d8ab2d6</t>
  </si>
  <si>
    <t>0c7b3ae6-077a-41a0-b76b-f77bad3b66ae</t>
  </si>
  <si>
    <t>490e53ce-afa2-4a84-bada-025289dfe4ee</t>
  </si>
  <si>
    <t>85846c63-3f8d-4b08-bac6-a36b9e6c7586</t>
  </si>
  <si>
    <t>051afcf9-3688-40fe-a7b4-751b4c3e10ba</t>
  </si>
  <si>
    <t>19b57014-287d-4a25-ac4e-e2e36a164083</t>
  </si>
  <si>
    <t>511f473e-6a22-4db4-b6ab-2625eb82ca2f</t>
  </si>
  <si>
    <t>896b2434-fa80-45fb-aea4-cdb57090ae3d</t>
  </si>
  <si>
    <t>d735f626-4b1f-4883-ba11-11872ab30bed</t>
  </si>
  <si>
    <t>f98b8147-a83d-422d-87fd-cf8f4f1088b4</t>
  </si>
  <si>
    <t>8c29ff8a-f3cb-4a30-9428-141c4b438199</t>
  </si>
  <si>
    <t>b6ff6dc5-ebfd-4c4b-b664-a8a0625296b4</t>
  </si>
  <si>
    <t>eb371bd7-b4ae-475b-b8fa-71a745c7d931</t>
  </si>
  <si>
    <t>439d1b01-d881-4a33-bff4-4bd16425fb73</t>
  </si>
  <si>
    <t>5df5e400-20a5-438e-9da9-174ae7f7f409</t>
  </si>
  <si>
    <t>9999f8d7-f846-4245-9c87-e26bd5ff31f2</t>
  </si>
  <si>
    <t>817996a8-144a-4a96-ada3-355c05eca8a5</t>
  </si>
  <si>
    <t>82eb2536-d54d-4611-8397-069af8073655</t>
  </si>
  <si>
    <t>d3e2c529-427b-40eb-81ed-fcd96f9f75bd</t>
  </si>
  <si>
    <t>22ba85ac-1a06-4d2f-984a-f149b11c3a9e</t>
  </si>
  <si>
    <t>3b09f1d6-edf6-4f43-8b66-bc7e347d455e</t>
  </si>
  <si>
    <t>ab950029-ed13-4462-a7dd-0f201e45e6c3</t>
  </si>
  <si>
    <t>01ac092b-1fb4-49e4-be62-f447c8973ae2</t>
  </si>
  <si>
    <t>bfcfb43d-4832-465b-a85e-3beaf2ac996a</t>
  </si>
  <si>
    <t>e6f86746-f719-4b25-92d6-480af4ab70fb</t>
  </si>
  <si>
    <t>09dcf739-6cd2-4a13-a059-896d7c72e7d3</t>
  </si>
  <si>
    <t>916d0f88-9644-4e68-93ea-23e1d18aba8a</t>
  </si>
  <si>
    <t>f53269b9-ff9a-4184-8180-830be56197b9</t>
  </si>
  <si>
    <t>0e5c4519-c5b6-48d3-ad3d-ee1df20c5d52</t>
  </si>
  <si>
    <t>58df89f3-8960-4b60-a5a0-db2991b68f12</t>
  </si>
  <si>
    <t>636460ca-f97c-4c5e-ac0d-f562c8a1221c</t>
  </si>
  <si>
    <t>48bf8ff6-9aa0-4fcc-a7df-e82e4702db22</t>
  </si>
  <si>
    <t>5008b6d1-2958-4df2-8864-08569364825e</t>
  </si>
  <si>
    <t>801b0c10-5886-43ea-9628-e065ce61b69e</t>
  </si>
  <si>
    <t>0dbc95af-a51f-4c30-8aaf-423760b9b5b8</t>
  </si>
  <si>
    <t>0feff66d-a108-4fe9-b446-d09a28e07e04</t>
  </si>
  <si>
    <t>c4b06777-45d7-4b33-8f21-a50752c61a2b</t>
  </si>
  <si>
    <t>324be534-56e4-4f9c-9619-c1b2efc907ce</t>
  </si>
  <si>
    <t>330c5f85-8a1b-4353-9320-6ef2c24c85ae</t>
  </si>
  <si>
    <t>f48e0050-64d6-4e79-ba65-e6b2e9d91bc5</t>
  </si>
  <si>
    <t>20d889e5-c482-487d-b35a-0801aadcee6a</t>
  </si>
  <si>
    <t>437169cd-5565-45ea-9fdd-05bd0297f595</t>
  </si>
  <si>
    <t>e2d13c49-b8ca-488d-aab0-c57ec1b849f6</t>
  </si>
  <si>
    <t>44a54d8c-3130-4a9d-8ca5-c5f345097200</t>
  </si>
  <si>
    <t>893d1a99-dde4-4254-8278-724a1710ae65</t>
  </si>
  <si>
    <t>fd2406ea-da23-46ad-b749-e21947ac4ffa</t>
  </si>
  <si>
    <t>6b12244a-8b14-431c-ac89-7013970e9a3d</t>
  </si>
  <si>
    <t>73dcf30b-c8a5-4c19-8f33-a07ac1fea7d0</t>
  </si>
  <si>
    <t>d36511c0-eb6e-4619-9490-1f73f2de83c4</t>
  </si>
  <si>
    <t>33712fc0-0a64-4ecd-9dee-0082b2a1eb7e</t>
  </si>
  <si>
    <t>c0de9773-acaa-4061-83d0-87ef8c0d07f8</t>
  </si>
  <si>
    <t>c95cb2f8-1e1b-4784-bba8-d3e65c8d2c06</t>
  </si>
  <si>
    <t>4954c921-2916-4146-ace0-7bb7d544dcd0</t>
  </si>
  <si>
    <t>e31c9392-c433-473f-9e07-8d1a64881aff</t>
  </si>
  <si>
    <t>f2d702ad-d909-4ffc-95a7-609fa91a2841</t>
  </si>
  <si>
    <t>49bd5291-3f0f-4594-9a69-8fc2f8a8fca4</t>
  </si>
  <si>
    <t>93705eff-b494-4e32-a721-41d86948d88e</t>
  </si>
  <si>
    <t>949cb307-308f-4b6a-8215-bada647e6a0a</t>
  </si>
  <si>
    <t>74059455-edc5-4fe3-a8b2-6c9dad1194b1</t>
  </si>
  <si>
    <t>cb846586-be7a-4cb1-9061-ed6f834384b7</t>
  </si>
  <si>
    <t>ec0a4188-0d79-445b-8142-d8756f1e4561</t>
  </si>
  <si>
    <t>a1ed5079-b103-4e57-8977-94bd07a38069</t>
  </si>
  <si>
    <t>ae225450-40c6-47df-bb32-0a5ddfa76812</t>
  </si>
  <si>
    <t>ecc831f3-3f2c-4eb8-b903-61c5c2cf429e</t>
  </si>
  <si>
    <t>04d62f6b-9887-4743-87c4-0c1157b7d083</t>
  </si>
  <si>
    <t>5443f8c5-676c-4bae-96f0-7456f6d58caf</t>
  </si>
  <si>
    <t>5b94cefc-c44f-4b1c-9c34-cb64a8a21bf4</t>
  </si>
  <si>
    <t>2f3c23a0-e36a-468d-b1fc-80df6f1dd3ad</t>
  </si>
  <si>
    <t>40213094-78c8-43fb-8bc7-d91222cc8751</t>
  </si>
  <si>
    <t>5941ac3e-03cf-43e8-b201-5f20db87dc35</t>
  </si>
  <si>
    <t>20b92d08-dc16-4391-a596-19e220d0f6ee</t>
  </si>
  <si>
    <t>c4d8a548-ad34-47b4-9f2d-76744573f25e</t>
  </si>
  <si>
    <t>e5899422-1d9c-458b-a465-2ee00b6e91b7</t>
  </si>
  <si>
    <t>16a42261-41b8-4d45-97ab-77dfeb8a58c5</t>
  </si>
  <si>
    <t>5fb3ce0f-769a-4c50-895a-0fc1c1adbccd</t>
  </si>
  <si>
    <t>70f114b8-09d3-4d8e-8a69-80328baad696</t>
  </si>
  <si>
    <t>0e5ff76c-0d64-4e4f-a6da-e7959e094716</t>
  </si>
  <si>
    <t>3cf2b398-261f-4be0-b29f-334ce74c8fcc</t>
  </si>
  <si>
    <t>f8052dca-eb68-4b06-9afe-82ff1aee5608</t>
  </si>
  <si>
    <t>736ec179-e30c-4dbb-b21a-50bd4c169b82</t>
  </si>
  <si>
    <t>a4f6df16-62cf-48e6-aceb-c5914320e9af</t>
  </si>
  <si>
    <t>ea37e553-f58c-4711-a001-70a0f4bf6188</t>
  </si>
  <si>
    <t>19d66fb5-f3af-447f-b196-deb66e29c940</t>
  </si>
  <si>
    <t>2f2ef653-d21e-4e8d-8deb-b7cc43722f23</t>
  </si>
  <si>
    <t>9cdcf4a3-514e-4a2e-9c99-5e1c9bbf1c1f</t>
  </si>
  <si>
    <t>af61801a-d9aa-4e47-a2f8-56f57796f0b0</t>
  </si>
  <si>
    <t>cbbd572e-21e5-4490-9e7a-5837e874d7ca</t>
  </si>
  <si>
    <t>fb214b8d-ba5d-4785-b978-221fb73e6756</t>
  </si>
  <si>
    <t>0a198691-1455-4c00-a4a4-d53a01a36c74</t>
  </si>
  <si>
    <t>0d4a3902-adf0-494c-bbf8-3f45b765a895</t>
  </si>
  <si>
    <t>5ea43b01-bf82-41f8-afbe-fa3bce85d37b</t>
  </si>
  <si>
    <t>59e6d2b6-561c-488d-adc3-eec6023a1aa8</t>
  </si>
  <si>
    <t>656b1c0c-1ec3-4cf3-9c73-ec967cf2064b</t>
  </si>
  <si>
    <t>b4b06934-bf68-4828-8b06-2b502e07bce1</t>
  </si>
  <si>
    <t>622f382f-e4f6-44fa-a015-884f7a72aa68</t>
  </si>
  <si>
    <t>88269c7b-72de-4a0c-8e3e-e5d0c34a265f</t>
  </si>
  <si>
    <t>ed3efddc-f08b-4d20-bcc9-214bea97d9d7</t>
  </si>
  <si>
    <t>5c0776f4-2f47-4668-a16c-02db9485a29d</t>
  </si>
  <si>
    <t>7c54911b-e752-4f75-8f80-d177f1a7d0e7</t>
  </si>
  <si>
    <t>f9fb61b8-6533-4150-aad6-0d727bbbbcd5</t>
  </si>
  <si>
    <t>6c376417-2fea-4013-b70a-5813830e2272</t>
  </si>
  <si>
    <t>8b4a7d1e-013a-4cd2-8f99-eedf97ece491</t>
  </si>
  <si>
    <t>c096eddd-9b7c-45ed-9061-f86c5587b678</t>
  </si>
  <si>
    <t>d47fcb40-40fe-4da6-a0ab-4db5ceb82d1e</t>
  </si>
  <si>
    <t>dbc7483a-f28f-4727-82de-c8753e19038e</t>
  </si>
  <si>
    <t>dd7189ac-fde4-4bfd-a641-c109874c7ed0</t>
  </si>
  <si>
    <t>3e6216d4-1da9-4eaa-81e6-a73f458d0129</t>
  </si>
  <si>
    <t>955aa122-ed5c-438f-8fd3-47bbe1ddeaf2</t>
  </si>
  <si>
    <t>e5ed0d6e-ed84-49cf-bec9-ebc84487328c</t>
  </si>
  <si>
    <t>659fa095-13b9-4df7-afae-9f30795981b8</t>
  </si>
  <si>
    <t>da7e2174-b2ba-49e3-a6e4-2f90a3afa415</t>
  </si>
  <si>
    <t>fe7e006d-7d05-4891-b0d4-7642e349cccd</t>
  </si>
  <si>
    <t>6eacc223-6be3-48b0-bee8-9ba85113af99</t>
  </si>
  <si>
    <t>8a15551b-0e02-4c37-b892-24f7e0eb33c3</t>
  </si>
  <si>
    <t>e75c9d3b-6444-48e1-9b22-f51610647448</t>
  </si>
  <si>
    <t>3c865e9e-bec1-4103-b629-c81d950a29c5</t>
  </si>
  <si>
    <t>87b70bd6-1f4d-49bf-993d-6fe1d8eb800c</t>
  </si>
  <si>
    <t>a7339eb7-aae9-4c8f-becb-6b5921285532</t>
  </si>
  <si>
    <t>1c9a484b-65cc-48ca-95d6-5ae0b30a79cf</t>
  </si>
  <si>
    <t>246a074f-e3c5-4755-b754-6863e2cfcd2f</t>
  </si>
  <si>
    <t>79255c59-d8ab-40b0-a9b2-9002964ce7a5</t>
  </si>
  <si>
    <t>686389a5-0eb5-4f35-8ad8-af0a9a34ac7c</t>
  </si>
  <si>
    <t>78ece442-2eb9-4e40-8faa-de5058ed8a33</t>
  </si>
  <si>
    <t>c5a4d0c2-68ee-4863-ae3c-1b88596fc90a</t>
  </si>
  <si>
    <t>243953ad-90b2-45eb-b405-89845f250af6</t>
  </si>
  <si>
    <t>2d57ab48-c537-4a56-987d-5338a7cb32cb</t>
  </si>
  <si>
    <t>4d0b33e4-d223-4152-95ec-e6dd170cb925</t>
  </si>
  <si>
    <t>102ece95-6243-48b3-a117-cb17f939ea02</t>
  </si>
  <si>
    <t>c926201a-0e97-40a9-abb6-8a43d1fa65b6</t>
  </si>
  <si>
    <t>f98119ae-ec58-4e1b-ab50-9e9fe210e1bc</t>
  </si>
  <si>
    <t>7036e8ee-a041-4738-8896-6ef08a72ac24</t>
  </si>
  <si>
    <t>8ff2e711-3d4b-4e3a-9384-81bc72b64554</t>
  </si>
  <si>
    <t>907ee9ae-67dc-4d88-af25-bcb230ae989d</t>
  </si>
  <si>
    <t>07407ad0-540a-411f-a5f6-3af0b8a47164</t>
  </si>
  <si>
    <t>9ea53ecc-db12-4af6-917b-42da30da901a</t>
  </si>
  <si>
    <t>eea104a4-e6c2-42b9-8e32-e7ce2d656aab</t>
  </si>
  <si>
    <t>507973b4-c3c9-4dfd-b0fc-7e1027ceb456</t>
  </si>
  <si>
    <t>c6ffd5fa-a29d-482d-bc21-8af727d34f82</t>
  </si>
  <si>
    <t>ecc61539-519e-4e68-b826-7cbf26b04083</t>
  </si>
  <si>
    <t>8de8d428-8fc6-4e04-b804-fba285ce86bf</t>
  </si>
  <si>
    <t>ccb35241-4331-4723-92c9-9c52478b4fed</t>
  </si>
  <si>
    <t>d41ae79e-7b40-4d6c-94e2-abb7c9dbbb87</t>
  </si>
  <si>
    <t>2e5d58be-8e17-4db0-a933-389faa3f4d15</t>
  </si>
  <si>
    <t>6f889d74-b624-42a4-bcb7-c445797c8d06</t>
  </si>
  <si>
    <t>e2cd4e5a-1450-4e81-b21b-1ffbdb4f23d8</t>
  </si>
  <si>
    <t>ab1b7854-4bc0-4933-ac7c-d8bbf7e85f64</t>
  </si>
  <si>
    <t>b29cc775-3971-40c4-b7df-0100287c395c</t>
  </si>
  <si>
    <t>f4c7d68b-98a1-42e4-8567-03f7d83dd9e8</t>
  </si>
  <si>
    <t>18a64cb0-5fcf-4009-bdb0-d92c8ca27113</t>
  </si>
  <si>
    <t>99267fd4-176a-459e-a1ed-dcbfcad594a9</t>
  </si>
  <si>
    <t>9ee5bd8e-2c9a-4bf4-957a-92ea99ef9d6b</t>
  </si>
  <si>
    <t>025c8976-1fc5-49d5-9b50-231139b5695f</t>
  </si>
  <si>
    <t>1b6f8862-be41-482a-9505-fe7b376cf8f4</t>
  </si>
  <si>
    <t>d7d8ebe8-1d1f-4d9c-9663-a8daac2cf953</t>
  </si>
  <si>
    <t>50b915a8-73b7-4a56-90b1-1ffc9a35dc00</t>
  </si>
  <si>
    <t>86ba0945-46a8-4267-a89b-c9386b3aa5ab</t>
  </si>
  <si>
    <t>decc9e25-5d71-4510-9426-ad35315e6f07</t>
  </si>
  <si>
    <t>0d3a9f0d-db09-4337-9d97-94c7925ee5d0</t>
  </si>
  <si>
    <t>8cd09131-0df8-41ca-a650-848a782eb14d</t>
  </si>
  <si>
    <t>a7d0736e-46d4-42d0-a383-1dac512cf249</t>
  </si>
  <si>
    <t>624d5d14-9196-438b-9337-4e9eefbb3bf2</t>
  </si>
  <si>
    <t>d9c873b9-0cb3-483e-ba6c-dc289ac8013a</t>
  </si>
  <si>
    <t>dde6e65c-9afb-47cb-abd3-c173bd04f8d2</t>
  </si>
  <si>
    <t>1aa686d6-3e0d-47f7-a607-b54a0fbd30d6</t>
  </si>
  <si>
    <t>692ce160-4f32-4a18-8712-30944ecb8b92</t>
  </si>
  <si>
    <t>a9ad71d4-fe82-4864-a37d-439bd64a5ed9</t>
  </si>
  <si>
    <t>0314d60a-9ae0-4cf7-8f54-6025a34cb9e4</t>
  </si>
  <si>
    <t>17af694e-7d2a-44c3-aae9-c72f7079e4f0</t>
  </si>
  <si>
    <t>830af001-92ba-45b9-9318-03a3db77d7a1</t>
  </si>
  <si>
    <t>3c94a2f1-5892-40cf-8875-c6c009b13d34</t>
  </si>
  <si>
    <t>d3329952-5be4-4721-b6c6-7145a32acead</t>
  </si>
  <si>
    <t>e711c6f5-e1fc-44f0-924a-f378fa8200c4</t>
  </si>
  <si>
    <t>a3031adf-93d3-47d2-a0b5-2ffe82da9c47</t>
  </si>
  <si>
    <t>d2268e75-90dd-46a6-9f74-3893f8688d66</t>
  </si>
  <si>
    <t>eeb7ca48-b0c2-42ce-9253-3b1efb60709c</t>
  </si>
  <si>
    <t>3480cf21-0225-44b7-bc1f-89d099a4a651</t>
  </si>
  <si>
    <t>5e4a46b1-0048-4237-8d30-1a0cf01cd7f5</t>
  </si>
  <si>
    <t>688e7f18-cec6-45c9-b7d6-f9720a84ef20</t>
  </si>
  <si>
    <t>1a9267fb-322a-4fa3-9116-b62341b6920b</t>
  </si>
  <si>
    <t>2d6efce3-342c-4a09-bafd-e838d72e471f</t>
  </si>
  <si>
    <t>87d32702-d9ba-4e1e-9fe7-d316781bbab6</t>
  </si>
  <si>
    <t>47d0ba55-062b-4b49-9698-4d3c372086d0</t>
  </si>
  <si>
    <t>9ce7b0ed-3913-42b1-9106-e4aaef991e68</t>
  </si>
  <si>
    <t>f4b1efa3-a98a-4442-80d2-83cbea013198</t>
  </si>
  <si>
    <t>7f335b4e-587f-48fc-9fec-bfc40c6352d9</t>
  </si>
  <si>
    <t>b7bb6aa5-c7b0-4731-867c-2ca903338a01</t>
  </si>
  <si>
    <t>bf1c7225-19d1-40f5-8181-cdc02ff17569</t>
  </si>
  <si>
    <t>3f3f9777-9336-4091-b11b-ed6b39e9048e</t>
  </si>
  <si>
    <t>5d57fce7-db18-4dc3-a39a-5eb5047c32fa</t>
  </si>
  <si>
    <t>8f525f68-522c-409f-a570-14da54be5d7b</t>
  </si>
  <si>
    <t>61c5654f-f38e-4075-9773-04ddbf9c8b2b</t>
  </si>
  <si>
    <t>864cc7b8-9222-4610-9a22-8525ce68b4f1</t>
  </si>
  <si>
    <t>a2eb723d-ed8c-42f5-ae5d-560fab2418e2</t>
  </si>
  <si>
    <t>030849f4-17f8-4ce1-a316-0f60febb024d</t>
  </si>
  <si>
    <t>c6d8c647-028a-4186-8490-fa1c86a8c944</t>
  </si>
  <si>
    <t>ea3413cf-6eab-4762-8186-f545c9b2a375</t>
  </si>
  <si>
    <t>0f580b69-a0ae-448e-8fa2-cc6adeeb1141</t>
  </si>
  <si>
    <t>8c3df20a-212d-4248-956b-3333b49a1d42</t>
  </si>
  <si>
    <t>9f16a80f-c193-4553-9399-255ee6fcfd8d</t>
  </si>
  <si>
    <t>59620bad-d8dc-470f-ae49-7165ea956eaf</t>
  </si>
  <si>
    <t>92f6a26f-7864-480d-889a-321f5230b598</t>
  </si>
  <si>
    <t>c72c97be-20b2-4e65-87b8-395b3a200e3b</t>
  </si>
  <si>
    <t>39d7809e-1666-452d-a8c7-3ce5ad22b22e</t>
  </si>
  <si>
    <t>5337d3ef-213d-4e66-9b53-62a2a25a06e3</t>
  </si>
  <si>
    <t>a6c58072-a17b-4b2d-afb7-9a8da7d3edf1</t>
  </si>
  <si>
    <t>316726c4-5a48-4358-b24f-a11154f6080d</t>
  </si>
  <si>
    <t>849df5e7-6c80-4848-b4c5-a2fb78072119</t>
  </si>
  <si>
    <t>e4c27486-0137-41d8-93c0-57992b4ae98d</t>
  </si>
  <si>
    <t>160cfb4a-4362-4dea-a307-336a1b34b12d</t>
  </si>
  <si>
    <t>65531384-afe2-4795-864e-9668d91ca634</t>
  </si>
  <si>
    <t>eb9f0bb9-e5c3-4b22-ac3c-4029fa42a420</t>
  </si>
  <si>
    <t>256d5ed5-3d76-4461-be74-399745f5e0e4</t>
  </si>
  <si>
    <t>32934a80-653f-4109-ae57-f27ad4d14fef</t>
  </si>
  <si>
    <t>5e96514f-a48a-49f7-a55b-4d50b715bca4</t>
  </si>
  <si>
    <t>18c1177b-62a8-4914-8692-7f6a659f6da0</t>
  </si>
  <si>
    <t>6d783ba2-c515-4188-9a4d-530cdf27a453</t>
  </si>
  <si>
    <t>c76c1f25-cb08-4a35-9765-080d7281d2a8</t>
  </si>
  <si>
    <t>32a2a2fc-52af-4725-b729-bef3e745446f</t>
  </si>
  <si>
    <t>39a7c0bb-e0d6-4ed0-b0a4-be1e97b73fd1</t>
  </si>
  <si>
    <t>80151d9b-3297-45a2-948b-3b59c29c8dc2</t>
  </si>
  <si>
    <t>30431494-8983-4fad-b5f3-6de708975aca</t>
  </si>
  <si>
    <t>4cb98c4c-0937-448d-a34c-abc58b4f7584</t>
  </si>
  <si>
    <t>e2cbdeec-d0bd-4a44-b799-f7d3c932775e</t>
  </si>
  <si>
    <t>93d004cc-3ad1-415f-8761-63f4af60a482</t>
  </si>
  <si>
    <t>9cba4f61-00c0-4ff3-8b45-5a5844f178c5</t>
  </si>
  <si>
    <t>fa803cf5-d663-4cd1-96d0-897d8c237db3</t>
  </si>
  <si>
    <t>1a883d4b-333c-433b-8138-7ea80f1edc2e</t>
  </si>
  <si>
    <t>741e0288-ca4e-4254-921a-8341df74e0d1</t>
  </si>
  <si>
    <t>98128854-107f-42e2-89fb-b0cda35316d3</t>
  </si>
  <si>
    <t>0179168e-cc54-4b97-abe8-6bd4a8f5f4fe</t>
  </si>
  <si>
    <t>54202f85-e042-40a7-a4cf-574a2b5a64a6</t>
  </si>
  <si>
    <t>7b8c0571-9f58-44c0-a9d1-b8c078d5b884</t>
  </si>
  <si>
    <t>3242c259-23f8-442f-aa97-70e715ba58e5</t>
  </si>
  <si>
    <t>ccd95535-368b-419d-a103-9f9d7bd5e0c9</t>
  </si>
  <si>
    <t>fde63aad-c339-406f-b6e2-608624a161fb</t>
  </si>
  <si>
    <t>1280a677-fa0f-46a3-bc4e-4664bd84ff34</t>
  </si>
  <si>
    <t>7f98cf53-f400-443b-89a7-56a868a27c52</t>
  </si>
  <si>
    <t>d9b75739-0c38-4052-8889-d86774b9ba53</t>
  </si>
  <si>
    <t>36549f0f-f5ef-4005-9357-803ffae94a53</t>
  </si>
  <si>
    <t>a470fe70-151d-47e9-a138-8c21e68f4e73</t>
  </si>
  <si>
    <t>eb22cd2e-718f-4161-89e3-40e6c050bf0a</t>
  </si>
  <si>
    <t>4b312a7c-82f5-4c88-918c-f50108c51f05</t>
  </si>
  <si>
    <t>72bb3798-5fed-4bfd-b506-08223be0149b</t>
  </si>
  <si>
    <t>eea3ec01-d52c-4ce2-95da-900593aa245c</t>
  </si>
  <si>
    <t>b82d81e1-9b1f-4d4d-83f1-bf67a991dd37</t>
  </si>
  <si>
    <t>cdd37145-26ea-400d-8553-45beda13200a</t>
  </si>
  <si>
    <t>d6c816d7-c581-4c03-ae09-7e3e5577bcf9</t>
  </si>
  <si>
    <t>9d54f993-c200-4851-9645-d5bd71c18988</t>
  </si>
  <si>
    <t>b0142e6c-aaad-42be-89fa-93638018abf4</t>
  </si>
  <si>
    <t>ca8bc4e9-7e3a-4da7-bb53-56e826fddfdf</t>
  </si>
  <si>
    <t>248e5adb-b98c-4e20-bbfd-e765cadaab8e</t>
  </si>
  <si>
    <t>c7f7e42b-591a-417f-b1fe-39776345492a</t>
  </si>
  <si>
    <t>d5a3ebe4-6fd8-48a0-9a24-54476d2f3803</t>
  </si>
  <si>
    <t>40b097cb-ecce-42ad-8b95-7b873ada332e</t>
  </si>
  <si>
    <t>4a403e43-6fed-4e8d-a00e-7ca25eead8c2</t>
  </si>
  <si>
    <t>cd9f5629-6751-41cf-9f78-c29e329b1091</t>
  </si>
  <si>
    <t>04828409-6f74-4b3d-97b1-e4be03ff9b7a</t>
  </si>
  <si>
    <t>407c7e54-ccec-43c7-a0c6-91b71b01c77a</t>
  </si>
  <si>
    <t>76c9ce17-e162-4a66-acfd-34e9922767e5</t>
  </si>
  <si>
    <t>6cc2a478-5d03-45e8-ab42-c252b897e567</t>
  </si>
  <si>
    <t>7024adeb-483d-42b3-b7d0-1981ffedb59f</t>
  </si>
  <si>
    <t>f34c09b1-8e51-4c6b-a647-8b8acb9ae143</t>
  </si>
  <si>
    <t>40149965-4ee6-4619-a250-0ba8bb765d7c</t>
  </si>
  <si>
    <t>5b10ff33-72d2-4072-afb4-f88f38384a3b</t>
  </si>
  <si>
    <t>a82f3fe1-f52f-4bb5-acd0-a68785a2d841</t>
  </si>
  <si>
    <t>568f8d08-dca5-4d29-8d36-8886aa1c2db4</t>
  </si>
  <si>
    <t>5a01e375-bc7f-411d-901f-7bb2349a8234</t>
  </si>
  <si>
    <t>f4163210-9b7d-4a58-a363-89b7411fefe0</t>
  </si>
  <si>
    <t>ae2ff2b5-35b2-4680-91ce-6ec2f5baf6fc</t>
  </si>
  <si>
    <t>e51f817b-9b13-4062-9118-abf2b1d0d6d4</t>
  </si>
  <si>
    <t>f0eceb87-87bb-4182-8369-87be08c4b6ad</t>
  </si>
  <si>
    <t>23f4d22a-5e16-4e76-ba0d-dce18e49f7e4</t>
  </si>
  <si>
    <t>27674a63-cfad-49bb-a658-8de4ebcbca13</t>
  </si>
  <si>
    <t>b2eb55e3-4f54-47e2-8a74-ff7ef60bfb33</t>
  </si>
  <si>
    <t>690760aa-beef-48fa-889c-18fcdfa378fe</t>
  </si>
  <si>
    <t>c1500e45-bd4f-43c9-b77b-a7cd36aa615d</t>
  </si>
  <si>
    <t>dff18a06-fe78-46d5-818d-28db1e85297f</t>
  </si>
  <si>
    <t>07980b4e-a4c1-403b-851a-5941f3109595</t>
  </si>
  <si>
    <t>8e7b6869-fb7d-435a-9561-c2254881bde6</t>
  </si>
  <si>
    <t>f32f37cf-51df-4ef7-9850-02beab1bfef9</t>
  </si>
  <si>
    <t>c13acb50-2549-41d7-b8e7-27357fcaa037</t>
  </si>
  <si>
    <t>d323e121-a72b-45fd-8277-b71c97f437bd</t>
  </si>
  <si>
    <t>e23a300e-8c6b-4b8e-a29b-0f484e84c489</t>
  </si>
  <si>
    <t>171b4b33-78de-40eb-8c17-74830b4cee0e</t>
  </si>
  <si>
    <t>75152159-2d51-4a49-ae6d-b6be07dfe564</t>
  </si>
  <si>
    <t>c47b6885-7f01-47d0-96a8-cf750119f8e6</t>
  </si>
  <si>
    <t>0c9ee104-8597-4a1f-9c28-3eb596c2573d</t>
  </si>
  <si>
    <t>ce673789-21ab-4eea-b87d-e5678a2869c9</t>
  </si>
  <si>
    <t>db0415ad-eef3-4695-a649-1d590cc51fa1</t>
  </si>
  <si>
    <t>6b336678-a890-494a-98eb-8b66ed163446</t>
  </si>
  <si>
    <t>bdeea10f-4dba-4331-a970-5e41654ff861</t>
  </si>
  <si>
    <t>c2ad5082-91fe-4873-be6d-82a09946a982</t>
  </si>
  <si>
    <t>3c3a22ce-4aa3-4b10-8117-9ff8abfc2912</t>
  </si>
  <si>
    <t>5b8b4a61-2fb9-4848-b368-93f662808858</t>
  </si>
  <si>
    <t>d31b059c-3c39-4828-bc4b-e13370bd9d28</t>
  </si>
  <si>
    <t>5eb7fe5d-7064-485a-9e7f-180abd89a48d</t>
  </si>
  <si>
    <t>7706dabe-606f-4c02-a77f-d223b021de97</t>
  </si>
  <si>
    <t>bddcc8de-412c-4357-b6bc-c5445ecb7696</t>
  </si>
  <si>
    <t>0a0aa586-ec7c-490b-9e79-40dc8dec551e</t>
  </si>
  <si>
    <t>616a73da-f1fe-4cbb-b4f4-c767bf56b9ed</t>
  </si>
  <si>
    <t>73817891-28b0-40b9-9099-1a71e1b11317</t>
  </si>
  <si>
    <t>24416b83-41ef-4e83-9940-80381e5dc764</t>
  </si>
  <si>
    <t>6ed55987-98a7-420c-8481-89db61ed9916</t>
  </si>
  <si>
    <t>98807bc9-f4d4-4dd5-9dd3-264d38128350</t>
  </si>
  <si>
    <t>612bd677-84e8-430a-ae70-5fbcb4a62198</t>
  </si>
  <si>
    <t>b14c00ee-c740-4209-8034-74d566229983</t>
  </si>
  <si>
    <t>c2302fad-19ef-48fe-a3b6-c0e89797d70a</t>
  </si>
  <si>
    <t>5938702b-08d0-4e0e-a59a-8915d98f6271</t>
  </si>
  <si>
    <t>7a22dd4e-6cf8-4e2a-8d65-4079d7097491</t>
  </si>
  <si>
    <t>81fede63-17dd-44dd-ab33-80f5ec44b93f</t>
  </si>
  <si>
    <t>317734ee-12b4-4870-b065-f55bd5d1e653</t>
  </si>
  <si>
    <t>77bfc136-5e20-437c-bae8-895fd6f0f25f</t>
  </si>
  <si>
    <t>cac5a29b-1a85-45b6-adc3-940943c183a5</t>
  </si>
  <si>
    <t>11429c6f-fe2c-446e-9f0b-5be5b443a27f</t>
  </si>
  <si>
    <t>d0bf7c68-fe05-4346-8ce2-31ec21ebc94a</t>
  </si>
  <si>
    <t>e2e7355c-6d64-4f12-93e8-8ac09ddb1676</t>
  </si>
  <si>
    <t>30c2c7ec-812f-4cbb-8a61-6702b2612358</t>
  </si>
  <si>
    <t>9873c978-381c-43cf-a4fb-8513bde11dd4</t>
  </si>
  <si>
    <t>c62782c9-87da-4910-bcf6-8e2b25eed76f</t>
  </si>
  <si>
    <t>0dfc5e59-f7f4-4b6a-a122-44a2cd0d55e1</t>
  </si>
  <si>
    <t>33632f5b-414d-4cee-bc48-18d3b3115994</t>
  </si>
  <si>
    <t>4daef7dd-81cf-47ec-8c99-73ed2816b89a</t>
  </si>
  <si>
    <t>1ea389bf-5a8f-45a5-91e2-a909411ba993</t>
  </si>
  <si>
    <t>25d4c050-4ebc-432c-912b-edd5f9fe0f6a</t>
  </si>
  <si>
    <t>7d4a6a04-87a8-476a-afa5-845761164d13</t>
  </si>
  <si>
    <t>077fb0ca-8e6c-4edf-bad5-9a5e0f080d13</t>
  </si>
  <si>
    <t>46321baa-f578-434c-83db-f735dadadf9e</t>
  </si>
  <si>
    <t>b9cb8898-2761-4daa-a137-e85426b18320</t>
  </si>
  <si>
    <t>3cc87cc8-c408-418e-82e0-6e9e1b2b2d70</t>
  </si>
  <si>
    <t>c2046741-66cb-4400-9428-464aa1da7e77</t>
  </si>
  <si>
    <t>d4bc16fa-5ca2-446d-826b-b8c24e2a44e9</t>
  </si>
  <si>
    <t>1f76b2dc-3fef-4229-a179-6aebca73dd37</t>
  </si>
  <si>
    <t>1f92455f-2dae-4edf-a9b0-976333b9ce16</t>
  </si>
  <si>
    <t>33a911e1-bc82-46fe-82b6-65d02ca39863</t>
  </si>
  <si>
    <t>25223530-00de-48de-ab51-a37d6de60c06</t>
  </si>
  <si>
    <t>671808e6-cddb-4c39-88bf-8292243b99a7</t>
  </si>
  <si>
    <t>a224620f-e5ab-4a1c-9e3a-3032979373da</t>
  </si>
  <si>
    <t>1ce9b222-5834-4348-822b-50c0d91edd16</t>
  </si>
  <si>
    <t>57d5a8d1-60b7-479f-9e7d-067a00503d66</t>
  </si>
  <si>
    <t>ab8ade0c-7e33-48f2-a88f-9ac573f600c0</t>
  </si>
  <si>
    <t>b4b9020a-7e91-4323-9fc8-e894205037e0</t>
  </si>
  <si>
    <t>bb6d0658-546d-4f88-ba7d-2a1932454a72</t>
  </si>
  <si>
    <t>e3e35ea2-4bc0-4fc4-b976-966c3a32ecc9</t>
  </si>
  <si>
    <t>0686aed9-6a87-48a8-b89b-6047531bbaf6</t>
  </si>
  <si>
    <t>1b95e137-4590-4cad-a37a-fd7d918b8138</t>
  </si>
  <si>
    <t>e76a0fbe-1995-4436-94fc-4b558d30aef9</t>
  </si>
  <si>
    <t>c99a5ff6-2acc-4407-8d8e-1c06655fe914</t>
  </si>
  <si>
    <t>dc4b3e8b-d34d-414a-8e4c-6cd8078f9a90</t>
  </si>
  <si>
    <t>e56eafd9-2f45-407f-9e77-29a49ec75d60</t>
  </si>
  <si>
    <t>19106045-b45f-4e95-b686-b5800e5d1cb4</t>
  </si>
  <si>
    <t>e83f38af-ba16-4599-8573-9631e3f97ad5</t>
  </si>
  <si>
    <t>e9e2ff0e-67ec-44a4-bfa2-41bf902d9437</t>
  </si>
  <si>
    <t>3f266106-122a-4bd4-a520-647985ed630d</t>
  </si>
  <si>
    <t>acd10fd0-dbfe-42a5-92be-58277d97e8a3</t>
  </si>
  <si>
    <t>b22c3e02-3f08-46d6-a38d-6b90f89e7992</t>
  </si>
  <si>
    <t>1081442a-1802-4431-80d5-afe4eefe17fa</t>
  </si>
  <si>
    <t>b953fe6a-876d-499f-a500-45bede010a44</t>
  </si>
  <si>
    <t>eb4d7167-99f2-434e-91e0-0bb09d97d811</t>
  </si>
  <si>
    <t>19a1d9ca-7a14-494d-acdc-a463501eaef0</t>
  </si>
  <si>
    <t>4a88679f-d613-4fb6-b8e4-73e385b19ec7</t>
  </si>
  <si>
    <t>beb81ff2-eaed-4970-aa3b-ef52e973213d</t>
  </si>
  <si>
    <t>1f3c0229-af56-41aa-804f-804b0da5540d</t>
  </si>
  <si>
    <t>8b68512a-947e-4eb7-8085-6fec97e47d8c</t>
  </si>
  <si>
    <t>d324eb13-c2b0-42e1-ba37-223375bed9fe</t>
  </si>
  <si>
    <t>0052255e-1330-4d4d-80ca-f80ca1ccf3ef</t>
  </si>
  <si>
    <t>0354d965-8d75-4fff-a401-5bf577f6e80b</t>
  </si>
  <si>
    <t>3dd4c2ce-c2bd-43f7-ac2f-ea63b7d5c39a</t>
  </si>
  <si>
    <t>1fc0bc64-bff7-4b82-bba6-838651df65c7</t>
  </si>
  <si>
    <t>431c0e99-08b0-4934-86d0-0452a323de4e</t>
  </si>
  <si>
    <t>f41ee394-2890-47ba-9f94-a806ff96c52a</t>
  </si>
  <si>
    <t>6d223880-2f11-4bf9-af1f-e38ff6dc37e9</t>
  </si>
  <si>
    <t>a15c6984-d29c-4e84-81b9-9b4f816ba70a</t>
  </si>
  <si>
    <t>df24a19d-a48c-4a6b-9891-14f5738c5ae3</t>
  </si>
  <si>
    <t>298179ee-0c18-499d-bd2c-cd83b9292fcc</t>
  </si>
  <si>
    <t>63f3cbe6-d6fa-4b7c-8ff3-15bd31602209</t>
  </si>
  <si>
    <t>fd3e4160-0e98-4596-8739-d83d7d2a30b9</t>
  </si>
  <si>
    <t>12ae08f4-433a-47aa-98d6-aaa5b920f7a1</t>
  </si>
  <si>
    <t>985fb1c3-33ba-4e39-af79-9560cc610727</t>
  </si>
  <si>
    <t>f50c689d-ecbf-48f7-8d82-22d5cad9164c</t>
  </si>
  <si>
    <t>19668b4f-b2e6-4d0a-bbf2-4b7b7ddc2a18</t>
  </si>
  <si>
    <t>330063dd-02c3-4c6f-a5df-ab0534c9adcf</t>
  </si>
  <si>
    <t>92b5585e-f51e-452d-926a-22cd45dce31c</t>
  </si>
  <si>
    <t>46f5f36f-b858-4653-9d11-ce7e6981d495</t>
  </si>
  <si>
    <t>e2f4486d-a48a-4f4d-a308-9edecbd2386c</t>
  </si>
  <si>
    <t>fec29469-f3d4-4f3f-960a-2af2e5db396a</t>
  </si>
  <si>
    <t>19cd2992-0401-4432-9097-e43373a408db</t>
  </si>
  <si>
    <t>2bca392a-f88e-4579-ac1b-6a3ab4950d9b</t>
  </si>
  <si>
    <t>d2395a75-7021-4902-b0c4-fe28e98ee666</t>
  </si>
  <si>
    <t>5c6cf8d8-d4d6-4b81-9781-602bde97772b</t>
  </si>
  <si>
    <t>d9b9716f-f32a-4844-843a-500b079b34d1</t>
  </si>
  <si>
    <t>fe35f684-0e7f-417d-984f-44da3294fa8b</t>
  </si>
  <si>
    <t>5e8b7779-8521-4319-9f48-723bc992301a</t>
  </si>
  <si>
    <t>7b7dd8b1-99fc-4936-b783-d303c78bba9c</t>
  </si>
  <si>
    <t>862be1ad-0f9c-4460-8da9-f9ed09cf7769</t>
  </si>
  <si>
    <t>07b10d20-4cb1-4ad3-8188-c5b2990ff50a</t>
  </si>
  <si>
    <t>189cd820-b8fe-4834-865e-73c009154c23</t>
  </si>
  <si>
    <t>744d653d-cd68-418a-a51b-d9b548a26c17</t>
  </si>
  <si>
    <t>085f6a01-2585-4734-b059-05a109178c4d</t>
  </si>
  <si>
    <t>355370ca-0fc6-4998-b4fe-90819407a0dd</t>
  </si>
  <si>
    <t>be2a735a-bd40-4852-b645-0db1c5074e9e</t>
  </si>
  <si>
    <t>03f02344-7588-4220-b193-9793f0fdb63e</t>
  </si>
  <si>
    <t>6772eea7-f7de-4454-a195-465cf84207d2</t>
  </si>
  <si>
    <t>9c771198-ede0-4b79-85cf-d66b48f8c4d4</t>
  </si>
  <si>
    <t>6e094a76-b872-4a8d-bf7d-aca6f592a7ae</t>
  </si>
  <si>
    <t>b7536d06-7527-410e-be40-c50113c4543e</t>
  </si>
  <si>
    <t>ddacb464-e2e5-47f8-83af-cb46daf559c8</t>
  </si>
  <si>
    <t>73c4ec65-f298-4dbf-a5db-91c8255798df</t>
  </si>
  <si>
    <t>d362f360-9788-49a7-9669-506183764912</t>
  </si>
  <si>
    <t>f2bdb4a1-549f-483f-a43c-e084736c03ab</t>
  </si>
  <si>
    <t>1680fb45-3d74-45ff-91fe-8b119fcf73eb</t>
  </si>
  <si>
    <t>3048e172-ff95-4638-b33d-49b39cd67e75</t>
  </si>
  <si>
    <t>d6a87407-e602-4356-8ec9-1d2ba8613104</t>
  </si>
  <si>
    <t>1dfb063f-3af1-426a-9286-da393b20a69e</t>
  </si>
  <si>
    <t>51528feb-3d92-4687-9c34-a8adce211c56</t>
  </si>
  <si>
    <t>e58bee62-dc2c-4eeb-9332-edec3c939977</t>
  </si>
  <si>
    <t>509d358e-156c-44a5-98aa-4744364f2c4c</t>
  </si>
  <si>
    <t>57d4307b-a5a0-422d-9a0b-0b89d228a1fa</t>
  </si>
  <si>
    <t>9ceddfe5-92d3-4f6c-b205-3abd6a21b224</t>
  </si>
  <si>
    <t>41528de0-82f4-4f43-8495-470c53502d10</t>
  </si>
  <si>
    <t>ba564077-f2ef-4535-9ef0-c49aeb139243</t>
  </si>
  <si>
    <t>d52a9f40-7aea-4018-86f4-a198358f317b</t>
  </si>
  <si>
    <t>04652a45-df1f-4872-af16-516341e3e9c0</t>
  </si>
  <si>
    <t>4b97e875-c94e-4b07-b079-d0675a667866</t>
  </si>
  <si>
    <t>c3e84e95-962c-40c7-8841-b4d240e56849</t>
  </si>
  <si>
    <t>3f35bd01-d84b-4278-ae0e-8a55c7287217</t>
  </si>
  <si>
    <t>44383365-569d-404b-a2a3-0205059d4827</t>
  </si>
  <si>
    <t>eda129e7-837f-4c21-8dff-4f16f026f703</t>
  </si>
  <si>
    <t>11dbee9a-80fc-4f25-bcf9-ef4d86cf20c7</t>
  </si>
  <si>
    <t>b80a31c9-02e5-4be6-81ea-02e84c461e5a</t>
  </si>
  <si>
    <t>eb631a8c-28b9-41af-a2ee-b4b97152bf1d</t>
  </si>
  <si>
    <t>50f6e2b0-c476-4d13-af2f-0fdad770b194</t>
  </si>
  <si>
    <t>7af39c18-4cb6-4cdc-8cc8-1f43df392cac</t>
  </si>
  <si>
    <t>edcaa1e1-9ae2-4e9e-8edb-89f4dd3a6b98</t>
  </si>
  <si>
    <t>197a045a-460a-404e-874b-fc8d48a1e10c</t>
  </si>
  <si>
    <t>b2fd171b-ae28-4122-8f95-318a0c11f180</t>
  </si>
  <si>
    <t>dc0fa2a9-e734-4db2-910f-70544b45f819</t>
  </si>
  <si>
    <t>333af992-47e0-444d-9d59-0b7045edd409</t>
  </si>
  <si>
    <t>9266b74c-42b9-4bcc-b74b-8018fe01d985</t>
  </si>
  <si>
    <t>b306c889-4efe-45e4-bacf-6fcac3ce7c74</t>
  </si>
  <si>
    <t>671ab75f-f763-4bc2-ab76-1063562f5e20</t>
  </si>
  <si>
    <t>93c86946-c991-4cc3-9be6-0ee94df54fa9</t>
  </si>
  <si>
    <t>9fbaf86a-3baa-429c-8655-1d82834c1935</t>
  </si>
  <si>
    <t>9b28d287-3cac-42fc-9cf2-9b072f78c692</t>
  </si>
  <si>
    <t>b928bed2-dc96-4413-8544-514e3dd3d950</t>
  </si>
  <si>
    <t>f5e20a7a-674e-4875-bfc9-10b5fb7c446a</t>
  </si>
  <si>
    <t>a9051451-40af-4fed-9cdf-651ad3dc96df</t>
  </si>
  <si>
    <t>d6ef8a5a-4271-4b1d-a63f-d5eada0da0a8</t>
  </si>
  <si>
    <t>f3dc7453-59f1-443c-a19f-f49089c13208</t>
  </si>
  <si>
    <t>5853c7f5-81ea-43f3-9c7d-4c82b6e3a457</t>
  </si>
  <si>
    <t>7f0df3cd-3902-429f-8365-d6b0aba906b8</t>
  </si>
  <si>
    <t>cbe574de-cbd4-4092-8487-7658cf9c3cf8</t>
  </si>
  <si>
    <t>23a26ddc-742c-4e39-9bfe-86c80acf3ca4</t>
  </si>
  <si>
    <t>9cb72c0e-5c99-48a2-b0de-954f99041068</t>
  </si>
  <si>
    <t>ae7e2aa6-f66e-4503-ad11-156b92e909ea</t>
  </si>
  <si>
    <t>2b8cfc33-9b33-4f68-9a9d-f07a3647e0ba</t>
  </si>
  <si>
    <t>3c7ddff1-4e25-4ccc-9554-60294cbb9e37</t>
  </si>
  <si>
    <t>7d44d3cf-a388-48e4-a3c7-f57ebe1a541a</t>
  </si>
  <si>
    <t>1e128d80-37fb-48e9-9f27-f8e91573e611</t>
  </si>
  <si>
    <t>628a66ab-3d0a-4614-93b8-8797314830d7</t>
  </si>
  <si>
    <t>eac482c5-b90e-4e50-badd-afcee04d38e4</t>
  </si>
  <si>
    <t>0fe09b1c-8602-4747-9890-d5f42b54663e</t>
  </si>
  <si>
    <t>4ea08930-ecfe-4cea-8690-b7ab7cc4ac90</t>
  </si>
  <si>
    <t>a132a716-d567-4b9a-a218-540845fe59ba</t>
  </si>
  <si>
    <t>015a78c5-427f-4837-831e-a04db610e7d4</t>
  </si>
  <si>
    <t>b2f0f100-0f5e-4a91-9546-402eefa936ec</t>
  </si>
  <si>
    <t>cb69bdba-196c-406c-a9c8-18d74cffaec8</t>
  </si>
  <si>
    <t>594f9aa6-13e5-46fe-913e-05837a2a4116</t>
  </si>
  <si>
    <t>5d990316-124d-4961-a155-0492e3d2d573</t>
  </si>
  <si>
    <t>e7698610-61e4-4187-a5ed-974348827d61</t>
  </si>
  <si>
    <t>6cce4304-0e2b-4797-912c-ac93e0cb8ec7</t>
  </si>
  <si>
    <t>71ddc4ab-d981-4da0-b2cb-362c60b4ecb1</t>
  </si>
  <si>
    <t>c1140d57-5443-4120-b99a-80f6407b0b54</t>
  </si>
  <si>
    <t>2b59167b-6c17-44fa-98c1-dbb964230c9d</t>
  </si>
  <si>
    <t>4866bc94-2132-463a-9409-9f237bcf5951</t>
  </si>
  <si>
    <t>8196a05d-d56a-4176-8a54-47420260ccff</t>
  </si>
  <si>
    <t>4cc3caa6-80ff-42de-a342-43fd3d4c80de</t>
  </si>
  <si>
    <t>b5885c7e-6ded-4858-94ca-8eced2659605</t>
  </si>
  <si>
    <t>b853e7b5-b0aa-4b9b-a985-08af1899d524</t>
  </si>
  <si>
    <t>3839c4c2-e725-442e-a7cb-a974772f171b</t>
  </si>
  <si>
    <t>5336a4ee-abae-4d0f-b80b-66289e6ab2ae</t>
  </si>
  <si>
    <t>a1ab42c8-6f3f-4578-96cb-d0ea60a09e3c</t>
  </si>
  <si>
    <t>2ec6b27e-604c-4ddf-8446-8f1ffa6d161b</t>
  </si>
  <si>
    <t>5cd5e370-85da-4d12-ac7b-b4f5872f833f</t>
  </si>
  <si>
    <t>7e0806d4-aaef-4687-856b-41480d983924</t>
  </si>
  <si>
    <t>52c29187-5a54-437a-aa3c-87f6688bee2f</t>
  </si>
  <si>
    <t>94c0d012-4cbf-48f1-b3d2-1d5c53ff90b9</t>
  </si>
  <si>
    <t>9ece0f4a-0b0c-4760-a871-82652f4075c5</t>
  </si>
  <si>
    <t>71612803-f327-4950-93bb-01b9ba1c4814</t>
  </si>
  <si>
    <t>9a731c83-a851-40b3-a6fb-68958f862281</t>
  </si>
  <si>
    <t>d593581f-d105-4142-8d8d-0dbf131ddcb5</t>
  </si>
  <si>
    <t>0f4111f2-cc3a-473d-a7a1-e4603d49050f</t>
  </si>
  <si>
    <t>eaae405a-e687-474a-b0c6-789ede98ab6a</t>
  </si>
  <si>
    <t>f9053e3d-fbfb-4e86-91d1-72542f62e628</t>
  </si>
  <si>
    <t>5fb763df-b4b9-4523-bf49-ac2e110922d4</t>
  </si>
  <si>
    <t>cad3bc0d-46df-4718-8772-bac8cf4b9180</t>
  </si>
  <si>
    <t>fbdd09ca-7093-409d-b2db-b756f228baef</t>
  </si>
  <si>
    <t>555c2219-cc91-4143-9da6-73b450fa005e</t>
  </si>
  <si>
    <t>90418260-df4f-431c-94a7-3fc6cb5affcc</t>
  </si>
  <si>
    <t>9aa62ec1-cef1-4bcc-91a8-6acd1c62eca4</t>
  </si>
  <si>
    <t>10873043-e02f-4ac6-8473-0af1475871f8</t>
  </si>
  <si>
    <t>3cd6891f-9ffd-4eca-bd9b-6c44b0831488</t>
  </si>
  <si>
    <t>c538452d-fe81-46fb-8c83-5f26721610aa</t>
  </si>
  <si>
    <t>46869643-a197-4cfb-9c6b-82ddfd3f7836</t>
  </si>
  <si>
    <t>946b60d9-fad8-4cdb-826b-6a4bf22a859f</t>
  </si>
  <si>
    <t>bc204d1d-ec4a-4ce8-80d5-479f1b7a872b</t>
  </si>
  <si>
    <t>30845460-af8c-4310-b13b-90a1079af336</t>
  </si>
  <si>
    <t>5943aafd-4942-4e29-a73b-010e4176c7a7</t>
  </si>
  <si>
    <t>c5edb556-3fa8-4e4f-965b-fc1d0ac25e51</t>
  </si>
  <si>
    <t>08c37097-a920-4ac8-8b45-f888f7cfc1df</t>
  </si>
  <si>
    <t>1db78319-abc4-4128-8760-5b9907a69caa</t>
  </si>
  <si>
    <t>208cbbc2-6182-438f-8afc-6eb6accb3346</t>
  </si>
  <si>
    <t>0694b144-9b9d-40dd-bcf9-42f3e297523b</t>
  </si>
  <si>
    <t>22f778dc-3103-4479-83ed-fd711234ee30</t>
  </si>
  <si>
    <t>4ee910f0-eb0d-4639-8cdd-e1ff08bb1392</t>
  </si>
  <si>
    <t>0356e21d-8ff0-4fbc-979e-e7d0f5afac6a</t>
  </si>
  <si>
    <t>3b147090-5165-4d79-abf3-f001849c23a1</t>
  </si>
  <si>
    <t>596c3876-0cbc-4929-bd03-45dca957a448</t>
  </si>
  <si>
    <t>5f1d3317-c3f4-4f49-9b03-b9b220140083</t>
  </si>
  <si>
    <t>8a901108-c0bd-4208-8bfe-eb85a697caed</t>
  </si>
  <si>
    <t>c2b5c227-1ee6-49b8-8871-c8631fa70077</t>
  </si>
  <si>
    <t>761d951c-c23a-4032-bc97-725ca27ab3eb</t>
  </si>
  <si>
    <t>935a4d0e-2370-4654-a6d3-0a2762103ada</t>
  </si>
  <si>
    <t>af73eb55-db6d-4eb5-9fbc-476f014b08eb</t>
  </si>
  <si>
    <t>178e3931-6280-4c96-b565-00a91299adb1</t>
  </si>
  <si>
    <t>bff35005-0503-4e77-b1f1-8a82a2dbef68</t>
  </si>
  <si>
    <t>dc60f5d0-cefc-498b-bfab-cb4c6349a33f</t>
  </si>
  <si>
    <t>4f0b5258-7230-4ea7-a085-0f51640393b9</t>
  </si>
  <si>
    <t>83eb98a3-a5e4-4588-a163-311b3bd47f55</t>
  </si>
  <si>
    <t>f557d62f-fe7a-4d49-97cd-b0863b310bee</t>
  </si>
  <si>
    <t>81be1c58-b3be-4c23-b3a1-4ee929c13891</t>
  </si>
  <si>
    <t>bcbb3d09-45ea-4507-82cf-4ffb085dc611</t>
  </si>
  <si>
    <t>e1b2b587-b6b4-4295-8398-67d02977026a</t>
  </si>
  <si>
    <t>afa3c659-8cef-4304-9ead-0f4cdad6e029</t>
  </si>
  <si>
    <t>d62f30f2-04a0-4b4e-adb2-6ad2bb7b5296</t>
  </si>
  <si>
    <t>fa807592-d520-429f-b98c-8e2c9fd45f28</t>
  </si>
  <si>
    <t>000c847d-a209-41dd-bb33-0575348be08e</t>
  </si>
  <si>
    <t>77bfc426-4761-4f2d-abbd-3ccfc9a83f2d</t>
  </si>
  <si>
    <t>d919c35f-6cc7-4aef-ace2-93871db7b868</t>
  </si>
  <si>
    <t>8ebe9dee-1af4-4e55-8835-b66225c085ab</t>
  </si>
  <si>
    <t>bb8b35de-60cb-41ae-b37d-7b8f307c8d07</t>
  </si>
  <si>
    <t>e21f44e6-6b33-44dc-95c7-9ebaaccbf765</t>
  </si>
  <si>
    <t>d1ee29ed-dd1e-4ec0-a21a-b5f0c20c9e7a</t>
  </si>
  <si>
    <t>e4b24261-bba9-446b-94ac-ade61eeb9fe2</t>
  </si>
  <si>
    <t>fcb4ea0c-7b69-4343-8b76-18d3b6e3bd57</t>
  </si>
  <si>
    <t>6471b943-653c-488f-bd55-384fb9324d2e</t>
  </si>
  <si>
    <t>de46b5aa-6444-4d82-9e12-a33d01157b85</t>
  </si>
  <si>
    <t>e4cd65a8-8ec9-47e7-b091-627a7f0e33ba</t>
  </si>
  <si>
    <t>0d7c4aac-75cd-469e-a46f-d549d8a5ce0e</t>
  </si>
  <si>
    <t>5a5132c9-2660-4291-8104-5d1331a135bf</t>
  </si>
  <si>
    <t>911cd026-2cec-405e-833a-2eb34f1f40e4</t>
  </si>
  <si>
    <t>0f69e09b-f763-4713-8f80-beed57d4b9a4</t>
  </si>
  <si>
    <t>3704f648-f287-49c8-acd3-3944387e8484</t>
  </si>
  <si>
    <t>471603b4-08d6-403e-aa9b-bdc80a97bfd5</t>
  </si>
  <si>
    <t>308776cc-8f3f-4ff3-89ae-a08cb47dd137</t>
  </si>
  <si>
    <t>68ece802-7b73-45ab-a90c-55248c24b9a1</t>
  </si>
  <si>
    <t>fb5c2a7c-b3d9-48ab-8504-4ea0778831b7</t>
  </si>
  <si>
    <t>510df4e8-09db-4020-8089-d794109a5dcf</t>
  </si>
  <si>
    <t>5c8a399e-c19b-4c95-bfc0-ff32337e315a</t>
  </si>
  <si>
    <t>77837ff7-787a-4faa-8ff5-941f7a6d3490</t>
  </si>
  <si>
    <t>3399e331-e157-4306-8223-1b077122cf55</t>
  </si>
  <si>
    <t>3b3954a4-88dc-4319-8a46-4619b8ef9a3b</t>
  </si>
  <si>
    <t>bbd43b8a-7c70-4a34-9628-851dac17df32</t>
  </si>
  <si>
    <t>331b8e75-b9d2-47a2-aad3-cbb190520df5</t>
  </si>
  <si>
    <t>85f02fc3-6a06-4637-b0f0-7e0665a14228</t>
  </si>
  <si>
    <t>ddeade07-3b91-46f2-8d4e-51a02fdcf18e</t>
  </si>
  <si>
    <t>27550ae6-e7ae-41ee-99f9-2f05565b68c0</t>
  </si>
  <si>
    <t>cdadcbf4-55d3-4daf-aefe-1db7bc54ef74</t>
  </si>
  <si>
    <t>d452ed0c-8055-470a-8c8f-8fefc63249c0</t>
  </si>
  <si>
    <t>2b758e74-0169-4719-b3c0-d9d805a4c6ab</t>
  </si>
  <si>
    <t>3e6283ed-593c-4b84-b32b-d562d1a26115</t>
  </si>
  <si>
    <t>6545d9dc-9bea-4f22-8f47-f05ce5d03bd8</t>
  </si>
  <si>
    <t>4063121e-88c4-473d-bb1e-4aaa3fb9e683</t>
  </si>
  <si>
    <t>42764da5-3344-4826-9bab-abdd1f32ab0e</t>
  </si>
  <si>
    <t>776e8223-ed48-44d0-9e0c-839e1c76548b</t>
  </si>
  <si>
    <t>008784e2-14de-4b2e-99aa-1e51980cfe91</t>
  </si>
  <si>
    <t>1876ad8f-5f32-4ac1-96c6-d0880dabfe76</t>
  </si>
  <si>
    <t>7609a5f1-8d2a-4d92-90ce-c074d92d3e72</t>
  </si>
  <si>
    <t>228951be-4954-45ea-8048-92fd7f295891</t>
  </si>
  <si>
    <t>2ca4e4e5-ae2d-455c-a572-49294f0c1fe1</t>
  </si>
  <si>
    <t>403bfd8d-a1b4-4886-931d-9289ed2ddf36</t>
  </si>
  <si>
    <t>0e93881c-9225-44f6-8472-8d2f6720e5fb</t>
  </si>
  <si>
    <t>b7cb72d6-1e52-4b83-ae9f-68779dfa4f1b</t>
  </si>
  <si>
    <t>f3bbf8a5-a6b6-44a6-8989-46928295aa39</t>
  </si>
  <si>
    <t>273db012-4428-4ed7-90da-ac9f32de1c38</t>
  </si>
  <si>
    <t>617c9287-d49d-4a3e-8399-2f39bcbbe0dd</t>
  </si>
  <si>
    <t>b808d916-3bd2-47e4-8981-6fe4f7d44e93</t>
  </si>
  <si>
    <t>90773b0c-02da-4934-93bd-77e0d9b30609</t>
  </si>
  <si>
    <t>9b4fcf4f-6694-4b62-bd9e-01d116d75288</t>
  </si>
  <si>
    <t>fef68450-0636-4db0-8564-3abb867120c9</t>
  </si>
  <si>
    <t>44e4a23f-2d8a-4424-8b08-688395625e0a</t>
  </si>
  <si>
    <t>ab4302b3-c2f1-4fd2-81a3-501cc02d1781</t>
  </si>
  <si>
    <t>cd444976-a377-4d52-af36-fbc9fe5cf9a1</t>
  </si>
  <si>
    <t>411534c9-f510-4853-a786-bf6923f87b02</t>
  </si>
  <si>
    <t>49e136f2-b7f3-42f8-bf56-b8e890d36457</t>
  </si>
  <si>
    <t>9fb56209-505e-4ae5-8cfb-6dcf99040c04</t>
  </si>
  <si>
    <t>27222927-825c-4fec-a034-6968f19e06f1</t>
  </si>
  <si>
    <t>8e96c7e6-3d19-4545-bba0-6b5d83528f27</t>
  </si>
  <si>
    <t>cbe52f76-c79a-4c88-80b8-1f92e1ee7347</t>
  </si>
  <si>
    <t>689fda15-f470-413b-8186-b317769c2fff</t>
  </si>
  <si>
    <t>9b174180-0b4c-4477-814c-9e0d5fa41493</t>
  </si>
  <si>
    <t>b31ab3bd-87ac-4f4c-8d1a-1420f8f0c509</t>
  </si>
  <si>
    <t>7b2e3613-d4c1-42c2-a807-b90350faef1e</t>
  </si>
  <si>
    <t>b56e3e47-1384-4b42-99c2-d2f8ac5d0343</t>
  </si>
  <si>
    <t>dc00baf1-6691-45ea-9d16-46a81b280673</t>
  </si>
  <si>
    <t>2dfe1620-8c0e-435f-b164-380d3428b5cd</t>
  </si>
  <si>
    <t>6e9397fd-e5c7-484b-beea-7d2ea79af944</t>
  </si>
  <si>
    <t>9c201d68-f303-4c3c-bcfc-57d92180c86d</t>
  </si>
  <si>
    <t>1f3233bb-1050-4ce1-9584-6feda275bda4</t>
  </si>
  <si>
    <t>4c05b950-9c20-4abc-a7ac-8802446e623e</t>
  </si>
  <si>
    <t>a8eaca2f-9bb9-45eb-a033-f58f0c7128a5</t>
  </si>
  <si>
    <t>9a575e27-8650-41e8-a9be-93374454c143</t>
  </si>
  <si>
    <t>9cd623c4-c355-4ab8-94ba-43b355e80b23</t>
  </si>
  <si>
    <t>d53a21dc-ca66-428d-87a8-69d9f5bafb55</t>
  </si>
  <si>
    <t>075bda9c-f369-4326-b1f3-5515f3e0d6be</t>
  </si>
  <si>
    <t>3dad5316-e15e-4811-a93d-c3a8324a6442</t>
  </si>
  <si>
    <t>7f7938c4-a7c4-4987-93b8-8d1741c0efa3</t>
  </si>
  <si>
    <t>200d5567-d9f2-404d-8afb-759949426b20</t>
  </si>
  <si>
    <t>43489072-82b5-409d-b35c-4da78404e8f7</t>
  </si>
  <si>
    <t>fbb42821-18f1-40f3-8bd5-e6f4d1c92741</t>
  </si>
  <si>
    <t>0224baed-55d4-4e8d-82c7-9b1813f2f4ca</t>
  </si>
  <si>
    <t>a0009296-2447-4fe7-968e-b3d13f253e3b</t>
  </si>
  <si>
    <t>a75922d5-632a-4668-bb64-bb5e57c2ef85</t>
  </si>
  <si>
    <t>572e43d5-b368-4d12-b6bd-1abc13df8d0e</t>
  </si>
  <si>
    <t>dd032447-c8ea-467c-9cc4-7e7a87826716</t>
  </si>
  <si>
    <t>f1788e6c-edf3-4f4b-a0fd-6abb360d6e94</t>
  </si>
  <si>
    <t>68a9aa2b-bf2f-40fb-b28a-03f64c049bf3</t>
  </si>
  <si>
    <t>f3a92298-8825-47c9-b55e-7cc9898e1f4d</t>
  </si>
  <si>
    <t>f555668c-ad8c-4319-a5b7-2a8e15f2e682</t>
  </si>
  <si>
    <t>9dc05e7d-5c21-4103-b4ab-1413418d9a2b</t>
  </si>
  <si>
    <t>b97dfaa7-49ca-4e62-ab0e-f597bf4b216a</t>
  </si>
  <si>
    <t>db86a4db-64ee-4c07-b859-43e6da7d6025</t>
  </si>
  <si>
    <t>20c60f5a-52ad-464e-83fa-532bdc01e035</t>
  </si>
  <si>
    <t>666f2ccc-cc09-40ce-a15e-96f4e2e9844f</t>
  </si>
  <si>
    <t>853d1e0d-0681-41c9-b8ee-d105e5689e92</t>
  </si>
  <si>
    <t>00d46d30-53d7-41bf-86d0-024001366f64</t>
  </si>
  <si>
    <t>0de8a54c-f7f2-4af9-89f5-1bcb4dc1016d</t>
  </si>
  <si>
    <t>e5791f30-b493-4e4a-b874-3bfda3ef2692</t>
  </si>
  <si>
    <t>12670021-e392-4cce-b029-6ee67bd505c6</t>
  </si>
  <si>
    <t>9a73661f-553c-41fb-a0c4-564e5a940bcb</t>
  </si>
  <si>
    <t>a6f1a73b-35dc-44ec-ac77-5be8d9b4cdec</t>
  </si>
  <si>
    <t>2b311dd3-db70-4412-bd92-9afca9f87d4b</t>
  </si>
  <si>
    <t>ae4049e9-73c1-478e-8534-b364adb18337</t>
  </si>
  <si>
    <t>f29e2485-59d7-40b4-b113-aa8dd2fa6ab1</t>
  </si>
  <si>
    <t>5fd27215-7d98-4c4d-86fb-c55bc5e3d893</t>
  </si>
  <si>
    <t>93dc6f7a-d2e6-4093-843d-7bb8e1cbcd2a</t>
  </si>
  <si>
    <t>f10d7898-7b22-48f3-9a31-a0f040828706</t>
  </si>
  <si>
    <t>2f8b692f-c71d-4dec-8daf-7fcce4604584</t>
  </si>
  <si>
    <t>63dcb117-21a4-41b1-a790-2bf48ca4f289</t>
  </si>
  <si>
    <t>c7ae14b5-c6ca-478e-86f7-c3643b2389cd</t>
  </si>
  <si>
    <t>1083776f-77cf-4fee-a044-922a3507f38e</t>
  </si>
  <si>
    <t>190c5a96-f7fb-42ff-ab8f-16deae2efe32</t>
  </si>
  <si>
    <t>d671fe7a-e28b-4db9-9c6b-e38f1bcb33bb</t>
  </si>
  <si>
    <t>094dac2b-033c-483d-92d9-99302af8b606</t>
  </si>
  <si>
    <t>48121bbc-6570-469e-9e96-635abd0aab92</t>
  </si>
  <si>
    <t>5028edb9-eebd-4cc2-ac8c-47d8886f7dd7</t>
  </si>
  <si>
    <t>30856fb7-0450-4ad1-aa58-14cbdc6a33b3</t>
  </si>
  <si>
    <t>4dbe9ff3-c2ea-4102-95fe-ccdac8c7b3f0</t>
  </si>
  <si>
    <t>a19baebe-7d53-4ca6-bbe4-3e8e386d3f2e</t>
  </si>
  <si>
    <t>6e06d946-bc3c-4635-a82d-96edf6290981</t>
  </si>
  <si>
    <t>cc55c248-1022-431b-b086-7be7118660de</t>
  </si>
  <si>
    <t>ff88bb69-ba02-4445-9960-3608cc5f98e7</t>
  </si>
  <si>
    <t>4188ea87-d9e2-4873-85a8-233750d1583f</t>
  </si>
  <si>
    <t>d1f057a6-2de3-442d-afcb-98f60e28c920</t>
  </si>
  <si>
    <t>fa6180dc-fb73-4e8c-b29a-0164952dbba8</t>
  </si>
  <si>
    <t>55921a90-1056-4a9d-8bda-be776dc27f78</t>
  </si>
  <si>
    <t>5efd3341-8cde-4e1b-97aa-660cc8043b02</t>
  </si>
  <si>
    <t>909fb326-d82f-4876-a95c-4fdce4b86a22</t>
  </si>
  <si>
    <t>89ca5243-241a-46de-be02-85943d8c8dc7</t>
  </si>
  <si>
    <t>badfc6b3-c082-4fb8-97bc-5c683d99ea93</t>
  </si>
  <si>
    <t>fa5c6274-2ffb-4336-affb-96b249726518</t>
  </si>
  <si>
    <t>34992079-fe81-4d8b-92a8-f908f35b2354</t>
  </si>
  <si>
    <t>51ff8d9c-d067-4c02-a127-4d45bd61c898</t>
  </si>
  <si>
    <t>5b1e954b-21fa-4f69-8e27-70e071d739d7</t>
  </si>
  <si>
    <t>5f90c3fd-812c-4296-9879-a109b2571b2b</t>
  </si>
  <si>
    <t>6c4daa2a-bfd3-4aa1-9999-d2535a517da0</t>
  </si>
  <si>
    <t>b8402da7-f0e3-4ec7-87c0-cf97072c22c4</t>
  </si>
  <si>
    <t>3f822ba6-bd50-438d-b97d-bc5a31fdc3f9</t>
  </si>
  <si>
    <t>484937ae-82ed-4018-ace5-a3d8556fd3e7</t>
  </si>
  <si>
    <t>aa986590-582f-4241-8628-29e2a3b0c7ca</t>
  </si>
  <si>
    <t>12cbb1e7-499a-48fc-85e8-04646d1ec650</t>
  </si>
  <si>
    <t>71631c19-ebd4-40b1-88e0-2c2ce1d09530</t>
  </si>
  <si>
    <t>f8f00665-b51d-4c08-ae71-c2e2164e440a</t>
  </si>
  <si>
    <t>4fd48228-144a-4c39-8d9f-c4a5065f68c4</t>
  </si>
  <si>
    <t>615a7774-4c3b-4a8d-abe0-6be7b89292ed</t>
  </si>
  <si>
    <t>8eacbe2b-51d3-441b-8a09-9f29f754decd</t>
  </si>
  <si>
    <t>32bb3e34-3aec-49c6-9b40-fd0b731db647</t>
  </si>
  <si>
    <t>8a3df9a5-f6f3-4f0b-a1b3-1180742aef01</t>
  </si>
  <si>
    <t>bda4fd06-0e64-4aa1-9fb6-a4deb6d6b3cb</t>
  </si>
  <si>
    <t>1d50742c-3cf1-4b3c-b7e1-f91a7dec5770</t>
  </si>
  <si>
    <t>56d78b27-572b-4c88-95ce-63449e81ce5d</t>
  </si>
  <si>
    <t>96350d0b-7d33-4c69-add3-1b39c092d2cb</t>
  </si>
  <si>
    <t>54e4ab3b-19ae-486d-9e98-77a46135d7a3</t>
  </si>
  <si>
    <t>aa726ddf-8e24-42a5-926f-7b0312449e93</t>
  </si>
  <si>
    <t>e4e5fb10-1167-4e55-bbd2-01efc2ce13fe</t>
  </si>
  <si>
    <t>6d53787a-bbef-41a2-82f6-edbd54466456</t>
  </si>
  <si>
    <t>827835a6-d29b-4904-9f1c-417f933c81b4</t>
  </si>
  <si>
    <t>de625b6f-0497-4f86-8197-f9f0c625bea6</t>
  </si>
  <si>
    <t>1e6d9a16-cb81-40ce-8752-bb6f4ebe3a0d</t>
  </si>
  <si>
    <t>8b735901-fede-4ffc-9da3-c476b992e7e7</t>
  </si>
  <si>
    <t>90c804e8-5722-4cf4-b156-4ef1d617490e</t>
  </si>
  <si>
    <t>56fa7b9e-6aaa-46e3-8f01-8ed8efb0eae5</t>
  </si>
  <si>
    <t>63ef1f79-8945-4e06-b9e2-c1f7ea050886</t>
  </si>
  <si>
    <t>8df286b6-9b4e-4dad-bf10-f5d32c0ab30b</t>
  </si>
  <si>
    <t>0fbdc50b-9181-46f4-9491-88b63f718975</t>
  </si>
  <si>
    <t>266e9018-75c3-45d8-8de2-e3fc364be6c0</t>
  </si>
  <si>
    <t>8d4d39c9-0aa6-4c80-876d-8102e63ba149</t>
  </si>
  <si>
    <t>66a705e7-55c4-4e1b-ad25-58ce2444df84</t>
  </si>
  <si>
    <t>a080dcd8-c99d-4793-8236-ae56786c813e</t>
  </si>
  <si>
    <t>bd9354d5-20e9-404f-8de0-b8b8f8ccc3c5</t>
  </si>
  <si>
    <t>0d53d65f-8300-4d01-8564-40cb7b0464d6</t>
  </si>
  <si>
    <t>c2799667-a9ad-41bd-80c6-6da77f51ef99</t>
  </si>
  <si>
    <t>ea4664e7-0c69-4dd2-bc07-fbc18ed5ffc5</t>
  </si>
  <si>
    <t>057de4f7-3832-434c-bab2-3e90be8c6e74</t>
  </si>
  <si>
    <t>4f93f682-8251-4a05-bade-125259829b3a</t>
  </si>
  <si>
    <t>aa9e02f3-12ec-444a-9f05-f8066ae2bbaf</t>
  </si>
  <si>
    <t>36afcf43-0a8e-4095-afd7-56f280881e5e</t>
  </si>
  <si>
    <t>cf79eda2-664a-48b0-a5ac-a897a4fab76e</t>
  </si>
  <si>
    <t>f8f60f5d-d539-4d4d-89d7-5dedf585cf34</t>
  </si>
  <si>
    <t>b89dc790-085b-401c-861e-57f5fbb919df</t>
  </si>
  <si>
    <t>f3ed12ea-9694-4297-b0e0-51fba591fbde</t>
  </si>
  <si>
    <t>ff773d32-201d-4666-bcfa-31b09100c110</t>
  </si>
  <si>
    <t>1baed200-94bd-4f34-b4c5-9796f6349d61</t>
  </si>
  <si>
    <t>a14ce417-8d7b-4a1d-a919-80aee4e45460</t>
  </si>
  <si>
    <t>e2b65a92-6600-4d05-93e3-d4663a29a929</t>
  </si>
  <si>
    <t>64fcaae5-51ae-4ef5-b7dc-ed01998ac1a4</t>
  </si>
  <si>
    <t>b6babae2-4ea7-460d-94c0-1ee7182a036b</t>
  </si>
  <si>
    <t>ec5c632b-a1de-4e21-af69-970db244a525</t>
  </si>
  <si>
    <t>41923c28-61d3-4666-a1c6-1837d15ba5d9</t>
  </si>
  <si>
    <t>41b65c67-17d6-4e92-ace1-a8c9eb081039</t>
  </si>
  <si>
    <t>8c036914-5d57-447a-98e1-1449a443d424</t>
  </si>
  <si>
    <t>58ccf6c5-738d-411e-b68f-09f561f5a174</t>
  </si>
  <si>
    <t>93d70141-fd52-4803-ab4c-565b67b21fb6</t>
  </si>
  <si>
    <t>b6014d95-9e6a-431a-95b0-9fcb229be039</t>
  </si>
  <si>
    <t>7f94731c-550d-4479-b571-2e8b7fd54a62</t>
  </si>
  <si>
    <t>d073e705-11fb-4169-994f-07629d3077a6</t>
  </si>
  <si>
    <t>da5825a2-32f6-4878-9133-89103e24b600</t>
  </si>
  <si>
    <t>6952a0f5-041c-4def-866a-b80e0544f9ac</t>
  </si>
  <si>
    <t>7f35904c-e10c-495e-9aff-43c4fb245f08</t>
  </si>
  <si>
    <t>cf415875-b81d-430f-ab90-69ba3cd09e71</t>
  </si>
  <si>
    <t>33abb072-0aa6-46f4-b131-df563b10d6ed</t>
  </si>
  <si>
    <t>a386e6cc-e3a1-411f-99c0-0f3235c24327</t>
  </si>
  <si>
    <t>b03d60cb-da77-4b42-a458-7456676e27b8</t>
  </si>
  <si>
    <t>6a518f64-06ca-4acf-ad93-b9ae4c7882eb</t>
  </si>
  <si>
    <t>e25bbf75-c37a-4695-889c-7d65281ec01d</t>
  </si>
  <si>
    <t>ed8f8da5-5b8f-4c07-9184-ead009e05eb1</t>
  </si>
  <si>
    <t>6d3d57b9-ab8f-4c8b-8ec6-d5f4ae29444b</t>
  </si>
  <si>
    <t>aa203de2-7c77-421e-8c19-95a08cab5560</t>
  </si>
  <si>
    <t>cff30863-bf62-43d8-ae71-1af83a56cf9b</t>
  </si>
  <si>
    <t>102c7604-6493-42cd-9f9a-2a3920b26e76</t>
  </si>
  <si>
    <t>4ce08f32-fac7-4844-9833-55b12ff2f1e4</t>
  </si>
  <si>
    <t>882f8a5f-d4a6-4ea2-a1d4-0b5b895cfeb4</t>
  </si>
  <si>
    <t>31e6bf13-6785-4cec-8e08-5c6c66ec553b</t>
  </si>
  <si>
    <t>58934b4d-a452-41b5-a026-fe1fc3fd64c3</t>
  </si>
  <si>
    <t>590544ef-eb39-4561-ab7a-6c115e3a2fa9</t>
  </si>
  <si>
    <t>3a240578-ffbc-42cb-93c2-3bdae8f76992</t>
  </si>
  <si>
    <t>818fc395-244e-454a-983f-bea40c7fee44</t>
  </si>
  <si>
    <t>ba904415-17c4-4a22-8b13-c27aa6c38aec</t>
  </si>
  <si>
    <t>030af929-b5ea-47a0-94be-69d665fd5643</t>
  </si>
  <si>
    <t>358505c7-b3ea-4375-ba33-e795e00b5039</t>
  </si>
  <si>
    <t>622d671a-a438-4987-876b-17944c0fcdfc</t>
  </si>
  <si>
    <t>0ccedea2-4f82-4af6-9b2b-b15d45ca4cc7</t>
  </si>
  <si>
    <t>5e37e28f-d756-4d0b-a1ca-fe021bc8ea63</t>
  </si>
  <si>
    <t>9c3a6a26-5d03-4eee-a8c3-23740f2fb7a0</t>
  </si>
  <si>
    <t>07d3e12c-d13b-44a9-a388-d03354f25526</t>
  </si>
  <si>
    <t>3cdeb923-cf24-400e-9e85-59496724514a</t>
  </si>
  <si>
    <t>a37c292f-0392-4894-ad44-afc195d2424b</t>
  </si>
  <si>
    <t>636033e5-2cd8-4981-a905-7cbd45993093</t>
  </si>
  <si>
    <t>a8b90824-5214-46fc-a491-7a779cae3005</t>
  </si>
  <si>
    <t>fc08976c-719b-4c7b-9288-99a68c6d6f65</t>
  </si>
  <si>
    <t>9823770e-e9ad-4c97-b2ce-adf330613b9b</t>
  </si>
  <si>
    <t>c2017512-fefb-4058-9fd9-5a0950acc6a6</t>
  </si>
  <si>
    <t>ebd075f4-638f-4632-b017-fb1157f8c61a</t>
  </si>
  <si>
    <t>3ae24370-67a7-421b-8e1c-f453bfd104f5</t>
  </si>
  <si>
    <t>47cf8287-e4aa-4f3a-936a-44038910d8f5</t>
  </si>
  <si>
    <t>af9c2bab-5b33-43c6-a155-e920a8e92cc0</t>
  </si>
  <si>
    <t>116cf99b-2ada-4715-9e03-676973b5749b</t>
  </si>
  <si>
    <t>8d389e99-60eb-4c86-8c4e-2dc64c95f7ed</t>
  </si>
  <si>
    <t>9d5003c8-1341-4961-8986-3daf3eb76bea</t>
  </si>
  <si>
    <t>4b36aa58-ec41-4371-a11e-a0968d5f2abf</t>
  </si>
  <si>
    <t>b7067b0c-90c6-4614-87dc-d6a7c78c4522</t>
  </si>
  <si>
    <t>ed7aeb20-cfce-485d-bf8f-fa3ce825aa7a</t>
  </si>
  <si>
    <t>8a35d7d7-ca5a-4204-9bf9-69941a8b35b8</t>
  </si>
  <si>
    <t>d43c4c8c-017c-4b4d-8cb5-80bc8bf5a220</t>
  </si>
  <si>
    <t>f4a2d2d3-0b91-4f19-9772-d29ef22a6888</t>
  </si>
  <si>
    <t>0003bfaf-41e9-4411-a1c2-a216330cbdf6</t>
  </si>
  <si>
    <t>1da8cd67-5908-4926-a6ee-6f12d928b28c</t>
  </si>
  <si>
    <t>743836e7-ce2e-4b6e-8ba7-b2dfb903af32</t>
  </si>
  <si>
    <t>1b29a885-66ed-4d05-b55a-f885cc5e9a91</t>
  </si>
  <si>
    <t>df599826-5a12-472f-b399-33614653ead5</t>
  </si>
  <si>
    <t>f7a40177-a290-451d-9001-a2991dc6df37</t>
  </si>
  <si>
    <t>231e4989-06c7-4bf2-a3e9-68f1d6c7a0c8</t>
  </si>
  <si>
    <t>455cb5f6-cd92-4916-917e-116f9b82e712</t>
  </si>
  <si>
    <t>500cc6cb-72c4-43c8-aba3-e239fd204273</t>
  </si>
  <si>
    <t>393faebc-4630-4428-a657-7d3ac552944d</t>
  </si>
  <si>
    <t>aff9ea81-1b80-4161-8ab4-ad355d5b6b95</t>
  </si>
  <si>
    <t>b549312d-d156-4b0c-99d6-a31b6339e0b5</t>
  </si>
  <si>
    <t>18845810-c361-4c4c-b0d4-a75274eaf92b</t>
  </si>
  <si>
    <t>8841bbf1-801e-4266-a07c-51dd991c3f0e</t>
  </si>
  <si>
    <t>a3efa4b6-1689-4e21-90e0-389889894c5c</t>
  </si>
  <si>
    <t>2000995a-c2f6-483f-9673-baeddc6409e1</t>
  </si>
  <si>
    <t>73b514d6-f5a5-47b1-94dd-894a7ce6b231</t>
  </si>
  <si>
    <t>ae2723e7-51f8-4b98-b1c5-658ad90229c1</t>
  </si>
  <si>
    <t>0cfd9fb0-4305-4e23-995d-e4a76824ae95</t>
  </si>
  <si>
    <t>ba4ba8a4-1f65-4410-a188-1751bb7d2f0a</t>
  </si>
  <si>
    <t>fc9d5050-3a45-40c9-8d10-0f4f2ca24050</t>
  </si>
  <si>
    <t>3d3e0728-af81-4722-8163-1ad629c5819e</t>
  </si>
  <si>
    <t>84b7fcbd-b5f3-40c6-8144-baa72ae6c660</t>
  </si>
  <si>
    <t>d91f768e-99da-4356-bc89-6e89339ab44c</t>
  </si>
  <si>
    <t>106fc07b-2e08-4df7-9ffd-9c0ce3fd1b79</t>
  </si>
  <si>
    <t>8497fd5d-87f5-42cb-b8ce-e8f890826241</t>
  </si>
  <si>
    <t>c084169c-8b70-4009-9ade-0b8ddd282761</t>
  </si>
  <si>
    <t>00871a96-9cad-42ad-a62b-a8c14d68532b</t>
  </si>
  <si>
    <t>02372bc6-426c-4e8e-b1fe-0153afa55472</t>
  </si>
  <si>
    <t>382d3561-5f2e-4aff-978d-3682df0cead3</t>
  </si>
  <si>
    <t>20eb99f7-6a37-4d3a-9459-ef8bae437f57</t>
  </si>
  <si>
    <t>5bc367ef-e7eb-48e1-a633-8025e679645f</t>
  </si>
  <si>
    <t>e7818782-e4e6-417d-b3d2-b530a24506d5</t>
  </si>
  <si>
    <t>0ca380a7-268c-4925-ae29-35c4bffaea35</t>
  </si>
  <si>
    <t>94e61410-94c8-4c96-95f5-3f9a2bef40cd</t>
  </si>
  <si>
    <t>c4086c5e-aedd-4fb9-8825-4efc8968322a</t>
  </si>
  <si>
    <t>6f298e7e-88a0-4bd6-879a-ac57cc2aea98</t>
  </si>
  <si>
    <t>96264995-47b6-4cfe-ab0c-342d71eebd9b</t>
  </si>
  <si>
    <t>c6dc3d0c-0c2f-476e-ad10-112e53be3e5c</t>
  </si>
  <si>
    <t>4d79557d-0598-472c-a19e-0fe467034fd2</t>
  </si>
  <si>
    <t>6265eab9-6acf-47f7-82a1-1cbc5ae91c0d</t>
  </si>
  <si>
    <t>cb6e4b90-1e81-40fe-b5c7-17b328f4121f</t>
  </si>
  <si>
    <t>33a01dde-5437-450b-a782-ba27d1fcaf49</t>
  </si>
  <si>
    <t>8c3e9b2f-d564-4b0a-a09a-3936a884f7ed</t>
  </si>
  <si>
    <t>fd6a01bb-5c9c-400e-9e1b-18cd7677c4ef</t>
  </si>
  <si>
    <t>500c5096-c967-4114-90c0-f33ebf397274</t>
  </si>
  <si>
    <t>8448ef32-8307-4f20-89c5-404426d8940c</t>
  </si>
  <si>
    <t>c960a8f6-153f-4192-863e-1dda871a390a</t>
  </si>
  <si>
    <t>958a876a-bb03-4c34-ad88-e213e1fa4914</t>
  </si>
  <si>
    <t>e7b83fe0-717c-4db6-b7b9-8e775f3accbe</t>
  </si>
  <si>
    <t>fdb6177f-7852-4d46-93f9-4624d909cde4</t>
  </si>
  <si>
    <t>3cc81858-5d20-4063-bba4-2f45dd9c950a</t>
  </si>
  <si>
    <t>5cdab31f-ddf2-4318-abb6-2592580649c8</t>
  </si>
  <si>
    <t>cafaf4fe-1f99-4897-b103-16adf9c08520</t>
  </si>
  <si>
    <t>16e40e40-18df-434d-864c-720e33ee61d8</t>
  </si>
  <si>
    <t>1fd6b74e-8a81-4b2f-a6a0-d526e50abc07</t>
  </si>
  <si>
    <t>bcde4740-474e-43fd-8ba8-fdace05a89d5</t>
  </si>
  <si>
    <t>4934a63b-26df-4214-9a1f-5ca8e203266b</t>
  </si>
  <si>
    <t>c75206a2-d017-452b-a8b7-769e69dfb213</t>
  </si>
  <si>
    <t>de9b3ef1-b550-41b6-9c5a-2ebfd9ca3a68</t>
  </si>
  <si>
    <t>4e907751-20b2-4ddf-9a62-533a59042f20</t>
  </si>
  <si>
    <t>a46ddf84-1461-4f32-8e58-0d9aaade012c</t>
  </si>
  <si>
    <t>c858c1e5-6d94-4261-b62f-f2438712228c</t>
  </si>
  <si>
    <t>597a15ea-61b5-4f39-b5b6-fe7bb11a944e</t>
  </si>
  <si>
    <t>b647ddc4-a24f-4e05-8c8f-8ea92a863a80</t>
  </si>
  <si>
    <t>d1b57fba-16ce-4dcb-b823-26e313193893</t>
  </si>
  <si>
    <t>710ed459-a5e1-47e6-915a-00c71ba594e8</t>
  </si>
  <si>
    <t>e876f44a-1253-4cb2-b864-cee15fbe6ffb</t>
  </si>
  <si>
    <t>ed48f339-8a17-4a7d-ba62-728e103a5bcd</t>
  </si>
  <si>
    <t>06f6d7f1-34d1-4ea3-baf7-07723f7c94d2</t>
  </si>
  <si>
    <t>5de963e0-6fc0-41c9-8670-1f5d01685314</t>
  </si>
  <si>
    <t>9a71745c-f4ec-46ad-a8ec-f2fb5a127520</t>
  </si>
  <si>
    <t>64534544-0b62-4ffa-966e-01ae756d896c</t>
  </si>
  <si>
    <t>a6a60611-d320-4f3f-904f-5d17ee3bd8bf</t>
  </si>
  <si>
    <t>c28ccd7d-7f6a-44bc-9e76-b438e1469b00</t>
  </si>
  <si>
    <t>7e01312e-da70-487c-a61b-6fa8b727717a</t>
  </si>
  <si>
    <t>de18f20e-0099-4c29-b94a-96bdb5e4b8b5</t>
  </si>
  <si>
    <t>e7deba73-e400-45f5-9aed-a0d15c62750b</t>
  </si>
  <si>
    <t>0a05e946-5bd3-4feb-8946-82e28bf25b09</t>
  </si>
  <si>
    <t>546b23d9-8098-4e1f-9234-2e8d21141329</t>
  </si>
  <si>
    <t>95d16cfb-586a-4db5-90dd-400c9fd27c17</t>
  </si>
  <si>
    <t>16d97904-1d5d-4c75-922c-b5507d28dd0e</t>
  </si>
  <si>
    <t>851d2117-701f-46c9-9e9d-9d087cbf3980</t>
  </si>
  <si>
    <t>fc8d527d-54b4-4648-9433-de7d0572cd28</t>
  </si>
  <si>
    <t>3e21d026-6148-48b2-9f3b-5cd31c82d9c2</t>
  </si>
  <si>
    <t>42fcf519-c2c0-494f-8e75-4c34ab921f06</t>
  </si>
  <si>
    <t>9561a635-be72-4407-a6a2-2497b7dd14a4</t>
  </si>
  <si>
    <t>34431c76-2394-40a2-82b9-ca15e8296f44</t>
  </si>
  <si>
    <t>5a331671-a55e-49ca-9ec1-5205311a4c5a</t>
  </si>
  <si>
    <t>937b8b38-c65e-4ae7-8c3e-93262642a593</t>
  </si>
  <si>
    <t>4ba6b305-634d-4aa5-93ce-3812714b9b81</t>
  </si>
  <si>
    <t>8d69cb44-12b6-440b-9209-55c25d172acf</t>
  </si>
  <si>
    <t>c6c7aa54-9909-40d5-82cd-2af6ff08b777</t>
  </si>
  <si>
    <t>b8a38642-8e00-4923-8d3c-b7db152b165c</t>
  </si>
  <si>
    <t>c0aa91d0-350f-42a7-81be-dcf725473206</t>
  </si>
  <si>
    <t>dfcf3c5d-2594-4e3e-a9bb-f9d6847f2a9b</t>
  </si>
  <si>
    <t>2ec0abc0-cef7-4cf9-871f-10816066aaf9</t>
  </si>
  <si>
    <t>a683abf4-ce55-4143-92d4-b2d5a604b1b6</t>
  </si>
  <si>
    <t>cec56288-9b72-4488-8bad-f8a218a25fcf</t>
  </si>
  <si>
    <t>3d50eef1-ff30-41c7-b8b5-b9d5057f78d0</t>
  </si>
  <si>
    <t>5de0d92f-a076-40ae-9bb6-c843d8db6a13</t>
  </si>
  <si>
    <t>6c2e9db6-b535-4ba1-8788-ce83a83ffb68</t>
  </si>
  <si>
    <t>86deef06-b724-4bc0-a1ce-22bf75abca2f</t>
  </si>
  <si>
    <t>a5fed4f0-aacc-48ab-a099-f7198d268169</t>
  </si>
  <si>
    <t>ea3834de-89e1-45bb-a84b-b9c29f2fcaad</t>
  </si>
  <si>
    <t>1807da61-fb87-4645-8d6c-af80cadbafe6</t>
  </si>
  <si>
    <t>6f40ece3-9d44-4c8f-90a1-6f972b900e26</t>
  </si>
  <si>
    <t>db8c94e0-f4b3-4e41-aa3c-6b14e300bb7b</t>
  </si>
  <si>
    <t>3df92a0a-ad9d-4cc0-aa01-0e9f2aee1868</t>
  </si>
  <si>
    <t>a6567688-a906-4d93-b661-3f8d98aa751c</t>
  </si>
  <si>
    <t>dba770d5-a0ca-4f81-8497-a815f75ed905</t>
  </si>
  <si>
    <t>380a1655-baa9-46ae-8ba2-d4e84ab0101d</t>
  </si>
  <si>
    <t>83a56363-70a1-489c-8ba5-99b208a62bd0</t>
  </si>
  <si>
    <t>e2fcb466-f563-4a91-8164-c377ad77299f</t>
  </si>
  <si>
    <t>124ce5c5-ebc9-4baf-b83a-663b01f0f92a</t>
  </si>
  <si>
    <t>16f33094-ded1-4d8c-88fd-9703b5bf6c98</t>
  </si>
  <si>
    <t>c24122e5-d393-446a-8dbf-e2f827f42446</t>
  </si>
  <si>
    <t>37627c11-4e7a-41ff-8a09-f197aee15dfc</t>
  </si>
  <si>
    <t>872290e0-5b94-4eaa-9d70-56e51bb7424f</t>
  </si>
  <si>
    <t>d55f32bb-ad44-4f2c-9c3c-308e4b26947e</t>
  </si>
  <si>
    <t>2e476442-19df-40bb-9b56-404d322ccb23</t>
  </si>
  <si>
    <t>930d0b65-0c4e-407e-94cf-d61fcac5073f</t>
  </si>
  <si>
    <t>abe05bba-9b2e-4185-871e-ebdcd27729f4</t>
  </si>
  <si>
    <t>09b4f9ec-e75c-4ee1-9b9e-4f9b93af557c</t>
  </si>
  <si>
    <t>1eea4b33-6623-4f7a-a212-f4acd90ff5b6</t>
  </si>
  <si>
    <t>cf1fd3e7-c03e-4ed6-8f8b-88dd14d4b45b</t>
  </si>
  <si>
    <t>2ebc96c3-a1b5-4bcc-ac67-9919eecedd0a</t>
  </si>
  <si>
    <t>920bae76-bca0-4c73-ac0a-6fb92acc79dd</t>
  </si>
  <si>
    <t>abbebb1a-9069-43a6-b694-c62556c1d8c3</t>
  </si>
  <si>
    <t>52bf5d10-40c8-4324-9852-76a7daf29320</t>
  </si>
  <si>
    <t>6b88ea66-8174-4008-a598-d10cab9b3872</t>
  </si>
  <si>
    <t>7dff08e4-90eb-49dc-bd60-56bc59ff1380</t>
  </si>
  <si>
    <t>0975ba28-e2c3-4c4f-aed5-88a51a4d6161</t>
  </si>
  <si>
    <t>775d3118-0877-46b4-85e0-6e13b09ddd0b</t>
  </si>
  <si>
    <t>f8aa6da5-2db8-44a6-be25-b5d436ec0b35</t>
  </si>
  <si>
    <t>3bc8b582-3b20-4349-880b-5db83f18e404</t>
  </si>
  <si>
    <t>a8269951-bf95-418c-bc9f-ef91af6bda6f</t>
  </si>
  <si>
    <t>b274da4a-ed9d-4ae8-8067-d38c29743799</t>
  </si>
  <si>
    <t>5088f23e-9ca1-4140-b874-19a527f15c3a</t>
  </si>
  <si>
    <t>895d37c8-f7c4-4397-a35c-339cb52924fa</t>
  </si>
  <si>
    <t>eccf333e-5689-434a-b111-8f93f383036b</t>
  </si>
  <si>
    <t>366e3002-fb12-4d7e-869c-a967111ba823</t>
  </si>
  <si>
    <t>37135112-f01c-4305-b454-839025d91fc5</t>
  </si>
  <si>
    <t>7f844fb2-4edd-449e-b28e-b9472582b02e</t>
  </si>
  <si>
    <t>b0bf5be6-d4ab-4621-a7bb-5d7a73619cdc</t>
  </si>
  <si>
    <t>ea052262-5222-474a-aec9-edff8f2b440f</t>
  </si>
  <si>
    <t>f8ffce27-b64f-48ef-bb41-31c52a8d153a</t>
  </si>
  <si>
    <t>1328a1f3-20ea-4d71-aa60-bb56416a7dca</t>
  </si>
  <si>
    <t>1afbfe67-9414-45ea-8136-b97eb4097e90</t>
  </si>
  <si>
    <t>919acb8f-4666-4704-b6c9-cf2f741b97f5</t>
  </si>
  <si>
    <t>0083ad60-7dcd-4dba-bc4b-ee62f4aa995f</t>
  </si>
  <si>
    <t>b724cab1-ca47-4b39-9e56-381197ff14f9</t>
  </si>
  <si>
    <t>f3009905-aab4-4b3b-aabf-ff227ade2315</t>
  </si>
  <si>
    <t>37e88381-ae8d-49f6-9efd-c6752e713aa3</t>
  </si>
  <si>
    <t>5a2734d5-a3b1-4547-8c44-d9d5dee3c51e</t>
  </si>
  <si>
    <t>6a890163-d7ee-48af-9923-36389bde5a7c</t>
  </si>
  <si>
    <t>6996195f-9892-4600-94ed-2ece6436dd0f</t>
  </si>
  <si>
    <t>8603a5c9-d268-40af-9d9d-a152479183d0</t>
  </si>
  <si>
    <t>fffaa0ff-0262-48ae-8386-48b7f6a95284</t>
  </si>
  <si>
    <t>25ccae4a-1e09-44f8-9410-1f7625a3aee6</t>
  </si>
  <si>
    <t>5084da38-2be1-4eb3-b95d-886f587867af</t>
  </si>
  <si>
    <t>f820fa09-285a-4aca-9549-6b0b50e9f3e5</t>
  </si>
  <si>
    <t>523a5294-3ccb-4422-a713-046701b4d1e4</t>
  </si>
  <si>
    <t>b213093a-9f12-4f31-92b7-266df7e3c3f8</t>
  </si>
  <si>
    <t>eb2619c7-bc31-4c48-a2a3-68af3d2a6bfb</t>
  </si>
  <si>
    <t>c29d4f8a-aa42-4d64-a7d4-d76d9ebcf143</t>
  </si>
  <si>
    <t>f83822cb-f53f-4745-912c-9ac839163c28</t>
  </si>
  <si>
    <t>fb7cb468-d812-40db-9ed5-c1d522f92c5d</t>
  </si>
  <si>
    <t>700a91c6-a76c-45e3-88a4-5267af610476</t>
  </si>
  <si>
    <t>aefdaaeb-c6f7-49c3-b024-dab57fbbe72f</t>
  </si>
  <si>
    <t>bf4cb69f-38bf-48df-93d4-2cad311906e9</t>
  </si>
  <si>
    <t>21af7276-e18a-4aa7-b684-c0dfc709bf67</t>
  </si>
  <si>
    <t>2a90638b-1d19-4521-8e23-e0d596f1c57f</t>
  </si>
  <si>
    <t>6a76dbf6-9065-4205-98ba-f07c90512f3b</t>
  </si>
  <si>
    <t>31cb9daa-3088-4ff9-a6f3-2afdfb1ac456</t>
  </si>
  <si>
    <t>7bddf8da-1001-40e9-bbbc-619a26c6afaa</t>
  </si>
  <si>
    <t>f6cd6198-a75e-48a0-a886-856142b41981</t>
  </si>
  <si>
    <t>4fb64308-6bfb-4e1f-b81f-6b6cf2b5a21f</t>
  </si>
  <si>
    <t>6922e63b-7e05-4cf5-ad86-5c5272f1bdb7</t>
  </si>
  <si>
    <t>8c5018b2-29b2-4b72-ae26-d4b1a4f99e86</t>
  </si>
  <si>
    <t>a9409bf0-9416-41f8-8079-076d3dd08353</t>
  </si>
  <si>
    <t>e0cb4b20-c719-4738-970a-ed2e6eb3e7ae</t>
  </si>
  <si>
    <t>e54ea18f-3cfd-4d8e-8491-be8b04b5c4ac</t>
  </si>
  <si>
    <t>2e3ded13-7b41-47df-add3-157d5dbb2cdb</t>
  </si>
  <si>
    <t>a3c0d6d6-d6ec-4294-9d1f-ac715bd62595</t>
  </si>
  <si>
    <t>abd11b03-3fdb-4ff1-8985-7452fb1b1989</t>
  </si>
  <si>
    <t>40e5baf5-8dc8-46a7-ae44-34eb6abdec56</t>
  </si>
  <si>
    <t>a32c82eb-6b48-4b98-8a2f-3d79550a4514</t>
  </si>
  <si>
    <t>b1237301-b6b7-4ae3-9145-8d611bf261f9</t>
  </si>
  <si>
    <t>622497ed-a53c-4c9a-a56f-81c298142c8f</t>
  </si>
  <si>
    <t>b016344b-9643-4fd7-8129-b58f4bc9a3cf</t>
  </si>
  <si>
    <t>d1b0b35a-ac04-4aec-83e7-a46fe25db700</t>
  </si>
  <si>
    <t>1b33552b-ee1a-44be-9481-274ef882de70</t>
  </si>
  <si>
    <t>ba96f91a-f57e-47ba-a548-79ea5922bc09</t>
  </si>
  <si>
    <t>fa246e71-2374-408b-9262-5b1a5bd0934b</t>
  </si>
  <si>
    <t>81ecf849-4b4d-475e-b467-8935122bacf6</t>
  </si>
  <si>
    <t>c577450b-468e-479c-80f1-bbc94fb4ea76</t>
  </si>
  <si>
    <t>e1bbec89-e80e-4e11-a7a8-3d365f7a1dbf</t>
  </si>
  <si>
    <t>88d1d287-ce43-496f-93ea-b1423dfc3842</t>
  </si>
  <si>
    <t>dc881a01-594b-4203-b6c7-0507d08978cd</t>
  </si>
  <si>
    <t>e96b5b8d-9bde-4a3f-8463-0f8fae7b041c</t>
  </si>
  <si>
    <t>7dbe9e0d-719a-4642-a38c-ad584c583efa</t>
  </si>
  <si>
    <t>84d7bc71-7e46-492a-a25d-77a60f703d12</t>
  </si>
  <si>
    <t>8a86b12b-5531-479a-ae23-c5a0a857d85e</t>
  </si>
  <si>
    <t>756d958e-7b35-4e83-81de-3e8d44fd9156</t>
  </si>
  <si>
    <t>764a94e1-0dd6-4d6d-85c2-a90b323218ad</t>
  </si>
  <si>
    <t>eb0547f6-d811-4ec2-82e9-2ba4464f52db</t>
  </si>
  <si>
    <t>483ede5b-7603-40f3-b9d3-f1d353113fdf</t>
  </si>
  <si>
    <t>9d571a69-de99-404a-ad15-57cc092a740f</t>
  </si>
  <si>
    <t>c97aa9c3-fbfc-4d27-b680-0d8d95031595</t>
  </si>
  <si>
    <t>1879d823-7cb6-48e8-98b7-2f13ed65e8d0</t>
  </si>
  <si>
    <t>342adcd5-b132-4a1a-8051-c44dba25eb5d</t>
  </si>
  <si>
    <t>ed0bf373-e2ea-4657-84e8-5e0665b9e401</t>
  </si>
  <si>
    <t>a97ee5fc-f928-46ab-b03c-8d103faa5163</t>
  </si>
  <si>
    <t>a9cb344f-809a-436b-be4f-7f939bb13def</t>
  </si>
  <si>
    <t>fae7938e-83de-4e18-9149-bdf3dbb3d1f6</t>
  </si>
  <si>
    <t>491a5f82-479e-472f-b23d-b29f168ce058</t>
  </si>
  <si>
    <t>86c7eaa6-205b-4131-bd4b-d6ea0bcb087e</t>
  </si>
  <si>
    <t>ea780875-120f-4c90-a2ce-1820132aa261</t>
  </si>
  <si>
    <t>708cc52f-c979-4550-8bfe-8e2f5f72d3c5</t>
  </si>
  <si>
    <t>Quinidine Sulph</t>
  </si>
  <si>
    <t>748b04b3-9ca2-4d12-a5f9-748766e5a635</t>
  </si>
  <si>
    <t>c014bae7-8113-4ac4-9f70-8b345c803d1f</t>
  </si>
  <si>
    <t>10ed1b53-05de-41cd-9398-61547fa4f0a3</t>
  </si>
  <si>
    <t>4a9cb38b-cd47-4fff-94eb-3ee5302a356f</t>
  </si>
  <si>
    <t>9bb12304-c22b-4d50-8f54-6c6888ed8fbf</t>
  </si>
  <si>
    <t>7c84f994-2791-4f1d-9ce5-820f0360efc6</t>
  </si>
  <si>
    <t>a7d71d80-000c-4cad-9bd2-bf295ffeb7eb</t>
  </si>
  <si>
    <t>c7e9b3d7-479d-45ca-9648-e39cfb201363</t>
  </si>
  <si>
    <t>06852348-bb5f-4511-9533-4d621e55b91d</t>
  </si>
  <si>
    <t>8b2de4c4-2260-483e-81b1-daf115315060</t>
  </si>
  <si>
    <t>dc4efa61-df11-4af5-9f17-9141897f1ac7</t>
  </si>
  <si>
    <t>1d9c8289-7518-4a3c-8ad9-0718e7b36a3a</t>
  </si>
  <si>
    <t>56c8d0b7-1294-42a6-8336-7e3c741e6174</t>
  </si>
  <si>
    <t>a242ebd3-7625-44ba-9d4b-eecc9db600db</t>
  </si>
  <si>
    <t>5c125367-e31d-480f-8217-088726cde3c1</t>
  </si>
  <si>
    <t>b4d4ef34-2484-4c20-9cd5-dbf40bd8e98e</t>
  </si>
  <si>
    <t>ef58d5ff-720a-4c60-8972-88cc7ad6071a</t>
  </si>
  <si>
    <t>815ca370-8ceb-4f74-a02e-1e6f2f8fca9d</t>
  </si>
  <si>
    <t>8e7c3bfe-5c49-41f1-894f-a51a4e0050a9</t>
  </si>
  <si>
    <t>ad79ff54-4d4e-4135-aa3a-e3c7f079384a</t>
  </si>
  <si>
    <t>2f485275-a9bf-4ac8-b397-6d237faae266</t>
  </si>
  <si>
    <t>5e65862d-20a6-4745-8a5d-4b26f2afd19e</t>
  </si>
  <si>
    <t>e70b6d42-cfbc-4fe2-8ca5-ba5b56d75fa5</t>
  </si>
  <si>
    <t>4b004dc1-92c2-4ff7-8209-8349b1f41c9c</t>
  </si>
  <si>
    <t>4b9d2ef3-08ad-4e24-aea3-35d25371393d</t>
  </si>
  <si>
    <t>d5d87942-54cd-43e1-8f0a-241908092bbe</t>
  </si>
  <si>
    <t>449cf764-da3e-4a5a-8b62-7c9e4b54964b</t>
  </si>
  <si>
    <t>6a80df25-06c1-4409-8062-980f5cfeb94d</t>
  </si>
  <si>
    <t>f17a4f26-e5ec-47c5-8e6a-d0688d0b2520</t>
  </si>
  <si>
    <t>c0433af7-b27b-4314-ad9e-3ce42158db11</t>
  </si>
  <si>
    <t>c2d38102-1f9d-4d59-b09e-d9b818dbc715</t>
  </si>
  <si>
    <t>cfc89eeb-93ce-4efc-88f7-46874225eac6</t>
  </si>
  <si>
    <t>4106fc03-d26c-41ee-8f19-ff697215b183</t>
  </si>
  <si>
    <t>Quinidine</t>
  </si>
  <si>
    <t>7d1ba161-85c3-42f5-b1e2-1337e0775dd5</t>
  </si>
  <si>
    <t>c73b430b-ab93-4eaf-8290-424cebfdf3cc</t>
  </si>
  <si>
    <t>1b3894ed-a477-44bb-9da9-1812c28789ee</t>
  </si>
  <si>
    <t>a67cf185-a33e-4c22-8dfa-018db4ecb2aa</t>
  </si>
  <si>
    <t>c919def2-f3db-4421-8873-c2334a2f5895</t>
  </si>
  <si>
    <t>e0b5280e-e4e1-47ad-9634-e99d23fe98c1</t>
  </si>
  <si>
    <t>e679bdc3-197f-44f3-bdf8-9243dec88d00</t>
  </si>
  <si>
    <t>f9415d28-9ede-4756-9617-e698cce2deb5</t>
  </si>
  <si>
    <t>a2be0c51-971a-4ec7-b1f7-1ce85c116513</t>
  </si>
  <si>
    <t>a5965653-db65-47e9-870e-1f9a9365023c</t>
  </si>
  <si>
    <t>e2c27a9b-4ff1-4eed-9041-25a66efad590</t>
  </si>
  <si>
    <t>1ee8eb73-7245-4f01-bc86-aac16caa30ba</t>
  </si>
  <si>
    <t>9b1d0f95-837d-46d7-8ce2-537766825e96</t>
  </si>
  <si>
    <t>ba80351e-e97b-4afc-86ea-44cedfc05517</t>
  </si>
  <si>
    <t>5d6dc299-dfa4-4545-997a-7a2fd45f1bd6</t>
  </si>
  <si>
    <t>90f7fc32-736b-4184-a47e-1578abae7b1d</t>
  </si>
  <si>
    <t>bd2c2351-aad6-4295-8bd5-fbf55c87ba94</t>
  </si>
  <si>
    <t>1bad3f33-c43a-4297-820d-197f9238eaf5</t>
  </si>
  <si>
    <t>9910944b-7420-4e61-ae36-baf4f8e20d9e</t>
  </si>
  <si>
    <t>bda7a936-af11-44f9-bd4a-734486db38f1</t>
  </si>
  <si>
    <t>1381c99d-3177-473c-83dd-3fbb22ae18aa</t>
  </si>
  <si>
    <t>18f79de2-a90b-4c70-a18d-570e09903d13</t>
  </si>
  <si>
    <t>72895a54-c0fd-47ac-9827-a8d061c273f8</t>
  </si>
  <si>
    <t>2ad59efc-9c78-4a94-bc4d-569bb98018fd</t>
  </si>
  <si>
    <t>981e5545-9cf0-4571-b7bd-b7813f021f5f</t>
  </si>
  <si>
    <t>e9a0c328-162a-4498-965f-431fbe5b9407</t>
  </si>
  <si>
    <t>06ba2cec-878d-485a-a424-58e720de600d</t>
  </si>
  <si>
    <t>90bf31d3-111d-402c-b40c-88ba5fabf6bd</t>
  </si>
  <si>
    <t>9146fefb-785b-46d1-a84a-b5ff23c9c298</t>
  </si>
  <si>
    <t>e6f305cf-25a5-41d2-b34c-236167225463</t>
  </si>
  <si>
    <t>e944fe28-e837-4708-9808-64d973f061fa</t>
  </si>
  <si>
    <t>fa746f62-bad3-4cbb-aaef-6483c41b7efc</t>
  </si>
  <si>
    <t>08869901-bdb8-40da-b75d-e3676b560b01</t>
  </si>
  <si>
    <t>0cfa776c-20f3-41bb-806c-c601aef3a9f6</t>
  </si>
  <si>
    <t>aa8ac318-9847-4f84-a0e7-2b4cfa532d60</t>
  </si>
  <si>
    <t>898fd240-7138-4efc-b571-9f4941bd3c60</t>
  </si>
  <si>
    <t>e92c4486-a7ed-4a86-bb43-4a3615c2d0b3</t>
  </si>
  <si>
    <t>f5d0b3a9-526f-4f99-8711-d25a976ef13e</t>
  </si>
  <si>
    <t>3886d2a5-0a1e-44c2-b18c-675114005832</t>
  </si>
  <si>
    <t>691b8969-f2f5-4e2a-866c-3d1d4ded051e</t>
  </si>
  <si>
    <t>cbaf3eac-01ef-4d40-add4-7ffc35fb3981</t>
  </si>
  <si>
    <t>6451da83-1dcc-4dd0-b1b9-bd46a4e3976c</t>
  </si>
  <si>
    <t>b3543a91-6a66-4fae-8cfa-b56e3a612f4e</t>
  </si>
  <si>
    <t>b8d120c0-57a8-4cbb-adbe-55394a52ab5e</t>
  </si>
  <si>
    <t>896330c0-631f-46ed-adce-e3fb4cdfc9a8</t>
  </si>
  <si>
    <t>afb2bdd1-1d2b-4898-aa7c-49729722c328</t>
  </si>
  <si>
    <t>d0fd31df-a942-4a43-b492-1a448b6c4001</t>
  </si>
  <si>
    <t>3b00d6dd-e8e5-4989-8384-db41c09557e4</t>
  </si>
  <si>
    <t>5ec54bd9-3da8-476b-89e9-b431ba384f4a</t>
  </si>
  <si>
    <t>8086b0e0-f97f-47c5-9772-369c10a81efa</t>
  </si>
  <si>
    <t>4b550c0a-6620-4b0e-ae74-b87473506134</t>
  </si>
  <si>
    <t>b4a2dfc7-147d-41ce-9ce7-4e8f19bf6960</t>
  </si>
  <si>
    <t>c553e48e-b5b5-4ad7-9c61-814cec2a73eb</t>
  </si>
  <si>
    <t>08651566-994e-4fd3-8356-ac9c2eee5b3f</t>
  </si>
  <si>
    <t>1febaf9f-e93d-4da3-adde-0f23626c76f6</t>
  </si>
  <si>
    <t>387ccebc-6d7a-4e51-98aa-8b5907964573</t>
  </si>
  <si>
    <t>072ca9ec-9e79-437a-9ca5-89fd77ac5312</t>
  </si>
  <si>
    <t>25e2ff7c-711b-469b-be5c-54882dc76c8c</t>
  </si>
  <si>
    <t>91915dab-219a-46f0-8b48-7546245b9a43</t>
  </si>
  <si>
    <t>06c8ae52-cc88-4444-a60f-00d7d2203b18</t>
  </si>
  <si>
    <t>33607d94-cc6d-47a9-a3b7-56e0170b1fc8</t>
  </si>
  <si>
    <t>3719fec5-09c5-4185-a038-96c01c0ebf6f</t>
  </si>
  <si>
    <t>32bbbaf0-8a45-4a4b-8487-e84e0a404b78</t>
  </si>
  <si>
    <t>906183ab-d158-4f03-a1c5-f600234547ba</t>
  </si>
  <si>
    <t>934983e7-6996-4c01-9485-0c2473d96810</t>
  </si>
  <si>
    <t>318409d6-5f27-4ae4-97dc-7f3291bf9f13</t>
  </si>
  <si>
    <t>c2d165f2-19dd-4dbe-a395-4edfa0510c3d</t>
  </si>
  <si>
    <t>fec11944-869e-4ce1-925b-9ca72b4b4b64</t>
  </si>
  <si>
    <t>0d332a13-477c-4775-ba6b-26dac4ebfd94</t>
  </si>
  <si>
    <t>817ad995-441f-40f3-8088-e3cbc2c70b20</t>
  </si>
  <si>
    <t>88f4101d-3d61-4d88-af30-7de2c4758ca8</t>
  </si>
  <si>
    <t>204ca7bb-6b9d-4a2e-ba43-3777247000a5</t>
  </si>
  <si>
    <t>36a7001e-75a7-4b88-933a-e4988d34b43f</t>
  </si>
  <si>
    <t>fac6a196-6e56-401e-b2cb-80945a928900</t>
  </si>
  <si>
    <t>21b2f20a-1f19-4e5d-b7cc-c7cde08291be</t>
  </si>
  <si>
    <t>2fd5d24e-8e61-4044-9be0-c92866f490ae</t>
  </si>
  <si>
    <t>b040972d-9ffa-4bbd-9fab-cafd387d1ed3</t>
  </si>
  <si>
    <t>3f306d9f-fc71-4943-81f5-e37c1151d696</t>
  </si>
  <si>
    <t>9258c7fd-a686-458e-8ba6-4202407ee0d3</t>
  </si>
  <si>
    <t>cf8a2687-1984-49d5-afce-04734235fa96</t>
  </si>
  <si>
    <t>12a04cee-0903-4d67-bef7-67531e1fa1a4</t>
  </si>
  <si>
    <t>4be5d7f0-7fc7-4ce5-812f-6f43306002c3</t>
  </si>
  <si>
    <t>f949a4aa-745d-47ed-a7b1-8bba7e03e8df</t>
  </si>
  <si>
    <t>4e03458e-dc4c-4341-81d5-4d516358f50b</t>
  </si>
  <si>
    <t>623e7b43-2628-4489-a8c1-cf5ab3c233ce</t>
  </si>
  <si>
    <t>d6db0594-c311-446b-a98e-906cdc069754</t>
  </si>
  <si>
    <t>52ed609a-939c-4ce3-8c63-aa22ae15f29a</t>
  </si>
  <si>
    <t>ca17ace6-1cc6-4b35-a027-125d1fa37158</t>
  </si>
  <si>
    <t>e75c0650-4b3e-4627-a0e7-a93de32c7521</t>
  </si>
  <si>
    <t>64b20419-c258-48d5-9c43-b9609295e61c</t>
  </si>
  <si>
    <t>99e0d8bd-6c7b-4b07-9ba1-f4b02539592f</t>
  </si>
  <si>
    <t>bea8ec18-5104-4bac-89fe-893c53b91fb0</t>
  </si>
  <si>
    <t>5ce9d207-8187-4695-b847-649cb317c9dc</t>
  </si>
  <si>
    <t>bdfb1b20-83b5-4e28-a7cd-9cc73492e04a</t>
  </si>
  <si>
    <t>d9ae4133-c9c0-4527-91ee-02907a1fc35b</t>
  </si>
  <si>
    <t>a2c1e8f4-ec3b-4a69-9787-8107f0fc80e0</t>
  </si>
  <si>
    <t>d9688ff7-bdb6-4a81-a5cb-22ad1811982d</t>
  </si>
  <si>
    <t>dddd9a75-15e6-46fc-bb8e-be399a6188d9</t>
  </si>
  <si>
    <t>104c4978-992f-44ff-9f58-112b11ea3465</t>
  </si>
  <si>
    <t>14b902be-274e-4628-8a6f-dc9ae330ab34</t>
  </si>
  <si>
    <t>778739f7-2c45-4828-ae0e-653a407f725c</t>
  </si>
  <si>
    <t>0a6cadea-7635-42ae-a793-59680319e9d9</t>
  </si>
  <si>
    <t>2bea2798-e37f-4af1-8d9e-b9983a66f1ee</t>
  </si>
  <si>
    <t>f4531390-7041-48d1-a1bf-86292578c77b</t>
  </si>
  <si>
    <t>9de2b237-f39f-4f58-bdc3-0c01c46ae533</t>
  </si>
  <si>
    <t>d2e171d9-8809-40ca-9e52-9fea70782756</t>
  </si>
  <si>
    <t>ee0cdffd-70b5-4508-a4ba-e929f32cacf1</t>
  </si>
  <si>
    <t>25c089f9-a7e0-40e4-92e7-9f3f5d82f209</t>
  </si>
  <si>
    <t>2effe6ae-85a7-40e4-9c62-282491445ab3</t>
  </si>
  <si>
    <t>69988c3a-6ace-4088-b871-5ce1563e6d81</t>
  </si>
  <si>
    <t>7f87988e-f4d4-4925-93b0-cdec93c69bb4</t>
  </si>
  <si>
    <t>90697d96-f55c-41ce-af7d-88d975a01018</t>
  </si>
  <si>
    <t>b6e5ce6b-e068-480f-b9b3-9ec3187e5585</t>
  </si>
  <si>
    <t>29fa89aa-0864-4bcd-93f5-9c183a6897bd</t>
  </si>
  <si>
    <t>64da81ca-bcba-4e23-ad15-183f48f4248d</t>
  </si>
  <si>
    <t>6ed0abf3-8797-4588-bea2-7f91bd5ddb64</t>
  </si>
  <si>
    <t>03dd0170-bb1c-4b31-baf8-b5584519168d</t>
  </si>
  <si>
    <t>a7b4be51-f848-4196-ab6f-ebc53590a6c2</t>
  </si>
  <si>
    <t>d32b782c-1d1e-4eaf-bd94-1bdda4a6d9d3</t>
  </si>
  <si>
    <t>5b590c19-5b87-4c36-b3f2-dd912b9456d5</t>
  </si>
  <si>
    <t>75953cd1-69ee-4b64-868d-61c98b8a80aa</t>
  </si>
  <si>
    <t>cc607c19-cf0b-4769-9df9-b421aa1db958</t>
  </si>
  <si>
    <t>6ce1e3fd-805f-4ba3-b908-674437def189</t>
  </si>
  <si>
    <t>ce842147-b477-4197-8ff8-12a1f70863b3</t>
  </si>
  <si>
    <t>e1c28ea5-82c3-4afc-aa62-fdc33842b560</t>
  </si>
  <si>
    <t>5d0ed8c0-f680-48fc-8464-a44a30bd1476</t>
  </si>
  <si>
    <t>7504ba5e-daae-48ca-a960-94a0365d4f9c</t>
  </si>
  <si>
    <t>b98dbbca-b3ad-4c5c-b0c5-a76ae49066a0</t>
  </si>
  <si>
    <t>40385ca9-c875-45f1-bc2f-68209424a235</t>
  </si>
  <si>
    <t>40c154aa-8a06-4192-8ccc-86b0310bb884</t>
  </si>
  <si>
    <t>eb2cfdb0-c1d7-44e6-8a34-a47d1389f9ba</t>
  </si>
  <si>
    <t>6c96b66b-28e9-405a-aa5c-db7e3d404945</t>
  </si>
  <si>
    <t>ad8a0904-9eb1-4d7b-9139-5339a6968473</t>
  </si>
  <si>
    <t>d38bfaf6-6791-46d8-872b-d49f88cdee90</t>
  </si>
  <si>
    <t>43a4de84-0252-43ba-958a-b481547a8722</t>
  </si>
  <si>
    <t>9f3b6f3d-c4d4-4488-9a26-93226b2f9afb</t>
  </si>
  <si>
    <t>fce69e02-852b-44a6-9681-564665f452ec</t>
  </si>
  <si>
    <t>2e8107a4-fda5-446d-a3b5-589d54ce6b2e</t>
  </si>
  <si>
    <t>d1deca4e-5ff7-4af1-b32d-be634426bd6d</t>
  </si>
  <si>
    <t>d34ce1e3-49be-4b95-8459-ace5fd339b5d</t>
  </si>
  <si>
    <t>0aadf832-75d5-4237-858b-f4b008754fa0</t>
  </si>
  <si>
    <t>23cdc05b-398d-4927-a2d0-5a60bf5d7d6c</t>
  </si>
  <si>
    <t>2b00b45f-940a-41ce-b748-6984f8e7819c</t>
  </si>
  <si>
    <t>902a0824-9d94-4ab4-a69e-32d385537151</t>
  </si>
  <si>
    <t>904541a7-ca2c-4404-9fd0-ee1ed2773508</t>
  </si>
  <si>
    <t>d69e5830-70a6-45a1-a621-b7c1afd68169</t>
  </si>
  <si>
    <t>24784272-5b0f-4bed-a0b3-6127730b3c68</t>
  </si>
  <si>
    <t>770d6ed8-ea8f-4063-a4b9-6548c770d65b</t>
  </si>
  <si>
    <t>dd450cc2-6a81-47b5-99c6-49ab5c1c725e</t>
  </si>
  <si>
    <t>0c7c9e56-196f-477c-9456-3b253a33702c</t>
  </si>
  <si>
    <t>2b16c343-b1b6-4064-8cde-502582269604</t>
  </si>
  <si>
    <t>f1f87234-443a-49c4-8581-8c8b27ee699f</t>
  </si>
  <si>
    <t>0637ea13-74a1-409f-be11-1dab07bd51e9</t>
  </si>
  <si>
    <t>0ea6b69a-187c-47b8-8010-cc28c951ca9c</t>
  </si>
  <si>
    <t>4062edc7-e022-4514-b038-157f6e63209c</t>
  </si>
  <si>
    <t>2226cda7-3a40-481d-a1a9-197536fbb8c8</t>
  </si>
  <si>
    <t>5cd454f9-af68-43fe-a14d-4867a06520e3</t>
  </si>
  <si>
    <t>6b7ab257-ffbd-4c2f-abc0-bf5b46f5ceb9</t>
  </si>
  <si>
    <t>779ccab6-6623-414b-982f-bb78c5049ee2</t>
  </si>
  <si>
    <t>813daadb-8df3-4821-92da-a08625ffb072</t>
  </si>
  <si>
    <t>db1e1a65-02f5-40b4-be3f-8f33a646ee83</t>
  </si>
  <si>
    <t>3f2943e8-a31f-44af-9c0f-d88edb4631c3</t>
  </si>
  <si>
    <t>5b756a4a-f258-4e7b-b0a7-974c8a05edc2</t>
  </si>
  <si>
    <t>6c3448c1-3922-4f43-abb4-e7f9acdf64b2</t>
  </si>
  <si>
    <t>9779a25e-8e94-4b76-94be-52fe64587db8</t>
  </si>
  <si>
    <t>97981f88-5d44-481c-93c7-d1ec02281e2b</t>
  </si>
  <si>
    <t>fa1a7489-9c41-4612-b057-8167a6ddad46</t>
  </si>
  <si>
    <t>d142ec37-117b-41bc-8c00-558d1b02de4d</t>
  </si>
  <si>
    <t>db5b3311-4bc4-4ece-9c3f-f541c267bd86</t>
  </si>
  <si>
    <t>fb6db73d-953e-4e70-9865-fa825a6b74de</t>
  </si>
  <si>
    <t>13a8b851-ce85-4d66-8595-359d7c0bc70a</t>
  </si>
  <si>
    <t>a9ab6ba0-7a73-40e8-b791-bc668e7d628c</t>
  </si>
  <si>
    <t>f71dffdb-6c74-483c-8196-1d0d3ac9c7d6</t>
  </si>
  <si>
    <t>b6e7dc6d-2c6f-469c-9a8b-3355e97c8500</t>
  </si>
  <si>
    <t>dcfdf7ee-9ecf-4e26-a8a1-32e108ccc1e4</t>
  </si>
  <si>
    <t>ff5bc356-122f-4a0b-926e-79d0b447bb78</t>
  </si>
  <si>
    <t>0e48c564-118a-4607-9818-19e92929eb69</t>
  </si>
  <si>
    <t>1cd6d2ec-e275-4d4a-95de-1d4cc5357c11</t>
  </si>
  <si>
    <t>fb898f43-6706-4626-9866-bb98cfe79898</t>
  </si>
  <si>
    <t>2a8c2a46-a386-4663-8709-a37ad0df4807</t>
  </si>
  <si>
    <t>91b23420-750e-4fe3-bf18-fb10fd383dca</t>
  </si>
  <si>
    <t>b532a8b8-6f6f-49ab-bdfe-a1df3902bfbc</t>
  </si>
  <si>
    <t>6a6f2047-bd31-448d-bc57-ab5ddeade63f</t>
  </si>
  <si>
    <t>971eb4a7-2715-4d4f-aaea-b544a2ebe8b6</t>
  </si>
  <si>
    <t>a1a7e3a8-a4d2-49a6-bb42-32d79f5cb490</t>
  </si>
  <si>
    <t>6fca40f5-9ff7-401d-8224-3a7c38e77b8e</t>
  </si>
  <si>
    <t>74383fd2-f99c-46b7-a6d0-45cd58e34814</t>
  </si>
  <si>
    <t>be485414-9d8e-4864-b429-92a05ad01c5f</t>
  </si>
  <si>
    <t>5a28a68d-4925-4aef-bad7-010cb32295d6</t>
  </si>
  <si>
    <t>928cdf60-995d-44d8-adca-713bfa05afea</t>
  </si>
  <si>
    <t>a45d944b-2008-4260-8443-d504dadb1296</t>
  </si>
  <si>
    <t>43edd0ff-ef0d-467a-aa1b-304c78c85522</t>
  </si>
  <si>
    <t>b1aa0ba8-e7b3-4d53-ad58-3928bb7db47b</t>
  </si>
  <si>
    <t>b738d12b-d808-42a4-b9bf-ff8eaffc03e2</t>
  </si>
  <si>
    <t>36fc37cc-5d97-4d8c-b9e2-fafbc5ada0ec</t>
  </si>
  <si>
    <t>a6e6b4a7-16d3-4bf1-b228-0c6d9e37818e</t>
  </si>
  <si>
    <t>b5015459-3e00-4c07-b243-bcaf0ef385f2</t>
  </si>
  <si>
    <t>784e8cb8-d4b6-4667-8177-ac8563c09851</t>
  </si>
  <si>
    <t>9be0e95b-04a1-4b4e-80a3-08113dd073c9</t>
  </si>
  <si>
    <t>bc6c07d0-a90a-4558-b7b5-e621d333b998</t>
  </si>
  <si>
    <t>090ef688-df41-4b1c-9918-b6bc03ee1589</t>
  </si>
  <si>
    <t>20783b91-046c-414f-8446-69917212e640</t>
  </si>
  <si>
    <t>9402f12c-386d-4bb5-8cf9-81f2a2b20e5c</t>
  </si>
  <si>
    <t>1554d2aa-41e8-429a-9551-821307a326c0</t>
  </si>
  <si>
    <t>62b876c0-d54e-417d-beb2-b1146c3b3538</t>
  </si>
  <si>
    <t>d2a6ccbe-1fc0-4bb5-afd6-d7a945fb1cea</t>
  </si>
  <si>
    <t>618b2165-0685-4807-9545-845df5525087</t>
  </si>
  <si>
    <t>a5231e50-9aa5-44d3-9f1d-bcbfdd07d072</t>
  </si>
  <si>
    <t>c321a1c7-7ebb-47c0-a7b9-d3b4669bb37a</t>
  </si>
  <si>
    <t>3126dbf8-282b-452b-95b2-22ac6843adae</t>
  </si>
  <si>
    <t>86c397e8-41f2-48ea-a1ee-e61f73adebe9</t>
  </si>
  <si>
    <t>a8b7ca81-86d3-444b-8c81-9b36d7cf8fbb</t>
  </si>
  <si>
    <t>1d9f975b-7127-4104-bf05-0b23a67166ec</t>
  </si>
  <si>
    <t>89847c5a-fab0-4b88-93dc-48525e32005a</t>
  </si>
  <si>
    <t>8d9f653c-fff9-4e11-a2c5-73d0978eb04b</t>
  </si>
  <si>
    <t>bbcb595e-8423-4a13-a6c1-34d923de481e</t>
  </si>
  <si>
    <t>d2b4b46c-f135-42a5-befa-66b3314bfb3d</t>
  </si>
  <si>
    <t>f65ee797-389d-42d7-a5e3-9534fb841380</t>
  </si>
  <si>
    <t>2822008f-3996-42cc-a02e-e59cedee2aa5</t>
  </si>
  <si>
    <t>4cb75873-8a27-4f68-b5ae-22119299696b</t>
  </si>
  <si>
    <t>bf6ace51-7f9b-40a0-9e04-036a550901b9</t>
  </si>
  <si>
    <t>1a8cfedc-4609-46cb-b22a-109dabe68f29</t>
  </si>
  <si>
    <t>83af9d8d-b21a-4dff-811e-6c3b5fb3ee60</t>
  </si>
  <si>
    <t>b8984ecf-7c7b-4273-9efe-50e49344945b</t>
  </si>
  <si>
    <t>2f7ba1a5-67c9-4e3f-ba77-2729fb566834</t>
  </si>
  <si>
    <t>c77e627f-90d1-48df-8e37-da0bbc74a5a5</t>
  </si>
  <si>
    <t>db5466b4-e5ad-4f10-bcd3-dd0c8d5de3a5</t>
  </si>
  <si>
    <t>19e7b7d1-5e91-44d3-a660-3a27dd1e940d</t>
  </si>
  <si>
    <t>32ee9659-5cce-44ce-900a-4e41c2cc18d8</t>
  </si>
  <si>
    <t>aa2f63ff-db3f-499e-ad41-01d426a8582f</t>
  </si>
  <si>
    <t>60b5e45c-38ed-462b-b17a-eb8693d0ad44</t>
  </si>
  <si>
    <t>c06c14d7-d86f-4d9b-be55-2808679804bd</t>
  </si>
  <si>
    <t>cebef632-d89e-44ca-ac4c-9fca42de11a3</t>
  </si>
  <si>
    <t>05ffaa8a-0b41-455b-b8c8-683b7c16258d</t>
  </si>
  <si>
    <t>15bf69b9-f9f0-46d1-9a98-d2da037c0d28</t>
  </si>
  <si>
    <t>8ecb879c-f640-4143-95d5-1f4b41707e5b</t>
  </si>
  <si>
    <t>9e8742a9-0adf-4601-b5b7-c635c1dbe52f</t>
  </si>
  <si>
    <t>a30d8bb0-145f-4242-9651-597967175969</t>
  </si>
  <si>
    <t>e8ac3f81-e15a-41b7-8c85-78bf00739a26</t>
  </si>
  <si>
    <t>380571ba-2fda-484c-becd-37dce0e02357</t>
  </si>
  <si>
    <t>616af566-8d3b-45d2-bc18-83ff81d40d3b</t>
  </si>
  <si>
    <t>dbb80800-78d8-413f-bb4f-0d2f0fa280af</t>
  </si>
  <si>
    <t>3220884e-7ea4-475b-a35d-73f6905b73c3</t>
  </si>
  <si>
    <t>566a21e0-97f2-467e-8172-9e12bab2a996</t>
  </si>
  <si>
    <t>6fdedcdb-7f48-4948-8fdc-ac25133997ac</t>
  </si>
  <si>
    <t>73cd2224-8490-4c69-b31c-e7e0662255f1</t>
  </si>
  <si>
    <t>996c1bea-9830-4e53-94e5-9b740cf38754</t>
  </si>
  <si>
    <t>cdf22bfa-8df2-47e8-9ab5-25d6db834060</t>
  </si>
  <si>
    <t>23c7d7a5-88a3-4710-83f1-12cf0dd9d04c</t>
  </si>
  <si>
    <t>3beac17e-6804-44c4-982d-5f63dbd250be</t>
  </si>
  <si>
    <t>bd43b9da-9864-4e8c-bee2-bd3d1952efef</t>
  </si>
  <si>
    <t>0cc66e77-b4bf-431b-9751-edfd69825fc0</t>
  </si>
  <si>
    <t>7e7687b5-1b5f-4ad6-9fc3-f876ffae880d</t>
  </si>
  <si>
    <t>a7e98720-2d54-4b9e-8cea-e327622c3f37</t>
  </si>
  <si>
    <t>04665982-e429-4584-9272-179969416d02</t>
  </si>
  <si>
    <t>31518738-f2c8-4de5-978b-79994add0fe4</t>
  </si>
  <si>
    <t>3f926215-a695-40e1-9664-4443578dac9d</t>
  </si>
  <si>
    <t>168f4805-942e-4b3c-a44f-5eb8c8e166fc</t>
  </si>
  <si>
    <t>b5356e70-f532-48c2-ae55-f88059c1ceb9</t>
  </si>
  <si>
    <t>eb3271e9-271a-4765-9ce7-cfcf0782de08</t>
  </si>
  <si>
    <t>d1c23d37-1d6f-4e4d-80a8-99950a8aa221</t>
  </si>
  <si>
    <t>d901394d-1c74-4677-b667-618c90886cad</t>
  </si>
  <si>
    <t>e200f391-baa9-4e31-8583-9a3b8ff2ec50</t>
  </si>
  <si>
    <t>5456e0d3-0b01-4017-8550-c4033968155b</t>
  </si>
  <si>
    <t>5bba9324-3fc5-424d-ac35-e1d2f1247a9a</t>
  </si>
  <si>
    <t>f66acdd9-fcbc-46f0-be1b-255dbec1a2d4</t>
  </si>
  <si>
    <t>761634d4-ff76-4919-80fe-bda59ecf46eb</t>
  </si>
  <si>
    <t>bf320b85-b608-4214-9c61-ca4d66142c6f</t>
  </si>
  <si>
    <t>c0d5ee7e-a9f5-4eeb-937e-90db02bc6f72</t>
  </si>
  <si>
    <t>47d61af2-2b30-4ab0-b885-b390e63359da</t>
  </si>
  <si>
    <t>4c4ba3ce-8485-4391-8631-9933c2fb34d7</t>
  </si>
  <si>
    <t>5285b393-1591-4e91-9012-bc2db787c6b8</t>
  </si>
  <si>
    <t>8e49927e-09af-4387-a7fd-6ab6159e95ef</t>
  </si>
  <si>
    <t>98db0452-ad07-4a92-89dc-2ae4f0a57984</t>
  </si>
  <si>
    <t>f0210e42-b678-44b6-b81b-4e722d718ebc</t>
  </si>
  <si>
    <t>6fccfc5d-e425-4e54-a745-e87134f13b3f</t>
  </si>
  <si>
    <t>7bad48c8-64c9-4640-a2bc-4d3768c91f6f</t>
  </si>
  <si>
    <t>eef23f4a-102d-46b4-ba74-7db841e0cd1c</t>
  </si>
  <si>
    <t>14d7a36b-64da-4753-a299-36c3b6a3d9b2</t>
  </si>
  <si>
    <t>4b6e0fd0-bfaa-47dc-8049-90738b23f0d9</t>
  </si>
  <si>
    <t>c9127dfe-5186-46b9-b592-509473cd56ac</t>
  </si>
  <si>
    <t>09af89af-d14e-43db-9b55-ba932144f58f</t>
  </si>
  <si>
    <t>7438eff0-b93d-43c1-8b17-a113f7b4c45c</t>
  </si>
  <si>
    <t>b4e810c2-d318-46bc-81f4-0f514ba87c40</t>
  </si>
  <si>
    <t>85fee66f-81f8-459b-8ece-45f3d0b12e23</t>
  </si>
  <si>
    <t>c93252ac-a0f6-4f78-a46e-8d63d3f96464</t>
  </si>
  <si>
    <t>cc4a99a7-c8d9-4250-87ce-dd4edb1bc0ff</t>
  </si>
  <si>
    <t>0552d9d0-eb32-4e0d-99fc-cb17da5f2ab8</t>
  </si>
  <si>
    <t>31bb82e5-0370-42dd-b334-0f957b6d8462</t>
  </si>
  <si>
    <t>b1a5f84e-1229-48b4-b937-f56f1d4fcca6</t>
  </si>
  <si>
    <t>57a7a2d1-0ab7-4d1a-90de-ca6a77776d61</t>
  </si>
  <si>
    <t>c3bd4b7b-7149-42ef-8c3a-5cb67fc5550b</t>
  </si>
  <si>
    <t>f39e298c-fa93-4f7b-b053-26185c7a503d</t>
  </si>
  <si>
    <t>1deda00b-789b-4ad9-8fc1-8e64f9c56576</t>
  </si>
  <si>
    <t>cd7f6da0-0739-4b8b-848c-7f9b94063456</t>
  </si>
  <si>
    <t>cd87b04a-4162-4d86-8687-8037bf88057e</t>
  </si>
  <si>
    <t>030c9329-f042-4a47-8e94-bd85a4197b06</t>
  </si>
  <si>
    <t>c8c124fd-8d54-4086-967a-b1ac21a108a1</t>
  </si>
  <si>
    <t>fbc308b1-743f-425d-b87a-c7186cc4bbb2</t>
  </si>
  <si>
    <t>2ac37957-ca21-449c-ab73-a9973a8c0210</t>
  </si>
  <si>
    <t>c3c0d40d-d09e-418e-ac92-31ca277ff050</t>
  </si>
  <si>
    <t>eb0ca9fc-694e-4d05-adee-fced86002761</t>
  </si>
  <si>
    <t>92856f9f-b993-4e88-a40c-01a7f48f9d0b</t>
  </si>
  <si>
    <t>ba8a6920-9caa-4813-ab45-63ed7fdf2741</t>
  </si>
  <si>
    <t>d488be07-26a2-4031-b789-b6995cb06100</t>
  </si>
  <si>
    <t>7f7a7a7d-f95f-40c8-b082-784646653d0d</t>
  </si>
  <si>
    <t>9de6c485-3ea4-4efc-bf1f-8937a4b3ab56</t>
  </si>
  <si>
    <t>e02ad96f-423d-42a8-8592-d53d5567eeea</t>
  </si>
  <si>
    <t>312d19ae-f0f0-45be-8e79-c2b80d09487f</t>
  </si>
  <si>
    <t>8dd27f06-4fa8-4c6a-ab69-4c5c1f3e4b14</t>
  </si>
  <si>
    <t>9e4f6676-750f-4d7d-9d27-195e43f17b37</t>
  </si>
  <si>
    <t>4cef9a58-3fff-4faa-a834-63f1f3cb8d1e</t>
  </si>
  <si>
    <t>79d0407a-bb71-4b24-b8b3-8332940667cb</t>
  </si>
  <si>
    <t>b3adfc1a-0e1f-4893-b505-0f762ba0ed74</t>
  </si>
  <si>
    <t>049e5d25-beab-4506-9204-e9d2517cb143</t>
  </si>
  <si>
    <t>1a910291-feab-4bc2-a2fd-00f12dfd18db</t>
  </si>
  <si>
    <t>5682fb54-d786-4611-bc7c-ac583488234c</t>
  </si>
  <si>
    <t>17deae91-27bd-4259-badc-d5c3c67503c7</t>
  </si>
  <si>
    <t>2010133d-c140-4443-a817-19fb683edf3e</t>
  </si>
  <si>
    <t>b504ecd0-3586-4f05-a329-5ff831d9c32c</t>
  </si>
  <si>
    <t>0eecb758-644d-4d93-992e-6171f08004fd</t>
  </si>
  <si>
    <t>5209f605-1d2a-40ef-8649-b1068ea42370</t>
  </si>
  <si>
    <t>d7d59078-ff8e-47a6-9043-c02008af01e4</t>
  </si>
  <si>
    <t>7708ab58-1861-4138-bb85-5667f22c6ce8</t>
  </si>
  <si>
    <t>af47e5c9-c42c-47e5-b750-0e89747c4913</t>
  </si>
  <si>
    <t>d6fc1a7e-2ade-449f-b8c2-9ca52999d656</t>
  </si>
  <si>
    <t>898edf3e-b859-4de0-af0f-c27ee6fb0ee5</t>
  </si>
  <si>
    <t>d46ef49e-f6a3-4ad9-ad32-ea7ddfb5696e</t>
  </si>
  <si>
    <t>d9952f83-c8c9-4482-ab81-9833492bda6c</t>
  </si>
  <si>
    <t>4dd257ca-eaa6-4bd6-862c-e2f4dd2f850f</t>
  </si>
  <si>
    <t>c1525153-fc78-423f-844c-ab67f5798a78</t>
  </si>
  <si>
    <t>c99875e8-6314-4d3c-8e7f-db0e33e1b469</t>
  </si>
  <si>
    <t>323ea5a8-2436-4c38-b0eb-2fce29951f58</t>
  </si>
  <si>
    <t>81d77f91-01a4-4cb5-94cc-f19f53ba9d1c</t>
  </si>
  <si>
    <t>da72e142-9e99-4d7d-89ea-b1a0115c5823</t>
  </si>
  <si>
    <t>2206dd8b-bb26-4d36-b698-6118cd08bcc9</t>
  </si>
  <si>
    <t>39099e52-13a9-45d8-bac7-8d61cfb4cd6b</t>
  </si>
  <si>
    <t>e5e702da-20dc-43a3-bb9c-25b189c5818d</t>
  </si>
  <si>
    <t>1e039b35-8baf-4532-9284-59f72621504d</t>
  </si>
  <si>
    <t>3a24faba-d300-4822-8725-116b557ca40b</t>
  </si>
  <si>
    <t>c2aed65a-a050-4b41-aa77-c663c56d20a7</t>
  </si>
  <si>
    <t>69f84e2d-0ae2-4236-9540-b3118aca82e0</t>
  </si>
  <si>
    <t>c5e0f78b-ad14-43e0-9ed4-0318204907d8</t>
  </si>
  <si>
    <t>ee2f377f-f54c-4447-931d-f8e4a8daec38</t>
  </si>
  <si>
    <t>73f095ef-3b01-4d2d-86fa-648be7d1671d</t>
  </si>
  <si>
    <t>9f2821d3-e9a9-43b0-892c-f143bee96945</t>
  </si>
  <si>
    <t>9ff372cb-ada4-4a38-a43c-3d9727185615</t>
  </si>
  <si>
    <t>33ea300f-f232-471e-8652-a4e21fa61c67</t>
  </si>
  <si>
    <t>860d9a59-69e4-4410-8c33-cd3d4ceedf4d</t>
  </si>
  <si>
    <t>87ff2846-248f-43c9-803b-25f7fe5f4997</t>
  </si>
  <si>
    <t>3eaa8efc-2fd2-46e0-a9ad-1e3503526742</t>
  </si>
  <si>
    <t>9746e1fd-8ae0-436a-9dcc-a03e8bf2d252</t>
  </si>
  <si>
    <t>b98b4299-1399-4494-80ce-f83e52821108</t>
  </si>
  <si>
    <t>3558861c-43b9-410e-8df1-7b6bb800c282</t>
  </si>
  <si>
    <t>36d7ce98-4b6d-4a90-95cd-1847db274637</t>
  </si>
  <si>
    <t>8f71d782-b517-4271-a59b-f40673be898f</t>
  </si>
  <si>
    <t>2a7f3579-f489-4845-968e-25891ff317ac</t>
  </si>
  <si>
    <t>71f7f544-93d5-4471-bfdd-369707898d1a</t>
  </si>
  <si>
    <t>9034c4d8-32e8-4f27-afce-07b558487f3b</t>
  </si>
  <si>
    <t>199a56e7-1fde-441d-886e-d5be0142366d</t>
  </si>
  <si>
    <t>910ae7f0-c310-4330-8199-d71f51434202</t>
  </si>
  <si>
    <t>c86bea7c-9cb5-449b-a292-fd2b9f3b100b</t>
  </si>
  <si>
    <t>2c834e62-554a-4ba3-b2e1-6c8c8498e980</t>
  </si>
  <si>
    <t>31f496e1-874e-4cb0-a93c-84668de66e36</t>
  </si>
  <si>
    <t>de0a5a1e-3f31-4ef6-b82a-3929f68682b0</t>
  </si>
  <si>
    <t>3f042f44-4179-45d6-bf44-904f4ec3f553</t>
  </si>
  <si>
    <t>9a2cac1b-6a76-40b0-9638-5b2abbeedb2e</t>
  </si>
  <si>
    <t>ab73f71c-e310-4033-b461-3ab1c975bb92</t>
  </si>
  <si>
    <t>628b9d61-42ce-42cd-ad43-889f4ede14a4</t>
  </si>
  <si>
    <t>64742529-1b5c-4659-8b48-00f68d870414</t>
  </si>
  <si>
    <t>c7ffeaf4-4e50-4fce-acb7-bef5fc2112d4</t>
  </si>
  <si>
    <t>085a6f5d-0bbf-43a4-9a73-f804a2cea9b4</t>
  </si>
  <si>
    <t>5f4a8e66-3747-4469-aa00-e0d359bf78fd</t>
  </si>
  <si>
    <t>7ff7f70a-5d3a-4598-b4a0-c82f65e31eac</t>
  </si>
  <si>
    <t>189ca82c-1079-4bb6-b258-161ede8b9c03</t>
  </si>
  <si>
    <t>254515f9-3071-4da9-89db-87d3f1e179af</t>
  </si>
  <si>
    <t>ded88a6c-1abd-4cf2-88b5-b754c3f4af05</t>
  </si>
  <si>
    <t>20dd0f9d-9a0a-46c8-9989-dbba25c8dbd6</t>
  </si>
  <si>
    <t>75eed115-a5e1-4af9-b7e6-44b6f98c5ac6</t>
  </si>
  <si>
    <t>eebc74c7-6f54-46de-81e7-dbd944db47dc</t>
  </si>
  <si>
    <t>3084f771-3f6c-49b3-a4ba-d7394ac0bb74</t>
  </si>
  <si>
    <t>cd58b27e-aa83-452e-9036-eaecfe734e87</t>
  </si>
  <si>
    <t>ffab5341-0e4f-46a5-b1ca-eb04aa617946</t>
  </si>
  <si>
    <t>1c26882f-248f-4465-bdc1-9c1390e14978</t>
  </si>
  <si>
    <t>c259e579-5530-4c2c-b6ec-7e40ec40611d</t>
  </si>
  <si>
    <t>f1bbe5fa-fe05-4e63-bfb6-6fd776648c03</t>
  </si>
  <si>
    <t>059db98f-4a16-44f1-ba27-b6ee8b86e3dd</t>
  </si>
  <si>
    <t>7a353913-a3e4-4e32-bc61-a90fa84233ac</t>
  </si>
  <si>
    <t>9a43eef5-3327-480e-9533-bd46fbb63c04</t>
  </si>
  <si>
    <t>38290d0c-b471-4885-a4a2-04c7d9697750</t>
  </si>
  <si>
    <t>dcc1c3f4-a0af-4cc0-b8af-b57caf1fbd2f</t>
  </si>
  <si>
    <t>ed385163-d4b2-4b6a-840c-2682e0d16159</t>
  </si>
  <si>
    <t>34fdcbf4-cbdf-4a69-aa1b-00bf0b3696d0</t>
  </si>
  <si>
    <t>3a113937-0250-42e0-b3b9-3cdec679bd70</t>
  </si>
  <si>
    <t>5e642b45-4ca3-45a5-bfe6-67f920624787</t>
  </si>
  <si>
    <t>0b7eb41c-8618-4d50-a0f2-79da76254ee8</t>
  </si>
  <si>
    <t>14113c22-da0b-4da8-ba37-f2c3f9c157c3</t>
  </si>
  <si>
    <t>4a4c5c77-dd40-4b53-b36e-2e685c54b90a</t>
  </si>
  <si>
    <t>4f12bdcf-05bf-4a21-be37-a3600e1c8920</t>
  </si>
  <si>
    <t>8dd98a9a-fcbd-4d9d-b206-044d70283bfd</t>
  </si>
  <si>
    <t>f8e9a2d9-a6cd-485c-94b6-a6aa42f1e085</t>
  </si>
  <si>
    <t>15d4b991-a851-4fef-a293-434b8797feb3</t>
  </si>
  <si>
    <t>204b7823-2e14-462b-b464-92b28b8c38e3</t>
  </si>
  <si>
    <t>337ca5f7-7fe3-43a0-8623-1e4eb1e20e50</t>
  </si>
  <si>
    <t>2d8ffc61-5431-47e8-8961-e3fd8c59fb96</t>
  </si>
  <si>
    <t>be437331-2f9f-4421-abd7-4ecd983b7a4e</t>
  </si>
  <si>
    <t>cd8d765d-c891-4ff2-8b22-d3f03ed5cbcd</t>
  </si>
  <si>
    <t>358b1321-d991-40bd-8cc6-288053071a2c</t>
  </si>
  <si>
    <t>6b53aa2e-6c4e-4b44-b52d-df136bb51ecb</t>
  </si>
  <si>
    <t>ec9ca3bf-f798-4262-b268-c2ded39fdcb6</t>
  </si>
  <si>
    <t>563b3e9e-6d0e-4b10-b275-3e3b42de8171</t>
  </si>
  <si>
    <t>cf2c5602-6ea7-4774-b081-8ff80f03ba92</t>
  </si>
  <si>
    <t>eeabb5cc-2d3b-4f09-802d-6d8faeb84ffc</t>
  </si>
  <si>
    <t>18f0049f-045b-471d-b3c6-be7159064b0f</t>
  </si>
  <si>
    <t>7eec9119-3895-473d-a766-8a5c158cc08c</t>
  </si>
  <si>
    <t>abc49d03-a1e6-413a-a853-e7e3a7adbd33</t>
  </si>
  <si>
    <t>3fa4cf03-12f9-48bb-89e2-a88d2dad3404</t>
  </si>
  <si>
    <t>b90eea60-3c36-4785-a719-353e001c7b61</t>
  </si>
  <si>
    <t>f1dec976-f542-4af5-88ab-46f4df504be2</t>
  </si>
  <si>
    <t>2ff167c1-1cfa-463b-89ca-a6f0873aa5ca</t>
  </si>
  <si>
    <t>5c8cd1db-58bd-4f88-819b-fa0dd94c091c</t>
  </si>
  <si>
    <t>c842d98c-57ba-401e-b415-9c7d71411f48</t>
  </si>
  <si>
    <t>3660a972-ef03-4cd1-b33d-460e81968f2d</t>
  </si>
  <si>
    <t>7dedcde0-5a3a-497c-b86f-ec0f399f3331</t>
  </si>
  <si>
    <t>c206c0d1-ccd3-4795-a391-635257034d63</t>
  </si>
  <si>
    <t>821bd251-f5d8-4268-afa7-b035d7e6b46b</t>
  </si>
  <si>
    <t>9dbaa82a-c9ca-4dde-9904-b6f62dacc8cc</t>
  </si>
  <si>
    <t>ba3446b2-e205-478d-952b-b3d6c8820411</t>
  </si>
  <si>
    <t>0d3a12d6-e095-4501-bf56-6e4dd1a70c2a</t>
  </si>
  <si>
    <t>42f04e84-df79-4da0-a76a-6dd590676a70</t>
  </si>
  <si>
    <t>adc984d6-127b-42fe-a7c4-a8c7395356c6</t>
  </si>
  <si>
    <t>228e1693-8914-4001-964d-cb59a9f5f567</t>
  </si>
  <si>
    <t>85eb47ce-6b05-4916-bbed-f0535e522f4f</t>
  </si>
  <si>
    <t>dcb24062-476a-400f-8a4a-8303050e99a2</t>
  </si>
  <si>
    <t>03fd0751-fdd6-48fd-88f1-1dc409a9401e</t>
  </si>
  <si>
    <t>3983d465-5e69-42e3-9d7a-5611be405001</t>
  </si>
  <si>
    <t>bc9291f7-d34a-43c7-b4d1-657aa4c2859c</t>
  </si>
  <si>
    <t>45c66686-b626-457a-b5d7-5f44ec2c4850</t>
  </si>
  <si>
    <t>5219b144-15fd-4476-9c19-279abd179f95</t>
  </si>
  <si>
    <t>a0e21df7-6c7c-43fd-b380-f59cd1ccaaad</t>
  </si>
  <si>
    <t>b36427ff-64d7-4bfb-a976-087333f0738c</t>
  </si>
  <si>
    <t>c3db75fd-9556-4ac5-a3ad-81d31de11d75</t>
  </si>
  <si>
    <t>ff7e1fbb-d3eb-4caf-ae40-221c9d79aa75</t>
  </si>
  <si>
    <t>23db5227-8a8e-4d73-88b8-43fe9c3dadc2</t>
  </si>
  <si>
    <t>32fd669b-f7d0-40e7-815a-31d714c67ed6</t>
  </si>
  <si>
    <t>9ae3bb9a-5d8d-4b73-84ad-d1ab34f2fa13</t>
  </si>
  <si>
    <t>52684ed5-9ce4-4492-ae38-56e421a22dbb</t>
  </si>
  <si>
    <t>7c317fd9-d30f-4fdf-977f-3c8ddd6110d6</t>
  </si>
  <si>
    <t>f128ecfd-1764-4b3d-b155-ba191fa9921b</t>
  </si>
  <si>
    <t>b120530e-e38c-4b81-b553-845c7276bb8d</t>
  </si>
  <si>
    <t>bc2f2ab4-524e-4d45-9252-f1feee920b2a</t>
  </si>
  <si>
    <t>d388776d-5e81-4b3e-b50b-6e472343e588</t>
  </si>
  <si>
    <t>472f890d-6a66-4abf-bb6d-6921d5a566b0</t>
  </si>
  <si>
    <t>4987c0a8-04d4-40bb-af42-8292fc58c73e</t>
  </si>
  <si>
    <t>ce92e46a-b4bf-4a45-b629-124329134fcd</t>
  </si>
  <si>
    <t>08795530-442d-4176-a519-2b12484f2a95</t>
  </si>
  <si>
    <t>20ce3f83-a7c9-4b91-b072-9cc3de6533ad</t>
  </si>
  <si>
    <t>327ce6c0-d660-4f0e-8844-8beaeab61707</t>
  </si>
  <si>
    <t>6c8d525c-cf0f-48fa-99e0-c6ff8100e2aa</t>
  </si>
  <si>
    <t>72d1a7b3-603b-40b1-b252-2cd22bb1a4c9</t>
  </si>
  <si>
    <t>fb0be9d2-7793-4f1c-b204-a3a90b6ed0a4</t>
  </si>
  <si>
    <t>52bfc50b-e0d1-4991-8ef2-87cd670b7665</t>
  </si>
  <si>
    <t>a0f5ae6a-d9c9-466e-8659-fd1f06f45e66</t>
  </si>
  <si>
    <t>aaf6243a-2938-424f-a9cc-e1a76e2145c9</t>
  </si>
  <si>
    <t>33b04808-7ed5-4bec-9842-5093ffec65d1</t>
  </si>
  <si>
    <t>7fa0d44e-f59d-41c2-8184-cd7dad649658</t>
  </si>
  <si>
    <t>c7b10ae8-878d-4157-b168-41ab48726174</t>
  </si>
  <si>
    <t>9883b2f5-a082-4a32-a186-3efc92b08804</t>
  </si>
  <si>
    <t>ac4ac399-1ef7-404b-afb0-37903bd4774a</t>
  </si>
  <si>
    <t>b3e0988f-c9b9-45e3-82e3-a778431b1f52</t>
  </si>
  <si>
    <t>2a0ecec2-a9ad-459f-a760-0962c694c337</t>
  </si>
  <si>
    <t>497b781f-3094-4cad-8927-32e5256e7b06</t>
  </si>
  <si>
    <t>d5914c9c-37df-496c-9047-536ea60fcd7c</t>
  </si>
  <si>
    <t>6d044e97-bdfa-4470-8a91-78c561342f3d</t>
  </si>
  <si>
    <t>a6ba6837-edfe-4738-9727-6682a55ac752</t>
  </si>
  <si>
    <t>eec70cc3-7576-4b39-a717-deb38bee92e8</t>
  </si>
  <si>
    <t>05f3693a-3240-4687-aedc-ed350cb5b021</t>
  </si>
  <si>
    <t>5b08670a-5f6f-4dda-a43e-5ef10f7a36d8</t>
  </si>
  <si>
    <t>dc447100-c4e6-4334-b30b-b824b6692d8c</t>
  </si>
  <si>
    <t>6ef6731f-b584-4a93-ab6d-bb1b655fe859</t>
  </si>
  <si>
    <t>97f44150-184d-43f4-92cc-18e1f8db0ead</t>
  </si>
  <si>
    <t>f2502c64-45da-41b2-8ad9-740357ca5780</t>
  </si>
  <si>
    <t>67aab6d8-0272-4328-bb1a-17a7b1193baa</t>
  </si>
  <si>
    <t>bc5cc541-feb2-4c9e-95eb-388c1ffb3c3b</t>
  </si>
  <si>
    <t>e2c7847e-b010-4bd8-b907-6cb8e849ed18</t>
  </si>
  <si>
    <t>8215ebcc-5ec2-4c0d-94b1-3ebf693c4eca</t>
  </si>
  <si>
    <t>8c1242f6-5ec7-4a2c-9019-28a29324b3bf</t>
  </si>
  <si>
    <t>b375073a-8483-4731-b9d5-c137b9be9461</t>
  </si>
  <si>
    <t>2b99dc51-3672-45c2-ba1a-5a420a6782af</t>
  </si>
  <si>
    <t>b5014e73-dd44-4757-b2e2-9d45a919114e</t>
  </si>
  <si>
    <t>fd8811ff-2927-4fb2-b702-6c0b42760d56</t>
  </si>
  <si>
    <t>0e303e77-aab9-45a4-be4b-5d48b0c42f44</t>
  </si>
  <si>
    <t>6305d99d-ba07-4b1e-b524-cb1fb7c36e0b</t>
  </si>
  <si>
    <t>c94320bc-eb8c-429a-96c8-b652864137b1</t>
  </si>
  <si>
    <t>57c59f08-c58d-4a38-afa3-1a9233697446</t>
  </si>
  <si>
    <t>5afccf3a-9a05-41c4-9f36-3768f7007130</t>
  </si>
  <si>
    <t>d5604bc9-5c04-4811-9094-ae5203d1bb7f</t>
  </si>
  <si>
    <t>575b849f-aa6d-4e91-8f00-43f7a2f883ac</t>
  </si>
  <si>
    <t>6abe0601-00da-4453-8f6f-618223997117</t>
  </si>
  <si>
    <t>a9f1401b-c0cc-42df-a7ea-1c782622a5bd</t>
  </si>
  <si>
    <t>450a58a4-2120-418b-819b-c150ad58ec02</t>
  </si>
  <si>
    <t>73c0bbaf-539b-49b4-b0b1-f479825a854f</t>
  </si>
  <si>
    <t>ff4a703d-2a04-4215-b39e-62ebfb28696d</t>
  </si>
  <si>
    <t>09a308ba-f1a2-4f59-b61b-ccee89fe28af</t>
  </si>
  <si>
    <t>0fa309bd-6bd8-4391-8a8b-be2b93a6fe02</t>
  </si>
  <si>
    <t>ed114121-0b61-45b6-91cd-afd848c751c3</t>
  </si>
  <si>
    <t>07ae4cfe-6cc0-491a-8c75-f1ca39c093eb</t>
  </si>
  <si>
    <t>412c2a11-645c-4002-828a-5ff250eedd22</t>
  </si>
  <si>
    <t>d2f28fed-b8a6-40b4-81df-c25f7d82f477</t>
  </si>
  <si>
    <t>b07b749a-19f2-41e8-a8e1-cac8d104ed60</t>
  </si>
  <si>
    <t>b34ace42-3c16-4f59-a0f9-1910846c9734</t>
  </si>
  <si>
    <t>d58661a9-98f2-4a07-890f-49b874a24547</t>
  </si>
  <si>
    <t>0c999b6b-3c13-439b-a345-963676980b84</t>
  </si>
  <si>
    <t>d004aa9f-c951-40fb-a937-5f21391deafc</t>
  </si>
  <si>
    <t>ff596f79-9ec7-409b-9103-2e9814ef93de</t>
  </si>
  <si>
    <t>0283366f-ba88-4f60-a8c2-3bbab521512d</t>
  </si>
  <si>
    <t>08f30c63-6d4d-49e9-af61-a3bc5ade8edb</t>
  </si>
  <si>
    <t>ec011455-46d8-403e-9dbc-816db69ebd84</t>
  </si>
  <si>
    <t>33ea6c44-b104-4bfa-a842-ba2fa418170e</t>
  </si>
  <si>
    <t>3972d314-1805-4884-b23f-e61b58a100a6</t>
  </si>
  <si>
    <t>a1d4320b-f927-47b3-aa23-4177bbc904f7</t>
  </si>
  <si>
    <t>45342446-bce7-4766-be75-fed4cd44d26f</t>
  </si>
  <si>
    <t>7d106269-3187-495e-ba3e-64227ea007eb</t>
  </si>
  <si>
    <t>d6d11a12-3fc7-4e89-8c3f-57718320b3e9</t>
  </si>
  <si>
    <t>137603f1-3a1c-4fb9-902d-0502b28f479b</t>
  </si>
  <si>
    <t>37d1d646-6ebb-442d-aa99-9cf36860d2f9</t>
  </si>
  <si>
    <t>d4351032-862e-4ac0-94c6-508bba43b783</t>
  </si>
  <si>
    <t>0a0dba1d-1edc-4da8-a83e-a42025dde668</t>
  </si>
  <si>
    <t>73f099b8-280d-4d02-b732-8be9cc1e2f64</t>
  </si>
  <si>
    <t>7dfb0d8b-f207-4c6d-aa0e-38b2249d8883</t>
  </si>
  <si>
    <t>3cfdcbca-7b74-4c8e-97b2-404089cfd2ca</t>
  </si>
  <si>
    <t>7d15f549-15d4-4ce5-9386-cdad4cf5b4b2</t>
  </si>
  <si>
    <t>f3e1f261-4523-426c-83db-fb5a4dfaf2e8</t>
  </si>
  <si>
    <t>a0904b85-9b52-4a85-b462-6ade1e1abab9</t>
  </si>
  <si>
    <t>b4aa1e96-7a08-49f1-9b65-c2c9c18d4b91</t>
  </si>
  <si>
    <t>dd1e4613-d1f6-436f-85c2-f7870407a282</t>
  </si>
  <si>
    <t>1a1f2c9d-9a80-4496-af39-d5fde05a616a</t>
  </si>
  <si>
    <t>4c5b8f86-7fc7-43a9-803c-3249eb0da576</t>
  </si>
  <si>
    <t>f08dbee0-75e7-4d48-8ac1-842eaf035be7</t>
  </si>
  <si>
    <t>af0b101e-fe2d-4625-a673-8c49f7ed5b99</t>
  </si>
  <si>
    <t>d98184d4-3a04-460c-98cb-3c5007835e66</t>
  </si>
  <si>
    <t>e63ad9c0-4059-4c2e-a125-2aa31ba402f6</t>
  </si>
  <si>
    <t>05f2b9d4-1d1e-4245-ae2d-2464b68bb64c</t>
  </si>
  <si>
    <t>6a35d926-7f1b-4499-a9f2-9864e87282f4</t>
  </si>
  <si>
    <t>814fdcdc-c1fe-42e9-95e7-be7139867f3c</t>
  </si>
  <si>
    <t>2f398588-ac09-448a-84bb-6229a8639223</t>
  </si>
  <si>
    <t>724fc805-a5e7-4867-b426-7c2911b5cecc</t>
  </si>
  <si>
    <t>9c5ee833-52e8-4c47-a1b0-dbaa6e9eaf9f</t>
  </si>
  <si>
    <t>17072f12-1e16-4fa2-9bca-90c2a56f5e22</t>
  </si>
  <si>
    <t>4f4c7b02-09db-4086-9362-09f6597f6444</t>
  </si>
  <si>
    <t>783c64ed-43fd-43c3-98e3-78690a2587a6</t>
  </si>
  <si>
    <t>222e968f-2b70-4914-85e9-a74733e2092d</t>
  </si>
  <si>
    <t>437d2531-6e47-4730-9ad5-942daf7df3aa</t>
  </si>
  <si>
    <t>d1cbc91e-78c4-4c99-9eb8-d6601a48c41d</t>
  </si>
  <si>
    <t>48ffed0a-0aa5-4da7-9ae7-8461c1dca27f</t>
  </si>
  <si>
    <t>6c2cbd40-8191-4560-a00e-fa13ccc5885d</t>
  </si>
  <si>
    <t>94b5dbce-20be-4ce0-afd9-d772a7d630ea</t>
  </si>
  <si>
    <t>98385536-e27d-457a-8582-50ff9f841dd4</t>
  </si>
  <si>
    <t>bd733bca-a18a-446b-9b87-9f202631f815</t>
  </si>
  <si>
    <t>f9e5d2e4-fcea-4e4a-a1b6-06c025b53b08</t>
  </si>
  <si>
    <t>0f7aa4c0-206d-459e-9697-54c8f8aabdf9</t>
  </si>
  <si>
    <t>68f031f0-31ce-43be-80c1-5fc49eec7301</t>
  </si>
  <si>
    <t>a3728e31-bf7f-4dfa-aade-32672117e9cb</t>
  </si>
  <si>
    <t>37cd61eb-dbbe-4af2-babf-260f949f551b</t>
  </si>
  <si>
    <t>807f115b-5aa3-4488-b5e5-fef0e6cacdd1</t>
  </si>
  <si>
    <t>bc651895-5db1-4117-8edf-a42f052b88d3</t>
  </si>
  <si>
    <t>4b15db7d-0b15-4fa8-8dda-4ab411564daa</t>
  </si>
  <si>
    <t>5b6c0c95-d97c-4bfe-9d76-4c881388a416</t>
  </si>
  <si>
    <t>9f926d60-653b-4334-b48e-f956cd394bd4</t>
  </si>
  <si>
    <t>84e391c9-49a3-49ae-bd21-e1f865ecbdbe</t>
  </si>
  <si>
    <t>96055e3e-1feb-4382-be99-471f74346c54</t>
  </si>
  <si>
    <t>b7837447-547a-4f7f-a75e-4f158fa8ae76</t>
  </si>
  <si>
    <t>3ea97803-37cd-497d-b5d0-f26464c8d8ad</t>
  </si>
  <si>
    <t>81128967-b40b-44a4-b983-46e3d34ecd98</t>
  </si>
  <si>
    <t>aec50870-725a-4f3e-a7e2-5ce940f7af4a</t>
  </si>
  <si>
    <t>c352d367-4653-442a-9b14-d8fecf1e173a</t>
  </si>
  <si>
    <t>c5f4849f-c6dc-4063-8482-c3bcbc9a88f0</t>
  </si>
  <si>
    <t>dfe1d3d9-0be6-4915-8f60-7586132b7143</t>
  </si>
  <si>
    <t>572240e6-2fc7-4390-8287-e46625dfd603</t>
  </si>
  <si>
    <t>8bc4fba5-afb3-4efc-80ac-c319fbc539d2</t>
  </si>
  <si>
    <t>c21f223f-d868-4d3d-b362-dd9479120e2c</t>
  </si>
  <si>
    <t>11780a98-c823-464f-acac-d23ed04a6fb2</t>
  </si>
  <si>
    <t>a3bfaf44-18bf-4b1c-8122-2c477d628cd4</t>
  </si>
  <si>
    <t>b64f6439-67cf-4c3d-9e9f-718fc551273b</t>
  </si>
  <si>
    <t>09176eed-b3a8-4600-84f6-7647c1842360</t>
  </si>
  <si>
    <t>261d59cc-aa0e-4795-bd00-e57cec7079f6</t>
  </si>
  <si>
    <t>98571bfc-b67b-4f4c-93a4-f35e6bf07aff</t>
  </si>
  <si>
    <t>0b88b445-597d-4c39-86c1-fe8ca119cd48</t>
  </si>
  <si>
    <t>0c872ed8-ae3e-4fcf-b958-413dde031d38</t>
  </si>
  <si>
    <t>ad8f31cb-21df-4872-86bf-d67c7e37dea2</t>
  </si>
  <si>
    <t>39ebb685-503d-4b22-bc9b-be519f7e0a7c</t>
  </si>
  <si>
    <t>60881652-52fb-433d-97ff-0ef198ebc700</t>
  </si>
  <si>
    <t>e0ec1eea-8f8b-4a80-8996-1318be13ab78</t>
  </si>
  <si>
    <t>0d52c9a7-7907-4952-95e3-c882319b27e8</t>
  </si>
  <si>
    <t>106da4e3-0e67-4db3-8cb2-b5999cadbf36</t>
  </si>
  <si>
    <t>143dad4c-acbd-4b86-bd7a-cd8329600fe1</t>
  </si>
  <si>
    <t>51270250-cf3b-444c-b4a3-2e5776dedce6</t>
  </si>
  <si>
    <t>6da5ab06-a27f-441d-8c4b-37a62d2bb789</t>
  </si>
  <si>
    <t>c26c4406-48a8-4ed2-a0ef-0d7ab066d90c</t>
  </si>
  <si>
    <t>55f04bc1-9000-4665-abf7-d0e15f5fc772</t>
  </si>
  <si>
    <t>b3875e70-5a78-4f27-9a11-f624d65b0f4f</t>
  </si>
  <si>
    <t>c3cbf8e9-1ce5-474e-83ea-cf66f0be65c2</t>
  </si>
  <si>
    <t>4a8854ef-1d9b-412f-9397-d3ccd09501e1</t>
  </si>
  <si>
    <t>4d4bdf21-f839-4b65-80c8-4652a7960f86</t>
  </si>
  <si>
    <t>a20bd88c-dc14-4bee-ab80-e84ea10d526f</t>
  </si>
  <si>
    <t>156d1059-bd53-493b-a26c-d2f906c2b483</t>
  </si>
  <si>
    <t>8d27dfef-c09f-4417-9260-e472740f184d</t>
  </si>
  <si>
    <t>ef7ac2c4-e165-4765-9cf3-5b1037bb190f</t>
  </si>
  <si>
    <t>2f1c6d98-a2ac-43c9-8927-8582033321a5</t>
  </si>
  <si>
    <t>6db0025c-f03a-41da-9e57-0a8a5f99560e</t>
  </si>
  <si>
    <t>a53b0468-649d-4e7f-b400-c20484d33e27</t>
  </si>
  <si>
    <t>0455f083-fb8a-491e-b35e-3afa62d5d522</t>
  </si>
  <si>
    <t>5a2b4f31-1403-44e4-9762-f8e07ba5aed0</t>
  </si>
  <si>
    <t>f3c39986-cd9e-4eed-bbd3-ee2c5b731811</t>
  </si>
  <si>
    <t>1287e860-4851-4efa-adf2-187fcc669fe4</t>
  </si>
  <si>
    <t>7e5c60e7-b383-4ac0-a58b-0130f953dbbd</t>
  </si>
  <si>
    <t>b6749986-3839-4db0-b784-74d10495e30f</t>
  </si>
  <si>
    <t>51a7d921-2744-4188-9213-2022b7a4f0a6</t>
  </si>
  <si>
    <t>74df3429-a59a-42f7-9e57-a538895ebffd</t>
  </si>
  <si>
    <t>c4dc8eca-58c2-43f3-9e68-33a00db6dea2</t>
  </si>
  <si>
    <t>3be41abd-cde4-4e74-8011-6f76e44b5cd0</t>
  </si>
  <si>
    <t>ca66bb42-5e6f-4c77-a966-c1121e7b9c07</t>
  </si>
  <si>
    <t>ebc134b4-3363-4d0e-9539-e9e4559623b6</t>
  </si>
  <si>
    <t>5e258315-996c-432b-b6f2-5140e2e6aa21</t>
  </si>
  <si>
    <t>f31d0272-2029-4999-b2c3-6d14423ad138</t>
  </si>
  <si>
    <t>f9c9df8e-275a-4d66-8682-a56761726dde</t>
  </si>
  <si>
    <t>0884c3a5-3c45-4e62-add7-eef471e8cba6</t>
  </si>
  <si>
    <t>47f42c6f-db5f-4420-bfd6-846dc1e9e44a</t>
  </si>
  <si>
    <t>dc7161ec-815f-43a5-b957-ebc6be4afdbd</t>
  </si>
  <si>
    <t>812699ea-5119-468b-a936-7b60b3eef6e3</t>
  </si>
  <si>
    <t>dc96474c-a537-4f45-8c74-30998c252c53</t>
  </si>
  <si>
    <t>e6eb3139-6627-4cd3-b3d4-f9b3f818929a</t>
  </si>
  <si>
    <t>0322131f-e993-49f3-a7a3-a11cf42ecaea</t>
  </si>
  <si>
    <t>b7cc78d7-641f-4377-8fd2-37b2e2b78a4d</t>
  </si>
  <si>
    <t>d727fdf9-01ec-4e89-9e96-fb105173cfee</t>
  </si>
  <si>
    <t>1aa7d543-7382-4034-8325-974b1fee058f</t>
  </si>
  <si>
    <t>836f2f6b-fb91-4d82-849e-ba7202fdfa23</t>
  </si>
  <si>
    <t>f673da26-493e-4b41-988c-91bc849fabe9</t>
  </si>
  <si>
    <t>3e9e900b-c9e4-4163-9cad-326e74faf520</t>
  </si>
  <si>
    <t>558d0bfe-8974-4f4e-8c8e-40bfdbc0238c</t>
  </si>
  <si>
    <t>712ad244-392a-4cf9-b0d4-feff864801c0</t>
  </si>
  <si>
    <t>6d860e8e-4b6c-42cf-b072-f62337a38e20</t>
  </si>
  <si>
    <t>8345f76f-5239-4825-a239-497d5a446260</t>
  </si>
  <si>
    <t>8ff38ff8-19ea-4171-ab7e-2b2582c414ff</t>
  </si>
  <si>
    <t>34bf7f50-9cb6-437a-b37a-525ca5bd12ac</t>
  </si>
  <si>
    <t>41a1ccb1-4287-4d6b-bf63-859163cdb862</t>
  </si>
  <si>
    <t>fa5ccef7-974e-4317-845b-f27b0281e010</t>
  </si>
  <si>
    <t>1fd5cd5e-fa0e-4fdd-88ab-d0b43fc7fa8c</t>
  </si>
  <si>
    <t>44609ab6-b42c-4f2f-a65c-79cd81f2e17a</t>
  </si>
  <si>
    <t>d7ed1d12-cf84-4c96-b7e8-1a82bd6bb6ad</t>
  </si>
  <si>
    <t>3fd0aa06-d3a1-4ae2-8bd3-6cf0202be8b6</t>
  </si>
  <si>
    <t>a3a8e4d2-473b-4723-9fbc-769743af4c7b</t>
  </si>
  <si>
    <t>c3642e01-6c31-4a63-91a6-e6abf81c4721</t>
  </si>
  <si>
    <t>232c9e40-8495-4d0a-a495-afa6503db359</t>
  </si>
  <si>
    <t>52297cc9-1d30-46cd-adf7-797c1762c972</t>
  </si>
  <si>
    <t>a3ff2c4f-b1ed-4fb3-bab7-b4be60f978b2</t>
  </si>
  <si>
    <t>0212cabb-f0a7-46ba-b66e-33341e2c3b01</t>
  </si>
  <si>
    <t>0b61746e-c5f4-4b54-8baa-4404c22e09b5</t>
  </si>
  <si>
    <t>e005a988-7845-4a22-889f-4471e7619080</t>
  </si>
  <si>
    <t>7e1a3785-31a6-4d7e-8186-8c9afe3ec606</t>
  </si>
  <si>
    <t>84d489b5-48bf-4d29-a525-83c8df8fd687</t>
  </si>
  <si>
    <t>a72e69fe-7bec-4c90-9468-c9cfc8e6ce7d</t>
  </si>
  <si>
    <t>1aa76923-d371-42ea-96d0-fb87bdd14474</t>
  </si>
  <si>
    <t>7d766075-4dcf-4f1b-a861-4e76a8da08c0</t>
  </si>
  <si>
    <t>a5b24993-f7f8-4642-a677-1a788ae38407</t>
  </si>
  <si>
    <t>1aaa9cca-9168-4898-80e6-8af278070d36</t>
  </si>
  <si>
    <t>9d78aed0-9d5e-49a4-b17f-19a1f4e79ce0</t>
  </si>
  <si>
    <t>b4c97a9c-dd6a-4720-819e-db235fb24a45</t>
  </si>
  <si>
    <t>1ba92a2f-79cd-4601-a5d7-d26bcf8dfc99</t>
  </si>
  <si>
    <t>22590d9e-39bf-4d34-84e9-0a21ca9566d9</t>
  </si>
  <si>
    <t>eb35090b-6fdf-4ffb-9748-b2785860774a</t>
  </si>
  <si>
    <t>a0dd121d-ef2d-4264-a580-c07631a54a92</t>
  </si>
  <si>
    <t>d79460fa-262e-403b-838e-136422558d88</t>
  </si>
  <si>
    <t>e0f4739f-aef2-426b-bd24-a45b9fb0c22d</t>
  </si>
  <si>
    <t>33a95c58-db62-4012-b4c9-45a978e7a9d2</t>
  </si>
  <si>
    <t>3c17e3b8-2e68-4040-a46e-c30812607f30</t>
  </si>
  <si>
    <t>d257cbeb-68bc-404e-9545-a9699ec9c4ec</t>
  </si>
  <si>
    <t>29a36814-b919-44fc-8ed6-06d56ead65b5</t>
  </si>
  <si>
    <t>54be6e72-794e-42e0-a8d9-992d911cf404</t>
  </si>
  <si>
    <t>da7806e3-9d45-4567-956b-995e4ab37018</t>
  </si>
  <si>
    <t>6f353a62-2cd7-41d3-93e7-04e4946c87c9</t>
  </si>
  <si>
    <t>85448cbb-2fcb-4a7f-9fd3-52d1c3dd4e04</t>
  </si>
  <si>
    <t>a3b7fb31-80b5-437d-bf7a-ec10f7a16ca8</t>
  </si>
  <si>
    <t>4934fd79-4c79-460d-b3a4-df6fbd43b177</t>
  </si>
  <si>
    <t>688aec85-8867-4699-8e71-b9eeca3151e7</t>
  </si>
  <si>
    <t>da83bc8c-6757-459b-97c5-ed55c0e518b6</t>
  </si>
  <si>
    <t>58ac097f-ae76-4344-92a7-898df721447a</t>
  </si>
  <si>
    <t>66608332-4d19-48fa-ade7-279aecb5c304</t>
  </si>
  <si>
    <t>d912b85f-46af-4b93-ac54-feeed5653e2d</t>
  </si>
  <si>
    <t>b22359c3-24db-4060-a233-85559f44e6ee</t>
  </si>
  <si>
    <t>d9b03372-fd40-473f-aa07-47c7a18de1b4</t>
  </si>
  <si>
    <t>e3c39313-f523-4f85-9dd0-957e6160d2b5</t>
  </si>
  <si>
    <t>0f4b38f1-4d5d-4a68-a62d-5ef1e83c924a</t>
  </si>
  <si>
    <t>7216c47f-7a1c-4b17-90a9-c9ae6a987b94</t>
  </si>
  <si>
    <t>ff719717-99e2-42fe-a12a-6671d9ed42aa</t>
  </si>
  <si>
    <t>14357b8d-7383-4139-8942-b423ee0e18f2</t>
  </si>
  <si>
    <t>60cd4d59-7d9d-4005-962b-3e41834cdeda</t>
  </si>
  <si>
    <t>b3debc4b-850d-4455-ba45-d984153c19ea</t>
  </si>
  <si>
    <t>458748be-0fd6-4d6c-849d-7d35e1592971</t>
  </si>
  <si>
    <t>93227b6b-df1f-448a-a651-3f59be5e0754</t>
  </si>
  <si>
    <t>b9548934-00a1-42d2-b707-5d7e3d326477</t>
  </si>
  <si>
    <t>1091b3af-9f03-4113-a309-a784ff2d6363</t>
  </si>
  <si>
    <t>5bae2fad-757c-4948-88ca-160614f5f187</t>
  </si>
  <si>
    <t>820a5bec-3d55-4dda-baba-f7d501a4848b</t>
  </si>
  <si>
    <t>832cf8d6-e5db-4ca8-ab72-df7469179d2a</t>
  </si>
  <si>
    <t>8677e2a6-5059-46fe-9971-5f4d990a8923</t>
  </si>
  <si>
    <t>d90ff671-d484-45e1-948b-aea88fa12e7f</t>
  </si>
  <si>
    <t>8012d8ee-501d-4181-af42-2cc46449d989</t>
  </si>
  <si>
    <t>a3e79e9e-9705-4049-9f5d-b7435581b927</t>
  </si>
  <si>
    <t>d38efffb-485f-46ac-9617-6675cc936557</t>
  </si>
  <si>
    <t>4c74a078-f88a-4cdb-b750-aa5979cafe55</t>
  </si>
  <si>
    <t>8b4525f4-4cf5-4026-b3c1-cbc6dbb07ca7</t>
  </si>
  <si>
    <t>fbde905b-ec58-4980-b336-82f12887bb18</t>
  </si>
  <si>
    <t>2ccf6bd9-bfc7-4355-9050-65c41ae1c44a</t>
  </si>
  <si>
    <t>73c6fdfc-17eb-4547-9983-c8d85a732e3d</t>
  </si>
  <si>
    <t>c6c0dde4-cc26-4e83-9a61-fef28ec7c7de</t>
  </si>
  <si>
    <t>13c6aebc-6a22-4a4c-8334-5a322465c6f4</t>
  </si>
  <si>
    <t>3cefcc93-de7d-4bcb-a991-890fec96cc1f</t>
  </si>
  <si>
    <t>d2fa912b-e25d-4c80-90c6-84177bb5e2eb</t>
  </si>
  <si>
    <t>3cd35398-9177-44f6-9519-9a62effadd35</t>
  </si>
  <si>
    <t>efaeeeb9-b3aa-4d44-8ebd-c58e3aeea185</t>
  </si>
  <si>
    <t>f0f4568e-31bf-4120-9417-3a7225cf1423</t>
  </si>
  <si>
    <t>110d2dbe-6d74-4658-817a-ce0f7925be8b</t>
  </si>
  <si>
    <t>88a407aa-0a78-4392-aae5-fc69905534fa</t>
  </si>
  <si>
    <t>9cf27570-3702-487b-90a3-12399fa2192c</t>
  </si>
  <si>
    <t>167739f2-225e-42e3-9589-ebfda03864f1</t>
  </si>
  <si>
    <t>8140fce6-8cb0-4b8d-8e12-520e8c46f8f9</t>
  </si>
  <si>
    <t>b26b3999-0744-4d8a-a206-c0172b517567</t>
  </si>
  <si>
    <t>0f532041-0a72-436c-be7a-a336117ad06f</t>
  </si>
  <si>
    <t>a125a42a-c395-4764-8865-7578648de3e0</t>
  </si>
  <si>
    <t>dd28f819-c10b-47b2-9094-754e9c8249ad</t>
  </si>
  <si>
    <t>10f8d9d8-8009-4867-ae2a-d71f62bbe73b</t>
  </si>
  <si>
    <t>e588cc94-87a5-46b5-8bc3-498fcd9ae0ae</t>
  </si>
  <si>
    <t>f335d6c1-7359-4810-a877-31ed1d0c2eda</t>
  </si>
  <si>
    <t>0d136dd3-cd85-4fbc-9fd2-0439a6ef29f6</t>
  </si>
  <si>
    <t>a31f69d7-9a1d-48fb-b30f-7a988bc07c1a</t>
  </si>
  <si>
    <t>c416592c-f020-45ac-bbc6-5ac82dcd60e8</t>
  </si>
  <si>
    <t>10b6eea0-0606-4af4-b9c8-3a4c20906ce9</t>
  </si>
  <si>
    <t>3a66a367-fff5-4de5-a2e9-231f416653bd</t>
  </si>
  <si>
    <t>adab2547-5710-4675-ac07-516ac37690a4</t>
  </si>
  <si>
    <t>199bac9e-0cff-42cc-a37f-c4c538902709</t>
  </si>
  <si>
    <t>493351ee-1ce2-46a0-9a29-57c16f40d20f</t>
  </si>
  <si>
    <t>dccb12a6-2d9d-413b-9011-49ce2a955ed0</t>
  </si>
  <si>
    <t>18c38d5a-972d-4333-a9b2-bedaaafdd008</t>
  </si>
  <si>
    <t>5f8cb487-5818-4dce-a71c-1e00951027b6</t>
  </si>
  <si>
    <t>b62e72aa-fad1-4187-965c-0351228956e8</t>
  </si>
  <si>
    <t>70f287eb-6713-4cba-ad4f-dfa8bf0de2e4</t>
  </si>
  <si>
    <t>b1bf11a8-012f-475e-a98f-bfdb3073d1bc</t>
  </si>
  <si>
    <t>e1863dc7-6c8c-4738-8705-a89032b62439</t>
  </si>
  <si>
    <t>46f6b009-8ae7-498f-b18b-955a45ecf8c2</t>
  </si>
  <si>
    <t>5361e38a-6020-4650-9db0-ca1aedb7e165</t>
  </si>
  <si>
    <t>c886c157-20be-4ba6-aacb-047ba327968b</t>
  </si>
  <si>
    <t>a13f778d-80c7-44eb-82f6-eee16e6fd826</t>
  </si>
  <si>
    <t>ad8f95a3-2a59-468f-810b-9282fb0515fd</t>
  </si>
  <si>
    <t>e2857682-fbe2-4c3a-b8f2-7515376df751</t>
  </si>
  <si>
    <t>a0259c70-2d17-400a-b658-1450919c9f7a</t>
  </si>
  <si>
    <t>d72cfc55-dfe1-4d0b-9153-d84fa7a9b085</t>
  </si>
  <si>
    <t>e399c6f9-9ac5-46d2-917f-d6b05d853547</t>
  </si>
  <si>
    <t>1f8f8327-8b02-4289-be8c-2305b6886663</t>
  </si>
  <si>
    <t>61d12afb-9ef5-4472-88e4-a445060ee980</t>
  </si>
  <si>
    <t>fd719bea-dec3-422a-adc0-347dd074afab</t>
  </si>
  <si>
    <t>06a69f69-03c1-40ec-bbaa-b12accde3a6b</t>
  </si>
  <si>
    <t>17c2d3c6-3d32-4df1-a8db-792228be4dde</t>
  </si>
  <si>
    <t>47d88c6a-b83a-40d2-aeee-0b9a2434cb68</t>
  </si>
  <si>
    <t>16e02a03-f528-4a7e-a747-2b4b642ef6d0</t>
  </si>
  <si>
    <t>75d335a3-e699-4a30-b43e-a7b6b87d2040</t>
  </si>
  <si>
    <t>cddfab16-eed6-4fb1-8716-53505ec8c6b6</t>
  </si>
  <si>
    <t>2b3869f6-9f73-4ed9-a8d2-de6caf8e1faa</t>
  </si>
  <si>
    <t>51e825ab-8676-4e56-93ed-a69789e7ee50</t>
  </si>
  <si>
    <t>abf4cbd1-f29f-493e-89c5-1fd473c45f36</t>
  </si>
  <si>
    <t>2c40650f-d592-44bc-8e9c-44383e104cc4</t>
  </si>
  <si>
    <t>74d082c1-15ce-4ebe-95a3-e07a1b4e28c4</t>
  </si>
  <si>
    <t>8ec29538-dace-405f-9c2d-13c6e3f2af9f</t>
  </si>
  <si>
    <t>36765e16-aab9-40e8-8683-2b799e74f6b6</t>
  </si>
  <si>
    <t>c9b3e1df-2eeb-4ffa-92a3-0b55509071b9</t>
  </si>
  <si>
    <t>ce468b3a-9893-43a9-b189-178485f8f060</t>
  </si>
  <si>
    <t>8a93df3f-04a4-4712-b391-1bd68e56b9d3</t>
  </si>
  <si>
    <t>91461882-3530-4134-9928-25dc8c4b6c45</t>
  </si>
  <si>
    <t>e4d31b72-aefa-47ed-82cd-73af7d5dc945</t>
  </si>
  <si>
    <t>112d7938-f405-444f-98eb-6ef51211e5e0</t>
  </si>
  <si>
    <t>8a4c20b5-f6f9-4c02-924f-2c817786b447</t>
  </si>
  <si>
    <t>9a1a21cf-7cda-4951-9312-1d8f1a6ca8a3</t>
  </si>
  <si>
    <t>4199f2b8-96f2-4803-ba18-292330be7829</t>
  </si>
  <si>
    <t>62fbbe3a-3a84-4aef-9854-baa589e06286</t>
  </si>
  <si>
    <t>c5944701-a645-4032-8311-aea47c26bea8</t>
  </si>
  <si>
    <t>12eefa09-ef61-48bd-9420-9af10cbd2014</t>
  </si>
  <si>
    <t>8fde5e6e-1724-4427-8153-30010995d3bf</t>
  </si>
  <si>
    <t>f8d52de1-9f7b-4785-9492-e2985a3a67c0</t>
  </si>
  <si>
    <t>454fa16c-bd93-430d-b7b1-ae66d0b3943b</t>
  </si>
  <si>
    <t>ad13948c-5c7f-4dca-a340-98376b64b53d</t>
  </si>
  <si>
    <t>d848b656-f30e-4012-adfa-b5aef675eec6</t>
  </si>
  <si>
    <t>176fd4a0-3831-448c-b1f7-c1607f05f978</t>
  </si>
  <si>
    <t>17c4481e-7c1b-45f5-b7cc-aff392994530</t>
  </si>
  <si>
    <t>a40fe609-0a75-454a-b4a4-89f43079e79d</t>
  </si>
  <si>
    <t>1f496c4f-2d41-451e-8913-666c1b36310c</t>
  </si>
  <si>
    <t>79f9dd36-a000-4bde-8935-f88f8e1bd916</t>
  </si>
  <si>
    <t>d00c8eae-e75d-4488-9788-4f8d3d2b1f6a</t>
  </si>
  <si>
    <t>0e5d053d-d2ee-4ab9-8bd4-4974dfc341b3</t>
  </si>
  <si>
    <t>6595adbf-85d2-4ab3-be82-0e3ec5c69ef0</t>
  </si>
  <si>
    <t>66ec55df-d807-47fa-b3e6-80a49c2f04a6</t>
  </si>
  <si>
    <t>255fcffc-5771-45a6-9edb-c461b114d0e7</t>
  </si>
  <si>
    <t>28e1cfde-1d0f-4448-af47-e27383d374c3</t>
  </si>
  <si>
    <t>bce963ca-af34-4d0f-a7b5-b7aa86399289</t>
  </si>
  <si>
    <t>0c61046f-cb52-48a8-bc6a-22a42ca147bc</t>
  </si>
  <si>
    <t>1ae0dd0b-bbe0-47aa-9b6f-3a363b9169ce</t>
  </si>
  <si>
    <t>4772b677-8b09-47a5-a978-ef3bb6a548b8</t>
  </si>
  <si>
    <t>ae5039a1-277c-480d-991c-ff8a5e3b9948</t>
  </si>
  <si>
    <t>c99b3c03-f87c-4733-bc86-4f972f094ae1</t>
  </si>
  <si>
    <t>fa49106b-afb8-42b0-bbc2-dcd8e5399a90</t>
  </si>
  <si>
    <t>06214a95-91a5-486e-9999-f53bf01f4a06</t>
  </si>
  <si>
    <t>84c12b80-0152-489b-a2fa-c2979f85d8b4</t>
  </si>
  <si>
    <t>86746702-f51d-48de-97d6-2a6eba409ba3</t>
  </si>
  <si>
    <t>4d527f3e-7f0d-4daa-8ae6-a81af0619cdb</t>
  </si>
  <si>
    <t>503d606c-4d3c-4da9-bae8-a19da60ed3d7</t>
  </si>
  <si>
    <t>9a70d3ed-3b2b-48e1-ba2b-27b3caa7cafa</t>
  </si>
  <si>
    <t>305a17bb-4415-41ac-8009-72282d14c341</t>
  </si>
  <si>
    <t>46d7d097-4bfb-44dc-af17-e7048e5b30b0</t>
  </si>
  <si>
    <t>a5d38696-088a-439f-899f-3f3057775ed9</t>
  </si>
  <si>
    <t>a044b4b7-310a-4651-874e-bf107f3d1a65</t>
  </si>
  <si>
    <t>e777b710-a2d6-453d-aad1-e9f564bfb030</t>
  </si>
  <si>
    <t>ed9f3944-fc3b-4c21-b997-1831480b1c75</t>
  </si>
  <si>
    <t>2b934c06-8f07-4829-a3e4-aaae7e65da5a</t>
  </si>
  <si>
    <t>51532a6d-7e72-4788-a12a-e4521dd3888b</t>
  </si>
  <si>
    <t>79af138e-52dd-4bdb-8632-23f56de8b6ff</t>
  </si>
  <si>
    <t>0b168f89-7268-4d80-a7a2-03190c689edc</t>
  </si>
  <si>
    <t>dfb111b4-4a5f-4c04-95ce-98a198c96729</t>
  </si>
  <si>
    <t>eb1d8a4b-f70f-4d32-8601-90a7d11dfefa</t>
  </si>
  <si>
    <t>471282e0-3629-4040-9cf4-b328d7507a5e</t>
  </si>
  <si>
    <t>6c4a9daa-4088-4c94-91a1-11edd94be54e</t>
  </si>
  <si>
    <t>f50f7b48-4a84-48bc-8550-7bcba3fbed0d</t>
  </si>
  <si>
    <t>48607cf7-5486-4bed-a096-ea9c656843bd</t>
  </si>
  <si>
    <t>6736a328-796e-4f12-905f-1233354c2c34</t>
  </si>
  <si>
    <t>d4dde65a-3ffa-4992-99c4-48f23315f7c0</t>
  </si>
  <si>
    <t>3a286725-5e94-48db-b9ae-bfb0fdd2d96e</t>
  </si>
  <si>
    <t>a6a17479-f471-4fa3-a923-273d59bc8ca5</t>
  </si>
  <si>
    <t>fe9af0e7-0077-49e5-8149-e4ca3b9566b9</t>
  </si>
  <si>
    <t>27b38cf5-149a-48a9-b7d5-84c37c9ea71c</t>
  </si>
  <si>
    <t>66c61d97-0fb4-4667-8bef-92a9f8f623c7</t>
  </si>
  <si>
    <t>67e14406-b399-450d-872d-5919df3142a8</t>
  </si>
  <si>
    <t>557841e5-e90f-4081-9030-4e311ec3d9d2</t>
  </si>
  <si>
    <t>8b1adf9c-fd4e-4d67-b844-947fb0827737</t>
  </si>
  <si>
    <t>9076f855-3e11-41ba-817f-9dca5cb13146</t>
  </si>
  <si>
    <t>7c405491-1308-4919-9b5a-477fdd00d73a</t>
  </si>
  <si>
    <t>b30765d0-5cf7-43ee-bd94-9ad31f32d9b9</t>
  </si>
  <si>
    <t>e71f0394-b03f-410e-b7b0-a3da6554e36d</t>
  </si>
  <si>
    <t>22d0447f-ffc4-4791-925a-d1105c79fdee</t>
  </si>
  <si>
    <t>706de038-46a4-412a-b4a5-e76fcd74c292</t>
  </si>
  <si>
    <t>c6f20e7e-0bea-4cac-bf28-bfac51a1e09e</t>
  </si>
  <si>
    <t>6ed80151-d182-4f41-9047-23facf1caf02</t>
  </si>
  <si>
    <t>848a8ed2-79c5-4f61-bdff-388d3ee9544e</t>
  </si>
  <si>
    <t>d81e7a52-f995-4c34-8178-13933ac0e651</t>
  </si>
  <si>
    <t>74fd74e6-c37e-401e-9f23-04ce3961c374</t>
  </si>
  <si>
    <t>b6dc0bbe-dcf2-409d-b8d9-4cd074bf3e78</t>
  </si>
  <si>
    <t>f06fd76b-5a3d-4508-b358-04dbbb11177c</t>
  </si>
  <si>
    <t>593b1076-61bd-46f2-82e3-be57b4c488ea</t>
  </si>
  <si>
    <t>71523b00-995e-463b-a84c-226d65a2d31b</t>
  </si>
  <si>
    <t>d0d1209b-f987-4af6-a420-077ee967799e</t>
  </si>
  <si>
    <t>78695e7e-b5c4-4415-b3bd-f34f7155bced</t>
  </si>
  <si>
    <t>b0af6a9c-cf78-421c-afe2-693b981335c1</t>
  </si>
  <si>
    <t>e8adc80e-7b2b-417e-8c68-f21d56891ab5</t>
  </si>
  <si>
    <t>4b0cd557-2c71-49b4-8d37-11b03654bcd4</t>
  </si>
  <si>
    <t>98805ba9-2e1a-4f39-b221-7ee8c364e1e4</t>
  </si>
  <si>
    <t>affafdcc-4cb7-451a-b79c-6accf203b37d</t>
  </si>
  <si>
    <t>339d1eae-60a8-4837-9547-2a0b904f1d36</t>
  </si>
  <si>
    <t>44d8072a-1b76-4317-acca-11e5fd4ec4f4</t>
  </si>
  <si>
    <t>6d09bcf4-9ef4-4cfe-9f0c-2c9741d318cd</t>
  </si>
  <si>
    <t>d0622acd-a6ab-452f-a0b3-f8f43afb3a38</t>
  </si>
  <si>
    <t>d7a562ff-3829-4afe-9557-d0e02fe23803</t>
  </si>
  <si>
    <t>e7577687-39a7-4970-8411-3831b57a629b</t>
  </si>
  <si>
    <t>1000454f-c239-47e9-a762-2c82f0679948</t>
  </si>
  <si>
    <t>3733ef45-92d2-4192-8235-ae40a5235a75</t>
  </si>
  <si>
    <t>87ee10ea-29b9-4cba-b189-23cf0b1fa4d6</t>
  </si>
  <si>
    <t>a00e0658-63c1-42e2-89d5-66b8d905eaff</t>
  </si>
  <si>
    <t>ad083712-6807-4e20-a8fc-ed1b9199f3e5</t>
  </si>
  <si>
    <t>fec4c199-e4f3-4274-9387-8faa0de5059c</t>
  </si>
  <si>
    <t>0543d128-bb04-4533-b875-145e7dc1df7f</t>
  </si>
  <si>
    <t>c08f1116-2776-4392-b53d-ff83652a70dd</t>
  </si>
  <si>
    <t>dbde5498-1f17-45ab-a3b9-e010775a402f</t>
  </si>
  <si>
    <t>01ccc6ae-79c5-4376-bad4-f74f583e63fe</t>
  </si>
  <si>
    <t>01e1976b-891c-4dd3-b227-97a20158dffe</t>
  </si>
  <si>
    <t>2379e17d-caba-4cb9-b8ac-011a5da47ff6</t>
  </si>
  <si>
    <t>13df219e-ebbb-4016-8321-c6ce5d1e725e</t>
  </si>
  <si>
    <t>4fbd7f08-737f-49b4-9cbb-b9f10428e8a4</t>
  </si>
  <si>
    <t>e803730e-db52-42f6-ba22-c90c9ead4766</t>
  </si>
  <si>
    <t>54368e0d-b947-43db-954d-26975a4e228e</t>
  </si>
  <si>
    <t>b58a654d-e748-46e7-bf5f-49a9827eb20e</t>
  </si>
  <si>
    <t>b5cebee0-d3a2-4d7a-9ff1-7449f8ca3de4</t>
  </si>
  <si>
    <t>6e048643-bf41-47d3-9c6b-fe36e3491d3e</t>
  </si>
  <si>
    <t>9aeadbfc-4786-4741-a7c3-cc42f95de003</t>
  </si>
  <si>
    <t>bbb5c83a-5694-4e44-92e3-53d6b9f0b43b</t>
  </si>
  <si>
    <t>50ec1e4e-084d-48ce-906b-76992a55013d</t>
  </si>
  <si>
    <t>6ae5190e-dd24-4a57-ae7b-0be73f9eb92b</t>
  </si>
  <si>
    <t>7f62b04a-f62e-4c29-a54e-ac088a28a8ea</t>
  </si>
  <si>
    <t>0fd88da4-a09b-4663-b231-f647f4f92cdd</t>
  </si>
  <si>
    <t>2548b142-d5a6-42e4-9b72-3a4694010d63</t>
  </si>
  <si>
    <t>e3e58507-c16c-457b-bad3-7d2b69797988</t>
  </si>
  <si>
    <t>617df516-efd4-47f4-8c01-a3636de7569a</t>
  </si>
  <si>
    <t>7aebb27e-3aab-4e98-b852-1eb69a462c7c</t>
  </si>
  <si>
    <t>fa7d1ca3-8080-48fa-814c-8c648dbc0593</t>
  </si>
  <si>
    <t>95d50593-8e29-4658-8b7b-3f5c5fb5066a</t>
  </si>
  <si>
    <t>a8da8dfb-c6d9-4d63-a216-8ea6a30a3bb5</t>
  </si>
  <si>
    <t>fd8fb905-0e0e-4454-bd1d-f2f5e6800b89</t>
  </si>
  <si>
    <t>3d0e6b88-5da3-4e24-b291-e059ac8d1e42</t>
  </si>
  <si>
    <t>afa0bf97-1053-4cd5-97f3-13d1f8359225</t>
  </si>
  <si>
    <t>ec99b451-46d3-42f1-bad4-25002ddac882</t>
  </si>
  <si>
    <t>7df3ef73-2f37-43a4-989a-9ccad772de27</t>
  </si>
  <si>
    <t>f7b3fc5d-1107-4a63-a9ea-3ff555fbcfa3</t>
  </si>
  <si>
    <t>fa5adea3-2fa8-4cd0-9c4e-f021ca4892b3</t>
  </si>
  <si>
    <t>8fbcf23d-095a-4265-adea-17a276dae5b3</t>
  </si>
  <si>
    <t>d17a4d48-2955-407a-94af-88ccb3791d00</t>
  </si>
  <si>
    <t>fa18aab4-d005-45ee-ab00-930e3039595e</t>
  </si>
  <si>
    <t>1091dcae-5177-4daf-8b05-f2554398a81d</t>
  </si>
  <si>
    <t>459777d9-df9a-4f03-9ce2-c21daca96a83</t>
  </si>
  <si>
    <t>72a32032-7679-4a61-8db2-6ad68e260d13</t>
  </si>
  <si>
    <t>0314f793-0c07-4bd3-a53e-b0fce6c463ef</t>
  </si>
  <si>
    <t>155d22bd-b773-4bf7-a6bb-12f39b1161eb</t>
  </si>
  <si>
    <t>39e33ab8-147c-4589-b37f-7375ba9c8964</t>
  </si>
  <si>
    <t>2174f7fc-dc53-489e-a8b6-0421db356681</t>
  </si>
  <si>
    <t>5c3742b7-fb7f-4926-a24a-920396f5a610</t>
  </si>
  <si>
    <t>8a93db7f-422d-496f-b82f-bbfa46c6a3c8</t>
  </si>
  <si>
    <t>22f82cf1-0bfe-41a7-856a-3357742b832a</t>
  </si>
  <si>
    <t>643ee40b-9432-4dbc-9e67-a191c14c4843</t>
  </si>
  <si>
    <t>9d05d916-0d10-4825-8d31-c8c28121bcb4</t>
  </si>
  <si>
    <t>17f0f813-a616-4d4d-9b54-4b9cf3f2aba8</t>
  </si>
  <si>
    <t>82c6d18e-b862-4923-bc37-c3219d1f440c</t>
  </si>
  <si>
    <t>c127ef4f-cd52-413a-8ec0-e6b440fbb409</t>
  </si>
  <si>
    <t>297b138d-b1c8-49c1-b9dc-0e955bb63e7b</t>
  </si>
  <si>
    <t>5fe7f6b8-553f-4df3-9a78-54b4919a6376</t>
  </si>
  <si>
    <t>e060ad8b-bd89-4b29-abab-9fd4ca4f883f</t>
  </si>
  <si>
    <t>123c0b1a-e5d8-4e8b-9c8a-e85710796aad</t>
  </si>
  <si>
    <t>76d984ef-11a2-43f2-81f8-8887b57d3114</t>
  </si>
  <si>
    <t>952c3b5c-76e7-4311-8088-f51b247d7003</t>
  </si>
  <si>
    <t>1f08285f-2951-454d-afa0-189751c27428</t>
  </si>
  <si>
    <t>d30d5b98-582e-4ca9-a2dd-86c238d7aa68</t>
  </si>
  <si>
    <t>d4ffd59e-c759-4429-9709-11e3af28dd3e</t>
  </si>
  <si>
    <t>118ab264-71f7-480d-a8ad-ec890a283be2</t>
  </si>
  <si>
    <t>17ef8064-0e71-47ea-ad59-70c59f0594dd</t>
  </si>
  <si>
    <t>def367b2-2bc6-46e5-8b7c-c86a2e5513a4</t>
  </si>
  <si>
    <t>3266972a-25fa-45fd-b2d1-831d50c52d29</t>
  </si>
  <si>
    <t>8ad48f71-ccfc-4299-9cb6-6a02b9c63225</t>
  </si>
  <si>
    <t>b729e308-2e8d-4c53-8592-e6cfbace82b6</t>
  </si>
  <si>
    <t>4ea09065-0986-4629-b27a-34fb2d471691</t>
  </si>
  <si>
    <t>beab7ccd-9025-4d0a-9240-c56ac737b9e4</t>
  </si>
  <si>
    <t>dfa3c503-89fd-4bcd-9911-674efdd31791</t>
  </si>
  <si>
    <t>1d27f28b-e638-4377-8811-590d14d1fd48</t>
  </si>
  <si>
    <t>714c639f-e384-4ce9-b039-6085eba41a2f</t>
  </si>
  <si>
    <t>8d4ad618-1c3e-402d-842c-a4327167ecab</t>
  </si>
  <si>
    <t>47a02165-ba8e-4b84-b66f-81e54f155e04</t>
  </si>
  <si>
    <t>7e29f74f-a6fb-4a38-845c-0a877f7b755f</t>
  </si>
  <si>
    <t>9cb41510-d130-41b7-81c2-4da5de9c22df</t>
  </si>
  <si>
    <t>2bd1c6c2-39e8-40f5-932d-366c394cdd86</t>
  </si>
  <si>
    <t>3516616e-3a27-476e-aa77-3f4b620a0469</t>
  </si>
  <si>
    <t>52559b0f-5fd8-4bd9-bfa4-a2de1c6886ec</t>
  </si>
  <si>
    <t>2393c81f-7c09-4703-a90c-5219a5d08967</t>
  </si>
  <si>
    <t>2619a8a7-6b54-4c89-a68d-f3717ef5230f</t>
  </si>
  <si>
    <t>6471095e-3f48-4d47-b6a1-f53c054e2f62</t>
  </si>
  <si>
    <t>64a01d05-4a0f-4cd6-a035-91fe8b61158b</t>
  </si>
  <si>
    <t>87be9cd8-ddde-4def-9194-20eb671f5126</t>
  </si>
  <si>
    <t>fc0be879-4b2a-44a3-a2ca-f985b65c2e48</t>
  </si>
  <si>
    <t>4444fd96-d6c4-4a0b-8474-5f843f13ed03</t>
  </si>
  <si>
    <t>4e352e2b-a422-4821-b914-384ec6b4036d</t>
  </si>
  <si>
    <t>c41081b8-f9d5-44ab-89c5-eb21970e98d6</t>
  </si>
  <si>
    <t>6962fc77-eba7-4e10-8190-02a379e73076</t>
  </si>
  <si>
    <t>aa1d4c3a-6ffc-460e-b4b6-ea660854e6a8</t>
  </si>
  <si>
    <t>b0d47ed0-748c-4373-8a31-6fce5dcda276</t>
  </si>
  <si>
    <t>0f70b32d-41ab-4f25-b37c-976283cea1ce</t>
  </si>
  <si>
    <t>48073e51-1204-4127-bf46-0509094f2a19</t>
  </si>
  <si>
    <t>fc41edf9-d06b-4205-8bb6-d48fad896229</t>
  </si>
  <si>
    <t>41083e6c-bb6a-4b42-8098-5eea25331169</t>
  </si>
  <si>
    <t>9e4a7357-a9ce-476f-8661-afdb86054eb7</t>
  </si>
  <si>
    <t>d50d9130-0d95-49c7-be07-f37df20cd8d9</t>
  </si>
  <si>
    <t>190964bf-760c-4c2b-ba29-2bfee350425f</t>
  </si>
  <si>
    <t>7c0d0ebf-076a-41ba-b11f-a5555519671a</t>
  </si>
  <si>
    <t>d82eb521-a38e-487b-bf84-2863e8114830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</si>
</sst>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0061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47">
    <xf numFmtId="0" fontId="0" fillId="0" borderId="0" xfId="0"/>
    <xf numFmtId="11" fontId="0" fillId="0" borderId="0" xfId="0" applyNumberFormat="1"/>
    <xf numFmtId="0" fontId="21" fillId="0" borderId="0" xfId="0" applyFont="1"/>
    <xf numFmtId="0" fontId="18" fillId="18" borderId="23" xfId="27" applyFont="1" applyBorder="1"/>
    <xf numFmtId="0" fontId="27" fillId="20" borderId="22" xfId="29" applyFont="1" applyBorder="1" applyAlignment="1">
      <alignment horizontal="center"/>
    </xf>
    <xf numFmtId="0" fontId="27" fillId="20" borderId="15" xfId="29" applyFont="1" applyBorder="1" applyAlignment="1">
      <alignment horizontal="center"/>
    </xf>
    <xf numFmtId="0" fontId="18" fillId="19" borderId="25" xfId="28" applyFont="1" applyBorder="1"/>
    <xf numFmtId="0" fontId="18" fillId="18" borderId="25" xfId="27" applyFont="1" applyBorder="1"/>
    <xf numFmtId="0" fontId="28" fillId="3" borderId="25" xfId="7" applyFont="1" applyBorder="1"/>
    <xf numFmtId="0" fontId="29" fillId="2" borderId="25" xfId="6" applyFont="1" applyBorder="1"/>
    <xf numFmtId="0" fontId="18" fillId="18" borderId="21" xfId="27" applyFont="1" applyBorder="1"/>
    <xf numFmtId="0" fontId="18" fillId="19" borderId="21" xfId="28" applyFont="1" applyBorder="1"/>
    <xf numFmtId="0" fontId="28" fillId="3" borderId="21" xfId="7" applyFont="1" applyBorder="1"/>
    <xf numFmtId="0" fontId="18" fillId="18" borderId="26" xfId="27" applyFont="1" applyBorder="1"/>
    <xf numFmtId="0" fontId="18" fillId="19" borderId="26" xfId="28" applyFont="1" applyBorder="1"/>
    <xf numFmtId="0" fontId="29" fillId="2" borderId="26" xfId="6" applyFont="1" applyBorder="1"/>
    <xf numFmtId="0" fontId="18" fillId="33" borderId="15" xfId="0" applyFont="1" applyFill="1" applyBorder="1"/>
    <xf numFmtId="0" fontId="18" fillId="34" borderId="15" xfId="0" applyFont="1" applyFill="1" applyBorder="1"/>
    <xf numFmtId="0" fontId="18" fillId="34" borderId="17" xfId="0" applyFont="1" applyFill="1" applyBorder="1"/>
    <xf numFmtId="0" fontId="27" fillId="35" borderId="20" xfId="0" applyFont="1" applyFill="1" applyBorder="1" applyAlignment="1">
      <alignment horizontal="center"/>
    </xf>
    <xf numFmtId="0" fontId="27" fillId="35" borderId="10" xfId="0" applyFont="1" applyFill="1" applyBorder="1" applyAlignment="1">
      <alignment horizontal="center"/>
    </xf>
    <xf numFmtId="0" fontId="26" fillId="33" borderId="23" xfId="0" applyFont="1" applyFill="1" applyBorder="1"/>
    <xf numFmtId="0" fontId="26" fillId="34" borderId="23" xfId="0" applyFont="1" applyFill="1" applyBorder="1"/>
    <xf numFmtId="0" fontId="26" fillId="34" borderId="24" xfId="0" applyFont="1" applyFill="1" applyBorder="1"/>
    <xf numFmtId="0" fontId="20" fillId="0" borderId="0" xfId="0" applyFont="1" applyAlignment="1">
      <alignment wrapText="1"/>
    </xf>
    <xf numFmtId="0" fontId="20" fillId="0" borderId="11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16" xfId="0" applyFont="1" applyBorder="1" applyAlignment="1">
      <alignment horizontal="center" vertical="center" wrapText="1"/>
    </xf>
    <xf numFmtId="0" fontId="20" fillId="0" borderId="17" xfId="0" applyFont="1" applyBorder="1" applyAlignment="1">
      <alignment horizontal="center" vertical="center" wrapText="1"/>
    </xf>
    <xf numFmtId="0" fontId="19" fillId="0" borderId="0" xfId="0" applyFont="1" applyAlignment="1">
      <alignment horizontal="center"/>
    </xf>
    <xf numFmtId="0" fontId="24" fillId="0" borderId="0" xfId="42" applyFont="1" applyAlignment="1">
      <alignment horizontal="left" wrapText="1"/>
    </xf>
    <xf numFmtId="0" fontId="19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7" fillId="20" borderId="18" xfId="29" applyFont="1" applyBorder="1" applyAlignment="1">
      <alignment horizontal="center"/>
    </xf>
    <xf numFmtId="0" fontId="27" fillId="20" borderId="19" xfId="29" applyFont="1" applyBorder="1" applyAlignment="1">
      <alignment horizontal="center"/>
    </xf>
    <xf numFmtId="0" fontId="27" fillId="20" borderId="20" xfId="29" applyFont="1" applyBorder="1" applyAlignment="1">
      <alignment horizontal="center"/>
    </xf>
    <xf numFmtId="0" fontId="27" fillId="35" borderId="18" xfId="0" applyFont="1" applyFill="1" applyBorder="1" applyAlignment="1">
      <alignment horizontal="center"/>
    </xf>
    <xf numFmtId="0" fontId="27" fillId="35" borderId="20" xfId="0" applyFont="1" applyFill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21" fillId="0" borderId="20" xfId="0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0" formatCode="General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top style="medium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xx H" id="{BFF0E89A-0F32-43E1-BCDC-FF773C858045}" userId="Maxx H" providerId="Non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412FFAF-FF54-45DB-859E-3CA3E622621D}" name="Table20" displayName="Table20" ref="A2:AF531" totalsRowShown="0" tableBorderDxfId="22">
  <autoFilter ref="A2:AF531" xr:uid="{8412FFAF-FF54-45DB-859E-3CA3E622621D}"/>
  <tableColumns count="32">
    <tableColumn id="1" xr3:uid="{8EEBEDD5-7D46-4A6F-A558-233EE3B74E8C}" name="EGREFID"/>
    <tableColumn id="2" xr3:uid="{9201E1F7-51AC-4C12-A316-873C90716B38}" name="RANDID"/>
    <tableColumn id="3" xr3:uid="{5007F667-367F-465D-83AC-86FDBDFE47E1}" name="SEX"/>
    <tableColumn id="4" xr3:uid="{EF221B2F-0B40-4F51-BAF4-5675A38D6CEE}" name="AGE"/>
    <tableColumn id="5" xr3:uid="{6E488F95-DF26-4F2C-88DC-508548552ED3}" name="HGHT"/>
    <tableColumn id="6" xr3:uid="{4DCA3916-AE13-4874-8FA6-6E4DD62A22F4}" name="WGHT"/>
    <tableColumn id="7" xr3:uid="{94EBC352-F42D-468F-9777-F3EC53A1D87F}" name="SYSBP"/>
    <tableColumn id="8" xr3:uid="{5BCD8E4C-BDBF-4B69-BE43-271AB80316CA}" name="DIABP"/>
    <tableColumn id="9" xr3:uid="{6C04DA84-FF79-46AB-B1DB-29625D4BBCB0}" name="RACE"/>
    <tableColumn id="10" xr3:uid="{DE70A5BA-0026-481E-93AB-41635B7918C6}" name="ETHNIC"/>
    <tableColumn id="11" xr3:uid="{C204BF3D-8C04-4700-8CA9-E3274FE01EDD}" name="ARMCD"/>
    <tableColumn id="12" xr3:uid="{4F7A3B45-605B-45D2-A630-550F9998D1A3}" name="VISIT"/>
    <tableColumn id="13" xr3:uid="{21FBC8EF-60A9-42E2-9F60-600F9CA6F6BF}" name="EXTRT"/>
    <tableColumn id="14" xr3:uid="{52164247-7548-4EC8-AC0E-8B59773CAC8C}" name="EXDOSE"/>
    <tableColumn id="15" xr3:uid="{F3776844-30CB-42EE-BE2C-A5422ED9762D}" name="EXDOSU"/>
    <tableColumn id="16" xr3:uid="{344919E0-2F02-4D52-BCD9-7AF2BB82808D}" name="TPT"/>
    <tableColumn id="17" xr3:uid="{E3BB9F5C-949A-40ED-AA73-FC8713A66B67}" name="BASELINE"/>
    <tableColumn id="18" xr3:uid="{47FBD885-3662-4911-ABC3-F17F99D6F574}" name="PCTEST"/>
    <tableColumn id="19" xr3:uid="{C6F0023B-44AE-42F5-A356-89AD9184597C}" name="PCSTRESN"/>
    <tableColumn id="20" xr3:uid="{4767C90D-1DC0-4766-A61F-F0A46B881EAE}" name="PCSTRESU"/>
    <tableColumn id="21" xr3:uid="{78D98E9F-F9DD-4F6B-9518-2F57298704A8}" name="RR"/>
    <tableColumn id="22" xr3:uid="{1480A4B4-9770-4022-9F0B-52283864413A}" name="PR"/>
    <tableColumn id="23" xr3:uid="{6B9A31D9-086A-4CF2-87BE-A79E638B3E11}" name="QT"/>
    <tableColumn id="24" xr3:uid="{A1D2FBF4-04BB-4F10-9520-C858B19E729A}" name="QRS"/>
    <tableColumn id="25" xr3:uid="{096ADA2E-17CC-42B7-AFA8-CDC8EE0F9C85}" name="JTPEAK"/>
    <tableColumn id="26" xr3:uid="{36DCFF5D-790B-4028-B2C2-8CD4C5BD4FA4}" name="TPEAKTEND"/>
    <tableColumn id="27" xr3:uid="{B956FDA6-3143-4F5F-84C3-44C52E7F709A}" name="TPEAKTPEAKP"/>
    <tableColumn id="28" xr3:uid="{A7B0B03B-28E4-4339-966F-C16E5623D879}" name="ERD_30"/>
    <tableColumn id="29" xr3:uid="{37F89366-CD42-41A1-8C89-8E27D97C3F02}" name="LRD_30"/>
    <tableColumn id="30" xr3:uid="{E5B0B9C5-4EB0-4764-99B7-4750BFD10A8D}" name="Twave_amplitude"/>
    <tableColumn id="31" xr3:uid="{B91263CE-B7DB-40EA-B687-429D2FC9835D}" name="Twave_asymmetry"/>
    <tableColumn id="32" xr3:uid="{8443C81E-B210-4447-881F-1647D93BE1DC}" name="Twave_flatness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36E11D8-56F7-4417-9AE1-92E6585624D3}" name="Table19" displayName="Table19" ref="A2:AF530" totalsRowShown="0" tableBorderDxfId="21">
  <autoFilter ref="A2:AF530" xr:uid="{E36E11D8-56F7-4417-9AE1-92E6585624D3}"/>
  <tableColumns count="32">
    <tableColumn id="1" xr3:uid="{CB48135E-0E2D-45FA-A580-2C4C4E6862E6}" name="EGREFID"/>
    <tableColumn id="2" xr3:uid="{671474BD-325B-4635-83D7-6ED997D31557}" name="RANDID"/>
    <tableColumn id="3" xr3:uid="{AF0AED1A-5AE1-469B-8333-FD8FF13F70AE}" name="SEX"/>
    <tableColumn id="4" xr3:uid="{C1528491-86E3-4D99-8970-5067A9B2EB17}" name="AGE"/>
    <tableColumn id="5" xr3:uid="{7741CB1A-1577-462E-A8DE-E2E1BF36FC05}" name="HGHT"/>
    <tableColumn id="6" xr3:uid="{1E96552E-A18D-41DA-B6D1-CA3C78FD6A3E}" name="WGHT"/>
    <tableColumn id="7" xr3:uid="{31C69FCB-E7EC-43C2-9523-A1F82690761A}" name="SYSBP"/>
    <tableColumn id="8" xr3:uid="{20D85FF8-52AE-4091-99EC-105F164559E4}" name="DIABP"/>
    <tableColumn id="9" xr3:uid="{8FEBA087-E979-4619-BBD5-D6707CAFD872}" name="RACE"/>
    <tableColumn id="10" xr3:uid="{49DEA64D-D1B6-4F89-A71A-D8C0222811D1}" name="ETHNIC"/>
    <tableColumn id="11" xr3:uid="{0C167911-2376-41B3-965D-0E632A4E047A}" name="ARMCD"/>
    <tableColumn id="12" xr3:uid="{90A57BED-4064-47D3-8EEF-65779C35970F}" name="VISIT"/>
    <tableColumn id="13" xr3:uid="{1C33F3D1-704B-4E75-AC86-DAB429516E5C}" name="EXTRT"/>
    <tableColumn id="14" xr3:uid="{B57A57D5-FD21-4492-9457-43240CF3A6B3}" name="EXDOSE"/>
    <tableColumn id="15" xr3:uid="{307F6745-D657-4DE8-9EAF-36385556C749}" name="EXDOSU"/>
    <tableColumn id="16" xr3:uid="{3BF2FC18-6637-4055-B1B7-C52ECC09AAD0}" name="TPT"/>
    <tableColumn id="17" xr3:uid="{9453AE23-8166-4CF9-AA46-9EED8C5D2713}" name="BASELINE"/>
    <tableColumn id="18" xr3:uid="{05C3AC11-D700-4580-9EF6-3CFB3E69D6E0}" name="PCTEST"/>
    <tableColumn id="19" xr3:uid="{52EC0CE7-C9A9-4304-B2E8-3C2FF7E5A1DD}" name="PCSTRESN"/>
    <tableColumn id="20" xr3:uid="{DFC959F5-7521-4FAB-B253-466CA2FBD90F}" name="PCSTRESU"/>
    <tableColumn id="21" xr3:uid="{AC5824B7-EBA8-49E7-AD2F-098602597F3B}" name="RR"/>
    <tableColumn id="22" xr3:uid="{613678FD-0C45-4926-B903-742E5FADCF0A}" name="PR"/>
    <tableColumn id="23" xr3:uid="{E4CE7980-C9F1-43C3-86F6-A58D515BBF66}" name="QT"/>
    <tableColumn id="24" xr3:uid="{ADACC0A8-F9BF-4C0C-8689-2D19E972DF44}" name="QRS"/>
    <tableColumn id="25" xr3:uid="{357EBFDF-09FA-48FE-A9E6-4337D286BE09}" name="JTPEAK"/>
    <tableColumn id="26" xr3:uid="{24D668E7-75A2-43CD-A101-9B120D764FE4}" name="TPEAKTEND"/>
    <tableColumn id="27" xr3:uid="{19405269-BEFC-480A-A145-E0892DF2AE8B}" name="TPEAKTPEAKP"/>
    <tableColumn id="28" xr3:uid="{22B1312F-5289-4E40-8A0A-C145D94B24AE}" name="ERD_30"/>
    <tableColumn id="29" xr3:uid="{1A0D4740-4B8A-4E94-B592-AECA029F930F}" name="LRD_30"/>
    <tableColumn id="30" xr3:uid="{FCD7DB62-78D2-4E8D-A259-984CBE86ABF2}" name="Twave_amplitude"/>
    <tableColumn id="31" xr3:uid="{E7AC9071-E51F-4B22-A551-0AB4EA1F8A68}" name="Twave_asymmetry"/>
    <tableColumn id="32" xr3:uid="{BA6BEC88-2960-4DD7-AC56-C2BBCC792BB7}" name="Twave_flatness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D632922-E0BC-4E22-9BFD-A856CEC9844F}" name="Table17" displayName="Table17" ref="E2:AF530" totalsRowShown="0" tableBorderDxfId="20">
  <autoFilter ref="E2:AF530" xr:uid="{DD632922-E0BC-4E22-9BFD-A856CEC9844F}"/>
  <tableColumns count="28">
    <tableColumn id="1" xr3:uid="{D22FAA10-7B0C-4240-BA12-6B8007DA973A}" name="HGHT"/>
    <tableColumn id="2" xr3:uid="{E44AD9D8-EF27-42A8-BA26-3CEA252BDDBB}" name="WGHT"/>
    <tableColumn id="3" xr3:uid="{1181A33B-C765-4DA0-AD1C-A426929598E9}" name="SYSBP"/>
    <tableColumn id="4" xr3:uid="{442CF9BD-397F-49D6-AEC4-1D9363B5564C}" name="DIABP"/>
    <tableColumn id="5" xr3:uid="{1CCAFCA6-EFAC-4A0B-962D-29D0992E8CDC}" name="RACE"/>
    <tableColumn id="6" xr3:uid="{46BD6A95-8D76-4385-8E82-0458056A9BB2}" name="ETHNIC"/>
    <tableColumn id="7" xr3:uid="{DBF8865E-8EA0-4991-B257-57A6362E2435}" name="ARMCD"/>
    <tableColumn id="8" xr3:uid="{FE3B70E0-3216-4CD7-BC10-679BA7B23E3D}" name="VISIT"/>
    <tableColumn id="9" xr3:uid="{34F61BDA-27E0-4B07-AFB7-30466B913AEA}" name="EXTRT"/>
    <tableColumn id="10" xr3:uid="{87314ED3-6BB8-4089-9419-C38136CA6347}" name="EXDOSE"/>
    <tableColumn id="11" xr3:uid="{2CE37E64-CF64-4D72-A976-740E4A8E5E8B}" name="EXDOSU"/>
    <tableColumn id="12" xr3:uid="{25DFD757-3D23-40A5-932F-49A3A242B911}" name="TPT"/>
    <tableColumn id="13" xr3:uid="{7C4C314A-1801-48FC-920B-29FAECD47BF6}" name="BASELINE"/>
    <tableColumn id="14" xr3:uid="{F4F60A08-C3F8-4A35-BB3E-9FC799781C97}" name="PCTEST"/>
    <tableColumn id="15" xr3:uid="{59968457-10FD-4895-B4BC-AECF64603A45}" name="PCSTRESN"/>
    <tableColumn id="16" xr3:uid="{116565F4-8151-483F-97A4-42EC5F903786}" name="PCSTRESU"/>
    <tableColumn id="17" xr3:uid="{2D4F4C71-4F10-4BC1-BF5F-7A6C1337861D}" name="RR"/>
    <tableColumn id="18" xr3:uid="{072098D0-7B31-4D5C-BBEA-A255DBC35C20}" name="PR"/>
    <tableColumn id="19" xr3:uid="{975FC1AB-D96F-4C32-9D65-56BD900E4525}" name="QT"/>
    <tableColumn id="20" xr3:uid="{11245FBC-DF47-4E3A-A9A0-9E40391EDFD6}" name="QRS"/>
    <tableColumn id="21" xr3:uid="{4ED694B9-7787-48BD-BCDC-FD0C61C2199B}" name="JTPEAK"/>
    <tableColumn id="22" xr3:uid="{15B26DD2-2D8B-4278-B115-F0636EFA03B2}" name="TPEAKTEND"/>
    <tableColumn id="23" xr3:uid="{1CC503D7-E591-405E-B56F-C43B90AFA9A0}" name="TPEAKTPEAKP"/>
    <tableColumn id="24" xr3:uid="{707F8CEA-2433-4426-8489-028311B6EABB}" name="ERD_30"/>
    <tableColumn id="25" xr3:uid="{E5F604F1-5383-4C5C-8FCE-D916D51375AC}" name="LRD_30"/>
    <tableColumn id="26" xr3:uid="{21EB2E47-E79B-4A9E-9381-B0191695DF50}" name="Twave_amplitude"/>
    <tableColumn id="27" xr3:uid="{F63CE02A-A99B-41BD-B3CF-9545613EC8C0}" name="Twave_asymmetry"/>
    <tableColumn id="28" xr3:uid="{4C0E4C9E-B6F9-45DD-9DD1-DD6B79BF651C}" name="Twave_flatness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16AFE8F-37FD-4E9B-A22A-5C1712FCD5F4}" name="Table18" displayName="Table18" ref="AH2:AU531" totalsRowShown="0" tableBorderDxfId="19">
  <autoFilter ref="AH2:AU531" xr:uid="{516AFE8F-37FD-4E9B-A22A-5C1712FCD5F4}"/>
  <sortState xmlns:xlrd2="http://schemas.microsoft.com/office/spreadsheetml/2017/richdata2" ref="AH3:AU531">
    <sortCondition descending="1" ref="AI2:AI531"/>
  </sortState>
  <tableColumns count="14">
    <tableColumn id="1" xr3:uid="{D98B9A48-103B-48A2-8F29-42D89671EC88}" name="Pharmacokinetic Conc. (pg/mL)"/>
    <tableColumn id="2" xr3:uid="{A754C61F-3C46-4D5D-8B78-5712AA3D0EFE}" name="Relative Dosage (uM)"/>
    <tableColumn id="3" xr3:uid="{5D4F37FB-1D83-45B0-A932-D240CC2039B5}" name="Ikr % Block (Crumb 2016)">
      <calculatedColumnFormula>1 - (1/(1+(AI3/0.001)^0.6))</calculatedColumnFormula>
    </tableColumn>
    <tableColumn id="4" xr3:uid="{A239BA1E-F699-40CC-9209-A41686651077}" name="delta RR">
      <calculatedColumnFormula>U3 - AVERAGEIFS('Placebo Males'!U:U, 'Placebo Males'!B:B, B3, 'Placebo Males'!P:P, P3)</calculatedColumnFormula>
    </tableColumn>
    <tableColumn id="5" xr3:uid="{10178976-925A-4A5D-B1BF-68EA05F4F469}" name="delta PR">
      <calculatedColumnFormula>V3 - AVERAGEIFS('Placebo Males'!V:V, 'Placebo Males'!B:B, B3, 'Placebo Males'!P:P, P3)</calculatedColumnFormula>
    </tableColumn>
    <tableColumn id="6" xr3:uid="{8208FA8F-07BD-44CF-A8D1-B76D078AF583}" name="delta QT" dataDxfId="18">
      <calculatedColumnFormula>W3 - AVERAGEIFS('Placebo Males'!W:W, 'Placebo Males'!B:B, B3, 'Placebo Males'!P:P, P3)</calculatedColumnFormula>
    </tableColumn>
    <tableColumn id="7" xr3:uid="{EE8C0CCA-269B-43F0-993F-96A03A557BD0}" name="delta QRS">
      <calculatedColumnFormula>X3 - AVERAGEIFS('Placebo Males'!X:X, 'Placebo Males'!B:B, B3, 'Placebo Males'!P:P, P3)</calculatedColumnFormula>
    </tableColumn>
    <tableColumn id="8" xr3:uid="{83BFF814-1909-442A-895A-CC431417BC0C}" name="delta J-Tpeak">
      <calculatedColumnFormula>Y3-AVERAGEIFS('Placebo Males'!Y:Y,'Placebo Males'!B:B,B3,'Placebo Males'!P:P,P3)</calculatedColumnFormula>
    </tableColumn>
    <tableColumn id="9" xr3:uid="{38C33FD2-D68C-408C-8FDF-391ACCCE81DB}" name="delta Tpeak-Tend">
      <calculatedColumnFormula>Z3 - AVERAGEIFS('Placebo Males'!Z:Z, 'Placebo Males'!B:B, B3, 'Placebo Males'!P:P, P3)</calculatedColumnFormula>
    </tableColumn>
    <tableColumn id="10" xr3:uid="{0D9A5974-8B5E-4E01-9233-9FAC595E175B}" name="delta ERD_30">
      <calculatedColumnFormula>AB3 - AVERAGEIFS('Placebo Males'!AB:AB, 'Placebo Males'!B:B, B3, 'Placebo Males'!P:P, P3)</calculatedColumnFormula>
    </tableColumn>
    <tableColumn id="11" xr3:uid="{57302495-0A88-45CB-B9B3-127A0B0685E6}" name="delta LRD_30">
      <calculatedColumnFormula>AC3 - AVERAGEIFS('Placebo Males'!AC:AC, 'Placebo Males'!B:B, B3, 'Placebo Males'!P:P, P3)</calculatedColumnFormula>
    </tableColumn>
    <tableColumn id="12" xr3:uid="{64B25898-A81E-4C64-86A2-9C51C4CC5638}" name="delta Twave amp." dataDxfId="17">
      <calculatedColumnFormula>AD3 - AVERAGEIFS('Placebo Males'!AD:AD, 'Placebo Males'!B:B, B3, 'Placebo Males'!P:P, P3)</calculatedColumnFormula>
    </tableColumn>
    <tableColumn id="13" xr3:uid="{9C5B1C2E-8E16-495A-BC76-0559E5890A90}" name="delta Twave-assymetry">
      <calculatedColumnFormula>AE3 - AVERAGEIFS('Placebo Males'!AE:AE, 'Placebo Males'!B:B, B3, 'Placebo Males'!P:P, P3)</calculatedColumnFormula>
    </tableColumn>
    <tableColumn id="14" xr3:uid="{478F56D1-1E54-4133-8254-69D1B237CFEF}" name="delta Twave_flatness">
      <calculatedColumnFormula>AF3 - AVERAGEIFS('Placebo Males'!AF:AF, 'Placebo Males'!B:B, B3, 'Placebo Males'!P:P, P3)</calculatedColumnFormula>
    </tableColumn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0BEB7CF-3826-4AA0-A8EA-56D7A4630E1E}" name="Table15" displayName="Table15" ref="A2:AF530" totalsRowShown="0" tableBorderDxfId="16">
  <autoFilter ref="A2:AF530" xr:uid="{30BEB7CF-3826-4AA0-A8EA-56D7A4630E1E}"/>
  <tableColumns count="32">
    <tableColumn id="1" xr3:uid="{966E37E9-B39A-42E5-AC5D-4091123FDE74}" name="EGREFID"/>
    <tableColumn id="2" xr3:uid="{291F3DE3-6645-410E-8502-7AD41C64DD2E}" name="RANDID"/>
    <tableColumn id="3" xr3:uid="{D1CD519F-81D2-48E9-8885-128197FE0EA0}" name="SEX"/>
    <tableColumn id="4" xr3:uid="{D6E2C3C5-466E-4AE0-B948-24019D21DD90}" name="AGE"/>
    <tableColumn id="5" xr3:uid="{56935241-7D65-4E4F-AB41-CFCD3D7DDFC6}" name="HGHT"/>
    <tableColumn id="6" xr3:uid="{FD93012A-F2CF-405A-83DB-EB0E3FF60B60}" name="WGHT"/>
    <tableColumn id="7" xr3:uid="{F2853DFD-5710-420B-975D-B28AF09CE585}" name="SYSBP"/>
    <tableColumn id="8" xr3:uid="{821D2928-E17B-4BAC-869D-8E6303A49D0F}" name="DIABP"/>
    <tableColumn id="9" xr3:uid="{CCADB952-46EF-4FED-963E-CFA2401D1F7F}" name="RACE"/>
    <tableColumn id="10" xr3:uid="{EAF4B540-CFA2-41EA-968E-03DFBE77603B}" name="ETHNIC"/>
    <tableColumn id="11" xr3:uid="{AACB3E74-6C1C-4363-83C3-F7E49C2F9A7E}" name="ARMCD"/>
    <tableColumn id="12" xr3:uid="{B185A5F2-318D-4208-B166-1F91FE00F3BF}" name="VISIT"/>
    <tableColumn id="13" xr3:uid="{1F1B35D7-E900-400D-A00C-FFB7BA4244F7}" name="EXTRT"/>
    <tableColumn id="14" xr3:uid="{15C440E6-DEBB-4151-867A-ADBAFBE8B8D5}" name="EXDOSE"/>
    <tableColumn id="15" xr3:uid="{2F26CF54-0B26-4FD9-BBF7-0C6CAF518760}" name="EXDOSU"/>
    <tableColumn id="16" xr3:uid="{59209B07-48D3-4A51-BB86-6C26B72FA1EB}" name="TPT"/>
    <tableColumn id="17" xr3:uid="{20BEADC5-CD8F-449D-BBC2-A6C3E108324D}" name="BASELINE"/>
    <tableColumn id="18" xr3:uid="{5FF527F8-C1DF-4864-A003-78408F8FBF4F}" name="PCTEST"/>
    <tableColumn id="19" xr3:uid="{1C8CF69C-C177-4CBA-9B3F-F856E54D6757}" name="PCSTRESN"/>
    <tableColumn id="20" xr3:uid="{09F13A6A-C841-4509-B585-1D4673833619}" name="PCSTRESU"/>
    <tableColumn id="21" xr3:uid="{12C41E89-B0D4-440F-81B8-2760EB3F6596}" name="RR"/>
    <tableColumn id="22" xr3:uid="{7A2A045C-01EF-4093-A5AC-73CF60205104}" name="PR"/>
    <tableColumn id="23" xr3:uid="{072649AB-1D34-418C-836C-E9C47E465102}" name="QT"/>
    <tableColumn id="24" xr3:uid="{CEAA405E-3CCE-4A6A-8EBE-1C9D58DFEE7B}" name="QRS"/>
    <tableColumn id="25" xr3:uid="{333872AA-2C3F-4E4D-A9CE-BAD6B011DC0C}" name="JTPEAK"/>
    <tableColumn id="26" xr3:uid="{4C32F461-8CD1-4E78-85A6-E85693A37584}" name="TPEAKTEND"/>
    <tableColumn id="27" xr3:uid="{7AE3838D-B217-4B4E-9AA4-82C20A039F9F}" name="TPEAKTPEAKP"/>
    <tableColumn id="28" xr3:uid="{D42056BE-6EB2-402D-B420-C95031BAE069}" name="ERD_30"/>
    <tableColumn id="29" xr3:uid="{196A4AD9-C11A-497F-8C15-B8A3B1763936}" name="LRD_30"/>
    <tableColumn id="30" xr3:uid="{19F841F9-C46A-4849-899D-331E472F3102}" name="Twave_amplitude"/>
    <tableColumn id="31" xr3:uid="{2D52A294-8E5A-4106-AB06-B5E1BB3AC212}" name="Twave_asymmetry"/>
    <tableColumn id="32" xr3:uid="{7D3614E8-B32D-45ED-BA98-A16C1619A140}" name="Twave_flatness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C7FFCCF-8DD7-45EC-9711-25E3D7E8AB1F}" name="Table16" displayName="Table16" ref="AH2:AU530" totalsRowShown="0" tableBorderDxfId="15">
  <autoFilter ref="AH2:AU530" xr:uid="{3C7FFCCF-8DD7-45EC-9711-25E3D7E8AB1F}"/>
  <tableColumns count="14">
    <tableColumn id="1" xr3:uid="{FCD16BAF-0ABA-41FA-B56A-A97051DB7B58}" name="Pharmacokinetic Conc. (pg/mL)"/>
    <tableColumn id="2" xr3:uid="{7CE803DE-C3C8-489D-B84F-18B40776F9E8}" name="Relative Dosage (uM)">
      <calculatedColumnFormula>((((AH3*10^-12)/441.565)*10^3)*10^6)</calculatedColumnFormula>
    </tableColumn>
    <tableColumn id="3" xr3:uid="{1A930828-5FC1-4B0D-A4EE-785A225168F1}" name="Ikr % Block (Crumb 2016)">
      <calculatedColumnFormula>1 - (1/(1+(AI3/0.001)^0.6))</calculatedColumnFormula>
    </tableColumn>
    <tableColumn id="4" xr3:uid="{E1EB3DAC-269C-4DCF-A761-C4C29A236785}" name="delta RR" dataDxfId="14">
      <calculatedColumnFormula>W3 - AVERAGEIFS('Placebo Females'!W:W, 'Placebo Females'!B:B, B3, 'Placebo Females'!P:P, P3)</calculatedColumnFormula>
    </tableColumn>
    <tableColumn id="5" xr3:uid="{4E09EBB2-919C-480C-A5D2-4B0FCFA4336D}" name="delta PR">
      <calculatedColumnFormula>V3 - AVERAGEIFS('Placebo Females'!V:V, 'Placebo Females'!B:B, B3, 'Placebo Females'!P:P, P3)</calculatedColumnFormula>
    </tableColumn>
    <tableColumn id="6" xr3:uid="{9F540B8D-C2FB-48DC-8A18-60EFD03403ED}" name="delta QT" dataDxfId="13">
      <calculatedColumnFormula>W3-AVERAGEIFS('Placebo Females'!W:W,'Placebo Females'!B:B,B3,'Placebo Females'!P:P,P3)</calculatedColumnFormula>
    </tableColumn>
    <tableColumn id="7" xr3:uid="{9BA1805B-9F17-481D-BE6A-60D9F1F3A15A}" name="delta QRS" dataDxfId="12">
      <calculatedColumnFormula>X3-AVERAGEIFS('Placebo Females'!X:X,'Placebo Females'!B:B,B3,'Placebo Females'!P:P,P3)</calculatedColumnFormula>
    </tableColumn>
    <tableColumn id="8" xr3:uid="{59E3FF69-5DB8-425C-80A1-0AA977A9AF34}" name="delta J-Tpeak">
      <calculatedColumnFormula>Y3-AVERAGEIFS('Placebo Females'!Y:Y,'Placebo Females'!B:B,B3,'Placebo Females'!P:P,P3)</calculatedColumnFormula>
    </tableColumn>
    <tableColumn id="9" xr3:uid="{65AC7A04-BEB7-41E0-AFF0-77022F698AE2}" name="delta Tpeak-Tend">
      <calculatedColumnFormula>Z3 - AVERAGEIFS('Placebo Females'!Z:Z, 'Placebo Females'!B:B, B3, 'Placebo Females'!P:P, P3)</calculatedColumnFormula>
    </tableColumn>
    <tableColumn id="10" xr3:uid="{1A610432-7E96-4980-AAC6-36480037067F}" name="delta ERD_30">
      <calculatedColumnFormula>AB3 - AVERAGEIFS('Placebo Females'!AB:AB, 'Placebo Females'!B:B, B3, 'Placebo Females'!P:P, P3)</calculatedColumnFormula>
    </tableColumn>
    <tableColumn id="11" xr3:uid="{1D15DF13-E0DA-4732-9D20-4F689D6FE972}" name="delta LRD_30">
      <calculatedColumnFormula>AC3 - AVERAGEIFS('Placebo Females'!AC:AC, 'Placebo Females'!B:B, B3, 'Placebo Females'!P:P, P3)</calculatedColumnFormula>
    </tableColumn>
    <tableColumn id="12" xr3:uid="{534EE018-7A0D-4B71-8945-4CEACD567198}" name="delta Twave amp." dataDxfId="11">
      <calculatedColumnFormula>AD3 - AVERAGEIFS('Placebo Females'!AD:AD, 'Placebo Females'!B:B, B3, 'Placebo Females'!P:P, P3)</calculatedColumnFormula>
    </tableColumn>
    <tableColumn id="13" xr3:uid="{C6A8D892-DA11-4214-8081-B82DD41992E2}" name="delta Twave-assymetry">
      <calculatedColumnFormula>AE3 - AVERAGEIFS('Placebo Females'!AE:AE, 'Placebo Females'!B:B, B3, 'Placebo Females'!P:P, P3)</calculatedColumnFormula>
    </tableColumn>
    <tableColumn id="14" xr3:uid="{423E06A0-87FF-4DAF-9FAB-D197404D9029}" name="delta Twave_flatness">
      <calculatedColumnFormula>AF3 - AVERAGEIFS('Placebo Females'!AF:AF, 'Placebo Females'!B:B, B3, 'Placebo Females'!P:P, P3)</calculatedColumnFormula>
    </tableColumn>
  </tableColumns>
  <tableStyleInfo name="TableStyleLight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04202A6-5ED4-47F1-ACC8-AF550D4DDF74}" name="Table13" displayName="Table13" ref="A2:AF530" totalsRowShown="0" tableBorderDxfId="10">
  <autoFilter ref="A2:AF530" xr:uid="{304202A6-5ED4-47F1-ACC8-AF550D4DDF74}"/>
  <tableColumns count="32">
    <tableColumn id="1" xr3:uid="{BDF85240-D9CB-436D-BE23-581CF3453879}" name="EGREFID"/>
    <tableColumn id="2" xr3:uid="{FD2896D7-7875-431D-94CC-77F1EC35B1BE}" name="RANDID"/>
    <tableColumn id="3" xr3:uid="{D867AF54-2667-4A49-B8D6-81C03C42DDB0}" name="SEX"/>
    <tableColumn id="4" xr3:uid="{F0D65D7E-550A-45FA-A677-D1BC03317A4B}" name="AGE"/>
    <tableColumn id="5" xr3:uid="{040397A1-1914-4F14-AE9A-31F06C4ECE5F}" name="HGHT"/>
    <tableColumn id="6" xr3:uid="{A71E5343-B8F7-460F-96BF-3C3466945F42}" name="WGHT"/>
    <tableColumn id="7" xr3:uid="{5421FCDD-71F6-4509-A813-42E16FE26FDD}" name="SYSBP"/>
    <tableColumn id="8" xr3:uid="{49538C50-9666-4EEB-8811-A514DB833980}" name="DIABP"/>
    <tableColumn id="9" xr3:uid="{36D39E50-5362-4574-9F16-AB638F28CE77}" name="RACE"/>
    <tableColumn id="10" xr3:uid="{73C4CE8A-8EB8-427F-93EB-3C0EBF83E59F}" name="ETHNIC"/>
    <tableColumn id="11" xr3:uid="{535DF81B-EA6C-413C-9738-D9B686154103}" name="ARMCD"/>
    <tableColumn id="12" xr3:uid="{1F78EC26-446A-4BD7-A206-53A07E411DCF}" name="VISIT"/>
    <tableColumn id="13" xr3:uid="{357C8C93-B5D0-4162-B553-460FBD004940}" name="EXTRT"/>
    <tableColumn id="14" xr3:uid="{B015712A-E433-48FD-9896-3E66B5F2B2CA}" name="EXDOSE"/>
    <tableColumn id="15" xr3:uid="{B599B8E5-964E-43C7-A2CD-03B67BEC5C41}" name="EXDOSU"/>
    <tableColumn id="16" xr3:uid="{89429A45-5FEE-4F9C-87E5-51553FBEFA07}" name="TPT"/>
    <tableColumn id="17" xr3:uid="{BCF1D39B-F753-4CFA-81F0-61A5142790FF}" name="BASELINE"/>
    <tableColumn id="18" xr3:uid="{D74942AB-6779-4600-904D-A77691A2312C}" name="PCTEST"/>
    <tableColumn id="19" xr3:uid="{FDD25B14-EB77-490F-8D52-BB69216C0BA1}" name="PCSTRESN"/>
    <tableColumn id="20" xr3:uid="{CC4DC24A-806A-4AFF-B0CE-A33CD93FA770}" name="PCSTRESU"/>
    <tableColumn id="21" xr3:uid="{C4ED7C0D-B712-487B-8748-EE387605CFAB}" name="RR"/>
    <tableColumn id="22" xr3:uid="{B2D4BEEA-5F0A-4EAD-ABD5-D2F5BE9ABE52}" name="PR"/>
    <tableColumn id="23" xr3:uid="{6AFD6A42-F273-4105-AD91-82DACE2FB9DB}" name="QT"/>
    <tableColumn id="24" xr3:uid="{0C679EBD-5FD4-4948-87BF-7D74234B4B04}" name="QRS"/>
    <tableColumn id="25" xr3:uid="{71584813-54D9-47B3-842C-38D085171B37}" name="JTPEAK"/>
    <tableColumn id="26" xr3:uid="{6B9C7BD2-D9CE-416C-ADCF-E3DA9AFCD2B0}" name="TPEAKTEND"/>
    <tableColumn id="27" xr3:uid="{515C7DD4-5F02-4135-A4CF-0300D92532B6}" name="TPEAKTPEAKP"/>
    <tableColumn id="28" xr3:uid="{C53E7B31-56EB-4220-A3C8-AC2EAB1E19C2}" name="ERD_30"/>
    <tableColumn id="29" xr3:uid="{DCEDF006-0321-4217-9E19-FEFEB9B80C17}" name="LRD_30"/>
    <tableColumn id="30" xr3:uid="{C5082DF4-3F1B-4963-A58F-B74FE71EDA57}" name="Twave_amplitude"/>
    <tableColumn id="31" xr3:uid="{52C02B87-1101-4CB6-93BA-74C1466FDA6F}" name="Twave_asymmetry"/>
    <tableColumn id="32" xr3:uid="{1E518DA5-4C0A-493B-BE30-8238C7A16BC5}" name="Twave_flatness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8D1390D-6995-496A-86BC-E1603DEE0832}" name="Table14" displayName="Table14" ref="AH2:AV551" totalsRowShown="0" tableBorderDxfId="9">
  <autoFilter ref="AH2:AV551" xr:uid="{E8D1390D-6995-496A-86BC-E1603DEE0832}"/>
  <tableColumns count="15">
    <tableColumn id="1" xr3:uid="{430BD4C3-B00D-47F5-84D1-70E0F525AD07}" name="Pharmacokinetic Conc. (pg/mL)"/>
    <tableColumn id="2" xr3:uid="{794A05E4-0632-4978-A3BF-F50C5C63C6D8}" name="Relative Dosage (uM)">
      <calculatedColumnFormula>((AH3*10^-9)/427.5365)*10^9</calculatedColumnFormula>
    </tableColumn>
    <tableColumn id="3" xr3:uid="{6895C512-F543-4E57-A9C7-3C557BA47579}" name="Ikr % Block (Crumb 2016)">
      <calculatedColumnFormula>1 -(1/(1+((AI3/6.49)^0.8)))</calculatedColumnFormula>
    </tableColumn>
    <tableColumn id="4" xr3:uid="{0479A40E-C268-4F5C-A87F-D2B5D352F938}" name="INaL % Block (Crumb 2016)">
      <calculatedColumnFormula>1 -(1/(1+((AI3/7.887)^0.9)))</calculatedColumnFormula>
    </tableColumn>
    <tableColumn id="5" xr3:uid="{6F3D1176-4650-4337-A762-B7D88D736E53}" name="delta RR">
      <calculatedColumnFormula>U3 - AVERAGEIFS('Placebo Males'!U:U, 'Placebo Males'!B:B, B3, 'Placebo Males'!P:P, P3)</calculatedColumnFormula>
    </tableColumn>
    <tableColumn id="6" xr3:uid="{49A4C00A-4C41-4DE7-8761-5886D579492A}" name="delta PR">
      <calculatedColumnFormula>V3 - AVERAGEIFS('Placebo Males'!V:V, 'Placebo Males'!B:B, B3, 'Placebo Males'!P:P, P3)</calculatedColumnFormula>
    </tableColumn>
    <tableColumn id="7" xr3:uid="{A8F8838B-7F5E-4E77-B3B5-3C5596E9B5B4}" name="delta QT">
      <calculatedColumnFormula>W3 - AVERAGEIFS('Placebo Males'!W:W, 'Placebo Males'!B:B, B3, 'Placebo Males'!P:P, P3)</calculatedColumnFormula>
    </tableColumn>
    <tableColumn id="8" xr3:uid="{609FF30D-67C7-4B6C-A8B6-EB6473A6751A}" name="delta QRS">
      <calculatedColumnFormula>X3 - AVERAGEIFS('Placebo Males'!X:X, 'Placebo Males'!B:B, B3, 'Placebo Males'!P:P, P3)</calculatedColumnFormula>
    </tableColumn>
    <tableColumn id="9" xr3:uid="{39FCA019-94B2-4EBA-B53A-453770FEBAF0}" name="delta J-Tpeak">
      <calculatedColumnFormula>Y3 - AVERAGEIFS('Placebo Males'!Y:Y, 'Placebo Males'!B:B, B3, 'Placebo Males'!P:P, P3)</calculatedColumnFormula>
    </tableColumn>
    <tableColumn id="10" xr3:uid="{C1E94F0C-09A0-4089-937C-BE4EC1739FBB}" name="delta Tpeak-Tend">
      <calculatedColumnFormula>Z3 - AVERAGEIFS('Placebo Males'!Z:Z, 'Placebo Males'!B:B, B3, 'Placebo Males'!P:P, P3)</calculatedColumnFormula>
    </tableColumn>
    <tableColumn id="11" xr3:uid="{07A6F71E-D739-4E76-9C75-CE5B04661880}" name="delta ERD_30">
      <calculatedColumnFormula>AB3 - AVERAGEIFS('Placebo Males'!AB:AB, 'Placebo Males'!B:B, B3, 'Placebo Males'!P:P, P3)</calculatedColumnFormula>
    </tableColumn>
    <tableColumn id="12" xr3:uid="{5DD2B312-FC74-4AA2-B927-709F9207842E}" name="delta LRD_30">
      <calculatedColumnFormula>AC3 - AVERAGEIFS('Placebo Males'!AC:AC, 'Placebo Males'!B:B, B3, 'Placebo Males'!P:P, P3)</calculatedColumnFormula>
    </tableColumn>
    <tableColumn id="13" xr3:uid="{398B4180-66A2-4728-A723-66FDCC3A4824}" name="delta Twave amp.">
      <calculatedColumnFormula>AD3 - AVERAGEIFS('Placebo Males'!AD:AD, 'Placebo Males'!B:B, B3, 'Placebo Males'!P:P, P3)</calculatedColumnFormula>
    </tableColumn>
    <tableColumn id="14" xr3:uid="{93D0FC0D-BAE3-482F-8AFF-F3CC18FAD87E}" name="delta Twave-assymetry">
      <calculatedColumnFormula>AE3 - AVERAGEIFS('Placebo Males'!AE:AE, 'Placebo Males'!B:B, B3, 'Placebo Males'!P:P, P3)</calculatedColumnFormula>
    </tableColumn>
    <tableColumn id="15" xr3:uid="{5580F9A5-48A2-47AA-9542-158F98311A1B}" name="delta Twave_flatness">
      <calculatedColumnFormula>AF3 - AVERAGEIFS('Placebo Males'!AF:AF, 'Placebo Males'!B:B, B3, 'Placebo Males'!P:P, P3)</calculatedColumnFormula>
    </tableColumn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13C9B14-0FD1-45BE-91E8-F21001096109}" name="Table11" displayName="Table11" ref="A2:AF530" totalsRowShown="0" tableBorderDxfId="8">
  <autoFilter ref="A2:AF530" xr:uid="{F13C9B14-0FD1-45BE-91E8-F21001096109}"/>
  <tableColumns count="32">
    <tableColumn id="1" xr3:uid="{3FF3934E-C6C7-476A-B3DC-41A891B5E1D2}" name="EGREFID"/>
    <tableColumn id="2" xr3:uid="{7B800696-4111-41A9-A073-09960FCF4134}" name="RANDID"/>
    <tableColumn id="3" xr3:uid="{F37579BD-4DB5-4B0C-AD08-0195557A2B99}" name="SEX"/>
    <tableColumn id="4" xr3:uid="{C7DE4282-A656-4C18-89DE-76E263B5464D}" name="AGE"/>
    <tableColumn id="5" xr3:uid="{D6864D90-A473-4579-B51E-3D7B0CDA9D66}" name="HGHT"/>
    <tableColumn id="6" xr3:uid="{3686E583-E66F-4820-ACF8-78467E6DF3C0}" name="WGHT"/>
    <tableColumn id="7" xr3:uid="{5DF2D6D0-F6EB-4C11-8B22-45C865A92325}" name="SYSBP"/>
    <tableColumn id="8" xr3:uid="{372ABF8B-66F9-4C58-A47C-1462B1828F78}" name="DIABP"/>
    <tableColumn id="9" xr3:uid="{1F6B2C91-FA74-4CA0-A3E1-CC653B1F3AAB}" name="RACE"/>
    <tableColumn id="10" xr3:uid="{0BCAD4EC-7EBA-4A28-9E8B-60AE47734412}" name="ETHNIC"/>
    <tableColumn id="11" xr3:uid="{79E93398-3D7B-4EEA-B119-DC8367DFEDA0}" name="ARMCD"/>
    <tableColumn id="12" xr3:uid="{03261E8A-F060-49F6-93CE-F5437B807768}" name="VISIT"/>
    <tableColumn id="13" xr3:uid="{BBFE4517-B85C-40D1-AE56-923944786563}" name="EXTRT"/>
    <tableColumn id="14" xr3:uid="{84B4780F-CD21-4390-8495-9E42405150AA}" name="EXDOSE"/>
    <tableColumn id="15" xr3:uid="{759AAC5A-B2A3-4E52-9215-09BE8A8B264E}" name="EXDOSU"/>
    <tableColumn id="16" xr3:uid="{D6C81412-1F0C-473C-BB28-561A279219D7}" name="TPT"/>
    <tableColumn id="17" xr3:uid="{1276F778-3CE1-41BF-AFED-37FF7C546804}" name="BASELINE"/>
    <tableColumn id="18" xr3:uid="{208501A8-29ED-4758-81E7-3F7173D2CABB}" name="PCTEST"/>
    <tableColumn id="19" xr3:uid="{47B8C13A-41CE-446E-AD80-CF70A1701304}" name="PCSTRESN"/>
    <tableColumn id="20" xr3:uid="{F083ADDD-A1DC-4C8A-8457-4A2C1550EE47}" name="PCSTRESU"/>
    <tableColumn id="21" xr3:uid="{49206701-4B97-4FB0-B03B-4CC08C8331CD}" name="RR"/>
    <tableColumn id="22" xr3:uid="{55214BCC-7951-4E99-B26A-E8D3508AA352}" name="PR"/>
    <tableColumn id="23" xr3:uid="{1E7C6528-5197-432B-9E8F-887274194637}" name="QT"/>
    <tableColumn id="24" xr3:uid="{8FD7F95E-F4DB-4AEF-A922-F90DE1988E7E}" name="QRS"/>
    <tableColumn id="25" xr3:uid="{6BFC8172-BB6F-4C43-BF34-2C7FB65E996E}" name="JTPEAK"/>
    <tableColumn id="26" xr3:uid="{B39716AF-26C2-407F-A3B9-C5FAF7B7B300}" name="TPEAKTEND"/>
    <tableColumn id="27" xr3:uid="{214FE070-F47A-47D8-B0E1-FB3D3E538800}" name="TPEAKTPEAKP"/>
    <tableColumn id="28" xr3:uid="{719D3D52-82C5-410C-BB65-4CE89B2CE584}" name="ERD_30"/>
    <tableColumn id="29" xr3:uid="{15B54FBE-67C7-47F2-8A2C-C7D59FBA8D35}" name="LRD_30"/>
    <tableColumn id="30" xr3:uid="{883E1B86-FA1D-4F45-90C4-55A54328B3FF}" name="Twave_amplitude"/>
    <tableColumn id="31" xr3:uid="{6895F157-715C-4257-8A93-6ED5ADF687B6}" name="Twave_asymmetry"/>
    <tableColumn id="32" xr3:uid="{393EB9FA-3709-489D-BBE3-17675612F1D0}" name="Twave_flatness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625B8-ADC5-47BE-AB2D-D0616ABF13D0}" name="Table12" displayName="Table12" ref="AH2:AV530" totalsRowShown="0" tableBorderDxfId="7">
  <autoFilter ref="AH2:AV530" xr:uid="{CA1625B8-ADC5-47BE-AB2D-D0616ABF13D0}"/>
  <tableColumns count="15">
    <tableColumn id="1" xr3:uid="{DBBA7024-1C98-49D0-8149-6D05D892288F}" name="Pharmacokinetic Conc. (pg/mL)"/>
    <tableColumn id="2" xr3:uid="{D85BFF45-F042-4502-BA34-DD6CA9C8705F}" name="Relative Dosage (uM)">
      <calculatedColumnFormula>((AH3*10^-9)/427.5365)*10^9</calculatedColumnFormula>
    </tableColumn>
    <tableColumn id="3" xr3:uid="{82657273-AD1C-421D-A853-439A000012D6}" name="Ikr % Block (Crumb 2016)">
      <calculatedColumnFormula>1 -(1/(1+((AI3/6.49)^0.8)))</calculatedColumnFormula>
    </tableColumn>
    <tableColumn id="4" xr3:uid="{F1439CD9-617A-4EF5-B872-C918F3383BB0}" name="INaL % Block (Crumb 2016)">
      <calculatedColumnFormula>1 -(1/(1+((AI3/7.887)^0.9)))</calculatedColumnFormula>
    </tableColumn>
    <tableColumn id="5" xr3:uid="{125E4A62-74B0-4263-83DE-AB818B0B7544}" name="delta RR">
      <calculatedColumnFormula>U3 - AVERAGEIFS('Placebo Females'!U:U, 'Placebo Females'!B:B, B3, 'Placebo Females'!P:P, P3)</calculatedColumnFormula>
    </tableColumn>
    <tableColumn id="6" xr3:uid="{5BCE1D7E-BA7D-4403-AEB4-596D13A1EACA}" name="delta PR">
      <calculatedColumnFormula>V3 - AVERAGEIFS('Placebo Females'!V:V, 'Placebo Females'!B:B, B3, 'Placebo Females'!P:P, P3)</calculatedColumnFormula>
    </tableColumn>
    <tableColumn id="7" xr3:uid="{BA895740-EDEA-4969-8E67-9FDBA63F04C2}" name="delta QT">
      <calculatedColumnFormula>W3 - AVERAGEIFS('Placebo Females'!W:W, 'Placebo Females'!B:B, B3, 'Placebo Females'!P:P, P3)</calculatedColumnFormula>
    </tableColumn>
    <tableColumn id="8" xr3:uid="{8405C45B-438F-4F8B-9B18-352F7DD77C82}" name="delta QRS">
      <calculatedColumnFormula>X3 - AVERAGEIFS('Placebo Females'!X:X, 'Placebo Females'!B:B, B3, 'Placebo Females'!P:P, P3)</calculatedColumnFormula>
    </tableColumn>
    <tableColumn id="9" xr3:uid="{2552B056-9E84-48E5-8804-20C29CA5955D}" name="delta J-Tpeak">
      <calculatedColumnFormula>Y3 - AVERAGEIFS('Placebo Females'!Y:Y, 'Placebo Females'!B:B, B3, 'Placebo Females'!P:P, P3)</calculatedColumnFormula>
    </tableColumn>
    <tableColumn id="10" xr3:uid="{73036CF0-CCF3-4639-82E2-908FD17415E0}" name="delta Tpeak-Tend">
      <calculatedColumnFormula>Z3 - AVERAGEIFS('Placebo Females'!Z:Z, 'Placebo Females'!B:B, B3, 'Placebo Females'!P:P, P3)</calculatedColumnFormula>
    </tableColumn>
    <tableColumn id="11" xr3:uid="{084A7681-4391-4A5F-8CB5-7C25B74D6853}" name="delta ERD_30">
      <calculatedColumnFormula>AB3 - AVERAGEIFS('Placebo Females'!AB:AB, 'Placebo Females'!B:B, B3, 'Placebo Females'!P:P, P3)</calculatedColumnFormula>
    </tableColumn>
    <tableColumn id="12" xr3:uid="{28298C93-2900-4A55-89B3-95B41C949496}" name="delta LRD_30">
      <calculatedColumnFormula>AC3 - AVERAGEIFS('Placebo Females'!AC:AC, 'Placebo Females'!B:B, B3, 'Placebo Females'!P:P, P3)</calculatedColumnFormula>
    </tableColumn>
    <tableColumn id="13" xr3:uid="{8F49B0FE-CFAF-45C1-A2CD-9A33235DED9A}" name="delta Twave amp.">
      <calculatedColumnFormula>AD3 - AVERAGEIFS('Placebo Females'!AD:AD, 'Placebo Females'!B:B, B3, 'Placebo Females'!P:P, P3)</calculatedColumnFormula>
    </tableColumn>
    <tableColumn id="14" xr3:uid="{755B1A5D-E3FE-4E01-8047-39850E084CCA}" name="delta Twave-assymetry">
      <calculatedColumnFormula>AE3 - AVERAGEIFS('Placebo Females'!AE:AE, 'Placebo Females'!B:B, B3, 'Placebo Females'!P:P, P3)</calculatedColumnFormula>
    </tableColumn>
    <tableColumn id="15" xr3:uid="{05CCF981-46E3-4DA6-8143-E2E2BA77C140}" name="delta Twave_flatness">
      <calculatedColumnFormula>AF3 - AVERAGEIFS('Placebo Females'!AF:AF, 'Placebo Females'!B:B, B3, 'Placebo Females'!P:P, P3)</calculatedColumnFormula>
    </tableColumn>
  </tableColumns>
  <tableStyleInfo name="TableStyleLight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729451A-8045-4F91-96DE-2FB02CF974FC}" name="Table9" displayName="Table9" ref="A2:AF530" totalsRowShown="0" tableBorderDxfId="6">
  <autoFilter ref="A2:AF530" xr:uid="{1729451A-8045-4F91-96DE-2FB02CF974FC}"/>
  <tableColumns count="32">
    <tableColumn id="1" xr3:uid="{85A59174-2A48-461B-95EC-23E5C2B8698E}" name="EGREFID"/>
    <tableColumn id="2" xr3:uid="{C3E5471F-8976-4932-A833-B1E6C1F00F52}" name="RANDID"/>
    <tableColumn id="3" xr3:uid="{CE2C176C-5582-427E-9790-2E5ACD3077AA}" name="SEX"/>
    <tableColumn id="4" xr3:uid="{A6228D32-605E-4040-87A1-97EF7BF6E195}" name="AGE"/>
    <tableColumn id="5" xr3:uid="{691A1F43-0E50-4FBD-BA7D-352B417B8C01}" name="HGHT"/>
    <tableColumn id="6" xr3:uid="{9046D528-B308-4AAD-9A6E-953B2E4D73C3}" name="WGHT"/>
    <tableColumn id="7" xr3:uid="{0656C68C-7886-4963-9872-5100EC59F94E}" name="SYSBP"/>
    <tableColumn id="8" xr3:uid="{B8EA7333-9080-4B44-A1D6-1E8DD73BB38B}" name="DIABP"/>
    <tableColumn id="9" xr3:uid="{F56E90B2-0D14-4872-9805-9DFA3131E897}" name="RACE"/>
    <tableColumn id="10" xr3:uid="{121D653A-4762-4C94-A69E-8B4204EBC38C}" name="ETHNIC"/>
    <tableColumn id="11" xr3:uid="{D5C028B2-0226-4ADA-A357-5BF3D320CAAE}" name="ARMCD"/>
    <tableColumn id="12" xr3:uid="{9C10E871-2814-4223-A59E-89C2D2C6D4F2}" name="VISIT"/>
    <tableColumn id="13" xr3:uid="{275688C2-977F-4B83-84D4-C240A9064B70}" name="EXTRT"/>
    <tableColumn id="14" xr3:uid="{292C0B62-DF42-48ED-A92F-559C80A49B4B}" name="EXDOSE"/>
    <tableColumn id="15" xr3:uid="{22706CB4-B412-452B-A8F7-ED2DEF60B78B}" name="EXDOSU"/>
    <tableColumn id="16" xr3:uid="{C7D94ACF-493C-4054-8279-FCB6A4B3A8DC}" name="TPT"/>
    <tableColumn id="17" xr3:uid="{6E4D7D5D-FA18-483B-8FAA-0F2860E4D5BE}" name="BASELINE"/>
    <tableColumn id="18" xr3:uid="{9037BC61-B734-4685-AB7E-B46EFA964594}" name="PCTEST"/>
    <tableColumn id="19" xr3:uid="{B1D99819-4D4A-4409-A262-23FD18F6146A}" name="PCSTRESN"/>
    <tableColumn id="20" xr3:uid="{1F914F72-0F84-4B0E-9491-CF32BD4F619B}" name="PCSTRESU"/>
    <tableColumn id="21" xr3:uid="{85A9F3FE-D502-4B67-AC4B-0C320D0509D4}" name="RR"/>
    <tableColumn id="22" xr3:uid="{00AE843E-D345-4540-933F-DECBF389EC5E}" name="PR"/>
    <tableColumn id="23" xr3:uid="{E7D5723A-B8A3-43D5-979A-C56262D9D796}" name="QT"/>
    <tableColumn id="24" xr3:uid="{D49DE63B-4E0D-497E-A74E-792FE36C5DD5}" name="QRS"/>
    <tableColumn id="25" xr3:uid="{E3A438A5-9E68-49ED-80B0-16A74D1578BD}" name="JTPEAK"/>
    <tableColumn id="26" xr3:uid="{291902F4-3A87-4995-8C5A-E1DE964FF621}" name="TPEAKTEND"/>
    <tableColumn id="27" xr3:uid="{10FEB643-D1BC-4002-AF8B-F8FD84E849C2}" name="TPEAKTPEAKP"/>
    <tableColumn id="28" xr3:uid="{BDF9AC2C-D5D4-4C5E-9334-C80CF9B6518D}" name="ERD_30"/>
    <tableColumn id="29" xr3:uid="{C2F60187-15AD-4FF9-B19C-A8C738232907}" name="LRD_30"/>
    <tableColumn id="30" xr3:uid="{80529F67-A4C8-4E98-BA57-82310D04FEF2}" name="Twave_amplitude"/>
    <tableColumn id="31" xr3:uid="{D510D549-DCB1-4D64-9981-0CF429660E26}" name="Twave_asymmetry"/>
    <tableColumn id="32" xr3:uid="{399E1F46-104D-44A6-921A-FD45F9AA9FDC}" name="Twave_flatness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017409C-F4BD-49C9-A3ED-91388AAE1982}" name="Table10" displayName="Table10" ref="AH2:AW530" totalsRowShown="0">
  <autoFilter ref="AH2:AW530" xr:uid="{6017409C-F4BD-49C9-A3ED-91388AAE1982}"/>
  <sortState xmlns:xlrd2="http://schemas.microsoft.com/office/spreadsheetml/2017/richdata2" ref="AH3:AW530">
    <sortCondition descending="1" ref="AH2:AH530"/>
  </sortState>
  <tableColumns count="16">
    <tableColumn id="1" xr3:uid="{1775400E-74BD-4E20-B3AF-F883A7C5D0BF}" name="Pharmacokinetic Conc. (pg/mL)"/>
    <tableColumn id="2" xr3:uid="{63385B9B-C357-43A4-9E90-DA0D0599101F}" name="Relative Dosage (uM)">
      <calculatedColumnFormula>((AH3*10^-9)/454.6016)*10^9</calculatedColumnFormula>
    </tableColumn>
    <tableColumn id="3" xr3:uid="{B58ADB76-B727-47C2-895D-9892FDF59C1C}" name="ICaL % Block (Kramer 2013)">
      <calculatedColumnFormula>1 -(1/(1+((AI3/0.2)^0.8)))</calculatedColumnFormula>
    </tableColumn>
    <tableColumn id="4" xr3:uid="{10A17F13-BD8B-4A91-8BEA-C1F40F844E2A}" name="Ikr % Block (x 10 Kramer 2013)">
      <calculatedColumnFormula>1 -(1/(1+((AI3/2.5)^0.89)))</calculatedColumnFormula>
    </tableColumn>
    <tableColumn id="5" xr3:uid="{B0537358-C5ED-4F0E-B805-E84848130C3A}" name="INa % Block (Kramer 2013)">
      <calculatedColumnFormula>1 -(1/(1+((AI3/32.5)^1.33)))</calculatedColumnFormula>
    </tableColumn>
    <tableColumn id="6" xr3:uid="{A0E1F92C-DD12-41C7-8C3D-660C1130F343}" name="delta RR">
      <calculatedColumnFormula>U3 - AVERAGEIFS('Placebo Males'!U:U, 'Placebo Males'!B:B, B3, 'Placebo Males'!P:P, P3)</calculatedColumnFormula>
    </tableColumn>
    <tableColumn id="7" xr3:uid="{8B95AB2C-3436-48B6-9C73-D34B1620C787}" name="delta PR">
      <calculatedColumnFormula>V3 - AVERAGEIFS('Placebo Males'!V:V, 'Placebo Males'!B:B, B3, 'Placebo Males'!P:P, P3)</calculatedColumnFormula>
    </tableColumn>
    <tableColumn id="8" xr3:uid="{5D4969DA-266A-46D6-A6F2-77AA561A6675}" name="delta QT">
      <calculatedColumnFormula>W3 - AVERAGEIFS('Placebo Males'!W:W, 'Placebo Males'!B:B, B3, 'Placebo Males'!P:P, P3)</calculatedColumnFormula>
    </tableColumn>
    <tableColumn id="9" xr3:uid="{B5B3823E-B5B4-4722-A4AB-13D6231EF732}" name="delta QRS">
      <calculatedColumnFormula>X3 - AVERAGEIFS('Placebo Males'!X:X, 'Placebo Males'!B:B, B3, 'Placebo Males'!P:P, P3)</calculatedColumnFormula>
    </tableColumn>
    <tableColumn id="10" xr3:uid="{B2C96B55-4735-4C60-952C-2AD00CDF1A92}" name="delta J-Tpeak">
      <calculatedColumnFormula>Y3 - AVERAGEIFS('Placebo Males'!Y:Y, 'Placebo Males'!B:B, B3, 'Placebo Males'!P:P, P3)</calculatedColumnFormula>
    </tableColumn>
    <tableColumn id="11" xr3:uid="{4DC161E0-B4C1-486A-9AE3-2908B599A917}" name="delta Tpeak-Tend">
      <calculatedColumnFormula>Z3 - AVERAGEIFS('Placebo Males'!Z:Z, 'Placebo Males'!B:B, B3, 'Placebo Males'!P:P, P3)</calculatedColumnFormula>
    </tableColumn>
    <tableColumn id="12" xr3:uid="{A9A2AC8D-2588-4968-AC87-476F89A1C691}" name="delta ERD_30">
      <calculatedColumnFormula>AB3 - AVERAGEIFS('Placebo Males'!AB:AB, 'Placebo Males'!B:B, B3, 'Placebo Males'!P:P, P3)</calculatedColumnFormula>
    </tableColumn>
    <tableColumn id="13" xr3:uid="{F2A74339-F737-4CF0-9795-B466D73F99ED}" name="delta LRD_30">
      <calculatedColumnFormula>AC3 - AVERAGEIFS('Placebo Males'!AC:AC, 'Placebo Males'!B:B, B3, 'Placebo Males'!P:P, P3)</calculatedColumnFormula>
    </tableColumn>
    <tableColumn id="14" xr3:uid="{94B48077-2A16-48B0-BA48-4819A0BF4034}" name="delta Twave amp.">
      <calculatedColumnFormula>AD3 - AVERAGEIFS('Placebo Males'!AD:AD, 'Placebo Males'!B:B, B3, 'Placebo Males'!P:P, P3)</calculatedColumnFormula>
    </tableColumn>
    <tableColumn id="15" xr3:uid="{1D9FED77-1637-419A-8DCB-6042C5B64E2C}" name="delta Twave-assymetry">
      <calculatedColumnFormula>AE3 - AVERAGEIFS('Placebo Males'!AE:AE, 'Placebo Males'!B:B, B3, 'Placebo Males'!P:P, P3)</calculatedColumnFormula>
    </tableColumn>
    <tableColumn id="16" xr3:uid="{A1D0C686-9DA7-4963-AF66-0716E4D43D8D}" name="delta Twave_flatness">
      <calculatedColumnFormula>AF3 - AVERAGEIFS('Placebo Males'!AF:AF, 'Placebo Males'!B:B, B3, 'Placebo Males'!P:P, P3)</calculatedColumnFormula>
    </tableColumn>
  </tableColumns>
  <tableStyleInfo name="TableStyleLight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6910A31-CB0B-494C-8C3B-7A9D025412CA}" name="Table7" displayName="Table7" ref="A2:AF530" totalsRowShown="0" tableBorderDxfId="5">
  <autoFilter ref="A2:AF530" xr:uid="{96910A31-CB0B-494C-8C3B-7A9D025412CA}"/>
  <tableColumns count="32">
    <tableColumn id="1" xr3:uid="{DF076121-2A0B-48B3-BFCD-F60E21BD2111}" name="EGREFID"/>
    <tableColumn id="2" xr3:uid="{20F0D0AF-27B9-46FB-90A9-66BD21BE9E3A}" name="RANDID"/>
    <tableColumn id="3" xr3:uid="{4DCD1C05-25DA-4F03-9754-9F3E20D0B300}" name="SEX"/>
    <tableColumn id="4" xr3:uid="{DAEF898C-153D-4AC7-9B1D-8CD515D497C0}" name="AGE"/>
    <tableColumn id="5" xr3:uid="{5BE01C0C-C8F8-41E5-B2D1-FD40AA7B708E}" name="HGHT"/>
    <tableColumn id="6" xr3:uid="{FEDE9AE6-3360-494E-AD94-6F16011FF959}" name="WGHT"/>
    <tableColumn id="7" xr3:uid="{1715CE0E-4A5A-4AEF-91DD-C621E9D78E8D}" name="SYSBP"/>
    <tableColumn id="8" xr3:uid="{4A075807-9143-419B-B60A-8935DCF0668A}" name="DIABP"/>
    <tableColumn id="9" xr3:uid="{8AE6227A-AE0C-44C9-ADA7-209D40E12FC0}" name="RACE"/>
    <tableColumn id="10" xr3:uid="{6711480C-72BA-428A-A7B5-034319017CDB}" name="ETHNIC"/>
    <tableColumn id="11" xr3:uid="{6E6DDDBA-6257-4399-8BB4-090DEEC16AF7}" name="ARMCD"/>
    <tableColumn id="12" xr3:uid="{75DD890B-AA1B-492D-83BF-800A98145108}" name="VISIT"/>
    <tableColumn id="13" xr3:uid="{C4A24F4E-A4E6-4357-9EF4-BACE0065EB4C}" name="EXTRT"/>
    <tableColumn id="14" xr3:uid="{542CB1AB-0525-4C74-A3E2-044BB70CBE20}" name="EXDOSE"/>
    <tableColumn id="15" xr3:uid="{2D9C5C3E-B365-4F9D-98EA-B639EED15118}" name="EXDOSU"/>
    <tableColumn id="16" xr3:uid="{903C3A36-08C8-4575-83B7-1D89FC824FDA}" name="TPT"/>
    <tableColumn id="17" xr3:uid="{1C5F3513-F34B-4E3A-992F-AABCA3713257}" name="BASELINE"/>
    <tableColumn id="18" xr3:uid="{6883E192-02F9-4927-8350-91004FDB06A3}" name="PCTEST"/>
    <tableColumn id="19" xr3:uid="{79D9EEB0-0BB4-49F5-98B2-2CDAA807A306}" name="PCSTRESN"/>
    <tableColumn id="20" xr3:uid="{E0988D56-6C30-426D-A5AA-5AC1E5E90EBA}" name="PCSTRESU"/>
    <tableColumn id="21" xr3:uid="{33AC6AD1-D2D9-4620-A5DA-CF9335B95FF1}" name="RR"/>
    <tableColumn id="22" xr3:uid="{686DEA06-30F3-4845-9F86-6A6B84E3DBED}" name="PR"/>
    <tableColumn id="23" xr3:uid="{41B2CCDE-D129-4B69-9C55-36E64D485A99}" name="QT"/>
    <tableColumn id="24" xr3:uid="{6FECA2C9-33E3-48F9-871B-6B42D54D6329}" name="QRS"/>
    <tableColumn id="25" xr3:uid="{2A8862D0-34FE-425C-A177-4DAF16B22DAE}" name="JTPEAK"/>
    <tableColumn id="26" xr3:uid="{95F5DBAE-CF28-4922-8242-1C7127425051}" name="TPEAKTEND"/>
    <tableColumn id="27" xr3:uid="{EA91B197-B428-4B9F-B373-0B439D9C631B}" name="TPEAKTPEAKP"/>
    <tableColumn id="28" xr3:uid="{C1A98DC7-C111-4FE2-B6CE-A39C0BF710F4}" name="ERD_30"/>
    <tableColumn id="29" xr3:uid="{82CAC49F-BC26-4E13-8198-63C9B923B344}" name="LRD_30"/>
    <tableColumn id="30" xr3:uid="{411B3815-3027-4217-9E22-A67BD904C86D}" name="Twave_amplitude"/>
    <tableColumn id="31" xr3:uid="{FD3A87EC-33CD-43F9-8988-40C09A513B7F}" name="Twave_asymmetry"/>
    <tableColumn id="32" xr3:uid="{2E7D8B6A-CD6D-451E-9137-3615FABE05DF}" name="Twave_flatness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FF11D6-D545-4E50-8534-E5174E0DC011}" name="Table8" displayName="Table8" ref="AH2:AW530" totalsRowShown="0" tableBorderDxfId="4">
  <autoFilter ref="AH2:AW530" xr:uid="{80FF11D6-D545-4E50-8534-E5174E0DC011}"/>
  <sortState xmlns:xlrd2="http://schemas.microsoft.com/office/spreadsheetml/2017/richdata2" ref="AH3:AW530">
    <sortCondition descending="1" ref="AH2:AH530"/>
  </sortState>
  <tableColumns count="16">
    <tableColumn id="1" xr3:uid="{E7C112C1-7A8D-42C7-AFFF-78847FC4692E}" name="Pharmacokinetic Conc. (pg/mL)"/>
    <tableColumn id="2" xr3:uid="{7832AE92-1FBF-4B1A-A57B-A4076309AA39}" name="Relative Dosage (uM)">
      <calculatedColumnFormula>((AH3*10^-9)/454.6016)*10^9</calculatedColumnFormula>
    </tableColumn>
    <tableColumn id="3" xr3:uid="{FC84841D-A370-46A3-9336-48DF9782FE6C}" name="ICaL % Block (Kramer 2013)">
      <calculatedColumnFormula>1 -(1/(1+((AI3/0.2)^0.8)))</calculatedColumnFormula>
    </tableColumn>
    <tableColumn id="4" xr3:uid="{FBC689CB-A43C-4D99-8980-FD932C71E166}" name="Ikr % Block (x 10 Kramer 2013)">
      <calculatedColumnFormula>1 -(1/(1+((AI3/2.5)^0.89)))</calculatedColumnFormula>
    </tableColumn>
    <tableColumn id="5" xr3:uid="{05FDEC23-05D6-48AC-8D91-BF720A52F6AB}" name="INa % Block (Kramer 2013)">
      <calculatedColumnFormula>1 -(1/(1+((AI3/32.5)^1.33)))</calculatedColumnFormula>
    </tableColumn>
    <tableColumn id="6" xr3:uid="{D2D9D514-9C09-4E69-999C-61AC403412B2}" name="delta RR">
      <calculatedColumnFormula>U3 - AVERAGEIFS('Placebo Females'!U:U, 'Placebo Females'!B:B, B3, 'Placebo Females'!P:P, P3)</calculatedColumnFormula>
    </tableColumn>
    <tableColumn id="7" xr3:uid="{94DB1B3B-3021-4D03-BB91-0F255576AFBD}" name="delta PR">
      <calculatedColumnFormula>V3 - AVERAGEIFS('Placebo Females'!V:V, 'Placebo Females'!B:B, B3, 'Placebo Females'!P:P, P3)</calculatedColumnFormula>
    </tableColumn>
    <tableColumn id="8" xr3:uid="{9FA521C1-734A-4C39-AA36-DCCE7605168F}" name="delta QT">
      <calculatedColumnFormula>W3 - AVERAGEIFS('Placebo Females'!W:W, 'Placebo Females'!B:B, B3, 'Placebo Females'!P:P, P3)</calculatedColumnFormula>
    </tableColumn>
    <tableColumn id="9" xr3:uid="{B3353C3C-5C5A-4F27-929C-38177DD69C9C}" name="delta QRS">
      <calculatedColumnFormula>X3 - AVERAGEIFS('Placebo Females'!X:X, 'Placebo Females'!B:B, B3, 'Placebo Females'!P:P, P3)</calculatedColumnFormula>
    </tableColumn>
    <tableColumn id="10" xr3:uid="{5785A06E-A272-48E7-B259-6F3E53B8EC4A}" name="delta J-Tpeak">
      <calculatedColumnFormula>Y3 - AVERAGEIFS('Placebo Females'!Y:Y, 'Placebo Females'!B:B, B3, 'Placebo Females'!P:P, P3)</calculatedColumnFormula>
    </tableColumn>
    <tableColumn id="11" xr3:uid="{DAB1650F-7299-4D6F-A3D7-4B07DB6EC085}" name="delta Tpeak-Tend">
      <calculatedColumnFormula>Z3 - AVERAGEIFS('Placebo Females'!Z:Z, 'Placebo Females'!B:B, B3, 'Placebo Females'!P:P, P3)</calculatedColumnFormula>
    </tableColumn>
    <tableColumn id="12" xr3:uid="{6755B76A-FA3A-4569-98E4-3DB9E2776223}" name="delta ERD_30">
      <calculatedColumnFormula>AB3 - AVERAGEIFS('Placebo Females'!AB:AB, 'Placebo Females'!B:B, B3, 'Placebo Females'!P:P, P3)</calculatedColumnFormula>
    </tableColumn>
    <tableColumn id="13" xr3:uid="{F8931F63-0021-4709-B336-D02F3DD44134}" name="delta LRD_30">
      <calculatedColumnFormula>AC3 - AVERAGEIFS('Placebo Females'!AC:AC, 'Placebo Females'!B:B, B3, 'Placebo Females'!P:P, P3)</calculatedColumnFormula>
    </tableColumn>
    <tableColumn id="14" xr3:uid="{30AA5024-F325-47F1-86AF-F74F275BE1A1}" name="delta Twave amp.">
      <calculatedColumnFormula>AD3 - AVERAGEIFS('Placebo Females'!AD:AD, 'Placebo Females'!B:B, B3, 'Placebo Females'!P:P, P3)</calculatedColumnFormula>
    </tableColumn>
    <tableColumn id="15" xr3:uid="{BA54AEFF-39D0-4BB6-A80C-2AC00B9395D8}" name="delta Twave-assymetry">
      <calculatedColumnFormula>AE3 - AVERAGEIFS('Placebo Females'!AE:AE, 'Placebo Females'!B:B, B3, 'Placebo Females'!P:P, P3)</calculatedColumnFormula>
    </tableColumn>
    <tableColumn id="16" xr3:uid="{47C452B0-61AC-4483-B2A3-6F157642A048}" name="delta Twave_flatness">
      <calculatedColumnFormula>AF3 - AVERAGEIFS('Placebo Females'!AF:AF, 'Placebo Females'!B:B, B3, 'Placebo Females'!P:P, P3)</calculatedColumnFormula>
    </tableColumn>
  </tableColumns>
  <tableStyleInfo name="TableStyleLight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DA6B4F-3E4B-4791-86DB-A2BF9DA0BE9B}" name="Table4" displayName="Table4" ref="A2:AF530" totalsRowShown="0" tableBorderDxfId="3">
  <autoFilter ref="A2:AF530" xr:uid="{68DA6B4F-3E4B-4791-86DB-A2BF9DA0BE9B}"/>
  <tableColumns count="32">
    <tableColumn id="1" xr3:uid="{AF48ECA2-50E9-4D1B-915E-2B1511490665}" name="EGREFID"/>
    <tableColumn id="2" xr3:uid="{E908C6C5-BA5B-42FB-8482-FC2EDD2D4A61}" name="RANDID"/>
    <tableColumn id="3" xr3:uid="{F26E8952-197E-42A2-8A29-47AEFA7B4665}" name="SEX"/>
    <tableColumn id="4" xr3:uid="{EF207AA3-921F-451A-B338-029A2F980697}" name="AGE"/>
    <tableColumn id="5" xr3:uid="{1DA64518-09CB-4477-99B1-5C81CAD56B04}" name="HGHT"/>
    <tableColumn id="6" xr3:uid="{3F1EFC5A-DAC2-483E-ADCE-6256A0C00E32}" name="WGHT"/>
    <tableColumn id="7" xr3:uid="{8305CA60-A589-4973-A583-3726E28565AC}" name="SYSBP"/>
    <tableColumn id="8" xr3:uid="{46A58C56-9C7D-44E8-B3F7-72B4D5C51C98}" name="DIABP"/>
    <tableColumn id="9" xr3:uid="{89D2AD3A-9F5A-41F6-B07C-5E6AD669A456}" name="RACE"/>
    <tableColumn id="10" xr3:uid="{AFEA1B64-D598-4D4B-92DD-639F2F38CCAC}" name="ETHNIC"/>
    <tableColumn id="11" xr3:uid="{C0873286-9330-485B-9201-4AC0806B716A}" name="ARMCD"/>
    <tableColumn id="12" xr3:uid="{CD549101-4C35-42C4-BDD5-733FD048FF0C}" name="VISIT"/>
    <tableColumn id="13" xr3:uid="{2C3EF6AC-6650-4514-B498-BFAF89D193BB}" name="EXTRT"/>
    <tableColumn id="14" xr3:uid="{AE1031AF-DE0D-4C4E-B170-55577229080E}" name="EXDOSE"/>
    <tableColumn id="15" xr3:uid="{2FE901E6-6A7D-47C1-954B-30DA246559B1}" name="EXDOSU"/>
    <tableColumn id="16" xr3:uid="{F15B23C2-9031-45D7-8419-04455D92704B}" name="TPT"/>
    <tableColumn id="17" xr3:uid="{B17D0F4F-1EF5-4FDA-9EA8-DC962340E668}" name="BASELINE"/>
    <tableColumn id="18" xr3:uid="{C97D04C0-3926-4AC4-8D19-0A8AAEFE56E3}" name="PCTEST"/>
    <tableColumn id="19" xr3:uid="{8A21354A-F939-4817-947D-07FCBA8326A7}" name="PCSTRESN"/>
    <tableColumn id="20" xr3:uid="{59393437-211F-4C3D-AAC8-E93F632EC1AF}" name="PCSTRESU"/>
    <tableColumn id="21" xr3:uid="{FF583137-F09D-4091-A12A-0C08F6591717}" name="RR"/>
    <tableColumn id="22" xr3:uid="{89E97E5E-5598-40B3-84D6-9811EF93B5BE}" name="PR"/>
    <tableColumn id="23" xr3:uid="{DEA783D2-5346-468E-8DFD-D7C754BECDF5}" name="QT"/>
    <tableColumn id="24" xr3:uid="{5CC67D27-A00E-40B5-B803-0537800F2AE3}" name="QRS"/>
    <tableColumn id="25" xr3:uid="{AF3909D3-C534-4196-ADE9-7F5410A37759}" name="JTPEAK"/>
    <tableColumn id="26" xr3:uid="{CFD8E0F5-E9C3-49E8-9BCC-63A547E24762}" name="TPEAKTEND"/>
    <tableColumn id="27" xr3:uid="{451824AA-215E-4C2F-AB64-A63CC75B8593}" name="TPEAKTPEAKP"/>
    <tableColumn id="28" xr3:uid="{182C180D-7A82-402E-8197-46144B922A1B}" name="ERD_30"/>
    <tableColumn id="29" xr3:uid="{F1F15169-55E2-44AA-BA49-E5FD25CCD429}" name="LRD_30"/>
    <tableColumn id="30" xr3:uid="{1FA99FCB-BEC6-4A54-9A0E-D43B6E5315F4}" name="Twave_amplitude"/>
    <tableColumn id="31" xr3:uid="{5D735234-9930-445E-A726-E739B2323E4C}" name="Twave_asymmetry"/>
    <tableColumn id="32" xr3:uid="{805BE762-F1E7-4396-B019-CAB5327CB573}" name="Twave_flatness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FD70145-E8E6-489C-948C-2FD085B9D908}" name="Table6" displayName="Table6" ref="AH2:AW530" totalsRowShown="0" tableBorderDxfId="2">
  <autoFilter ref="AH2:AW530" xr:uid="{6FD70145-E8E6-489C-948C-2FD085B9D908}"/>
  <tableColumns count="16">
    <tableColumn id="1" xr3:uid="{9643F22D-3084-4B15-AAC6-C9374A873702}" name="Pharmacokinetic Conc. (pg/mL)"/>
    <tableColumn id="2" xr3:uid="{2FE4309F-F894-4B49-9B7B-6179D13C77E3}" name="Relative Dosage (uM)">
      <calculatedColumnFormula>((AH3*10^-9)/324.4168)*10^9</calculatedColumnFormula>
    </tableColumn>
    <tableColumn id="3" xr3:uid="{B6FB08C9-1C27-4277-A557-39C32F5AE0E0}" name="ICaL % Block (Kramer 2013)">
      <calculatedColumnFormula>1 -(1/(1+((AI3/6.4)^0.68)))</calculatedColumnFormula>
    </tableColumn>
    <tableColumn id="4" xr3:uid="{EB99527E-FA72-4A8D-85A3-621AEC5AC867}" name="Ikr % Block (x 10 Kramer 2013)">
      <calculatedColumnFormula>1 -(1/(1+((AI3/0.72)^1.06)))</calculatedColumnFormula>
    </tableColumn>
    <tableColumn id="5" xr3:uid="{213A9DA3-CED6-4EB8-982F-D951147C21A7}" name="INa % Block (Kramer 2013)">
      <calculatedColumnFormula>1 -(1/(1+((AI3/14.6)^1.22)))</calculatedColumnFormula>
    </tableColumn>
    <tableColumn id="6" xr3:uid="{13547A66-C914-41C1-9577-A07DD18062F2}" name="delta RR">
      <calculatedColumnFormula>U3 - AVERAGEIFS('Placebo Males'!U:U, 'Placebo Males'!B:B, B3, 'Placebo Males'!P:P, P3)</calculatedColumnFormula>
    </tableColumn>
    <tableColumn id="7" xr3:uid="{4A6E69FF-4ACD-4665-8707-C66C84F16672}" name="delta PR">
      <calculatedColumnFormula>V3 - AVERAGEIFS('Placebo Males'!V:V, 'Placebo Males'!B:B, B3, 'Placebo Males'!P:P, P3)</calculatedColumnFormula>
    </tableColumn>
    <tableColumn id="8" xr3:uid="{AC6776B2-7F5E-42FA-891E-CDDF0FE4C467}" name="delta QT">
      <calculatedColumnFormula>W3 - AVERAGEIFS('Placebo Males'!W:W, 'Placebo Males'!B:B, B3, 'Placebo Males'!P:P, P3)</calculatedColumnFormula>
    </tableColumn>
    <tableColumn id="9" xr3:uid="{E358615C-20C0-4049-B319-6AA6DA98043B}" name="delta QRS">
      <calculatedColumnFormula>X3 - AVERAGEIFS('Placebo Males'!X:X, 'Placebo Males'!B:B, B3, 'Placebo Males'!P:P, P3)</calculatedColumnFormula>
    </tableColumn>
    <tableColumn id="10" xr3:uid="{72A3FBB1-61C5-46AC-AD63-37E76A1504CF}" name="delta J-Tpeak">
      <calculatedColumnFormula>Y3 - AVERAGEIFS('Placebo Males'!Y:Y, 'Placebo Males'!B:B, B3, 'Placebo Males'!P:P, P3)</calculatedColumnFormula>
    </tableColumn>
    <tableColumn id="11" xr3:uid="{3C6576CF-DBF9-405D-9BC7-E2491EE10DE0}" name="delta Tpeak-Tend">
      <calculatedColumnFormula>Z3 - AVERAGEIFS('Placebo Males'!Z:Z, 'Placebo Males'!B:B, B3, 'Placebo Males'!P:P, P3)</calculatedColumnFormula>
    </tableColumn>
    <tableColumn id="12" xr3:uid="{28B037A5-D5AF-497A-A94A-DE963A6E0368}" name="delta ERD_30">
      <calculatedColumnFormula>AB3 - AVERAGEIFS('Placebo Males'!AB:AB, 'Placebo Males'!B:B, B3, 'Placebo Males'!P:P, P3)</calculatedColumnFormula>
    </tableColumn>
    <tableColumn id="13" xr3:uid="{5C911F6C-6237-4FA4-9E96-84BEE94A3AD4}" name="delta LRD_30">
      <calculatedColumnFormula>AC3 - AVERAGEIFS('Placebo Males'!AC:AC, 'Placebo Males'!B:B, B3, 'Placebo Males'!P:P, P3)</calculatedColumnFormula>
    </tableColumn>
    <tableColumn id="14" xr3:uid="{2C2C0393-CF21-49A9-892F-53326A4F1B8F}" name="delta Twave amp.">
      <calculatedColumnFormula>AD3 - AVERAGEIFS('Placebo Males'!AD:AD, 'Placebo Males'!B:B, B3, 'Placebo Males'!P:P, P3)</calculatedColumnFormula>
    </tableColumn>
    <tableColumn id="15" xr3:uid="{1C5E05ED-78EC-49AB-9C92-6996039447AB}" name="delta Twave-assymetry">
      <calculatedColumnFormula>AE3 - AVERAGEIFS('Placebo Males'!AE:AE, 'Placebo Males'!B:B, B3, 'Placebo Males'!P:P, P3)</calculatedColumnFormula>
    </tableColumn>
    <tableColumn id="16" xr3:uid="{1E16BDC2-1EBE-4B99-90F6-876F85FD6CAE}" name="delta Twave_flatness">
      <calculatedColumnFormula>AF3 - AVERAGEIFS('Placebo Males'!AF:AF, 'Placebo Males'!B:B, B3, 'Placebo Males'!P:P, P3)</calculatedColumnFormula>
    </tableColumn>
  </tableColumns>
  <tableStyleInfo name="TableStyleLight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6C0837-87AB-44F6-9BCA-0B6D9CA2973D}" name="Table1" displayName="Table1" ref="A2:AF482" totalsRowShown="0" tableBorderDxfId="1">
  <autoFilter ref="A2:AF482" xr:uid="{FB6C0837-87AB-44F6-9BCA-0B6D9CA2973D}"/>
  <tableColumns count="32">
    <tableColumn id="1" xr3:uid="{E3F77EC1-041D-4C9B-A6E6-986A1BFEE70D}" name="EGREFID"/>
    <tableColumn id="2" xr3:uid="{40F22DD9-6841-4F05-AF6E-2C82EB901F9A}" name="RANDID"/>
    <tableColumn id="3" xr3:uid="{D2E9AF84-BB79-4F36-91E1-9441AC7119C6}" name="SEX"/>
    <tableColumn id="4" xr3:uid="{E948CAEA-EACA-450B-B27C-729DC1224FD3}" name="AGE"/>
    <tableColumn id="5" xr3:uid="{E6B85A5A-C7B2-4653-9F76-775EC492BB78}" name="HGHT"/>
    <tableColumn id="6" xr3:uid="{8B637EBB-A93F-42C9-BE10-B6E825CB12DC}" name="WGHT"/>
    <tableColumn id="7" xr3:uid="{0CDC600C-820B-4DAD-A149-7B385BE6932C}" name="SYSBP"/>
    <tableColumn id="8" xr3:uid="{89A21A24-5046-421C-B76D-498C176E7DD7}" name="DIABP"/>
    <tableColumn id="9" xr3:uid="{DED10317-4896-41F2-A0D2-3FF4F5BB223E}" name="RACE"/>
    <tableColumn id="10" xr3:uid="{97EC2045-86D7-4CDB-BFE1-1A261F5E0098}" name="ETHNIC"/>
    <tableColumn id="11" xr3:uid="{35DC0A6A-CF0C-42AE-A0DE-697F9B3356AA}" name="ARMCD"/>
    <tableColumn id="12" xr3:uid="{E7E40F9B-742A-4E99-9FE1-F0CAFD5E798A}" name="VISIT"/>
    <tableColumn id="13" xr3:uid="{09E6E9CB-273D-4AFA-B16F-49D37124041C}" name="EXTRT"/>
    <tableColumn id="14" xr3:uid="{9E6C6669-1AD5-4B06-8F2A-372C7D8D8150}" name="EXDOSE"/>
    <tableColumn id="15" xr3:uid="{A2B83A13-1C4E-410B-BD4B-A9461CC15D51}" name="EXDOSU"/>
    <tableColumn id="16" xr3:uid="{AC134904-223C-4E64-8D3E-CDAB5760CA56}" name="TPT"/>
    <tableColumn id="17" xr3:uid="{7ADCA9DE-9B54-4707-AF93-00929953CCC2}" name="BASELINE"/>
    <tableColumn id="18" xr3:uid="{03CAE6D5-3F83-4B54-9464-6A20402403B5}" name="PCTEST"/>
    <tableColumn id="19" xr3:uid="{4C703C75-19A5-4011-BC13-653339A4D010}" name="PCSTRESN"/>
    <tableColumn id="20" xr3:uid="{93357203-FB63-444A-86DC-99649E6DF805}" name="PCSTRESU"/>
    <tableColumn id="21" xr3:uid="{6A1AFED0-EA8E-41DD-8495-B162812F15C5}" name="RR"/>
    <tableColumn id="22" xr3:uid="{21F32073-0286-436D-86A9-0C3DF100F8D2}" name="PR"/>
    <tableColumn id="23" xr3:uid="{4277BF35-5BDA-4D09-BAFF-F808E0CE179F}" name="QT"/>
    <tableColumn id="24" xr3:uid="{14AB0DD8-271F-4BA5-BD29-BEBF5EB76294}" name="QRS"/>
    <tableColumn id="25" xr3:uid="{0ED2CAC9-52A3-40DC-9454-488B95412EC1}" name="JTPEAK"/>
    <tableColumn id="26" xr3:uid="{03DC4C17-AEF7-49A7-9C46-A1709E4C4DDD}" name="TPEAKTEND"/>
    <tableColumn id="27" xr3:uid="{CC10EDF5-02A5-42A4-A464-EAF3C94E12B8}" name="TPEAKTPEAKP"/>
    <tableColumn id="28" xr3:uid="{264D29FD-7B76-46F7-8E62-F7CA4F71DAC5}" name="ERD_30"/>
    <tableColumn id="29" xr3:uid="{96025745-5A97-41F2-AD71-855C8E55271E}" name="LRD_30"/>
    <tableColumn id="30" xr3:uid="{ECCD810A-E33C-4160-A182-613410EBC99B}" name="Twave_amplitude"/>
    <tableColumn id="31" xr3:uid="{3A5BFBB7-2FA8-4AC1-89FE-D2D3425178A5}" name="Twave_asymmetry"/>
    <tableColumn id="32" xr3:uid="{CACF8BDC-3FE0-4201-A5DB-199329BC08E9}" name="Twave_flatness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70978D-2730-44C5-9AB0-832BB5ED226F}" name="Table2" displayName="Table2" ref="AH2:AW482" totalsRowShown="0" tableBorderDxfId="0">
  <autoFilter ref="AH2:AW482" xr:uid="{D070978D-2730-44C5-9AB0-832BB5ED226F}"/>
  <tableColumns count="16">
    <tableColumn id="1" xr3:uid="{16AC5BB0-CC31-4829-AE18-EFAED4ACE3AE}" name="Pharmacokinetic Conc. (pg/mL)"/>
    <tableColumn id="2" xr3:uid="{44D44B10-2B9E-4E0C-B784-CB670BAFED96}" name="Relative Dosage (uM)">
      <calculatedColumnFormula>((AH3*10^-9)/324.4168)*10^9</calculatedColumnFormula>
    </tableColumn>
    <tableColumn id="3" xr3:uid="{6F58D0DB-6204-45A4-9469-DEB3A4430AF3}" name="ICaL % Block (Kramer 2013)">
      <calculatedColumnFormula>1 -(1/(1+((AI3/6.4)^0.68)))</calculatedColumnFormula>
    </tableColumn>
    <tableColumn id="4" xr3:uid="{C98A013D-D3F6-4719-B9CD-31A21B355F09}" name="Ikr % Block (x 10 Kramer 2013)">
      <calculatedColumnFormula>1 -(1/(1+((AI3/0.72)^1.06)))</calculatedColumnFormula>
    </tableColumn>
    <tableColumn id="5" xr3:uid="{5CB89E64-4322-4380-839B-E823BF6CABB6}" name="INa % Block (Kramer 2013)">
      <calculatedColumnFormula>1 -(1/(1+((AI3/14.6)^1.22)))</calculatedColumnFormula>
    </tableColumn>
    <tableColumn id="6" xr3:uid="{8A765205-C9D6-4246-9A66-A1912B96AD1D}" name="delta RR">
      <calculatedColumnFormula>U3 - AVERAGEIFS('Placebo Females'!U:U, 'Placebo Females'!B:B, B3, 'Placebo Females'!P:P, P3)</calculatedColumnFormula>
    </tableColumn>
    <tableColumn id="7" xr3:uid="{5470C5C9-D7D3-456B-AD33-A3A7378A4893}" name="delta PR">
      <calculatedColumnFormula>V3 - AVERAGEIFS('Placebo Females'!V:V, 'Placebo Females'!B:B, B3, 'Placebo Females'!P:P, P3)</calculatedColumnFormula>
    </tableColumn>
    <tableColumn id="8" xr3:uid="{903C42B7-7A22-42EE-9A17-6A70FA2F579E}" name="delta QT">
      <calculatedColumnFormula>W3 - AVERAGEIFS('Placebo Females'!W:W, 'Placebo Females'!B:B, B3, 'Placebo Females'!P:P, P3)</calculatedColumnFormula>
    </tableColumn>
    <tableColumn id="9" xr3:uid="{AD9C8475-1943-4521-BB21-B4AB6F481EE7}" name="delta QRS">
      <calculatedColumnFormula>X3 - AVERAGEIFS('Placebo Females'!X:X, 'Placebo Females'!B:B, B3, 'Placebo Females'!P:P, P3)</calculatedColumnFormula>
    </tableColumn>
    <tableColumn id="10" xr3:uid="{B43332DF-6782-40D4-AE78-7B0A11BE3277}" name="delta J-Tpeak">
      <calculatedColumnFormula>Y3 - AVERAGEIFS('Placebo Females'!Y:Y, 'Placebo Females'!B:B, B3, 'Placebo Females'!P:P, P3)</calculatedColumnFormula>
    </tableColumn>
    <tableColumn id="11" xr3:uid="{4DF69B64-6C72-43B2-8548-8FE9D4D61106}" name="delta Tpeak-Tend">
      <calculatedColumnFormula>Z3 - AVERAGEIFS('Placebo Females'!Z:Z, 'Placebo Females'!B:B, B3, 'Placebo Females'!P:P, P3)</calculatedColumnFormula>
    </tableColumn>
    <tableColumn id="12" xr3:uid="{A2DB521F-B6BC-494C-BEFE-4B7A31969A67}" name="delta ERD_30">
      <calculatedColumnFormula>AB3 - AVERAGEIFS('Placebo Females'!AB:AB, 'Placebo Females'!B:B, B3, 'Placebo Females'!P:P, P3)</calculatedColumnFormula>
    </tableColumn>
    <tableColumn id="13" xr3:uid="{0CD346A3-C5FB-49B4-90CE-70B98F538EC6}" name="delta LRD_30">
      <calculatedColumnFormula>AC3 - AVERAGEIFS('Placebo Females'!AC:AC, 'Placebo Females'!B:B, B3, 'Placebo Females'!P:P, P3)</calculatedColumnFormula>
    </tableColumn>
    <tableColumn id="14" xr3:uid="{DFF34930-C207-4028-8A5F-85AABCD1B7B0}" name="delta Twave amp.">
      <calculatedColumnFormula>AD3 - AVERAGEIFS('Placebo Females'!AD:AD, 'Placebo Females'!B:B, B3, 'Placebo Females'!P:P, P3)</calculatedColumnFormula>
    </tableColumn>
    <tableColumn id="15" xr3:uid="{9EDF3F72-C4A1-4C60-82B0-A323AD207B9C}" name="delta Twave-assymetry">
      <calculatedColumnFormula>AE3 - AVERAGEIFS('Placebo Females'!AE:AE, 'Placebo Females'!B:B, B3, 'Placebo Females'!P:P, P3)</calculatedColumnFormula>
    </tableColumn>
    <tableColumn id="16" xr3:uid="{F91237B0-E5B3-45E1-94AB-8FEB7703014F}" name="delta Twave_flatness">
      <calculatedColumnFormula>AF3 - AVERAGEIFS('Placebo Females'!AF:AF, 'Placebo Females'!B:B, B3, 'Placebo Females'!P:P, P3)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K2" dT="2023-10-02T10:53:58.87" personId="{BFF0E89A-0F32-43E1-BCDC-FF773C858045}" id="{54201B9B-C2FD-4D6F-BFD4-DA33D3765CA1}">
    <text>All delta calculations subtract the average Placebo value for male/females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ncbi.nlm.nih.gov/pubmed/2505443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84ED5-2FC8-4929-82A6-CAB720031EC5}">
  <dimension ref="A2:L43"/>
  <sheetViews>
    <sheetView tabSelected="1" zoomScale="85" zoomScaleNormal="85" workbookViewId="0">
      <selection activeCell="D32" sqref="D32"/>
    </sheetView>
  </sheetViews>
  <sheetFormatPr defaultRowHeight="15" x14ac:dyDescent="0.25"/>
  <cols>
    <col min="1" max="1" width="19.85546875" customWidth="1"/>
    <col min="2" max="2" width="122.28515625" customWidth="1"/>
    <col min="3" max="3" width="21.42578125" customWidth="1"/>
    <col min="4" max="4" width="13.42578125" customWidth="1"/>
    <col min="5" max="5" width="22.28515625" customWidth="1"/>
    <col min="6" max="6" width="62.7109375" customWidth="1"/>
    <col min="7" max="12" width="13.42578125" customWidth="1"/>
  </cols>
  <sheetData>
    <row r="2" spans="1:12" ht="33.75" x14ac:dyDescent="0.5">
      <c r="A2" s="34" t="s">
        <v>0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</row>
    <row r="3" spans="1:12" ht="21" x14ac:dyDescent="0.35">
      <c r="A3" s="35" t="s">
        <v>1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</row>
    <row r="4" spans="1:12" ht="18.75" x14ac:dyDescent="0.3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</row>
    <row r="5" spans="1:12" ht="18.75" x14ac:dyDescent="0.3">
      <c r="A5" s="33" t="s">
        <v>2</v>
      </c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</row>
    <row r="6" spans="1:12" ht="18.75" customHeight="1" x14ac:dyDescent="0.25">
      <c r="A6" s="32" t="s">
        <v>3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</row>
    <row r="7" spans="1:12" ht="15.75" customHeight="1" x14ac:dyDescent="0.25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</row>
    <row r="8" spans="1:12" ht="18.75" x14ac:dyDescent="0.3">
      <c r="A8" s="33" t="s">
        <v>4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</row>
    <row r="9" spans="1:12" ht="15.75" thickBot="1" x14ac:dyDescent="0.3"/>
    <row r="10" spans="1:12" ht="24" thickBot="1" x14ac:dyDescent="0.4">
      <c r="A10" s="36" t="s">
        <v>5</v>
      </c>
      <c r="B10" s="37"/>
      <c r="C10" s="38"/>
      <c r="E10" s="39" t="s">
        <v>6</v>
      </c>
      <c r="F10" s="40"/>
    </row>
    <row r="11" spans="1:12" ht="24" thickBot="1" x14ac:dyDescent="0.4">
      <c r="A11" s="4" t="s">
        <v>7</v>
      </c>
      <c r="B11" s="4" t="s">
        <v>8</v>
      </c>
      <c r="C11" s="5" t="s">
        <v>9</v>
      </c>
      <c r="E11" s="20" t="s">
        <v>10</v>
      </c>
      <c r="F11" s="19" t="s">
        <v>11</v>
      </c>
    </row>
    <row r="12" spans="1:12" ht="15.75" x14ac:dyDescent="0.25">
      <c r="A12" s="10" t="s">
        <v>12</v>
      </c>
      <c r="B12" s="11" t="s">
        <v>13</v>
      </c>
      <c r="C12" s="12"/>
      <c r="E12" s="21" t="s">
        <v>14</v>
      </c>
      <c r="F12" s="16" t="s">
        <v>15</v>
      </c>
    </row>
    <row r="13" spans="1:12" ht="15.75" x14ac:dyDescent="0.25">
      <c r="A13" s="3" t="s">
        <v>16</v>
      </c>
      <c r="B13" s="6" t="s">
        <v>17</v>
      </c>
      <c r="C13" s="8"/>
      <c r="E13" s="22" t="s">
        <v>18</v>
      </c>
      <c r="F13" s="17" t="s">
        <v>19</v>
      </c>
    </row>
    <row r="14" spans="1:12" ht="15.75" x14ac:dyDescent="0.25">
      <c r="A14" s="7" t="s">
        <v>20</v>
      </c>
      <c r="B14" s="6" t="s">
        <v>21</v>
      </c>
      <c r="C14" s="9" t="s">
        <v>22</v>
      </c>
      <c r="E14" s="21" t="s">
        <v>23</v>
      </c>
      <c r="F14" s="16" t="s">
        <v>24</v>
      </c>
    </row>
    <row r="15" spans="1:12" ht="15.75" x14ac:dyDescent="0.25">
      <c r="A15" s="7" t="s">
        <v>25</v>
      </c>
      <c r="B15" s="6" t="s">
        <v>26</v>
      </c>
      <c r="C15" s="8"/>
      <c r="E15" s="22" t="s">
        <v>27</v>
      </c>
      <c r="F15" s="17" t="s">
        <v>28</v>
      </c>
    </row>
    <row r="16" spans="1:12" ht="15.75" x14ac:dyDescent="0.25">
      <c r="A16" s="7" t="s">
        <v>29</v>
      </c>
      <c r="B16" s="6" t="s">
        <v>30</v>
      </c>
      <c r="C16" s="8"/>
      <c r="E16" s="21" t="s">
        <v>31</v>
      </c>
      <c r="F16" s="16" t="s">
        <v>32</v>
      </c>
    </row>
    <row r="17" spans="1:8" ht="15.75" x14ac:dyDescent="0.25">
      <c r="A17" s="7" t="s">
        <v>33</v>
      </c>
      <c r="B17" s="6" t="s">
        <v>34</v>
      </c>
      <c r="C17" s="8"/>
      <c r="E17" s="22" t="s">
        <v>35</v>
      </c>
      <c r="F17" s="17" t="s">
        <v>36</v>
      </c>
    </row>
    <row r="18" spans="1:8" ht="15.75" x14ac:dyDescent="0.25">
      <c r="A18" s="7" t="s">
        <v>37</v>
      </c>
      <c r="B18" s="6" t="s">
        <v>38</v>
      </c>
      <c r="C18" s="8"/>
      <c r="E18" s="21" t="s">
        <v>39</v>
      </c>
      <c r="F18" s="16" t="s">
        <v>40</v>
      </c>
    </row>
    <row r="19" spans="1:8" ht="15.75" x14ac:dyDescent="0.25">
      <c r="A19" s="7" t="s">
        <v>41</v>
      </c>
      <c r="B19" s="6" t="s">
        <v>42</v>
      </c>
      <c r="C19" s="8"/>
      <c r="E19" s="22" t="s">
        <v>43</v>
      </c>
      <c r="F19" s="17" t="s">
        <v>44</v>
      </c>
    </row>
    <row r="20" spans="1:8" ht="15.75" x14ac:dyDescent="0.25">
      <c r="A20" s="7" t="s">
        <v>45</v>
      </c>
      <c r="B20" s="6" t="s">
        <v>46</v>
      </c>
      <c r="C20" s="8"/>
      <c r="E20" s="21" t="s">
        <v>47</v>
      </c>
      <c r="F20" s="16" t="s">
        <v>48</v>
      </c>
    </row>
    <row r="21" spans="1:8" ht="16.5" thickBot="1" x14ac:dyDescent="0.3">
      <c r="A21" s="7" t="s">
        <v>49</v>
      </c>
      <c r="B21" s="6" t="s">
        <v>50</v>
      </c>
      <c r="C21" s="8"/>
      <c r="E21" s="23" t="s">
        <v>51</v>
      </c>
      <c r="F21" s="18" t="s">
        <v>52</v>
      </c>
    </row>
    <row r="22" spans="1:8" ht="15.75" x14ac:dyDescent="0.25">
      <c r="A22" s="7" t="s">
        <v>53</v>
      </c>
      <c r="B22" s="6" t="s">
        <v>54</v>
      </c>
      <c r="C22" s="8"/>
    </row>
    <row r="23" spans="1:8" ht="16.5" thickBot="1" x14ac:dyDescent="0.3">
      <c r="A23" s="7" t="s">
        <v>55</v>
      </c>
      <c r="B23" s="6" t="s">
        <v>56</v>
      </c>
      <c r="C23" s="8"/>
    </row>
    <row r="24" spans="1:8" ht="15.75" customHeight="1" x14ac:dyDescent="0.35">
      <c r="A24" s="7" t="s">
        <v>57</v>
      </c>
      <c r="B24" s="6" t="s">
        <v>58</v>
      </c>
      <c r="C24" s="8"/>
      <c r="E24" s="25" t="s">
        <v>59</v>
      </c>
      <c r="F24" s="26"/>
      <c r="G24" s="24"/>
      <c r="H24" s="24"/>
    </row>
    <row r="25" spans="1:8" ht="15.75" customHeight="1" x14ac:dyDescent="0.35">
      <c r="A25" s="7" t="s">
        <v>60</v>
      </c>
      <c r="B25" s="6" t="s">
        <v>61</v>
      </c>
      <c r="C25" s="9" t="s">
        <v>22</v>
      </c>
      <c r="E25" s="27"/>
      <c r="F25" s="28"/>
      <c r="G25" s="24"/>
      <c r="H25" s="24"/>
    </row>
    <row r="26" spans="1:8" ht="15.75" customHeight="1" x14ac:dyDescent="0.35">
      <c r="A26" s="7" t="s">
        <v>62</v>
      </c>
      <c r="B26" s="6" t="s">
        <v>63</v>
      </c>
      <c r="C26" s="9" t="s">
        <v>22</v>
      </c>
      <c r="E26" s="27"/>
      <c r="F26" s="28"/>
      <c r="G26" s="24"/>
      <c r="H26" s="24"/>
    </row>
    <row r="27" spans="1:8" ht="15.75" customHeight="1" x14ac:dyDescent="0.35">
      <c r="A27" s="7" t="s">
        <v>64</v>
      </c>
      <c r="B27" s="6" t="s">
        <v>65</v>
      </c>
      <c r="C27" s="9" t="s">
        <v>22</v>
      </c>
      <c r="E27" s="27"/>
      <c r="F27" s="28"/>
      <c r="G27" s="24"/>
      <c r="H27" s="24"/>
    </row>
    <row r="28" spans="1:8" ht="15.75" customHeight="1" x14ac:dyDescent="0.35">
      <c r="A28" s="7" t="s">
        <v>66</v>
      </c>
      <c r="B28" s="6" t="s">
        <v>67</v>
      </c>
      <c r="C28" s="8"/>
      <c r="E28" s="27"/>
      <c r="F28" s="28"/>
      <c r="G28" s="24"/>
      <c r="H28" s="24"/>
    </row>
    <row r="29" spans="1:8" ht="15.75" customHeight="1" thickBot="1" x14ac:dyDescent="0.4">
      <c r="A29" s="7" t="s">
        <v>68</v>
      </c>
      <c r="B29" s="6" t="s">
        <v>69</v>
      </c>
      <c r="C29" s="9" t="s">
        <v>22</v>
      </c>
      <c r="E29" s="29"/>
      <c r="F29" s="30"/>
      <c r="G29" s="24"/>
      <c r="H29" s="24"/>
    </row>
    <row r="30" spans="1:8" ht="15.75" customHeight="1" x14ac:dyDescent="0.35">
      <c r="A30" s="7" t="s">
        <v>70</v>
      </c>
      <c r="B30" s="6" t="s">
        <v>71</v>
      </c>
      <c r="C30" s="9" t="s">
        <v>22</v>
      </c>
      <c r="E30" s="24"/>
      <c r="F30" s="24"/>
      <c r="G30" s="24"/>
      <c r="H30" s="24"/>
    </row>
    <row r="31" spans="1:8" ht="15.75" x14ac:dyDescent="0.25">
      <c r="A31" s="7" t="s">
        <v>72</v>
      </c>
      <c r="B31" s="6" t="s">
        <v>73</v>
      </c>
      <c r="C31" s="9" t="s">
        <v>22</v>
      </c>
    </row>
    <row r="32" spans="1:8" ht="15.75" x14ac:dyDescent="0.25">
      <c r="A32" s="7" t="s">
        <v>74</v>
      </c>
      <c r="B32" s="6" t="s">
        <v>75</v>
      </c>
      <c r="C32" s="9" t="s">
        <v>22</v>
      </c>
    </row>
    <row r="33" spans="1:3" ht="15.75" x14ac:dyDescent="0.25">
      <c r="A33" s="7" t="s">
        <v>76</v>
      </c>
      <c r="B33" s="6" t="s">
        <v>77</v>
      </c>
      <c r="C33" s="9" t="s">
        <v>22</v>
      </c>
    </row>
    <row r="34" spans="1:3" ht="15.75" x14ac:dyDescent="0.25">
      <c r="A34" s="7" t="s">
        <v>78</v>
      </c>
      <c r="B34" s="6" t="s">
        <v>79</v>
      </c>
      <c r="C34" s="9" t="s">
        <v>22</v>
      </c>
    </row>
    <row r="35" spans="1:3" ht="15.75" x14ac:dyDescent="0.25">
      <c r="A35" s="7" t="s">
        <v>80</v>
      </c>
      <c r="B35" s="6" t="s">
        <v>81</v>
      </c>
      <c r="C35" s="9" t="s">
        <v>22</v>
      </c>
    </row>
    <row r="36" spans="1:3" ht="15.75" x14ac:dyDescent="0.25">
      <c r="A36" s="7" t="s">
        <v>82</v>
      </c>
      <c r="B36" s="6" t="s">
        <v>83</v>
      </c>
      <c r="C36" s="9" t="s">
        <v>22</v>
      </c>
    </row>
    <row r="37" spans="1:3" ht="15.75" x14ac:dyDescent="0.25">
      <c r="A37" s="7" t="s">
        <v>84</v>
      </c>
      <c r="B37" s="6" t="s">
        <v>85</v>
      </c>
      <c r="C37" s="9" t="s">
        <v>22</v>
      </c>
    </row>
    <row r="38" spans="1:3" ht="15.75" x14ac:dyDescent="0.25">
      <c r="A38" s="7" t="s">
        <v>86</v>
      </c>
      <c r="B38" s="6" t="s">
        <v>87</v>
      </c>
      <c r="C38" s="8"/>
    </row>
    <row r="39" spans="1:3" ht="15.75" x14ac:dyDescent="0.25">
      <c r="A39" s="7" t="s">
        <v>88</v>
      </c>
      <c r="B39" s="6" t="s">
        <v>89</v>
      </c>
      <c r="C39" s="9" t="s">
        <v>22</v>
      </c>
    </row>
    <row r="40" spans="1:3" ht="15.75" x14ac:dyDescent="0.25">
      <c r="A40" s="7" t="s">
        <v>90</v>
      </c>
      <c r="B40" s="6" t="s">
        <v>91</v>
      </c>
      <c r="C40" s="9" t="s">
        <v>22</v>
      </c>
    </row>
    <row r="41" spans="1:3" ht="15.75" x14ac:dyDescent="0.25">
      <c r="A41" s="7" t="s">
        <v>92</v>
      </c>
      <c r="B41" s="6" t="s">
        <v>93</v>
      </c>
      <c r="C41" s="9" t="s">
        <v>22</v>
      </c>
    </row>
    <row r="42" spans="1:3" ht="15.75" x14ac:dyDescent="0.25">
      <c r="A42" s="7" t="s">
        <v>94</v>
      </c>
      <c r="B42" s="6" t="s">
        <v>95</v>
      </c>
      <c r="C42" s="9" t="s">
        <v>22</v>
      </c>
    </row>
    <row r="43" spans="1:3" ht="16.5" thickBot="1" x14ac:dyDescent="0.3">
      <c r="A43" s="13" t="s">
        <v>96</v>
      </c>
      <c r="B43" s="14" t="s">
        <v>97</v>
      </c>
      <c r="C43" s="15" t="s">
        <v>22</v>
      </c>
    </row>
  </sheetData>
  <mergeCells count="9">
    <mergeCell ref="E24:F29"/>
    <mergeCell ref="A4:L4"/>
    <mergeCell ref="A6:L7"/>
    <mergeCell ref="A8:L8"/>
    <mergeCell ref="A2:L2"/>
    <mergeCell ref="A3:L3"/>
    <mergeCell ref="A5:L5"/>
    <mergeCell ref="A10:C10"/>
    <mergeCell ref="E10:F10"/>
  </mergeCells>
  <hyperlinks>
    <hyperlink ref="A6" r:id="rId1" display="http://www.ncbi.nlm.nih.gov/pubmed/25054430" xr:uid="{A172D3ED-B336-4B83-9EED-DC48E5655A8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31"/>
  <sheetViews>
    <sheetView topLeftCell="J1" workbookViewId="0">
      <selection activeCell="Q18" sqref="Q18"/>
    </sheetView>
  </sheetViews>
  <sheetFormatPr defaultRowHeight="15" x14ac:dyDescent="0.25"/>
  <cols>
    <col min="1" max="1" width="10.42578125" customWidth="1"/>
    <col min="2" max="2" width="10.140625" customWidth="1"/>
    <col min="10" max="10" width="9.5703125" customWidth="1"/>
    <col min="11" max="11" width="9.7109375" customWidth="1"/>
    <col min="14" max="14" width="10" customWidth="1"/>
    <col min="15" max="15" width="10.28515625" customWidth="1"/>
    <col min="17" max="17" width="11.42578125" customWidth="1"/>
    <col min="18" max="18" width="9.42578125" customWidth="1"/>
    <col min="19" max="19" width="12" customWidth="1"/>
    <col min="20" max="20" width="11.85546875" customWidth="1"/>
    <col min="25" max="25" width="9.42578125" customWidth="1"/>
    <col min="26" max="26" width="13.42578125" customWidth="1"/>
    <col min="27" max="27" width="15.42578125" customWidth="1"/>
    <col min="28" max="28" width="9.5703125" customWidth="1"/>
    <col min="29" max="29" width="9.42578125" customWidth="1"/>
    <col min="30" max="30" width="19" customWidth="1"/>
    <col min="31" max="31" width="19.7109375" customWidth="1"/>
    <col min="32" max="32" width="16.85546875" customWidth="1"/>
  </cols>
  <sheetData>
    <row r="1" spans="1:32" ht="26.25" x14ac:dyDescent="0.4">
      <c r="A1" s="41" t="s">
        <v>98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3"/>
    </row>
    <row r="2" spans="1:32" x14ac:dyDescent="0.25">
      <c r="A2" t="s">
        <v>12</v>
      </c>
      <c r="B2" t="s">
        <v>16</v>
      </c>
      <c r="C2" t="s">
        <v>20</v>
      </c>
      <c r="D2" t="s">
        <v>25</v>
      </c>
      <c r="E2" t="s">
        <v>29</v>
      </c>
      <c r="F2" t="s">
        <v>33</v>
      </c>
      <c r="G2" t="s">
        <v>37</v>
      </c>
      <c r="H2" t="s">
        <v>41</v>
      </c>
      <c r="I2" t="s">
        <v>45</v>
      </c>
      <c r="J2" t="s">
        <v>49</v>
      </c>
      <c r="K2" t="s">
        <v>53</v>
      </c>
      <c r="L2" t="s">
        <v>55</v>
      </c>
      <c r="M2" t="s">
        <v>57</v>
      </c>
      <c r="N2" t="s">
        <v>99</v>
      </c>
      <c r="O2" t="s">
        <v>62</v>
      </c>
      <c r="P2" t="s">
        <v>64</v>
      </c>
      <c r="Q2" t="s">
        <v>66</v>
      </c>
      <c r="R2" t="s">
        <v>68</v>
      </c>
      <c r="S2" t="s">
        <v>70</v>
      </c>
      <c r="T2" t="s">
        <v>72</v>
      </c>
      <c r="U2" t="s">
        <v>74</v>
      </c>
      <c r="V2" t="s">
        <v>76</v>
      </c>
      <c r="W2" t="s">
        <v>78</v>
      </c>
      <c r="X2" t="s">
        <v>80</v>
      </c>
      <c r="Y2" t="s">
        <v>82</v>
      </c>
      <c r="Z2" t="s">
        <v>84</v>
      </c>
      <c r="AA2" t="s">
        <v>100</v>
      </c>
      <c r="AB2" t="s">
        <v>88</v>
      </c>
      <c r="AC2" t="s">
        <v>90</v>
      </c>
      <c r="AD2" t="s">
        <v>92</v>
      </c>
      <c r="AE2" t="s">
        <v>94</v>
      </c>
      <c r="AF2" t="s">
        <v>96</v>
      </c>
    </row>
    <row r="3" spans="1:32" x14ac:dyDescent="0.25">
      <c r="A3" t="s">
        <v>101</v>
      </c>
      <c r="B3">
        <v>1012</v>
      </c>
      <c r="C3" t="s">
        <v>102</v>
      </c>
      <c r="D3">
        <v>21</v>
      </c>
      <c r="E3">
        <v>180.1</v>
      </c>
      <c r="F3">
        <v>61.8</v>
      </c>
      <c r="G3">
        <v>103.5</v>
      </c>
      <c r="H3">
        <v>56.5</v>
      </c>
      <c r="I3" t="s">
        <v>103</v>
      </c>
      <c r="J3" t="s">
        <v>104</v>
      </c>
      <c r="K3" t="s">
        <v>105</v>
      </c>
      <c r="L3" t="s">
        <v>106</v>
      </c>
      <c r="M3" t="s">
        <v>107</v>
      </c>
      <c r="N3" t="s">
        <v>108</v>
      </c>
      <c r="O3" t="s">
        <v>108</v>
      </c>
      <c r="P3">
        <v>-0.5</v>
      </c>
      <c r="Q3" t="s">
        <v>109</v>
      </c>
      <c r="R3" t="s">
        <v>108</v>
      </c>
      <c r="S3" t="s">
        <v>108</v>
      </c>
      <c r="T3" t="s">
        <v>108</v>
      </c>
      <c r="U3">
        <v>1040</v>
      </c>
      <c r="V3">
        <v>220</v>
      </c>
      <c r="W3">
        <v>388</v>
      </c>
      <c r="X3">
        <v>100</v>
      </c>
      <c r="Y3">
        <v>221</v>
      </c>
      <c r="Z3">
        <v>67</v>
      </c>
      <c r="AA3" t="s">
        <v>108</v>
      </c>
      <c r="AB3">
        <v>44</v>
      </c>
      <c r="AC3">
        <v>23</v>
      </c>
      <c r="AD3">
        <v>732.649</v>
      </c>
      <c r="AE3">
        <v>0.152174</v>
      </c>
      <c r="AF3">
        <v>0.353686</v>
      </c>
    </row>
    <row r="4" spans="1:32" x14ac:dyDescent="0.25">
      <c r="A4" t="s">
        <v>110</v>
      </c>
      <c r="B4">
        <v>1012</v>
      </c>
      <c r="C4" t="s">
        <v>102</v>
      </c>
      <c r="D4">
        <v>21</v>
      </c>
      <c r="E4">
        <v>180.1</v>
      </c>
      <c r="F4">
        <v>61.8</v>
      </c>
      <c r="G4">
        <v>103.5</v>
      </c>
      <c r="H4">
        <v>56.5</v>
      </c>
      <c r="I4" t="s">
        <v>103</v>
      </c>
      <c r="J4" t="s">
        <v>104</v>
      </c>
      <c r="K4" t="s">
        <v>105</v>
      </c>
      <c r="L4" t="s">
        <v>106</v>
      </c>
      <c r="M4" t="s">
        <v>107</v>
      </c>
      <c r="N4" t="s">
        <v>108</v>
      </c>
      <c r="O4" t="s">
        <v>108</v>
      </c>
      <c r="P4">
        <v>-0.5</v>
      </c>
      <c r="Q4" t="s">
        <v>109</v>
      </c>
      <c r="R4" t="s">
        <v>108</v>
      </c>
      <c r="S4" t="s">
        <v>108</v>
      </c>
      <c r="T4" t="s">
        <v>108</v>
      </c>
      <c r="U4">
        <v>1082</v>
      </c>
      <c r="V4">
        <v>229</v>
      </c>
      <c r="W4">
        <v>387</v>
      </c>
      <c r="X4">
        <v>104</v>
      </c>
      <c r="Y4">
        <v>216</v>
      </c>
      <c r="Z4">
        <v>67</v>
      </c>
      <c r="AA4" t="s">
        <v>108</v>
      </c>
      <c r="AB4">
        <v>40</v>
      </c>
      <c r="AC4">
        <v>24</v>
      </c>
      <c r="AD4">
        <v>731.68399999999997</v>
      </c>
      <c r="AE4">
        <v>0.14583299999999999</v>
      </c>
      <c r="AF4">
        <v>0.35049799999999998</v>
      </c>
    </row>
    <row r="5" spans="1:32" x14ac:dyDescent="0.25">
      <c r="A5" t="s">
        <v>111</v>
      </c>
      <c r="B5">
        <v>1012</v>
      </c>
      <c r="C5" t="s">
        <v>102</v>
      </c>
      <c r="D5">
        <v>21</v>
      </c>
      <c r="E5">
        <v>180.1</v>
      </c>
      <c r="F5">
        <v>61.8</v>
      </c>
      <c r="G5">
        <v>103.5</v>
      </c>
      <c r="H5">
        <v>56.5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108</v>
      </c>
      <c r="P5">
        <v>-0.5</v>
      </c>
      <c r="Q5" t="s">
        <v>109</v>
      </c>
      <c r="R5" t="s">
        <v>108</v>
      </c>
      <c r="S5" t="s">
        <v>108</v>
      </c>
      <c r="T5" t="s">
        <v>108</v>
      </c>
      <c r="U5">
        <v>1066</v>
      </c>
      <c r="V5">
        <v>224</v>
      </c>
      <c r="W5">
        <v>387</v>
      </c>
      <c r="X5">
        <v>106</v>
      </c>
      <c r="Y5">
        <v>214</v>
      </c>
      <c r="Z5">
        <v>67</v>
      </c>
      <c r="AA5" t="s">
        <v>108</v>
      </c>
      <c r="AB5">
        <v>43</v>
      </c>
      <c r="AC5">
        <v>22</v>
      </c>
      <c r="AD5">
        <v>723.54499999999996</v>
      </c>
      <c r="AE5">
        <v>0.14285700000000001</v>
      </c>
      <c r="AF5">
        <v>0.35691499999999998</v>
      </c>
    </row>
    <row r="6" spans="1:32" x14ac:dyDescent="0.25">
      <c r="A6" t="s">
        <v>112</v>
      </c>
      <c r="B6">
        <v>1012</v>
      </c>
      <c r="C6" t="s">
        <v>102</v>
      </c>
      <c r="D6">
        <v>21</v>
      </c>
      <c r="E6">
        <v>180.1</v>
      </c>
      <c r="F6">
        <v>61.8</v>
      </c>
      <c r="G6">
        <v>103.5</v>
      </c>
      <c r="H6">
        <v>56.5</v>
      </c>
      <c r="I6" t="s">
        <v>103</v>
      </c>
      <c r="J6" t="s">
        <v>104</v>
      </c>
      <c r="K6" t="s">
        <v>105</v>
      </c>
      <c r="L6" t="s">
        <v>106</v>
      </c>
      <c r="M6" t="s">
        <v>107</v>
      </c>
      <c r="N6" t="s">
        <v>108</v>
      </c>
      <c r="O6" t="s">
        <v>108</v>
      </c>
      <c r="P6">
        <v>0.5</v>
      </c>
      <c r="Q6" t="s">
        <v>113</v>
      </c>
      <c r="R6" t="s">
        <v>108</v>
      </c>
      <c r="S6" t="s">
        <v>108</v>
      </c>
      <c r="T6" t="s">
        <v>108</v>
      </c>
      <c r="U6">
        <v>1076</v>
      </c>
      <c r="V6">
        <v>218</v>
      </c>
      <c r="W6">
        <v>385</v>
      </c>
      <c r="X6">
        <v>107</v>
      </c>
      <c r="Y6">
        <v>212</v>
      </c>
      <c r="Z6">
        <v>66</v>
      </c>
      <c r="AA6" t="s">
        <v>108</v>
      </c>
      <c r="AB6">
        <v>42</v>
      </c>
      <c r="AC6">
        <v>22</v>
      </c>
      <c r="AD6">
        <v>807.928</v>
      </c>
      <c r="AE6">
        <v>0.155556</v>
      </c>
      <c r="AF6">
        <v>0.34018900000000002</v>
      </c>
    </row>
    <row r="7" spans="1:32" x14ac:dyDescent="0.25">
      <c r="A7" t="s">
        <v>114</v>
      </c>
      <c r="B7">
        <v>1012</v>
      </c>
      <c r="C7" t="s">
        <v>102</v>
      </c>
      <c r="D7">
        <v>21</v>
      </c>
      <c r="E7">
        <v>180.1</v>
      </c>
      <c r="F7">
        <v>61.8</v>
      </c>
      <c r="G7">
        <v>103.5</v>
      </c>
      <c r="H7">
        <v>56.5</v>
      </c>
      <c r="I7" t="s">
        <v>103</v>
      </c>
      <c r="J7" t="s">
        <v>104</v>
      </c>
      <c r="K7" t="s">
        <v>105</v>
      </c>
      <c r="L7" t="s">
        <v>106</v>
      </c>
      <c r="M7" t="s">
        <v>107</v>
      </c>
      <c r="N7" t="s">
        <v>108</v>
      </c>
      <c r="O7" t="s">
        <v>108</v>
      </c>
      <c r="P7">
        <v>0.5</v>
      </c>
      <c r="Q7" t="s">
        <v>113</v>
      </c>
      <c r="R7" t="s">
        <v>108</v>
      </c>
      <c r="S7" t="s">
        <v>108</v>
      </c>
      <c r="T7" t="s">
        <v>108</v>
      </c>
      <c r="U7">
        <v>1142</v>
      </c>
      <c r="V7">
        <v>221</v>
      </c>
      <c r="W7">
        <v>386</v>
      </c>
      <c r="X7">
        <v>102</v>
      </c>
      <c r="Y7">
        <v>217</v>
      </c>
      <c r="Z7">
        <v>67</v>
      </c>
      <c r="AA7" t="s">
        <v>108</v>
      </c>
      <c r="AB7">
        <v>42</v>
      </c>
      <c r="AC7">
        <v>21</v>
      </c>
      <c r="AD7">
        <v>817.976</v>
      </c>
      <c r="AE7">
        <v>0.125</v>
      </c>
      <c r="AF7">
        <v>0.351294</v>
      </c>
    </row>
    <row r="8" spans="1:32" x14ac:dyDescent="0.25">
      <c r="A8" t="s">
        <v>115</v>
      </c>
      <c r="B8">
        <v>1012</v>
      </c>
      <c r="C8" t="s">
        <v>102</v>
      </c>
      <c r="D8">
        <v>21</v>
      </c>
      <c r="E8">
        <v>180.1</v>
      </c>
      <c r="F8">
        <v>61.8</v>
      </c>
      <c r="G8">
        <v>103.5</v>
      </c>
      <c r="H8">
        <v>56.5</v>
      </c>
      <c r="I8" t="s">
        <v>103</v>
      </c>
      <c r="J8" t="s">
        <v>104</v>
      </c>
      <c r="K8" t="s">
        <v>105</v>
      </c>
      <c r="L8" t="s">
        <v>106</v>
      </c>
      <c r="M8" t="s">
        <v>107</v>
      </c>
      <c r="N8" t="s">
        <v>108</v>
      </c>
      <c r="O8" t="s">
        <v>108</v>
      </c>
      <c r="P8">
        <v>0.5</v>
      </c>
      <c r="Q8" t="s">
        <v>113</v>
      </c>
      <c r="R8" t="s">
        <v>108</v>
      </c>
      <c r="S8" t="s">
        <v>108</v>
      </c>
      <c r="T8" t="s">
        <v>108</v>
      </c>
      <c r="U8">
        <v>1104</v>
      </c>
      <c r="V8">
        <v>221</v>
      </c>
      <c r="W8">
        <v>382</v>
      </c>
      <c r="X8">
        <v>100</v>
      </c>
      <c r="Y8">
        <v>216</v>
      </c>
      <c r="Z8">
        <v>66</v>
      </c>
      <c r="AA8" t="s">
        <v>108</v>
      </c>
      <c r="AB8">
        <v>37</v>
      </c>
      <c r="AC8">
        <v>29</v>
      </c>
      <c r="AD8">
        <v>806.49</v>
      </c>
      <c r="AE8">
        <v>0.125</v>
      </c>
      <c r="AF8">
        <v>0.33217000000000002</v>
      </c>
    </row>
    <row r="9" spans="1:32" x14ac:dyDescent="0.25">
      <c r="A9" t="s">
        <v>116</v>
      </c>
      <c r="B9">
        <v>1012</v>
      </c>
      <c r="C9" t="s">
        <v>102</v>
      </c>
      <c r="D9">
        <v>21</v>
      </c>
      <c r="E9">
        <v>180.1</v>
      </c>
      <c r="F9">
        <v>61.8</v>
      </c>
      <c r="G9">
        <v>103.5</v>
      </c>
      <c r="H9">
        <v>56.5</v>
      </c>
      <c r="I9" t="s">
        <v>103</v>
      </c>
      <c r="J9" t="s">
        <v>104</v>
      </c>
      <c r="K9" t="s">
        <v>105</v>
      </c>
      <c r="L9" t="s">
        <v>106</v>
      </c>
      <c r="M9" t="s">
        <v>107</v>
      </c>
      <c r="N9" t="s">
        <v>108</v>
      </c>
      <c r="O9" t="s">
        <v>108</v>
      </c>
      <c r="P9">
        <v>1</v>
      </c>
      <c r="Q9" t="s">
        <v>113</v>
      </c>
      <c r="R9" t="s">
        <v>108</v>
      </c>
      <c r="S9" t="s">
        <v>108</v>
      </c>
      <c r="T9" t="s">
        <v>108</v>
      </c>
      <c r="U9">
        <v>1060</v>
      </c>
      <c r="V9">
        <v>217</v>
      </c>
      <c r="W9">
        <v>379</v>
      </c>
      <c r="X9">
        <v>95</v>
      </c>
      <c r="Y9">
        <v>219</v>
      </c>
      <c r="Z9">
        <v>65</v>
      </c>
      <c r="AA9" t="s">
        <v>108</v>
      </c>
      <c r="AB9">
        <v>44</v>
      </c>
      <c r="AC9">
        <v>23</v>
      </c>
      <c r="AD9">
        <v>793.94200000000001</v>
      </c>
      <c r="AE9">
        <v>0.17391300000000001</v>
      </c>
      <c r="AF9">
        <v>0.35643900000000001</v>
      </c>
    </row>
    <row r="10" spans="1:32" x14ac:dyDescent="0.25">
      <c r="A10" t="s">
        <v>117</v>
      </c>
      <c r="B10">
        <v>1012</v>
      </c>
      <c r="C10" t="s">
        <v>102</v>
      </c>
      <c r="D10">
        <v>21</v>
      </c>
      <c r="E10">
        <v>180.1</v>
      </c>
      <c r="F10">
        <v>61.8</v>
      </c>
      <c r="G10">
        <v>103.5</v>
      </c>
      <c r="H10">
        <v>56.5</v>
      </c>
      <c r="I10" t="s">
        <v>103</v>
      </c>
      <c r="J10" t="s">
        <v>104</v>
      </c>
      <c r="K10" t="s">
        <v>105</v>
      </c>
      <c r="L10" t="s">
        <v>106</v>
      </c>
      <c r="M10" t="s">
        <v>107</v>
      </c>
      <c r="N10" t="s">
        <v>108</v>
      </c>
      <c r="O10" t="s">
        <v>108</v>
      </c>
      <c r="P10">
        <v>1</v>
      </c>
      <c r="Q10" t="s">
        <v>113</v>
      </c>
      <c r="R10" t="s">
        <v>108</v>
      </c>
      <c r="S10" t="s">
        <v>108</v>
      </c>
      <c r="T10" t="s">
        <v>108</v>
      </c>
      <c r="U10">
        <v>1086</v>
      </c>
      <c r="V10">
        <v>220</v>
      </c>
      <c r="W10">
        <v>386</v>
      </c>
      <c r="X10">
        <v>100</v>
      </c>
      <c r="Y10">
        <v>219</v>
      </c>
      <c r="Z10">
        <v>67</v>
      </c>
      <c r="AA10" t="s">
        <v>108</v>
      </c>
      <c r="AB10">
        <v>45</v>
      </c>
      <c r="AC10">
        <v>22</v>
      </c>
      <c r="AD10">
        <v>792.43700000000001</v>
      </c>
      <c r="AE10">
        <v>0.13333300000000001</v>
      </c>
      <c r="AF10">
        <v>0.34093899999999999</v>
      </c>
    </row>
    <row r="11" spans="1:32" x14ac:dyDescent="0.25">
      <c r="A11" t="s">
        <v>118</v>
      </c>
      <c r="B11">
        <v>1012</v>
      </c>
      <c r="C11" t="s">
        <v>102</v>
      </c>
      <c r="D11">
        <v>21</v>
      </c>
      <c r="E11">
        <v>180.1</v>
      </c>
      <c r="F11">
        <v>61.8</v>
      </c>
      <c r="G11">
        <v>103.5</v>
      </c>
      <c r="H11">
        <v>56.5</v>
      </c>
      <c r="I11" t="s">
        <v>103</v>
      </c>
      <c r="J11" t="s">
        <v>104</v>
      </c>
      <c r="K11" t="s">
        <v>105</v>
      </c>
      <c r="L11" t="s">
        <v>106</v>
      </c>
      <c r="M11" t="s">
        <v>107</v>
      </c>
      <c r="N11" t="s">
        <v>108</v>
      </c>
      <c r="O11" t="s">
        <v>108</v>
      </c>
      <c r="P11">
        <v>1</v>
      </c>
      <c r="Q11" t="s">
        <v>113</v>
      </c>
      <c r="R11" t="s">
        <v>108</v>
      </c>
      <c r="S11" t="s">
        <v>108</v>
      </c>
      <c r="T11" t="s">
        <v>108</v>
      </c>
      <c r="U11">
        <v>1118</v>
      </c>
      <c r="V11">
        <v>216</v>
      </c>
      <c r="W11">
        <v>376</v>
      </c>
      <c r="X11">
        <v>103</v>
      </c>
      <c r="Y11">
        <v>209</v>
      </c>
      <c r="Z11">
        <v>64</v>
      </c>
      <c r="AA11" t="s">
        <v>108</v>
      </c>
      <c r="AB11">
        <v>37</v>
      </c>
      <c r="AC11">
        <v>25</v>
      </c>
      <c r="AD11">
        <v>779.97400000000005</v>
      </c>
      <c r="AE11">
        <v>0.10638300000000001</v>
      </c>
      <c r="AF11">
        <v>0.33573599999999998</v>
      </c>
    </row>
    <row r="12" spans="1:32" x14ac:dyDescent="0.25">
      <c r="A12" t="s">
        <v>119</v>
      </c>
      <c r="B12">
        <v>1012</v>
      </c>
      <c r="C12" t="s">
        <v>102</v>
      </c>
      <c r="D12">
        <v>21</v>
      </c>
      <c r="E12">
        <v>180.1</v>
      </c>
      <c r="F12">
        <v>61.8</v>
      </c>
      <c r="G12">
        <v>103.5</v>
      </c>
      <c r="H12">
        <v>56.5</v>
      </c>
      <c r="I12" t="s">
        <v>103</v>
      </c>
      <c r="J12" t="s">
        <v>104</v>
      </c>
      <c r="K12" t="s">
        <v>105</v>
      </c>
      <c r="L12" t="s">
        <v>106</v>
      </c>
      <c r="M12" t="s">
        <v>107</v>
      </c>
      <c r="N12" t="s">
        <v>108</v>
      </c>
      <c r="O12" t="s">
        <v>108</v>
      </c>
      <c r="P12">
        <v>1.5</v>
      </c>
      <c r="Q12" t="s">
        <v>113</v>
      </c>
      <c r="R12" t="s">
        <v>108</v>
      </c>
      <c r="S12" t="s">
        <v>108</v>
      </c>
      <c r="T12" t="s">
        <v>108</v>
      </c>
      <c r="U12">
        <v>1056</v>
      </c>
      <c r="V12">
        <v>214</v>
      </c>
      <c r="W12">
        <v>380</v>
      </c>
      <c r="X12">
        <v>101</v>
      </c>
      <c r="Y12">
        <v>213</v>
      </c>
      <c r="Z12">
        <v>66</v>
      </c>
      <c r="AA12" t="s">
        <v>108</v>
      </c>
      <c r="AB12">
        <v>40</v>
      </c>
      <c r="AC12">
        <v>26</v>
      </c>
      <c r="AD12">
        <v>776.01800000000003</v>
      </c>
      <c r="AE12">
        <v>0.14893600000000001</v>
      </c>
      <c r="AF12">
        <v>0.34979100000000002</v>
      </c>
    </row>
    <row r="13" spans="1:32" x14ac:dyDescent="0.25">
      <c r="A13" t="s">
        <v>120</v>
      </c>
      <c r="B13">
        <v>1012</v>
      </c>
      <c r="C13" t="s">
        <v>102</v>
      </c>
      <c r="D13">
        <v>21</v>
      </c>
      <c r="E13">
        <v>180.1</v>
      </c>
      <c r="F13">
        <v>61.8</v>
      </c>
      <c r="G13">
        <v>103.5</v>
      </c>
      <c r="H13">
        <v>56.5</v>
      </c>
      <c r="I13" t="s">
        <v>103</v>
      </c>
      <c r="J13" t="s">
        <v>104</v>
      </c>
      <c r="K13" t="s">
        <v>105</v>
      </c>
      <c r="L13" t="s">
        <v>106</v>
      </c>
      <c r="M13" t="s">
        <v>107</v>
      </c>
      <c r="N13" t="s">
        <v>108</v>
      </c>
      <c r="O13" t="s">
        <v>108</v>
      </c>
      <c r="P13">
        <v>1.5</v>
      </c>
      <c r="Q13" t="s">
        <v>113</v>
      </c>
      <c r="R13" t="s">
        <v>108</v>
      </c>
      <c r="S13" t="s">
        <v>108</v>
      </c>
      <c r="T13" t="s">
        <v>108</v>
      </c>
      <c r="U13">
        <v>969</v>
      </c>
      <c r="V13">
        <v>210</v>
      </c>
      <c r="W13">
        <v>379</v>
      </c>
      <c r="X13">
        <v>104</v>
      </c>
      <c r="Y13">
        <v>208</v>
      </c>
      <c r="Z13">
        <v>67</v>
      </c>
      <c r="AA13" t="s">
        <v>108</v>
      </c>
      <c r="AB13">
        <v>38</v>
      </c>
      <c r="AC13">
        <v>28</v>
      </c>
      <c r="AD13">
        <v>724.33799999999997</v>
      </c>
      <c r="AE13">
        <v>0.170213</v>
      </c>
      <c r="AF13">
        <v>0.35039199999999998</v>
      </c>
    </row>
    <row r="14" spans="1:32" x14ac:dyDescent="0.25">
      <c r="A14" t="s">
        <v>121</v>
      </c>
      <c r="B14">
        <v>1012</v>
      </c>
      <c r="C14" t="s">
        <v>102</v>
      </c>
      <c r="D14">
        <v>21</v>
      </c>
      <c r="E14">
        <v>180.1</v>
      </c>
      <c r="F14">
        <v>61.8</v>
      </c>
      <c r="G14">
        <v>103.5</v>
      </c>
      <c r="H14">
        <v>56.5</v>
      </c>
      <c r="I14" t="s">
        <v>103</v>
      </c>
      <c r="J14" t="s">
        <v>104</v>
      </c>
      <c r="K14" t="s">
        <v>105</v>
      </c>
      <c r="L14" t="s">
        <v>106</v>
      </c>
      <c r="M14" t="s">
        <v>107</v>
      </c>
      <c r="N14" t="s">
        <v>108</v>
      </c>
      <c r="O14" t="s">
        <v>108</v>
      </c>
      <c r="P14">
        <v>1.5</v>
      </c>
      <c r="Q14" t="s">
        <v>113</v>
      </c>
      <c r="R14" t="s">
        <v>108</v>
      </c>
      <c r="S14" t="s">
        <v>108</v>
      </c>
      <c r="T14" t="s">
        <v>108</v>
      </c>
      <c r="U14">
        <v>1060</v>
      </c>
      <c r="V14">
        <v>220</v>
      </c>
      <c r="W14">
        <v>378</v>
      </c>
      <c r="X14">
        <v>101</v>
      </c>
      <c r="Y14">
        <v>211</v>
      </c>
      <c r="Z14">
        <v>66</v>
      </c>
      <c r="AA14" t="s">
        <v>108</v>
      </c>
      <c r="AB14">
        <v>40</v>
      </c>
      <c r="AC14">
        <v>25</v>
      </c>
      <c r="AD14">
        <v>784.51900000000001</v>
      </c>
      <c r="AE14">
        <v>0.12766</v>
      </c>
      <c r="AF14">
        <v>0.34564299999999998</v>
      </c>
    </row>
    <row r="15" spans="1:32" x14ac:dyDescent="0.25">
      <c r="A15" t="s">
        <v>122</v>
      </c>
      <c r="B15">
        <v>1012</v>
      </c>
      <c r="C15" t="s">
        <v>102</v>
      </c>
      <c r="D15">
        <v>21</v>
      </c>
      <c r="E15">
        <v>180.1</v>
      </c>
      <c r="F15">
        <v>61.8</v>
      </c>
      <c r="G15">
        <v>103.5</v>
      </c>
      <c r="H15">
        <v>56.5</v>
      </c>
      <c r="I15" t="s">
        <v>103</v>
      </c>
      <c r="J15" t="s">
        <v>104</v>
      </c>
      <c r="K15" t="s">
        <v>105</v>
      </c>
      <c r="L15" t="s">
        <v>106</v>
      </c>
      <c r="M15" t="s">
        <v>107</v>
      </c>
      <c r="N15" t="s">
        <v>108</v>
      </c>
      <c r="O15" t="s">
        <v>108</v>
      </c>
      <c r="P15">
        <v>2</v>
      </c>
      <c r="Q15" t="s">
        <v>113</v>
      </c>
      <c r="R15" t="s">
        <v>108</v>
      </c>
      <c r="S15" t="s">
        <v>108</v>
      </c>
      <c r="T15" t="s">
        <v>108</v>
      </c>
      <c r="U15">
        <v>1019</v>
      </c>
      <c r="V15">
        <v>214</v>
      </c>
      <c r="W15">
        <v>372</v>
      </c>
      <c r="X15">
        <v>100</v>
      </c>
      <c r="Y15">
        <v>207</v>
      </c>
      <c r="Z15">
        <v>65</v>
      </c>
      <c r="AA15" t="s">
        <v>108</v>
      </c>
      <c r="AB15">
        <v>41</v>
      </c>
      <c r="AC15">
        <v>22</v>
      </c>
      <c r="AD15">
        <v>758.83600000000001</v>
      </c>
      <c r="AE15">
        <v>0.14893600000000001</v>
      </c>
      <c r="AF15">
        <v>0.33077000000000001</v>
      </c>
    </row>
    <row r="16" spans="1:32" x14ac:dyDescent="0.25">
      <c r="A16" t="s">
        <v>123</v>
      </c>
      <c r="B16">
        <v>1012</v>
      </c>
      <c r="C16" t="s">
        <v>102</v>
      </c>
      <c r="D16">
        <v>21</v>
      </c>
      <c r="E16">
        <v>180.1</v>
      </c>
      <c r="F16">
        <v>61.8</v>
      </c>
      <c r="G16">
        <v>103.5</v>
      </c>
      <c r="H16">
        <v>56.5</v>
      </c>
      <c r="I16" t="s">
        <v>103</v>
      </c>
      <c r="J16" t="s">
        <v>104</v>
      </c>
      <c r="K16" t="s">
        <v>105</v>
      </c>
      <c r="L16" t="s">
        <v>106</v>
      </c>
      <c r="M16" t="s">
        <v>107</v>
      </c>
      <c r="N16" t="s">
        <v>108</v>
      </c>
      <c r="O16" t="s">
        <v>108</v>
      </c>
      <c r="P16">
        <v>2</v>
      </c>
      <c r="Q16" t="s">
        <v>113</v>
      </c>
      <c r="R16" t="s">
        <v>108</v>
      </c>
      <c r="S16" t="s">
        <v>108</v>
      </c>
      <c r="T16" t="s">
        <v>108</v>
      </c>
      <c r="U16">
        <v>934</v>
      </c>
      <c r="V16">
        <v>211</v>
      </c>
      <c r="W16">
        <v>365</v>
      </c>
      <c r="X16">
        <v>100</v>
      </c>
      <c r="Y16">
        <v>201</v>
      </c>
      <c r="Z16">
        <v>64</v>
      </c>
      <c r="AA16" t="s">
        <v>108</v>
      </c>
      <c r="AB16">
        <v>45</v>
      </c>
      <c r="AC16">
        <v>20</v>
      </c>
      <c r="AD16">
        <v>724.08399999999995</v>
      </c>
      <c r="AE16">
        <v>0.16279099999999999</v>
      </c>
      <c r="AF16">
        <v>0.31547700000000001</v>
      </c>
    </row>
    <row r="17" spans="1:32" x14ac:dyDescent="0.25">
      <c r="A17" t="s">
        <v>124</v>
      </c>
      <c r="B17">
        <v>1012</v>
      </c>
      <c r="C17" t="s">
        <v>102</v>
      </c>
      <c r="D17">
        <v>21</v>
      </c>
      <c r="E17">
        <v>180.1</v>
      </c>
      <c r="F17">
        <v>61.8</v>
      </c>
      <c r="G17">
        <v>103.5</v>
      </c>
      <c r="H17">
        <v>56.5</v>
      </c>
      <c r="I17" t="s">
        <v>103</v>
      </c>
      <c r="J17" t="s">
        <v>104</v>
      </c>
      <c r="K17" t="s">
        <v>105</v>
      </c>
      <c r="L17" t="s">
        <v>106</v>
      </c>
      <c r="M17" t="s">
        <v>107</v>
      </c>
      <c r="N17" t="s">
        <v>108</v>
      </c>
      <c r="O17" t="s">
        <v>108</v>
      </c>
      <c r="P17">
        <v>2</v>
      </c>
      <c r="Q17" t="s">
        <v>113</v>
      </c>
      <c r="R17" t="s">
        <v>108</v>
      </c>
      <c r="S17" t="s">
        <v>108</v>
      </c>
      <c r="T17" t="s">
        <v>108</v>
      </c>
      <c r="U17">
        <v>1021</v>
      </c>
      <c r="V17">
        <v>221</v>
      </c>
      <c r="W17">
        <v>368</v>
      </c>
      <c r="X17">
        <v>102</v>
      </c>
      <c r="Y17">
        <v>201</v>
      </c>
      <c r="Z17">
        <v>65</v>
      </c>
      <c r="AA17" t="s">
        <v>108</v>
      </c>
      <c r="AB17">
        <v>38</v>
      </c>
      <c r="AC17">
        <v>23</v>
      </c>
      <c r="AD17">
        <v>784.08100000000002</v>
      </c>
      <c r="AE17">
        <v>0.14893600000000001</v>
      </c>
      <c r="AF17">
        <v>0.32459900000000003</v>
      </c>
    </row>
    <row r="18" spans="1:32" x14ac:dyDescent="0.25">
      <c r="A18" t="s">
        <v>125</v>
      </c>
      <c r="B18">
        <v>1012</v>
      </c>
      <c r="C18" t="s">
        <v>102</v>
      </c>
      <c r="D18">
        <v>21</v>
      </c>
      <c r="E18">
        <v>180.1</v>
      </c>
      <c r="F18">
        <v>61.8</v>
      </c>
      <c r="G18">
        <v>103.5</v>
      </c>
      <c r="H18">
        <v>56.5</v>
      </c>
      <c r="I18" t="s">
        <v>103</v>
      </c>
      <c r="J18" t="s">
        <v>104</v>
      </c>
      <c r="K18" t="s">
        <v>105</v>
      </c>
      <c r="L18" t="s">
        <v>106</v>
      </c>
      <c r="M18" t="s">
        <v>107</v>
      </c>
      <c r="N18" t="s">
        <v>108</v>
      </c>
      <c r="O18" t="s">
        <v>108</v>
      </c>
      <c r="P18">
        <v>2.5</v>
      </c>
      <c r="Q18" t="s">
        <v>113</v>
      </c>
      <c r="R18" t="s">
        <v>108</v>
      </c>
      <c r="S18" t="s">
        <v>108</v>
      </c>
      <c r="T18" t="s">
        <v>108</v>
      </c>
      <c r="U18">
        <v>940</v>
      </c>
      <c r="V18">
        <v>221</v>
      </c>
      <c r="W18">
        <v>364</v>
      </c>
      <c r="X18">
        <v>100</v>
      </c>
      <c r="Y18">
        <v>199</v>
      </c>
      <c r="Z18">
        <v>65</v>
      </c>
      <c r="AA18" t="s">
        <v>108</v>
      </c>
      <c r="AB18">
        <v>38</v>
      </c>
      <c r="AC18">
        <v>29</v>
      </c>
      <c r="AD18">
        <v>693.23800000000006</v>
      </c>
      <c r="AE18">
        <v>0.13953499999999999</v>
      </c>
      <c r="AF18">
        <v>0.30911499999999997</v>
      </c>
    </row>
    <row r="19" spans="1:32" x14ac:dyDescent="0.25">
      <c r="A19" t="s">
        <v>126</v>
      </c>
      <c r="B19">
        <v>1012</v>
      </c>
      <c r="C19" t="s">
        <v>102</v>
      </c>
      <c r="D19">
        <v>21</v>
      </c>
      <c r="E19">
        <v>180.1</v>
      </c>
      <c r="F19">
        <v>61.8</v>
      </c>
      <c r="G19">
        <v>103.5</v>
      </c>
      <c r="H19">
        <v>56.5</v>
      </c>
      <c r="I19" t="s">
        <v>103</v>
      </c>
      <c r="J19" t="s">
        <v>104</v>
      </c>
      <c r="K19" t="s">
        <v>105</v>
      </c>
      <c r="L19" t="s">
        <v>106</v>
      </c>
      <c r="M19" t="s">
        <v>107</v>
      </c>
      <c r="N19" t="s">
        <v>108</v>
      </c>
      <c r="O19" t="s">
        <v>108</v>
      </c>
      <c r="P19">
        <v>2.5</v>
      </c>
      <c r="Q19" t="s">
        <v>113</v>
      </c>
      <c r="R19" t="s">
        <v>108</v>
      </c>
      <c r="S19" t="s">
        <v>108</v>
      </c>
      <c r="T19" t="s">
        <v>108</v>
      </c>
      <c r="U19">
        <v>958</v>
      </c>
      <c r="V19">
        <v>219</v>
      </c>
      <c r="W19">
        <v>361</v>
      </c>
      <c r="X19">
        <v>104</v>
      </c>
      <c r="Y19">
        <v>192</v>
      </c>
      <c r="Z19">
        <v>65</v>
      </c>
      <c r="AA19" t="s">
        <v>108</v>
      </c>
      <c r="AB19">
        <v>37</v>
      </c>
      <c r="AC19">
        <v>29</v>
      </c>
      <c r="AD19">
        <v>691.13099999999997</v>
      </c>
      <c r="AE19">
        <v>0.113636</v>
      </c>
      <c r="AF19">
        <v>0.311386</v>
      </c>
    </row>
    <row r="20" spans="1:32" x14ac:dyDescent="0.25">
      <c r="A20" t="s">
        <v>127</v>
      </c>
      <c r="B20">
        <v>1012</v>
      </c>
      <c r="C20" t="s">
        <v>102</v>
      </c>
      <c r="D20">
        <v>21</v>
      </c>
      <c r="E20">
        <v>180.1</v>
      </c>
      <c r="F20">
        <v>61.8</v>
      </c>
      <c r="G20">
        <v>103.5</v>
      </c>
      <c r="H20">
        <v>56.5</v>
      </c>
      <c r="I20" t="s">
        <v>103</v>
      </c>
      <c r="J20" t="s">
        <v>104</v>
      </c>
      <c r="K20" t="s">
        <v>105</v>
      </c>
      <c r="L20" t="s">
        <v>106</v>
      </c>
      <c r="M20" t="s">
        <v>107</v>
      </c>
      <c r="N20" t="s">
        <v>108</v>
      </c>
      <c r="O20" t="s">
        <v>108</v>
      </c>
      <c r="P20">
        <v>2.5</v>
      </c>
      <c r="Q20" t="s">
        <v>113</v>
      </c>
      <c r="R20" t="s">
        <v>108</v>
      </c>
      <c r="S20" t="s">
        <v>108</v>
      </c>
      <c r="T20" t="s">
        <v>108</v>
      </c>
      <c r="U20">
        <v>950</v>
      </c>
      <c r="V20">
        <v>220</v>
      </c>
      <c r="W20">
        <v>353</v>
      </c>
      <c r="X20">
        <v>100</v>
      </c>
      <c r="Y20">
        <v>189</v>
      </c>
      <c r="Z20">
        <v>64</v>
      </c>
      <c r="AA20" t="s">
        <v>108</v>
      </c>
      <c r="AB20">
        <v>39</v>
      </c>
      <c r="AC20">
        <v>23</v>
      </c>
      <c r="AD20">
        <v>690.58900000000006</v>
      </c>
      <c r="AE20" t="s">
        <v>108</v>
      </c>
      <c r="AF20" t="s">
        <v>108</v>
      </c>
    </row>
    <row r="21" spans="1:32" x14ac:dyDescent="0.25">
      <c r="A21" t="s">
        <v>128</v>
      </c>
      <c r="B21">
        <v>1012</v>
      </c>
      <c r="C21" t="s">
        <v>102</v>
      </c>
      <c r="D21">
        <v>21</v>
      </c>
      <c r="E21">
        <v>180.1</v>
      </c>
      <c r="F21">
        <v>61.8</v>
      </c>
      <c r="G21">
        <v>103.5</v>
      </c>
      <c r="H21">
        <v>56.5</v>
      </c>
      <c r="I21" t="s">
        <v>103</v>
      </c>
      <c r="J21" t="s">
        <v>104</v>
      </c>
      <c r="K21" t="s">
        <v>105</v>
      </c>
      <c r="L21" t="s">
        <v>106</v>
      </c>
      <c r="M21" t="s">
        <v>107</v>
      </c>
      <c r="N21" t="s">
        <v>108</v>
      </c>
      <c r="O21" t="s">
        <v>108</v>
      </c>
      <c r="P21">
        <v>3</v>
      </c>
      <c r="Q21" t="s">
        <v>113</v>
      </c>
      <c r="R21" t="s">
        <v>108</v>
      </c>
      <c r="S21" t="s">
        <v>108</v>
      </c>
      <c r="T21" t="s">
        <v>108</v>
      </c>
      <c r="U21">
        <v>944</v>
      </c>
      <c r="V21">
        <v>209</v>
      </c>
      <c r="W21">
        <v>362</v>
      </c>
      <c r="X21">
        <v>102</v>
      </c>
      <c r="Y21">
        <v>196</v>
      </c>
      <c r="Z21">
        <v>64</v>
      </c>
      <c r="AA21" t="s">
        <v>108</v>
      </c>
      <c r="AB21">
        <v>40</v>
      </c>
      <c r="AC21">
        <v>27</v>
      </c>
      <c r="AD21">
        <v>621.33500000000004</v>
      </c>
      <c r="AE21">
        <v>0.11627899999999999</v>
      </c>
      <c r="AF21">
        <v>0.31140000000000001</v>
      </c>
    </row>
    <row r="22" spans="1:32" x14ac:dyDescent="0.25">
      <c r="A22" t="s">
        <v>129</v>
      </c>
      <c r="B22">
        <v>1012</v>
      </c>
      <c r="C22" t="s">
        <v>102</v>
      </c>
      <c r="D22">
        <v>21</v>
      </c>
      <c r="E22">
        <v>180.1</v>
      </c>
      <c r="F22">
        <v>61.8</v>
      </c>
      <c r="G22">
        <v>103.5</v>
      </c>
      <c r="H22">
        <v>56.5</v>
      </c>
      <c r="I22" t="s">
        <v>103</v>
      </c>
      <c r="J22" t="s">
        <v>104</v>
      </c>
      <c r="K22" t="s">
        <v>105</v>
      </c>
      <c r="L22" t="s">
        <v>106</v>
      </c>
      <c r="M22" t="s">
        <v>107</v>
      </c>
      <c r="N22" t="s">
        <v>108</v>
      </c>
      <c r="O22" t="s">
        <v>108</v>
      </c>
      <c r="P22">
        <v>3</v>
      </c>
      <c r="Q22" t="s">
        <v>113</v>
      </c>
      <c r="R22" t="s">
        <v>108</v>
      </c>
      <c r="S22" t="s">
        <v>108</v>
      </c>
      <c r="T22" t="s">
        <v>108</v>
      </c>
      <c r="U22">
        <v>928</v>
      </c>
      <c r="V22">
        <v>214</v>
      </c>
      <c r="W22">
        <v>356</v>
      </c>
      <c r="X22">
        <v>101</v>
      </c>
      <c r="Y22">
        <v>192</v>
      </c>
      <c r="Z22">
        <v>63</v>
      </c>
      <c r="AA22" t="s">
        <v>108</v>
      </c>
      <c r="AB22">
        <v>38</v>
      </c>
      <c r="AC22">
        <v>28</v>
      </c>
      <c r="AD22">
        <v>614.11099999999999</v>
      </c>
      <c r="AE22">
        <v>9.0909100000000007E-2</v>
      </c>
      <c r="AF22">
        <v>0.30922500000000003</v>
      </c>
    </row>
    <row r="23" spans="1:32" x14ac:dyDescent="0.25">
      <c r="A23" t="s">
        <v>130</v>
      </c>
      <c r="B23">
        <v>1012</v>
      </c>
      <c r="C23" t="s">
        <v>102</v>
      </c>
      <c r="D23">
        <v>21</v>
      </c>
      <c r="E23">
        <v>180.1</v>
      </c>
      <c r="F23">
        <v>61.8</v>
      </c>
      <c r="G23">
        <v>103.5</v>
      </c>
      <c r="H23">
        <v>56.5</v>
      </c>
      <c r="I23" t="s">
        <v>103</v>
      </c>
      <c r="J23" t="s">
        <v>104</v>
      </c>
      <c r="K23" t="s">
        <v>105</v>
      </c>
      <c r="L23" t="s">
        <v>106</v>
      </c>
      <c r="M23" t="s">
        <v>107</v>
      </c>
      <c r="N23" t="s">
        <v>108</v>
      </c>
      <c r="O23" t="s">
        <v>108</v>
      </c>
      <c r="P23">
        <v>3</v>
      </c>
      <c r="Q23" t="s">
        <v>113</v>
      </c>
      <c r="R23" t="s">
        <v>108</v>
      </c>
      <c r="S23" t="s">
        <v>108</v>
      </c>
      <c r="T23" t="s">
        <v>108</v>
      </c>
      <c r="U23">
        <v>872</v>
      </c>
      <c r="V23">
        <v>215</v>
      </c>
      <c r="W23">
        <v>351</v>
      </c>
      <c r="X23">
        <v>99</v>
      </c>
      <c r="Y23">
        <v>189</v>
      </c>
      <c r="Z23">
        <v>63</v>
      </c>
      <c r="AA23" t="s">
        <v>108</v>
      </c>
      <c r="AB23">
        <v>47</v>
      </c>
      <c r="AC23">
        <v>22</v>
      </c>
      <c r="AD23">
        <v>607.66099999999994</v>
      </c>
      <c r="AE23">
        <v>0.13953499999999999</v>
      </c>
      <c r="AF23">
        <v>0.30447800000000003</v>
      </c>
    </row>
    <row r="24" spans="1:32" x14ac:dyDescent="0.25">
      <c r="A24" t="s">
        <v>131</v>
      </c>
      <c r="B24">
        <v>1012</v>
      </c>
      <c r="C24" t="s">
        <v>102</v>
      </c>
      <c r="D24">
        <v>21</v>
      </c>
      <c r="E24">
        <v>180.1</v>
      </c>
      <c r="F24">
        <v>61.8</v>
      </c>
      <c r="G24">
        <v>103.5</v>
      </c>
      <c r="H24">
        <v>56.5</v>
      </c>
      <c r="I24" t="s">
        <v>103</v>
      </c>
      <c r="J24" t="s">
        <v>104</v>
      </c>
      <c r="K24" t="s">
        <v>105</v>
      </c>
      <c r="L24" t="s">
        <v>106</v>
      </c>
      <c r="M24" t="s">
        <v>107</v>
      </c>
      <c r="N24" t="s">
        <v>108</v>
      </c>
      <c r="O24" t="s">
        <v>108</v>
      </c>
      <c r="P24">
        <v>3.5</v>
      </c>
      <c r="Q24" t="s">
        <v>113</v>
      </c>
      <c r="R24" t="s">
        <v>108</v>
      </c>
      <c r="S24" t="s">
        <v>108</v>
      </c>
      <c r="T24" t="s">
        <v>108</v>
      </c>
      <c r="U24">
        <v>945</v>
      </c>
      <c r="V24">
        <v>213</v>
      </c>
      <c r="W24">
        <v>356</v>
      </c>
      <c r="X24">
        <v>99</v>
      </c>
      <c r="Y24">
        <v>194</v>
      </c>
      <c r="Z24">
        <v>63</v>
      </c>
      <c r="AA24" t="s">
        <v>108</v>
      </c>
      <c r="AB24">
        <v>41</v>
      </c>
      <c r="AC24">
        <v>23</v>
      </c>
      <c r="AD24">
        <v>740.62099999999998</v>
      </c>
      <c r="AE24">
        <v>0.113636</v>
      </c>
      <c r="AF24">
        <v>0.28972799999999999</v>
      </c>
    </row>
    <row r="25" spans="1:32" x14ac:dyDescent="0.25">
      <c r="A25" t="s">
        <v>132</v>
      </c>
      <c r="B25">
        <v>1012</v>
      </c>
      <c r="C25" t="s">
        <v>102</v>
      </c>
      <c r="D25">
        <v>21</v>
      </c>
      <c r="E25">
        <v>180.1</v>
      </c>
      <c r="F25">
        <v>61.8</v>
      </c>
      <c r="G25">
        <v>103.5</v>
      </c>
      <c r="H25">
        <v>56.5</v>
      </c>
      <c r="I25" t="s">
        <v>103</v>
      </c>
      <c r="J25" t="s">
        <v>104</v>
      </c>
      <c r="K25" t="s">
        <v>105</v>
      </c>
      <c r="L25" t="s">
        <v>106</v>
      </c>
      <c r="M25" t="s">
        <v>107</v>
      </c>
      <c r="N25" t="s">
        <v>108</v>
      </c>
      <c r="O25" t="s">
        <v>108</v>
      </c>
      <c r="P25">
        <v>3.5</v>
      </c>
      <c r="Q25" t="s">
        <v>113</v>
      </c>
      <c r="R25" t="s">
        <v>108</v>
      </c>
      <c r="S25" t="s">
        <v>108</v>
      </c>
      <c r="T25" t="s">
        <v>108</v>
      </c>
      <c r="U25">
        <v>954</v>
      </c>
      <c r="V25">
        <v>213</v>
      </c>
      <c r="W25">
        <v>360</v>
      </c>
      <c r="X25">
        <v>105</v>
      </c>
      <c r="Y25">
        <v>192</v>
      </c>
      <c r="Z25">
        <v>63</v>
      </c>
      <c r="AA25" t="s">
        <v>108</v>
      </c>
      <c r="AB25">
        <v>40</v>
      </c>
      <c r="AC25">
        <v>24</v>
      </c>
      <c r="AD25">
        <v>726.78399999999999</v>
      </c>
      <c r="AE25">
        <v>0.11627899999999999</v>
      </c>
      <c r="AF25">
        <v>0.301344</v>
      </c>
    </row>
    <row r="26" spans="1:32" x14ac:dyDescent="0.25">
      <c r="A26" t="s">
        <v>133</v>
      </c>
      <c r="B26">
        <v>1012</v>
      </c>
      <c r="C26" t="s">
        <v>102</v>
      </c>
      <c r="D26">
        <v>21</v>
      </c>
      <c r="E26">
        <v>180.1</v>
      </c>
      <c r="F26">
        <v>61.8</v>
      </c>
      <c r="G26">
        <v>103.5</v>
      </c>
      <c r="H26">
        <v>56.5</v>
      </c>
      <c r="I26" t="s">
        <v>103</v>
      </c>
      <c r="J26" t="s">
        <v>104</v>
      </c>
      <c r="K26" t="s">
        <v>105</v>
      </c>
      <c r="L26" t="s">
        <v>106</v>
      </c>
      <c r="M26" t="s">
        <v>107</v>
      </c>
      <c r="N26" t="s">
        <v>108</v>
      </c>
      <c r="O26" t="s">
        <v>108</v>
      </c>
      <c r="P26">
        <v>3.5</v>
      </c>
      <c r="Q26" t="s">
        <v>113</v>
      </c>
      <c r="R26" t="s">
        <v>108</v>
      </c>
      <c r="S26" t="s">
        <v>108</v>
      </c>
      <c r="T26" t="s">
        <v>108</v>
      </c>
      <c r="U26">
        <v>902</v>
      </c>
      <c r="V26">
        <v>218</v>
      </c>
      <c r="W26">
        <v>352</v>
      </c>
      <c r="X26">
        <v>100</v>
      </c>
      <c r="Y26">
        <v>189</v>
      </c>
      <c r="Z26">
        <v>63</v>
      </c>
      <c r="AA26" t="s">
        <v>108</v>
      </c>
      <c r="AB26">
        <v>39</v>
      </c>
      <c r="AC26">
        <v>24</v>
      </c>
      <c r="AD26">
        <v>705.06100000000004</v>
      </c>
      <c r="AE26">
        <v>0.13953499999999999</v>
      </c>
      <c r="AF26">
        <v>0.28875000000000001</v>
      </c>
    </row>
    <row r="27" spans="1:32" x14ac:dyDescent="0.25">
      <c r="A27" t="s">
        <v>134</v>
      </c>
      <c r="B27">
        <v>1012</v>
      </c>
      <c r="C27" t="s">
        <v>102</v>
      </c>
      <c r="D27">
        <v>21</v>
      </c>
      <c r="E27">
        <v>180.1</v>
      </c>
      <c r="F27">
        <v>61.8</v>
      </c>
      <c r="G27">
        <v>103.5</v>
      </c>
      <c r="H27">
        <v>56.5</v>
      </c>
      <c r="I27" t="s">
        <v>103</v>
      </c>
      <c r="J27" t="s">
        <v>104</v>
      </c>
      <c r="K27" t="s">
        <v>105</v>
      </c>
      <c r="L27" t="s">
        <v>106</v>
      </c>
      <c r="M27" t="s">
        <v>107</v>
      </c>
      <c r="N27" t="s">
        <v>108</v>
      </c>
      <c r="O27" t="s">
        <v>108</v>
      </c>
      <c r="P27">
        <v>4</v>
      </c>
      <c r="Q27" t="s">
        <v>113</v>
      </c>
      <c r="R27" t="s">
        <v>108</v>
      </c>
      <c r="S27" t="s">
        <v>108</v>
      </c>
      <c r="T27" t="s">
        <v>108</v>
      </c>
      <c r="U27">
        <v>914</v>
      </c>
      <c r="V27">
        <v>212</v>
      </c>
      <c r="W27">
        <v>349</v>
      </c>
      <c r="X27">
        <v>104</v>
      </c>
      <c r="Y27">
        <v>181</v>
      </c>
      <c r="Z27">
        <v>64</v>
      </c>
      <c r="AA27" t="s">
        <v>108</v>
      </c>
      <c r="AB27">
        <v>40</v>
      </c>
      <c r="AC27">
        <v>21</v>
      </c>
      <c r="AD27">
        <v>745.61300000000006</v>
      </c>
      <c r="AE27">
        <v>0.111111</v>
      </c>
      <c r="AF27">
        <v>0.28789500000000001</v>
      </c>
    </row>
    <row r="28" spans="1:32" x14ac:dyDescent="0.25">
      <c r="A28" t="s">
        <v>135</v>
      </c>
      <c r="B28">
        <v>1012</v>
      </c>
      <c r="C28" t="s">
        <v>102</v>
      </c>
      <c r="D28">
        <v>21</v>
      </c>
      <c r="E28">
        <v>180.1</v>
      </c>
      <c r="F28">
        <v>61.8</v>
      </c>
      <c r="G28">
        <v>103.5</v>
      </c>
      <c r="H28">
        <v>56.5</v>
      </c>
      <c r="I28" t="s">
        <v>103</v>
      </c>
      <c r="J28" t="s">
        <v>104</v>
      </c>
      <c r="K28" t="s">
        <v>105</v>
      </c>
      <c r="L28" t="s">
        <v>106</v>
      </c>
      <c r="M28" t="s">
        <v>107</v>
      </c>
      <c r="N28" t="s">
        <v>108</v>
      </c>
      <c r="O28" t="s">
        <v>108</v>
      </c>
      <c r="P28">
        <v>4</v>
      </c>
      <c r="Q28" t="s">
        <v>113</v>
      </c>
      <c r="R28" t="s">
        <v>108</v>
      </c>
      <c r="S28" t="s">
        <v>108</v>
      </c>
      <c r="T28" t="s">
        <v>108</v>
      </c>
      <c r="U28">
        <v>890</v>
      </c>
      <c r="V28">
        <v>211</v>
      </c>
      <c r="W28">
        <v>348</v>
      </c>
      <c r="X28">
        <v>98</v>
      </c>
      <c r="Y28">
        <v>187</v>
      </c>
      <c r="Z28">
        <v>63</v>
      </c>
      <c r="AA28" t="s">
        <v>108</v>
      </c>
      <c r="AB28">
        <v>45</v>
      </c>
      <c r="AC28">
        <v>19</v>
      </c>
      <c r="AD28">
        <v>708.327</v>
      </c>
      <c r="AE28">
        <v>0.108696</v>
      </c>
      <c r="AF28">
        <v>0.28533999999999998</v>
      </c>
    </row>
    <row r="29" spans="1:32" x14ac:dyDescent="0.25">
      <c r="A29" t="s">
        <v>136</v>
      </c>
      <c r="B29">
        <v>1012</v>
      </c>
      <c r="C29" t="s">
        <v>102</v>
      </c>
      <c r="D29">
        <v>21</v>
      </c>
      <c r="E29">
        <v>180.1</v>
      </c>
      <c r="F29">
        <v>61.8</v>
      </c>
      <c r="G29">
        <v>103.5</v>
      </c>
      <c r="H29">
        <v>56.5</v>
      </c>
      <c r="I29" t="s">
        <v>103</v>
      </c>
      <c r="J29" t="s">
        <v>104</v>
      </c>
      <c r="K29" t="s">
        <v>105</v>
      </c>
      <c r="L29" t="s">
        <v>106</v>
      </c>
      <c r="M29" t="s">
        <v>107</v>
      </c>
      <c r="N29" t="s">
        <v>108</v>
      </c>
      <c r="O29" t="s">
        <v>108</v>
      </c>
      <c r="P29">
        <v>4</v>
      </c>
      <c r="Q29" t="s">
        <v>113</v>
      </c>
      <c r="R29" t="s">
        <v>108</v>
      </c>
      <c r="S29" t="s">
        <v>108</v>
      </c>
      <c r="T29" t="s">
        <v>108</v>
      </c>
      <c r="U29">
        <v>851</v>
      </c>
      <c r="V29">
        <v>212</v>
      </c>
      <c r="W29">
        <v>355</v>
      </c>
      <c r="X29">
        <v>101</v>
      </c>
      <c r="Y29">
        <v>189</v>
      </c>
      <c r="Z29">
        <v>65</v>
      </c>
      <c r="AA29" t="s">
        <v>108</v>
      </c>
      <c r="AB29">
        <v>41</v>
      </c>
      <c r="AC29">
        <v>24</v>
      </c>
      <c r="AD29">
        <v>668.351</v>
      </c>
      <c r="AE29">
        <v>0.13953499999999999</v>
      </c>
      <c r="AF29">
        <v>0.286412</v>
      </c>
    </row>
    <row r="30" spans="1:32" x14ac:dyDescent="0.25">
      <c r="A30" t="s">
        <v>137</v>
      </c>
      <c r="B30">
        <v>1012</v>
      </c>
      <c r="C30" t="s">
        <v>102</v>
      </c>
      <c r="D30">
        <v>21</v>
      </c>
      <c r="E30">
        <v>180.1</v>
      </c>
      <c r="F30">
        <v>61.8</v>
      </c>
      <c r="G30">
        <v>103.5</v>
      </c>
      <c r="H30">
        <v>56.5</v>
      </c>
      <c r="I30" t="s">
        <v>103</v>
      </c>
      <c r="J30" t="s">
        <v>104</v>
      </c>
      <c r="K30" t="s">
        <v>105</v>
      </c>
      <c r="L30" t="s">
        <v>106</v>
      </c>
      <c r="M30" t="s">
        <v>107</v>
      </c>
      <c r="N30" t="s">
        <v>108</v>
      </c>
      <c r="O30" t="s">
        <v>108</v>
      </c>
      <c r="P30">
        <v>5</v>
      </c>
      <c r="Q30" t="s">
        <v>113</v>
      </c>
      <c r="R30" t="s">
        <v>108</v>
      </c>
      <c r="S30" t="s">
        <v>108</v>
      </c>
      <c r="T30" t="s">
        <v>108</v>
      </c>
      <c r="U30">
        <v>905</v>
      </c>
      <c r="V30">
        <v>212</v>
      </c>
      <c r="W30">
        <v>349</v>
      </c>
      <c r="X30">
        <v>103</v>
      </c>
      <c r="Y30">
        <v>182</v>
      </c>
      <c r="Z30">
        <v>64</v>
      </c>
      <c r="AA30" t="s">
        <v>108</v>
      </c>
      <c r="AB30">
        <v>41</v>
      </c>
      <c r="AC30">
        <v>20</v>
      </c>
      <c r="AD30">
        <v>772.68799999999999</v>
      </c>
      <c r="AE30">
        <v>0.111111</v>
      </c>
      <c r="AF30">
        <v>0.28938799999999998</v>
      </c>
    </row>
    <row r="31" spans="1:32" x14ac:dyDescent="0.25">
      <c r="A31" t="s">
        <v>138</v>
      </c>
      <c r="B31">
        <v>1012</v>
      </c>
      <c r="C31" t="s">
        <v>102</v>
      </c>
      <c r="D31">
        <v>21</v>
      </c>
      <c r="E31">
        <v>180.1</v>
      </c>
      <c r="F31">
        <v>61.8</v>
      </c>
      <c r="G31">
        <v>103.5</v>
      </c>
      <c r="H31">
        <v>56.5</v>
      </c>
      <c r="I31" t="s">
        <v>103</v>
      </c>
      <c r="J31" t="s">
        <v>104</v>
      </c>
      <c r="K31" t="s">
        <v>105</v>
      </c>
      <c r="L31" t="s">
        <v>106</v>
      </c>
      <c r="M31" t="s">
        <v>107</v>
      </c>
      <c r="N31" t="s">
        <v>108</v>
      </c>
      <c r="O31" t="s">
        <v>108</v>
      </c>
      <c r="P31">
        <v>5</v>
      </c>
      <c r="Q31" t="s">
        <v>113</v>
      </c>
      <c r="R31" t="s">
        <v>108</v>
      </c>
      <c r="S31" t="s">
        <v>108</v>
      </c>
      <c r="T31" t="s">
        <v>108</v>
      </c>
      <c r="U31">
        <v>908</v>
      </c>
      <c r="V31">
        <v>204</v>
      </c>
      <c r="W31">
        <v>344</v>
      </c>
      <c r="X31">
        <v>96</v>
      </c>
      <c r="Y31">
        <v>185</v>
      </c>
      <c r="Z31">
        <v>63</v>
      </c>
      <c r="AA31" t="s">
        <v>108</v>
      </c>
      <c r="AB31">
        <v>45</v>
      </c>
      <c r="AC31">
        <v>18</v>
      </c>
      <c r="AD31">
        <v>750.71600000000001</v>
      </c>
      <c r="AE31">
        <v>0.108696</v>
      </c>
      <c r="AF31">
        <v>0.29432999999999998</v>
      </c>
    </row>
    <row r="32" spans="1:32" x14ac:dyDescent="0.25">
      <c r="A32" t="s">
        <v>139</v>
      </c>
      <c r="B32">
        <v>1012</v>
      </c>
      <c r="C32" t="s">
        <v>102</v>
      </c>
      <c r="D32">
        <v>21</v>
      </c>
      <c r="E32">
        <v>180.1</v>
      </c>
      <c r="F32">
        <v>61.8</v>
      </c>
      <c r="G32">
        <v>103.5</v>
      </c>
      <c r="H32">
        <v>56.5</v>
      </c>
      <c r="I32" t="s">
        <v>103</v>
      </c>
      <c r="J32" t="s">
        <v>104</v>
      </c>
      <c r="K32" t="s">
        <v>105</v>
      </c>
      <c r="L32" t="s">
        <v>106</v>
      </c>
      <c r="M32" t="s">
        <v>107</v>
      </c>
      <c r="N32" t="s">
        <v>108</v>
      </c>
      <c r="O32" t="s">
        <v>108</v>
      </c>
      <c r="P32">
        <v>5</v>
      </c>
      <c r="Q32" t="s">
        <v>113</v>
      </c>
      <c r="R32" t="s">
        <v>108</v>
      </c>
      <c r="S32" t="s">
        <v>108</v>
      </c>
      <c r="T32" t="s">
        <v>108</v>
      </c>
      <c r="U32">
        <v>993</v>
      </c>
      <c r="V32">
        <v>218</v>
      </c>
      <c r="W32">
        <v>356</v>
      </c>
      <c r="X32">
        <v>100</v>
      </c>
      <c r="Y32">
        <v>191</v>
      </c>
      <c r="Z32">
        <v>65</v>
      </c>
      <c r="AA32" t="s">
        <v>108</v>
      </c>
      <c r="AB32">
        <v>39</v>
      </c>
      <c r="AC32">
        <v>23</v>
      </c>
      <c r="AD32">
        <v>793.96299999999997</v>
      </c>
      <c r="AE32">
        <v>9.0909100000000007E-2</v>
      </c>
      <c r="AF32">
        <v>0.287632</v>
      </c>
    </row>
    <row r="33" spans="1:32" x14ac:dyDescent="0.25">
      <c r="A33" s="1" t="s">
        <v>140</v>
      </c>
      <c r="B33">
        <v>1012</v>
      </c>
      <c r="C33" t="s">
        <v>102</v>
      </c>
      <c r="D33">
        <v>21</v>
      </c>
      <c r="E33">
        <v>180.1</v>
      </c>
      <c r="F33">
        <v>61.8</v>
      </c>
      <c r="G33">
        <v>103.5</v>
      </c>
      <c r="H33">
        <v>56.5</v>
      </c>
      <c r="I33" t="s">
        <v>103</v>
      </c>
      <c r="J33" t="s">
        <v>104</v>
      </c>
      <c r="K33" t="s">
        <v>105</v>
      </c>
      <c r="L33" t="s">
        <v>106</v>
      </c>
      <c r="M33" t="s">
        <v>107</v>
      </c>
      <c r="N33" t="s">
        <v>108</v>
      </c>
      <c r="O33" t="s">
        <v>108</v>
      </c>
      <c r="P33">
        <v>6</v>
      </c>
      <c r="Q33" t="s">
        <v>113</v>
      </c>
      <c r="R33" t="s">
        <v>108</v>
      </c>
      <c r="S33" t="s">
        <v>108</v>
      </c>
      <c r="T33" t="s">
        <v>108</v>
      </c>
      <c r="U33">
        <v>945</v>
      </c>
      <c r="V33">
        <v>214</v>
      </c>
      <c r="W33">
        <v>355</v>
      </c>
      <c r="X33">
        <v>98</v>
      </c>
      <c r="Y33">
        <v>192</v>
      </c>
      <c r="Z33">
        <v>65</v>
      </c>
      <c r="AA33" t="s">
        <v>108</v>
      </c>
      <c r="AB33">
        <v>42</v>
      </c>
      <c r="AC33">
        <v>27</v>
      </c>
      <c r="AD33">
        <v>617.70299999999997</v>
      </c>
      <c r="AE33">
        <v>0.11627899999999999</v>
      </c>
      <c r="AF33">
        <v>0.306259</v>
      </c>
    </row>
    <row r="34" spans="1:32" x14ac:dyDescent="0.25">
      <c r="A34" t="s">
        <v>141</v>
      </c>
      <c r="B34">
        <v>1012</v>
      </c>
      <c r="C34" t="s">
        <v>102</v>
      </c>
      <c r="D34">
        <v>21</v>
      </c>
      <c r="E34">
        <v>180.1</v>
      </c>
      <c r="F34">
        <v>61.8</v>
      </c>
      <c r="G34">
        <v>103.5</v>
      </c>
      <c r="H34">
        <v>56.5</v>
      </c>
      <c r="I34" t="s">
        <v>103</v>
      </c>
      <c r="J34" t="s">
        <v>104</v>
      </c>
      <c r="K34" t="s">
        <v>105</v>
      </c>
      <c r="L34" t="s">
        <v>106</v>
      </c>
      <c r="M34" t="s">
        <v>107</v>
      </c>
      <c r="N34" t="s">
        <v>108</v>
      </c>
      <c r="O34" t="s">
        <v>108</v>
      </c>
      <c r="P34">
        <v>6</v>
      </c>
      <c r="Q34" t="s">
        <v>113</v>
      </c>
      <c r="R34" t="s">
        <v>108</v>
      </c>
      <c r="S34" t="s">
        <v>108</v>
      </c>
      <c r="T34" t="s">
        <v>108</v>
      </c>
      <c r="U34">
        <v>937</v>
      </c>
      <c r="V34">
        <v>213</v>
      </c>
      <c r="W34">
        <v>362</v>
      </c>
      <c r="X34">
        <v>103</v>
      </c>
      <c r="Y34">
        <v>194</v>
      </c>
      <c r="Z34">
        <v>65</v>
      </c>
      <c r="AA34" t="s">
        <v>108</v>
      </c>
      <c r="AB34">
        <v>40</v>
      </c>
      <c r="AC34">
        <v>30</v>
      </c>
      <c r="AD34">
        <v>642.90599999999995</v>
      </c>
      <c r="AE34">
        <v>0.113636</v>
      </c>
      <c r="AF34">
        <v>0.29539900000000002</v>
      </c>
    </row>
    <row r="35" spans="1:32" x14ac:dyDescent="0.25">
      <c r="A35" t="s">
        <v>142</v>
      </c>
      <c r="B35">
        <v>1012</v>
      </c>
      <c r="C35" t="s">
        <v>102</v>
      </c>
      <c r="D35">
        <v>21</v>
      </c>
      <c r="E35">
        <v>180.1</v>
      </c>
      <c r="F35">
        <v>61.8</v>
      </c>
      <c r="G35">
        <v>103.5</v>
      </c>
      <c r="H35">
        <v>56.5</v>
      </c>
      <c r="I35" t="s">
        <v>103</v>
      </c>
      <c r="J35" t="s">
        <v>104</v>
      </c>
      <c r="K35" t="s">
        <v>105</v>
      </c>
      <c r="L35" t="s">
        <v>106</v>
      </c>
      <c r="M35" t="s">
        <v>107</v>
      </c>
      <c r="N35" t="s">
        <v>108</v>
      </c>
      <c r="O35" t="s">
        <v>108</v>
      </c>
      <c r="P35">
        <v>6</v>
      </c>
      <c r="Q35" t="s">
        <v>113</v>
      </c>
      <c r="R35" t="s">
        <v>108</v>
      </c>
      <c r="S35" t="s">
        <v>108</v>
      </c>
      <c r="T35" t="s">
        <v>108</v>
      </c>
      <c r="U35">
        <v>875</v>
      </c>
      <c r="V35">
        <v>211</v>
      </c>
      <c r="W35">
        <v>355</v>
      </c>
      <c r="X35">
        <v>101</v>
      </c>
      <c r="Y35">
        <v>190</v>
      </c>
      <c r="Z35">
        <v>64</v>
      </c>
      <c r="AA35" t="s">
        <v>108</v>
      </c>
      <c r="AB35">
        <v>46</v>
      </c>
      <c r="AC35">
        <v>25</v>
      </c>
      <c r="AD35">
        <v>606.20000000000005</v>
      </c>
      <c r="AE35">
        <v>0.111111</v>
      </c>
      <c r="AF35">
        <v>0.29985600000000001</v>
      </c>
    </row>
    <row r="36" spans="1:32" x14ac:dyDescent="0.25">
      <c r="A36" t="s">
        <v>143</v>
      </c>
      <c r="B36">
        <v>1012</v>
      </c>
      <c r="C36" t="s">
        <v>102</v>
      </c>
      <c r="D36">
        <v>21</v>
      </c>
      <c r="E36">
        <v>180.1</v>
      </c>
      <c r="F36">
        <v>61.8</v>
      </c>
      <c r="G36">
        <v>103.5</v>
      </c>
      <c r="H36">
        <v>56.5</v>
      </c>
      <c r="I36" t="s">
        <v>103</v>
      </c>
      <c r="J36" t="s">
        <v>104</v>
      </c>
      <c r="K36" t="s">
        <v>105</v>
      </c>
      <c r="L36" t="s">
        <v>106</v>
      </c>
      <c r="M36" t="s">
        <v>107</v>
      </c>
      <c r="N36" t="s">
        <v>108</v>
      </c>
      <c r="O36" t="s">
        <v>108</v>
      </c>
      <c r="P36">
        <v>7</v>
      </c>
      <c r="Q36" t="s">
        <v>113</v>
      </c>
      <c r="R36" t="s">
        <v>108</v>
      </c>
      <c r="S36" t="s">
        <v>108</v>
      </c>
      <c r="T36" t="s">
        <v>108</v>
      </c>
      <c r="U36">
        <v>961</v>
      </c>
      <c r="V36">
        <v>213</v>
      </c>
      <c r="W36">
        <v>357</v>
      </c>
      <c r="X36">
        <v>95</v>
      </c>
      <c r="Y36">
        <v>198</v>
      </c>
      <c r="Z36">
        <v>64</v>
      </c>
      <c r="AA36" t="s">
        <v>108</v>
      </c>
      <c r="AB36">
        <v>39</v>
      </c>
      <c r="AC36">
        <v>28</v>
      </c>
      <c r="AD36">
        <v>693.58500000000004</v>
      </c>
      <c r="AE36">
        <v>0.11627899999999999</v>
      </c>
      <c r="AF36">
        <v>0.29336400000000001</v>
      </c>
    </row>
    <row r="37" spans="1:32" x14ac:dyDescent="0.25">
      <c r="A37" t="s">
        <v>144</v>
      </c>
      <c r="B37">
        <v>1012</v>
      </c>
      <c r="C37" t="s">
        <v>102</v>
      </c>
      <c r="D37">
        <v>21</v>
      </c>
      <c r="E37">
        <v>180.1</v>
      </c>
      <c r="F37">
        <v>61.8</v>
      </c>
      <c r="G37">
        <v>103.5</v>
      </c>
      <c r="H37">
        <v>56.5</v>
      </c>
      <c r="I37" t="s">
        <v>103</v>
      </c>
      <c r="J37" t="s">
        <v>104</v>
      </c>
      <c r="K37" t="s">
        <v>105</v>
      </c>
      <c r="L37" t="s">
        <v>106</v>
      </c>
      <c r="M37" t="s">
        <v>107</v>
      </c>
      <c r="N37" t="s">
        <v>108</v>
      </c>
      <c r="O37" t="s">
        <v>108</v>
      </c>
      <c r="P37">
        <v>7</v>
      </c>
      <c r="Q37" t="s">
        <v>113</v>
      </c>
      <c r="R37" t="s">
        <v>108</v>
      </c>
      <c r="S37" t="s">
        <v>108</v>
      </c>
      <c r="T37" t="s">
        <v>108</v>
      </c>
      <c r="U37">
        <v>948</v>
      </c>
      <c r="V37">
        <v>216</v>
      </c>
      <c r="W37">
        <v>361</v>
      </c>
      <c r="X37">
        <v>97</v>
      </c>
      <c r="Y37">
        <v>198</v>
      </c>
      <c r="Z37">
        <v>66</v>
      </c>
      <c r="AA37" t="s">
        <v>108</v>
      </c>
      <c r="AB37">
        <v>40</v>
      </c>
      <c r="AC37">
        <v>30</v>
      </c>
      <c r="AD37">
        <v>665.73599999999999</v>
      </c>
      <c r="AE37">
        <v>0.16279099999999999</v>
      </c>
      <c r="AF37">
        <v>0.28864600000000001</v>
      </c>
    </row>
    <row r="38" spans="1:32" x14ac:dyDescent="0.25">
      <c r="A38" t="s">
        <v>145</v>
      </c>
      <c r="B38">
        <v>1012</v>
      </c>
      <c r="C38" t="s">
        <v>102</v>
      </c>
      <c r="D38">
        <v>21</v>
      </c>
      <c r="E38">
        <v>180.1</v>
      </c>
      <c r="F38">
        <v>61.8</v>
      </c>
      <c r="G38">
        <v>103.5</v>
      </c>
      <c r="H38">
        <v>56.5</v>
      </c>
      <c r="I38" t="s">
        <v>103</v>
      </c>
      <c r="J38" t="s">
        <v>104</v>
      </c>
      <c r="K38" t="s">
        <v>105</v>
      </c>
      <c r="L38" t="s">
        <v>106</v>
      </c>
      <c r="M38" t="s">
        <v>107</v>
      </c>
      <c r="N38" t="s">
        <v>108</v>
      </c>
      <c r="O38" t="s">
        <v>108</v>
      </c>
      <c r="P38">
        <v>7</v>
      </c>
      <c r="Q38" t="s">
        <v>113</v>
      </c>
      <c r="R38" t="s">
        <v>108</v>
      </c>
      <c r="S38" t="s">
        <v>108</v>
      </c>
      <c r="T38" t="s">
        <v>108</v>
      </c>
      <c r="U38">
        <v>921</v>
      </c>
      <c r="V38">
        <v>209</v>
      </c>
      <c r="W38">
        <v>360</v>
      </c>
      <c r="X38">
        <v>102</v>
      </c>
      <c r="Y38">
        <v>192</v>
      </c>
      <c r="Z38">
        <v>66</v>
      </c>
      <c r="AA38" t="s">
        <v>108</v>
      </c>
      <c r="AB38">
        <v>39</v>
      </c>
      <c r="AC38">
        <v>29</v>
      </c>
      <c r="AD38">
        <v>643.22400000000005</v>
      </c>
      <c r="AE38">
        <v>0.13953499999999999</v>
      </c>
      <c r="AF38">
        <v>0.30463600000000002</v>
      </c>
    </row>
    <row r="39" spans="1:32" x14ac:dyDescent="0.25">
      <c r="A39" t="s">
        <v>146</v>
      </c>
      <c r="B39">
        <v>1012</v>
      </c>
      <c r="C39" t="s">
        <v>102</v>
      </c>
      <c r="D39">
        <v>21</v>
      </c>
      <c r="E39">
        <v>180.1</v>
      </c>
      <c r="F39">
        <v>61.8</v>
      </c>
      <c r="G39">
        <v>103.5</v>
      </c>
      <c r="H39">
        <v>56.5</v>
      </c>
      <c r="I39" t="s">
        <v>103</v>
      </c>
      <c r="J39" t="s">
        <v>104</v>
      </c>
      <c r="K39" t="s">
        <v>105</v>
      </c>
      <c r="L39" t="s">
        <v>106</v>
      </c>
      <c r="M39" t="s">
        <v>107</v>
      </c>
      <c r="N39" t="s">
        <v>108</v>
      </c>
      <c r="O39" t="s">
        <v>108</v>
      </c>
      <c r="P39">
        <v>8</v>
      </c>
      <c r="Q39" t="s">
        <v>113</v>
      </c>
      <c r="R39" t="s">
        <v>108</v>
      </c>
      <c r="S39" t="s">
        <v>108</v>
      </c>
      <c r="T39" t="s">
        <v>108</v>
      </c>
      <c r="U39">
        <v>852</v>
      </c>
      <c r="V39">
        <v>213</v>
      </c>
      <c r="W39">
        <v>354</v>
      </c>
      <c r="X39">
        <v>101</v>
      </c>
      <c r="Y39">
        <v>189</v>
      </c>
      <c r="Z39">
        <v>64</v>
      </c>
      <c r="AA39" t="s">
        <v>108</v>
      </c>
      <c r="AB39">
        <v>46</v>
      </c>
      <c r="AC39">
        <v>23</v>
      </c>
      <c r="AD39">
        <v>617.95600000000002</v>
      </c>
      <c r="AE39">
        <v>9.0909100000000007E-2</v>
      </c>
      <c r="AF39">
        <v>0.30400100000000002</v>
      </c>
    </row>
    <row r="40" spans="1:32" x14ac:dyDescent="0.25">
      <c r="A40" t="s">
        <v>147</v>
      </c>
      <c r="B40">
        <v>1012</v>
      </c>
      <c r="C40" t="s">
        <v>102</v>
      </c>
      <c r="D40">
        <v>21</v>
      </c>
      <c r="E40">
        <v>180.1</v>
      </c>
      <c r="F40">
        <v>61.8</v>
      </c>
      <c r="G40">
        <v>103.5</v>
      </c>
      <c r="H40">
        <v>56.5</v>
      </c>
      <c r="I40" t="s">
        <v>103</v>
      </c>
      <c r="J40" t="s">
        <v>104</v>
      </c>
      <c r="K40" t="s">
        <v>105</v>
      </c>
      <c r="L40" t="s">
        <v>106</v>
      </c>
      <c r="M40" t="s">
        <v>107</v>
      </c>
      <c r="N40" t="s">
        <v>108</v>
      </c>
      <c r="O40" t="s">
        <v>108</v>
      </c>
      <c r="P40">
        <v>8</v>
      </c>
      <c r="Q40" t="s">
        <v>113</v>
      </c>
      <c r="R40" t="s">
        <v>108</v>
      </c>
      <c r="S40" t="s">
        <v>108</v>
      </c>
      <c r="T40" t="s">
        <v>108</v>
      </c>
      <c r="U40">
        <v>885</v>
      </c>
      <c r="V40">
        <v>212</v>
      </c>
      <c r="W40">
        <v>351</v>
      </c>
      <c r="X40">
        <v>100</v>
      </c>
      <c r="Y40">
        <v>188</v>
      </c>
      <c r="Z40">
        <v>63</v>
      </c>
      <c r="AA40" t="s">
        <v>108</v>
      </c>
      <c r="AB40">
        <v>47</v>
      </c>
      <c r="AC40">
        <v>22</v>
      </c>
      <c r="AD40">
        <v>624.404</v>
      </c>
      <c r="AE40">
        <v>0.119048</v>
      </c>
      <c r="AF40">
        <v>0.30559799999999998</v>
      </c>
    </row>
    <row r="41" spans="1:32" x14ac:dyDescent="0.25">
      <c r="A41" t="s">
        <v>148</v>
      </c>
      <c r="B41">
        <v>1012</v>
      </c>
      <c r="C41" t="s">
        <v>102</v>
      </c>
      <c r="D41">
        <v>21</v>
      </c>
      <c r="E41">
        <v>180.1</v>
      </c>
      <c r="F41">
        <v>61.8</v>
      </c>
      <c r="G41">
        <v>103.5</v>
      </c>
      <c r="H41">
        <v>56.5</v>
      </c>
      <c r="I41" t="s">
        <v>103</v>
      </c>
      <c r="J41" t="s">
        <v>104</v>
      </c>
      <c r="K41" t="s">
        <v>105</v>
      </c>
      <c r="L41" t="s">
        <v>106</v>
      </c>
      <c r="M41" t="s">
        <v>107</v>
      </c>
      <c r="N41" t="s">
        <v>108</v>
      </c>
      <c r="O41" t="s">
        <v>108</v>
      </c>
      <c r="P41">
        <v>8</v>
      </c>
      <c r="Q41" t="s">
        <v>113</v>
      </c>
      <c r="R41" t="s">
        <v>108</v>
      </c>
      <c r="S41" t="s">
        <v>108</v>
      </c>
      <c r="T41" t="s">
        <v>108</v>
      </c>
      <c r="U41">
        <v>891</v>
      </c>
      <c r="V41">
        <v>212</v>
      </c>
      <c r="W41">
        <v>348</v>
      </c>
      <c r="X41">
        <v>98</v>
      </c>
      <c r="Y41">
        <v>187</v>
      </c>
      <c r="Z41">
        <v>63</v>
      </c>
      <c r="AA41" t="s">
        <v>108</v>
      </c>
      <c r="AB41">
        <v>47</v>
      </c>
      <c r="AC41">
        <v>21</v>
      </c>
      <c r="AD41">
        <v>644.17600000000004</v>
      </c>
      <c r="AE41">
        <v>9.0909100000000007E-2</v>
      </c>
      <c r="AF41">
        <v>0.30801499999999998</v>
      </c>
    </row>
    <row r="42" spans="1:32" x14ac:dyDescent="0.25">
      <c r="A42" t="s">
        <v>149</v>
      </c>
      <c r="B42">
        <v>1012</v>
      </c>
      <c r="C42" t="s">
        <v>102</v>
      </c>
      <c r="D42">
        <v>21</v>
      </c>
      <c r="E42">
        <v>180.1</v>
      </c>
      <c r="F42">
        <v>61.8</v>
      </c>
      <c r="G42">
        <v>103.5</v>
      </c>
      <c r="H42">
        <v>56.5</v>
      </c>
      <c r="I42" t="s">
        <v>103</v>
      </c>
      <c r="J42" t="s">
        <v>104</v>
      </c>
      <c r="K42" t="s">
        <v>105</v>
      </c>
      <c r="L42" t="s">
        <v>106</v>
      </c>
      <c r="M42" t="s">
        <v>107</v>
      </c>
      <c r="N42" t="s">
        <v>108</v>
      </c>
      <c r="O42" t="s">
        <v>108</v>
      </c>
      <c r="P42">
        <v>12</v>
      </c>
      <c r="Q42" t="s">
        <v>113</v>
      </c>
      <c r="R42" t="s">
        <v>108</v>
      </c>
      <c r="S42" t="s">
        <v>108</v>
      </c>
      <c r="T42" t="s">
        <v>108</v>
      </c>
      <c r="U42">
        <v>894</v>
      </c>
      <c r="V42">
        <v>221</v>
      </c>
      <c r="W42">
        <v>352</v>
      </c>
      <c r="X42">
        <v>98</v>
      </c>
      <c r="Y42">
        <v>193</v>
      </c>
      <c r="Z42">
        <v>61</v>
      </c>
      <c r="AA42" t="s">
        <v>108</v>
      </c>
      <c r="AB42">
        <v>38</v>
      </c>
      <c r="AC42">
        <v>23</v>
      </c>
      <c r="AD42">
        <v>736.35799999999995</v>
      </c>
      <c r="AE42">
        <v>0.16666700000000001</v>
      </c>
      <c r="AF42">
        <v>0.30547200000000002</v>
      </c>
    </row>
    <row r="43" spans="1:32" x14ac:dyDescent="0.25">
      <c r="A43" t="s">
        <v>150</v>
      </c>
      <c r="B43">
        <v>1012</v>
      </c>
      <c r="C43" t="s">
        <v>102</v>
      </c>
      <c r="D43">
        <v>21</v>
      </c>
      <c r="E43">
        <v>180.1</v>
      </c>
      <c r="F43">
        <v>61.8</v>
      </c>
      <c r="G43">
        <v>103.5</v>
      </c>
      <c r="H43">
        <v>56.5</v>
      </c>
      <c r="I43" t="s">
        <v>103</v>
      </c>
      <c r="J43" t="s">
        <v>104</v>
      </c>
      <c r="K43" t="s">
        <v>105</v>
      </c>
      <c r="L43" t="s">
        <v>106</v>
      </c>
      <c r="M43" t="s">
        <v>107</v>
      </c>
      <c r="N43" t="s">
        <v>108</v>
      </c>
      <c r="O43" t="s">
        <v>108</v>
      </c>
      <c r="P43">
        <v>12</v>
      </c>
      <c r="Q43" t="s">
        <v>113</v>
      </c>
      <c r="R43" t="s">
        <v>108</v>
      </c>
      <c r="S43" t="s">
        <v>108</v>
      </c>
      <c r="T43" t="s">
        <v>108</v>
      </c>
      <c r="U43">
        <v>874</v>
      </c>
      <c r="V43">
        <v>214</v>
      </c>
      <c r="W43">
        <v>348</v>
      </c>
      <c r="X43">
        <v>96</v>
      </c>
      <c r="Y43">
        <v>191</v>
      </c>
      <c r="Z43">
        <v>61</v>
      </c>
      <c r="AA43" t="s">
        <v>108</v>
      </c>
      <c r="AB43">
        <v>40</v>
      </c>
      <c r="AC43">
        <v>21</v>
      </c>
      <c r="AD43">
        <v>738.51400000000001</v>
      </c>
      <c r="AE43">
        <v>0.113636</v>
      </c>
      <c r="AF43">
        <v>0.30265500000000001</v>
      </c>
    </row>
    <row r="44" spans="1:32" x14ac:dyDescent="0.25">
      <c r="A44" t="s">
        <v>151</v>
      </c>
      <c r="B44">
        <v>1012</v>
      </c>
      <c r="C44" t="s">
        <v>102</v>
      </c>
      <c r="D44">
        <v>21</v>
      </c>
      <c r="E44">
        <v>180.1</v>
      </c>
      <c r="F44">
        <v>61.8</v>
      </c>
      <c r="G44">
        <v>103.5</v>
      </c>
      <c r="H44">
        <v>56.5</v>
      </c>
      <c r="I44" t="s">
        <v>103</v>
      </c>
      <c r="J44" t="s">
        <v>104</v>
      </c>
      <c r="K44" t="s">
        <v>105</v>
      </c>
      <c r="L44" t="s">
        <v>106</v>
      </c>
      <c r="M44" t="s">
        <v>107</v>
      </c>
      <c r="N44" t="s">
        <v>108</v>
      </c>
      <c r="O44" t="s">
        <v>108</v>
      </c>
      <c r="P44">
        <v>12</v>
      </c>
      <c r="Q44" t="s">
        <v>113</v>
      </c>
      <c r="R44" t="s">
        <v>108</v>
      </c>
      <c r="S44" t="s">
        <v>108</v>
      </c>
      <c r="T44" t="s">
        <v>108</v>
      </c>
      <c r="U44">
        <v>894</v>
      </c>
      <c r="V44">
        <v>217</v>
      </c>
      <c r="W44">
        <v>345</v>
      </c>
      <c r="X44">
        <v>95</v>
      </c>
      <c r="Y44">
        <v>189</v>
      </c>
      <c r="Z44">
        <v>61</v>
      </c>
      <c r="AA44" t="s">
        <v>108</v>
      </c>
      <c r="AB44">
        <v>40</v>
      </c>
      <c r="AC44">
        <v>21</v>
      </c>
      <c r="AD44">
        <v>736.79600000000005</v>
      </c>
      <c r="AE44">
        <v>0.13953499999999999</v>
      </c>
      <c r="AF44">
        <v>0.28488599999999997</v>
      </c>
    </row>
    <row r="45" spans="1:32" x14ac:dyDescent="0.25">
      <c r="A45" t="s">
        <v>152</v>
      </c>
      <c r="B45">
        <v>1012</v>
      </c>
      <c r="C45" t="s">
        <v>102</v>
      </c>
      <c r="D45">
        <v>21</v>
      </c>
      <c r="E45">
        <v>180.1</v>
      </c>
      <c r="F45">
        <v>61.8</v>
      </c>
      <c r="G45">
        <v>103.5</v>
      </c>
      <c r="H45">
        <v>56.5</v>
      </c>
      <c r="I45" t="s">
        <v>103</v>
      </c>
      <c r="J45" t="s">
        <v>104</v>
      </c>
      <c r="K45" t="s">
        <v>105</v>
      </c>
      <c r="L45" t="s">
        <v>106</v>
      </c>
      <c r="M45" t="s">
        <v>107</v>
      </c>
      <c r="N45" t="s">
        <v>108</v>
      </c>
      <c r="O45" t="s">
        <v>108</v>
      </c>
      <c r="P45">
        <v>14</v>
      </c>
      <c r="Q45" t="s">
        <v>113</v>
      </c>
      <c r="R45" t="s">
        <v>108</v>
      </c>
      <c r="S45" t="s">
        <v>108</v>
      </c>
      <c r="T45" t="s">
        <v>108</v>
      </c>
      <c r="U45">
        <v>898</v>
      </c>
      <c r="V45">
        <v>213</v>
      </c>
      <c r="W45">
        <v>346</v>
      </c>
      <c r="X45">
        <v>98</v>
      </c>
      <c r="Y45">
        <v>185</v>
      </c>
      <c r="Z45">
        <v>63</v>
      </c>
      <c r="AA45" t="s">
        <v>108</v>
      </c>
      <c r="AB45">
        <v>46</v>
      </c>
      <c r="AC45">
        <v>21</v>
      </c>
      <c r="AD45">
        <v>675.72400000000005</v>
      </c>
      <c r="AE45">
        <v>0.13636400000000001</v>
      </c>
      <c r="AF45">
        <v>0.314697</v>
      </c>
    </row>
    <row r="46" spans="1:32" x14ac:dyDescent="0.25">
      <c r="A46" t="s">
        <v>153</v>
      </c>
      <c r="B46">
        <v>1012</v>
      </c>
      <c r="C46" t="s">
        <v>102</v>
      </c>
      <c r="D46">
        <v>21</v>
      </c>
      <c r="E46">
        <v>180.1</v>
      </c>
      <c r="F46">
        <v>61.8</v>
      </c>
      <c r="G46">
        <v>103.5</v>
      </c>
      <c r="H46">
        <v>56.5</v>
      </c>
      <c r="I46" t="s">
        <v>103</v>
      </c>
      <c r="J46" t="s">
        <v>104</v>
      </c>
      <c r="K46" t="s">
        <v>105</v>
      </c>
      <c r="L46" t="s">
        <v>106</v>
      </c>
      <c r="M46" t="s">
        <v>107</v>
      </c>
      <c r="N46" t="s">
        <v>108</v>
      </c>
      <c r="O46" t="s">
        <v>108</v>
      </c>
      <c r="P46">
        <v>14</v>
      </c>
      <c r="Q46" t="s">
        <v>113</v>
      </c>
      <c r="R46" t="s">
        <v>108</v>
      </c>
      <c r="S46" t="s">
        <v>108</v>
      </c>
      <c r="T46" t="s">
        <v>108</v>
      </c>
      <c r="U46">
        <v>909</v>
      </c>
      <c r="V46">
        <v>220</v>
      </c>
      <c r="W46">
        <v>350</v>
      </c>
      <c r="X46">
        <v>97</v>
      </c>
      <c r="Y46">
        <v>190</v>
      </c>
      <c r="Z46">
        <v>63</v>
      </c>
      <c r="AA46" t="s">
        <v>108</v>
      </c>
      <c r="AB46">
        <v>39</v>
      </c>
      <c r="AC46">
        <v>22</v>
      </c>
      <c r="AD46">
        <v>733.56500000000005</v>
      </c>
      <c r="AE46">
        <v>0.11627899999999999</v>
      </c>
      <c r="AF46">
        <v>0.30562299999999998</v>
      </c>
    </row>
    <row r="47" spans="1:32" x14ac:dyDescent="0.25">
      <c r="A47" t="s">
        <v>154</v>
      </c>
      <c r="B47">
        <v>1012</v>
      </c>
      <c r="C47" t="s">
        <v>102</v>
      </c>
      <c r="D47">
        <v>21</v>
      </c>
      <c r="E47">
        <v>180.1</v>
      </c>
      <c r="F47">
        <v>61.8</v>
      </c>
      <c r="G47">
        <v>103.5</v>
      </c>
      <c r="H47">
        <v>56.5</v>
      </c>
      <c r="I47" t="s">
        <v>103</v>
      </c>
      <c r="J47" t="s">
        <v>104</v>
      </c>
      <c r="K47" t="s">
        <v>105</v>
      </c>
      <c r="L47" t="s">
        <v>106</v>
      </c>
      <c r="M47" t="s">
        <v>107</v>
      </c>
      <c r="N47" t="s">
        <v>108</v>
      </c>
      <c r="O47" t="s">
        <v>108</v>
      </c>
      <c r="P47">
        <v>14</v>
      </c>
      <c r="Q47" t="s">
        <v>113</v>
      </c>
      <c r="R47" t="s">
        <v>108</v>
      </c>
      <c r="S47" t="s">
        <v>108</v>
      </c>
      <c r="T47" t="s">
        <v>108</v>
      </c>
      <c r="U47">
        <v>871</v>
      </c>
      <c r="V47">
        <v>217</v>
      </c>
      <c r="W47">
        <v>348</v>
      </c>
      <c r="X47">
        <v>98</v>
      </c>
      <c r="Y47">
        <v>188</v>
      </c>
      <c r="Z47">
        <v>62</v>
      </c>
      <c r="AA47" t="s">
        <v>108</v>
      </c>
      <c r="AB47">
        <v>41</v>
      </c>
      <c r="AC47">
        <v>20</v>
      </c>
      <c r="AD47">
        <v>706.55100000000004</v>
      </c>
      <c r="AE47">
        <v>0.13636400000000001</v>
      </c>
      <c r="AF47">
        <v>0.30771300000000001</v>
      </c>
    </row>
    <row r="48" spans="1:32" x14ac:dyDescent="0.25">
      <c r="A48" t="s">
        <v>155</v>
      </c>
      <c r="B48">
        <v>1012</v>
      </c>
      <c r="C48" t="s">
        <v>102</v>
      </c>
      <c r="D48">
        <v>21</v>
      </c>
      <c r="E48">
        <v>180.1</v>
      </c>
      <c r="F48">
        <v>61.8</v>
      </c>
      <c r="G48">
        <v>103.5</v>
      </c>
      <c r="H48">
        <v>56.5</v>
      </c>
      <c r="I48" t="s">
        <v>103</v>
      </c>
      <c r="J48" t="s">
        <v>104</v>
      </c>
      <c r="K48" t="s">
        <v>105</v>
      </c>
      <c r="L48" t="s">
        <v>106</v>
      </c>
      <c r="M48" t="s">
        <v>107</v>
      </c>
      <c r="N48" t="s">
        <v>108</v>
      </c>
      <c r="O48" t="s">
        <v>108</v>
      </c>
      <c r="P48">
        <v>24</v>
      </c>
      <c r="Q48" t="s">
        <v>113</v>
      </c>
      <c r="R48" t="s">
        <v>108</v>
      </c>
      <c r="S48" t="s">
        <v>108</v>
      </c>
      <c r="T48" t="s">
        <v>108</v>
      </c>
      <c r="U48">
        <v>979</v>
      </c>
      <c r="V48">
        <v>229</v>
      </c>
      <c r="W48">
        <v>373</v>
      </c>
      <c r="X48">
        <v>99</v>
      </c>
      <c r="Y48">
        <v>207</v>
      </c>
      <c r="Z48">
        <v>67</v>
      </c>
      <c r="AA48" t="s">
        <v>108</v>
      </c>
      <c r="AB48">
        <v>41</v>
      </c>
      <c r="AC48">
        <v>26</v>
      </c>
      <c r="AD48">
        <v>684.39200000000005</v>
      </c>
      <c r="AE48">
        <v>0.14583299999999999</v>
      </c>
      <c r="AF48">
        <v>0.33819100000000002</v>
      </c>
    </row>
    <row r="49" spans="1:32" x14ac:dyDescent="0.25">
      <c r="A49" t="s">
        <v>156</v>
      </c>
      <c r="B49">
        <v>1012</v>
      </c>
      <c r="C49" t="s">
        <v>102</v>
      </c>
      <c r="D49">
        <v>21</v>
      </c>
      <c r="E49">
        <v>180.1</v>
      </c>
      <c r="F49">
        <v>61.8</v>
      </c>
      <c r="G49">
        <v>103.5</v>
      </c>
      <c r="H49">
        <v>56.5</v>
      </c>
      <c r="I49" t="s">
        <v>103</v>
      </c>
      <c r="J49" t="s">
        <v>104</v>
      </c>
      <c r="K49" t="s">
        <v>105</v>
      </c>
      <c r="L49" t="s">
        <v>106</v>
      </c>
      <c r="M49" t="s">
        <v>107</v>
      </c>
      <c r="N49" t="s">
        <v>108</v>
      </c>
      <c r="O49" t="s">
        <v>108</v>
      </c>
      <c r="P49">
        <v>24</v>
      </c>
      <c r="Q49" t="s">
        <v>113</v>
      </c>
      <c r="R49" t="s">
        <v>108</v>
      </c>
      <c r="S49" t="s">
        <v>108</v>
      </c>
      <c r="T49" t="s">
        <v>108</v>
      </c>
      <c r="U49">
        <v>1041</v>
      </c>
      <c r="V49">
        <v>225</v>
      </c>
      <c r="W49">
        <v>380</v>
      </c>
      <c r="X49">
        <v>103</v>
      </c>
      <c r="Y49">
        <v>208</v>
      </c>
      <c r="Z49">
        <v>69</v>
      </c>
      <c r="AA49" t="s">
        <v>108</v>
      </c>
      <c r="AB49">
        <v>37</v>
      </c>
      <c r="AC49">
        <v>30</v>
      </c>
      <c r="AD49">
        <v>712.52</v>
      </c>
      <c r="AE49">
        <v>0.14893600000000001</v>
      </c>
      <c r="AF49">
        <v>0.34287699999999999</v>
      </c>
    </row>
    <row r="50" spans="1:32" x14ac:dyDescent="0.25">
      <c r="A50" t="s">
        <v>157</v>
      </c>
      <c r="B50">
        <v>1012</v>
      </c>
      <c r="C50" t="s">
        <v>102</v>
      </c>
      <c r="D50">
        <v>21</v>
      </c>
      <c r="E50">
        <v>180.1</v>
      </c>
      <c r="F50">
        <v>61.8</v>
      </c>
      <c r="G50">
        <v>103.5</v>
      </c>
      <c r="H50">
        <v>56.5</v>
      </c>
      <c r="I50" t="s">
        <v>103</v>
      </c>
      <c r="J50" t="s">
        <v>104</v>
      </c>
      <c r="K50" t="s">
        <v>105</v>
      </c>
      <c r="L50" t="s">
        <v>106</v>
      </c>
      <c r="M50" t="s">
        <v>107</v>
      </c>
      <c r="N50" t="s">
        <v>108</v>
      </c>
      <c r="O50" t="s">
        <v>108</v>
      </c>
      <c r="P50">
        <v>24</v>
      </c>
      <c r="Q50" t="s">
        <v>113</v>
      </c>
      <c r="R50" t="s">
        <v>108</v>
      </c>
      <c r="S50" t="s">
        <v>108</v>
      </c>
      <c r="T50" t="s">
        <v>108</v>
      </c>
      <c r="U50">
        <v>1037</v>
      </c>
      <c r="V50">
        <v>223</v>
      </c>
      <c r="W50">
        <v>383</v>
      </c>
      <c r="X50">
        <v>108</v>
      </c>
      <c r="Y50">
        <v>206</v>
      </c>
      <c r="Z50">
        <v>69</v>
      </c>
      <c r="AA50" t="s">
        <v>108</v>
      </c>
      <c r="AB50">
        <v>37</v>
      </c>
      <c r="AC50">
        <v>31</v>
      </c>
      <c r="AD50">
        <v>712.97799999999995</v>
      </c>
      <c r="AE50">
        <v>0.14000000000000001</v>
      </c>
      <c r="AF50">
        <v>0.349547</v>
      </c>
    </row>
    <row r="51" spans="1:32" x14ac:dyDescent="0.25">
      <c r="A51" t="s">
        <v>158</v>
      </c>
      <c r="B51">
        <v>1013</v>
      </c>
      <c r="C51" t="s">
        <v>102</v>
      </c>
      <c r="D51">
        <v>32</v>
      </c>
      <c r="E51">
        <v>175.5</v>
      </c>
      <c r="F51">
        <v>74.099999999999994</v>
      </c>
      <c r="G51">
        <v>123.25</v>
      </c>
      <c r="H51">
        <v>66.5</v>
      </c>
      <c r="I51" t="s">
        <v>103</v>
      </c>
      <c r="J51" t="s">
        <v>104</v>
      </c>
      <c r="K51" t="s">
        <v>159</v>
      </c>
      <c r="L51" t="s">
        <v>160</v>
      </c>
      <c r="M51" t="s">
        <v>107</v>
      </c>
      <c r="N51" t="s">
        <v>108</v>
      </c>
      <c r="O51" t="s">
        <v>108</v>
      </c>
      <c r="P51">
        <v>-0.5</v>
      </c>
      <c r="Q51" t="s">
        <v>109</v>
      </c>
      <c r="R51" t="s">
        <v>108</v>
      </c>
      <c r="S51" t="s">
        <v>108</v>
      </c>
      <c r="T51" t="s">
        <v>108</v>
      </c>
      <c r="U51">
        <v>989</v>
      </c>
      <c r="V51">
        <v>132</v>
      </c>
      <c r="W51">
        <v>379</v>
      </c>
      <c r="X51">
        <v>106</v>
      </c>
      <c r="Y51">
        <v>202</v>
      </c>
      <c r="Z51">
        <v>71</v>
      </c>
      <c r="AA51" t="s">
        <v>108</v>
      </c>
      <c r="AB51">
        <v>45</v>
      </c>
      <c r="AC51">
        <v>27</v>
      </c>
      <c r="AD51">
        <v>892.27800000000002</v>
      </c>
      <c r="AE51">
        <v>0.152174</v>
      </c>
      <c r="AF51">
        <v>0.41239599999999998</v>
      </c>
    </row>
    <row r="52" spans="1:32" x14ac:dyDescent="0.25">
      <c r="A52" t="s">
        <v>161</v>
      </c>
      <c r="B52">
        <v>1013</v>
      </c>
      <c r="C52" t="s">
        <v>102</v>
      </c>
      <c r="D52">
        <v>32</v>
      </c>
      <c r="E52">
        <v>175.5</v>
      </c>
      <c r="F52">
        <v>74.099999999999994</v>
      </c>
      <c r="G52">
        <v>123.25</v>
      </c>
      <c r="H52">
        <v>66.5</v>
      </c>
      <c r="I52" t="s">
        <v>103</v>
      </c>
      <c r="J52" t="s">
        <v>104</v>
      </c>
      <c r="K52" t="s">
        <v>159</v>
      </c>
      <c r="L52" t="s">
        <v>160</v>
      </c>
      <c r="M52" t="s">
        <v>107</v>
      </c>
      <c r="N52" t="s">
        <v>108</v>
      </c>
      <c r="O52" t="s">
        <v>108</v>
      </c>
      <c r="P52">
        <v>-0.5</v>
      </c>
      <c r="Q52" t="s">
        <v>109</v>
      </c>
      <c r="R52" t="s">
        <v>108</v>
      </c>
      <c r="S52" t="s">
        <v>108</v>
      </c>
      <c r="T52" t="s">
        <v>108</v>
      </c>
      <c r="U52">
        <v>988</v>
      </c>
      <c r="V52">
        <v>138</v>
      </c>
      <c r="W52">
        <v>378</v>
      </c>
      <c r="X52">
        <v>106</v>
      </c>
      <c r="Y52">
        <v>201</v>
      </c>
      <c r="Z52">
        <v>71</v>
      </c>
      <c r="AA52" t="s">
        <v>108</v>
      </c>
      <c r="AB52">
        <v>43</v>
      </c>
      <c r="AC52">
        <v>28</v>
      </c>
      <c r="AD52">
        <v>883.20600000000002</v>
      </c>
      <c r="AE52">
        <v>0.170213</v>
      </c>
      <c r="AF52">
        <v>0.40107999999999999</v>
      </c>
    </row>
    <row r="53" spans="1:32" x14ac:dyDescent="0.25">
      <c r="A53" t="s">
        <v>162</v>
      </c>
      <c r="B53">
        <v>1013</v>
      </c>
      <c r="C53" t="s">
        <v>102</v>
      </c>
      <c r="D53">
        <v>32</v>
      </c>
      <c r="E53">
        <v>175.5</v>
      </c>
      <c r="F53">
        <v>74.099999999999994</v>
      </c>
      <c r="G53">
        <v>123.25</v>
      </c>
      <c r="H53">
        <v>66.5</v>
      </c>
      <c r="I53" t="s">
        <v>103</v>
      </c>
      <c r="J53" t="s">
        <v>104</v>
      </c>
      <c r="K53" t="s">
        <v>159</v>
      </c>
      <c r="L53" t="s">
        <v>160</v>
      </c>
      <c r="M53" t="s">
        <v>107</v>
      </c>
      <c r="N53" t="s">
        <v>108</v>
      </c>
      <c r="O53" t="s">
        <v>108</v>
      </c>
      <c r="P53">
        <v>-0.5</v>
      </c>
      <c r="Q53" t="s">
        <v>109</v>
      </c>
      <c r="R53" t="s">
        <v>108</v>
      </c>
      <c r="S53" t="s">
        <v>108</v>
      </c>
      <c r="T53" t="s">
        <v>108</v>
      </c>
      <c r="U53">
        <v>987</v>
      </c>
      <c r="V53">
        <v>135</v>
      </c>
      <c r="W53">
        <v>376</v>
      </c>
      <c r="X53">
        <v>106</v>
      </c>
      <c r="Y53">
        <v>201</v>
      </c>
      <c r="Z53">
        <v>69</v>
      </c>
      <c r="AA53" t="s">
        <v>108</v>
      </c>
      <c r="AB53">
        <v>43</v>
      </c>
      <c r="AC53">
        <v>27</v>
      </c>
      <c r="AD53">
        <v>888.89400000000001</v>
      </c>
      <c r="AE53">
        <v>0.23255799999999999</v>
      </c>
      <c r="AF53">
        <v>0.39527000000000001</v>
      </c>
    </row>
    <row r="54" spans="1:32" x14ac:dyDescent="0.25">
      <c r="A54" t="s">
        <v>163</v>
      </c>
      <c r="B54">
        <v>1013</v>
      </c>
      <c r="C54" t="s">
        <v>102</v>
      </c>
      <c r="D54">
        <v>32</v>
      </c>
      <c r="E54">
        <v>175.5</v>
      </c>
      <c r="F54">
        <v>74.099999999999994</v>
      </c>
      <c r="G54">
        <v>123.25</v>
      </c>
      <c r="H54">
        <v>66.5</v>
      </c>
      <c r="I54" t="s">
        <v>103</v>
      </c>
      <c r="J54" t="s">
        <v>104</v>
      </c>
      <c r="K54" t="s">
        <v>159</v>
      </c>
      <c r="L54" t="s">
        <v>160</v>
      </c>
      <c r="M54" t="s">
        <v>107</v>
      </c>
      <c r="N54" t="s">
        <v>108</v>
      </c>
      <c r="O54" t="s">
        <v>108</v>
      </c>
      <c r="P54">
        <v>0.5</v>
      </c>
      <c r="Q54" t="s">
        <v>113</v>
      </c>
      <c r="R54" t="s">
        <v>108</v>
      </c>
      <c r="S54" t="s">
        <v>108</v>
      </c>
      <c r="T54" t="s">
        <v>108</v>
      </c>
      <c r="U54">
        <v>969</v>
      </c>
      <c r="V54">
        <v>141</v>
      </c>
      <c r="W54">
        <v>369</v>
      </c>
      <c r="X54">
        <v>105</v>
      </c>
      <c r="Y54">
        <v>196</v>
      </c>
      <c r="Z54">
        <v>68</v>
      </c>
      <c r="AA54" t="s">
        <v>108</v>
      </c>
      <c r="AB54">
        <v>45</v>
      </c>
      <c r="AC54">
        <v>24</v>
      </c>
      <c r="AD54">
        <v>891.55100000000004</v>
      </c>
      <c r="AE54">
        <v>0.17777799999999999</v>
      </c>
      <c r="AF54">
        <v>0.38759100000000002</v>
      </c>
    </row>
    <row r="55" spans="1:32" x14ac:dyDescent="0.25">
      <c r="A55" t="s">
        <v>164</v>
      </c>
      <c r="B55">
        <v>1013</v>
      </c>
      <c r="C55" t="s">
        <v>102</v>
      </c>
      <c r="D55">
        <v>32</v>
      </c>
      <c r="E55">
        <v>175.5</v>
      </c>
      <c r="F55">
        <v>74.099999999999994</v>
      </c>
      <c r="G55">
        <v>123.25</v>
      </c>
      <c r="H55">
        <v>66.5</v>
      </c>
      <c r="I55" t="s">
        <v>103</v>
      </c>
      <c r="J55" t="s">
        <v>104</v>
      </c>
      <c r="K55" t="s">
        <v>159</v>
      </c>
      <c r="L55" t="s">
        <v>160</v>
      </c>
      <c r="M55" t="s">
        <v>107</v>
      </c>
      <c r="N55" t="s">
        <v>108</v>
      </c>
      <c r="O55" t="s">
        <v>108</v>
      </c>
      <c r="P55">
        <v>0.5</v>
      </c>
      <c r="Q55" t="s">
        <v>113</v>
      </c>
      <c r="R55" t="s">
        <v>108</v>
      </c>
      <c r="S55" t="s">
        <v>108</v>
      </c>
      <c r="T55" t="s">
        <v>108</v>
      </c>
      <c r="U55">
        <v>999</v>
      </c>
      <c r="V55">
        <v>133</v>
      </c>
      <c r="W55">
        <v>370</v>
      </c>
      <c r="X55">
        <v>104</v>
      </c>
      <c r="Y55">
        <v>196</v>
      </c>
      <c r="Z55">
        <v>70</v>
      </c>
      <c r="AA55" t="s">
        <v>108</v>
      </c>
      <c r="AB55">
        <v>48</v>
      </c>
      <c r="AC55">
        <v>24</v>
      </c>
      <c r="AD55">
        <v>888.16499999999996</v>
      </c>
      <c r="AE55">
        <v>0.170213</v>
      </c>
      <c r="AF55">
        <v>0.39607799999999999</v>
      </c>
    </row>
    <row r="56" spans="1:32" x14ac:dyDescent="0.25">
      <c r="A56" t="s">
        <v>165</v>
      </c>
      <c r="B56">
        <v>1013</v>
      </c>
      <c r="C56" t="s">
        <v>102</v>
      </c>
      <c r="D56">
        <v>32</v>
      </c>
      <c r="E56">
        <v>175.5</v>
      </c>
      <c r="F56">
        <v>74.099999999999994</v>
      </c>
      <c r="G56">
        <v>123.25</v>
      </c>
      <c r="H56">
        <v>66.5</v>
      </c>
      <c r="I56" t="s">
        <v>103</v>
      </c>
      <c r="J56" t="s">
        <v>104</v>
      </c>
      <c r="K56" t="s">
        <v>159</v>
      </c>
      <c r="L56" t="s">
        <v>160</v>
      </c>
      <c r="M56" t="s">
        <v>107</v>
      </c>
      <c r="N56" t="s">
        <v>108</v>
      </c>
      <c r="O56" t="s">
        <v>108</v>
      </c>
      <c r="P56">
        <v>0.5</v>
      </c>
      <c r="Q56" t="s">
        <v>113</v>
      </c>
      <c r="R56" t="s">
        <v>108</v>
      </c>
      <c r="S56" t="s">
        <v>108</v>
      </c>
      <c r="T56" t="s">
        <v>108</v>
      </c>
      <c r="U56">
        <v>999</v>
      </c>
      <c r="V56">
        <v>130</v>
      </c>
      <c r="W56">
        <v>371</v>
      </c>
      <c r="X56">
        <v>105</v>
      </c>
      <c r="Y56">
        <v>197</v>
      </c>
      <c r="Z56">
        <v>69</v>
      </c>
      <c r="AA56" t="s">
        <v>108</v>
      </c>
      <c r="AB56">
        <v>45</v>
      </c>
      <c r="AC56">
        <v>24</v>
      </c>
      <c r="AD56">
        <v>899.31399999999996</v>
      </c>
      <c r="AE56">
        <v>0.15909100000000001</v>
      </c>
      <c r="AF56">
        <v>0.37655300000000003</v>
      </c>
    </row>
    <row r="57" spans="1:32" x14ac:dyDescent="0.25">
      <c r="A57" t="s">
        <v>166</v>
      </c>
      <c r="B57">
        <v>1013</v>
      </c>
      <c r="C57" t="s">
        <v>102</v>
      </c>
      <c r="D57">
        <v>32</v>
      </c>
      <c r="E57">
        <v>175.5</v>
      </c>
      <c r="F57">
        <v>74.099999999999994</v>
      </c>
      <c r="G57">
        <v>123.25</v>
      </c>
      <c r="H57">
        <v>66.5</v>
      </c>
      <c r="I57" t="s">
        <v>103</v>
      </c>
      <c r="J57" t="s">
        <v>104</v>
      </c>
      <c r="K57" t="s">
        <v>159</v>
      </c>
      <c r="L57" t="s">
        <v>160</v>
      </c>
      <c r="M57" t="s">
        <v>107</v>
      </c>
      <c r="N57" t="s">
        <v>108</v>
      </c>
      <c r="O57" t="s">
        <v>108</v>
      </c>
      <c r="P57">
        <v>1</v>
      </c>
      <c r="Q57" t="s">
        <v>113</v>
      </c>
      <c r="R57" t="s">
        <v>108</v>
      </c>
      <c r="S57" t="s">
        <v>108</v>
      </c>
      <c r="T57" t="s">
        <v>108</v>
      </c>
      <c r="U57">
        <v>1005</v>
      </c>
      <c r="V57">
        <v>134</v>
      </c>
      <c r="W57">
        <v>377</v>
      </c>
      <c r="X57">
        <v>106</v>
      </c>
      <c r="Y57">
        <v>201</v>
      </c>
      <c r="Z57">
        <v>70</v>
      </c>
      <c r="AA57" t="s">
        <v>108</v>
      </c>
      <c r="AB57">
        <v>44</v>
      </c>
      <c r="AC57">
        <v>26</v>
      </c>
      <c r="AD57">
        <v>897.01300000000003</v>
      </c>
      <c r="AE57">
        <v>0.17777799999999999</v>
      </c>
      <c r="AF57">
        <v>0.39841900000000002</v>
      </c>
    </row>
    <row r="58" spans="1:32" x14ac:dyDescent="0.25">
      <c r="A58" t="s">
        <v>167</v>
      </c>
      <c r="B58">
        <v>1013</v>
      </c>
      <c r="C58" t="s">
        <v>102</v>
      </c>
      <c r="D58">
        <v>32</v>
      </c>
      <c r="E58">
        <v>175.5</v>
      </c>
      <c r="F58">
        <v>74.099999999999994</v>
      </c>
      <c r="G58">
        <v>123.25</v>
      </c>
      <c r="H58">
        <v>66.5</v>
      </c>
      <c r="I58" t="s">
        <v>103</v>
      </c>
      <c r="J58" t="s">
        <v>104</v>
      </c>
      <c r="K58" t="s">
        <v>159</v>
      </c>
      <c r="L58" t="s">
        <v>160</v>
      </c>
      <c r="M58" t="s">
        <v>107</v>
      </c>
      <c r="N58" t="s">
        <v>108</v>
      </c>
      <c r="O58" t="s">
        <v>108</v>
      </c>
      <c r="P58">
        <v>1</v>
      </c>
      <c r="Q58" t="s">
        <v>113</v>
      </c>
      <c r="R58" t="s">
        <v>108</v>
      </c>
      <c r="S58" t="s">
        <v>108</v>
      </c>
      <c r="T58" t="s">
        <v>108</v>
      </c>
      <c r="U58">
        <v>1019</v>
      </c>
      <c r="V58">
        <v>132</v>
      </c>
      <c r="W58">
        <v>377</v>
      </c>
      <c r="X58">
        <v>104</v>
      </c>
      <c r="Y58">
        <v>203</v>
      </c>
      <c r="Z58">
        <v>70</v>
      </c>
      <c r="AA58" t="s">
        <v>108</v>
      </c>
      <c r="AB58">
        <v>45</v>
      </c>
      <c r="AC58">
        <v>26</v>
      </c>
      <c r="AD58">
        <v>905.60799999999995</v>
      </c>
      <c r="AE58" t="s">
        <v>108</v>
      </c>
      <c r="AF58" t="s">
        <v>108</v>
      </c>
    </row>
    <row r="59" spans="1:32" x14ac:dyDescent="0.25">
      <c r="A59" t="s">
        <v>168</v>
      </c>
      <c r="B59">
        <v>1013</v>
      </c>
      <c r="C59" t="s">
        <v>102</v>
      </c>
      <c r="D59">
        <v>32</v>
      </c>
      <c r="E59">
        <v>175.5</v>
      </c>
      <c r="F59">
        <v>74.099999999999994</v>
      </c>
      <c r="G59">
        <v>123.25</v>
      </c>
      <c r="H59">
        <v>66.5</v>
      </c>
      <c r="I59" t="s">
        <v>103</v>
      </c>
      <c r="J59" t="s">
        <v>104</v>
      </c>
      <c r="K59" t="s">
        <v>159</v>
      </c>
      <c r="L59" t="s">
        <v>160</v>
      </c>
      <c r="M59" t="s">
        <v>107</v>
      </c>
      <c r="N59" t="s">
        <v>108</v>
      </c>
      <c r="O59" t="s">
        <v>108</v>
      </c>
      <c r="P59">
        <v>1</v>
      </c>
      <c r="Q59" t="s">
        <v>113</v>
      </c>
      <c r="R59" t="s">
        <v>108</v>
      </c>
      <c r="S59" t="s">
        <v>108</v>
      </c>
      <c r="T59" t="s">
        <v>108</v>
      </c>
      <c r="U59">
        <v>1040</v>
      </c>
      <c r="V59">
        <v>130</v>
      </c>
      <c r="W59">
        <v>377</v>
      </c>
      <c r="X59">
        <v>106</v>
      </c>
      <c r="Y59">
        <v>202</v>
      </c>
      <c r="Z59">
        <v>69</v>
      </c>
      <c r="AA59" t="s">
        <v>108</v>
      </c>
      <c r="AB59">
        <v>45</v>
      </c>
      <c r="AC59">
        <v>25</v>
      </c>
      <c r="AD59">
        <v>895.11599999999999</v>
      </c>
      <c r="AE59">
        <v>0.16666700000000001</v>
      </c>
      <c r="AF59">
        <v>0.41222599999999998</v>
      </c>
    </row>
    <row r="60" spans="1:32" x14ac:dyDescent="0.25">
      <c r="A60" t="s">
        <v>169</v>
      </c>
      <c r="B60">
        <v>1013</v>
      </c>
      <c r="C60" t="s">
        <v>102</v>
      </c>
      <c r="D60">
        <v>32</v>
      </c>
      <c r="E60">
        <v>175.5</v>
      </c>
      <c r="F60">
        <v>74.099999999999994</v>
      </c>
      <c r="G60">
        <v>123.25</v>
      </c>
      <c r="H60">
        <v>66.5</v>
      </c>
      <c r="I60" t="s">
        <v>103</v>
      </c>
      <c r="J60" t="s">
        <v>104</v>
      </c>
      <c r="K60" t="s">
        <v>159</v>
      </c>
      <c r="L60" t="s">
        <v>160</v>
      </c>
      <c r="M60" t="s">
        <v>107</v>
      </c>
      <c r="N60" t="s">
        <v>108</v>
      </c>
      <c r="O60" t="s">
        <v>108</v>
      </c>
      <c r="P60">
        <v>1.5</v>
      </c>
      <c r="Q60" t="s">
        <v>113</v>
      </c>
      <c r="R60" t="s">
        <v>108</v>
      </c>
      <c r="S60" t="s">
        <v>108</v>
      </c>
      <c r="T60" t="s">
        <v>108</v>
      </c>
      <c r="U60">
        <v>1034</v>
      </c>
      <c r="V60">
        <v>134</v>
      </c>
      <c r="W60">
        <v>379</v>
      </c>
      <c r="X60">
        <v>105</v>
      </c>
      <c r="Y60">
        <v>204</v>
      </c>
      <c r="Z60">
        <v>70</v>
      </c>
      <c r="AA60" t="s">
        <v>108</v>
      </c>
      <c r="AB60">
        <v>45</v>
      </c>
      <c r="AC60">
        <v>26</v>
      </c>
      <c r="AD60">
        <v>911.71900000000005</v>
      </c>
      <c r="AE60">
        <v>0.16666700000000001</v>
      </c>
      <c r="AF60">
        <v>0.41222999999999999</v>
      </c>
    </row>
    <row r="61" spans="1:32" x14ac:dyDescent="0.25">
      <c r="A61" t="s">
        <v>170</v>
      </c>
      <c r="B61">
        <v>1013</v>
      </c>
      <c r="C61" t="s">
        <v>102</v>
      </c>
      <c r="D61">
        <v>32</v>
      </c>
      <c r="E61">
        <v>175.5</v>
      </c>
      <c r="F61">
        <v>74.099999999999994</v>
      </c>
      <c r="G61">
        <v>123.25</v>
      </c>
      <c r="H61">
        <v>66.5</v>
      </c>
      <c r="I61" t="s">
        <v>103</v>
      </c>
      <c r="J61" t="s">
        <v>104</v>
      </c>
      <c r="K61" t="s">
        <v>159</v>
      </c>
      <c r="L61" t="s">
        <v>160</v>
      </c>
      <c r="M61" t="s">
        <v>107</v>
      </c>
      <c r="N61" t="s">
        <v>108</v>
      </c>
      <c r="O61" t="s">
        <v>108</v>
      </c>
      <c r="P61">
        <v>1.5</v>
      </c>
      <c r="Q61" t="s">
        <v>113</v>
      </c>
      <c r="R61" t="s">
        <v>108</v>
      </c>
      <c r="S61" t="s">
        <v>108</v>
      </c>
      <c r="T61" t="s">
        <v>108</v>
      </c>
      <c r="U61">
        <v>992</v>
      </c>
      <c r="V61">
        <v>133</v>
      </c>
      <c r="W61">
        <v>379</v>
      </c>
      <c r="X61">
        <v>109</v>
      </c>
      <c r="Y61">
        <v>201</v>
      </c>
      <c r="Z61">
        <v>69</v>
      </c>
      <c r="AA61" t="s">
        <v>108</v>
      </c>
      <c r="AB61">
        <v>44</v>
      </c>
      <c r="AC61">
        <v>26</v>
      </c>
      <c r="AD61">
        <v>907.24300000000005</v>
      </c>
      <c r="AE61">
        <v>0.17777799999999999</v>
      </c>
      <c r="AF61">
        <v>0.39950799999999997</v>
      </c>
    </row>
    <row r="62" spans="1:32" x14ac:dyDescent="0.25">
      <c r="A62" t="s">
        <v>171</v>
      </c>
      <c r="B62">
        <v>1013</v>
      </c>
      <c r="C62" t="s">
        <v>102</v>
      </c>
      <c r="D62">
        <v>32</v>
      </c>
      <c r="E62">
        <v>175.5</v>
      </c>
      <c r="F62">
        <v>74.099999999999994</v>
      </c>
      <c r="G62">
        <v>123.25</v>
      </c>
      <c r="H62">
        <v>66.5</v>
      </c>
      <c r="I62" t="s">
        <v>103</v>
      </c>
      <c r="J62" t="s">
        <v>104</v>
      </c>
      <c r="K62" t="s">
        <v>159</v>
      </c>
      <c r="L62" t="s">
        <v>160</v>
      </c>
      <c r="M62" t="s">
        <v>107</v>
      </c>
      <c r="N62" t="s">
        <v>108</v>
      </c>
      <c r="O62" t="s">
        <v>108</v>
      </c>
      <c r="P62">
        <v>1.5</v>
      </c>
      <c r="Q62" t="s">
        <v>113</v>
      </c>
      <c r="R62" t="s">
        <v>108</v>
      </c>
      <c r="S62" t="s">
        <v>108</v>
      </c>
      <c r="T62" t="s">
        <v>108</v>
      </c>
      <c r="U62">
        <v>1055</v>
      </c>
      <c r="V62">
        <v>135</v>
      </c>
      <c r="W62">
        <v>377</v>
      </c>
      <c r="X62">
        <v>102</v>
      </c>
      <c r="Y62">
        <v>206</v>
      </c>
      <c r="Z62">
        <v>69</v>
      </c>
      <c r="AA62" t="s">
        <v>108</v>
      </c>
      <c r="AB62">
        <v>44</v>
      </c>
      <c r="AC62">
        <v>25</v>
      </c>
      <c r="AD62">
        <v>933.28099999999995</v>
      </c>
      <c r="AE62">
        <v>0.15909100000000001</v>
      </c>
      <c r="AF62">
        <v>0.40513100000000002</v>
      </c>
    </row>
    <row r="63" spans="1:32" x14ac:dyDescent="0.25">
      <c r="A63" t="s">
        <v>172</v>
      </c>
      <c r="B63">
        <v>1013</v>
      </c>
      <c r="C63" t="s">
        <v>102</v>
      </c>
      <c r="D63">
        <v>32</v>
      </c>
      <c r="E63">
        <v>175.5</v>
      </c>
      <c r="F63">
        <v>74.099999999999994</v>
      </c>
      <c r="G63">
        <v>123.25</v>
      </c>
      <c r="H63">
        <v>66.5</v>
      </c>
      <c r="I63" t="s">
        <v>103</v>
      </c>
      <c r="J63" t="s">
        <v>104</v>
      </c>
      <c r="K63" t="s">
        <v>159</v>
      </c>
      <c r="L63" t="s">
        <v>160</v>
      </c>
      <c r="M63" t="s">
        <v>107</v>
      </c>
      <c r="N63" t="s">
        <v>108</v>
      </c>
      <c r="O63" t="s">
        <v>108</v>
      </c>
      <c r="P63">
        <v>2</v>
      </c>
      <c r="Q63" t="s">
        <v>113</v>
      </c>
      <c r="R63" t="s">
        <v>108</v>
      </c>
      <c r="S63" t="s">
        <v>108</v>
      </c>
      <c r="T63" t="s">
        <v>108</v>
      </c>
      <c r="U63">
        <v>993</v>
      </c>
      <c r="V63">
        <v>140</v>
      </c>
      <c r="W63">
        <v>376</v>
      </c>
      <c r="X63">
        <v>106</v>
      </c>
      <c r="Y63">
        <v>198</v>
      </c>
      <c r="Z63">
        <v>72</v>
      </c>
      <c r="AA63" t="s">
        <v>108</v>
      </c>
      <c r="AB63">
        <v>47</v>
      </c>
      <c r="AC63">
        <v>25</v>
      </c>
      <c r="AD63">
        <v>834.55799999999999</v>
      </c>
      <c r="AE63">
        <v>0.16666700000000001</v>
      </c>
      <c r="AF63">
        <v>0.40793200000000002</v>
      </c>
    </row>
    <row r="64" spans="1:32" x14ac:dyDescent="0.25">
      <c r="A64" t="s">
        <v>173</v>
      </c>
      <c r="B64">
        <v>1013</v>
      </c>
      <c r="C64" t="s">
        <v>102</v>
      </c>
      <c r="D64">
        <v>32</v>
      </c>
      <c r="E64">
        <v>175.5</v>
      </c>
      <c r="F64">
        <v>74.099999999999994</v>
      </c>
      <c r="G64">
        <v>123.25</v>
      </c>
      <c r="H64">
        <v>66.5</v>
      </c>
      <c r="I64" t="s">
        <v>103</v>
      </c>
      <c r="J64" t="s">
        <v>104</v>
      </c>
      <c r="K64" t="s">
        <v>159</v>
      </c>
      <c r="L64" t="s">
        <v>160</v>
      </c>
      <c r="M64" t="s">
        <v>107</v>
      </c>
      <c r="N64" t="s">
        <v>108</v>
      </c>
      <c r="O64" t="s">
        <v>108</v>
      </c>
      <c r="P64">
        <v>2</v>
      </c>
      <c r="Q64" t="s">
        <v>113</v>
      </c>
      <c r="R64" t="s">
        <v>108</v>
      </c>
      <c r="S64" t="s">
        <v>108</v>
      </c>
      <c r="T64" t="s">
        <v>108</v>
      </c>
      <c r="U64">
        <v>980</v>
      </c>
      <c r="V64">
        <v>131</v>
      </c>
      <c r="W64">
        <v>379</v>
      </c>
      <c r="X64">
        <v>110</v>
      </c>
      <c r="Y64">
        <v>197</v>
      </c>
      <c r="Z64">
        <v>72</v>
      </c>
      <c r="AA64" t="s">
        <v>108</v>
      </c>
      <c r="AB64">
        <v>46</v>
      </c>
      <c r="AC64">
        <v>26</v>
      </c>
      <c r="AD64">
        <v>846.71299999999997</v>
      </c>
      <c r="AE64">
        <v>0.122449</v>
      </c>
      <c r="AF64">
        <v>0.38991599999999998</v>
      </c>
    </row>
    <row r="65" spans="1:32" x14ac:dyDescent="0.25">
      <c r="A65" t="s">
        <v>174</v>
      </c>
      <c r="B65">
        <v>1013</v>
      </c>
      <c r="C65" t="s">
        <v>102</v>
      </c>
      <c r="D65">
        <v>32</v>
      </c>
      <c r="E65">
        <v>175.5</v>
      </c>
      <c r="F65">
        <v>74.099999999999994</v>
      </c>
      <c r="G65">
        <v>123.25</v>
      </c>
      <c r="H65">
        <v>66.5</v>
      </c>
      <c r="I65" t="s">
        <v>103</v>
      </c>
      <c r="J65" t="s">
        <v>104</v>
      </c>
      <c r="K65" t="s">
        <v>159</v>
      </c>
      <c r="L65" t="s">
        <v>160</v>
      </c>
      <c r="M65" t="s">
        <v>107</v>
      </c>
      <c r="N65" t="s">
        <v>108</v>
      </c>
      <c r="O65" t="s">
        <v>108</v>
      </c>
      <c r="P65">
        <v>2</v>
      </c>
      <c r="Q65" t="s">
        <v>113</v>
      </c>
      <c r="R65" t="s">
        <v>108</v>
      </c>
      <c r="S65" t="s">
        <v>108</v>
      </c>
      <c r="T65" t="s">
        <v>108</v>
      </c>
      <c r="U65">
        <v>985</v>
      </c>
      <c r="V65">
        <v>135</v>
      </c>
      <c r="W65">
        <v>378</v>
      </c>
      <c r="X65">
        <v>109</v>
      </c>
      <c r="Y65">
        <v>197</v>
      </c>
      <c r="Z65">
        <v>72</v>
      </c>
      <c r="AA65" t="s">
        <v>108</v>
      </c>
      <c r="AB65">
        <v>48</v>
      </c>
      <c r="AC65">
        <v>25</v>
      </c>
      <c r="AD65">
        <v>828.26199999999994</v>
      </c>
      <c r="AE65">
        <v>0.130435</v>
      </c>
      <c r="AF65">
        <v>0.40134199999999998</v>
      </c>
    </row>
    <row r="66" spans="1:32" x14ac:dyDescent="0.25">
      <c r="A66" t="s">
        <v>175</v>
      </c>
      <c r="B66">
        <v>1013</v>
      </c>
      <c r="C66" t="s">
        <v>102</v>
      </c>
      <c r="D66">
        <v>32</v>
      </c>
      <c r="E66">
        <v>175.5</v>
      </c>
      <c r="F66">
        <v>74.099999999999994</v>
      </c>
      <c r="G66">
        <v>123.25</v>
      </c>
      <c r="H66">
        <v>66.5</v>
      </c>
      <c r="I66" t="s">
        <v>103</v>
      </c>
      <c r="J66" t="s">
        <v>104</v>
      </c>
      <c r="K66" t="s">
        <v>159</v>
      </c>
      <c r="L66" t="s">
        <v>160</v>
      </c>
      <c r="M66" t="s">
        <v>107</v>
      </c>
      <c r="N66" t="s">
        <v>108</v>
      </c>
      <c r="O66" t="s">
        <v>108</v>
      </c>
      <c r="P66">
        <v>2.5</v>
      </c>
      <c r="Q66" t="s">
        <v>113</v>
      </c>
      <c r="R66" t="s">
        <v>108</v>
      </c>
      <c r="S66" t="s">
        <v>108</v>
      </c>
      <c r="T66" t="s">
        <v>108</v>
      </c>
      <c r="U66">
        <v>874</v>
      </c>
      <c r="V66">
        <v>134</v>
      </c>
      <c r="W66">
        <v>359</v>
      </c>
      <c r="X66">
        <v>109</v>
      </c>
      <c r="Y66">
        <v>172</v>
      </c>
      <c r="Z66">
        <v>78</v>
      </c>
      <c r="AA66" t="s">
        <v>108</v>
      </c>
      <c r="AB66">
        <v>43</v>
      </c>
      <c r="AC66">
        <v>33</v>
      </c>
      <c r="AD66">
        <v>639.30399999999997</v>
      </c>
      <c r="AE66">
        <v>8.3333299999999999E-2</v>
      </c>
      <c r="AF66">
        <v>0.39420100000000002</v>
      </c>
    </row>
    <row r="67" spans="1:32" x14ac:dyDescent="0.25">
      <c r="A67" t="s">
        <v>176</v>
      </c>
      <c r="B67">
        <v>1013</v>
      </c>
      <c r="C67" t="s">
        <v>102</v>
      </c>
      <c r="D67">
        <v>32</v>
      </c>
      <c r="E67">
        <v>175.5</v>
      </c>
      <c r="F67">
        <v>74.099999999999994</v>
      </c>
      <c r="G67">
        <v>123.25</v>
      </c>
      <c r="H67">
        <v>66.5</v>
      </c>
      <c r="I67" t="s">
        <v>103</v>
      </c>
      <c r="J67" t="s">
        <v>104</v>
      </c>
      <c r="K67" t="s">
        <v>159</v>
      </c>
      <c r="L67" t="s">
        <v>160</v>
      </c>
      <c r="M67" t="s">
        <v>107</v>
      </c>
      <c r="N67" t="s">
        <v>108</v>
      </c>
      <c r="O67" t="s">
        <v>108</v>
      </c>
      <c r="P67">
        <v>2.5</v>
      </c>
      <c r="Q67" t="s">
        <v>113</v>
      </c>
      <c r="R67" t="s">
        <v>108</v>
      </c>
      <c r="S67" t="s">
        <v>108</v>
      </c>
      <c r="T67" t="s">
        <v>108</v>
      </c>
      <c r="U67">
        <v>864</v>
      </c>
      <c r="V67">
        <v>143</v>
      </c>
      <c r="W67">
        <v>357</v>
      </c>
      <c r="X67">
        <v>108</v>
      </c>
      <c r="Y67">
        <v>169</v>
      </c>
      <c r="Z67">
        <v>80</v>
      </c>
      <c r="AA67" t="s">
        <v>108</v>
      </c>
      <c r="AB67">
        <v>46</v>
      </c>
      <c r="AC67">
        <v>30</v>
      </c>
      <c r="AD67">
        <v>636.13199999999995</v>
      </c>
      <c r="AE67">
        <v>6.1224500000000001E-2</v>
      </c>
      <c r="AF67">
        <v>0.38551299999999999</v>
      </c>
    </row>
    <row r="68" spans="1:32" x14ac:dyDescent="0.25">
      <c r="A68" t="s">
        <v>177</v>
      </c>
      <c r="B68">
        <v>1013</v>
      </c>
      <c r="C68" t="s">
        <v>102</v>
      </c>
      <c r="D68">
        <v>32</v>
      </c>
      <c r="E68">
        <v>175.5</v>
      </c>
      <c r="F68">
        <v>74.099999999999994</v>
      </c>
      <c r="G68">
        <v>123.25</v>
      </c>
      <c r="H68">
        <v>66.5</v>
      </c>
      <c r="I68" t="s">
        <v>103</v>
      </c>
      <c r="J68" t="s">
        <v>104</v>
      </c>
      <c r="K68" t="s">
        <v>159</v>
      </c>
      <c r="L68" t="s">
        <v>160</v>
      </c>
      <c r="M68" t="s">
        <v>107</v>
      </c>
      <c r="N68" t="s">
        <v>108</v>
      </c>
      <c r="O68" t="s">
        <v>108</v>
      </c>
      <c r="P68">
        <v>2.5</v>
      </c>
      <c r="Q68" t="s">
        <v>113</v>
      </c>
      <c r="R68" t="s">
        <v>108</v>
      </c>
      <c r="S68" t="s">
        <v>108</v>
      </c>
      <c r="T68" t="s">
        <v>108</v>
      </c>
      <c r="U68">
        <v>856</v>
      </c>
      <c r="V68">
        <v>142</v>
      </c>
      <c r="W68">
        <v>360</v>
      </c>
      <c r="X68">
        <v>107</v>
      </c>
      <c r="Y68">
        <v>173</v>
      </c>
      <c r="Z68">
        <v>80</v>
      </c>
      <c r="AA68" t="s">
        <v>108</v>
      </c>
      <c r="AB68">
        <v>44</v>
      </c>
      <c r="AC68">
        <v>33</v>
      </c>
      <c r="AD68">
        <v>626.59</v>
      </c>
      <c r="AE68">
        <v>0.08</v>
      </c>
      <c r="AF68">
        <v>0.39519700000000002</v>
      </c>
    </row>
    <row r="69" spans="1:32" x14ac:dyDescent="0.25">
      <c r="A69" t="s">
        <v>178</v>
      </c>
      <c r="B69">
        <v>1013</v>
      </c>
      <c r="C69" t="s">
        <v>102</v>
      </c>
      <c r="D69">
        <v>32</v>
      </c>
      <c r="E69">
        <v>175.5</v>
      </c>
      <c r="F69">
        <v>74.099999999999994</v>
      </c>
      <c r="G69">
        <v>123.25</v>
      </c>
      <c r="H69">
        <v>66.5</v>
      </c>
      <c r="I69" t="s">
        <v>103</v>
      </c>
      <c r="J69" t="s">
        <v>104</v>
      </c>
      <c r="K69" t="s">
        <v>159</v>
      </c>
      <c r="L69" t="s">
        <v>160</v>
      </c>
      <c r="M69" t="s">
        <v>107</v>
      </c>
      <c r="N69" t="s">
        <v>108</v>
      </c>
      <c r="O69" t="s">
        <v>108</v>
      </c>
      <c r="P69">
        <v>3</v>
      </c>
      <c r="Q69" t="s">
        <v>113</v>
      </c>
      <c r="R69" t="s">
        <v>108</v>
      </c>
      <c r="S69" t="s">
        <v>108</v>
      </c>
      <c r="T69" t="s">
        <v>108</v>
      </c>
      <c r="U69">
        <v>837</v>
      </c>
      <c r="V69">
        <v>135</v>
      </c>
      <c r="W69">
        <v>356</v>
      </c>
      <c r="X69">
        <v>109</v>
      </c>
      <c r="Y69">
        <v>170</v>
      </c>
      <c r="Z69">
        <v>77</v>
      </c>
      <c r="AA69" t="s">
        <v>108</v>
      </c>
      <c r="AB69">
        <v>41</v>
      </c>
      <c r="AC69">
        <v>31</v>
      </c>
      <c r="AD69">
        <v>623.84799999999996</v>
      </c>
      <c r="AE69">
        <v>6.3829800000000006E-2</v>
      </c>
      <c r="AF69">
        <v>0.35470600000000002</v>
      </c>
    </row>
    <row r="70" spans="1:32" x14ac:dyDescent="0.25">
      <c r="A70" t="s">
        <v>179</v>
      </c>
      <c r="B70">
        <v>1013</v>
      </c>
      <c r="C70" t="s">
        <v>102</v>
      </c>
      <c r="D70">
        <v>32</v>
      </c>
      <c r="E70">
        <v>175.5</v>
      </c>
      <c r="F70">
        <v>74.099999999999994</v>
      </c>
      <c r="G70">
        <v>123.25</v>
      </c>
      <c r="H70">
        <v>66.5</v>
      </c>
      <c r="I70" t="s">
        <v>103</v>
      </c>
      <c r="J70" t="s">
        <v>104</v>
      </c>
      <c r="K70" t="s">
        <v>159</v>
      </c>
      <c r="L70" t="s">
        <v>160</v>
      </c>
      <c r="M70" t="s">
        <v>107</v>
      </c>
      <c r="N70" t="s">
        <v>108</v>
      </c>
      <c r="O70" t="s">
        <v>108</v>
      </c>
      <c r="P70">
        <v>3</v>
      </c>
      <c r="Q70" t="s">
        <v>113</v>
      </c>
      <c r="R70" t="s">
        <v>108</v>
      </c>
      <c r="S70" t="s">
        <v>108</v>
      </c>
      <c r="T70" t="s">
        <v>108</v>
      </c>
      <c r="U70">
        <v>849</v>
      </c>
      <c r="V70">
        <v>143</v>
      </c>
      <c r="W70">
        <v>355</v>
      </c>
      <c r="X70">
        <v>106</v>
      </c>
      <c r="Y70">
        <v>170</v>
      </c>
      <c r="Z70">
        <v>79</v>
      </c>
      <c r="AA70" t="s">
        <v>108</v>
      </c>
      <c r="AB70">
        <v>42</v>
      </c>
      <c r="AC70">
        <v>31</v>
      </c>
      <c r="AD70">
        <v>601.55200000000002</v>
      </c>
      <c r="AE70">
        <v>4.1666700000000001E-2</v>
      </c>
      <c r="AF70">
        <v>0.35766799999999999</v>
      </c>
    </row>
    <row r="71" spans="1:32" x14ac:dyDescent="0.25">
      <c r="A71" t="s">
        <v>180</v>
      </c>
      <c r="B71">
        <v>1013</v>
      </c>
      <c r="C71" t="s">
        <v>102</v>
      </c>
      <c r="D71">
        <v>32</v>
      </c>
      <c r="E71">
        <v>175.5</v>
      </c>
      <c r="F71">
        <v>74.099999999999994</v>
      </c>
      <c r="G71">
        <v>123.25</v>
      </c>
      <c r="H71">
        <v>66.5</v>
      </c>
      <c r="I71" t="s">
        <v>103</v>
      </c>
      <c r="J71" t="s">
        <v>104</v>
      </c>
      <c r="K71" t="s">
        <v>159</v>
      </c>
      <c r="L71" t="s">
        <v>160</v>
      </c>
      <c r="M71" t="s">
        <v>107</v>
      </c>
      <c r="N71" t="s">
        <v>108</v>
      </c>
      <c r="O71" t="s">
        <v>108</v>
      </c>
      <c r="P71">
        <v>3</v>
      </c>
      <c r="Q71" t="s">
        <v>113</v>
      </c>
      <c r="R71" t="s">
        <v>108</v>
      </c>
      <c r="S71" t="s">
        <v>108</v>
      </c>
      <c r="T71" t="s">
        <v>108</v>
      </c>
      <c r="U71">
        <v>827</v>
      </c>
      <c r="V71">
        <v>136</v>
      </c>
      <c r="W71">
        <v>350</v>
      </c>
      <c r="X71">
        <v>106</v>
      </c>
      <c r="Y71">
        <v>170</v>
      </c>
      <c r="Z71">
        <v>74</v>
      </c>
      <c r="AA71" t="s">
        <v>108</v>
      </c>
      <c r="AB71">
        <v>42</v>
      </c>
      <c r="AC71">
        <v>29</v>
      </c>
      <c r="AD71">
        <v>644.46799999999996</v>
      </c>
      <c r="AE71">
        <v>0.111111</v>
      </c>
      <c r="AF71">
        <v>0.35290700000000003</v>
      </c>
    </row>
    <row r="72" spans="1:32" x14ac:dyDescent="0.25">
      <c r="A72" t="s">
        <v>181</v>
      </c>
      <c r="B72">
        <v>1013</v>
      </c>
      <c r="C72" t="s">
        <v>102</v>
      </c>
      <c r="D72">
        <v>32</v>
      </c>
      <c r="E72">
        <v>175.5</v>
      </c>
      <c r="F72">
        <v>74.099999999999994</v>
      </c>
      <c r="G72">
        <v>123.25</v>
      </c>
      <c r="H72">
        <v>66.5</v>
      </c>
      <c r="I72" t="s">
        <v>103</v>
      </c>
      <c r="J72" t="s">
        <v>104</v>
      </c>
      <c r="K72" t="s">
        <v>159</v>
      </c>
      <c r="L72" t="s">
        <v>160</v>
      </c>
      <c r="M72" t="s">
        <v>107</v>
      </c>
      <c r="N72" t="s">
        <v>108</v>
      </c>
      <c r="O72" t="s">
        <v>108</v>
      </c>
      <c r="P72">
        <v>3.5</v>
      </c>
      <c r="Q72" t="s">
        <v>113</v>
      </c>
      <c r="R72" t="s">
        <v>108</v>
      </c>
      <c r="S72" t="s">
        <v>108</v>
      </c>
      <c r="T72" t="s">
        <v>108</v>
      </c>
      <c r="U72">
        <v>900</v>
      </c>
      <c r="V72">
        <v>133</v>
      </c>
      <c r="W72">
        <v>360</v>
      </c>
      <c r="X72">
        <v>106</v>
      </c>
      <c r="Y72">
        <v>177</v>
      </c>
      <c r="Z72">
        <v>77</v>
      </c>
      <c r="AA72" t="s">
        <v>108</v>
      </c>
      <c r="AB72">
        <v>42</v>
      </c>
      <c r="AC72">
        <v>33</v>
      </c>
      <c r="AD72">
        <v>671.28499999999997</v>
      </c>
      <c r="AE72">
        <v>0.10638300000000001</v>
      </c>
      <c r="AF72">
        <v>0.37336599999999998</v>
      </c>
    </row>
    <row r="73" spans="1:32" x14ac:dyDescent="0.25">
      <c r="A73" t="s">
        <v>182</v>
      </c>
      <c r="B73">
        <v>1013</v>
      </c>
      <c r="C73" t="s">
        <v>102</v>
      </c>
      <c r="D73">
        <v>32</v>
      </c>
      <c r="E73">
        <v>175.5</v>
      </c>
      <c r="F73">
        <v>74.099999999999994</v>
      </c>
      <c r="G73">
        <v>123.25</v>
      </c>
      <c r="H73">
        <v>66.5</v>
      </c>
      <c r="I73" t="s">
        <v>103</v>
      </c>
      <c r="J73" t="s">
        <v>104</v>
      </c>
      <c r="K73" t="s">
        <v>159</v>
      </c>
      <c r="L73" t="s">
        <v>160</v>
      </c>
      <c r="M73" t="s">
        <v>107</v>
      </c>
      <c r="N73" t="s">
        <v>108</v>
      </c>
      <c r="O73" t="s">
        <v>108</v>
      </c>
      <c r="P73">
        <v>3.5</v>
      </c>
      <c r="Q73" t="s">
        <v>113</v>
      </c>
      <c r="R73" t="s">
        <v>108</v>
      </c>
      <c r="S73" t="s">
        <v>108</v>
      </c>
      <c r="T73" t="s">
        <v>108</v>
      </c>
      <c r="U73">
        <v>924</v>
      </c>
      <c r="V73">
        <v>133</v>
      </c>
      <c r="W73">
        <v>359</v>
      </c>
      <c r="X73">
        <v>108</v>
      </c>
      <c r="Y73">
        <v>175</v>
      </c>
      <c r="Z73">
        <v>76</v>
      </c>
      <c r="AA73" t="s">
        <v>108</v>
      </c>
      <c r="AB73">
        <v>39</v>
      </c>
      <c r="AC73">
        <v>35</v>
      </c>
      <c r="AD73">
        <v>662.37800000000004</v>
      </c>
      <c r="AE73">
        <v>4.1666700000000001E-2</v>
      </c>
      <c r="AF73">
        <v>0.37440600000000002</v>
      </c>
    </row>
    <row r="74" spans="1:32" x14ac:dyDescent="0.25">
      <c r="A74" t="s">
        <v>183</v>
      </c>
      <c r="B74">
        <v>1013</v>
      </c>
      <c r="C74" t="s">
        <v>102</v>
      </c>
      <c r="D74">
        <v>32</v>
      </c>
      <c r="E74">
        <v>175.5</v>
      </c>
      <c r="F74">
        <v>74.099999999999994</v>
      </c>
      <c r="G74">
        <v>123.25</v>
      </c>
      <c r="H74">
        <v>66.5</v>
      </c>
      <c r="I74" t="s">
        <v>103</v>
      </c>
      <c r="J74" t="s">
        <v>104</v>
      </c>
      <c r="K74" t="s">
        <v>159</v>
      </c>
      <c r="L74" t="s">
        <v>160</v>
      </c>
      <c r="M74" t="s">
        <v>107</v>
      </c>
      <c r="N74" t="s">
        <v>108</v>
      </c>
      <c r="O74" t="s">
        <v>108</v>
      </c>
      <c r="P74">
        <v>3.5</v>
      </c>
      <c r="Q74" t="s">
        <v>113</v>
      </c>
      <c r="R74" t="s">
        <v>108</v>
      </c>
      <c r="S74" t="s">
        <v>108</v>
      </c>
      <c r="T74" t="s">
        <v>108</v>
      </c>
      <c r="U74">
        <v>907</v>
      </c>
      <c r="V74">
        <v>133</v>
      </c>
      <c r="W74">
        <v>361</v>
      </c>
      <c r="X74">
        <v>109</v>
      </c>
      <c r="Y74">
        <v>173</v>
      </c>
      <c r="Z74">
        <v>79</v>
      </c>
      <c r="AA74" t="s">
        <v>108</v>
      </c>
      <c r="AB74">
        <v>37</v>
      </c>
      <c r="AC74">
        <v>38</v>
      </c>
      <c r="AD74">
        <v>630.38099999999997</v>
      </c>
      <c r="AE74">
        <v>6.3829800000000006E-2</v>
      </c>
      <c r="AF74">
        <v>0.37691400000000003</v>
      </c>
    </row>
    <row r="75" spans="1:32" x14ac:dyDescent="0.25">
      <c r="A75" t="s">
        <v>184</v>
      </c>
      <c r="B75">
        <v>1013</v>
      </c>
      <c r="C75" t="s">
        <v>102</v>
      </c>
      <c r="D75">
        <v>32</v>
      </c>
      <c r="E75">
        <v>175.5</v>
      </c>
      <c r="F75">
        <v>74.099999999999994</v>
      </c>
      <c r="G75">
        <v>123.25</v>
      </c>
      <c r="H75">
        <v>66.5</v>
      </c>
      <c r="I75" t="s">
        <v>103</v>
      </c>
      <c r="J75" t="s">
        <v>104</v>
      </c>
      <c r="K75" t="s">
        <v>159</v>
      </c>
      <c r="L75" t="s">
        <v>160</v>
      </c>
      <c r="M75" t="s">
        <v>107</v>
      </c>
      <c r="N75" t="s">
        <v>108</v>
      </c>
      <c r="O75" t="s">
        <v>108</v>
      </c>
      <c r="P75">
        <v>4</v>
      </c>
      <c r="Q75" t="s">
        <v>113</v>
      </c>
      <c r="R75" t="s">
        <v>108</v>
      </c>
      <c r="S75" t="s">
        <v>108</v>
      </c>
      <c r="T75" t="s">
        <v>108</v>
      </c>
      <c r="U75">
        <v>874</v>
      </c>
      <c r="V75">
        <v>139</v>
      </c>
      <c r="W75">
        <v>355</v>
      </c>
      <c r="X75">
        <v>102</v>
      </c>
      <c r="Y75">
        <v>177</v>
      </c>
      <c r="Z75">
        <v>76</v>
      </c>
      <c r="AA75" t="s">
        <v>108</v>
      </c>
      <c r="AB75">
        <v>43</v>
      </c>
      <c r="AC75">
        <v>31</v>
      </c>
      <c r="AD75">
        <v>667.48599999999999</v>
      </c>
      <c r="AE75">
        <v>8.5106399999999999E-2</v>
      </c>
      <c r="AF75">
        <v>0.35972799999999999</v>
      </c>
    </row>
    <row r="76" spans="1:32" x14ac:dyDescent="0.25">
      <c r="A76" t="s">
        <v>185</v>
      </c>
      <c r="B76">
        <v>1013</v>
      </c>
      <c r="C76" t="s">
        <v>102</v>
      </c>
      <c r="D76">
        <v>32</v>
      </c>
      <c r="E76">
        <v>175.5</v>
      </c>
      <c r="F76">
        <v>74.099999999999994</v>
      </c>
      <c r="G76">
        <v>123.25</v>
      </c>
      <c r="H76">
        <v>66.5</v>
      </c>
      <c r="I76" t="s">
        <v>103</v>
      </c>
      <c r="J76" t="s">
        <v>104</v>
      </c>
      <c r="K76" t="s">
        <v>159</v>
      </c>
      <c r="L76" t="s">
        <v>160</v>
      </c>
      <c r="M76" t="s">
        <v>107</v>
      </c>
      <c r="N76" t="s">
        <v>108</v>
      </c>
      <c r="O76" t="s">
        <v>108</v>
      </c>
      <c r="P76">
        <v>4</v>
      </c>
      <c r="Q76" t="s">
        <v>113</v>
      </c>
      <c r="R76" t="s">
        <v>108</v>
      </c>
      <c r="S76" t="s">
        <v>108</v>
      </c>
      <c r="T76" t="s">
        <v>108</v>
      </c>
      <c r="U76">
        <v>856</v>
      </c>
      <c r="V76">
        <v>137</v>
      </c>
      <c r="W76">
        <v>359</v>
      </c>
      <c r="X76">
        <v>106</v>
      </c>
      <c r="Y76">
        <v>174</v>
      </c>
      <c r="Z76">
        <v>79</v>
      </c>
      <c r="AA76" t="s">
        <v>108</v>
      </c>
      <c r="AB76">
        <v>40</v>
      </c>
      <c r="AC76">
        <v>35</v>
      </c>
      <c r="AD76">
        <v>631.84</v>
      </c>
      <c r="AE76">
        <v>8.1632700000000002E-2</v>
      </c>
      <c r="AF76">
        <v>0.36221999999999999</v>
      </c>
    </row>
    <row r="77" spans="1:32" x14ac:dyDescent="0.25">
      <c r="A77" t="s">
        <v>186</v>
      </c>
      <c r="B77">
        <v>1013</v>
      </c>
      <c r="C77" t="s">
        <v>102</v>
      </c>
      <c r="D77">
        <v>32</v>
      </c>
      <c r="E77">
        <v>175.5</v>
      </c>
      <c r="F77">
        <v>74.099999999999994</v>
      </c>
      <c r="G77">
        <v>123.25</v>
      </c>
      <c r="H77">
        <v>66.5</v>
      </c>
      <c r="I77" t="s">
        <v>103</v>
      </c>
      <c r="J77" t="s">
        <v>104</v>
      </c>
      <c r="K77" t="s">
        <v>159</v>
      </c>
      <c r="L77" t="s">
        <v>160</v>
      </c>
      <c r="M77" t="s">
        <v>107</v>
      </c>
      <c r="N77" t="s">
        <v>108</v>
      </c>
      <c r="O77" t="s">
        <v>108</v>
      </c>
      <c r="P77">
        <v>4</v>
      </c>
      <c r="Q77" t="s">
        <v>113</v>
      </c>
      <c r="R77" t="s">
        <v>108</v>
      </c>
      <c r="S77" t="s">
        <v>108</v>
      </c>
      <c r="T77" t="s">
        <v>108</v>
      </c>
      <c r="U77">
        <v>846</v>
      </c>
      <c r="V77">
        <v>142</v>
      </c>
      <c r="W77">
        <v>354</v>
      </c>
      <c r="X77">
        <v>102</v>
      </c>
      <c r="Y77">
        <v>178</v>
      </c>
      <c r="Z77">
        <v>74</v>
      </c>
      <c r="AA77" t="s">
        <v>108</v>
      </c>
      <c r="AB77">
        <v>39</v>
      </c>
      <c r="AC77">
        <v>34</v>
      </c>
      <c r="AD77">
        <v>664.11300000000006</v>
      </c>
      <c r="AE77">
        <v>8.1632700000000002E-2</v>
      </c>
      <c r="AF77">
        <v>0.36234699999999997</v>
      </c>
    </row>
    <row r="78" spans="1:32" x14ac:dyDescent="0.25">
      <c r="A78" t="s">
        <v>187</v>
      </c>
      <c r="B78">
        <v>1013</v>
      </c>
      <c r="C78" t="s">
        <v>102</v>
      </c>
      <c r="D78">
        <v>32</v>
      </c>
      <c r="E78">
        <v>175.5</v>
      </c>
      <c r="F78">
        <v>74.099999999999994</v>
      </c>
      <c r="G78">
        <v>123.25</v>
      </c>
      <c r="H78">
        <v>66.5</v>
      </c>
      <c r="I78" t="s">
        <v>103</v>
      </c>
      <c r="J78" t="s">
        <v>104</v>
      </c>
      <c r="K78" t="s">
        <v>159</v>
      </c>
      <c r="L78" t="s">
        <v>160</v>
      </c>
      <c r="M78" t="s">
        <v>107</v>
      </c>
      <c r="N78" t="s">
        <v>108</v>
      </c>
      <c r="O78" t="s">
        <v>108</v>
      </c>
      <c r="P78">
        <v>5</v>
      </c>
      <c r="Q78" t="s">
        <v>113</v>
      </c>
      <c r="R78" t="s">
        <v>108</v>
      </c>
      <c r="S78" t="s">
        <v>108</v>
      </c>
      <c r="T78" t="s">
        <v>108</v>
      </c>
      <c r="U78">
        <v>872</v>
      </c>
      <c r="V78">
        <v>137</v>
      </c>
      <c r="W78">
        <v>351</v>
      </c>
      <c r="X78">
        <v>102</v>
      </c>
      <c r="Y78">
        <v>177</v>
      </c>
      <c r="Z78">
        <v>72</v>
      </c>
      <c r="AA78" t="s">
        <v>108</v>
      </c>
      <c r="AB78">
        <v>38</v>
      </c>
      <c r="AC78">
        <v>33</v>
      </c>
      <c r="AD78">
        <v>739.52700000000004</v>
      </c>
      <c r="AE78">
        <v>8.6956500000000006E-2</v>
      </c>
      <c r="AF78">
        <v>0.36282599999999998</v>
      </c>
    </row>
    <row r="79" spans="1:32" x14ac:dyDescent="0.25">
      <c r="A79" t="s">
        <v>188</v>
      </c>
      <c r="B79">
        <v>1013</v>
      </c>
      <c r="C79" t="s">
        <v>102</v>
      </c>
      <c r="D79">
        <v>32</v>
      </c>
      <c r="E79">
        <v>175.5</v>
      </c>
      <c r="F79">
        <v>74.099999999999994</v>
      </c>
      <c r="G79">
        <v>123.25</v>
      </c>
      <c r="H79">
        <v>66.5</v>
      </c>
      <c r="I79" t="s">
        <v>103</v>
      </c>
      <c r="J79" t="s">
        <v>104</v>
      </c>
      <c r="K79" t="s">
        <v>159</v>
      </c>
      <c r="L79" t="s">
        <v>160</v>
      </c>
      <c r="M79" t="s">
        <v>107</v>
      </c>
      <c r="N79" t="s">
        <v>108</v>
      </c>
      <c r="O79" t="s">
        <v>108</v>
      </c>
      <c r="P79">
        <v>5</v>
      </c>
      <c r="Q79" t="s">
        <v>113</v>
      </c>
      <c r="R79" t="s">
        <v>108</v>
      </c>
      <c r="S79" t="s">
        <v>108</v>
      </c>
      <c r="T79" t="s">
        <v>108</v>
      </c>
      <c r="U79">
        <v>873</v>
      </c>
      <c r="V79">
        <v>146</v>
      </c>
      <c r="W79">
        <v>355</v>
      </c>
      <c r="X79">
        <v>105</v>
      </c>
      <c r="Y79">
        <v>178</v>
      </c>
      <c r="Z79">
        <v>72</v>
      </c>
      <c r="AA79" t="s">
        <v>108</v>
      </c>
      <c r="AB79">
        <v>42</v>
      </c>
      <c r="AC79">
        <v>28</v>
      </c>
      <c r="AD79">
        <v>743.91899999999998</v>
      </c>
      <c r="AE79">
        <v>0.104167</v>
      </c>
      <c r="AF79">
        <v>0.35959999999999998</v>
      </c>
    </row>
    <row r="80" spans="1:32" x14ac:dyDescent="0.25">
      <c r="A80" t="s">
        <v>189</v>
      </c>
      <c r="B80">
        <v>1013</v>
      </c>
      <c r="C80" t="s">
        <v>102</v>
      </c>
      <c r="D80">
        <v>32</v>
      </c>
      <c r="E80">
        <v>175.5</v>
      </c>
      <c r="F80">
        <v>74.099999999999994</v>
      </c>
      <c r="G80">
        <v>123.25</v>
      </c>
      <c r="H80">
        <v>66.5</v>
      </c>
      <c r="I80" t="s">
        <v>103</v>
      </c>
      <c r="J80" t="s">
        <v>104</v>
      </c>
      <c r="K80" t="s">
        <v>159</v>
      </c>
      <c r="L80" t="s">
        <v>160</v>
      </c>
      <c r="M80" t="s">
        <v>107</v>
      </c>
      <c r="N80" t="s">
        <v>108</v>
      </c>
      <c r="O80" t="s">
        <v>108</v>
      </c>
      <c r="P80">
        <v>5</v>
      </c>
      <c r="Q80" t="s">
        <v>113</v>
      </c>
      <c r="R80" t="s">
        <v>108</v>
      </c>
      <c r="S80" t="s">
        <v>108</v>
      </c>
      <c r="T80" t="s">
        <v>108</v>
      </c>
      <c r="U80">
        <v>884</v>
      </c>
      <c r="V80">
        <v>139</v>
      </c>
      <c r="W80">
        <v>355</v>
      </c>
      <c r="X80">
        <v>108</v>
      </c>
      <c r="Y80">
        <v>175</v>
      </c>
      <c r="Z80">
        <v>72</v>
      </c>
      <c r="AA80" t="s">
        <v>108</v>
      </c>
      <c r="AB80">
        <v>37</v>
      </c>
      <c r="AC80">
        <v>33</v>
      </c>
      <c r="AD80">
        <v>748.96799999999996</v>
      </c>
      <c r="AE80">
        <v>0.111111</v>
      </c>
      <c r="AF80">
        <v>0.35478599999999999</v>
      </c>
    </row>
    <row r="81" spans="1:32" x14ac:dyDescent="0.25">
      <c r="A81" t="s">
        <v>190</v>
      </c>
      <c r="B81">
        <v>1013</v>
      </c>
      <c r="C81" t="s">
        <v>102</v>
      </c>
      <c r="D81">
        <v>32</v>
      </c>
      <c r="E81">
        <v>175.5</v>
      </c>
      <c r="F81">
        <v>74.099999999999994</v>
      </c>
      <c r="G81">
        <v>123.25</v>
      </c>
      <c r="H81">
        <v>66.5</v>
      </c>
      <c r="I81" t="s">
        <v>103</v>
      </c>
      <c r="J81" t="s">
        <v>104</v>
      </c>
      <c r="K81" t="s">
        <v>159</v>
      </c>
      <c r="L81" t="s">
        <v>160</v>
      </c>
      <c r="M81" t="s">
        <v>107</v>
      </c>
      <c r="N81" t="s">
        <v>108</v>
      </c>
      <c r="O81" t="s">
        <v>108</v>
      </c>
      <c r="P81">
        <v>6</v>
      </c>
      <c r="Q81" t="s">
        <v>113</v>
      </c>
      <c r="R81" t="s">
        <v>108</v>
      </c>
      <c r="S81" t="s">
        <v>108</v>
      </c>
      <c r="T81" t="s">
        <v>108</v>
      </c>
      <c r="U81">
        <v>800</v>
      </c>
      <c r="V81">
        <v>137</v>
      </c>
      <c r="W81">
        <v>352</v>
      </c>
      <c r="X81">
        <v>104</v>
      </c>
      <c r="Y81">
        <v>171</v>
      </c>
      <c r="Z81">
        <v>77</v>
      </c>
      <c r="AA81" t="s">
        <v>108</v>
      </c>
      <c r="AB81">
        <v>45</v>
      </c>
      <c r="AC81">
        <v>30</v>
      </c>
      <c r="AD81">
        <v>636.28599999999994</v>
      </c>
      <c r="AE81">
        <v>6.25E-2</v>
      </c>
      <c r="AF81">
        <v>0.32922299999999999</v>
      </c>
    </row>
    <row r="82" spans="1:32" x14ac:dyDescent="0.25">
      <c r="A82" t="s">
        <v>191</v>
      </c>
      <c r="B82">
        <v>1013</v>
      </c>
      <c r="C82" t="s">
        <v>102</v>
      </c>
      <c r="D82">
        <v>32</v>
      </c>
      <c r="E82">
        <v>175.5</v>
      </c>
      <c r="F82">
        <v>74.099999999999994</v>
      </c>
      <c r="G82">
        <v>123.25</v>
      </c>
      <c r="H82">
        <v>66.5</v>
      </c>
      <c r="I82" t="s">
        <v>103</v>
      </c>
      <c r="J82" t="s">
        <v>104</v>
      </c>
      <c r="K82" t="s">
        <v>159</v>
      </c>
      <c r="L82" t="s">
        <v>160</v>
      </c>
      <c r="M82" t="s">
        <v>107</v>
      </c>
      <c r="N82" t="s">
        <v>108</v>
      </c>
      <c r="O82" t="s">
        <v>108</v>
      </c>
      <c r="P82">
        <v>6</v>
      </c>
      <c r="Q82" t="s">
        <v>113</v>
      </c>
      <c r="R82" t="s">
        <v>108</v>
      </c>
      <c r="S82" t="s">
        <v>108</v>
      </c>
      <c r="T82" t="s">
        <v>108</v>
      </c>
      <c r="U82">
        <v>815</v>
      </c>
      <c r="V82">
        <v>134</v>
      </c>
      <c r="W82">
        <v>349</v>
      </c>
      <c r="X82">
        <v>105</v>
      </c>
      <c r="Y82">
        <v>167</v>
      </c>
      <c r="Z82">
        <v>77</v>
      </c>
      <c r="AA82" t="s">
        <v>108</v>
      </c>
      <c r="AB82">
        <v>43</v>
      </c>
      <c r="AC82">
        <v>29</v>
      </c>
      <c r="AD82">
        <v>659.48199999999997</v>
      </c>
      <c r="AE82">
        <v>0.06</v>
      </c>
      <c r="AF82">
        <v>0.33741300000000002</v>
      </c>
    </row>
    <row r="83" spans="1:32" x14ac:dyDescent="0.25">
      <c r="A83" t="s">
        <v>192</v>
      </c>
      <c r="B83">
        <v>1013</v>
      </c>
      <c r="C83" t="s">
        <v>102</v>
      </c>
      <c r="D83">
        <v>32</v>
      </c>
      <c r="E83">
        <v>175.5</v>
      </c>
      <c r="F83">
        <v>74.099999999999994</v>
      </c>
      <c r="G83">
        <v>123.25</v>
      </c>
      <c r="H83">
        <v>66.5</v>
      </c>
      <c r="I83" t="s">
        <v>103</v>
      </c>
      <c r="J83" t="s">
        <v>104</v>
      </c>
      <c r="K83" t="s">
        <v>159</v>
      </c>
      <c r="L83" t="s">
        <v>160</v>
      </c>
      <c r="M83" t="s">
        <v>107</v>
      </c>
      <c r="N83" t="s">
        <v>108</v>
      </c>
      <c r="O83" t="s">
        <v>108</v>
      </c>
      <c r="P83">
        <v>6</v>
      </c>
      <c r="Q83" t="s">
        <v>113</v>
      </c>
      <c r="R83" t="s">
        <v>108</v>
      </c>
      <c r="S83" t="s">
        <v>108</v>
      </c>
      <c r="T83" t="s">
        <v>108</v>
      </c>
      <c r="U83">
        <v>786</v>
      </c>
      <c r="V83">
        <v>132</v>
      </c>
      <c r="W83">
        <v>349</v>
      </c>
      <c r="X83">
        <v>108</v>
      </c>
      <c r="Y83">
        <v>167</v>
      </c>
      <c r="Z83">
        <v>74</v>
      </c>
      <c r="AA83" t="s">
        <v>108</v>
      </c>
      <c r="AB83">
        <v>43</v>
      </c>
      <c r="AC83">
        <v>27</v>
      </c>
      <c r="AD83">
        <v>660.92600000000004</v>
      </c>
      <c r="AE83">
        <v>8.5106399999999999E-2</v>
      </c>
      <c r="AF83">
        <v>0.33114100000000002</v>
      </c>
    </row>
    <row r="84" spans="1:32" x14ac:dyDescent="0.25">
      <c r="A84" t="s">
        <v>193</v>
      </c>
      <c r="B84">
        <v>1013</v>
      </c>
      <c r="C84" t="s">
        <v>102</v>
      </c>
      <c r="D84">
        <v>32</v>
      </c>
      <c r="E84">
        <v>175.5</v>
      </c>
      <c r="F84">
        <v>74.099999999999994</v>
      </c>
      <c r="G84">
        <v>123.25</v>
      </c>
      <c r="H84">
        <v>66.5</v>
      </c>
      <c r="I84" t="s">
        <v>103</v>
      </c>
      <c r="J84" t="s">
        <v>104</v>
      </c>
      <c r="K84" t="s">
        <v>159</v>
      </c>
      <c r="L84" t="s">
        <v>160</v>
      </c>
      <c r="M84" t="s">
        <v>107</v>
      </c>
      <c r="N84" t="s">
        <v>108</v>
      </c>
      <c r="O84" t="s">
        <v>108</v>
      </c>
      <c r="P84">
        <v>7</v>
      </c>
      <c r="Q84" t="s">
        <v>113</v>
      </c>
      <c r="R84" t="s">
        <v>108</v>
      </c>
      <c r="S84" t="s">
        <v>108</v>
      </c>
      <c r="T84" t="s">
        <v>108</v>
      </c>
      <c r="U84">
        <v>839</v>
      </c>
      <c r="V84">
        <v>134</v>
      </c>
      <c r="W84">
        <v>349</v>
      </c>
      <c r="X84">
        <v>106</v>
      </c>
      <c r="Y84">
        <v>171</v>
      </c>
      <c r="Z84">
        <v>72</v>
      </c>
      <c r="AA84" t="s">
        <v>108</v>
      </c>
      <c r="AB84">
        <v>42</v>
      </c>
      <c r="AC84">
        <v>29</v>
      </c>
      <c r="AD84">
        <v>685.68100000000004</v>
      </c>
      <c r="AE84">
        <v>8.6956500000000006E-2</v>
      </c>
      <c r="AF84">
        <v>0.34637600000000002</v>
      </c>
    </row>
    <row r="85" spans="1:32" x14ac:dyDescent="0.25">
      <c r="A85" t="s">
        <v>194</v>
      </c>
      <c r="B85">
        <v>1013</v>
      </c>
      <c r="C85" t="s">
        <v>102</v>
      </c>
      <c r="D85">
        <v>32</v>
      </c>
      <c r="E85">
        <v>175.5</v>
      </c>
      <c r="F85">
        <v>74.099999999999994</v>
      </c>
      <c r="G85">
        <v>123.25</v>
      </c>
      <c r="H85">
        <v>66.5</v>
      </c>
      <c r="I85" t="s">
        <v>103</v>
      </c>
      <c r="J85" t="s">
        <v>104</v>
      </c>
      <c r="K85" t="s">
        <v>159</v>
      </c>
      <c r="L85" t="s">
        <v>160</v>
      </c>
      <c r="M85" t="s">
        <v>107</v>
      </c>
      <c r="N85" t="s">
        <v>108</v>
      </c>
      <c r="O85" t="s">
        <v>108</v>
      </c>
      <c r="P85">
        <v>7</v>
      </c>
      <c r="Q85" t="s">
        <v>113</v>
      </c>
      <c r="R85" t="s">
        <v>108</v>
      </c>
      <c r="S85" t="s">
        <v>108</v>
      </c>
      <c r="T85" t="s">
        <v>108</v>
      </c>
      <c r="U85">
        <v>756</v>
      </c>
      <c r="V85">
        <v>135</v>
      </c>
      <c r="W85">
        <v>348</v>
      </c>
      <c r="X85">
        <v>107</v>
      </c>
      <c r="Y85">
        <v>168</v>
      </c>
      <c r="Z85">
        <v>73</v>
      </c>
      <c r="AA85" t="s">
        <v>108</v>
      </c>
      <c r="AB85">
        <v>45</v>
      </c>
      <c r="AC85">
        <v>27</v>
      </c>
      <c r="AD85">
        <v>656.54200000000003</v>
      </c>
      <c r="AE85">
        <v>6.6666699999999995E-2</v>
      </c>
      <c r="AF85">
        <v>0.33410899999999999</v>
      </c>
    </row>
    <row r="86" spans="1:32" x14ac:dyDescent="0.25">
      <c r="A86" t="s">
        <v>195</v>
      </c>
      <c r="B86">
        <v>1013</v>
      </c>
      <c r="C86" t="s">
        <v>102</v>
      </c>
      <c r="D86">
        <v>32</v>
      </c>
      <c r="E86">
        <v>175.5</v>
      </c>
      <c r="F86">
        <v>74.099999999999994</v>
      </c>
      <c r="G86">
        <v>123.25</v>
      </c>
      <c r="H86">
        <v>66.5</v>
      </c>
      <c r="I86" t="s">
        <v>103</v>
      </c>
      <c r="J86" t="s">
        <v>104</v>
      </c>
      <c r="K86" t="s">
        <v>159</v>
      </c>
      <c r="L86" t="s">
        <v>160</v>
      </c>
      <c r="M86" t="s">
        <v>107</v>
      </c>
      <c r="N86" t="s">
        <v>108</v>
      </c>
      <c r="O86" t="s">
        <v>108</v>
      </c>
      <c r="P86">
        <v>7</v>
      </c>
      <c r="Q86" t="s">
        <v>113</v>
      </c>
      <c r="R86" t="s">
        <v>108</v>
      </c>
      <c r="S86" t="s">
        <v>108</v>
      </c>
      <c r="T86" t="s">
        <v>108</v>
      </c>
      <c r="U86">
        <v>835</v>
      </c>
      <c r="V86">
        <v>142</v>
      </c>
      <c r="W86">
        <v>344</v>
      </c>
      <c r="X86">
        <v>102</v>
      </c>
      <c r="Y86">
        <v>171</v>
      </c>
      <c r="Z86">
        <v>71</v>
      </c>
      <c r="AA86" t="s">
        <v>108</v>
      </c>
      <c r="AB86">
        <v>42</v>
      </c>
      <c r="AC86">
        <v>28</v>
      </c>
      <c r="AD86">
        <v>706.40499999999997</v>
      </c>
      <c r="AE86">
        <v>6.5217399999999995E-2</v>
      </c>
      <c r="AF86">
        <v>0.34226499999999999</v>
      </c>
    </row>
    <row r="87" spans="1:32" x14ac:dyDescent="0.25">
      <c r="A87" t="s">
        <v>196</v>
      </c>
      <c r="B87">
        <v>1013</v>
      </c>
      <c r="C87" t="s">
        <v>102</v>
      </c>
      <c r="D87">
        <v>32</v>
      </c>
      <c r="E87">
        <v>175.5</v>
      </c>
      <c r="F87">
        <v>74.099999999999994</v>
      </c>
      <c r="G87">
        <v>123.25</v>
      </c>
      <c r="H87">
        <v>66.5</v>
      </c>
      <c r="I87" t="s">
        <v>103</v>
      </c>
      <c r="J87" t="s">
        <v>104</v>
      </c>
      <c r="K87" t="s">
        <v>159</v>
      </c>
      <c r="L87" t="s">
        <v>160</v>
      </c>
      <c r="M87" t="s">
        <v>107</v>
      </c>
      <c r="N87" t="s">
        <v>108</v>
      </c>
      <c r="O87" t="s">
        <v>108</v>
      </c>
      <c r="P87">
        <v>8</v>
      </c>
      <c r="Q87" t="s">
        <v>113</v>
      </c>
      <c r="R87" t="s">
        <v>108</v>
      </c>
      <c r="S87" t="s">
        <v>108</v>
      </c>
      <c r="T87" t="s">
        <v>108</v>
      </c>
      <c r="U87">
        <v>783</v>
      </c>
      <c r="V87">
        <v>136</v>
      </c>
      <c r="W87">
        <v>344</v>
      </c>
      <c r="X87">
        <v>101</v>
      </c>
      <c r="Y87">
        <v>171</v>
      </c>
      <c r="Z87">
        <v>72</v>
      </c>
      <c r="AA87" t="s">
        <v>108</v>
      </c>
      <c r="AB87">
        <v>44</v>
      </c>
      <c r="AC87">
        <v>28</v>
      </c>
      <c r="AD87">
        <v>715.16700000000003</v>
      </c>
      <c r="AE87">
        <v>0.13333300000000001</v>
      </c>
      <c r="AF87">
        <v>0.34288299999999999</v>
      </c>
    </row>
    <row r="88" spans="1:32" x14ac:dyDescent="0.25">
      <c r="A88" t="s">
        <v>197</v>
      </c>
      <c r="B88">
        <v>1013</v>
      </c>
      <c r="C88" t="s">
        <v>102</v>
      </c>
      <c r="D88">
        <v>32</v>
      </c>
      <c r="E88">
        <v>175.5</v>
      </c>
      <c r="F88">
        <v>74.099999999999994</v>
      </c>
      <c r="G88">
        <v>123.25</v>
      </c>
      <c r="H88">
        <v>66.5</v>
      </c>
      <c r="I88" t="s">
        <v>103</v>
      </c>
      <c r="J88" t="s">
        <v>104</v>
      </c>
      <c r="K88" t="s">
        <v>159</v>
      </c>
      <c r="L88" t="s">
        <v>160</v>
      </c>
      <c r="M88" t="s">
        <v>107</v>
      </c>
      <c r="N88" t="s">
        <v>108</v>
      </c>
      <c r="O88" t="s">
        <v>108</v>
      </c>
      <c r="P88">
        <v>8</v>
      </c>
      <c r="Q88" t="s">
        <v>113</v>
      </c>
      <c r="R88" t="s">
        <v>108</v>
      </c>
      <c r="S88" t="s">
        <v>108</v>
      </c>
      <c r="T88" t="s">
        <v>108</v>
      </c>
      <c r="U88">
        <v>790</v>
      </c>
      <c r="V88">
        <v>141</v>
      </c>
      <c r="W88">
        <v>344</v>
      </c>
      <c r="X88">
        <v>100</v>
      </c>
      <c r="Y88">
        <v>172</v>
      </c>
      <c r="Z88">
        <v>72</v>
      </c>
      <c r="AA88" t="s">
        <v>108</v>
      </c>
      <c r="AB88">
        <v>44</v>
      </c>
      <c r="AC88">
        <v>28</v>
      </c>
      <c r="AD88">
        <v>725.35599999999999</v>
      </c>
      <c r="AE88">
        <v>0.111111</v>
      </c>
      <c r="AF88">
        <v>0.34623399999999999</v>
      </c>
    </row>
    <row r="89" spans="1:32" x14ac:dyDescent="0.25">
      <c r="A89" t="s">
        <v>198</v>
      </c>
      <c r="B89">
        <v>1013</v>
      </c>
      <c r="C89" t="s">
        <v>102</v>
      </c>
      <c r="D89">
        <v>32</v>
      </c>
      <c r="E89">
        <v>175.5</v>
      </c>
      <c r="F89">
        <v>74.099999999999994</v>
      </c>
      <c r="G89">
        <v>123.25</v>
      </c>
      <c r="H89">
        <v>66.5</v>
      </c>
      <c r="I89" t="s">
        <v>103</v>
      </c>
      <c r="J89" t="s">
        <v>104</v>
      </c>
      <c r="K89" t="s">
        <v>159</v>
      </c>
      <c r="L89" t="s">
        <v>160</v>
      </c>
      <c r="M89" t="s">
        <v>107</v>
      </c>
      <c r="N89" t="s">
        <v>108</v>
      </c>
      <c r="O89" t="s">
        <v>108</v>
      </c>
      <c r="P89">
        <v>8</v>
      </c>
      <c r="Q89" t="s">
        <v>113</v>
      </c>
      <c r="R89" t="s">
        <v>108</v>
      </c>
      <c r="S89" t="s">
        <v>108</v>
      </c>
      <c r="T89" t="s">
        <v>108</v>
      </c>
      <c r="U89">
        <v>782</v>
      </c>
      <c r="V89">
        <v>140</v>
      </c>
      <c r="W89">
        <v>343</v>
      </c>
      <c r="X89">
        <v>106</v>
      </c>
      <c r="Y89">
        <v>164</v>
      </c>
      <c r="Z89">
        <v>73</v>
      </c>
      <c r="AA89" t="s">
        <v>108</v>
      </c>
      <c r="AB89">
        <v>48</v>
      </c>
      <c r="AC89">
        <v>24</v>
      </c>
      <c r="AD89">
        <v>707.92600000000004</v>
      </c>
      <c r="AE89">
        <v>0.12766</v>
      </c>
      <c r="AF89">
        <v>0.34654299999999999</v>
      </c>
    </row>
    <row r="90" spans="1:32" x14ac:dyDescent="0.25">
      <c r="A90" t="s">
        <v>199</v>
      </c>
      <c r="B90">
        <v>1013</v>
      </c>
      <c r="C90" t="s">
        <v>102</v>
      </c>
      <c r="D90">
        <v>32</v>
      </c>
      <c r="E90">
        <v>175.5</v>
      </c>
      <c r="F90">
        <v>74.099999999999994</v>
      </c>
      <c r="G90">
        <v>123.25</v>
      </c>
      <c r="H90">
        <v>66.5</v>
      </c>
      <c r="I90" t="s">
        <v>103</v>
      </c>
      <c r="J90" t="s">
        <v>104</v>
      </c>
      <c r="K90" t="s">
        <v>159</v>
      </c>
      <c r="L90" t="s">
        <v>160</v>
      </c>
      <c r="M90" t="s">
        <v>107</v>
      </c>
      <c r="N90" t="s">
        <v>108</v>
      </c>
      <c r="O90" t="s">
        <v>108</v>
      </c>
      <c r="P90">
        <v>12</v>
      </c>
      <c r="Q90" t="s">
        <v>113</v>
      </c>
      <c r="R90" t="s">
        <v>108</v>
      </c>
      <c r="S90" t="s">
        <v>108</v>
      </c>
      <c r="T90" t="s">
        <v>108</v>
      </c>
      <c r="U90">
        <v>915</v>
      </c>
      <c r="V90">
        <v>136</v>
      </c>
      <c r="W90">
        <v>361</v>
      </c>
      <c r="X90">
        <v>106</v>
      </c>
      <c r="Y90">
        <v>185</v>
      </c>
      <c r="Z90">
        <v>70</v>
      </c>
      <c r="AA90" t="s">
        <v>108</v>
      </c>
      <c r="AB90">
        <v>44</v>
      </c>
      <c r="AC90">
        <v>24</v>
      </c>
      <c r="AD90">
        <v>850.57899999999995</v>
      </c>
      <c r="AE90">
        <v>0.170213</v>
      </c>
      <c r="AF90">
        <v>0.36755399999999999</v>
      </c>
    </row>
    <row r="91" spans="1:32" x14ac:dyDescent="0.25">
      <c r="A91" t="s">
        <v>200</v>
      </c>
      <c r="B91">
        <v>1013</v>
      </c>
      <c r="C91" t="s">
        <v>102</v>
      </c>
      <c r="D91">
        <v>32</v>
      </c>
      <c r="E91">
        <v>175.5</v>
      </c>
      <c r="F91">
        <v>74.099999999999994</v>
      </c>
      <c r="G91">
        <v>123.25</v>
      </c>
      <c r="H91">
        <v>66.5</v>
      </c>
      <c r="I91" t="s">
        <v>103</v>
      </c>
      <c r="J91" t="s">
        <v>104</v>
      </c>
      <c r="K91" t="s">
        <v>159</v>
      </c>
      <c r="L91" t="s">
        <v>160</v>
      </c>
      <c r="M91" t="s">
        <v>107</v>
      </c>
      <c r="N91" t="s">
        <v>108</v>
      </c>
      <c r="O91" t="s">
        <v>108</v>
      </c>
      <c r="P91">
        <v>12</v>
      </c>
      <c r="Q91" t="s">
        <v>113</v>
      </c>
      <c r="R91" t="s">
        <v>108</v>
      </c>
      <c r="S91" t="s">
        <v>108</v>
      </c>
      <c r="T91" t="s">
        <v>108</v>
      </c>
      <c r="U91">
        <v>944</v>
      </c>
      <c r="V91">
        <v>132</v>
      </c>
      <c r="W91">
        <v>362</v>
      </c>
      <c r="X91">
        <v>103</v>
      </c>
      <c r="Y91">
        <v>189</v>
      </c>
      <c r="Z91">
        <v>70</v>
      </c>
      <c r="AA91" t="s">
        <v>108</v>
      </c>
      <c r="AB91">
        <v>41</v>
      </c>
      <c r="AC91">
        <v>28</v>
      </c>
      <c r="AD91">
        <v>844.23800000000006</v>
      </c>
      <c r="AE91">
        <v>0.125</v>
      </c>
      <c r="AF91">
        <v>0.37213000000000002</v>
      </c>
    </row>
    <row r="92" spans="1:32" x14ac:dyDescent="0.25">
      <c r="A92" t="s">
        <v>201</v>
      </c>
      <c r="B92">
        <v>1013</v>
      </c>
      <c r="C92" t="s">
        <v>102</v>
      </c>
      <c r="D92">
        <v>32</v>
      </c>
      <c r="E92">
        <v>175.5</v>
      </c>
      <c r="F92">
        <v>74.099999999999994</v>
      </c>
      <c r="G92">
        <v>123.25</v>
      </c>
      <c r="H92">
        <v>66.5</v>
      </c>
      <c r="I92" t="s">
        <v>103</v>
      </c>
      <c r="J92" t="s">
        <v>104</v>
      </c>
      <c r="K92" t="s">
        <v>159</v>
      </c>
      <c r="L92" t="s">
        <v>160</v>
      </c>
      <c r="M92" t="s">
        <v>107</v>
      </c>
      <c r="N92" t="s">
        <v>108</v>
      </c>
      <c r="O92" t="s">
        <v>108</v>
      </c>
      <c r="P92">
        <v>12</v>
      </c>
      <c r="Q92" t="s">
        <v>113</v>
      </c>
      <c r="R92" t="s">
        <v>108</v>
      </c>
      <c r="S92" t="s">
        <v>108</v>
      </c>
      <c r="T92" t="s">
        <v>108</v>
      </c>
      <c r="U92">
        <v>919</v>
      </c>
      <c r="V92">
        <v>130</v>
      </c>
      <c r="W92">
        <v>363</v>
      </c>
      <c r="X92">
        <v>105</v>
      </c>
      <c r="Y92">
        <v>187</v>
      </c>
      <c r="Z92">
        <v>71</v>
      </c>
      <c r="AA92" t="s">
        <v>108</v>
      </c>
      <c r="AB92">
        <v>44</v>
      </c>
      <c r="AC92">
        <v>24</v>
      </c>
      <c r="AD92">
        <v>844.27800000000002</v>
      </c>
      <c r="AE92">
        <v>0.13333300000000001</v>
      </c>
      <c r="AF92">
        <v>0.35991099999999998</v>
      </c>
    </row>
    <row r="93" spans="1:32" x14ac:dyDescent="0.25">
      <c r="A93" t="s">
        <v>202</v>
      </c>
      <c r="B93">
        <v>1013</v>
      </c>
      <c r="C93" t="s">
        <v>102</v>
      </c>
      <c r="D93">
        <v>32</v>
      </c>
      <c r="E93">
        <v>175.5</v>
      </c>
      <c r="F93">
        <v>74.099999999999994</v>
      </c>
      <c r="G93">
        <v>123.25</v>
      </c>
      <c r="H93">
        <v>66.5</v>
      </c>
      <c r="I93" t="s">
        <v>103</v>
      </c>
      <c r="J93" t="s">
        <v>104</v>
      </c>
      <c r="K93" t="s">
        <v>159</v>
      </c>
      <c r="L93" t="s">
        <v>160</v>
      </c>
      <c r="M93" t="s">
        <v>107</v>
      </c>
      <c r="N93" t="s">
        <v>108</v>
      </c>
      <c r="O93" t="s">
        <v>108</v>
      </c>
      <c r="P93">
        <v>14</v>
      </c>
      <c r="Q93" t="s">
        <v>113</v>
      </c>
      <c r="R93" t="s">
        <v>108</v>
      </c>
      <c r="S93" t="s">
        <v>108</v>
      </c>
      <c r="T93" t="s">
        <v>108</v>
      </c>
      <c r="U93">
        <v>927</v>
      </c>
      <c r="V93">
        <v>142</v>
      </c>
      <c r="W93">
        <v>369</v>
      </c>
      <c r="X93">
        <v>105</v>
      </c>
      <c r="Y93">
        <v>194</v>
      </c>
      <c r="Z93">
        <v>70</v>
      </c>
      <c r="AA93" t="s">
        <v>108</v>
      </c>
      <c r="AB93">
        <v>43</v>
      </c>
      <c r="AC93">
        <v>29</v>
      </c>
      <c r="AD93">
        <v>788.09699999999998</v>
      </c>
      <c r="AE93">
        <v>0.1875</v>
      </c>
      <c r="AF93">
        <v>0.40067399999999997</v>
      </c>
    </row>
    <row r="94" spans="1:32" x14ac:dyDescent="0.25">
      <c r="A94" t="s">
        <v>203</v>
      </c>
      <c r="B94">
        <v>1013</v>
      </c>
      <c r="C94" t="s">
        <v>102</v>
      </c>
      <c r="D94">
        <v>32</v>
      </c>
      <c r="E94">
        <v>175.5</v>
      </c>
      <c r="F94">
        <v>74.099999999999994</v>
      </c>
      <c r="G94">
        <v>123.25</v>
      </c>
      <c r="H94">
        <v>66.5</v>
      </c>
      <c r="I94" t="s">
        <v>103</v>
      </c>
      <c r="J94" t="s">
        <v>104</v>
      </c>
      <c r="K94" t="s">
        <v>159</v>
      </c>
      <c r="L94" t="s">
        <v>160</v>
      </c>
      <c r="M94" t="s">
        <v>107</v>
      </c>
      <c r="N94" t="s">
        <v>108</v>
      </c>
      <c r="O94" t="s">
        <v>108</v>
      </c>
      <c r="P94">
        <v>14</v>
      </c>
      <c r="Q94" t="s">
        <v>113</v>
      </c>
      <c r="R94" t="s">
        <v>108</v>
      </c>
      <c r="S94" t="s">
        <v>108</v>
      </c>
      <c r="T94" t="s">
        <v>108</v>
      </c>
      <c r="U94">
        <v>965</v>
      </c>
      <c r="V94">
        <v>143</v>
      </c>
      <c r="W94">
        <v>368</v>
      </c>
      <c r="X94">
        <v>101</v>
      </c>
      <c r="Y94">
        <v>195</v>
      </c>
      <c r="Z94">
        <v>72</v>
      </c>
      <c r="AA94" t="s">
        <v>108</v>
      </c>
      <c r="AB94">
        <v>46</v>
      </c>
      <c r="AC94">
        <v>28</v>
      </c>
      <c r="AD94">
        <v>775.52599999999995</v>
      </c>
      <c r="AE94">
        <v>0.170213</v>
      </c>
      <c r="AF94">
        <v>0.40673999999999999</v>
      </c>
    </row>
    <row r="95" spans="1:32" x14ac:dyDescent="0.25">
      <c r="A95" t="s">
        <v>204</v>
      </c>
      <c r="B95">
        <v>1013</v>
      </c>
      <c r="C95" t="s">
        <v>102</v>
      </c>
      <c r="D95">
        <v>32</v>
      </c>
      <c r="E95">
        <v>175.5</v>
      </c>
      <c r="F95">
        <v>74.099999999999994</v>
      </c>
      <c r="G95">
        <v>123.25</v>
      </c>
      <c r="H95">
        <v>66.5</v>
      </c>
      <c r="I95" t="s">
        <v>103</v>
      </c>
      <c r="J95" t="s">
        <v>104</v>
      </c>
      <c r="K95" t="s">
        <v>159</v>
      </c>
      <c r="L95" t="s">
        <v>160</v>
      </c>
      <c r="M95" t="s">
        <v>107</v>
      </c>
      <c r="N95" t="s">
        <v>108</v>
      </c>
      <c r="O95" t="s">
        <v>108</v>
      </c>
      <c r="P95">
        <v>14</v>
      </c>
      <c r="Q95" t="s">
        <v>113</v>
      </c>
      <c r="R95" t="s">
        <v>108</v>
      </c>
      <c r="S95" t="s">
        <v>108</v>
      </c>
      <c r="T95" t="s">
        <v>108</v>
      </c>
      <c r="U95">
        <v>980</v>
      </c>
      <c r="V95">
        <v>143</v>
      </c>
      <c r="W95">
        <v>371</v>
      </c>
      <c r="X95">
        <v>105</v>
      </c>
      <c r="Y95">
        <v>194</v>
      </c>
      <c r="Z95">
        <v>72</v>
      </c>
      <c r="AA95" t="s">
        <v>108</v>
      </c>
      <c r="AB95">
        <v>44</v>
      </c>
      <c r="AC95">
        <v>30</v>
      </c>
      <c r="AD95">
        <v>790.35400000000004</v>
      </c>
      <c r="AE95">
        <v>0.16666700000000001</v>
      </c>
      <c r="AF95">
        <v>0.39263599999999999</v>
      </c>
    </row>
    <row r="96" spans="1:32" x14ac:dyDescent="0.25">
      <c r="A96" t="s">
        <v>205</v>
      </c>
      <c r="B96">
        <v>1013</v>
      </c>
      <c r="C96" t="s">
        <v>102</v>
      </c>
      <c r="D96">
        <v>32</v>
      </c>
      <c r="E96">
        <v>175.5</v>
      </c>
      <c r="F96">
        <v>74.099999999999994</v>
      </c>
      <c r="G96">
        <v>123.25</v>
      </c>
      <c r="H96">
        <v>66.5</v>
      </c>
      <c r="I96" t="s">
        <v>103</v>
      </c>
      <c r="J96" t="s">
        <v>104</v>
      </c>
      <c r="K96" t="s">
        <v>159</v>
      </c>
      <c r="L96" t="s">
        <v>160</v>
      </c>
      <c r="M96" t="s">
        <v>107</v>
      </c>
      <c r="N96" t="s">
        <v>108</v>
      </c>
      <c r="O96" t="s">
        <v>108</v>
      </c>
      <c r="P96">
        <v>24</v>
      </c>
      <c r="Q96" t="s">
        <v>113</v>
      </c>
      <c r="R96" t="s">
        <v>108</v>
      </c>
      <c r="S96" t="s">
        <v>108</v>
      </c>
      <c r="T96" t="s">
        <v>108</v>
      </c>
      <c r="U96">
        <v>874</v>
      </c>
      <c r="V96">
        <v>133</v>
      </c>
      <c r="W96">
        <v>349</v>
      </c>
      <c r="X96">
        <v>106</v>
      </c>
      <c r="Y96">
        <v>177</v>
      </c>
      <c r="Z96">
        <v>66</v>
      </c>
      <c r="AA96" t="s">
        <v>108</v>
      </c>
      <c r="AB96">
        <v>39</v>
      </c>
      <c r="AC96">
        <v>26</v>
      </c>
      <c r="AD96">
        <v>841.59400000000005</v>
      </c>
      <c r="AE96">
        <v>0.16666700000000001</v>
      </c>
      <c r="AF96">
        <v>0.338229</v>
      </c>
    </row>
    <row r="97" spans="1:32" x14ac:dyDescent="0.25">
      <c r="A97" t="s">
        <v>206</v>
      </c>
      <c r="B97">
        <v>1013</v>
      </c>
      <c r="C97" t="s">
        <v>102</v>
      </c>
      <c r="D97">
        <v>32</v>
      </c>
      <c r="E97">
        <v>175.5</v>
      </c>
      <c r="F97">
        <v>74.099999999999994</v>
      </c>
      <c r="G97">
        <v>123.25</v>
      </c>
      <c r="H97">
        <v>66.5</v>
      </c>
      <c r="I97" t="s">
        <v>103</v>
      </c>
      <c r="J97" t="s">
        <v>104</v>
      </c>
      <c r="K97" t="s">
        <v>159</v>
      </c>
      <c r="L97" t="s">
        <v>160</v>
      </c>
      <c r="M97" t="s">
        <v>107</v>
      </c>
      <c r="N97" t="s">
        <v>108</v>
      </c>
      <c r="O97" t="s">
        <v>108</v>
      </c>
      <c r="P97">
        <v>24</v>
      </c>
      <c r="Q97" t="s">
        <v>113</v>
      </c>
      <c r="R97" t="s">
        <v>108</v>
      </c>
      <c r="S97" t="s">
        <v>108</v>
      </c>
      <c r="T97" t="s">
        <v>108</v>
      </c>
      <c r="U97">
        <v>882</v>
      </c>
      <c r="V97">
        <v>137</v>
      </c>
      <c r="W97">
        <v>350</v>
      </c>
      <c r="X97">
        <v>102</v>
      </c>
      <c r="Y97">
        <v>182</v>
      </c>
      <c r="Z97">
        <v>66</v>
      </c>
      <c r="AA97" t="s">
        <v>108</v>
      </c>
      <c r="AB97">
        <v>43</v>
      </c>
      <c r="AC97">
        <v>23</v>
      </c>
      <c r="AD97">
        <v>848.83500000000004</v>
      </c>
      <c r="AE97">
        <v>0.170213</v>
      </c>
      <c r="AF97">
        <v>0.34604600000000002</v>
      </c>
    </row>
    <row r="98" spans="1:32" x14ac:dyDescent="0.25">
      <c r="A98" t="s">
        <v>207</v>
      </c>
      <c r="B98">
        <v>1013</v>
      </c>
      <c r="C98" t="s">
        <v>102</v>
      </c>
      <c r="D98">
        <v>32</v>
      </c>
      <c r="E98">
        <v>175.5</v>
      </c>
      <c r="F98">
        <v>74.099999999999994</v>
      </c>
      <c r="G98">
        <v>123.25</v>
      </c>
      <c r="H98">
        <v>66.5</v>
      </c>
      <c r="I98" t="s">
        <v>103</v>
      </c>
      <c r="J98" t="s">
        <v>104</v>
      </c>
      <c r="K98" t="s">
        <v>159</v>
      </c>
      <c r="L98" t="s">
        <v>160</v>
      </c>
      <c r="M98" t="s">
        <v>107</v>
      </c>
      <c r="N98" t="s">
        <v>108</v>
      </c>
      <c r="O98" t="s">
        <v>108</v>
      </c>
      <c r="P98">
        <v>24</v>
      </c>
      <c r="Q98" t="s">
        <v>113</v>
      </c>
      <c r="R98" t="s">
        <v>108</v>
      </c>
      <c r="S98" t="s">
        <v>108</v>
      </c>
      <c r="T98" t="s">
        <v>108</v>
      </c>
      <c r="U98">
        <v>870</v>
      </c>
      <c r="V98">
        <v>136</v>
      </c>
      <c r="W98">
        <v>350</v>
      </c>
      <c r="X98">
        <v>106</v>
      </c>
      <c r="Y98">
        <v>178</v>
      </c>
      <c r="Z98">
        <v>66</v>
      </c>
      <c r="AA98" t="s">
        <v>108</v>
      </c>
      <c r="AB98">
        <v>43</v>
      </c>
      <c r="AC98">
        <v>22</v>
      </c>
      <c r="AD98">
        <v>837.06299999999999</v>
      </c>
      <c r="AE98">
        <v>0.152174</v>
      </c>
      <c r="AF98">
        <v>0.34587699999999999</v>
      </c>
    </row>
    <row r="99" spans="1:32" x14ac:dyDescent="0.25">
      <c r="A99" t="s">
        <v>208</v>
      </c>
      <c r="B99">
        <v>1014</v>
      </c>
      <c r="C99" t="s">
        <v>102</v>
      </c>
      <c r="D99">
        <v>35</v>
      </c>
      <c r="E99">
        <v>168.5</v>
      </c>
      <c r="F99">
        <v>65.5</v>
      </c>
      <c r="G99">
        <v>102.75</v>
      </c>
      <c r="H99">
        <v>52.5</v>
      </c>
      <c r="I99" t="s">
        <v>209</v>
      </c>
      <c r="J99" t="s">
        <v>104</v>
      </c>
      <c r="K99" t="s">
        <v>210</v>
      </c>
      <c r="L99" t="s">
        <v>211</v>
      </c>
      <c r="M99" t="s">
        <v>107</v>
      </c>
      <c r="N99" t="s">
        <v>108</v>
      </c>
      <c r="O99" t="s">
        <v>108</v>
      </c>
      <c r="P99">
        <v>-0.5</v>
      </c>
      <c r="Q99" t="s">
        <v>109</v>
      </c>
      <c r="R99" t="s">
        <v>108</v>
      </c>
      <c r="S99" t="s">
        <v>108</v>
      </c>
      <c r="T99" t="s">
        <v>108</v>
      </c>
      <c r="U99">
        <v>1020</v>
      </c>
      <c r="V99">
        <v>194</v>
      </c>
      <c r="W99">
        <v>388</v>
      </c>
      <c r="X99">
        <v>87</v>
      </c>
      <c r="Y99">
        <v>221</v>
      </c>
      <c r="Z99">
        <v>80</v>
      </c>
      <c r="AA99" t="s">
        <v>108</v>
      </c>
      <c r="AB99">
        <v>52</v>
      </c>
      <c r="AC99">
        <v>30</v>
      </c>
      <c r="AD99">
        <v>740.56399999999996</v>
      </c>
      <c r="AE99">
        <v>0.196078</v>
      </c>
      <c r="AF99">
        <v>0.46335199999999999</v>
      </c>
    </row>
    <row r="100" spans="1:32" x14ac:dyDescent="0.25">
      <c r="A100" t="s">
        <v>212</v>
      </c>
      <c r="B100">
        <v>1014</v>
      </c>
      <c r="C100" t="s">
        <v>102</v>
      </c>
      <c r="D100">
        <v>35</v>
      </c>
      <c r="E100">
        <v>168.5</v>
      </c>
      <c r="F100">
        <v>65.5</v>
      </c>
      <c r="G100">
        <v>102.75</v>
      </c>
      <c r="H100">
        <v>52.5</v>
      </c>
      <c r="I100" t="s">
        <v>209</v>
      </c>
      <c r="J100" t="s">
        <v>104</v>
      </c>
      <c r="K100" t="s">
        <v>210</v>
      </c>
      <c r="L100" t="s">
        <v>211</v>
      </c>
      <c r="M100" t="s">
        <v>107</v>
      </c>
      <c r="N100" t="s">
        <v>108</v>
      </c>
      <c r="O100" t="s">
        <v>108</v>
      </c>
      <c r="P100">
        <v>-0.5</v>
      </c>
      <c r="Q100" t="s">
        <v>109</v>
      </c>
      <c r="R100" t="s">
        <v>108</v>
      </c>
      <c r="S100" t="s">
        <v>108</v>
      </c>
      <c r="T100" t="s">
        <v>108</v>
      </c>
      <c r="U100">
        <v>1042</v>
      </c>
      <c r="V100">
        <v>174</v>
      </c>
      <c r="W100">
        <v>392</v>
      </c>
      <c r="X100">
        <v>90</v>
      </c>
      <c r="Y100">
        <v>223</v>
      </c>
      <c r="Z100">
        <v>79</v>
      </c>
      <c r="AA100" t="s">
        <v>108</v>
      </c>
      <c r="AB100">
        <v>52</v>
      </c>
      <c r="AC100">
        <v>31</v>
      </c>
      <c r="AD100">
        <v>754.86300000000006</v>
      </c>
      <c r="AE100">
        <v>0.196078</v>
      </c>
      <c r="AF100">
        <v>0.472022</v>
      </c>
    </row>
    <row r="101" spans="1:32" x14ac:dyDescent="0.25">
      <c r="A101" t="s">
        <v>213</v>
      </c>
      <c r="B101">
        <v>1014</v>
      </c>
      <c r="C101" t="s">
        <v>102</v>
      </c>
      <c r="D101">
        <v>35</v>
      </c>
      <c r="E101">
        <v>168.5</v>
      </c>
      <c r="F101">
        <v>65.5</v>
      </c>
      <c r="G101">
        <v>102.75</v>
      </c>
      <c r="H101">
        <v>52.5</v>
      </c>
      <c r="I101" t="s">
        <v>209</v>
      </c>
      <c r="J101" t="s">
        <v>104</v>
      </c>
      <c r="K101" t="s">
        <v>210</v>
      </c>
      <c r="L101" t="s">
        <v>211</v>
      </c>
      <c r="M101" t="s">
        <v>107</v>
      </c>
      <c r="N101" t="s">
        <v>108</v>
      </c>
      <c r="O101" t="s">
        <v>108</v>
      </c>
      <c r="P101">
        <v>-0.5</v>
      </c>
      <c r="Q101" t="s">
        <v>109</v>
      </c>
      <c r="R101" t="s">
        <v>108</v>
      </c>
      <c r="S101" t="s">
        <v>108</v>
      </c>
      <c r="T101" t="s">
        <v>108</v>
      </c>
      <c r="U101">
        <v>984</v>
      </c>
      <c r="V101">
        <v>195</v>
      </c>
      <c r="W101">
        <v>390</v>
      </c>
      <c r="X101">
        <v>94</v>
      </c>
      <c r="Y101">
        <v>216</v>
      </c>
      <c r="Z101">
        <v>80</v>
      </c>
      <c r="AA101" t="s">
        <v>108</v>
      </c>
      <c r="AB101">
        <v>53</v>
      </c>
      <c r="AC101">
        <v>29</v>
      </c>
      <c r="AD101">
        <v>724.31399999999996</v>
      </c>
      <c r="AE101">
        <v>0.18867900000000001</v>
      </c>
      <c r="AF101">
        <v>0.46367900000000001</v>
      </c>
    </row>
    <row r="102" spans="1:32" x14ac:dyDescent="0.25">
      <c r="A102" t="s">
        <v>214</v>
      </c>
      <c r="B102">
        <v>1014</v>
      </c>
      <c r="C102" t="s">
        <v>102</v>
      </c>
      <c r="D102">
        <v>35</v>
      </c>
      <c r="E102">
        <v>168.5</v>
      </c>
      <c r="F102">
        <v>65.5</v>
      </c>
      <c r="G102">
        <v>102.75</v>
      </c>
      <c r="H102">
        <v>52.5</v>
      </c>
      <c r="I102" t="s">
        <v>209</v>
      </c>
      <c r="J102" t="s">
        <v>104</v>
      </c>
      <c r="K102" t="s">
        <v>210</v>
      </c>
      <c r="L102" t="s">
        <v>211</v>
      </c>
      <c r="M102" t="s">
        <v>107</v>
      </c>
      <c r="N102" t="s">
        <v>108</v>
      </c>
      <c r="O102" t="s">
        <v>108</v>
      </c>
      <c r="P102">
        <v>0.5</v>
      </c>
      <c r="Q102" t="s">
        <v>113</v>
      </c>
      <c r="R102" t="s">
        <v>108</v>
      </c>
      <c r="S102" t="s">
        <v>108</v>
      </c>
      <c r="T102" t="s">
        <v>108</v>
      </c>
      <c r="U102">
        <v>1106</v>
      </c>
      <c r="V102">
        <v>184</v>
      </c>
      <c r="W102">
        <v>393</v>
      </c>
      <c r="X102">
        <v>94</v>
      </c>
      <c r="Y102">
        <v>220</v>
      </c>
      <c r="Z102">
        <v>79</v>
      </c>
      <c r="AA102" t="s">
        <v>108</v>
      </c>
      <c r="AB102">
        <v>48</v>
      </c>
      <c r="AC102">
        <v>32</v>
      </c>
      <c r="AD102">
        <v>791.22400000000005</v>
      </c>
      <c r="AE102">
        <v>0.196078</v>
      </c>
      <c r="AF102">
        <v>0.46049899999999999</v>
      </c>
    </row>
    <row r="103" spans="1:32" x14ac:dyDescent="0.25">
      <c r="A103" t="s">
        <v>215</v>
      </c>
      <c r="B103">
        <v>1014</v>
      </c>
      <c r="C103" t="s">
        <v>102</v>
      </c>
      <c r="D103">
        <v>35</v>
      </c>
      <c r="E103">
        <v>168.5</v>
      </c>
      <c r="F103">
        <v>65.5</v>
      </c>
      <c r="G103">
        <v>102.75</v>
      </c>
      <c r="H103">
        <v>52.5</v>
      </c>
      <c r="I103" t="s">
        <v>209</v>
      </c>
      <c r="J103" t="s">
        <v>104</v>
      </c>
      <c r="K103" t="s">
        <v>210</v>
      </c>
      <c r="L103" t="s">
        <v>211</v>
      </c>
      <c r="M103" t="s">
        <v>107</v>
      </c>
      <c r="N103" t="s">
        <v>108</v>
      </c>
      <c r="O103" t="s">
        <v>108</v>
      </c>
      <c r="P103">
        <v>0.5</v>
      </c>
      <c r="Q103" t="s">
        <v>113</v>
      </c>
      <c r="R103" t="s">
        <v>108</v>
      </c>
      <c r="S103" t="s">
        <v>108</v>
      </c>
      <c r="T103" t="s">
        <v>108</v>
      </c>
      <c r="U103">
        <v>1083</v>
      </c>
      <c r="V103">
        <v>173</v>
      </c>
      <c r="W103">
        <v>388</v>
      </c>
      <c r="X103">
        <v>95</v>
      </c>
      <c r="Y103">
        <v>216</v>
      </c>
      <c r="Z103">
        <v>77</v>
      </c>
      <c r="AA103" t="s">
        <v>108</v>
      </c>
      <c r="AB103">
        <v>52</v>
      </c>
      <c r="AC103">
        <v>27</v>
      </c>
      <c r="AD103">
        <v>802.34100000000001</v>
      </c>
      <c r="AE103">
        <v>0.17307700000000001</v>
      </c>
      <c r="AF103">
        <v>0.45637899999999998</v>
      </c>
    </row>
    <row r="104" spans="1:32" x14ac:dyDescent="0.25">
      <c r="A104" t="s">
        <v>216</v>
      </c>
      <c r="B104">
        <v>1014</v>
      </c>
      <c r="C104" t="s">
        <v>102</v>
      </c>
      <c r="D104">
        <v>35</v>
      </c>
      <c r="E104">
        <v>168.5</v>
      </c>
      <c r="F104">
        <v>65.5</v>
      </c>
      <c r="G104">
        <v>102.75</v>
      </c>
      <c r="H104">
        <v>52.5</v>
      </c>
      <c r="I104" t="s">
        <v>209</v>
      </c>
      <c r="J104" t="s">
        <v>104</v>
      </c>
      <c r="K104" t="s">
        <v>210</v>
      </c>
      <c r="L104" t="s">
        <v>211</v>
      </c>
      <c r="M104" t="s">
        <v>107</v>
      </c>
      <c r="N104" t="s">
        <v>108</v>
      </c>
      <c r="O104" t="s">
        <v>108</v>
      </c>
      <c r="P104">
        <v>0.5</v>
      </c>
      <c r="Q104" t="s">
        <v>113</v>
      </c>
      <c r="R104" t="s">
        <v>108</v>
      </c>
      <c r="S104" t="s">
        <v>108</v>
      </c>
      <c r="T104" t="s">
        <v>108</v>
      </c>
      <c r="U104">
        <v>995</v>
      </c>
      <c r="V104">
        <v>199</v>
      </c>
      <c r="W104">
        <v>380</v>
      </c>
      <c r="X104">
        <v>86</v>
      </c>
      <c r="Y104">
        <v>217</v>
      </c>
      <c r="Z104">
        <v>77</v>
      </c>
      <c r="AA104" t="s">
        <v>108</v>
      </c>
      <c r="AB104">
        <v>52</v>
      </c>
      <c r="AC104">
        <v>28</v>
      </c>
      <c r="AD104">
        <v>797.88400000000001</v>
      </c>
      <c r="AE104" t="s">
        <v>108</v>
      </c>
      <c r="AF104" t="s">
        <v>108</v>
      </c>
    </row>
    <row r="105" spans="1:32" x14ac:dyDescent="0.25">
      <c r="A105" t="s">
        <v>217</v>
      </c>
      <c r="B105">
        <v>1014</v>
      </c>
      <c r="C105" t="s">
        <v>102</v>
      </c>
      <c r="D105">
        <v>35</v>
      </c>
      <c r="E105">
        <v>168.5</v>
      </c>
      <c r="F105">
        <v>65.5</v>
      </c>
      <c r="G105">
        <v>102.75</v>
      </c>
      <c r="H105">
        <v>52.5</v>
      </c>
      <c r="I105" t="s">
        <v>209</v>
      </c>
      <c r="J105" t="s">
        <v>104</v>
      </c>
      <c r="K105" t="s">
        <v>210</v>
      </c>
      <c r="L105" t="s">
        <v>211</v>
      </c>
      <c r="M105" t="s">
        <v>107</v>
      </c>
      <c r="N105" t="s">
        <v>108</v>
      </c>
      <c r="O105" t="s">
        <v>108</v>
      </c>
      <c r="P105">
        <v>1</v>
      </c>
      <c r="Q105" t="s">
        <v>113</v>
      </c>
      <c r="R105" t="s">
        <v>108</v>
      </c>
      <c r="S105" t="s">
        <v>108</v>
      </c>
      <c r="T105" t="s">
        <v>108</v>
      </c>
      <c r="U105">
        <v>1021</v>
      </c>
      <c r="V105">
        <v>196</v>
      </c>
      <c r="W105">
        <v>391</v>
      </c>
      <c r="X105">
        <v>93</v>
      </c>
      <c r="Y105">
        <v>218</v>
      </c>
      <c r="Z105">
        <v>80</v>
      </c>
      <c r="AA105" t="s">
        <v>108</v>
      </c>
      <c r="AB105">
        <v>55</v>
      </c>
      <c r="AC105">
        <v>29</v>
      </c>
      <c r="AD105">
        <v>764.77700000000004</v>
      </c>
      <c r="AE105">
        <v>0.2</v>
      </c>
      <c r="AF105">
        <v>0.457208</v>
      </c>
    </row>
    <row r="106" spans="1:32" x14ac:dyDescent="0.25">
      <c r="A106" t="s">
        <v>218</v>
      </c>
      <c r="B106">
        <v>1014</v>
      </c>
      <c r="C106" t="s">
        <v>102</v>
      </c>
      <c r="D106">
        <v>35</v>
      </c>
      <c r="E106">
        <v>168.5</v>
      </c>
      <c r="F106">
        <v>65.5</v>
      </c>
      <c r="G106">
        <v>102.75</v>
      </c>
      <c r="H106">
        <v>52.5</v>
      </c>
      <c r="I106" t="s">
        <v>209</v>
      </c>
      <c r="J106" t="s">
        <v>104</v>
      </c>
      <c r="K106" t="s">
        <v>210</v>
      </c>
      <c r="L106" t="s">
        <v>211</v>
      </c>
      <c r="M106" t="s">
        <v>107</v>
      </c>
      <c r="N106" t="s">
        <v>108</v>
      </c>
      <c r="O106" t="s">
        <v>108</v>
      </c>
      <c r="P106">
        <v>1</v>
      </c>
      <c r="Q106" t="s">
        <v>113</v>
      </c>
      <c r="R106" t="s">
        <v>108</v>
      </c>
      <c r="S106" t="s">
        <v>108</v>
      </c>
      <c r="T106" t="s">
        <v>108</v>
      </c>
      <c r="U106">
        <v>1052</v>
      </c>
      <c r="V106">
        <v>172</v>
      </c>
      <c r="W106">
        <v>393</v>
      </c>
      <c r="X106">
        <v>94</v>
      </c>
      <c r="Y106">
        <v>218</v>
      </c>
      <c r="Z106">
        <v>81</v>
      </c>
      <c r="AA106" t="s">
        <v>108</v>
      </c>
      <c r="AB106">
        <v>53</v>
      </c>
      <c r="AC106">
        <v>29</v>
      </c>
      <c r="AD106">
        <v>759.452</v>
      </c>
      <c r="AE106">
        <v>0.2</v>
      </c>
      <c r="AF106">
        <v>0.452324</v>
      </c>
    </row>
    <row r="107" spans="1:32" x14ac:dyDescent="0.25">
      <c r="A107" t="s">
        <v>219</v>
      </c>
      <c r="B107">
        <v>1014</v>
      </c>
      <c r="C107" t="s">
        <v>102</v>
      </c>
      <c r="D107">
        <v>35</v>
      </c>
      <c r="E107">
        <v>168.5</v>
      </c>
      <c r="F107">
        <v>65.5</v>
      </c>
      <c r="G107">
        <v>102.75</v>
      </c>
      <c r="H107">
        <v>52.5</v>
      </c>
      <c r="I107" t="s">
        <v>209</v>
      </c>
      <c r="J107" t="s">
        <v>104</v>
      </c>
      <c r="K107" t="s">
        <v>210</v>
      </c>
      <c r="L107" t="s">
        <v>211</v>
      </c>
      <c r="M107" t="s">
        <v>107</v>
      </c>
      <c r="N107" t="s">
        <v>108</v>
      </c>
      <c r="O107" t="s">
        <v>108</v>
      </c>
      <c r="P107">
        <v>1</v>
      </c>
      <c r="Q107" t="s">
        <v>113</v>
      </c>
      <c r="R107" t="s">
        <v>108</v>
      </c>
      <c r="S107" t="s">
        <v>108</v>
      </c>
      <c r="T107" t="s">
        <v>108</v>
      </c>
      <c r="U107">
        <v>1069</v>
      </c>
      <c r="V107">
        <v>180</v>
      </c>
      <c r="W107">
        <v>393</v>
      </c>
      <c r="X107">
        <v>87</v>
      </c>
      <c r="Y107">
        <v>224</v>
      </c>
      <c r="Z107">
        <v>82</v>
      </c>
      <c r="AA107" t="s">
        <v>108</v>
      </c>
      <c r="AB107">
        <v>51</v>
      </c>
      <c r="AC107">
        <v>34</v>
      </c>
      <c r="AD107">
        <v>740.65700000000004</v>
      </c>
      <c r="AE107">
        <v>0.22</v>
      </c>
      <c r="AF107">
        <v>0.46085999999999999</v>
      </c>
    </row>
    <row r="108" spans="1:32" x14ac:dyDescent="0.25">
      <c r="A108" t="s">
        <v>220</v>
      </c>
      <c r="B108">
        <v>1014</v>
      </c>
      <c r="C108" t="s">
        <v>102</v>
      </c>
      <c r="D108">
        <v>35</v>
      </c>
      <c r="E108">
        <v>168.5</v>
      </c>
      <c r="F108">
        <v>65.5</v>
      </c>
      <c r="G108">
        <v>102.75</v>
      </c>
      <c r="H108">
        <v>52.5</v>
      </c>
      <c r="I108" t="s">
        <v>209</v>
      </c>
      <c r="J108" t="s">
        <v>104</v>
      </c>
      <c r="K108" t="s">
        <v>210</v>
      </c>
      <c r="L108" t="s">
        <v>211</v>
      </c>
      <c r="M108" t="s">
        <v>107</v>
      </c>
      <c r="N108" t="s">
        <v>108</v>
      </c>
      <c r="O108" t="s">
        <v>108</v>
      </c>
      <c r="P108">
        <v>1.5</v>
      </c>
      <c r="Q108" t="s">
        <v>113</v>
      </c>
      <c r="R108" t="s">
        <v>108</v>
      </c>
      <c r="S108" t="s">
        <v>108</v>
      </c>
      <c r="T108" t="s">
        <v>108</v>
      </c>
      <c r="U108">
        <v>1016</v>
      </c>
      <c r="V108">
        <v>171</v>
      </c>
      <c r="W108">
        <v>386</v>
      </c>
      <c r="X108">
        <v>92</v>
      </c>
      <c r="Y108">
        <v>216</v>
      </c>
      <c r="Z108">
        <v>78</v>
      </c>
      <c r="AA108" t="s">
        <v>108</v>
      </c>
      <c r="AB108">
        <v>51</v>
      </c>
      <c r="AC108">
        <v>31</v>
      </c>
      <c r="AD108">
        <v>779.16600000000005</v>
      </c>
      <c r="AE108">
        <v>0.2</v>
      </c>
      <c r="AF108">
        <v>0.45267600000000002</v>
      </c>
    </row>
    <row r="109" spans="1:32" x14ac:dyDescent="0.25">
      <c r="A109" t="s">
        <v>221</v>
      </c>
      <c r="B109">
        <v>1014</v>
      </c>
      <c r="C109" t="s">
        <v>102</v>
      </c>
      <c r="D109">
        <v>35</v>
      </c>
      <c r="E109">
        <v>168.5</v>
      </c>
      <c r="F109">
        <v>65.5</v>
      </c>
      <c r="G109">
        <v>102.75</v>
      </c>
      <c r="H109">
        <v>52.5</v>
      </c>
      <c r="I109" t="s">
        <v>209</v>
      </c>
      <c r="J109" t="s">
        <v>104</v>
      </c>
      <c r="K109" t="s">
        <v>210</v>
      </c>
      <c r="L109" t="s">
        <v>211</v>
      </c>
      <c r="M109" t="s">
        <v>107</v>
      </c>
      <c r="N109" t="s">
        <v>108</v>
      </c>
      <c r="O109" t="s">
        <v>108</v>
      </c>
      <c r="P109">
        <v>1.5</v>
      </c>
      <c r="Q109" t="s">
        <v>113</v>
      </c>
      <c r="R109" t="s">
        <v>108</v>
      </c>
      <c r="S109" t="s">
        <v>108</v>
      </c>
      <c r="T109" t="s">
        <v>108</v>
      </c>
      <c r="U109">
        <v>985</v>
      </c>
      <c r="V109">
        <v>184</v>
      </c>
      <c r="W109">
        <v>389</v>
      </c>
      <c r="X109">
        <v>94</v>
      </c>
      <c r="Y109">
        <v>215</v>
      </c>
      <c r="Z109">
        <v>80</v>
      </c>
      <c r="AA109" t="s">
        <v>108</v>
      </c>
      <c r="AB109">
        <v>51</v>
      </c>
      <c r="AC109">
        <v>31</v>
      </c>
      <c r="AD109">
        <v>778.86500000000001</v>
      </c>
      <c r="AE109">
        <v>0.211538</v>
      </c>
      <c r="AF109">
        <v>0.44697799999999999</v>
      </c>
    </row>
    <row r="110" spans="1:32" x14ac:dyDescent="0.25">
      <c r="A110" t="s">
        <v>222</v>
      </c>
      <c r="B110">
        <v>1014</v>
      </c>
      <c r="C110" t="s">
        <v>102</v>
      </c>
      <c r="D110">
        <v>35</v>
      </c>
      <c r="E110">
        <v>168.5</v>
      </c>
      <c r="F110">
        <v>65.5</v>
      </c>
      <c r="G110">
        <v>102.75</v>
      </c>
      <c r="H110">
        <v>52.5</v>
      </c>
      <c r="I110" t="s">
        <v>209</v>
      </c>
      <c r="J110" t="s">
        <v>104</v>
      </c>
      <c r="K110" t="s">
        <v>210</v>
      </c>
      <c r="L110" t="s">
        <v>211</v>
      </c>
      <c r="M110" t="s">
        <v>107</v>
      </c>
      <c r="N110" t="s">
        <v>108</v>
      </c>
      <c r="O110" t="s">
        <v>108</v>
      </c>
      <c r="P110">
        <v>1.5</v>
      </c>
      <c r="Q110" t="s">
        <v>113</v>
      </c>
      <c r="R110" t="s">
        <v>108</v>
      </c>
      <c r="S110" t="s">
        <v>108</v>
      </c>
      <c r="T110" t="s">
        <v>108</v>
      </c>
      <c r="U110">
        <v>990</v>
      </c>
      <c r="V110">
        <v>169</v>
      </c>
      <c r="W110">
        <v>389</v>
      </c>
      <c r="X110">
        <v>94</v>
      </c>
      <c r="Y110">
        <v>215</v>
      </c>
      <c r="Z110">
        <v>80</v>
      </c>
      <c r="AA110" t="s">
        <v>108</v>
      </c>
      <c r="AB110">
        <v>52</v>
      </c>
      <c r="AC110">
        <v>30</v>
      </c>
      <c r="AD110">
        <v>770.95899999999995</v>
      </c>
      <c r="AE110">
        <v>0.19230800000000001</v>
      </c>
      <c r="AF110">
        <v>0.45519599999999999</v>
      </c>
    </row>
    <row r="111" spans="1:32" x14ac:dyDescent="0.25">
      <c r="A111" t="s">
        <v>223</v>
      </c>
      <c r="B111">
        <v>1014</v>
      </c>
      <c r="C111" t="s">
        <v>102</v>
      </c>
      <c r="D111">
        <v>35</v>
      </c>
      <c r="E111">
        <v>168.5</v>
      </c>
      <c r="F111">
        <v>65.5</v>
      </c>
      <c r="G111">
        <v>102.75</v>
      </c>
      <c r="H111">
        <v>52.5</v>
      </c>
      <c r="I111" t="s">
        <v>209</v>
      </c>
      <c r="J111" t="s">
        <v>104</v>
      </c>
      <c r="K111" t="s">
        <v>210</v>
      </c>
      <c r="L111" t="s">
        <v>211</v>
      </c>
      <c r="M111" t="s">
        <v>107</v>
      </c>
      <c r="N111" t="s">
        <v>108</v>
      </c>
      <c r="O111" t="s">
        <v>108</v>
      </c>
      <c r="P111">
        <v>2</v>
      </c>
      <c r="Q111" t="s">
        <v>113</v>
      </c>
      <c r="R111" t="s">
        <v>108</v>
      </c>
      <c r="S111" t="s">
        <v>108</v>
      </c>
      <c r="T111" t="s">
        <v>108</v>
      </c>
      <c r="U111">
        <v>948</v>
      </c>
      <c r="V111">
        <v>189</v>
      </c>
      <c r="W111">
        <v>382</v>
      </c>
      <c r="X111">
        <v>91</v>
      </c>
      <c r="Y111">
        <v>209</v>
      </c>
      <c r="Z111">
        <v>82</v>
      </c>
      <c r="AA111" t="s">
        <v>108</v>
      </c>
      <c r="AB111">
        <v>50</v>
      </c>
      <c r="AC111">
        <v>33</v>
      </c>
      <c r="AD111">
        <v>752.81100000000004</v>
      </c>
      <c r="AE111">
        <v>0.16326499999999999</v>
      </c>
      <c r="AF111">
        <v>0.42948900000000001</v>
      </c>
    </row>
    <row r="112" spans="1:32" x14ac:dyDescent="0.25">
      <c r="A112" t="s">
        <v>224</v>
      </c>
      <c r="B112">
        <v>1014</v>
      </c>
      <c r="C112" t="s">
        <v>102</v>
      </c>
      <c r="D112">
        <v>35</v>
      </c>
      <c r="E112">
        <v>168.5</v>
      </c>
      <c r="F112">
        <v>65.5</v>
      </c>
      <c r="G112">
        <v>102.75</v>
      </c>
      <c r="H112">
        <v>52.5</v>
      </c>
      <c r="I112" t="s">
        <v>209</v>
      </c>
      <c r="J112" t="s">
        <v>104</v>
      </c>
      <c r="K112" t="s">
        <v>210</v>
      </c>
      <c r="L112" t="s">
        <v>211</v>
      </c>
      <c r="M112" t="s">
        <v>107</v>
      </c>
      <c r="N112" t="s">
        <v>108</v>
      </c>
      <c r="O112" t="s">
        <v>108</v>
      </c>
      <c r="P112">
        <v>2</v>
      </c>
      <c r="Q112" t="s">
        <v>113</v>
      </c>
      <c r="R112" t="s">
        <v>108</v>
      </c>
      <c r="S112" t="s">
        <v>108</v>
      </c>
      <c r="T112" t="s">
        <v>108</v>
      </c>
      <c r="U112">
        <v>1000</v>
      </c>
      <c r="V112">
        <v>190</v>
      </c>
      <c r="W112">
        <v>381</v>
      </c>
      <c r="X112">
        <v>85</v>
      </c>
      <c r="Y112">
        <v>214</v>
      </c>
      <c r="Z112">
        <v>82</v>
      </c>
      <c r="AA112" t="s">
        <v>108</v>
      </c>
      <c r="AB112">
        <v>51</v>
      </c>
      <c r="AC112">
        <v>32</v>
      </c>
      <c r="AD112">
        <v>776.11800000000005</v>
      </c>
      <c r="AE112">
        <v>0.18</v>
      </c>
      <c r="AF112">
        <v>0.44082900000000003</v>
      </c>
    </row>
    <row r="113" spans="1:32" x14ac:dyDescent="0.25">
      <c r="A113" t="s">
        <v>225</v>
      </c>
      <c r="B113">
        <v>1014</v>
      </c>
      <c r="C113" t="s">
        <v>102</v>
      </c>
      <c r="D113">
        <v>35</v>
      </c>
      <c r="E113">
        <v>168.5</v>
      </c>
      <c r="F113">
        <v>65.5</v>
      </c>
      <c r="G113">
        <v>102.75</v>
      </c>
      <c r="H113">
        <v>52.5</v>
      </c>
      <c r="I113" t="s">
        <v>209</v>
      </c>
      <c r="J113" t="s">
        <v>104</v>
      </c>
      <c r="K113" t="s">
        <v>210</v>
      </c>
      <c r="L113" t="s">
        <v>211</v>
      </c>
      <c r="M113" t="s">
        <v>107</v>
      </c>
      <c r="N113" t="s">
        <v>108</v>
      </c>
      <c r="O113" t="s">
        <v>108</v>
      </c>
      <c r="P113">
        <v>2</v>
      </c>
      <c r="Q113" t="s">
        <v>113</v>
      </c>
      <c r="R113" t="s">
        <v>108</v>
      </c>
      <c r="S113" t="s">
        <v>108</v>
      </c>
      <c r="T113" t="s">
        <v>108</v>
      </c>
      <c r="U113">
        <v>957</v>
      </c>
      <c r="V113">
        <v>189</v>
      </c>
      <c r="W113">
        <v>386</v>
      </c>
      <c r="X113">
        <v>94</v>
      </c>
      <c r="Y113">
        <v>210</v>
      </c>
      <c r="Z113">
        <v>82</v>
      </c>
      <c r="AA113" t="s">
        <v>108</v>
      </c>
      <c r="AB113">
        <v>53</v>
      </c>
      <c r="AC113">
        <v>28</v>
      </c>
      <c r="AD113">
        <v>759.44500000000005</v>
      </c>
      <c r="AE113">
        <v>0.16981099999999999</v>
      </c>
      <c r="AF113">
        <v>0.43446200000000001</v>
      </c>
    </row>
    <row r="114" spans="1:32" x14ac:dyDescent="0.25">
      <c r="A114" t="s">
        <v>226</v>
      </c>
      <c r="B114">
        <v>1014</v>
      </c>
      <c r="C114" t="s">
        <v>102</v>
      </c>
      <c r="D114">
        <v>35</v>
      </c>
      <c r="E114">
        <v>168.5</v>
      </c>
      <c r="F114">
        <v>65.5</v>
      </c>
      <c r="G114">
        <v>102.75</v>
      </c>
      <c r="H114">
        <v>52.5</v>
      </c>
      <c r="I114" t="s">
        <v>209</v>
      </c>
      <c r="J114" t="s">
        <v>104</v>
      </c>
      <c r="K114" t="s">
        <v>210</v>
      </c>
      <c r="L114" t="s">
        <v>211</v>
      </c>
      <c r="M114" t="s">
        <v>107</v>
      </c>
      <c r="N114" t="s">
        <v>108</v>
      </c>
      <c r="O114" t="s">
        <v>108</v>
      </c>
      <c r="P114">
        <v>2.5</v>
      </c>
      <c r="Q114" t="s">
        <v>113</v>
      </c>
      <c r="R114" t="s">
        <v>108</v>
      </c>
      <c r="S114" t="s">
        <v>108</v>
      </c>
      <c r="T114" t="s">
        <v>108</v>
      </c>
      <c r="U114">
        <v>888</v>
      </c>
      <c r="V114">
        <v>190</v>
      </c>
      <c r="W114">
        <v>382</v>
      </c>
      <c r="X114">
        <v>97</v>
      </c>
      <c r="Y114">
        <v>188</v>
      </c>
      <c r="Z114">
        <v>97</v>
      </c>
      <c r="AA114" t="s">
        <v>108</v>
      </c>
      <c r="AB114">
        <v>48</v>
      </c>
      <c r="AC114">
        <v>42</v>
      </c>
      <c r="AD114">
        <v>627.62099999999998</v>
      </c>
      <c r="AE114">
        <v>9.2592599999999997E-2</v>
      </c>
      <c r="AF114">
        <v>0.42650700000000002</v>
      </c>
    </row>
    <row r="115" spans="1:32" x14ac:dyDescent="0.25">
      <c r="A115" t="s">
        <v>227</v>
      </c>
      <c r="B115">
        <v>1014</v>
      </c>
      <c r="C115" t="s">
        <v>102</v>
      </c>
      <c r="D115">
        <v>35</v>
      </c>
      <c r="E115">
        <v>168.5</v>
      </c>
      <c r="F115">
        <v>65.5</v>
      </c>
      <c r="G115">
        <v>102.75</v>
      </c>
      <c r="H115">
        <v>52.5</v>
      </c>
      <c r="I115" t="s">
        <v>209</v>
      </c>
      <c r="J115" t="s">
        <v>104</v>
      </c>
      <c r="K115" t="s">
        <v>210</v>
      </c>
      <c r="L115" t="s">
        <v>211</v>
      </c>
      <c r="M115" t="s">
        <v>107</v>
      </c>
      <c r="N115" t="s">
        <v>108</v>
      </c>
      <c r="O115" t="s">
        <v>108</v>
      </c>
      <c r="P115">
        <v>2.5</v>
      </c>
      <c r="Q115" t="s">
        <v>113</v>
      </c>
      <c r="R115" t="s">
        <v>108</v>
      </c>
      <c r="S115" t="s">
        <v>108</v>
      </c>
      <c r="T115" t="s">
        <v>108</v>
      </c>
      <c r="U115">
        <v>863</v>
      </c>
      <c r="V115">
        <v>188</v>
      </c>
      <c r="W115">
        <v>374</v>
      </c>
      <c r="X115">
        <v>92</v>
      </c>
      <c r="Y115">
        <v>192</v>
      </c>
      <c r="Z115">
        <v>90</v>
      </c>
      <c r="AA115" t="s">
        <v>108</v>
      </c>
      <c r="AB115">
        <v>51</v>
      </c>
      <c r="AC115">
        <v>37</v>
      </c>
      <c r="AD115">
        <v>663.51800000000003</v>
      </c>
      <c r="AE115">
        <v>0.115385</v>
      </c>
      <c r="AF115">
        <v>0.41127200000000003</v>
      </c>
    </row>
    <row r="116" spans="1:32" x14ac:dyDescent="0.25">
      <c r="A116" t="s">
        <v>228</v>
      </c>
      <c r="B116">
        <v>1014</v>
      </c>
      <c r="C116" t="s">
        <v>102</v>
      </c>
      <c r="D116">
        <v>35</v>
      </c>
      <c r="E116">
        <v>168.5</v>
      </c>
      <c r="F116">
        <v>65.5</v>
      </c>
      <c r="G116">
        <v>102.75</v>
      </c>
      <c r="H116">
        <v>52.5</v>
      </c>
      <c r="I116" t="s">
        <v>209</v>
      </c>
      <c r="J116" t="s">
        <v>104</v>
      </c>
      <c r="K116" t="s">
        <v>210</v>
      </c>
      <c r="L116" t="s">
        <v>211</v>
      </c>
      <c r="M116" t="s">
        <v>107</v>
      </c>
      <c r="N116" t="s">
        <v>108</v>
      </c>
      <c r="O116" t="s">
        <v>108</v>
      </c>
      <c r="P116">
        <v>2.5</v>
      </c>
      <c r="Q116" t="s">
        <v>113</v>
      </c>
      <c r="R116" t="s">
        <v>108</v>
      </c>
      <c r="S116" t="s">
        <v>108</v>
      </c>
      <c r="T116" t="s">
        <v>108</v>
      </c>
      <c r="U116">
        <v>853</v>
      </c>
      <c r="V116">
        <v>186</v>
      </c>
      <c r="W116">
        <v>375</v>
      </c>
      <c r="X116">
        <v>89</v>
      </c>
      <c r="Y116">
        <v>191</v>
      </c>
      <c r="Z116">
        <v>95</v>
      </c>
      <c r="AA116" t="s">
        <v>108</v>
      </c>
      <c r="AB116">
        <v>52</v>
      </c>
      <c r="AC116">
        <v>40</v>
      </c>
      <c r="AD116">
        <v>627.48</v>
      </c>
      <c r="AE116">
        <v>0.15384600000000001</v>
      </c>
      <c r="AF116">
        <v>0.42001300000000003</v>
      </c>
    </row>
    <row r="117" spans="1:32" x14ac:dyDescent="0.25">
      <c r="A117" t="s">
        <v>229</v>
      </c>
      <c r="B117">
        <v>1014</v>
      </c>
      <c r="C117" t="s">
        <v>102</v>
      </c>
      <c r="D117">
        <v>35</v>
      </c>
      <c r="E117">
        <v>168.5</v>
      </c>
      <c r="F117">
        <v>65.5</v>
      </c>
      <c r="G117">
        <v>102.75</v>
      </c>
      <c r="H117">
        <v>52.5</v>
      </c>
      <c r="I117" t="s">
        <v>209</v>
      </c>
      <c r="J117" t="s">
        <v>104</v>
      </c>
      <c r="K117" t="s">
        <v>210</v>
      </c>
      <c r="L117" t="s">
        <v>211</v>
      </c>
      <c r="M117" t="s">
        <v>107</v>
      </c>
      <c r="N117" t="s">
        <v>108</v>
      </c>
      <c r="O117" t="s">
        <v>108</v>
      </c>
      <c r="P117">
        <v>3</v>
      </c>
      <c r="Q117" t="s">
        <v>113</v>
      </c>
      <c r="R117" t="s">
        <v>108</v>
      </c>
      <c r="S117" t="s">
        <v>108</v>
      </c>
      <c r="T117" t="s">
        <v>108</v>
      </c>
      <c r="U117">
        <v>904</v>
      </c>
      <c r="V117">
        <v>186</v>
      </c>
      <c r="W117">
        <v>376</v>
      </c>
      <c r="X117">
        <v>90</v>
      </c>
      <c r="Y117">
        <v>190</v>
      </c>
      <c r="Z117">
        <v>96</v>
      </c>
      <c r="AA117" t="s">
        <v>108</v>
      </c>
      <c r="AB117">
        <v>47</v>
      </c>
      <c r="AC117">
        <v>44</v>
      </c>
      <c r="AD117">
        <v>610.42700000000002</v>
      </c>
      <c r="AE117">
        <v>0.15094299999999999</v>
      </c>
      <c r="AF117">
        <v>0.42324400000000001</v>
      </c>
    </row>
    <row r="118" spans="1:32" x14ac:dyDescent="0.25">
      <c r="A118" t="s">
        <v>230</v>
      </c>
      <c r="B118">
        <v>1014</v>
      </c>
      <c r="C118" t="s">
        <v>102</v>
      </c>
      <c r="D118">
        <v>35</v>
      </c>
      <c r="E118">
        <v>168.5</v>
      </c>
      <c r="F118">
        <v>65.5</v>
      </c>
      <c r="G118">
        <v>102.75</v>
      </c>
      <c r="H118">
        <v>52.5</v>
      </c>
      <c r="I118" t="s">
        <v>209</v>
      </c>
      <c r="J118" t="s">
        <v>104</v>
      </c>
      <c r="K118" t="s">
        <v>210</v>
      </c>
      <c r="L118" t="s">
        <v>211</v>
      </c>
      <c r="M118" t="s">
        <v>107</v>
      </c>
      <c r="N118" t="s">
        <v>108</v>
      </c>
      <c r="O118" t="s">
        <v>108</v>
      </c>
      <c r="P118">
        <v>3</v>
      </c>
      <c r="Q118" t="s">
        <v>113</v>
      </c>
      <c r="R118" t="s">
        <v>108</v>
      </c>
      <c r="S118" t="s">
        <v>108</v>
      </c>
      <c r="T118" t="s">
        <v>108</v>
      </c>
      <c r="U118">
        <v>917</v>
      </c>
      <c r="V118">
        <v>184</v>
      </c>
      <c r="W118">
        <v>385</v>
      </c>
      <c r="X118">
        <v>97</v>
      </c>
      <c r="Y118">
        <v>190</v>
      </c>
      <c r="Z118">
        <v>98</v>
      </c>
      <c r="AA118" t="s">
        <v>108</v>
      </c>
      <c r="AB118">
        <v>48</v>
      </c>
      <c r="AC118">
        <v>43</v>
      </c>
      <c r="AD118">
        <v>597.62300000000005</v>
      </c>
      <c r="AE118">
        <v>0.13461500000000001</v>
      </c>
      <c r="AF118">
        <v>0.43141499999999999</v>
      </c>
    </row>
    <row r="119" spans="1:32" x14ac:dyDescent="0.25">
      <c r="A119" t="s">
        <v>231</v>
      </c>
      <c r="B119">
        <v>1014</v>
      </c>
      <c r="C119" t="s">
        <v>102</v>
      </c>
      <c r="D119">
        <v>35</v>
      </c>
      <c r="E119">
        <v>168.5</v>
      </c>
      <c r="F119">
        <v>65.5</v>
      </c>
      <c r="G119">
        <v>102.75</v>
      </c>
      <c r="H119">
        <v>52.5</v>
      </c>
      <c r="I119" t="s">
        <v>209</v>
      </c>
      <c r="J119" t="s">
        <v>104</v>
      </c>
      <c r="K119" t="s">
        <v>210</v>
      </c>
      <c r="L119" t="s">
        <v>211</v>
      </c>
      <c r="M119" t="s">
        <v>107</v>
      </c>
      <c r="N119" t="s">
        <v>108</v>
      </c>
      <c r="O119" t="s">
        <v>108</v>
      </c>
      <c r="P119">
        <v>3</v>
      </c>
      <c r="Q119" t="s">
        <v>113</v>
      </c>
      <c r="R119" t="s">
        <v>108</v>
      </c>
      <c r="S119" t="s">
        <v>108</v>
      </c>
      <c r="T119" t="s">
        <v>108</v>
      </c>
      <c r="U119">
        <v>873</v>
      </c>
      <c r="V119">
        <v>183</v>
      </c>
      <c r="W119">
        <v>379</v>
      </c>
      <c r="X119">
        <v>94</v>
      </c>
      <c r="Y119">
        <v>189</v>
      </c>
      <c r="Z119">
        <v>96</v>
      </c>
      <c r="AA119" t="s">
        <v>108</v>
      </c>
      <c r="AB119">
        <v>52</v>
      </c>
      <c r="AC119">
        <v>40</v>
      </c>
      <c r="AD119">
        <v>594.87699999999995</v>
      </c>
      <c r="AE119">
        <v>0.145455</v>
      </c>
      <c r="AF119">
        <v>0.42430200000000001</v>
      </c>
    </row>
    <row r="120" spans="1:32" x14ac:dyDescent="0.25">
      <c r="A120" t="s">
        <v>232</v>
      </c>
      <c r="B120">
        <v>1014</v>
      </c>
      <c r="C120" t="s">
        <v>102</v>
      </c>
      <c r="D120">
        <v>35</v>
      </c>
      <c r="E120">
        <v>168.5</v>
      </c>
      <c r="F120">
        <v>65.5</v>
      </c>
      <c r="G120">
        <v>102.75</v>
      </c>
      <c r="H120">
        <v>52.5</v>
      </c>
      <c r="I120" t="s">
        <v>209</v>
      </c>
      <c r="J120" t="s">
        <v>104</v>
      </c>
      <c r="K120" t="s">
        <v>210</v>
      </c>
      <c r="L120" t="s">
        <v>211</v>
      </c>
      <c r="M120" t="s">
        <v>107</v>
      </c>
      <c r="N120" t="s">
        <v>108</v>
      </c>
      <c r="O120" t="s">
        <v>108</v>
      </c>
      <c r="P120">
        <v>3.5</v>
      </c>
      <c r="Q120" t="s">
        <v>113</v>
      </c>
      <c r="R120" t="s">
        <v>108</v>
      </c>
      <c r="S120" t="s">
        <v>108</v>
      </c>
      <c r="T120" t="s">
        <v>108</v>
      </c>
      <c r="U120">
        <v>980</v>
      </c>
      <c r="V120">
        <v>188</v>
      </c>
      <c r="W120">
        <v>373</v>
      </c>
      <c r="X120">
        <v>90</v>
      </c>
      <c r="Y120">
        <v>205</v>
      </c>
      <c r="Z120">
        <v>78</v>
      </c>
      <c r="AA120" t="s">
        <v>108</v>
      </c>
      <c r="AB120">
        <v>47</v>
      </c>
      <c r="AC120">
        <v>31</v>
      </c>
      <c r="AD120">
        <v>760.50099999999998</v>
      </c>
      <c r="AE120">
        <v>0.16</v>
      </c>
      <c r="AF120">
        <v>0.43498100000000001</v>
      </c>
    </row>
    <row r="121" spans="1:32" x14ac:dyDescent="0.25">
      <c r="A121" t="s">
        <v>233</v>
      </c>
      <c r="B121">
        <v>1014</v>
      </c>
      <c r="C121" t="s">
        <v>102</v>
      </c>
      <c r="D121">
        <v>35</v>
      </c>
      <c r="E121">
        <v>168.5</v>
      </c>
      <c r="F121">
        <v>65.5</v>
      </c>
      <c r="G121">
        <v>102.75</v>
      </c>
      <c r="H121">
        <v>52.5</v>
      </c>
      <c r="I121" t="s">
        <v>209</v>
      </c>
      <c r="J121" t="s">
        <v>104</v>
      </c>
      <c r="K121" t="s">
        <v>210</v>
      </c>
      <c r="L121" t="s">
        <v>211</v>
      </c>
      <c r="M121" t="s">
        <v>107</v>
      </c>
      <c r="N121" t="s">
        <v>108</v>
      </c>
      <c r="O121" t="s">
        <v>108</v>
      </c>
      <c r="P121">
        <v>3.5</v>
      </c>
      <c r="Q121" t="s">
        <v>113</v>
      </c>
      <c r="R121" t="s">
        <v>108</v>
      </c>
      <c r="S121" t="s">
        <v>108</v>
      </c>
      <c r="T121" t="s">
        <v>108</v>
      </c>
      <c r="U121">
        <v>928</v>
      </c>
      <c r="V121">
        <v>191</v>
      </c>
      <c r="W121">
        <v>367</v>
      </c>
      <c r="X121">
        <v>89</v>
      </c>
      <c r="Y121">
        <v>199</v>
      </c>
      <c r="Z121">
        <v>79</v>
      </c>
      <c r="AA121" t="s">
        <v>108</v>
      </c>
      <c r="AB121">
        <v>52</v>
      </c>
      <c r="AC121">
        <v>26</v>
      </c>
      <c r="AD121">
        <v>755.64200000000005</v>
      </c>
      <c r="AE121">
        <v>0.16</v>
      </c>
      <c r="AF121">
        <v>0.42178599999999999</v>
      </c>
    </row>
    <row r="122" spans="1:32" x14ac:dyDescent="0.25">
      <c r="A122" t="s">
        <v>234</v>
      </c>
      <c r="B122">
        <v>1014</v>
      </c>
      <c r="C122" t="s">
        <v>102</v>
      </c>
      <c r="D122">
        <v>35</v>
      </c>
      <c r="E122">
        <v>168.5</v>
      </c>
      <c r="F122">
        <v>65.5</v>
      </c>
      <c r="G122">
        <v>102.75</v>
      </c>
      <c r="H122">
        <v>52.5</v>
      </c>
      <c r="I122" t="s">
        <v>209</v>
      </c>
      <c r="J122" t="s">
        <v>104</v>
      </c>
      <c r="K122" t="s">
        <v>210</v>
      </c>
      <c r="L122" t="s">
        <v>211</v>
      </c>
      <c r="M122" t="s">
        <v>107</v>
      </c>
      <c r="N122" t="s">
        <v>108</v>
      </c>
      <c r="O122" t="s">
        <v>108</v>
      </c>
      <c r="P122">
        <v>3.5</v>
      </c>
      <c r="Q122" t="s">
        <v>113</v>
      </c>
      <c r="R122" t="s">
        <v>108</v>
      </c>
      <c r="S122" t="s">
        <v>108</v>
      </c>
      <c r="T122" t="s">
        <v>108</v>
      </c>
      <c r="U122">
        <v>860</v>
      </c>
      <c r="V122">
        <v>185</v>
      </c>
      <c r="W122">
        <v>372</v>
      </c>
      <c r="X122">
        <v>96</v>
      </c>
      <c r="Y122">
        <v>198</v>
      </c>
      <c r="Z122">
        <v>78</v>
      </c>
      <c r="AA122" t="s">
        <v>108</v>
      </c>
      <c r="AB122">
        <v>51</v>
      </c>
      <c r="AC122">
        <v>27</v>
      </c>
      <c r="AD122">
        <v>735.35</v>
      </c>
      <c r="AE122">
        <v>0.14000000000000001</v>
      </c>
      <c r="AF122">
        <v>0.427921</v>
      </c>
    </row>
    <row r="123" spans="1:32" x14ac:dyDescent="0.25">
      <c r="A123" t="s">
        <v>235</v>
      </c>
      <c r="B123">
        <v>1014</v>
      </c>
      <c r="C123" t="s">
        <v>102</v>
      </c>
      <c r="D123">
        <v>35</v>
      </c>
      <c r="E123">
        <v>168.5</v>
      </c>
      <c r="F123">
        <v>65.5</v>
      </c>
      <c r="G123">
        <v>102.75</v>
      </c>
      <c r="H123">
        <v>52.5</v>
      </c>
      <c r="I123" t="s">
        <v>209</v>
      </c>
      <c r="J123" t="s">
        <v>104</v>
      </c>
      <c r="K123" t="s">
        <v>210</v>
      </c>
      <c r="L123" t="s">
        <v>211</v>
      </c>
      <c r="M123" t="s">
        <v>107</v>
      </c>
      <c r="N123" t="s">
        <v>108</v>
      </c>
      <c r="O123" t="s">
        <v>108</v>
      </c>
      <c r="P123">
        <v>4</v>
      </c>
      <c r="Q123" t="s">
        <v>113</v>
      </c>
      <c r="R123" t="s">
        <v>108</v>
      </c>
      <c r="S123" t="s">
        <v>108</v>
      </c>
      <c r="T123" t="s">
        <v>108</v>
      </c>
      <c r="U123">
        <v>855</v>
      </c>
      <c r="V123">
        <v>185</v>
      </c>
      <c r="W123">
        <v>370</v>
      </c>
      <c r="X123">
        <v>90</v>
      </c>
      <c r="Y123">
        <v>192</v>
      </c>
      <c r="Z123">
        <v>88</v>
      </c>
      <c r="AA123" t="s">
        <v>108</v>
      </c>
      <c r="AB123">
        <v>49</v>
      </c>
      <c r="AC123">
        <v>39</v>
      </c>
      <c r="AD123">
        <v>661.56399999999996</v>
      </c>
      <c r="AE123">
        <v>0.196078</v>
      </c>
      <c r="AF123">
        <v>0.42249799999999998</v>
      </c>
    </row>
    <row r="124" spans="1:32" x14ac:dyDescent="0.25">
      <c r="A124" t="s">
        <v>236</v>
      </c>
      <c r="B124">
        <v>1014</v>
      </c>
      <c r="C124" t="s">
        <v>102</v>
      </c>
      <c r="D124">
        <v>35</v>
      </c>
      <c r="E124">
        <v>168.5</v>
      </c>
      <c r="F124">
        <v>65.5</v>
      </c>
      <c r="G124">
        <v>102.75</v>
      </c>
      <c r="H124">
        <v>52.5</v>
      </c>
      <c r="I124" t="s">
        <v>209</v>
      </c>
      <c r="J124" t="s">
        <v>104</v>
      </c>
      <c r="K124" t="s">
        <v>210</v>
      </c>
      <c r="L124" t="s">
        <v>211</v>
      </c>
      <c r="M124" t="s">
        <v>107</v>
      </c>
      <c r="N124" t="s">
        <v>108</v>
      </c>
      <c r="O124" t="s">
        <v>108</v>
      </c>
      <c r="P124">
        <v>4</v>
      </c>
      <c r="Q124" t="s">
        <v>113</v>
      </c>
      <c r="R124" t="s">
        <v>108</v>
      </c>
      <c r="S124" t="s">
        <v>108</v>
      </c>
      <c r="T124" t="s">
        <v>108</v>
      </c>
      <c r="U124">
        <v>942</v>
      </c>
      <c r="V124">
        <v>185</v>
      </c>
      <c r="W124">
        <v>379</v>
      </c>
      <c r="X124">
        <v>93</v>
      </c>
      <c r="Y124">
        <v>198</v>
      </c>
      <c r="Z124">
        <v>88</v>
      </c>
      <c r="AA124" t="s">
        <v>108</v>
      </c>
      <c r="AB124">
        <v>54</v>
      </c>
      <c r="AC124">
        <v>33</v>
      </c>
      <c r="AD124">
        <v>684.56600000000003</v>
      </c>
      <c r="AE124">
        <v>0.17647099999999999</v>
      </c>
      <c r="AF124">
        <v>0.43243100000000001</v>
      </c>
    </row>
    <row r="125" spans="1:32" x14ac:dyDescent="0.25">
      <c r="A125" t="s">
        <v>237</v>
      </c>
      <c r="B125">
        <v>1014</v>
      </c>
      <c r="C125" t="s">
        <v>102</v>
      </c>
      <c r="D125">
        <v>35</v>
      </c>
      <c r="E125">
        <v>168.5</v>
      </c>
      <c r="F125">
        <v>65.5</v>
      </c>
      <c r="G125">
        <v>102.75</v>
      </c>
      <c r="H125">
        <v>52.5</v>
      </c>
      <c r="I125" t="s">
        <v>209</v>
      </c>
      <c r="J125" t="s">
        <v>104</v>
      </c>
      <c r="K125" t="s">
        <v>210</v>
      </c>
      <c r="L125" t="s">
        <v>211</v>
      </c>
      <c r="M125" t="s">
        <v>107</v>
      </c>
      <c r="N125" t="s">
        <v>108</v>
      </c>
      <c r="O125" t="s">
        <v>108</v>
      </c>
      <c r="P125">
        <v>4</v>
      </c>
      <c r="Q125" t="s">
        <v>113</v>
      </c>
      <c r="R125" t="s">
        <v>108</v>
      </c>
      <c r="S125" t="s">
        <v>108</v>
      </c>
      <c r="T125" t="s">
        <v>108</v>
      </c>
      <c r="U125">
        <v>955</v>
      </c>
      <c r="V125">
        <v>186</v>
      </c>
      <c r="W125">
        <v>375</v>
      </c>
      <c r="X125">
        <v>90</v>
      </c>
      <c r="Y125">
        <v>197</v>
      </c>
      <c r="Z125">
        <v>88</v>
      </c>
      <c r="AA125" t="s">
        <v>108</v>
      </c>
      <c r="AB125">
        <v>55</v>
      </c>
      <c r="AC125">
        <v>32</v>
      </c>
      <c r="AD125">
        <v>694.76400000000001</v>
      </c>
      <c r="AE125">
        <v>0.145455</v>
      </c>
      <c r="AF125">
        <v>0.43495699999999998</v>
      </c>
    </row>
    <row r="126" spans="1:32" x14ac:dyDescent="0.25">
      <c r="A126" t="s">
        <v>238</v>
      </c>
      <c r="B126">
        <v>1014</v>
      </c>
      <c r="C126" t="s">
        <v>102</v>
      </c>
      <c r="D126">
        <v>35</v>
      </c>
      <c r="E126">
        <v>168.5</v>
      </c>
      <c r="F126">
        <v>65.5</v>
      </c>
      <c r="G126">
        <v>102.75</v>
      </c>
      <c r="H126">
        <v>52.5</v>
      </c>
      <c r="I126" t="s">
        <v>209</v>
      </c>
      <c r="J126" t="s">
        <v>104</v>
      </c>
      <c r="K126" t="s">
        <v>210</v>
      </c>
      <c r="L126" t="s">
        <v>211</v>
      </c>
      <c r="M126" t="s">
        <v>107</v>
      </c>
      <c r="N126" t="s">
        <v>108</v>
      </c>
      <c r="O126" t="s">
        <v>108</v>
      </c>
      <c r="P126">
        <v>5</v>
      </c>
      <c r="Q126" t="s">
        <v>113</v>
      </c>
      <c r="R126" t="s">
        <v>108</v>
      </c>
      <c r="S126" t="s">
        <v>108</v>
      </c>
      <c r="T126" t="s">
        <v>108</v>
      </c>
      <c r="U126">
        <v>1045</v>
      </c>
      <c r="V126">
        <v>177</v>
      </c>
      <c r="W126">
        <v>394</v>
      </c>
      <c r="X126">
        <v>94</v>
      </c>
      <c r="Y126">
        <v>203</v>
      </c>
      <c r="Z126">
        <v>97</v>
      </c>
      <c r="AA126" t="s">
        <v>108</v>
      </c>
      <c r="AB126">
        <v>54</v>
      </c>
      <c r="AC126">
        <v>40</v>
      </c>
      <c r="AD126">
        <v>645.60599999999999</v>
      </c>
      <c r="AE126">
        <v>0.105263</v>
      </c>
      <c r="AF126">
        <v>0.44985700000000001</v>
      </c>
    </row>
    <row r="127" spans="1:32" x14ac:dyDescent="0.25">
      <c r="A127" s="1" t="s">
        <v>239</v>
      </c>
      <c r="B127">
        <v>1014</v>
      </c>
      <c r="C127" t="s">
        <v>102</v>
      </c>
      <c r="D127">
        <v>35</v>
      </c>
      <c r="E127">
        <v>168.5</v>
      </c>
      <c r="F127">
        <v>65.5</v>
      </c>
      <c r="G127">
        <v>102.75</v>
      </c>
      <c r="H127">
        <v>52.5</v>
      </c>
      <c r="I127" t="s">
        <v>209</v>
      </c>
      <c r="J127" t="s">
        <v>104</v>
      </c>
      <c r="K127" t="s">
        <v>210</v>
      </c>
      <c r="L127" t="s">
        <v>211</v>
      </c>
      <c r="M127" t="s">
        <v>107</v>
      </c>
      <c r="N127" t="s">
        <v>108</v>
      </c>
      <c r="O127" t="s">
        <v>108</v>
      </c>
      <c r="P127">
        <v>5</v>
      </c>
      <c r="Q127" t="s">
        <v>113</v>
      </c>
      <c r="R127" t="s">
        <v>108</v>
      </c>
      <c r="S127" t="s">
        <v>108</v>
      </c>
      <c r="T127" t="s">
        <v>108</v>
      </c>
      <c r="U127">
        <v>997</v>
      </c>
      <c r="V127">
        <v>171</v>
      </c>
      <c r="W127">
        <v>392</v>
      </c>
      <c r="X127">
        <v>97</v>
      </c>
      <c r="Y127">
        <v>195</v>
      </c>
      <c r="Z127">
        <v>100</v>
      </c>
      <c r="AA127" t="s">
        <v>108</v>
      </c>
      <c r="AB127">
        <v>46</v>
      </c>
      <c r="AC127">
        <v>46</v>
      </c>
      <c r="AD127">
        <v>628.26</v>
      </c>
      <c r="AE127">
        <v>9.0909100000000007E-2</v>
      </c>
      <c r="AF127">
        <v>0.44121700000000003</v>
      </c>
    </row>
    <row r="128" spans="1:32" x14ac:dyDescent="0.25">
      <c r="A128" t="s">
        <v>240</v>
      </c>
      <c r="B128">
        <v>1014</v>
      </c>
      <c r="C128" t="s">
        <v>102</v>
      </c>
      <c r="D128">
        <v>35</v>
      </c>
      <c r="E128">
        <v>168.5</v>
      </c>
      <c r="F128">
        <v>65.5</v>
      </c>
      <c r="G128">
        <v>102.75</v>
      </c>
      <c r="H128">
        <v>52.5</v>
      </c>
      <c r="I128" t="s">
        <v>209</v>
      </c>
      <c r="J128" t="s">
        <v>104</v>
      </c>
      <c r="K128" t="s">
        <v>210</v>
      </c>
      <c r="L128" t="s">
        <v>211</v>
      </c>
      <c r="M128" t="s">
        <v>107</v>
      </c>
      <c r="N128" t="s">
        <v>108</v>
      </c>
      <c r="O128" t="s">
        <v>108</v>
      </c>
      <c r="P128">
        <v>5</v>
      </c>
      <c r="Q128" t="s">
        <v>113</v>
      </c>
      <c r="R128" t="s">
        <v>108</v>
      </c>
      <c r="S128" t="s">
        <v>108</v>
      </c>
      <c r="T128" t="s">
        <v>108</v>
      </c>
      <c r="U128">
        <v>958</v>
      </c>
      <c r="V128">
        <v>189</v>
      </c>
      <c r="W128">
        <v>393</v>
      </c>
      <c r="X128">
        <v>93</v>
      </c>
      <c r="Y128">
        <v>203</v>
      </c>
      <c r="Z128">
        <v>97</v>
      </c>
      <c r="AA128" t="s">
        <v>108</v>
      </c>
      <c r="AB128">
        <v>49</v>
      </c>
      <c r="AC128">
        <v>45</v>
      </c>
      <c r="AD128">
        <v>644.08199999999999</v>
      </c>
      <c r="AE128">
        <v>0.10909099999999999</v>
      </c>
      <c r="AF128">
        <v>0.444413</v>
      </c>
    </row>
    <row r="129" spans="1:32" x14ac:dyDescent="0.25">
      <c r="A129" t="s">
        <v>241</v>
      </c>
      <c r="B129">
        <v>1014</v>
      </c>
      <c r="C129" t="s">
        <v>102</v>
      </c>
      <c r="D129">
        <v>35</v>
      </c>
      <c r="E129">
        <v>168.5</v>
      </c>
      <c r="F129">
        <v>65.5</v>
      </c>
      <c r="G129">
        <v>102.75</v>
      </c>
      <c r="H129">
        <v>52.5</v>
      </c>
      <c r="I129" t="s">
        <v>209</v>
      </c>
      <c r="J129" t="s">
        <v>104</v>
      </c>
      <c r="K129" t="s">
        <v>210</v>
      </c>
      <c r="L129" t="s">
        <v>211</v>
      </c>
      <c r="M129" t="s">
        <v>107</v>
      </c>
      <c r="N129" t="s">
        <v>108</v>
      </c>
      <c r="O129" t="s">
        <v>108</v>
      </c>
      <c r="P129">
        <v>6</v>
      </c>
      <c r="Q129" t="s">
        <v>113</v>
      </c>
      <c r="R129" t="s">
        <v>108</v>
      </c>
      <c r="S129" t="s">
        <v>108</v>
      </c>
      <c r="T129" t="s">
        <v>108</v>
      </c>
      <c r="U129">
        <v>808</v>
      </c>
      <c r="V129">
        <v>171</v>
      </c>
      <c r="W129">
        <v>374</v>
      </c>
      <c r="X129">
        <v>96</v>
      </c>
      <c r="Y129">
        <v>176</v>
      </c>
      <c r="Z129">
        <v>102</v>
      </c>
      <c r="AA129" t="s">
        <v>108</v>
      </c>
      <c r="AB129">
        <v>39</v>
      </c>
      <c r="AC129">
        <v>49</v>
      </c>
      <c r="AD129">
        <v>595.58299999999997</v>
      </c>
      <c r="AE129">
        <v>7.5471700000000003E-2</v>
      </c>
      <c r="AF129">
        <v>0.40018799999999999</v>
      </c>
    </row>
    <row r="130" spans="1:32" x14ac:dyDescent="0.25">
      <c r="A130" t="s">
        <v>242</v>
      </c>
      <c r="B130">
        <v>1014</v>
      </c>
      <c r="C130" t="s">
        <v>102</v>
      </c>
      <c r="D130">
        <v>35</v>
      </c>
      <c r="E130">
        <v>168.5</v>
      </c>
      <c r="F130">
        <v>65.5</v>
      </c>
      <c r="G130">
        <v>102.75</v>
      </c>
      <c r="H130">
        <v>52.5</v>
      </c>
      <c r="I130" t="s">
        <v>209</v>
      </c>
      <c r="J130" t="s">
        <v>104</v>
      </c>
      <c r="K130" t="s">
        <v>210</v>
      </c>
      <c r="L130" t="s">
        <v>211</v>
      </c>
      <c r="M130" t="s">
        <v>107</v>
      </c>
      <c r="N130" t="s">
        <v>108</v>
      </c>
      <c r="O130" t="s">
        <v>108</v>
      </c>
      <c r="P130">
        <v>6</v>
      </c>
      <c r="Q130" t="s">
        <v>113</v>
      </c>
      <c r="R130" t="s">
        <v>108</v>
      </c>
      <c r="S130" t="s">
        <v>108</v>
      </c>
      <c r="T130" t="s">
        <v>108</v>
      </c>
      <c r="U130">
        <v>851</v>
      </c>
      <c r="V130">
        <v>175</v>
      </c>
      <c r="W130">
        <v>375</v>
      </c>
      <c r="X130">
        <v>97</v>
      </c>
      <c r="Y130">
        <v>178</v>
      </c>
      <c r="Z130">
        <v>100</v>
      </c>
      <c r="AA130" t="s">
        <v>108</v>
      </c>
      <c r="AB130">
        <v>42</v>
      </c>
      <c r="AC130">
        <v>44</v>
      </c>
      <c r="AD130">
        <v>609.60599999999999</v>
      </c>
      <c r="AE130">
        <v>5.6603800000000003E-2</v>
      </c>
      <c r="AF130">
        <v>0.397457</v>
      </c>
    </row>
    <row r="131" spans="1:32" x14ac:dyDescent="0.25">
      <c r="A131" t="s">
        <v>243</v>
      </c>
      <c r="B131">
        <v>1014</v>
      </c>
      <c r="C131" t="s">
        <v>102</v>
      </c>
      <c r="D131">
        <v>35</v>
      </c>
      <c r="E131">
        <v>168.5</v>
      </c>
      <c r="F131">
        <v>65.5</v>
      </c>
      <c r="G131">
        <v>102.75</v>
      </c>
      <c r="H131">
        <v>52.5</v>
      </c>
      <c r="I131" t="s">
        <v>209</v>
      </c>
      <c r="J131" t="s">
        <v>104</v>
      </c>
      <c r="K131" t="s">
        <v>210</v>
      </c>
      <c r="L131" t="s">
        <v>211</v>
      </c>
      <c r="M131" t="s">
        <v>107</v>
      </c>
      <c r="N131" t="s">
        <v>108</v>
      </c>
      <c r="O131" t="s">
        <v>108</v>
      </c>
      <c r="P131">
        <v>6</v>
      </c>
      <c r="Q131" t="s">
        <v>113</v>
      </c>
      <c r="R131" t="s">
        <v>108</v>
      </c>
      <c r="S131" t="s">
        <v>108</v>
      </c>
      <c r="T131" t="s">
        <v>108</v>
      </c>
      <c r="U131">
        <v>826</v>
      </c>
      <c r="V131">
        <v>184</v>
      </c>
      <c r="W131">
        <v>366</v>
      </c>
      <c r="X131">
        <v>86</v>
      </c>
      <c r="Y131">
        <v>179</v>
      </c>
      <c r="Z131">
        <v>101</v>
      </c>
      <c r="AA131" t="s">
        <v>108</v>
      </c>
      <c r="AB131">
        <v>39</v>
      </c>
      <c r="AC131">
        <v>49</v>
      </c>
      <c r="AD131">
        <v>597.98500000000001</v>
      </c>
      <c r="AE131">
        <v>3.6363600000000003E-2</v>
      </c>
      <c r="AF131">
        <v>0.40143400000000001</v>
      </c>
    </row>
    <row r="132" spans="1:32" x14ac:dyDescent="0.25">
      <c r="A132" t="s">
        <v>244</v>
      </c>
      <c r="B132">
        <v>1014</v>
      </c>
      <c r="C132" t="s">
        <v>102</v>
      </c>
      <c r="D132">
        <v>35</v>
      </c>
      <c r="E132">
        <v>168.5</v>
      </c>
      <c r="F132">
        <v>65.5</v>
      </c>
      <c r="G132">
        <v>102.75</v>
      </c>
      <c r="H132">
        <v>52.5</v>
      </c>
      <c r="I132" t="s">
        <v>209</v>
      </c>
      <c r="J132" t="s">
        <v>104</v>
      </c>
      <c r="K132" t="s">
        <v>210</v>
      </c>
      <c r="L132" t="s">
        <v>211</v>
      </c>
      <c r="M132" t="s">
        <v>107</v>
      </c>
      <c r="N132" t="s">
        <v>108</v>
      </c>
      <c r="O132" t="s">
        <v>108</v>
      </c>
      <c r="P132">
        <v>7</v>
      </c>
      <c r="Q132" t="s">
        <v>113</v>
      </c>
      <c r="R132" t="s">
        <v>108</v>
      </c>
      <c r="S132" t="s">
        <v>108</v>
      </c>
      <c r="T132" t="s">
        <v>108</v>
      </c>
      <c r="U132">
        <v>851</v>
      </c>
      <c r="V132">
        <v>179</v>
      </c>
      <c r="W132">
        <v>372</v>
      </c>
      <c r="X132">
        <v>94</v>
      </c>
      <c r="Y132">
        <v>182</v>
      </c>
      <c r="Z132">
        <v>96</v>
      </c>
      <c r="AA132" t="s">
        <v>108</v>
      </c>
      <c r="AB132">
        <v>46</v>
      </c>
      <c r="AC132">
        <v>41</v>
      </c>
      <c r="AD132">
        <v>662.18899999999996</v>
      </c>
      <c r="AE132">
        <v>7.8431399999999998E-2</v>
      </c>
      <c r="AF132">
        <v>0.39568500000000001</v>
      </c>
    </row>
    <row r="133" spans="1:32" x14ac:dyDescent="0.25">
      <c r="A133" t="s">
        <v>245</v>
      </c>
      <c r="B133">
        <v>1014</v>
      </c>
      <c r="C133" t="s">
        <v>102</v>
      </c>
      <c r="D133">
        <v>35</v>
      </c>
      <c r="E133">
        <v>168.5</v>
      </c>
      <c r="F133">
        <v>65.5</v>
      </c>
      <c r="G133">
        <v>102.75</v>
      </c>
      <c r="H133">
        <v>52.5</v>
      </c>
      <c r="I133" t="s">
        <v>209</v>
      </c>
      <c r="J133" t="s">
        <v>104</v>
      </c>
      <c r="K133" t="s">
        <v>210</v>
      </c>
      <c r="L133" t="s">
        <v>211</v>
      </c>
      <c r="M133" t="s">
        <v>107</v>
      </c>
      <c r="N133" t="s">
        <v>108</v>
      </c>
      <c r="O133" t="s">
        <v>108</v>
      </c>
      <c r="P133">
        <v>7</v>
      </c>
      <c r="Q133" t="s">
        <v>113</v>
      </c>
      <c r="R133" t="s">
        <v>108</v>
      </c>
      <c r="S133" t="s">
        <v>108</v>
      </c>
      <c r="T133" t="s">
        <v>108</v>
      </c>
      <c r="U133">
        <v>818</v>
      </c>
      <c r="V133">
        <v>174</v>
      </c>
      <c r="W133">
        <v>372</v>
      </c>
      <c r="X133">
        <v>94</v>
      </c>
      <c r="Y133">
        <v>183</v>
      </c>
      <c r="Z133">
        <v>95</v>
      </c>
      <c r="AA133" t="s">
        <v>108</v>
      </c>
      <c r="AB133">
        <v>46</v>
      </c>
      <c r="AC133">
        <v>41</v>
      </c>
      <c r="AD133">
        <v>650.22799999999995</v>
      </c>
      <c r="AE133">
        <v>7.4074100000000004E-2</v>
      </c>
      <c r="AF133">
        <v>0.39742499999999997</v>
      </c>
    </row>
    <row r="134" spans="1:32" x14ac:dyDescent="0.25">
      <c r="A134" t="s">
        <v>246</v>
      </c>
      <c r="B134">
        <v>1014</v>
      </c>
      <c r="C134" t="s">
        <v>102</v>
      </c>
      <c r="D134">
        <v>35</v>
      </c>
      <c r="E134">
        <v>168.5</v>
      </c>
      <c r="F134">
        <v>65.5</v>
      </c>
      <c r="G134">
        <v>102.75</v>
      </c>
      <c r="H134">
        <v>52.5</v>
      </c>
      <c r="I134" t="s">
        <v>209</v>
      </c>
      <c r="J134" t="s">
        <v>104</v>
      </c>
      <c r="K134" t="s">
        <v>210</v>
      </c>
      <c r="L134" t="s">
        <v>211</v>
      </c>
      <c r="M134" t="s">
        <v>107</v>
      </c>
      <c r="N134" t="s">
        <v>108</v>
      </c>
      <c r="O134" t="s">
        <v>108</v>
      </c>
      <c r="P134">
        <v>7</v>
      </c>
      <c r="Q134" t="s">
        <v>113</v>
      </c>
      <c r="R134" t="s">
        <v>108</v>
      </c>
      <c r="S134" t="s">
        <v>108</v>
      </c>
      <c r="T134" t="s">
        <v>108</v>
      </c>
      <c r="U134">
        <v>843</v>
      </c>
      <c r="V134">
        <v>173</v>
      </c>
      <c r="W134">
        <v>373</v>
      </c>
      <c r="X134">
        <v>93</v>
      </c>
      <c r="Y134">
        <v>184</v>
      </c>
      <c r="Z134">
        <v>96</v>
      </c>
      <c r="AA134" t="s">
        <v>108</v>
      </c>
      <c r="AB134">
        <v>45</v>
      </c>
      <c r="AC134">
        <v>43</v>
      </c>
      <c r="AD134">
        <v>659.12099999999998</v>
      </c>
      <c r="AE134">
        <v>9.8039200000000007E-2</v>
      </c>
      <c r="AF134">
        <v>0.39285300000000001</v>
      </c>
    </row>
    <row r="135" spans="1:32" x14ac:dyDescent="0.25">
      <c r="A135" t="s">
        <v>247</v>
      </c>
      <c r="B135">
        <v>1014</v>
      </c>
      <c r="C135" t="s">
        <v>102</v>
      </c>
      <c r="D135">
        <v>35</v>
      </c>
      <c r="E135">
        <v>168.5</v>
      </c>
      <c r="F135">
        <v>65.5</v>
      </c>
      <c r="G135">
        <v>102.75</v>
      </c>
      <c r="H135">
        <v>52.5</v>
      </c>
      <c r="I135" t="s">
        <v>209</v>
      </c>
      <c r="J135" t="s">
        <v>104</v>
      </c>
      <c r="K135" t="s">
        <v>210</v>
      </c>
      <c r="L135" t="s">
        <v>211</v>
      </c>
      <c r="M135" t="s">
        <v>107</v>
      </c>
      <c r="N135" t="s">
        <v>108</v>
      </c>
      <c r="O135" t="s">
        <v>108</v>
      </c>
      <c r="P135">
        <v>8</v>
      </c>
      <c r="Q135" t="s">
        <v>113</v>
      </c>
      <c r="R135" t="s">
        <v>108</v>
      </c>
      <c r="S135" t="s">
        <v>108</v>
      </c>
      <c r="T135" t="s">
        <v>108</v>
      </c>
      <c r="U135">
        <v>911</v>
      </c>
      <c r="V135">
        <v>168</v>
      </c>
      <c r="W135">
        <v>369</v>
      </c>
      <c r="X135">
        <v>88</v>
      </c>
      <c r="Y135">
        <v>191</v>
      </c>
      <c r="Z135">
        <v>90</v>
      </c>
      <c r="AA135" t="s">
        <v>108</v>
      </c>
      <c r="AB135">
        <v>44</v>
      </c>
      <c r="AC135">
        <v>42</v>
      </c>
      <c r="AD135">
        <v>692.93700000000001</v>
      </c>
      <c r="AE135">
        <v>0.115385</v>
      </c>
      <c r="AF135">
        <v>0.399231</v>
      </c>
    </row>
    <row r="136" spans="1:32" x14ac:dyDescent="0.25">
      <c r="A136" t="s">
        <v>248</v>
      </c>
      <c r="B136">
        <v>1014</v>
      </c>
      <c r="C136" t="s">
        <v>102</v>
      </c>
      <c r="D136">
        <v>35</v>
      </c>
      <c r="E136">
        <v>168.5</v>
      </c>
      <c r="F136">
        <v>65.5</v>
      </c>
      <c r="G136">
        <v>102.75</v>
      </c>
      <c r="H136">
        <v>52.5</v>
      </c>
      <c r="I136" t="s">
        <v>209</v>
      </c>
      <c r="J136" t="s">
        <v>104</v>
      </c>
      <c r="K136" t="s">
        <v>210</v>
      </c>
      <c r="L136" t="s">
        <v>211</v>
      </c>
      <c r="M136" t="s">
        <v>107</v>
      </c>
      <c r="N136" t="s">
        <v>108</v>
      </c>
      <c r="O136" t="s">
        <v>108</v>
      </c>
      <c r="P136">
        <v>8</v>
      </c>
      <c r="Q136" t="s">
        <v>113</v>
      </c>
      <c r="R136" t="s">
        <v>108</v>
      </c>
      <c r="S136" t="s">
        <v>108</v>
      </c>
      <c r="T136" t="s">
        <v>108</v>
      </c>
      <c r="U136">
        <v>927</v>
      </c>
      <c r="V136">
        <v>166</v>
      </c>
      <c r="W136">
        <v>378</v>
      </c>
      <c r="X136">
        <v>94</v>
      </c>
      <c r="Y136">
        <v>192</v>
      </c>
      <c r="Z136">
        <v>92</v>
      </c>
      <c r="AA136" t="s">
        <v>108</v>
      </c>
      <c r="AB136">
        <v>45</v>
      </c>
      <c r="AC136">
        <v>41</v>
      </c>
      <c r="AD136">
        <v>692.375</v>
      </c>
      <c r="AE136">
        <v>0.117647</v>
      </c>
      <c r="AF136">
        <v>0.401478</v>
      </c>
    </row>
    <row r="137" spans="1:32" x14ac:dyDescent="0.25">
      <c r="A137" t="s">
        <v>249</v>
      </c>
      <c r="B137">
        <v>1014</v>
      </c>
      <c r="C137" t="s">
        <v>102</v>
      </c>
      <c r="D137">
        <v>35</v>
      </c>
      <c r="E137">
        <v>168.5</v>
      </c>
      <c r="F137">
        <v>65.5</v>
      </c>
      <c r="G137">
        <v>102.75</v>
      </c>
      <c r="H137">
        <v>52.5</v>
      </c>
      <c r="I137" t="s">
        <v>209</v>
      </c>
      <c r="J137" t="s">
        <v>104</v>
      </c>
      <c r="K137" t="s">
        <v>210</v>
      </c>
      <c r="L137" t="s">
        <v>211</v>
      </c>
      <c r="M137" t="s">
        <v>107</v>
      </c>
      <c r="N137" t="s">
        <v>108</v>
      </c>
      <c r="O137" t="s">
        <v>108</v>
      </c>
      <c r="P137">
        <v>8</v>
      </c>
      <c r="Q137" t="s">
        <v>113</v>
      </c>
      <c r="R137" t="s">
        <v>108</v>
      </c>
      <c r="S137" t="s">
        <v>108</v>
      </c>
      <c r="T137" t="s">
        <v>108</v>
      </c>
      <c r="U137">
        <v>894</v>
      </c>
      <c r="V137">
        <v>181</v>
      </c>
      <c r="W137">
        <v>372</v>
      </c>
      <c r="X137">
        <v>92</v>
      </c>
      <c r="Y137">
        <v>189</v>
      </c>
      <c r="Z137">
        <v>91</v>
      </c>
      <c r="AA137" t="s">
        <v>108</v>
      </c>
      <c r="AB137">
        <v>44</v>
      </c>
      <c r="AC137">
        <v>40</v>
      </c>
      <c r="AD137">
        <v>678.495</v>
      </c>
      <c r="AE137">
        <v>9.8039200000000007E-2</v>
      </c>
      <c r="AF137">
        <v>0.39674999999999999</v>
      </c>
    </row>
    <row r="138" spans="1:32" x14ac:dyDescent="0.25">
      <c r="A138" t="s">
        <v>250</v>
      </c>
      <c r="B138">
        <v>1014</v>
      </c>
      <c r="C138" t="s">
        <v>102</v>
      </c>
      <c r="D138">
        <v>35</v>
      </c>
      <c r="E138">
        <v>168.5</v>
      </c>
      <c r="F138">
        <v>65.5</v>
      </c>
      <c r="G138">
        <v>102.75</v>
      </c>
      <c r="H138">
        <v>52.5</v>
      </c>
      <c r="I138" t="s">
        <v>209</v>
      </c>
      <c r="J138" t="s">
        <v>104</v>
      </c>
      <c r="K138" t="s">
        <v>210</v>
      </c>
      <c r="L138" t="s">
        <v>211</v>
      </c>
      <c r="M138" t="s">
        <v>107</v>
      </c>
      <c r="N138" t="s">
        <v>108</v>
      </c>
      <c r="O138" t="s">
        <v>108</v>
      </c>
      <c r="P138">
        <v>12</v>
      </c>
      <c r="Q138" t="s">
        <v>113</v>
      </c>
      <c r="R138" t="s">
        <v>108</v>
      </c>
      <c r="S138" t="s">
        <v>108</v>
      </c>
      <c r="T138" t="s">
        <v>108</v>
      </c>
      <c r="U138">
        <v>997</v>
      </c>
      <c r="V138">
        <v>179</v>
      </c>
      <c r="W138">
        <v>381</v>
      </c>
      <c r="X138">
        <v>94</v>
      </c>
      <c r="Y138">
        <v>199</v>
      </c>
      <c r="Z138">
        <v>88</v>
      </c>
      <c r="AA138" t="s">
        <v>108</v>
      </c>
      <c r="AB138">
        <v>48</v>
      </c>
      <c r="AC138">
        <v>36</v>
      </c>
      <c r="AD138">
        <v>738.84799999999996</v>
      </c>
      <c r="AE138">
        <v>0.13461500000000001</v>
      </c>
      <c r="AF138">
        <v>0.420651</v>
      </c>
    </row>
    <row r="139" spans="1:32" x14ac:dyDescent="0.25">
      <c r="A139" t="s">
        <v>251</v>
      </c>
      <c r="B139">
        <v>1014</v>
      </c>
      <c r="C139" t="s">
        <v>102</v>
      </c>
      <c r="D139">
        <v>35</v>
      </c>
      <c r="E139">
        <v>168.5</v>
      </c>
      <c r="F139">
        <v>65.5</v>
      </c>
      <c r="G139">
        <v>102.75</v>
      </c>
      <c r="H139">
        <v>52.5</v>
      </c>
      <c r="I139" t="s">
        <v>209</v>
      </c>
      <c r="J139" t="s">
        <v>104</v>
      </c>
      <c r="K139" t="s">
        <v>210</v>
      </c>
      <c r="L139" t="s">
        <v>211</v>
      </c>
      <c r="M139" t="s">
        <v>107</v>
      </c>
      <c r="N139" t="s">
        <v>108</v>
      </c>
      <c r="O139" t="s">
        <v>108</v>
      </c>
      <c r="P139">
        <v>12</v>
      </c>
      <c r="Q139" t="s">
        <v>113</v>
      </c>
      <c r="R139" t="s">
        <v>108</v>
      </c>
      <c r="S139" t="s">
        <v>108</v>
      </c>
      <c r="T139" t="s">
        <v>108</v>
      </c>
      <c r="U139">
        <v>950</v>
      </c>
      <c r="V139">
        <v>177</v>
      </c>
      <c r="W139">
        <v>374</v>
      </c>
      <c r="X139">
        <v>88</v>
      </c>
      <c r="Y139">
        <v>197</v>
      </c>
      <c r="Z139">
        <v>89</v>
      </c>
      <c r="AA139" t="s">
        <v>108</v>
      </c>
      <c r="AB139">
        <v>55</v>
      </c>
      <c r="AC139">
        <v>33</v>
      </c>
      <c r="AD139">
        <v>700.63099999999997</v>
      </c>
      <c r="AE139">
        <v>0.17647099999999999</v>
      </c>
      <c r="AF139">
        <v>0.42154399999999997</v>
      </c>
    </row>
    <row r="140" spans="1:32" x14ac:dyDescent="0.25">
      <c r="A140" t="s">
        <v>252</v>
      </c>
      <c r="B140">
        <v>1014</v>
      </c>
      <c r="C140" t="s">
        <v>102</v>
      </c>
      <c r="D140">
        <v>35</v>
      </c>
      <c r="E140">
        <v>168.5</v>
      </c>
      <c r="F140">
        <v>65.5</v>
      </c>
      <c r="G140">
        <v>102.75</v>
      </c>
      <c r="H140">
        <v>52.5</v>
      </c>
      <c r="I140" t="s">
        <v>209</v>
      </c>
      <c r="J140" t="s">
        <v>104</v>
      </c>
      <c r="K140" t="s">
        <v>210</v>
      </c>
      <c r="L140" t="s">
        <v>211</v>
      </c>
      <c r="M140" t="s">
        <v>107</v>
      </c>
      <c r="N140" t="s">
        <v>108</v>
      </c>
      <c r="O140" t="s">
        <v>108</v>
      </c>
      <c r="P140">
        <v>12</v>
      </c>
      <c r="Q140" t="s">
        <v>113</v>
      </c>
      <c r="R140" t="s">
        <v>108</v>
      </c>
      <c r="S140" t="s">
        <v>108</v>
      </c>
      <c r="T140" t="s">
        <v>108</v>
      </c>
      <c r="U140">
        <v>962</v>
      </c>
      <c r="V140">
        <v>167</v>
      </c>
      <c r="W140">
        <v>374</v>
      </c>
      <c r="X140">
        <v>90</v>
      </c>
      <c r="Y140">
        <v>199</v>
      </c>
      <c r="Z140">
        <v>85</v>
      </c>
      <c r="AA140" t="s">
        <v>108</v>
      </c>
      <c r="AB140">
        <v>52</v>
      </c>
      <c r="AC140">
        <v>31</v>
      </c>
      <c r="AD140">
        <v>746.03399999999999</v>
      </c>
      <c r="AE140">
        <v>0.13461500000000001</v>
      </c>
      <c r="AF140">
        <v>0.418962</v>
      </c>
    </row>
    <row r="141" spans="1:32" x14ac:dyDescent="0.25">
      <c r="A141" t="s">
        <v>253</v>
      </c>
      <c r="B141">
        <v>1014</v>
      </c>
      <c r="C141" t="s">
        <v>102</v>
      </c>
      <c r="D141">
        <v>35</v>
      </c>
      <c r="E141">
        <v>168.5</v>
      </c>
      <c r="F141">
        <v>65.5</v>
      </c>
      <c r="G141">
        <v>102.75</v>
      </c>
      <c r="H141">
        <v>52.5</v>
      </c>
      <c r="I141" t="s">
        <v>209</v>
      </c>
      <c r="J141" t="s">
        <v>104</v>
      </c>
      <c r="K141" t="s">
        <v>210</v>
      </c>
      <c r="L141" t="s">
        <v>211</v>
      </c>
      <c r="M141" t="s">
        <v>107</v>
      </c>
      <c r="N141" t="s">
        <v>108</v>
      </c>
      <c r="O141" t="s">
        <v>108</v>
      </c>
      <c r="P141">
        <v>14</v>
      </c>
      <c r="Q141" t="s">
        <v>113</v>
      </c>
      <c r="R141" t="s">
        <v>108</v>
      </c>
      <c r="S141" t="s">
        <v>108</v>
      </c>
      <c r="T141" t="s">
        <v>108</v>
      </c>
      <c r="U141">
        <v>1030</v>
      </c>
      <c r="V141">
        <v>175</v>
      </c>
      <c r="W141">
        <v>381</v>
      </c>
      <c r="X141">
        <v>87</v>
      </c>
      <c r="Y141">
        <v>216</v>
      </c>
      <c r="Z141">
        <v>78</v>
      </c>
      <c r="AA141" t="s">
        <v>108</v>
      </c>
      <c r="AB141">
        <v>50</v>
      </c>
      <c r="AC141">
        <v>30</v>
      </c>
      <c r="AD141">
        <v>815.65499999999997</v>
      </c>
      <c r="AE141">
        <v>0.18</v>
      </c>
      <c r="AF141">
        <v>0.44491799999999998</v>
      </c>
    </row>
    <row r="142" spans="1:32" x14ac:dyDescent="0.25">
      <c r="A142" t="s">
        <v>254</v>
      </c>
      <c r="B142">
        <v>1014</v>
      </c>
      <c r="C142" t="s">
        <v>102</v>
      </c>
      <c r="D142">
        <v>35</v>
      </c>
      <c r="E142">
        <v>168.5</v>
      </c>
      <c r="F142">
        <v>65.5</v>
      </c>
      <c r="G142">
        <v>102.75</v>
      </c>
      <c r="H142">
        <v>52.5</v>
      </c>
      <c r="I142" t="s">
        <v>209</v>
      </c>
      <c r="J142" t="s">
        <v>104</v>
      </c>
      <c r="K142" t="s">
        <v>210</v>
      </c>
      <c r="L142" t="s">
        <v>211</v>
      </c>
      <c r="M142" t="s">
        <v>107</v>
      </c>
      <c r="N142" t="s">
        <v>108</v>
      </c>
      <c r="O142" t="s">
        <v>108</v>
      </c>
      <c r="P142">
        <v>14</v>
      </c>
      <c r="Q142" t="s">
        <v>113</v>
      </c>
      <c r="R142" t="s">
        <v>108</v>
      </c>
      <c r="S142" t="s">
        <v>108</v>
      </c>
      <c r="T142" t="s">
        <v>108</v>
      </c>
      <c r="U142">
        <v>1037</v>
      </c>
      <c r="V142">
        <v>172</v>
      </c>
      <c r="W142">
        <v>383</v>
      </c>
      <c r="X142">
        <v>86</v>
      </c>
      <c r="Y142">
        <v>217</v>
      </c>
      <c r="Z142">
        <v>80</v>
      </c>
      <c r="AA142" t="s">
        <v>108</v>
      </c>
      <c r="AB142">
        <v>51</v>
      </c>
      <c r="AC142">
        <v>30</v>
      </c>
      <c r="AD142">
        <v>801.76499999999999</v>
      </c>
      <c r="AE142">
        <v>0.18</v>
      </c>
      <c r="AF142">
        <v>0.44012200000000001</v>
      </c>
    </row>
    <row r="143" spans="1:32" x14ac:dyDescent="0.25">
      <c r="A143" t="s">
        <v>255</v>
      </c>
      <c r="B143">
        <v>1014</v>
      </c>
      <c r="C143" t="s">
        <v>102</v>
      </c>
      <c r="D143">
        <v>35</v>
      </c>
      <c r="E143">
        <v>168.5</v>
      </c>
      <c r="F143">
        <v>65.5</v>
      </c>
      <c r="G143">
        <v>102.75</v>
      </c>
      <c r="H143">
        <v>52.5</v>
      </c>
      <c r="I143" t="s">
        <v>209</v>
      </c>
      <c r="J143" t="s">
        <v>104</v>
      </c>
      <c r="K143" t="s">
        <v>210</v>
      </c>
      <c r="L143" t="s">
        <v>211</v>
      </c>
      <c r="M143" t="s">
        <v>107</v>
      </c>
      <c r="N143" t="s">
        <v>108</v>
      </c>
      <c r="O143" t="s">
        <v>108</v>
      </c>
      <c r="P143">
        <v>14</v>
      </c>
      <c r="Q143" t="s">
        <v>113</v>
      </c>
      <c r="R143" t="s">
        <v>108</v>
      </c>
      <c r="S143" t="s">
        <v>108</v>
      </c>
      <c r="T143" t="s">
        <v>108</v>
      </c>
      <c r="U143">
        <v>1049</v>
      </c>
      <c r="V143">
        <v>174</v>
      </c>
      <c r="W143">
        <v>381</v>
      </c>
      <c r="X143">
        <v>87</v>
      </c>
      <c r="Y143">
        <v>215</v>
      </c>
      <c r="Z143">
        <v>79</v>
      </c>
      <c r="AA143" t="s">
        <v>108</v>
      </c>
      <c r="AB143">
        <v>53</v>
      </c>
      <c r="AC143">
        <v>28</v>
      </c>
      <c r="AD143">
        <v>801.351</v>
      </c>
      <c r="AE143">
        <v>0.16</v>
      </c>
      <c r="AF143">
        <v>0.445322</v>
      </c>
    </row>
    <row r="144" spans="1:32" x14ac:dyDescent="0.25">
      <c r="A144" t="s">
        <v>256</v>
      </c>
      <c r="B144">
        <v>1014</v>
      </c>
      <c r="C144" t="s">
        <v>102</v>
      </c>
      <c r="D144">
        <v>35</v>
      </c>
      <c r="E144">
        <v>168.5</v>
      </c>
      <c r="F144">
        <v>65.5</v>
      </c>
      <c r="G144">
        <v>102.75</v>
      </c>
      <c r="H144">
        <v>52.5</v>
      </c>
      <c r="I144" t="s">
        <v>209</v>
      </c>
      <c r="J144" t="s">
        <v>104</v>
      </c>
      <c r="K144" t="s">
        <v>210</v>
      </c>
      <c r="L144" t="s">
        <v>211</v>
      </c>
      <c r="M144" t="s">
        <v>107</v>
      </c>
      <c r="N144" t="s">
        <v>108</v>
      </c>
      <c r="O144" t="s">
        <v>108</v>
      </c>
      <c r="P144">
        <v>24</v>
      </c>
      <c r="Q144" t="s">
        <v>113</v>
      </c>
      <c r="R144" t="s">
        <v>108</v>
      </c>
      <c r="S144" t="s">
        <v>108</v>
      </c>
      <c r="T144" t="s">
        <v>108</v>
      </c>
      <c r="U144">
        <v>970</v>
      </c>
      <c r="V144">
        <v>192</v>
      </c>
      <c r="W144">
        <v>390</v>
      </c>
      <c r="X144">
        <v>90</v>
      </c>
      <c r="Y144">
        <v>223</v>
      </c>
      <c r="Z144">
        <v>77</v>
      </c>
      <c r="AA144" t="s">
        <v>108</v>
      </c>
      <c r="AB144">
        <v>48</v>
      </c>
      <c r="AC144">
        <v>31</v>
      </c>
      <c r="AD144">
        <v>794.43600000000004</v>
      </c>
      <c r="AE144">
        <v>0.20833299999999999</v>
      </c>
      <c r="AF144">
        <v>0.44753100000000001</v>
      </c>
    </row>
    <row r="145" spans="1:32" x14ac:dyDescent="0.25">
      <c r="A145" t="s">
        <v>257</v>
      </c>
      <c r="B145">
        <v>1014</v>
      </c>
      <c r="C145" t="s">
        <v>102</v>
      </c>
      <c r="D145">
        <v>35</v>
      </c>
      <c r="E145">
        <v>168.5</v>
      </c>
      <c r="F145">
        <v>65.5</v>
      </c>
      <c r="G145">
        <v>102.75</v>
      </c>
      <c r="H145">
        <v>52.5</v>
      </c>
      <c r="I145" t="s">
        <v>209</v>
      </c>
      <c r="J145" t="s">
        <v>104</v>
      </c>
      <c r="K145" t="s">
        <v>210</v>
      </c>
      <c r="L145" t="s">
        <v>211</v>
      </c>
      <c r="M145" t="s">
        <v>107</v>
      </c>
      <c r="N145" t="s">
        <v>108</v>
      </c>
      <c r="O145" t="s">
        <v>108</v>
      </c>
      <c r="P145">
        <v>24</v>
      </c>
      <c r="Q145" t="s">
        <v>113</v>
      </c>
      <c r="R145" t="s">
        <v>108</v>
      </c>
      <c r="S145" t="s">
        <v>108</v>
      </c>
      <c r="T145" t="s">
        <v>108</v>
      </c>
      <c r="U145">
        <v>1048</v>
      </c>
      <c r="V145">
        <v>176</v>
      </c>
      <c r="W145">
        <v>390</v>
      </c>
      <c r="X145">
        <v>88</v>
      </c>
      <c r="Y145">
        <v>225</v>
      </c>
      <c r="Z145">
        <v>77</v>
      </c>
      <c r="AA145" t="s">
        <v>108</v>
      </c>
      <c r="AB145">
        <v>50</v>
      </c>
      <c r="AC145">
        <v>29</v>
      </c>
      <c r="AD145">
        <v>805.4</v>
      </c>
      <c r="AE145" t="s">
        <v>108</v>
      </c>
      <c r="AF145" t="s">
        <v>108</v>
      </c>
    </row>
    <row r="146" spans="1:32" x14ac:dyDescent="0.25">
      <c r="A146" t="s">
        <v>258</v>
      </c>
      <c r="B146">
        <v>1014</v>
      </c>
      <c r="C146" t="s">
        <v>102</v>
      </c>
      <c r="D146">
        <v>35</v>
      </c>
      <c r="E146">
        <v>168.5</v>
      </c>
      <c r="F146">
        <v>65.5</v>
      </c>
      <c r="G146">
        <v>102.75</v>
      </c>
      <c r="H146">
        <v>52.5</v>
      </c>
      <c r="I146" t="s">
        <v>209</v>
      </c>
      <c r="J146" t="s">
        <v>104</v>
      </c>
      <c r="K146" t="s">
        <v>210</v>
      </c>
      <c r="L146" t="s">
        <v>211</v>
      </c>
      <c r="M146" t="s">
        <v>107</v>
      </c>
      <c r="N146" t="s">
        <v>108</v>
      </c>
      <c r="O146" t="s">
        <v>108</v>
      </c>
      <c r="P146">
        <v>24</v>
      </c>
      <c r="Q146" t="s">
        <v>113</v>
      </c>
      <c r="R146" t="s">
        <v>108</v>
      </c>
      <c r="S146" t="s">
        <v>108</v>
      </c>
      <c r="T146" t="s">
        <v>108</v>
      </c>
      <c r="U146">
        <v>1045</v>
      </c>
      <c r="V146">
        <v>174</v>
      </c>
      <c r="W146">
        <v>392</v>
      </c>
      <c r="X146">
        <v>90</v>
      </c>
      <c r="Y146">
        <v>223</v>
      </c>
      <c r="Z146">
        <v>79</v>
      </c>
      <c r="AA146" t="s">
        <v>108</v>
      </c>
      <c r="AB146">
        <v>52</v>
      </c>
      <c r="AC146">
        <v>28</v>
      </c>
      <c r="AD146">
        <v>787.83600000000001</v>
      </c>
      <c r="AE146" t="s">
        <v>108</v>
      </c>
      <c r="AF146" t="s">
        <v>108</v>
      </c>
    </row>
    <row r="147" spans="1:32" x14ac:dyDescent="0.25">
      <c r="A147" t="s">
        <v>259</v>
      </c>
      <c r="B147">
        <v>1015</v>
      </c>
      <c r="C147" t="s">
        <v>102</v>
      </c>
      <c r="D147">
        <v>19</v>
      </c>
      <c r="E147">
        <v>182.5</v>
      </c>
      <c r="F147">
        <v>63.5</v>
      </c>
      <c r="G147">
        <v>106.25</v>
      </c>
      <c r="H147">
        <v>55.5</v>
      </c>
      <c r="I147" t="s">
        <v>103</v>
      </c>
      <c r="J147" t="s">
        <v>260</v>
      </c>
      <c r="K147" t="s">
        <v>261</v>
      </c>
      <c r="L147" t="s">
        <v>106</v>
      </c>
      <c r="M147" t="s">
        <v>107</v>
      </c>
      <c r="N147" t="s">
        <v>108</v>
      </c>
      <c r="O147" t="s">
        <v>108</v>
      </c>
      <c r="P147">
        <v>-0.5</v>
      </c>
      <c r="Q147" t="s">
        <v>109</v>
      </c>
      <c r="R147" t="s">
        <v>108</v>
      </c>
      <c r="S147" t="s">
        <v>108</v>
      </c>
      <c r="T147" t="s">
        <v>108</v>
      </c>
      <c r="U147">
        <v>1139</v>
      </c>
      <c r="V147">
        <v>178</v>
      </c>
      <c r="W147">
        <v>431</v>
      </c>
      <c r="X147">
        <v>120</v>
      </c>
      <c r="Y147">
        <v>217</v>
      </c>
      <c r="Z147">
        <v>94</v>
      </c>
      <c r="AA147" t="s">
        <v>108</v>
      </c>
      <c r="AB147">
        <v>54</v>
      </c>
      <c r="AC147">
        <v>40</v>
      </c>
      <c r="AD147">
        <v>675.50199999999995</v>
      </c>
      <c r="AE147">
        <v>0.224138</v>
      </c>
      <c r="AF147">
        <v>0.489118</v>
      </c>
    </row>
    <row r="148" spans="1:32" x14ac:dyDescent="0.25">
      <c r="A148" t="s">
        <v>262</v>
      </c>
      <c r="B148">
        <v>1015</v>
      </c>
      <c r="C148" t="s">
        <v>102</v>
      </c>
      <c r="D148">
        <v>19</v>
      </c>
      <c r="E148">
        <v>182.5</v>
      </c>
      <c r="F148">
        <v>63.5</v>
      </c>
      <c r="G148">
        <v>106.25</v>
      </c>
      <c r="H148">
        <v>55.5</v>
      </c>
      <c r="I148" t="s">
        <v>103</v>
      </c>
      <c r="J148" t="s">
        <v>260</v>
      </c>
      <c r="K148" t="s">
        <v>261</v>
      </c>
      <c r="L148" t="s">
        <v>106</v>
      </c>
      <c r="M148" t="s">
        <v>107</v>
      </c>
      <c r="N148" t="s">
        <v>108</v>
      </c>
      <c r="O148" t="s">
        <v>108</v>
      </c>
      <c r="P148">
        <v>-0.5</v>
      </c>
      <c r="Q148" t="s">
        <v>109</v>
      </c>
      <c r="R148" t="s">
        <v>108</v>
      </c>
      <c r="S148" t="s">
        <v>108</v>
      </c>
      <c r="T148" t="s">
        <v>108</v>
      </c>
      <c r="U148">
        <v>1094</v>
      </c>
      <c r="V148">
        <v>180</v>
      </c>
      <c r="W148">
        <v>424</v>
      </c>
      <c r="X148">
        <v>115</v>
      </c>
      <c r="Y148">
        <v>218</v>
      </c>
      <c r="Z148">
        <v>91</v>
      </c>
      <c r="AA148" t="s">
        <v>108</v>
      </c>
      <c r="AB148">
        <v>55</v>
      </c>
      <c r="AC148">
        <v>38</v>
      </c>
      <c r="AD148">
        <v>662.08299999999997</v>
      </c>
      <c r="AE148">
        <v>0.186441</v>
      </c>
      <c r="AF148">
        <v>0.49421399999999999</v>
      </c>
    </row>
    <row r="149" spans="1:32" x14ac:dyDescent="0.25">
      <c r="A149" t="s">
        <v>263</v>
      </c>
      <c r="B149">
        <v>1015</v>
      </c>
      <c r="C149" t="s">
        <v>102</v>
      </c>
      <c r="D149">
        <v>19</v>
      </c>
      <c r="E149">
        <v>182.5</v>
      </c>
      <c r="F149">
        <v>63.5</v>
      </c>
      <c r="G149">
        <v>106.25</v>
      </c>
      <c r="H149">
        <v>55.5</v>
      </c>
      <c r="I149" t="s">
        <v>103</v>
      </c>
      <c r="J149" t="s">
        <v>260</v>
      </c>
      <c r="K149" t="s">
        <v>261</v>
      </c>
      <c r="L149" t="s">
        <v>106</v>
      </c>
      <c r="M149" t="s">
        <v>107</v>
      </c>
      <c r="N149" t="s">
        <v>108</v>
      </c>
      <c r="O149" t="s">
        <v>108</v>
      </c>
      <c r="P149">
        <v>-0.5</v>
      </c>
      <c r="Q149" t="s">
        <v>109</v>
      </c>
      <c r="R149" t="s">
        <v>108</v>
      </c>
      <c r="S149" t="s">
        <v>108</v>
      </c>
      <c r="T149" t="s">
        <v>108</v>
      </c>
      <c r="U149">
        <v>1081</v>
      </c>
      <c r="V149">
        <v>179</v>
      </c>
      <c r="W149">
        <v>417</v>
      </c>
      <c r="X149">
        <v>114</v>
      </c>
      <c r="Y149">
        <v>212</v>
      </c>
      <c r="Z149">
        <v>91</v>
      </c>
      <c r="AA149" t="s">
        <v>108</v>
      </c>
      <c r="AB149">
        <v>53</v>
      </c>
      <c r="AC149">
        <v>40</v>
      </c>
      <c r="AD149">
        <v>668.548</v>
      </c>
      <c r="AE149">
        <v>0.224138</v>
      </c>
      <c r="AF149">
        <v>0.50106899999999999</v>
      </c>
    </row>
    <row r="150" spans="1:32" x14ac:dyDescent="0.25">
      <c r="A150" t="s">
        <v>264</v>
      </c>
      <c r="B150">
        <v>1015</v>
      </c>
      <c r="C150" t="s">
        <v>102</v>
      </c>
      <c r="D150">
        <v>19</v>
      </c>
      <c r="E150">
        <v>182.5</v>
      </c>
      <c r="F150">
        <v>63.5</v>
      </c>
      <c r="G150">
        <v>106.25</v>
      </c>
      <c r="H150">
        <v>55.5</v>
      </c>
      <c r="I150" t="s">
        <v>103</v>
      </c>
      <c r="J150" t="s">
        <v>260</v>
      </c>
      <c r="K150" t="s">
        <v>261</v>
      </c>
      <c r="L150" t="s">
        <v>106</v>
      </c>
      <c r="M150" t="s">
        <v>107</v>
      </c>
      <c r="N150" t="s">
        <v>108</v>
      </c>
      <c r="O150" t="s">
        <v>108</v>
      </c>
      <c r="P150">
        <v>0.5</v>
      </c>
      <c r="Q150" t="s">
        <v>113</v>
      </c>
      <c r="R150" t="s">
        <v>108</v>
      </c>
      <c r="S150" t="s">
        <v>108</v>
      </c>
      <c r="T150" t="s">
        <v>108</v>
      </c>
      <c r="U150">
        <v>1174</v>
      </c>
      <c r="V150">
        <v>188</v>
      </c>
      <c r="W150">
        <v>411</v>
      </c>
      <c r="X150">
        <v>112</v>
      </c>
      <c r="Y150">
        <v>211</v>
      </c>
      <c r="Z150">
        <v>88</v>
      </c>
      <c r="AA150" t="s">
        <v>108</v>
      </c>
      <c r="AB150">
        <v>50</v>
      </c>
      <c r="AC150">
        <v>40</v>
      </c>
      <c r="AD150">
        <v>684.71799999999996</v>
      </c>
      <c r="AE150">
        <v>0.169492</v>
      </c>
      <c r="AF150">
        <v>0.49728800000000001</v>
      </c>
    </row>
    <row r="151" spans="1:32" x14ac:dyDescent="0.25">
      <c r="A151" t="s">
        <v>265</v>
      </c>
      <c r="B151">
        <v>1015</v>
      </c>
      <c r="C151" t="s">
        <v>102</v>
      </c>
      <c r="D151">
        <v>19</v>
      </c>
      <c r="E151">
        <v>182.5</v>
      </c>
      <c r="F151">
        <v>63.5</v>
      </c>
      <c r="G151">
        <v>106.25</v>
      </c>
      <c r="H151">
        <v>55.5</v>
      </c>
      <c r="I151" t="s">
        <v>103</v>
      </c>
      <c r="J151" t="s">
        <v>260</v>
      </c>
      <c r="K151" t="s">
        <v>261</v>
      </c>
      <c r="L151" t="s">
        <v>106</v>
      </c>
      <c r="M151" t="s">
        <v>107</v>
      </c>
      <c r="N151" t="s">
        <v>108</v>
      </c>
      <c r="O151" t="s">
        <v>108</v>
      </c>
      <c r="P151">
        <v>0.5</v>
      </c>
      <c r="Q151" t="s">
        <v>113</v>
      </c>
      <c r="R151" t="s">
        <v>108</v>
      </c>
      <c r="S151" t="s">
        <v>108</v>
      </c>
      <c r="T151" t="s">
        <v>108</v>
      </c>
      <c r="U151">
        <v>1120</v>
      </c>
      <c r="V151">
        <v>178</v>
      </c>
      <c r="W151">
        <v>408</v>
      </c>
      <c r="X151">
        <v>118</v>
      </c>
      <c r="Y151">
        <v>201</v>
      </c>
      <c r="Z151">
        <v>89</v>
      </c>
      <c r="AA151" t="s">
        <v>108</v>
      </c>
      <c r="AB151">
        <v>49</v>
      </c>
      <c r="AC151">
        <v>38</v>
      </c>
      <c r="AD151">
        <v>706.36300000000006</v>
      </c>
      <c r="AE151">
        <v>0.206897</v>
      </c>
      <c r="AF151">
        <v>0.49835099999999999</v>
      </c>
    </row>
    <row r="152" spans="1:32" x14ac:dyDescent="0.25">
      <c r="A152" t="s">
        <v>266</v>
      </c>
      <c r="B152">
        <v>1015</v>
      </c>
      <c r="C152" t="s">
        <v>102</v>
      </c>
      <c r="D152">
        <v>19</v>
      </c>
      <c r="E152">
        <v>182.5</v>
      </c>
      <c r="F152">
        <v>63.5</v>
      </c>
      <c r="G152">
        <v>106.25</v>
      </c>
      <c r="H152">
        <v>55.5</v>
      </c>
      <c r="I152" t="s">
        <v>103</v>
      </c>
      <c r="J152" t="s">
        <v>260</v>
      </c>
      <c r="K152" t="s">
        <v>261</v>
      </c>
      <c r="L152" t="s">
        <v>106</v>
      </c>
      <c r="M152" t="s">
        <v>107</v>
      </c>
      <c r="N152" t="s">
        <v>108</v>
      </c>
      <c r="O152" t="s">
        <v>108</v>
      </c>
      <c r="P152">
        <v>0.5</v>
      </c>
      <c r="Q152" t="s">
        <v>113</v>
      </c>
      <c r="R152" t="s">
        <v>108</v>
      </c>
      <c r="S152" t="s">
        <v>108</v>
      </c>
      <c r="T152" t="s">
        <v>108</v>
      </c>
      <c r="U152">
        <v>1164</v>
      </c>
      <c r="V152">
        <v>184</v>
      </c>
      <c r="W152">
        <v>409</v>
      </c>
      <c r="X152">
        <v>118</v>
      </c>
      <c r="Y152">
        <v>205</v>
      </c>
      <c r="Z152">
        <v>86</v>
      </c>
      <c r="AA152" t="s">
        <v>108</v>
      </c>
      <c r="AB152">
        <v>52</v>
      </c>
      <c r="AC152">
        <v>35</v>
      </c>
      <c r="AD152">
        <v>718.31700000000001</v>
      </c>
      <c r="AE152">
        <v>0.203704</v>
      </c>
      <c r="AF152">
        <v>0.49499100000000001</v>
      </c>
    </row>
    <row r="153" spans="1:32" x14ac:dyDescent="0.25">
      <c r="A153" t="s">
        <v>267</v>
      </c>
      <c r="B153">
        <v>1015</v>
      </c>
      <c r="C153" t="s">
        <v>102</v>
      </c>
      <c r="D153">
        <v>19</v>
      </c>
      <c r="E153">
        <v>182.5</v>
      </c>
      <c r="F153">
        <v>63.5</v>
      </c>
      <c r="G153">
        <v>106.25</v>
      </c>
      <c r="H153">
        <v>55.5</v>
      </c>
      <c r="I153" t="s">
        <v>103</v>
      </c>
      <c r="J153" t="s">
        <v>260</v>
      </c>
      <c r="K153" t="s">
        <v>261</v>
      </c>
      <c r="L153" t="s">
        <v>106</v>
      </c>
      <c r="M153" t="s">
        <v>107</v>
      </c>
      <c r="N153" t="s">
        <v>108</v>
      </c>
      <c r="O153" t="s">
        <v>108</v>
      </c>
      <c r="P153">
        <v>1</v>
      </c>
      <c r="Q153" t="s">
        <v>113</v>
      </c>
      <c r="R153" t="s">
        <v>108</v>
      </c>
      <c r="S153" t="s">
        <v>108</v>
      </c>
      <c r="T153" t="s">
        <v>108</v>
      </c>
      <c r="U153">
        <v>1229</v>
      </c>
      <c r="V153">
        <v>181</v>
      </c>
      <c r="W153">
        <v>427</v>
      </c>
      <c r="X153">
        <v>119</v>
      </c>
      <c r="Y153">
        <v>214</v>
      </c>
      <c r="Z153">
        <v>94</v>
      </c>
      <c r="AA153" t="s">
        <v>108</v>
      </c>
      <c r="AB153">
        <v>56</v>
      </c>
      <c r="AC153">
        <v>37</v>
      </c>
      <c r="AD153">
        <v>677.42499999999995</v>
      </c>
      <c r="AE153">
        <v>0.16128999999999999</v>
      </c>
      <c r="AF153">
        <v>0.51384200000000002</v>
      </c>
    </row>
    <row r="154" spans="1:32" x14ac:dyDescent="0.25">
      <c r="A154" t="s">
        <v>268</v>
      </c>
      <c r="B154">
        <v>1015</v>
      </c>
      <c r="C154" t="s">
        <v>102</v>
      </c>
      <c r="D154">
        <v>19</v>
      </c>
      <c r="E154">
        <v>182.5</v>
      </c>
      <c r="F154">
        <v>63.5</v>
      </c>
      <c r="G154">
        <v>106.25</v>
      </c>
      <c r="H154">
        <v>55.5</v>
      </c>
      <c r="I154" t="s">
        <v>103</v>
      </c>
      <c r="J154" t="s">
        <v>260</v>
      </c>
      <c r="K154" t="s">
        <v>261</v>
      </c>
      <c r="L154" t="s">
        <v>106</v>
      </c>
      <c r="M154" t="s">
        <v>107</v>
      </c>
      <c r="N154" t="s">
        <v>108</v>
      </c>
      <c r="O154" t="s">
        <v>108</v>
      </c>
      <c r="P154">
        <v>1</v>
      </c>
      <c r="Q154" t="s">
        <v>113</v>
      </c>
      <c r="R154" t="s">
        <v>108</v>
      </c>
      <c r="S154" t="s">
        <v>108</v>
      </c>
      <c r="T154" t="s">
        <v>108</v>
      </c>
      <c r="U154">
        <v>1231</v>
      </c>
      <c r="V154">
        <v>185</v>
      </c>
      <c r="W154">
        <v>419</v>
      </c>
      <c r="X154">
        <v>116</v>
      </c>
      <c r="Y154">
        <v>211</v>
      </c>
      <c r="Z154">
        <v>92</v>
      </c>
      <c r="AA154" t="s">
        <v>108</v>
      </c>
      <c r="AB154">
        <v>54</v>
      </c>
      <c r="AC154">
        <v>37</v>
      </c>
      <c r="AD154">
        <v>693.005</v>
      </c>
      <c r="AE154">
        <v>0.16666700000000001</v>
      </c>
      <c r="AF154">
        <v>0.51105100000000003</v>
      </c>
    </row>
    <row r="155" spans="1:32" x14ac:dyDescent="0.25">
      <c r="A155" t="s">
        <v>269</v>
      </c>
      <c r="B155">
        <v>1015</v>
      </c>
      <c r="C155" t="s">
        <v>102</v>
      </c>
      <c r="D155">
        <v>19</v>
      </c>
      <c r="E155">
        <v>182.5</v>
      </c>
      <c r="F155">
        <v>63.5</v>
      </c>
      <c r="G155">
        <v>106.25</v>
      </c>
      <c r="H155">
        <v>55.5</v>
      </c>
      <c r="I155" t="s">
        <v>103</v>
      </c>
      <c r="J155" t="s">
        <v>260</v>
      </c>
      <c r="K155" t="s">
        <v>261</v>
      </c>
      <c r="L155" t="s">
        <v>106</v>
      </c>
      <c r="M155" t="s">
        <v>107</v>
      </c>
      <c r="N155" t="s">
        <v>108</v>
      </c>
      <c r="O155" t="s">
        <v>108</v>
      </c>
      <c r="P155">
        <v>1</v>
      </c>
      <c r="Q155" t="s">
        <v>113</v>
      </c>
      <c r="R155" t="s">
        <v>108</v>
      </c>
      <c r="S155" t="s">
        <v>108</v>
      </c>
      <c r="T155" t="s">
        <v>108</v>
      </c>
      <c r="U155">
        <v>1271</v>
      </c>
      <c r="V155">
        <v>189</v>
      </c>
      <c r="W155">
        <v>425</v>
      </c>
      <c r="X155">
        <v>113</v>
      </c>
      <c r="Y155">
        <v>217</v>
      </c>
      <c r="Z155">
        <v>95</v>
      </c>
      <c r="AA155" t="s">
        <v>108</v>
      </c>
      <c r="AB155">
        <v>56</v>
      </c>
      <c r="AC155">
        <v>37</v>
      </c>
      <c r="AD155">
        <v>667.05</v>
      </c>
      <c r="AE155">
        <v>0.186441</v>
      </c>
      <c r="AF155">
        <v>0.51089099999999998</v>
      </c>
    </row>
    <row r="156" spans="1:32" x14ac:dyDescent="0.25">
      <c r="A156" t="s">
        <v>270</v>
      </c>
      <c r="B156">
        <v>1015</v>
      </c>
      <c r="C156" t="s">
        <v>102</v>
      </c>
      <c r="D156">
        <v>19</v>
      </c>
      <c r="E156">
        <v>182.5</v>
      </c>
      <c r="F156">
        <v>63.5</v>
      </c>
      <c r="G156">
        <v>106.25</v>
      </c>
      <c r="H156">
        <v>55.5</v>
      </c>
      <c r="I156" t="s">
        <v>103</v>
      </c>
      <c r="J156" t="s">
        <v>260</v>
      </c>
      <c r="K156" t="s">
        <v>261</v>
      </c>
      <c r="L156" t="s">
        <v>106</v>
      </c>
      <c r="M156" t="s">
        <v>107</v>
      </c>
      <c r="N156" t="s">
        <v>108</v>
      </c>
      <c r="O156" t="s">
        <v>108</v>
      </c>
      <c r="P156">
        <v>1.5</v>
      </c>
      <c r="Q156" t="s">
        <v>113</v>
      </c>
      <c r="R156" t="s">
        <v>108</v>
      </c>
      <c r="S156" t="s">
        <v>108</v>
      </c>
      <c r="T156" t="s">
        <v>108</v>
      </c>
      <c r="U156">
        <v>1148</v>
      </c>
      <c r="V156">
        <v>178</v>
      </c>
      <c r="W156">
        <v>416</v>
      </c>
      <c r="X156">
        <v>116</v>
      </c>
      <c r="Y156">
        <v>211</v>
      </c>
      <c r="Z156">
        <v>89</v>
      </c>
      <c r="AA156" t="s">
        <v>108</v>
      </c>
      <c r="AB156">
        <v>58</v>
      </c>
      <c r="AC156">
        <v>32</v>
      </c>
      <c r="AD156">
        <v>733.03800000000001</v>
      </c>
      <c r="AE156" t="s">
        <v>108</v>
      </c>
      <c r="AF156" t="s">
        <v>108</v>
      </c>
    </row>
    <row r="157" spans="1:32" x14ac:dyDescent="0.25">
      <c r="A157" t="s">
        <v>271</v>
      </c>
      <c r="B157">
        <v>1015</v>
      </c>
      <c r="C157" t="s">
        <v>102</v>
      </c>
      <c r="D157">
        <v>19</v>
      </c>
      <c r="E157">
        <v>182.5</v>
      </c>
      <c r="F157">
        <v>63.5</v>
      </c>
      <c r="G157">
        <v>106.25</v>
      </c>
      <c r="H157">
        <v>55.5</v>
      </c>
      <c r="I157" t="s">
        <v>103</v>
      </c>
      <c r="J157" t="s">
        <v>260</v>
      </c>
      <c r="K157" t="s">
        <v>261</v>
      </c>
      <c r="L157" t="s">
        <v>106</v>
      </c>
      <c r="M157" t="s">
        <v>107</v>
      </c>
      <c r="N157" t="s">
        <v>108</v>
      </c>
      <c r="O157" t="s">
        <v>108</v>
      </c>
      <c r="P157">
        <v>1.5</v>
      </c>
      <c r="Q157" t="s">
        <v>113</v>
      </c>
      <c r="R157" t="s">
        <v>108</v>
      </c>
      <c r="S157" t="s">
        <v>108</v>
      </c>
      <c r="T157" t="s">
        <v>108</v>
      </c>
      <c r="U157">
        <v>1102</v>
      </c>
      <c r="V157">
        <v>182</v>
      </c>
      <c r="W157">
        <v>409</v>
      </c>
      <c r="X157">
        <v>115</v>
      </c>
      <c r="Y157">
        <v>207</v>
      </c>
      <c r="Z157">
        <v>87</v>
      </c>
      <c r="AA157" t="s">
        <v>108</v>
      </c>
      <c r="AB157">
        <v>51</v>
      </c>
      <c r="AC157">
        <v>37</v>
      </c>
      <c r="AD157">
        <v>743.02</v>
      </c>
      <c r="AE157">
        <v>0.17543900000000001</v>
      </c>
      <c r="AF157">
        <v>0.49162099999999997</v>
      </c>
    </row>
    <row r="158" spans="1:32" x14ac:dyDescent="0.25">
      <c r="A158" t="s">
        <v>272</v>
      </c>
      <c r="B158">
        <v>1015</v>
      </c>
      <c r="C158" t="s">
        <v>102</v>
      </c>
      <c r="D158">
        <v>19</v>
      </c>
      <c r="E158">
        <v>182.5</v>
      </c>
      <c r="F158">
        <v>63.5</v>
      </c>
      <c r="G158">
        <v>106.25</v>
      </c>
      <c r="H158">
        <v>55.5</v>
      </c>
      <c r="I158" t="s">
        <v>103</v>
      </c>
      <c r="J158" t="s">
        <v>260</v>
      </c>
      <c r="K158" t="s">
        <v>261</v>
      </c>
      <c r="L158" t="s">
        <v>106</v>
      </c>
      <c r="M158" t="s">
        <v>107</v>
      </c>
      <c r="N158" t="s">
        <v>108</v>
      </c>
      <c r="O158" t="s">
        <v>108</v>
      </c>
      <c r="P158">
        <v>1.5</v>
      </c>
      <c r="Q158" t="s">
        <v>113</v>
      </c>
      <c r="R158" t="s">
        <v>108</v>
      </c>
      <c r="S158" t="s">
        <v>108</v>
      </c>
      <c r="T158" t="s">
        <v>108</v>
      </c>
      <c r="U158">
        <v>1155</v>
      </c>
      <c r="V158">
        <v>181</v>
      </c>
      <c r="W158">
        <v>413</v>
      </c>
      <c r="X158">
        <v>115</v>
      </c>
      <c r="Y158">
        <v>210</v>
      </c>
      <c r="Z158">
        <v>88</v>
      </c>
      <c r="AA158" t="s">
        <v>108</v>
      </c>
      <c r="AB158">
        <v>49</v>
      </c>
      <c r="AC158">
        <v>38</v>
      </c>
      <c r="AD158">
        <v>754.72699999999998</v>
      </c>
      <c r="AE158">
        <v>0.17241400000000001</v>
      </c>
      <c r="AF158">
        <v>0.49834499999999998</v>
      </c>
    </row>
    <row r="159" spans="1:32" x14ac:dyDescent="0.25">
      <c r="A159" t="s">
        <v>273</v>
      </c>
      <c r="B159">
        <v>1015</v>
      </c>
      <c r="C159" t="s">
        <v>102</v>
      </c>
      <c r="D159">
        <v>19</v>
      </c>
      <c r="E159">
        <v>182.5</v>
      </c>
      <c r="F159">
        <v>63.5</v>
      </c>
      <c r="G159">
        <v>106.25</v>
      </c>
      <c r="H159">
        <v>55.5</v>
      </c>
      <c r="I159" t="s">
        <v>103</v>
      </c>
      <c r="J159" t="s">
        <v>260</v>
      </c>
      <c r="K159" t="s">
        <v>261</v>
      </c>
      <c r="L159" t="s">
        <v>106</v>
      </c>
      <c r="M159" t="s">
        <v>107</v>
      </c>
      <c r="N159" t="s">
        <v>108</v>
      </c>
      <c r="O159" t="s">
        <v>108</v>
      </c>
      <c r="P159">
        <v>2</v>
      </c>
      <c r="Q159" t="s">
        <v>113</v>
      </c>
      <c r="R159" t="s">
        <v>108</v>
      </c>
      <c r="S159" t="s">
        <v>108</v>
      </c>
      <c r="T159" t="s">
        <v>108</v>
      </c>
      <c r="U159">
        <v>1075</v>
      </c>
      <c r="V159">
        <v>175</v>
      </c>
      <c r="W159">
        <v>410</v>
      </c>
      <c r="X159">
        <v>120</v>
      </c>
      <c r="Y159">
        <v>201</v>
      </c>
      <c r="Z159">
        <v>89</v>
      </c>
      <c r="AA159" t="s">
        <v>108</v>
      </c>
      <c r="AB159">
        <v>54</v>
      </c>
      <c r="AC159">
        <v>37</v>
      </c>
      <c r="AD159">
        <v>671.02099999999996</v>
      </c>
      <c r="AE159">
        <v>0.23214299999999999</v>
      </c>
      <c r="AF159">
        <v>0.48414699999999999</v>
      </c>
    </row>
    <row r="160" spans="1:32" x14ac:dyDescent="0.25">
      <c r="A160" t="s">
        <v>274</v>
      </c>
      <c r="B160">
        <v>1015</v>
      </c>
      <c r="C160" t="s">
        <v>102</v>
      </c>
      <c r="D160">
        <v>19</v>
      </c>
      <c r="E160">
        <v>182.5</v>
      </c>
      <c r="F160">
        <v>63.5</v>
      </c>
      <c r="G160">
        <v>106.25</v>
      </c>
      <c r="H160">
        <v>55.5</v>
      </c>
      <c r="I160" t="s">
        <v>103</v>
      </c>
      <c r="J160" t="s">
        <v>260</v>
      </c>
      <c r="K160" t="s">
        <v>261</v>
      </c>
      <c r="L160" t="s">
        <v>106</v>
      </c>
      <c r="M160" t="s">
        <v>107</v>
      </c>
      <c r="N160" t="s">
        <v>108</v>
      </c>
      <c r="O160" t="s">
        <v>108</v>
      </c>
      <c r="P160">
        <v>2</v>
      </c>
      <c r="Q160" t="s">
        <v>113</v>
      </c>
      <c r="R160" t="s">
        <v>108</v>
      </c>
      <c r="S160" t="s">
        <v>108</v>
      </c>
      <c r="T160" t="s">
        <v>108</v>
      </c>
      <c r="U160">
        <v>1021</v>
      </c>
      <c r="V160">
        <v>177</v>
      </c>
      <c r="W160">
        <v>406</v>
      </c>
      <c r="X160">
        <v>120</v>
      </c>
      <c r="Y160">
        <v>198</v>
      </c>
      <c r="Z160">
        <v>88</v>
      </c>
      <c r="AA160" t="s">
        <v>108</v>
      </c>
      <c r="AB160">
        <v>54</v>
      </c>
      <c r="AC160">
        <v>34</v>
      </c>
      <c r="AD160">
        <v>680.91499999999996</v>
      </c>
      <c r="AE160">
        <v>0.160714</v>
      </c>
      <c r="AF160">
        <v>0.47346199999999999</v>
      </c>
    </row>
    <row r="161" spans="1:32" x14ac:dyDescent="0.25">
      <c r="A161" t="s">
        <v>275</v>
      </c>
      <c r="B161">
        <v>1015</v>
      </c>
      <c r="C161" t="s">
        <v>102</v>
      </c>
      <c r="D161">
        <v>19</v>
      </c>
      <c r="E161">
        <v>182.5</v>
      </c>
      <c r="F161">
        <v>63.5</v>
      </c>
      <c r="G161">
        <v>106.25</v>
      </c>
      <c r="H161">
        <v>55.5</v>
      </c>
      <c r="I161" t="s">
        <v>103</v>
      </c>
      <c r="J161" t="s">
        <v>260</v>
      </c>
      <c r="K161" t="s">
        <v>261</v>
      </c>
      <c r="L161" t="s">
        <v>106</v>
      </c>
      <c r="M161" t="s">
        <v>107</v>
      </c>
      <c r="N161" t="s">
        <v>108</v>
      </c>
      <c r="O161" t="s">
        <v>108</v>
      </c>
      <c r="P161">
        <v>2</v>
      </c>
      <c r="Q161" t="s">
        <v>113</v>
      </c>
      <c r="R161" t="s">
        <v>108</v>
      </c>
      <c r="S161" t="s">
        <v>108</v>
      </c>
      <c r="T161" t="s">
        <v>108</v>
      </c>
      <c r="U161">
        <v>1065</v>
      </c>
      <c r="V161">
        <v>172</v>
      </c>
      <c r="W161">
        <v>407</v>
      </c>
      <c r="X161">
        <v>117</v>
      </c>
      <c r="Y161">
        <v>201</v>
      </c>
      <c r="Z161">
        <v>89</v>
      </c>
      <c r="AA161" t="s">
        <v>108</v>
      </c>
      <c r="AB161">
        <v>56</v>
      </c>
      <c r="AC161">
        <v>33</v>
      </c>
      <c r="AD161">
        <v>672.26599999999996</v>
      </c>
      <c r="AE161">
        <v>0.160714</v>
      </c>
      <c r="AF161">
        <v>0.47826099999999999</v>
      </c>
    </row>
    <row r="162" spans="1:32" x14ac:dyDescent="0.25">
      <c r="A162" t="s">
        <v>276</v>
      </c>
      <c r="B162">
        <v>1015</v>
      </c>
      <c r="C162" t="s">
        <v>102</v>
      </c>
      <c r="D162">
        <v>19</v>
      </c>
      <c r="E162">
        <v>182.5</v>
      </c>
      <c r="F162">
        <v>63.5</v>
      </c>
      <c r="G162">
        <v>106.25</v>
      </c>
      <c r="H162">
        <v>55.5</v>
      </c>
      <c r="I162" t="s">
        <v>103</v>
      </c>
      <c r="J162" t="s">
        <v>260</v>
      </c>
      <c r="K162" t="s">
        <v>261</v>
      </c>
      <c r="L162" t="s">
        <v>106</v>
      </c>
      <c r="M162" t="s">
        <v>107</v>
      </c>
      <c r="N162" t="s">
        <v>108</v>
      </c>
      <c r="O162" t="s">
        <v>108</v>
      </c>
      <c r="P162">
        <v>2.5</v>
      </c>
      <c r="Q162" t="s">
        <v>113</v>
      </c>
      <c r="R162" t="s">
        <v>108</v>
      </c>
      <c r="S162" t="s">
        <v>108</v>
      </c>
      <c r="T162" t="s">
        <v>108</v>
      </c>
      <c r="U162">
        <v>1021</v>
      </c>
      <c r="V162">
        <v>182</v>
      </c>
      <c r="W162">
        <v>398</v>
      </c>
      <c r="X162">
        <v>116</v>
      </c>
      <c r="Y162">
        <v>194</v>
      </c>
      <c r="Z162">
        <v>88</v>
      </c>
      <c r="AA162" t="s">
        <v>108</v>
      </c>
      <c r="AB162">
        <v>53</v>
      </c>
      <c r="AC162">
        <v>37</v>
      </c>
      <c r="AD162">
        <v>604.04600000000005</v>
      </c>
      <c r="AE162" t="s">
        <v>108</v>
      </c>
      <c r="AF162" t="s">
        <v>108</v>
      </c>
    </row>
    <row r="163" spans="1:32" x14ac:dyDescent="0.25">
      <c r="A163" t="s">
        <v>277</v>
      </c>
      <c r="B163">
        <v>1015</v>
      </c>
      <c r="C163" t="s">
        <v>102</v>
      </c>
      <c r="D163">
        <v>19</v>
      </c>
      <c r="E163">
        <v>182.5</v>
      </c>
      <c r="F163">
        <v>63.5</v>
      </c>
      <c r="G163">
        <v>106.25</v>
      </c>
      <c r="H163">
        <v>55.5</v>
      </c>
      <c r="I163" t="s">
        <v>103</v>
      </c>
      <c r="J163" t="s">
        <v>260</v>
      </c>
      <c r="K163" t="s">
        <v>261</v>
      </c>
      <c r="L163" t="s">
        <v>106</v>
      </c>
      <c r="M163" t="s">
        <v>107</v>
      </c>
      <c r="N163" t="s">
        <v>108</v>
      </c>
      <c r="O163" t="s">
        <v>108</v>
      </c>
      <c r="P163">
        <v>2.5</v>
      </c>
      <c r="Q163" t="s">
        <v>113</v>
      </c>
      <c r="R163" t="s">
        <v>108</v>
      </c>
      <c r="S163" t="s">
        <v>108</v>
      </c>
      <c r="T163" t="s">
        <v>108</v>
      </c>
      <c r="U163">
        <v>1022</v>
      </c>
      <c r="V163">
        <v>186</v>
      </c>
      <c r="W163">
        <v>394</v>
      </c>
      <c r="X163">
        <v>118</v>
      </c>
      <c r="Y163">
        <v>186</v>
      </c>
      <c r="Z163">
        <v>90</v>
      </c>
      <c r="AA163" t="s">
        <v>108</v>
      </c>
      <c r="AB163">
        <v>53</v>
      </c>
      <c r="AC163">
        <v>35</v>
      </c>
      <c r="AD163">
        <v>605.26400000000001</v>
      </c>
      <c r="AE163">
        <v>0.19642899999999999</v>
      </c>
      <c r="AF163">
        <v>0.46581299999999998</v>
      </c>
    </row>
    <row r="164" spans="1:32" x14ac:dyDescent="0.25">
      <c r="A164" t="s">
        <v>278</v>
      </c>
      <c r="B164">
        <v>1015</v>
      </c>
      <c r="C164" t="s">
        <v>102</v>
      </c>
      <c r="D164">
        <v>19</v>
      </c>
      <c r="E164">
        <v>182.5</v>
      </c>
      <c r="F164">
        <v>63.5</v>
      </c>
      <c r="G164">
        <v>106.25</v>
      </c>
      <c r="H164">
        <v>55.5</v>
      </c>
      <c r="I164" t="s">
        <v>103</v>
      </c>
      <c r="J164" t="s">
        <v>260</v>
      </c>
      <c r="K164" t="s">
        <v>261</v>
      </c>
      <c r="L164" t="s">
        <v>106</v>
      </c>
      <c r="M164" t="s">
        <v>107</v>
      </c>
      <c r="N164" t="s">
        <v>108</v>
      </c>
      <c r="O164" t="s">
        <v>108</v>
      </c>
      <c r="P164">
        <v>2.5</v>
      </c>
      <c r="Q164" t="s">
        <v>113</v>
      </c>
      <c r="R164" t="s">
        <v>108</v>
      </c>
      <c r="S164" t="s">
        <v>108</v>
      </c>
      <c r="T164" t="s">
        <v>108</v>
      </c>
      <c r="U164">
        <v>1026</v>
      </c>
      <c r="V164">
        <v>181</v>
      </c>
      <c r="W164">
        <v>399</v>
      </c>
      <c r="X164">
        <v>117</v>
      </c>
      <c r="Y164">
        <v>190</v>
      </c>
      <c r="Z164">
        <v>92</v>
      </c>
      <c r="AA164" t="s">
        <v>108</v>
      </c>
      <c r="AB164">
        <v>51</v>
      </c>
      <c r="AC164">
        <v>40</v>
      </c>
      <c r="AD164">
        <v>593.947</v>
      </c>
      <c r="AE164">
        <v>0.15789500000000001</v>
      </c>
      <c r="AF164">
        <v>0.47198699999999999</v>
      </c>
    </row>
    <row r="165" spans="1:32" x14ac:dyDescent="0.25">
      <c r="A165" t="s">
        <v>279</v>
      </c>
      <c r="B165">
        <v>1015</v>
      </c>
      <c r="C165" t="s">
        <v>102</v>
      </c>
      <c r="D165">
        <v>19</v>
      </c>
      <c r="E165">
        <v>182.5</v>
      </c>
      <c r="F165">
        <v>63.5</v>
      </c>
      <c r="G165">
        <v>106.25</v>
      </c>
      <c r="H165">
        <v>55.5</v>
      </c>
      <c r="I165" t="s">
        <v>103</v>
      </c>
      <c r="J165" t="s">
        <v>260</v>
      </c>
      <c r="K165" t="s">
        <v>261</v>
      </c>
      <c r="L165" t="s">
        <v>106</v>
      </c>
      <c r="M165" t="s">
        <v>107</v>
      </c>
      <c r="N165" t="s">
        <v>108</v>
      </c>
      <c r="O165" t="s">
        <v>108</v>
      </c>
      <c r="P165">
        <v>3</v>
      </c>
      <c r="Q165" t="s">
        <v>113</v>
      </c>
      <c r="R165" t="s">
        <v>108</v>
      </c>
      <c r="S165" t="s">
        <v>108</v>
      </c>
      <c r="T165" t="s">
        <v>108</v>
      </c>
      <c r="U165">
        <v>1072</v>
      </c>
      <c r="V165">
        <v>184</v>
      </c>
      <c r="W165">
        <v>399</v>
      </c>
      <c r="X165">
        <v>113</v>
      </c>
      <c r="Y165">
        <v>195</v>
      </c>
      <c r="Z165">
        <v>91</v>
      </c>
      <c r="AA165" t="s">
        <v>108</v>
      </c>
      <c r="AB165">
        <v>46</v>
      </c>
      <c r="AC165">
        <v>44</v>
      </c>
      <c r="AD165">
        <v>618.04</v>
      </c>
      <c r="AE165">
        <v>0.155172</v>
      </c>
      <c r="AF165">
        <v>0.476545</v>
      </c>
    </row>
    <row r="166" spans="1:32" x14ac:dyDescent="0.25">
      <c r="A166" t="s">
        <v>280</v>
      </c>
      <c r="B166">
        <v>1015</v>
      </c>
      <c r="C166" t="s">
        <v>102</v>
      </c>
      <c r="D166">
        <v>19</v>
      </c>
      <c r="E166">
        <v>182.5</v>
      </c>
      <c r="F166">
        <v>63.5</v>
      </c>
      <c r="G166">
        <v>106.25</v>
      </c>
      <c r="H166">
        <v>55.5</v>
      </c>
      <c r="I166" t="s">
        <v>103</v>
      </c>
      <c r="J166" t="s">
        <v>260</v>
      </c>
      <c r="K166" t="s">
        <v>261</v>
      </c>
      <c r="L166" t="s">
        <v>106</v>
      </c>
      <c r="M166" t="s">
        <v>107</v>
      </c>
      <c r="N166" t="s">
        <v>108</v>
      </c>
      <c r="O166" t="s">
        <v>108</v>
      </c>
      <c r="P166">
        <v>3</v>
      </c>
      <c r="Q166" t="s">
        <v>113</v>
      </c>
      <c r="R166" t="s">
        <v>108</v>
      </c>
      <c r="S166" t="s">
        <v>108</v>
      </c>
      <c r="T166" t="s">
        <v>108</v>
      </c>
      <c r="U166">
        <v>1057</v>
      </c>
      <c r="V166">
        <v>183</v>
      </c>
      <c r="W166">
        <v>404</v>
      </c>
      <c r="X166">
        <v>121</v>
      </c>
      <c r="Y166">
        <v>194</v>
      </c>
      <c r="Z166">
        <v>89</v>
      </c>
      <c r="AA166" t="s">
        <v>108</v>
      </c>
      <c r="AB166">
        <v>55</v>
      </c>
      <c r="AC166">
        <v>33</v>
      </c>
      <c r="AD166">
        <v>616.55899999999997</v>
      </c>
      <c r="AE166">
        <v>0.163636</v>
      </c>
      <c r="AF166">
        <v>0.46425100000000002</v>
      </c>
    </row>
    <row r="167" spans="1:32" x14ac:dyDescent="0.25">
      <c r="A167" t="s">
        <v>281</v>
      </c>
      <c r="B167">
        <v>1015</v>
      </c>
      <c r="C167" t="s">
        <v>102</v>
      </c>
      <c r="D167">
        <v>19</v>
      </c>
      <c r="E167">
        <v>182.5</v>
      </c>
      <c r="F167">
        <v>63.5</v>
      </c>
      <c r="G167">
        <v>106.25</v>
      </c>
      <c r="H167">
        <v>55.5</v>
      </c>
      <c r="I167" t="s">
        <v>103</v>
      </c>
      <c r="J167" t="s">
        <v>260</v>
      </c>
      <c r="K167" t="s">
        <v>261</v>
      </c>
      <c r="L167" t="s">
        <v>106</v>
      </c>
      <c r="M167" t="s">
        <v>107</v>
      </c>
      <c r="N167" t="s">
        <v>108</v>
      </c>
      <c r="O167" t="s">
        <v>108</v>
      </c>
      <c r="P167">
        <v>3</v>
      </c>
      <c r="Q167" t="s">
        <v>113</v>
      </c>
      <c r="R167" t="s">
        <v>108</v>
      </c>
      <c r="S167" t="s">
        <v>108</v>
      </c>
      <c r="T167" t="s">
        <v>108</v>
      </c>
      <c r="U167">
        <v>1022</v>
      </c>
      <c r="V167">
        <v>182</v>
      </c>
      <c r="W167">
        <v>401</v>
      </c>
      <c r="X167">
        <v>115</v>
      </c>
      <c r="Y167">
        <v>194</v>
      </c>
      <c r="Z167">
        <v>92</v>
      </c>
      <c r="AA167" t="s">
        <v>108</v>
      </c>
      <c r="AB167">
        <v>52</v>
      </c>
      <c r="AC167">
        <v>40</v>
      </c>
      <c r="AD167">
        <v>603.58100000000002</v>
      </c>
      <c r="AE167">
        <v>0.145455</v>
      </c>
      <c r="AF167">
        <v>0.47671799999999998</v>
      </c>
    </row>
    <row r="168" spans="1:32" x14ac:dyDescent="0.25">
      <c r="A168" t="s">
        <v>282</v>
      </c>
      <c r="B168">
        <v>1015</v>
      </c>
      <c r="C168" t="s">
        <v>102</v>
      </c>
      <c r="D168">
        <v>19</v>
      </c>
      <c r="E168">
        <v>182.5</v>
      </c>
      <c r="F168">
        <v>63.5</v>
      </c>
      <c r="G168">
        <v>106.25</v>
      </c>
      <c r="H168">
        <v>55.5</v>
      </c>
      <c r="I168" t="s">
        <v>103</v>
      </c>
      <c r="J168" t="s">
        <v>260</v>
      </c>
      <c r="K168" t="s">
        <v>261</v>
      </c>
      <c r="L168" t="s">
        <v>106</v>
      </c>
      <c r="M168" t="s">
        <v>107</v>
      </c>
      <c r="N168" t="s">
        <v>108</v>
      </c>
      <c r="O168" t="s">
        <v>108</v>
      </c>
      <c r="P168">
        <v>3.5</v>
      </c>
      <c r="Q168" t="s">
        <v>113</v>
      </c>
      <c r="R168" t="s">
        <v>108</v>
      </c>
      <c r="S168" t="s">
        <v>108</v>
      </c>
      <c r="T168" t="s">
        <v>108</v>
      </c>
      <c r="U168">
        <v>985</v>
      </c>
      <c r="V168">
        <v>181</v>
      </c>
      <c r="W168">
        <v>382</v>
      </c>
      <c r="X168">
        <v>110</v>
      </c>
      <c r="Y168">
        <v>186</v>
      </c>
      <c r="Z168">
        <v>86</v>
      </c>
      <c r="AA168" t="s">
        <v>108</v>
      </c>
      <c r="AB168">
        <v>54</v>
      </c>
      <c r="AC168">
        <v>33</v>
      </c>
      <c r="AD168">
        <v>627.70600000000002</v>
      </c>
      <c r="AE168">
        <v>0.230769</v>
      </c>
      <c r="AF168">
        <v>0.46824199999999999</v>
      </c>
    </row>
    <row r="169" spans="1:32" x14ac:dyDescent="0.25">
      <c r="A169" t="s">
        <v>283</v>
      </c>
      <c r="B169">
        <v>1015</v>
      </c>
      <c r="C169" t="s">
        <v>102</v>
      </c>
      <c r="D169">
        <v>19</v>
      </c>
      <c r="E169">
        <v>182.5</v>
      </c>
      <c r="F169">
        <v>63.5</v>
      </c>
      <c r="G169">
        <v>106.25</v>
      </c>
      <c r="H169">
        <v>55.5</v>
      </c>
      <c r="I169" t="s">
        <v>103</v>
      </c>
      <c r="J169" t="s">
        <v>260</v>
      </c>
      <c r="K169" t="s">
        <v>261</v>
      </c>
      <c r="L169" t="s">
        <v>106</v>
      </c>
      <c r="M169" t="s">
        <v>107</v>
      </c>
      <c r="N169" t="s">
        <v>108</v>
      </c>
      <c r="O169" t="s">
        <v>108</v>
      </c>
      <c r="P169">
        <v>3.5</v>
      </c>
      <c r="Q169" t="s">
        <v>113</v>
      </c>
      <c r="R169" t="s">
        <v>108</v>
      </c>
      <c r="S169" t="s">
        <v>108</v>
      </c>
      <c r="T169" t="s">
        <v>108</v>
      </c>
      <c r="U169">
        <v>838</v>
      </c>
      <c r="V169">
        <v>187</v>
      </c>
      <c r="W169">
        <v>380</v>
      </c>
      <c r="X169">
        <v>117</v>
      </c>
      <c r="Y169">
        <v>177</v>
      </c>
      <c r="Z169">
        <v>86</v>
      </c>
      <c r="AA169" t="s">
        <v>108</v>
      </c>
      <c r="AB169">
        <v>47</v>
      </c>
      <c r="AC169">
        <v>38</v>
      </c>
      <c r="AD169">
        <v>632.77599999999995</v>
      </c>
      <c r="AE169">
        <v>0.19230800000000001</v>
      </c>
      <c r="AF169">
        <v>0.438886</v>
      </c>
    </row>
    <row r="170" spans="1:32" x14ac:dyDescent="0.25">
      <c r="A170" t="s">
        <v>284</v>
      </c>
      <c r="B170">
        <v>1015</v>
      </c>
      <c r="C170" t="s">
        <v>102</v>
      </c>
      <c r="D170">
        <v>19</v>
      </c>
      <c r="E170">
        <v>182.5</v>
      </c>
      <c r="F170">
        <v>63.5</v>
      </c>
      <c r="G170">
        <v>106.25</v>
      </c>
      <c r="H170">
        <v>55.5</v>
      </c>
      <c r="I170" t="s">
        <v>103</v>
      </c>
      <c r="J170" t="s">
        <v>260</v>
      </c>
      <c r="K170" t="s">
        <v>261</v>
      </c>
      <c r="L170" t="s">
        <v>106</v>
      </c>
      <c r="M170" t="s">
        <v>107</v>
      </c>
      <c r="N170" t="s">
        <v>108</v>
      </c>
      <c r="O170" t="s">
        <v>108</v>
      </c>
      <c r="P170">
        <v>3.5</v>
      </c>
      <c r="Q170" t="s">
        <v>113</v>
      </c>
      <c r="R170" t="s">
        <v>108</v>
      </c>
      <c r="S170" t="s">
        <v>108</v>
      </c>
      <c r="T170" t="s">
        <v>108</v>
      </c>
      <c r="U170">
        <v>904</v>
      </c>
      <c r="V170">
        <v>179</v>
      </c>
      <c r="W170">
        <v>387</v>
      </c>
      <c r="X170">
        <v>113</v>
      </c>
      <c r="Y170">
        <v>187</v>
      </c>
      <c r="Z170">
        <v>87</v>
      </c>
      <c r="AA170" t="s">
        <v>108</v>
      </c>
      <c r="AB170">
        <v>55</v>
      </c>
      <c r="AC170">
        <v>33</v>
      </c>
      <c r="AD170">
        <v>650.13599999999997</v>
      </c>
      <c r="AE170">
        <v>0.18867900000000001</v>
      </c>
      <c r="AF170">
        <v>0.44301600000000002</v>
      </c>
    </row>
    <row r="171" spans="1:32" x14ac:dyDescent="0.25">
      <c r="A171" t="s">
        <v>285</v>
      </c>
      <c r="B171">
        <v>1015</v>
      </c>
      <c r="C171" t="s">
        <v>102</v>
      </c>
      <c r="D171">
        <v>19</v>
      </c>
      <c r="E171">
        <v>182.5</v>
      </c>
      <c r="F171">
        <v>63.5</v>
      </c>
      <c r="G171">
        <v>106.25</v>
      </c>
      <c r="H171">
        <v>55.5</v>
      </c>
      <c r="I171" t="s">
        <v>103</v>
      </c>
      <c r="J171" t="s">
        <v>260</v>
      </c>
      <c r="K171" t="s">
        <v>261</v>
      </c>
      <c r="L171" t="s">
        <v>106</v>
      </c>
      <c r="M171" t="s">
        <v>107</v>
      </c>
      <c r="N171" t="s">
        <v>108</v>
      </c>
      <c r="O171" t="s">
        <v>108</v>
      </c>
      <c r="P171">
        <v>4</v>
      </c>
      <c r="Q171" t="s">
        <v>113</v>
      </c>
      <c r="R171" t="s">
        <v>108</v>
      </c>
      <c r="S171" t="s">
        <v>108</v>
      </c>
      <c r="T171" t="s">
        <v>108</v>
      </c>
      <c r="U171">
        <v>1071</v>
      </c>
      <c r="V171">
        <v>176</v>
      </c>
      <c r="W171">
        <v>397</v>
      </c>
      <c r="X171">
        <v>111</v>
      </c>
      <c r="Y171">
        <v>192</v>
      </c>
      <c r="Z171">
        <v>94</v>
      </c>
      <c r="AA171" t="s">
        <v>108</v>
      </c>
      <c r="AB171">
        <v>52</v>
      </c>
      <c r="AC171">
        <v>40</v>
      </c>
      <c r="AD171">
        <v>613.721</v>
      </c>
      <c r="AE171">
        <v>0.2</v>
      </c>
      <c r="AF171">
        <v>0.45180199999999998</v>
      </c>
    </row>
    <row r="172" spans="1:32" x14ac:dyDescent="0.25">
      <c r="A172" t="s">
        <v>286</v>
      </c>
      <c r="B172">
        <v>1015</v>
      </c>
      <c r="C172" t="s">
        <v>102</v>
      </c>
      <c r="D172">
        <v>19</v>
      </c>
      <c r="E172">
        <v>182.5</v>
      </c>
      <c r="F172">
        <v>63.5</v>
      </c>
      <c r="G172">
        <v>106.25</v>
      </c>
      <c r="H172">
        <v>55.5</v>
      </c>
      <c r="I172" t="s">
        <v>103</v>
      </c>
      <c r="J172" t="s">
        <v>260</v>
      </c>
      <c r="K172" t="s">
        <v>261</v>
      </c>
      <c r="L172" t="s">
        <v>106</v>
      </c>
      <c r="M172" t="s">
        <v>107</v>
      </c>
      <c r="N172" t="s">
        <v>108</v>
      </c>
      <c r="O172" t="s">
        <v>108</v>
      </c>
      <c r="P172">
        <v>4</v>
      </c>
      <c r="Q172" t="s">
        <v>113</v>
      </c>
      <c r="R172" t="s">
        <v>108</v>
      </c>
      <c r="S172" t="s">
        <v>108</v>
      </c>
      <c r="T172" t="s">
        <v>108</v>
      </c>
      <c r="U172">
        <v>1024</v>
      </c>
      <c r="V172">
        <v>172</v>
      </c>
      <c r="W172">
        <v>398</v>
      </c>
      <c r="X172">
        <v>114</v>
      </c>
      <c r="Y172">
        <v>193</v>
      </c>
      <c r="Z172">
        <v>91</v>
      </c>
      <c r="AA172" t="s">
        <v>108</v>
      </c>
      <c r="AB172">
        <v>51</v>
      </c>
      <c r="AC172">
        <v>41</v>
      </c>
      <c r="AD172">
        <v>609.18799999999999</v>
      </c>
      <c r="AE172">
        <v>0.21818199999999999</v>
      </c>
      <c r="AF172">
        <v>0.46604499999999999</v>
      </c>
    </row>
    <row r="173" spans="1:32" x14ac:dyDescent="0.25">
      <c r="A173" t="s">
        <v>287</v>
      </c>
      <c r="B173">
        <v>1015</v>
      </c>
      <c r="C173" t="s">
        <v>102</v>
      </c>
      <c r="D173">
        <v>19</v>
      </c>
      <c r="E173">
        <v>182.5</v>
      </c>
      <c r="F173">
        <v>63.5</v>
      </c>
      <c r="G173">
        <v>106.25</v>
      </c>
      <c r="H173">
        <v>55.5</v>
      </c>
      <c r="I173" t="s">
        <v>103</v>
      </c>
      <c r="J173" t="s">
        <v>260</v>
      </c>
      <c r="K173" t="s">
        <v>261</v>
      </c>
      <c r="L173" t="s">
        <v>106</v>
      </c>
      <c r="M173" t="s">
        <v>107</v>
      </c>
      <c r="N173" t="s">
        <v>108</v>
      </c>
      <c r="O173" t="s">
        <v>108</v>
      </c>
      <c r="P173">
        <v>4</v>
      </c>
      <c r="Q173" t="s">
        <v>113</v>
      </c>
      <c r="R173" t="s">
        <v>108</v>
      </c>
      <c r="S173" t="s">
        <v>108</v>
      </c>
      <c r="T173" t="s">
        <v>108</v>
      </c>
      <c r="U173">
        <v>1084</v>
      </c>
      <c r="V173">
        <v>180</v>
      </c>
      <c r="W173">
        <v>397</v>
      </c>
      <c r="X173">
        <v>119</v>
      </c>
      <c r="Y173">
        <v>189</v>
      </c>
      <c r="Z173">
        <v>89</v>
      </c>
      <c r="AA173" t="s">
        <v>108</v>
      </c>
      <c r="AB173">
        <v>49</v>
      </c>
      <c r="AC173">
        <v>40</v>
      </c>
      <c r="AD173">
        <v>632.70500000000004</v>
      </c>
      <c r="AE173" t="s">
        <v>108</v>
      </c>
      <c r="AF173" t="s">
        <v>108</v>
      </c>
    </row>
    <row r="174" spans="1:32" x14ac:dyDescent="0.25">
      <c r="A174" t="s">
        <v>288</v>
      </c>
      <c r="B174">
        <v>1015</v>
      </c>
      <c r="C174" t="s">
        <v>102</v>
      </c>
      <c r="D174">
        <v>19</v>
      </c>
      <c r="E174">
        <v>182.5</v>
      </c>
      <c r="F174">
        <v>63.5</v>
      </c>
      <c r="G174">
        <v>106.25</v>
      </c>
      <c r="H174">
        <v>55.5</v>
      </c>
      <c r="I174" t="s">
        <v>103</v>
      </c>
      <c r="J174" t="s">
        <v>260</v>
      </c>
      <c r="K174" t="s">
        <v>261</v>
      </c>
      <c r="L174" t="s">
        <v>106</v>
      </c>
      <c r="M174" t="s">
        <v>107</v>
      </c>
      <c r="N174" t="s">
        <v>108</v>
      </c>
      <c r="O174" t="s">
        <v>108</v>
      </c>
      <c r="P174">
        <v>5</v>
      </c>
      <c r="Q174" t="s">
        <v>113</v>
      </c>
      <c r="R174" t="s">
        <v>108</v>
      </c>
      <c r="S174" t="s">
        <v>108</v>
      </c>
      <c r="T174" t="s">
        <v>108</v>
      </c>
      <c r="U174">
        <v>1014</v>
      </c>
      <c r="V174">
        <v>177</v>
      </c>
      <c r="W174">
        <v>390</v>
      </c>
      <c r="X174">
        <v>108</v>
      </c>
      <c r="Y174">
        <v>198</v>
      </c>
      <c r="Z174">
        <v>84</v>
      </c>
      <c r="AA174" t="s">
        <v>108</v>
      </c>
      <c r="AB174">
        <v>50</v>
      </c>
      <c r="AC174">
        <v>37</v>
      </c>
      <c r="AD174">
        <v>685.173</v>
      </c>
      <c r="AE174">
        <v>0.211538</v>
      </c>
      <c r="AF174">
        <v>0.45569399999999999</v>
      </c>
    </row>
    <row r="175" spans="1:32" x14ac:dyDescent="0.25">
      <c r="A175" t="s">
        <v>289</v>
      </c>
      <c r="B175">
        <v>1015</v>
      </c>
      <c r="C175" t="s">
        <v>102</v>
      </c>
      <c r="D175">
        <v>19</v>
      </c>
      <c r="E175">
        <v>182.5</v>
      </c>
      <c r="F175">
        <v>63.5</v>
      </c>
      <c r="G175">
        <v>106.25</v>
      </c>
      <c r="H175">
        <v>55.5</v>
      </c>
      <c r="I175" t="s">
        <v>103</v>
      </c>
      <c r="J175" t="s">
        <v>260</v>
      </c>
      <c r="K175" t="s">
        <v>261</v>
      </c>
      <c r="L175" t="s">
        <v>106</v>
      </c>
      <c r="M175" t="s">
        <v>107</v>
      </c>
      <c r="N175" t="s">
        <v>108</v>
      </c>
      <c r="O175" t="s">
        <v>108</v>
      </c>
      <c r="P175">
        <v>5</v>
      </c>
      <c r="Q175" t="s">
        <v>113</v>
      </c>
      <c r="R175" t="s">
        <v>108</v>
      </c>
      <c r="S175" t="s">
        <v>108</v>
      </c>
      <c r="T175" t="s">
        <v>108</v>
      </c>
      <c r="U175">
        <v>1044</v>
      </c>
      <c r="V175">
        <v>177</v>
      </c>
      <c r="W175">
        <v>392</v>
      </c>
      <c r="X175">
        <v>113</v>
      </c>
      <c r="Y175">
        <v>195</v>
      </c>
      <c r="Z175">
        <v>84</v>
      </c>
      <c r="AA175" t="s">
        <v>108</v>
      </c>
      <c r="AB175">
        <v>48</v>
      </c>
      <c r="AC175">
        <v>37</v>
      </c>
      <c r="AD175">
        <v>704.53200000000004</v>
      </c>
      <c r="AE175">
        <v>0.145455</v>
      </c>
      <c r="AF175">
        <v>0.45580799999999999</v>
      </c>
    </row>
    <row r="176" spans="1:32" x14ac:dyDescent="0.25">
      <c r="A176" t="s">
        <v>290</v>
      </c>
      <c r="B176">
        <v>1015</v>
      </c>
      <c r="C176" t="s">
        <v>102</v>
      </c>
      <c r="D176">
        <v>19</v>
      </c>
      <c r="E176">
        <v>182.5</v>
      </c>
      <c r="F176">
        <v>63.5</v>
      </c>
      <c r="G176">
        <v>106.25</v>
      </c>
      <c r="H176">
        <v>55.5</v>
      </c>
      <c r="I176" t="s">
        <v>103</v>
      </c>
      <c r="J176" t="s">
        <v>260</v>
      </c>
      <c r="K176" t="s">
        <v>261</v>
      </c>
      <c r="L176" t="s">
        <v>106</v>
      </c>
      <c r="M176" t="s">
        <v>107</v>
      </c>
      <c r="N176" t="s">
        <v>108</v>
      </c>
      <c r="O176" t="s">
        <v>108</v>
      </c>
      <c r="P176">
        <v>5</v>
      </c>
      <c r="Q176" t="s">
        <v>113</v>
      </c>
      <c r="R176" t="s">
        <v>108</v>
      </c>
      <c r="S176" t="s">
        <v>108</v>
      </c>
      <c r="T176" t="s">
        <v>108</v>
      </c>
      <c r="U176">
        <v>1108</v>
      </c>
      <c r="V176">
        <v>171</v>
      </c>
      <c r="W176">
        <v>397</v>
      </c>
      <c r="X176">
        <v>113</v>
      </c>
      <c r="Y176">
        <v>196</v>
      </c>
      <c r="Z176">
        <v>88</v>
      </c>
      <c r="AA176" t="s">
        <v>108</v>
      </c>
      <c r="AB176">
        <v>52</v>
      </c>
      <c r="AC176">
        <v>36</v>
      </c>
      <c r="AD176">
        <v>696.21199999999999</v>
      </c>
      <c r="AE176">
        <v>0.145455</v>
      </c>
      <c r="AF176">
        <v>0.45660099999999998</v>
      </c>
    </row>
    <row r="177" spans="1:32" x14ac:dyDescent="0.25">
      <c r="A177" t="s">
        <v>291</v>
      </c>
      <c r="B177">
        <v>1015</v>
      </c>
      <c r="C177" t="s">
        <v>102</v>
      </c>
      <c r="D177">
        <v>19</v>
      </c>
      <c r="E177">
        <v>182.5</v>
      </c>
      <c r="F177">
        <v>63.5</v>
      </c>
      <c r="G177">
        <v>106.25</v>
      </c>
      <c r="H177">
        <v>55.5</v>
      </c>
      <c r="I177" t="s">
        <v>103</v>
      </c>
      <c r="J177" t="s">
        <v>260</v>
      </c>
      <c r="K177" t="s">
        <v>261</v>
      </c>
      <c r="L177" t="s">
        <v>106</v>
      </c>
      <c r="M177" t="s">
        <v>107</v>
      </c>
      <c r="N177" t="s">
        <v>108</v>
      </c>
      <c r="O177" t="s">
        <v>108</v>
      </c>
      <c r="P177">
        <v>6</v>
      </c>
      <c r="Q177" t="s">
        <v>113</v>
      </c>
      <c r="R177" t="s">
        <v>108</v>
      </c>
      <c r="S177" t="s">
        <v>108</v>
      </c>
      <c r="T177" t="s">
        <v>108</v>
      </c>
      <c r="U177">
        <v>910</v>
      </c>
      <c r="V177">
        <v>170</v>
      </c>
      <c r="W177">
        <v>374</v>
      </c>
      <c r="X177">
        <v>112</v>
      </c>
      <c r="Y177">
        <v>180</v>
      </c>
      <c r="Z177">
        <v>82</v>
      </c>
      <c r="AA177" t="s">
        <v>108</v>
      </c>
      <c r="AB177">
        <v>51</v>
      </c>
      <c r="AC177">
        <v>32</v>
      </c>
      <c r="AD177">
        <v>700.57500000000005</v>
      </c>
      <c r="AE177">
        <v>0.113208</v>
      </c>
      <c r="AF177">
        <v>0.429066</v>
      </c>
    </row>
    <row r="178" spans="1:32" x14ac:dyDescent="0.25">
      <c r="A178" s="1" t="s">
        <v>292</v>
      </c>
      <c r="B178">
        <v>1015</v>
      </c>
      <c r="C178" t="s">
        <v>102</v>
      </c>
      <c r="D178">
        <v>19</v>
      </c>
      <c r="E178">
        <v>182.5</v>
      </c>
      <c r="F178">
        <v>63.5</v>
      </c>
      <c r="G178">
        <v>106.25</v>
      </c>
      <c r="H178">
        <v>55.5</v>
      </c>
      <c r="I178" t="s">
        <v>103</v>
      </c>
      <c r="J178" t="s">
        <v>260</v>
      </c>
      <c r="K178" t="s">
        <v>261</v>
      </c>
      <c r="L178" t="s">
        <v>106</v>
      </c>
      <c r="M178" t="s">
        <v>107</v>
      </c>
      <c r="N178" t="s">
        <v>108</v>
      </c>
      <c r="O178" t="s">
        <v>108</v>
      </c>
      <c r="P178">
        <v>6</v>
      </c>
      <c r="Q178" t="s">
        <v>113</v>
      </c>
      <c r="R178" t="s">
        <v>108</v>
      </c>
      <c r="S178" t="s">
        <v>108</v>
      </c>
      <c r="T178" t="s">
        <v>108</v>
      </c>
      <c r="U178">
        <v>965</v>
      </c>
      <c r="V178">
        <v>174</v>
      </c>
      <c r="W178">
        <v>378</v>
      </c>
      <c r="X178">
        <v>111</v>
      </c>
      <c r="Y178">
        <v>185</v>
      </c>
      <c r="Z178">
        <v>82</v>
      </c>
      <c r="AA178" t="s">
        <v>108</v>
      </c>
      <c r="AB178">
        <v>52</v>
      </c>
      <c r="AC178">
        <v>31</v>
      </c>
      <c r="AD178">
        <v>702.29600000000005</v>
      </c>
      <c r="AE178">
        <v>0.117647</v>
      </c>
      <c r="AF178">
        <v>0.43446899999999999</v>
      </c>
    </row>
    <row r="179" spans="1:32" x14ac:dyDescent="0.25">
      <c r="A179" t="s">
        <v>293</v>
      </c>
      <c r="B179">
        <v>1015</v>
      </c>
      <c r="C179" t="s">
        <v>102</v>
      </c>
      <c r="D179">
        <v>19</v>
      </c>
      <c r="E179">
        <v>182.5</v>
      </c>
      <c r="F179">
        <v>63.5</v>
      </c>
      <c r="G179">
        <v>106.25</v>
      </c>
      <c r="H179">
        <v>55.5</v>
      </c>
      <c r="I179" t="s">
        <v>103</v>
      </c>
      <c r="J179" t="s">
        <v>260</v>
      </c>
      <c r="K179" t="s">
        <v>261</v>
      </c>
      <c r="L179" t="s">
        <v>106</v>
      </c>
      <c r="M179" t="s">
        <v>107</v>
      </c>
      <c r="N179" t="s">
        <v>108</v>
      </c>
      <c r="O179" t="s">
        <v>108</v>
      </c>
      <c r="P179">
        <v>6</v>
      </c>
      <c r="Q179" t="s">
        <v>113</v>
      </c>
      <c r="R179" t="s">
        <v>108</v>
      </c>
      <c r="S179" t="s">
        <v>108</v>
      </c>
      <c r="T179" t="s">
        <v>108</v>
      </c>
      <c r="U179">
        <v>919</v>
      </c>
      <c r="V179">
        <v>169</v>
      </c>
      <c r="W179">
        <v>376</v>
      </c>
      <c r="X179">
        <v>112</v>
      </c>
      <c r="Y179">
        <v>182</v>
      </c>
      <c r="Z179">
        <v>82</v>
      </c>
      <c r="AA179" t="s">
        <v>108</v>
      </c>
      <c r="AB179">
        <v>50</v>
      </c>
      <c r="AC179">
        <v>33</v>
      </c>
      <c r="AD179">
        <v>675.14</v>
      </c>
      <c r="AE179">
        <v>9.6153799999999998E-2</v>
      </c>
      <c r="AF179">
        <v>0.43160799999999999</v>
      </c>
    </row>
    <row r="180" spans="1:32" x14ac:dyDescent="0.25">
      <c r="A180" t="s">
        <v>294</v>
      </c>
      <c r="B180">
        <v>1015</v>
      </c>
      <c r="C180" t="s">
        <v>102</v>
      </c>
      <c r="D180">
        <v>19</v>
      </c>
      <c r="E180">
        <v>182.5</v>
      </c>
      <c r="F180">
        <v>63.5</v>
      </c>
      <c r="G180">
        <v>106.25</v>
      </c>
      <c r="H180">
        <v>55.5</v>
      </c>
      <c r="I180" t="s">
        <v>103</v>
      </c>
      <c r="J180" t="s">
        <v>260</v>
      </c>
      <c r="K180" t="s">
        <v>261</v>
      </c>
      <c r="L180" t="s">
        <v>106</v>
      </c>
      <c r="M180" t="s">
        <v>107</v>
      </c>
      <c r="N180" t="s">
        <v>108</v>
      </c>
      <c r="O180" t="s">
        <v>108</v>
      </c>
      <c r="P180">
        <v>7</v>
      </c>
      <c r="Q180" t="s">
        <v>113</v>
      </c>
      <c r="R180" t="s">
        <v>108</v>
      </c>
      <c r="S180" t="s">
        <v>108</v>
      </c>
      <c r="T180" t="s">
        <v>108</v>
      </c>
      <c r="U180">
        <v>993</v>
      </c>
      <c r="V180">
        <v>174</v>
      </c>
      <c r="W180">
        <v>375</v>
      </c>
      <c r="X180">
        <v>101</v>
      </c>
      <c r="Y180">
        <v>194</v>
      </c>
      <c r="Z180">
        <v>80</v>
      </c>
      <c r="AA180" t="s">
        <v>108</v>
      </c>
      <c r="AB180">
        <v>50</v>
      </c>
      <c r="AC180">
        <v>34</v>
      </c>
      <c r="AD180">
        <v>719.53700000000003</v>
      </c>
      <c r="AE180" t="s">
        <v>108</v>
      </c>
      <c r="AF180" t="s">
        <v>108</v>
      </c>
    </row>
    <row r="181" spans="1:32" x14ac:dyDescent="0.25">
      <c r="A181" t="s">
        <v>295</v>
      </c>
      <c r="B181">
        <v>1015</v>
      </c>
      <c r="C181" t="s">
        <v>102</v>
      </c>
      <c r="D181">
        <v>19</v>
      </c>
      <c r="E181">
        <v>182.5</v>
      </c>
      <c r="F181">
        <v>63.5</v>
      </c>
      <c r="G181">
        <v>106.25</v>
      </c>
      <c r="H181">
        <v>55.5</v>
      </c>
      <c r="I181" t="s">
        <v>103</v>
      </c>
      <c r="J181" t="s">
        <v>260</v>
      </c>
      <c r="K181" t="s">
        <v>261</v>
      </c>
      <c r="L181" t="s">
        <v>106</v>
      </c>
      <c r="M181" t="s">
        <v>107</v>
      </c>
      <c r="N181" t="s">
        <v>108</v>
      </c>
      <c r="O181" t="s">
        <v>108</v>
      </c>
      <c r="P181">
        <v>7</v>
      </c>
      <c r="Q181" t="s">
        <v>113</v>
      </c>
      <c r="R181" t="s">
        <v>108</v>
      </c>
      <c r="S181" t="s">
        <v>108</v>
      </c>
      <c r="T181" t="s">
        <v>108</v>
      </c>
      <c r="U181">
        <v>1022</v>
      </c>
      <c r="V181">
        <v>176</v>
      </c>
      <c r="W181">
        <v>378</v>
      </c>
      <c r="X181">
        <v>112</v>
      </c>
      <c r="Y181">
        <v>186</v>
      </c>
      <c r="Z181">
        <v>80</v>
      </c>
      <c r="AA181" t="s">
        <v>108</v>
      </c>
      <c r="AB181">
        <v>51</v>
      </c>
      <c r="AC181">
        <v>30</v>
      </c>
      <c r="AD181">
        <v>761.58799999999997</v>
      </c>
      <c r="AE181">
        <v>0.13461500000000001</v>
      </c>
      <c r="AF181">
        <v>0.43506699999999998</v>
      </c>
    </row>
    <row r="182" spans="1:32" x14ac:dyDescent="0.25">
      <c r="A182" t="s">
        <v>296</v>
      </c>
      <c r="B182">
        <v>1015</v>
      </c>
      <c r="C182" t="s">
        <v>102</v>
      </c>
      <c r="D182">
        <v>19</v>
      </c>
      <c r="E182">
        <v>182.5</v>
      </c>
      <c r="F182">
        <v>63.5</v>
      </c>
      <c r="G182">
        <v>106.25</v>
      </c>
      <c r="H182">
        <v>55.5</v>
      </c>
      <c r="I182" t="s">
        <v>103</v>
      </c>
      <c r="J182" t="s">
        <v>260</v>
      </c>
      <c r="K182" t="s">
        <v>261</v>
      </c>
      <c r="L182" t="s">
        <v>106</v>
      </c>
      <c r="M182" t="s">
        <v>107</v>
      </c>
      <c r="N182" t="s">
        <v>108</v>
      </c>
      <c r="O182" t="s">
        <v>108</v>
      </c>
      <c r="P182">
        <v>7</v>
      </c>
      <c r="Q182" t="s">
        <v>113</v>
      </c>
      <c r="R182" t="s">
        <v>108</v>
      </c>
      <c r="S182" t="s">
        <v>108</v>
      </c>
      <c r="T182" t="s">
        <v>108</v>
      </c>
      <c r="U182">
        <v>941</v>
      </c>
      <c r="V182">
        <v>167</v>
      </c>
      <c r="W182">
        <v>378</v>
      </c>
      <c r="X182">
        <v>103</v>
      </c>
      <c r="Y182">
        <v>196</v>
      </c>
      <c r="Z182">
        <v>79</v>
      </c>
      <c r="AA182" t="s">
        <v>108</v>
      </c>
      <c r="AB182">
        <v>50</v>
      </c>
      <c r="AC182">
        <v>34</v>
      </c>
      <c r="AD182">
        <v>715.46400000000006</v>
      </c>
      <c r="AE182">
        <v>0.117647</v>
      </c>
      <c r="AF182">
        <v>0.44189099999999998</v>
      </c>
    </row>
    <row r="183" spans="1:32" x14ac:dyDescent="0.25">
      <c r="A183" t="s">
        <v>297</v>
      </c>
      <c r="B183">
        <v>1015</v>
      </c>
      <c r="C183" t="s">
        <v>102</v>
      </c>
      <c r="D183">
        <v>19</v>
      </c>
      <c r="E183">
        <v>182.5</v>
      </c>
      <c r="F183">
        <v>63.5</v>
      </c>
      <c r="G183">
        <v>106.25</v>
      </c>
      <c r="H183">
        <v>55.5</v>
      </c>
      <c r="I183" t="s">
        <v>103</v>
      </c>
      <c r="J183" t="s">
        <v>260</v>
      </c>
      <c r="K183" t="s">
        <v>261</v>
      </c>
      <c r="L183" t="s">
        <v>106</v>
      </c>
      <c r="M183" t="s">
        <v>107</v>
      </c>
      <c r="N183" t="s">
        <v>108</v>
      </c>
      <c r="O183" t="s">
        <v>108</v>
      </c>
      <c r="P183">
        <v>8</v>
      </c>
      <c r="Q183" t="s">
        <v>113</v>
      </c>
      <c r="R183" t="s">
        <v>108</v>
      </c>
      <c r="S183" t="s">
        <v>108</v>
      </c>
      <c r="T183" t="s">
        <v>108</v>
      </c>
      <c r="U183">
        <v>983</v>
      </c>
      <c r="V183">
        <v>164</v>
      </c>
      <c r="W183">
        <v>387</v>
      </c>
      <c r="X183">
        <v>106</v>
      </c>
      <c r="Y183">
        <v>199</v>
      </c>
      <c r="Z183">
        <v>82</v>
      </c>
      <c r="AA183" t="s">
        <v>108</v>
      </c>
      <c r="AB183">
        <v>51</v>
      </c>
      <c r="AC183">
        <v>35</v>
      </c>
      <c r="AD183">
        <v>727.52</v>
      </c>
      <c r="AE183">
        <v>0.148148</v>
      </c>
      <c r="AF183">
        <v>0.45026100000000002</v>
      </c>
    </row>
    <row r="184" spans="1:32" x14ac:dyDescent="0.25">
      <c r="A184" t="s">
        <v>298</v>
      </c>
      <c r="B184">
        <v>1015</v>
      </c>
      <c r="C184" t="s">
        <v>102</v>
      </c>
      <c r="D184">
        <v>19</v>
      </c>
      <c r="E184">
        <v>182.5</v>
      </c>
      <c r="F184">
        <v>63.5</v>
      </c>
      <c r="G184">
        <v>106.25</v>
      </c>
      <c r="H184">
        <v>55.5</v>
      </c>
      <c r="I184" t="s">
        <v>103</v>
      </c>
      <c r="J184" t="s">
        <v>260</v>
      </c>
      <c r="K184" t="s">
        <v>261</v>
      </c>
      <c r="L184" t="s">
        <v>106</v>
      </c>
      <c r="M184" t="s">
        <v>107</v>
      </c>
      <c r="N184" t="s">
        <v>108</v>
      </c>
      <c r="O184" t="s">
        <v>108</v>
      </c>
      <c r="P184">
        <v>8</v>
      </c>
      <c r="Q184" t="s">
        <v>113</v>
      </c>
      <c r="R184" t="s">
        <v>108</v>
      </c>
      <c r="S184" t="s">
        <v>108</v>
      </c>
      <c r="T184" t="s">
        <v>108</v>
      </c>
      <c r="U184">
        <v>973</v>
      </c>
      <c r="V184">
        <v>160</v>
      </c>
      <c r="W184">
        <v>391</v>
      </c>
      <c r="X184">
        <v>109</v>
      </c>
      <c r="Y184">
        <v>199</v>
      </c>
      <c r="Z184">
        <v>83</v>
      </c>
      <c r="AA184" t="s">
        <v>108</v>
      </c>
      <c r="AB184">
        <v>52</v>
      </c>
      <c r="AC184">
        <v>36</v>
      </c>
      <c r="AD184">
        <v>726.43499999999995</v>
      </c>
      <c r="AE184">
        <v>0.132075</v>
      </c>
      <c r="AF184">
        <v>0.44547799999999999</v>
      </c>
    </row>
    <row r="185" spans="1:32" x14ac:dyDescent="0.25">
      <c r="A185" t="s">
        <v>299</v>
      </c>
      <c r="B185">
        <v>1015</v>
      </c>
      <c r="C185" t="s">
        <v>102</v>
      </c>
      <c r="D185">
        <v>19</v>
      </c>
      <c r="E185">
        <v>182.5</v>
      </c>
      <c r="F185">
        <v>63.5</v>
      </c>
      <c r="G185">
        <v>106.25</v>
      </c>
      <c r="H185">
        <v>55.5</v>
      </c>
      <c r="I185" t="s">
        <v>103</v>
      </c>
      <c r="J185" t="s">
        <v>260</v>
      </c>
      <c r="K185" t="s">
        <v>261</v>
      </c>
      <c r="L185" t="s">
        <v>106</v>
      </c>
      <c r="M185" t="s">
        <v>107</v>
      </c>
      <c r="N185" t="s">
        <v>108</v>
      </c>
      <c r="O185" t="s">
        <v>108</v>
      </c>
      <c r="P185">
        <v>8</v>
      </c>
      <c r="Q185" t="s">
        <v>113</v>
      </c>
      <c r="R185" t="s">
        <v>108</v>
      </c>
      <c r="S185" t="s">
        <v>108</v>
      </c>
      <c r="T185" t="s">
        <v>108</v>
      </c>
      <c r="U185">
        <v>990</v>
      </c>
      <c r="V185">
        <v>174</v>
      </c>
      <c r="W185">
        <v>382</v>
      </c>
      <c r="X185">
        <v>97</v>
      </c>
      <c r="Y185">
        <v>201</v>
      </c>
      <c r="Z185">
        <v>84</v>
      </c>
      <c r="AA185" t="s">
        <v>108</v>
      </c>
      <c r="AB185">
        <v>50</v>
      </c>
      <c r="AC185">
        <v>37</v>
      </c>
      <c r="AD185">
        <v>717.19200000000001</v>
      </c>
      <c r="AE185">
        <v>0.10909099999999999</v>
      </c>
      <c r="AF185">
        <v>0.44824900000000001</v>
      </c>
    </row>
    <row r="186" spans="1:32" x14ac:dyDescent="0.25">
      <c r="A186" t="s">
        <v>300</v>
      </c>
      <c r="B186">
        <v>1015</v>
      </c>
      <c r="C186" t="s">
        <v>102</v>
      </c>
      <c r="D186">
        <v>19</v>
      </c>
      <c r="E186">
        <v>182.5</v>
      </c>
      <c r="F186">
        <v>63.5</v>
      </c>
      <c r="G186">
        <v>106.25</v>
      </c>
      <c r="H186">
        <v>55.5</v>
      </c>
      <c r="I186" t="s">
        <v>103</v>
      </c>
      <c r="J186" t="s">
        <v>260</v>
      </c>
      <c r="K186" t="s">
        <v>261</v>
      </c>
      <c r="L186" t="s">
        <v>106</v>
      </c>
      <c r="M186" t="s">
        <v>107</v>
      </c>
      <c r="N186" t="s">
        <v>108</v>
      </c>
      <c r="O186" t="s">
        <v>108</v>
      </c>
      <c r="P186">
        <v>12</v>
      </c>
      <c r="Q186" t="s">
        <v>113</v>
      </c>
      <c r="R186" t="s">
        <v>108</v>
      </c>
      <c r="S186" t="s">
        <v>108</v>
      </c>
      <c r="T186" t="s">
        <v>108</v>
      </c>
      <c r="U186">
        <v>943</v>
      </c>
      <c r="V186">
        <v>175</v>
      </c>
      <c r="W186">
        <v>376</v>
      </c>
      <c r="X186">
        <v>111</v>
      </c>
      <c r="Y186">
        <v>183</v>
      </c>
      <c r="Z186">
        <v>82</v>
      </c>
      <c r="AA186" t="s">
        <v>108</v>
      </c>
      <c r="AB186">
        <v>48</v>
      </c>
      <c r="AC186">
        <v>32</v>
      </c>
      <c r="AD186">
        <v>745.62800000000004</v>
      </c>
      <c r="AE186">
        <v>0.13725499999999999</v>
      </c>
      <c r="AF186">
        <v>0.41441899999999998</v>
      </c>
    </row>
    <row r="187" spans="1:32" x14ac:dyDescent="0.25">
      <c r="A187" t="s">
        <v>301</v>
      </c>
      <c r="B187">
        <v>1015</v>
      </c>
      <c r="C187" t="s">
        <v>102</v>
      </c>
      <c r="D187">
        <v>19</v>
      </c>
      <c r="E187">
        <v>182.5</v>
      </c>
      <c r="F187">
        <v>63.5</v>
      </c>
      <c r="G187">
        <v>106.25</v>
      </c>
      <c r="H187">
        <v>55.5</v>
      </c>
      <c r="I187" t="s">
        <v>103</v>
      </c>
      <c r="J187" t="s">
        <v>260</v>
      </c>
      <c r="K187" t="s">
        <v>261</v>
      </c>
      <c r="L187" t="s">
        <v>106</v>
      </c>
      <c r="M187" t="s">
        <v>107</v>
      </c>
      <c r="N187" t="s">
        <v>108</v>
      </c>
      <c r="O187" t="s">
        <v>108</v>
      </c>
      <c r="P187">
        <v>12</v>
      </c>
      <c r="Q187" t="s">
        <v>113</v>
      </c>
      <c r="R187" t="s">
        <v>108</v>
      </c>
      <c r="S187" t="s">
        <v>108</v>
      </c>
      <c r="T187" t="s">
        <v>108</v>
      </c>
      <c r="U187">
        <v>979</v>
      </c>
      <c r="V187">
        <v>173</v>
      </c>
      <c r="W187">
        <v>376</v>
      </c>
      <c r="X187">
        <v>112</v>
      </c>
      <c r="Y187">
        <v>182</v>
      </c>
      <c r="Z187">
        <v>82</v>
      </c>
      <c r="AA187" t="s">
        <v>108</v>
      </c>
      <c r="AB187">
        <v>44</v>
      </c>
      <c r="AC187">
        <v>36</v>
      </c>
      <c r="AD187">
        <v>755.06700000000001</v>
      </c>
      <c r="AE187">
        <v>0.127273</v>
      </c>
      <c r="AF187">
        <v>0.41988599999999998</v>
      </c>
    </row>
    <row r="188" spans="1:32" x14ac:dyDescent="0.25">
      <c r="A188" t="s">
        <v>302</v>
      </c>
      <c r="B188">
        <v>1015</v>
      </c>
      <c r="C188" t="s">
        <v>102</v>
      </c>
      <c r="D188">
        <v>19</v>
      </c>
      <c r="E188">
        <v>182.5</v>
      </c>
      <c r="F188">
        <v>63.5</v>
      </c>
      <c r="G188">
        <v>106.25</v>
      </c>
      <c r="H188">
        <v>55.5</v>
      </c>
      <c r="I188" t="s">
        <v>103</v>
      </c>
      <c r="J188" t="s">
        <v>260</v>
      </c>
      <c r="K188" t="s">
        <v>261</v>
      </c>
      <c r="L188" t="s">
        <v>106</v>
      </c>
      <c r="M188" t="s">
        <v>107</v>
      </c>
      <c r="N188" t="s">
        <v>108</v>
      </c>
      <c r="O188" t="s">
        <v>108</v>
      </c>
      <c r="P188">
        <v>12</v>
      </c>
      <c r="Q188" t="s">
        <v>113</v>
      </c>
      <c r="R188" t="s">
        <v>108</v>
      </c>
      <c r="S188" t="s">
        <v>108</v>
      </c>
      <c r="T188" t="s">
        <v>108</v>
      </c>
      <c r="U188">
        <v>952</v>
      </c>
      <c r="V188">
        <v>170</v>
      </c>
      <c r="W188">
        <v>375</v>
      </c>
      <c r="X188">
        <v>111</v>
      </c>
      <c r="Y188">
        <v>183</v>
      </c>
      <c r="Z188">
        <v>81</v>
      </c>
      <c r="AA188" t="s">
        <v>108</v>
      </c>
      <c r="AB188">
        <v>50</v>
      </c>
      <c r="AC188">
        <v>29</v>
      </c>
      <c r="AD188">
        <v>770.02499999999998</v>
      </c>
      <c r="AE188">
        <v>9.0909100000000007E-2</v>
      </c>
      <c r="AF188">
        <v>0.42579699999999998</v>
      </c>
    </row>
    <row r="189" spans="1:32" x14ac:dyDescent="0.25">
      <c r="A189" t="s">
        <v>303</v>
      </c>
      <c r="B189">
        <v>1015</v>
      </c>
      <c r="C189" t="s">
        <v>102</v>
      </c>
      <c r="D189">
        <v>19</v>
      </c>
      <c r="E189">
        <v>182.5</v>
      </c>
      <c r="F189">
        <v>63.5</v>
      </c>
      <c r="G189">
        <v>106.25</v>
      </c>
      <c r="H189">
        <v>55.5</v>
      </c>
      <c r="I189" t="s">
        <v>103</v>
      </c>
      <c r="J189" t="s">
        <v>260</v>
      </c>
      <c r="K189" t="s">
        <v>261</v>
      </c>
      <c r="L189" t="s">
        <v>106</v>
      </c>
      <c r="M189" t="s">
        <v>107</v>
      </c>
      <c r="N189" t="s">
        <v>108</v>
      </c>
      <c r="O189" t="s">
        <v>108</v>
      </c>
      <c r="P189">
        <v>14</v>
      </c>
      <c r="Q189" t="s">
        <v>113</v>
      </c>
      <c r="R189" t="s">
        <v>108</v>
      </c>
      <c r="S189" t="s">
        <v>108</v>
      </c>
      <c r="T189" t="s">
        <v>108</v>
      </c>
      <c r="U189">
        <v>965</v>
      </c>
      <c r="V189">
        <v>175</v>
      </c>
      <c r="W189">
        <v>370</v>
      </c>
      <c r="X189">
        <v>109</v>
      </c>
      <c r="Y189">
        <v>183</v>
      </c>
      <c r="Z189">
        <v>78</v>
      </c>
      <c r="AA189" t="s">
        <v>108</v>
      </c>
      <c r="AB189">
        <v>45</v>
      </c>
      <c r="AC189">
        <v>32</v>
      </c>
      <c r="AD189">
        <v>788.31500000000005</v>
      </c>
      <c r="AE189">
        <v>0.15384600000000001</v>
      </c>
      <c r="AF189">
        <v>0.43023800000000001</v>
      </c>
    </row>
    <row r="190" spans="1:32" x14ac:dyDescent="0.25">
      <c r="A190" t="s">
        <v>304</v>
      </c>
      <c r="B190">
        <v>1015</v>
      </c>
      <c r="C190" t="s">
        <v>102</v>
      </c>
      <c r="D190">
        <v>19</v>
      </c>
      <c r="E190">
        <v>182.5</v>
      </c>
      <c r="F190">
        <v>63.5</v>
      </c>
      <c r="G190">
        <v>106.25</v>
      </c>
      <c r="H190">
        <v>55.5</v>
      </c>
      <c r="I190" t="s">
        <v>103</v>
      </c>
      <c r="J190" t="s">
        <v>260</v>
      </c>
      <c r="K190" t="s">
        <v>261</v>
      </c>
      <c r="L190" t="s">
        <v>106</v>
      </c>
      <c r="M190" t="s">
        <v>107</v>
      </c>
      <c r="N190" t="s">
        <v>108</v>
      </c>
      <c r="O190" t="s">
        <v>108</v>
      </c>
      <c r="P190">
        <v>14</v>
      </c>
      <c r="Q190" t="s">
        <v>113</v>
      </c>
      <c r="R190" t="s">
        <v>108</v>
      </c>
      <c r="S190" t="s">
        <v>108</v>
      </c>
      <c r="T190" t="s">
        <v>108</v>
      </c>
      <c r="U190">
        <v>954</v>
      </c>
      <c r="V190">
        <v>170</v>
      </c>
      <c r="W190">
        <v>378</v>
      </c>
      <c r="X190">
        <v>114</v>
      </c>
      <c r="Y190">
        <v>182</v>
      </c>
      <c r="Z190">
        <v>82</v>
      </c>
      <c r="AA190" t="s">
        <v>108</v>
      </c>
      <c r="AB190">
        <v>47</v>
      </c>
      <c r="AC190">
        <v>33</v>
      </c>
      <c r="AD190">
        <v>754.82100000000003</v>
      </c>
      <c r="AE190">
        <v>0.132075</v>
      </c>
      <c r="AF190">
        <v>0.427564</v>
      </c>
    </row>
    <row r="191" spans="1:32" x14ac:dyDescent="0.25">
      <c r="A191" t="s">
        <v>305</v>
      </c>
      <c r="B191">
        <v>1015</v>
      </c>
      <c r="C191" t="s">
        <v>102</v>
      </c>
      <c r="D191">
        <v>19</v>
      </c>
      <c r="E191">
        <v>182.5</v>
      </c>
      <c r="F191">
        <v>63.5</v>
      </c>
      <c r="G191">
        <v>106.25</v>
      </c>
      <c r="H191">
        <v>55.5</v>
      </c>
      <c r="I191" t="s">
        <v>103</v>
      </c>
      <c r="J191" t="s">
        <v>260</v>
      </c>
      <c r="K191" t="s">
        <v>261</v>
      </c>
      <c r="L191" t="s">
        <v>106</v>
      </c>
      <c r="M191" t="s">
        <v>107</v>
      </c>
      <c r="N191" t="s">
        <v>108</v>
      </c>
      <c r="O191" t="s">
        <v>108</v>
      </c>
      <c r="P191">
        <v>14</v>
      </c>
      <c r="Q191" t="s">
        <v>113</v>
      </c>
      <c r="R191" t="s">
        <v>108</v>
      </c>
      <c r="S191" t="s">
        <v>108</v>
      </c>
      <c r="T191" t="s">
        <v>108</v>
      </c>
      <c r="U191">
        <v>996</v>
      </c>
      <c r="V191">
        <v>168</v>
      </c>
      <c r="W191">
        <v>372</v>
      </c>
      <c r="X191">
        <v>101</v>
      </c>
      <c r="Y191">
        <v>191</v>
      </c>
      <c r="Z191">
        <v>80</v>
      </c>
      <c r="AA191" t="s">
        <v>108</v>
      </c>
      <c r="AB191">
        <v>47</v>
      </c>
      <c r="AC191">
        <v>33</v>
      </c>
      <c r="AD191">
        <v>777.80200000000002</v>
      </c>
      <c r="AE191">
        <v>0.15384600000000001</v>
      </c>
      <c r="AF191">
        <v>0.42513899999999999</v>
      </c>
    </row>
    <row r="192" spans="1:32" x14ac:dyDescent="0.25">
      <c r="A192" t="s">
        <v>306</v>
      </c>
      <c r="B192">
        <v>1015</v>
      </c>
      <c r="C192" t="s">
        <v>102</v>
      </c>
      <c r="D192">
        <v>19</v>
      </c>
      <c r="E192">
        <v>182.5</v>
      </c>
      <c r="F192">
        <v>63.5</v>
      </c>
      <c r="G192">
        <v>106.25</v>
      </c>
      <c r="H192">
        <v>55.5</v>
      </c>
      <c r="I192" t="s">
        <v>103</v>
      </c>
      <c r="J192" t="s">
        <v>260</v>
      </c>
      <c r="K192" t="s">
        <v>261</v>
      </c>
      <c r="L192" t="s">
        <v>106</v>
      </c>
      <c r="M192" t="s">
        <v>107</v>
      </c>
      <c r="N192" t="s">
        <v>108</v>
      </c>
      <c r="O192" t="s">
        <v>108</v>
      </c>
      <c r="P192">
        <v>24</v>
      </c>
      <c r="Q192" t="s">
        <v>113</v>
      </c>
      <c r="R192" t="s">
        <v>108</v>
      </c>
      <c r="S192" t="s">
        <v>108</v>
      </c>
      <c r="T192" t="s">
        <v>108</v>
      </c>
      <c r="U192">
        <v>1114</v>
      </c>
      <c r="V192">
        <v>177</v>
      </c>
      <c r="W192">
        <v>421</v>
      </c>
      <c r="X192">
        <v>120</v>
      </c>
      <c r="Y192">
        <v>207</v>
      </c>
      <c r="Z192">
        <v>94</v>
      </c>
      <c r="AA192" t="s">
        <v>108</v>
      </c>
      <c r="AB192">
        <v>51</v>
      </c>
      <c r="AC192">
        <v>41</v>
      </c>
      <c r="AD192">
        <v>655.42100000000005</v>
      </c>
      <c r="AE192">
        <v>0.22806999999999999</v>
      </c>
      <c r="AF192">
        <v>0.481599</v>
      </c>
    </row>
    <row r="193" spans="1:32" x14ac:dyDescent="0.25">
      <c r="A193" s="1" t="s">
        <v>307</v>
      </c>
      <c r="B193">
        <v>1015</v>
      </c>
      <c r="C193" t="s">
        <v>102</v>
      </c>
      <c r="D193">
        <v>19</v>
      </c>
      <c r="E193">
        <v>182.5</v>
      </c>
      <c r="F193">
        <v>63.5</v>
      </c>
      <c r="G193">
        <v>106.25</v>
      </c>
      <c r="H193">
        <v>55.5</v>
      </c>
      <c r="I193" t="s">
        <v>103</v>
      </c>
      <c r="J193" t="s">
        <v>260</v>
      </c>
      <c r="K193" t="s">
        <v>261</v>
      </c>
      <c r="L193" t="s">
        <v>106</v>
      </c>
      <c r="M193" t="s">
        <v>107</v>
      </c>
      <c r="N193" t="s">
        <v>108</v>
      </c>
      <c r="O193" t="s">
        <v>108</v>
      </c>
      <c r="P193">
        <v>24</v>
      </c>
      <c r="Q193" t="s">
        <v>113</v>
      </c>
      <c r="R193" t="s">
        <v>108</v>
      </c>
      <c r="S193" t="s">
        <v>108</v>
      </c>
      <c r="T193" t="s">
        <v>108</v>
      </c>
      <c r="U193">
        <v>1135</v>
      </c>
      <c r="V193">
        <v>181</v>
      </c>
      <c r="W193">
        <v>417</v>
      </c>
      <c r="X193">
        <v>114</v>
      </c>
      <c r="Y193">
        <v>208</v>
      </c>
      <c r="Z193">
        <v>95</v>
      </c>
      <c r="AA193" t="s">
        <v>108</v>
      </c>
      <c r="AB193">
        <v>58</v>
      </c>
      <c r="AC193">
        <v>36</v>
      </c>
      <c r="AD193">
        <v>653.39300000000003</v>
      </c>
      <c r="AE193">
        <v>0.23636399999999999</v>
      </c>
      <c r="AF193">
        <v>0.48121399999999998</v>
      </c>
    </row>
    <row r="194" spans="1:32" x14ac:dyDescent="0.25">
      <c r="A194" t="s">
        <v>308</v>
      </c>
      <c r="B194">
        <v>1015</v>
      </c>
      <c r="C194" t="s">
        <v>102</v>
      </c>
      <c r="D194">
        <v>19</v>
      </c>
      <c r="E194">
        <v>182.5</v>
      </c>
      <c r="F194">
        <v>63.5</v>
      </c>
      <c r="G194">
        <v>106.25</v>
      </c>
      <c r="H194">
        <v>55.5</v>
      </c>
      <c r="I194" t="s">
        <v>103</v>
      </c>
      <c r="J194" t="s">
        <v>260</v>
      </c>
      <c r="K194" t="s">
        <v>261</v>
      </c>
      <c r="L194" t="s">
        <v>106</v>
      </c>
      <c r="M194" t="s">
        <v>107</v>
      </c>
      <c r="N194" t="s">
        <v>108</v>
      </c>
      <c r="O194" t="s">
        <v>108</v>
      </c>
      <c r="P194">
        <v>24</v>
      </c>
      <c r="Q194" t="s">
        <v>113</v>
      </c>
      <c r="R194" t="s">
        <v>108</v>
      </c>
      <c r="S194" t="s">
        <v>108</v>
      </c>
      <c r="T194" t="s">
        <v>108</v>
      </c>
      <c r="U194">
        <v>1110</v>
      </c>
      <c r="V194">
        <v>177</v>
      </c>
      <c r="W194">
        <v>425</v>
      </c>
      <c r="X194">
        <v>122</v>
      </c>
      <c r="Y194">
        <v>208</v>
      </c>
      <c r="Z194">
        <v>95</v>
      </c>
      <c r="AA194" t="s">
        <v>108</v>
      </c>
      <c r="AB194">
        <v>53</v>
      </c>
      <c r="AC194">
        <v>42</v>
      </c>
      <c r="AD194">
        <v>634.91999999999996</v>
      </c>
      <c r="AE194">
        <v>0.263158</v>
      </c>
      <c r="AF194">
        <v>0.48167100000000002</v>
      </c>
    </row>
    <row r="195" spans="1:32" x14ac:dyDescent="0.25">
      <c r="A195" t="s">
        <v>309</v>
      </c>
      <c r="B195">
        <v>1016</v>
      </c>
      <c r="C195" t="s">
        <v>102</v>
      </c>
      <c r="D195">
        <v>25</v>
      </c>
      <c r="E195">
        <v>177.5</v>
      </c>
      <c r="F195">
        <v>78.099999999999994</v>
      </c>
      <c r="G195">
        <v>115.25</v>
      </c>
      <c r="H195">
        <v>59</v>
      </c>
      <c r="I195" t="s">
        <v>103</v>
      </c>
      <c r="J195" t="s">
        <v>104</v>
      </c>
      <c r="K195" t="s">
        <v>310</v>
      </c>
      <c r="L195" t="s">
        <v>311</v>
      </c>
      <c r="M195" t="s">
        <v>107</v>
      </c>
      <c r="N195" t="s">
        <v>108</v>
      </c>
      <c r="O195" t="s">
        <v>108</v>
      </c>
      <c r="P195">
        <v>-0.5</v>
      </c>
      <c r="Q195" t="s">
        <v>109</v>
      </c>
      <c r="R195" t="s">
        <v>108</v>
      </c>
      <c r="S195" t="s">
        <v>108</v>
      </c>
      <c r="T195" t="s">
        <v>108</v>
      </c>
      <c r="U195">
        <v>1086</v>
      </c>
      <c r="V195">
        <v>165</v>
      </c>
      <c r="W195">
        <v>384</v>
      </c>
      <c r="X195">
        <v>102</v>
      </c>
      <c r="Y195">
        <v>201</v>
      </c>
      <c r="Z195">
        <v>81</v>
      </c>
      <c r="AA195" t="s">
        <v>108</v>
      </c>
      <c r="AB195">
        <v>43</v>
      </c>
      <c r="AC195">
        <v>31</v>
      </c>
      <c r="AD195">
        <v>697.91800000000001</v>
      </c>
      <c r="AE195">
        <v>7.4074100000000004E-2</v>
      </c>
      <c r="AF195">
        <v>0.38758599999999999</v>
      </c>
    </row>
    <row r="196" spans="1:32" x14ac:dyDescent="0.25">
      <c r="A196" t="s">
        <v>312</v>
      </c>
      <c r="B196">
        <v>1016</v>
      </c>
      <c r="C196" t="s">
        <v>102</v>
      </c>
      <c r="D196">
        <v>25</v>
      </c>
      <c r="E196">
        <v>177.5</v>
      </c>
      <c r="F196">
        <v>78.099999999999994</v>
      </c>
      <c r="G196">
        <v>115.25</v>
      </c>
      <c r="H196">
        <v>59</v>
      </c>
      <c r="I196" t="s">
        <v>103</v>
      </c>
      <c r="J196" t="s">
        <v>104</v>
      </c>
      <c r="K196" t="s">
        <v>310</v>
      </c>
      <c r="L196" t="s">
        <v>311</v>
      </c>
      <c r="M196" t="s">
        <v>107</v>
      </c>
      <c r="N196" t="s">
        <v>108</v>
      </c>
      <c r="O196" t="s">
        <v>108</v>
      </c>
      <c r="P196">
        <v>-0.5</v>
      </c>
      <c r="Q196" t="s">
        <v>109</v>
      </c>
      <c r="R196" t="s">
        <v>108</v>
      </c>
      <c r="S196" t="s">
        <v>108</v>
      </c>
      <c r="T196" t="s">
        <v>108</v>
      </c>
      <c r="U196">
        <v>1138</v>
      </c>
      <c r="V196">
        <v>166</v>
      </c>
      <c r="W196">
        <v>382</v>
      </c>
      <c r="X196">
        <v>100</v>
      </c>
      <c r="Y196">
        <v>200</v>
      </c>
      <c r="Z196">
        <v>82</v>
      </c>
      <c r="AA196" t="s">
        <v>108</v>
      </c>
      <c r="AB196">
        <v>43</v>
      </c>
      <c r="AC196">
        <v>30</v>
      </c>
      <c r="AD196">
        <v>709.93200000000002</v>
      </c>
      <c r="AE196">
        <v>5.4545499999999997E-2</v>
      </c>
      <c r="AF196">
        <v>0.38559399999999999</v>
      </c>
    </row>
    <row r="197" spans="1:32" x14ac:dyDescent="0.25">
      <c r="A197" t="s">
        <v>313</v>
      </c>
      <c r="B197">
        <v>1016</v>
      </c>
      <c r="C197" t="s">
        <v>102</v>
      </c>
      <c r="D197">
        <v>25</v>
      </c>
      <c r="E197">
        <v>177.5</v>
      </c>
      <c r="F197">
        <v>78.099999999999994</v>
      </c>
      <c r="G197">
        <v>115.25</v>
      </c>
      <c r="H197">
        <v>59</v>
      </c>
      <c r="I197" t="s">
        <v>103</v>
      </c>
      <c r="J197" t="s">
        <v>104</v>
      </c>
      <c r="K197" t="s">
        <v>310</v>
      </c>
      <c r="L197" t="s">
        <v>311</v>
      </c>
      <c r="M197" t="s">
        <v>107</v>
      </c>
      <c r="N197" t="s">
        <v>108</v>
      </c>
      <c r="O197" t="s">
        <v>108</v>
      </c>
      <c r="P197">
        <v>-0.5</v>
      </c>
      <c r="Q197" t="s">
        <v>109</v>
      </c>
      <c r="R197" t="s">
        <v>108</v>
      </c>
      <c r="S197" t="s">
        <v>108</v>
      </c>
      <c r="T197" t="s">
        <v>108</v>
      </c>
      <c r="U197">
        <v>1101</v>
      </c>
      <c r="V197">
        <v>162</v>
      </c>
      <c r="W197">
        <v>381</v>
      </c>
      <c r="X197">
        <v>97</v>
      </c>
      <c r="Y197">
        <v>203</v>
      </c>
      <c r="Z197">
        <v>81</v>
      </c>
      <c r="AA197" t="s">
        <v>108</v>
      </c>
      <c r="AB197">
        <v>43</v>
      </c>
      <c r="AC197">
        <v>30</v>
      </c>
      <c r="AD197">
        <v>700.77099999999996</v>
      </c>
      <c r="AE197">
        <v>7.5471700000000003E-2</v>
      </c>
      <c r="AF197">
        <v>0.38439600000000002</v>
      </c>
    </row>
    <row r="198" spans="1:32" x14ac:dyDescent="0.25">
      <c r="A198" t="s">
        <v>314</v>
      </c>
      <c r="B198">
        <v>1016</v>
      </c>
      <c r="C198" t="s">
        <v>102</v>
      </c>
      <c r="D198">
        <v>25</v>
      </c>
      <c r="E198">
        <v>177.5</v>
      </c>
      <c r="F198">
        <v>78.099999999999994</v>
      </c>
      <c r="G198">
        <v>115.25</v>
      </c>
      <c r="H198">
        <v>59</v>
      </c>
      <c r="I198" t="s">
        <v>103</v>
      </c>
      <c r="J198" t="s">
        <v>104</v>
      </c>
      <c r="K198" t="s">
        <v>310</v>
      </c>
      <c r="L198" t="s">
        <v>311</v>
      </c>
      <c r="M198" t="s">
        <v>107</v>
      </c>
      <c r="N198" t="s">
        <v>108</v>
      </c>
      <c r="O198" t="s">
        <v>108</v>
      </c>
      <c r="P198">
        <v>0.5</v>
      </c>
      <c r="Q198" t="s">
        <v>113</v>
      </c>
      <c r="R198" t="s">
        <v>108</v>
      </c>
      <c r="S198" t="s">
        <v>108</v>
      </c>
      <c r="T198" t="s">
        <v>108</v>
      </c>
      <c r="U198">
        <v>1106</v>
      </c>
      <c r="V198">
        <v>156</v>
      </c>
      <c r="W198">
        <v>371</v>
      </c>
      <c r="X198">
        <v>104</v>
      </c>
      <c r="Y198">
        <v>190</v>
      </c>
      <c r="Z198">
        <v>77</v>
      </c>
      <c r="AA198" t="s">
        <v>108</v>
      </c>
      <c r="AB198">
        <v>39</v>
      </c>
      <c r="AC198">
        <v>32</v>
      </c>
      <c r="AD198">
        <v>734.11099999999999</v>
      </c>
      <c r="AE198">
        <v>5.7692300000000002E-2</v>
      </c>
      <c r="AF198">
        <v>0.353294</v>
      </c>
    </row>
    <row r="199" spans="1:32" x14ac:dyDescent="0.25">
      <c r="A199" t="s">
        <v>315</v>
      </c>
      <c r="B199">
        <v>1016</v>
      </c>
      <c r="C199" t="s">
        <v>102</v>
      </c>
      <c r="D199">
        <v>25</v>
      </c>
      <c r="E199">
        <v>177.5</v>
      </c>
      <c r="F199">
        <v>78.099999999999994</v>
      </c>
      <c r="G199">
        <v>115.25</v>
      </c>
      <c r="H199">
        <v>59</v>
      </c>
      <c r="I199" t="s">
        <v>103</v>
      </c>
      <c r="J199" t="s">
        <v>104</v>
      </c>
      <c r="K199" t="s">
        <v>310</v>
      </c>
      <c r="L199" t="s">
        <v>311</v>
      </c>
      <c r="M199" t="s">
        <v>107</v>
      </c>
      <c r="N199" t="s">
        <v>108</v>
      </c>
      <c r="O199" t="s">
        <v>108</v>
      </c>
      <c r="P199">
        <v>0.5</v>
      </c>
      <c r="Q199" t="s">
        <v>113</v>
      </c>
      <c r="R199" t="s">
        <v>108</v>
      </c>
      <c r="S199" t="s">
        <v>108</v>
      </c>
      <c r="T199" t="s">
        <v>108</v>
      </c>
      <c r="U199">
        <v>1109</v>
      </c>
      <c r="V199">
        <v>159</v>
      </c>
      <c r="W199">
        <v>372</v>
      </c>
      <c r="X199">
        <v>104</v>
      </c>
      <c r="Y199">
        <v>191</v>
      </c>
      <c r="Z199">
        <v>77</v>
      </c>
      <c r="AA199" t="s">
        <v>108</v>
      </c>
      <c r="AB199">
        <v>40</v>
      </c>
      <c r="AC199">
        <v>30</v>
      </c>
      <c r="AD199">
        <v>728.40599999999995</v>
      </c>
      <c r="AE199">
        <v>5.7692300000000002E-2</v>
      </c>
      <c r="AF199">
        <v>0.354902</v>
      </c>
    </row>
    <row r="200" spans="1:32" x14ac:dyDescent="0.25">
      <c r="A200" t="s">
        <v>316</v>
      </c>
      <c r="B200">
        <v>1016</v>
      </c>
      <c r="C200" t="s">
        <v>102</v>
      </c>
      <c r="D200">
        <v>25</v>
      </c>
      <c r="E200">
        <v>177.5</v>
      </c>
      <c r="F200">
        <v>78.099999999999994</v>
      </c>
      <c r="G200">
        <v>115.25</v>
      </c>
      <c r="H200">
        <v>59</v>
      </c>
      <c r="I200" t="s">
        <v>103</v>
      </c>
      <c r="J200" t="s">
        <v>104</v>
      </c>
      <c r="K200" t="s">
        <v>310</v>
      </c>
      <c r="L200" t="s">
        <v>311</v>
      </c>
      <c r="M200" t="s">
        <v>107</v>
      </c>
      <c r="N200" t="s">
        <v>108</v>
      </c>
      <c r="O200" t="s">
        <v>108</v>
      </c>
      <c r="P200">
        <v>0.5</v>
      </c>
      <c r="Q200" t="s">
        <v>113</v>
      </c>
      <c r="R200" t="s">
        <v>108</v>
      </c>
      <c r="S200" t="s">
        <v>108</v>
      </c>
      <c r="T200" t="s">
        <v>108</v>
      </c>
      <c r="U200">
        <v>1189</v>
      </c>
      <c r="V200">
        <v>156</v>
      </c>
      <c r="W200">
        <v>373</v>
      </c>
      <c r="X200">
        <v>104</v>
      </c>
      <c r="Y200">
        <v>192</v>
      </c>
      <c r="Z200">
        <v>77</v>
      </c>
      <c r="AA200" t="s">
        <v>108</v>
      </c>
      <c r="AB200">
        <v>43</v>
      </c>
      <c r="AC200">
        <v>29</v>
      </c>
      <c r="AD200">
        <v>731.13699999999994</v>
      </c>
      <c r="AE200">
        <v>5.5555599999999997E-2</v>
      </c>
      <c r="AF200">
        <v>0.36226599999999998</v>
      </c>
    </row>
    <row r="201" spans="1:32" x14ac:dyDescent="0.25">
      <c r="A201" t="s">
        <v>317</v>
      </c>
      <c r="B201">
        <v>1016</v>
      </c>
      <c r="C201" t="s">
        <v>102</v>
      </c>
      <c r="D201">
        <v>25</v>
      </c>
      <c r="E201">
        <v>177.5</v>
      </c>
      <c r="F201">
        <v>78.099999999999994</v>
      </c>
      <c r="G201">
        <v>115.25</v>
      </c>
      <c r="H201">
        <v>59</v>
      </c>
      <c r="I201" t="s">
        <v>103</v>
      </c>
      <c r="J201" t="s">
        <v>104</v>
      </c>
      <c r="K201" t="s">
        <v>310</v>
      </c>
      <c r="L201" t="s">
        <v>311</v>
      </c>
      <c r="M201" t="s">
        <v>107</v>
      </c>
      <c r="N201" t="s">
        <v>108</v>
      </c>
      <c r="O201" t="s">
        <v>108</v>
      </c>
      <c r="P201">
        <v>1</v>
      </c>
      <c r="Q201" t="s">
        <v>113</v>
      </c>
      <c r="R201" t="s">
        <v>108</v>
      </c>
      <c r="S201" t="s">
        <v>108</v>
      </c>
      <c r="T201" t="s">
        <v>108</v>
      </c>
      <c r="U201">
        <v>1120</v>
      </c>
      <c r="V201">
        <v>156</v>
      </c>
      <c r="W201">
        <v>368</v>
      </c>
      <c r="X201">
        <v>102</v>
      </c>
      <c r="Y201">
        <v>187</v>
      </c>
      <c r="Z201">
        <v>79</v>
      </c>
      <c r="AA201" t="s">
        <v>108</v>
      </c>
      <c r="AB201">
        <v>42</v>
      </c>
      <c r="AC201">
        <v>30</v>
      </c>
      <c r="AD201">
        <v>711.36400000000003</v>
      </c>
      <c r="AE201">
        <v>5.2631600000000001E-2</v>
      </c>
      <c r="AF201">
        <v>0.35080499999999998</v>
      </c>
    </row>
    <row r="202" spans="1:32" x14ac:dyDescent="0.25">
      <c r="A202" t="s">
        <v>318</v>
      </c>
      <c r="B202">
        <v>1016</v>
      </c>
      <c r="C202" t="s">
        <v>102</v>
      </c>
      <c r="D202">
        <v>25</v>
      </c>
      <c r="E202">
        <v>177.5</v>
      </c>
      <c r="F202">
        <v>78.099999999999994</v>
      </c>
      <c r="G202">
        <v>115.25</v>
      </c>
      <c r="H202">
        <v>59</v>
      </c>
      <c r="I202" t="s">
        <v>103</v>
      </c>
      <c r="J202" t="s">
        <v>104</v>
      </c>
      <c r="K202" t="s">
        <v>310</v>
      </c>
      <c r="L202" t="s">
        <v>311</v>
      </c>
      <c r="M202" t="s">
        <v>107</v>
      </c>
      <c r="N202" t="s">
        <v>108</v>
      </c>
      <c r="O202" t="s">
        <v>108</v>
      </c>
      <c r="P202">
        <v>1</v>
      </c>
      <c r="Q202" t="s">
        <v>113</v>
      </c>
      <c r="R202" t="s">
        <v>108</v>
      </c>
      <c r="S202" t="s">
        <v>108</v>
      </c>
      <c r="T202" t="s">
        <v>108</v>
      </c>
      <c r="U202">
        <v>1026</v>
      </c>
      <c r="V202">
        <v>159</v>
      </c>
      <c r="W202">
        <v>367</v>
      </c>
      <c r="X202">
        <v>104</v>
      </c>
      <c r="Y202">
        <v>184</v>
      </c>
      <c r="Z202">
        <v>79</v>
      </c>
      <c r="AA202" t="s">
        <v>108</v>
      </c>
      <c r="AB202">
        <v>42</v>
      </c>
      <c r="AC202">
        <v>29</v>
      </c>
      <c r="AD202">
        <v>709.69299999999998</v>
      </c>
      <c r="AE202">
        <v>7.6923099999999994E-2</v>
      </c>
      <c r="AF202">
        <v>0.34872799999999998</v>
      </c>
    </row>
    <row r="203" spans="1:32" x14ac:dyDescent="0.25">
      <c r="A203" t="s">
        <v>319</v>
      </c>
      <c r="B203">
        <v>1016</v>
      </c>
      <c r="C203" t="s">
        <v>102</v>
      </c>
      <c r="D203">
        <v>25</v>
      </c>
      <c r="E203">
        <v>177.5</v>
      </c>
      <c r="F203">
        <v>78.099999999999994</v>
      </c>
      <c r="G203">
        <v>115.25</v>
      </c>
      <c r="H203">
        <v>59</v>
      </c>
      <c r="I203" t="s">
        <v>103</v>
      </c>
      <c r="J203" t="s">
        <v>104</v>
      </c>
      <c r="K203" t="s">
        <v>310</v>
      </c>
      <c r="L203" t="s">
        <v>311</v>
      </c>
      <c r="M203" t="s">
        <v>107</v>
      </c>
      <c r="N203" t="s">
        <v>108</v>
      </c>
      <c r="O203" t="s">
        <v>108</v>
      </c>
      <c r="P203">
        <v>1</v>
      </c>
      <c r="Q203" t="s">
        <v>113</v>
      </c>
      <c r="R203" t="s">
        <v>108</v>
      </c>
      <c r="S203" t="s">
        <v>108</v>
      </c>
      <c r="T203" t="s">
        <v>108</v>
      </c>
      <c r="U203">
        <v>1157</v>
      </c>
      <c r="V203">
        <v>155</v>
      </c>
      <c r="W203">
        <v>370</v>
      </c>
      <c r="X203">
        <v>103</v>
      </c>
      <c r="Y203">
        <v>187</v>
      </c>
      <c r="Z203">
        <v>80</v>
      </c>
      <c r="AA203" t="s">
        <v>108</v>
      </c>
      <c r="AB203">
        <v>43</v>
      </c>
      <c r="AC203">
        <v>30</v>
      </c>
      <c r="AD203">
        <v>694.92600000000004</v>
      </c>
      <c r="AE203">
        <v>3.5714299999999997E-2</v>
      </c>
      <c r="AF203">
        <v>0.36755300000000002</v>
      </c>
    </row>
    <row r="204" spans="1:32" x14ac:dyDescent="0.25">
      <c r="A204" t="s">
        <v>320</v>
      </c>
      <c r="B204">
        <v>1016</v>
      </c>
      <c r="C204" t="s">
        <v>102</v>
      </c>
      <c r="D204">
        <v>25</v>
      </c>
      <c r="E204">
        <v>177.5</v>
      </c>
      <c r="F204">
        <v>78.099999999999994</v>
      </c>
      <c r="G204">
        <v>115.25</v>
      </c>
      <c r="H204">
        <v>59</v>
      </c>
      <c r="I204" t="s">
        <v>103</v>
      </c>
      <c r="J204" t="s">
        <v>104</v>
      </c>
      <c r="K204" t="s">
        <v>310</v>
      </c>
      <c r="L204" t="s">
        <v>311</v>
      </c>
      <c r="M204" t="s">
        <v>107</v>
      </c>
      <c r="N204" t="s">
        <v>108</v>
      </c>
      <c r="O204" t="s">
        <v>108</v>
      </c>
      <c r="P204">
        <v>1.5</v>
      </c>
      <c r="Q204" t="s">
        <v>113</v>
      </c>
      <c r="R204" t="s">
        <v>108</v>
      </c>
      <c r="S204" t="s">
        <v>108</v>
      </c>
      <c r="T204" t="s">
        <v>108</v>
      </c>
      <c r="U204">
        <v>1168</v>
      </c>
      <c r="V204">
        <v>162</v>
      </c>
      <c r="W204">
        <v>373</v>
      </c>
      <c r="X204">
        <v>101</v>
      </c>
      <c r="Y204">
        <v>194</v>
      </c>
      <c r="Z204">
        <v>78</v>
      </c>
      <c r="AA204" t="s">
        <v>108</v>
      </c>
      <c r="AB204">
        <v>41</v>
      </c>
      <c r="AC204">
        <v>30</v>
      </c>
      <c r="AD204">
        <v>759.43</v>
      </c>
      <c r="AE204">
        <v>5.6603800000000003E-2</v>
      </c>
      <c r="AF204">
        <v>0.363097</v>
      </c>
    </row>
    <row r="205" spans="1:32" x14ac:dyDescent="0.25">
      <c r="A205" t="s">
        <v>321</v>
      </c>
      <c r="B205">
        <v>1016</v>
      </c>
      <c r="C205" t="s">
        <v>102</v>
      </c>
      <c r="D205">
        <v>25</v>
      </c>
      <c r="E205">
        <v>177.5</v>
      </c>
      <c r="F205">
        <v>78.099999999999994</v>
      </c>
      <c r="G205">
        <v>115.25</v>
      </c>
      <c r="H205">
        <v>59</v>
      </c>
      <c r="I205" t="s">
        <v>103</v>
      </c>
      <c r="J205" t="s">
        <v>104</v>
      </c>
      <c r="K205" t="s">
        <v>310</v>
      </c>
      <c r="L205" t="s">
        <v>311</v>
      </c>
      <c r="M205" t="s">
        <v>107</v>
      </c>
      <c r="N205" t="s">
        <v>108</v>
      </c>
      <c r="O205" t="s">
        <v>108</v>
      </c>
      <c r="P205">
        <v>1.5</v>
      </c>
      <c r="Q205" t="s">
        <v>113</v>
      </c>
      <c r="R205" t="s">
        <v>108</v>
      </c>
      <c r="S205" t="s">
        <v>108</v>
      </c>
      <c r="T205" t="s">
        <v>108</v>
      </c>
      <c r="U205">
        <v>1183</v>
      </c>
      <c r="V205">
        <v>160</v>
      </c>
      <c r="W205">
        <v>376</v>
      </c>
      <c r="X205">
        <v>104</v>
      </c>
      <c r="Y205">
        <v>196</v>
      </c>
      <c r="Z205">
        <v>76</v>
      </c>
      <c r="AA205" t="s">
        <v>108</v>
      </c>
      <c r="AB205">
        <v>41</v>
      </c>
      <c r="AC205">
        <v>31</v>
      </c>
      <c r="AD205">
        <v>754.93600000000004</v>
      </c>
      <c r="AE205">
        <v>5.4545499999999997E-2</v>
      </c>
      <c r="AF205">
        <v>0.36637500000000001</v>
      </c>
    </row>
    <row r="206" spans="1:32" x14ac:dyDescent="0.25">
      <c r="A206" t="s">
        <v>322</v>
      </c>
      <c r="B206">
        <v>1016</v>
      </c>
      <c r="C206" t="s">
        <v>102</v>
      </c>
      <c r="D206">
        <v>25</v>
      </c>
      <c r="E206">
        <v>177.5</v>
      </c>
      <c r="F206">
        <v>78.099999999999994</v>
      </c>
      <c r="G206">
        <v>115.25</v>
      </c>
      <c r="H206">
        <v>59</v>
      </c>
      <c r="I206" t="s">
        <v>103</v>
      </c>
      <c r="J206" t="s">
        <v>104</v>
      </c>
      <c r="K206" t="s">
        <v>310</v>
      </c>
      <c r="L206" t="s">
        <v>311</v>
      </c>
      <c r="M206" t="s">
        <v>107</v>
      </c>
      <c r="N206" t="s">
        <v>108</v>
      </c>
      <c r="O206" t="s">
        <v>108</v>
      </c>
      <c r="P206">
        <v>1.5</v>
      </c>
      <c r="Q206" t="s">
        <v>113</v>
      </c>
      <c r="R206" t="s">
        <v>108</v>
      </c>
      <c r="S206" t="s">
        <v>108</v>
      </c>
      <c r="T206" t="s">
        <v>108</v>
      </c>
      <c r="U206">
        <v>1246</v>
      </c>
      <c r="V206">
        <v>162</v>
      </c>
      <c r="W206">
        <v>372</v>
      </c>
      <c r="X206">
        <v>102</v>
      </c>
      <c r="Y206">
        <v>193</v>
      </c>
      <c r="Z206">
        <v>77</v>
      </c>
      <c r="AA206" t="s">
        <v>108</v>
      </c>
      <c r="AB206">
        <v>41</v>
      </c>
      <c r="AC206">
        <v>31</v>
      </c>
      <c r="AD206">
        <v>751.51</v>
      </c>
      <c r="AE206">
        <v>5.6603800000000003E-2</v>
      </c>
      <c r="AF206">
        <v>0.36391000000000001</v>
      </c>
    </row>
    <row r="207" spans="1:32" x14ac:dyDescent="0.25">
      <c r="A207" t="s">
        <v>323</v>
      </c>
      <c r="B207">
        <v>1016</v>
      </c>
      <c r="C207" t="s">
        <v>102</v>
      </c>
      <c r="D207">
        <v>25</v>
      </c>
      <c r="E207">
        <v>177.5</v>
      </c>
      <c r="F207">
        <v>78.099999999999994</v>
      </c>
      <c r="G207">
        <v>115.25</v>
      </c>
      <c r="H207">
        <v>59</v>
      </c>
      <c r="I207" t="s">
        <v>103</v>
      </c>
      <c r="J207" t="s">
        <v>104</v>
      </c>
      <c r="K207" t="s">
        <v>310</v>
      </c>
      <c r="L207" t="s">
        <v>311</v>
      </c>
      <c r="M207" t="s">
        <v>107</v>
      </c>
      <c r="N207" t="s">
        <v>108</v>
      </c>
      <c r="O207" t="s">
        <v>108</v>
      </c>
      <c r="P207">
        <v>2</v>
      </c>
      <c r="Q207" t="s">
        <v>113</v>
      </c>
      <c r="R207" t="s">
        <v>108</v>
      </c>
      <c r="S207" t="s">
        <v>108</v>
      </c>
      <c r="T207" t="s">
        <v>108</v>
      </c>
      <c r="U207">
        <v>1052</v>
      </c>
      <c r="V207">
        <v>159</v>
      </c>
      <c r="W207">
        <v>368</v>
      </c>
      <c r="X207">
        <v>102</v>
      </c>
      <c r="Y207">
        <v>185</v>
      </c>
      <c r="Z207">
        <v>81</v>
      </c>
      <c r="AA207" t="s">
        <v>108</v>
      </c>
      <c r="AB207">
        <v>43</v>
      </c>
      <c r="AC207">
        <v>29</v>
      </c>
      <c r="AD207">
        <v>672.98599999999999</v>
      </c>
      <c r="AE207">
        <v>3.6363600000000003E-2</v>
      </c>
      <c r="AF207">
        <v>0.33927400000000002</v>
      </c>
    </row>
    <row r="208" spans="1:32" x14ac:dyDescent="0.25">
      <c r="A208" t="s">
        <v>324</v>
      </c>
      <c r="B208">
        <v>1016</v>
      </c>
      <c r="C208" t="s">
        <v>102</v>
      </c>
      <c r="D208">
        <v>25</v>
      </c>
      <c r="E208">
        <v>177.5</v>
      </c>
      <c r="F208">
        <v>78.099999999999994</v>
      </c>
      <c r="G208">
        <v>115.25</v>
      </c>
      <c r="H208">
        <v>59</v>
      </c>
      <c r="I208" t="s">
        <v>103</v>
      </c>
      <c r="J208" t="s">
        <v>104</v>
      </c>
      <c r="K208" t="s">
        <v>310</v>
      </c>
      <c r="L208" t="s">
        <v>311</v>
      </c>
      <c r="M208" t="s">
        <v>107</v>
      </c>
      <c r="N208" t="s">
        <v>108</v>
      </c>
      <c r="O208" t="s">
        <v>108</v>
      </c>
      <c r="P208">
        <v>2</v>
      </c>
      <c r="Q208" t="s">
        <v>113</v>
      </c>
      <c r="R208" t="s">
        <v>108</v>
      </c>
      <c r="S208" t="s">
        <v>108</v>
      </c>
      <c r="T208" t="s">
        <v>108</v>
      </c>
      <c r="U208">
        <v>1060</v>
      </c>
      <c r="V208">
        <v>160</v>
      </c>
      <c r="W208">
        <v>374</v>
      </c>
      <c r="X208">
        <v>103</v>
      </c>
      <c r="Y208">
        <v>190</v>
      </c>
      <c r="Z208">
        <v>81</v>
      </c>
      <c r="AA208" t="s">
        <v>108</v>
      </c>
      <c r="AB208">
        <v>44</v>
      </c>
      <c r="AC208">
        <v>29</v>
      </c>
      <c r="AD208">
        <v>669.61</v>
      </c>
      <c r="AE208">
        <v>5.4545499999999997E-2</v>
      </c>
      <c r="AF208">
        <v>0.35000199999999998</v>
      </c>
    </row>
    <row r="209" spans="1:32" x14ac:dyDescent="0.25">
      <c r="A209" t="s">
        <v>325</v>
      </c>
      <c r="B209">
        <v>1016</v>
      </c>
      <c r="C209" t="s">
        <v>102</v>
      </c>
      <c r="D209">
        <v>25</v>
      </c>
      <c r="E209">
        <v>177.5</v>
      </c>
      <c r="F209">
        <v>78.099999999999994</v>
      </c>
      <c r="G209">
        <v>115.25</v>
      </c>
      <c r="H209">
        <v>59</v>
      </c>
      <c r="I209" t="s">
        <v>103</v>
      </c>
      <c r="J209" t="s">
        <v>104</v>
      </c>
      <c r="K209" t="s">
        <v>310</v>
      </c>
      <c r="L209" t="s">
        <v>311</v>
      </c>
      <c r="M209" t="s">
        <v>107</v>
      </c>
      <c r="N209" t="s">
        <v>108</v>
      </c>
      <c r="O209" t="s">
        <v>108</v>
      </c>
      <c r="P209">
        <v>2</v>
      </c>
      <c r="Q209" t="s">
        <v>113</v>
      </c>
      <c r="R209" t="s">
        <v>108</v>
      </c>
      <c r="S209" t="s">
        <v>108</v>
      </c>
      <c r="T209" t="s">
        <v>108</v>
      </c>
      <c r="U209">
        <v>1106</v>
      </c>
      <c r="V209">
        <v>155</v>
      </c>
      <c r="W209">
        <v>377</v>
      </c>
      <c r="X209">
        <v>106</v>
      </c>
      <c r="Y209">
        <v>190</v>
      </c>
      <c r="Z209">
        <v>81</v>
      </c>
      <c r="AA209" t="s">
        <v>108</v>
      </c>
      <c r="AB209">
        <v>43</v>
      </c>
      <c r="AC209">
        <v>31</v>
      </c>
      <c r="AD209">
        <v>640.07000000000005</v>
      </c>
      <c r="AE209">
        <v>5.3571399999999998E-2</v>
      </c>
      <c r="AF209">
        <v>0.352966</v>
      </c>
    </row>
    <row r="210" spans="1:32" x14ac:dyDescent="0.25">
      <c r="A210" t="s">
        <v>326</v>
      </c>
      <c r="B210">
        <v>1016</v>
      </c>
      <c r="C210" t="s">
        <v>102</v>
      </c>
      <c r="D210">
        <v>25</v>
      </c>
      <c r="E210">
        <v>177.5</v>
      </c>
      <c r="F210">
        <v>78.099999999999994</v>
      </c>
      <c r="G210">
        <v>115.25</v>
      </c>
      <c r="H210">
        <v>59</v>
      </c>
      <c r="I210" t="s">
        <v>103</v>
      </c>
      <c r="J210" t="s">
        <v>104</v>
      </c>
      <c r="K210" t="s">
        <v>310</v>
      </c>
      <c r="L210" t="s">
        <v>311</v>
      </c>
      <c r="M210" t="s">
        <v>107</v>
      </c>
      <c r="N210" t="s">
        <v>108</v>
      </c>
      <c r="O210" t="s">
        <v>108</v>
      </c>
      <c r="P210">
        <v>2.5</v>
      </c>
      <c r="Q210" t="s">
        <v>113</v>
      </c>
      <c r="R210" t="s">
        <v>108</v>
      </c>
      <c r="S210" t="s">
        <v>108</v>
      </c>
      <c r="T210" t="s">
        <v>108</v>
      </c>
      <c r="U210">
        <v>1066</v>
      </c>
      <c r="V210">
        <v>156</v>
      </c>
      <c r="W210">
        <v>370</v>
      </c>
      <c r="X210">
        <v>106</v>
      </c>
      <c r="Y210">
        <v>185</v>
      </c>
      <c r="Z210">
        <v>79</v>
      </c>
      <c r="AA210" t="s">
        <v>108</v>
      </c>
      <c r="AB210">
        <v>39</v>
      </c>
      <c r="AC210">
        <v>32</v>
      </c>
      <c r="AD210">
        <v>651.03</v>
      </c>
      <c r="AE210">
        <v>3.77358E-2</v>
      </c>
      <c r="AF210">
        <v>0.346555</v>
      </c>
    </row>
    <row r="211" spans="1:32" x14ac:dyDescent="0.25">
      <c r="A211" t="s">
        <v>327</v>
      </c>
      <c r="B211">
        <v>1016</v>
      </c>
      <c r="C211" t="s">
        <v>102</v>
      </c>
      <c r="D211">
        <v>25</v>
      </c>
      <c r="E211">
        <v>177.5</v>
      </c>
      <c r="F211">
        <v>78.099999999999994</v>
      </c>
      <c r="G211">
        <v>115.25</v>
      </c>
      <c r="H211">
        <v>59</v>
      </c>
      <c r="I211" t="s">
        <v>103</v>
      </c>
      <c r="J211" t="s">
        <v>104</v>
      </c>
      <c r="K211" t="s">
        <v>310</v>
      </c>
      <c r="L211" t="s">
        <v>311</v>
      </c>
      <c r="M211" t="s">
        <v>107</v>
      </c>
      <c r="N211" t="s">
        <v>108</v>
      </c>
      <c r="O211" t="s">
        <v>108</v>
      </c>
      <c r="P211">
        <v>2.5</v>
      </c>
      <c r="Q211" t="s">
        <v>113</v>
      </c>
      <c r="R211" t="s">
        <v>108</v>
      </c>
      <c r="S211" t="s">
        <v>108</v>
      </c>
      <c r="T211" t="s">
        <v>108</v>
      </c>
      <c r="U211">
        <v>1060</v>
      </c>
      <c r="V211">
        <v>162</v>
      </c>
      <c r="W211">
        <v>361</v>
      </c>
      <c r="X211">
        <v>93</v>
      </c>
      <c r="Y211">
        <v>189</v>
      </c>
      <c r="Z211">
        <v>79</v>
      </c>
      <c r="AA211" t="s">
        <v>108</v>
      </c>
      <c r="AB211">
        <v>38</v>
      </c>
      <c r="AC211">
        <v>33</v>
      </c>
      <c r="AD211">
        <v>637.86400000000003</v>
      </c>
      <c r="AE211">
        <v>3.5714299999999997E-2</v>
      </c>
      <c r="AF211">
        <v>0.34950300000000001</v>
      </c>
    </row>
    <row r="212" spans="1:32" x14ac:dyDescent="0.25">
      <c r="A212" t="s">
        <v>328</v>
      </c>
      <c r="B212">
        <v>1016</v>
      </c>
      <c r="C212" t="s">
        <v>102</v>
      </c>
      <c r="D212">
        <v>25</v>
      </c>
      <c r="E212">
        <v>177.5</v>
      </c>
      <c r="F212">
        <v>78.099999999999994</v>
      </c>
      <c r="G212">
        <v>115.25</v>
      </c>
      <c r="H212">
        <v>59</v>
      </c>
      <c r="I212" t="s">
        <v>103</v>
      </c>
      <c r="J212" t="s">
        <v>104</v>
      </c>
      <c r="K212" t="s">
        <v>310</v>
      </c>
      <c r="L212" t="s">
        <v>311</v>
      </c>
      <c r="M212" t="s">
        <v>107</v>
      </c>
      <c r="N212" t="s">
        <v>108</v>
      </c>
      <c r="O212" t="s">
        <v>108</v>
      </c>
      <c r="P212">
        <v>2.5</v>
      </c>
      <c r="Q212" t="s">
        <v>113</v>
      </c>
      <c r="R212" t="s">
        <v>108</v>
      </c>
      <c r="S212" t="s">
        <v>108</v>
      </c>
      <c r="T212" t="s">
        <v>108</v>
      </c>
      <c r="U212">
        <v>1114</v>
      </c>
      <c r="V212">
        <v>153</v>
      </c>
      <c r="W212">
        <v>361</v>
      </c>
      <c r="X212">
        <v>98</v>
      </c>
      <c r="Y212">
        <v>184</v>
      </c>
      <c r="Z212">
        <v>79</v>
      </c>
      <c r="AA212" t="s">
        <v>108</v>
      </c>
      <c r="AB212">
        <v>40</v>
      </c>
      <c r="AC212">
        <v>31</v>
      </c>
      <c r="AD212">
        <v>650.976</v>
      </c>
      <c r="AE212">
        <v>3.77358E-2</v>
      </c>
      <c r="AF212">
        <v>0.33451900000000001</v>
      </c>
    </row>
    <row r="213" spans="1:32" x14ac:dyDescent="0.25">
      <c r="A213" t="s">
        <v>329</v>
      </c>
      <c r="B213">
        <v>1016</v>
      </c>
      <c r="C213" t="s">
        <v>102</v>
      </c>
      <c r="D213">
        <v>25</v>
      </c>
      <c r="E213">
        <v>177.5</v>
      </c>
      <c r="F213">
        <v>78.099999999999994</v>
      </c>
      <c r="G213">
        <v>115.25</v>
      </c>
      <c r="H213">
        <v>59</v>
      </c>
      <c r="I213" t="s">
        <v>103</v>
      </c>
      <c r="J213" t="s">
        <v>104</v>
      </c>
      <c r="K213" t="s">
        <v>310</v>
      </c>
      <c r="L213" t="s">
        <v>311</v>
      </c>
      <c r="M213" t="s">
        <v>107</v>
      </c>
      <c r="N213" t="s">
        <v>108</v>
      </c>
      <c r="O213" t="s">
        <v>108</v>
      </c>
      <c r="P213">
        <v>3</v>
      </c>
      <c r="Q213" t="s">
        <v>113</v>
      </c>
      <c r="R213" t="s">
        <v>108</v>
      </c>
      <c r="S213" t="s">
        <v>108</v>
      </c>
      <c r="T213" t="s">
        <v>108</v>
      </c>
      <c r="U213">
        <v>1038</v>
      </c>
      <c r="V213">
        <v>153</v>
      </c>
      <c r="W213">
        <v>362</v>
      </c>
      <c r="X213">
        <v>96</v>
      </c>
      <c r="Y213">
        <v>187</v>
      </c>
      <c r="Z213">
        <v>79</v>
      </c>
      <c r="AA213" t="s">
        <v>108</v>
      </c>
      <c r="AB213">
        <v>40</v>
      </c>
      <c r="AC213">
        <v>33</v>
      </c>
      <c r="AD213">
        <v>587.60500000000002</v>
      </c>
      <c r="AE213">
        <v>3.77358E-2</v>
      </c>
      <c r="AF213">
        <v>0.33285599999999999</v>
      </c>
    </row>
    <row r="214" spans="1:32" x14ac:dyDescent="0.25">
      <c r="A214" t="s">
        <v>330</v>
      </c>
      <c r="B214">
        <v>1016</v>
      </c>
      <c r="C214" t="s">
        <v>102</v>
      </c>
      <c r="D214">
        <v>25</v>
      </c>
      <c r="E214">
        <v>177.5</v>
      </c>
      <c r="F214">
        <v>78.099999999999994</v>
      </c>
      <c r="G214">
        <v>115.25</v>
      </c>
      <c r="H214">
        <v>59</v>
      </c>
      <c r="I214" t="s">
        <v>103</v>
      </c>
      <c r="J214" t="s">
        <v>104</v>
      </c>
      <c r="K214" t="s">
        <v>310</v>
      </c>
      <c r="L214" t="s">
        <v>311</v>
      </c>
      <c r="M214" t="s">
        <v>107</v>
      </c>
      <c r="N214" t="s">
        <v>108</v>
      </c>
      <c r="O214" t="s">
        <v>108</v>
      </c>
      <c r="P214">
        <v>3</v>
      </c>
      <c r="Q214" t="s">
        <v>113</v>
      </c>
      <c r="R214" t="s">
        <v>108</v>
      </c>
      <c r="S214" t="s">
        <v>108</v>
      </c>
      <c r="T214" t="s">
        <v>108</v>
      </c>
      <c r="U214">
        <v>1052</v>
      </c>
      <c r="V214">
        <v>152</v>
      </c>
      <c r="W214">
        <v>355</v>
      </c>
      <c r="X214">
        <v>103</v>
      </c>
      <c r="Y214">
        <v>174</v>
      </c>
      <c r="Z214">
        <v>78</v>
      </c>
      <c r="AA214" t="s">
        <v>108</v>
      </c>
      <c r="AB214">
        <v>39</v>
      </c>
      <c r="AC214">
        <v>31</v>
      </c>
      <c r="AD214">
        <v>624.89599999999996</v>
      </c>
      <c r="AE214">
        <v>3.77358E-2</v>
      </c>
      <c r="AF214">
        <v>0.33013999999999999</v>
      </c>
    </row>
    <row r="215" spans="1:32" x14ac:dyDescent="0.25">
      <c r="A215" t="s">
        <v>331</v>
      </c>
      <c r="B215">
        <v>1016</v>
      </c>
      <c r="C215" t="s">
        <v>102</v>
      </c>
      <c r="D215">
        <v>25</v>
      </c>
      <c r="E215">
        <v>177.5</v>
      </c>
      <c r="F215">
        <v>78.099999999999994</v>
      </c>
      <c r="G215">
        <v>115.25</v>
      </c>
      <c r="H215">
        <v>59</v>
      </c>
      <c r="I215" t="s">
        <v>103</v>
      </c>
      <c r="J215" t="s">
        <v>104</v>
      </c>
      <c r="K215" t="s">
        <v>310</v>
      </c>
      <c r="L215" t="s">
        <v>311</v>
      </c>
      <c r="M215" t="s">
        <v>107</v>
      </c>
      <c r="N215" t="s">
        <v>108</v>
      </c>
      <c r="O215" t="s">
        <v>108</v>
      </c>
      <c r="P215">
        <v>3</v>
      </c>
      <c r="Q215" t="s">
        <v>113</v>
      </c>
      <c r="R215" t="s">
        <v>108</v>
      </c>
      <c r="S215" t="s">
        <v>108</v>
      </c>
      <c r="T215" t="s">
        <v>108</v>
      </c>
      <c r="U215">
        <v>1030</v>
      </c>
      <c r="V215">
        <v>153</v>
      </c>
      <c r="W215">
        <v>362</v>
      </c>
      <c r="X215">
        <v>101</v>
      </c>
      <c r="Y215">
        <v>182</v>
      </c>
      <c r="Z215">
        <v>79</v>
      </c>
      <c r="AA215" t="s">
        <v>108</v>
      </c>
      <c r="AB215">
        <v>41</v>
      </c>
      <c r="AC215">
        <v>32</v>
      </c>
      <c r="AD215">
        <v>613.09100000000001</v>
      </c>
      <c r="AE215">
        <v>5.7692300000000002E-2</v>
      </c>
      <c r="AF215">
        <v>0.33284900000000001</v>
      </c>
    </row>
    <row r="216" spans="1:32" x14ac:dyDescent="0.25">
      <c r="A216" t="s">
        <v>332</v>
      </c>
      <c r="B216">
        <v>1016</v>
      </c>
      <c r="C216" t="s">
        <v>102</v>
      </c>
      <c r="D216">
        <v>25</v>
      </c>
      <c r="E216">
        <v>177.5</v>
      </c>
      <c r="F216">
        <v>78.099999999999994</v>
      </c>
      <c r="G216">
        <v>115.25</v>
      </c>
      <c r="H216">
        <v>59</v>
      </c>
      <c r="I216" t="s">
        <v>103</v>
      </c>
      <c r="J216" t="s">
        <v>104</v>
      </c>
      <c r="K216" t="s">
        <v>310</v>
      </c>
      <c r="L216" t="s">
        <v>311</v>
      </c>
      <c r="M216" t="s">
        <v>107</v>
      </c>
      <c r="N216" t="s">
        <v>108</v>
      </c>
      <c r="O216" t="s">
        <v>108</v>
      </c>
      <c r="P216">
        <v>3.5</v>
      </c>
      <c r="Q216" t="s">
        <v>113</v>
      </c>
      <c r="R216" t="s">
        <v>108</v>
      </c>
      <c r="S216" t="s">
        <v>108</v>
      </c>
      <c r="T216" t="s">
        <v>108</v>
      </c>
      <c r="U216">
        <v>1084</v>
      </c>
      <c r="V216">
        <v>153</v>
      </c>
      <c r="W216">
        <v>361</v>
      </c>
      <c r="X216">
        <v>99</v>
      </c>
      <c r="Y216">
        <v>187</v>
      </c>
      <c r="Z216">
        <v>75</v>
      </c>
      <c r="AA216" t="s">
        <v>108</v>
      </c>
      <c r="AB216">
        <v>39</v>
      </c>
      <c r="AC216">
        <v>33</v>
      </c>
      <c r="AD216">
        <v>697.7</v>
      </c>
      <c r="AE216">
        <v>3.77358E-2</v>
      </c>
      <c r="AF216">
        <v>0.335341</v>
      </c>
    </row>
    <row r="217" spans="1:32" x14ac:dyDescent="0.25">
      <c r="A217" t="s">
        <v>333</v>
      </c>
      <c r="B217">
        <v>1016</v>
      </c>
      <c r="C217" t="s">
        <v>102</v>
      </c>
      <c r="D217">
        <v>25</v>
      </c>
      <c r="E217">
        <v>177.5</v>
      </c>
      <c r="F217">
        <v>78.099999999999994</v>
      </c>
      <c r="G217">
        <v>115.25</v>
      </c>
      <c r="H217">
        <v>59</v>
      </c>
      <c r="I217" t="s">
        <v>103</v>
      </c>
      <c r="J217" t="s">
        <v>104</v>
      </c>
      <c r="K217" t="s">
        <v>310</v>
      </c>
      <c r="L217" t="s">
        <v>311</v>
      </c>
      <c r="M217" t="s">
        <v>107</v>
      </c>
      <c r="N217" t="s">
        <v>108</v>
      </c>
      <c r="O217" t="s">
        <v>108</v>
      </c>
      <c r="P217">
        <v>3.5</v>
      </c>
      <c r="Q217" t="s">
        <v>113</v>
      </c>
      <c r="R217" t="s">
        <v>108</v>
      </c>
      <c r="S217" t="s">
        <v>108</v>
      </c>
      <c r="T217" t="s">
        <v>108</v>
      </c>
      <c r="U217">
        <v>1048</v>
      </c>
      <c r="V217">
        <v>152</v>
      </c>
      <c r="W217">
        <v>363</v>
      </c>
      <c r="X217">
        <v>97</v>
      </c>
      <c r="Y217">
        <v>191</v>
      </c>
      <c r="Z217">
        <v>75</v>
      </c>
      <c r="AA217" t="s">
        <v>108</v>
      </c>
      <c r="AB217">
        <v>39</v>
      </c>
      <c r="AC217">
        <v>31</v>
      </c>
      <c r="AD217">
        <v>709.05200000000002</v>
      </c>
      <c r="AE217">
        <v>3.77358E-2</v>
      </c>
      <c r="AF217">
        <v>0.34498499999999999</v>
      </c>
    </row>
    <row r="218" spans="1:32" x14ac:dyDescent="0.25">
      <c r="A218" t="s">
        <v>334</v>
      </c>
      <c r="B218">
        <v>1016</v>
      </c>
      <c r="C218" t="s">
        <v>102</v>
      </c>
      <c r="D218">
        <v>25</v>
      </c>
      <c r="E218">
        <v>177.5</v>
      </c>
      <c r="F218">
        <v>78.099999999999994</v>
      </c>
      <c r="G218">
        <v>115.25</v>
      </c>
      <c r="H218">
        <v>59</v>
      </c>
      <c r="I218" t="s">
        <v>103</v>
      </c>
      <c r="J218" t="s">
        <v>104</v>
      </c>
      <c r="K218" t="s">
        <v>310</v>
      </c>
      <c r="L218" t="s">
        <v>311</v>
      </c>
      <c r="M218" t="s">
        <v>107</v>
      </c>
      <c r="N218" t="s">
        <v>108</v>
      </c>
      <c r="O218" t="s">
        <v>108</v>
      </c>
      <c r="P218">
        <v>3.5</v>
      </c>
      <c r="Q218" t="s">
        <v>113</v>
      </c>
      <c r="R218" t="s">
        <v>108</v>
      </c>
      <c r="S218" t="s">
        <v>108</v>
      </c>
      <c r="T218" t="s">
        <v>108</v>
      </c>
      <c r="U218">
        <v>1072</v>
      </c>
      <c r="V218">
        <v>157</v>
      </c>
      <c r="W218">
        <v>362</v>
      </c>
      <c r="X218">
        <v>95</v>
      </c>
      <c r="Y218">
        <v>193</v>
      </c>
      <c r="Z218">
        <v>74</v>
      </c>
      <c r="AA218" t="s">
        <v>108</v>
      </c>
      <c r="AB218">
        <v>40</v>
      </c>
      <c r="AC218">
        <v>31</v>
      </c>
      <c r="AD218">
        <v>719.10400000000004</v>
      </c>
      <c r="AE218">
        <v>3.77358E-2</v>
      </c>
      <c r="AF218">
        <v>0.33476899999999998</v>
      </c>
    </row>
    <row r="219" spans="1:32" x14ac:dyDescent="0.25">
      <c r="A219" s="1" t="s">
        <v>335</v>
      </c>
      <c r="B219">
        <v>1016</v>
      </c>
      <c r="C219" t="s">
        <v>102</v>
      </c>
      <c r="D219">
        <v>25</v>
      </c>
      <c r="E219">
        <v>177.5</v>
      </c>
      <c r="F219">
        <v>78.099999999999994</v>
      </c>
      <c r="G219">
        <v>115.25</v>
      </c>
      <c r="H219">
        <v>59</v>
      </c>
      <c r="I219" t="s">
        <v>103</v>
      </c>
      <c r="J219" t="s">
        <v>104</v>
      </c>
      <c r="K219" t="s">
        <v>310</v>
      </c>
      <c r="L219" t="s">
        <v>311</v>
      </c>
      <c r="M219" t="s">
        <v>107</v>
      </c>
      <c r="N219" t="s">
        <v>108</v>
      </c>
      <c r="O219" t="s">
        <v>108</v>
      </c>
      <c r="P219">
        <v>4</v>
      </c>
      <c r="Q219" t="s">
        <v>113</v>
      </c>
      <c r="R219" t="s">
        <v>108</v>
      </c>
      <c r="S219" t="s">
        <v>108</v>
      </c>
      <c r="T219" t="s">
        <v>108</v>
      </c>
      <c r="U219">
        <v>1050</v>
      </c>
      <c r="V219">
        <v>152</v>
      </c>
      <c r="W219">
        <v>360</v>
      </c>
      <c r="X219">
        <v>101</v>
      </c>
      <c r="Y219">
        <v>183</v>
      </c>
      <c r="Z219">
        <v>76</v>
      </c>
      <c r="AA219" t="s">
        <v>108</v>
      </c>
      <c r="AB219">
        <v>40</v>
      </c>
      <c r="AC219">
        <v>31</v>
      </c>
      <c r="AD219">
        <v>638.73599999999999</v>
      </c>
      <c r="AE219">
        <v>3.6363600000000003E-2</v>
      </c>
      <c r="AF219">
        <v>0.338169</v>
      </c>
    </row>
    <row r="220" spans="1:32" x14ac:dyDescent="0.25">
      <c r="A220" t="s">
        <v>336</v>
      </c>
      <c r="B220">
        <v>1016</v>
      </c>
      <c r="C220" t="s">
        <v>102</v>
      </c>
      <c r="D220">
        <v>25</v>
      </c>
      <c r="E220">
        <v>177.5</v>
      </c>
      <c r="F220">
        <v>78.099999999999994</v>
      </c>
      <c r="G220">
        <v>115.25</v>
      </c>
      <c r="H220">
        <v>59</v>
      </c>
      <c r="I220" t="s">
        <v>103</v>
      </c>
      <c r="J220" t="s">
        <v>104</v>
      </c>
      <c r="K220" t="s">
        <v>310</v>
      </c>
      <c r="L220" t="s">
        <v>311</v>
      </c>
      <c r="M220" t="s">
        <v>107</v>
      </c>
      <c r="N220" t="s">
        <v>108</v>
      </c>
      <c r="O220" t="s">
        <v>108</v>
      </c>
      <c r="P220">
        <v>4</v>
      </c>
      <c r="Q220" t="s">
        <v>113</v>
      </c>
      <c r="R220" t="s">
        <v>108</v>
      </c>
      <c r="S220" t="s">
        <v>108</v>
      </c>
      <c r="T220" t="s">
        <v>108</v>
      </c>
      <c r="U220">
        <v>1022</v>
      </c>
      <c r="V220">
        <v>154</v>
      </c>
      <c r="W220">
        <v>362</v>
      </c>
      <c r="X220">
        <v>94</v>
      </c>
      <c r="Y220">
        <v>191</v>
      </c>
      <c r="Z220">
        <v>77</v>
      </c>
      <c r="AA220" t="s">
        <v>108</v>
      </c>
      <c r="AB220">
        <v>39</v>
      </c>
      <c r="AC220">
        <v>32</v>
      </c>
      <c r="AD220">
        <v>643.86599999999999</v>
      </c>
      <c r="AE220">
        <v>3.5714299999999997E-2</v>
      </c>
      <c r="AF220">
        <v>0.335202</v>
      </c>
    </row>
    <row r="221" spans="1:32" x14ac:dyDescent="0.25">
      <c r="A221" t="s">
        <v>337</v>
      </c>
      <c r="B221">
        <v>1016</v>
      </c>
      <c r="C221" t="s">
        <v>102</v>
      </c>
      <c r="D221">
        <v>25</v>
      </c>
      <c r="E221">
        <v>177.5</v>
      </c>
      <c r="F221">
        <v>78.099999999999994</v>
      </c>
      <c r="G221">
        <v>115.25</v>
      </c>
      <c r="H221">
        <v>59</v>
      </c>
      <c r="I221" t="s">
        <v>103</v>
      </c>
      <c r="J221" t="s">
        <v>104</v>
      </c>
      <c r="K221" t="s">
        <v>310</v>
      </c>
      <c r="L221" t="s">
        <v>311</v>
      </c>
      <c r="M221" t="s">
        <v>107</v>
      </c>
      <c r="N221" t="s">
        <v>108</v>
      </c>
      <c r="O221" t="s">
        <v>108</v>
      </c>
      <c r="P221">
        <v>4</v>
      </c>
      <c r="Q221" t="s">
        <v>113</v>
      </c>
      <c r="R221" t="s">
        <v>108</v>
      </c>
      <c r="S221" t="s">
        <v>108</v>
      </c>
      <c r="T221" t="s">
        <v>108</v>
      </c>
      <c r="U221">
        <v>1059</v>
      </c>
      <c r="V221">
        <v>154</v>
      </c>
      <c r="W221">
        <v>355</v>
      </c>
      <c r="X221">
        <v>103</v>
      </c>
      <c r="Y221">
        <v>176</v>
      </c>
      <c r="Z221">
        <v>76</v>
      </c>
      <c r="AA221" t="s">
        <v>108</v>
      </c>
      <c r="AB221">
        <v>42</v>
      </c>
      <c r="AC221">
        <v>27</v>
      </c>
      <c r="AD221">
        <v>667.303</v>
      </c>
      <c r="AE221">
        <v>5.4545499999999997E-2</v>
      </c>
      <c r="AF221">
        <v>0.348333</v>
      </c>
    </row>
    <row r="222" spans="1:32" x14ac:dyDescent="0.25">
      <c r="A222" t="s">
        <v>338</v>
      </c>
      <c r="B222">
        <v>1016</v>
      </c>
      <c r="C222" t="s">
        <v>102</v>
      </c>
      <c r="D222">
        <v>25</v>
      </c>
      <c r="E222">
        <v>177.5</v>
      </c>
      <c r="F222">
        <v>78.099999999999994</v>
      </c>
      <c r="G222">
        <v>115.25</v>
      </c>
      <c r="H222">
        <v>59</v>
      </c>
      <c r="I222" t="s">
        <v>103</v>
      </c>
      <c r="J222" t="s">
        <v>104</v>
      </c>
      <c r="K222" t="s">
        <v>310</v>
      </c>
      <c r="L222" t="s">
        <v>311</v>
      </c>
      <c r="M222" t="s">
        <v>107</v>
      </c>
      <c r="N222" t="s">
        <v>108</v>
      </c>
      <c r="O222" t="s">
        <v>108</v>
      </c>
      <c r="P222">
        <v>5</v>
      </c>
      <c r="Q222" t="s">
        <v>113</v>
      </c>
      <c r="R222" t="s">
        <v>108</v>
      </c>
      <c r="S222" t="s">
        <v>108</v>
      </c>
      <c r="T222" t="s">
        <v>108</v>
      </c>
      <c r="U222">
        <v>990</v>
      </c>
      <c r="V222">
        <v>154</v>
      </c>
      <c r="W222">
        <v>356</v>
      </c>
      <c r="X222">
        <v>94</v>
      </c>
      <c r="Y222">
        <v>185</v>
      </c>
      <c r="Z222">
        <v>77</v>
      </c>
      <c r="AA222" t="s">
        <v>108</v>
      </c>
      <c r="AB222">
        <v>44</v>
      </c>
      <c r="AC222">
        <v>28</v>
      </c>
      <c r="AD222">
        <v>611.36599999999999</v>
      </c>
      <c r="AE222">
        <v>5.5555599999999997E-2</v>
      </c>
      <c r="AF222">
        <v>0.33778399999999997</v>
      </c>
    </row>
    <row r="223" spans="1:32" x14ac:dyDescent="0.25">
      <c r="A223" t="s">
        <v>339</v>
      </c>
      <c r="B223">
        <v>1016</v>
      </c>
      <c r="C223" t="s">
        <v>102</v>
      </c>
      <c r="D223">
        <v>25</v>
      </c>
      <c r="E223">
        <v>177.5</v>
      </c>
      <c r="F223">
        <v>78.099999999999994</v>
      </c>
      <c r="G223">
        <v>115.25</v>
      </c>
      <c r="H223">
        <v>59</v>
      </c>
      <c r="I223" t="s">
        <v>103</v>
      </c>
      <c r="J223" t="s">
        <v>104</v>
      </c>
      <c r="K223" t="s">
        <v>310</v>
      </c>
      <c r="L223" t="s">
        <v>311</v>
      </c>
      <c r="M223" t="s">
        <v>107</v>
      </c>
      <c r="N223" t="s">
        <v>108</v>
      </c>
      <c r="O223" t="s">
        <v>108</v>
      </c>
      <c r="P223">
        <v>5</v>
      </c>
      <c r="Q223" t="s">
        <v>113</v>
      </c>
      <c r="R223" t="s">
        <v>108</v>
      </c>
      <c r="S223" t="s">
        <v>108</v>
      </c>
      <c r="T223" t="s">
        <v>108</v>
      </c>
      <c r="U223">
        <v>1118</v>
      </c>
      <c r="V223">
        <v>152</v>
      </c>
      <c r="W223">
        <v>357</v>
      </c>
      <c r="X223">
        <v>103</v>
      </c>
      <c r="Y223">
        <v>178</v>
      </c>
      <c r="Z223">
        <v>76</v>
      </c>
      <c r="AA223" t="s">
        <v>108</v>
      </c>
      <c r="AB223">
        <v>41</v>
      </c>
      <c r="AC223">
        <v>30</v>
      </c>
      <c r="AD223">
        <v>659.79200000000003</v>
      </c>
      <c r="AE223" t="s">
        <v>108</v>
      </c>
      <c r="AF223" t="s">
        <v>108</v>
      </c>
    </row>
    <row r="224" spans="1:32" x14ac:dyDescent="0.25">
      <c r="A224" t="s">
        <v>340</v>
      </c>
      <c r="B224">
        <v>1016</v>
      </c>
      <c r="C224" t="s">
        <v>102</v>
      </c>
      <c r="D224">
        <v>25</v>
      </c>
      <c r="E224">
        <v>177.5</v>
      </c>
      <c r="F224">
        <v>78.099999999999994</v>
      </c>
      <c r="G224">
        <v>115.25</v>
      </c>
      <c r="H224">
        <v>59</v>
      </c>
      <c r="I224" t="s">
        <v>103</v>
      </c>
      <c r="J224" t="s">
        <v>104</v>
      </c>
      <c r="K224" t="s">
        <v>310</v>
      </c>
      <c r="L224" t="s">
        <v>311</v>
      </c>
      <c r="M224" t="s">
        <v>107</v>
      </c>
      <c r="N224" t="s">
        <v>108</v>
      </c>
      <c r="O224" t="s">
        <v>108</v>
      </c>
      <c r="P224">
        <v>5</v>
      </c>
      <c r="Q224" t="s">
        <v>113</v>
      </c>
      <c r="R224" t="s">
        <v>108</v>
      </c>
      <c r="S224" t="s">
        <v>108</v>
      </c>
      <c r="T224" t="s">
        <v>108</v>
      </c>
      <c r="U224">
        <v>1061</v>
      </c>
      <c r="V224">
        <v>158</v>
      </c>
      <c r="W224">
        <v>355</v>
      </c>
      <c r="X224">
        <v>94</v>
      </c>
      <c r="Y224">
        <v>184</v>
      </c>
      <c r="Z224">
        <v>77</v>
      </c>
      <c r="AA224" t="s">
        <v>108</v>
      </c>
      <c r="AB224">
        <v>42</v>
      </c>
      <c r="AC224">
        <v>30</v>
      </c>
      <c r="AD224">
        <v>646.72699999999998</v>
      </c>
      <c r="AE224">
        <v>5.8823500000000001E-2</v>
      </c>
      <c r="AF224">
        <v>0.32896700000000001</v>
      </c>
    </row>
    <row r="225" spans="1:32" x14ac:dyDescent="0.25">
      <c r="A225" t="s">
        <v>341</v>
      </c>
      <c r="B225">
        <v>1016</v>
      </c>
      <c r="C225" t="s">
        <v>102</v>
      </c>
      <c r="D225">
        <v>25</v>
      </c>
      <c r="E225">
        <v>177.5</v>
      </c>
      <c r="F225">
        <v>78.099999999999994</v>
      </c>
      <c r="G225">
        <v>115.25</v>
      </c>
      <c r="H225">
        <v>59</v>
      </c>
      <c r="I225" t="s">
        <v>103</v>
      </c>
      <c r="J225" t="s">
        <v>104</v>
      </c>
      <c r="K225" t="s">
        <v>310</v>
      </c>
      <c r="L225" t="s">
        <v>311</v>
      </c>
      <c r="M225" t="s">
        <v>107</v>
      </c>
      <c r="N225" t="s">
        <v>108</v>
      </c>
      <c r="O225" t="s">
        <v>108</v>
      </c>
      <c r="P225">
        <v>6</v>
      </c>
      <c r="Q225" t="s">
        <v>113</v>
      </c>
      <c r="R225" t="s">
        <v>108</v>
      </c>
      <c r="S225" t="s">
        <v>108</v>
      </c>
      <c r="T225" t="s">
        <v>108</v>
      </c>
      <c r="U225">
        <v>993</v>
      </c>
      <c r="V225">
        <v>155</v>
      </c>
      <c r="W225">
        <v>356</v>
      </c>
      <c r="X225">
        <v>90</v>
      </c>
      <c r="Y225">
        <v>191</v>
      </c>
      <c r="Z225">
        <v>75</v>
      </c>
      <c r="AA225" t="s">
        <v>108</v>
      </c>
      <c r="AB225">
        <v>41</v>
      </c>
      <c r="AC225">
        <v>28</v>
      </c>
      <c r="AD225">
        <v>641.12699999999995</v>
      </c>
      <c r="AE225">
        <v>3.77358E-2</v>
      </c>
      <c r="AF225">
        <v>0.33143400000000001</v>
      </c>
    </row>
    <row r="226" spans="1:32" x14ac:dyDescent="0.25">
      <c r="A226" t="s">
        <v>342</v>
      </c>
      <c r="B226">
        <v>1016</v>
      </c>
      <c r="C226" t="s">
        <v>102</v>
      </c>
      <c r="D226">
        <v>25</v>
      </c>
      <c r="E226">
        <v>177.5</v>
      </c>
      <c r="F226">
        <v>78.099999999999994</v>
      </c>
      <c r="G226">
        <v>115.25</v>
      </c>
      <c r="H226">
        <v>59</v>
      </c>
      <c r="I226" t="s">
        <v>103</v>
      </c>
      <c r="J226" t="s">
        <v>104</v>
      </c>
      <c r="K226" t="s">
        <v>310</v>
      </c>
      <c r="L226" t="s">
        <v>311</v>
      </c>
      <c r="M226" t="s">
        <v>107</v>
      </c>
      <c r="N226" t="s">
        <v>108</v>
      </c>
      <c r="O226" t="s">
        <v>108</v>
      </c>
      <c r="P226">
        <v>6</v>
      </c>
      <c r="Q226" t="s">
        <v>113</v>
      </c>
      <c r="R226" t="s">
        <v>108</v>
      </c>
      <c r="S226" t="s">
        <v>108</v>
      </c>
      <c r="T226" t="s">
        <v>108</v>
      </c>
      <c r="U226">
        <v>891</v>
      </c>
      <c r="V226">
        <v>152</v>
      </c>
      <c r="W226">
        <v>355</v>
      </c>
      <c r="X226">
        <v>98</v>
      </c>
      <c r="Y226">
        <v>182</v>
      </c>
      <c r="Z226">
        <v>75</v>
      </c>
      <c r="AA226" t="s">
        <v>108</v>
      </c>
      <c r="AB226">
        <v>38</v>
      </c>
      <c r="AC226">
        <v>32</v>
      </c>
      <c r="AD226">
        <v>602.37400000000002</v>
      </c>
      <c r="AE226">
        <v>5.6603800000000003E-2</v>
      </c>
      <c r="AF226">
        <v>0.33426600000000001</v>
      </c>
    </row>
    <row r="227" spans="1:32" x14ac:dyDescent="0.25">
      <c r="A227" t="s">
        <v>343</v>
      </c>
      <c r="B227">
        <v>1016</v>
      </c>
      <c r="C227" t="s">
        <v>102</v>
      </c>
      <c r="D227">
        <v>25</v>
      </c>
      <c r="E227">
        <v>177.5</v>
      </c>
      <c r="F227">
        <v>78.099999999999994</v>
      </c>
      <c r="G227">
        <v>115.25</v>
      </c>
      <c r="H227">
        <v>59</v>
      </c>
      <c r="I227" t="s">
        <v>103</v>
      </c>
      <c r="J227" t="s">
        <v>104</v>
      </c>
      <c r="K227" t="s">
        <v>310</v>
      </c>
      <c r="L227" t="s">
        <v>311</v>
      </c>
      <c r="M227" t="s">
        <v>107</v>
      </c>
      <c r="N227" t="s">
        <v>108</v>
      </c>
      <c r="O227" t="s">
        <v>108</v>
      </c>
      <c r="P227">
        <v>6</v>
      </c>
      <c r="Q227" t="s">
        <v>113</v>
      </c>
      <c r="R227" t="s">
        <v>108</v>
      </c>
      <c r="S227" t="s">
        <v>108</v>
      </c>
      <c r="T227" t="s">
        <v>108</v>
      </c>
      <c r="U227">
        <v>1045</v>
      </c>
      <c r="V227">
        <v>150</v>
      </c>
      <c r="W227">
        <v>355</v>
      </c>
      <c r="X227">
        <v>95</v>
      </c>
      <c r="Y227">
        <v>187</v>
      </c>
      <c r="Z227">
        <v>73</v>
      </c>
      <c r="AA227" t="s">
        <v>108</v>
      </c>
      <c r="AB227">
        <v>43</v>
      </c>
      <c r="AC227">
        <v>27</v>
      </c>
      <c r="AD227">
        <v>659.86300000000006</v>
      </c>
      <c r="AE227">
        <v>3.77358E-2</v>
      </c>
      <c r="AF227">
        <v>0.32284099999999999</v>
      </c>
    </row>
    <row r="228" spans="1:32" x14ac:dyDescent="0.25">
      <c r="A228" t="s">
        <v>344</v>
      </c>
      <c r="B228">
        <v>1016</v>
      </c>
      <c r="C228" t="s">
        <v>102</v>
      </c>
      <c r="D228">
        <v>25</v>
      </c>
      <c r="E228">
        <v>177.5</v>
      </c>
      <c r="F228">
        <v>78.099999999999994</v>
      </c>
      <c r="G228">
        <v>115.25</v>
      </c>
      <c r="H228">
        <v>59</v>
      </c>
      <c r="I228" t="s">
        <v>103</v>
      </c>
      <c r="J228" t="s">
        <v>104</v>
      </c>
      <c r="K228" t="s">
        <v>310</v>
      </c>
      <c r="L228" t="s">
        <v>311</v>
      </c>
      <c r="M228" t="s">
        <v>107</v>
      </c>
      <c r="N228" t="s">
        <v>108</v>
      </c>
      <c r="O228" t="s">
        <v>108</v>
      </c>
      <c r="P228">
        <v>7</v>
      </c>
      <c r="Q228" t="s">
        <v>113</v>
      </c>
      <c r="R228" t="s">
        <v>108</v>
      </c>
      <c r="S228" t="s">
        <v>108</v>
      </c>
      <c r="T228" t="s">
        <v>108</v>
      </c>
      <c r="U228">
        <v>983</v>
      </c>
      <c r="V228">
        <v>147</v>
      </c>
      <c r="W228">
        <v>362</v>
      </c>
      <c r="X228">
        <v>93</v>
      </c>
      <c r="Y228">
        <v>192</v>
      </c>
      <c r="Z228">
        <v>77</v>
      </c>
      <c r="AA228" t="s">
        <v>108</v>
      </c>
      <c r="AB228">
        <v>38</v>
      </c>
      <c r="AC228">
        <v>34</v>
      </c>
      <c r="AD228">
        <v>598.16499999999996</v>
      </c>
      <c r="AE228">
        <v>3.9215699999999999E-2</v>
      </c>
      <c r="AF228">
        <v>0.34464899999999998</v>
      </c>
    </row>
    <row r="229" spans="1:32" x14ac:dyDescent="0.25">
      <c r="A229" t="s">
        <v>345</v>
      </c>
      <c r="B229">
        <v>1016</v>
      </c>
      <c r="C229" t="s">
        <v>102</v>
      </c>
      <c r="D229">
        <v>25</v>
      </c>
      <c r="E229">
        <v>177.5</v>
      </c>
      <c r="F229">
        <v>78.099999999999994</v>
      </c>
      <c r="G229">
        <v>115.25</v>
      </c>
      <c r="H229">
        <v>59</v>
      </c>
      <c r="I229" t="s">
        <v>103</v>
      </c>
      <c r="J229" t="s">
        <v>104</v>
      </c>
      <c r="K229" t="s">
        <v>310</v>
      </c>
      <c r="L229" t="s">
        <v>311</v>
      </c>
      <c r="M229" t="s">
        <v>107</v>
      </c>
      <c r="N229" t="s">
        <v>108</v>
      </c>
      <c r="O229" t="s">
        <v>108</v>
      </c>
      <c r="P229">
        <v>7</v>
      </c>
      <c r="Q229" t="s">
        <v>113</v>
      </c>
      <c r="R229" t="s">
        <v>108</v>
      </c>
      <c r="S229" t="s">
        <v>108</v>
      </c>
      <c r="T229" t="s">
        <v>108</v>
      </c>
      <c r="U229">
        <v>992</v>
      </c>
      <c r="V229">
        <v>155</v>
      </c>
      <c r="W229">
        <v>358</v>
      </c>
      <c r="X229">
        <v>90</v>
      </c>
      <c r="Y229">
        <v>190</v>
      </c>
      <c r="Z229">
        <v>78</v>
      </c>
      <c r="AA229" t="s">
        <v>108</v>
      </c>
      <c r="AB229">
        <v>42</v>
      </c>
      <c r="AC229">
        <v>30</v>
      </c>
      <c r="AD229">
        <v>602.95500000000004</v>
      </c>
      <c r="AE229">
        <v>3.8461500000000003E-2</v>
      </c>
      <c r="AF229">
        <v>0.33985300000000002</v>
      </c>
    </row>
    <row r="230" spans="1:32" x14ac:dyDescent="0.25">
      <c r="A230" t="s">
        <v>346</v>
      </c>
      <c r="B230">
        <v>1016</v>
      </c>
      <c r="C230" t="s">
        <v>102</v>
      </c>
      <c r="D230">
        <v>25</v>
      </c>
      <c r="E230">
        <v>177.5</v>
      </c>
      <c r="F230">
        <v>78.099999999999994</v>
      </c>
      <c r="G230">
        <v>115.25</v>
      </c>
      <c r="H230">
        <v>59</v>
      </c>
      <c r="I230" t="s">
        <v>103</v>
      </c>
      <c r="J230" t="s">
        <v>104</v>
      </c>
      <c r="K230" t="s">
        <v>310</v>
      </c>
      <c r="L230" t="s">
        <v>311</v>
      </c>
      <c r="M230" t="s">
        <v>107</v>
      </c>
      <c r="N230" t="s">
        <v>108</v>
      </c>
      <c r="O230" t="s">
        <v>108</v>
      </c>
      <c r="P230">
        <v>7</v>
      </c>
      <c r="Q230" t="s">
        <v>113</v>
      </c>
      <c r="R230" t="s">
        <v>108</v>
      </c>
      <c r="S230" t="s">
        <v>108</v>
      </c>
      <c r="T230" t="s">
        <v>108</v>
      </c>
      <c r="U230">
        <v>943</v>
      </c>
      <c r="V230">
        <v>157</v>
      </c>
      <c r="W230">
        <v>357</v>
      </c>
      <c r="X230">
        <v>95</v>
      </c>
      <c r="Y230">
        <v>186</v>
      </c>
      <c r="Z230">
        <v>76</v>
      </c>
      <c r="AA230" t="s">
        <v>108</v>
      </c>
      <c r="AB230">
        <v>39</v>
      </c>
      <c r="AC230">
        <v>33</v>
      </c>
      <c r="AD230">
        <v>593.41399999999999</v>
      </c>
      <c r="AE230">
        <v>5.8823500000000001E-2</v>
      </c>
      <c r="AF230">
        <v>0.32583899999999999</v>
      </c>
    </row>
    <row r="231" spans="1:32" x14ac:dyDescent="0.25">
      <c r="A231" t="s">
        <v>347</v>
      </c>
      <c r="B231">
        <v>1016</v>
      </c>
      <c r="C231" t="s">
        <v>102</v>
      </c>
      <c r="D231">
        <v>25</v>
      </c>
      <c r="E231">
        <v>177.5</v>
      </c>
      <c r="F231">
        <v>78.099999999999994</v>
      </c>
      <c r="G231">
        <v>115.25</v>
      </c>
      <c r="H231">
        <v>59</v>
      </c>
      <c r="I231" t="s">
        <v>103</v>
      </c>
      <c r="J231" t="s">
        <v>104</v>
      </c>
      <c r="K231" t="s">
        <v>310</v>
      </c>
      <c r="L231" t="s">
        <v>311</v>
      </c>
      <c r="M231" t="s">
        <v>107</v>
      </c>
      <c r="N231" t="s">
        <v>108</v>
      </c>
      <c r="O231" t="s">
        <v>108</v>
      </c>
      <c r="P231">
        <v>8</v>
      </c>
      <c r="Q231" t="s">
        <v>113</v>
      </c>
      <c r="R231" t="s">
        <v>108</v>
      </c>
      <c r="S231" t="s">
        <v>108</v>
      </c>
      <c r="T231" t="s">
        <v>108</v>
      </c>
      <c r="U231">
        <v>1009</v>
      </c>
      <c r="V231">
        <v>154</v>
      </c>
      <c r="W231">
        <v>363</v>
      </c>
      <c r="X231">
        <v>95</v>
      </c>
      <c r="Y231">
        <v>186</v>
      </c>
      <c r="Z231">
        <v>82</v>
      </c>
      <c r="AA231" t="s">
        <v>108</v>
      </c>
      <c r="AB231">
        <v>45</v>
      </c>
      <c r="AC231">
        <v>30</v>
      </c>
      <c r="AD231">
        <v>566.476</v>
      </c>
      <c r="AE231">
        <v>5.8823500000000001E-2</v>
      </c>
      <c r="AF231">
        <v>0.35320499999999999</v>
      </c>
    </row>
    <row r="232" spans="1:32" x14ac:dyDescent="0.25">
      <c r="A232" t="s">
        <v>348</v>
      </c>
      <c r="B232">
        <v>1016</v>
      </c>
      <c r="C232" t="s">
        <v>102</v>
      </c>
      <c r="D232">
        <v>25</v>
      </c>
      <c r="E232">
        <v>177.5</v>
      </c>
      <c r="F232">
        <v>78.099999999999994</v>
      </c>
      <c r="G232">
        <v>115.25</v>
      </c>
      <c r="H232">
        <v>59</v>
      </c>
      <c r="I232" t="s">
        <v>103</v>
      </c>
      <c r="J232" t="s">
        <v>104</v>
      </c>
      <c r="K232" t="s">
        <v>310</v>
      </c>
      <c r="L232" t="s">
        <v>311</v>
      </c>
      <c r="M232" t="s">
        <v>107</v>
      </c>
      <c r="N232" t="s">
        <v>108</v>
      </c>
      <c r="O232" t="s">
        <v>108</v>
      </c>
      <c r="P232">
        <v>8</v>
      </c>
      <c r="Q232" t="s">
        <v>113</v>
      </c>
      <c r="R232" t="s">
        <v>108</v>
      </c>
      <c r="S232" t="s">
        <v>108</v>
      </c>
      <c r="T232" t="s">
        <v>108</v>
      </c>
      <c r="U232">
        <v>939</v>
      </c>
      <c r="V232">
        <v>150</v>
      </c>
      <c r="W232">
        <v>352</v>
      </c>
      <c r="X232">
        <v>96</v>
      </c>
      <c r="Y232">
        <v>176</v>
      </c>
      <c r="Z232">
        <v>80</v>
      </c>
      <c r="AA232" t="s">
        <v>108</v>
      </c>
      <c r="AB232">
        <v>39</v>
      </c>
      <c r="AC232">
        <v>32</v>
      </c>
      <c r="AD232">
        <v>524.39200000000005</v>
      </c>
      <c r="AE232">
        <v>1.9607800000000002E-2</v>
      </c>
      <c r="AF232">
        <v>0.29594799999999999</v>
      </c>
    </row>
    <row r="233" spans="1:32" x14ac:dyDescent="0.25">
      <c r="A233" t="s">
        <v>349</v>
      </c>
      <c r="B233">
        <v>1016</v>
      </c>
      <c r="C233" t="s">
        <v>102</v>
      </c>
      <c r="D233">
        <v>25</v>
      </c>
      <c r="E233">
        <v>177.5</v>
      </c>
      <c r="F233">
        <v>78.099999999999994</v>
      </c>
      <c r="G233">
        <v>115.25</v>
      </c>
      <c r="H233">
        <v>59</v>
      </c>
      <c r="I233" t="s">
        <v>103</v>
      </c>
      <c r="J233" t="s">
        <v>104</v>
      </c>
      <c r="K233" t="s">
        <v>310</v>
      </c>
      <c r="L233" t="s">
        <v>311</v>
      </c>
      <c r="M233" t="s">
        <v>107</v>
      </c>
      <c r="N233" t="s">
        <v>108</v>
      </c>
      <c r="O233" t="s">
        <v>108</v>
      </c>
      <c r="P233">
        <v>8</v>
      </c>
      <c r="Q233" t="s">
        <v>113</v>
      </c>
      <c r="R233" t="s">
        <v>108</v>
      </c>
      <c r="S233" t="s">
        <v>108</v>
      </c>
      <c r="T233" t="s">
        <v>108</v>
      </c>
      <c r="U233">
        <v>890</v>
      </c>
      <c r="V233">
        <v>151</v>
      </c>
      <c r="W233">
        <v>333</v>
      </c>
      <c r="X233">
        <v>90</v>
      </c>
      <c r="Y233">
        <v>164</v>
      </c>
      <c r="Z233">
        <v>79</v>
      </c>
      <c r="AA233" t="s">
        <v>108</v>
      </c>
      <c r="AB233">
        <v>38</v>
      </c>
      <c r="AC233">
        <v>29</v>
      </c>
      <c r="AD233">
        <v>511.94</v>
      </c>
      <c r="AE233">
        <v>0</v>
      </c>
      <c r="AF233">
        <v>0.25458700000000001</v>
      </c>
    </row>
    <row r="234" spans="1:32" x14ac:dyDescent="0.25">
      <c r="A234" t="s">
        <v>350</v>
      </c>
      <c r="B234">
        <v>1016</v>
      </c>
      <c r="C234" t="s">
        <v>102</v>
      </c>
      <c r="D234">
        <v>25</v>
      </c>
      <c r="E234">
        <v>177.5</v>
      </c>
      <c r="F234">
        <v>78.099999999999994</v>
      </c>
      <c r="G234">
        <v>115.25</v>
      </c>
      <c r="H234">
        <v>59</v>
      </c>
      <c r="I234" t="s">
        <v>103</v>
      </c>
      <c r="J234" t="s">
        <v>104</v>
      </c>
      <c r="K234" t="s">
        <v>310</v>
      </c>
      <c r="L234" t="s">
        <v>311</v>
      </c>
      <c r="M234" t="s">
        <v>107</v>
      </c>
      <c r="N234" t="s">
        <v>108</v>
      </c>
      <c r="O234" t="s">
        <v>108</v>
      </c>
      <c r="P234">
        <v>12</v>
      </c>
      <c r="Q234" t="s">
        <v>113</v>
      </c>
      <c r="R234" t="s">
        <v>108</v>
      </c>
      <c r="S234" t="s">
        <v>108</v>
      </c>
      <c r="T234" t="s">
        <v>108</v>
      </c>
      <c r="U234">
        <v>1003</v>
      </c>
      <c r="V234">
        <v>150</v>
      </c>
      <c r="W234">
        <v>345</v>
      </c>
      <c r="X234">
        <v>96</v>
      </c>
      <c r="Y234">
        <v>177</v>
      </c>
      <c r="Z234">
        <v>72</v>
      </c>
      <c r="AA234" t="s">
        <v>108</v>
      </c>
      <c r="AB234">
        <v>37</v>
      </c>
      <c r="AC234">
        <v>32</v>
      </c>
      <c r="AD234">
        <v>621.44500000000005</v>
      </c>
      <c r="AE234">
        <v>3.8461500000000003E-2</v>
      </c>
      <c r="AF234">
        <v>0.31905299999999998</v>
      </c>
    </row>
    <row r="235" spans="1:32" x14ac:dyDescent="0.25">
      <c r="A235" t="s">
        <v>351</v>
      </c>
      <c r="B235">
        <v>1016</v>
      </c>
      <c r="C235" t="s">
        <v>102</v>
      </c>
      <c r="D235">
        <v>25</v>
      </c>
      <c r="E235">
        <v>177.5</v>
      </c>
      <c r="F235">
        <v>78.099999999999994</v>
      </c>
      <c r="G235">
        <v>115.25</v>
      </c>
      <c r="H235">
        <v>59</v>
      </c>
      <c r="I235" t="s">
        <v>103</v>
      </c>
      <c r="J235" t="s">
        <v>104</v>
      </c>
      <c r="K235" t="s">
        <v>310</v>
      </c>
      <c r="L235" t="s">
        <v>311</v>
      </c>
      <c r="M235" t="s">
        <v>107</v>
      </c>
      <c r="N235" t="s">
        <v>108</v>
      </c>
      <c r="O235" t="s">
        <v>108</v>
      </c>
      <c r="P235">
        <v>12</v>
      </c>
      <c r="Q235" t="s">
        <v>113</v>
      </c>
      <c r="R235" t="s">
        <v>108</v>
      </c>
      <c r="S235" t="s">
        <v>108</v>
      </c>
      <c r="T235" t="s">
        <v>108</v>
      </c>
      <c r="U235">
        <v>912</v>
      </c>
      <c r="V235">
        <v>156</v>
      </c>
      <c r="W235">
        <v>345</v>
      </c>
      <c r="X235">
        <v>92</v>
      </c>
      <c r="Y235">
        <v>180</v>
      </c>
      <c r="Z235">
        <v>73</v>
      </c>
      <c r="AA235" t="s">
        <v>108</v>
      </c>
      <c r="AB235">
        <v>40</v>
      </c>
      <c r="AC235">
        <v>29</v>
      </c>
      <c r="AD235">
        <v>611.50900000000001</v>
      </c>
      <c r="AE235">
        <v>1.88679E-2</v>
      </c>
      <c r="AF235">
        <v>0.337534</v>
      </c>
    </row>
    <row r="236" spans="1:32" x14ac:dyDescent="0.25">
      <c r="A236" t="s">
        <v>352</v>
      </c>
      <c r="B236">
        <v>1016</v>
      </c>
      <c r="C236" t="s">
        <v>102</v>
      </c>
      <c r="D236">
        <v>25</v>
      </c>
      <c r="E236">
        <v>177.5</v>
      </c>
      <c r="F236">
        <v>78.099999999999994</v>
      </c>
      <c r="G236">
        <v>115.25</v>
      </c>
      <c r="H236">
        <v>59</v>
      </c>
      <c r="I236" t="s">
        <v>103</v>
      </c>
      <c r="J236" t="s">
        <v>104</v>
      </c>
      <c r="K236" t="s">
        <v>310</v>
      </c>
      <c r="L236" t="s">
        <v>311</v>
      </c>
      <c r="M236" t="s">
        <v>107</v>
      </c>
      <c r="N236" t="s">
        <v>108</v>
      </c>
      <c r="O236" t="s">
        <v>108</v>
      </c>
      <c r="P236">
        <v>12</v>
      </c>
      <c r="Q236" t="s">
        <v>113</v>
      </c>
      <c r="R236" t="s">
        <v>108</v>
      </c>
      <c r="S236" t="s">
        <v>108</v>
      </c>
      <c r="T236" t="s">
        <v>108</v>
      </c>
      <c r="U236">
        <v>920</v>
      </c>
      <c r="V236">
        <v>150</v>
      </c>
      <c r="W236">
        <v>345</v>
      </c>
      <c r="X236">
        <v>93</v>
      </c>
      <c r="Y236">
        <v>181</v>
      </c>
      <c r="Z236">
        <v>71</v>
      </c>
      <c r="AA236" t="s">
        <v>108</v>
      </c>
      <c r="AB236">
        <v>40</v>
      </c>
      <c r="AC236">
        <v>28</v>
      </c>
      <c r="AD236">
        <v>620.22</v>
      </c>
      <c r="AE236">
        <v>3.8461500000000003E-2</v>
      </c>
      <c r="AF236">
        <v>0.31934200000000001</v>
      </c>
    </row>
    <row r="237" spans="1:32" x14ac:dyDescent="0.25">
      <c r="A237" t="s">
        <v>353</v>
      </c>
      <c r="B237">
        <v>1016</v>
      </c>
      <c r="C237" t="s">
        <v>102</v>
      </c>
      <c r="D237">
        <v>25</v>
      </c>
      <c r="E237">
        <v>177.5</v>
      </c>
      <c r="F237">
        <v>78.099999999999994</v>
      </c>
      <c r="G237">
        <v>115.25</v>
      </c>
      <c r="H237">
        <v>59</v>
      </c>
      <c r="I237" t="s">
        <v>103</v>
      </c>
      <c r="J237" t="s">
        <v>104</v>
      </c>
      <c r="K237" t="s">
        <v>310</v>
      </c>
      <c r="L237" t="s">
        <v>311</v>
      </c>
      <c r="M237" t="s">
        <v>107</v>
      </c>
      <c r="N237" t="s">
        <v>108</v>
      </c>
      <c r="O237" t="s">
        <v>108</v>
      </c>
      <c r="P237">
        <v>14</v>
      </c>
      <c r="Q237" t="s">
        <v>113</v>
      </c>
      <c r="R237" t="s">
        <v>108</v>
      </c>
      <c r="S237" t="s">
        <v>108</v>
      </c>
      <c r="T237" t="s">
        <v>108</v>
      </c>
      <c r="U237">
        <v>946</v>
      </c>
      <c r="V237">
        <v>154</v>
      </c>
      <c r="W237">
        <v>345</v>
      </c>
      <c r="X237">
        <v>90</v>
      </c>
      <c r="Y237">
        <v>181</v>
      </c>
      <c r="Z237">
        <v>74</v>
      </c>
      <c r="AA237" t="s">
        <v>108</v>
      </c>
      <c r="AB237">
        <v>38</v>
      </c>
      <c r="AC237">
        <v>31</v>
      </c>
      <c r="AD237">
        <v>604.73299999999995</v>
      </c>
      <c r="AE237">
        <v>3.77358E-2</v>
      </c>
      <c r="AF237">
        <v>0.30735099999999999</v>
      </c>
    </row>
    <row r="238" spans="1:32" x14ac:dyDescent="0.25">
      <c r="A238" t="s">
        <v>354</v>
      </c>
      <c r="B238">
        <v>1016</v>
      </c>
      <c r="C238" t="s">
        <v>102</v>
      </c>
      <c r="D238">
        <v>25</v>
      </c>
      <c r="E238">
        <v>177.5</v>
      </c>
      <c r="F238">
        <v>78.099999999999994</v>
      </c>
      <c r="G238">
        <v>115.25</v>
      </c>
      <c r="H238">
        <v>59</v>
      </c>
      <c r="I238" t="s">
        <v>103</v>
      </c>
      <c r="J238" t="s">
        <v>104</v>
      </c>
      <c r="K238" t="s">
        <v>310</v>
      </c>
      <c r="L238" t="s">
        <v>311</v>
      </c>
      <c r="M238" t="s">
        <v>107</v>
      </c>
      <c r="N238" t="s">
        <v>108</v>
      </c>
      <c r="O238" t="s">
        <v>108</v>
      </c>
      <c r="P238">
        <v>14</v>
      </c>
      <c r="Q238" t="s">
        <v>113</v>
      </c>
      <c r="R238" t="s">
        <v>108</v>
      </c>
      <c r="S238" t="s">
        <v>108</v>
      </c>
      <c r="T238" t="s">
        <v>108</v>
      </c>
      <c r="U238">
        <v>919</v>
      </c>
      <c r="V238">
        <v>158</v>
      </c>
      <c r="W238">
        <v>341</v>
      </c>
      <c r="X238">
        <v>85</v>
      </c>
      <c r="Y238">
        <v>180</v>
      </c>
      <c r="Z238">
        <v>76</v>
      </c>
      <c r="AA238" t="s">
        <v>108</v>
      </c>
      <c r="AB238">
        <v>37</v>
      </c>
      <c r="AC238">
        <v>32</v>
      </c>
      <c r="AD238">
        <v>608.05499999999995</v>
      </c>
      <c r="AE238">
        <v>3.8461500000000003E-2</v>
      </c>
      <c r="AF238">
        <v>0.30116700000000002</v>
      </c>
    </row>
    <row r="239" spans="1:32" x14ac:dyDescent="0.25">
      <c r="A239" t="s">
        <v>355</v>
      </c>
      <c r="B239">
        <v>1016</v>
      </c>
      <c r="C239" t="s">
        <v>102</v>
      </c>
      <c r="D239">
        <v>25</v>
      </c>
      <c r="E239">
        <v>177.5</v>
      </c>
      <c r="F239">
        <v>78.099999999999994</v>
      </c>
      <c r="G239">
        <v>115.25</v>
      </c>
      <c r="H239">
        <v>59</v>
      </c>
      <c r="I239" t="s">
        <v>103</v>
      </c>
      <c r="J239" t="s">
        <v>104</v>
      </c>
      <c r="K239" t="s">
        <v>310</v>
      </c>
      <c r="L239" t="s">
        <v>311</v>
      </c>
      <c r="M239" t="s">
        <v>107</v>
      </c>
      <c r="N239" t="s">
        <v>108</v>
      </c>
      <c r="O239" t="s">
        <v>108</v>
      </c>
      <c r="P239">
        <v>14</v>
      </c>
      <c r="Q239" t="s">
        <v>113</v>
      </c>
      <c r="R239" t="s">
        <v>108</v>
      </c>
      <c r="S239" t="s">
        <v>108</v>
      </c>
      <c r="T239" t="s">
        <v>108</v>
      </c>
      <c r="U239">
        <v>925</v>
      </c>
      <c r="V239">
        <v>155</v>
      </c>
      <c r="W239">
        <v>343</v>
      </c>
      <c r="X239">
        <v>93</v>
      </c>
      <c r="Y239">
        <v>176</v>
      </c>
      <c r="Z239">
        <v>74</v>
      </c>
      <c r="AA239" t="s">
        <v>108</v>
      </c>
      <c r="AB239">
        <v>36</v>
      </c>
      <c r="AC239">
        <v>31</v>
      </c>
      <c r="AD239">
        <v>612.52700000000004</v>
      </c>
      <c r="AE239">
        <v>3.77358E-2</v>
      </c>
      <c r="AF239">
        <v>0.30052400000000001</v>
      </c>
    </row>
    <row r="240" spans="1:32" x14ac:dyDescent="0.25">
      <c r="A240" t="s">
        <v>356</v>
      </c>
      <c r="B240">
        <v>1016</v>
      </c>
      <c r="C240" t="s">
        <v>102</v>
      </c>
      <c r="D240">
        <v>25</v>
      </c>
      <c r="E240">
        <v>177.5</v>
      </c>
      <c r="F240">
        <v>78.099999999999994</v>
      </c>
      <c r="G240">
        <v>115.25</v>
      </c>
      <c r="H240">
        <v>59</v>
      </c>
      <c r="I240" t="s">
        <v>103</v>
      </c>
      <c r="J240" t="s">
        <v>104</v>
      </c>
      <c r="K240" t="s">
        <v>310</v>
      </c>
      <c r="L240" t="s">
        <v>311</v>
      </c>
      <c r="M240" t="s">
        <v>107</v>
      </c>
      <c r="N240" t="s">
        <v>108</v>
      </c>
      <c r="O240" t="s">
        <v>108</v>
      </c>
      <c r="P240">
        <v>24</v>
      </c>
      <c r="Q240" t="s">
        <v>113</v>
      </c>
      <c r="R240" t="s">
        <v>108</v>
      </c>
      <c r="S240" t="s">
        <v>108</v>
      </c>
      <c r="T240" t="s">
        <v>108</v>
      </c>
      <c r="U240">
        <v>1241</v>
      </c>
      <c r="V240">
        <v>155</v>
      </c>
      <c r="W240">
        <v>370</v>
      </c>
      <c r="X240">
        <v>100</v>
      </c>
      <c r="Y240">
        <v>191</v>
      </c>
      <c r="Z240">
        <v>79</v>
      </c>
      <c r="AA240" t="s">
        <v>108</v>
      </c>
      <c r="AB240">
        <v>39</v>
      </c>
      <c r="AC240">
        <v>33</v>
      </c>
      <c r="AD240">
        <v>707.68299999999999</v>
      </c>
      <c r="AE240">
        <v>3.7037E-2</v>
      </c>
      <c r="AF240">
        <v>0.341642</v>
      </c>
    </row>
    <row r="241" spans="1:32" x14ac:dyDescent="0.25">
      <c r="A241" t="s">
        <v>357</v>
      </c>
      <c r="B241">
        <v>1016</v>
      </c>
      <c r="C241" t="s">
        <v>102</v>
      </c>
      <c r="D241">
        <v>25</v>
      </c>
      <c r="E241">
        <v>177.5</v>
      </c>
      <c r="F241">
        <v>78.099999999999994</v>
      </c>
      <c r="G241">
        <v>115.25</v>
      </c>
      <c r="H241">
        <v>59</v>
      </c>
      <c r="I241" t="s">
        <v>103</v>
      </c>
      <c r="J241" t="s">
        <v>104</v>
      </c>
      <c r="K241" t="s">
        <v>310</v>
      </c>
      <c r="L241" t="s">
        <v>311</v>
      </c>
      <c r="M241" t="s">
        <v>107</v>
      </c>
      <c r="N241" t="s">
        <v>108</v>
      </c>
      <c r="O241" t="s">
        <v>108</v>
      </c>
      <c r="P241">
        <v>24</v>
      </c>
      <c r="Q241" t="s">
        <v>113</v>
      </c>
      <c r="R241" t="s">
        <v>108</v>
      </c>
      <c r="S241" t="s">
        <v>108</v>
      </c>
      <c r="T241" t="s">
        <v>108</v>
      </c>
      <c r="U241">
        <v>1083</v>
      </c>
      <c r="V241">
        <v>159</v>
      </c>
      <c r="W241">
        <v>374</v>
      </c>
      <c r="X241">
        <v>101</v>
      </c>
      <c r="Y241">
        <v>192</v>
      </c>
      <c r="Z241">
        <v>81</v>
      </c>
      <c r="AA241" t="s">
        <v>108</v>
      </c>
      <c r="AB241">
        <v>41</v>
      </c>
      <c r="AC241">
        <v>32</v>
      </c>
      <c r="AD241">
        <v>702.79300000000001</v>
      </c>
      <c r="AE241">
        <v>5.6603800000000003E-2</v>
      </c>
      <c r="AF241">
        <v>0.36014000000000002</v>
      </c>
    </row>
    <row r="242" spans="1:32" x14ac:dyDescent="0.25">
      <c r="A242" t="s">
        <v>358</v>
      </c>
      <c r="B242">
        <v>1016</v>
      </c>
      <c r="C242" t="s">
        <v>102</v>
      </c>
      <c r="D242">
        <v>25</v>
      </c>
      <c r="E242">
        <v>177.5</v>
      </c>
      <c r="F242">
        <v>78.099999999999994</v>
      </c>
      <c r="G242">
        <v>115.25</v>
      </c>
      <c r="H242">
        <v>59</v>
      </c>
      <c r="I242" t="s">
        <v>103</v>
      </c>
      <c r="J242" t="s">
        <v>104</v>
      </c>
      <c r="K242" t="s">
        <v>310</v>
      </c>
      <c r="L242" t="s">
        <v>311</v>
      </c>
      <c r="M242" t="s">
        <v>107</v>
      </c>
      <c r="N242" t="s">
        <v>108</v>
      </c>
      <c r="O242" t="s">
        <v>108</v>
      </c>
      <c r="P242">
        <v>24</v>
      </c>
      <c r="Q242" t="s">
        <v>113</v>
      </c>
      <c r="R242" t="s">
        <v>108</v>
      </c>
      <c r="S242" t="s">
        <v>108</v>
      </c>
      <c r="T242" t="s">
        <v>108</v>
      </c>
      <c r="U242">
        <v>1185</v>
      </c>
      <c r="V242">
        <v>162</v>
      </c>
      <c r="W242">
        <v>372</v>
      </c>
      <c r="X242">
        <v>102</v>
      </c>
      <c r="Y242">
        <v>190</v>
      </c>
      <c r="Z242">
        <v>80</v>
      </c>
      <c r="AA242" t="s">
        <v>108</v>
      </c>
      <c r="AB242">
        <v>39</v>
      </c>
      <c r="AC242">
        <v>34</v>
      </c>
      <c r="AD242">
        <v>740.93600000000004</v>
      </c>
      <c r="AE242">
        <v>5.6603800000000003E-2</v>
      </c>
      <c r="AF242">
        <v>0.36138900000000002</v>
      </c>
    </row>
    <row r="243" spans="1:32" x14ac:dyDescent="0.25">
      <c r="A243" s="1" t="s">
        <v>359</v>
      </c>
      <c r="B243">
        <v>1017</v>
      </c>
      <c r="C243" t="s">
        <v>102</v>
      </c>
      <c r="D243">
        <v>21</v>
      </c>
      <c r="E243">
        <v>170.1</v>
      </c>
      <c r="F243">
        <v>74.599999999999994</v>
      </c>
      <c r="G243">
        <v>112.25</v>
      </c>
      <c r="H243">
        <v>57</v>
      </c>
      <c r="I243" t="s">
        <v>103</v>
      </c>
      <c r="J243" t="s">
        <v>104</v>
      </c>
      <c r="K243" t="s">
        <v>360</v>
      </c>
      <c r="L243" t="s">
        <v>211</v>
      </c>
      <c r="M243" t="s">
        <v>107</v>
      </c>
      <c r="N243" t="s">
        <v>108</v>
      </c>
      <c r="O243" t="s">
        <v>108</v>
      </c>
      <c r="P243">
        <v>-0.5</v>
      </c>
      <c r="Q243" t="s">
        <v>109</v>
      </c>
      <c r="R243" t="s">
        <v>108</v>
      </c>
      <c r="S243" t="s">
        <v>108</v>
      </c>
      <c r="T243" t="s">
        <v>108</v>
      </c>
      <c r="U243">
        <v>1229</v>
      </c>
      <c r="V243">
        <v>155</v>
      </c>
      <c r="W243">
        <v>435</v>
      </c>
      <c r="X243">
        <v>102</v>
      </c>
      <c r="Y243">
        <v>255</v>
      </c>
      <c r="Z243">
        <v>78</v>
      </c>
      <c r="AA243" t="s">
        <v>108</v>
      </c>
      <c r="AB243">
        <v>52</v>
      </c>
      <c r="AC243">
        <v>37</v>
      </c>
      <c r="AD243">
        <v>814.33500000000004</v>
      </c>
      <c r="AE243">
        <v>0.17307700000000001</v>
      </c>
      <c r="AF243">
        <v>0.513262</v>
      </c>
    </row>
    <row r="244" spans="1:32" x14ac:dyDescent="0.25">
      <c r="A244" t="s">
        <v>361</v>
      </c>
      <c r="B244">
        <v>1017</v>
      </c>
      <c r="C244" t="s">
        <v>102</v>
      </c>
      <c r="D244">
        <v>21</v>
      </c>
      <c r="E244">
        <v>170.1</v>
      </c>
      <c r="F244">
        <v>74.599999999999994</v>
      </c>
      <c r="G244">
        <v>112.25</v>
      </c>
      <c r="H244">
        <v>57</v>
      </c>
      <c r="I244" t="s">
        <v>103</v>
      </c>
      <c r="J244" t="s">
        <v>104</v>
      </c>
      <c r="K244" t="s">
        <v>360</v>
      </c>
      <c r="L244" t="s">
        <v>211</v>
      </c>
      <c r="M244" t="s">
        <v>107</v>
      </c>
      <c r="N244" t="s">
        <v>108</v>
      </c>
      <c r="O244" t="s">
        <v>108</v>
      </c>
      <c r="P244">
        <v>-0.5</v>
      </c>
      <c r="Q244" t="s">
        <v>109</v>
      </c>
      <c r="R244" t="s">
        <v>108</v>
      </c>
      <c r="S244" t="s">
        <v>108</v>
      </c>
      <c r="T244" t="s">
        <v>108</v>
      </c>
      <c r="U244">
        <v>1264</v>
      </c>
      <c r="V244">
        <v>159</v>
      </c>
      <c r="W244">
        <v>432</v>
      </c>
      <c r="X244">
        <v>103</v>
      </c>
      <c r="Y244">
        <v>252</v>
      </c>
      <c r="Z244">
        <v>77</v>
      </c>
      <c r="AA244" t="s">
        <v>108</v>
      </c>
      <c r="AB244">
        <v>51</v>
      </c>
      <c r="AC244">
        <v>37</v>
      </c>
      <c r="AD244">
        <v>800.48599999999999</v>
      </c>
      <c r="AE244">
        <v>0.17647099999999999</v>
      </c>
      <c r="AF244">
        <v>0.50458099999999995</v>
      </c>
    </row>
    <row r="245" spans="1:32" x14ac:dyDescent="0.25">
      <c r="A245" t="s">
        <v>362</v>
      </c>
      <c r="B245">
        <v>1017</v>
      </c>
      <c r="C245" t="s">
        <v>102</v>
      </c>
      <c r="D245">
        <v>21</v>
      </c>
      <c r="E245">
        <v>170.1</v>
      </c>
      <c r="F245">
        <v>74.599999999999994</v>
      </c>
      <c r="G245">
        <v>112.25</v>
      </c>
      <c r="H245">
        <v>57</v>
      </c>
      <c r="I245" t="s">
        <v>103</v>
      </c>
      <c r="J245" t="s">
        <v>104</v>
      </c>
      <c r="K245" t="s">
        <v>360</v>
      </c>
      <c r="L245" t="s">
        <v>211</v>
      </c>
      <c r="M245" t="s">
        <v>107</v>
      </c>
      <c r="N245" t="s">
        <v>108</v>
      </c>
      <c r="O245" t="s">
        <v>108</v>
      </c>
      <c r="P245">
        <v>-0.5</v>
      </c>
      <c r="Q245" t="s">
        <v>109</v>
      </c>
      <c r="R245" t="s">
        <v>108</v>
      </c>
      <c r="S245" t="s">
        <v>108</v>
      </c>
      <c r="T245" t="s">
        <v>108</v>
      </c>
      <c r="U245">
        <v>1251</v>
      </c>
      <c r="V245">
        <v>157</v>
      </c>
      <c r="W245">
        <v>437</v>
      </c>
      <c r="X245">
        <v>105</v>
      </c>
      <c r="Y245">
        <v>253</v>
      </c>
      <c r="Z245">
        <v>79</v>
      </c>
      <c r="AA245" t="s">
        <v>108</v>
      </c>
      <c r="AB245">
        <v>52</v>
      </c>
      <c r="AC245">
        <v>38</v>
      </c>
      <c r="AD245">
        <v>807.32500000000005</v>
      </c>
      <c r="AE245">
        <v>0.18</v>
      </c>
      <c r="AF245">
        <v>0.50632299999999997</v>
      </c>
    </row>
    <row r="246" spans="1:32" x14ac:dyDescent="0.25">
      <c r="A246" t="s">
        <v>363</v>
      </c>
      <c r="B246">
        <v>1017</v>
      </c>
      <c r="C246" t="s">
        <v>102</v>
      </c>
      <c r="D246">
        <v>21</v>
      </c>
      <c r="E246">
        <v>170.1</v>
      </c>
      <c r="F246">
        <v>74.599999999999994</v>
      </c>
      <c r="G246">
        <v>112.25</v>
      </c>
      <c r="H246">
        <v>57</v>
      </c>
      <c r="I246" t="s">
        <v>103</v>
      </c>
      <c r="J246" t="s">
        <v>104</v>
      </c>
      <c r="K246" t="s">
        <v>360</v>
      </c>
      <c r="L246" t="s">
        <v>211</v>
      </c>
      <c r="M246" t="s">
        <v>107</v>
      </c>
      <c r="N246" t="s">
        <v>108</v>
      </c>
      <c r="O246" t="s">
        <v>108</v>
      </c>
      <c r="P246">
        <v>0.5</v>
      </c>
      <c r="Q246" t="s">
        <v>113</v>
      </c>
      <c r="R246" t="s">
        <v>108</v>
      </c>
      <c r="S246" t="s">
        <v>108</v>
      </c>
      <c r="T246" t="s">
        <v>108</v>
      </c>
      <c r="U246">
        <v>1201</v>
      </c>
      <c r="V246">
        <v>159</v>
      </c>
      <c r="W246">
        <v>420</v>
      </c>
      <c r="X246">
        <v>102</v>
      </c>
      <c r="Y246">
        <v>242</v>
      </c>
      <c r="Z246">
        <v>76</v>
      </c>
      <c r="AA246" t="s">
        <v>108</v>
      </c>
      <c r="AB246">
        <v>44</v>
      </c>
      <c r="AC246">
        <v>41</v>
      </c>
      <c r="AD246">
        <v>805.28</v>
      </c>
      <c r="AE246">
        <v>0.156863</v>
      </c>
      <c r="AF246">
        <v>0.50028700000000004</v>
      </c>
    </row>
    <row r="247" spans="1:32" x14ac:dyDescent="0.25">
      <c r="A247" t="s">
        <v>364</v>
      </c>
      <c r="B247">
        <v>1017</v>
      </c>
      <c r="C247" t="s">
        <v>102</v>
      </c>
      <c r="D247">
        <v>21</v>
      </c>
      <c r="E247">
        <v>170.1</v>
      </c>
      <c r="F247">
        <v>74.599999999999994</v>
      </c>
      <c r="G247">
        <v>112.25</v>
      </c>
      <c r="H247">
        <v>57</v>
      </c>
      <c r="I247" t="s">
        <v>103</v>
      </c>
      <c r="J247" t="s">
        <v>104</v>
      </c>
      <c r="K247" t="s">
        <v>360</v>
      </c>
      <c r="L247" t="s">
        <v>211</v>
      </c>
      <c r="M247" t="s">
        <v>107</v>
      </c>
      <c r="N247" t="s">
        <v>108</v>
      </c>
      <c r="O247" t="s">
        <v>108</v>
      </c>
      <c r="P247">
        <v>0.5</v>
      </c>
      <c r="Q247" t="s">
        <v>113</v>
      </c>
      <c r="R247" t="s">
        <v>108</v>
      </c>
      <c r="S247" t="s">
        <v>108</v>
      </c>
      <c r="T247" t="s">
        <v>108</v>
      </c>
      <c r="U247">
        <v>1213</v>
      </c>
      <c r="V247">
        <v>164</v>
      </c>
      <c r="W247">
        <v>419</v>
      </c>
      <c r="X247">
        <v>103</v>
      </c>
      <c r="Y247">
        <v>240</v>
      </c>
      <c r="Z247">
        <v>76</v>
      </c>
      <c r="AA247" t="s">
        <v>108</v>
      </c>
      <c r="AB247">
        <v>53</v>
      </c>
      <c r="AC247">
        <v>31</v>
      </c>
      <c r="AD247">
        <v>820.01700000000005</v>
      </c>
      <c r="AE247">
        <v>0.16666700000000001</v>
      </c>
      <c r="AF247">
        <v>0.48710799999999999</v>
      </c>
    </row>
    <row r="248" spans="1:32" x14ac:dyDescent="0.25">
      <c r="A248" t="s">
        <v>365</v>
      </c>
      <c r="B248">
        <v>1017</v>
      </c>
      <c r="C248" t="s">
        <v>102</v>
      </c>
      <c r="D248">
        <v>21</v>
      </c>
      <c r="E248">
        <v>170.1</v>
      </c>
      <c r="F248">
        <v>74.599999999999994</v>
      </c>
      <c r="G248">
        <v>112.25</v>
      </c>
      <c r="H248">
        <v>57</v>
      </c>
      <c r="I248" t="s">
        <v>103</v>
      </c>
      <c r="J248" t="s">
        <v>104</v>
      </c>
      <c r="K248" t="s">
        <v>360</v>
      </c>
      <c r="L248" t="s">
        <v>211</v>
      </c>
      <c r="M248" t="s">
        <v>107</v>
      </c>
      <c r="N248" t="s">
        <v>108</v>
      </c>
      <c r="O248" t="s">
        <v>108</v>
      </c>
      <c r="P248">
        <v>0.5</v>
      </c>
      <c r="Q248" t="s">
        <v>113</v>
      </c>
      <c r="R248" t="s">
        <v>108</v>
      </c>
      <c r="S248" t="s">
        <v>108</v>
      </c>
      <c r="T248" t="s">
        <v>108</v>
      </c>
      <c r="U248">
        <v>1205</v>
      </c>
      <c r="V248">
        <v>160</v>
      </c>
      <c r="W248">
        <v>420</v>
      </c>
      <c r="X248">
        <v>104</v>
      </c>
      <c r="Y248">
        <v>239</v>
      </c>
      <c r="Z248">
        <v>77</v>
      </c>
      <c r="AA248" t="s">
        <v>108</v>
      </c>
      <c r="AB248">
        <v>51</v>
      </c>
      <c r="AC248">
        <v>34</v>
      </c>
      <c r="AD248">
        <v>811.62599999999998</v>
      </c>
      <c r="AE248">
        <v>0.17307700000000001</v>
      </c>
      <c r="AF248">
        <v>0.49091800000000002</v>
      </c>
    </row>
    <row r="249" spans="1:32" x14ac:dyDescent="0.25">
      <c r="A249" t="s">
        <v>366</v>
      </c>
      <c r="B249">
        <v>1017</v>
      </c>
      <c r="C249" t="s">
        <v>102</v>
      </c>
      <c r="D249">
        <v>21</v>
      </c>
      <c r="E249">
        <v>170.1</v>
      </c>
      <c r="F249">
        <v>74.599999999999994</v>
      </c>
      <c r="G249">
        <v>112.25</v>
      </c>
      <c r="H249">
        <v>57</v>
      </c>
      <c r="I249" t="s">
        <v>103</v>
      </c>
      <c r="J249" t="s">
        <v>104</v>
      </c>
      <c r="K249" t="s">
        <v>360</v>
      </c>
      <c r="L249" t="s">
        <v>211</v>
      </c>
      <c r="M249" t="s">
        <v>107</v>
      </c>
      <c r="N249" t="s">
        <v>108</v>
      </c>
      <c r="O249" t="s">
        <v>108</v>
      </c>
      <c r="P249">
        <v>1</v>
      </c>
      <c r="Q249" t="s">
        <v>113</v>
      </c>
      <c r="R249" t="s">
        <v>108</v>
      </c>
      <c r="S249" t="s">
        <v>108</v>
      </c>
      <c r="T249" t="s">
        <v>108</v>
      </c>
      <c r="U249">
        <v>1206</v>
      </c>
      <c r="V249">
        <v>159</v>
      </c>
      <c r="W249">
        <v>428</v>
      </c>
      <c r="X249">
        <v>104</v>
      </c>
      <c r="Y249">
        <v>245</v>
      </c>
      <c r="Z249">
        <v>79</v>
      </c>
      <c r="AA249" t="s">
        <v>108</v>
      </c>
      <c r="AB249">
        <v>55</v>
      </c>
      <c r="AC249">
        <v>32</v>
      </c>
      <c r="AD249">
        <v>777.20600000000002</v>
      </c>
      <c r="AE249">
        <v>0.18</v>
      </c>
      <c r="AF249">
        <v>0.49896299999999999</v>
      </c>
    </row>
    <row r="250" spans="1:32" x14ac:dyDescent="0.25">
      <c r="A250" t="s">
        <v>367</v>
      </c>
      <c r="B250">
        <v>1017</v>
      </c>
      <c r="C250" t="s">
        <v>102</v>
      </c>
      <c r="D250">
        <v>21</v>
      </c>
      <c r="E250">
        <v>170.1</v>
      </c>
      <c r="F250">
        <v>74.599999999999994</v>
      </c>
      <c r="G250">
        <v>112.25</v>
      </c>
      <c r="H250">
        <v>57</v>
      </c>
      <c r="I250" t="s">
        <v>103</v>
      </c>
      <c r="J250" t="s">
        <v>104</v>
      </c>
      <c r="K250" t="s">
        <v>360</v>
      </c>
      <c r="L250" t="s">
        <v>211</v>
      </c>
      <c r="M250" t="s">
        <v>107</v>
      </c>
      <c r="N250" t="s">
        <v>108</v>
      </c>
      <c r="O250" t="s">
        <v>108</v>
      </c>
      <c r="P250">
        <v>1</v>
      </c>
      <c r="Q250" t="s">
        <v>113</v>
      </c>
      <c r="R250" t="s">
        <v>108</v>
      </c>
      <c r="S250" t="s">
        <v>108</v>
      </c>
      <c r="T250" t="s">
        <v>108</v>
      </c>
      <c r="U250">
        <v>1262</v>
      </c>
      <c r="V250">
        <v>158</v>
      </c>
      <c r="W250">
        <v>426</v>
      </c>
      <c r="X250">
        <v>107</v>
      </c>
      <c r="Y250">
        <v>241</v>
      </c>
      <c r="Z250">
        <v>78</v>
      </c>
      <c r="AA250" t="s">
        <v>108</v>
      </c>
      <c r="AB250">
        <v>54</v>
      </c>
      <c r="AC250">
        <v>33</v>
      </c>
      <c r="AD250">
        <v>790.90300000000002</v>
      </c>
      <c r="AE250">
        <v>0.18</v>
      </c>
      <c r="AF250">
        <v>0.49443300000000001</v>
      </c>
    </row>
    <row r="251" spans="1:32" x14ac:dyDescent="0.25">
      <c r="A251" t="s">
        <v>368</v>
      </c>
      <c r="B251">
        <v>1017</v>
      </c>
      <c r="C251" t="s">
        <v>102</v>
      </c>
      <c r="D251">
        <v>21</v>
      </c>
      <c r="E251">
        <v>170.1</v>
      </c>
      <c r="F251">
        <v>74.599999999999994</v>
      </c>
      <c r="G251">
        <v>112.25</v>
      </c>
      <c r="H251">
        <v>57</v>
      </c>
      <c r="I251" t="s">
        <v>103</v>
      </c>
      <c r="J251" t="s">
        <v>104</v>
      </c>
      <c r="K251" t="s">
        <v>360</v>
      </c>
      <c r="L251" t="s">
        <v>211</v>
      </c>
      <c r="M251" t="s">
        <v>107</v>
      </c>
      <c r="N251" t="s">
        <v>108</v>
      </c>
      <c r="O251" t="s">
        <v>108</v>
      </c>
      <c r="P251">
        <v>1</v>
      </c>
      <c r="Q251" t="s">
        <v>113</v>
      </c>
      <c r="R251" t="s">
        <v>108</v>
      </c>
      <c r="S251" t="s">
        <v>108</v>
      </c>
      <c r="T251" t="s">
        <v>108</v>
      </c>
      <c r="U251">
        <v>1250</v>
      </c>
      <c r="V251">
        <v>162</v>
      </c>
      <c r="W251">
        <v>422</v>
      </c>
      <c r="X251">
        <v>101</v>
      </c>
      <c r="Y251">
        <v>243</v>
      </c>
      <c r="Z251">
        <v>78</v>
      </c>
      <c r="AA251" t="s">
        <v>108</v>
      </c>
      <c r="AB251">
        <v>56</v>
      </c>
      <c r="AC251">
        <v>29</v>
      </c>
      <c r="AD251">
        <v>771.423</v>
      </c>
      <c r="AE251">
        <v>0.183673</v>
      </c>
      <c r="AF251">
        <v>0.49247800000000003</v>
      </c>
    </row>
    <row r="252" spans="1:32" x14ac:dyDescent="0.25">
      <c r="A252" t="s">
        <v>369</v>
      </c>
      <c r="B252">
        <v>1017</v>
      </c>
      <c r="C252" t="s">
        <v>102</v>
      </c>
      <c r="D252">
        <v>21</v>
      </c>
      <c r="E252">
        <v>170.1</v>
      </c>
      <c r="F252">
        <v>74.599999999999994</v>
      </c>
      <c r="G252">
        <v>112.25</v>
      </c>
      <c r="H252">
        <v>57</v>
      </c>
      <c r="I252" t="s">
        <v>103</v>
      </c>
      <c r="J252" t="s">
        <v>104</v>
      </c>
      <c r="K252" t="s">
        <v>360</v>
      </c>
      <c r="L252" t="s">
        <v>211</v>
      </c>
      <c r="M252" t="s">
        <v>107</v>
      </c>
      <c r="N252" t="s">
        <v>108</v>
      </c>
      <c r="O252" t="s">
        <v>108</v>
      </c>
      <c r="P252">
        <v>1.5</v>
      </c>
      <c r="Q252" t="s">
        <v>113</v>
      </c>
      <c r="R252" t="s">
        <v>108</v>
      </c>
      <c r="S252" t="s">
        <v>108</v>
      </c>
      <c r="T252" t="s">
        <v>108</v>
      </c>
      <c r="U252">
        <v>1265</v>
      </c>
      <c r="V252">
        <v>151</v>
      </c>
      <c r="W252">
        <v>415</v>
      </c>
      <c r="X252">
        <v>102</v>
      </c>
      <c r="Y252">
        <v>238</v>
      </c>
      <c r="Z252">
        <v>75</v>
      </c>
      <c r="AA252" t="s">
        <v>108</v>
      </c>
      <c r="AB252">
        <v>46</v>
      </c>
      <c r="AC252">
        <v>37</v>
      </c>
      <c r="AD252">
        <v>815.17899999999997</v>
      </c>
      <c r="AE252">
        <v>0.117647</v>
      </c>
      <c r="AF252">
        <v>0.48817500000000003</v>
      </c>
    </row>
    <row r="253" spans="1:32" x14ac:dyDescent="0.25">
      <c r="A253" t="s">
        <v>370</v>
      </c>
      <c r="B253">
        <v>1017</v>
      </c>
      <c r="C253" t="s">
        <v>102</v>
      </c>
      <c r="D253">
        <v>21</v>
      </c>
      <c r="E253">
        <v>170.1</v>
      </c>
      <c r="F253">
        <v>74.599999999999994</v>
      </c>
      <c r="G253">
        <v>112.25</v>
      </c>
      <c r="H253">
        <v>57</v>
      </c>
      <c r="I253" t="s">
        <v>103</v>
      </c>
      <c r="J253" t="s">
        <v>104</v>
      </c>
      <c r="K253" t="s">
        <v>360</v>
      </c>
      <c r="L253" t="s">
        <v>211</v>
      </c>
      <c r="M253" t="s">
        <v>107</v>
      </c>
      <c r="N253" t="s">
        <v>108</v>
      </c>
      <c r="O253" t="s">
        <v>108</v>
      </c>
      <c r="P253">
        <v>1.5</v>
      </c>
      <c r="Q253" t="s">
        <v>113</v>
      </c>
      <c r="R253" t="s">
        <v>108</v>
      </c>
      <c r="S253" t="s">
        <v>108</v>
      </c>
      <c r="T253" t="s">
        <v>108</v>
      </c>
      <c r="U253">
        <v>1181</v>
      </c>
      <c r="V253">
        <v>156</v>
      </c>
      <c r="W253">
        <v>414</v>
      </c>
      <c r="X253">
        <v>98</v>
      </c>
      <c r="Y253">
        <v>241</v>
      </c>
      <c r="Z253">
        <v>75</v>
      </c>
      <c r="AA253" t="s">
        <v>108</v>
      </c>
      <c r="AB253">
        <v>44</v>
      </c>
      <c r="AC253">
        <v>38</v>
      </c>
      <c r="AD253">
        <v>837.08299999999997</v>
      </c>
      <c r="AE253">
        <v>0.18</v>
      </c>
      <c r="AF253">
        <v>0.483041</v>
      </c>
    </row>
    <row r="254" spans="1:32" x14ac:dyDescent="0.25">
      <c r="A254" t="s">
        <v>371</v>
      </c>
      <c r="B254">
        <v>1017</v>
      </c>
      <c r="C254" t="s">
        <v>102</v>
      </c>
      <c r="D254">
        <v>21</v>
      </c>
      <c r="E254">
        <v>170.1</v>
      </c>
      <c r="F254">
        <v>74.599999999999994</v>
      </c>
      <c r="G254">
        <v>112.25</v>
      </c>
      <c r="H254">
        <v>57</v>
      </c>
      <c r="I254" t="s">
        <v>103</v>
      </c>
      <c r="J254" t="s">
        <v>104</v>
      </c>
      <c r="K254" t="s">
        <v>360</v>
      </c>
      <c r="L254" t="s">
        <v>211</v>
      </c>
      <c r="M254" t="s">
        <v>107</v>
      </c>
      <c r="N254" t="s">
        <v>108</v>
      </c>
      <c r="O254" t="s">
        <v>108</v>
      </c>
      <c r="P254">
        <v>1.5</v>
      </c>
      <c r="Q254" t="s">
        <v>113</v>
      </c>
      <c r="R254" t="s">
        <v>108</v>
      </c>
      <c r="S254" t="s">
        <v>108</v>
      </c>
      <c r="T254" t="s">
        <v>108</v>
      </c>
      <c r="U254">
        <v>1135</v>
      </c>
      <c r="V254">
        <v>152</v>
      </c>
      <c r="W254">
        <v>417</v>
      </c>
      <c r="X254">
        <v>101</v>
      </c>
      <c r="Y254">
        <v>240</v>
      </c>
      <c r="Z254">
        <v>76</v>
      </c>
      <c r="AA254" t="s">
        <v>108</v>
      </c>
      <c r="AB254">
        <v>47</v>
      </c>
      <c r="AC254">
        <v>36</v>
      </c>
      <c r="AD254">
        <v>826.76800000000003</v>
      </c>
      <c r="AE254">
        <v>0.156863</v>
      </c>
      <c r="AF254">
        <v>0.47451700000000002</v>
      </c>
    </row>
    <row r="255" spans="1:32" x14ac:dyDescent="0.25">
      <c r="A255" s="1" t="s">
        <v>372</v>
      </c>
      <c r="B255">
        <v>1017</v>
      </c>
      <c r="C255" t="s">
        <v>102</v>
      </c>
      <c r="D255">
        <v>21</v>
      </c>
      <c r="E255">
        <v>170.1</v>
      </c>
      <c r="F255">
        <v>74.599999999999994</v>
      </c>
      <c r="G255">
        <v>112.25</v>
      </c>
      <c r="H255">
        <v>57</v>
      </c>
      <c r="I255" t="s">
        <v>103</v>
      </c>
      <c r="J255" t="s">
        <v>104</v>
      </c>
      <c r="K255" t="s">
        <v>360</v>
      </c>
      <c r="L255" t="s">
        <v>211</v>
      </c>
      <c r="M255" t="s">
        <v>107</v>
      </c>
      <c r="N255" t="s">
        <v>108</v>
      </c>
      <c r="O255" t="s">
        <v>108</v>
      </c>
      <c r="P255">
        <v>2</v>
      </c>
      <c r="Q255" t="s">
        <v>113</v>
      </c>
      <c r="R255" t="s">
        <v>108</v>
      </c>
      <c r="S255" t="s">
        <v>108</v>
      </c>
      <c r="T255" t="s">
        <v>108</v>
      </c>
      <c r="U255">
        <v>1201</v>
      </c>
      <c r="V255">
        <v>159</v>
      </c>
      <c r="W255">
        <v>416</v>
      </c>
      <c r="X255">
        <v>105</v>
      </c>
      <c r="Y255">
        <v>232</v>
      </c>
      <c r="Z255">
        <v>79</v>
      </c>
      <c r="AA255" t="s">
        <v>108</v>
      </c>
      <c r="AB255">
        <v>50</v>
      </c>
      <c r="AC255">
        <v>37</v>
      </c>
      <c r="AD255">
        <v>734.83199999999999</v>
      </c>
      <c r="AE255">
        <v>0.16</v>
      </c>
      <c r="AF255">
        <v>0.48220299999999999</v>
      </c>
    </row>
    <row r="256" spans="1:32" x14ac:dyDescent="0.25">
      <c r="A256" t="s">
        <v>373</v>
      </c>
      <c r="B256">
        <v>1017</v>
      </c>
      <c r="C256" t="s">
        <v>102</v>
      </c>
      <c r="D256">
        <v>21</v>
      </c>
      <c r="E256">
        <v>170.1</v>
      </c>
      <c r="F256">
        <v>74.599999999999994</v>
      </c>
      <c r="G256">
        <v>112.25</v>
      </c>
      <c r="H256">
        <v>57</v>
      </c>
      <c r="I256" t="s">
        <v>103</v>
      </c>
      <c r="J256" t="s">
        <v>104</v>
      </c>
      <c r="K256" t="s">
        <v>360</v>
      </c>
      <c r="L256" t="s">
        <v>211</v>
      </c>
      <c r="M256" t="s">
        <v>107</v>
      </c>
      <c r="N256" t="s">
        <v>108</v>
      </c>
      <c r="O256" t="s">
        <v>108</v>
      </c>
      <c r="P256">
        <v>2</v>
      </c>
      <c r="Q256" t="s">
        <v>113</v>
      </c>
      <c r="R256" t="s">
        <v>108</v>
      </c>
      <c r="S256" t="s">
        <v>108</v>
      </c>
      <c r="T256" t="s">
        <v>108</v>
      </c>
      <c r="U256">
        <v>1179</v>
      </c>
      <c r="V256">
        <v>156</v>
      </c>
      <c r="W256">
        <v>417</v>
      </c>
      <c r="X256">
        <v>104</v>
      </c>
      <c r="Y256">
        <v>236</v>
      </c>
      <c r="Z256">
        <v>77</v>
      </c>
      <c r="AA256" t="s">
        <v>108</v>
      </c>
      <c r="AB256">
        <v>50</v>
      </c>
      <c r="AC256">
        <v>36</v>
      </c>
      <c r="AD256">
        <v>738.66499999999996</v>
      </c>
      <c r="AE256">
        <v>0.16</v>
      </c>
      <c r="AF256">
        <v>0.47422599999999998</v>
      </c>
    </row>
    <row r="257" spans="1:32" x14ac:dyDescent="0.25">
      <c r="A257" t="s">
        <v>374</v>
      </c>
      <c r="B257">
        <v>1017</v>
      </c>
      <c r="C257" t="s">
        <v>102</v>
      </c>
      <c r="D257">
        <v>21</v>
      </c>
      <c r="E257">
        <v>170.1</v>
      </c>
      <c r="F257">
        <v>74.599999999999994</v>
      </c>
      <c r="G257">
        <v>112.25</v>
      </c>
      <c r="H257">
        <v>57</v>
      </c>
      <c r="I257" t="s">
        <v>103</v>
      </c>
      <c r="J257" t="s">
        <v>104</v>
      </c>
      <c r="K257" t="s">
        <v>360</v>
      </c>
      <c r="L257" t="s">
        <v>211</v>
      </c>
      <c r="M257" t="s">
        <v>107</v>
      </c>
      <c r="N257" t="s">
        <v>108</v>
      </c>
      <c r="O257" t="s">
        <v>108</v>
      </c>
      <c r="P257">
        <v>2</v>
      </c>
      <c r="Q257" t="s">
        <v>113</v>
      </c>
      <c r="R257" t="s">
        <v>108</v>
      </c>
      <c r="S257" t="s">
        <v>108</v>
      </c>
      <c r="T257" t="s">
        <v>108</v>
      </c>
      <c r="U257">
        <v>1069</v>
      </c>
      <c r="V257">
        <v>152</v>
      </c>
      <c r="W257">
        <v>414</v>
      </c>
      <c r="X257">
        <v>106</v>
      </c>
      <c r="Y257">
        <v>229</v>
      </c>
      <c r="Z257">
        <v>79</v>
      </c>
      <c r="AA257" t="s">
        <v>108</v>
      </c>
      <c r="AB257">
        <v>53</v>
      </c>
      <c r="AC257">
        <v>36</v>
      </c>
      <c r="AD257">
        <v>705.78</v>
      </c>
      <c r="AE257">
        <v>0.21568599999999999</v>
      </c>
      <c r="AF257">
        <v>0.478439</v>
      </c>
    </row>
    <row r="258" spans="1:32" x14ac:dyDescent="0.25">
      <c r="A258" t="s">
        <v>375</v>
      </c>
      <c r="B258">
        <v>1017</v>
      </c>
      <c r="C258" t="s">
        <v>102</v>
      </c>
      <c r="D258">
        <v>21</v>
      </c>
      <c r="E258">
        <v>170.1</v>
      </c>
      <c r="F258">
        <v>74.599999999999994</v>
      </c>
      <c r="G258">
        <v>112.25</v>
      </c>
      <c r="H258">
        <v>57</v>
      </c>
      <c r="I258" t="s">
        <v>103</v>
      </c>
      <c r="J258" t="s">
        <v>104</v>
      </c>
      <c r="K258" t="s">
        <v>360</v>
      </c>
      <c r="L258" t="s">
        <v>211</v>
      </c>
      <c r="M258" t="s">
        <v>107</v>
      </c>
      <c r="N258" t="s">
        <v>108</v>
      </c>
      <c r="O258" t="s">
        <v>108</v>
      </c>
      <c r="P258">
        <v>2.5</v>
      </c>
      <c r="Q258" t="s">
        <v>113</v>
      </c>
      <c r="R258" t="s">
        <v>108</v>
      </c>
      <c r="S258" t="s">
        <v>108</v>
      </c>
      <c r="T258" t="s">
        <v>108</v>
      </c>
      <c r="U258">
        <v>1061</v>
      </c>
      <c r="V258">
        <v>149</v>
      </c>
      <c r="W258">
        <v>404</v>
      </c>
      <c r="X258">
        <v>104</v>
      </c>
      <c r="Y258">
        <v>219</v>
      </c>
      <c r="Z258">
        <v>81</v>
      </c>
      <c r="AA258" t="s">
        <v>108</v>
      </c>
      <c r="AB258">
        <v>53</v>
      </c>
      <c r="AC258">
        <v>36</v>
      </c>
      <c r="AD258">
        <v>635.09199999999998</v>
      </c>
      <c r="AE258">
        <v>0.18</v>
      </c>
      <c r="AF258">
        <v>0.45913500000000002</v>
      </c>
    </row>
    <row r="259" spans="1:32" x14ac:dyDescent="0.25">
      <c r="A259" t="s">
        <v>376</v>
      </c>
      <c r="B259">
        <v>1017</v>
      </c>
      <c r="C259" t="s">
        <v>102</v>
      </c>
      <c r="D259">
        <v>21</v>
      </c>
      <c r="E259">
        <v>170.1</v>
      </c>
      <c r="F259">
        <v>74.599999999999994</v>
      </c>
      <c r="G259">
        <v>112.25</v>
      </c>
      <c r="H259">
        <v>57</v>
      </c>
      <c r="I259" t="s">
        <v>103</v>
      </c>
      <c r="J259" t="s">
        <v>104</v>
      </c>
      <c r="K259" t="s">
        <v>360</v>
      </c>
      <c r="L259" t="s">
        <v>211</v>
      </c>
      <c r="M259" t="s">
        <v>107</v>
      </c>
      <c r="N259" t="s">
        <v>108</v>
      </c>
      <c r="O259" t="s">
        <v>108</v>
      </c>
      <c r="P259">
        <v>2.5</v>
      </c>
      <c r="Q259" t="s">
        <v>113</v>
      </c>
      <c r="R259" t="s">
        <v>108</v>
      </c>
      <c r="S259" t="s">
        <v>108</v>
      </c>
      <c r="T259" t="s">
        <v>108</v>
      </c>
      <c r="U259">
        <v>971</v>
      </c>
      <c r="V259">
        <v>145</v>
      </c>
      <c r="W259">
        <v>401</v>
      </c>
      <c r="X259">
        <v>105</v>
      </c>
      <c r="Y259">
        <v>214</v>
      </c>
      <c r="Z259">
        <v>82</v>
      </c>
      <c r="AA259" t="s">
        <v>108</v>
      </c>
      <c r="AB259">
        <v>54</v>
      </c>
      <c r="AC259">
        <v>35</v>
      </c>
      <c r="AD259">
        <v>606.58000000000004</v>
      </c>
      <c r="AE259">
        <v>0.21276600000000001</v>
      </c>
      <c r="AF259">
        <v>0.46248400000000001</v>
      </c>
    </row>
    <row r="260" spans="1:32" x14ac:dyDescent="0.25">
      <c r="A260" t="s">
        <v>377</v>
      </c>
      <c r="B260">
        <v>1017</v>
      </c>
      <c r="C260" t="s">
        <v>102</v>
      </c>
      <c r="D260">
        <v>21</v>
      </c>
      <c r="E260">
        <v>170.1</v>
      </c>
      <c r="F260">
        <v>74.599999999999994</v>
      </c>
      <c r="G260">
        <v>112.25</v>
      </c>
      <c r="H260">
        <v>57</v>
      </c>
      <c r="I260" t="s">
        <v>103</v>
      </c>
      <c r="J260" t="s">
        <v>104</v>
      </c>
      <c r="K260" t="s">
        <v>360</v>
      </c>
      <c r="L260" t="s">
        <v>211</v>
      </c>
      <c r="M260" t="s">
        <v>107</v>
      </c>
      <c r="N260" t="s">
        <v>108</v>
      </c>
      <c r="O260" t="s">
        <v>108</v>
      </c>
      <c r="P260">
        <v>2.5</v>
      </c>
      <c r="Q260" t="s">
        <v>113</v>
      </c>
      <c r="R260" t="s">
        <v>108</v>
      </c>
      <c r="S260" t="s">
        <v>108</v>
      </c>
      <c r="T260" t="s">
        <v>108</v>
      </c>
      <c r="U260">
        <v>989</v>
      </c>
      <c r="V260">
        <v>150</v>
      </c>
      <c r="W260">
        <v>402</v>
      </c>
      <c r="X260">
        <v>103</v>
      </c>
      <c r="Y260">
        <v>217</v>
      </c>
      <c r="Z260">
        <v>82</v>
      </c>
      <c r="AA260" t="s">
        <v>108</v>
      </c>
      <c r="AB260">
        <v>55</v>
      </c>
      <c r="AC260">
        <v>36</v>
      </c>
      <c r="AD260">
        <v>605.59100000000001</v>
      </c>
      <c r="AE260">
        <v>0.22916700000000001</v>
      </c>
      <c r="AF260">
        <v>0.46306199999999997</v>
      </c>
    </row>
    <row r="261" spans="1:32" x14ac:dyDescent="0.25">
      <c r="A261" t="s">
        <v>378</v>
      </c>
      <c r="B261">
        <v>1017</v>
      </c>
      <c r="C261" t="s">
        <v>102</v>
      </c>
      <c r="D261">
        <v>21</v>
      </c>
      <c r="E261">
        <v>170.1</v>
      </c>
      <c r="F261">
        <v>74.599999999999994</v>
      </c>
      <c r="G261">
        <v>112.25</v>
      </c>
      <c r="H261">
        <v>57</v>
      </c>
      <c r="I261" t="s">
        <v>103</v>
      </c>
      <c r="J261" t="s">
        <v>104</v>
      </c>
      <c r="K261" t="s">
        <v>360</v>
      </c>
      <c r="L261" t="s">
        <v>211</v>
      </c>
      <c r="M261" t="s">
        <v>107</v>
      </c>
      <c r="N261" t="s">
        <v>108</v>
      </c>
      <c r="O261" t="s">
        <v>108</v>
      </c>
      <c r="P261">
        <v>3</v>
      </c>
      <c r="Q261" t="s">
        <v>113</v>
      </c>
      <c r="R261" t="s">
        <v>108</v>
      </c>
      <c r="S261" t="s">
        <v>108</v>
      </c>
      <c r="T261" t="s">
        <v>108</v>
      </c>
      <c r="U261">
        <v>1030</v>
      </c>
      <c r="V261">
        <v>146</v>
      </c>
      <c r="W261">
        <v>395</v>
      </c>
      <c r="X261">
        <v>102</v>
      </c>
      <c r="Y261">
        <v>214</v>
      </c>
      <c r="Z261">
        <v>79</v>
      </c>
      <c r="AA261" t="s">
        <v>108</v>
      </c>
      <c r="AB261">
        <v>55</v>
      </c>
      <c r="AC261">
        <v>33</v>
      </c>
      <c r="AD261">
        <v>644.67100000000005</v>
      </c>
      <c r="AE261">
        <v>0.20408200000000001</v>
      </c>
      <c r="AF261">
        <v>0.450015</v>
      </c>
    </row>
    <row r="262" spans="1:32" x14ac:dyDescent="0.25">
      <c r="A262" t="s">
        <v>379</v>
      </c>
      <c r="B262">
        <v>1017</v>
      </c>
      <c r="C262" t="s">
        <v>102</v>
      </c>
      <c r="D262">
        <v>21</v>
      </c>
      <c r="E262">
        <v>170.1</v>
      </c>
      <c r="F262">
        <v>74.599999999999994</v>
      </c>
      <c r="G262">
        <v>112.25</v>
      </c>
      <c r="H262">
        <v>57</v>
      </c>
      <c r="I262" t="s">
        <v>103</v>
      </c>
      <c r="J262" t="s">
        <v>104</v>
      </c>
      <c r="K262" t="s">
        <v>360</v>
      </c>
      <c r="L262" t="s">
        <v>211</v>
      </c>
      <c r="M262" t="s">
        <v>107</v>
      </c>
      <c r="N262" t="s">
        <v>108</v>
      </c>
      <c r="O262" t="s">
        <v>108</v>
      </c>
      <c r="P262">
        <v>3</v>
      </c>
      <c r="Q262" t="s">
        <v>113</v>
      </c>
      <c r="R262" t="s">
        <v>108</v>
      </c>
      <c r="S262" t="s">
        <v>108</v>
      </c>
      <c r="T262" t="s">
        <v>108</v>
      </c>
      <c r="U262">
        <v>998</v>
      </c>
      <c r="V262">
        <v>142</v>
      </c>
      <c r="W262">
        <v>398</v>
      </c>
      <c r="X262">
        <v>101</v>
      </c>
      <c r="Y262">
        <v>216</v>
      </c>
      <c r="Z262">
        <v>81</v>
      </c>
      <c r="AA262" t="s">
        <v>108</v>
      </c>
      <c r="AB262">
        <v>54</v>
      </c>
      <c r="AC262">
        <v>35</v>
      </c>
      <c r="AD262">
        <v>624.95399999999995</v>
      </c>
      <c r="AE262">
        <v>0.25</v>
      </c>
      <c r="AF262">
        <v>0.46343499999999999</v>
      </c>
    </row>
    <row r="263" spans="1:32" x14ac:dyDescent="0.25">
      <c r="A263" t="s">
        <v>380</v>
      </c>
      <c r="B263">
        <v>1017</v>
      </c>
      <c r="C263" t="s">
        <v>102</v>
      </c>
      <c r="D263">
        <v>21</v>
      </c>
      <c r="E263">
        <v>170.1</v>
      </c>
      <c r="F263">
        <v>74.599999999999994</v>
      </c>
      <c r="G263">
        <v>112.25</v>
      </c>
      <c r="H263">
        <v>57</v>
      </c>
      <c r="I263" t="s">
        <v>103</v>
      </c>
      <c r="J263" t="s">
        <v>104</v>
      </c>
      <c r="K263" t="s">
        <v>360</v>
      </c>
      <c r="L263" t="s">
        <v>211</v>
      </c>
      <c r="M263" t="s">
        <v>107</v>
      </c>
      <c r="N263" t="s">
        <v>108</v>
      </c>
      <c r="O263" t="s">
        <v>108</v>
      </c>
      <c r="P263">
        <v>3</v>
      </c>
      <c r="Q263" t="s">
        <v>113</v>
      </c>
      <c r="R263" t="s">
        <v>108</v>
      </c>
      <c r="S263" t="s">
        <v>108</v>
      </c>
      <c r="T263" t="s">
        <v>108</v>
      </c>
      <c r="U263">
        <v>1011</v>
      </c>
      <c r="V263">
        <v>147</v>
      </c>
      <c r="W263">
        <v>393</v>
      </c>
      <c r="X263">
        <v>102</v>
      </c>
      <c r="Y263">
        <v>212</v>
      </c>
      <c r="Z263">
        <v>79</v>
      </c>
      <c r="AA263" t="s">
        <v>108</v>
      </c>
      <c r="AB263">
        <v>54</v>
      </c>
      <c r="AC263">
        <v>33</v>
      </c>
      <c r="AD263">
        <v>639.63800000000003</v>
      </c>
      <c r="AE263">
        <v>0.22916700000000001</v>
      </c>
      <c r="AF263">
        <v>0.44283400000000001</v>
      </c>
    </row>
    <row r="264" spans="1:32" x14ac:dyDescent="0.25">
      <c r="A264" t="s">
        <v>381</v>
      </c>
      <c r="B264">
        <v>1017</v>
      </c>
      <c r="C264" t="s">
        <v>102</v>
      </c>
      <c r="D264">
        <v>21</v>
      </c>
      <c r="E264">
        <v>170.1</v>
      </c>
      <c r="F264">
        <v>74.599999999999994</v>
      </c>
      <c r="G264">
        <v>112.25</v>
      </c>
      <c r="H264">
        <v>57</v>
      </c>
      <c r="I264" t="s">
        <v>103</v>
      </c>
      <c r="J264" t="s">
        <v>104</v>
      </c>
      <c r="K264" t="s">
        <v>360</v>
      </c>
      <c r="L264" t="s">
        <v>211</v>
      </c>
      <c r="M264" t="s">
        <v>107</v>
      </c>
      <c r="N264" t="s">
        <v>108</v>
      </c>
      <c r="O264" t="s">
        <v>108</v>
      </c>
      <c r="P264">
        <v>3.5</v>
      </c>
      <c r="Q264" t="s">
        <v>113</v>
      </c>
      <c r="R264" t="s">
        <v>108</v>
      </c>
      <c r="S264" t="s">
        <v>108</v>
      </c>
      <c r="T264" t="s">
        <v>108</v>
      </c>
      <c r="U264">
        <v>985</v>
      </c>
      <c r="V264">
        <v>144</v>
      </c>
      <c r="W264">
        <v>393</v>
      </c>
      <c r="X264">
        <v>101</v>
      </c>
      <c r="Y264">
        <v>216</v>
      </c>
      <c r="Z264">
        <v>76</v>
      </c>
      <c r="AA264" t="s">
        <v>108</v>
      </c>
      <c r="AB264">
        <v>52</v>
      </c>
      <c r="AC264">
        <v>33</v>
      </c>
      <c r="AD264">
        <v>695.87599999999998</v>
      </c>
      <c r="AE264">
        <v>0.183673</v>
      </c>
      <c r="AF264">
        <v>0.44159700000000002</v>
      </c>
    </row>
    <row r="265" spans="1:32" x14ac:dyDescent="0.25">
      <c r="A265" t="s">
        <v>382</v>
      </c>
      <c r="B265">
        <v>1017</v>
      </c>
      <c r="C265" t="s">
        <v>102</v>
      </c>
      <c r="D265">
        <v>21</v>
      </c>
      <c r="E265">
        <v>170.1</v>
      </c>
      <c r="F265">
        <v>74.599999999999994</v>
      </c>
      <c r="G265">
        <v>112.25</v>
      </c>
      <c r="H265">
        <v>57</v>
      </c>
      <c r="I265" t="s">
        <v>103</v>
      </c>
      <c r="J265" t="s">
        <v>104</v>
      </c>
      <c r="K265" t="s">
        <v>360</v>
      </c>
      <c r="L265" t="s">
        <v>211</v>
      </c>
      <c r="M265" t="s">
        <v>107</v>
      </c>
      <c r="N265" t="s">
        <v>108</v>
      </c>
      <c r="O265" t="s">
        <v>108</v>
      </c>
      <c r="P265">
        <v>3.5</v>
      </c>
      <c r="Q265" t="s">
        <v>113</v>
      </c>
      <c r="R265" t="s">
        <v>108</v>
      </c>
      <c r="S265" t="s">
        <v>108</v>
      </c>
      <c r="T265" t="s">
        <v>108</v>
      </c>
      <c r="U265">
        <v>989</v>
      </c>
      <c r="V265">
        <v>147</v>
      </c>
      <c r="W265">
        <v>393</v>
      </c>
      <c r="X265">
        <v>101</v>
      </c>
      <c r="Y265">
        <v>214</v>
      </c>
      <c r="Z265">
        <v>78</v>
      </c>
      <c r="AA265" t="s">
        <v>108</v>
      </c>
      <c r="AB265">
        <v>53</v>
      </c>
      <c r="AC265">
        <v>31</v>
      </c>
      <c r="AD265">
        <v>707.49900000000002</v>
      </c>
      <c r="AE265">
        <v>0.1875</v>
      </c>
      <c r="AF265">
        <v>0.45115300000000003</v>
      </c>
    </row>
    <row r="266" spans="1:32" x14ac:dyDescent="0.25">
      <c r="A266" t="s">
        <v>383</v>
      </c>
      <c r="B266">
        <v>1017</v>
      </c>
      <c r="C266" t="s">
        <v>102</v>
      </c>
      <c r="D266">
        <v>21</v>
      </c>
      <c r="E266">
        <v>170.1</v>
      </c>
      <c r="F266">
        <v>74.599999999999994</v>
      </c>
      <c r="G266">
        <v>112.25</v>
      </c>
      <c r="H266">
        <v>57</v>
      </c>
      <c r="I266" t="s">
        <v>103</v>
      </c>
      <c r="J266" t="s">
        <v>104</v>
      </c>
      <c r="K266" t="s">
        <v>360</v>
      </c>
      <c r="L266" t="s">
        <v>211</v>
      </c>
      <c r="M266" t="s">
        <v>107</v>
      </c>
      <c r="N266" t="s">
        <v>108</v>
      </c>
      <c r="O266" t="s">
        <v>108</v>
      </c>
      <c r="P266">
        <v>3.5</v>
      </c>
      <c r="Q266" t="s">
        <v>113</v>
      </c>
      <c r="R266" t="s">
        <v>108</v>
      </c>
      <c r="S266" t="s">
        <v>108</v>
      </c>
      <c r="T266" t="s">
        <v>108</v>
      </c>
      <c r="U266">
        <v>981</v>
      </c>
      <c r="V266">
        <v>142</v>
      </c>
      <c r="W266">
        <v>391</v>
      </c>
      <c r="X266">
        <v>101</v>
      </c>
      <c r="Y266">
        <v>214</v>
      </c>
      <c r="Z266">
        <v>76</v>
      </c>
      <c r="AA266" t="s">
        <v>108</v>
      </c>
      <c r="AB266">
        <v>52</v>
      </c>
      <c r="AC266">
        <v>32</v>
      </c>
      <c r="AD266">
        <v>696.54399999999998</v>
      </c>
      <c r="AE266">
        <v>0.17647099999999999</v>
      </c>
      <c r="AF266">
        <v>0.44451000000000002</v>
      </c>
    </row>
    <row r="267" spans="1:32" x14ac:dyDescent="0.25">
      <c r="A267" t="s">
        <v>384</v>
      </c>
      <c r="B267">
        <v>1017</v>
      </c>
      <c r="C267" t="s">
        <v>102</v>
      </c>
      <c r="D267">
        <v>21</v>
      </c>
      <c r="E267">
        <v>170.1</v>
      </c>
      <c r="F267">
        <v>74.599999999999994</v>
      </c>
      <c r="G267">
        <v>112.25</v>
      </c>
      <c r="H267">
        <v>57</v>
      </c>
      <c r="I267" t="s">
        <v>103</v>
      </c>
      <c r="J267" t="s">
        <v>104</v>
      </c>
      <c r="K267" t="s">
        <v>360</v>
      </c>
      <c r="L267" t="s">
        <v>211</v>
      </c>
      <c r="M267" t="s">
        <v>107</v>
      </c>
      <c r="N267" t="s">
        <v>108</v>
      </c>
      <c r="O267" t="s">
        <v>108</v>
      </c>
      <c r="P267">
        <v>4</v>
      </c>
      <c r="Q267" t="s">
        <v>113</v>
      </c>
      <c r="R267" t="s">
        <v>108</v>
      </c>
      <c r="S267" t="s">
        <v>108</v>
      </c>
      <c r="T267" t="s">
        <v>108</v>
      </c>
      <c r="U267">
        <v>965</v>
      </c>
      <c r="V267">
        <v>146</v>
      </c>
      <c r="W267">
        <v>396</v>
      </c>
      <c r="X267">
        <v>101</v>
      </c>
      <c r="Y267">
        <v>216</v>
      </c>
      <c r="Z267">
        <v>79</v>
      </c>
      <c r="AA267" t="s">
        <v>108</v>
      </c>
      <c r="AB267">
        <v>52</v>
      </c>
      <c r="AC267">
        <v>34</v>
      </c>
      <c r="AD267">
        <v>669.00599999999997</v>
      </c>
      <c r="AE267">
        <v>0.20408200000000001</v>
      </c>
      <c r="AF267">
        <v>0.44972499999999999</v>
      </c>
    </row>
    <row r="268" spans="1:32" x14ac:dyDescent="0.25">
      <c r="A268" t="s">
        <v>385</v>
      </c>
      <c r="B268">
        <v>1017</v>
      </c>
      <c r="C268" t="s">
        <v>102</v>
      </c>
      <c r="D268">
        <v>21</v>
      </c>
      <c r="E268">
        <v>170.1</v>
      </c>
      <c r="F268">
        <v>74.599999999999994</v>
      </c>
      <c r="G268">
        <v>112.25</v>
      </c>
      <c r="H268">
        <v>57</v>
      </c>
      <c r="I268" t="s">
        <v>103</v>
      </c>
      <c r="J268" t="s">
        <v>104</v>
      </c>
      <c r="K268" t="s">
        <v>360</v>
      </c>
      <c r="L268" t="s">
        <v>211</v>
      </c>
      <c r="M268" t="s">
        <v>107</v>
      </c>
      <c r="N268" t="s">
        <v>108</v>
      </c>
      <c r="O268" t="s">
        <v>108</v>
      </c>
      <c r="P268">
        <v>4</v>
      </c>
      <c r="Q268" t="s">
        <v>113</v>
      </c>
      <c r="R268" t="s">
        <v>108</v>
      </c>
      <c r="S268" t="s">
        <v>108</v>
      </c>
      <c r="T268" t="s">
        <v>108</v>
      </c>
      <c r="U268">
        <v>974</v>
      </c>
      <c r="V268">
        <v>143</v>
      </c>
      <c r="W268">
        <v>395</v>
      </c>
      <c r="X268">
        <v>99</v>
      </c>
      <c r="Y268">
        <v>217</v>
      </c>
      <c r="Z268">
        <v>79</v>
      </c>
      <c r="AA268" t="s">
        <v>108</v>
      </c>
      <c r="AB268">
        <v>52</v>
      </c>
      <c r="AC268">
        <v>32</v>
      </c>
      <c r="AD268">
        <v>682.19399999999996</v>
      </c>
      <c r="AE268">
        <v>0.1875</v>
      </c>
      <c r="AF268">
        <v>0.44572600000000001</v>
      </c>
    </row>
    <row r="269" spans="1:32" x14ac:dyDescent="0.25">
      <c r="A269" t="s">
        <v>386</v>
      </c>
      <c r="B269">
        <v>1017</v>
      </c>
      <c r="C269" t="s">
        <v>102</v>
      </c>
      <c r="D269">
        <v>21</v>
      </c>
      <c r="E269">
        <v>170.1</v>
      </c>
      <c r="F269">
        <v>74.599999999999994</v>
      </c>
      <c r="G269">
        <v>112.25</v>
      </c>
      <c r="H269">
        <v>57</v>
      </c>
      <c r="I269" t="s">
        <v>103</v>
      </c>
      <c r="J269" t="s">
        <v>104</v>
      </c>
      <c r="K269" t="s">
        <v>360</v>
      </c>
      <c r="L269" t="s">
        <v>211</v>
      </c>
      <c r="M269" t="s">
        <v>107</v>
      </c>
      <c r="N269" t="s">
        <v>108</v>
      </c>
      <c r="O269" t="s">
        <v>108</v>
      </c>
      <c r="P269">
        <v>4</v>
      </c>
      <c r="Q269" t="s">
        <v>113</v>
      </c>
      <c r="R269" t="s">
        <v>108</v>
      </c>
      <c r="S269" t="s">
        <v>108</v>
      </c>
      <c r="T269" t="s">
        <v>108</v>
      </c>
      <c r="U269">
        <v>998</v>
      </c>
      <c r="V269">
        <v>154</v>
      </c>
      <c r="W269">
        <v>394</v>
      </c>
      <c r="X269">
        <v>101</v>
      </c>
      <c r="Y269">
        <v>212</v>
      </c>
      <c r="Z269">
        <v>81</v>
      </c>
      <c r="AA269" t="s">
        <v>108</v>
      </c>
      <c r="AB269">
        <v>53</v>
      </c>
      <c r="AC269">
        <v>36</v>
      </c>
      <c r="AD269">
        <v>665.36500000000001</v>
      </c>
      <c r="AE269">
        <v>0.217391</v>
      </c>
      <c r="AF269">
        <v>0.44799600000000001</v>
      </c>
    </row>
    <row r="270" spans="1:32" x14ac:dyDescent="0.25">
      <c r="A270" t="s">
        <v>387</v>
      </c>
      <c r="B270">
        <v>1017</v>
      </c>
      <c r="C270" t="s">
        <v>102</v>
      </c>
      <c r="D270">
        <v>21</v>
      </c>
      <c r="E270">
        <v>170.1</v>
      </c>
      <c r="F270">
        <v>74.599999999999994</v>
      </c>
      <c r="G270">
        <v>112.25</v>
      </c>
      <c r="H270">
        <v>57</v>
      </c>
      <c r="I270" t="s">
        <v>103</v>
      </c>
      <c r="J270" t="s">
        <v>104</v>
      </c>
      <c r="K270" t="s">
        <v>360</v>
      </c>
      <c r="L270" t="s">
        <v>211</v>
      </c>
      <c r="M270" t="s">
        <v>107</v>
      </c>
      <c r="N270" t="s">
        <v>108</v>
      </c>
      <c r="O270" t="s">
        <v>108</v>
      </c>
      <c r="P270">
        <v>5</v>
      </c>
      <c r="Q270" t="s">
        <v>113</v>
      </c>
      <c r="R270" t="s">
        <v>108</v>
      </c>
      <c r="S270" t="s">
        <v>108</v>
      </c>
      <c r="T270" t="s">
        <v>108</v>
      </c>
      <c r="U270">
        <v>1093</v>
      </c>
      <c r="V270">
        <v>152</v>
      </c>
      <c r="W270">
        <v>402</v>
      </c>
      <c r="X270">
        <v>101</v>
      </c>
      <c r="Y270">
        <v>223</v>
      </c>
      <c r="Z270">
        <v>78</v>
      </c>
      <c r="AA270" t="s">
        <v>108</v>
      </c>
      <c r="AB270">
        <v>49</v>
      </c>
      <c r="AC270">
        <v>36</v>
      </c>
      <c r="AD270">
        <v>763.47699999999998</v>
      </c>
      <c r="AE270">
        <v>0.183673</v>
      </c>
      <c r="AF270">
        <v>0.45809299999999997</v>
      </c>
    </row>
    <row r="271" spans="1:32" x14ac:dyDescent="0.25">
      <c r="A271" t="s">
        <v>388</v>
      </c>
      <c r="B271">
        <v>1017</v>
      </c>
      <c r="C271" t="s">
        <v>102</v>
      </c>
      <c r="D271">
        <v>21</v>
      </c>
      <c r="E271">
        <v>170.1</v>
      </c>
      <c r="F271">
        <v>74.599999999999994</v>
      </c>
      <c r="G271">
        <v>112.25</v>
      </c>
      <c r="H271">
        <v>57</v>
      </c>
      <c r="I271" t="s">
        <v>103</v>
      </c>
      <c r="J271" t="s">
        <v>104</v>
      </c>
      <c r="K271" t="s">
        <v>360</v>
      </c>
      <c r="L271" t="s">
        <v>211</v>
      </c>
      <c r="M271" t="s">
        <v>107</v>
      </c>
      <c r="N271" t="s">
        <v>108</v>
      </c>
      <c r="O271" t="s">
        <v>108</v>
      </c>
      <c r="P271">
        <v>5</v>
      </c>
      <c r="Q271" t="s">
        <v>113</v>
      </c>
      <c r="R271" t="s">
        <v>108</v>
      </c>
      <c r="S271" t="s">
        <v>108</v>
      </c>
      <c r="T271" t="s">
        <v>108</v>
      </c>
      <c r="U271">
        <v>1077</v>
      </c>
      <c r="V271">
        <v>149</v>
      </c>
      <c r="W271">
        <v>399</v>
      </c>
      <c r="X271">
        <v>98</v>
      </c>
      <c r="Y271">
        <v>223</v>
      </c>
      <c r="Z271">
        <v>78</v>
      </c>
      <c r="AA271" t="s">
        <v>108</v>
      </c>
      <c r="AB271">
        <v>48</v>
      </c>
      <c r="AC271">
        <v>36</v>
      </c>
      <c r="AD271">
        <v>754.74900000000002</v>
      </c>
      <c r="AE271">
        <v>0.18</v>
      </c>
      <c r="AF271">
        <v>0.45528299999999999</v>
      </c>
    </row>
    <row r="272" spans="1:32" x14ac:dyDescent="0.25">
      <c r="A272" t="s">
        <v>389</v>
      </c>
      <c r="B272">
        <v>1017</v>
      </c>
      <c r="C272" t="s">
        <v>102</v>
      </c>
      <c r="D272">
        <v>21</v>
      </c>
      <c r="E272">
        <v>170.1</v>
      </c>
      <c r="F272">
        <v>74.599999999999994</v>
      </c>
      <c r="G272">
        <v>112.25</v>
      </c>
      <c r="H272">
        <v>57</v>
      </c>
      <c r="I272" t="s">
        <v>103</v>
      </c>
      <c r="J272" t="s">
        <v>104</v>
      </c>
      <c r="K272" t="s">
        <v>360</v>
      </c>
      <c r="L272" t="s">
        <v>211</v>
      </c>
      <c r="M272" t="s">
        <v>107</v>
      </c>
      <c r="N272" t="s">
        <v>108</v>
      </c>
      <c r="O272" t="s">
        <v>108</v>
      </c>
      <c r="P272">
        <v>5</v>
      </c>
      <c r="Q272" t="s">
        <v>113</v>
      </c>
      <c r="R272" t="s">
        <v>108</v>
      </c>
      <c r="S272" t="s">
        <v>108</v>
      </c>
      <c r="T272" t="s">
        <v>108</v>
      </c>
      <c r="U272">
        <v>1076</v>
      </c>
      <c r="V272">
        <v>148</v>
      </c>
      <c r="W272">
        <v>402</v>
      </c>
      <c r="X272">
        <v>103</v>
      </c>
      <c r="Y272">
        <v>220</v>
      </c>
      <c r="Z272">
        <v>79</v>
      </c>
      <c r="AA272" t="s">
        <v>108</v>
      </c>
      <c r="AB272">
        <v>48</v>
      </c>
      <c r="AC272">
        <v>36</v>
      </c>
      <c r="AD272">
        <v>741.53300000000002</v>
      </c>
      <c r="AE272" t="s">
        <v>108</v>
      </c>
      <c r="AF272" t="s">
        <v>108</v>
      </c>
    </row>
    <row r="273" spans="1:32" x14ac:dyDescent="0.25">
      <c r="A273" t="s">
        <v>390</v>
      </c>
      <c r="B273">
        <v>1017</v>
      </c>
      <c r="C273" t="s">
        <v>102</v>
      </c>
      <c r="D273">
        <v>21</v>
      </c>
      <c r="E273">
        <v>170.1</v>
      </c>
      <c r="F273">
        <v>74.599999999999994</v>
      </c>
      <c r="G273">
        <v>112.25</v>
      </c>
      <c r="H273">
        <v>57</v>
      </c>
      <c r="I273" t="s">
        <v>103</v>
      </c>
      <c r="J273" t="s">
        <v>104</v>
      </c>
      <c r="K273" t="s">
        <v>360</v>
      </c>
      <c r="L273" t="s">
        <v>211</v>
      </c>
      <c r="M273" t="s">
        <v>107</v>
      </c>
      <c r="N273" t="s">
        <v>108</v>
      </c>
      <c r="O273" t="s">
        <v>108</v>
      </c>
      <c r="P273">
        <v>6</v>
      </c>
      <c r="Q273" t="s">
        <v>113</v>
      </c>
      <c r="R273" t="s">
        <v>108</v>
      </c>
      <c r="S273" t="s">
        <v>108</v>
      </c>
      <c r="T273" t="s">
        <v>108</v>
      </c>
      <c r="U273">
        <v>973</v>
      </c>
      <c r="V273">
        <v>153</v>
      </c>
      <c r="W273">
        <v>393</v>
      </c>
      <c r="X273">
        <v>102</v>
      </c>
      <c r="Y273">
        <v>212</v>
      </c>
      <c r="Z273">
        <v>79</v>
      </c>
      <c r="AA273" t="s">
        <v>108</v>
      </c>
      <c r="AB273">
        <v>54</v>
      </c>
      <c r="AC273">
        <v>32</v>
      </c>
      <c r="AD273">
        <v>627.50800000000004</v>
      </c>
      <c r="AE273">
        <v>0.18</v>
      </c>
      <c r="AF273">
        <v>0.43381900000000001</v>
      </c>
    </row>
    <row r="274" spans="1:32" x14ac:dyDescent="0.25">
      <c r="A274" t="s">
        <v>391</v>
      </c>
      <c r="B274">
        <v>1017</v>
      </c>
      <c r="C274" t="s">
        <v>102</v>
      </c>
      <c r="D274">
        <v>21</v>
      </c>
      <c r="E274">
        <v>170.1</v>
      </c>
      <c r="F274">
        <v>74.599999999999994</v>
      </c>
      <c r="G274">
        <v>112.25</v>
      </c>
      <c r="H274">
        <v>57</v>
      </c>
      <c r="I274" t="s">
        <v>103</v>
      </c>
      <c r="J274" t="s">
        <v>104</v>
      </c>
      <c r="K274" t="s">
        <v>360</v>
      </c>
      <c r="L274" t="s">
        <v>211</v>
      </c>
      <c r="M274" t="s">
        <v>107</v>
      </c>
      <c r="N274" t="s">
        <v>108</v>
      </c>
      <c r="O274" t="s">
        <v>108</v>
      </c>
      <c r="P274">
        <v>6</v>
      </c>
      <c r="Q274" t="s">
        <v>113</v>
      </c>
      <c r="R274" t="s">
        <v>108</v>
      </c>
      <c r="S274" t="s">
        <v>108</v>
      </c>
      <c r="T274" t="s">
        <v>108</v>
      </c>
      <c r="U274">
        <v>943</v>
      </c>
      <c r="V274">
        <v>145</v>
      </c>
      <c r="W274">
        <v>390</v>
      </c>
      <c r="X274">
        <v>99</v>
      </c>
      <c r="Y274">
        <v>211</v>
      </c>
      <c r="Z274">
        <v>80</v>
      </c>
      <c r="AA274" t="s">
        <v>108</v>
      </c>
      <c r="AB274">
        <v>56</v>
      </c>
      <c r="AC274">
        <v>29</v>
      </c>
      <c r="AD274">
        <v>582.30399999999997</v>
      </c>
      <c r="AE274">
        <v>0.19148899999999999</v>
      </c>
      <c r="AF274">
        <v>0.45068999999999998</v>
      </c>
    </row>
    <row r="275" spans="1:32" x14ac:dyDescent="0.25">
      <c r="A275" t="s">
        <v>392</v>
      </c>
      <c r="B275">
        <v>1017</v>
      </c>
      <c r="C275" t="s">
        <v>102</v>
      </c>
      <c r="D275">
        <v>21</v>
      </c>
      <c r="E275">
        <v>170.1</v>
      </c>
      <c r="F275">
        <v>74.599999999999994</v>
      </c>
      <c r="G275">
        <v>112.25</v>
      </c>
      <c r="H275">
        <v>57</v>
      </c>
      <c r="I275" t="s">
        <v>103</v>
      </c>
      <c r="J275" t="s">
        <v>104</v>
      </c>
      <c r="K275" t="s">
        <v>360</v>
      </c>
      <c r="L275" t="s">
        <v>211</v>
      </c>
      <c r="M275" t="s">
        <v>107</v>
      </c>
      <c r="N275" t="s">
        <v>108</v>
      </c>
      <c r="O275" t="s">
        <v>108</v>
      </c>
      <c r="P275">
        <v>6</v>
      </c>
      <c r="Q275" t="s">
        <v>113</v>
      </c>
      <c r="R275" t="s">
        <v>108</v>
      </c>
      <c r="S275" t="s">
        <v>108</v>
      </c>
      <c r="T275" t="s">
        <v>108</v>
      </c>
      <c r="U275">
        <v>954</v>
      </c>
      <c r="V275">
        <v>145</v>
      </c>
      <c r="W275">
        <v>390</v>
      </c>
      <c r="X275">
        <v>102</v>
      </c>
      <c r="Y275">
        <v>209</v>
      </c>
      <c r="Z275">
        <v>79</v>
      </c>
      <c r="AA275" t="s">
        <v>108</v>
      </c>
      <c r="AB275">
        <v>56</v>
      </c>
      <c r="AC275">
        <v>31</v>
      </c>
      <c r="AD275">
        <v>590.59400000000005</v>
      </c>
      <c r="AE275">
        <v>0.18</v>
      </c>
      <c r="AF275">
        <v>0.44090499999999999</v>
      </c>
    </row>
    <row r="276" spans="1:32" x14ac:dyDescent="0.25">
      <c r="A276" t="s">
        <v>393</v>
      </c>
      <c r="B276">
        <v>1017</v>
      </c>
      <c r="C276" t="s">
        <v>102</v>
      </c>
      <c r="D276">
        <v>21</v>
      </c>
      <c r="E276">
        <v>170.1</v>
      </c>
      <c r="F276">
        <v>74.599999999999994</v>
      </c>
      <c r="G276">
        <v>112.25</v>
      </c>
      <c r="H276">
        <v>57</v>
      </c>
      <c r="I276" t="s">
        <v>103</v>
      </c>
      <c r="J276" t="s">
        <v>104</v>
      </c>
      <c r="K276" t="s">
        <v>360</v>
      </c>
      <c r="L276" t="s">
        <v>211</v>
      </c>
      <c r="M276" t="s">
        <v>107</v>
      </c>
      <c r="N276" t="s">
        <v>108</v>
      </c>
      <c r="O276" t="s">
        <v>108</v>
      </c>
      <c r="P276">
        <v>7</v>
      </c>
      <c r="Q276" t="s">
        <v>113</v>
      </c>
      <c r="R276" t="s">
        <v>108</v>
      </c>
      <c r="S276" t="s">
        <v>108</v>
      </c>
      <c r="T276" t="s">
        <v>108</v>
      </c>
      <c r="U276">
        <v>947</v>
      </c>
      <c r="V276">
        <v>148</v>
      </c>
      <c r="W276">
        <v>394</v>
      </c>
      <c r="X276">
        <v>102</v>
      </c>
      <c r="Y276">
        <v>213</v>
      </c>
      <c r="Z276">
        <v>79</v>
      </c>
      <c r="AA276" t="s">
        <v>108</v>
      </c>
      <c r="AB276">
        <v>53</v>
      </c>
      <c r="AC276">
        <v>33</v>
      </c>
      <c r="AD276">
        <v>654.24900000000002</v>
      </c>
      <c r="AE276">
        <v>0.18</v>
      </c>
      <c r="AF276">
        <v>0.44143199999999999</v>
      </c>
    </row>
    <row r="277" spans="1:32" x14ac:dyDescent="0.25">
      <c r="A277" t="s">
        <v>394</v>
      </c>
      <c r="B277">
        <v>1017</v>
      </c>
      <c r="C277" t="s">
        <v>102</v>
      </c>
      <c r="D277">
        <v>21</v>
      </c>
      <c r="E277">
        <v>170.1</v>
      </c>
      <c r="F277">
        <v>74.599999999999994</v>
      </c>
      <c r="G277">
        <v>112.25</v>
      </c>
      <c r="H277">
        <v>57</v>
      </c>
      <c r="I277" t="s">
        <v>103</v>
      </c>
      <c r="J277" t="s">
        <v>104</v>
      </c>
      <c r="K277" t="s">
        <v>360</v>
      </c>
      <c r="L277" t="s">
        <v>211</v>
      </c>
      <c r="M277" t="s">
        <v>107</v>
      </c>
      <c r="N277" t="s">
        <v>108</v>
      </c>
      <c r="O277" t="s">
        <v>108</v>
      </c>
      <c r="P277">
        <v>7</v>
      </c>
      <c r="Q277" t="s">
        <v>113</v>
      </c>
      <c r="R277" t="s">
        <v>108</v>
      </c>
      <c r="S277" t="s">
        <v>108</v>
      </c>
      <c r="T277" t="s">
        <v>108</v>
      </c>
      <c r="U277">
        <v>901</v>
      </c>
      <c r="V277">
        <v>146</v>
      </c>
      <c r="W277">
        <v>387</v>
      </c>
      <c r="X277">
        <v>101</v>
      </c>
      <c r="Y277">
        <v>207</v>
      </c>
      <c r="Z277">
        <v>79</v>
      </c>
      <c r="AA277" t="s">
        <v>108</v>
      </c>
      <c r="AB277">
        <v>43</v>
      </c>
      <c r="AC277">
        <v>42</v>
      </c>
      <c r="AD277">
        <v>619.49</v>
      </c>
      <c r="AE277">
        <v>0.234043</v>
      </c>
      <c r="AF277">
        <v>0.43951699999999999</v>
      </c>
    </row>
    <row r="278" spans="1:32" x14ac:dyDescent="0.25">
      <c r="A278" t="s">
        <v>395</v>
      </c>
      <c r="B278">
        <v>1017</v>
      </c>
      <c r="C278" t="s">
        <v>102</v>
      </c>
      <c r="D278">
        <v>21</v>
      </c>
      <c r="E278">
        <v>170.1</v>
      </c>
      <c r="F278">
        <v>74.599999999999994</v>
      </c>
      <c r="G278">
        <v>112.25</v>
      </c>
      <c r="H278">
        <v>57</v>
      </c>
      <c r="I278" t="s">
        <v>103</v>
      </c>
      <c r="J278" t="s">
        <v>104</v>
      </c>
      <c r="K278" t="s">
        <v>360</v>
      </c>
      <c r="L278" t="s">
        <v>211</v>
      </c>
      <c r="M278" t="s">
        <v>107</v>
      </c>
      <c r="N278" t="s">
        <v>108</v>
      </c>
      <c r="O278" t="s">
        <v>108</v>
      </c>
      <c r="P278">
        <v>7</v>
      </c>
      <c r="Q278" t="s">
        <v>113</v>
      </c>
      <c r="R278" t="s">
        <v>108</v>
      </c>
      <c r="S278" t="s">
        <v>108</v>
      </c>
      <c r="T278" t="s">
        <v>108</v>
      </c>
      <c r="U278">
        <v>959</v>
      </c>
      <c r="V278">
        <v>149</v>
      </c>
      <c r="W278">
        <v>391</v>
      </c>
      <c r="X278">
        <v>100</v>
      </c>
      <c r="Y278">
        <v>212</v>
      </c>
      <c r="Z278">
        <v>79</v>
      </c>
      <c r="AA278" t="s">
        <v>108</v>
      </c>
      <c r="AB278">
        <v>52</v>
      </c>
      <c r="AC278">
        <v>31</v>
      </c>
      <c r="AD278">
        <v>679.75599999999997</v>
      </c>
      <c r="AE278">
        <v>0.19565199999999999</v>
      </c>
      <c r="AF278">
        <v>0.43306499999999998</v>
      </c>
    </row>
    <row r="279" spans="1:32" x14ac:dyDescent="0.25">
      <c r="A279" t="s">
        <v>396</v>
      </c>
      <c r="B279">
        <v>1017</v>
      </c>
      <c r="C279" t="s">
        <v>102</v>
      </c>
      <c r="D279">
        <v>21</v>
      </c>
      <c r="E279">
        <v>170.1</v>
      </c>
      <c r="F279">
        <v>74.599999999999994</v>
      </c>
      <c r="G279">
        <v>112.25</v>
      </c>
      <c r="H279">
        <v>57</v>
      </c>
      <c r="I279" t="s">
        <v>103</v>
      </c>
      <c r="J279" t="s">
        <v>104</v>
      </c>
      <c r="K279" t="s">
        <v>360</v>
      </c>
      <c r="L279" t="s">
        <v>211</v>
      </c>
      <c r="M279" t="s">
        <v>107</v>
      </c>
      <c r="N279" t="s">
        <v>108</v>
      </c>
      <c r="O279" t="s">
        <v>108</v>
      </c>
      <c r="P279">
        <v>8</v>
      </c>
      <c r="Q279" t="s">
        <v>113</v>
      </c>
      <c r="R279" t="s">
        <v>108</v>
      </c>
      <c r="S279" t="s">
        <v>108</v>
      </c>
      <c r="T279" t="s">
        <v>108</v>
      </c>
      <c r="U279">
        <v>984</v>
      </c>
      <c r="V279">
        <v>151</v>
      </c>
      <c r="W279">
        <v>401</v>
      </c>
      <c r="X279">
        <v>101</v>
      </c>
      <c r="Y279">
        <v>218</v>
      </c>
      <c r="Z279">
        <v>82</v>
      </c>
      <c r="AA279" t="s">
        <v>108</v>
      </c>
      <c r="AB279">
        <v>54</v>
      </c>
      <c r="AC279">
        <v>38</v>
      </c>
      <c r="AD279">
        <v>665.56100000000004</v>
      </c>
      <c r="AE279">
        <v>0.24</v>
      </c>
      <c r="AF279">
        <v>0.47338000000000002</v>
      </c>
    </row>
    <row r="280" spans="1:32" x14ac:dyDescent="0.25">
      <c r="A280" t="s">
        <v>397</v>
      </c>
      <c r="B280">
        <v>1017</v>
      </c>
      <c r="C280" t="s">
        <v>102</v>
      </c>
      <c r="D280">
        <v>21</v>
      </c>
      <c r="E280">
        <v>170.1</v>
      </c>
      <c r="F280">
        <v>74.599999999999994</v>
      </c>
      <c r="G280">
        <v>112.25</v>
      </c>
      <c r="H280">
        <v>57</v>
      </c>
      <c r="I280" t="s">
        <v>103</v>
      </c>
      <c r="J280" t="s">
        <v>104</v>
      </c>
      <c r="K280" t="s">
        <v>360</v>
      </c>
      <c r="L280" t="s">
        <v>211</v>
      </c>
      <c r="M280" t="s">
        <v>107</v>
      </c>
      <c r="N280" t="s">
        <v>108</v>
      </c>
      <c r="O280" t="s">
        <v>108</v>
      </c>
      <c r="P280">
        <v>8</v>
      </c>
      <c r="Q280" t="s">
        <v>113</v>
      </c>
      <c r="R280" t="s">
        <v>108</v>
      </c>
      <c r="S280" t="s">
        <v>108</v>
      </c>
      <c r="T280" t="s">
        <v>108</v>
      </c>
      <c r="U280">
        <v>929</v>
      </c>
      <c r="V280">
        <v>149</v>
      </c>
      <c r="W280">
        <v>397</v>
      </c>
      <c r="X280">
        <v>102</v>
      </c>
      <c r="Y280">
        <v>211</v>
      </c>
      <c r="Z280">
        <v>84</v>
      </c>
      <c r="AA280" t="s">
        <v>108</v>
      </c>
      <c r="AB280">
        <v>53</v>
      </c>
      <c r="AC280">
        <v>36</v>
      </c>
      <c r="AD280">
        <v>638.52200000000005</v>
      </c>
      <c r="AE280">
        <v>0.244898</v>
      </c>
      <c r="AF280">
        <v>0.45864100000000002</v>
      </c>
    </row>
    <row r="281" spans="1:32" x14ac:dyDescent="0.25">
      <c r="A281" t="s">
        <v>398</v>
      </c>
      <c r="B281">
        <v>1017</v>
      </c>
      <c r="C281" t="s">
        <v>102</v>
      </c>
      <c r="D281">
        <v>21</v>
      </c>
      <c r="E281">
        <v>170.1</v>
      </c>
      <c r="F281">
        <v>74.599999999999994</v>
      </c>
      <c r="G281">
        <v>112.25</v>
      </c>
      <c r="H281">
        <v>57</v>
      </c>
      <c r="I281" t="s">
        <v>103</v>
      </c>
      <c r="J281" t="s">
        <v>104</v>
      </c>
      <c r="K281" t="s">
        <v>360</v>
      </c>
      <c r="L281" t="s">
        <v>211</v>
      </c>
      <c r="M281" t="s">
        <v>107</v>
      </c>
      <c r="N281" t="s">
        <v>108</v>
      </c>
      <c r="O281" t="s">
        <v>108</v>
      </c>
      <c r="P281">
        <v>8</v>
      </c>
      <c r="Q281" t="s">
        <v>113</v>
      </c>
      <c r="R281" t="s">
        <v>108</v>
      </c>
      <c r="S281" t="s">
        <v>108</v>
      </c>
      <c r="T281" t="s">
        <v>108</v>
      </c>
      <c r="U281">
        <v>969</v>
      </c>
      <c r="V281">
        <v>150</v>
      </c>
      <c r="W281">
        <v>401</v>
      </c>
      <c r="X281">
        <v>103</v>
      </c>
      <c r="Y281">
        <v>211</v>
      </c>
      <c r="Z281">
        <v>87</v>
      </c>
      <c r="AA281" t="s">
        <v>108</v>
      </c>
      <c r="AB281">
        <v>56</v>
      </c>
      <c r="AC281">
        <v>35</v>
      </c>
      <c r="AD281">
        <v>635.88099999999997</v>
      </c>
      <c r="AE281">
        <v>0.25531900000000002</v>
      </c>
      <c r="AF281">
        <v>0.470723</v>
      </c>
    </row>
    <row r="282" spans="1:32" x14ac:dyDescent="0.25">
      <c r="A282" t="s">
        <v>399</v>
      </c>
      <c r="B282">
        <v>1017</v>
      </c>
      <c r="C282" t="s">
        <v>102</v>
      </c>
      <c r="D282">
        <v>21</v>
      </c>
      <c r="E282">
        <v>170.1</v>
      </c>
      <c r="F282">
        <v>74.599999999999994</v>
      </c>
      <c r="G282">
        <v>112.25</v>
      </c>
      <c r="H282">
        <v>57</v>
      </c>
      <c r="I282" t="s">
        <v>103</v>
      </c>
      <c r="J282" t="s">
        <v>104</v>
      </c>
      <c r="K282" t="s">
        <v>360</v>
      </c>
      <c r="L282" t="s">
        <v>211</v>
      </c>
      <c r="M282" t="s">
        <v>107</v>
      </c>
      <c r="N282" t="s">
        <v>108</v>
      </c>
      <c r="O282" t="s">
        <v>108</v>
      </c>
      <c r="P282">
        <v>12</v>
      </c>
      <c r="Q282" t="s">
        <v>113</v>
      </c>
      <c r="R282" t="s">
        <v>108</v>
      </c>
      <c r="S282" t="s">
        <v>108</v>
      </c>
      <c r="T282" t="s">
        <v>108</v>
      </c>
      <c r="U282">
        <v>1021</v>
      </c>
      <c r="V282">
        <v>151</v>
      </c>
      <c r="W282">
        <v>394</v>
      </c>
      <c r="X282">
        <v>96</v>
      </c>
      <c r="Y282">
        <v>220</v>
      </c>
      <c r="Z282">
        <v>78</v>
      </c>
      <c r="AA282" t="s">
        <v>108</v>
      </c>
      <c r="AB282">
        <v>49</v>
      </c>
      <c r="AC282">
        <v>34</v>
      </c>
      <c r="AD282">
        <v>809.471</v>
      </c>
      <c r="AE282">
        <v>0.18</v>
      </c>
      <c r="AF282">
        <v>0.45510200000000001</v>
      </c>
    </row>
    <row r="283" spans="1:32" x14ac:dyDescent="0.25">
      <c r="A283" t="s">
        <v>400</v>
      </c>
      <c r="B283">
        <v>1017</v>
      </c>
      <c r="C283" t="s">
        <v>102</v>
      </c>
      <c r="D283">
        <v>21</v>
      </c>
      <c r="E283">
        <v>170.1</v>
      </c>
      <c r="F283">
        <v>74.599999999999994</v>
      </c>
      <c r="G283">
        <v>112.25</v>
      </c>
      <c r="H283">
        <v>57</v>
      </c>
      <c r="I283" t="s">
        <v>103</v>
      </c>
      <c r="J283" t="s">
        <v>104</v>
      </c>
      <c r="K283" t="s">
        <v>360</v>
      </c>
      <c r="L283" t="s">
        <v>211</v>
      </c>
      <c r="M283" t="s">
        <v>107</v>
      </c>
      <c r="N283" t="s">
        <v>108</v>
      </c>
      <c r="O283" t="s">
        <v>108</v>
      </c>
      <c r="P283">
        <v>12</v>
      </c>
      <c r="Q283" t="s">
        <v>113</v>
      </c>
      <c r="R283" t="s">
        <v>108</v>
      </c>
      <c r="S283" t="s">
        <v>108</v>
      </c>
      <c r="T283" t="s">
        <v>108</v>
      </c>
      <c r="U283">
        <v>1036</v>
      </c>
      <c r="V283">
        <v>152</v>
      </c>
      <c r="W283">
        <v>394</v>
      </c>
      <c r="X283">
        <v>101</v>
      </c>
      <c r="Y283">
        <v>216</v>
      </c>
      <c r="Z283">
        <v>77</v>
      </c>
      <c r="AA283" t="s">
        <v>108</v>
      </c>
      <c r="AB283">
        <v>48</v>
      </c>
      <c r="AC283">
        <v>34</v>
      </c>
      <c r="AD283">
        <v>826.54700000000003</v>
      </c>
      <c r="AE283">
        <v>0.18</v>
      </c>
      <c r="AF283">
        <v>0.44887300000000002</v>
      </c>
    </row>
    <row r="284" spans="1:32" x14ac:dyDescent="0.25">
      <c r="A284" t="s">
        <v>401</v>
      </c>
      <c r="B284">
        <v>1017</v>
      </c>
      <c r="C284" t="s">
        <v>102</v>
      </c>
      <c r="D284">
        <v>21</v>
      </c>
      <c r="E284">
        <v>170.1</v>
      </c>
      <c r="F284">
        <v>74.599999999999994</v>
      </c>
      <c r="G284">
        <v>112.25</v>
      </c>
      <c r="H284">
        <v>57</v>
      </c>
      <c r="I284" t="s">
        <v>103</v>
      </c>
      <c r="J284" t="s">
        <v>104</v>
      </c>
      <c r="K284" t="s">
        <v>360</v>
      </c>
      <c r="L284" t="s">
        <v>211</v>
      </c>
      <c r="M284" t="s">
        <v>107</v>
      </c>
      <c r="N284" t="s">
        <v>108</v>
      </c>
      <c r="O284" t="s">
        <v>108</v>
      </c>
      <c r="P284">
        <v>12</v>
      </c>
      <c r="Q284" t="s">
        <v>113</v>
      </c>
      <c r="R284" t="s">
        <v>108</v>
      </c>
      <c r="S284" t="s">
        <v>108</v>
      </c>
      <c r="T284" t="s">
        <v>108</v>
      </c>
      <c r="U284">
        <v>983</v>
      </c>
      <c r="V284">
        <v>152</v>
      </c>
      <c r="W284">
        <v>392</v>
      </c>
      <c r="X284">
        <v>102</v>
      </c>
      <c r="Y284">
        <v>213</v>
      </c>
      <c r="Z284">
        <v>77</v>
      </c>
      <c r="AA284" t="s">
        <v>108</v>
      </c>
      <c r="AB284">
        <v>50</v>
      </c>
      <c r="AC284">
        <v>31</v>
      </c>
      <c r="AD284">
        <v>822.01900000000001</v>
      </c>
      <c r="AE284">
        <v>0.18</v>
      </c>
      <c r="AF284">
        <v>0.447847</v>
      </c>
    </row>
    <row r="285" spans="1:32" x14ac:dyDescent="0.25">
      <c r="A285" s="1" t="s">
        <v>402</v>
      </c>
      <c r="B285">
        <v>1017</v>
      </c>
      <c r="C285" t="s">
        <v>102</v>
      </c>
      <c r="D285">
        <v>21</v>
      </c>
      <c r="E285">
        <v>170.1</v>
      </c>
      <c r="F285">
        <v>74.599999999999994</v>
      </c>
      <c r="G285">
        <v>112.25</v>
      </c>
      <c r="H285">
        <v>57</v>
      </c>
      <c r="I285" t="s">
        <v>103</v>
      </c>
      <c r="J285" t="s">
        <v>104</v>
      </c>
      <c r="K285" t="s">
        <v>360</v>
      </c>
      <c r="L285" t="s">
        <v>211</v>
      </c>
      <c r="M285" t="s">
        <v>107</v>
      </c>
      <c r="N285" t="s">
        <v>108</v>
      </c>
      <c r="O285" t="s">
        <v>108</v>
      </c>
      <c r="P285">
        <v>14</v>
      </c>
      <c r="Q285" t="s">
        <v>113</v>
      </c>
      <c r="R285" t="s">
        <v>108</v>
      </c>
      <c r="S285" t="s">
        <v>108</v>
      </c>
      <c r="T285" t="s">
        <v>108</v>
      </c>
      <c r="U285">
        <v>1088</v>
      </c>
      <c r="V285">
        <v>154</v>
      </c>
      <c r="W285">
        <v>406</v>
      </c>
      <c r="X285">
        <v>104</v>
      </c>
      <c r="Y285">
        <v>226</v>
      </c>
      <c r="Z285">
        <v>76</v>
      </c>
      <c r="AA285" t="s">
        <v>108</v>
      </c>
      <c r="AB285">
        <v>54</v>
      </c>
      <c r="AC285">
        <v>28</v>
      </c>
      <c r="AD285">
        <v>793.18799999999999</v>
      </c>
      <c r="AE285">
        <v>0.2</v>
      </c>
      <c r="AF285">
        <v>0.46626699999999999</v>
      </c>
    </row>
    <row r="286" spans="1:32" x14ac:dyDescent="0.25">
      <c r="A286" t="s">
        <v>403</v>
      </c>
      <c r="B286">
        <v>1017</v>
      </c>
      <c r="C286" t="s">
        <v>102</v>
      </c>
      <c r="D286">
        <v>21</v>
      </c>
      <c r="E286">
        <v>170.1</v>
      </c>
      <c r="F286">
        <v>74.599999999999994</v>
      </c>
      <c r="G286">
        <v>112.25</v>
      </c>
      <c r="H286">
        <v>57</v>
      </c>
      <c r="I286" t="s">
        <v>103</v>
      </c>
      <c r="J286" t="s">
        <v>104</v>
      </c>
      <c r="K286" t="s">
        <v>360</v>
      </c>
      <c r="L286" t="s">
        <v>211</v>
      </c>
      <c r="M286" t="s">
        <v>107</v>
      </c>
      <c r="N286" t="s">
        <v>108</v>
      </c>
      <c r="O286" t="s">
        <v>108</v>
      </c>
      <c r="P286">
        <v>14</v>
      </c>
      <c r="Q286" t="s">
        <v>113</v>
      </c>
      <c r="R286" t="s">
        <v>108</v>
      </c>
      <c r="S286" t="s">
        <v>108</v>
      </c>
      <c r="T286" t="s">
        <v>108</v>
      </c>
      <c r="U286">
        <v>1167</v>
      </c>
      <c r="V286">
        <v>158</v>
      </c>
      <c r="W286">
        <v>410</v>
      </c>
      <c r="X286">
        <v>107</v>
      </c>
      <c r="Y286">
        <v>227</v>
      </c>
      <c r="Z286">
        <v>76</v>
      </c>
      <c r="AA286" t="s">
        <v>108</v>
      </c>
      <c r="AB286">
        <v>50</v>
      </c>
      <c r="AC286">
        <v>33</v>
      </c>
      <c r="AD286">
        <v>804.61199999999997</v>
      </c>
      <c r="AE286">
        <v>0.2</v>
      </c>
      <c r="AF286">
        <v>0.47802499999999998</v>
      </c>
    </row>
    <row r="287" spans="1:32" x14ac:dyDescent="0.25">
      <c r="A287" t="s">
        <v>404</v>
      </c>
      <c r="B287">
        <v>1017</v>
      </c>
      <c r="C287" t="s">
        <v>102</v>
      </c>
      <c r="D287">
        <v>21</v>
      </c>
      <c r="E287">
        <v>170.1</v>
      </c>
      <c r="F287">
        <v>74.599999999999994</v>
      </c>
      <c r="G287">
        <v>112.25</v>
      </c>
      <c r="H287">
        <v>57</v>
      </c>
      <c r="I287" t="s">
        <v>103</v>
      </c>
      <c r="J287" t="s">
        <v>104</v>
      </c>
      <c r="K287" t="s">
        <v>360</v>
      </c>
      <c r="L287" t="s">
        <v>211</v>
      </c>
      <c r="M287" t="s">
        <v>107</v>
      </c>
      <c r="N287" t="s">
        <v>108</v>
      </c>
      <c r="O287" t="s">
        <v>108</v>
      </c>
      <c r="P287">
        <v>14</v>
      </c>
      <c r="Q287" t="s">
        <v>113</v>
      </c>
      <c r="R287" t="s">
        <v>108</v>
      </c>
      <c r="S287" t="s">
        <v>108</v>
      </c>
      <c r="T287" t="s">
        <v>108</v>
      </c>
      <c r="U287">
        <v>1104</v>
      </c>
      <c r="V287">
        <v>159</v>
      </c>
      <c r="W287">
        <v>411</v>
      </c>
      <c r="X287">
        <v>101</v>
      </c>
      <c r="Y287">
        <v>233</v>
      </c>
      <c r="Z287">
        <v>77</v>
      </c>
      <c r="AA287" t="s">
        <v>108</v>
      </c>
      <c r="AB287">
        <v>50</v>
      </c>
      <c r="AC287">
        <v>34</v>
      </c>
      <c r="AD287">
        <v>795.98800000000006</v>
      </c>
      <c r="AE287">
        <v>0.21568599999999999</v>
      </c>
      <c r="AF287">
        <v>0.47635</v>
      </c>
    </row>
    <row r="288" spans="1:32" x14ac:dyDescent="0.25">
      <c r="A288" t="s">
        <v>405</v>
      </c>
      <c r="B288">
        <v>1017</v>
      </c>
      <c r="C288" t="s">
        <v>102</v>
      </c>
      <c r="D288">
        <v>21</v>
      </c>
      <c r="E288">
        <v>170.1</v>
      </c>
      <c r="F288">
        <v>74.599999999999994</v>
      </c>
      <c r="G288">
        <v>112.25</v>
      </c>
      <c r="H288">
        <v>57</v>
      </c>
      <c r="I288" t="s">
        <v>103</v>
      </c>
      <c r="J288" t="s">
        <v>104</v>
      </c>
      <c r="K288" t="s">
        <v>360</v>
      </c>
      <c r="L288" t="s">
        <v>211</v>
      </c>
      <c r="M288" t="s">
        <v>107</v>
      </c>
      <c r="N288" t="s">
        <v>108</v>
      </c>
      <c r="O288" t="s">
        <v>108</v>
      </c>
      <c r="P288">
        <v>24</v>
      </c>
      <c r="Q288" t="s">
        <v>113</v>
      </c>
      <c r="R288" t="s">
        <v>108</v>
      </c>
      <c r="S288" t="s">
        <v>108</v>
      </c>
      <c r="T288" t="s">
        <v>108</v>
      </c>
      <c r="U288">
        <v>1211</v>
      </c>
      <c r="V288">
        <v>158</v>
      </c>
      <c r="W288">
        <v>415</v>
      </c>
      <c r="X288">
        <v>101</v>
      </c>
      <c r="Y288">
        <v>234</v>
      </c>
      <c r="Z288">
        <v>80</v>
      </c>
      <c r="AA288" t="s">
        <v>108</v>
      </c>
      <c r="AB288">
        <v>51</v>
      </c>
      <c r="AC288">
        <v>37</v>
      </c>
      <c r="AD288">
        <v>704.63900000000001</v>
      </c>
      <c r="AE288">
        <v>0.2</v>
      </c>
      <c r="AF288">
        <v>0.49682399999999999</v>
      </c>
    </row>
    <row r="289" spans="1:32" x14ac:dyDescent="0.25">
      <c r="A289" t="s">
        <v>406</v>
      </c>
      <c r="B289">
        <v>1017</v>
      </c>
      <c r="C289" t="s">
        <v>102</v>
      </c>
      <c r="D289">
        <v>21</v>
      </c>
      <c r="E289">
        <v>170.1</v>
      </c>
      <c r="F289">
        <v>74.599999999999994</v>
      </c>
      <c r="G289">
        <v>112.25</v>
      </c>
      <c r="H289">
        <v>57</v>
      </c>
      <c r="I289" t="s">
        <v>103</v>
      </c>
      <c r="J289" t="s">
        <v>104</v>
      </c>
      <c r="K289" t="s">
        <v>360</v>
      </c>
      <c r="L289" t="s">
        <v>211</v>
      </c>
      <c r="M289" t="s">
        <v>107</v>
      </c>
      <c r="N289" t="s">
        <v>108</v>
      </c>
      <c r="O289" t="s">
        <v>108</v>
      </c>
      <c r="P289">
        <v>24</v>
      </c>
      <c r="Q289" t="s">
        <v>113</v>
      </c>
      <c r="R289" t="s">
        <v>108</v>
      </c>
      <c r="S289" t="s">
        <v>108</v>
      </c>
      <c r="T289" t="s">
        <v>108</v>
      </c>
      <c r="U289">
        <v>1210</v>
      </c>
      <c r="V289">
        <v>157</v>
      </c>
      <c r="W289">
        <v>420</v>
      </c>
      <c r="X289">
        <v>104</v>
      </c>
      <c r="Y289">
        <v>237</v>
      </c>
      <c r="Z289">
        <v>79</v>
      </c>
      <c r="AA289" t="s">
        <v>108</v>
      </c>
      <c r="AB289">
        <v>53</v>
      </c>
      <c r="AC289">
        <v>35</v>
      </c>
      <c r="AD289">
        <v>700.54399999999998</v>
      </c>
      <c r="AE289">
        <v>0.17307700000000001</v>
      </c>
      <c r="AF289">
        <v>0.493753</v>
      </c>
    </row>
    <row r="290" spans="1:32" x14ac:dyDescent="0.25">
      <c r="A290" t="s">
        <v>407</v>
      </c>
      <c r="B290">
        <v>1017</v>
      </c>
      <c r="C290" t="s">
        <v>102</v>
      </c>
      <c r="D290">
        <v>21</v>
      </c>
      <c r="E290">
        <v>170.1</v>
      </c>
      <c r="F290">
        <v>74.599999999999994</v>
      </c>
      <c r="G290">
        <v>112.25</v>
      </c>
      <c r="H290">
        <v>57</v>
      </c>
      <c r="I290" t="s">
        <v>103</v>
      </c>
      <c r="J290" t="s">
        <v>104</v>
      </c>
      <c r="K290" t="s">
        <v>360</v>
      </c>
      <c r="L290" t="s">
        <v>211</v>
      </c>
      <c r="M290" t="s">
        <v>107</v>
      </c>
      <c r="N290" t="s">
        <v>108</v>
      </c>
      <c r="O290" t="s">
        <v>108</v>
      </c>
      <c r="P290">
        <v>24</v>
      </c>
      <c r="Q290" t="s">
        <v>113</v>
      </c>
      <c r="R290" t="s">
        <v>108</v>
      </c>
      <c r="S290" t="s">
        <v>108</v>
      </c>
      <c r="T290" t="s">
        <v>108</v>
      </c>
      <c r="U290">
        <v>1201</v>
      </c>
      <c r="V290">
        <v>169</v>
      </c>
      <c r="W290">
        <v>421</v>
      </c>
      <c r="X290">
        <v>105</v>
      </c>
      <c r="Y290">
        <v>237</v>
      </c>
      <c r="Z290">
        <v>79</v>
      </c>
      <c r="AA290" t="s">
        <v>108</v>
      </c>
      <c r="AB290">
        <v>51</v>
      </c>
      <c r="AC290">
        <v>36</v>
      </c>
      <c r="AD290">
        <v>725.04200000000003</v>
      </c>
      <c r="AE290">
        <v>0.2</v>
      </c>
      <c r="AF290">
        <v>0.50045399999999995</v>
      </c>
    </row>
    <row r="291" spans="1:32" x14ac:dyDescent="0.25">
      <c r="A291" t="s">
        <v>408</v>
      </c>
      <c r="B291">
        <v>1018</v>
      </c>
      <c r="C291" t="s">
        <v>102</v>
      </c>
      <c r="D291">
        <v>30</v>
      </c>
      <c r="E291">
        <v>182</v>
      </c>
      <c r="F291">
        <v>73.3</v>
      </c>
      <c r="G291">
        <v>105.5</v>
      </c>
      <c r="H291">
        <v>58.5</v>
      </c>
      <c r="I291" t="s">
        <v>103</v>
      </c>
      <c r="J291" t="s">
        <v>104</v>
      </c>
      <c r="K291" t="s">
        <v>409</v>
      </c>
      <c r="L291" t="s">
        <v>311</v>
      </c>
      <c r="M291" t="s">
        <v>107</v>
      </c>
      <c r="N291" t="s">
        <v>108</v>
      </c>
      <c r="O291" t="s">
        <v>108</v>
      </c>
      <c r="P291">
        <v>-0.5</v>
      </c>
      <c r="Q291" t="s">
        <v>109</v>
      </c>
      <c r="R291" t="s">
        <v>108</v>
      </c>
      <c r="S291" t="s">
        <v>108</v>
      </c>
      <c r="T291" t="s">
        <v>108</v>
      </c>
      <c r="U291">
        <v>994</v>
      </c>
      <c r="V291">
        <v>162</v>
      </c>
      <c r="W291">
        <v>409</v>
      </c>
      <c r="X291">
        <v>115</v>
      </c>
      <c r="Y291">
        <v>217</v>
      </c>
      <c r="Z291">
        <v>77</v>
      </c>
      <c r="AA291" t="s">
        <v>108</v>
      </c>
      <c r="AB291">
        <v>53</v>
      </c>
      <c r="AC291">
        <v>21</v>
      </c>
      <c r="AD291">
        <v>374.67200000000003</v>
      </c>
      <c r="AE291">
        <v>0.26086999999999999</v>
      </c>
      <c r="AF291">
        <v>0.475221</v>
      </c>
    </row>
    <row r="292" spans="1:32" x14ac:dyDescent="0.25">
      <c r="A292" s="1" t="s">
        <v>410</v>
      </c>
      <c r="B292">
        <v>1018</v>
      </c>
      <c r="C292" t="s">
        <v>102</v>
      </c>
      <c r="D292">
        <v>30</v>
      </c>
      <c r="E292">
        <v>182</v>
      </c>
      <c r="F292">
        <v>73.3</v>
      </c>
      <c r="G292">
        <v>105.5</v>
      </c>
      <c r="H292">
        <v>58.5</v>
      </c>
      <c r="I292" t="s">
        <v>103</v>
      </c>
      <c r="J292" t="s">
        <v>104</v>
      </c>
      <c r="K292" t="s">
        <v>409</v>
      </c>
      <c r="L292" t="s">
        <v>311</v>
      </c>
      <c r="M292" t="s">
        <v>107</v>
      </c>
      <c r="N292" t="s">
        <v>108</v>
      </c>
      <c r="O292" t="s">
        <v>108</v>
      </c>
      <c r="P292">
        <v>-0.5</v>
      </c>
      <c r="Q292" t="s">
        <v>109</v>
      </c>
      <c r="R292" t="s">
        <v>108</v>
      </c>
      <c r="S292" t="s">
        <v>108</v>
      </c>
      <c r="T292" t="s">
        <v>108</v>
      </c>
      <c r="U292">
        <v>1014</v>
      </c>
      <c r="V292">
        <v>163</v>
      </c>
      <c r="W292">
        <v>412</v>
      </c>
      <c r="X292">
        <v>112</v>
      </c>
      <c r="Y292">
        <v>222</v>
      </c>
      <c r="Z292">
        <v>78</v>
      </c>
      <c r="AA292" t="s">
        <v>108</v>
      </c>
      <c r="AB292">
        <v>51</v>
      </c>
      <c r="AC292">
        <v>24</v>
      </c>
      <c r="AD292">
        <v>372.71600000000001</v>
      </c>
      <c r="AE292">
        <v>0.234043</v>
      </c>
      <c r="AF292">
        <v>0.47443299999999999</v>
      </c>
    </row>
    <row r="293" spans="1:32" x14ac:dyDescent="0.25">
      <c r="A293" t="s">
        <v>411</v>
      </c>
      <c r="B293">
        <v>1018</v>
      </c>
      <c r="C293" t="s">
        <v>102</v>
      </c>
      <c r="D293">
        <v>30</v>
      </c>
      <c r="E293">
        <v>182</v>
      </c>
      <c r="F293">
        <v>73.3</v>
      </c>
      <c r="G293">
        <v>105.5</v>
      </c>
      <c r="H293">
        <v>58.5</v>
      </c>
      <c r="I293" t="s">
        <v>103</v>
      </c>
      <c r="J293" t="s">
        <v>104</v>
      </c>
      <c r="K293" t="s">
        <v>409</v>
      </c>
      <c r="L293" t="s">
        <v>311</v>
      </c>
      <c r="M293" t="s">
        <v>107</v>
      </c>
      <c r="N293" t="s">
        <v>108</v>
      </c>
      <c r="O293" t="s">
        <v>108</v>
      </c>
      <c r="P293">
        <v>-0.5</v>
      </c>
      <c r="Q293" t="s">
        <v>109</v>
      </c>
      <c r="R293" t="s">
        <v>108</v>
      </c>
      <c r="S293" t="s">
        <v>108</v>
      </c>
      <c r="T293" t="s">
        <v>108</v>
      </c>
      <c r="U293">
        <v>978</v>
      </c>
      <c r="V293">
        <v>160</v>
      </c>
      <c r="W293">
        <v>406</v>
      </c>
      <c r="X293">
        <v>112</v>
      </c>
      <c r="Y293">
        <v>217</v>
      </c>
      <c r="Z293">
        <v>77</v>
      </c>
      <c r="AA293" t="s">
        <v>108</v>
      </c>
      <c r="AB293">
        <v>43</v>
      </c>
      <c r="AC293">
        <v>29</v>
      </c>
      <c r="AD293">
        <v>376.31</v>
      </c>
      <c r="AE293">
        <v>0.22</v>
      </c>
      <c r="AF293">
        <v>0.46465000000000001</v>
      </c>
    </row>
    <row r="294" spans="1:32" x14ac:dyDescent="0.25">
      <c r="A294" t="s">
        <v>412</v>
      </c>
      <c r="B294">
        <v>1018</v>
      </c>
      <c r="C294" t="s">
        <v>102</v>
      </c>
      <c r="D294">
        <v>30</v>
      </c>
      <c r="E294">
        <v>182</v>
      </c>
      <c r="F294">
        <v>73.3</v>
      </c>
      <c r="G294">
        <v>105.5</v>
      </c>
      <c r="H294">
        <v>58.5</v>
      </c>
      <c r="I294" t="s">
        <v>103</v>
      </c>
      <c r="J294" t="s">
        <v>104</v>
      </c>
      <c r="K294" t="s">
        <v>409</v>
      </c>
      <c r="L294" t="s">
        <v>311</v>
      </c>
      <c r="M294" t="s">
        <v>107</v>
      </c>
      <c r="N294" t="s">
        <v>108</v>
      </c>
      <c r="O294" t="s">
        <v>108</v>
      </c>
      <c r="P294">
        <v>0.5</v>
      </c>
      <c r="Q294" t="s">
        <v>113</v>
      </c>
      <c r="R294" t="s">
        <v>108</v>
      </c>
      <c r="S294" t="s">
        <v>108</v>
      </c>
      <c r="T294" t="s">
        <v>108</v>
      </c>
      <c r="U294">
        <v>1117</v>
      </c>
      <c r="V294">
        <v>163</v>
      </c>
      <c r="W294">
        <v>405</v>
      </c>
      <c r="X294">
        <v>114</v>
      </c>
      <c r="Y294">
        <v>220</v>
      </c>
      <c r="Z294">
        <v>71</v>
      </c>
      <c r="AA294" t="s">
        <v>108</v>
      </c>
      <c r="AB294">
        <v>44</v>
      </c>
      <c r="AC294">
        <v>23</v>
      </c>
      <c r="AD294">
        <v>451.15300000000002</v>
      </c>
      <c r="AE294">
        <v>0.1875</v>
      </c>
      <c r="AF294">
        <v>0.44751600000000002</v>
      </c>
    </row>
    <row r="295" spans="1:32" x14ac:dyDescent="0.25">
      <c r="A295" t="s">
        <v>413</v>
      </c>
      <c r="B295">
        <v>1018</v>
      </c>
      <c r="C295" t="s">
        <v>102</v>
      </c>
      <c r="D295">
        <v>30</v>
      </c>
      <c r="E295">
        <v>182</v>
      </c>
      <c r="F295">
        <v>73.3</v>
      </c>
      <c r="G295">
        <v>105.5</v>
      </c>
      <c r="H295">
        <v>58.5</v>
      </c>
      <c r="I295" t="s">
        <v>103</v>
      </c>
      <c r="J295" t="s">
        <v>104</v>
      </c>
      <c r="K295" t="s">
        <v>409</v>
      </c>
      <c r="L295" t="s">
        <v>311</v>
      </c>
      <c r="M295" t="s">
        <v>107</v>
      </c>
      <c r="N295" t="s">
        <v>108</v>
      </c>
      <c r="O295" t="s">
        <v>108</v>
      </c>
      <c r="P295">
        <v>0.5</v>
      </c>
      <c r="Q295" t="s">
        <v>113</v>
      </c>
      <c r="R295" t="s">
        <v>108</v>
      </c>
      <c r="S295" t="s">
        <v>108</v>
      </c>
      <c r="T295" t="s">
        <v>108</v>
      </c>
      <c r="U295">
        <v>1134</v>
      </c>
      <c r="V295">
        <v>153</v>
      </c>
      <c r="W295">
        <v>410</v>
      </c>
      <c r="X295">
        <v>114</v>
      </c>
      <c r="Y295">
        <v>224</v>
      </c>
      <c r="Z295">
        <v>72</v>
      </c>
      <c r="AA295" t="s">
        <v>108</v>
      </c>
      <c r="AB295">
        <v>46</v>
      </c>
      <c r="AC295">
        <v>26</v>
      </c>
      <c r="AD295">
        <v>435.90300000000002</v>
      </c>
      <c r="AE295">
        <v>0.22449</v>
      </c>
      <c r="AF295">
        <v>0.45818999999999999</v>
      </c>
    </row>
    <row r="296" spans="1:32" x14ac:dyDescent="0.25">
      <c r="A296" t="s">
        <v>414</v>
      </c>
      <c r="B296">
        <v>1018</v>
      </c>
      <c r="C296" t="s">
        <v>102</v>
      </c>
      <c r="D296">
        <v>30</v>
      </c>
      <c r="E296">
        <v>182</v>
      </c>
      <c r="F296">
        <v>73.3</v>
      </c>
      <c r="G296">
        <v>105.5</v>
      </c>
      <c r="H296">
        <v>58.5</v>
      </c>
      <c r="I296" t="s">
        <v>103</v>
      </c>
      <c r="J296" t="s">
        <v>104</v>
      </c>
      <c r="K296" t="s">
        <v>409</v>
      </c>
      <c r="L296" t="s">
        <v>311</v>
      </c>
      <c r="M296" t="s">
        <v>107</v>
      </c>
      <c r="N296" t="s">
        <v>108</v>
      </c>
      <c r="O296" t="s">
        <v>108</v>
      </c>
      <c r="P296">
        <v>0.5</v>
      </c>
      <c r="Q296" t="s">
        <v>113</v>
      </c>
      <c r="R296" t="s">
        <v>108</v>
      </c>
      <c r="S296" t="s">
        <v>108</v>
      </c>
      <c r="T296" t="s">
        <v>108</v>
      </c>
      <c r="U296">
        <v>1065</v>
      </c>
      <c r="V296">
        <v>167</v>
      </c>
      <c r="W296">
        <v>407</v>
      </c>
      <c r="X296">
        <v>115</v>
      </c>
      <c r="Y296">
        <v>221</v>
      </c>
      <c r="Z296">
        <v>71</v>
      </c>
      <c r="AA296" t="s">
        <v>108</v>
      </c>
      <c r="AB296">
        <v>47</v>
      </c>
      <c r="AC296">
        <v>24</v>
      </c>
      <c r="AD296">
        <v>422.46199999999999</v>
      </c>
      <c r="AE296">
        <v>0.234043</v>
      </c>
      <c r="AF296">
        <v>0.45824999999999999</v>
      </c>
    </row>
    <row r="297" spans="1:32" x14ac:dyDescent="0.25">
      <c r="A297" t="s">
        <v>415</v>
      </c>
      <c r="B297">
        <v>1018</v>
      </c>
      <c r="C297" t="s">
        <v>102</v>
      </c>
      <c r="D297">
        <v>30</v>
      </c>
      <c r="E297">
        <v>182</v>
      </c>
      <c r="F297">
        <v>73.3</v>
      </c>
      <c r="G297">
        <v>105.5</v>
      </c>
      <c r="H297">
        <v>58.5</v>
      </c>
      <c r="I297" t="s">
        <v>103</v>
      </c>
      <c r="J297" t="s">
        <v>104</v>
      </c>
      <c r="K297" t="s">
        <v>409</v>
      </c>
      <c r="L297" t="s">
        <v>311</v>
      </c>
      <c r="M297" t="s">
        <v>107</v>
      </c>
      <c r="N297" t="s">
        <v>108</v>
      </c>
      <c r="O297" t="s">
        <v>108</v>
      </c>
      <c r="P297">
        <v>1</v>
      </c>
      <c r="Q297" t="s">
        <v>113</v>
      </c>
      <c r="R297" t="s">
        <v>108</v>
      </c>
      <c r="S297" t="s">
        <v>108</v>
      </c>
      <c r="T297" t="s">
        <v>108</v>
      </c>
      <c r="U297">
        <v>1140</v>
      </c>
      <c r="V297">
        <v>163</v>
      </c>
      <c r="W297">
        <v>413</v>
      </c>
      <c r="X297">
        <v>112</v>
      </c>
      <c r="Y297">
        <v>228</v>
      </c>
      <c r="Z297">
        <v>73</v>
      </c>
      <c r="AA297" t="s">
        <v>108</v>
      </c>
      <c r="AB297">
        <v>46</v>
      </c>
      <c r="AC297">
        <v>26</v>
      </c>
      <c r="AD297">
        <v>393.63299999999998</v>
      </c>
      <c r="AE297">
        <v>0.20408200000000001</v>
      </c>
      <c r="AF297">
        <v>0.47898499999999999</v>
      </c>
    </row>
    <row r="298" spans="1:32" x14ac:dyDescent="0.25">
      <c r="A298" t="s">
        <v>416</v>
      </c>
      <c r="B298">
        <v>1018</v>
      </c>
      <c r="C298" t="s">
        <v>102</v>
      </c>
      <c r="D298">
        <v>30</v>
      </c>
      <c r="E298">
        <v>182</v>
      </c>
      <c r="F298">
        <v>73.3</v>
      </c>
      <c r="G298">
        <v>105.5</v>
      </c>
      <c r="H298">
        <v>58.5</v>
      </c>
      <c r="I298" t="s">
        <v>103</v>
      </c>
      <c r="J298" t="s">
        <v>104</v>
      </c>
      <c r="K298" t="s">
        <v>409</v>
      </c>
      <c r="L298" t="s">
        <v>311</v>
      </c>
      <c r="M298" t="s">
        <v>107</v>
      </c>
      <c r="N298" t="s">
        <v>108</v>
      </c>
      <c r="O298" t="s">
        <v>108</v>
      </c>
      <c r="P298">
        <v>1</v>
      </c>
      <c r="Q298" t="s">
        <v>113</v>
      </c>
      <c r="R298" t="s">
        <v>108</v>
      </c>
      <c r="S298" t="s">
        <v>108</v>
      </c>
      <c r="T298" t="s">
        <v>108</v>
      </c>
      <c r="U298">
        <v>1201</v>
      </c>
      <c r="V298">
        <v>164</v>
      </c>
      <c r="W298">
        <v>414</v>
      </c>
      <c r="X298">
        <v>113</v>
      </c>
      <c r="Y298">
        <v>228</v>
      </c>
      <c r="Z298">
        <v>73</v>
      </c>
      <c r="AA298" t="s">
        <v>108</v>
      </c>
      <c r="AB298">
        <v>47</v>
      </c>
      <c r="AC298">
        <v>28</v>
      </c>
      <c r="AD298">
        <v>392.98</v>
      </c>
      <c r="AE298">
        <v>0.22916700000000001</v>
      </c>
      <c r="AF298">
        <v>0.47037400000000001</v>
      </c>
    </row>
    <row r="299" spans="1:32" x14ac:dyDescent="0.25">
      <c r="A299" t="s">
        <v>417</v>
      </c>
      <c r="B299">
        <v>1018</v>
      </c>
      <c r="C299" t="s">
        <v>102</v>
      </c>
      <c r="D299">
        <v>30</v>
      </c>
      <c r="E299">
        <v>182</v>
      </c>
      <c r="F299">
        <v>73.3</v>
      </c>
      <c r="G299">
        <v>105.5</v>
      </c>
      <c r="H299">
        <v>58.5</v>
      </c>
      <c r="I299" t="s">
        <v>103</v>
      </c>
      <c r="J299" t="s">
        <v>104</v>
      </c>
      <c r="K299" t="s">
        <v>409</v>
      </c>
      <c r="L299" t="s">
        <v>311</v>
      </c>
      <c r="M299" t="s">
        <v>107</v>
      </c>
      <c r="N299" t="s">
        <v>108</v>
      </c>
      <c r="O299" t="s">
        <v>108</v>
      </c>
      <c r="P299">
        <v>1</v>
      </c>
      <c r="Q299" t="s">
        <v>113</v>
      </c>
      <c r="R299" t="s">
        <v>108</v>
      </c>
      <c r="S299" t="s">
        <v>108</v>
      </c>
      <c r="T299" t="s">
        <v>108</v>
      </c>
      <c r="U299">
        <v>1209</v>
      </c>
      <c r="V299">
        <v>160</v>
      </c>
      <c r="W299">
        <v>414</v>
      </c>
      <c r="X299">
        <v>112</v>
      </c>
      <c r="Y299">
        <v>229</v>
      </c>
      <c r="Z299">
        <v>73</v>
      </c>
      <c r="AA299" t="s">
        <v>108</v>
      </c>
      <c r="AB299">
        <v>48</v>
      </c>
      <c r="AC299">
        <v>28</v>
      </c>
      <c r="AD299">
        <v>403.67200000000003</v>
      </c>
      <c r="AE299">
        <v>0.22</v>
      </c>
      <c r="AF299">
        <v>0.47151100000000001</v>
      </c>
    </row>
    <row r="300" spans="1:32" x14ac:dyDescent="0.25">
      <c r="A300" t="s">
        <v>418</v>
      </c>
      <c r="B300">
        <v>1018</v>
      </c>
      <c r="C300" t="s">
        <v>102</v>
      </c>
      <c r="D300">
        <v>30</v>
      </c>
      <c r="E300">
        <v>182</v>
      </c>
      <c r="F300">
        <v>73.3</v>
      </c>
      <c r="G300">
        <v>105.5</v>
      </c>
      <c r="H300">
        <v>58.5</v>
      </c>
      <c r="I300" t="s">
        <v>103</v>
      </c>
      <c r="J300" t="s">
        <v>104</v>
      </c>
      <c r="K300" t="s">
        <v>409</v>
      </c>
      <c r="L300" t="s">
        <v>311</v>
      </c>
      <c r="M300" t="s">
        <v>107</v>
      </c>
      <c r="N300" t="s">
        <v>108</v>
      </c>
      <c r="O300" t="s">
        <v>108</v>
      </c>
      <c r="P300">
        <v>1.5</v>
      </c>
      <c r="Q300" t="s">
        <v>113</v>
      </c>
      <c r="R300" t="s">
        <v>108</v>
      </c>
      <c r="S300" t="s">
        <v>108</v>
      </c>
      <c r="T300" t="s">
        <v>108</v>
      </c>
      <c r="U300">
        <v>1038</v>
      </c>
      <c r="V300">
        <v>152</v>
      </c>
      <c r="W300">
        <v>410</v>
      </c>
      <c r="X300">
        <v>113</v>
      </c>
      <c r="Y300">
        <v>225</v>
      </c>
      <c r="Z300">
        <v>72</v>
      </c>
      <c r="AA300" t="s">
        <v>108</v>
      </c>
      <c r="AB300">
        <v>47</v>
      </c>
      <c r="AC300">
        <v>24</v>
      </c>
      <c r="AD300">
        <v>417.25299999999999</v>
      </c>
      <c r="AE300">
        <v>0.234043</v>
      </c>
      <c r="AF300">
        <v>0.45825100000000002</v>
      </c>
    </row>
    <row r="301" spans="1:32" x14ac:dyDescent="0.25">
      <c r="A301" t="s">
        <v>419</v>
      </c>
      <c r="B301">
        <v>1018</v>
      </c>
      <c r="C301" t="s">
        <v>102</v>
      </c>
      <c r="D301">
        <v>30</v>
      </c>
      <c r="E301">
        <v>182</v>
      </c>
      <c r="F301">
        <v>73.3</v>
      </c>
      <c r="G301">
        <v>105.5</v>
      </c>
      <c r="H301">
        <v>58.5</v>
      </c>
      <c r="I301" t="s">
        <v>103</v>
      </c>
      <c r="J301" t="s">
        <v>104</v>
      </c>
      <c r="K301" t="s">
        <v>409</v>
      </c>
      <c r="L301" t="s">
        <v>311</v>
      </c>
      <c r="M301" t="s">
        <v>107</v>
      </c>
      <c r="N301" t="s">
        <v>108</v>
      </c>
      <c r="O301" t="s">
        <v>108</v>
      </c>
      <c r="P301">
        <v>1.5</v>
      </c>
      <c r="Q301" t="s">
        <v>113</v>
      </c>
      <c r="R301" t="s">
        <v>108</v>
      </c>
      <c r="S301" t="s">
        <v>108</v>
      </c>
      <c r="T301" t="s">
        <v>108</v>
      </c>
      <c r="U301">
        <v>1028</v>
      </c>
      <c r="V301">
        <v>170</v>
      </c>
      <c r="W301">
        <v>408</v>
      </c>
      <c r="X301">
        <v>110</v>
      </c>
      <c r="Y301">
        <v>226</v>
      </c>
      <c r="Z301">
        <v>72</v>
      </c>
      <c r="AA301" t="s">
        <v>108</v>
      </c>
      <c r="AB301">
        <v>49</v>
      </c>
      <c r="AC301">
        <v>25</v>
      </c>
      <c r="AD301">
        <v>417.06099999999998</v>
      </c>
      <c r="AE301">
        <v>0.22916700000000001</v>
      </c>
      <c r="AF301">
        <v>0.46437200000000001</v>
      </c>
    </row>
    <row r="302" spans="1:32" x14ac:dyDescent="0.25">
      <c r="A302" t="s">
        <v>420</v>
      </c>
      <c r="B302">
        <v>1018</v>
      </c>
      <c r="C302" t="s">
        <v>102</v>
      </c>
      <c r="D302">
        <v>30</v>
      </c>
      <c r="E302">
        <v>182</v>
      </c>
      <c r="F302">
        <v>73.3</v>
      </c>
      <c r="G302">
        <v>105.5</v>
      </c>
      <c r="H302">
        <v>58.5</v>
      </c>
      <c r="I302" t="s">
        <v>103</v>
      </c>
      <c r="J302" t="s">
        <v>104</v>
      </c>
      <c r="K302" t="s">
        <v>409</v>
      </c>
      <c r="L302" t="s">
        <v>311</v>
      </c>
      <c r="M302" t="s">
        <v>107</v>
      </c>
      <c r="N302" t="s">
        <v>108</v>
      </c>
      <c r="O302" t="s">
        <v>108</v>
      </c>
      <c r="P302">
        <v>1.5</v>
      </c>
      <c r="Q302" t="s">
        <v>113</v>
      </c>
      <c r="R302" t="s">
        <v>108</v>
      </c>
      <c r="S302" t="s">
        <v>108</v>
      </c>
      <c r="T302" t="s">
        <v>108</v>
      </c>
      <c r="U302">
        <v>1046</v>
      </c>
      <c r="V302">
        <v>161</v>
      </c>
      <c r="W302">
        <v>408</v>
      </c>
      <c r="X302">
        <v>109</v>
      </c>
      <c r="Y302">
        <v>227</v>
      </c>
      <c r="Z302">
        <v>72</v>
      </c>
      <c r="AA302" t="s">
        <v>108</v>
      </c>
      <c r="AB302">
        <v>46</v>
      </c>
      <c r="AC302">
        <v>23</v>
      </c>
      <c r="AD302">
        <v>436.59300000000002</v>
      </c>
      <c r="AE302">
        <v>0.23913000000000001</v>
      </c>
      <c r="AF302">
        <v>0.45553300000000002</v>
      </c>
    </row>
    <row r="303" spans="1:32" x14ac:dyDescent="0.25">
      <c r="A303" t="s">
        <v>421</v>
      </c>
      <c r="B303">
        <v>1018</v>
      </c>
      <c r="C303" t="s">
        <v>102</v>
      </c>
      <c r="D303">
        <v>30</v>
      </c>
      <c r="E303">
        <v>182</v>
      </c>
      <c r="F303">
        <v>73.3</v>
      </c>
      <c r="G303">
        <v>105.5</v>
      </c>
      <c r="H303">
        <v>58.5</v>
      </c>
      <c r="I303" t="s">
        <v>103</v>
      </c>
      <c r="J303" t="s">
        <v>104</v>
      </c>
      <c r="K303" t="s">
        <v>409</v>
      </c>
      <c r="L303" t="s">
        <v>311</v>
      </c>
      <c r="M303" t="s">
        <v>107</v>
      </c>
      <c r="N303" t="s">
        <v>108</v>
      </c>
      <c r="O303" t="s">
        <v>108</v>
      </c>
      <c r="P303">
        <v>2</v>
      </c>
      <c r="Q303" t="s">
        <v>113</v>
      </c>
      <c r="R303" t="s">
        <v>108</v>
      </c>
      <c r="S303" t="s">
        <v>108</v>
      </c>
      <c r="T303" t="s">
        <v>108</v>
      </c>
      <c r="U303">
        <v>1163</v>
      </c>
      <c r="V303">
        <v>154</v>
      </c>
      <c r="W303">
        <v>417</v>
      </c>
      <c r="X303">
        <v>117</v>
      </c>
      <c r="Y303">
        <v>226</v>
      </c>
      <c r="Z303">
        <v>74</v>
      </c>
      <c r="AA303" t="s">
        <v>108</v>
      </c>
      <c r="AB303">
        <v>44</v>
      </c>
      <c r="AC303">
        <v>28</v>
      </c>
      <c r="AD303">
        <v>395.37799999999999</v>
      </c>
      <c r="AE303">
        <v>0.22916700000000001</v>
      </c>
      <c r="AF303">
        <v>0.47709099999999999</v>
      </c>
    </row>
    <row r="304" spans="1:32" x14ac:dyDescent="0.25">
      <c r="A304" t="s">
        <v>422</v>
      </c>
      <c r="B304">
        <v>1018</v>
      </c>
      <c r="C304" t="s">
        <v>102</v>
      </c>
      <c r="D304">
        <v>30</v>
      </c>
      <c r="E304">
        <v>182</v>
      </c>
      <c r="F304">
        <v>73.3</v>
      </c>
      <c r="G304">
        <v>105.5</v>
      </c>
      <c r="H304">
        <v>58.5</v>
      </c>
      <c r="I304" t="s">
        <v>103</v>
      </c>
      <c r="J304" t="s">
        <v>104</v>
      </c>
      <c r="K304" t="s">
        <v>409</v>
      </c>
      <c r="L304" t="s">
        <v>311</v>
      </c>
      <c r="M304" t="s">
        <v>107</v>
      </c>
      <c r="N304" t="s">
        <v>108</v>
      </c>
      <c r="O304" t="s">
        <v>108</v>
      </c>
      <c r="P304">
        <v>2</v>
      </c>
      <c r="Q304" t="s">
        <v>113</v>
      </c>
      <c r="R304" t="s">
        <v>108</v>
      </c>
      <c r="S304" t="s">
        <v>108</v>
      </c>
      <c r="T304" t="s">
        <v>108</v>
      </c>
      <c r="U304">
        <v>890</v>
      </c>
      <c r="V304">
        <v>154</v>
      </c>
      <c r="W304">
        <v>405</v>
      </c>
      <c r="X304">
        <v>117</v>
      </c>
      <c r="Y304">
        <v>215</v>
      </c>
      <c r="Z304">
        <v>73</v>
      </c>
      <c r="AA304" t="s">
        <v>108</v>
      </c>
      <c r="AB304">
        <v>42</v>
      </c>
      <c r="AC304">
        <v>31</v>
      </c>
      <c r="AD304">
        <v>356.45499999999998</v>
      </c>
      <c r="AE304">
        <v>0.25531900000000002</v>
      </c>
      <c r="AF304">
        <v>0.47767599999999999</v>
      </c>
    </row>
    <row r="305" spans="1:32" x14ac:dyDescent="0.25">
      <c r="A305" t="s">
        <v>423</v>
      </c>
      <c r="B305">
        <v>1018</v>
      </c>
      <c r="C305" t="s">
        <v>102</v>
      </c>
      <c r="D305">
        <v>30</v>
      </c>
      <c r="E305">
        <v>182</v>
      </c>
      <c r="F305">
        <v>73.3</v>
      </c>
      <c r="G305">
        <v>105.5</v>
      </c>
      <c r="H305">
        <v>58.5</v>
      </c>
      <c r="I305" t="s">
        <v>103</v>
      </c>
      <c r="J305" t="s">
        <v>104</v>
      </c>
      <c r="K305" t="s">
        <v>409</v>
      </c>
      <c r="L305" t="s">
        <v>311</v>
      </c>
      <c r="M305" t="s">
        <v>107</v>
      </c>
      <c r="N305" t="s">
        <v>108</v>
      </c>
      <c r="O305" t="s">
        <v>108</v>
      </c>
      <c r="P305">
        <v>2</v>
      </c>
      <c r="Q305" t="s">
        <v>113</v>
      </c>
      <c r="R305" t="s">
        <v>108</v>
      </c>
      <c r="S305" t="s">
        <v>108</v>
      </c>
      <c r="T305" t="s">
        <v>108</v>
      </c>
      <c r="U305">
        <v>1053</v>
      </c>
      <c r="V305">
        <v>138</v>
      </c>
      <c r="W305">
        <v>417</v>
      </c>
      <c r="X305">
        <v>118</v>
      </c>
      <c r="Y305">
        <v>227</v>
      </c>
      <c r="Z305">
        <v>72</v>
      </c>
      <c r="AA305" t="s">
        <v>108</v>
      </c>
      <c r="AB305">
        <v>50</v>
      </c>
      <c r="AC305">
        <v>25</v>
      </c>
      <c r="AD305">
        <v>374.83499999999998</v>
      </c>
      <c r="AE305">
        <v>0.27659600000000001</v>
      </c>
      <c r="AF305">
        <v>0.483072</v>
      </c>
    </row>
    <row r="306" spans="1:32" x14ac:dyDescent="0.25">
      <c r="A306" t="s">
        <v>424</v>
      </c>
      <c r="B306">
        <v>1018</v>
      </c>
      <c r="C306" t="s">
        <v>102</v>
      </c>
      <c r="D306">
        <v>30</v>
      </c>
      <c r="E306">
        <v>182</v>
      </c>
      <c r="F306">
        <v>73.3</v>
      </c>
      <c r="G306">
        <v>105.5</v>
      </c>
      <c r="H306">
        <v>58.5</v>
      </c>
      <c r="I306" t="s">
        <v>103</v>
      </c>
      <c r="J306" t="s">
        <v>104</v>
      </c>
      <c r="K306" t="s">
        <v>409</v>
      </c>
      <c r="L306" t="s">
        <v>311</v>
      </c>
      <c r="M306" t="s">
        <v>107</v>
      </c>
      <c r="N306" t="s">
        <v>108</v>
      </c>
      <c r="O306" t="s">
        <v>108</v>
      </c>
      <c r="P306">
        <v>2.5</v>
      </c>
      <c r="Q306" t="s">
        <v>113</v>
      </c>
      <c r="R306" t="s">
        <v>108</v>
      </c>
      <c r="S306" t="s">
        <v>108</v>
      </c>
      <c r="T306" t="s">
        <v>108</v>
      </c>
      <c r="U306">
        <v>1200</v>
      </c>
      <c r="V306">
        <v>155</v>
      </c>
      <c r="W306">
        <v>411</v>
      </c>
      <c r="X306">
        <v>117</v>
      </c>
      <c r="Y306">
        <v>221</v>
      </c>
      <c r="Z306">
        <v>73</v>
      </c>
      <c r="AA306" t="s">
        <v>108</v>
      </c>
      <c r="AB306">
        <v>50</v>
      </c>
      <c r="AC306">
        <v>25</v>
      </c>
      <c r="AD306">
        <v>366.63</v>
      </c>
      <c r="AE306">
        <v>0.22916700000000001</v>
      </c>
      <c r="AF306">
        <v>0.48145100000000002</v>
      </c>
    </row>
    <row r="307" spans="1:32" x14ac:dyDescent="0.25">
      <c r="A307" t="s">
        <v>425</v>
      </c>
      <c r="B307">
        <v>1018</v>
      </c>
      <c r="C307" t="s">
        <v>102</v>
      </c>
      <c r="D307">
        <v>30</v>
      </c>
      <c r="E307">
        <v>182</v>
      </c>
      <c r="F307">
        <v>73.3</v>
      </c>
      <c r="G307">
        <v>105.5</v>
      </c>
      <c r="H307">
        <v>58.5</v>
      </c>
      <c r="I307" t="s">
        <v>103</v>
      </c>
      <c r="J307" t="s">
        <v>104</v>
      </c>
      <c r="K307" t="s">
        <v>409</v>
      </c>
      <c r="L307" t="s">
        <v>311</v>
      </c>
      <c r="M307" t="s">
        <v>107</v>
      </c>
      <c r="N307" t="s">
        <v>108</v>
      </c>
      <c r="O307" t="s">
        <v>108</v>
      </c>
      <c r="P307">
        <v>2.5</v>
      </c>
      <c r="Q307" t="s">
        <v>113</v>
      </c>
      <c r="R307" t="s">
        <v>108</v>
      </c>
      <c r="S307" t="s">
        <v>108</v>
      </c>
      <c r="T307" t="s">
        <v>108</v>
      </c>
      <c r="U307">
        <v>1168</v>
      </c>
      <c r="V307">
        <v>156</v>
      </c>
      <c r="W307">
        <v>409</v>
      </c>
      <c r="X307">
        <v>102</v>
      </c>
      <c r="Y307">
        <v>228</v>
      </c>
      <c r="Z307">
        <v>79</v>
      </c>
      <c r="AA307" t="s">
        <v>108</v>
      </c>
      <c r="AB307">
        <v>49</v>
      </c>
      <c r="AC307">
        <v>23</v>
      </c>
      <c r="AD307">
        <v>392.42200000000003</v>
      </c>
      <c r="AE307">
        <v>0.217391</v>
      </c>
      <c r="AF307">
        <v>0.47593800000000003</v>
      </c>
    </row>
    <row r="308" spans="1:32" x14ac:dyDescent="0.25">
      <c r="A308" t="s">
        <v>426</v>
      </c>
      <c r="B308">
        <v>1018</v>
      </c>
      <c r="C308" t="s">
        <v>102</v>
      </c>
      <c r="D308">
        <v>30</v>
      </c>
      <c r="E308">
        <v>182</v>
      </c>
      <c r="F308">
        <v>73.3</v>
      </c>
      <c r="G308">
        <v>105.5</v>
      </c>
      <c r="H308">
        <v>58.5</v>
      </c>
      <c r="I308" t="s">
        <v>103</v>
      </c>
      <c r="J308" t="s">
        <v>104</v>
      </c>
      <c r="K308" t="s">
        <v>409</v>
      </c>
      <c r="L308" t="s">
        <v>311</v>
      </c>
      <c r="M308" t="s">
        <v>107</v>
      </c>
      <c r="N308" t="s">
        <v>108</v>
      </c>
      <c r="O308" t="s">
        <v>108</v>
      </c>
      <c r="P308">
        <v>2.5</v>
      </c>
      <c r="Q308" t="s">
        <v>113</v>
      </c>
      <c r="R308" t="s">
        <v>108</v>
      </c>
      <c r="S308" t="s">
        <v>108</v>
      </c>
      <c r="T308" t="s">
        <v>108</v>
      </c>
      <c r="U308">
        <v>1188</v>
      </c>
      <c r="V308">
        <v>156</v>
      </c>
      <c r="W308">
        <v>416</v>
      </c>
      <c r="X308">
        <v>114</v>
      </c>
      <c r="Y308">
        <v>227</v>
      </c>
      <c r="Z308">
        <v>75</v>
      </c>
      <c r="AA308" t="s">
        <v>108</v>
      </c>
      <c r="AB308">
        <v>51</v>
      </c>
      <c r="AC308">
        <v>26</v>
      </c>
      <c r="AD308">
        <v>353.32799999999997</v>
      </c>
      <c r="AE308">
        <v>0.26666699999999999</v>
      </c>
      <c r="AF308">
        <v>0.48690600000000001</v>
      </c>
    </row>
    <row r="309" spans="1:32" x14ac:dyDescent="0.25">
      <c r="A309" t="s">
        <v>427</v>
      </c>
      <c r="B309">
        <v>1018</v>
      </c>
      <c r="C309" t="s">
        <v>102</v>
      </c>
      <c r="D309">
        <v>30</v>
      </c>
      <c r="E309">
        <v>182</v>
      </c>
      <c r="F309">
        <v>73.3</v>
      </c>
      <c r="G309">
        <v>105.5</v>
      </c>
      <c r="H309">
        <v>58.5</v>
      </c>
      <c r="I309" t="s">
        <v>103</v>
      </c>
      <c r="J309" t="s">
        <v>104</v>
      </c>
      <c r="K309" t="s">
        <v>409</v>
      </c>
      <c r="L309" t="s">
        <v>311</v>
      </c>
      <c r="M309" t="s">
        <v>107</v>
      </c>
      <c r="N309" t="s">
        <v>108</v>
      </c>
      <c r="O309" t="s">
        <v>108</v>
      </c>
      <c r="P309">
        <v>3</v>
      </c>
      <c r="Q309" t="s">
        <v>113</v>
      </c>
      <c r="R309" t="s">
        <v>108</v>
      </c>
      <c r="S309" t="s">
        <v>108</v>
      </c>
      <c r="T309" t="s">
        <v>108</v>
      </c>
      <c r="U309">
        <v>1197</v>
      </c>
      <c r="V309">
        <v>150</v>
      </c>
      <c r="W309">
        <v>404</v>
      </c>
      <c r="X309">
        <v>116</v>
      </c>
      <c r="Y309">
        <v>216</v>
      </c>
      <c r="Z309">
        <v>72</v>
      </c>
      <c r="AA309" t="s">
        <v>108</v>
      </c>
      <c r="AB309">
        <v>45</v>
      </c>
      <c r="AC309">
        <v>33</v>
      </c>
      <c r="AD309">
        <v>351.41399999999999</v>
      </c>
      <c r="AE309">
        <v>0.24</v>
      </c>
      <c r="AF309">
        <v>0.46427499999999999</v>
      </c>
    </row>
    <row r="310" spans="1:32" x14ac:dyDescent="0.25">
      <c r="A310" t="s">
        <v>428</v>
      </c>
      <c r="B310">
        <v>1018</v>
      </c>
      <c r="C310" t="s">
        <v>102</v>
      </c>
      <c r="D310">
        <v>30</v>
      </c>
      <c r="E310">
        <v>182</v>
      </c>
      <c r="F310">
        <v>73.3</v>
      </c>
      <c r="G310">
        <v>105.5</v>
      </c>
      <c r="H310">
        <v>58.5</v>
      </c>
      <c r="I310" t="s">
        <v>103</v>
      </c>
      <c r="J310" t="s">
        <v>104</v>
      </c>
      <c r="K310" t="s">
        <v>409</v>
      </c>
      <c r="L310" t="s">
        <v>311</v>
      </c>
      <c r="M310" t="s">
        <v>107</v>
      </c>
      <c r="N310" t="s">
        <v>108</v>
      </c>
      <c r="O310" t="s">
        <v>108</v>
      </c>
      <c r="P310">
        <v>3</v>
      </c>
      <c r="Q310" t="s">
        <v>113</v>
      </c>
      <c r="R310" t="s">
        <v>108</v>
      </c>
      <c r="S310" t="s">
        <v>108</v>
      </c>
      <c r="T310" t="s">
        <v>108</v>
      </c>
      <c r="U310">
        <v>1137</v>
      </c>
      <c r="V310">
        <v>153</v>
      </c>
      <c r="W310">
        <v>405</v>
      </c>
      <c r="X310">
        <v>113</v>
      </c>
      <c r="Y310">
        <v>217</v>
      </c>
      <c r="Z310">
        <v>75</v>
      </c>
      <c r="AA310" t="s">
        <v>108</v>
      </c>
      <c r="AB310">
        <v>48</v>
      </c>
      <c r="AC310">
        <v>30</v>
      </c>
      <c r="AD310">
        <v>340.10599999999999</v>
      </c>
      <c r="AE310">
        <v>0.3125</v>
      </c>
      <c r="AF310">
        <v>0.46497300000000003</v>
      </c>
    </row>
    <row r="311" spans="1:32" x14ac:dyDescent="0.25">
      <c r="A311" t="s">
        <v>429</v>
      </c>
      <c r="B311">
        <v>1018</v>
      </c>
      <c r="C311" t="s">
        <v>102</v>
      </c>
      <c r="D311">
        <v>30</v>
      </c>
      <c r="E311">
        <v>182</v>
      </c>
      <c r="F311">
        <v>73.3</v>
      </c>
      <c r="G311">
        <v>105.5</v>
      </c>
      <c r="H311">
        <v>58.5</v>
      </c>
      <c r="I311" t="s">
        <v>103</v>
      </c>
      <c r="J311" t="s">
        <v>104</v>
      </c>
      <c r="K311" t="s">
        <v>409</v>
      </c>
      <c r="L311" t="s">
        <v>311</v>
      </c>
      <c r="M311" t="s">
        <v>107</v>
      </c>
      <c r="N311" t="s">
        <v>108</v>
      </c>
      <c r="O311" t="s">
        <v>108</v>
      </c>
      <c r="P311">
        <v>3</v>
      </c>
      <c r="Q311" t="s">
        <v>113</v>
      </c>
      <c r="R311" t="s">
        <v>108</v>
      </c>
      <c r="S311" t="s">
        <v>108</v>
      </c>
      <c r="T311" t="s">
        <v>108</v>
      </c>
      <c r="U311">
        <v>1112</v>
      </c>
      <c r="V311">
        <v>151</v>
      </c>
      <c r="W311">
        <v>407</v>
      </c>
      <c r="X311">
        <v>113</v>
      </c>
      <c r="Y311">
        <v>218</v>
      </c>
      <c r="Z311">
        <v>76</v>
      </c>
      <c r="AA311" t="s">
        <v>108</v>
      </c>
      <c r="AB311">
        <v>50</v>
      </c>
      <c r="AC311">
        <v>30</v>
      </c>
      <c r="AD311">
        <v>337.95100000000002</v>
      </c>
      <c r="AE311">
        <v>0.22449</v>
      </c>
      <c r="AF311">
        <v>0.48877399999999999</v>
      </c>
    </row>
    <row r="312" spans="1:32" x14ac:dyDescent="0.25">
      <c r="A312" t="s">
        <v>430</v>
      </c>
      <c r="B312">
        <v>1018</v>
      </c>
      <c r="C312" t="s">
        <v>102</v>
      </c>
      <c r="D312">
        <v>30</v>
      </c>
      <c r="E312">
        <v>182</v>
      </c>
      <c r="F312">
        <v>73.3</v>
      </c>
      <c r="G312">
        <v>105.5</v>
      </c>
      <c r="H312">
        <v>58.5</v>
      </c>
      <c r="I312" t="s">
        <v>103</v>
      </c>
      <c r="J312" t="s">
        <v>104</v>
      </c>
      <c r="K312" t="s">
        <v>409</v>
      </c>
      <c r="L312" t="s">
        <v>311</v>
      </c>
      <c r="M312" t="s">
        <v>107</v>
      </c>
      <c r="N312" t="s">
        <v>108</v>
      </c>
      <c r="O312" t="s">
        <v>108</v>
      </c>
      <c r="P312">
        <v>3.5</v>
      </c>
      <c r="Q312" t="s">
        <v>113</v>
      </c>
      <c r="R312" t="s">
        <v>108</v>
      </c>
      <c r="S312" t="s">
        <v>108</v>
      </c>
      <c r="T312" t="s">
        <v>108</v>
      </c>
      <c r="U312">
        <v>1164</v>
      </c>
      <c r="V312">
        <v>150</v>
      </c>
      <c r="W312">
        <v>394</v>
      </c>
      <c r="X312">
        <v>114</v>
      </c>
      <c r="Y312">
        <v>210</v>
      </c>
      <c r="Z312">
        <v>70</v>
      </c>
      <c r="AA312" t="s">
        <v>108</v>
      </c>
      <c r="AB312">
        <v>41</v>
      </c>
      <c r="AC312">
        <v>28</v>
      </c>
      <c r="AD312">
        <v>424.28899999999999</v>
      </c>
      <c r="AE312">
        <v>0.14893600000000001</v>
      </c>
      <c r="AF312">
        <v>0.427232</v>
      </c>
    </row>
    <row r="313" spans="1:32" x14ac:dyDescent="0.25">
      <c r="A313" t="s">
        <v>431</v>
      </c>
      <c r="B313">
        <v>1018</v>
      </c>
      <c r="C313" t="s">
        <v>102</v>
      </c>
      <c r="D313">
        <v>30</v>
      </c>
      <c r="E313">
        <v>182</v>
      </c>
      <c r="F313">
        <v>73.3</v>
      </c>
      <c r="G313">
        <v>105.5</v>
      </c>
      <c r="H313">
        <v>58.5</v>
      </c>
      <c r="I313" t="s">
        <v>103</v>
      </c>
      <c r="J313" t="s">
        <v>104</v>
      </c>
      <c r="K313" t="s">
        <v>409</v>
      </c>
      <c r="L313" t="s">
        <v>311</v>
      </c>
      <c r="M313" t="s">
        <v>107</v>
      </c>
      <c r="N313" t="s">
        <v>108</v>
      </c>
      <c r="O313" t="s">
        <v>108</v>
      </c>
      <c r="P313">
        <v>3.5</v>
      </c>
      <c r="Q313" t="s">
        <v>113</v>
      </c>
      <c r="R313" t="s">
        <v>108</v>
      </c>
      <c r="S313" t="s">
        <v>108</v>
      </c>
      <c r="T313" t="s">
        <v>108</v>
      </c>
      <c r="U313">
        <v>1075</v>
      </c>
      <c r="V313">
        <v>153</v>
      </c>
      <c r="W313">
        <v>394</v>
      </c>
      <c r="X313">
        <v>113</v>
      </c>
      <c r="Y313">
        <v>211</v>
      </c>
      <c r="Z313">
        <v>70</v>
      </c>
      <c r="AA313" t="s">
        <v>108</v>
      </c>
      <c r="AB313">
        <v>44</v>
      </c>
      <c r="AC313">
        <v>25</v>
      </c>
      <c r="AD313">
        <v>405.45</v>
      </c>
      <c r="AE313">
        <v>0.17391300000000001</v>
      </c>
      <c r="AF313">
        <v>0.41666900000000001</v>
      </c>
    </row>
    <row r="314" spans="1:32" x14ac:dyDescent="0.25">
      <c r="A314" t="s">
        <v>432</v>
      </c>
      <c r="B314">
        <v>1018</v>
      </c>
      <c r="C314" t="s">
        <v>102</v>
      </c>
      <c r="D314">
        <v>30</v>
      </c>
      <c r="E314">
        <v>182</v>
      </c>
      <c r="F314">
        <v>73.3</v>
      </c>
      <c r="G314">
        <v>105.5</v>
      </c>
      <c r="H314">
        <v>58.5</v>
      </c>
      <c r="I314" t="s">
        <v>103</v>
      </c>
      <c r="J314" t="s">
        <v>104</v>
      </c>
      <c r="K314" t="s">
        <v>409</v>
      </c>
      <c r="L314" t="s">
        <v>311</v>
      </c>
      <c r="M314" t="s">
        <v>107</v>
      </c>
      <c r="N314" t="s">
        <v>108</v>
      </c>
      <c r="O314" t="s">
        <v>108</v>
      </c>
      <c r="P314">
        <v>3.5</v>
      </c>
      <c r="Q314" t="s">
        <v>113</v>
      </c>
      <c r="R314" t="s">
        <v>108</v>
      </c>
      <c r="S314" t="s">
        <v>108</v>
      </c>
      <c r="T314" t="s">
        <v>108</v>
      </c>
      <c r="U314">
        <v>1070</v>
      </c>
      <c r="V314">
        <v>152</v>
      </c>
      <c r="W314">
        <v>393</v>
      </c>
      <c r="X314">
        <v>112</v>
      </c>
      <c r="Y314">
        <v>210</v>
      </c>
      <c r="Z314">
        <v>71</v>
      </c>
      <c r="AA314" t="s">
        <v>108</v>
      </c>
      <c r="AB314">
        <v>45</v>
      </c>
      <c r="AC314">
        <v>25</v>
      </c>
      <c r="AD314">
        <v>396.21899999999999</v>
      </c>
      <c r="AE314">
        <v>0.21276600000000001</v>
      </c>
      <c r="AF314">
        <v>0.434701</v>
      </c>
    </row>
    <row r="315" spans="1:32" x14ac:dyDescent="0.25">
      <c r="A315" t="s">
        <v>433</v>
      </c>
      <c r="B315">
        <v>1018</v>
      </c>
      <c r="C315" t="s">
        <v>102</v>
      </c>
      <c r="D315">
        <v>30</v>
      </c>
      <c r="E315">
        <v>182</v>
      </c>
      <c r="F315">
        <v>73.3</v>
      </c>
      <c r="G315">
        <v>105.5</v>
      </c>
      <c r="H315">
        <v>58.5</v>
      </c>
      <c r="I315" t="s">
        <v>103</v>
      </c>
      <c r="J315" t="s">
        <v>104</v>
      </c>
      <c r="K315" t="s">
        <v>409</v>
      </c>
      <c r="L315" t="s">
        <v>311</v>
      </c>
      <c r="M315" t="s">
        <v>107</v>
      </c>
      <c r="N315" t="s">
        <v>108</v>
      </c>
      <c r="O315" t="s">
        <v>108</v>
      </c>
      <c r="P315">
        <v>4</v>
      </c>
      <c r="Q315" t="s">
        <v>113</v>
      </c>
      <c r="R315" t="s">
        <v>108</v>
      </c>
      <c r="S315" t="s">
        <v>108</v>
      </c>
      <c r="T315" t="s">
        <v>108</v>
      </c>
      <c r="U315">
        <v>1198</v>
      </c>
      <c r="V315">
        <v>153</v>
      </c>
      <c r="W315">
        <v>406</v>
      </c>
      <c r="X315">
        <v>118</v>
      </c>
      <c r="Y315">
        <v>211</v>
      </c>
      <c r="Z315">
        <v>77</v>
      </c>
      <c r="AA315" t="s">
        <v>108</v>
      </c>
      <c r="AB315">
        <v>44</v>
      </c>
      <c r="AC315">
        <v>31</v>
      </c>
      <c r="AD315">
        <v>370.84399999999999</v>
      </c>
      <c r="AE315">
        <v>0.34782600000000002</v>
      </c>
      <c r="AF315">
        <v>0.46240500000000001</v>
      </c>
    </row>
    <row r="316" spans="1:32" x14ac:dyDescent="0.25">
      <c r="A316" t="s">
        <v>434</v>
      </c>
      <c r="B316">
        <v>1018</v>
      </c>
      <c r="C316" t="s">
        <v>102</v>
      </c>
      <c r="D316">
        <v>30</v>
      </c>
      <c r="E316">
        <v>182</v>
      </c>
      <c r="F316">
        <v>73.3</v>
      </c>
      <c r="G316">
        <v>105.5</v>
      </c>
      <c r="H316">
        <v>58.5</v>
      </c>
      <c r="I316" t="s">
        <v>103</v>
      </c>
      <c r="J316" t="s">
        <v>104</v>
      </c>
      <c r="K316" t="s">
        <v>409</v>
      </c>
      <c r="L316" t="s">
        <v>311</v>
      </c>
      <c r="M316" t="s">
        <v>107</v>
      </c>
      <c r="N316" t="s">
        <v>108</v>
      </c>
      <c r="O316" t="s">
        <v>108</v>
      </c>
      <c r="P316">
        <v>4</v>
      </c>
      <c r="Q316" t="s">
        <v>113</v>
      </c>
      <c r="R316" t="s">
        <v>108</v>
      </c>
      <c r="S316" t="s">
        <v>108</v>
      </c>
      <c r="T316" t="s">
        <v>108</v>
      </c>
      <c r="U316">
        <v>1128</v>
      </c>
      <c r="V316">
        <v>147</v>
      </c>
      <c r="W316">
        <v>409</v>
      </c>
      <c r="X316">
        <v>121</v>
      </c>
      <c r="Y316">
        <v>213</v>
      </c>
      <c r="Z316">
        <v>75</v>
      </c>
      <c r="AA316" t="s">
        <v>108</v>
      </c>
      <c r="AB316">
        <v>42</v>
      </c>
      <c r="AC316">
        <v>32</v>
      </c>
      <c r="AD316">
        <v>363.30900000000003</v>
      </c>
      <c r="AE316">
        <v>0.234043</v>
      </c>
      <c r="AF316">
        <v>0.45002700000000001</v>
      </c>
    </row>
    <row r="317" spans="1:32" x14ac:dyDescent="0.25">
      <c r="A317" t="s">
        <v>435</v>
      </c>
      <c r="B317">
        <v>1018</v>
      </c>
      <c r="C317" t="s">
        <v>102</v>
      </c>
      <c r="D317">
        <v>30</v>
      </c>
      <c r="E317">
        <v>182</v>
      </c>
      <c r="F317">
        <v>73.3</v>
      </c>
      <c r="G317">
        <v>105.5</v>
      </c>
      <c r="H317">
        <v>58.5</v>
      </c>
      <c r="I317" t="s">
        <v>103</v>
      </c>
      <c r="J317" t="s">
        <v>104</v>
      </c>
      <c r="K317" t="s">
        <v>409</v>
      </c>
      <c r="L317" t="s">
        <v>311</v>
      </c>
      <c r="M317" t="s">
        <v>107</v>
      </c>
      <c r="N317" t="s">
        <v>108</v>
      </c>
      <c r="O317" t="s">
        <v>108</v>
      </c>
      <c r="P317">
        <v>4</v>
      </c>
      <c r="Q317" t="s">
        <v>113</v>
      </c>
      <c r="R317" t="s">
        <v>108</v>
      </c>
      <c r="S317" t="s">
        <v>108</v>
      </c>
      <c r="T317" t="s">
        <v>108</v>
      </c>
      <c r="U317">
        <v>1080</v>
      </c>
      <c r="V317">
        <v>153</v>
      </c>
      <c r="W317">
        <v>404</v>
      </c>
      <c r="X317">
        <v>117</v>
      </c>
      <c r="Y317">
        <v>213</v>
      </c>
      <c r="Z317">
        <v>74</v>
      </c>
      <c r="AA317" t="s">
        <v>108</v>
      </c>
      <c r="AB317">
        <v>43</v>
      </c>
      <c r="AC317">
        <v>34</v>
      </c>
      <c r="AD317">
        <v>357.91800000000001</v>
      </c>
      <c r="AE317">
        <v>0.32608700000000002</v>
      </c>
      <c r="AF317">
        <v>0.45826699999999998</v>
      </c>
    </row>
    <row r="318" spans="1:32" x14ac:dyDescent="0.25">
      <c r="A318" t="s">
        <v>436</v>
      </c>
      <c r="B318">
        <v>1018</v>
      </c>
      <c r="C318" t="s">
        <v>102</v>
      </c>
      <c r="D318">
        <v>30</v>
      </c>
      <c r="E318">
        <v>182</v>
      </c>
      <c r="F318">
        <v>73.3</v>
      </c>
      <c r="G318">
        <v>105.5</v>
      </c>
      <c r="H318">
        <v>58.5</v>
      </c>
      <c r="I318" t="s">
        <v>103</v>
      </c>
      <c r="J318" t="s">
        <v>104</v>
      </c>
      <c r="K318" t="s">
        <v>409</v>
      </c>
      <c r="L318" t="s">
        <v>311</v>
      </c>
      <c r="M318" t="s">
        <v>107</v>
      </c>
      <c r="N318" t="s">
        <v>108</v>
      </c>
      <c r="O318" t="s">
        <v>108</v>
      </c>
      <c r="P318">
        <v>5</v>
      </c>
      <c r="Q318" t="s">
        <v>113</v>
      </c>
      <c r="R318" t="s">
        <v>108</v>
      </c>
      <c r="S318" t="s">
        <v>108</v>
      </c>
      <c r="T318" t="s">
        <v>108</v>
      </c>
      <c r="U318">
        <v>1001</v>
      </c>
      <c r="V318">
        <v>147</v>
      </c>
      <c r="W318">
        <v>382</v>
      </c>
      <c r="X318">
        <v>107</v>
      </c>
      <c r="Y318">
        <v>204</v>
      </c>
      <c r="Z318">
        <v>71</v>
      </c>
      <c r="AA318" t="s">
        <v>108</v>
      </c>
      <c r="AB318">
        <v>48</v>
      </c>
      <c r="AC318">
        <v>29</v>
      </c>
      <c r="AD318">
        <v>376.524</v>
      </c>
      <c r="AE318">
        <v>0.26666699999999999</v>
      </c>
      <c r="AF318">
        <v>0.43093300000000001</v>
      </c>
    </row>
    <row r="319" spans="1:32" x14ac:dyDescent="0.25">
      <c r="A319" t="s">
        <v>437</v>
      </c>
      <c r="B319">
        <v>1018</v>
      </c>
      <c r="C319" t="s">
        <v>102</v>
      </c>
      <c r="D319">
        <v>30</v>
      </c>
      <c r="E319">
        <v>182</v>
      </c>
      <c r="F319">
        <v>73.3</v>
      </c>
      <c r="G319">
        <v>105.5</v>
      </c>
      <c r="H319">
        <v>58.5</v>
      </c>
      <c r="I319" t="s">
        <v>103</v>
      </c>
      <c r="J319" t="s">
        <v>104</v>
      </c>
      <c r="K319" t="s">
        <v>409</v>
      </c>
      <c r="L319" t="s">
        <v>311</v>
      </c>
      <c r="M319" t="s">
        <v>107</v>
      </c>
      <c r="N319" t="s">
        <v>108</v>
      </c>
      <c r="O319" t="s">
        <v>108</v>
      </c>
      <c r="P319">
        <v>5</v>
      </c>
      <c r="Q319" t="s">
        <v>113</v>
      </c>
      <c r="R319" t="s">
        <v>108</v>
      </c>
      <c r="S319" t="s">
        <v>108</v>
      </c>
      <c r="T319" t="s">
        <v>108</v>
      </c>
      <c r="U319">
        <v>1004</v>
      </c>
      <c r="V319">
        <v>150</v>
      </c>
      <c r="W319">
        <v>386</v>
      </c>
      <c r="X319">
        <v>115</v>
      </c>
      <c r="Y319">
        <v>197</v>
      </c>
      <c r="Z319">
        <v>74</v>
      </c>
      <c r="AA319" t="s">
        <v>108</v>
      </c>
      <c r="AB319">
        <v>45</v>
      </c>
      <c r="AC319">
        <v>29</v>
      </c>
      <c r="AD319">
        <v>370.21100000000001</v>
      </c>
      <c r="AE319">
        <v>0.34042600000000001</v>
      </c>
      <c r="AF319">
        <v>0.42663800000000002</v>
      </c>
    </row>
    <row r="320" spans="1:32" x14ac:dyDescent="0.25">
      <c r="A320" t="s">
        <v>438</v>
      </c>
      <c r="B320">
        <v>1018</v>
      </c>
      <c r="C320" t="s">
        <v>102</v>
      </c>
      <c r="D320">
        <v>30</v>
      </c>
      <c r="E320">
        <v>182</v>
      </c>
      <c r="F320">
        <v>73.3</v>
      </c>
      <c r="G320">
        <v>105.5</v>
      </c>
      <c r="H320">
        <v>58.5</v>
      </c>
      <c r="I320" t="s">
        <v>103</v>
      </c>
      <c r="J320" t="s">
        <v>104</v>
      </c>
      <c r="K320" t="s">
        <v>409</v>
      </c>
      <c r="L320" t="s">
        <v>311</v>
      </c>
      <c r="M320" t="s">
        <v>107</v>
      </c>
      <c r="N320" t="s">
        <v>108</v>
      </c>
      <c r="O320" t="s">
        <v>108</v>
      </c>
      <c r="P320">
        <v>5</v>
      </c>
      <c r="Q320" t="s">
        <v>113</v>
      </c>
      <c r="R320" t="s">
        <v>108</v>
      </c>
      <c r="S320" t="s">
        <v>108</v>
      </c>
      <c r="T320" t="s">
        <v>108</v>
      </c>
      <c r="U320">
        <v>965</v>
      </c>
      <c r="V320">
        <v>142</v>
      </c>
      <c r="W320">
        <v>385</v>
      </c>
      <c r="X320">
        <v>114</v>
      </c>
      <c r="Y320">
        <v>200</v>
      </c>
      <c r="Z320">
        <v>71</v>
      </c>
      <c r="AA320" t="s">
        <v>108</v>
      </c>
      <c r="AB320">
        <v>44</v>
      </c>
      <c r="AC320">
        <v>31</v>
      </c>
      <c r="AD320">
        <v>361.779</v>
      </c>
      <c r="AE320">
        <v>0.34090900000000002</v>
      </c>
      <c r="AF320">
        <v>0.43142999999999998</v>
      </c>
    </row>
    <row r="321" spans="1:32" x14ac:dyDescent="0.25">
      <c r="A321" t="s">
        <v>439</v>
      </c>
      <c r="B321">
        <v>1018</v>
      </c>
      <c r="C321" t="s">
        <v>102</v>
      </c>
      <c r="D321">
        <v>30</v>
      </c>
      <c r="E321">
        <v>182</v>
      </c>
      <c r="F321">
        <v>73.3</v>
      </c>
      <c r="G321">
        <v>105.5</v>
      </c>
      <c r="H321">
        <v>58.5</v>
      </c>
      <c r="I321" t="s">
        <v>103</v>
      </c>
      <c r="J321" t="s">
        <v>104</v>
      </c>
      <c r="K321" t="s">
        <v>409</v>
      </c>
      <c r="L321" t="s">
        <v>311</v>
      </c>
      <c r="M321" t="s">
        <v>107</v>
      </c>
      <c r="N321" t="s">
        <v>108</v>
      </c>
      <c r="O321" t="s">
        <v>108</v>
      </c>
      <c r="P321">
        <v>6</v>
      </c>
      <c r="Q321" t="s">
        <v>113</v>
      </c>
      <c r="R321" t="s">
        <v>108</v>
      </c>
      <c r="S321" t="s">
        <v>108</v>
      </c>
      <c r="T321" t="s">
        <v>108</v>
      </c>
      <c r="U321">
        <v>717</v>
      </c>
      <c r="V321">
        <v>136</v>
      </c>
      <c r="W321">
        <v>329</v>
      </c>
      <c r="X321">
        <v>93</v>
      </c>
      <c r="Y321">
        <v>170</v>
      </c>
      <c r="Z321">
        <v>66</v>
      </c>
      <c r="AA321" t="s">
        <v>108</v>
      </c>
      <c r="AB321">
        <v>54</v>
      </c>
      <c r="AC321">
        <v>19</v>
      </c>
      <c r="AD321">
        <v>388.27300000000002</v>
      </c>
      <c r="AE321">
        <v>0.32608700000000002</v>
      </c>
      <c r="AF321">
        <v>0.35986800000000002</v>
      </c>
    </row>
    <row r="322" spans="1:32" x14ac:dyDescent="0.25">
      <c r="A322" t="s">
        <v>440</v>
      </c>
      <c r="B322">
        <v>1018</v>
      </c>
      <c r="C322" t="s">
        <v>102</v>
      </c>
      <c r="D322">
        <v>30</v>
      </c>
      <c r="E322">
        <v>182</v>
      </c>
      <c r="F322">
        <v>73.3</v>
      </c>
      <c r="G322">
        <v>105.5</v>
      </c>
      <c r="H322">
        <v>58.5</v>
      </c>
      <c r="I322" t="s">
        <v>103</v>
      </c>
      <c r="J322" t="s">
        <v>104</v>
      </c>
      <c r="K322" t="s">
        <v>409</v>
      </c>
      <c r="L322" t="s">
        <v>311</v>
      </c>
      <c r="M322" t="s">
        <v>107</v>
      </c>
      <c r="N322" t="s">
        <v>108</v>
      </c>
      <c r="O322" t="s">
        <v>108</v>
      </c>
      <c r="P322">
        <v>6</v>
      </c>
      <c r="Q322" t="s">
        <v>113</v>
      </c>
      <c r="R322" t="s">
        <v>108</v>
      </c>
      <c r="S322" t="s">
        <v>108</v>
      </c>
      <c r="T322" t="s">
        <v>108</v>
      </c>
      <c r="U322">
        <v>997</v>
      </c>
      <c r="V322">
        <v>147</v>
      </c>
      <c r="W322">
        <v>376</v>
      </c>
      <c r="X322">
        <v>102</v>
      </c>
      <c r="Y322">
        <v>210</v>
      </c>
      <c r="Z322">
        <v>64</v>
      </c>
      <c r="AA322" t="s">
        <v>108</v>
      </c>
      <c r="AB322">
        <v>43</v>
      </c>
      <c r="AC322">
        <v>25</v>
      </c>
      <c r="AD322">
        <v>436.95800000000003</v>
      </c>
      <c r="AE322">
        <v>0.19047600000000001</v>
      </c>
      <c r="AF322">
        <v>0.40599499999999999</v>
      </c>
    </row>
    <row r="323" spans="1:32" x14ac:dyDescent="0.25">
      <c r="A323" t="s">
        <v>441</v>
      </c>
      <c r="B323">
        <v>1018</v>
      </c>
      <c r="C323" t="s">
        <v>102</v>
      </c>
      <c r="D323">
        <v>30</v>
      </c>
      <c r="E323">
        <v>182</v>
      </c>
      <c r="F323">
        <v>73.3</v>
      </c>
      <c r="G323">
        <v>105.5</v>
      </c>
      <c r="H323">
        <v>58.5</v>
      </c>
      <c r="I323" t="s">
        <v>103</v>
      </c>
      <c r="J323" t="s">
        <v>104</v>
      </c>
      <c r="K323" t="s">
        <v>409</v>
      </c>
      <c r="L323" t="s">
        <v>311</v>
      </c>
      <c r="M323" t="s">
        <v>107</v>
      </c>
      <c r="N323" t="s">
        <v>108</v>
      </c>
      <c r="O323" t="s">
        <v>108</v>
      </c>
      <c r="P323">
        <v>6</v>
      </c>
      <c r="Q323" t="s">
        <v>113</v>
      </c>
      <c r="R323" t="s">
        <v>108</v>
      </c>
      <c r="S323" t="s">
        <v>108</v>
      </c>
      <c r="T323" t="s">
        <v>108</v>
      </c>
      <c r="U323">
        <v>1048</v>
      </c>
      <c r="V323">
        <v>149</v>
      </c>
      <c r="W323">
        <v>375</v>
      </c>
      <c r="X323">
        <v>102</v>
      </c>
      <c r="Y323">
        <v>209</v>
      </c>
      <c r="Z323">
        <v>64</v>
      </c>
      <c r="AA323" t="s">
        <v>108</v>
      </c>
      <c r="AB323">
        <v>40</v>
      </c>
      <c r="AC323">
        <v>27</v>
      </c>
      <c r="AD323">
        <v>475.40100000000001</v>
      </c>
      <c r="AE323">
        <v>0.13333300000000001</v>
      </c>
      <c r="AF323">
        <v>0.406725</v>
      </c>
    </row>
    <row r="324" spans="1:32" x14ac:dyDescent="0.25">
      <c r="A324" t="s">
        <v>442</v>
      </c>
      <c r="B324">
        <v>1018</v>
      </c>
      <c r="C324" t="s">
        <v>102</v>
      </c>
      <c r="D324">
        <v>30</v>
      </c>
      <c r="E324">
        <v>182</v>
      </c>
      <c r="F324">
        <v>73.3</v>
      </c>
      <c r="G324">
        <v>105.5</v>
      </c>
      <c r="H324">
        <v>58.5</v>
      </c>
      <c r="I324" t="s">
        <v>103</v>
      </c>
      <c r="J324" t="s">
        <v>104</v>
      </c>
      <c r="K324" t="s">
        <v>409</v>
      </c>
      <c r="L324" t="s">
        <v>311</v>
      </c>
      <c r="M324" t="s">
        <v>107</v>
      </c>
      <c r="N324" t="s">
        <v>108</v>
      </c>
      <c r="O324" t="s">
        <v>108</v>
      </c>
      <c r="P324">
        <v>7</v>
      </c>
      <c r="Q324" t="s">
        <v>113</v>
      </c>
      <c r="R324" t="s">
        <v>108</v>
      </c>
      <c r="S324" t="s">
        <v>108</v>
      </c>
      <c r="T324" t="s">
        <v>108</v>
      </c>
      <c r="U324">
        <v>968</v>
      </c>
      <c r="V324">
        <v>155</v>
      </c>
      <c r="W324">
        <v>373</v>
      </c>
      <c r="X324">
        <v>96</v>
      </c>
      <c r="Y324">
        <v>210</v>
      </c>
      <c r="Z324">
        <v>67</v>
      </c>
      <c r="AA324" t="s">
        <v>108</v>
      </c>
      <c r="AB324">
        <v>52</v>
      </c>
      <c r="AC324">
        <v>27</v>
      </c>
      <c r="AD324">
        <v>370.76900000000001</v>
      </c>
      <c r="AE324">
        <v>0.36363600000000001</v>
      </c>
      <c r="AF324">
        <v>0.42816199999999999</v>
      </c>
    </row>
    <row r="325" spans="1:32" x14ac:dyDescent="0.25">
      <c r="A325" t="s">
        <v>443</v>
      </c>
      <c r="B325">
        <v>1018</v>
      </c>
      <c r="C325" t="s">
        <v>102</v>
      </c>
      <c r="D325">
        <v>30</v>
      </c>
      <c r="E325">
        <v>182</v>
      </c>
      <c r="F325">
        <v>73.3</v>
      </c>
      <c r="G325">
        <v>105.5</v>
      </c>
      <c r="H325">
        <v>58.5</v>
      </c>
      <c r="I325" t="s">
        <v>103</v>
      </c>
      <c r="J325" t="s">
        <v>104</v>
      </c>
      <c r="K325" t="s">
        <v>409</v>
      </c>
      <c r="L325" t="s">
        <v>311</v>
      </c>
      <c r="M325" t="s">
        <v>107</v>
      </c>
      <c r="N325" t="s">
        <v>108</v>
      </c>
      <c r="O325" t="s">
        <v>108</v>
      </c>
      <c r="P325">
        <v>7</v>
      </c>
      <c r="Q325" t="s">
        <v>113</v>
      </c>
      <c r="R325" t="s">
        <v>108</v>
      </c>
      <c r="S325" t="s">
        <v>108</v>
      </c>
      <c r="T325" t="s">
        <v>108</v>
      </c>
      <c r="U325">
        <v>1071</v>
      </c>
      <c r="V325">
        <v>145</v>
      </c>
      <c r="W325">
        <v>378</v>
      </c>
      <c r="X325">
        <v>99</v>
      </c>
      <c r="Y325">
        <v>212</v>
      </c>
      <c r="Z325">
        <v>67</v>
      </c>
      <c r="AA325" t="s">
        <v>108</v>
      </c>
      <c r="AB325">
        <v>45</v>
      </c>
      <c r="AC325">
        <v>29</v>
      </c>
      <c r="AD325">
        <v>396.85399999999998</v>
      </c>
      <c r="AE325">
        <v>0.26666699999999999</v>
      </c>
      <c r="AF325">
        <v>0.41505500000000001</v>
      </c>
    </row>
    <row r="326" spans="1:32" x14ac:dyDescent="0.25">
      <c r="A326" t="s">
        <v>444</v>
      </c>
      <c r="B326">
        <v>1018</v>
      </c>
      <c r="C326" t="s">
        <v>102</v>
      </c>
      <c r="D326">
        <v>30</v>
      </c>
      <c r="E326">
        <v>182</v>
      </c>
      <c r="F326">
        <v>73.3</v>
      </c>
      <c r="G326">
        <v>105.5</v>
      </c>
      <c r="H326">
        <v>58.5</v>
      </c>
      <c r="I326" t="s">
        <v>103</v>
      </c>
      <c r="J326" t="s">
        <v>104</v>
      </c>
      <c r="K326" t="s">
        <v>409</v>
      </c>
      <c r="L326" t="s">
        <v>311</v>
      </c>
      <c r="M326" t="s">
        <v>107</v>
      </c>
      <c r="N326" t="s">
        <v>108</v>
      </c>
      <c r="O326" t="s">
        <v>108</v>
      </c>
      <c r="P326">
        <v>7</v>
      </c>
      <c r="Q326" t="s">
        <v>113</v>
      </c>
      <c r="R326" t="s">
        <v>108</v>
      </c>
      <c r="S326" t="s">
        <v>108</v>
      </c>
      <c r="T326" t="s">
        <v>108</v>
      </c>
      <c r="U326">
        <v>1108</v>
      </c>
      <c r="V326">
        <v>147</v>
      </c>
      <c r="W326">
        <v>376</v>
      </c>
      <c r="X326">
        <v>95</v>
      </c>
      <c r="Y326">
        <v>214</v>
      </c>
      <c r="Z326">
        <v>67</v>
      </c>
      <c r="AA326" t="s">
        <v>108</v>
      </c>
      <c r="AB326">
        <v>41</v>
      </c>
      <c r="AC326">
        <v>32</v>
      </c>
      <c r="AD326">
        <v>423.18</v>
      </c>
      <c r="AE326">
        <v>0.217391</v>
      </c>
      <c r="AF326">
        <v>0.41279199999999999</v>
      </c>
    </row>
    <row r="327" spans="1:32" x14ac:dyDescent="0.25">
      <c r="A327" t="s">
        <v>445</v>
      </c>
      <c r="B327">
        <v>1018</v>
      </c>
      <c r="C327" t="s">
        <v>102</v>
      </c>
      <c r="D327">
        <v>30</v>
      </c>
      <c r="E327">
        <v>182</v>
      </c>
      <c r="F327">
        <v>73.3</v>
      </c>
      <c r="G327">
        <v>105.5</v>
      </c>
      <c r="H327">
        <v>58.5</v>
      </c>
      <c r="I327" t="s">
        <v>103</v>
      </c>
      <c r="J327" t="s">
        <v>104</v>
      </c>
      <c r="K327" t="s">
        <v>409</v>
      </c>
      <c r="L327" t="s">
        <v>311</v>
      </c>
      <c r="M327" t="s">
        <v>107</v>
      </c>
      <c r="N327" t="s">
        <v>108</v>
      </c>
      <c r="O327" t="s">
        <v>108</v>
      </c>
      <c r="P327">
        <v>8</v>
      </c>
      <c r="Q327" t="s">
        <v>113</v>
      </c>
      <c r="R327" t="s">
        <v>108</v>
      </c>
      <c r="S327" t="s">
        <v>108</v>
      </c>
      <c r="T327" t="s">
        <v>108</v>
      </c>
      <c r="U327">
        <v>978</v>
      </c>
      <c r="V327">
        <v>152</v>
      </c>
      <c r="W327">
        <v>364</v>
      </c>
      <c r="X327">
        <v>94</v>
      </c>
      <c r="Y327">
        <v>206</v>
      </c>
      <c r="Z327">
        <v>64</v>
      </c>
      <c r="AA327" t="s">
        <v>108</v>
      </c>
      <c r="AB327">
        <v>53</v>
      </c>
      <c r="AC327">
        <v>20</v>
      </c>
      <c r="AD327">
        <v>419.61700000000002</v>
      </c>
      <c r="AE327">
        <v>0.25581399999999999</v>
      </c>
      <c r="AF327">
        <v>0.412464</v>
      </c>
    </row>
    <row r="328" spans="1:32" x14ac:dyDescent="0.25">
      <c r="A328" t="s">
        <v>446</v>
      </c>
      <c r="B328">
        <v>1018</v>
      </c>
      <c r="C328" t="s">
        <v>102</v>
      </c>
      <c r="D328">
        <v>30</v>
      </c>
      <c r="E328">
        <v>182</v>
      </c>
      <c r="F328">
        <v>73.3</v>
      </c>
      <c r="G328">
        <v>105.5</v>
      </c>
      <c r="H328">
        <v>58.5</v>
      </c>
      <c r="I328" t="s">
        <v>103</v>
      </c>
      <c r="J328" t="s">
        <v>104</v>
      </c>
      <c r="K328" t="s">
        <v>409</v>
      </c>
      <c r="L328" t="s">
        <v>311</v>
      </c>
      <c r="M328" t="s">
        <v>107</v>
      </c>
      <c r="N328" t="s">
        <v>108</v>
      </c>
      <c r="O328" t="s">
        <v>108</v>
      </c>
      <c r="P328">
        <v>8</v>
      </c>
      <c r="Q328" t="s">
        <v>113</v>
      </c>
      <c r="R328" t="s">
        <v>108</v>
      </c>
      <c r="S328" t="s">
        <v>108</v>
      </c>
      <c r="T328" t="s">
        <v>108</v>
      </c>
      <c r="U328">
        <v>1023</v>
      </c>
      <c r="V328">
        <v>149</v>
      </c>
      <c r="W328">
        <v>369</v>
      </c>
      <c r="X328">
        <v>98</v>
      </c>
      <c r="Y328">
        <v>207</v>
      </c>
      <c r="Z328">
        <v>64</v>
      </c>
      <c r="AA328" t="s">
        <v>108</v>
      </c>
      <c r="AB328">
        <v>50</v>
      </c>
      <c r="AC328">
        <v>24</v>
      </c>
      <c r="AD328">
        <v>419.65</v>
      </c>
      <c r="AE328" t="s">
        <v>108</v>
      </c>
      <c r="AF328" t="s">
        <v>108</v>
      </c>
    </row>
    <row r="329" spans="1:32" x14ac:dyDescent="0.25">
      <c r="A329" t="s">
        <v>447</v>
      </c>
      <c r="B329">
        <v>1018</v>
      </c>
      <c r="C329" t="s">
        <v>102</v>
      </c>
      <c r="D329">
        <v>30</v>
      </c>
      <c r="E329">
        <v>182</v>
      </c>
      <c r="F329">
        <v>73.3</v>
      </c>
      <c r="G329">
        <v>105.5</v>
      </c>
      <c r="H329">
        <v>58.5</v>
      </c>
      <c r="I329" t="s">
        <v>103</v>
      </c>
      <c r="J329" t="s">
        <v>104</v>
      </c>
      <c r="K329" t="s">
        <v>409</v>
      </c>
      <c r="L329" t="s">
        <v>311</v>
      </c>
      <c r="M329" t="s">
        <v>107</v>
      </c>
      <c r="N329" t="s">
        <v>108</v>
      </c>
      <c r="O329" t="s">
        <v>108</v>
      </c>
      <c r="P329">
        <v>8</v>
      </c>
      <c r="Q329" t="s">
        <v>113</v>
      </c>
      <c r="R329" t="s">
        <v>108</v>
      </c>
      <c r="S329" t="s">
        <v>108</v>
      </c>
      <c r="T329" t="s">
        <v>108</v>
      </c>
      <c r="U329">
        <v>940</v>
      </c>
      <c r="V329">
        <v>141</v>
      </c>
      <c r="W329">
        <v>372</v>
      </c>
      <c r="X329">
        <v>100</v>
      </c>
      <c r="Y329">
        <v>206</v>
      </c>
      <c r="Z329">
        <v>66</v>
      </c>
      <c r="AA329" t="s">
        <v>108</v>
      </c>
      <c r="AB329">
        <v>47</v>
      </c>
      <c r="AC329">
        <v>25</v>
      </c>
      <c r="AD329">
        <v>405.779</v>
      </c>
      <c r="AE329">
        <v>0.20930199999999999</v>
      </c>
      <c r="AF329">
        <v>0.41818499999999997</v>
      </c>
    </row>
    <row r="330" spans="1:32" x14ac:dyDescent="0.25">
      <c r="A330" t="s">
        <v>448</v>
      </c>
      <c r="B330">
        <v>1018</v>
      </c>
      <c r="C330" t="s">
        <v>102</v>
      </c>
      <c r="D330">
        <v>30</v>
      </c>
      <c r="E330">
        <v>182</v>
      </c>
      <c r="F330">
        <v>73.3</v>
      </c>
      <c r="G330">
        <v>105.5</v>
      </c>
      <c r="H330">
        <v>58.5</v>
      </c>
      <c r="I330" t="s">
        <v>103</v>
      </c>
      <c r="J330" t="s">
        <v>104</v>
      </c>
      <c r="K330" t="s">
        <v>409</v>
      </c>
      <c r="L330" t="s">
        <v>311</v>
      </c>
      <c r="M330" t="s">
        <v>107</v>
      </c>
      <c r="N330" t="s">
        <v>108</v>
      </c>
      <c r="O330" t="s">
        <v>108</v>
      </c>
      <c r="P330">
        <v>12</v>
      </c>
      <c r="Q330" t="s">
        <v>113</v>
      </c>
      <c r="R330" t="s">
        <v>108</v>
      </c>
      <c r="S330" t="s">
        <v>108</v>
      </c>
      <c r="T330" t="s">
        <v>108</v>
      </c>
      <c r="U330">
        <v>948</v>
      </c>
      <c r="V330">
        <v>145</v>
      </c>
      <c r="W330">
        <v>369</v>
      </c>
      <c r="X330">
        <v>96</v>
      </c>
      <c r="Y330">
        <v>205</v>
      </c>
      <c r="Z330">
        <v>68</v>
      </c>
      <c r="AA330" t="s">
        <v>108</v>
      </c>
      <c r="AB330">
        <v>46</v>
      </c>
      <c r="AC330">
        <v>24</v>
      </c>
      <c r="AD330">
        <v>388.69799999999998</v>
      </c>
      <c r="AE330">
        <v>0.20833299999999999</v>
      </c>
      <c r="AF330">
        <v>0.42444999999999999</v>
      </c>
    </row>
    <row r="331" spans="1:32" x14ac:dyDescent="0.25">
      <c r="A331" t="s">
        <v>449</v>
      </c>
      <c r="B331">
        <v>1018</v>
      </c>
      <c r="C331" t="s">
        <v>102</v>
      </c>
      <c r="D331">
        <v>30</v>
      </c>
      <c r="E331">
        <v>182</v>
      </c>
      <c r="F331">
        <v>73.3</v>
      </c>
      <c r="G331">
        <v>105.5</v>
      </c>
      <c r="H331">
        <v>58.5</v>
      </c>
      <c r="I331" t="s">
        <v>103</v>
      </c>
      <c r="J331" t="s">
        <v>104</v>
      </c>
      <c r="K331" t="s">
        <v>409</v>
      </c>
      <c r="L331" t="s">
        <v>311</v>
      </c>
      <c r="M331" t="s">
        <v>107</v>
      </c>
      <c r="N331" t="s">
        <v>108</v>
      </c>
      <c r="O331" t="s">
        <v>108</v>
      </c>
      <c r="P331">
        <v>12</v>
      </c>
      <c r="Q331" t="s">
        <v>113</v>
      </c>
      <c r="R331" t="s">
        <v>108</v>
      </c>
      <c r="S331" t="s">
        <v>108</v>
      </c>
      <c r="T331" t="s">
        <v>108</v>
      </c>
      <c r="U331">
        <v>948</v>
      </c>
      <c r="V331">
        <v>135</v>
      </c>
      <c r="W331">
        <v>373</v>
      </c>
      <c r="X331">
        <v>101</v>
      </c>
      <c r="Y331">
        <v>205</v>
      </c>
      <c r="Z331">
        <v>67</v>
      </c>
      <c r="AA331" t="s">
        <v>108</v>
      </c>
      <c r="AB331">
        <v>44</v>
      </c>
      <c r="AC331">
        <v>24</v>
      </c>
      <c r="AD331">
        <v>377.19499999999999</v>
      </c>
      <c r="AE331">
        <v>0.234043</v>
      </c>
      <c r="AF331">
        <v>0.42280200000000001</v>
      </c>
    </row>
    <row r="332" spans="1:32" x14ac:dyDescent="0.25">
      <c r="A332" t="s">
        <v>450</v>
      </c>
      <c r="B332">
        <v>1018</v>
      </c>
      <c r="C332" t="s">
        <v>102</v>
      </c>
      <c r="D332">
        <v>30</v>
      </c>
      <c r="E332">
        <v>182</v>
      </c>
      <c r="F332">
        <v>73.3</v>
      </c>
      <c r="G332">
        <v>105.5</v>
      </c>
      <c r="H332">
        <v>58.5</v>
      </c>
      <c r="I332" t="s">
        <v>103</v>
      </c>
      <c r="J332" t="s">
        <v>104</v>
      </c>
      <c r="K332" t="s">
        <v>409</v>
      </c>
      <c r="L332" t="s">
        <v>311</v>
      </c>
      <c r="M332" t="s">
        <v>107</v>
      </c>
      <c r="N332" t="s">
        <v>108</v>
      </c>
      <c r="O332" t="s">
        <v>108</v>
      </c>
      <c r="P332">
        <v>12</v>
      </c>
      <c r="Q332" t="s">
        <v>113</v>
      </c>
      <c r="R332" t="s">
        <v>108</v>
      </c>
      <c r="S332" t="s">
        <v>108</v>
      </c>
      <c r="T332" t="s">
        <v>108</v>
      </c>
      <c r="U332">
        <v>976</v>
      </c>
      <c r="V332">
        <v>143</v>
      </c>
      <c r="W332">
        <v>367</v>
      </c>
      <c r="X332">
        <v>98</v>
      </c>
      <c r="Y332">
        <v>202</v>
      </c>
      <c r="Z332">
        <v>67</v>
      </c>
      <c r="AA332" t="s">
        <v>108</v>
      </c>
      <c r="AB332">
        <v>44</v>
      </c>
      <c r="AC332">
        <v>23</v>
      </c>
      <c r="AD332">
        <v>402.70299999999997</v>
      </c>
      <c r="AE332">
        <v>0.222222</v>
      </c>
      <c r="AF332">
        <v>0.40326099999999998</v>
      </c>
    </row>
    <row r="333" spans="1:32" x14ac:dyDescent="0.25">
      <c r="A333" s="1" t="s">
        <v>451</v>
      </c>
      <c r="B333">
        <v>1018</v>
      </c>
      <c r="C333" t="s">
        <v>102</v>
      </c>
      <c r="D333">
        <v>30</v>
      </c>
      <c r="E333">
        <v>182</v>
      </c>
      <c r="F333">
        <v>73.3</v>
      </c>
      <c r="G333">
        <v>105.5</v>
      </c>
      <c r="H333">
        <v>58.5</v>
      </c>
      <c r="I333" t="s">
        <v>103</v>
      </c>
      <c r="J333" t="s">
        <v>104</v>
      </c>
      <c r="K333" t="s">
        <v>409</v>
      </c>
      <c r="L333" t="s">
        <v>311</v>
      </c>
      <c r="M333" t="s">
        <v>107</v>
      </c>
      <c r="N333" t="s">
        <v>108</v>
      </c>
      <c r="O333" t="s">
        <v>108</v>
      </c>
      <c r="P333">
        <v>14</v>
      </c>
      <c r="Q333" t="s">
        <v>113</v>
      </c>
      <c r="R333" t="s">
        <v>108</v>
      </c>
      <c r="S333" t="s">
        <v>108</v>
      </c>
      <c r="T333" t="s">
        <v>108</v>
      </c>
      <c r="U333">
        <v>958</v>
      </c>
      <c r="V333">
        <v>138</v>
      </c>
      <c r="W333">
        <v>374</v>
      </c>
      <c r="X333">
        <v>107</v>
      </c>
      <c r="Y333">
        <v>199</v>
      </c>
      <c r="Z333">
        <v>68</v>
      </c>
      <c r="AA333" t="s">
        <v>108</v>
      </c>
      <c r="AB333">
        <v>42</v>
      </c>
      <c r="AC333">
        <v>24</v>
      </c>
      <c r="AD333">
        <v>383.36900000000003</v>
      </c>
      <c r="AE333">
        <v>0.29545500000000002</v>
      </c>
      <c r="AF333">
        <v>0.43294100000000002</v>
      </c>
    </row>
    <row r="334" spans="1:32" x14ac:dyDescent="0.25">
      <c r="A334" t="s">
        <v>452</v>
      </c>
      <c r="B334">
        <v>1018</v>
      </c>
      <c r="C334" t="s">
        <v>102</v>
      </c>
      <c r="D334">
        <v>30</v>
      </c>
      <c r="E334">
        <v>182</v>
      </c>
      <c r="F334">
        <v>73.3</v>
      </c>
      <c r="G334">
        <v>105.5</v>
      </c>
      <c r="H334">
        <v>58.5</v>
      </c>
      <c r="I334" t="s">
        <v>103</v>
      </c>
      <c r="J334" t="s">
        <v>104</v>
      </c>
      <c r="K334" t="s">
        <v>409</v>
      </c>
      <c r="L334" t="s">
        <v>311</v>
      </c>
      <c r="M334" t="s">
        <v>107</v>
      </c>
      <c r="N334" t="s">
        <v>108</v>
      </c>
      <c r="O334" t="s">
        <v>108</v>
      </c>
      <c r="P334">
        <v>14</v>
      </c>
      <c r="Q334" t="s">
        <v>113</v>
      </c>
      <c r="R334" t="s">
        <v>108</v>
      </c>
      <c r="S334" t="s">
        <v>108</v>
      </c>
      <c r="T334" t="s">
        <v>108</v>
      </c>
      <c r="U334">
        <v>981</v>
      </c>
      <c r="V334">
        <v>139</v>
      </c>
      <c r="W334">
        <v>377</v>
      </c>
      <c r="X334">
        <v>98</v>
      </c>
      <c r="Y334">
        <v>212</v>
      </c>
      <c r="Z334">
        <v>67</v>
      </c>
      <c r="AA334" t="s">
        <v>108</v>
      </c>
      <c r="AB334">
        <v>45</v>
      </c>
      <c r="AC334">
        <v>25</v>
      </c>
      <c r="AD334">
        <v>381.52499999999998</v>
      </c>
      <c r="AE334">
        <v>0.170213</v>
      </c>
      <c r="AF334">
        <v>0.42780800000000002</v>
      </c>
    </row>
    <row r="335" spans="1:32" x14ac:dyDescent="0.25">
      <c r="A335" t="s">
        <v>453</v>
      </c>
      <c r="B335">
        <v>1018</v>
      </c>
      <c r="C335" t="s">
        <v>102</v>
      </c>
      <c r="D335">
        <v>30</v>
      </c>
      <c r="E335">
        <v>182</v>
      </c>
      <c r="F335">
        <v>73.3</v>
      </c>
      <c r="G335">
        <v>105.5</v>
      </c>
      <c r="H335">
        <v>58.5</v>
      </c>
      <c r="I335" t="s">
        <v>103</v>
      </c>
      <c r="J335" t="s">
        <v>104</v>
      </c>
      <c r="K335" t="s">
        <v>409</v>
      </c>
      <c r="L335" t="s">
        <v>311</v>
      </c>
      <c r="M335" t="s">
        <v>107</v>
      </c>
      <c r="N335" t="s">
        <v>108</v>
      </c>
      <c r="O335" t="s">
        <v>108</v>
      </c>
      <c r="P335">
        <v>14</v>
      </c>
      <c r="Q335" t="s">
        <v>113</v>
      </c>
      <c r="R335" t="s">
        <v>108</v>
      </c>
      <c r="S335" t="s">
        <v>108</v>
      </c>
      <c r="T335" t="s">
        <v>108</v>
      </c>
      <c r="U335">
        <v>981</v>
      </c>
      <c r="V335">
        <v>136</v>
      </c>
      <c r="W335">
        <v>376</v>
      </c>
      <c r="X335">
        <v>109</v>
      </c>
      <c r="Y335">
        <v>198</v>
      </c>
      <c r="Z335">
        <v>69</v>
      </c>
      <c r="AA335" t="s">
        <v>108</v>
      </c>
      <c r="AB335">
        <v>41</v>
      </c>
      <c r="AC335">
        <v>26</v>
      </c>
      <c r="AD335">
        <v>376.48500000000001</v>
      </c>
      <c r="AE335">
        <v>0.19565199999999999</v>
      </c>
      <c r="AF335">
        <v>0.43703500000000001</v>
      </c>
    </row>
    <row r="336" spans="1:32" x14ac:dyDescent="0.25">
      <c r="A336" t="s">
        <v>454</v>
      </c>
      <c r="B336">
        <v>1018</v>
      </c>
      <c r="C336" t="s">
        <v>102</v>
      </c>
      <c r="D336">
        <v>30</v>
      </c>
      <c r="E336">
        <v>182</v>
      </c>
      <c r="F336">
        <v>73.3</v>
      </c>
      <c r="G336">
        <v>105.5</v>
      </c>
      <c r="H336">
        <v>58.5</v>
      </c>
      <c r="I336" t="s">
        <v>103</v>
      </c>
      <c r="J336" t="s">
        <v>104</v>
      </c>
      <c r="K336" t="s">
        <v>409</v>
      </c>
      <c r="L336" t="s">
        <v>311</v>
      </c>
      <c r="M336" t="s">
        <v>107</v>
      </c>
      <c r="N336" t="s">
        <v>108</v>
      </c>
      <c r="O336" t="s">
        <v>108</v>
      </c>
      <c r="P336">
        <v>24</v>
      </c>
      <c r="Q336" t="s">
        <v>113</v>
      </c>
      <c r="R336" t="s">
        <v>108</v>
      </c>
      <c r="S336" t="s">
        <v>108</v>
      </c>
      <c r="T336" t="s">
        <v>108</v>
      </c>
      <c r="U336">
        <v>1061</v>
      </c>
      <c r="V336">
        <v>150</v>
      </c>
      <c r="W336">
        <v>404</v>
      </c>
      <c r="X336">
        <v>118</v>
      </c>
      <c r="Y336">
        <v>213</v>
      </c>
      <c r="Z336">
        <v>73</v>
      </c>
      <c r="AA336" t="s">
        <v>108</v>
      </c>
      <c r="AB336">
        <v>40</v>
      </c>
      <c r="AC336">
        <v>30</v>
      </c>
      <c r="AD336">
        <v>380.721</v>
      </c>
      <c r="AE336">
        <v>0.21276600000000001</v>
      </c>
      <c r="AF336">
        <v>0.447023</v>
      </c>
    </row>
    <row r="337" spans="1:32" x14ac:dyDescent="0.25">
      <c r="A337" t="s">
        <v>455</v>
      </c>
      <c r="B337">
        <v>1018</v>
      </c>
      <c r="C337" t="s">
        <v>102</v>
      </c>
      <c r="D337">
        <v>30</v>
      </c>
      <c r="E337">
        <v>182</v>
      </c>
      <c r="F337">
        <v>73.3</v>
      </c>
      <c r="G337">
        <v>105.5</v>
      </c>
      <c r="H337">
        <v>58.5</v>
      </c>
      <c r="I337" t="s">
        <v>103</v>
      </c>
      <c r="J337" t="s">
        <v>104</v>
      </c>
      <c r="K337" t="s">
        <v>409</v>
      </c>
      <c r="L337" t="s">
        <v>311</v>
      </c>
      <c r="M337" t="s">
        <v>107</v>
      </c>
      <c r="N337" t="s">
        <v>108</v>
      </c>
      <c r="O337" t="s">
        <v>108</v>
      </c>
      <c r="P337">
        <v>24</v>
      </c>
      <c r="Q337" t="s">
        <v>113</v>
      </c>
      <c r="R337" t="s">
        <v>108</v>
      </c>
      <c r="S337" t="s">
        <v>108</v>
      </c>
      <c r="T337" t="s">
        <v>108</v>
      </c>
      <c r="U337">
        <v>1058</v>
      </c>
      <c r="V337">
        <v>161</v>
      </c>
      <c r="W337">
        <v>397</v>
      </c>
      <c r="X337">
        <v>121</v>
      </c>
      <c r="Y337">
        <v>200</v>
      </c>
      <c r="Z337">
        <v>76</v>
      </c>
      <c r="AA337" t="s">
        <v>108</v>
      </c>
      <c r="AB337">
        <v>53</v>
      </c>
      <c r="AC337">
        <v>20</v>
      </c>
      <c r="AD337">
        <v>400.90600000000001</v>
      </c>
      <c r="AE337">
        <v>0.30612200000000001</v>
      </c>
      <c r="AF337">
        <v>0.45939099999999999</v>
      </c>
    </row>
    <row r="338" spans="1:32" x14ac:dyDescent="0.25">
      <c r="A338" t="s">
        <v>456</v>
      </c>
      <c r="B338">
        <v>1018</v>
      </c>
      <c r="C338" t="s">
        <v>102</v>
      </c>
      <c r="D338">
        <v>30</v>
      </c>
      <c r="E338">
        <v>182</v>
      </c>
      <c r="F338">
        <v>73.3</v>
      </c>
      <c r="G338">
        <v>105.5</v>
      </c>
      <c r="H338">
        <v>58.5</v>
      </c>
      <c r="I338" t="s">
        <v>103</v>
      </c>
      <c r="J338" t="s">
        <v>104</v>
      </c>
      <c r="K338" t="s">
        <v>409</v>
      </c>
      <c r="L338" t="s">
        <v>311</v>
      </c>
      <c r="M338" t="s">
        <v>107</v>
      </c>
      <c r="N338" t="s">
        <v>108</v>
      </c>
      <c r="O338" t="s">
        <v>108</v>
      </c>
      <c r="P338">
        <v>24</v>
      </c>
      <c r="Q338" t="s">
        <v>113</v>
      </c>
      <c r="R338" t="s">
        <v>108</v>
      </c>
      <c r="S338" t="s">
        <v>108</v>
      </c>
      <c r="T338" t="s">
        <v>108</v>
      </c>
      <c r="U338">
        <v>1051</v>
      </c>
      <c r="V338">
        <v>148</v>
      </c>
      <c r="W338">
        <v>400</v>
      </c>
      <c r="X338">
        <v>112</v>
      </c>
      <c r="Y338">
        <v>213</v>
      </c>
      <c r="Z338">
        <v>75</v>
      </c>
      <c r="AA338" t="s">
        <v>108</v>
      </c>
      <c r="AB338">
        <v>42</v>
      </c>
      <c r="AC338">
        <v>28</v>
      </c>
      <c r="AD338">
        <v>372.47500000000002</v>
      </c>
      <c r="AE338">
        <v>0.25</v>
      </c>
      <c r="AF338">
        <v>0.44448199999999999</v>
      </c>
    </row>
    <row r="339" spans="1:32" x14ac:dyDescent="0.25">
      <c r="A339" t="s">
        <v>457</v>
      </c>
      <c r="B339">
        <v>1019</v>
      </c>
      <c r="C339" t="s">
        <v>102</v>
      </c>
      <c r="D339">
        <v>26</v>
      </c>
      <c r="E339">
        <v>176</v>
      </c>
      <c r="F339">
        <v>81.3</v>
      </c>
      <c r="G339">
        <v>109</v>
      </c>
      <c r="H339">
        <v>54.75</v>
      </c>
      <c r="I339" t="s">
        <v>458</v>
      </c>
      <c r="J339" t="s">
        <v>104</v>
      </c>
      <c r="K339" t="s">
        <v>459</v>
      </c>
      <c r="L339" t="s">
        <v>460</v>
      </c>
      <c r="M339" t="s">
        <v>107</v>
      </c>
      <c r="N339" t="s">
        <v>108</v>
      </c>
      <c r="O339" t="s">
        <v>108</v>
      </c>
      <c r="P339">
        <v>-0.5</v>
      </c>
      <c r="Q339" t="s">
        <v>109</v>
      </c>
      <c r="R339" t="s">
        <v>108</v>
      </c>
      <c r="S339" t="s">
        <v>108</v>
      </c>
      <c r="T339" t="s">
        <v>108</v>
      </c>
      <c r="U339">
        <v>1259</v>
      </c>
      <c r="V339">
        <v>178</v>
      </c>
      <c r="W339">
        <v>396</v>
      </c>
      <c r="X339">
        <v>99</v>
      </c>
      <c r="Y339">
        <v>231</v>
      </c>
      <c r="Z339">
        <v>66</v>
      </c>
      <c r="AA339" t="s">
        <v>108</v>
      </c>
      <c r="AB339">
        <v>44</v>
      </c>
      <c r="AC339">
        <v>27</v>
      </c>
      <c r="AD339">
        <v>739.59900000000005</v>
      </c>
      <c r="AE339">
        <v>4.5454500000000002E-2</v>
      </c>
      <c r="AF339">
        <v>0.39710899999999999</v>
      </c>
    </row>
    <row r="340" spans="1:32" x14ac:dyDescent="0.25">
      <c r="A340" t="s">
        <v>461</v>
      </c>
      <c r="B340">
        <v>1019</v>
      </c>
      <c r="C340" t="s">
        <v>102</v>
      </c>
      <c r="D340">
        <v>26</v>
      </c>
      <c r="E340">
        <v>176</v>
      </c>
      <c r="F340">
        <v>81.3</v>
      </c>
      <c r="G340">
        <v>109</v>
      </c>
      <c r="H340">
        <v>54.75</v>
      </c>
      <c r="I340" t="s">
        <v>458</v>
      </c>
      <c r="J340" t="s">
        <v>104</v>
      </c>
      <c r="K340" t="s">
        <v>459</v>
      </c>
      <c r="L340" t="s">
        <v>460</v>
      </c>
      <c r="M340" t="s">
        <v>107</v>
      </c>
      <c r="N340" t="s">
        <v>108</v>
      </c>
      <c r="O340" t="s">
        <v>108</v>
      </c>
      <c r="P340">
        <v>-0.5</v>
      </c>
      <c r="Q340" t="s">
        <v>109</v>
      </c>
      <c r="R340" t="s">
        <v>108</v>
      </c>
      <c r="S340" t="s">
        <v>108</v>
      </c>
      <c r="T340" t="s">
        <v>108</v>
      </c>
      <c r="U340">
        <v>1282</v>
      </c>
      <c r="V340">
        <v>180</v>
      </c>
      <c r="W340">
        <v>403</v>
      </c>
      <c r="X340">
        <v>100</v>
      </c>
      <c r="Y340">
        <v>236</v>
      </c>
      <c r="Z340">
        <v>67</v>
      </c>
      <c r="AA340" t="s">
        <v>108</v>
      </c>
      <c r="AB340">
        <v>43</v>
      </c>
      <c r="AC340">
        <v>29</v>
      </c>
      <c r="AD340">
        <v>744.45</v>
      </c>
      <c r="AE340">
        <v>6.8181800000000001E-2</v>
      </c>
      <c r="AF340">
        <v>0.39354899999999998</v>
      </c>
    </row>
    <row r="341" spans="1:32" x14ac:dyDescent="0.25">
      <c r="A341" t="s">
        <v>462</v>
      </c>
      <c r="B341">
        <v>1019</v>
      </c>
      <c r="C341" t="s">
        <v>102</v>
      </c>
      <c r="D341">
        <v>26</v>
      </c>
      <c r="E341">
        <v>176</v>
      </c>
      <c r="F341">
        <v>81.3</v>
      </c>
      <c r="G341">
        <v>109</v>
      </c>
      <c r="H341">
        <v>54.75</v>
      </c>
      <c r="I341" t="s">
        <v>458</v>
      </c>
      <c r="J341" t="s">
        <v>104</v>
      </c>
      <c r="K341" t="s">
        <v>459</v>
      </c>
      <c r="L341" t="s">
        <v>460</v>
      </c>
      <c r="M341" t="s">
        <v>107</v>
      </c>
      <c r="N341" t="s">
        <v>108</v>
      </c>
      <c r="O341" t="s">
        <v>108</v>
      </c>
      <c r="P341">
        <v>-0.5</v>
      </c>
      <c r="Q341" t="s">
        <v>109</v>
      </c>
      <c r="R341" t="s">
        <v>108</v>
      </c>
      <c r="S341" t="s">
        <v>108</v>
      </c>
      <c r="T341" t="s">
        <v>108</v>
      </c>
      <c r="U341">
        <v>1264</v>
      </c>
      <c r="V341">
        <v>179</v>
      </c>
      <c r="W341">
        <v>404</v>
      </c>
      <c r="X341">
        <v>100</v>
      </c>
      <c r="Y341">
        <v>237</v>
      </c>
      <c r="Z341">
        <v>67</v>
      </c>
      <c r="AA341" t="s">
        <v>108</v>
      </c>
      <c r="AB341">
        <v>48</v>
      </c>
      <c r="AC341">
        <v>24</v>
      </c>
      <c r="AD341">
        <v>745.09500000000003</v>
      </c>
      <c r="AE341">
        <v>6.5217399999999995E-2</v>
      </c>
      <c r="AF341">
        <v>0.40270600000000001</v>
      </c>
    </row>
    <row r="342" spans="1:32" x14ac:dyDescent="0.25">
      <c r="A342" t="s">
        <v>463</v>
      </c>
      <c r="B342">
        <v>1019</v>
      </c>
      <c r="C342" t="s">
        <v>102</v>
      </c>
      <c r="D342">
        <v>26</v>
      </c>
      <c r="E342">
        <v>176</v>
      </c>
      <c r="F342">
        <v>81.3</v>
      </c>
      <c r="G342">
        <v>109</v>
      </c>
      <c r="H342">
        <v>54.75</v>
      </c>
      <c r="I342" t="s">
        <v>458</v>
      </c>
      <c r="J342" t="s">
        <v>104</v>
      </c>
      <c r="K342" t="s">
        <v>459</v>
      </c>
      <c r="L342" t="s">
        <v>460</v>
      </c>
      <c r="M342" t="s">
        <v>107</v>
      </c>
      <c r="N342" t="s">
        <v>108</v>
      </c>
      <c r="O342" t="s">
        <v>108</v>
      </c>
      <c r="P342">
        <v>0.5</v>
      </c>
      <c r="Q342" t="s">
        <v>113</v>
      </c>
      <c r="R342" t="s">
        <v>108</v>
      </c>
      <c r="S342" t="s">
        <v>108</v>
      </c>
      <c r="T342" t="s">
        <v>108</v>
      </c>
      <c r="U342">
        <v>1252</v>
      </c>
      <c r="V342">
        <v>181</v>
      </c>
      <c r="W342">
        <v>400</v>
      </c>
      <c r="X342">
        <v>95</v>
      </c>
      <c r="Y342">
        <v>238</v>
      </c>
      <c r="Z342">
        <v>67</v>
      </c>
      <c r="AA342" t="s">
        <v>108</v>
      </c>
      <c r="AB342">
        <v>46</v>
      </c>
      <c r="AC342">
        <v>26</v>
      </c>
      <c r="AD342">
        <v>758.22699999999998</v>
      </c>
      <c r="AE342">
        <v>6.8181800000000001E-2</v>
      </c>
      <c r="AF342">
        <v>0.401476</v>
      </c>
    </row>
    <row r="343" spans="1:32" x14ac:dyDescent="0.25">
      <c r="A343" t="s">
        <v>464</v>
      </c>
      <c r="B343">
        <v>1019</v>
      </c>
      <c r="C343" t="s">
        <v>102</v>
      </c>
      <c r="D343">
        <v>26</v>
      </c>
      <c r="E343">
        <v>176</v>
      </c>
      <c r="F343">
        <v>81.3</v>
      </c>
      <c r="G343">
        <v>109</v>
      </c>
      <c r="H343">
        <v>54.75</v>
      </c>
      <c r="I343" t="s">
        <v>458</v>
      </c>
      <c r="J343" t="s">
        <v>104</v>
      </c>
      <c r="K343" t="s">
        <v>459</v>
      </c>
      <c r="L343" t="s">
        <v>460</v>
      </c>
      <c r="M343" t="s">
        <v>107</v>
      </c>
      <c r="N343" t="s">
        <v>108</v>
      </c>
      <c r="O343" t="s">
        <v>108</v>
      </c>
      <c r="P343">
        <v>0.5</v>
      </c>
      <c r="Q343" t="s">
        <v>113</v>
      </c>
      <c r="R343" t="s">
        <v>108</v>
      </c>
      <c r="S343" t="s">
        <v>108</v>
      </c>
      <c r="T343" t="s">
        <v>108</v>
      </c>
      <c r="U343">
        <v>1241</v>
      </c>
      <c r="V343">
        <v>175</v>
      </c>
      <c r="W343">
        <v>408</v>
      </c>
      <c r="X343">
        <v>102</v>
      </c>
      <c r="Y343">
        <v>239</v>
      </c>
      <c r="Z343">
        <v>67</v>
      </c>
      <c r="AA343" t="s">
        <v>108</v>
      </c>
      <c r="AB343">
        <v>45</v>
      </c>
      <c r="AC343">
        <v>26</v>
      </c>
      <c r="AD343">
        <v>797.49</v>
      </c>
      <c r="AE343">
        <v>4.5454500000000002E-2</v>
      </c>
      <c r="AF343">
        <v>0.39144600000000002</v>
      </c>
    </row>
    <row r="344" spans="1:32" x14ac:dyDescent="0.25">
      <c r="A344" t="s">
        <v>465</v>
      </c>
      <c r="B344">
        <v>1019</v>
      </c>
      <c r="C344" t="s">
        <v>102</v>
      </c>
      <c r="D344">
        <v>26</v>
      </c>
      <c r="E344">
        <v>176</v>
      </c>
      <c r="F344">
        <v>81.3</v>
      </c>
      <c r="G344">
        <v>109</v>
      </c>
      <c r="H344">
        <v>54.75</v>
      </c>
      <c r="I344" t="s">
        <v>458</v>
      </c>
      <c r="J344" t="s">
        <v>104</v>
      </c>
      <c r="K344" t="s">
        <v>459</v>
      </c>
      <c r="L344" t="s">
        <v>460</v>
      </c>
      <c r="M344" t="s">
        <v>107</v>
      </c>
      <c r="N344" t="s">
        <v>108</v>
      </c>
      <c r="O344" t="s">
        <v>108</v>
      </c>
      <c r="P344">
        <v>0.5</v>
      </c>
      <c r="Q344" t="s">
        <v>113</v>
      </c>
      <c r="R344" t="s">
        <v>108</v>
      </c>
      <c r="S344" t="s">
        <v>108</v>
      </c>
      <c r="T344" t="s">
        <v>108</v>
      </c>
      <c r="U344">
        <v>1265</v>
      </c>
      <c r="V344">
        <v>179</v>
      </c>
      <c r="W344">
        <v>402</v>
      </c>
      <c r="X344">
        <v>99</v>
      </c>
      <c r="Y344">
        <v>236</v>
      </c>
      <c r="Z344">
        <v>67</v>
      </c>
      <c r="AA344" t="s">
        <v>108</v>
      </c>
      <c r="AB344">
        <v>46</v>
      </c>
      <c r="AC344">
        <v>27</v>
      </c>
      <c r="AD344">
        <v>784.505</v>
      </c>
      <c r="AE344">
        <v>6.9767399999999993E-2</v>
      </c>
      <c r="AF344">
        <v>0.394291</v>
      </c>
    </row>
    <row r="345" spans="1:32" x14ac:dyDescent="0.25">
      <c r="A345" t="s">
        <v>466</v>
      </c>
      <c r="B345">
        <v>1019</v>
      </c>
      <c r="C345" t="s">
        <v>102</v>
      </c>
      <c r="D345">
        <v>26</v>
      </c>
      <c r="E345">
        <v>176</v>
      </c>
      <c r="F345">
        <v>81.3</v>
      </c>
      <c r="G345">
        <v>109</v>
      </c>
      <c r="H345">
        <v>54.75</v>
      </c>
      <c r="I345" t="s">
        <v>458</v>
      </c>
      <c r="J345" t="s">
        <v>104</v>
      </c>
      <c r="K345" t="s">
        <v>459</v>
      </c>
      <c r="L345" t="s">
        <v>460</v>
      </c>
      <c r="M345" t="s">
        <v>107</v>
      </c>
      <c r="N345" t="s">
        <v>108</v>
      </c>
      <c r="O345" t="s">
        <v>108</v>
      </c>
      <c r="P345">
        <v>1</v>
      </c>
      <c r="Q345" t="s">
        <v>113</v>
      </c>
      <c r="R345" t="s">
        <v>108</v>
      </c>
      <c r="S345" t="s">
        <v>108</v>
      </c>
      <c r="T345" t="s">
        <v>108</v>
      </c>
      <c r="U345">
        <v>1273</v>
      </c>
      <c r="V345">
        <v>176</v>
      </c>
      <c r="W345">
        <v>404</v>
      </c>
      <c r="X345">
        <v>96</v>
      </c>
      <c r="Y345">
        <v>240</v>
      </c>
      <c r="Z345">
        <v>68</v>
      </c>
      <c r="AA345" t="s">
        <v>108</v>
      </c>
      <c r="AB345">
        <v>47</v>
      </c>
      <c r="AC345">
        <v>25</v>
      </c>
      <c r="AD345">
        <v>786.077</v>
      </c>
      <c r="AE345">
        <v>9.5238100000000006E-2</v>
      </c>
      <c r="AF345">
        <v>0.41339300000000001</v>
      </c>
    </row>
    <row r="346" spans="1:32" x14ac:dyDescent="0.25">
      <c r="A346" t="s">
        <v>467</v>
      </c>
      <c r="B346">
        <v>1019</v>
      </c>
      <c r="C346" t="s">
        <v>102</v>
      </c>
      <c r="D346">
        <v>26</v>
      </c>
      <c r="E346">
        <v>176</v>
      </c>
      <c r="F346">
        <v>81.3</v>
      </c>
      <c r="G346">
        <v>109</v>
      </c>
      <c r="H346">
        <v>54.75</v>
      </c>
      <c r="I346" t="s">
        <v>458</v>
      </c>
      <c r="J346" t="s">
        <v>104</v>
      </c>
      <c r="K346" t="s">
        <v>459</v>
      </c>
      <c r="L346" t="s">
        <v>460</v>
      </c>
      <c r="M346" t="s">
        <v>107</v>
      </c>
      <c r="N346" t="s">
        <v>108</v>
      </c>
      <c r="O346" t="s">
        <v>108</v>
      </c>
      <c r="P346">
        <v>1</v>
      </c>
      <c r="Q346" t="s">
        <v>113</v>
      </c>
      <c r="R346" t="s">
        <v>108</v>
      </c>
      <c r="S346" t="s">
        <v>108</v>
      </c>
      <c r="T346" t="s">
        <v>108</v>
      </c>
      <c r="U346">
        <v>1266</v>
      </c>
      <c r="V346">
        <v>181</v>
      </c>
      <c r="W346">
        <v>400</v>
      </c>
      <c r="X346">
        <v>98</v>
      </c>
      <c r="Y346">
        <v>236</v>
      </c>
      <c r="Z346">
        <v>66</v>
      </c>
      <c r="AA346" t="s">
        <v>108</v>
      </c>
      <c r="AB346">
        <v>45</v>
      </c>
      <c r="AC346">
        <v>25</v>
      </c>
      <c r="AD346">
        <v>803.86300000000006</v>
      </c>
      <c r="AE346">
        <v>6.8181800000000001E-2</v>
      </c>
      <c r="AF346">
        <v>0.40539799999999998</v>
      </c>
    </row>
    <row r="347" spans="1:32" x14ac:dyDescent="0.25">
      <c r="A347" t="s">
        <v>468</v>
      </c>
      <c r="B347">
        <v>1019</v>
      </c>
      <c r="C347" t="s">
        <v>102</v>
      </c>
      <c r="D347">
        <v>26</v>
      </c>
      <c r="E347">
        <v>176</v>
      </c>
      <c r="F347">
        <v>81.3</v>
      </c>
      <c r="G347">
        <v>109</v>
      </c>
      <c r="H347">
        <v>54.75</v>
      </c>
      <c r="I347" t="s">
        <v>458</v>
      </c>
      <c r="J347" t="s">
        <v>104</v>
      </c>
      <c r="K347" t="s">
        <v>459</v>
      </c>
      <c r="L347" t="s">
        <v>460</v>
      </c>
      <c r="M347" t="s">
        <v>107</v>
      </c>
      <c r="N347" t="s">
        <v>108</v>
      </c>
      <c r="O347" t="s">
        <v>108</v>
      </c>
      <c r="P347">
        <v>1</v>
      </c>
      <c r="Q347" t="s">
        <v>113</v>
      </c>
      <c r="R347" t="s">
        <v>108</v>
      </c>
      <c r="S347" t="s">
        <v>108</v>
      </c>
      <c r="T347" t="s">
        <v>108</v>
      </c>
      <c r="U347">
        <v>1246</v>
      </c>
      <c r="V347">
        <v>179</v>
      </c>
      <c r="W347">
        <v>398</v>
      </c>
      <c r="X347">
        <v>94</v>
      </c>
      <c r="Y347">
        <v>236</v>
      </c>
      <c r="Z347">
        <v>68</v>
      </c>
      <c r="AA347" t="s">
        <v>108</v>
      </c>
      <c r="AB347">
        <v>44</v>
      </c>
      <c r="AC347">
        <v>25</v>
      </c>
      <c r="AD347">
        <v>790.75599999999997</v>
      </c>
      <c r="AE347">
        <v>4.5454500000000002E-2</v>
      </c>
      <c r="AF347">
        <v>0.40578900000000001</v>
      </c>
    </row>
    <row r="348" spans="1:32" x14ac:dyDescent="0.25">
      <c r="A348" t="s">
        <v>469</v>
      </c>
      <c r="B348">
        <v>1019</v>
      </c>
      <c r="C348" t="s">
        <v>102</v>
      </c>
      <c r="D348">
        <v>26</v>
      </c>
      <c r="E348">
        <v>176</v>
      </c>
      <c r="F348">
        <v>81.3</v>
      </c>
      <c r="G348">
        <v>109</v>
      </c>
      <c r="H348">
        <v>54.75</v>
      </c>
      <c r="I348" t="s">
        <v>458</v>
      </c>
      <c r="J348" t="s">
        <v>104</v>
      </c>
      <c r="K348" t="s">
        <v>459</v>
      </c>
      <c r="L348" t="s">
        <v>460</v>
      </c>
      <c r="M348" t="s">
        <v>107</v>
      </c>
      <c r="N348" t="s">
        <v>108</v>
      </c>
      <c r="O348" t="s">
        <v>108</v>
      </c>
      <c r="P348">
        <v>1.5</v>
      </c>
      <c r="Q348" t="s">
        <v>113</v>
      </c>
      <c r="R348" t="s">
        <v>108</v>
      </c>
      <c r="S348" t="s">
        <v>108</v>
      </c>
      <c r="T348" t="s">
        <v>108</v>
      </c>
      <c r="U348">
        <v>1295</v>
      </c>
      <c r="V348">
        <v>181</v>
      </c>
      <c r="W348">
        <v>400</v>
      </c>
      <c r="X348">
        <v>95</v>
      </c>
      <c r="Y348">
        <v>238</v>
      </c>
      <c r="Z348">
        <v>67</v>
      </c>
      <c r="AA348" t="s">
        <v>108</v>
      </c>
      <c r="AB348">
        <v>46</v>
      </c>
      <c r="AC348">
        <v>27</v>
      </c>
      <c r="AD348">
        <v>808.83799999999997</v>
      </c>
      <c r="AE348">
        <v>6.5217399999999995E-2</v>
      </c>
      <c r="AF348">
        <v>0.412717</v>
      </c>
    </row>
    <row r="349" spans="1:32" x14ac:dyDescent="0.25">
      <c r="A349" t="s">
        <v>470</v>
      </c>
      <c r="B349">
        <v>1019</v>
      </c>
      <c r="C349" t="s">
        <v>102</v>
      </c>
      <c r="D349">
        <v>26</v>
      </c>
      <c r="E349">
        <v>176</v>
      </c>
      <c r="F349">
        <v>81.3</v>
      </c>
      <c r="G349">
        <v>109</v>
      </c>
      <c r="H349">
        <v>54.75</v>
      </c>
      <c r="I349" t="s">
        <v>458</v>
      </c>
      <c r="J349" t="s">
        <v>104</v>
      </c>
      <c r="K349" t="s">
        <v>459</v>
      </c>
      <c r="L349" t="s">
        <v>460</v>
      </c>
      <c r="M349" t="s">
        <v>107</v>
      </c>
      <c r="N349" t="s">
        <v>108</v>
      </c>
      <c r="O349" t="s">
        <v>108</v>
      </c>
      <c r="P349">
        <v>1.5</v>
      </c>
      <c r="Q349" t="s">
        <v>113</v>
      </c>
      <c r="R349" t="s">
        <v>108</v>
      </c>
      <c r="S349" t="s">
        <v>108</v>
      </c>
      <c r="T349" t="s">
        <v>108</v>
      </c>
      <c r="U349">
        <v>1237</v>
      </c>
      <c r="V349">
        <v>186</v>
      </c>
      <c r="W349">
        <v>397</v>
      </c>
      <c r="X349">
        <v>94</v>
      </c>
      <c r="Y349">
        <v>235</v>
      </c>
      <c r="Z349">
        <v>68</v>
      </c>
      <c r="AA349" t="s">
        <v>108</v>
      </c>
      <c r="AB349">
        <v>42</v>
      </c>
      <c r="AC349">
        <v>30</v>
      </c>
      <c r="AD349">
        <v>801.99300000000005</v>
      </c>
      <c r="AE349">
        <v>6.9767399999999993E-2</v>
      </c>
      <c r="AF349">
        <v>0.40754600000000002</v>
      </c>
    </row>
    <row r="350" spans="1:32" x14ac:dyDescent="0.25">
      <c r="A350" t="s">
        <v>471</v>
      </c>
      <c r="B350">
        <v>1019</v>
      </c>
      <c r="C350" t="s">
        <v>102</v>
      </c>
      <c r="D350">
        <v>26</v>
      </c>
      <c r="E350">
        <v>176</v>
      </c>
      <c r="F350">
        <v>81.3</v>
      </c>
      <c r="G350">
        <v>109</v>
      </c>
      <c r="H350">
        <v>54.75</v>
      </c>
      <c r="I350" t="s">
        <v>458</v>
      </c>
      <c r="J350" t="s">
        <v>104</v>
      </c>
      <c r="K350" t="s">
        <v>459</v>
      </c>
      <c r="L350" t="s">
        <v>460</v>
      </c>
      <c r="M350" t="s">
        <v>107</v>
      </c>
      <c r="N350" t="s">
        <v>108</v>
      </c>
      <c r="O350" t="s">
        <v>108</v>
      </c>
      <c r="P350">
        <v>1.5</v>
      </c>
      <c r="Q350" t="s">
        <v>113</v>
      </c>
      <c r="R350" t="s">
        <v>108</v>
      </c>
      <c r="S350" t="s">
        <v>108</v>
      </c>
      <c r="T350" t="s">
        <v>108</v>
      </c>
      <c r="U350">
        <v>1158</v>
      </c>
      <c r="V350">
        <v>183</v>
      </c>
      <c r="W350">
        <v>392</v>
      </c>
      <c r="X350">
        <v>97</v>
      </c>
      <c r="Y350">
        <v>229</v>
      </c>
      <c r="Z350">
        <v>66</v>
      </c>
      <c r="AA350" t="s">
        <v>108</v>
      </c>
      <c r="AB350">
        <v>42</v>
      </c>
      <c r="AC350">
        <v>29</v>
      </c>
      <c r="AD350">
        <v>790.59100000000001</v>
      </c>
      <c r="AE350">
        <v>6.9767399999999993E-2</v>
      </c>
      <c r="AF350">
        <v>0.399455</v>
      </c>
    </row>
    <row r="351" spans="1:32" x14ac:dyDescent="0.25">
      <c r="A351" t="s">
        <v>472</v>
      </c>
      <c r="B351">
        <v>1019</v>
      </c>
      <c r="C351" t="s">
        <v>102</v>
      </c>
      <c r="D351">
        <v>26</v>
      </c>
      <c r="E351">
        <v>176</v>
      </c>
      <c r="F351">
        <v>81.3</v>
      </c>
      <c r="G351">
        <v>109</v>
      </c>
      <c r="H351">
        <v>54.75</v>
      </c>
      <c r="I351" t="s">
        <v>458</v>
      </c>
      <c r="J351" t="s">
        <v>104</v>
      </c>
      <c r="K351" t="s">
        <v>459</v>
      </c>
      <c r="L351" t="s">
        <v>460</v>
      </c>
      <c r="M351" t="s">
        <v>107</v>
      </c>
      <c r="N351" t="s">
        <v>108</v>
      </c>
      <c r="O351" t="s">
        <v>108</v>
      </c>
      <c r="P351">
        <v>2</v>
      </c>
      <c r="Q351" t="s">
        <v>113</v>
      </c>
      <c r="R351" t="s">
        <v>108</v>
      </c>
      <c r="S351" t="s">
        <v>108</v>
      </c>
      <c r="T351" t="s">
        <v>108</v>
      </c>
      <c r="U351">
        <v>1180</v>
      </c>
      <c r="V351">
        <v>174</v>
      </c>
      <c r="W351">
        <v>391</v>
      </c>
      <c r="X351">
        <v>98</v>
      </c>
      <c r="Y351">
        <v>227</v>
      </c>
      <c r="Z351">
        <v>66</v>
      </c>
      <c r="AA351" t="s">
        <v>108</v>
      </c>
      <c r="AB351">
        <v>43</v>
      </c>
      <c r="AC351">
        <v>29</v>
      </c>
      <c r="AD351">
        <v>762.79200000000003</v>
      </c>
      <c r="AE351">
        <v>9.3023300000000003E-2</v>
      </c>
      <c r="AF351">
        <v>0.39938299999999999</v>
      </c>
    </row>
    <row r="352" spans="1:32" x14ac:dyDescent="0.25">
      <c r="A352" t="s">
        <v>473</v>
      </c>
      <c r="B352">
        <v>1019</v>
      </c>
      <c r="C352" t="s">
        <v>102</v>
      </c>
      <c r="D352">
        <v>26</v>
      </c>
      <c r="E352">
        <v>176</v>
      </c>
      <c r="F352">
        <v>81.3</v>
      </c>
      <c r="G352">
        <v>109</v>
      </c>
      <c r="H352">
        <v>54.75</v>
      </c>
      <c r="I352" t="s">
        <v>458</v>
      </c>
      <c r="J352" t="s">
        <v>104</v>
      </c>
      <c r="K352" t="s">
        <v>459</v>
      </c>
      <c r="L352" t="s">
        <v>460</v>
      </c>
      <c r="M352" t="s">
        <v>107</v>
      </c>
      <c r="N352" t="s">
        <v>108</v>
      </c>
      <c r="O352" t="s">
        <v>108</v>
      </c>
      <c r="P352">
        <v>2</v>
      </c>
      <c r="Q352" t="s">
        <v>113</v>
      </c>
      <c r="R352" t="s">
        <v>108</v>
      </c>
      <c r="S352" t="s">
        <v>108</v>
      </c>
      <c r="T352" t="s">
        <v>108</v>
      </c>
      <c r="U352">
        <v>1170</v>
      </c>
      <c r="V352">
        <v>175</v>
      </c>
      <c r="W352">
        <v>393</v>
      </c>
      <c r="X352">
        <v>96</v>
      </c>
      <c r="Y352">
        <v>230</v>
      </c>
      <c r="Z352">
        <v>67</v>
      </c>
      <c r="AA352" t="s">
        <v>108</v>
      </c>
      <c r="AB352">
        <v>44</v>
      </c>
      <c r="AC352">
        <v>27</v>
      </c>
      <c r="AD352">
        <v>744.87900000000002</v>
      </c>
      <c r="AE352">
        <v>8.5106399999999999E-2</v>
      </c>
      <c r="AF352">
        <v>0.42345100000000002</v>
      </c>
    </row>
    <row r="353" spans="1:32" x14ac:dyDescent="0.25">
      <c r="A353" t="s">
        <v>474</v>
      </c>
      <c r="B353">
        <v>1019</v>
      </c>
      <c r="C353" t="s">
        <v>102</v>
      </c>
      <c r="D353">
        <v>26</v>
      </c>
      <c r="E353">
        <v>176</v>
      </c>
      <c r="F353">
        <v>81.3</v>
      </c>
      <c r="G353">
        <v>109</v>
      </c>
      <c r="H353">
        <v>54.75</v>
      </c>
      <c r="I353" t="s">
        <v>458</v>
      </c>
      <c r="J353" t="s">
        <v>104</v>
      </c>
      <c r="K353" t="s">
        <v>459</v>
      </c>
      <c r="L353" t="s">
        <v>460</v>
      </c>
      <c r="M353" t="s">
        <v>107</v>
      </c>
      <c r="N353" t="s">
        <v>108</v>
      </c>
      <c r="O353" t="s">
        <v>108</v>
      </c>
      <c r="P353">
        <v>2</v>
      </c>
      <c r="Q353" t="s">
        <v>113</v>
      </c>
      <c r="R353" t="s">
        <v>108</v>
      </c>
      <c r="S353" t="s">
        <v>108</v>
      </c>
      <c r="T353" t="s">
        <v>108</v>
      </c>
      <c r="U353">
        <v>1138</v>
      </c>
      <c r="V353">
        <v>175</v>
      </c>
      <c r="W353">
        <v>397</v>
      </c>
      <c r="X353">
        <v>100</v>
      </c>
      <c r="Y353">
        <v>231</v>
      </c>
      <c r="Z353">
        <v>66</v>
      </c>
      <c r="AA353" t="s">
        <v>108</v>
      </c>
      <c r="AB353">
        <v>40</v>
      </c>
      <c r="AC353">
        <v>32</v>
      </c>
      <c r="AD353">
        <v>769.01400000000001</v>
      </c>
      <c r="AE353">
        <v>9.3023300000000003E-2</v>
      </c>
      <c r="AF353">
        <v>0.40239200000000003</v>
      </c>
    </row>
    <row r="354" spans="1:32" x14ac:dyDescent="0.25">
      <c r="A354" t="s">
        <v>475</v>
      </c>
      <c r="B354">
        <v>1019</v>
      </c>
      <c r="C354" t="s">
        <v>102</v>
      </c>
      <c r="D354">
        <v>26</v>
      </c>
      <c r="E354">
        <v>176</v>
      </c>
      <c r="F354">
        <v>81.3</v>
      </c>
      <c r="G354">
        <v>109</v>
      </c>
      <c r="H354">
        <v>54.75</v>
      </c>
      <c r="I354" t="s">
        <v>458</v>
      </c>
      <c r="J354" t="s">
        <v>104</v>
      </c>
      <c r="K354" t="s">
        <v>459</v>
      </c>
      <c r="L354" t="s">
        <v>460</v>
      </c>
      <c r="M354" t="s">
        <v>107</v>
      </c>
      <c r="N354" t="s">
        <v>108</v>
      </c>
      <c r="O354" t="s">
        <v>108</v>
      </c>
      <c r="P354">
        <v>2.5</v>
      </c>
      <c r="Q354" t="s">
        <v>113</v>
      </c>
      <c r="R354" t="s">
        <v>108</v>
      </c>
      <c r="S354" t="s">
        <v>108</v>
      </c>
      <c r="T354" t="s">
        <v>108</v>
      </c>
      <c r="U354">
        <v>1177</v>
      </c>
      <c r="V354">
        <v>175</v>
      </c>
      <c r="W354">
        <v>391</v>
      </c>
      <c r="X354">
        <v>97</v>
      </c>
      <c r="Y354">
        <v>225</v>
      </c>
      <c r="Z354">
        <v>69</v>
      </c>
      <c r="AA354" t="s">
        <v>108</v>
      </c>
      <c r="AB354">
        <v>43</v>
      </c>
      <c r="AC354">
        <v>29</v>
      </c>
      <c r="AD354">
        <v>676.02599999999995</v>
      </c>
      <c r="AE354">
        <v>9.5238100000000006E-2</v>
      </c>
      <c r="AF354">
        <v>0.33703300000000003</v>
      </c>
    </row>
    <row r="355" spans="1:32" x14ac:dyDescent="0.25">
      <c r="A355" t="s">
        <v>476</v>
      </c>
      <c r="B355">
        <v>1019</v>
      </c>
      <c r="C355" t="s">
        <v>102</v>
      </c>
      <c r="D355">
        <v>26</v>
      </c>
      <c r="E355">
        <v>176</v>
      </c>
      <c r="F355">
        <v>81.3</v>
      </c>
      <c r="G355">
        <v>109</v>
      </c>
      <c r="H355">
        <v>54.75</v>
      </c>
      <c r="I355" t="s">
        <v>458</v>
      </c>
      <c r="J355" t="s">
        <v>104</v>
      </c>
      <c r="K355" t="s">
        <v>459</v>
      </c>
      <c r="L355" t="s">
        <v>460</v>
      </c>
      <c r="M355" t="s">
        <v>107</v>
      </c>
      <c r="N355" t="s">
        <v>108</v>
      </c>
      <c r="O355" t="s">
        <v>108</v>
      </c>
      <c r="P355">
        <v>2.5</v>
      </c>
      <c r="Q355" t="s">
        <v>113</v>
      </c>
      <c r="R355" t="s">
        <v>108</v>
      </c>
      <c r="S355" t="s">
        <v>108</v>
      </c>
      <c r="T355" t="s">
        <v>108</v>
      </c>
      <c r="U355">
        <v>1120</v>
      </c>
      <c r="V355">
        <v>171</v>
      </c>
      <c r="W355">
        <v>373</v>
      </c>
      <c r="X355">
        <v>85</v>
      </c>
      <c r="Y355">
        <v>221</v>
      </c>
      <c r="Z355">
        <v>67</v>
      </c>
      <c r="AA355" t="s">
        <v>108</v>
      </c>
      <c r="AB355">
        <v>42</v>
      </c>
      <c r="AC355">
        <v>28</v>
      </c>
      <c r="AD355">
        <v>684.65499999999997</v>
      </c>
      <c r="AE355" t="s">
        <v>108</v>
      </c>
      <c r="AF355" t="s">
        <v>108</v>
      </c>
    </row>
    <row r="356" spans="1:32" x14ac:dyDescent="0.25">
      <c r="A356" t="s">
        <v>477</v>
      </c>
      <c r="B356">
        <v>1019</v>
      </c>
      <c r="C356" t="s">
        <v>102</v>
      </c>
      <c r="D356">
        <v>26</v>
      </c>
      <c r="E356">
        <v>176</v>
      </c>
      <c r="F356">
        <v>81.3</v>
      </c>
      <c r="G356">
        <v>109</v>
      </c>
      <c r="H356">
        <v>54.75</v>
      </c>
      <c r="I356" t="s">
        <v>458</v>
      </c>
      <c r="J356" t="s">
        <v>104</v>
      </c>
      <c r="K356" t="s">
        <v>459</v>
      </c>
      <c r="L356" t="s">
        <v>460</v>
      </c>
      <c r="M356" t="s">
        <v>107</v>
      </c>
      <c r="N356" t="s">
        <v>108</v>
      </c>
      <c r="O356" t="s">
        <v>108</v>
      </c>
      <c r="P356">
        <v>2.5</v>
      </c>
      <c r="Q356" t="s">
        <v>113</v>
      </c>
      <c r="R356" t="s">
        <v>108</v>
      </c>
      <c r="S356" t="s">
        <v>108</v>
      </c>
      <c r="T356" t="s">
        <v>108</v>
      </c>
      <c r="U356">
        <v>1123</v>
      </c>
      <c r="V356">
        <v>177</v>
      </c>
      <c r="W356">
        <v>386</v>
      </c>
      <c r="X356">
        <v>98</v>
      </c>
      <c r="Y356">
        <v>220</v>
      </c>
      <c r="Z356">
        <v>68</v>
      </c>
      <c r="AA356" t="s">
        <v>108</v>
      </c>
      <c r="AB356">
        <v>47</v>
      </c>
      <c r="AC356">
        <v>25</v>
      </c>
      <c r="AD356">
        <v>662.83799999999997</v>
      </c>
      <c r="AE356">
        <v>6.8181800000000001E-2</v>
      </c>
      <c r="AF356">
        <v>0.33598899999999998</v>
      </c>
    </row>
    <row r="357" spans="1:32" x14ac:dyDescent="0.25">
      <c r="A357" t="s">
        <v>478</v>
      </c>
      <c r="B357">
        <v>1019</v>
      </c>
      <c r="C357" t="s">
        <v>102</v>
      </c>
      <c r="D357">
        <v>26</v>
      </c>
      <c r="E357">
        <v>176</v>
      </c>
      <c r="F357">
        <v>81.3</v>
      </c>
      <c r="G357">
        <v>109</v>
      </c>
      <c r="H357">
        <v>54.75</v>
      </c>
      <c r="I357" t="s">
        <v>458</v>
      </c>
      <c r="J357" t="s">
        <v>104</v>
      </c>
      <c r="K357" t="s">
        <v>459</v>
      </c>
      <c r="L357" t="s">
        <v>460</v>
      </c>
      <c r="M357" t="s">
        <v>107</v>
      </c>
      <c r="N357" t="s">
        <v>108</v>
      </c>
      <c r="O357" t="s">
        <v>108</v>
      </c>
      <c r="P357">
        <v>3</v>
      </c>
      <c r="Q357" t="s">
        <v>113</v>
      </c>
      <c r="R357" t="s">
        <v>108</v>
      </c>
      <c r="S357" t="s">
        <v>108</v>
      </c>
      <c r="T357" t="s">
        <v>108</v>
      </c>
      <c r="U357">
        <v>1141</v>
      </c>
      <c r="V357">
        <v>169</v>
      </c>
      <c r="W357">
        <v>381</v>
      </c>
      <c r="X357">
        <v>86</v>
      </c>
      <c r="Y357">
        <v>230</v>
      </c>
      <c r="Z357">
        <v>65</v>
      </c>
      <c r="AA357" t="s">
        <v>108</v>
      </c>
      <c r="AB357">
        <v>44</v>
      </c>
      <c r="AC357">
        <v>26</v>
      </c>
      <c r="AD357">
        <v>727.94200000000001</v>
      </c>
      <c r="AE357">
        <v>7.1428599999999995E-2</v>
      </c>
      <c r="AF357">
        <v>0.32344299999999998</v>
      </c>
    </row>
    <row r="358" spans="1:32" x14ac:dyDescent="0.25">
      <c r="A358" t="s">
        <v>479</v>
      </c>
      <c r="B358">
        <v>1019</v>
      </c>
      <c r="C358" t="s">
        <v>102</v>
      </c>
      <c r="D358">
        <v>26</v>
      </c>
      <c r="E358">
        <v>176</v>
      </c>
      <c r="F358">
        <v>81.3</v>
      </c>
      <c r="G358">
        <v>109</v>
      </c>
      <c r="H358">
        <v>54.75</v>
      </c>
      <c r="I358" t="s">
        <v>458</v>
      </c>
      <c r="J358" t="s">
        <v>104</v>
      </c>
      <c r="K358" t="s">
        <v>459</v>
      </c>
      <c r="L358" t="s">
        <v>460</v>
      </c>
      <c r="M358" t="s">
        <v>107</v>
      </c>
      <c r="N358" t="s">
        <v>108</v>
      </c>
      <c r="O358" t="s">
        <v>108</v>
      </c>
      <c r="P358">
        <v>3</v>
      </c>
      <c r="Q358" t="s">
        <v>113</v>
      </c>
      <c r="R358" t="s">
        <v>108</v>
      </c>
      <c r="S358" t="s">
        <v>108</v>
      </c>
      <c r="T358" t="s">
        <v>108</v>
      </c>
      <c r="U358">
        <v>1124</v>
      </c>
      <c r="V358">
        <v>164</v>
      </c>
      <c r="W358">
        <v>388</v>
      </c>
      <c r="X358">
        <v>91</v>
      </c>
      <c r="Y358">
        <v>230</v>
      </c>
      <c r="Z358">
        <v>67</v>
      </c>
      <c r="AA358" t="s">
        <v>108</v>
      </c>
      <c r="AB358">
        <v>46</v>
      </c>
      <c r="AC358">
        <v>28</v>
      </c>
      <c r="AD358">
        <v>717.077</v>
      </c>
      <c r="AE358">
        <v>4.4444400000000002E-2</v>
      </c>
      <c r="AF358">
        <v>0.35147299999999998</v>
      </c>
    </row>
    <row r="359" spans="1:32" x14ac:dyDescent="0.25">
      <c r="A359" t="s">
        <v>480</v>
      </c>
      <c r="B359">
        <v>1019</v>
      </c>
      <c r="C359" t="s">
        <v>102</v>
      </c>
      <c r="D359">
        <v>26</v>
      </c>
      <c r="E359">
        <v>176</v>
      </c>
      <c r="F359">
        <v>81.3</v>
      </c>
      <c r="G359">
        <v>109</v>
      </c>
      <c r="H359">
        <v>54.75</v>
      </c>
      <c r="I359" t="s">
        <v>458</v>
      </c>
      <c r="J359" t="s">
        <v>104</v>
      </c>
      <c r="K359" t="s">
        <v>459</v>
      </c>
      <c r="L359" t="s">
        <v>460</v>
      </c>
      <c r="M359" t="s">
        <v>107</v>
      </c>
      <c r="N359" t="s">
        <v>108</v>
      </c>
      <c r="O359" t="s">
        <v>108</v>
      </c>
      <c r="P359">
        <v>3</v>
      </c>
      <c r="Q359" t="s">
        <v>113</v>
      </c>
      <c r="R359" t="s">
        <v>108</v>
      </c>
      <c r="S359" t="s">
        <v>108</v>
      </c>
      <c r="T359" t="s">
        <v>108</v>
      </c>
      <c r="U359">
        <v>1161</v>
      </c>
      <c r="V359">
        <v>174</v>
      </c>
      <c r="W359">
        <v>382</v>
      </c>
      <c r="X359">
        <v>93</v>
      </c>
      <c r="Y359">
        <v>223</v>
      </c>
      <c r="Z359">
        <v>66</v>
      </c>
      <c r="AA359" t="s">
        <v>108</v>
      </c>
      <c r="AB359">
        <v>44</v>
      </c>
      <c r="AC359">
        <v>27</v>
      </c>
      <c r="AD359">
        <v>714.62199999999996</v>
      </c>
      <c r="AE359">
        <v>4.5454500000000002E-2</v>
      </c>
      <c r="AF359">
        <v>0.35274499999999998</v>
      </c>
    </row>
    <row r="360" spans="1:32" x14ac:dyDescent="0.25">
      <c r="A360" t="s">
        <v>481</v>
      </c>
      <c r="B360">
        <v>1019</v>
      </c>
      <c r="C360" t="s">
        <v>102</v>
      </c>
      <c r="D360">
        <v>26</v>
      </c>
      <c r="E360">
        <v>176</v>
      </c>
      <c r="F360">
        <v>81.3</v>
      </c>
      <c r="G360">
        <v>109</v>
      </c>
      <c r="H360">
        <v>54.75</v>
      </c>
      <c r="I360" t="s">
        <v>458</v>
      </c>
      <c r="J360" t="s">
        <v>104</v>
      </c>
      <c r="K360" t="s">
        <v>459</v>
      </c>
      <c r="L360" t="s">
        <v>460</v>
      </c>
      <c r="M360" t="s">
        <v>107</v>
      </c>
      <c r="N360" t="s">
        <v>108</v>
      </c>
      <c r="O360" t="s">
        <v>108</v>
      </c>
      <c r="P360">
        <v>3.5</v>
      </c>
      <c r="Q360" t="s">
        <v>113</v>
      </c>
      <c r="R360" t="s">
        <v>108</v>
      </c>
      <c r="S360" t="s">
        <v>108</v>
      </c>
      <c r="T360" t="s">
        <v>108</v>
      </c>
      <c r="U360">
        <v>1169</v>
      </c>
      <c r="V360">
        <v>171</v>
      </c>
      <c r="W360">
        <v>383</v>
      </c>
      <c r="X360">
        <v>83</v>
      </c>
      <c r="Y360">
        <v>236</v>
      </c>
      <c r="Z360">
        <v>64</v>
      </c>
      <c r="AA360" t="s">
        <v>108</v>
      </c>
      <c r="AB360">
        <v>42</v>
      </c>
      <c r="AC360">
        <v>28</v>
      </c>
      <c r="AD360">
        <v>783.875</v>
      </c>
      <c r="AE360">
        <v>7.3170700000000005E-2</v>
      </c>
      <c r="AF360">
        <v>0.33358300000000002</v>
      </c>
    </row>
    <row r="361" spans="1:32" x14ac:dyDescent="0.25">
      <c r="A361" t="s">
        <v>482</v>
      </c>
      <c r="B361">
        <v>1019</v>
      </c>
      <c r="C361" t="s">
        <v>102</v>
      </c>
      <c r="D361">
        <v>26</v>
      </c>
      <c r="E361">
        <v>176</v>
      </c>
      <c r="F361">
        <v>81.3</v>
      </c>
      <c r="G361">
        <v>109</v>
      </c>
      <c r="H361">
        <v>54.75</v>
      </c>
      <c r="I361" t="s">
        <v>458</v>
      </c>
      <c r="J361" t="s">
        <v>104</v>
      </c>
      <c r="K361" t="s">
        <v>459</v>
      </c>
      <c r="L361" t="s">
        <v>460</v>
      </c>
      <c r="M361" t="s">
        <v>107</v>
      </c>
      <c r="N361" t="s">
        <v>108</v>
      </c>
      <c r="O361" t="s">
        <v>108</v>
      </c>
      <c r="P361">
        <v>3.5</v>
      </c>
      <c r="Q361" t="s">
        <v>113</v>
      </c>
      <c r="R361" t="s">
        <v>108</v>
      </c>
      <c r="S361" t="s">
        <v>108</v>
      </c>
      <c r="T361" t="s">
        <v>108</v>
      </c>
      <c r="U361">
        <v>1165</v>
      </c>
      <c r="V361">
        <v>172</v>
      </c>
      <c r="W361">
        <v>384</v>
      </c>
      <c r="X361">
        <v>97</v>
      </c>
      <c r="Y361">
        <v>222</v>
      </c>
      <c r="Z361">
        <v>65</v>
      </c>
      <c r="AA361" t="s">
        <v>108</v>
      </c>
      <c r="AB361">
        <v>42</v>
      </c>
      <c r="AC361">
        <v>27</v>
      </c>
      <c r="AD361">
        <v>776.43700000000001</v>
      </c>
      <c r="AE361">
        <v>6.8181800000000001E-2</v>
      </c>
      <c r="AF361">
        <v>0.35805199999999998</v>
      </c>
    </row>
    <row r="362" spans="1:32" x14ac:dyDescent="0.25">
      <c r="A362" t="s">
        <v>483</v>
      </c>
      <c r="B362">
        <v>1019</v>
      </c>
      <c r="C362" t="s">
        <v>102</v>
      </c>
      <c r="D362">
        <v>26</v>
      </c>
      <c r="E362">
        <v>176</v>
      </c>
      <c r="F362">
        <v>81.3</v>
      </c>
      <c r="G362">
        <v>109</v>
      </c>
      <c r="H362">
        <v>54.75</v>
      </c>
      <c r="I362" t="s">
        <v>458</v>
      </c>
      <c r="J362" t="s">
        <v>104</v>
      </c>
      <c r="K362" t="s">
        <v>459</v>
      </c>
      <c r="L362" t="s">
        <v>460</v>
      </c>
      <c r="M362" t="s">
        <v>107</v>
      </c>
      <c r="N362" t="s">
        <v>108</v>
      </c>
      <c r="O362" t="s">
        <v>108</v>
      </c>
      <c r="P362">
        <v>3.5</v>
      </c>
      <c r="Q362" t="s">
        <v>113</v>
      </c>
      <c r="R362" t="s">
        <v>108</v>
      </c>
      <c r="S362" t="s">
        <v>108</v>
      </c>
      <c r="T362" t="s">
        <v>108</v>
      </c>
      <c r="U362">
        <v>1075</v>
      </c>
      <c r="V362">
        <v>167</v>
      </c>
      <c r="W362">
        <v>377</v>
      </c>
      <c r="X362">
        <v>97</v>
      </c>
      <c r="Y362">
        <v>217</v>
      </c>
      <c r="Z362">
        <v>63</v>
      </c>
      <c r="AA362" t="s">
        <v>108</v>
      </c>
      <c r="AB362">
        <v>43</v>
      </c>
      <c r="AC362">
        <v>26</v>
      </c>
      <c r="AD362">
        <v>777.30600000000004</v>
      </c>
      <c r="AE362">
        <v>7.1428599999999995E-2</v>
      </c>
      <c r="AF362">
        <v>0.32657700000000001</v>
      </c>
    </row>
    <row r="363" spans="1:32" x14ac:dyDescent="0.25">
      <c r="A363" t="s">
        <v>484</v>
      </c>
      <c r="B363">
        <v>1019</v>
      </c>
      <c r="C363" t="s">
        <v>102</v>
      </c>
      <c r="D363">
        <v>26</v>
      </c>
      <c r="E363">
        <v>176</v>
      </c>
      <c r="F363">
        <v>81.3</v>
      </c>
      <c r="G363">
        <v>109</v>
      </c>
      <c r="H363">
        <v>54.75</v>
      </c>
      <c r="I363" t="s">
        <v>458</v>
      </c>
      <c r="J363" t="s">
        <v>104</v>
      </c>
      <c r="K363" t="s">
        <v>459</v>
      </c>
      <c r="L363" t="s">
        <v>460</v>
      </c>
      <c r="M363" t="s">
        <v>107</v>
      </c>
      <c r="N363" t="s">
        <v>108</v>
      </c>
      <c r="O363" t="s">
        <v>108</v>
      </c>
      <c r="P363">
        <v>4</v>
      </c>
      <c r="Q363" t="s">
        <v>113</v>
      </c>
      <c r="R363" t="s">
        <v>108</v>
      </c>
      <c r="S363" t="s">
        <v>108</v>
      </c>
      <c r="T363" t="s">
        <v>108</v>
      </c>
      <c r="U363">
        <v>920</v>
      </c>
      <c r="V363">
        <v>166</v>
      </c>
      <c r="W363">
        <v>346</v>
      </c>
      <c r="X363">
        <v>91</v>
      </c>
      <c r="Y363">
        <v>195</v>
      </c>
      <c r="Z363">
        <v>60</v>
      </c>
      <c r="AA363" t="s">
        <v>108</v>
      </c>
      <c r="AB363">
        <v>39</v>
      </c>
      <c r="AC363">
        <v>27</v>
      </c>
      <c r="AD363">
        <v>709.61300000000006</v>
      </c>
      <c r="AE363">
        <v>9.7560999999999995E-2</v>
      </c>
      <c r="AF363">
        <v>0.333899</v>
      </c>
    </row>
    <row r="364" spans="1:32" x14ac:dyDescent="0.25">
      <c r="A364" t="s">
        <v>485</v>
      </c>
      <c r="B364">
        <v>1019</v>
      </c>
      <c r="C364" t="s">
        <v>102</v>
      </c>
      <c r="D364">
        <v>26</v>
      </c>
      <c r="E364">
        <v>176</v>
      </c>
      <c r="F364">
        <v>81.3</v>
      </c>
      <c r="G364">
        <v>109</v>
      </c>
      <c r="H364">
        <v>54.75</v>
      </c>
      <c r="I364" t="s">
        <v>458</v>
      </c>
      <c r="J364" t="s">
        <v>104</v>
      </c>
      <c r="K364" t="s">
        <v>459</v>
      </c>
      <c r="L364" t="s">
        <v>460</v>
      </c>
      <c r="M364" t="s">
        <v>107</v>
      </c>
      <c r="N364" t="s">
        <v>108</v>
      </c>
      <c r="O364" t="s">
        <v>108</v>
      </c>
      <c r="P364">
        <v>4</v>
      </c>
      <c r="Q364" t="s">
        <v>113</v>
      </c>
      <c r="R364" t="s">
        <v>108</v>
      </c>
      <c r="S364" t="s">
        <v>108</v>
      </c>
      <c r="T364" t="s">
        <v>108</v>
      </c>
      <c r="U364">
        <v>1102</v>
      </c>
      <c r="V364">
        <v>165</v>
      </c>
      <c r="W364">
        <v>363</v>
      </c>
      <c r="X364">
        <v>84</v>
      </c>
      <c r="Y364">
        <v>215</v>
      </c>
      <c r="Z364">
        <v>64</v>
      </c>
      <c r="AA364" t="s">
        <v>108</v>
      </c>
      <c r="AB364">
        <v>42</v>
      </c>
      <c r="AC364">
        <v>28</v>
      </c>
      <c r="AD364">
        <v>670.66300000000001</v>
      </c>
      <c r="AE364" t="s">
        <v>108</v>
      </c>
      <c r="AF364" t="s">
        <v>108</v>
      </c>
    </row>
    <row r="365" spans="1:32" x14ac:dyDescent="0.25">
      <c r="A365" t="s">
        <v>486</v>
      </c>
      <c r="B365">
        <v>1019</v>
      </c>
      <c r="C365" t="s">
        <v>102</v>
      </c>
      <c r="D365">
        <v>26</v>
      </c>
      <c r="E365">
        <v>176</v>
      </c>
      <c r="F365">
        <v>81.3</v>
      </c>
      <c r="G365">
        <v>109</v>
      </c>
      <c r="H365">
        <v>54.75</v>
      </c>
      <c r="I365" t="s">
        <v>458</v>
      </c>
      <c r="J365" t="s">
        <v>104</v>
      </c>
      <c r="K365" t="s">
        <v>459</v>
      </c>
      <c r="L365" t="s">
        <v>460</v>
      </c>
      <c r="M365" t="s">
        <v>107</v>
      </c>
      <c r="N365" t="s">
        <v>108</v>
      </c>
      <c r="O365" t="s">
        <v>108</v>
      </c>
      <c r="P365">
        <v>4</v>
      </c>
      <c r="Q365" t="s">
        <v>113</v>
      </c>
      <c r="R365" t="s">
        <v>108</v>
      </c>
      <c r="S365" t="s">
        <v>108</v>
      </c>
      <c r="T365" t="s">
        <v>108</v>
      </c>
      <c r="U365">
        <v>1098</v>
      </c>
      <c r="V365">
        <v>172</v>
      </c>
      <c r="W365">
        <v>378</v>
      </c>
      <c r="X365">
        <v>95</v>
      </c>
      <c r="Y365">
        <v>217</v>
      </c>
      <c r="Z365">
        <v>66</v>
      </c>
      <c r="AA365" t="s">
        <v>108</v>
      </c>
      <c r="AB365">
        <v>43</v>
      </c>
      <c r="AC365">
        <v>29</v>
      </c>
      <c r="AD365">
        <v>736.50199999999995</v>
      </c>
      <c r="AE365">
        <v>6.5217399999999995E-2</v>
      </c>
      <c r="AF365">
        <v>0.37726500000000002</v>
      </c>
    </row>
    <row r="366" spans="1:32" x14ac:dyDescent="0.25">
      <c r="A366" t="s">
        <v>487</v>
      </c>
      <c r="B366">
        <v>1019</v>
      </c>
      <c r="C366" t="s">
        <v>102</v>
      </c>
      <c r="D366">
        <v>26</v>
      </c>
      <c r="E366">
        <v>176</v>
      </c>
      <c r="F366">
        <v>81.3</v>
      </c>
      <c r="G366">
        <v>109</v>
      </c>
      <c r="H366">
        <v>54.75</v>
      </c>
      <c r="I366" t="s">
        <v>458</v>
      </c>
      <c r="J366" t="s">
        <v>104</v>
      </c>
      <c r="K366" t="s">
        <v>459</v>
      </c>
      <c r="L366" t="s">
        <v>460</v>
      </c>
      <c r="M366" t="s">
        <v>107</v>
      </c>
      <c r="N366" t="s">
        <v>108</v>
      </c>
      <c r="O366" t="s">
        <v>108</v>
      </c>
      <c r="P366">
        <v>5</v>
      </c>
      <c r="Q366" t="s">
        <v>113</v>
      </c>
      <c r="R366" t="s">
        <v>108</v>
      </c>
      <c r="S366" t="s">
        <v>108</v>
      </c>
      <c r="T366" t="s">
        <v>108</v>
      </c>
      <c r="U366">
        <v>1139</v>
      </c>
      <c r="V366">
        <v>170</v>
      </c>
      <c r="W366">
        <v>386</v>
      </c>
      <c r="X366">
        <v>94</v>
      </c>
      <c r="Y366">
        <v>224</v>
      </c>
      <c r="Z366">
        <v>68</v>
      </c>
      <c r="AA366" t="s">
        <v>108</v>
      </c>
      <c r="AB366">
        <v>44</v>
      </c>
      <c r="AC366">
        <v>31</v>
      </c>
      <c r="AD366">
        <v>785.38900000000001</v>
      </c>
      <c r="AE366">
        <v>0.16666700000000001</v>
      </c>
      <c r="AF366">
        <v>0.42590099999999997</v>
      </c>
    </row>
    <row r="367" spans="1:32" x14ac:dyDescent="0.25">
      <c r="A367" t="s">
        <v>488</v>
      </c>
      <c r="B367">
        <v>1019</v>
      </c>
      <c r="C367" t="s">
        <v>102</v>
      </c>
      <c r="D367">
        <v>26</v>
      </c>
      <c r="E367">
        <v>176</v>
      </c>
      <c r="F367">
        <v>81.3</v>
      </c>
      <c r="G367">
        <v>109</v>
      </c>
      <c r="H367">
        <v>54.75</v>
      </c>
      <c r="I367" t="s">
        <v>458</v>
      </c>
      <c r="J367" t="s">
        <v>104</v>
      </c>
      <c r="K367" t="s">
        <v>459</v>
      </c>
      <c r="L367" t="s">
        <v>460</v>
      </c>
      <c r="M367" t="s">
        <v>107</v>
      </c>
      <c r="N367" t="s">
        <v>108</v>
      </c>
      <c r="O367" t="s">
        <v>108</v>
      </c>
      <c r="P367">
        <v>5</v>
      </c>
      <c r="Q367" t="s">
        <v>113</v>
      </c>
      <c r="R367" t="s">
        <v>108</v>
      </c>
      <c r="S367" t="s">
        <v>108</v>
      </c>
      <c r="T367" t="s">
        <v>108</v>
      </c>
      <c r="U367">
        <v>1106</v>
      </c>
      <c r="V367">
        <v>165</v>
      </c>
      <c r="W367">
        <v>384</v>
      </c>
      <c r="X367">
        <v>96</v>
      </c>
      <c r="Y367">
        <v>222</v>
      </c>
      <c r="Z367">
        <v>66</v>
      </c>
      <c r="AA367" t="s">
        <v>108</v>
      </c>
      <c r="AB367">
        <v>45</v>
      </c>
      <c r="AC367">
        <v>27</v>
      </c>
      <c r="AD367">
        <v>787.27200000000005</v>
      </c>
      <c r="AE367">
        <v>0.11627899999999999</v>
      </c>
      <c r="AF367">
        <v>0.40484100000000001</v>
      </c>
    </row>
    <row r="368" spans="1:32" x14ac:dyDescent="0.25">
      <c r="A368" t="s">
        <v>489</v>
      </c>
      <c r="B368">
        <v>1019</v>
      </c>
      <c r="C368" t="s">
        <v>102</v>
      </c>
      <c r="D368">
        <v>26</v>
      </c>
      <c r="E368">
        <v>176</v>
      </c>
      <c r="F368">
        <v>81.3</v>
      </c>
      <c r="G368">
        <v>109</v>
      </c>
      <c r="H368">
        <v>54.75</v>
      </c>
      <c r="I368" t="s">
        <v>458</v>
      </c>
      <c r="J368" t="s">
        <v>104</v>
      </c>
      <c r="K368" t="s">
        <v>459</v>
      </c>
      <c r="L368" t="s">
        <v>460</v>
      </c>
      <c r="M368" t="s">
        <v>107</v>
      </c>
      <c r="N368" t="s">
        <v>108</v>
      </c>
      <c r="O368" t="s">
        <v>108</v>
      </c>
      <c r="P368">
        <v>5</v>
      </c>
      <c r="Q368" t="s">
        <v>113</v>
      </c>
      <c r="R368" t="s">
        <v>108</v>
      </c>
      <c r="S368" t="s">
        <v>108</v>
      </c>
      <c r="T368" t="s">
        <v>108</v>
      </c>
      <c r="U368">
        <v>1090</v>
      </c>
      <c r="V368">
        <v>168</v>
      </c>
      <c r="W368">
        <v>381</v>
      </c>
      <c r="X368">
        <v>81</v>
      </c>
      <c r="Y368">
        <v>234</v>
      </c>
      <c r="Z368">
        <v>66</v>
      </c>
      <c r="AA368" t="s">
        <v>108</v>
      </c>
      <c r="AB368">
        <v>46</v>
      </c>
      <c r="AC368">
        <v>27</v>
      </c>
      <c r="AD368">
        <v>789.3</v>
      </c>
      <c r="AE368">
        <v>0.11627899999999999</v>
      </c>
      <c r="AF368">
        <v>0.40032800000000002</v>
      </c>
    </row>
    <row r="369" spans="1:32" x14ac:dyDescent="0.25">
      <c r="A369" s="1" t="s">
        <v>490</v>
      </c>
      <c r="B369">
        <v>1019</v>
      </c>
      <c r="C369" t="s">
        <v>102</v>
      </c>
      <c r="D369">
        <v>26</v>
      </c>
      <c r="E369">
        <v>176</v>
      </c>
      <c r="F369">
        <v>81.3</v>
      </c>
      <c r="G369">
        <v>109</v>
      </c>
      <c r="H369">
        <v>54.75</v>
      </c>
      <c r="I369" t="s">
        <v>458</v>
      </c>
      <c r="J369" t="s">
        <v>104</v>
      </c>
      <c r="K369" t="s">
        <v>459</v>
      </c>
      <c r="L369" t="s">
        <v>460</v>
      </c>
      <c r="M369" t="s">
        <v>107</v>
      </c>
      <c r="N369" t="s">
        <v>108</v>
      </c>
      <c r="O369" t="s">
        <v>108</v>
      </c>
      <c r="P369">
        <v>6</v>
      </c>
      <c r="Q369" t="s">
        <v>113</v>
      </c>
      <c r="R369" t="s">
        <v>108</v>
      </c>
      <c r="S369" t="s">
        <v>108</v>
      </c>
      <c r="T369" t="s">
        <v>108</v>
      </c>
      <c r="U369">
        <v>1046</v>
      </c>
      <c r="V369">
        <v>151</v>
      </c>
      <c r="W369">
        <v>369</v>
      </c>
      <c r="X369">
        <v>97</v>
      </c>
      <c r="Y369">
        <v>201</v>
      </c>
      <c r="Z369">
        <v>71</v>
      </c>
      <c r="AA369" t="s">
        <v>108</v>
      </c>
      <c r="AB369">
        <v>43</v>
      </c>
      <c r="AC369">
        <v>32</v>
      </c>
      <c r="AD369">
        <v>645.13800000000003</v>
      </c>
      <c r="AE369">
        <v>0.111111</v>
      </c>
      <c r="AF369">
        <v>0.39316000000000001</v>
      </c>
    </row>
    <row r="370" spans="1:32" x14ac:dyDescent="0.25">
      <c r="A370" t="s">
        <v>491</v>
      </c>
      <c r="B370">
        <v>1019</v>
      </c>
      <c r="C370" t="s">
        <v>102</v>
      </c>
      <c r="D370">
        <v>26</v>
      </c>
      <c r="E370">
        <v>176</v>
      </c>
      <c r="F370">
        <v>81.3</v>
      </c>
      <c r="G370">
        <v>109</v>
      </c>
      <c r="H370">
        <v>54.75</v>
      </c>
      <c r="I370" t="s">
        <v>458</v>
      </c>
      <c r="J370" t="s">
        <v>104</v>
      </c>
      <c r="K370" t="s">
        <v>459</v>
      </c>
      <c r="L370" t="s">
        <v>460</v>
      </c>
      <c r="M370" t="s">
        <v>107</v>
      </c>
      <c r="N370" t="s">
        <v>108</v>
      </c>
      <c r="O370" t="s">
        <v>108</v>
      </c>
      <c r="P370">
        <v>6</v>
      </c>
      <c r="Q370" t="s">
        <v>113</v>
      </c>
      <c r="R370" t="s">
        <v>108</v>
      </c>
      <c r="S370" t="s">
        <v>108</v>
      </c>
      <c r="T370" t="s">
        <v>108</v>
      </c>
      <c r="U370">
        <v>1065</v>
      </c>
      <c r="V370">
        <v>150</v>
      </c>
      <c r="W370">
        <v>380</v>
      </c>
      <c r="X370">
        <v>98</v>
      </c>
      <c r="Y370">
        <v>211</v>
      </c>
      <c r="Z370">
        <v>71</v>
      </c>
      <c r="AA370" t="s">
        <v>108</v>
      </c>
      <c r="AB370">
        <v>47</v>
      </c>
      <c r="AC370">
        <v>29</v>
      </c>
      <c r="AD370">
        <v>674.10500000000002</v>
      </c>
      <c r="AE370">
        <v>0.11627899999999999</v>
      </c>
      <c r="AF370">
        <v>0.386932</v>
      </c>
    </row>
    <row r="371" spans="1:32" x14ac:dyDescent="0.25">
      <c r="A371" t="s">
        <v>492</v>
      </c>
      <c r="B371">
        <v>1019</v>
      </c>
      <c r="C371" t="s">
        <v>102</v>
      </c>
      <c r="D371">
        <v>26</v>
      </c>
      <c r="E371">
        <v>176</v>
      </c>
      <c r="F371">
        <v>81.3</v>
      </c>
      <c r="G371">
        <v>109</v>
      </c>
      <c r="H371">
        <v>54.75</v>
      </c>
      <c r="I371" t="s">
        <v>458</v>
      </c>
      <c r="J371" t="s">
        <v>104</v>
      </c>
      <c r="K371" t="s">
        <v>459</v>
      </c>
      <c r="L371" t="s">
        <v>460</v>
      </c>
      <c r="M371" t="s">
        <v>107</v>
      </c>
      <c r="N371" t="s">
        <v>108</v>
      </c>
      <c r="O371" t="s">
        <v>108</v>
      </c>
      <c r="P371">
        <v>6</v>
      </c>
      <c r="Q371" t="s">
        <v>113</v>
      </c>
      <c r="R371" t="s">
        <v>108</v>
      </c>
      <c r="S371" t="s">
        <v>108</v>
      </c>
      <c r="T371" t="s">
        <v>108</v>
      </c>
      <c r="U371">
        <v>1032</v>
      </c>
      <c r="V371">
        <v>148</v>
      </c>
      <c r="W371">
        <v>375</v>
      </c>
      <c r="X371">
        <v>93</v>
      </c>
      <c r="Y371">
        <v>211</v>
      </c>
      <c r="Z371">
        <v>71</v>
      </c>
      <c r="AA371" t="s">
        <v>108</v>
      </c>
      <c r="AB371">
        <v>47</v>
      </c>
      <c r="AC371">
        <v>29</v>
      </c>
      <c r="AD371">
        <v>624.84100000000001</v>
      </c>
      <c r="AE371">
        <v>0.18604699999999999</v>
      </c>
      <c r="AF371">
        <v>0.39252799999999999</v>
      </c>
    </row>
    <row r="372" spans="1:32" x14ac:dyDescent="0.25">
      <c r="A372" t="s">
        <v>493</v>
      </c>
      <c r="B372">
        <v>1019</v>
      </c>
      <c r="C372" t="s">
        <v>102</v>
      </c>
      <c r="D372">
        <v>26</v>
      </c>
      <c r="E372">
        <v>176</v>
      </c>
      <c r="F372">
        <v>81.3</v>
      </c>
      <c r="G372">
        <v>109</v>
      </c>
      <c r="H372">
        <v>54.75</v>
      </c>
      <c r="I372" t="s">
        <v>458</v>
      </c>
      <c r="J372" t="s">
        <v>104</v>
      </c>
      <c r="K372" t="s">
        <v>459</v>
      </c>
      <c r="L372" t="s">
        <v>460</v>
      </c>
      <c r="M372" t="s">
        <v>107</v>
      </c>
      <c r="N372" t="s">
        <v>108</v>
      </c>
      <c r="O372" t="s">
        <v>108</v>
      </c>
      <c r="P372">
        <v>7</v>
      </c>
      <c r="Q372" t="s">
        <v>113</v>
      </c>
      <c r="R372" t="s">
        <v>108</v>
      </c>
      <c r="S372" t="s">
        <v>108</v>
      </c>
      <c r="T372" t="s">
        <v>108</v>
      </c>
      <c r="U372">
        <v>1114</v>
      </c>
      <c r="V372">
        <v>173</v>
      </c>
      <c r="W372">
        <v>386</v>
      </c>
      <c r="X372">
        <v>102</v>
      </c>
      <c r="Y372">
        <v>213</v>
      </c>
      <c r="Z372">
        <v>71</v>
      </c>
      <c r="AA372" t="s">
        <v>108</v>
      </c>
      <c r="AB372">
        <v>44</v>
      </c>
      <c r="AC372">
        <v>34</v>
      </c>
      <c r="AD372">
        <v>714.49199999999996</v>
      </c>
      <c r="AE372">
        <v>0.13953499999999999</v>
      </c>
      <c r="AF372">
        <v>0.417904</v>
      </c>
    </row>
    <row r="373" spans="1:32" x14ac:dyDescent="0.25">
      <c r="A373" t="s">
        <v>494</v>
      </c>
      <c r="B373">
        <v>1019</v>
      </c>
      <c r="C373" t="s">
        <v>102</v>
      </c>
      <c r="D373">
        <v>26</v>
      </c>
      <c r="E373">
        <v>176</v>
      </c>
      <c r="F373">
        <v>81.3</v>
      </c>
      <c r="G373">
        <v>109</v>
      </c>
      <c r="H373">
        <v>54.75</v>
      </c>
      <c r="I373" t="s">
        <v>458</v>
      </c>
      <c r="J373" t="s">
        <v>104</v>
      </c>
      <c r="K373" t="s">
        <v>459</v>
      </c>
      <c r="L373" t="s">
        <v>460</v>
      </c>
      <c r="M373" t="s">
        <v>107</v>
      </c>
      <c r="N373" t="s">
        <v>108</v>
      </c>
      <c r="O373" t="s">
        <v>108</v>
      </c>
      <c r="P373">
        <v>7</v>
      </c>
      <c r="Q373" t="s">
        <v>113</v>
      </c>
      <c r="R373" t="s">
        <v>108</v>
      </c>
      <c r="S373" t="s">
        <v>108</v>
      </c>
      <c r="T373" t="s">
        <v>108</v>
      </c>
      <c r="U373">
        <v>1164</v>
      </c>
      <c r="V373">
        <v>165</v>
      </c>
      <c r="W373">
        <v>388</v>
      </c>
      <c r="X373">
        <v>87</v>
      </c>
      <c r="Y373">
        <v>230</v>
      </c>
      <c r="Z373">
        <v>71</v>
      </c>
      <c r="AA373" t="s">
        <v>108</v>
      </c>
      <c r="AB373">
        <v>46</v>
      </c>
      <c r="AC373">
        <v>33</v>
      </c>
      <c r="AD373">
        <v>729.82399999999996</v>
      </c>
      <c r="AE373">
        <v>0.13636400000000001</v>
      </c>
      <c r="AF373">
        <v>0.407277</v>
      </c>
    </row>
    <row r="374" spans="1:32" x14ac:dyDescent="0.25">
      <c r="A374" t="s">
        <v>495</v>
      </c>
      <c r="B374">
        <v>1019</v>
      </c>
      <c r="C374" t="s">
        <v>102</v>
      </c>
      <c r="D374">
        <v>26</v>
      </c>
      <c r="E374">
        <v>176</v>
      </c>
      <c r="F374">
        <v>81.3</v>
      </c>
      <c r="G374">
        <v>109</v>
      </c>
      <c r="H374">
        <v>54.75</v>
      </c>
      <c r="I374" t="s">
        <v>458</v>
      </c>
      <c r="J374" t="s">
        <v>104</v>
      </c>
      <c r="K374" t="s">
        <v>459</v>
      </c>
      <c r="L374" t="s">
        <v>460</v>
      </c>
      <c r="M374" t="s">
        <v>107</v>
      </c>
      <c r="N374" t="s">
        <v>108</v>
      </c>
      <c r="O374" t="s">
        <v>108</v>
      </c>
      <c r="P374">
        <v>7</v>
      </c>
      <c r="Q374" t="s">
        <v>113</v>
      </c>
      <c r="R374" t="s">
        <v>108</v>
      </c>
      <c r="S374" t="s">
        <v>108</v>
      </c>
      <c r="T374" t="s">
        <v>108</v>
      </c>
      <c r="U374">
        <v>1101</v>
      </c>
      <c r="V374">
        <v>171</v>
      </c>
      <c r="W374">
        <v>381</v>
      </c>
      <c r="X374">
        <v>94</v>
      </c>
      <c r="Y374">
        <v>216</v>
      </c>
      <c r="Z374">
        <v>71</v>
      </c>
      <c r="AA374" t="s">
        <v>108</v>
      </c>
      <c r="AB374">
        <v>49</v>
      </c>
      <c r="AC374">
        <v>28</v>
      </c>
      <c r="AD374">
        <v>728.82500000000005</v>
      </c>
      <c r="AE374">
        <v>0.13636400000000001</v>
      </c>
      <c r="AF374">
        <v>0.40638099999999999</v>
      </c>
    </row>
    <row r="375" spans="1:32" x14ac:dyDescent="0.25">
      <c r="A375" t="s">
        <v>496</v>
      </c>
      <c r="B375">
        <v>1019</v>
      </c>
      <c r="C375" t="s">
        <v>102</v>
      </c>
      <c r="D375">
        <v>26</v>
      </c>
      <c r="E375">
        <v>176</v>
      </c>
      <c r="F375">
        <v>81.3</v>
      </c>
      <c r="G375">
        <v>109</v>
      </c>
      <c r="H375">
        <v>54.75</v>
      </c>
      <c r="I375" t="s">
        <v>458</v>
      </c>
      <c r="J375" t="s">
        <v>104</v>
      </c>
      <c r="K375" t="s">
        <v>459</v>
      </c>
      <c r="L375" t="s">
        <v>460</v>
      </c>
      <c r="M375" t="s">
        <v>107</v>
      </c>
      <c r="N375" t="s">
        <v>108</v>
      </c>
      <c r="O375" t="s">
        <v>108</v>
      </c>
      <c r="P375">
        <v>8</v>
      </c>
      <c r="Q375" t="s">
        <v>113</v>
      </c>
      <c r="R375" t="s">
        <v>108</v>
      </c>
      <c r="S375" t="s">
        <v>108</v>
      </c>
      <c r="T375" t="s">
        <v>108</v>
      </c>
      <c r="U375">
        <v>1107</v>
      </c>
      <c r="V375">
        <v>164</v>
      </c>
      <c r="W375">
        <v>389</v>
      </c>
      <c r="X375">
        <v>102</v>
      </c>
      <c r="Y375">
        <v>217</v>
      </c>
      <c r="Z375">
        <v>70</v>
      </c>
      <c r="AA375" t="s">
        <v>108</v>
      </c>
      <c r="AB375">
        <v>45</v>
      </c>
      <c r="AC375">
        <v>30</v>
      </c>
      <c r="AD375">
        <v>695.14800000000002</v>
      </c>
      <c r="AE375">
        <v>8.6956500000000006E-2</v>
      </c>
      <c r="AF375">
        <v>0.39141199999999998</v>
      </c>
    </row>
    <row r="376" spans="1:32" x14ac:dyDescent="0.25">
      <c r="A376" t="s">
        <v>497</v>
      </c>
      <c r="B376">
        <v>1019</v>
      </c>
      <c r="C376" t="s">
        <v>102</v>
      </c>
      <c r="D376">
        <v>26</v>
      </c>
      <c r="E376">
        <v>176</v>
      </c>
      <c r="F376">
        <v>81.3</v>
      </c>
      <c r="G376">
        <v>109</v>
      </c>
      <c r="H376">
        <v>54.75</v>
      </c>
      <c r="I376" t="s">
        <v>458</v>
      </c>
      <c r="J376" t="s">
        <v>104</v>
      </c>
      <c r="K376" t="s">
        <v>459</v>
      </c>
      <c r="L376" t="s">
        <v>460</v>
      </c>
      <c r="M376" t="s">
        <v>107</v>
      </c>
      <c r="N376" t="s">
        <v>108</v>
      </c>
      <c r="O376" t="s">
        <v>108</v>
      </c>
      <c r="P376">
        <v>8</v>
      </c>
      <c r="Q376" t="s">
        <v>113</v>
      </c>
      <c r="R376" t="s">
        <v>108</v>
      </c>
      <c r="S376" t="s">
        <v>108</v>
      </c>
      <c r="T376" t="s">
        <v>108</v>
      </c>
      <c r="U376">
        <v>1152</v>
      </c>
      <c r="V376">
        <v>166</v>
      </c>
      <c r="W376">
        <v>383</v>
      </c>
      <c r="X376">
        <v>83</v>
      </c>
      <c r="Y376">
        <v>230</v>
      </c>
      <c r="Z376">
        <v>70</v>
      </c>
      <c r="AA376" t="s">
        <v>108</v>
      </c>
      <c r="AB376">
        <v>46</v>
      </c>
      <c r="AC376">
        <v>31</v>
      </c>
      <c r="AD376">
        <v>696.55399999999997</v>
      </c>
      <c r="AE376">
        <v>9.3023300000000003E-2</v>
      </c>
      <c r="AF376">
        <v>0.38986399999999999</v>
      </c>
    </row>
    <row r="377" spans="1:32" x14ac:dyDescent="0.25">
      <c r="A377" t="s">
        <v>498</v>
      </c>
      <c r="B377">
        <v>1019</v>
      </c>
      <c r="C377" t="s">
        <v>102</v>
      </c>
      <c r="D377">
        <v>26</v>
      </c>
      <c r="E377">
        <v>176</v>
      </c>
      <c r="F377">
        <v>81.3</v>
      </c>
      <c r="G377">
        <v>109</v>
      </c>
      <c r="H377">
        <v>54.75</v>
      </c>
      <c r="I377" t="s">
        <v>458</v>
      </c>
      <c r="J377" t="s">
        <v>104</v>
      </c>
      <c r="K377" t="s">
        <v>459</v>
      </c>
      <c r="L377" t="s">
        <v>460</v>
      </c>
      <c r="M377" t="s">
        <v>107</v>
      </c>
      <c r="N377" t="s">
        <v>108</v>
      </c>
      <c r="O377" t="s">
        <v>108</v>
      </c>
      <c r="P377">
        <v>8</v>
      </c>
      <c r="Q377" t="s">
        <v>113</v>
      </c>
      <c r="R377" t="s">
        <v>108</v>
      </c>
      <c r="S377" t="s">
        <v>108</v>
      </c>
      <c r="T377" t="s">
        <v>108</v>
      </c>
      <c r="U377">
        <v>1167</v>
      </c>
      <c r="V377">
        <v>174</v>
      </c>
      <c r="W377">
        <v>383</v>
      </c>
      <c r="X377">
        <v>80</v>
      </c>
      <c r="Y377">
        <v>232</v>
      </c>
      <c r="Z377">
        <v>71</v>
      </c>
      <c r="AA377" t="s">
        <v>108</v>
      </c>
      <c r="AB377">
        <v>43</v>
      </c>
      <c r="AC377">
        <v>34</v>
      </c>
      <c r="AD377">
        <v>700.68499999999995</v>
      </c>
      <c r="AE377">
        <v>9.0909100000000007E-2</v>
      </c>
      <c r="AF377">
        <v>0.39498499999999998</v>
      </c>
    </row>
    <row r="378" spans="1:32" x14ac:dyDescent="0.25">
      <c r="A378" t="s">
        <v>499</v>
      </c>
      <c r="B378">
        <v>1019</v>
      </c>
      <c r="C378" t="s">
        <v>102</v>
      </c>
      <c r="D378">
        <v>26</v>
      </c>
      <c r="E378">
        <v>176</v>
      </c>
      <c r="F378">
        <v>81.3</v>
      </c>
      <c r="G378">
        <v>109</v>
      </c>
      <c r="H378">
        <v>54.75</v>
      </c>
      <c r="I378" t="s">
        <v>458</v>
      </c>
      <c r="J378" t="s">
        <v>104</v>
      </c>
      <c r="K378" t="s">
        <v>459</v>
      </c>
      <c r="L378" t="s">
        <v>460</v>
      </c>
      <c r="M378" t="s">
        <v>107</v>
      </c>
      <c r="N378" t="s">
        <v>108</v>
      </c>
      <c r="O378" t="s">
        <v>108</v>
      </c>
      <c r="P378">
        <v>12</v>
      </c>
      <c r="Q378" t="s">
        <v>113</v>
      </c>
      <c r="R378" t="s">
        <v>108</v>
      </c>
      <c r="S378" t="s">
        <v>108</v>
      </c>
      <c r="T378" t="s">
        <v>108</v>
      </c>
      <c r="U378">
        <v>1076</v>
      </c>
      <c r="V378">
        <v>166</v>
      </c>
      <c r="W378">
        <v>375</v>
      </c>
      <c r="X378">
        <v>100</v>
      </c>
      <c r="Y378">
        <v>207</v>
      </c>
      <c r="Z378">
        <v>68</v>
      </c>
      <c r="AA378" t="s">
        <v>108</v>
      </c>
      <c r="AB378">
        <v>43</v>
      </c>
      <c r="AC378">
        <v>28</v>
      </c>
      <c r="AD378">
        <v>752.43799999999999</v>
      </c>
      <c r="AE378">
        <v>9.5238100000000006E-2</v>
      </c>
      <c r="AF378">
        <v>0.37986900000000001</v>
      </c>
    </row>
    <row r="379" spans="1:32" x14ac:dyDescent="0.25">
      <c r="A379" t="s">
        <v>500</v>
      </c>
      <c r="B379">
        <v>1019</v>
      </c>
      <c r="C379" t="s">
        <v>102</v>
      </c>
      <c r="D379">
        <v>26</v>
      </c>
      <c r="E379">
        <v>176</v>
      </c>
      <c r="F379">
        <v>81.3</v>
      </c>
      <c r="G379">
        <v>109</v>
      </c>
      <c r="H379">
        <v>54.75</v>
      </c>
      <c r="I379" t="s">
        <v>458</v>
      </c>
      <c r="J379" t="s">
        <v>104</v>
      </c>
      <c r="K379" t="s">
        <v>459</v>
      </c>
      <c r="L379" t="s">
        <v>460</v>
      </c>
      <c r="M379" t="s">
        <v>107</v>
      </c>
      <c r="N379" t="s">
        <v>108</v>
      </c>
      <c r="O379" t="s">
        <v>108</v>
      </c>
      <c r="P379">
        <v>12</v>
      </c>
      <c r="Q379" t="s">
        <v>113</v>
      </c>
      <c r="R379" t="s">
        <v>108</v>
      </c>
      <c r="S379" t="s">
        <v>108</v>
      </c>
      <c r="T379" t="s">
        <v>108</v>
      </c>
      <c r="U379">
        <v>1099</v>
      </c>
      <c r="V379">
        <v>179</v>
      </c>
      <c r="W379">
        <v>372</v>
      </c>
      <c r="X379">
        <v>80</v>
      </c>
      <c r="Y379">
        <v>226</v>
      </c>
      <c r="Z379">
        <v>66</v>
      </c>
      <c r="AA379" t="s">
        <v>108</v>
      </c>
      <c r="AB379">
        <v>41</v>
      </c>
      <c r="AC379">
        <v>29</v>
      </c>
      <c r="AD379">
        <v>770.94799999999998</v>
      </c>
      <c r="AE379">
        <v>6.9767399999999993E-2</v>
      </c>
      <c r="AF379">
        <v>0.377056</v>
      </c>
    </row>
    <row r="380" spans="1:32" x14ac:dyDescent="0.25">
      <c r="A380" t="s">
        <v>501</v>
      </c>
      <c r="B380">
        <v>1019</v>
      </c>
      <c r="C380" t="s">
        <v>102</v>
      </c>
      <c r="D380">
        <v>26</v>
      </c>
      <c r="E380">
        <v>176</v>
      </c>
      <c r="F380">
        <v>81.3</v>
      </c>
      <c r="G380">
        <v>109</v>
      </c>
      <c r="H380">
        <v>54.75</v>
      </c>
      <c r="I380" t="s">
        <v>458</v>
      </c>
      <c r="J380" t="s">
        <v>104</v>
      </c>
      <c r="K380" t="s">
        <v>459</v>
      </c>
      <c r="L380" t="s">
        <v>460</v>
      </c>
      <c r="M380" t="s">
        <v>107</v>
      </c>
      <c r="N380" t="s">
        <v>108</v>
      </c>
      <c r="O380" t="s">
        <v>108</v>
      </c>
      <c r="P380">
        <v>12</v>
      </c>
      <c r="Q380" t="s">
        <v>113</v>
      </c>
      <c r="R380" t="s">
        <v>108</v>
      </c>
      <c r="S380" t="s">
        <v>108</v>
      </c>
      <c r="T380" t="s">
        <v>108</v>
      </c>
      <c r="U380">
        <v>1132</v>
      </c>
      <c r="V380">
        <v>175</v>
      </c>
      <c r="W380">
        <v>375</v>
      </c>
      <c r="X380">
        <v>97</v>
      </c>
      <c r="Y380">
        <v>210</v>
      </c>
      <c r="Z380">
        <v>68</v>
      </c>
      <c r="AA380" t="s">
        <v>108</v>
      </c>
      <c r="AB380">
        <v>41</v>
      </c>
      <c r="AC380">
        <v>29</v>
      </c>
      <c r="AD380">
        <v>747.14800000000002</v>
      </c>
      <c r="AE380">
        <v>9.3023300000000003E-2</v>
      </c>
      <c r="AF380">
        <v>0.375666</v>
      </c>
    </row>
    <row r="381" spans="1:32" x14ac:dyDescent="0.25">
      <c r="A381" t="s">
        <v>502</v>
      </c>
      <c r="B381">
        <v>1019</v>
      </c>
      <c r="C381" t="s">
        <v>102</v>
      </c>
      <c r="D381">
        <v>26</v>
      </c>
      <c r="E381">
        <v>176</v>
      </c>
      <c r="F381">
        <v>81.3</v>
      </c>
      <c r="G381">
        <v>109</v>
      </c>
      <c r="H381">
        <v>54.75</v>
      </c>
      <c r="I381" t="s">
        <v>458</v>
      </c>
      <c r="J381" t="s">
        <v>104</v>
      </c>
      <c r="K381" t="s">
        <v>459</v>
      </c>
      <c r="L381" t="s">
        <v>460</v>
      </c>
      <c r="M381" t="s">
        <v>107</v>
      </c>
      <c r="N381" t="s">
        <v>108</v>
      </c>
      <c r="O381" t="s">
        <v>108</v>
      </c>
      <c r="P381">
        <v>14</v>
      </c>
      <c r="Q381" t="s">
        <v>113</v>
      </c>
      <c r="R381" t="s">
        <v>108</v>
      </c>
      <c r="S381" t="s">
        <v>108</v>
      </c>
      <c r="T381" t="s">
        <v>108</v>
      </c>
      <c r="U381">
        <v>1138</v>
      </c>
      <c r="V381">
        <v>177</v>
      </c>
      <c r="W381">
        <v>382</v>
      </c>
      <c r="X381">
        <v>97</v>
      </c>
      <c r="Y381">
        <v>217</v>
      </c>
      <c r="Z381">
        <v>68</v>
      </c>
      <c r="AA381" t="s">
        <v>108</v>
      </c>
      <c r="AB381">
        <v>44</v>
      </c>
      <c r="AC381">
        <v>28</v>
      </c>
      <c r="AD381">
        <v>740.76700000000005</v>
      </c>
      <c r="AE381">
        <v>0.108696</v>
      </c>
      <c r="AF381">
        <v>0.40365099999999998</v>
      </c>
    </row>
    <row r="382" spans="1:32" x14ac:dyDescent="0.25">
      <c r="A382" t="s">
        <v>503</v>
      </c>
      <c r="B382">
        <v>1019</v>
      </c>
      <c r="C382" t="s">
        <v>102</v>
      </c>
      <c r="D382">
        <v>26</v>
      </c>
      <c r="E382">
        <v>176</v>
      </c>
      <c r="F382">
        <v>81.3</v>
      </c>
      <c r="G382">
        <v>109</v>
      </c>
      <c r="H382">
        <v>54.75</v>
      </c>
      <c r="I382" t="s">
        <v>458</v>
      </c>
      <c r="J382" t="s">
        <v>104</v>
      </c>
      <c r="K382" t="s">
        <v>459</v>
      </c>
      <c r="L382" t="s">
        <v>460</v>
      </c>
      <c r="M382" t="s">
        <v>107</v>
      </c>
      <c r="N382" t="s">
        <v>108</v>
      </c>
      <c r="O382" t="s">
        <v>108</v>
      </c>
      <c r="P382">
        <v>14</v>
      </c>
      <c r="Q382" t="s">
        <v>113</v>
      </c>
      <c r="R382" t="s">
        <v>108</v>
      </c>
      <c r="S382" t="s">
        <v>108</v>
      </c>
      <c r="T382" t="s">
        <v>108</v>
      </c>
      <c r="U382">
        <v>1147</v>
      </c>
      <c r="V382">
        <v>173</v>
      </c>
      <c r="W382">
        <v>382</v>
      </c>
      <c r="X382">
        <v>94</v>
      </c>
      <c r="Y382">
        <v>221</v>
      </c>
      <c r="Z382">
        <v>67</v>
      </c>
      <c r="AA382" t="s">
        <v>108</v>
      </c>
      <c r="AB382">
        <v>44</v>
      </c>
      <c r="AC382">
        <v>29</v>
      </c>
      <c r="AD382">
        <v>753.57600000000002</v>
      </c>
      <c r="AE382">
        <v>8.6956500000000006E-2</v>
      </c>
      <c r="AF382">
        <v>0.39205299999999998</v>
      </c>
    </row>
    <row r="383" spans="1:32" x14ac:dyDescent="0.25">
      <c r="A383" t="s">
        <v>504</v>
      </c>
      <c r="B383">
        <v>1019</v>
      </c>
      <c r="C383" t="s">
        <v>102</v>
      </c>
      <c r="D383">
        <v>26</v>
      </c>
      <c r="E383">
        <v>176</v>
      </c>
      <c r="F383">
        <v>81.3</v>
      </c>
      <c r="G383">
        <v>109</v>
      </c>
      <c r="H383">
        <v>54.75</v>
      </c>
      <c r="I383" t="s">
        <v>458</v>
      </c>
      <c r="J383" t="s">
        <v>104</v>
      </c>
      <c r="K383" t="s">
        <v>459</v>
      </c>
      <c r="L383" t="s">
        <v>460</v>
      </c>
      <c r="M383" t="s">
        <v>107</v>
      </c>
      <c r="N383" t="s">
        <v>108</v>
      </c>
      <c r="O383" t="s">
        <v>108</v>
      </c>
      <c r="P383">
        <v>14</v>
      </c>
      <c r="Q383" t="s">
        <v>113</v>
      </c>
      <c r="R383" t="s">
        <v>108</v>
      </c>
      <c r="S383" t="s">
        <v>108</v>
      </c>
      <c r="T383" t="s">
        <v>108</v>
      </c>
      <c r="U383">
        <v>1158</v>
      </c>
      <c r="V383">
        <v>173</v>
      </c>
      <c r="W383">
        <v>379</v>
      </c>
      <c r="X383">
        <v>94</v>
      </c>
      <c r="Y383">
        <v>219</v>
      </c>
      <c r="Z383">
        <v>66</v>
      </c>
      <c r="AA383" t="s">
        <v>108</v>
      </c>
      <c r="AB383">
        <v>42</v>
      </c>
      <c r="AC383">
        <v>30</v>
      </c>
      <c r="AD383">
        <v>720.84299999999996</v>
      </c>
      <c r="AE383">
        <v>9.3023300000000003E-2</v>
      </c>
      <c r="AF383">
        <v>0.388266</v>
      </c>
    </row>
    <row r="384" spans="1:32" x14ac:dyDescent="0.25">
      <c r="A384" t="s">
        <v>505</v>
      </c>
      <c r="B384">
        <v>1019</v>
      </c>
      <c r="C384" t="s">
        <v>102</v>
      </c>
      <c r="D384">
        <v>26</v>
      </c>
      <c r="E384">
        <v>176</v>
      </c>
      <c r="F384">
        <v>81.3</v>
      </c>
      <c r="G384">
        <v>109</v>
      </c>
      <c r="H384">
        <v>54.75</v>
      </c>
      <c r="I384" t="s">
        <v>458</v>
      </c>
      <c r="J384" t="s">
        <v>104</v>
      </c>
      <c r="K384" t="s">
        <v>459</v>
      </c>
      <c r="L384" t="s">
        <v>460</v>
      </c>
      <c r="M384" t="s">
        <v>107</v>
      </c>
      <c r="N384" t="s">
        <v>108</v>
      </c>
      <c r="O384" t="s">
        <v>108</v>
      </c>
      <c r="P384">
        <v>24</v>
      </c>
      <c r="Q384" t="s">
        <v>113</v>
      </c>
      <c r="R384" t="s">
        <v>108</v>
      </c>
      <c r="S384" t="s">
        <v>108</v>
      </c>
      <c r="T384" t="s">
        <v>108</v>
      </c>
      <c r="U384">
        <v>1152</v>
      </c>
      <c r="V384">
        <v>174</v>
      </c>
      <c r="W384">
        <v>395</v>
      </c>
      <c r="X384">
        <v>104</v>
      </c>
      <c r="Y384">
        <v>223</v>
      </c>
      <c r="Z384">
        <v>68</v>
      </c>
      <c r="AA384" t="s">
        <v>108</v>
      </c>
      <c r="AB384">
        <v>45</v>
      </c>
      <c r="AC384">
        <v>28</v>
      </c>
      <c r="AD384">
        <v>729.08399999999995</v>
      </c>
      <c r="AE384">
        <v>9.0909100000000007E-2</v>
      </c>
      <c r="AF384">
        <v>0.41286299999999998</v>
      </c>
    </row>
    <row r="385" spans="1:32" x14ac:dyDescent="0.25">
      <c r="A385" t="s">
        <v>506</v>
      </c>
      <c r="B385">
        <v>1019</v>
      </c>
      <c r="C385" t="s">
        <v>102</v>
      </c>
      <c r="D385">
        <v>26</v>
      </c>
      <c r="E385">
        <v>176</v>
      </c>
      <c r="F385">
        <v>81.3</v>
      </c>
      <c r="G385">
        <v>109</v>
      </c>
      <c r="H385">
        <v>54.75</v>
      </c>
      <c r="I385" t="s">
        <v>458</v>
      </c>
      <c r="J385" t="s">
        <v>104</v>
      </c>
      <c r="K385" t="s">
        <v>459</v>
      </c>
      <c r="L385" t="s">
        <v>460</v>
      </c>
      <c r="M385" t="s">
        <v>107</v>
      </c>
      <c r="N385" t="s">
        <v>108</v>
      </c>
      <c r="O385" t="s">
        <v>108</v>
      </c>
      <c r="P385">
        <v>24</v>
      </c>
      <c r="Q385" t="s">
        <v>113</v>
      </c>
      <c r="R385" t="s">
        <v>108</v>
      </c>
      <c r="S385" t="s">
        <v>108</v>
      </c>
      <c r="T385" t="s">
        <v>108</v>
      </c>
      <c r="U385">
        <v>1151</v>
      </c>
      <c r="V385">
        <v>181</v>
      </c>
      <c r="W385">
        <v>400</v>
      </c>
      <c r="X385">
        <v>100</v>
      </c>
      <c r="Y385">
        <v>230</v>
      </c>
      <c r="Z385">
        <v>70</v>
      </c>
      <c r="AA385" t="s">
        <v>108</v>
      </c>
      <c r="AB385">
        <v>43</v>
      </c>
      <c r="AC385">
        <v>33</v>
      </c>
      <c r="AD385">
        <v>737.85199999999998</v>
      </c>
      <c r="AE385">
        <v>8.8888900000000007E-2</v>
      </c>
      <c r="AF385">
        <v>0.42741899999999999</v>
      </c>
    </row>
    <row r="386" spans="1:32" x14ac:dyDescent="0.25">
      <c r="A386" t="s">
        <v>507</v>
      </c>
      <c r="B386">
        <v>1019</v>
      </c>
      <c r="C386" t="s">
        <v>102</v>
      </c>
      <c r="D386">
        <v>26</v>
      </c>
      <c r="E386">
        <v>176</v>
      </c>
      <c r="F386">
        <v>81.3</v>
      </c>
      <c r="G386">
        <v>109</v>
      </c>
      <c r="H386">
        <v>54.75</v>
      </c>
      <c r="I386" t="s">
        <v>458</v>
      </c>
      <c r="J386" t="s">
        <v>104</v>
      </c>
      <c r="K386" t="s">
        <v>459</v>
      </c>
      <c r="L386" t="s">
        <v>460</v>
      </c>
      <c r="M386" t="s">
        <v>107</v>
      </c>
      <c r="N386" t="s">
        <v>108</v>
      </c>
      <c r="O386" t="s">
        <v>108</v>
      </c>
      <c r="P386">
        <v>24</v>
      </c>
      <c r="Q386" t="s">
        <v>113</v>
      </c>
      <c r="R386" t="s">
        <v>108</v>
      </c>
      <c r="S386" t="s">
        <v>108</v>
      </c>
      <c r="T386" t="s">
        <v>108</v>
      </c>
      <c r="U386">
        <v>1087</v>
      </c>
      <c r="V386">
        <v>171</v>
      </c>
      <c r="W386">
        <v>393</v>
      </c>
      <c r="X386">
        <v>103</v>
      </c>
      <c r="Y386">
        <v>223</v>
      </c>
      <c r="Z386">
        <v>67</v>
      </c>
      <c r="AA386" t="s">
        <v>108</v>
      </c>
      <c r="AB386">
        <v>47</v>
      </c>
      <c r="AC386">
        <v>24</v>
      </c>
      <c r="AD386">
        <v>723.35400000000004</v>
      </c>
      <c r="AE386">
        <v>9.0909100000000007E-2</v>
      </c>
      <c r="AF386">
        <v>0.40134199999999998</v>
      </c>
    </row>
    <row r="387" spans="1:32" x14ac:dyDescent="0.25">
      <c r="A387" t="s">
        <v>508</v>
      </c>
      <c r="B387">
        <v>1020</v>
      </c>
      <c r="C387" t="s">
        <v>102</v>
      </c>
      <c r="D387">
        <v>20</v>
      </c>
      <c r="E387">
        <v>185</v>
      </c>
      <c r="F387">
        <v>61.6</v>
      </c>
      <c r="G387">
        <v>105.25</v>
      </c>
      <c r="H387">
        <v>56.75</v>
      </c>
      <c r="I387" t="s">
        <v>103</v>
      </c>
      <c r="J387" t="s">
        <v>104</v>
      </c>
      <c r="K387" t="s">
        <v>509</v>
      </c>
      <c r="L387" t="s">
        <v>160</v>
      </c>
      <c r="M387" t="s">
        <v>107</v>
      </c>
      <c r="N387" t="s">
        <v>108</v>
      </c>
      <c r="O387" t="s">
        <v>108</v>
      </c>
      <c r="P387">
        <v>-0.5</v>
      </c>
      <c r="Q387" t="s">
        <v>109</v>
      </c>
      <c r="R387" t="s">
        <v>108</v>
      </c>
      <c r="S387" t="s">
        <v>108</v>
      </c>
      <c r="T387" t="s">
        <v>108</v>
      </c>
      <c r="U387">
        <v>1195</v>
      </c>
      <c r="V387">
        <v>141</v>
      </c>
      <c r="W387">
        <v>392</v>
      </c>
      <c r="X387">
        <v>99</v>
      </c>
      <c r="Y387">
        <v>221</v>
      </c>
      <c r="Z387">
        <v>72</v>
      </c>
      <c r="AA387" t="s">
        <v>108</v>
      </c>
      <c r="AB387">
        <v>47</v>
      </c>
      <c r="AC387">
        <v>31</v>
      </c>
      <c r="AD387">
        <v>884.03800000000001</v>
      </c>
      <c r="AE387">
        <v>0.1875</v>
      </c>
      <c r="AF387">
        <v>0.43291299999999999</v>
      </c>
    </row>
    <row r="388" spans="1:32" x14ac:dyDescent="0.25">
      <c r="A388" s="1" t="s">
        <v>510</v>
      </c>
      <c r="B388">
        <v>1020</v>
      </c>
      <c r="C388" t="s">
        <v>102</v>
      </c>
      <c r="D388">
        <v>20</v>
      </c>
      <c r="E388">
        <v>185</v>
      </c>
      <c r="F388">
        <v>61.6</v>
      </c>
      <c r="G388">
        <v>105.25</v>
      </c>
      <c r="H388">
        <v>56.75</v>
      </c>
      <c r="I388" t="s">
        <v>103</v>
      </c>
      <c r="J388" t="s">
        <v>104</v>
      </c>
      <c r="K388" t="s">
        <v>509</v>
      </c>
      <c r="L388" t="s">
        <v>160</v>
      </c>
      <c r="M388" t="s">
        <v>107</v>
      </c>
      <c r="N388" t="s">
        <v>108</v>
      </c>
      <c r="O388" t="s">
        <v>108</v>
      </c>
      <c r="P388">
        <v>-0.5</v>
      </c>
      <c r="Q388" t="s">
        <v>109</v>
      </c>
      <c r="R388" t="s">
        <v>108</v>
      </c>
      <c r="S388" t="s">
        <v>108</v>
      </c>
      <c r="T388" t="s">
        <v>108</v>
      </c>
      <c r="U388">
        <v>1149</v>
      </c>
      <c r="V388">
        <v>146</v>
      </c>
      <c r="W388">
        <v>396</v>
      </c>
      <c r="X388">
        <v>104</v>
      </c>
      <c r="Y388">
        <v>219</v>
      </c>
      <c r="Z388">
        <v>73</v>
      </c>
      <c r="AA388" t="s">
        <v>108</v>
      </c>
      <c r="AB388">
        <v>48</v>
      </c>
      <c r="AC388">
        <v>27</v>
      </c>
      <c r="AD388">
        <v>863.26</v>
      </c>
      <c r="AE388">
        <v>0.217391</v>
      </c>
      <c r="AF388">
        <v>0.43295499999999998</v>
      </c>
    </row>
    <row r="389" spans="1:32" x14ac:dyDescent="0.25">
      <c r="A389" t="s">
        <v>511</v>
      </c>
      <c r="B389">
        <v>1020</v>
      </c>
      <c r="C389" t="s">
        <v>102</v>
      </c>
      <c r="D389">
        <v>20</v>
      </c>
      <c r="E389">
        <v>185</v>
      </c>
      <c r="F389">
        <v>61.6</v>
      </c>
      <c r="G389">
        <v>105.25</v>
      </c>
      <c r="H389">
        <v>56.75</v>
      </c>
      <c r="I389" t="s">
        <v>103</v>
      </c>
      <c r="J389" t="s">
        <v>104</v>
      </c>
      <c r="K389" t="s">
        <v>509</v>
      </c>
      <c r="L389" t="s">
        <v>160</v>
      </c>
      <c r="M389" t="s">
        <v>107</v>
      </c>
      <c r="N389" t="s">
        <v>108</v>
      </c>
      <c r="O389" t="s">
        <v>108</v>
      </c>
      <c r="P389">
        <v>-0.5</v>
      </c>
      <c r="Q389" t="s">
        <v>109</v>
      </c>
      <c r="R389" t="s">
        <v>108</v>
      </c>
      <c r="S389" t="s">
        <v>108</v>
      </c>
      <c r="T389" t="s">
        <v>108</v>
      </c>
      <c r="U389">
        <v>1201</v>
      </c>
      <c r="V389">
        <v>139</v>
      </c>
      <c r="W389">
        <v>395</v>
      </c>
      <c r="X389">
        <v>100</v>
      </c>
      <c r="Y389">
        <v>223</v>
      </c>
      <c r="Z389">
        <v>72</v>
      </c>
      <c r="AA389" t="s">
        <v>108</v>
      </c>
      <c r="AB389">
        <v>51</v>
      </c>
      <c r="AC389">
        <v>27</v>
      </c>
      <c r="AD389">
        <v>873.28300000000002</v>
      </c>
      <c r="AE389">
        <v>0.170213</v>
      </c>
      <c r="AF389">
        <v>0.43048900000000001</v>
      </c>
    </row>
    <row r="390" spans="1:32" x14ac:dyDescent="0.25">
      <c r="A390" t="s">
        <v>512</v>
      </c>
      <c r="B390">
        <v>1020</v>
      </c>
      <c r="C390" t="s">
        <v>102</v>
      </c>
      <c r="D390">
        <v>20</v>
      </c>
      <c r="E390">
        <v>185</v>
      </c>
      <c r="F390">
        <v>61.6</v>
      </c>
      <c r="G390">
        <v>105.25</v>
      </c>
      <c r="H390">
        <v>56.75</v>
      </c>
      <c r="I390" t="s">
        <v>103</v>
      </c>
      <c r="J390" t="s">
        <v>104</v>
      </c>
      <c r="K390" t="s">
        <v>509</v>
      </c>
      <c r="L390" t="s">
        <v>160</v>
      </c>
      <c r="M390" t="s">
        <v>107</v>
      </c>
      <c r="N390" t="s">
        <v>108</v>
      </c>
      <c r="O390" t="s">
        <v>108</v>
      </c>
      <c r="P390">
        <v>0.5</v>
      </c>
      <c r="Q390" t="s">
        <v>113</v>
      </c>
      <c r="R390" t="s">
        <v>108</v>
      </c>
      <c r="S390" t="s">
        <v>108</v>
      </c>
      <c r="T390" t="s">
        <v>108</v>
      </c>
      <c r="U390">
        <v>1162</v>
      </c>
      <c r="V390">
        <v>145</v>
      </c>
      <c r="W390">
        <v>383</v>
      </c>
      <c r="X390">
        <v>102</v>
      </c>
      <c r="Y390">
        <v>209</v>
      </c>
      <c r="Z390">
        <v>72</v>
      </c>
      <c r="AA390" t="s">
        <v>108</v>
      </c>
      <c r="AB390">
        <v>47</v>
      </c>
      <c r="AC390">
        <v>30</v>
      </c>
      <c r="AD390">
        <v>855.322</v>
      </c>
      <c r="AE390">
        <v>0.19148899999999999</v>
      </c>
      <c r="AF390">
        <v>0.403173</v>
      </c>
    </row>
    <row r="391" spans="1:32" x14ac:dyDescent="0.25">
      <c r="A391" t="s">
        <v>513</v>
      </c>
      <c r="B391">
        <v>1020</v>
      </c>
      <c r="C391" t="s">
        <v>102</v>
      </c>
      <c r="D391">
        <v>20</v>
      </c>
      <c r="E391">
        <v>185</v>
      </c>
      <c r="F391">
        <v>61.6</v>
      </c>
      <c r="G391">
        <v>105.25</v>
      </c>
      <c r="H391">
        <v>56.75</v>
      </c>
      <c r="I391" t="s">
        <v>103</v>
      </c>
      <c r="J391" t="s">
        <v>104</v>
      </c>
      <c r="K391" t="s">
        <v>509</v>
      </c>
      <c r="L391" t="s">
        <v>160</v>
      </c>
      <c r="M391" t="s">
        <v>107</v>
      </c>
      <c r="N391" t="s">
        <v>108</v>
      </c>
      <c r="O391" t="s">
        <v>108</v>
      </c>
      <c r="P391">
        <v>0.5</v>
      </c>
      <c r="Q391" t="s">
        <v>113</v>
      </c>
      <c r="R391" t="s">
        <v>108</v>
      </c>
      <c r="S391" t="s">
        <v>108</v>
      </c>
      <c r="T391" t="s">
        <v>108</v>
      </c>
      <c r="U391">
        <v>1168</v>
      </c>
      <c r="V391">
        <v>146</v>
      </c>
      <c r="W391">
        <v>388</v>
      </c>
      <c r="X391">
        <v>106</v>
      </c>
      <c r="Y391">
        <v>210</v>
      </c>
      <c r="Z391">
        <v>72</v>
      </c>
      <c r="AA391" t="s">
        <v>108</v>
      </c>
      <c r="AB391">
        <v>47</v>
      </c>
      <c r="AC391">
        <v>30</v>
      </c>
      <c r="AD391">
        <v>859.46299999999997</v>
      </c>
      <c r="AE391">
        <v>0.16326499999999999</v>
      </c>
      <c r="AF391">
        <v>0.40688000000000002</v>
      </c>
    </row>
    <row r="392" spans="1:32" x14ac:dyDescent="0.25">
      <c r="A392" t="s">
        <v>514</v>
      </c>
      <c r="B392">
        <v>1020</v>
      </c>
      <c r="C392" t="s">
        <v>102</v>
      </c>
      <c r="D392">
        <v>20</v>
      </c>
      <c r="E392">
        <v>185</v>
      </c>
      <c r="F392">
        <v>61.6</v>
      </c>
      <c r="G392">
        <v>105.25</v>
      </c>
      <c r="H392">
        <v>56.75</v>
      </c>
      <c r="I392" t="s">
        <v>103</v>
      </c>
      <c r="J392" t="s">
        <v>104</v>
      </c>
      <c r="K392" t="s">
        <v>509</v>
      </c>
      <c r="L392" t="s">
        <v>160</v>
      </c>
      <c r="M392" t="s">
        <v>107</v>
      </c>
      <c r="N392" t="s">
        <v>108</v>
      </c>
      <c r="O392" t="s">
        <v>108</v>
      </c>
      <c r="P392">
        <v>0.5</v>
      </c>
      <c r="Q392" t="s">
        <v>113</v>
      </c>
      <c r="R392" t="s">
        <v>108</v>
      </c>
      <c r="S392" t="s">
        <v>108</v>
      </c>
      <c r="T392" t="s">
        <v>108</v>
      </c>
      <c r="U392">
        <v>1133</v>
      </c>
      <c r="V392">
        <v>141</v>
      </c>
      <c r="W392">
        <v>381</v>
      </c>
      <c r="X392">
        <v>101</v>
      </c>
      <c r="Y392">
        <v>207</v>
      </c>
      <c r="Z392">
        <v>73</v>
      </c>
      <c r="AA392" t="s">
        <v>108</v>
      </c>
      <c r="AB392">
        <v>49</v>
      </c>
      <c r="AC392">
        <v>28</v>
      </c>
      <c r="AD392">
        <v>834.27300000000002</v>
      </c>
      <c r="AE392">
        <v>0.1875</v>
      </c>
      <c r="AF392">
        <v>0.40365400000000001</v>
      </c>
    </row>
    <row r="393" spans="1:32" x14ac:dyDescent="0.25">
      <c r="A393" t="s">
        <v>515</v>
      </c>
      <c r="B393">
        <v>1020</v>
      </c>
      <c r="C393" t="s">
        <v>102</v>
      </c>
      <c r="D393">
        <v>20</v>
      </c>
      <c r="E393">
        <v>185</v>
      </c>
      <c r="F393">
        <v>61.6</v>
      </c>
      <c r="G393">
        <v>105.25</v>
      </c>
      <c r="H393">
        <v>56.75</v>
      </c>
      <c r="I393" t="s">
        <v>103</v>
      </c>
      <c r="J393" t="s">
        <v>104</v>
      </c>
      <c r="K393" t="s">
        <v>509</v>
      </c>
      <c r="L393" t="s">
        <v>160</v>
      </c>
      <c r="M393" t="s">
        <v>107</v>
      </c>
      <c r="N393" t="s">
        <v>108</v>
      </c>
      <c r="O393" t="s">
        <v>108</v>
      </c>
      <c r="P393">
        <v>1</v>
      </c>
      <c r="Q393" t="s">
        <v>113</v>
      </c>
      <c r="R393" t="s">
        <v>108</v>
      </c>
      <c r="S393" t="s">
        <v>108</v>
      </c>
      <c r="T393" t="s">
        <v>108</v>
      </c>
      <c r="U393">
        <v>1088</v>
      </c>
      <c r="V393">
        <v>142</v>
      </c>
      <c r="W393">
        <v>383</v>
      </c>
      <c r="X393">
        <v>98</v>
      </c>
      <c r="Y393">
        <v>213</v>
      </c>
      <c r="Z393">
        <v>72</v>
      </c>
      <c r="AA393" t="s">
        <v>108</v>
      </c>
      <c r="AB393">
        <v>50</v>
      </c>
      <c r="AC393">
        <v>28</v>
      </c>
      <c r="AD393">
        <v>842.29100000000005</v>
      </c>
      <c r="AE393">
        <v>0.20833299999999999</v>
      </c>
      <c r="AF393">
        <v>0.42507099999999998</v>
      </c>
    </row>
    <row r="394" spans="1:32" x14ac:dyDescent="0.25">
      <c r="A394" t="s">
        <v>516</v>
      </c>
      <c r="B394">
        <v>1020</v>
      </c>
      <c r="C394" t="s">
        <v>102</v>
      </c>
      <c r="D394">
        <v>20</v>
      </c>
      <c r="E394">
        <v>185</v>
      </c>
      <c r="F394">
        <v>61.6</v>
      </c>
      <c r="G394">
        <v>105.25</v>
      </c>
      <c r="H394">
        <v>56.75</v>
      </c>
      <c r="I394" t="s">
        <v>103</v>
      </c>
      <c r="J394" t="s">
        <v>104</v>
      </c>
      <c r="K394" t="s">
        <v>509</v>
      </c>
      <c r="L394" t="s">
        <v>160</v>
      </c>
      <c r="M394" t="s">
        <v>107</v>
      </c>
      <c r="N394" t="s">
        <v>108</v>
      </c>
      <c r="O394" t="s">
        <v>108</v>
      </c>
      <c r="P394">
        <v>1</v>
      </c>
      <c r="Q394" t="s">
        <v>113</v>
      </c>
      <c r="R394" t="s">
        <v>108</v>
      </c>
      <c r="S394" t="s">
        <v>108</v>
      </c>
      <c r="T394" t="s">
        <v>108</v>
      </c>
      <c r="U394">
        <v>1121</v>
      </c>
      <c r="V394">
        <v>141</v>
      </c>
      <c r="W394">
        <v>382</v>
      </c>
      <c r="X394">
        <v>108</v>
      </c>
      <c r="Y394">
        <v>203</v>
      </c>
      <c r="Z394">
        <v>71</v>
      </c>
      <c r="AA394" t="s">
        <v>108</v>
      </c>
      <c r="AB394">
        <v>49</v>
      </c>
      <c r="AC394">
        <v>27</v>
      </c>
      <c r="AD394">
        <v>866.77</v>
      </c>
      <c r="AE394">
        <v>0.1875</v>
      </c>
      <c r="AF394">
        <v>0.40250000000000002</v>
      </c>
    </row>
    <row r="395" spans="1:32" x14ac:dyDescent="0.25">
      <c r="A395" t="s">
        <v>517</v>
      </c>
      <c r="B395">
        <v>1020</v>
      </c>
      <c r="C395" t="s">
        <v>102</v>
      </c>
      <c r="D395">
        <v>20</v>
      </c>
      <c r="E395">
        <v>185</v>
      </c>
      <c r="F395">
        <v>61.6</v>
      </c>
      <c r="G395">
        <v>105.25</v>
      </c>
      <c r="H395">
        <v>56.75</v>
      </c>
      <c r="I395" t="s">
        <v>103</v>
      </c>
      <c r="J395" t="s">
        <v>104</v>
      </c>
      <c r="K395" t="s">
        <v>509</v>
      </c>
      <c r="L395" t="s">
        <v>160</v>
      </c>
      <c r="M395" t="s">
        <v>107</v>
      </c>
      <c r="N395" t="s">
        <v>108</v>
      </c>
      <c r="O395" t="s">
        <v>108</v>
      </c>
      <c r="P395">
        <v>1</v>
      </c>
      <c r="Q395" t="s">
        <v>113</v>
      </c>
      <c r="R395" t="s">
        <v>108</v>
      </c>
      <c r="S395" t="s">
        <v>108</v>
      </c>
      <c r="T395" t="s">
        <v>108</v>
      </c>
      <c r="U395">
        <v>1175</v>
      </c>
      <c r="V395">
        <v>147</v>
      </c>
      <c r="W395">
        <v>385</v>
      </c>
      <c r="X395">
        <v>97</v>
      </c>
      <c r="Y395">
        <v>215</v>
      </c>
      <c r="Z395">
        <v>73</v>
      </c>
      <c r="AA395" t="s">
        <v>108</v>
      </c>
      <c r="AB395">
        <v>48</v>
      </c>
      <c r="AC395">
        <v>30</v>
      </c>
      <c r="AD395">
        <v>907.26400000000001</v>
      </c>
      <c r="AE395">
        <v>0.20833299999999999</v>
      </c>
      <c r="AF395">
        <v>0.41658800000000001</v>
      </c>
    </row>
    <row r="396" spans="1:32" x14ac:dyDescent="0.25">
      <c r="A396" t="s">
        <v>518</v>
      </c>
      <c r="B396">
        <v>1020</v>
      </c>
      <c r="C396" t="s">
        <v>102</v>
      </c>
      <c r="D396">
        <v>20</v>
      </c>
      <c r="E396">
        <v>185</v>
      </c>
      <c r="F396">
        <v>61.6</v>
      </c>
      <c r="G396">
        <v>105.25</v>
      </c>
      <c r="H396">
        <v>56.75</v>
      </c>
      <c r="I396" t="s">
        <v>103</v>
      </c>
      <c r="J396" t="s">
        <v>104</v>
      </c>
      <c r="K396" t="s">
        <v>509</v>
      </c>
      <c r="L396" t="s">
        <v>160</v>
      </c>
      <c r="M396" t="s">
        <v>107</v>
      </c>
      <c r="N396" t="s">
        <v>108</v>
      </c>
      <c r="O396" t="s">
        <v>108</v>
      </c>
      <c r="P396">
        <v>1.5</v>
      </c>
      <c r="Q396" t="s">
        <v>113</v>
      </c>
      <c r="R396" t="s">
        <v>108</v>
      </c>
      <c r="S396" t="s">
        <v>108</v>
      </c>
      <c r="T396" t="s">
        <v>108</v>
      </c>
      <c r="U396">
        <v>931</v>
      </c>
      <c r="V396">
        <v>128</v>
      </c>
      <c r="W396">
        <v>363</v>
      </c>
      <c r="X396">
        <v>93</v>
      </c>
      <c r="Y396">
        <v>199</v>
      </c>
      <c r="Z396">
        <v>71</v>
      </c>
      <c r="AA396" t="s">
        <v>108</v>
      </c>
      <c r="AB396">
        <v>48</v>
      </c>
      <c r="AC396">
        <v>30</v>
      </c>
      <c r="AD396">
        <v>753.13900000000001</v>
      </c>
      <c r="AE396">
        <v>0.21276600000000001</v>
      </c>
      <c r="AF396">
        <v>0.39917000000000002</v>
      </c>
    </row>
    <row r="397" spans="1:32" x14ac:dyDescent="0.25">
      <c r="A397" t="s">
        <v>519</v>
      </c>
      <c r="B397">
        <v>1020</v>
      </c>
      <c r="C397" t="s">
        <v>102</v>
      </c>
      <c r="D397">
        <v>20</v>
      </c>
      <c r="E397">
        <v>185</v>
      </c>
      <c r="F397">
        <v>61.6</v>
      </c>
      <c r="G397">
        <v>105.25</v>
      </c>
      <c r="H397">
        <v>56.75</v>
      </c>
      <c r="I397" t="s">
        <v>103</v>
      </c>
      <c r="J397" t="s">
        <v>104</v>
      </c>
      <c r="K397" t="s">
        <v>509</v>
      </c>
      <c r="L397" t="s">
        <v>160</v>
      </c>
      <c r="M397" t="s">
        <v>107</v>
      </c>
      <c r="N397" t="s">
        <v>108</v>
      </c>
      <c r="O397" t="s">
        <v>108</v>
      </c>
      <c r="P397">
        <v>1.5</v>
      </c>
      <c r="Q397" t="s">
        <v>113</v>
      </c>
      <c r="R397" t="s">
        <v>108</v>
      </c>
      <c r="S397" t="s">
        <v>108</v>
      </c>
      <c r="T397" t="s">
        <v>108</v>
      </c>
      <c r="U397">
        <v>1063</v>
      </c>
      <c r="V397">
        <v>144</v>
      </c>
      <c r="W397">
        <v>385</v>
      </c>
      <c r="X397">
        <v>102</v>
      </c>
      <c r="Y397">
        <v>211</v>
      </c>
      <c r="Z397">
        <v>72</v>
      </c>
      <c r="AA397" t="s">
        <v>108</v>
      </c>
      <c r="AB397">
        <v>44</v>
      </c>
      <c r="AC397">
        <v>34</v>
      </c>
      <c r="AD397">
        <v>848.64400000000001</v>
      </c>
      <c r="AE397">
        <v>0.1875</v>
      </c>
      <c r="AF397">
        <v>0.40687400000000001</v>
      </c>
    </row>
    <row r="398" spans="1:32" x14ac:dyDescent="0.25">
      <c r="A398" t="s">
        <v>520</v>
      </c>
      <c r="B398">
        <v>1020</v>
      </c>
      <c r="C398" t="s">
        <v>102</v>
      </c>
      <c r="D398">
        <v>20</v>
      </c>
      <c r="E398">
        <v>185</v>
      </c>
      <c r="F398">
        <v>61.6</v>
      </c>
      <c r="G398">
        <v>105.25</v>
      </c>
      <c r="H398">
        <v>56.75</v>
      </c>
      <c r="I398" t="s">
        <v>103</v>
      </c>
      <c r="J398" t="s">
        <v>104</v>
      </c>
      <c r="K398" t="s">
        <v>509</v>
      </c>
      <c r="L398" t="s">
        <v>160</v>
      </c>
      <c r="M398" t="s">
        <v>107</v>
      </c>
      <c r="N398" t="s">
        <v>108</v>
      </c>
      <c r="O398" t="s">
        <v>108</v>
      </c>
      <c r="P398">
        <v>1.5</v>
      </c>
      <c r="Q398" t="s">
        <v>113</v>
      </c>
      <c r="R398" t="s">
        <v>108</v>
      </c>
      <c r="S398" t="s">
        <v>108</v>
      </c>
      <c r="T398" t="s">
        <v>108</v>
      </c>
      <c r="U398">
        <v>1165</v>
      </c>
      <c r="V398">
        <v>148</v>
      </c>
      <c r="W398">
        <v>377</v>
      </c>
      <c r="X398">
        <v>98</v>
      </c>
      <c r="Y398">
        <v>206</v>
      </c>
      <c r="Z398">
        <v>73</v>
      </c>
      <c r="AA398" t="s">
        <v>108</v>
      </c>
      <c r="AB398">
        <v>45</v>
      </c>
      <c r="AC398">
        <v>32</v>
      </c>
      <c r="AD398">
        <v>861.53800000000001</v>
      </c>
      <c r="AE398">
        <v>0.183673</v>
      </c>
      <c r="AF398">
        <v>0.399754</v>
      </c>
    </row>
    <row r="399" spans="1:32" x14ac:dyDescent="0.25">
      <c r="A399" t="s">
        <v>521</v>
      </c>
      <c r="B399">
        <v>1020</v>
      </c>
      <c r="C399" t="s">
        <v>102</v>
      </c>
      <c r="D399">
        <v>20</v>
      </c>
      <c r="E399">
        <v>185</v>
      </c>
      <c r="F399">
        <v>61.6</v>
      </c>
      <c r="G399">
        <v>105.25</v>
      </c>
      <c r="H399">
        <v>56.75</v>
      </c>
      <c r="I399" t="s">
        <v>103</v>
      </c>
      <c r="J399" t="s">
        <v>104</v>
      </c>
      <c r="K399" t="s">
        <v>509</v>
      </c>
      <c r="L399" t="s">
        <v>160</v>
      </c>
      <c r="M399" t="s">
        <v>107</v>
      </c>
      <c r="N399" t="s">
        <v>108</v>
      </c>
      <c r="O399" t="s">
        <v>108</v>
      </c>
      <c r="P399">
        <v>2</v>
      </c>
      <c r="Q399" t="s">
        <v>113</v>
      </c>
      <c r="R399" t="s">
        <v>108</v>
      </c>
      <c r="S399" t="s">
        <v>108</v>
      </c>
      <c r="T399" t="s">
        <v>108</v>
      </c>
      <c r="U399">
        <v>1115</v>
      </c>
      <c r="V399">
        <v>143</v>
      </c>
      <c r="W399">
        <v>378</v>
      </c>
      <c r="X399">
        <v>98</v>
      </c>
      <c r="Y399">
        <v>206</v>
      </c>
      <c r="Z399">
        <v>74</v>
      </c>
      <c r="AA399" t="s">
        <v>108</v>
      </c>
      <c r="AB399">
        <v>44</v>
      </c>
      <c r="AC399">
        <v>32</v>
      </c>
      <c r="AD399">
        <v>877.59900000000005</v>
      </c>
      <c r="AE399">
        <v>0.2</v>
      </c>
      <c r="AF399">
        <v>0.40398699999999999</v>
      </c>
    </row>
    <row r="400" spans="1:32" x14ac:dyDescent="0.25">
      <c r="A400" t="s">
        <v>522</v>
      </c>
      <c r="B400">
        <v>1020</v>
      </c>
      <c r="C400" t="s">
        <v>102</v>
      </c>
      <c r="D400">
        <v>20</v>
      </c>
      <c r="E400">
        <v>185</v>
      </c>
      <c r="F400">
        <v>61.6</v>
      </c>
      <c r="G400">
        <v>105.25</v>
      </c>
      <c r="H400">
        <v>56.75</v>
      </c>
      <c r="I400" t="s">
        <v>103</v>
      </c>
      <c r="J400" t="s">
        <v>104</v>
      </c>
      <c r="K400" t="s">
        <v>509</v>
      </c>
      <c r="L400" t="s">
        <v>160</v>
      </c>
      <c r="M400" t="s">
        <v>107</v>
      </c>
      <c r="N400" t="s">
        <v>108</v>
      </c>
      <c r="O400" t="s">
        <v>108</v>
      </c>
      <c r="P400">
        <v>2</v>
      </c>
      <c r="Q400" t="s">
        <v>113</v>
      </c>
      <c r="R400" t="s">
        <v>108</v>
      </c>
      <c r="S400" t="s">
        <v>108</v>
      </c>
      <c r="T400" t="s">
        <v>108</v>
      </c>
      <c r="U400">
        <v>1047</v>
      </c>
      <c r="V400">
        <v>145</v>
      </c>
      <c r="W400">
        <v>374</v>
      </c>
      <c r="X400">
        <v>102</v>
      </c>
      <c r="Y400">
        <v>198</v>
      </c>
      <c r="Z400">
        <v>74</v>
      </c>
      <c r="AA400" t="s">
        <v>108</v>
      </c>
      <c r="AB400">
        <v>48</v>
      </c>
      <c r="AC400">
        <v>29</v>
      </c>
      <c r="AD400">
        <v>868.31200000000001</v>
      </c>
      <c r="AE400">
        <v>0.14285700000000001</v>
      </c>
      <c r="AF400">
        <v>0.37777899999999998</v>
      </c>
    </row>
    <row r="401" spans="1:32" x14ac:dyDescent="0.25">
      <c r="A401" t="s">
        <v>523</v>
      </c>
      <c r="B401">
        <v>1020</v>
      </c>
      <c r="C401" t="s">
        <v>102</v>
      </c>
      <c r="D401">
        <v>20</v>
      </c>
      <c r="E401">
        <v>185</v>
      </c>
      <c r="F401">
        <v>61.6</v>
      </c>
      <c r="G401">
        <v>105.25</v>
      </c>
      <c r="H401">
        <v>56.75</v>
      </c>
      <c r="I401" t="s">
        <v>103</v>
      </c>
      <c r="J401" t="s">
        <v>104</v>
      </c>
      <c r="K401" t="s">
        <v>509</v>
      </c>
      <c r="L401" t="s">
        <v>160</v>
      </c>
      <c r="M401" t="s">
        <v>107</v>
      </c>
      <c r="N401" t="s">
        <v>108</v>
      </c>
      <c r="O401" t="s">
        <v>108</v>
      </c>
      <c r="P401">
        <v>2</v>
      </c>
      <c r="Q401" t="s">
        <v>113</v>
      </c>
      <c r="R401" t="s">
        <v>108</v>
      </c>
      <c r="S401" t="s">
        <v>108</v>
      </c>
      <c r="T401" t="s">
        <v>108</v>
      </c>
      <c r="U401">
        <v>854</v>
      </c>
      <c r="V401">
        <v>134</v>
      </c>
      <c r="W401">
        <v>371</v>
      </c>
      <c r="X401">
        <v>105</v>
      </c>
      <c r="Y401">
        <v>196</v>
      </c>
      <c r="Z401">
        <v>70</v>
      </c>
      <c r="AA401" t="s">
        <v>108</v>
      </c>
      <c r="AB401">
        <v>48</v>
      </c>
      <c r="AC401">
        <v>26</v>
      </c>
      <c r="AD401">
        <v>820.09</v>
      </c>
      <c r="AE401">
        <v>0.21276600000000001</v>
      </c>
      <c r="AF401">
        <v>0.390065</v>
      </c>
    </row>
    <row r="402" spans="1:32" x14ac:dyDescent="0.25">
      <c r="A402" t="s">
        <v>524</v>
      </c>
      <c r="B402">
        <v>1020</v>
      </c>
      <c r="C402" t="s">
        <v>102</v>
      </c>
      <c r="D402">
        <v>20</v>
      </c>
      <c r="E402">
        <v>185</v>
      </c>
      <c r="F402">
        <v>61.6</v>
      </c>
      <c r="G402">
        <v>105.25</v>
      </c>
      <c r="H402">
        <v>56.75</v>
      </c>
      <c r="I402" t="s">
        <v>103</v>
      </c>
      <c r="J402" t="s">
        <v>104</v>
      </c>
      <c r="K402" t="s">
        <v>509</v>
      </c>
      <c r="L402" t="s">
        <v>160</v>
      </c>
      <c r="M402" t="s">
        <v>107</v>
      </c>
      <c r="N402" t="s">
        <v>108</v>
      </c>
      <c r="O402" t="s">
        <v>108</v>
      </c>
      <c r="P402">
        <v>2.5</v>
      </c>
      <c r="Q402" t="s">
        <v>113</v>
      </c>
      <c r="R402" t="s">
        <v>108</v>
      </c>
      <c r="S402" t="s">
        <v>108</v>
      </c>
      <c r="T402" t="s">
        <v>108</v>
      </c>
      <c r="U402">
        <v>874</v>
      </c>
      <c r="V402">
        <v>126</v>
      </c>
      <c r="W402">
        <v>352</v>
      </c>
      <c r="X402">
        <v>99</v>
      </c>
      <c r="Y402">
        <v>181</v>
      </c>
      <c r="Z402">
        <v>72</v>
      </c>
      <c r="AA402" t="s">
        <v>108</v>
      </c>
      <c r="AB402">
        <v>50</v>
      </c>
      <c r="AC402">
        <v>25</v>
      </c>
      <c r="AD402">
        <v>711.89800000000002</v>
      </c>
      <c r="AE402">
        <v>0.21276600000000001</v>
      </c>
      <c r="AF402">
        <v>0.388208</v>
      </c>
    </row>
    <row r="403" spans="1:32" x14ac:dyDescent="0.25">
      <c r="A403" t="s">
        <v>525</v>
      </c>
      <c r="B403">
        <v>1020</v>
      </c>
      <c r="C403" t="s">
        <v>102</v>
      </c>
      <c r="D403">
        <v>20</v>
      </c>
      <c r="E403">
        <v>185</v>
      </c>
      <c r="F403">
        <v>61.6</v>
      </c>
      <c r="G403">
        <v>105.25</v>
      </c>
      <c r="H403">
        <v>56.75</v>
      </c>
      <c r="I403" t="s">
        <v>103</v>
      </c>
      <c r="J403" t="s">
        <v>104</v>
      </c>
      <c r="K403" t="s">
        <v>509</v>
      </c>
      <c r="L403" t="s">
        <v>160</v>
      </c>
      <c r="M403" t="s">
        <v>107</v>
      </c>
      <c r="N403" t="s">
        <v>108</v>
      </c>
      <c r="O403" t="s">
        <v>108</v>
      </c>
      <c r="P403">
        <v>2.5</v>
      </c>
      <c r="Q403" t="s">
        <v>113</v>
      </c>
      <c r="R403" t="s">
        <v>108</v>
      </c>
      <c r="S403" t="s">
        <v>108</v>
      </c>
      <c r="T403" t="s">
        <v>108</v>
      </c>
      <c r="U403">
        <v>889</v>
      </c>
      <c r="V403">
        <v>147</v>
      </c>
      <c r="W403">
        <v>361</v>
      </c>
      <c r="X403">
        <v>100</v>
      </c>
      <c r="Y403">
        <v>187</v>
      </c>
      <c r="Z403">
        <v>74</v>
      </c>
      <c r="AA403" t="s">
        <v>108</v>
      </c>
      <c r="AB403">
        <v>46</v>
      </c>
      <c r="AC403">
        <v>33</v>
      </c>
      <c r="AD403">
        <v>695.54899999999998</v>
      </c>
      <c r="AE403">
        <v>0.21276600000000001</v>
      </c>
      <c r="AF403">
        <v>0.39499899999999999</v>
      </c>
    </row>
    <row r="404" spans="1:32" x14ac:dyDescent="0.25">
      <c r="A404" t="s">
        <v>526</v>
      </c>
      <c r="B404">
        <v>1020</v>
      </c>
      <c r="C404" t="s">
        <v>102</v>
      </c>
      <c r="D404">
        <v>20</v>
      </c>
      <c r="E404">
        <v>185</v>
      </c>
      <c r="F404">
        <v>61.6</v>
      </c>
      <c r="G404">
        <v>105.25</v>
      </c>
      <c r="H404">
        <v>56.75</v>
      </c>
      <c r="I404" t="s">
        <v>103</v>
      </c>
      <c r="J404" t="s">
        <v>104</v>
      </c>
      <c r="K404" t="s">
        <v>509</v>
      </c>
      <c r="L404" t="s">
        <v>160</v>
      </c>
      <c r="M404" t="s">
        <v>107</v>
      </c>
      <c r="N404" t="s">
        <v>108</v>
      </c>
      <c r="O404" t="s">
        <v>108</v>
      </c>
      <c r="P404">
        <v>2.5</v>
      </c>
      <c r="Q404" t="s">
        <v>113</v>
      </c>
      <c r="R404" t="s">
        <v>108</v>
      </c>
      <c r="S404" t="s">
        <v>108</v>
      </c>
      <c r="T404" t="s">
        <v>108</v>
      </c>
      <c r="U404">
        <v>984</v>
      </c>
      <c r="V404">
        <v>145</v>
      </c>
      <c r="W404">
        <v>358</v>
      </c>
      <c r="X404">
        <v>102</v>
      </c>
      <c r="Y404">
        <v>182</v>
      </c>
      <c r="Z404">
        <v>74</v>
      </c>
      <c r="AA404" t="s">
        <v>108</v>
      </c>
      <c r="AB404">
        <v>47</v>
      </c>
      <c r="AC404">
        <v>29</v>
      </c>
      <c r="AD404">
        <v>745.61900000000003</v>
      </c>
      <c r="AE404">
        <v>0.222222</v>
      </c>
      <c r="AF404">
        <v>0.36856800000000001</v>
      </c>
    </row>
    <row r="405" spans="1:32" x14ac:dyDescent="0.25">
      <c r="A405" t="s">
        <v>527</v>
      </c>
      <c r="B405">
        <v>1020</v>
      </c>
      <c r="C405" t="s">
        <v>102</v>
      </c>
      <c r="D405">
        <v>20</v>
      </c>
      <c r="E405">
        <v>185</v>
      </c>
      <c r="F405">
        <v>61.6</v>
      </c>
      <c r="G405">
        <v>105.25</v>
      </c>
      <c r="H405">
        <v>56.75</v>
      </c>
      <c r="I405" t="s">
        <v>103</v>
      </c>
      <c r="J405" t="s">
        <v>104</v>
      </c>
      <c r="K405" t="s">
        <v>509</v>
      </c>
      <c r="L405" t="s">
        <v>160</v>
      </c>
      <c r="M405" t="s">
        <v>107</v>
      </c>
      <c r="N405" t="s">
        <v>108</v>
      </c>
      <c r="O405" t="s">
        <v>108</v>
      </c>
      <c r="P405">
        <v>3</v>
      </c>
      <c r="Q405" t="s">
        <v>113</v>
      </c>
      <c r="R405" t="s">
        <v>108</v>
      </c>
      <c r="S405" t="s">
        <v>108</v>
      </c>
      <c r="T405" t="s">
        <v>108</v>
      </c>
      <c r="U405">
        <v>971</v>
      </c>
      <c r="V405">
        <v>153</v>
      </c>
      <c r="W405">
        <v>360</v>
      </c>
      <c r="X405">
        <v>97</v>
      </c>
      <c r="Y405">
        <v>188</v>
      </c>
      <c r="Z405">
        <v>75</v>
      </c>
      <c r="AA405" t="s">
        <v>108</v>
      </c>
      <c r="AB405">
        <v>46</v>
      </c>
      <c r="AC405">
        <v>34</v>
      </c>
      <c r="AD405">
        <v>707.08600000000001</v>
      </c>
      <c r="AE405">
        <v>0.19148899999999999</v>
      </c>
      <c r="AF405">
        <v>0.37059300000000001</v>
      </c>
    </row>
    <row r="406" spans="1:32" x14ac:dyDescent="0.25">
      <c r="A406" t="s">
        <v>528</v>
      </c>
      <c r="B406">
        <v>1020</v>
      </c>
      <c r="C406" t="s">
        <v>102</v>
      </c>
      <c r="D406">
        <v>20</v>
      </c>
      <c r="E406">
        <v>185</v>
      </c>
      <c r="F406">
        <v>61.6</v>
      </c>
      <c r="G406">
        <v>105.25</v>
      </c>
      <c r="H406">
        <v>56.75</v>
      </c>
      <c r="I406" t="s">
        <v>103</v>
      </c>
      <c r="J406" t="s">
        <v>104</v>
      </c>
      <c r="K406" t="s">
        <v>509</v>
      </c>
      <c r="L406" t="s">
        <v>160</v>
      </c>
      <c r="M406" t="s">
        <v>107</v>
      </c>
      <c r="N406" t="s">
        <v>108</v>
      </c>
      <c r="O406" t="s">
        <v>108</v>
      </c>
      <c r="P406">
        <v>3</v>
      </c>
      <c r="Q406" t="s">
        <v>113</v>
      </c>
      <c r="R406" t="s">
        <v>108</v>
      </c>
      <c r="S406" t="s">
        <v>108</v>
      </c>
      <c r="T406" t="s">
        <v>108</v>
      </c>
      <c r="U406">
        <v>967</v>
      </c>
      <c r="V406">
        <v>144</v>
      </c>
      <c r="W406">
        <v>360</v>
      </c>
      <c r="X406">
        <v>99</v>
      </c>
      <c r="Y406">
        <v>187</v>
      </c>
      <c r="Z406">
        <v>74</v>
      </c>
      <c r="AA406" t="s">
        <v>108</v>
      </c>
      <c r="AB406">
        <v>45</v>
      </c>
      <c r="AC406">
        <v>34</v>
      </c>
      <c r="AD406">
        <v>704.06299999999999</v>
      </c>
      <c r="AE406">
        <v>0.14583299999999999</v>
      </c>
      <c r="AF406">
        <v>0.367564</v>
      </c>
    </row>
    <row r="407" spans="1:32" x14ac:dyDescent="0.25">
      <c r="A407" t="s">
        <v>529</v>
      </c>
      <c r="B407">
        <v>1020</v>
      </c>
      <c r="C407" t="s">
        <v>102</v>
      </c>
      <c r="D407">
        <v>20</v>
      </c>
      <c r="E407">
        <v>185</v>
      </c>
      <c r="F407">
        <v>61.6</v>
      </c>
      <c r="G407">
        <v>105.25</v>
      </c>
      <c r="H407">
        <v>56.75</v>
      </c>
      <c r="I407" t="s">
        <v>103</v>
      </c>
      <c r="J407" t="s">
        <v>104</v>
      </c>
      <c r="K407" t="s">
        <v>509</v>
      </c>
      <c r="L407" t="s">
        <v>160</v>
      </c>
      <c r="M407" t="s">
        <v>107</v>
      </c>
      <c r="N407" t="s">
        <v>108</v>
      </c>
      <c r="O407" t="s">
        <v>108</v>
      </c>
      <c r="P407">
        <v>3</v>
      </c>
      <c r="Q407" t="s">
        <v>113</v>
      </c>
      <c r="R407" t="s">
        <v>108</v>
      </c>
      <c r="S407" t="s">
        <v>108</v>
      </c>
      <c r="T407" t="s">
        <v>108</v>
      </c>
      <c r="U407">
        <v>899</v>
      </c>
      <c r="V407">
        <v>147</v>
      </c>
      <c r="W407">
        <v>360</v>
      </c>
      <c r="X407">
        <v>98</v>
      </c>
      <c r="Y407">
        <v>187</v>
      </c>
      <c r="Z407">
        <v>75</v>
      </c>
      <c r="AA407" t="s">
        <v>108</v>
      </c>
      <c r="AB407">
        <v>51</v>
      </c>
      <c r="AC407">
        <v>30</v>
      </c>
      <c r="AD407">
        <v>659.86400000000003</v>
      </c>
      <c r="AE407">
        <v>0.19565199999999999</v>
      </c>
      <c r="AF407">
        <v>0.37768099999999999</v>
      </c>
    </row>
    <row r="408" spans="1:32" x14ac:dyDescent="0.25">
      <c r="A408" t="s">
        <v>530</v>
      </c>
      <c r="B408">
        <v>1020</v>
      </c>
      <c r="C408" t="s">
        <v>102</v>
      </c>
      <c r="D408">
        <v>20</v>
      </c>
      <c r="E408">
        <v>185</v>
      </c>
      <c r="F408">
        <v>61.6</v>
      </c>
      <c r="G408">
        <v>105.25</v>
      </c>
      <c r="H408">
        <v>56.75</v>
      </c>
      <c r="I408" t="s">
        <v>103</v>
      </c>
      <c r="J408" t="s">
        <v>104</v>
      </c>
      <c r="K408" t="s">
        <v>509</v>
      </c>
      <c r="L408" t="s">
        <v>160</v>
      </c>
      <c r="M408" t="s">
        <v>107</v>
      </c>
      <c r="N408" t="s">
        <v>108</v>
      </c>
      <c r="O408" t="s">
        <v>108</v>
      </c>
      <c r="P408">
        <v>3.5</v>
      </c>
      <c r="Q408" t="s">
        <v>113</v>
      </c>
      <c r="R408" t="s">
        <v>108</v>
      </c>
      <c r="S408" t="s">
        <v>108</v>
      </c>
      <c r="T408" t="s">
        <v>108</v>
      </c>
      <c r="U408">
        <v>1034</v>
      </c>
      <c r="V408">
        <v>146</v>
      </c>
      <c r="W408">
        <v>359</v>
      </c>
      <c r="X408">
        <v>105</v>
      </c>
      <c r="Y408">
        <v>181</v>
      </c>
      <c r="Z408">
        <v>73</v>
      </c>
      <c r="AA408" t="s">
        <v>108</v>
      </c>
      <c r="AB408">
        <v>49</v>
      </c>
      <c r="AC408">
        <v>28</v>
      </c>
      <c r="AD408">
        <v>718.77099999999996</v>
      </c>
      <c r="AE408">
        <v>0.19148899999999999</v>
      </c>
      <c r="AF408">
        <v>0.36992799999999998</v>
      </c>
    </row>
    <row r="409" spans="1:32" x14ac:dyDescent="0.25">
      <c r="A409" t="s">
        <v>531</v>
      </c>
      <c r="B409">
        <v>1020</v>
      </c>
      <c r="C409" t="s">
        <v>102</v>
      </c>
      <c r="D409">
        <v>20</v>
      </c>
      <c r="E409">
        <v>185</v>
      </c>
      <c r="F409">
        <v>61.6</v>
      </c>
      <c r="G409">
        <v>105.25</v>
      </c>
      <c r="H409">
        <v>56.75</v>
      </c>
      <c r="I409" t="s">
        <v>103</v>
      </c>
      <c r="J409" t="s">
        <v>104</v>
      </c>
      <c r="K409" t="s">
        <v>509</v>
      </c>
      <c r="L409" t="s">
        <v>160</v>
      </c>
      <c r="M409" t="s">
        <v>107</v>
      </c>
      <c r="N409" t="s">
        <v>108</v>
      </c>
      <c r="O409" t="s">
        <v>108</v>
      </c>
      <c r="P409">
        <v>3.5</v>
      </c>
      <c r="Q409" t="s">
        <v>113</v>
      </c>
      <c r="R409" t="s">
        <v>108</v>
      </c>
      <c r="S409" t="s">
        <v>108</v>
      </c>
      <c r="T409" t="s">
        <v>108</v>
      </c>
      <c r="U409">
        <v>993</v>
      </c>
      <c r="V409">
        <v>149</v>
      </c>
      <c r="W409">
        <v>359</v>
      </c>
      <c r="X409">
        <v>103</v>
      </c>
      <c r="Y409">
        <v>182</v>
      </c>
      <c r="Z409">
        <v>74</v>
      </c>
      <c r="AA409" t="s">
        <v>108</v>
      </c>
      <c r="AB409">
        <v>43</v>
      </c>
      <c r="AC409">
        <v>33</v>
      </c>
      <c r="AD409">
        <v>730.63900000000001</v>
      </c>
      <c r="AE409">
        <v>0.1875</v>
      </c>
      <c r="AF409">
        <v>0.36764000000000002</v>
      </c>
    </row>
    <row r="410" spans="1:32" x14ac:dyDescent="0.25">
      <c r="A410" t="s">
        <v>532</v>
      </c>
      <c r="B410">
        <v>1020</v>
      </c>
      <c r="C410" t="s">
        <v>102</v>
      </c>
      <c r="D410">
        <v>20</v>
      </c>
      <c r="E410">
        <v>185</v>
      </c>
      <c r="F410">
        <v>61.6</v>
      </c>
      <c r="G410">
        <v>105.25</v>
      </c>
      <c r="H410">
        <v>56.75</v>
      </c>
      <c r="I410" t="s">
        <v>103</v>
      </c>
      <c r="J410" t="s">
        <v>104</v>
      </c>
      <c r="K410" t="s">
        <v>509</v>
      </c>
      <c r="L410" t="s">
        <v>160</v>
      </c>
      <c r="M410" t="s">
        <v>107</v>
      </c>
      <c r="N410" t="s">
        <v>108</v>
      </c>
      <c r="O410" t="s">
        <v>108</v>
      </c>
      <c r="P410">
        <v>3.5</v>
      </c>
      <c r="Q410" t="s">
        <v>113</v>
      </c>
      <c r="R410" t="s">
        <v>108</v>
      </c>
      <c r="S410" t="s">
        <v>108</v>
      </c>
      <c r="T410" t="s">
        <v>108</v>
      </c>
      <c r="U410">
        <v>710</v>
      </c>
      <c r="V410">
        <v>147</v>
      </c>
      <c r="W410">
        <v>350</v>
      </c>
      <c r="X410">
        <v>98</v>
      </c>
      <c r="Y410">
        <v>177</v>
      </c>
      <c r="Z410">
        <v>75</v>
      </c>
      <c r="AA410" t="s">
        <v>108</v>
      </c>
      <c r="AB410">
        <v>51</v>
      </c>
      <c r="AC410">
        <v>31</v>
      </c>
      <c r="AD410">
        <v>568.51499999999999</v>
      </c>
      <c r="AE410">
        <v>0.31111100000000003</v>
      </c>
      <c r="AF410">
        <v>0.377355</v>
      </c>
    </row>
    <row r="411" spans="1:32" x14ac:dyDescent="0.25">
      <c r="A411" t="s">
        <v>533</v>
      </c>
      <c r="B411">
        <v>1020</v>
      </c>
      <c r="C411" t="s">
        <v>102</v>
      </c>
      <c r="D411">
        <v>20</v>
      </c>
      <c r="E411">
        <v>185</v>
      </c>
      <c r="F411">
        <v>61.6</v>
      </c>
      <c r="G411">
        <v>105.25</v>
      </c>
      <c r="H411">
        <v>56.75</v>
      </c>
      <c r="I411" t="s">
        <v>103</v>
      </c>
      <c r="J411" t="s">
        <v>104</v>
      </c>
      <c r="K411" t="s">
        <v>509</v>
      </c>
      <c r="L411" t="s">
        <v>160</v>
      </c>
      <c r="M411" t="s">
        <v>107</v>
      </c>
      <c r="N411" t="s">
        <v>108</v>
      </c>
      <c r="O411" t="s">
        <v>108</v>
      </c>
      <c r="P411">
        <v>4</v>
      </c>
      <c r="Q411" t="s">
        <v>113</v>
      </c>
      <c r="R411" t="s">
        <v>108</v>
      </c>
      <c r="S411" t="s">
        <v>108</v>
      </c>
      <c r="T411" t="s">
        <v>108</v>
      </c>
      <c r="U411">
        <v>1015</v>
      </c>
      <c r="V411">
        <v>143</v>
      </c>
      <c r="W411">
        <v>364</v>
      </c>
      <c r="X411">
        <v>100</v>
      </c>
      <c r="Y411">
        <v>187</v>
      </c>
      <c r="Z411">
        <v>77</v>
      </c>
      <c r="AA411" t="s">
        <v>108</v>
      </c>
      <c r="AB411">
        <v>50</v>
      </c>
      <c r="AC411">
        <v>33</v>
      </c>
      <c r="AD411">
        <v>688.62400000000002</v>
      </c>
      <c r="AE411">
        <v>0.20833299999999999</v>
      </c>
      <c r="AF411">
        <v>0.39210800000000001</v>
      </c>
    </row>
    <row r="412" spans="1:32" x14ac:dyDescent="0.25">
      <c r="A412" t="s">
        <v>534</v>
      </c>
      <c r="B412">
        <v>1020</v>
      </c>
      <c r="C412" t="s">
        <v>102</v>
      </c>
      <c r="D412">
        <v>20</v>
      </c>
      <c r="E412">
        <v>185</v>
      </c>
      <c r="F412">
        <v>61.6</v>
      </c>
      <c r="G412">
        <v>105.25</v>
      </c>
      <c r="H412">
        <v>56.75</v>
      </c>
      <c r="I412" t="s">
        <v>103</v>
      </c>
      <c r="J412" t="s">
        <v>104</v>
      </c>
      <c r="K412" t="s">
        <v>509</v>
      </c>
      <c r="L412" t="s">
        <v>160</v>
      </c>
      <c r="M412" t="s">
        <v>107</v>
      </c>
      <c r="N412" t="s">
        <v>108</v>
      </c>
      <c r="O412" t="s">
        <v>108</v>
      </c>
      <c r="P412">
        <v>4</v>
      </c>
      <c r="Q412" t="s">
        <v>113</v>
      </c>
      <c r="R412" t="s">
        <v>108</v>
      </c>
      <c r="S412" t="s">
        <v>108</v>
      </c>
      <c r="T412" t="s">
        <v>108</v>
      </c>
      <c r="U412">
        <v>1028</v>
      </c>
      <c r="V412">
        <v>146</v>
      </c>
      <c r="W412">
        <v>367</v>
      </c>
      <c r="X412">
        <v>102</v>
      </c>
      <c r="Y412">
        <v>187</v>
      </c>
      <c r="Z412">
        <v>78</v>
      </c>
      <c r="AA412" t="s">
        <v>108</v>
      </c>
      <c r="AB412">
        <v>47</v>
      </c>
      <c r="AC412">
        <v>34</v>
      </c>
      <c r="AD412">
        <v>701.88300000000004</v>
      </c>
      <c r="AE412">
        <v>0.222222</v>
      </c>
      <c r="AF412">
        <v>0.393038</v>
      </c>
    </row>
    <row r="413" spans="1:32" x14ac:dyDescent="0.25">
      <c r="A413" t="s">
        <v>535</v>
      </c>
      <c r="B413">
        <v>1020</v>
      </c>
      <c r="C413" t="s">
        <v>102</v>
      </c>
      <c r="D413">
        <v>20</v>
      </c>
      <c r="E413">
        <v>185</v>
      </c>
      <c r="F413">
        <v>61.6</v>
      </c>
      <c r="G413">
        <v>105.25</v>
      </c>
      <c r="H413">
        <v>56.75</v>
      </c>
      <c r="I413" t="s">
        <v>103</v>
      </c>
      <c r="J413" t="s">
        <v>104</v>
      </c>
      <c r="K413" t="s">
        <v>509</v>
      </c>
      <c r="L413" t="s">
        <v>160</v>
      </c>
      <c r="M413" t="s">
        <v>107</v>
      </c>
      <c r="N413" t="s">
        <v>108</v>
      </c>
      <c r="O413" t="s">
        <v>108</v>
      </c>
      <c r="P413">
        <v>4</v>
      </c>
      <c r="Q413" t="s">
        <v>113</v>
      </c>
      <c r="R413" t="s">
        <v>108</v>
      </c>
      <c r="S413" t="s">
        <v>108</v>
      </c>
      <c r="T413" t="s">
        <v>108</v>
      </c>
      <c r="U413">
        <v>1003</v>
      </c>
      <c r="V413">
        <v>147</v>
      </c>
      <c r="W413">
        <v>368</v>
      </c>
      <c r="X413">
        <v>98</v>
      </c>
      <c r="Y413">
        <v>190</v>
      </c>
      <c r="Z413">
        <v>80</v>
      </c>
      <c r="AA413" t="s">
        <v>108</v>
      </c>
      <c r="AB413">
        <v>46</v>
      </c>
      <c r="AC413">
        <v>36</v>
      </c>
      <c r="AD413">
        <v>678.24</v>
      </c>
      <c r="AE413">
        <v>0.21276600000000001</v>
      </c>
      <c r="AF413">
        <v>0.397032</v>
      </c>
    </row>
    <row r="414" spans="1:32" x14ac:dyDescent="0.25">
      <c r="A414" t="s">
        <v>536</v>
      </c>
      <c r="B414">
        <v>1020</v>
      </c>
      <c r="C414" t="s">
        <v>102</v>
      </c>
      <c r="D414">
        <v>20</v>
      </c>
      <c r="E414">
        <v>185</v>
      </c>
      <c r="F414">
        <v>61.6</v>
      </c>
      <c r="G414">
        <v>105.25</v>
      </c>
      <c r="H414">
        <v>56.75</v>
      </c>
      <c r="I414" t="s">
        <v>103</v>
      </c>
      <c r="J414" t="s">
        <v>104</v>
      </c>
      <c r="K414" t="s">
        <v>509</v>
      </c>
      <c r="L414" t="s">
        <v>160</v>
      </c>
      <c r="M414" t="s">
        <v>107</v>
      </c>
      <c r="N414" t="s">
        <v>108</v>
      </c>
      <c r="O414" t="s">
        <v>108</v>
      </c>
      <c r="P414">
        <v>5</v>
      </c>
      <c r="Q414" t="s">
        <v>113</v>
      </c>
      <c r="R414" t="s">
        <v>108</v>
      </c>
      <c r="S414" t="s">
        <v>108</v>
      </c>
      <c r="T414" t="s">
        <v>108</v>
      </c>
      <c r="U414">
        <v>1087</v>
      </c>
      <c r="V414">
        <v>144</v>
      </c>
      <c r="W414">
        <v>354</v>
      </c>
      <c r="X414">
        <v>97</v>
      </c>
      <c r="Y414">
        <v>185</v>
      </c>
      <c r="Z414">
        <v>72</v>
      </c>
      <c r="AA414" t="s">
        <v>108</v>
      </c>
      <c r="AB414">
        <v>45</v>
      </c>
      <c r="AC414">
        <v>29</v>
      </c>
      <c r="AD414">
        <v>791.58699999999999</v>
      </c>
      <c r="AE414">
        <v>0.170213</v>
      </c>
      <c r="AF414">
        <v>0.35029500000000002</v>
      </c>
    </row>
    <row r="415" spans="1:32" x14ac:dyDescent="0.25">
      <c r="A415" t="s">
        <v>537</v>
      </c>
      <c r="B415">
        <v>1020</v>
      </c>
      <c r="C415" t="s">
        <v>102</v>
      </c>
      <c r="D415">
        <v>20</v>
      </c>
      <c r="E415">
        <v>185</v>
      </c>
      <c r="F415">
        <v>61.6</v>
      </c>
      <c r="G415">
        <v>105.25</v>
      </c>
      <c r="H415">
        <v>56.75</v>
      </c>
      <c r="I415" t="s">
        <v>103</v>
      </c>
      <c r="J415" t="s">
        <v>104</v>
      </c>
      <c r="K415" t="s">
        <v>509</v>
      </c>
      <c r="L415" t="s">
        <v>160</v>
      </c>
      <c r="M415" t="s">
        <v>107</v>
      </c>
      <c r="N415" t="s">
        <v>108</v>
      </c>
      <c r="O415" t="s">
        <v>108</v>
      </c>
      <c r="P415">
        <v>5</v>
      </c>
      <c r="Q415" t="s">
        <v>113</v>
      </c>
      <c r="R415" t="s">
        <v>108</v>
      </c>
      <c r="S415" t="s">
        <v>108</v>
      </c>
      <c r="T415" t="s">
        <v>108</v>
      </c>
      <c r="U415">
        <v>1000</v>
      </c>
      <c r="V415">
        <v>142</v>
      </c>
      <c r="W415">
        <v>359</v>
      </c>
      <c r="X415">
        <v>98</v>
      </c>
      <c r="Y415">
        <v>188</v>
      </c>
      <c r="Z415">
        <v>73</v>
      </c>
      <c r="AA415" t="s">
        <v>108</v>
      </c>
      <c r="AB415">
        <v>48</v>
      </c>
      <c r="AC415">
        <v>27</v>
      </c>
      <c r="AD415">
        <v>778.48900000000003</v>
      </c>
      <c r="AE415">
        <v>0.21276600000000001</v>
      </c>
      <c r="AF415">
        <v>0.34894599999999998</v>
      </c>
    </row>
    <row r="416" spans="1:32" x14ac:dyDescent="0.25">
      <c r="A416" t="s">
        <v>538</v>
      </c>
      <c r="B416">
        <v>1020</v>
      </c>
      <c r="C416" t="s">
        <v>102</v>
      </c>
      <c r="D416">
        <v>20</v>
      </c>
      <c r="E416">
        <v>185</v>
      </c>
      <c r="F416">
        <v>61.6</v>
      </c>
      <c r="G416">
        <v>105.25</v>
      </c>
      <c r="H416">
        <v>56.75</v>
      </c>
      <c r="I416" t="s">
        <v>103</v>
      </c>
      <c r="J416" t="s">
        <v>104</v>
      </c>
      <c r="K416" t="s">
        <v>509</v>
      </c>
      <c r="L416" t="s">
        <v>160</v>
      </c>
      <c r="M416" t="s">
        <v>107</v>
      </c>
      <c r="N416" t="s">
        <v>108</v>
      </c>
      <c r="O416" t="s">
        <v>108</v>
      </c>
      <c r="P416">
        <v>5</v>
      </c>
      <c r="Q416" t="s">
        <v>113</v>
      </c>
      <c r="R416" t="s">
        <v>108</v>
      </c>
      <c r="S416" t="s">
        <v>108</v>
      </c>
      <c r="T416" t="s">
        <v>108</v>
      </c>
      <c r="U416">
        <v>1004</v>
      </c>
      <c r="V416">
        <v>145</v>
      </c>
      <c r="W416">
        <v>354</v>
      </c>
      <c r="X416">
        <v>97</v>
      </c>
      <c r="Y416">
        <v>185</v>
      </c>
      <c r="Z416">
        <v>72</v>
      </c>
      <c r="AA416" t="s">
        <v>108</v>
      </c>
      <c r="AB416">
        <v>45</v>
      </c>
      <c r="AC416">
        <v>29</v>
      </c>
      <c r="AD416">
        <v>760.81299999999999</v>
      </c>
      <c r="AE416">
        <v>0.1875</v>
      </c>
      <c r="AF416">
        <v>0.35769800000000002</v>
      </c>
    </row>
    <row r="417" spans="1:32" x14ac:dyDescent="0.25">
      <c r="A417" s="1" t="s">
        <v>539</v>
      </c>
      <c r="B417">
        <v>1020</v>
      </c>
      <c r="C417" t="s">
        <v>102</v>
      </c>
      <c r="D417">
        <v>20</v>
      </c>
      <c r="E417">
        <v>185</v>
      </c>
      <c r="F417">
        <v>61.6</v>
      </c>
      <c r="G417">
        <v>105.25</v>
      </c>
      <c r="H417">
        <v>56.75</v>
      </c>
      <c r="I417" t="s">
        <v>103</v>
      </c>
      <c r="J417" t="s">
        <v>104</v>
      </c>
      <c r="K417" t="s">
        <v>509</v>
      </c>
      <c r="L417" t="s">
        <v>160</v>
      </c>
      <c r="M417" t="s">
        <v>107</v>
      </c>
      <c r="N417" t="s">
        <v>108</v>
      </c>
      <c r="O417" t="s">
        <v>108</v>
      </c>
      <c r="P417">
        <v>6</v>
      </c>
      <c r="Q417" t="s">
        <v>113</v>
      </c>
      <c r="R417" t="s">
        <v>108</v>
      </c>
      <c r="S417" t="s">
        <v>108</v>
      </c>
      <c r="T417" t="s">
        <v>108</v>
      </c>
      <c r="U417">
        <v>935</v>
      </c>
      <c r="V417">
        <v>146</v>
      </c>
      <c r="W417">
        <v>354</v>
      </c>
      <c r="X417">
        <v>102</v>
      </c>
      <c r="Y417">
        <v>180</v>
      </c>
      <c r="Z417">
        <v>72</v>
      </c>
      <c r="AA417" t="s">
        <v>108</v>
      </c>
      <c r="AB417">
        <v>48</v>
      </c>
      <c r="AC417">
        <v>28</v>
      </c>
      <c r="AD417">
        <v>734.346</v>
      </c>
      <c r="AE417">
        <v>0.17777799999999999</v>
      </c>
      <c r="AF417">
        <v>0.35357300000000003</v>
      </c>
    </row>
    <row r="418" spans="1:32" x14ac:dyDescent="0.25">
      <c r="A418" t="s">
        <v>540</v>
      </c>
      <c r="B418">
        <v>1020</v>
      </c>
      <c r="C418" t="s">
        <v>102</v>
      </c>
      <c r="D418">
        <v>20</v>
      </c>
      <c r="E418">
        <v>185</v>
      </c>
      <c r="F418">
        <v>61.6</v>
      </c>
      <c r="G418">
        <v>105.25</v>
      </c>
      <c r="H418">
        <v>56.75</v>
      </c>
      <c r="I418" t="s">
        <v>103</v>
      </c>
      <c r="J418" t="s">
        <v>104</v>
      </c>
      <c r="K418" t="s">
        <v>509</v>
      </c>
      <c r="L418" t="s">
        <v>160</v>
      </c>
      <c r="M418" t="s">
        <v>107</v>
      </c>
      <c r="N418" t="s">
        <v>108</v>
      </c>
      <c r="O418" t="s">
        <v>108</v>
      </c>
      <c r="P418">
        <v>6</v>
      </c>
      <c r="Q418" t="s">
        <v>113</v>
      </c>
      <c r="R418" t="s">
        <v>108</v>
      </c>
      <c r="S418" t="s">
        <v>108</v>
      </c>
      <c r="T418" t="s">
        <v>108</v>
      </c>
      <c r="U418">
        <v>905</v>
      </c>
      <c r="V418">
        <v>145</v>
      </c>
      <c r="W418">
        <v>351</v>
      </c>
      <c r="X418">
        <v>101</v>
      </c>
      <c r="Y418">
        <v>176</v>
      </c>
      <c r="Z418">
        <v>74</v>
      </c>
      <c r="AA418" t="s">
        <v>108</v>
      </c>
      <c r="AB418">
        <v>45</v>
      </c>
      <c r="AC418">
        <v>29</v>
      </c>
      <c r="AD418">
        <v>707.81500000000005</v>
      </c>
      <c r="AE418">
        <v>0.10204100000000001</v>
      </c>
      <c r="AF418">
        <v>0.345356</v>
      </c>
    </row>
    <row r="419" spans="1:32" x14ac:dyDescent="0.25">
      <c r="A419" t="s">
        <v>541</v>
      </c>
      <c r="B419">
        <v>1020</v>
      </c>
      <c r="C419" t="s">
        <v>102</v>
      </c>
      <c r="D419">
        <v>20</v>
      </c>
      <c r="E419">
        <v>185</v>
      </c>
      <c r="F419">
        <v>61.6</v>
      </c>
      <c r="G419">
        <v>105.25</v>
      </c>
      <c r="H419">
        <v>56.75</v>
      </c>
      <c r="I419" t="s">
        <v>103</v>
      </c>
      <c r="J419" t="s">
        <v>104</v>
      </c>
      <c r="K419" t="s">
        <v>509</v>
      </c>
      <c r="L419" t="s">
        <v>160</v>
      </c>
      <c r="M419" t="s">
        <v>107</v>
      </c>
      <c r="N419" t="s">
        <v>108</v>
      </c>
      <c r="O419" t="s">
        <v>108</v>
      </c>
      <c r="P419">
        <v>6</v>
      </c>
      <c r="Q419" t="s">
        <v>113</v>
      </c>
      <c r="R419" t="s">
        <v>108</v>
      </c>
      <c r="S419" t="s">
        <v>108</v>
      </c>
      <c r="T419" t="s">
        <v>108</v>
      </c>
      <c r="U419">
        <v>923</v>
      </c>
      <c r="V419">
        <v>146</v>
      </c>
      <c r="W419">
        <v>351</v>
      </c>
      <c r="X419">
        <v>102</v>
      </c>
      <c r="Y419">
        <v>176</v>
      </c>
      <c r="Z419">
        <v>73</v>
      </c>
      <c r="AA419" t="s">
        <v>108</v>
      </c>
      <c r="AB419">
        <v>46</v>
      </c>
      <c r="AC419">
        <v>26</v>
      </c>
      <c r="AD419">
        <v>719.06299999999999</v>
      </c>
      <c r="AE419">
        <v>0.14893600000000001</v>
      </c>
      <c r="AF419">
        <v>0.31000699999999998</v>
      </c>
    </row>
    <row r="420" spans="1:32" x14ac:dyDescent="0.25">
      <c r="A420" t="s">
        <v>542</v>
      </c>
      <c r="B420">
        <v>1020</v>
      </c>
      <c r="C420" t="s">
        <v>102</v>
      </c>
      <c r="D420">
        <v>20</v>
      </c>
      <c r="E420">
        <v>185</v>
      </c>
      <c r="F420">
        <v>61.6</v>
      </c>
      <c r="G420">
        <v>105.25</v>
      </c>
      <c r="H420">
        <v>56.75</v>
      </c>
      <c r="I420" t="s">
        <v>103</v>
      </c>
      <c r="J420" t="s">
        <v>104</v>
      </c>
      <c r="K420" t="s">
        <v>509</v>
      </c>
      <c r="L420" t="s">
        <v>160</v>
      </c>
      <c r="M420" t="s">
        <v>107</v>
      </c>
      <c r="N420" t="s">
        <v>108</v>
      </c>
      <c r="O420" t="s">
        <v>108</v>
      </c>
      <c r="P420">
        <v>7</v>
      </c>
      <c r="Q420" t="s">
        <v>113</v>
      </c>
      <c r="R420" t="s">
        <v>108</v>
      </c>
      <c r="S420" t="s">
        <v>108</v>
      </c>
      <c r="T420" t="s">
        <v>108</v>
      </c>
      <c r="U420">
        <v>905</v>
      </c>
      <c r="V420">
        <v>142</v>
      </c>
      <c r="W420">
        <v>340</v>
      </c>
      <c r="X420">
        <v>96</v>
      </c>
      <c r="Y420">
        <v>181</v>
      </c>
      <c r="Z420">
        <v>63</v>
      </c>
      <c r="AA420" t="s">
        <v>108</v>
      </c>
      <c r="AB420">
        <v>39</v>
      </c>
      <c r="AC420">
        <v>24</v>
      </c>
      <c r="AD420">
        <v>893.48800000000006</v>
      </c>
      <c r="AE420">
        <v>0.113636</v>
      </c>
      <c r="AF420">
        <v>0.27276400000000001</v>
      </c>
    </row>
    <row r="421" spans="1:32" x14ac:dyDescent="0.25">
      <c r="A421" t="s">
        <v>543</v>
      </c>
      <c r="B421">
        <v>1020</v>
      </c>
      <c r="C421" t="s">
        <v>102</v>
      </c>
      <c r="D421">
        <v>20</v>
      </c>
      <c r="E421">
        <v>185</v>
      </c>
      <c r="F421">
        <v>61.6</v>
      </c>
      <c r="G421">
        <v>105.25</v>
      </c>
      <c r="H421">
        <v>56.75</v>
      </c>
      <c r="I421" t="s">
        <v>103</v>
      </c>
      <c r="J421" t="s">
        <v>104</v>
      </c>
      <c r="K421" t="s">
        <v>509</v>
      </c>
      <c r="L421" t="s">
        <v>160</v>
      </c>
      <c r="M421" t="s">
        <v>107</v>
      </c>
      <c r="N421" t="s">
        <v>108</v>
      </c>
      <c r="O421" t="s">
        <v>108</v>
      </c>
      <c r="P421">
        <v>7</v>
      </c>
      <c r="Q421" t="s">
        <v>113</v>
      </c>
      <c r="R421" t="s">
        <v>108</v>
      </c>
      <c r="S421" t="s">
        <v>108</v>
      </c>
      <c r="T421" t="s">
        <v>108</v>
      </c>
      <c r="U421">
        <v>765</v>
      </c>
      <c r="V421">
        <v>150</v>
      </c>
      <c r="W421">
        <v>333</v>
      </c>
      <c r="X421">
        <v>96</v>
      </c>
      <c r="Y421">
        <v>176</v>
      </c>
      <c r="Z421">
        <v>61</v>
      </c>
      <c r="AA421" t="s">
        <v>108</v>
      </c>
      <c r="AB421">
        <v>36</v>
      </c>
      <c r="AC421">
        <v>25</v>
      </c>
      <c r="AD421">
        <v>860.53800000000001</v>
      </c>
      <c r="AE421">
        <v>0.121951</v>
      </c>
      <c r="AF421">
        <v>0.26014300000000001</v>
      </c>
    </row>
    <row r="422" spans="1:32" x14ac:dyDescent="0.25">
      <c r="A422" t="s">
        <v>544</v>
      </c>
      <c r="B422">
        <v>1020</v>
      </c>
      <c r="C422" t="s">
        <v>102</v>
      </c>
      <c r="D422">
        <v>20</v>
      </c>
      <c r="E422">
        <v>185</v>
      </c>
      <c r="F422">
        <v>61.6</v>
      </c>
      <c r="G422">
        <v>105.25</v>
      </c>
      <c r="H422">
        <v>56.75</v>
      </c>
      <c r="I422" t="s">
        <v>103</v>
      </c>
      <c r="J422" t="s">
        <v>104</v>
      </c>
      <c r="K422" t="s">
        <v>509</v>
      </c>
      <c r="L422" t="s">
        <v>160</v>
      </c>
      <c r="M422" t="s">
        <v>107</v>
      </c>
      <c r="N422" t="s">
        <v>108</v>
      </c>
      <c r="O422" t="s">
        <v>108</v>
      </c>
      <c r="P422">
        <v>7</v>
      </c>
      <c r="Q422" t="s">
        <v>113</v>
      </c>
      <c r="R422" t="s">
        <v>108</v>
      </c>
      <c r="S422" t="s">
        <v>108</v>
      </c>
      <c r="T422" t="s">
        <v>108</v>
      </c>
      <c r="U422">
        <v>846</v>
      </c>
      <c r="V422">
        <v>148</v>
      </c>
      <c r="W422">
        <v>329</v>
      </c>
      <c r="X422">
        <v>97</v>
      </c>
      <c r="Y422">
        <v>170</v>
      </c>
      <c r="Z422">
        <v>62</v>
      </c>
      <c r="AA422" t="s">
        <v>108</v>
      </c>
      <c r="AB422">
        <v>39</v>
      </c>
      <c r="AC422">
        <v>24</v>
      </c>
      <c r="AD422">
        <v>837.47</v>
      </c>
      <c r="AE422">
        <v>0.146341</v>
      </c>
      <c r="AF422">
        <v>0.279781</v>
      </c>
    </row>
    <row r="423" spans="1:32" x14ac:dyDescent="0.25">
      <c r="A423" t="s">
        <v>545</v>
      </c>
      <c r="B423">
        <v>1020</v>
      </c>
      <c r="C423" t="s">
        <v>102</v>
      </c>
      <c r="D423">
        <v>20</v>
      </c>
      <c r="E423">
        <v>185</v>
      </c>
      <c r="F423">
        <v>61.6</v>
      </c>
      <c r="G423">
        <v>105.25</v>
      </c>
      <c r="H423">
        <v>56.75</v>
      </c>
      <c r="I423" t="s">
        <v>103</v>
      </c>
      <c r="J423" t="s">
        <v>104</v>
      </c>
      <c r="K423" t="s">
        <v>509</v>
      </c>
      <c r="L423" t="s">
        <v>160</v>
      </c>
      <c r="M423" t="s">
        <v>107</v>
      </c>
      <c r="N423" t="s">
        <v>108</v>
      </c>
      <c r="O423" t="s">
        <v>108</v>
      </c>
      <c r="P423">
        <v>8</v>
      </c>
      <c r="Q423" t="s">
        <v>113</v>
      </c>
      <c r="R423" t="s">
        <v>108</v>
      </c>
      <c r="S423" t="s">
        <v>108</v>
      </c>
      <c r="T423" t="s">
        <v>108</v>
      </c>
      <c r="U423">
        <v>784</v>
      </c>
      <c r="V423">
        <v>144</v>
      </c>
      <c r="W423">
        <v>327</v>
      </c>
      <c r="X423">
        <v>97</v>
      </c>
      <c r="Y423">
        <v>163</v>
      </c>
      <c r="Z423">
        <v>67</v>
      </c>
      <c r="AA423" t="s">
        <v>108</v>
      </c>
      <c r="AB423">
        <v>45</v>
      </c>
      <c r="AC423">
        <v>24</v>
      </c>
      <c r="AD423">
        <v>691.798</v>
      </c>
      <c r="AE423">
        <v>0.13636400000000001</v>
      </c>
      <c r="AF423">
        <v>0.31012699999999999</v>
      </c>
    </row>
    <row r="424" spans="1:32" x14ac:dyDescent="0.25">
      <c r="A424" t="s">
        <v>546</v>
      </c>
      <c r="B424">
        <v>1020</v>
      </c>
      <c r="C424" t="s">
        <v>102</v>
      </c>
      <c r="D424">
        <v>20</v>
      </c>
      <c r="E424">
        <v>185</v>
      </c>
      <c r="F424">
        <v>61.6</v>
      </c>
      <c r="G424">
        <v>105.25</v>
      </c>
      <c r="H424">
        <v>56.75</v>
      </c>
      <c r="I424" t="s">
        <v>103</v>
      </c>
      <c r="J424" t="s">
        <v>104</v>
      </c>
      <c r="K424" t="s">
        <v>509</v>
      </c>
      <c r="L424" t="s">
        <v>160</v>
      </c>
      <c r="M424" t="s">
        <v>107</v>
      </c>
      <c r="N424" t="s">
        <v>108</v>
      </c>
      <c r="O424" t="s">
        <v>108</v>
      </c>
      <c r="P424">
        <v>8</v>
      </c>
      <c r="Q424" t="s">
        <v>113</v>
      </c>
      <c r="R424" t="s">
        <v>108</v>
      </c>
      <c r="S424" t="s">
        <v>108</v>
      </c>
      <c r="T424" t="s">
        <v>108</v>
      </c>
      <c r="U424">
        <v>781</v>
      </c>
      <c r="V424">
        <v>146</v>
      </c>
      <c r="W424">
        <v>325</v>
      </c>
      <c r="X424">
        <v>96</v>
      </c>
      <c r="Y424">
        <v>161</v>
      </c>
      <c r="Z424">
        <v>68</v>
      </c>
      <c r="AA424" t="s">
        <v>108</v>
      </c>
      <c r="AB424">
        <v>42</v>
      </c>
      <c r="AC424">
        <v>26</v>
      </c>
      <c r="AD424">
        <v>692.95899999999995</v>
      </c>
      <c r="AE424">
        <v>0.15909100000000001</v>
      </c>
      <c r="AF424">
        <v>0.30682199999999998</v>
      </c>
    </row>
    <row r="425" spans="1:32" x14ac:dyDescent="0.25">
      <c r="A425" t="s">
        <v>547</v>
      </c>
      <c r="B425">
        <v>1020</v>
      </c>
      <c r="C425" t="s">
        <v>102</v>
      </c>
      <c r="D425">
        <v>20</v>
      </c>
      <c r="E425">
        <v>185</v>
      </c>
      <c r="F425">
        <v>61.6</v>
      </c>
      <c r="G425">
        <v>105.25</v>
      </c>
      <c r="H425">
        <v>56.75</v>
      </c>
      <c r="I425" t="s">
        <v>103</v>
      </c>
      <c r="J425" t="s">
        <v>104</v>
      </c>
      <c r="K425" t="s">
        <v>509</v>
      </c>
      <c r="L425" t="s">
        <v>160</v>
      </c>
      <c r="M425" t="s">
        <v>107</v>
      </c>
      <c r="N425" t="s">
        <v>108</v>
      </c>
      <c r="O425" t="s">
        <v>108</v>
      </c>
      <c r="P425">
        <v>8</v>
      </c>
      <c r="Q425" t="s">
        <v>113</v>
      </c>
      <c r="R425" t="s">
        <v>108</v>
      </c>
      <c r="S425" t="s">
        <v>108</v>
      </c>
      <c r="T425" t="s">
        <v>108</v>
      </c>
      <c r="U425">
        <v>867</v>
      </c>
      <c r="V425">
        <v>141</v>
      </c>
      <c r="W425">
        <v>335</v>
      </c>
      <c r="X425">
        <v>98</v>
      </c>
      <c r="Y425">
        <v>171</v>
      </c>
      <c r="Z425">
        <v>66</v>
      </c>
      <c r="AA425" t="s">
        <v>108</v>
      </c>
      <c r="AB425">
        <v>41</v>
      </c>
      <c r="AC425">
        <v>30</v>
      </c>
      <c r="AD425">
        <v>719.23199999999997</v>
      </c>
      <c r="AE425">
        <v>0.17391300000000001</v>
      </c>
      <c r="AF425">
        <v>0.32810299999999998</v>
      </c>
    </row>
    <row r="426" spans="1:32" x14ac:dyDescent="0.25">
      <c r="A426" t="s">
        <v>548</v>
      </c>
      <c r="B426">
        <v>1020</v>
      </c>
      <c r="C426" t="s">
        <v>102</v>
      </c>
      <c r="D426">
        <v>20</v>
      </c>
      <c r="E426">
        <v>185</v>
      </c>
      <c r="F426">
        <v>61.6</v>
      </c>
      <c r="G426">
        <v>105.25</v>
      </c>
      <c r="H426">
        <v>56.75</v>
      </c>
      <c r="I426" t="s">
        <v>103</v>
      </c>
      <c r="J426" t="s">
        <v>104</v>
      </c>
      <c r="K426" t="s">
        <v>509</v>
      </c>
      <c r="L426" t="s">
        <v>160</v>
      </c>
      <c r="M426" t="s">
        <v>107</v>
      </c>
      <c r="N426" t="s">
        <v>108</v>
      </c>
      <c r="O426" t="s">
        <v>108</v>
      </c>
      <c r="P426">
        <v>12</v>
      </c>
      <c r="Q426" t="s">
        <v>113</v>
      </c>
      <c r="R426" t="s">
        <v>108</v>
      </c>
      <c r="S426" t="s">
        <v>108</v>
      </c>
      <c r="T426" t="s">
        <v>108</v>
      </c>
      <c r="U426">
        <v>872</v>
      </c>
      <c r="V426">
        <v>104</v>
      </c>
      <c r="W426">
        <v>350</v>
      </c>
      <c r="X426">
        <v>97</v>
      </c>
      <c r="Y426">
        <v>184</v>
      </c>
      <c r="Z426">
        <v>69</v>
      </c>
      <c r="AA426" t="s">
        <v>108</v>
      </c>
      <c r="AB426">
        <v>45</v>
      </c>
      <c r="AC426">
        <v>24</v>
      </c>
      <c r="AD426">
        <v>808.38099999999997</v>
      </c>
      <c r="AE426">
        <v>0.18604699999999999</v>
      </c>
      <c r="AF426">
        <v>0.33628599999999997</v>
      </c>
    </row>
    <row r="427" spans="1:32" x14ac:dyDescent="0.25">
      <c r="A427" t="s">
        <v>549</v>
      </c>
      <c r="B427">
        <v>1020</v>
      </c>
      <c r="C427" t="s">
        <v>102</v>
      </c>
      <c r="D427">
        <v>20</v>
      </c>
      <c r="E427">
        <v>185</v>
      </c>
      <c r="F427">
        <v>61.6</v>
      </c>
      <c r="G427">
        <v>105.25</v>
      </c>
      <c r="H427">
        <v>56.75</v>
      </c>
      <c r="I427" t="s">
        <v>103</v>
      </c>
      <c r="J427" t="s">
        <v>104</v>
      </c>
      <c r="K427" t="s">
        <v>509</v>
      </c>
      <c r="L427" t="s">
        <v>160</v>
      </c>
      <c r="M427" t="s">
        <v>107</v>
      </c>
      <c r="N427" t="s">
        <v>108</v>
      </c>
      <c r="O427" t="s">
        <v>108</v>
      </c>
      <c r="P427">
        <v>12</v>
      </c>
      <c r="Q427" t="s">
        <v>113</v>
      </c>
      <c r="R427" t="s">
        <v>108</v>
      </c>
      <c r="S427" t="s">
        <v>108</v>
      </c>
      <c r="T427" t="s">
        <v>108</v>
      </c>
      <c r="U427">
        <v>966</v>
      </c>
      <c r="V427">
        <v>140</v>
      </c>
      <c r="W427">
        <v>355</v>
      </c>
      <c r="X427">
        <v>97</v>
      </c>
      <c r="Y427">
        <v>190</v>
      </c>
      <c r="Z427">
        <v>68</v>
      </c>
      <c r="AA427" t="s">
        <v>108</v>
      </c>
      <c r="AB427">
        <v>46</v>
      </c>
      <c r="AC427">
        <v>25</v>
      </c>
      <c r="AD427">
        <v>828.22299999999996</v>
      </c>
      <c r="AE427">
        <v>0.18604699999999999</v>
      </c>
      <c r="AF427">
        <v>0.33508500000000002</v>
      </c>
    </row>
    <row r="428" spans="1:32" x14ac:dyDescent="0.25">
      <c r="A428" t="s">
        <v>550</v>
      </c>
      <c r="B428">
        <v>1020</v>
      </c>
      <c r="C428" t="s">
        <v>102</v>
      </c>
      <c r="D428">
        <v>20</v>
      </c>
      <c r="E428">
        <v>185</v>
      </c>
      <c r="F428">
        <v>61.6</v>
      </c>
      <c r="G428">
        <v>105.25</v>
      </c>
      <c r="H428">
        <v>56.75</v>
      </c>
      <c r="I428" t="s">
        <v>103</v>
      </c>
      <c r="J428" t="s">
        <v>104</v>
      </c>
      <c r="K428" t="s">
        <v>509</v>
      </c>
      <c r="L428" t="s">
        <v>160</v>
      </c>
      <c r="M428" t="s">
        <v>107</v>
      </c>
      <c r="N428" t="s">
        <v>108</v>
      </c>
      <c r="O428" t="s">
        <v>108</v>
      </c>
      <c r="P428">
        <v>12</v>
      </c>
      <c r="Q428" t="s">
        <v>113</v>
      </c>
      <c r="R428" t="s">
        <v>108</v>
      </c>
      <c r="S428" t="s">
        <v>108</v>
      </c>
      <c r="T428" t="s">
        <v>108</v>
      </c>
      <c r="U428">
        <v>1020</v>
      </c>
      <c r="V428">
        <v>147</v>
      </c>
      <c r="W428">
        <v>354</v>
      </c>
      <c r="X428">
        <v>96</v>
      </c>
      <c r="Y428">
        <v>187</v>
      </c>
      <c r="Z428">
        <v>71</v>
      </c>
      <c r="AA428" t="s">
        <v>108</v>
      </c>
      <c r="AB428">
        <v>40</v>
      </c>
      <c r="AC428">
        <v>29</v>
      </c>
      <c r="AD428">
        <v>867.88199999999995</v>
      </c>
      <c r="AE428">
        <v>0.15909100000000001</v>
      </c>
      <c r="AF428">
        <v>0.329621</v>
      </c>
    </row>
    <row r="429" spans="1:32" x14ac:dyDescent="0.25">
      <c r="A429" t="s">
        <v>551</v>
      </c>
      <c r="B429">
        <v>1020</v>
      </c>
      <c r="C429" t="s">
        <v>102</v>
      </c>
      <c r="D429">
        <v>20</v>
      </c>
      <c r="E429">
        <v>185</v>
      </c>
      <c r="F429">
        <v>61.6</v>
      </c>
      <c r="G429">
        <v>105.25</v>
      </c>
      <c r="H429">
        <v>56.75</v>
      </c>
      <c r="I429" t="s">
        <v>103</v>
      </c>
      <c r="J429" t="s">
        <v>104</v>
      </c>
      <c r="K429" t="s">
        <v>509</v>
      </c>
      <c r="L429" t="s">
        <v>160</v>
      </c>
      <c r="M429" t="s">
        <v>107</v>
      </c>
      <c r="N429" t="s">
        <v>108</v>
      </c>
      <c r="O429" t="s">
        <v>108</v>
      </c>
      <c r="P429">
        <v>14</v>
      </c>
      <c r="Q429" t="s">
        <v>113</v>
      </c>
      <c r="R429" t="s">
        <v>108</v>
      </c>
      <c r="S429" t="s">
        <v>108</v>
      </c>
      <c r="T429" t="s">
        <v>108</v>
      </c>
      <c r="U429">
        <v>960</v>
      </c>
      <c r="V429">
        <v>121</v>
      </c>
      <c r="W429">
        <v>363</v>
      </c>
      <c r="X429">
        <v>96</v>
      </c>
      <c r="Y429">
        <v>191</v>
      </c>
      <c r="Z429">
        <v>76</v>
      </c>
      <c r="AA429" t="s">
        <v>108</v>
      </c>
      <c r="AB429">
        <v>46</v>
      </c>
      <c r="AC429">
        <v>31</v>
      </c>
      <c r="AD429">
        <v>720.74300000000005</v>
      </c>
      <c r="AE429">
        <v>0.204545</v>
      </c>
      <c r="AF429">
        <v>0.36838799999999999</v>
      </c>
    </row>
    <row r="430" spans="1:32" x14ac:dyDescent="0.25">
      <c r="A430" t="s">
        <v>552</v>
      </c>
      <c r="B430">
        <v>1020</v>
      </c>
      <c r="C430" t="s">
        <v>102</v>
      </c>
      <c r="D430">
        <v>20</v>
      </c>
      <c r="E430">
        <v>185</v>
      </c>
      <c r="F430">
        <v>61.6</v>
      </c>
      <c r="G430">
        <v>105.25</v>
      </c>
      <c r="H430">
        <v>56.75</v>
      </c>
      <c r="I430" t="s">
        <v>103</v>
      </c>
      <c r="J430" t="s">
        <v>104</v>
      </c>
      <c r="K430" t="s">
        <v>509</v>
      </c>
      <c r="L430" t="s">
        <v>160</v>
      </c>
      <c r="M430" t="s">
        <v>107</v>
      </c>
      <c r="N430" t="s">
        <v>108</v>
      </c>
      <c r="O430" t="s">
        <v>108</v>
      </c>
      <c r="P430">
        <v>14</v>
      </c>
      <c r="Q430" t="s">
        <v>113</v>
      </c>
      <c r="R430" t="s">
        <v>108</v>
      </c>
      <c r="S430" t="s">
        <v>108</v>
      </c>
      <c r="T430" t="s">
        <v>108</v>
      </c>
      <c r="U430">
        <v>896</v>
      </c>
      <c r="V430">
        <v>116</v>
      </c>
      <c r="W430">
        <v>356</v>
      </c>
      <c r="X430">
        <v>100</v>
      </c>
      <c r="Y430">
        <v>182</v>
      </c>
      <c r="Z430">
        <v>74</v>
      </c>
      <c r="AA430" t="s">
        <v>108</v>
      </c>
      <c r="AB430">
        <v>47</v>
      </c>
      <c r="AC430">
        <v>28</v>
      </c>
      <c r="AD430">
        <v>707.59199999999998</v>
      </c>
      <c r="AE430">
        <v>0.1875</v>
      </c>
      <c r="AF430">
        <v>0.36839100000000002</v>
      </c>
    </row>
    <row r="431" spans="1:32" x14ac:dyDescent="0.25">
      <c r="A431" t="s">
        <v>553</v>
      </c>
      <c r="B431">
        <v>1020</v>
      </c>
      <c r="C431" t="s">
        <v>102</v>
      </c>
      <c r="D431">
        <v>20</v>
      </c>
      <c r="E431">
        <v>185</v>
      </c>
      <c r="F431">
        <v>61.6</v>
      </c>
      <c r="G431">
        <v>105.25</v>
      </c>
      <c r="H431">
        <v>56.75</v>
      </c>
      <c r="I431" t="s">
        <v>103</v>
      </c>
      <c r="J431" t="s">
        <v>104</v>
      </c>
      <c r="K431" t="s">
        <v>509</v>
      </c>
      <c r="L431" t="s">
        <v>160</v>
      </c>
      <c r="M431" t="s">
        <v>107</v>
      </c>
      <c r="N431" t="s">
        <v>108</v>
      </c>
      <c r="O431" t="s">
        <v>108</v>
      </c>
      <c r="P431">
        <v>14</v>
      </c>
      <c r="Q431" t="s">
        <v>113</v>
      </c>
      <c r="R431" t="s">
        <v>108</v>
      </c>
      <c r="S431" t="s">
        <v>108</v>
      </c>
      <c r="T431" t="s">
        <v>108</v>
      </c>
      <c r="U431">
        <v>963</v>
      </c>
      <c r="V431">
        <v>147</v>
      </c>
      <c r="W431">
        <v>357</v>
      </c>
      <c r="X431">
        <v>97</v>
      </c>
      <c r="Y431">
        <v>186</v>
      </c>
      <c r="Z431">
        <v>74</v>
      </c>
      <c r="AA431" t="s">
        <v>108</v>
      </c>
      <c r="AB431">
        <v>47</v>
      </c>
      <c r="AC431">
        <v>29</v>
      </c>
      <c r="AD431">
        <v>732.10500000000002</v>
      </c>
      <c r="AE431">
        <v>0.19148899999999999</v>
      </c>
      <c r="AF431">
        <v>0.35775000000000001</v>
      </c>
    </row>
    <row r="432" spans="1:32" x14ac:dyDescent="0.25">
      <c r="A432" t="s">
        <v>554</v>
      </c>
      <c r="B432">
        <v>1020</v>
      </c>
      <c r="C432" t="s">
        <v>102</v>
      </c>
      <c r="D432">
        <v>20</v>
      </c>
      <c r="E432">
        <v>185</v>
      </c>
      <c r="F432">
        <v>61.6</v>
      </c>
      <c r="G432">
        <v>105.25</v>
      </c>
      <c r="H432">
        <v>56.75</v>
      </c>
      <c r="I432" t="s">
        <v>103</v>
      </c>
      <c r="J432" t="s">
        <v>104</v>
      </c>
      <c r="K432" t="s">
        <v>509</v>
      </c>
      <c r="L432" t="s">
        <v>160</v>
      </c>
      <c r="M432" t="s">
        <v>107</v>
      </c>
      <c r="N432" t="s">
        <v>108</v>
      </c>
      <c r="O432" t="s">
        <v>108</v>
      </c>
      <c r="P432">
        <v>24</v>
      </c>
      <c r="Q432" t="s">
        <v>113</v>
      </c>
      <c r="R432" t="s">
        <v>108</v>
      </c>
      <c r="S432" t="s">
        <v>108</v>
      </c>
      <c r="T432" t="s">
        <v>108</v>
      </c>
      <c r="U432">
        <v>1211</v>
      </c>
      <c r="V432">
        <v>146</v>
      </c>
      <c r="W432">
        <v>388</v>
      </c>
      <c r="X432">
        <v>100</v>
      </c>
      <c r="Y432">
        <v>216</v>
      </c>
      <c r="Z432">
        <v>72</v>
      </c>
      <c r="AA432" t="s">
        <v>108</v>
      </c>
      <c r="AB432">
        <v>45</v>
      </c>
      <c r="AC432">
        <v>28</v>
      </c>
      <c r="AD432">
        <v>861.96100000000001</v>
      </c>
      <c r="AE432">
        <v>0.234043</v>
      </c>
      <c r="AF432">
        <v>0.42714299999999999</v>
      </c>
    </row>
    <row r="433" spans="1:32" x14ac:dyDescent="0.25">
      <c r="A433" t="s">
        <v>555</v>
      </c>
      <c r="B433">
        <v>1020</v>
      </c>
      <c r="C433" t="s">
        <v>102</v>
      </c>
      <c r="D433">
        <v>20</v>
      </c>
      <c r="E433">
        <v>185</v>
      </c>
      <c r="F433">
        <v>61.6</v>
      </c>
      <c r="G433">
        <v>105.25</v>
      </c>
      <c r="H433">
        <v>56.75</v>
      </c>
      <c r="I433" t="s">
        <v>103</v>
      </c>
      <c r="J433" t="s">
        <v>104</v>
      </c>
      <c r="K433" t="s">
        <v>509</v>
      </c>
      <c r="L433" t="s">
        <v>160</v>
      </c>
      <c r="M433" t="s">
        <v>107</v>
      </c>
      <c r="N433" t="s">
        <v>108</v>
      </c>
      <c r="O433" t="s">
        <v>108</v>
      </c>
      <c r="P433">
        <v>24</v>
      </c>
      <c r="Q433" t="s">
        <v>113</v>
      </c>
      <c r="R433" t="s">
        <v>108</v>
      </c>
      <c r="S433" t="s">
        <v>108</v>
      </c>
      <c r="T433" t="s">
        <v>108</v>
      </c>
      <c r="U433">
        <v>1256</v>
      </c>
      <c r="V433">
        <v>143</v>
      </c>
      <c r="W433">
        <v>395</v>
      </c>
      <c r="X433">
        <v>102</v>
      </c>
      <c r="Y433">
        <v>220</v>
      </c>
      <c r="Z433">
        <v>73</v>
      </c>
      <c r="AA433" t="s">
        <v>108</v>
      </c>
      <c r="AB433">
        <v>45</v>
      </c>
      <c r="AC433">
        <v>30</v>
      </c>
      <c r="AD433">
        <v>880.34500000000003</v>
      </c>
      <c r="AE433">
        <v>0.1875</v>
      </c>
      <c r="AF433">
        <v>0.42554199999999998</v>
      </c>
    </row>
    <row r="434" spans="1:32" x14ac:dyDescent="0.25">
      <c r="A434" t="s">
        <v>556</v>
      </c>
      <c r="B434">
        <v>1020</v>
      </c>
      <c r="C434" t="s">
        <v>102</v>
      </c>
      <c r="D434">
        <v>20</v>
      </c>
      <c r="E434">
        <v>185</v>
      </c>
      <c r="F434">
        <v>61.6</v>
      </c>
      <c r="G434">
        <v>105.25</v>
      </c>
      <c r="H434">
        <v>56.75</v>
      </c>
      <c r="I434" t="s">
        <v>103</v>
      </c>
      <c r="J434" t="s">
        <v>104</v>
      </c>
      <c r="K434" t="s">
        <v>509</v>
      </c>
      <c r="L434" t="s">
        <v>160</v>
      </c>
      <c r="M434" t="s">
        <v>107</v>
      </c>
      <c r="N434" t="s">
        <v>108</v>
      </c>
      <c r="O434" t="s">
        <v>108</v>
      </c>
      <c r="P434">
        <v>24</v>
      </c>
      <c r="Q434" t="s">
        <v>113</v>
      </c>
      <c r="R434" t="s">
        <v>108</v>
      </c>
      <c r="S434" t="s">
        <v>108</v>
      </c>
      <c r="T434" t="s">
        <v>108</v>
      </c>
      <c r="U434">
        <v>1182</v>
      </c>
      <c r="V434">
        <v>150</v>
      </c>
      <c r="W434">
        <v>380</v>
      </c>
      <c r="X434">
        <v>94</v>
      </c>
      <c r="Y434">
        <v>213</v>
      </c>
      <c r="Z434">
        <v>73</v>
      </c>
      <c r="AA434" t="s">
        <v>108</v>
      </c>
      <c r="AB434">
        <v>48</v>
      </c>
      <c r="AC434">
        <v>28</v>
      </c>
      <c r="AD434">
        <v>850.27700000000004</v>
      </c>
      <c r="AE434">
        <v>0.19148899999999999</v>
      </c>
      <c r="AF434">
        <v>0.42535699999999999</v>
      </c>
    </row>
    <row r="435" spans="1:32" x14ac:dyDescent="0.25">
      <c r="A435" t="s">
        <v>557</v>
      </c>
      <c r="B435">
        <v>1021</v>
      </c>
      <c r="C435" t="s">
        <v>102</v>
      </c>
      <c r="D435">
        <v>35</v>
      </c>
      <c r="E435">
        <v>171.5</v>
      </c>
      <c r="F435">
        <v>70.900000000000006</v>
      </c>
      <c r="G435">
        <v>97.25</v>
      </c>
      <c r="H435">
        <v>55.75</v>
      </c>
      <c r="I435" t="s">
        <v>458</v>
      </c>
      <c r="J435" t="s">
        <v>104</v>
      </c>
      <c r="K435" t="s">
        <v>459</v>
      </c>
      <c r="L435" t="s">
        <v>460</v>
      </c>
      <c r="M435" t="s">
        <v>107</v>
      </c>
      <c r="N435" t="s">
        <v>108</v>
      </c>
      <c r="O435" t="s">
        <v>108</v>
      </c>
      <c r="P435">
        <v>-0.5</v>
      </c>
      <c r="Q435" t="s">
        <v>109</v>
      </c>
      <c r="R435" t="s">
        <v>108</v>
      </c>
      <c r="S435" t="s">
        <v>108</v>
      </c>
      <c r="T435" t="s">
        <v>108</v>
      </c>
      <c r="U435">
        <v>1087</v>
      </c>
      <c r="V435">
        <v>165</v>
      </c>
      <c r="W435">
        <v>424</v>
      </c>
      <c r="X435">
        <v>94</v>
      </c>
      <c r="Y435">
        <v>252</v>
      </c>
      <c r="Z435">
        <v>78</v>
      </c>
      <c r="AA435" t="s">
        <v>108</v>
      </c>
      <c r="AB435">
        <v>51</v>
      </c>
      <c r="AC435">
        <v>25</v>
      </c>
      <c r="AD435">
        <v>438.29599999999999</v>
      </c>
      <c r="AE435">
        <v>0.10638300000000001</v>
      </c>
      <c r="AF435">
        <v>0.51444699999999999</v>
      </c>
    </row>
    <row r="436" spans="1:32" x14ac:dyDescent="0.25">
      <c r="A436" t="s">
        <v>558</v>
      </c>
      <c r="B436">
        <v>1021</v>
      </c>
      <c r="C436" t="s">
        <v>102</v>
      </c>
      <c r="D436">
        <v>35</v>
      </c>
      <c r="E436">
        <v>171.5</v>
      </c>
      <c r="F436">
        <v>70.900000000000006</v>
      </c>
      <c r="G436">
        <v>97.25</v>
      </c>
      <c r="H436">
        <v>55.75</v>
      </c>
      <c r="I436" t="s">
        <v>458</v>
      </c>
      <c r="J436" t="s">
        <v>104</v>
      </c>
      <c r="K436" t="s">
        <v>459</v>
      </c>
      <c r="L436" t="s">
        <v>460</v>
      </c>
      <c r="M436" t="s">
        <v>107</v>
      </c>
      <c r="N436" t="s">
        <v>108</v>
      </c>
      <c r="O436" t="s">
        <v>108</v>
      </c>
      <c r="P436">
        <v>-0.5</v>
      </c>
      <c r="Q436" t="s">
        <v>109</v>
      </c>
      <c r="R436" t="s">
        <v>108</v>
      </c>
      <c r="S436" t="s">
        <v>108</v>
      </c>
      <c r="T436" t="s">
        <v>108</v>
      </c>
      <c r="U436">
        <v>1108</v>
      </c>
      <c r="V436">
        <v>162</v>
      </c>
      <c r="W436">
        <v>428</v>
      </c>
      <c r="X436">
        <v>94</v>
      </c>
      <c r="Y436">
        <v>257</v>
      </c>
      <c r="Z436">
        <v>77</v>
      </c>
      <c r="AA436" t="s">
        <v>108</v>
      </c>
      <c r="AB436">
        <v>50</v>
      </c>
      <c r="AC436">
        <v>25</v>
      </c>
      <c r="AD436">
        <v>448.43</v>
      </c>
      <c r="AE436">
        <v>0.111111</v>
      </c>
      <c r="AF436">
        <v>0.517397</v>
      </c>
    </row>
    <row r="437" spans="1:32" x14ac:dyDescent="0.25">
      <c r="A437" t="s">
        <v>559</v>
      </c>
      <c r="B437">
        <v>1021</v>
      </c>
      <c r="C437" t="s">
        <v>102</v>
      </c>
      <c r="D437">
        <v>35</v>
      </c>
      <c r="E437">
        <v>171.5</v>
      </c>
      <c r="F437">
        <v>70.900000000000006</v>
      </c>
      <c r="G437">
        <v>97.25</v>
      </c>
      <c r="H437">
        <v>55.75</v>
      </c>
      <c r="I437" t="s">
        <v>458</v>
      </c>
      <c r="J437" t="s">
        <v>104</v>
      </c>
      <c r="K437" t="s">
        <v>459</v>
      </c>
      <c r="L437" t="s">
        <v>460</v>
      </c>
      <c r="M437" t="s">
        <v>107</v>
      </c>
      <c r="N437" t="s">
        <v>108</v>
      </c>
      <c r="O437" t="s">
        <v>108</v>
      </c>
      <c r="P437">
        <v>-0.5</v>
      </c>
      <c r="Q437" t="s">
        <v>109</v>
      </c>
      <c r="R437" t="s">
        <v>108</v>
      </c>
      <c r="S437" t="s">
        <v>108</v>
      </c>
      <c r="T437" t="s">
        <v>108</v>
      </c>
      <c r="U437">
        <v>1094</v>
      </c>
      <c r="V437">
        <v>161</v>
      </c>
      <c r="W437">
        <v>430</v>
      </c>
      <c r="X437">
        <v>98</v>
      </c>
      <c r="Y437">
        <v>256</v>
      </c>
      <c r="Z437">
        <v>76</v>
      </c>
      <c r="AA437" t="s">
        <v>108</v>
      </c>
      <c r="AB437">
        <v>52</v>
      </c>
      <c r="AC437">
        <v>25</v>
      </c>
      <c r="AD437">
        <v>442.226</v>
      </c>
      <c r="AE437">
        <v>0.14893600000000001</v>
      </c>
      <c r="AF437">
        <v>0.52718299999999996</v>
      </c>
    </row>
    <row r="438" spans="1:32" x14ac:dyDescent="0.25">
      <c r="A438" t="s">
        <v>560</v>
      </c>
      <c r="B438">
        <v>1021</v>
      </c>
      <c r="C438" t="s">
        <v>102</v>
      </c>
      <c r="D438">
        <v>35</v>
      </c>
      <c r="E438">
        <v>171.5</v>
      </c>
      <c r="F438">
        <v>70.900000000000006</v>
      </c>
      <c r="G438">
        <v>97.25</v>
      </c>
      <c r="H438">
        <v>55.75</v>
      </c>
      <c r="I438" t="s">
        <v>458</v>
      </c>
      <c r="J438" t="s">
        <v>104</v>
      </c>
      <c r="K438" t="s">
        <v>459</v>
      </c>
      <c r="L438" t="s">
        <v>460</v>
      </c>
      <c r="M438" t="s">
        <v>107</v>
      </c>
      <c r="N438" t="s">
        <v>108</v>
      </c>
      <c r="O438" t="s">
        <v>108</v>
      </c>
      <c r="P438">
        <v>0.5</v>
      </c>
      <c r="Q438" t="s">
        <v>113</v>
      </c>
      <c r="R438" t="s">
        <v>108</v>
      </c>
      <c r="S438" t="s">
        <v>108</v>
      </c>
      <c r="T438" t="s">
        <v>108</v>
      </c>
      <c r="U438">
        <v>1065</v>
      </c>
      <c r="V438">
        <v>163</v>
      </c>
      <c r="W438">
        <v>411</v>
      </c>
      <c r="X438">
        <v>103</v>
      </c>
      <c r="Y438">
        <v>235</v>
      </c>
      <c r="Z438">
        <v>73</v>
      </c>
      <c r="AA438" t="s">
        <v>108</v>
      </c>
      <c r="AB438">
        <v>41</v>
      </c>
      <c r="AC438">
        <v>29</v>
      </c>
      <c r="AD438">
        <v>434.11099999999999</v>
      </c>
      <c r="AE438">
        <v>0.10638300000000001</v>
      </c>
      <c r="AF438">
        <v>0.48659999999999998</v>
      </c>
    </row>
    <row r="439" spans="1:32" x14ac:dyDescent="0.25">
      <c r="A439" t="s">
        <v>561</v>
      </c>
      <c r="B439">
        <v>1021</v>
      </c>
      <c r="C439" t="s">
        <v>102</v>
      </c>
      <c r="D439">
        <v>35</v>
      </c>
      <c r="E439">
        <v>171.5</v>
      </c>
      <c r="F439">
        <v>70.900000000000006</v>
      </c>
      <c r="G439">
        <v>97.25</v>
      </c>
      <c r="H439">
        <v>55.75</v>
      </c>
      <c r="I439" t="s">
        <v>458</v>
      </c>
      <c r="J439" t="s">
        <v>104</v>
      </c>
      <c r="K439" t="s">
        <v>459</v>
      </c>
      <c r="L439" t="s">
        <v>460</v>
      </c>
      <c r="M439" t="s">
        <v>107</v>
      </c>
      <c r="N439" t="s">
        <v>108</v>
      </c>
      <c r="O439" t="s">
        <v>108</v>
      </c>
      <c r="P439">
        <v>0.5</v>
      </c>
      <c r="Q439" t="s">
        <v>113</v>
      </c>
      <c r="R439" t="s">
        <v>108</v>
      </c>
      <c r="S439" t="s">
        <v>108</v>
      </c>
      <c r="T439" t="s">
        <v>108</v>
      </c>
      <c r="U439">
        <v>1062</v>
      </c>
      <c r="V439">
        <v>167</v>
      </c>
      <c r="W439">
        <v>413</v>
      </c>
      <c r="X439">
        <v>94</v>
      </c>
      <c r="Y439">
        <v>243</v>
      </c>
      <c r="Z439">
        <v>76</v>
      </c>
      <c r="AA439" t="s">
        <v>108</v>
      </c>
      <c r="AB439">
        <v>47</v>
      </c>
      <c r="AC439">
        <v>29</v>
      </c>
      <c r="AD439">
        <v>424.00799999999998</v>
      </c>
      <c r="AE439">
        <v>0.111111</v>
      </c>
      <c r="AF439">
        <v>0.48799399999999998</v>
      </c>
    </row>
    <row r="440" spans="1:32" x14ac:dyDescent="0.25">
      <c r="A440" t="s">
        <v>562</v>
      </c>
      <c r="B440">
        <v>1021</v>
      </c>
      <c r="C440" t="s">
        <v>102</v>
      </c>
      <c r="D440">
        <v>35</v>
      </c>
      <c r="E440">
        <v>171.5</v>
      </c>
      <c r="F440">
        <v>70.900000000000006</v>
      </c>
      <c r="G440">
        <v>97.25</v>
      </c>
      <c r="H440">
        <v>55.75</v>
      </c>
      <c r="I440" t="s">
        <v>458</v>
      </c>
      <c r="J440" t="s">
        <v>104</v>
      </c>
      <c r="K440" t="s">
        <v>459</v>
      </c>
      <c r="L440" t="s">
        <v>460</v>
      </c>
      <c r="M440" t="s">
        <v>107</v>
      </c>
      <c r="N440" t="s">
        <v>108</v>
      </c>
      <c r="O440" t="s">
        <v>108</v>
      </c>
      <c r="P440">
        <v>0.5</v>
      </c>
      <c r="Q440" t="s">
        <v>113</v>
      </c>
      <c r="R440" t="s">
        <v>108</v>
      </c>
      <c r="S440" t="s">
        <v>108</v>
      </c>
      <c r="T440" t="s">
        <v>108</v>
      </c>
      <c r="U440">
        <v>1094</v>
      </c>
      <c r="V440">
        <v>161</v>
      </c>
      <c r="W440">
        <v>421</v>
      </c>
      <c r="X440">
        <v>107</v>
      </c>
      <c r="Y440">
        <v>237</v>
      </c>
      <c r="Z440">
        <v>77</v>
      </c>
      <c r="AA440" t="s">
        <v>108</v>
      </c>
      <c r="AB440">
        <v>51</v>
      </c>
      <c r="AC440">
        <v>27</v>
      </c>
      <c r="AD440">
        <v>414.23099999999999</v>
      </c>
      <c r="AE440">
        <v>0.104167</v>
      </c>
      <c r="AF440">
        <v>0.485655</v>
      </c>
    </row>
    <row r="441" spans="1:32" x14ac:dyDescent="0.25">
      <c r="A441" t="s">
        <v>563</v>
      </c>
      <c r="B441">
        <v>1021</v>
      </c>
      <c r="C441" t="s">
        <v>102</v>
      </c>
      <c r="D441">
        <v>35</v>
      </c>
      <c r="E441">
        <v>171.5</v>
      </c>
      <c r="F441">
        <v>70.900000000000006</v>
      </c>
      <c r="G441">
        <v>97.25</v>
      </c>
      <c r="H441">
        <v>55.75</v>
      </c>
      <c r="I441" t="s">
        <v>458</v>
      </c>
      <c r="J441" t="s">
        <v>104</v>
      </c>
      <c r="K441" t="s">
        <v>459</v>
      </c>
      <c r="L441" t="s">
        <v>460</v>
      </c>
      <c r="M441" t="s">
        <v>107</v>
      </c>
      <c r="N441" t="s">
        <v>108</v>
      </c>
      <c r="O441" t="s">
        <v>108</v>
      </c>
      <c r="P441">
        <v>1</v>
      </c>
      <c r="Q441" t="s">
        <v>113</v>
      </c>
      <c r="R441" t="s">
        <v>108</v>
      </c>
      <c r="S441" t="s">
        <v>108</v>
      </c>
      <c r="T441" t="s">
        <v>108</v>
      </c>
      <c r="U441">
        <v>1120</v>
      </c>
      <c r="V441">
        <v>162</v>
      </c>
      <c r="W441">
        <v>422</v>
      </c>
      <c r="X441">
        <v>99</v>
      </c>
      <c r="Y441">
        <v>247</v>
      </c>
      <c r="Z441">
        <v>76</v>
      </c>
      <c r="AA441" t="s">
        <v>108</v>
      </c>
      <c r="AB441">
        <v>59</v>
      </c>
      <c r="AC441">
        <v>19</v>
      </c>
      <c r="AD441">
        <v>424.27800000000002</v>
      </c>
      <c r="AE441">
        <v>0.104167</v>
      </c>
      <c r="AF441">
        <v>0.49327100000000002</v>
      </c>
    </row>
    <row r="442" spans="1:32" x14ac:dyDescent="0.25">
      <c r="A442" t="s">
        <v>564</v>
      </c>
      <c r="B442">
        <v>1021</v>
      </c>
      <c r="C442" t="s">
        <v>102</v>
      </c>
      <c r="D442">
        <v>35</v>
      </c>
      <c r="E442">
        <v>171.5</v>
      </c>
      <c r="F442">
        <v>70.900000000000006</v>
      </c>
      <c r="G442">
        <v>97.25</v>
      </c>
      <c r="H442">
        <v>55.75</v>
      </c>
      <c r="I442" t="s">
        <v>458</v>
      </c>
      <c r="J442" t="s">
        <v>104</v>
      </c>
      <c r="K442" t="s">
        <v>459</v>
      </c>
      <c r="L442" t="s">
        <v>460</v>
      </c>
      <c r="M442" t="s">
        <v>107</v>
      </c>
      <c r="N442" t="s">
        <v>108</v>
      </c>
      <c r="O442" t="s">
        <v>108</v>
      </c>
      <c r="P442">
        <v>1</v>
      </c>
      <c r="Q442" t="s">
        <v>113</v>
      </c>
      <c r="R442" t="s">
        <v>108</v>
      </c>
      <c r="S442" t="s">
        <v>108</v>
      </c>
      <c r="T442" t="s">
        <v>108</v>
      </c>
      <c r="U442">
        <v>1102</v>
      </c>
      <c r="V442">
        <v>163</v>
      </c>
      <c r="W442">
        <v>416</v>
      </c>
      <c r="X442">
        <v>98</v>
      </c>
      <c r="Y442">
        <v>242</v>
      </c>
      <c r="Z442">
        <v>76</v>
      </c>
      <c r="AA442" t="s">
        <v>108</v>
      </c>
      <c r="AB442">
        <v>43</v>
      </c>
      <c r="AC442">
        <v>33</v>
      </c>
      <c r="AD442">
        <v>419.83199999999999</v>
      </c>
      <c r="AE442">
        <v>0.104167</v>
      </c>
      <c r="AF442">
        <v>0.49785400000000002</v>
      </c>
    </row>
    <row r="443" spans="1:32" x14ac:dyDescent="0.25">
      <c r="A443" t="s">
        <v>565</v>
      </c>
      <c r="B443">
        <v>1021</v>
      </c>
      <c r="C443" t="s">
        <v>102</v>
      </c>
      <c r="D443">
        <v>35</v>
      </c>
      <c r="E443">
        <v>171.5</v>
      </c>
      <c r="F443">
        <v>70.900000000000006</v>
      </c>
      <c r="G443">
        <v>97.25</v>
      </c>
      <c r="H443">
        <v>55.75</v>
      </c>
      <c r="I443" t="s">
        <v>458</v>
      </c>
      <c r="J443" t="s">
        <v>104</v>
      </c>
      <c r="K443" t="s">
        <v>459</v>
      </c>
      <c r="L443" t="s">
        <v>460</v>
      </c>
      <c r="M443" t="s">
        <v>107</v>
      </c>
      <c r="N443" t="s">
        <v>108</v>
      </c>
      <c r="O443" t="s">
        <v>108</v>
      </c>
      <c r="P443">
        <v>1</v>
      </c>
      <c r="Q443" t="s">
        <v>113</v>
      </c>
      <c r="R443" t="s">
        <v>108</v>
      </c>
      <c r="S443" t="s">
        <v>108</v>
      </c>
      <c r="T443" t="s">
        <v>108</v>
      </c>
      <c r="U443">
        <v>1082</v>
      </c>
      <c r="V443">
        <v>163</v>
      </c>
      <c r="W443">
        <v>416</v>
      </c>
      <c r="X443">
        <v>101</v>
      </c>
      <c r="Y443">
        <v>240</v>
      </c>
      <c r="Z443">
        <v>75</v>
      </c>
      <c r="AA443" t="s">
        <v>108</v>
      </c>
      <c r="AB443">
        <v>45</v>
      </c>
      <c r="AC443">
        <v>29</v>
      </c>
      <c r="AD443">
        <v>427.125</v>
      </c>
      <c r="AE443">
        <v>0.108696</v>
      </c>
      <c r="AF443">
        <v>0.48369200000000001</v>
      </c>
    </row>
    <row r="444" spans="1:32" x14ac:dyDescent="0.25">
      <c r="A444" t="s">
        <v>566</v>
      </c>
      <c r="B444">
        <v>1021</v>
      </c>
      <c r="C444" t="s">
        <v>102</v>
      </c>
      <c r="D444">
        <v>35</v>
      </c>
      <c r="E444">
        <v>171.5</v>
      </c>
      <c r="F444">
        <v>70.900000000000006</v>
      </c>
      <c r="G444">
        <v>97.25</v>
      </c>
      <c r="H444">
        <v>55.75</v>
      </c>
      <c r="I444" t="s">
        <v>458</v>
      </c>
      <c r="J444" t="s">
        <v>104</v>
      </c>
      <c r="K444" t="s">
        <v>459</v>
      </c>
      <c r="L444" t="s">
        <v>460</v>
      </c>
      <c r="M444" t="s">
        <v>107</v>
      </c>
      <c r="N444" t="s">
        <v>108</v>
      </c>
      <c r="O444" t="s">
        <v>108</v>
      </c>
      <c r="P444">
        <v>1.5</v>
      </c>
      <c r="Q444" t="s">
        <v>113</v>
      </c>
      <c r="R444" t="s">
        <v>108</v>
      </c>
      <c r="S444" t="s">
        <v>108</v>
      </c>
      <c r="T444" t="s">
        <v>108</v>
      </c>
      <c r="U444">
        <v>1112</v>
      </c>
      <c r="V444">
        <v>160</v>
      </c>
      <c r="W444">
        <v>414</v>
      </c>
      <c r="X444">
        <v>94</v>
      </c>
      <c r="Y444">
        <v>250</v>
      </c>
      <c r="Z444">
        <v>70</v>
      </c>
      <c r="AA444" t="s">
        <v>108</v>
      </c>
      <c r="AB444">
        <v>49</v>
      </c>
      <c r="AC444">
        <v>32</v>
      </c>
      <c r="AD444">
        <v>438.726</v>
      </c>
      <c r="AE444">
        <v>0.20833299999999999</v>
      </c>
      <c r="AF444">
        <v>0.49802200000000002</v>
      </c>
    </row>
    <row r="445" spans="1:32" x14ac:dyDescent="0.25">
      <c r="A445" t="s">
        <v>567</v>
      </c>
      <c r="B445">
        <v>1021</v>
      </c>
      <c r="C445" t="s">
        <v>102</v>
      </c>
      <c r="D445">
        <v>35</v>
      </c>
      <c r="E445">
        <v>171.5</v>
      </c>
      <c r="F445">
        <v>70.900000000000006</v>
      </c>
      <c r="G445">
        <v>97.25</v>
      </c>
      <c r="H445">
        <v>55.75</v>
      </c>
      <c r="I445" t="s">
        <v>458</v>
      </c>
      <c r="J445" t="s">
        <v>104</v>
      </c>
      <c r="K445" t="s">
        <v>459</v>
      </c>
      <c r="L445" t="s">
        <v>460</v>
      </c>
      <c r="M445" t="s">
        <v>107</v>
      </c>
      <c r="N445" t="s">
        <v>108</v>
      </c>
      <c r="O445" t="s">
        <v>108</v>
      </c>
      <c r="P445">
        <v>1.5</v>
      </c>
      <c r="Q445" t="s">
        <v>113</v>
      </c>
      <c r="R445" t="s">
        <v>108</v>
      </c>
      <c r="S445" t="s">
        <v>108</v>
      </c>
      <c r="T445" t="s">
        <v>108</v>
      </c>
      <c r="U445">
        <v>1124</v>
      </c>
      <c r="V445">
        <v>159</v>
      </c>
      <c r="W445">
        <v>419</v>
      </c>
      <c r="X445">
        <v>106</v>
      </c>
      <c r="Y445">
        <v>244</v>
      </c>
      <c r="Z445">
        <v>69</v>
      </c>
      <c r="AA445" t="s">
        <v>108</v>
      </c>
      <c r="AB445">
        <v>43</v>
      </c>
      <c r="AC445">
        <v>31</v>
      </c>
      <c r="AD445">
        <v>455.59500000000003</v>
      </c>
      <c r="AE445">
        <v>0.26530599999999999</v>
      </c>
      <c r="AF445">
        <v>0.49361300000000002</v>
      </c>
    </row>
    <row r="446" spans="1:32" x14ac:dyDescent="0.25">
      <c r="A446" t="s">
        <v>568</v>
      </c>
      <c r="B446">
        <v>1021</v>
      </c>
      <c r="C446" t="s">
        <v>102</v>
      </c>
      <c r="D446">
        <v>35</v>
      </c>
      <c r="E446">
        <v>171.5</v>
      </c>
      <c r="F446">
        <v>70.900000000000006</v>
      </c>
      <c r="G446">
        <v>97.25</v>
      </c>
      <c r="H446">
        <v>55.75</v>
      </c>
      <c r="I446" t="s">
        <v>458</v>
      </c>
      <c r="J446" t="s">
        <v>104</v>
      </c>
      <c r="K446" t="s">
        <v>459</v>
      </c>
      <c r="L446" t="s">
        <v>460</v>
      </c>
      <c r="M446" t="s">
        <v>107</v>
      </c>
      <c r="N446" t="s">
        <v>108</v>
      </c>
      <c r="O446" t="s">
        <v>108</v>
      </c>
      <c r="P446">
        <v>1.5</v>
      </c>
      <c r="Q446" t="s">
        <v>113</v>
      </c>
      <c r="R446" t="s">
        <v>108</v>
      </c>
      <c r="S446" t="s">
        <v>108</v>
      </c>
      <c r="T446" t="s">
        <v>108</v>
      </c>
      <c r="U446">
        <v>1104</v>
      </c>
      <c r="V446">
        <v>163</v>
      </c>
      <c r="W446">
        <v>417</v>
      </c>
      <c r="X446">
        <v>97</v>
      </c>
      <c r="Y446">
        <v>248</v>
      </c>
      <c r="Z446">
        <v>72</v>
      </c>
      <c r="AA446" t="s">
        <v>108</v>
      </c>
      <c r="AB446">
        <v>46</v>
      </c>
      <c r="AC446">
        <v>33</v>
      </c>
      <c r="AD446">
        <v>433.26900000000001</v>
      </c>
      <c r="AE446">
        <v>0.244898</v>
      </c>
      <c r="AF446">
        <v>0.50592499999999996</v>
      </c>
    </row>
    <row r="447" spans="1:32" x14ac:dyDescent="0.25">
      <c r="A447" t="s">
        <v>569</v>
      </c>
      <c r="B447">
        <v>1021</v>
      </c>
      <c r="C447" t="s">
        <v>102</v>
      </c>
      <c r="D447">
        <v>35</v>
      </c>
      <c r="E447">
        <v>171.5</v>
      </c>
      <c r="F447">
        <v>70.900000000000006</v>
      </c>
      <c r="G447">
        <v>97.25</v>
      </c>
      <c r="H447">
        <v>55.75</v>
      </c>
      <c r="I447" t="s">
        <v>458</v>
      </c>
      <c r="J447" t="s">
        <v>104</v>
      </c>
      <c r="K447" t="s">
        <v>459</v>
      </c>
      <c r="L447" t="s">
        <v>460</v>
      </c>
      <c r="M447" t="s">
        <v>107</v>
      </c>
      <c r="N447" t="s">
        <v>108</v>
      </c>
      <c r="O447" t="s">
        <v>108</v>
      </c>
      <c r="P447">
        <v>2</v>
      </c>
      <c r="Q447" t="s">
        <v>113</v>
      </c>
      <c r="R447" t="s">
        <v>108</v>
      </c>
      <c r="S447" t="s">
        <v>108</v>
      </c>
      <c r="T447" t="s">
        <v>108</v>
      </c>
      <c r="U447">
        <v>1116</v>
      </c>
      <c r="V447">
        <v>164</v>
      </c>
      <c r="W447">
        <v>421</v>
      </c>
      <c r="X447">
        <v>96</v>
      </c>
      <c r="Y447">
        <v>244</v>
      </c>
      <c r="Z447">
        <v>81</v>
      </c>
      <c r="AA447" t="s">
        <v>108</v>
      </c>
      <c r="AB447">
        <v>52</v>
      </c>
      <c r="AC447">
        <v>29</v>
      </c>
      <c r="AD447">
        <v>387.84100000000001</v>
      </c>
      <c r="AE447">
        <v>8.3333299999999999E-2</v>
      </c>
      <c r="AF447">
        <v>0.48595500000000003</v>
      </c>
    </row>
    <row r="448" spans="1:32" x14ac:dyDescent="0.25">
      <c r="A448" t="s">
        <v>570</v>
      </c>
      <c r="B448">
        <v>1021</v>
      </c>
      <c r="C448" t="s">
        <v>102</v>
      </c>
      <c r="D448">
        <v>35</v>
      </c>
      <c r="E448">
        <v>171.5</v>
      </c>
      <c r="F448">
        <v>70.900000000000006</v>
      </c>
      <c r="G448">
        <v>97.25</v>
      </c>
      <c r="H448">
        <v>55.75</v>
      </c>
      <c r="I448" t="s">
        <v>458</v>
      </c>
      <c r="J448" t="s">
        <v>104</v>
      </c>
      <c r="K448" t="s">
        <v>459</v>
      </c>
      <c r="L448" t="s">
        <v>460</v>
      </c>
      <c r="M448" t="s">
        <v>107</v>
      </c>
      <c r="N448" t="s">
        <v>108</v>
      </c>
      <c r="O448" t="s">
        <v>108</v>
      </c>
      <c r="P448">
        <v>2</v>
      </c>
      <c r="Q448" t="s">
        <v>113</v>
      </c>
      <c r="R448" t="s">
        <v>108</v>
      </c>
      <c r="S448" t="s">
        <v>108</v>
      </c>
      <c r="T448" t="s">
        <v>108</v>
      </c>
      <c r="U448">
        <v>1095</v>
      </c>
      <c r="V448">
        <v>156</v>
      </c>
      <c r="W448">
        <v>423</v>
      </c>
      <c r="X448">
        <v>100</v>
      </c>
      <c r="Y448">
        <v>246</v>
      </c>
      <c r="Z448">
        <v>77</v>
      </c>
      <c r="AA448" t="s">
        <v>108</v>
      </c>
      <c r="AB448">
        <v>48</v>
      </c>
      <c r="AC448">
        <v>27</v>
      </c>
      <c r="AD448">
        <v>395.524</v>
      </c>
      <c r="AE448">
        <v>0.113636</v>
      </c>
      <c r="AF448">
        <v>0.478912</v>
      </c>
    </row>
    <row r="449" spans="1:32" x14ac:dyDescent="0.25">
      <c r="A449" t="s">
        <v>571</v>
      </c>
      <c r="B449">
        <v>1021</v>
      </c>
      <c r="C449" t="s">
        <v>102</v>
      </c>
      <c r="D449">
        <v>35</v>
      </c>
      <c r="E449">
        <v>171.5</v>
      </c>
      <c r="F449">
        <v>70.900000000000006</v>
      </c>
      <c r="G449">
        <v>97.25</v>
      </c>
      <c r="H449">
        <v>55.75</v>
      </c>
      <c r="I449" t="s">
        <v>458</v>
      </c>
      <c r="J449" t="s">
        <v>104</v>
      </c>
      <c r="K449" t="s">
        <v>459</v>
      </c>
      <c r="L449" t="s">
        <v>460</v>
      </c>
      <c r="M449" t="s">
        <v>107</v>
      </c>
      <c r="N449" t="s">
        <v>108</v>
      </c>
      <c r="O449" t="s">
        <v>108</v>
      </c>
      <c r="P449">
        <v>2</v>
      </c>
      <c r="Q449" t="s">
        <v>113</v>
      </c>
      <c r="R449" t="s">
        <v>108</v>
      </c>
      <c r="S449" t="s">
        <v>108</v>
      </c>
      <c r="T449" t="s">
        <v>108</v>
      </c>
      <c r="U449">
        <v>1062</v>
      </c>
      <c r="V449">
        <v>163</v>
      </c>
      <c r="W449">
        <v>425</v>
      </c>
      <c r="X449">
        <v>108</v>
      </c>
      <c r="Y449">
        <v>238</v>
      </c>
      <c r="Z449">
        <v>79</v>
      </c>
      <c r="AA449" t="s">
        <v>108</v>
      </c>
      <c r="AB449">
        <v>47</v>
      </c>
      <c r="AC449">
        <v>29</v>
      </c>
      <c r="AD449">
        <v>395.66500000000002</v>
      </c>
      <c r="AE449">
        <v>0.104167</v>
      </c>
      <c r="AF449">
        <v>0.49076599999999998</v>
      </c>
    </row>
    <row r="450" spans="1:32" x14ac:dyDescent="0.25">
      <c r="A450" t="s">
        <v>572</v>
      </c>
      <c r="B450">
        <v>1021</v>
      </c>
      <c r="C450" t="s">
        <v>102</v>
      </c>
      <c r="D450">
        <v>35</v>
      </c>
      <c r="E450">
        <v>171.5</v>
      </c>
      <c r="F450">
        <v>70.900000000000006</v>
      </c>
      <c r="G450">
        <v>97.25</v>
      </c>
      <c r="H450">
        <v>55.75</v>
      </c>
      <c r="I450" t="s">
        <v>458</v>
      </c>
      <c r="J450" t="s">
        <v>104</v>
      </c>
      <c r="K450" t="s">
        <v>459</v>
      </c>
      <c r="L450" t="s">
        <v>460</v>
      </c>
      <c r="M450" t="s">
        <v>107</v>
      </c>
      <c r="N450" t="s">
        <v>108</v>
      </c>
      <c r="O450" t="s">
        <v>108</v>
      </c>
      <c r="P450">
        <v>2.5</v>
      </c>
      <c r="Q450" t="s">
        <v>113</v>
      </c>
      <c r="R450" t="s">
        <v>108</v>
      </c>
      <c r="S450" t="s">
        <v>108</v>
      </c>
      <c r="T450" t="s">
        <v>108</v>
      </c>
      <c r="U450">
        <v>936</v>
      </c>
      <c r="V450">
        <v>151</v>
      </c>
      <c r="W450">
        <v>413</v>
      </c>
      <c r="X450">
        <v>109</v>
      </c>
      <c r="Y450">
        <v>222</v>
      </c>
      <c r="Z450">
        <v>82</v>
      </c>
      <c r="AA450" t="s">
        <v>108</v>
      </c>
      <c r="AB450">
        <v>54</v>
      </c>
      <c r="AC450">
        <v>31</v>
      </c>
      <c r="AD450">
        <v>273.59300000000002</v>
      </c>
      <c r="AE450">
        <v>6.6666699999999995E-2</v>
      </c>
      <c r="AF450">
        <v>0.436917</v>
      </c>
    </row>
    <row r="451" spans="1:32" x14ac:dyDescent="0.25">
      <c r="A451" t="s">
        <v>573</v>
      </c>
      <c r="B451">
        <v>1021</v>
      </c>
      <c r="C451" t="s">
        <v>102</v>
      </c>
      <c r="D451">
        <v>35</v>
      </c>
      <c r="E451">
        <v>171.5</v>
      </c>
      <c r="F451">
        <v>70.900000000000006</v>
      </c>
      <c r="G451">
        <v>97.25</v>
      </c>
      <c r="H451">
        <v>55.75</v>
      </c>
      <c r="I451" t="s">
        <v>458</v>
      </c>
      <c r="J451" t="s">
        <v>104</v>
      </c>
      <c r="K451" t="s">
        <v>459</v>
      </c>
      <c r="L451" t="s">
        <v>460</v>
      </c>
      <c r="M451" t="s">
        <v>107</v>
      </c>
      <c r="N451" t="s">
        <v>108</v>
      </c>
      <c r="O451" t="s">
        <v>108</v>
      </c>
      <c r="P451">
        <v>2.5</v>
      </c>
      <c r="Q451" t="s">
        <v>113</v>
      </c>
      <c r="R451" t="s">
        <v>108</v>
      </c>
      <c r="S451" t="s">
        <v>108</v>
      </c>
      <c r="T451" t="s">
        <v>108</v>
      </c>
      <c r="U451">
        <v>960</v>
      </c>
      <c r="V451">
        <v>150</v>
      </c>
      <c r="W451">
        <v>414</v>
      </c>
      <c r="X451">
        <v>107</v>
      </c>
      <c r="Y451">
        <v>224</v>
      </c>
      <c r="Z451">
        <v>83</v>
      </c>
      <c r="AA451" t="s">
        <v>108</v>
      </c>
      <c r="AB451">
        <v>53</v>
      </c>
      <c r="AC451">
        <v>32</v>
      </c>
      <c r="AD451">
        <v>305.50700000000001</v>
      </c>
      <c r="AE451">
        <v>8.6956500000000006E-2</v>
      </c>
      <c r="AF451">
        <v>0.449575</v>
      </c>
    </row>
    <row r="452" spans="1:32" x14ac:dyDescent="0.25">
      <c r="A452" t="s">
        <v>574</v>
      </c>
      <c r="B452">
        <v>1021</v>
      </c>
      <c r="C452" t="s">
        <v>102</v>
      </c>
      <c r="D452">
        <v>35</v>
      </c>
      <c r="E452">
        <v>171.5</v>
      </c>
      <c r="F452">
        <v>70.900000000000006</v>
      </c>
      <c r="G452">
        <v>97.25</v>
      </c>
      <c r="H452">
        <v>55.75</v>
      </c>
      <c r="I452" t="s">
        <v>458</v>
      </c>
      <c r="J452" t="s">
        <v>104</v>
      </c>
      <c r="K452" t="s">
        <v>459</v>
      </c>
      <c r="L452" t="s">
        <v>460</v>
      </c>
      <c r="M452" t="s">
        <v>107</v>
      </c>
      <c r="N452" t="s">
        <v>108</v>
      </c>
      <c r="O452" t="s">
        <v>108</v>
      </c>
      <c r="P452">
        <v>2.5</v>
      </c>
      <c r="Q452" t="s">
        <v>113</v>
      </c>
      <c r="R452" t="s">
        <v>108</v>
      </c>
      <c r="S452" t="s">
        <v>108</v>
      </c>
      <c r="T452" t="s">
        <v>108</v>
      </c>
      <c r="U452">
        <v>949</v>
      </c>
      <c r="V452">
        <v>155</v>
      </c>
      <c r="W452">
        <v>407</v>
      </c>
      <c r="X452">
        <v>105</v>
      </c>
      <c r="Y452">
        <v>221</v>
      </c>
      <c r="Z452">
        <v>81</v>
      </c>
      <c r="AA452" t="s">
        <v>108</v>
      </c>
      <c r="AB452">
        <v>52</v>
      </c>
      <c r="AC452">
        <v>29</v>
      </c>
      <c r="AD452">
        <v>313.928</v>
      </c>
      <c r="AE452">
        <v>6.25E-2</v>
      </c>
      <c r="AF452">
        <v>0.43336999999999998</v>
      </c>
    </row>
    <row r="453" spans="1:32" x14ac:dyDescent="0.25">
      <c r="A453" s="1" t="s">
        <v>575</v>
      </c>
      <c r="B453">
        <v>1021</v>
      </c>
      <c r="C453" t="s">
        <v>102</v>
      </c>
      <c r="D453">
        <v>35</v>
      </c>
      <c r="E453">
        <v>171.5</v>
      </c>
      <c r="F453">
        <v>70.900000000000006</v>
      </c>
      <c r="G453">
        <v>97.25</v>
      </c>
      <c r="H453">
        <v>55.75</v>
      </c>
      <c r="I453" t="s">
        <v>458</v>
      </c>
      <c r="J453" t="s">
        <v>104</v>
      </c>
      <c r="K453" t="s">
        <v>459</v>
      </c>
      <c r="L453" t="s">
        <v>460</v>
      </c>
      <c r="M453" t="s">
        <v>107</v>
      </c>
      <c r="N453" t="s">
        <v>108</v>
      </c>
      <c r="O453" t="s">
        <v>108</v>
      </c>
      <c r="P453">
        <v>3</v>
      </c>
      <c r="Q453" t="s">
        <v>113</v>
      </c>
      <c r="R453" t="s">
        <v>108</v>
      </c>
      <c r="S453" t="s">
        <v>108</v>
      </c>
      <c r="T453" t="s">
        <v>108</v>
      </c>
      <c r="U453">
        <v>957</v>
      </c>
      <c r="V453">
        <v>158</v>
      </c>
      <c r="W453">
        <v>401</v>
      </c>
      <c r="X453">
        <v>100</v>
      </c>
      <c r="Y453">
        <v>222</v>
      </c>
      <c r="Z453">
        <v>79</v>
      </c>
      <c r="AA453" t="s">
        <v>108</v>
      </c>
      <c r="AB453">
        <v>52</v>
      </c>
      <c r="AC453">
        <v>31</v>
      </c>
      <c r="AD453">
        <v>285.24200000000002</v>
      </c>
      <c r="AE453">
        <v>6.3829800000000006E-2</v>
      </c>
      <c r="AF453">
        <v>0.46030900000000002</v>
      </c>
    </row>
    <row r="454" spans="1:32" x14ac:dyDescent="0.25">
      <c r="A454" t="s">
        <v>576</v>
      </c>
      <c r="B454">
        <v>1021</v>
      </c>
      <c r="C454" t="s">
        <v>102</v>
      </c>
      <c r="D454">
        <v>35</v>
      </c>
      <c r="E454">
        <v>171.5</v>
      </c>
      <c r="F454">
        <v>70.900000000000006</v>
      </c>
      <c r="G454">
        <v>97.25</v>
      </c>
      <c r="H454">
        <v>55.75</v>
      </c>
      <c r="I454" t="s">
        <v>458</v>
      </c>
      <c r="J454" t="s">
        <v>104</v>
      </c>
      <c r="K454" t="s">
        <v>459</v>
      </c>
      <c r="L454" t="s">
        <v>460</v>
      </c>
      <c r="M454" t="s">
        <v>107</v>
      </c>
      <c r="N454" t="s">
        <v>108</v>
      </c>
      <c r="O454" t="s">
        <v>108</v>
      </c>
      <c r="P454">
        <v>3</v>
      </c>
      <c r="Q454" t="s">
        <v>113</v>
      </c>
      <c r="R454" t="s">
        <v>108</v>
      </c>
      <c r="S454" t="s">
        <v>108</v>
      </c>
      <c r="T454" t="s">
        <v>108</v>
      </c>
      <c r="U454">
        <v>950</v>
      </c>
      <c r="V454">
        <v>157</v>
      </c>
      <c r="W454">
        <v>404</v>
      </c>
      <c r="X454">
        <v>86</v>
      </c>
      <c r="Y454">
        <v>237</v>
      </c>
      <c r="Z454">
        <v>81</v>
      </c>
      <c r="AA454" t="s">
        <v>108</v>
      </c>
      <c r="AB454">
        <v>59</v>
      </c>
      <c r="AC454">
        <v>27</v>
      </c>
      <c r="AD454">
        <v>294.93900000000002</v>
      </c>
      <c r="AE454">
        <v>6.3829800000000006E-2</v>
      </c>
      <c r="AF454">
        <v>0.46191500000000002</v>
      </c>
    </row>
    <row r="455" spans="1:32" x14ac:dyDescent="0.25">
      <c r="A455" t="s">
        <v>577</v>
      </c>
      <c r="B455">
        <v>1021</v>
      </c>
      <c r="C455" t="s">
        <v>102</v>
      </c>
      <c r="D455">
        <v>35</v>
      </c>
      <c r="E455">
        <v>171.5</v>
      </c>
      <c r="F455">
        <v>70.900000000000006</v>
      </c>
      <c r="G455">
        <v>97.25</v>
      </c>
      <c r="H455">
        <v>55.75</v>
      </c>
      <c r="I455" t="s">
        <v>458</v>
      </c>
      <c r="J455" t="s">
        <v>104</v>
      </c>
      <c r="K455" t="s">
        <v>459</v>
      </c>
      <c r="L455" t="s">
        <v>460</v>
      </c>
      <c r="M455" t="s">
        <v>107</v>
      </c>
      <c r="N455" t="s">
        <v>108</v>
      </c>
      <c r="O455" t="s">
        <v>108</v>
      </c>
      <c r="P455">
        <v>3</v>
      </c>
      <c r="Q455" t="s">
        <v>113</v>
      </c>
      <c r="R455" t="s">
        <v>108</v>
      </c>
      <c r="S455" t="s">
        <v>108</v>
      </c>
      <c r="T455" t="s">
        <v>108</v>
      </c>
      <c r="U455">
        <v>951</v>
      </c>
      <c r="V455">
        <v>156</v>
      </c>
      <c r="W455">
        <v>404</v>
      </c>
      <c r="X455">
        <v>102</v>
      </c>
      <c r="Y455">
        <v>224</v>
      </c>
      <c r="Z455">
        <v>78</v>
      </c>
      <c r="AA455" t="s">
        <v>108</v>
      </c>
      <c r="AB455">
        <v>60</v>
      </c>
      <c r="AC455">
        <v>29</v>
      </c>
      <c r="AD455">
        <v>267.61599999999999</v>
      </c>
      <c r="AE455">
        <v>8.6956500000000006E-2</v>
      </c>
      <c r="AF455">
        <v>0.4501</v>
      </c>
    </row>
    <row r="456" spans="1:32" x14ac:dyDescent="0.25">
      <c r="A456" t="s">
        <v>578</v>
      </c>
      <c r="B456">
        <v>1021</v>
      </c>
      <c r="C456" t="s">
        <v>102</v>
      </c>
      <c r="D456">
        <v>35</v>
      </c>
      <c r="E456">
        <v>171.5</v>
      </c>
      <c r="F456">
        <v>70.900000000000006</v>
      </c>
      <c r="G456">
        <v>97.25</v>
      </c>
      <c r="H456">
        <v>55.75</v>
      </c>
      <c r="I456" t="s">
        <v>458</v>
      </c>
      <c r="J456" t="s">
        <v>104</v>
      </c>
      <c r="K456" t="s">
        <v>459</v>
      </c>
      <c r="L456" t="s">
        <v>460</v>
      </c>
      <c r="M456" t="s">
        <v>107</v>
      </c>
      <c r="N456" t="s">
        <v>108</v>
      </c>
      <c r="O456" t="s">
        <v>108</v>
      </c>
      <c r="P456">
        <v>3.5</v>
      </c>
      <c r="Q456" t="s">
        <v>113</v>
      </c>
      <c r="R456" t="s">
        <v>108</v>
      </c>
      <c r="S456" t="s">
        <v>108</v>
      </c>
      <c r="T456" t="s">
        <v>108</v>
      </c>
      <c r="U456">
        <v>939</v>
      </c>
      <c r="V456">
        <v>154</v>
      </c>
      <c r="W456">
        <v>395</v>
      </c>
      <c r="X456">
        <v>105</v>
      </c>
      <c r="Y456">
        <v>220</v>
      </c>
      <c r="Z456">
        <v>70</v>
      </c>
      <c r="AA456" t="s">
        <v>108</v>
      </c>
      <c r="AB456">
        <v>52</v>
      </c>
      <c r="AC456">
        <v>26</v>
      </c>
      <c r="AD456">
        <v>353.464</v>
      </c>
      <c r="AE456">
        <v>0.113636</v>
      </c>
      <c r="AF456">
        <v>0.46693699999999999</v>
      </c>
    </row>
    <row r="457" spans="1:32" x14ac:dyDescent="0.25">
      <c r="A457" t="s">
        <v>579</v>
      </c>
      <c r="B457">
        <v>1021</v>
      </c>
      <c r="C457" t="s">
        <v>102</v>
      </c>
      <c r="D457">
        <v>35</v>
      </c>
      <c r="E457">
        <v>171.5</v>
      </c>
      <c r="F457">
        <v>70.900000000000006</v>
      </c>
      <c r="G457">
        <v>97.25</v>
      </c>
      <c r="H457">
        <v>55.75</v>
      </c>
      <c r="I457" t="s">
        <v>458</v>
      </c>
      <c r="J457" t="s">
        <v>104</v>
      </c>
      <c r="K457" t="s">
        <v>459</v>
      </c>
      <c r="L457" t="s">
        <v>460</v>
      </c>
      <c r="M457" t="s">
        <v>107</v>
      </c>
      <c r="N457" t="s">
        <v>108</v>
      </c>
      <c r="O457" t="s">
        <v>108</v>
      </c>
      <c r="P457">
        <v>3.5</v>
      </c>
      <c r="Q457" t="s">
        <v>113</v>
      </c>
      <c r="R457" t="s">
        <v>108</v>
      </c>
      <c r="S457" t="s">
        <v>108</v>
      </c>
      <c r="T457" t="s">
        <v>108</v>
      </c>
      <c r="U457">
        <v>941</v>
      </c>
      <c r="V457">
        <v>157</v>
      </c>
      <c r="W457">
        <v>387</v>
      </c>
      <c r="X457">
        <v>95</v>
      </c>
      <c r="Y457">
        <v>223</v>
      </c>
      <c r="Z457">
        <v>69</v>
      </c>
      <c r="AA457" t="s">
        <v>108</v>
      </c>
      <c r="AB457">
        <v>57</v>
      </c>
      <c r="AC457">
        <v>23</v>
      </c>
      <c r="AD457">
        <v>346.85899999999998</v>
      </c>
      <c r="AE457">
        <v>0.113636</v>
      </c>
      <c r="AF457">
        <v>0.45885199999999998</v>
      </c>
    </row>
    <row r="458" spans="1:32" x14ac:dyDescent="0.25">
      <c r="A458" t="s">
        <v>580</v>
      </c>
      <c r="B458">
        <v>1021</v>
      </c>
      <c r="C458" t="s">
        <v>102</v>
      </c>
      <c r="D458">
        <v>35</v>
      </c>
      <c r="E458">
        <v>171.5</v>
      </c>
      <c r="F458">
        <v>70.900000000000006</v>
      </c>
      <c r="G458">
        <v>97.25</v>
      </c>
      <c r="H458">
        <v>55.75</v>
      </c>
      <c r="I458" t="s">
        <v>458</v>
      </c>
      <c r="J458" t="s">
        <v>104</v>
      </c>
      <c r="K458" t="s">
        <v>459</v>
      </c>
      <c r="L458" t="s">
        <v>460</v>
      </c>
      <c r="M458" t="s">
        <v>107</v>
      </c>
      <c r="N458" t="s">
        <v>108</v>
      </c>
      <c r="O458" t="s">
        <v>108</v>
      </c>
      <c r="P458">
        <v>3.5</v>
      </c>
      <c r="Q458" t="s">
        <v>113</v>
      </c>
      <c r="R458" t="s">
        <v>108</v>
      </c>
      <c r="S458" t="s">
        <v>108</v>
      </c>
      <c r="T458" t="s">
        <v>108</v>
      </c>
      <c r="U458">
        <v>977</v>
      </c>
      <c r="V458">
        <v>150</v>
      </c>
      <c r="W458">
        <v>394</v>
      </c>
      <c r="X458">
        <v>101</v>
      </c>
      <c r="Y458">
        <v>226</v>
      </c>
      <c r="Z458">
        <v>67</v>
      </c>
      <c r="AA458" t="s">
        <v>108</v>
      </c>
      <c r="AB458">
        <v>56</v>
      </c>
      <c r="AC458">
        <v>25</v>
      </c>
      <c r="AD458">
        <v>328.10599999999999</v>
      </c>
      <c r="AE458">
        <v>0.155556</v>
      </c>
      <c r="AF458">
        <v>0.47393800000000003</v>
      </c>
    </row>
    <row r="459" spans="1:32" x14ac:dyDescent="0.25">
      <c r="A459" t="s">
        <v>581</v>
      </c>
      <c r="B459">
        <v>1021</v>
      </c>
      <c r="C459" t="s">
        <v>102</v>
      </c>
      <c r="D459">
        <v>35</v>
      </c>
      <c r="E459">
        <v>171.5</v>
      </c>
      <c r="F459">
        <v>70.900000000000006</v>
      </c>
      <c r="G459">
        <v>97.25</v>
      </c>
      <c r="H459">
        <v>55.75</v>
      </c>
      <c r="I459" t="s">
        <v>458</v>
      </c>
      <c r="J459" t="s">
        <v>104</v>
      </c>
      <c r="K459" t="s">
        <v>459</v>
      </c>
      <c r="L459" t="s">
        <v>460</v>
      </c>
      <c r="M459" t="s">
        <v>107</v>
      </c>
      <c r="N459" t="s">
        <v>108</v>
      </c>
      <c r="O459" t="s">
        <v>108</v>
      </c>
      <c r="P459">
        <v>4</v>
      </c>
      <c r="Q459" t="s">
        <v>113</v>
      </c>
      <c r="R459" t="s">
        <v>108</v>
      </c>
      <c r="S459" t="s">
        <v>108</v>
      </c>
      <c r="T459" t="s">
        <v>108</v>
      </c>
      <c r="U459">
        <v>1000</v>
      </c>
      <c r="V459">
        <v>157</v>
      </c>
      <c r="W459">
        <v>404</v>
      </c>
      <c r="X459">
        <v>84</v>
      </c>
      <c r="Y459">
        <v>243</v>
      </c>
      <c r="Z459">
        <v>77</v>
      </c>
      <c r="AA459" t="s">
        <v>108</v>
      </c>
      <c r="AB459">
        <v>55</v>
      </c>
      <c r="AC459">
        <v>33</v>
      </c>
      <c r="AD459">
        <v>315.38799999999998</v>
      </c>
      <c r="AE459">
        <v>6.8181800000000001E-2</v>
      </c>
      <c r="AF459">
        <v>0.48465999999999998</v>
      </c>
    </row>
    <row r="460" spans="1:32" x14ac:dyDescent="0.25">
      <c r="A460" t="s">
        <v>582</v>
      </c>
      <c r="B460">
        <v>1021</v>
      </c>
      <c r="C460" t="s">
        <v>102</v>
      </c>
      <c r="D460">
        <v>35</v>
      </c>
      <c r="E460">
        <v>171.5</v>
      </c>
      <c r="F460">
        <v>70.900000000000006</v>
      </c>
      <c r="G460">
        <v>97.25</v>
      </c>
      <c r="H460">
        <v>55.75</v>
      </c>
      <c r="I460" t="s">
        <v>458</v>
      </c>
      <c r="J460" t="s">
        <v>104</v>
      </c>
      <c r="K460" t="s">
        <v>459</v>
      </c>
      <c r="L460" t="s">
        <v>460</v>
      </c>
      <c r="M460" t="s">
        <v>107</v>
      </c>
      <c r="N460" t="s">
        <v>108</v>
      </c>
      <c r="O460" t="s">
        <v>108</v>
      </c>
      <c r="P460">
        <v>4</v>
      </c>
      <c r="Q460" t="s">
        <v>113</v>
      </c>
      <c r="R460" t="s">
        <v>108</v>
      </c>
      <c r="S460" t="s">
        <v>108</v>
      </c>
      <c r="T460" t="s">
        <v>108</v>
      </c>
      <c r="U460">
        <v>1000</v>
      </c>
      <c r="V460">
        <v>162</v>
      </c>
      <c r="W460">
        <v>403</v>
      </c>
      <c r="X460">
        <v>97</v>
      </c>
      <c r="Y460">
        <v>230</v>
      </c>
      <c r="Z460">
        <v>76</v>
      </c>
      <c r="AA460" t="s">
        <v>108</v>
      </c>
      <c r="AB460">
        <v>57</v>
      </c>
      <c r="AC460">
        <v>32</v>
      </c>
      <c r="AD460">
        <v>311.50799999999998</v>
      </c>
      <c r="AE460">
        <v>8.5106399999999999E-2</v>
      </c>
      <c r="AF460">
        <v>0.47361500000000001</v>
      </c>
    </row>
    <row r="461" spans="1:32" x14ac:dyDescent="0.25">
      <c r="A461" t="s">
        <v>583</v>
      </c>
      <c r="B461">
        <v>1021</v>
      </c>
      <c r="C461" t="s">
        <v>102</v>
      </c>
      <c r="D461">
        <v>35</v>
      </c>
      <c r="E461">
        <v>171.5</v>
      </c>
      <c r="F461">
        <v>70.900000000000006</v>
      </c>
      <c r="G461">
        <v>97.25</v>
      </c>
      <c r="H461">
        <v>55.75</v>
      </c>
      <c r="I461" t="s">
        <v>458</v>
      </c>
      <c r="J461" t="s">
        <v>104</v>
      </c>
      <c r="K461" t="s">
        <v>459</v>
      </c>
      <c r="L461" t="s">
        <v>460</v>
      </c>
      <c r="M461" t="s">
        <v>107</v>
      </c>
      <c r="N461" t="s">
        <v>108</v>
      </c>
      <c r="O461" t="s">
        <v>108</v>
      </c>
      <c r="P461">
        <v>4</v>
      </c>
      <c r="Q461" t="s">
        <v>113</v>
      </c>
      <c r="R461" t="s">
        <v>108</v>
      </c>
      <c r="S461" t="s">
        <v>108</v>
      </c>
      <c r="T461" t="s">
        <v>108</v>
      </c>
      <c r="U461">
        <v>1018</v>
      </c>
      <c r="V461">
        <v>151</v>
      </c>
      <c r="W461">
        <v>413</v>
      </c>
      <c r="X461">
        <v>96</v>
      </c>
      <c r="Y461">
        <v>239</v>
      </c>
      <c r="Z461">
        <v>78</v>
      </c>
      <c r="AA461" t="s">
        <v>108</v>
      </c>
      <c r="AB461">
        <v>53</v>
      </c>
      <c r="AC461">
        <v>34</v>
      </c>
      <c r="AD461">
        <v>324.29300000000001</v>
      </c>
      <c r="AE461">
        <v>9.0909100000000007E-2</v>
      </c>
      <c r="AF461">
        <v>0.46259699999999998</v>
      </c>
    </row>
    <row r="462" spans="1:32" x14ac:dyDescent="0.25">
      <c r="A462" t="s">
        <v>584</v>
      </c>
      <c r="B462">
        <v>1021</v>
      </c>
      <c r="C462" t="s">
        <v>102</v>
      </c>
      <c r="D462">
        <v>35</v>
      </c>
      <c r="E462">
        <v>171.5</v>
      </c>
      <c r="F462">
        <v>70.900000000000006</v>
      </c>
      <c r="G462">
        <v>97.25</v>
      </c>
      <c r="H462">
        <v>55.75</v>
      </c>
      <c r="I462" t="s">
        <v>458</v>
      </c>
      <c r="J462" t="s">
        <v>104</v>
      </c>
      <c r="K462" t="s">
        <v>459</v>
      </c>
      <c r="L462" t="s">
        <v>460</v>
      </c>
      <c r="M462" t="s">
        <v>107</v>
      </c>
      <c r="N462" t="s">
        <v>108</v>
      </c>
      <c r="O462" t="s">
        <v>108</v>
      </c>
      <c r="P462">
        <v>5</v>
      </c>
      <c r="Q462" t="s">
        <v>113</v>
      </c>
      <c r="R462" t="s">
        <v>108</v>
      </c>
      <c r="S462" t="s">
        <v>108</v>
      </c>
      <c r="T462" t="s">
        <v>108</v>
      </c>
      <c r="U462">
        <v>991</v>
      </c>
      <c r="V462">
        <v>151</v>
      </c>
      <c r="W462">
        <v>417</v>
      </c>
      <c r="X462">
        <v>89</v>
      </c>
      <c r="Y462">
        <v>240</v>
      </c>
      <c r="Z462">
        <v>88</v>
      </c>
      <c r="AA462" t="s">
        <v>108</v>
      </c>
      <c r="AB462">
        <v>63</v>
      </c>
      <c r="AC462">
        <v>30</v>
      </c>
      <c r="AD462">
        <v>309.65199999999999</v>
      </c>
      <c r="AE462">
        <v>0.14893600000000001</v>
      </c>
      <c r="AF462">
        <v>0.479684</v>
      </c>
    </row>
    <row r="463" spans="1:32" x14ac:dyDescent="0.25">
      <c r="A463" t="s">
        <v>585</v>
      </c>
      <c r="B463">
        <v>1021</v>
      </c>
      <c r="C463" t="s">
        <v>102</v>
      </c>
      <c r="D463">
        <v>35</v>
      </c>
      <c r="E463">
        <v>171.5</v>
      </c>
      <c r="F463">
        <v>70.900000000000006</v>
      </c>
      <c r="G463">
        <v>97.25</v>
      </c>
      <c r="H463">
        <v>55.75</v>
      </c>
      <c r="I463" t="s">
        <v>458</v>
      </c>
      <c r="J463" t="s">
        <v>104</v>
      </c>
      <c r="K463" t="s">
        <v>459</v>
      </c>
      <c r="L463" t="s">
        <v>460</v>
      </c>
      <c r="M463" t="s">
        <v>107</v>
      </c>
      <c r="N463" t="s">
        <v>108</v>
      </c>
      <c r="O463" t="s">
        <v>108</v>
      </c>
      <c r="P463">
        <v>5</v>
      </c>
      <c r="Q463" t="s">
        <v>113</v>
      </c>
      <c r="R463" t="s">
        <v>108</v>
      </c>
      <c r="S463" t="s">
        <v>108</v>
      </c>
      <c r="T463" t="s">
        <v>108</v>
      </c>
      <c r="U463">
        <v>990</v>
      </c>
      <c r="V463">
        <v>156</v>
      </c>
      <c r="W463">
        <v>404</v>
      </c>
      <c r="X463">
        <v>103</v>
      </c>
      <c r="Y463">
        <v>218</v>
      </c>
      <c r="Z463">
        <v>83</v>
      </c>
      <c r="AA463" t="s">
        <v>108</v>
      </c>
      <c r="AB463">
        <v>53</v>
      </c>
      <c r="AC463">
        <v>39</v>
      </c>
      <c r="AD463">
        <v>305.45</v>
      </c>
      <c r="AE463">
        <v>0.108696</v>
      </c>
      <c r="AF463">
        <v>0.46445999999999998</v>
      </c>
    </row>
    <row r="464" spans="1:32" x14ac:dyDescent="0.25">
      <c r="A464" t="s">
        <v>586</v>
      </c>
      <c r="B464">
        <v>1021</v>
      </c>
      <c r="C464" t="s">
        <v>102</v>
      </c>
      <c r="D464">
        <v>35</v>
      </c>
      <c r="E464">
        <v>171.5</v>
      </c>
      <c r="F464">
        <v>70.900000000000006</v>
      </c>
      <c r="G464">
        <v>97.25</v>
      </c>
      <c r="H464">
        <v>55.75</v>
      </c>
      <c r="I464" t="s">
        <v>458</v>
      </c>
      <c r="J464" t="s">
        <v>104</v>
      </c>
      <c r="K464" t="s">
        <v>459</v>
      </c>
      <c r="L464" t="s">
        <v>460</v>
      </c>
      <c r="M464" t="s">
        <v>107</v>
      </c>
      <c r="N464" t="s">
        <v>108</v>
      </c>
      <c r="O464" t="s">
        <v>108</v>
      </c>
      <c r="P464">
        <v>5</v>
      </c>
      <c r="Q464" t="s">
        <v>113</v>
      </c>
      <c r="R464" t="s">
        <v>108</v>
      </c>
      <c r="S464" t="s">
        <v>108</v>
      </c>
      <c r="T464" t="s">
        <v>108</v>
      </c>
      <c r="U464">
        <v>996</v>
      </c>
      <c r="V464">
        <v>158</v>
      </c>
      <c r="W464">
        <v>405</v>
      </c>
      <c r="X464">
        <v>96</v>
      </c>
      <c r="Y464">
        <v>225</v>
      </c>
      <c r="Z464">
        <v>84</v>
      </c>
      <c r="AA464" t="s">
        <v>108</v>
      </c>
      <c r="AB464">
        <v>57</v>
      </c>
      <c r="AC464">
        <v>30</v>
      </c>
      <c r="AD464">
        <v>333.62599999999998</v>
      </c>
      <c r="AE464">
        <v>8.1632700000000002E-2</v>
      </c>
      <c r="AF464">
        <v>0.48896600000000001</v>
      </c>
    </row>
    <row r="465" spans="1:32" x14ac:dyDescent="0.25">
      <c r="A465" t="s">
        <v>587</v>
      </c>
      <c r="B465">
        <v>1021</v>
      </c>
      <c r="C465" t="s">
        <v>102</v>
      </c>
      <c r="D465">
        <v>35</v>
      </c>
      <c r="E465">
        <v>171.5</v>
      </c>
      <c r="F465">
        <v>70.900000000000006</v>
      </c>
      <c r="G465">
        <v>97.25</v>
      </c>
      <c r="H465">
        <v>55.75</v>
      </c>
      <c r="I465" t="s">
        <v>458</v>
      </c>
      <c r="J465" t="s">
        <v>104</v>
      </c>
      <c r="K465" t="s">
        <v>459</v>
      </c>
      <c r="L465" t="s">
        <v>460</v>
      </c>
      <c r="M465" t="s">
        <v>107</v>
      </c>
      <c r="N465" t="s">
        <v>108</v>
      </c>
      <c r="O465" t="s">
        <v>108</v>
      </c>
      <c r="P465">
        <v>6</v>
      </c>
      <c r="Q465" t="s">
        <v>113</v>
      </c>
      <c r="R465" t="s">
        <v>108</v>
      </c>
      <c r="S465" t="s">
        <v>108</v>
      </c>
      <c r="T465" t="s">
        <v>108</v>
      </c>
      <c r="U465">
        <v>1008</v>
      </c>
      <c r="V465">
        <v>156</v>
      </c>
      <c r="W465">
        <v>425</v>
      </c>
      <c r="X465">
        <v>99</v>
      </c>
      <c r="Y465">
        <v>239</v>
      </c>
      <c r="Z465">
        <v>87</v>
      </c>
      <c r="AA465" t="s">
        <v>108</v>
      </c>
      <c r="AB465">
        <v>70</v>
      </c>
      <c r="AC465">
        <v>27</v>
      </c>
      <c r="AD465">
        <v>272.79899999999998</v>
      </c>
      <c r="AE465">
        <v>4.4444400000000002E-2</v>
      </c>
      <c r="AF465">
        <v>0.41114000000000001</v>
      </c>
    </row>
    <row r="466" spans="1:32" x14ac:dyDescent="0.25">
      <c r="A466" t="s">
        <v>588</v>
      </c>
      <c r="B466">
        <v>1021</v>
      </c>
      <c r="C466" t="s">
        <v>102</v>
      </c>
      <c r="D466">
        <v>35</v>
      </c>
      <c r="E466">
        <v>171.5</v>
      </c>
      <c r="F466">
        <v>70.900000000000006</v>
      </c>
      <c r="G466">
        <v>97.25</v>
      </c>
      <c r="H466">
        <v>55.75</v>
      </c>
      <c r="I466" t="s">
        <v>458</v>
      </c>
      <c r="J466" t="s">
        <v>104</v>
      </c>
      <c r="K466" t="s">
        <v>459</v>
      </c>
      <c r="L466" t="s">
        <v>460</v>
      </c>
      <c r="M466" t="s">
        <v>107</v>
      </c>
      <c r="N466" t="s">
        <v>108</v>
      </c>
      <c r="O466" t="s">
        <v>108</v>
      </c>
      <c r="P466">
        <v>6</v>
      </c>
      <c r="Q466" t="s">
        <v>113</v>
      </c>
      <c r="R466" t="s">
        <v>108</v>
      </c>
      <c r="S466" t="s">
        <v>108</v>
      </c>
      <c r="T466" t="s">
        <v>108</v>
      </c>
      <c r="U466">
        <v>847</v>
      </c>
      <c r="V466">
        <v>151</v>
      </c>
      <c r="W466">
        <v>429</v>
      </c>
      <c r="X466">
        <v>97</v>
      </c>
      <c r="Y466">
        <v>219</v>
      </c>
      <c r="Z466">
        <v>113</v>
      </c>
      <c r="AA466" t="s">
        <v>108</v>
      </c>
      <c r="AB466">
        <v>5</v>
      </c>
      <c r="AC466">
        <v>0</v>
      </c>
      <c r="AD466">
        <v>166.947</v>
      </c>
      <c r="AE466">
        <v>6.25E-2</v>
      </c>
      <c r="AF466">
        <v>0.36769400000000002</v>
      </c>
    </row>
    <row r="467" spans="1:32" x14ac:dyDescent="0.25">
      <c r="A467" t="s">
        <v>589</v>
      </c>
      <c r="B467">
        <v>1021</v>
      </c>
      <c r="C467" t="s">
        <v>102</v>
      </c>
      <c r="D467">
        <v>35</v>
      </c>
      <c r="E467">
        <v>171.5</v>
      </c>
      <c r="F467">
        <v>70.900000000000006</v>
      </c>
      <c r="G467">
        <v>97.25</v>
      </c>
      <c r="H467">
        <v>55.75</v>
      </c>
      <c r="I467" t="s">
        <v>458</v>
      </c>
      <c r="J467" t="s">
        <v>104</v>
      </c>
      <c r="K467" t="s">
        <v>459</v>
      </c>
      <c r="L467" t="s">
        <v>460</v>
      </c>
      <c r="M467" t="s">
        <v>107</v>
      </c>
      <c r="N467" t="s">
        <v>108</v>
      </c>
      <c r="O467" t="s">
        <v>108</v>
      </c>
      <c r="P467">
        <v>6</v>
      </c>
      <c r="Q467" t="s">
        <v>113</v>
      </c>
      <c r="R467" t="s">
        <v>108</v>
      </c>
      <c r="S467" t="s">
        <v>108</v>
      </c>
      <c r="T467" t="s">
        <v>108</v>
      </c>
      <c r="U467">
        <v>990</v>
      </c>
      <c r="V467">
        <v>158</v>
      </c>
      <c r="W467">
        <v>431</v>
      </c>
      <c r="X467">
        <v>91</v>
      </c>
      <c r="Y467">
        <v>250</v>
      </c>
      <c r="Z467">
        <v>90</v>
      </c>
      <c r="AA467" t="s">
        <v>108</v>
      </c>
      <c r="AB467">
        <v>66</v>
      </c>
      <c r="AC467">
        <v>39</v>
      </c>
      <c r="AD467">
        <v>257.16800000000001</v>
      </c>
      <c r="AE467">
        <v>6.8181800000000001E-2</v>
      </c>
      <c r="AF467">
        <v>0.42612899999999998</v>
      </c>
    </row>
    <row r="468" spans="1:32" x14ac:dyDescent="0.25">
      <c r="A468" t="s">
        <v>590</v>
      </c>
      <c r="B468">
        <v>1021</v>
      </c>
      <c r="C468" t="s">
        <v>102</v>
      </c>
      <c r="D468">
        <v>35</v>
      </c>
      <c r="E468">
        <v>171.5</v>
      </c>
      <c r="F468">
        <v>70.900000000000006</v>
      </c>
      <c r="G468">
        <v>97.25</v>
      </c>
      <c r="H468">
        <v>55.75</v>
      </c>
      <c r="I468" t="s">
        <v>458</v>
      </c>
      <c r="J468" t="s">
        <v>104</v>
      </c>
      <c r="K468" t="s">
        <v>459</v>
      </c>
      <c r="L468" t="s">
        <v>460</v>
      </c>
      <c r="M468" t="s">
        <v>107</v>
      </c>
      <c r="N468" t="s">
        <v>108</v>
      </c>
      <c r="O468" t="s">
        <v>108</v>
      </c>
      <c r="P468">
        <v>7</v>
      </c>
      <c r="Q468" t="s">
        <v>113</v>
      </c>
      <c r="R468" t="s">
        <v>108</v>
      </c>
      <c r="S468" t="s">
        <v>108</v>
      </c>
      <c r="T468" t="s">
        <v>108</v>
      </c>
      <c r="U468">
        <v>988</v>
      </c>
      <c r="V468">
        <v>155</v>
      </c>
      <c r="W468">
        <v>419</v>
      </c>
      <c r="X468">
        <v>98</v>
      </c>
      <c r="Y468">
        <v>240</v>
      </c>
      <c r="Z468">
        <v>81</v>
      </c>
      <c r="AA468" t="s">
        <v>108</v>
      </c>
      <c r="AB468">
        <v>81</v>
      </c>
      <c r="AC468">
        <v>29</v>
      </c>
      <c r="AD468">
        <v>251.696</v>
      </c>
      <c r="AE468">
        <v>2.5000000000000001E-2</v>
      </c>
      <c r="AF468">
        <v>0.41814699999999999</v>
      </c>
    </row>
    <row r="469" spans="1:32" x14ac:dyDescent="0.25">
      <c r="A469" t="s">
        <v>591</v>
      </c>
      <c r="B469">
        <v>1021</v>
      </c>
      <c r="C469" t="s">
        <v>102</v>
      </c>
      <c r="D469">
        <v>35</v>
      </c>
      <c r="E469">
        <v>171.5</v>
      </c>
      <c r="F469">
        <v>70.900000000000006</v>
      </c>
      <c r="G469">
        <v>97.25</v>
      </c>
      <c r="H469">
        <v>55.75</v>
      </c>
      <c r="I469" t="s">
        <v>458</v>
      </c>
      <c r="J469" t="s">
        <v>104</v>
      </c>
      <c r="K469" t="s">
        <v>459</v>
      </c>
      <c r="L469" t="s">
        <v>460</v>
      </c>
      <c r="M469" t="s">
        <v>107</v>
      </c>
      <c r="N469" t="s">
        <v>108</v>
      </c>
      <c r="O469" t="s">
        <v>108</v>
      </c>
      <c r="P469">
        <v>7</v>
      </c>
      <c r="Q469" t="s">
        <v>113</v>
      </c>
      <c r="R469" t="s">
        <v>108</v>
      </c>
      <c r="S469" t="s">
        <v>108</v>
      </c>
      <c r="T469" t="s">
        <v>108</v>
      </c>
      <c r="U469">
        <v>1043</v>
      </c>
      <c r="V469">
        <v>154</v>
      </c>
      <c r="W469">
        <v>419</v>
      </c>
      <c r="X469">
        <v>87</v>
      </c>
      <c r="Y469">
        <v>254</v>
      </c>
      <c r="Z469">
        <v>78</v>
      </c>
      <c r="AA469" t="s">
        <v>108</v>
      </c>
      <c r="AB469">
        <v>70</v>
      </c>
      <c r="AC469">
        <v>28</v>
      </c>
      <c r="AD469">
        <v>268.37200000000001</v>
      </c>
      <c r="AE469">
        <v>4.65116E-2</v>
      </c>
      <c r="AF469">
        <v>0.427622</v>
      </c>
    </row>
    <row r="470" spans="1:32" x14ac:dyDescent="0.25">
      <c r="A470" t="s">
        <v>592</v>
      </c>
      <c r="B470">
        <v>1021</v>
      </c>
      <c r="C470" t="s">
        <v>102</v>
      </c>
      <c r="D470">
        <v>35</v>
      </c>
      <c r="E470">
        <v>171.5</v>
      </c>
      <c r="F470">
        <v>70.900000000000006</v>
      </c>
      <c r="G470">
        <v>97.25</v>
      </c>
      <c r="H470">
        <v>55.75</v>
      </c>
      <c r="I470" t="s">
        <v>458</v>
      </c>
      <c r="J470" t="s">
        <v>104</v>
      </c>
      <c r="K470" t="s">
        <v>459</v>
      </c>
      <c r="L470" t="s">
        <v>460</v>
      </c>
      <c r="M470" t="s">
        <v>107</v>
      </c>
      <c r="N470" t="s">
        <v>108</v>
      </c>
      <c r="O470" t="s">
        <v>108</v>
      </c>
      <c r="P470">
        <v>7</v>
      </c>
      <c r="Q470" t="s">
        <v>113</v>
      </c>
      <c r="R470" t="s">
        <v>108</v>
      </c>
      <c r="S470" t="s">
        <v>108</v>
      </c>
      <c r="T470" t="s">
        <v>108</v>
      </c>
      <c r="U470">
        <v>987</v>
      </c>
      <c r="V470">
        <v>150</v>
      </c>
      <c r="W470">
        <v>426</v>
      </c>
      <c r="X470">
        <v>103</v>
      </c>
      <c r="Y470">
        <v>242</v>
      </c>
      <c r="Z470">
        <v>81</v>
      </c>
      <c r="AA470" t="s">
        <v>108</v>
      </c>
      <c r="AB470">
        <v>75</v>
      </c>
      <c r="AC470">
        <v>30</v>
      </c>
      <c r="AD470">
        <v>269.721</v>
      </c>
      <c r="AE470">
        <v>4.5454500000000002E-2</v>
      </c>
      <c r="AF470">
        <v>0.44764900000000002</v>
      </c>
    </row>
    <row r="471" spans="1:32" x14ac:dyDescent="0.25">
      <c r="A471" t="s">
        <v>593</v>
      </c>
      <c r="B471">
        <v>1021</v>
      </c>
      <c r="C471" t="s">
        <v>102</v>
      </c>
      <c r="D471">
        <v>35</v>
      </c>
      <c r="E471">
        <v>171.5</v>
      </c>
      <c r="F471">
        <v>70.900000000000006</v>
      </c>
      <c r="G471">
        <v>97.25</v>
      </c>
      <c r="H471">
        <v>55.75</v>
      </c>
      <c r="I471" t="s">
        <v>458</v>
      </c>
      <c r="J471" t="s">
        <v>104</v>
      </c>
      <c r="K471" t="s">
        <v>459</v>
      </c>
      <c r="L471" t="s">
        <v>460</v>
      </c>
      <c r="M471" t="s">
        <v>107</v>
      </c>
      <c r="N471" t="s">
        <v>108</v>
      </c>
      <c r="O471" t="s">
        <v>108</v>
      </c>
      <c r="P471">
        <v>8</v>
      </c>
      <c r="Q471" t="s">
        <v>113</v>
      </c>
      <c r="R471" t="s">
        <v>108</v>
      </c>
      <c r="S471" t="s">
        <v>108</v>
      </c>
      <c r="T471" t="s">
        <v>108</v>
      </c>
      <c r="U471">
        <v>1021</v>
      </c>
      <c r="V471">
        <v>149</v>
      </c>
      <c r="W471">
        <v>421</v>
      </c>
      <c r="X471">
        <v>108</v>
      </c>
      <c r="Y471">
        <v>236</v>
      </c>
      <c r="Z471">
        <v>77</v>
      </c>
      <c r="AA471" t="s">
        <v>108</v>
      </c>
      <c r="AB471">
        <v>68</v>
      </c>
      <c r="AC471">
        <v>28</v>
      </c>
      <c r="AD471">
        <v>314.459</v>
      </c>
      <c r="AE471">
        <v>0.111111</v>
      </c>
      <c r="AF471">
        <v>0.48028799999999999</v>
      </c>
    </row>
    <row r="472" spans="1:32" x14ac:dyDescent="0.25">
      <c r="A472" t="s">
        <v>594</v>
      </c>
      <c r="B472">
        <v>1021</v>
      </c>
      <c r="C472" t="s">
        <v>102</v>
      </c>
      <c r="D472">
        <v>35</v>
      </c>
      <c r="E472">
        <v>171.5</v>
      </c>
      <c r="F472">
        <v>70.900000000000006</v>
      </c>
      <c r="G472">
        <v>97.25</v>
      </c>
      <c r="H472">
        <v>55.75</v>
      </c>
      <c r="I472" t="s">
        <v>458</v>
      </c>
      <c r="J472" t="s">
        <v>104</v>
      </c>
      <c r="K472" t="s">
        <v>459</v>
      </c>
      <c r="L472" t="s">
        <v>460</v>
      </c>
      <c r="M472" t="s">
        <v>107</v>
      </c>
      <c r="N472" t="s">
        <v>108</v>
      </c>
      <c r="O472" t="s">
        <v>108</v>
      </c>
      <c r="P472">
        <v>8</v>
      </c>
      <c r="Q472" t="s">
        <v>113</v>
      </c>
      <c r="R472" t="s">
        <v>108</v>
      </c>
      <c r="S472" t="s">
        <v>108</v>
      </c>
      <c r="T472" t="s">
        <v>108</v>
      </c>
      <c r="U472">
        <v>988</v>
      </c>
      <c r="V472">
        <v>161</v>
      </c>
      <c r="W472">
        <v>422</v>
      </c>
      <c r="X472">
        <v>105</v>
      </c>
      <c r="Y472">
        <v>237</v>
      </c>
      <c r="Z472">
        <v>80</v>
      </c>
      <c r="AA472" t="s">
        <v>108</v>
      </c>
      <c r="AB472">
        <v>60</v>
      </c>
      <c r="AC472">
        <v>43</v>
      </c>
      <c r="AD472">
        <v>298.73399999999998</v>
      </c>
      <c r="AE472">
        <v>9.0909100000000007E-2</v>
      </c>
      <c r="AF472">
        <v>0.49059599999999998</v>
      </c>
    </row>
    <row r="473" spans="1:32" x14ac:dyDescent="0.25">
      <c r="A473" t="s">
        <v>595</v>
      </c>
      <c r="B473">
        <v>1021</v>
      </c>
      <c r="C473" t="s">
        <v>102</v>
      </c>
      <c r="D473">
        <v>35</v>
      </c>
      <c r="E473">
        <v>171.5</v>
      </c>
      <c r="F473">
        <v>70.900000000000006</v>
      </c>
      <c r="G473">
        <v>97.25</v>
      </c>
      <c r="H473">
        <v>55.75</v>
      </c>
      <c r="I473" t="s">
        <v>458</v>
      </c>
      <c r="J473" t="s">
        <v>104</v>
      </c>
      <c r="K473" t="s">
        <v>459</v>
      </c>
      <c r="L473" t="s">
        <v>460</v>
      </c>
      <c r="M473" t="s">
        <v>107</v>
      </c>
      <c r="N473" t="s">
        <v>108</v>
      </c>
      <c r="O473" t="s">
        <v>108</v>
      </c>
      <c r="P473">
        <v>8</v>
      </c>
      <c r="Q473" t="s">
        <v>113</v>
      </c>
      <c r="R473" t="s">
        <v>108</v>
      </c>
      <c r="S473" t="s">
        <v>108</v>
      </c>
      <c r="T473" t="s">
        <v>108</v>
      </c>
      <c r="U473">
        <v>1099</v>
      </c>
      <c r="V473">
        <v>155</v>
      </c>
      <c r="W473">
        <v>429</v>
      </c>
      <c r="X473">
        <v>102</v>
      </c>
      <c r="Y473">
        <v>244</v>
      </c>
      <c r="Z473">
        <v>83</v>
      </c>
      <c r="AA473" t="s">
        <v>108</v>
      </c>
      <c r="AB473">
        <v>74</v>
      </c>
      <c r="AC473">
        <v>33</v>
      </c>
      <c r="AD473">
        <v>308.94400000000002</v>
      </c>
      <c r="AE473">
        <v>0.111111</v>
      </c>
      <c r="AF473">
        <v>0.49354900000000002</v>
      </c>
    </row>
    <row r="474" spans="1:32" x14ac:dyDescent="0.25">
      <c r="A474" t="s">
        <v>596</v>
      </c>
      <c r="B474">
        <v>1021</v>
      </c>
      <c r="C474" t="s">
        <v>102</v>
      </c>
      <c r="D474">
        <v>35</v>
      </c>
      <c r="E474">
        <v>171.5</v>
      </c>
      <c r="F474">
        <v>70.900000000000006</v>
      </c>
      <c r="G474">
        <v>97.25</v>
      </c>
      <c r="H474">
        <v>55.75</v>
      </c>
      <c r="I474" t="s">
        <v>458</v>
      </c>
      <c r="J474" t="s">
        <v>104</v>
      </c>
      <c r="K474" t="s">
        <v>459</v>
      </c>
      <c r="L474" t="s">
        <v>460</v>
      </c>
      <c r="M474" t="s">
        <v>107</v>
      </c>
      <c r="N474" t="s">
        <v>108</v>
      </c>
      <c r="O474" t="s">
        <v>108</v>
      </c>
      <c r="P474">
        <v>12</v>
      </c>
      <c r="Q474" t="s">
        <v>113</v>
      </c>
      <c r="R474" t="s">
        <v>108</v>
      </c>
      <c r="S474" t="s">
        <v>108</v>
      </c>
      <c r="T474" t="s">
        <v>108</v>
      </c>
      <c r="U474">
        <v>910</v>
      </c>
      <c r="V474">
        <v>158</v>
      </c>
      <c r="W474">
        <v>383</v>
      </c>
      <c r="X474">
        <v>97</v>
      </c>
      <c r="Y474">
        <v>216</v>
      </c>
      <c r="Z474">
        <v>70</v>
      </c>
      <c r="AA474" t="s">
        <v>108</v>
      </c>
      <c r="AB474">
        <v>52</v>
      </c>
      <c r="AC474">
        <v>24</v>
      </c>
      <c r="AD474">
        <v>400.214</v>
      </c>
      <c r="AE474">
        <v>6.5217399999999995E-2</v>
      </c>
      <c r="AF474">
        <v>0.40673599999999999</v>
      </c>
    </row>
    <row r="475" spans="1:32" x14ac:dyDescent="0.25">
      <c r="A475" t="s">
        <v>597</v>
      </c>
      <c r="B475">
        <v>1021</v>
      </c>
      <c r="C475" t="s">
        <v>102</v>
      </c>
      <c r="D475">
        <v>35</v>
      </c>
      <c r="E475">
        <v>171.5</v>
      </c>
      <c r="F475">
        <v>70.900000000000006</v>
      </c>
      <c r="G475">
        <v>97.25</v>
      </c>
      <c r="H475">
        <v>55.75</v>
      </c>
      <c r="I475" t="s">
        <v>458</v>
      </c>
      <c r="J475" t="s">
        <v>104</v>
      </c>
      <c r="K475" t="s">
        <v>459</v>
      </c>
      <c r="L475" t="s">
        <v>460</v>
      </c>
      <c r="M475" t="s">
        <v>107</v>
      </c>
      <c r="N475" t="s">
        <v>108</v>
      </c>
      <c r="O475" t="s">
        <v>108</v>
      </c>
      <c r="P475">
        <v>12</v>
      </c>
      <c r="Q475" t="s">
        <v>113</v>
      </c>
      <c r="R475" t="s">
        <v>108</v>
      </c>
      <c r="S475" t="s">
        <v>108</v>
      </c>
      <c r="T475" t="s">
        <v>108</v>
      </c>
      <c r="U475">
        <v>920</v>
      </c>
      <c r="V475">
        <v>156</v>
      </c>
      <c r="W475">
        <v>385</v>
      </c>
      <c r="X475">
        <v>99</v>
      </c>
      <c r="Y475">
        <v>218</v>
      </c>
      <c r="Z475">
        <v>68</v>
      </c>
      <c r="AA475" t="s">
        <v>108</v>
      </c>
      <c r="AB475">
        <v>53</v>
      </c>
      <c r="AC475">
        <v>21</v>
      </c>
      <c r="AD475">
        <v>405.649</v>
      </c>
      <c r="AE475">
        <v>4.4444400000000002E-2</v>
      </c>
      <c r="AF475">
        <v>0.403173</v>
      </c>
    </row>
    <row r="476" spans="1:32" x14ac:dyDescent="0.25">
      <c r="A476" t="s">
        <v>598</v>
      </c>
      <c r="B476">
        <v>1021</v>
      </c>
      <c r="C476" t="s">
        <v>102</v>
      </c>
      <c r="D476">
        <v>35</v>
      </c>
      <c r="E476">
        <v>171.5</v>
      </c>
      <c r="F476">
        <v>70.900000000000006</v>
      </c>
      <c r="G476">
        <v>97.25</v>
      </c>
      <c r="H476">
        <v>55.75</v>
      </c>
      <c r="I476" t="s">
        <v>458</v>
      </c>
      <c r="J476" t="s">
        <v>104</v>
      </c>
      <c r="K476" t="s">
        <v>459</v>
      </c>
      <c r="L476" t="s">
        <v>460</v>
      </c>
      <c r="M476" t="s">
        <v>107</v>
      </c>
      <c r="N476" t="s">
        <v>108</v>
      </c>
      <c r="O476" t="s">
        <v>108</v>
      </c>
      <c r="P476">
        <v>12</v>
      </c>
      <c r="Q476" t="s">
        <v>113</v>
      </c>
      <c r="R476" t="s">
        <v>108</v>
      </c>
      <c r="S476" t="s">
        <v>108</v>
      </c>
      <c r="T476" t="s">
        <v>108</v>
      </c>
      <c r="U476">
        <v>889</v>
      </c>
      <c r="V476">
        <v>157</v>
      </c>
      <c r="W476">
        <v>385</v>
      </c>
      <c r="X476">
        <v>94</v>
      </c>
      <c r="Y476">
        <v>219</v>
      </c>
      <c r="Z476">
        <v>72</v>
      </c>
      <c r="AA476" t="s">
        <v>108</v>
      </c>
      <c r="AB476">
        <v>60</v>
      </c>
      <c r="AC476">
        <v>23</v>
      </c>
      <c r="AD476">
        <v>369.91</v>
      </c>
      <c r="AE476">
        <v>6.5217399999999995E-2</v>
      </c>
      <c r="AF476">
        <v>0.40607300000000002</v>
      </c>
    </row>
    <row r="477" spans="1:32" x14ac:dyDescent="0.25">
      <c r="A477" t="s">
        <v>599</v>
      </c>
      <c r="B477">
        <v>1021</v>
      </c>
      <c r="C477" t="s">
        <v>102</v>
      </c>
      <c r="D477">
        <v>35</v>
      </c>
      <c r="E477">
        <v>171.5</v>
      </c>
      <c r="F477">
        <v>70.900000000000006</v>
      </c>
      <c r="G477">
        <v>97.25</v>
      </c>
      <c r="H477">
        <v>55.75</v>
      </c>
      <c r="I477" t="s">
        <v>458</v>
      </c>
      <c r="J477" t="s">
        <v>104</v>
      </c>
      <c r="K477" t="s">
        <v>459</v>
      </c>
      <c r="L477" t="s">
        <v>460</v>
      </c>
      <c r="M477" t="s">
        <v>107</v>
      </c>
      <c r="N477" t="s">
        <v>108</v>
      </c>
      <c r="O477" t="s">
        <v>108</v>
      </c>
      <c r="P477">
        <v>14</v>
      </c>
      <c r="Q477" t="s">
        <v>113</v>
      </c>
      <c r="R477" t="s">
        <v>108</v>
      </c>
      <c r="S477" t="s">
        <v>108</v>
      </c>
      <c r="T477" t="s">
        <v>108</v>
      </c>
      <c r="U477">
        <v>968</v>
      </c>
      <c r="V477">
        <v>163</v>
      </c>
      <c r="W477">
        <v>414</v>
      </c>
      <c r="X477">
        <v>103</v>
      </c>
      <c r="Y477">
        <v>229</v>
      </c>
      <c r="Z477">
        <v>82</v>
      </c>
      <c r="AA477" t="s">
        <v>108</v>
      </c>
      <c r="AB477">
        <v>50</v>
      </c>
      <c r="AC477">
        <v>35</v>
      </c>
      <c r="AD477">
        <v>346.19499999999999</v>
      </c>
      <c r="AE477">
        <v>8.5106399999999999E-2</v>
      </c>
      <c r="AF477">
        <v>0.44541599999999998</v>
      </c>
    </row>
    <row r="478" spans="1:32" x14ac:dyDescent="0.25">
      <c r="A478" t="s">
        <v>600</v>
      </c>
      <c r="B478">
        <v>1021</v>
      </c>
      <c r="C478" t="s">
        <v>102</v>
      </c>
      <c r="D478">
        <v>35</v>
      </c>
      <c r="E478">
        <v>171.5</v>
      </c>
      <c r="F478">
        <v>70.900000000000006</v>
      </c>
      <c r="G478">
        <v>97.25</v>
      </c>
      <c r="H478">
        <v>55.75</v>
      </c>
      <c r="I478" t="s">
        <v>458</v>
      </c>
      <c r="J478" t="s">
        <v>104</v>
      </c>
      <c r="K478" t="s">
        <v>459</v>
      </c>
      <c r="L478" t="s">
        <v>460</v>
      </c>
      <c r="M478" t="s">
        <v>107</v>
      </c>
      <c r="N478" t="s">
        <v>108</v>
      </c>
      <c r="O478" t="s">
        <v>108</v>
      </c>
      <c r="P478">
        <v>14</v>
      </c>
      <c r="Q478" t="s">
        <v>113</v>
      </c>
      <c r="R478" t="s">
        <v>108</v>
      </c>
      <c r="S478" t="s">
        <v>108</v>
      </c>
      <c r="T478" t="s">
        <v>108</v>
      </c>
      <c r="U478">
        <v>1027</v>
      </c>
      <c r="V478">
        <v>170</v>
      </c>
      <c r="W478">
        <v>405</v>
      </c>
      <c r="X478">
        <v>82</v>
      </c>
      <c r="Y478">
        <v>246</v>
      </c>
      <c r="Z478">
        <v>77</v>
      </c>
      <c r="AA478" t="s">
        <v>108</v>
      </c>
      <c r="AB478">
        <v>50</v>
      </c>
      <c r="AC478">
        <v>31</v>
      </c>
      <c r="AD478">
        <v>369.85300000000001</v>
      </c>
      <c r="AE478">
        <v>8.3333299999999999E-2</v>
      </c>
      <c r="AF478">
        <v>0.444523</v>
      </c>
    </row>
    <row r="479" spans="1:32" x14ac:dyDescent="0.25">
      <c r="A479" t="s">
        <v>601</v>
      </c>
      <c r="B479">
        <v>1021</v>
      </c>
      <c r="C479" t="s">
        <v>102</v>
      </c>
      <c r="D479">
        <v>35</v>
      </c>
      <c r="E479">
        <v>171.5</v>
      </c>
      <c r="F479">
        <v>70.900000000000006</v>
      </c>
      <c r="G479">
        <v>97.25</v>
      </c>
      <c r="H479">
        <v>55.75</v>
      </c>
      <c r="I479" t="s">
        <v>458</v>
      </c>
      <c r="J479" t="s">
        <v>104</v>
      </c>
      <c r="K479" t="s">
        <v>459</v>
      </c>
      <c r="L479" t="s">
        <v>460</v>
      </c>
      <c r="M479" t="s">
        <v>107</v>
      </c>
      <c r="N479" t="s">
        <v>108</v>
      </c>
      <c r="O479" t="s">
        <v>108</v>
      </c>
      <c r="P479">
        <v>14</v>
      </c>
      <c r="Q479" t="s">
        <v>113</v>
      </c>
      <c r="R479" t="s">
        <v>108</v>
      </c>
      <c r="S479" t="s">
        <v>108</v>
      </c>
      <c r="T479" t="s">
        <v>108</v>
      </c>
      <c r="U479">
        <v>1020</v>
      </c>
      <c r="V479">
        <v>158</v>
      </c>
      <c r="W479">
        <v>410</v>
      </c>
      <c r="X479">
        <v>108</v>
      </c>
      <c r="Y479">
        <v>226</v>
      </c>
      <c r="Z479">
        <v>76</v>
      </c>
      <c r="AA479" t="s">
        <v>108</v>
      </c>
      <c r="AB479">
        <v>44</v>
      </c>
      <c r="AC479">
        <v>34</v>
      </c>
      <c r="AD479">
        <v>365.51</v>
      </c>
      <c r="AE479">
        <v>0.108696</v>
      </c>
      <c r="AF479">
        <v>0.46292699999999998</v>
      </c>
    </row>
    <row r="480" spans="1:32" x14ac:dyDescent="0.25">
      <c r="A480" t="s">
        <v>602</v>
      </c>
      <c r="B480">
        <v>1021</v>
      </c>
      <c r="C480" t="s">
        <v>102</v>
      </c>
      <c r="D480">
        <v>35</v>
      </c>
      <c r="E480">
        <v>171.5</v>
      </c>
      <c r="F480">
        <v>70.900000000000006</v>
      </c>
      <c r="G480">
        <v>97.25</v>
      </c>
      <c r="H480">
        <v>55.75</v>
      </c>
      <c r="I480" t="s">
        <v>458</v>
      </c>
      <c r="J480" t="s">
        <v>104</v>
      </c>
      <c r="K480" t="s">
        <v>459</v>
      </c>
      <c r="L480" t="s">
        <v>460</v>
      </c>
      <c r="M480" t="s">
        <v>107</v>
      </c>
      <c r="N480" t="s">
        <v>108</v>
      </c>
      <c r="O480" t="s">
        <v>108</v>
      </c>
      <c r="P480">
        <v>24</v>
      </c>
      <c r="Q480" t="s">
        <v>113</v>
      </c>
      <c r="R480" t="s">
        <v>108</v>
      </c>
      <c r="S480" t="s">
        <v>108</v>
      </c>
      <c r="T480" t="s">
        <v>108</v>
      </c>
      <c r="U480">
        <v>1016</v>
      </c>
      <c r="V480">
        <v>163</v>
      </c>
      <c r="W480">
        <v>397</v>
      </c>
      <c r="X480">
        <v>100</v>
      </c>
      <c r="Y480">
        <v>223</v>
      </c>
      <c r="Z480">
        <v>74</v>
      </c>
      <c r="AA480" t="s">
        <v>108</v>
      </c>
      <c r="AB480">
        <v>43</v>
      </c>
      <c r="AC480">
        <v>32</v>
      </c>
      <c r="AD480">
        <v>402.59300000000002</v>
      </c>
      <c r="AE480">
        <v>8.6956500000000006E-2</v>
      </c>
      <c r="AF480">
        <v>0.47519</v>
      </c>
    </row>
    <row r="481" spans="1:32" x14ac:dyDescent="0.25">
      <c r="A481" t="s">
        <v>603</v>
      </c>
      <c r="B481">
        <v>1021</v>
      </c>
      <c r="C481" t="s">
        <v>102</v>
      </c>
      <c r="D481">
        <v>35</v>
      </c>
      <c r="E481">
        <v>171.5</v>
      </c>
      <c r="F481">
        <v>70.900000000000006</v>
      </c>
      <c r="G481">
        <v>97.25</v>
      </c>
      <c r="H481">
        <v>55.75</v>
      </c>
      <c r="I481" t="s">
        <v>458</v>
      </c>
      <c r="J481" t="s">
        <v>104</v>
      </c>
      <c r="K481" t="s">
        <v>459</v>
      </c>
      <c r="L481" t="s">
        <v>460</v>
      </c>
      <c r="M481" t="s">
        <v>107</v>
      </c>
      <c r="N481" t="s">
        <v>108</v>
      </c>
      <c r="O481" t="s">
        <v>108</v>
      </c>
      <c r="P481">
        <v>24</v>
      </c>
      <c r="Q481" t="s">
        <v>113</v>
      </c>
      <c r="R481" t="s">
        <v>108</v>
      </c>
      <c r="S481" t="s">
        <v>108</v>
      </c>
      <c r="T481" t="s">
        <v>108</v>
      </c>
      <c r="U481">
        <v>1021</v>
      </c>
      <c r="V481">
        <v>157</v>
      </c>
      <c r="W481">
        <v>411</v>
      </c>
      <c r="X481">
        <v>105</v>
      </c>
      <c r="Y481">
        <v>229</v>
      </c>
      <c r="Z481">
        <v>77</v>
      </c>
      <c r="AA481" t="s">
        <v>108</v>
      </c>
      <c r="AB481">
        <v>51</v>
      </c>
      <c r="AC481">
        <v>21</v>
      </c>
      <c r="AD481">
        <v>403.52499999999998</v>
      </c>
      <c r="AE481" t="s">
        <v>108</v>
      </c>
      <c r="AF481" t="s">
        <v>108</v>
      </c>
    </row>
    <row r="482" spans="1:32" x14ac:dyDescent="0.25">
      <c r="A482" t="s">
        <v>604</v>
      </c>
      <c r="B482">
        <v>1021</v>
      </c>
      <c r="C482" t="s">
        <v>102</v>
      </c>
      <c r="D482">
        <v>35</v>
      </c>
      <c r="E482">
        <v>171.5</v>
      </c>
      <c r="F482">
        <v>70.900000000000006</v>
      </c>
      <c r="G482">
        <v>97.25</v>
      </c>
      <c r="H482">
        <v>55.75</v>
      </c>
      <c r="I482" t="s">
        <v>458</v>
      </c>
      <c r="J482" t="s">
        <v>104</v>
      </c>
      <c r="K482" t="s">
        <v>459</v>
      </c>
      <c r="L482" t="s">
        <v>460</v>
      </c>
      <c r="M482" t="s">
        <v>107</v>
      </c>
      <c r="N482" t="s">
        <v>108</v>
      </c>
      <c r="O482" t="s">
        <v>108</v>
      </c>
      <c r="P482">
        <v>24</v>
      </c>
      <c r="Q482" t="s">
        <v>113</v>
      </c>
      <c r="R482" t="s">
        <v>108</v>
      </c>
      <c r="S482" t="s">
        <v>108</v>
      </c>
      <c r="T482" t="s">
        <v>108</v>
      </c>
      <c r="U482">
        <v>1016</v>
      </c>
      <c r="V482">
        <v>164</v>
      </c>
      <c r="W482">
        <v>401</v>
      </c>
      <c r="X482">
        <v>99</v>
      </c>
      <c r="Y482">
        <v>226</v>
      </c>
      <c r="Z482">
        <v>76</v>
      </c>
      <c r="AA482" t="s">
        <v>108</v>
      </c>
      <c r="AB482">
        <v>47</v>
      </c>
      <c r="AC482">
        <v>29</v>
      </c>
      <c r="AD482">
        <v>384.22399999999999</v>
      </c>
      <c r="AE482">
        <v>8.6956500000000006E-2</v>
      </c>
      <c r="AF482">
        <v>0.47997400000000001</v>
      </c>
    </row>
    <row r="483" spans="1:32" x14ac:dyDescent="0.25">
      <c r="A483" t="s">
        <v>605</v>
      </c>
      <c r="B483">
        <v>1022</v>
      </c>
      <c r="C483" t="s">
        <v>102</v>
      </c>
      <c r="D483">
        <v>35</v>
      </c>
      <c r="E483">
        <v>174.5</v>
      </c>
      <c r="F483">
        <v>69.5</v>
      </c>
      <c r="G483">
        <v>102.5</v>
      </c>
      <c r="H483">
        <v>55.75</v>
      </c>
      <c r="I483" t="s">
        <v>103</v>
      </c>
      <c r="J483" t="s">
        <v>104</v>
      </c>
      <c r="K483" t="s">
        <v>409</v>
      </c>
      <c r="L483" t="s">
        <v>311</v>
      </c>
      <c r="M483" t="s">
        <v>107</v>
      </c>
      <c r="N483" t="s">
        <v>108</v>
      </c>
      <c r="O483" t="s">
        <v>108</v>
      </c>
      <c r="P483">
        <v>-0.5</v>
      </c>
      <c r="Q483" t="s">
        <v>109</v>
      </c>
      <c r="R483" t="s">
        <v>108</v>
      </c>
      <c r="S483" t="s">
        <v>108</v>
      </c>
      <c r="T483" t="s">
        <v>108</v>
      </c>
      <c r="U483">
        <v>1080</v>
      </c>
      <c r="V483">
        <v>160</v>
      </c>
      <c r="W483">
        <v>410</v>
      </c>
      <c r="X483">
        <v>99</v>
      </c>
      <c r="Y483">
        <v>241</v>
      </c>
      <c r="Z483">
        <v>70</v>
      </c>
      <c r="AA483" t="s">
        <v>108</v>
      </c>
      <c r="AB483">
        <v>39</v>
      </c>
      <c r="AC483">
        <v>29</v>
      </c>
      <c r="AD483">
        <v>905.25199999999995</v>
      </c>
      <c r="AE483">
        <v>0.104167</v>
      </c>
      <c r="AF483">
        <v>0.42709200000000003</v>
      </c>
    </row>
    <row r="484" spans="1:32" x14ac:dyDescent="0.25">
      <c r="A484" t="s">
        <v>606</v>
      </c>
      <c r="B484">
        <v>1022</v>
      </c>
      <c r="C484" t="s">
        <v>102</v>
      </c>
      <c r="D484">
        <v>35</v>
      </c>
      <c r="E484">
        <v>174.5</v>
      </c>
      <c r="F484">
        <v>69.5</v>
      </c>
      <c r="G484">
        <v>102.5</v>
      </c>
      <c r="H484">
        <v>55.75</v>
      </c>
      <c r="I484" t="s">
        <v>103</v>
      </c>
      <c r="J484" t="s">
        <v>104</v>
      </c>
      <c r="K484" t="s">
        <v>409</v>
      </c>
      <c r="L484" t="s">
        <v>311</v>
      </c>
      <c r="M484" t="s">
        <v>107</v>
      </c>
      <c r="N484" t="s">
        <v>108</v>
      </c>
      <c r="O484" t="s">
        <v>108</v>
      </c>
      <c r="P484">
        <v>-0.5</v>
      </c>
      <c r="Q484" t="s">
        <v>109</v>
      </c>
      <c r="R484" t="s">
        <v>108</v>
      </c>
      <c r="S484" t="s">
        <v>108</v>
      </c>
      <c r="T484" t="s">
        <v>108</v>
      </c>
      <c r="U484">
        <v>1166</v>
      </c>
      <c r="V484">
        <v>150</v>
      </c>
      <c r="W484">
        <v>413</v>
      </c>
      <c r="X484">
        <v>102</v>
      </c>
      <c r="Y484">
        <v>243</v>
      </c>
      <c r="Z484">
        <v>68</v>
      </c>
      <c r="AA484" t="s">
        <v>108</v>
      </c>
      <c r="AB484">
        <v>39</v>
      </c>
      <c r="AC484">
        <v>30</v>
      </c>
      <c r="AD484">
        <v>896.96600000000001</v>
      </c>
      <c r="AE484">
        <v>0.108696</v>
      </c>
      <c r="AF484">
        <v>0.43404999999999999</v>
      </c>
    </row>
    <row r="485" spans="1:32" x14ac:dyDescent="0.25">
      <c r="A485" t="s">
        <v>607</v>
      </c>
      <c r="B485">
        <v>1022</v>
      </c>
      <c r="C485" t="s">
        <v>102</v>
      </c>
      <c r="D485">
        <v>35</v>
      </c>
      <c r="E485">
        <v>174.5</v>
      </c>
      <c r="F485">
        <v>69.5</v>
      </c>
      <c r="G485">
        <v>102.5</v>
      </c>
      <c r="H485">
        <v>55.75</v>
      </c>
      <c r="I485" t="s">
        <v>103</v>
      </c>
      <c r="J485" t="s">
        <v>104</v>
      </c>
      <c r="K485" t="s">
        <v>409</v>
      </c>
      <c r="L485" t="s">
        <v>311</v>
      </c>
      <c r="M485" t="s">
        <v>107</v>
      </c>
      <c r="N485" t="s">
        <v>108</v>
      </c>
      <c r="O485" t="s">
        <v>108</v>
      </c>
      <c r="P485">
        <v>-0.5</v>
      </c>
      <c r="Q485" t="s">
        <v>109</v>
      </c>
      <c r="R485" t="s">
        <v>108</v>
      </c>
      <c r="S485" t="s">
        <v>108</v>
      </c>
      <c r="T485" t="s">
        <v>108</v>
      </c>
      <c r="U485">
        <v>1198</v>
      </c>
      <c r="V485">
        <v>154</v>
      </c>
      <c r="W485">
        <v>419</v>
      </c>
      <c r="X485">
        <v>108</v>
      </c>
      <c r="Y485">
        <v>242</v>
      </c>
      <c r="Z485">
        <v>69</v>
      </c>
      <c r="AA485" t="s">
        <v>108</v>
      </c>
      <c r="AB485">
        <v>44</v>
      </c>
      <c r="AC485">
        <v>26</v>
      </c>
      <c r="AD485">
        <v>889.72</v>
      </c>
      <c r="AE485">
        <v>0.10204100000000001</v>
      </c>
      <c r="AF485">
        <v>0.429288</v>
      </c>
    </row>
    <row r="486" spans="1:32" x14ac:dyDescent="0.25">
      <c r="A486" t="s">
        <v>608</v>
      </c>
      <c r="B486">
        <v>1022</v>
      </c>
      <c r="C486" t="s">
        <v>102</v>
      </c>
      <c r="D486">
        <v>35</v>
      </c>
      <c r="E486">
        <v>174.5</v>
      </c>
      <c r="F486">
        <v>69.5</v>
      </c>
      <c r="G486">
        <v>102.5</v>
      </c>
      <c r="H486">
        <v>55.75</v>
      </c>
      <c r="I486" t="s">
        <v>103</v>
      </c>
      <c r="J486" t="s">
        <v>104</v>
      </c>
      <c r="K486" t="s">
        <v>409</v>
      </c>
      <c r="L486" t="s">
        <v>311</v>
      </c>
      <c r="M486" t="s">
        <v>107</v>
      </c>
      <c r="N486" t="s">
        <v>108</v>
      </c>
      <c r="O486" t="s">
        <v>108</v>
      </c>
      <c r="P486">
        <v>0.5</v>
      </c>
      <c r="Q486" t="s">
        <v>113</v>
      </c>
      <c r="R486" t="s">
        <v>108</v>
      </c>
      <c r="S486" t="s">
        <v>108</v>
      </c>
      <c r="T486" t="s">
        <v>108</v>
      </c>
      <c r="U486">
        <v>1179</v>
      </c>
      <c r="V486">
        <v>156</v>
      </c>
      <c r="W486">
        <v>414</v>
      </c>
      <c r="X486">
        <v>105</v>
      </c>
      <c r="Y486">
        <v>240</v>
      </c>
      <c r="Z486">
        <v>69</v>
      </c>
      <c r="AA486" t="s">
        <v>108</v>
      </c>
      <c r="AB486">
        <v>41</v>
      </c>
      <c r="AC486">
        <v>27</v>
      </c>
      <c r="AD486">
        <v>938.71299999999997</v>
      </c>
      <c r="AE486">
        <v>0.10638300000000001</v>
      </c>
      <c r="AF486">
        <v>0.43121999999999999</v>
      </c>
    </row>
    <row r="487" spans="1:32" x14ac:dyDescent="0.25">
      <c r="A487" t="s">
        <v>609</v>
      </c>
      <c r="B487">
        <v>1022</v>
      </c>
      <c r="C487" t="s">
        <v>102</v>
      </c>
      <c r="D487">
        <v>35</v>
      </c>
      <c r="E487">
        <v>174.5</v>
      </c>
      <c r="F487">
        <v>69.5</v>
      </c>
      <c r="G487">
        <v>102.5</v>
      </c>
      <c r="H487">
        <v>55.75</v>
      </c>
      <c r="I487" t="s">
        <v>103</v>
      </c>
      <c r="J487" t="s">
        <v>104</v>
      </c>
      <c r="K487" t="s">
        <v>409</v>
      </c>
      <c r="L487" t="s">
        <v>311</v>
      </c>
      <c r="M487" t="s">
        <v>107</v>
      </c>
      <c r="N487" t="s">
        <v>108</v>
      </c>
      <c r="O487" t="s">
        <v>108</v>
      </c>
      <c r="P487">
        <v>0.5</v>
      </c>
      <c r="Q487" t="s">
        <v>113</v>
      </c>
      <c r="R487" t="s">
        <v>108</v>
      </c>
      <c r="S487" t="s">
        <v>108</v>
      </c>
      <c r="T487" t="s">
        <v>108</v>
      </c>
      <c r="U487">
        <v>1131</v>
      </c>
      <c r="V487">
        <v>156</v>
      </c>
      <c r="W487">
        <v>405</v>
      </c>
      <c r="X487">
        <v>98</v>
      </c>
      <c r="Y487">
        <v>239</v>
      </c>
      <c r="Z487">
        <v>68</v>
      </c>
      <c r="AA487" t="s">
        <v>108</v>
      </c>
      <c r="AB487">
        <v>38</v>
      </c>
      <c r="AC487">
        <v>29</v>
      </c>
      <c r="AD487">
        <v>940.36599999999999</v>
      </c>
      <c r="AE487">
        <v>0.104167</v>
      </c>
      <c r="AF487">
        <v>0.42710300000000001</v>
      </c>
    </row>
    <row r="488" spans="1:32" x14ac:dyDescent="0.25">
      <c r="A488" t="s">
        <v>610</v>
      </c>
      <c r="B488">
        <v>1022</v>
      </c>
      <c r="C488" t="s">
        <v>102</v>
      </c>
      <c r="D488">
        <v>35</v>
      </c>
      <c r="E488">
        <v>174.5</v>
      </c>
      <c r="F488">
        <v>69.5</v>
      </c>
      <c r="G488">
        <v>102.5</v>
      </c>
      <c r="H488">
        <v>55.75</v>
      </c>
      <c r="I488" t="s">
        <v>103</v>
      </c>
      <c r="J488" t="s">
        <v>104</v>
      </c>
      <c r="K488" t="s">
        <v>409</v>
      </c>
      <c r="L488" t="s">
        <v>311</v>
      </c>
      <c r="M488" t="s">
        <v>107</v>
      </c>
      <c r="N488" t="s">
        <v>108</v>
      </c>
      <c r="O488" t="s">
        <v>108</v>
      </c>
      <c r="P488">
        <v>0.5</v>
      </c>
      <c r="Q488" t="s">
        <v>113</v>
      </c>
      <c r="R488" t="s">
        <v>108</v>
      </c>
      <c r="S488" t="s">
        <v>108</v>
      </c>
      <c r="T488" t="s">
        <v>108</v>
      </c>
      <c r="U488">
        <v>1160</v>
      </c>
      <c r="V488">
        <v>149</v>
      </c>
      <c r="W488">
        <v>410</v>
      </c>
      <c r="X488">
        <v>106</v>
      </c>
      <c r="Y488">
        <v>236</v>
      </c>
      <c r="Z488">
        <v>68</v>
      </c>
      <c r="AA488" t="s">
        <v>108</v>
      </c>
      <c r="AB488">
        <v>38</v>
      </c>
      <c r="AC488">
        <v>28</v>
      </c>
      <c r="AD488">
        <v>953.49099999999999</v>
      </c>
      <c r="AE488">
        <v>8.1632700000000002E-2</v>
      </c>
      <c r="AF488">
        <v>0.42418600000000001</v>
      </c>
    </row>
    <row r="489" spans="1:32" x14ac:dyDescent="0.25">
      <c r="A489" t="s">
        <v>611</v>
      </c>
      <c r="B489">
        <v>1022</v>
      </c>
      <c r="C489" t="s">
        <v>102</v>
      </c>
      <c r="D489">
        <v>35</v>
      </c>
      <c r="E489">
        <v>174.5</v>
      </c>
      <c r="F489">
        <v>69.5</v>
      </c>
      <c r="G489">
        <v>102.5</v>
      </c>
      <c r="H489">
        <v>55.75</v>
      </c>
      <c r="I489" t="s">
        <v>103</v>
      </c>
      <c r="J489" t="s">
        <v>104</v>
      </c>
      <c r="K489" t="s">
        <v>409</v>
      </c>
      <c r="L489" t="s">
        <v>311</v>
      </c>
      <c r="M489" t="s">
        <v>107</v>
      </c>
      <c r="N489" t="s">
        <v>108</v>
      </c>
      <c r="O489" t="s">
        <v>108</v>
      </c>
      <c r="P489">
        <v>1</v>
      </c>
      <c r="Q489" t="s">
        <v>113</v>
      </c>
      <c r="R489" t="s">
        <v>108</v>
      </c>
      <c r="S489" t="s">
        <v>108</v>
      </c>
      <c r="T489" t="s">
        <v>108</v>
      </c>
      <c r="U489">
        <v>1209</v>
      </c>
      <c r="V489">
        <v>154</v>
      </c>
      <c r="W489">
        <v>418</v>
      </c>
      <c r="X489">
        <v>106</v>
      </c>
      <c r="Y489">
        <v>244</v>
      </c>
      <c r="Z489">
        <v>68</v>
      </c>
      <c r="AA489" t="s">
        <v>108</v>
      </c>
      <c r="AB489">
        <v>42</v>
      </c>
      <c r="AC489">
        <v>27</v>
      </c>
      <c r="AD489">
        <v>943.33299999999997</v>
      </c>
      <c r="AE489">
        <v>0.130435</v>
      </c>
      <c r="AF489">
        <v>0.42856699999999998</v>
      </c>
    </row>
    <row r="490" spans="1:32" x14ac:dyDescent="0.25">
      <c r="A490" t="s">
        <v>612</v>
      </c>
      <c r="B490">
        <v>1022</v>
      </c>
      <c r="C490" t="s">
        <v>102</v>
      </c>
      <c r="D490">
        <v>35</v>
      </c>
      <c r="E490">
        <v>174.5</v>
      </c>
      <c r="F490">
        <v>69.5</v>
      </c>
      <c r="G490">
        <v>102.5</v>
      </c>
      <c r="H490">
        <v>55.75</v>
      </c>
      <c r="I490" t="s">
        <v>103</v>
      </c>
      <c r="J490" t="s">
        <v>104</v>
      </c>
      <c r="K490" t="s">
        <v>409</v>
      </c>
      <c r="L490" t="s">
        <v>311</v>
      </c>
      <c r="M490" t="s">
        <v>107</v>
      </c>
      <c r="N490" t="s">
        <v>108</v>
      </c>
      <c r="O490" t="s">
        <v>108</v>
      </c>
      <c r="P490">
        <v>1</v>
      </c>
      <c r="Q490" t="s">
        <v>113</v>
      </c>
      <c r="R490" t="s">
        <v>108</v>
      </c>
      <c r="S490" t="s">
        <v>108</v>
      </c>
      <c r="T490" t="s">
        <v>108</v>
      </c>
      <c r="U490">
        <v>1123</v>
      </c>
      <c r="V490">
        <v>155</v>
      </c>
      <c r="W490">
        <v>412</v>
      </c>
      <c r="X490">
        <v>93</v>
      </c>
      <c r="Y490">
        <v>251</v>
      </c>
      <c r="Z490">
        <v>68</v>
      </c>
      <c r="AA490" t="s">
        <v>108</v>
      </c>
      <c r="AB490">
        <v>40</v>
      </c>
      <c r="AC490">
        <v>27</v>
      </c>
      <c r="AD490">
        <v>964.67</v>
      </c>
      <c r="AE490">
        <v>0.111111</v>
      </c>
      <c r="AF490">
        <v>0.432564</v>
      </c>
    </row>
    <row r="491" spans="1:32" x14ac:dyDescent="0.25">
      <c r="A491" t="s">
        <v>613</v>
      </c>
      <c r="B491">
        <v>1022</v>
      </c>
      <c r="C491" t="s">
        <v>102</v>
      </c>
      <c r="D491">
        <v>35</v>
      </c>
      <c r="E491">
        <v>174.5</v>
      </c>
      <c r="F491">
        <v>69.5</v>
      </c>
      <c r="G491">
        <v>102.5</v>
      </c>
      <c r="H491">
        <v>55.75</v>
      </c>
      <c r="I491" t="s">
        <v>103</v>
      </c>
      <c r="J491" t="s">
        <v>104</v>
      </c>
      <c r="K491" t="s">
        <v>409</v>
      </c>
      <c r="L491" t="s">
        <v>311</v>
      </c>
      <c r="M491" t="s">
        <v>107</v>
      </c>
      <c r="N491" t="s">
        <v>108</v>
      </c>
      <c r="O491" t="s">
        <v>108</v>
      </c>
      <c r="P491">
        <v>1</v>
      </c>
      <c r="Q491" t="s">
        <v>113</v>
      </c>
      <c r="R491" t="s">
        <v>108</v>
      </c>
      <c r="S491" t="s">
        <v>108</v>
      </c>
      <c r="T491" t="s">
        <v>108</v>
      </c>
      <c r="U491">
        <v>1157</v>
      </c>
      <c r="V491">
        <v>146</v>
      </c>
      <c r="W491">
        <v>418</v>
      </c>
      <c r="X491">
        <v>107</v>
      </c>
      <c r="Y491">
        <v>242</v>
      </c>
      <c r="Z491">
        <v>69</v>
      </c>
      <c r="AA491" t="s">
        <v>108</v>
      </c>
      <c r="AB491">
        <v>43</v>
      </c>
      <c r="AC491">
        <v>25</v>
      </c>
      <c r="AD491">
        <v>952.13900000000001</v>
      </c>
      <c r="AE491">
        <v>0.10638300000000001</v>
      </c>
      <c r="AF491">
        <v>0.437249</v>
      </c>
    </row>
    <row r="492" spans="1:32" x14ac:dyDescent="0.25">
      <c r="A492" t="s">
        <v>614</v>
      </c>
      <c r="B492">
        <v>1022</v>
      </c>
      <c r="C492" t="s">
        <v>102</v>
      </c>
      <c r="D492">
        <v>35</v>
      </c>
      <c r="E492">
        <v>174.5</v>
      </c>
      <c r="F492">
        <v>69.5</v>
      </c>
      <c r="G492">
        <v>102.5</v>
      </c>
      <c r="H492">
        <v>55.75</v>
      </c>
      <c r="I492" t="s">
        <v>103</v>
      </c>
      <c r="J492" t="s">
        <v>104</v>
      </c>
      <c r="K492" t="s">
        <v>409</v>
      </c>
      <c r="L492" t="s">
        <v>311</v>
      </c>
      <c r="M492" t="s">
        <v>107</v>
      </c>
      <c r="N492" t="s">
        <v>108</v>
      </c>
      <c r="O492" t="s">
        <v>108</v>
      </c>
      <c r="P492">
        <v>1.5</v>
      </c>
      <c r="Q492" t="s">
        <v>113</v>
      </c>
      <c r="R492" t="s">
        <v>108</v>
      </c>
      <c r="S492" t="s">
        <v>108</v>
      </c>
      <c r="T492" t="s">
        <v>108</v>
      </c>
      <c r="U492">
        <v>1199</v>
      </c>
      <c r="V492">
        <v>161</v>
      </c>
      <c r="W492">
        <v>415</v>
      </c>
      <c r="X492">
        <v>102</v>
      </c>
      <c r="Y492">
        <v>245</v>
      </c>
      <c r="Z492">
        <v>68</v>
      </c>
      <c r="AA492" t="s">
        <v>108</v>
      </c>
      <c r="AB492">
        <v>43</v>
      </c>
      <c r="AC492">
        <v>24</v>
      </c>
      <c r="AD492">
        <v>976.31700000000001</v>
      </c>
      <c r="AE492">
        <v>8.6956500000000006E-2</v>
      </c>
      <c r="AF492">
        <v>0.43379899999999999</v>
      </c>
    </row>
    <row r="493" spans="1:32" x14ac:dyDescent="0.25">
      <c r="A493" t="s">
        <v>615</v>
      </c>
      <c r="B493">
        <v>1022</v>
      </c>
      <c r="C493" t="s">
        <v>102</v>
      </c>
      <c r="D493">
        <v>35</v>
      </c>
      <c r="E493">
        <v>174.5</v>
      </c>
      <c r="F493">
        <v>69.5</v>
      </c>
      <c r="G493">
        <v>102.5</v>
      </c>
      <c r="H493">
        <v>55.75</v>
      </c>
      <c r="I493" t="s">
        <v>103</v>
      </c>
      <c r="J493" t="s">
        <v>104</v>
      </c>
      <c r="K493" t="s">
        <v>409</v>
      </c>
      <c r="L493" t="s">
        <v>311</v>
      </c>
      <c r="M493" t="s">
        <v>107</v>
      </c>
      <c r="N493" t="s">
        <v>108</v>
      </c>
      <c r="O493" t="s">
        <v>108</v>
      </c>
      <c r="P493">
        <v>1.5</v>
      </c>
      <c r="Q493" t="s">
        <v>113</v>
      </c>
      <c r="R493" t="s">
        <v>108</v>
      </c>
      <c r="S493" t="s">
        <v>108</v>
      </c>
      <c r="T493" t="s">
        <v>108</v>
      </c>
      <c r="U493">
        <v>1219</v>
      </c>
      <c r="V493">
        <v>153</v>
      </c>
      <c r="W493">
        <v>414</v>
      </c>
      <c r="X493">
        <v>102</v>
      </c>
      <c r="Y493">
        <v>245</v>
      </c>
      <c r="Z493">
        <v>67</v>
      </c>
      <c r="AA493" t="s">
        <v>108</v>
      </c>
      <c r="AB493">
        <v>42</v>
      </c>
      <c r="AC493">
        <v>25</v>
      </c>
      <c r="AD493">
        <v>971.99699999999996</v>
      </c>
      <c r="AE493">
        <v>8.8888900000000007E-2</v>
      </c>
      <c r="AF493">
        <v>0.42426799999999998</v>
      </c>
    </row>
    <row r="494" spans="1:32" x14ac:dyDescent="0.25">
      <c r="A494" t="s">
        <v>616</v>
      </c>
      <c r="B494">
        <v>1022</v>
      </c>
      <c r="C494" t="s">
        <v>102</v>
      </c>
      <c r="D494">
        <v>35</v>
      </c>
      <c r="E494">
        <v>174.5</v>
      </c>
      <c r="F494">
        <v>69.5</v>
      </c>
      <c r="G494">
        <v>102.5</v>
      </c>
      <c r="H494">
        <v>55.75</v>
      </c>
      <c r="I494" t="s">
        <v>103</v>
      </c>
      <c r="J494" t="s">
        <v>104</v>
      </c>
      <c r="K494" t="s">
        <v>409</v>
      </c>
      <c r="L494" t="s">
        <v>311</v>
      </c>
      <c r="M494" t="s">
        <v>107</v>
      </c>
      <c r="N494" t="s">
        <v>108</v>
      </c>
      <c r="O494" t="s">
        <v>108</v>
      </c>
      <c r="P494">
        <v>1.5</v>
      </c>
      <c r="Q494" t="s">
        <v>113</v>
      </c>
      <c r="R494" t="s">
        <v>108</v>
      </c>
      <c r="S494" t="s">
        <v>108</v>
      </c>
      <c r="T494" t="s">
        <v>108</v>
      </c>
      <c r="U494">
        <v>1230</v>
      </c>
      <c r="V494">
        <v>150</v>
      </c>
      <c r="W494">
        <v>417</v>
      </c>
      <c r="X494">
        <v>105</v>
      </c>
      <c r="Y494">
        <v>244</v>
      </c>
      <c r="Z494">
        <v>68</v>
      </c>
      <c r="AA494" t="s">
        <v>108</v>
      </c>
      <c r="AB494">
        <v>44</v>
      </c>
      <c r="AC494">
        <v>23</v>
      </c>
      <c r="AD494">
        <v>981.78599999999994</v>
      </c>
      <c r="AE494">
        <v>0.10204100000000001</v>
      </c>
      <c r="AF494">
        <v>0.43546600000000002</v>
      </c>
    </row>
    <row r="495" spans="1:32" x14ac:dyDescent="0.25">
      <c r="A495" t="s">
        <v>617</v>
      </c>
      <c r="B495">
        <v>1022</v>
      </c>
      <c r="C495" t="s">
        <v>102</v>
      </c>
      <c r="D495">
        <v>35</v>
      </c>
      <c r="E495">
        <v>174.5</v>
      </c>
      <c r="F495">
        <v>69.5</v>
      </c>
      <c r="G495">
        <v>102.5</v>
      </c>
      <c r="H495">
        <v>55.75</v>
      </c>
      <c r="I495" t="s">
        <v>103</v>
      </c>
      <c r="J495" t="s">
        <v>104</v>
      </c>
      <c r="K495" t="s">
        <v>409</v>
      </c>
      <c r="L495" t="s">
        <v>311</v>
      </c>
      <c r="M495" t="s">
        <v>107</v>
      </c>
      <c r="N495" t="s">
        <v>108</v>
      </c>
      <c r="O495" t="s">
        <v>108</v>
      </c>
      <c r="P495">
        <v>2</v>
      </c>
      <c r="Q495" t="s">
        <v>113</v>
      </c>
      <c r="R495" t="s">
        <v>108</v>
      </c>
      <c r="S495" t="s">
        <v>108</v>
      </c>
      <c r="T495" t="s">
        <v>108</v>
      </c>
      <c r="U495">
        <v>1046</v>
      </c>
      <c r="V495">
        <v>154</v>
      </c>
      <c r="W495">
        <v>404</v>
      </c>
      <c r="X495">
        <v>104</v>
      </c>
      <c r="Y495">
        <v>233</v>
      </c>
      <c r="Z495">
        <v>67</v>
      </c>
      <c r="AA495" t="s">
        <v>108</v>
      </c>
      <c r="AB495">
        <v>39</v>
      </c>
      <c r="AC495">
        <v>25</v>
      </c>
      <c r="AD495">
        <v>914.65499999999997</v>
      </c>
      <c r="AE495">
        <v>0.12766</v>
      </c>
      <c r="AF495">
        <v>0.42091000000000001</v>
      </c>
    </row>
    <row r="496" spans="1:32" x14ac:dyDescent="0.25">
      <c r="A496" t="s">
        <v>618</v>
      </c>
      <c r="B496">
        <v>1022</v>
      </c>
      <c r="C496" t="s">
        <v>102</v>
      </c>
      <c r="D496">
        <v>35</v>
      </c>
      <c r="E496">
        <v>174.5</v>
      </c>
      <c r="F496">
        <v>69.5</v>
      </c>
      <c r="G496">
        <v>102.5</v>
      </c>
      <c r="H496">
        <v>55.75</v>
      </c>
      <c r="I496" t="s">
        <v>103</v>
      </c>
      <c r="J496" t="s">
        <v>104</v>
      </c>
      <c r="K496" t="s">
        <v>409</v>
      </c>
      <c r="L496" t="s">
        <v>311</v>
      </c>
      <c r="M496" t="s">
        <v>107</v>
      </c>
      <c r="N496" t="s">
        <v>108</v>
      </c>
      <c r="O496" t="s">
        <v>108</v>
      </c>
      <c r="P496">
        <v>2</v>
      </c>
      <c r="Q496" t="s">
        <v>113</v>
      </c>
      <c r="R496" t="s">
        <v>108</v>
      </c>
      <c r="S496" t="s">
        <v>108</v>
      </c>
      <c r="T496" t="s">
        <v>108</v>
      </c>
      <c r="U496">
        <v>1080</v>
      </c>
      <c r="V496">
        <v>153</v>
      </c>
      <c r="W496">
        <v>406</v>
      </c>
      <c r="X496">
        <v>101</v>
      </c>
      <c r="Y496">
        <v>238</v>
      </c>
      <c r="Z496">
        <v>67</v>
      </c>
      <c r="AA496" t="s">
        <v>108</v>
      </c>
      <c r="AB496">
        <v>39</v>
      </c>
      <c r="AC496">
        <v>28</v>
      </c>
      <c r="AD496">
        <v>913.21600000000001</v>
      </c>
      <c r="AE496">
        <v>0.14285700000000001</v>
      </c>
      <c r="AF496">
        <v>0.43424000000000001</v>
      </c>
    </row>
    <row r="497" spans="1:32" x14ac:dyDescent="0.25">
      <c r="A497" t="s">
        <v>619</v>
      </c>
      <c r="B497">
        <v>1022</v>
      </c>
      <c r="C497" t="s">
        <v>102</v>
      </c>
      <c r="D497">
        <v>35</v>
      </c>
      <c r="E497">
        <v>174.5</v>
      </c>
      <c r="F497">
        <v>69.5</v>
      </c>
      <c r="G497">
        <v>102.5</v>
      </c>
      <c r="H497">
        <v>55.75</v>
      </c>
      <c r="I497" t="s">
        <v>103</v>
      </c>
      <c r="J497" t="s">
        <v>104</v>
      </c>
      <c r="K497" t="s">
        <v>409</v>
      </c>
      <c r="L497" t="s">
        <v>311</v>
      </c>
      <c r="M497" t="s">
        <v>107</v>
      </c>
      <c r="N497" t="s">
        <v>108</v>
      </c>
      <c r="O497" t="s">
        <v>108</v>
      </c>
      <c r="P497">
        <v>2</v>
      </c>
      <c r="Q497" t="s">
        <v>113</v>
      </c>
      <c r="R497" t="s">
        <v>108</v>
      </c>
      <c r="S497" t="s">
        <v>108</v>
      </c>
      <c r="T497" t="s">
        <v>108</v>
      </c>
      <c r="U497">
        <v>1114</v>
      </c>
      <c r="V497">
        <v>154</v>
      </c>
      <c r="W497">
        <v>404</v>
      </c>
      <c r="X497">
        <v>105</v>
      </c>
      <c r="Y497">
        <v>231</v>
      </c>
      <c r="Z497">
        <v>68</v>
      </c>
      <c r="AA497" t="s">
        <v>108</v>
      </c>
      <c r="AB497">
        <v>43</v>
      </c>
      <c r="AC497">
        <v>23</v>
      </c>
      <c r="AD497">
        <v>898.41899999999998</v>
      </c>
      <c r="AE497">
        <v>0.10638300000000001</v>
      </c>
      <c r="AF497">
        <v>0.42336200000000002</v>
      </c>
    </row>
    <row r="498" spans="1:32" x14ac:dyDescent="0.25">
      <c r="A498" t="s">
        <v>620</v>
      </c>
      <c r="B498">
        <v>1022</v>
      </c>
      <c r="C498" t="s">
        <v>102</v>
      </c>
      <c r="D498">
        <v>35</v>
      </c>
      <c r="E498">
        <v>174.5</v>
      </c>
      <c r="F498">
        <v>69.5</v>
      </c>
      <c r="G498">
        <v>102.5</v>
      </c>
      <c r="H498">
        <v>55.75</v>
      </c>
      <c r="I498" t="s">
        <v>103</v>
      </c>
      <c r="J498" t="s">
        <v>104</v>
      </c>
      <c r="K498" t="s">
        <v>409</v>
      </c>
      <c r="L498" t="s">
        <v>311</v>
      </c>
      <c r="M498" t="s">
        <v>107</v>
      </c>
      <c r="N498" t="s">
        <v>108</v>
      </c>
      <c r="O498" t="s">
        <v>108</v>
      </c>
      <c r="P498">
        <v>2.5</v>
      </c>
      <c r="Q498" t="s">
        <v>113</v>
      </c>
      <c r="R498" t="s">
        <v>108</v>
      </c>
      <c r="S498" t="s">
        <v>108</v>
      </c>
      <c r="T498" t="s">
        <v>108</v>
      </c>
      <c r="U498">
        <v>1155</v>
      </c>
      <c r="V498">
        <v>147</v>
      </c>
      <c r="W498">
        <v>431</v>
      </c>
      <c r="X498">
        <v>110</v>
      </c>
      <c r="Y498">
        <v>243</v>
      </c>
      <c r="Z498">
        <v>78</v>
      </c>
      <c r="AA498" t="s">
        <v>108</v>
      </c>
      <c r="AB498">
        <v>42</v>
      </c>
      <c r="AC498">
        <v>35</v>
      </c>
      <c r="AD498">
        <v>756.09299999999996</v>
      </c>
      <c r="AE498">
        <v>0.1875</v>
      </c>
      <c r="AF498">
        <v>0.484238</v>
      </c>
    </row>
    <row r="499" spans="1:32" x14ac:dyDescent="0.25">
      <c r="A499" t="s">
        <v>621</v>
      </c>
      <c r="B499">
        <v>1022</v>
      </c>
      <c r="C499" t="s">
        <v>102</v>
      </c>
      <c r="D499">
        <v>35</v>
      </c>
      <c r="E499">
        <v>174.5</v>
      </c>
      <c r="F499">
        <v>69.5</v>
      </c>
      <c r="G499">
        <v>102.5</v>
      </c>
      <c r="H499">
        <v>55.75</v>
      </c>
      <c r="I499" t="s">
        <v>103</v>
      </c>
      <c r="J499" t="s">
        <v>104</v>
      </c>
      <c r="K499" t="s">
        <v>409</v>
      </c>
      <c r="L499" t="s">
        <v>311</v>
      </c>
      <c r="M499" t="s">
        <v>107</v>
      </c>
      <c r="N499" t="s">
        <v>108</v>
      </c>
      <c r="O499" t="s">
        <v>108</v>
      </c>
      <c r="P499">
        <v>2.5</v>
      </c>
      <c r="Q499" t="s">
        <v>113</v>
      </c>
      <c r="R499" t="s">
        <v>108</v>
      </c>
      <c r="S499" t="s">
        <v>108</v>
      </c>
      <c r="T499" t="s">
        <v>108</v>
      </c>
      <c r="U499">
        <v>1139</v>
      </c>
      <c r="V499">
        <v>155</v>
      </c>
      <c r="W499">
        <v>424</v>
      </c>
      <c r="X499">
        <v>104</v>
      </c>
      <c r="Y499">
        <v>240</v>
      </c>
      <c r="Z499">
        <v>80</v>
      </c>
      <c r="AA499" t="s">
        <v>108</v>
      </c>
      <c r="AB499">
        <v>43</v>
      </c>
      <c r="AC499">
        <v>33</v>
      </c>
      <c r="AD499">
        <v>733.68600000000004</v>
      </c>
      <c r="AE499">
        <v>0.14285700000000001</v>
      </c>
      <c r="AF499">
        <v>0.47728500000000001</v>
      </c>
    </row>
    <row r="500" spans="1:32" x14ac:dyDescent="0.25">
      <c r="A500" t="s">
        <v>622</v>
      </c>
      <c r="B500">
        <v>1022</v>
      </c>
      <c r="C500" t="s">
        <v>102</v>
      </c>
      <c r="D500">
        <v>35</v>
      </c>
      <c r="E500">
        <v>174.5</v>
      </c>
      <c r="F500">
        <v>69.5</v>
      </c>
      <c r="G500">
        <v>102.5</v>
      </c>
      <c r="H500">
        <v>55.75</v>
      </c>
      <c r="I500" t="s">
        <v>103</v>
      </c>
      <c r="J500" t="s">
        <v>104</v>
      </c>
      <c r="K500" t="s">
        <v>409</v>
      </c>
      <c r="L500" t="s">
        <v>311</v>
      </c>
      <c r="M500" t="s">
        <v>107</v>
      </c>
      <c r="N500" t="s">
        <v>108</v>
      </c>
      <c r="O500" t="s">
        <v>108</v>
      </c>
      <c r="P500">
        <v>2.5</v>
      </c>
      <c r="Q500" t="s">
        <v>113</v>
      </c>
      <c r="R500" t="s">
        <v>108</v>
      </c>
      <c r="S500" t="s">
        <v>108</v>
      </c>
      <c r="T500" t="s">
        <v>108</v>
      </c>
      <c r="U500">
        <v>1131</v>
      </c>
      <c r="V500">
        <v>155</v>
      </c>
      <c r="W500">
        <v>426</v>
      </c>
      <c r="X500">
        <v>106</v>
      </c>
      <c r="Y500">
        <v>242</v>
      </c>
      <c r="Z500">
        <v>78</v>
      </c>
      <c r="AA500" t="s">
        <v>108</v>
      </c>
      <c r="AB500">
        <v>49</v>
      </c>
      <c r="AC500">
        <v>29</v>
      </c>
      <c r="AD500">
        <v>735.10299999999995</v>
      </c>
      <c r="AE500">
        <v>0.14285700000000001</v>
      </c>
      <c r="AF500">
        <v>0.48771599999999998</v>
      </c>
    </row>
    <row r="501" spans="1:32" x14ac:dyDescent="0.25">
      <c r="A501" t="s">
        <v>623</v>
      </c>
      <c r="B501">
        <v>1022</v>
      </c>
      <c r="C501" t="s">
        <v>102</v>
      </c>
      <c r="D501">
        <v>35</v>
      </c>
      <c r="E501">
        <v>174.5</v>
      </c>
      <c r="F501">
        <v>69.5</v>
      </c>
      <c r="G501">
        <v>102.5</v>
      </c>
      <c r="H501">
        <v>55.75</v>
      </c>
      <c r="I501" t="s">
        <v>103</v>
      </c>
      <c r="J501" t="s">
        <v>104</v>
      </c>
      <c r="K501" t="s">
        <v>409</v>
      </c>
      <c r="L501" t="s">
        <v>311</v>
      </c>
      <c r="M501" t="s">
        <v>107</v>
      </c>
      <c r="N501" t="s">
        <v>108</v>
      </c>
      <c r="O501" t="s">
        <v>108</v>
      </c>
      <c r="P501">
        <v>3</v>
      </c>
      <c r="Q501" t="s">
        <v>113</v>
      </c>
      <c r="R501" t="s">
        <v>108</v>
      </c>
      <c r="S501" t="s">
        <v>108</v>
      </c>
      <c r="T501" t="s">
        <v>108</v>
      </c>
      <c r="U501">
        <v>1179</v>
      </c>
      <c r="V501">
        <v>147</v>
      </c>
      <c r="W501">
        <v>420</v>
      </c>
      <c r="X501">
        <v>105</v>
      </c>
      <c r="Y501">
        <v>240</v>
      </c>
      <c r="Z501">
        <v>75</v>
      </c>
      <c r="AA501" t="s">
        <v>108</v>
      </c>
      <c r="AB501">
        <v>46</v>
      </c>
      <c r="AC501">
        <v>27</v>
      </c>
      <c r="AD501">
        <v>796.30899999999997</v>
      </c>
      <c r="AE501">
        <v>8.3333299999999999E-2</v>
      </c>
      <c r="AF501">
        <v>0.45043499999999997</v>
      </c>
    </row>
    <row r="502" spans="1:32" x14ac:dyDescent="0.25">
      <c r="A502" t="s">
        <v>624</v>
      </c>
      <c r="B502">
        <v>1022</v>
      </c>
      <c r="C502" t="s">
        <v>102</v>
      </c>
      <c r="D502">
        <v>35</v>
      </c>
      <c r="E502">
        <v>174.5</v>
      </c>
      <c r="F502">
        <v>69.5</v>
      </c>
      <c r="G502">
        <v>102.5</v>
      </c>
      <c r="H502">
        <v>55.75</v>
      </c>
      <c r="I502" t="s">
        <v>103</v>
      </c>
      <c r="J502" t="s">
        <v>104</v>
      </c>
      <c r="K502" t="s">
        <v>409</v>
      </c>
      <c r="L502" t="s">
        <v>311</v>
      </c>
      <c r="M502" t="s">
        <v>107</v>
      </c>
      <c r="N502" t="s">
        <v>108</v>
      </c>
      <c r="O502" t="s">
        <v>108</v>
      </c>
      <c r="P502">
        <v>3</v>
      </c>
      <c r="Q502" t="s">
        <v>113</v>
      </c>
      <c r="R502" t="s">
        <v>108</v>
      </c>
      <c r="S502" t="s">
        <v>108</v>
      </c>
      <c r="T502" t="s">
        <v>108</v>
      </c>
      <c r="U502">
        <v>1182</v>
      </c>
      <c r="V502">
        <v>146</v>
      </c>
      <c r="W502">
        <v>414</v>
      </c>
      <c r="X502">
        <v>107</v>
      </c>
      <c r="Y502">
        <v>233</v>
      </c>
      <c r="Z502">
        <v>74</v>
      </c>
      <c r="AA502" t="s">
        <v>108</v>
      </c>
      <c r="AB502">
        <v>44</v>
      </c>
      <c r="AC502">
        <v>28</v>
      </c>
      <c r="AD502">
        <v>786.53099999999995</v>
      </c>
      <c r="AE502">
        <v>0.12</v>
      </c>
      <c r="AF502">
        <v>0.449577</v>
      </c>
    </row>
    <row r="503" spans="1:32" x14ac:dyDescent="0.25">
      <c r="A503" t="s">
        <v>625</v>
      </c>
      <c r="B503">
        <v>1022</v>
      </c>
      <c r="C503" t="s">
        <v>102</v>
      </c>
      <c r="D503">
        <v>35</v>
      </c>
      <c r="E503">
        <v>174.5</v>
      </c>
      <c r="F503">
        <v>69.5</v>
      </c>
      <c r="G503">
        <v>102.5</v>
      </c>
      <c r="H503">
        <v>55.75</v>
      </c>
      <c r="I503" t="s">
        <v>103</v>
      </c>
      <c r="J503" t="s">
        <v>104</v>
      </c>
      <c r="K503" t="s">
        <v>409</v>
      </c>
      <c r="L503" t="s">
        <v>311</v>
      </c>
      <c r="M503" t="s">
        <v>107</v>
      </c>
      <c r="N503" t="s">
        <v>108</v>
      </c>
      <c r="O503" t="s">
        <v>108</v>
      </c>
      <c r="P503">
        <v>3</v>
      </c>
      <c r="Q503" t="s">
        <v>113</v>
      </c>
      <c r="R503" t="s">
        <v>108</v>
      </c>
      <c r="S503" t="s">
        <v>108</v>
      </c>
      <c r="T503" t="s">
        <v>108</v>
      </c>
      <c r="U503">
        <v>1151</v>
      </c>
      <c r="V503">
        <v>154</v>
      </c>
      <c r="W503">
        <v>413</v>
      </c>
      <c r="X503">
        <v>98</v>
      </c>
      <c r="Y503">
        <v>240</v>
      </c>
      <c r="Z503">
        <v>75</v>
      </c>
      <c r="AA503" t="s">
        <v>108</v>
      </c>
      <c r="AB503">
        <v>45</v>
      </c>
      <c r="AC503">
        <v>28</v>
      </c>
      <c r="AD503">
        <v>777.41300000000001</v>
      </c>
      <c r="AE503">
        <v>0.12</v>
      </c>
      <c r="AF503">
        <v>0.45106299999999999</v>
      </c>
    </row>
    <row r="504" spans="1:32" x14ac:dyDescent="0.25">
      <c r="A504" t="s">
        <v>626</v>
      </c>
      <c r="B504">
        <v>1022</v>
      </c>
      <c r="C504" t="s">
        <v>102</v>
      </c>
      <c r="D504">
        <v>35</v>
      </c>
      <c r="E504">
        <v>174.5</v>
      </c>
      <c r="F504">
        <v>69.5</v>
      </c>
      <c r="G504">
        <v>102.5</v>
      </c>
      <c r="H504">
        <v>55.75</v>
      </c>
      <c r="I504" t="s">
        <v>103</v>
      </c>
      <c r="J504" t="s">
        <v>104</v>
      </c>
      <c r="K504" t="s">
        <v>409</v>
      </c>
      <c r="L504" t="s">
        <v>311</v>
      </c>
      <c r="M504" t="s">
        <v>107</v>
      </c>
      <c r="N504" t="s">
        <v>108</v>
      </c>
      <c r="O504" t="s">
        <v>108</v>
      </c>
      <c r="P504">
        <v>3.5</v>
      </c>
      <c r="Q504" t="s">
        <v>113</v>
      </c>
      <c r="R504" t="s">
        <v>108</v>
      </c>
      <c r="S504" t="s">
        <v>108</v>
      </c>
      <c r="T504" t="s">
        <v>108</v>
      </c>
      <c r="U504">
        <v>1006</v>
      </c>
      <c r="V504">
        <v>138</v>
      </c>
      <c r="W504">
        <v>404</v>
      </c>
      <c r="X504">
        <v>97</v>
      </c>
      <c r="Y504">
        <v>235</v>
      </c>
      <c r="Z504">
        <v>72</v>
      </c>
      <c r="AA504" t="s">
        <v>108</v>
      </c>
      <c r="AB504">
        <v>47</v>
      </c>
      <c r="AC504">
        <v>27</v>
      </c>
      <c r="AD504">
        <v>828.03300000000002</v>
      </c>
      <c r="AE504">
        <v>0.152174</v>
      </c>
      <c r="AF504">
        <v>0.45509699999999997</v>
      </c>
    </row>
    <row r="505" spans="1:32" x14ac:dyDescent="0.25">
      <c r="A505" t="s">
        <v>627</v>
      </c>
      <c r="B505">
        <v>1022</v>
      </c>
      <c r="C505" t="s">
        <v>102</v>
      </c>
      <c r="D505">
        <v>35</v>
      </c>
      <c r="E505">
        <v>174.5</v>
      </c>
      <c r="F505">
        <v>69.5</v>
      </c>
      <c r="G505">
        <v>102.5</v>
      </c>
      <c r="H505">
        <v>55.75</v>
      </c>
      <c r="I505" t="s">
        <v>103</v>
      </c>
      <c r="J505" t="s">
        <v>104</v>
      </c>
      <c r="K505" t="s">
        <v>409</v>
      </c>
      <c r="L505" t="s">
        <v>311</v>
      </c>
      <c r="M505" t="s">
        <v>107</v>
      </c>
      <c r="N505" t="s">
        <v>108</v>
      </c>
      <c r="O505" t="s">
        <v>108</v>
      </c>
      <c r="P505">
        <v>3.5</v>
      </c>
      <c r="Q505" t="s">
        <v>113</v>
      </c>
      <c r="R505" t="s">
        <v>108</v>
      </c>
      <c r="S505" t="s">
        <v>108</v>
      </c>
      <c r="T505" t="s">
        <v>108</v>
      </c>
      <c r="U505">
        <v>1070</v>
      </c>
      <c r="V505">
        <v>146</v>
      </c>
      <c r="W505">
        <v>401</v>
      </c>
      <c r="X505">
        <v>103</v>
      </c>
      <c r="Y505">
        <v>229</v>
      </c>
      <c r="Z505">
        <v>69</v>
      </c>
      <c r="AA505" t="s">
        <v>108</v>
      </c>
      <c r="AB505">
        <v>39</v>
      </c>
      <c r="AC505">
        <v>31</v>
      </c>
      <c r="AD505">
        <v>839.00800000000004</v>
      </c>
      <c r="AE505">
        <v>0.10638300000000001</v>
      </c>
      <c r="AF505">
        <v>0.41316999999999998</v>
      </c>
    </row>
    <row r="506" spans="1:32" x14ac:dyDescent="0.25">
      <c r="A506" t="s">
        <v>628</v>
      </c>
      <c r="B506">
        <v>1022</v>
      </c>
      <c r="C506" t="s">
        <v>102</v>
      </c>
      <c r="D506">
        <v>35</v>
      </c>
      <c r="E506">
        <v>174.5</v>
      </c>
      <c r="F506">
        <v>69.5</v>
      </c>
      <c r="G506">
        <v>102.5</v>
      </c>
      <c r="H506">
        <v>55.75</v>
      </c>
      <c r="I506" t="s">
        <v>103</v>
      </c>
      <c r="J506" t="s">
        <v>104</v>
      </c>
      <c r="K506" t="s">
        <v>409</v>
      </c>
      <c r="L506" t="s">
        <v>311</v>
      </c>
      <c r="M506" t="s">
        <v>107</v>
      </c>
      <c r="N506" t="s">
        <v>108</v>
      </c>
      <c r="O506" t="s">
        <v>108</v>
      </c>
      <c r="P506">
        <v>3.5</v>
      </c>
      <c r="Q506" t="s">
        <v>113</v>
      </c>
      <c r="R506" t="s">
        <v>108</v>
      </c>
      <c r="S506" t="s">
        <v>108</v>
      </c>
      <c r="T506" t="s">
        <v>108</v>
      </c>
      <c r="U506">
        <v>1054</v>
      </c>
      <c r="V506">
        <v>142</v>
      </c>
      <c r="W506">
        <v>401</v>
      </c>
      <c r="X506">
        <v>95</v>
      </c>
      <c r="Y506">
        <v>236</v>
      </c>
      <c r="Z506">
        <v>70</v>
      </c>
      <c r="AA506" t="s">
        <v>108</v>
      </c>
      <c r="AB506">
        <v>45</v>
      </c>
      <c r="AC506">
        <v>28</v>
      </c>
      <c r="AD506">
        <v>830.37599999999998</v>
      </c>
      <c r="AE506">
        <v>0.12766</v>
      </c>
      <c r="AF506">
        <v>0.40498200000000001</v>
      </c>
    </row>
    <row r="507" spans="1:32" x14ac:dyDescent="0.25">
      <c r="A507" t="s">
        <v>629</v>
      </c>
      <c r="B507">
        <v>1022</v>
      </c>
      <c r="C507" t="s">
        <v>102</v>
      </c>
      <c r="D507">
        <v>35</v>
      </c>
      <c r="E507">
        <v>174.5</v>
      </c>
      <c r="F507">
        <v>69.5</v>
      </c>
      <c r="G507">
        <v>102.5</v>
      </c>
      <c r="H507">
        <v>55.75</v>
      </c>
      <c r="I507" t="s">
        <v>103</v>
      </c>
      <c r="J507" t="s">
        <v>104</v>
      </c>
      <c r="K507" t="s">
        <v>409</v>
      </c>
      <c r="L507" t="s">
        <v>311</v>
      </c>
      <c r="M507" t="s">
        <v>107</v>
      </c>
      <c r="N507" t="s">
        <v>108</v>
      </c>
      <c r="O507" t="s">
        <v>108</v>
      </c>
      <c r="P507">
        <v>4</v>
      </c>
      <c r="Q507" t="s">
        <v>113</v>
      </c>
      <c r="R507" t="s">
        <v>108</v>
      </c>
      <c r="S507" t="s">
        <v>108</v>
      </c>
      <c r="T507" t="s">
        <v>108</v>
      </c>
      <c r="U507">
        <v>1099</v>
      </c>
      <c r="V507">
        <v>148</v>
      </c>
      <c r="W507">
        <v>408</v>
      </c>
      <c r="X507">
        <v>102</v>
      </c>
      <c r="Y507">
        <v>232</v>
      </c>
      <c r="Z507">
        <v>74</v>
      </c>
      <c r="AA507" t="s">
        <v>108</v>
      </c>
      <c r="AB507">
        <v>48</v>
      </c>
      <c r="AC507">
        <v>26</v>
      </c>
      <c r="AD507">
        <v>789.59699999999998</v>
      </c>
      <c r="AE507">
        <v>0.12766</v>
      </c>
      <c r="AF507">
        <v>0.44034400000000001</v>
      </c>
    </row>
    <row r="508" spans="1:32" x14ac:dyDescent="0.25">
      <c r="A508" t="s">
        <v>630</v>
      </c>
      <c r="B508">
        <v>1022</v>
      </c>
      <c r="C508" t="s">
        <v>102</v>
      </c>
      <c r="D508">
        <v>35</v>
      </c>
      <c r="E508">
        <v>174.5</v>
      </c>
      <c r="F508">
        <v>69.5</v>
      </c>
      <c r="G508">
        <v>102.5</v>
      </c>
      <c r="H508">
        <v>55.75</v>
      </c>
      <c r="I508" t="s">
        <v>103</v>
      </c>
      <c r="J508" t="s">
        <v>104</v>
      </c>
      <c r="K508" t="s">
        <v>409</v>
      </c>
      <c r="L508" t="s">
        <v>311</v>
      </c>
      <c r="M508" t="s">
        <v>107</v>
      </c>
      <c r="N508" t="s">
        <v>108</v>
      </c>
      <c r="O508" t="s">
        <v>108</v>
      </c>
      <c r="P508">
        <v>4</v>
      </c>
      <c r="Q508" t="s">
        <v>113</v>
      </c>
      <c r="R508" t="s">
        <v>108</v>
      </c>
      <c r="S508" t="s">
        <v>108</v>
      </c>
      <c r="T508" t="s">
        <v>108</v>
      </c>
      <c r="U508">
        <v>1074</v>
      </c>
      <c r="V508">
        <v>141</v>
      </c>
      <c r="W508">
        <v>416</v>
      </c>
      <c r="X508">
        <v>104</v>
      </c>
      <c r="Y508">
        <v>238</v>
      </c>
      <c r="Z508">
        <v>74</v>
      </c>
      <c r="AA508" t="s">
        <v>108</v>
      </c>
      <c r="AB508">
        <v>47</v>
      </c>
      <c r="AC508">
        <v>27</v>
      </c>
      <c r="AD508">
        <v>782.67499999999995</v>
      </c>
      <c r="AE508">
        <v>8.3333299999999999E-2</v>
      </c>
      <c r="AF508">
        <v>0.465005</v>
      </c>
    </row>
    <row r="509" spans="1:32" x14ac:dyDescent="0.25">
      <c r="A509" t="s">
        <v>631</v>
      </c>
      <c r="B509">
        <v>1022</v>
      </c>
      <c r="C509" t="s">
        <v>102</v>
      </c>
      <c r="D509">
        <v>35</v>
      </c>
      <c r="E509">
        <v>174.5</v>
      </c>
      <c r="F509">
        <v>69.5</v>
      </c>
      <c r="G509">
        <v>102.5</v>
      </c>
      <c r="H509">
        <v>55.75</v>
      </c>
      <c r="I509" t="s">
        <v>103</v>
      </c>
      <c r="J509" t="s">
        <v>104</v>
      </c>
      <c r="K509" t="s">
        <v>409</v>
      </c>
      <c r="L509" t="s">
        <v>311</v>
      </c>
      <c r="M509" t="s">
        <v>107</v>
      </c>
      <c r="N509" t="s">
        <v>108</v>
      </c>
      <c r="O509" t="s">
        <v>108</v>
      </c>
      <c r="P509">
        <v>4</v>
      </c>
      <c r="Q509" t="s">
        <v>113</v>
      </c>
      <c r="R509" t="s">
        <v>108</v>
      </c>
      <c r="S509" t="s">
        <v>108</v>
      </c>
      <c r="T509" t="s">
        <v>108</v>
      </c>
      <c r="U509">
        <v>1082</v>
      </c>
      <c r="V509">
        <v>144</v>
      </c>
      <c r="W509">
        <v>413</v>
      </c>
      <c r="X509">
        <v>99</v>
      </c>
      <c r="Y509">
        <v>240</v>
      </c>
      <c r="Z509">
        <v>74</v>
      </c>
      <c r="AA509" t="s">
        <v>108</v>
      </c>
      <c r="AB509">
        <v>47</v>
      </c>
      <c r="AC509">
        <v>29</v>
      </c>
      <c r="AD509">
        <v>777.49099999999999</v>
      </c>
      <c r="AE509">
        <v>0.130435</v>
      </c>
      <c r="AF509">
        <v>0.465584</v>
      </c>
    </row>
    <row r="510" spans="1:32" x14ac:dyDescent="0.25">
      <c r="A510" t="s">
        <v>632</v>
      </c>
      <c r="B510">
        <v>1022</v>
      </c>
      <c r="C510" t="s">
        <v>102</v>
      </c>
      <c r="D510">
        <v>35</v>
      </c>
      <c r="E510">
        <v>174.5</v>
      </c>
      <c r="F510">
        <v>69.5</v>
      </c>
      <c r="G510">
        <v>102.5</v>
      </c>
      <c r="H510">
        <v>55.75</v>
      </c>
      <c r="I510" t="s">
        <v>103</v>
      </c>
      <c r="J510" t="s">
        <v>104</v>
      </c>
      <c r="K510" t="s">
        <v>409</v>
      </c>
      <c r="L510" t="s">
        <v>311</v>
      </c>
      <c r="M510" t="s">
        <v>107</v>
      </c>
      <c r="N510" t="s">
        <v>108</v>
      </c>
      <c r="O510" t="s">
        <v>108</v>
      </c>
      <c r="P510">
        <v>5</v>
      </c>
      <c r="Q510" t="s">
        <v>113</v>
      </c>
      <c r="R510" t="s">
        <v>108</v>
      </c>
      <c r="S510" t="s">
        <v>108</v>
      </c>
      <c r="T510" t="s">
        <v>108</v>
      </c>
      <c r="U510">
        <v>1054</v>
      </c>
      <c r="V510">
        <v>148</v>
      </c>
      <c r="W510">
        <v>405</v>
      </c>
      <c r="X510">
        <v>100</v>
      </c>
      <c r="Y510">
        <v>230</v>
      </c>
      <c r="Z510">
        <v>75</v>
      </c>
      <c r="AA510" t="s">
        <v>108</v>
      </c>
      <c r="AB510">
        <v>51</v>
      </c>
      <c r="AC510">
        <v>26</v>
      </c>
      <c r="AD510">
        <v>767.38099999999997</v>
      </c>
      <c r="AE510">
        <v>0.125</v>
      </c>
      <c r="AF510">
        <v>0.45379000000000003</v>
      </c>
    </row>
    <row r="511" spans="1:32" x14ac:dyDescent="0.25">
      <c r="A511" t="s">
        <v>633</v>
      </c>
      <c r="B511">
        <v>1022</v>
      </c>
      <c r="C511" t="s">
        <v>102</v>
      </c>
      <c r="D511">
        <v>35</v>
      </c>
      <c r="E511">
        <v>174.5</v>
      </c>
      <c r="F511">
        <v>69.5</v>
      </c>
      <c r="G511">
        <v>102.5</v>
      </c>
      <c r="H511">
        <v>55.75</v>
      </c>
      <c r="I511" t="s">
        <v>103</v>
      </c>
      <c r="J511" t="s">
        <v>104</v>
      </c>
      <c r="K511" t="s">
        <v>409</v>
      </c>
      <c r="L511" t="s">
        <v>311</v>
      </c>
      <c r="M511" t="s">
        <v>107</v>
      </c>
      <c r="N511" t="s">
        <v>108</v>
      </c>
      <c r="O511" t="s">
        <v>108</v>
      </c>
      <c r="P511">
        <v>5</v>
      </c>
      <c r="Q511" t="s">
        <v>113</v>
      </c>
      <c r="R511" t="s">
        <v>108</v>
      </c>
      <c r="S511" t="s">
        <v>108</v>
      </c>
      <c r="T511" t="s">
        <v>108</v>
      </c>
      <c r="U511">
        <v>1071</v>
      </c>
      <c r="V511">
        <v>144</v>
      </c>
      <c r="W511">
        <v>410</v>
      </c>
      <c r="X511">
        <v>104</v>
      </c>
      <c r="Y511">
        <v>230</v>
      </c>
      <c r="Z511">
        <v>76</v>
      </c>
      <c r="AA511" t="s">
        <v>108</v>
      </c>
      <c r="AB511">
        <v>46</v>
      </c>
      <c r="AC511">
        <v>31</v>
      </c>
      <c r="AD511">
        <v>755.87699999999995</v>
      </c>
      <c r="AE511">
        <v>0.12766</v>
      </c>
      <c r="AF511">
        <v>0.44440800000000003</v>
      </c>
    </row>
    <row r="512" spans="1:32" x14ac:dyDescent="0.25">
      <c r="A512" t="s">
        <v>634</v>
      </c>
      <c r="B512">
        <v>1022</v>
      </c>
      <c r="C512" t="s">
        <v>102</v>
      </c>
      <c r="D512">
        <v>35</v>
      </c>
      <c r="E512">
        <v>174.5</v>
      </c>
      <c r="F512">
        <v>69.5</v>
      </c>
      <c r="G512">
        <v>102.5</v>
      </c>
      <c r="H512">
        <v>55.75</v>
      </c>
      <c r="I512" t="s">
        <v>103</v>
      </c>
      <c r="J512" t="s">
        <v>104</v>
      </c>
      <c r="K512" t="s">
        <v>409</v>
      </c>
      <c r="L512" t="s">
        <v>311</v>
      </c>
      <c r="M512" t="s">
        <v>107</v>
      </c>
      <c r="N512" t="s">
        <v>108</v>
      </c>
      <c r="O512" t="s">
        <v>108</v>
      </c>
      <c r="P512">
        <v>5</v>
      </c>
      <c r="Q512" t="s">
        <v>113</v>
      </c>
      <c r="R512" t="s">
        <v>108</v>
      </c>
      <c r="S512" t="s">
        <v>108</v>
      </c>
      <c r="T512" t="s">
        <v>108</v>
      </c>
      <c r="U512">
        <v>1039</v>
      </c>
      <c r="V512">
        <v>146</v>
      </c>
      <c r="W512">
        <v>403</v>
      </c>
      <c r="X512">
        <v>100</v>
      </c>
      <c r="Y512">
        <v>227</v>
      </c>
      <c r="Z512">
        <v>76</v>
      </c>
      <c r="AA512" t="s">
        <v>108</v>
      </c>
      <c r="AB512">
        <v>42</v>
      </c>
      <c r="AC512">
        <v>34</v>
      </c>
      <c r="AD512">
        <v>779.30600000000004</v>
      </c>
      <c r="AE512">
        <v>0.122449</v>
      </c>
      <c r="AF512">
        <v>0.451324</v>
      </c>
    </row>
    <row r="513" spans="1:32" x14ac:dyDescent="0.25">
      <c r="A513" t="s">
        <v>635</v>
      </c>
      <c r="B513">
        <v>1022</v>
      </c>
      <c r="C513" t="s">
        <v>102</v>
      </c>
      <c r="D513">
        <v>35</v>
      </c>
      <c r="E513">
        <v>174.5</v>
      </c>
      <c r="F513">
        <v>69.5</v>
      </c>
      <c r="G513">
        <v>102.5</v>
      </c>
      <c r="H513">
        <v>55.75</v>
      </c>
      <c r="I513" t="s">
        <v>103</v>
      </c>
      <c r="J513" t="s">
        <v>104</v>
      </c>
      <c r="K513" t="s">
        <v>409</v>
      </c>
      <c r="L513" t="s">
        <v>311</v>
      </c>
      <c r="M513" t="s">
        <v>107</v>
      </c>
      <c r="N513" t="s">
        <v>108</v>
      </c>
      <c r="O513" t="s">
        <v>108</v>
      </c>
      <c r="P513">
        <v>6</v>
      </c>
      <c r="Q513" t="s">
        <v>113</v>
      </c>
      <c r="R513" t="s">
        <v>108</v>
      </c>
      <c r="S513" t="s">
        <v>108</v>
      </c>
      <c r="T513" t="s">
        <v>108</v>
      </c>
      <c r="U513">
        <v>1053</v>
      </c>
      <c r="V513">
        <v>139</v>
      </c>
      <c r="W513">
        <v>406</v>
      </c>
      <c r="X513">
        <v>105</v>
      </c>
      <c r="Y513">
        <v>227</v>
      </c>
      <c r="Z513">
        <v>74</v>
      </c>
      <c r="AA513" t="s">
        <v>108</v>
      </c>
      <c r="AB513">
        <v>42</v>
      </c>
      <c r="AC513">
        <v>35</v>
      </c>
      <c r="AD513">
        <v>751.95399999999995</v>
      </c>
      <c r="AE513">
        <v>0.12766</v>
      </c>
      <c r="AF513">
        <v>0.42503000000000002</v>
      </c>
    </row>
    <row r="514" spans="1:32" x14ac:dyDescent="0.25">
      <c r="A514" t="s">
        <v>636</v>
      </c>
      <c r="B514">
        <v>1022</v>
      </c>
      <c r="C514" t="s">
        <v>102</v>
      </c>
      <c r="D514">
        <v>35</v>
      </c>
      <c r="E514">
        <v>174.5</v>
      </c>
      <c r="F514">
        <v>69.5</v>
      </c>
      <c r="G514">
        <v>102.5</v>
      </c>
      <c r="H514">
        <v>55.75</v>
      </c>
      <c r="I514" t="s">
        <v>103</v>
      </c>
      <c r="J514" t="s">
        <v>104</v>
      </c>
      <c r="K514" t="s">
        <v>409</v>
      </c>
      <c r="L514" t="s">
        <v>311</v>
      </c>
      <c r="M514" t="s">
        <v>107</v>
      </c>
      <c r="N514" t="s">
        <v>108</v>
      </c>
      <c r="O514" t="s">
        <v>108</v>
      </c>
      <c r="P514">
        <v>6</v>
      </c>
      <c r="Q514" t="s">
        <v>113</v>
      </c>
      <c r="R514" t="s">
        <v>108</v>
      </c>
      <c r="S514" t="s">
        <v>108</v>
      </c>
      <c r="T514" t="s">
        <v>108</v>
      </c>
      <c r="U514">
        <v>1069</v>
      </c>
      <c r="V514">
        <v>140</v>
      </c>
      <c r="W514">
        <v>414</v>
      </c>
      <c r="X514">
        <v>102</v>
      </c>
      <c r="Y514">
        <v>237</v>
      </c>
      <c r="Z514">
        <v>75</v>
      </c>
      <c r="AA514" t="s">
        <v>108</v>
      </c>
      <c r="AB514">
        <v>52</v>
      </c>
      <c r="AC514">
        <v>26</v>
      </c>
      <c r="AD514">
        <v>766.50900000000001</v>
      </c>
      <c r="AE514">
        <v>0.13333300000000001</v>
      </c>
      <c r="AF514">
        <v>0.44186199999999998</v>
      </c>
    </row>
    <row r="515" spans="1:32" x14ac:dyDescent="0.25">
      <c r="A515" t="s">
        <v>637</v>
      </c>
      <c r="B515">
        <v>1022</v>
      </c>
      <c r="C515" t="s">
        <v>102</v>
      </c>
      <c r="D515">
        <v>35</v>
      </c>
      <c r="E515">
        <v>174.5</v>
      </c>
      <c r="F515">
        <v>69.5</v>
      </c>
      <c r="G515">
        <v>102.5</v>
      </c>
      <c r="H515">
        <v>55.75</v>
      </c>
      <c r="I515" t="s">
        <v>103</v>
      </c>
      <c r="J515" t="s">
        <v>104</v>
      </c>
      <c r="K515" t="s">
        <v>409</v>
      </c>
      <c r="L515" t="s">
        <v>311</v>
      </c>
      <c r="M515" t="s">
        <v>107</v>
      </c>
      <c r="N515" t="s">
        <v>108</v>
      </c>
      <c r="O515" t="s">
        <v>108</v>
      </c>
      <c r="P515">
        <v>6</v>
      </c>
      <c r="Q515" t="s">
        <v>113</v>
      </c>
      <c r="R515" t="s">
        <v>108</v>
      </c>
      <c r="S515" t="s">
        <v>108</v>
      </c>
      <c r="T515" t="s">
        <v>108</v>
      </c>
      <c r="U515">
        <v>1043</v>
      </c>
      <c r="V515">
        <v>141</v>
      </c>
      <c r="W515">
        <v>406</v>
      </c>
      <c r="X515">
        <v>94</v>
      </c>
      <c r="Y515">
        <v>236</v>
      </c>
      <c r="Z515">
        <v>76</v>
      </c>
      <c r="AA515" t="s">
        <v>108</v>
      </c>
      <c r="AB515">
        <v>49</v>
      </c>
      <c r="AC515">
        <v>30</v>
      </c>
      <c r="AD515">
        <v>774.02200000000005</v>
      </c>
      <c r="AE515">
        <v>0.125</v>
      </c>
      <c r="AF515">
        <v>0.43259900000000001</v>
      </c>
    </row>
    <row r="516" spans="1:32" x14ac:dyDescent="0.25">
      <c r="A516" t="s">
        <v>638</v>
      </c>
      <c r="B516">
        <v>1022</v>
      </c>
      <c r="C516" t="s">
        <v>102</v>
      </c>
      <c r="D516">
        <v>35</v>
      </c>
      <c r="E516">
        <v>174.5</v>
      </c>
      <c r="F516">
        <v>69.5</v>
      </c>
      <c r="G516">
        <v>102.5</v>
      </c>
      <c r="H516">
        <v>55.75</v>
      </c>
      <c r="I516" t="s">
        <v>103</v>
      </c>
      <c r="J516" t="s">
        <v>104</v>
      </c>
      <c r="K516" t="s">
        <v>409</v>
      </c>
      <c r="L516" t="s">
        <v>311</v>
      </c>
      <c r="M516" t="s">
        <v>107</v>
      </c>
      <c r="N516" t="s">
        <v>108</v>
      </c>
      <c r="O516" t="s">
        <v>108</v>
      </c>
      <c r="P516">
        <v>7</v>
      </c>
      <c r="Q516" t="s">
        <v>113</v>
      </c>
      <c r="R516" t="s">
        <v>108</v>
      </c>
      <c r="S516" t="s">
        <v>108</v>
      </c>
      <c r="T516" t="s">
        <v>108</v>
      </c>
      <c r="U516">
        <v>1072</v>
      </c>
      <c r="V516">
        <v>144</v>
      </c>
      <c r="W516">
        <v>410</v>
      </c>
      <c r="X516">
        <v>103</v>
      </c>
      <c r="Y516">
        <v>237</v>
      </c>
      <c r="Z516">
        <v>70</v>
      </c>
      <c r="AA516" t="s">
        <v>108</v>
      </c>
      <c r="AB516">
        <v>45</v>
      </c>
      <c r="AC516">
        <v>26</v>
      </c>
      <c r="AD516">
        <v>885.82299999999998</v>
      </c>
      <c r="AE516">
        <v>0.10638300000000001</v>
      </c>
      <c r="AF516">
        <v>0.43677300000000002</v>
      </c>
    </row>
    <row r="517" spans="1:32" x14ac:dyDescent="0.25">
      <c r="A517" t="s">
        <v>639</v>
      </c>
      <c r="B517">
        <v>1022</v>
      </c>
      <c r="C517" t="s">
        <v>102</v>
      </c>
      <c r="D517">
        <v>35</v>
      </c>
      <c r="E517">
        <v>174.5</v>
      </c>
      <c r="F517">
        <v>69.5</v>
      </c>
      <c r="G517">
        <v>102.5</v>
      </c>
      <c r="H517">
        <v>55.75</v>
      </c>
      <c r="I517" t="s">
        <v>103</v>
      </c>
      <c r="J517" t="s">
        <v>104</v>
      </c>
      <c r="K517" t="s">
        <v>409</v>
      </c>
      <c r="L517" t="s">
        <v>311</v>
      </c>
      <c r="M517" t="s">
        <v>107</v>
      </c>
      <c r="N517" t="s">
        <v>108</v>
      </c>
      <c r="O517" t="s">
        <v>108</v>
      </c>
      <c r="P517">
        <v>7</v>
      </c>
      <c r="Q517" t="s">
        <v>113</v>
      </c>
      <c r="R517" t="s">
        <v>108</v>
      </c>
      <c r="S517" t="s">
        <v>108</v>
      </c>
      <c r="T517" t="s">
        <v>108</v>
      </c>
      <c r="U517">
        <v>1091</v>
      </c>
      <c r="V517">
        <v>145</v>
      </c>
      <c r="W517">
        <v>401</v>
      </c>
      <c r="X517">
        <v>97</v>
      </c>
      <c r="Y517">
        <v>234</v>
      </c>
      <c r="Z517">
        <v>70</v>
      </c>
      <c r="AA517" t="s">
        <v>108</v>
      </c>
      <c r="AB517">
        <v>46</v>
      </c>
      <c r="AC517">
        <v>26</v>
      </c>
      <c r="AD517">
        <v>896.654</v>
      </c>
      <c r="AE517">
        <v>0.108696</v>
      </c>
      <c r="AF517">
        <v>0.43657200000000002</v>
      </c>
    </row>
    <row r="518" spans="1:32" x14ac:dyDescent="0.25">
      <c r="A518" t="s">
        <v>640</v>
      </c>
      <c r="B518">
        <v>1022</v>
      </c>
      <c r="C518" t="s">
        <v>102</v>
      </c>
      <c r="D518">
        <v>35</v>
      </c>
      <c r="E518">
        <v>174.5</v>
      </c>
      <c r="F518">
        <v>69.5</v>
      </c>
      <c r="G518">
        <v>102.5</v>
      </c>
      <c r="H518">
        <v>55.75</v>
      </c>
      <c r="I518" t="s">
        <v>103</v>
      </c>
      <c r="J518" t="s">
        <v>104</v>
      </c>
      <c r="K518" t="s">
        <v>409</v>
      </c>
      <c r="L518" t="s">
        <v>311</v>
      </c>
      <c r="M518" t="s">
        <v>107</v>
      </c>
      <c r="N518" t="s">
        <v>108</v>
      </c>
      <c r="O518" t="s">
        <v>108</v>
      </c>
      <c r="P518">
        <v>7</v>
      </c>
      <c r="Q518" t="s">
        <v>113</v>
      </c>
      <c r="R518" t="s">
        <v>108</v>
      </c>
      <c r="S518" t="s">
        <v>108</v>
      </c>
      <c r="T518" t="s">
        <v>108</v>
      </c>
      <c r="U518">
        <v>1055</v>
      </c>
      <c r="V518">
        <v>142</v>
      </c>
      <c r="W518">
        <v>401</v>
      </c>
      <c r="X518">
        <v>98</v>
      </c>
      <c r="Y518">
        <v>235</v>
      </c>
      <c r="Z518">
        <v>68</v>
      </c>
      <c r="AA518" t="s">
        <v>108</v>
      </c>
      <c r="AB518">
        <v>49</v>
      </c>
      <c r="AC518">
        <v>22</v>
      </c>
      <c r="AD518">
        <v>872.69600000000003</v>
      </c>
      <c r="AE518">
        <v>0.11627899999999999</v>
      </c>
      <c r="AF518">
        <v>0.423377</v>
      </c>
    </row>
    <row r="519" spans="1:32" x14ac:dyDescent="0.25">
      <c r="A519" s="1" t="s">
        <v>641</v>
      </c>
      <c r="B519">
        <v>1022</v>
      </c>
      <c r="C519" t="s">
        <v>102</v>
      </c>
      <c r="D519">
        <v>35</v>
      </c>
      <c r="E519">
        <v>174.5</v>
      </c>
      <c r="F519">
        <v>69.5</v>
      </c>
      <c r="G519">
        <v>102.5</v>
      </c>
      <c r="H519">
        <v>55.75</v>
      </c>
      <c r="I519" t="s">
        <v>103</v>
      </c>
      <c r="J519" t="s">
        <v>104</v>
      </c>
      <c r="K519" t="s">
        <v>409</v>
      </c>
      <c r="L519" t="s">
        <v>311</v>
      </c>
      <c r="M519" t="s">
        <v>107</v>
      </c>
      <c r="N519" t="s">
        <v>108</v>
      </c>
      <c r="O519" t="s">
        <v>108</v>
      </c>
      <c r="P519">
        <v>8</v>
      </c>
      <c r="Q519" t="s">
        <v>113</v>
      </c>
      <c r="R519" t="s">
        <v>108</v>
      </c>
      <c r="S519" t="s">
        <v>108</v>
      </c>
      <c r="T519" t="s">
        <v>108</v>
      </c>
      <c r="U519">
        <v>1086</v>
      </c>
      <c r="V519">
        <v>145</v>
      </c>
      <c r="W519">
        <v>409</v>
      </c>
      <c r="X519">
        <v>94</v>
      </c>
      <c r="Y519">
        <v>243</v>
      </c>
      <c r="Z519">
        <v>72</v>
      </c>
      <c r="AA519" t="s">
        <v>108</v>
      </c>
      <c r="AB519">
        <v>45</v>
      </c>
      <c r="AC519">
        <v>29</v>
      </c>
      <c r="AD519">
        <v>892.92899999999997</v>
      </c>
      <c r="AE519">
        <v>0.14583299999999999</v>
      </c>
      <c r="AF519">
        <v>0.44387700000000002</v>
      </c>
    </row>
    <row r="520" spans="1:32" x14ac:dyDescent="0.25">
      <c r="A520" t="s">
        <v>642</v>
      </c>
      <c r="B520">
        <v>1022</v>
      </c>
      <c r="C520" t="s">
        <v>102</v>
      </c>
      <c r="D520">
        <v>35</v>
      </c>
      <c r="E520">
        <v>174.5</v>
      </c>
      <c r="F520">
        <v>69.5</v>
      </c>
      <c r="G520">
        <v>102.5</v>
      </c>
      <c r="H520">
        <v>55.75</v>
      </c>
      <c r="I520" t="s">
        <v>103</v>
      </c>
      <c r="J520" t="s">
        <v>104</v>
      </c>
      <c r="K520" t="s">
        <v>409</v>
      </c>
      <c r="L520" t="s">
        <v>311</v>
      </c>
      <c r="M520" t="s">
        <v>107</v>
      </c>
      <c r="N520" t="s">
        <v>108</v>
      </c>
      <c r="O520" t="s">
        <v>108</v>
      </c>
      <c r="P520">
        <v>8</v>
      </c>
      <c r="Q520" t="s">
        <v>113</v>
      </c>
      <c r="R520" t="s">
        <v>108</v>
      </c>
      <c r="S520" t="s">
        <v>108</v>
      </c>
      <c r="T520" t="s">
        <v>108</v>
      </c>
      <c r="U520">
        <v>1084</v>
      </c>
      <c r="V520">
        <v>149</v>
      </c>
      <c r="W520">
        <v>396</v>
      </c>
      <c r="X520">
        <v>95</v>
      </c>
      <c r="Y520">
        <v>232</v>
      </c>
      <c r="Z520">
        <v>69</v>
      </c>
      <c r="AA520" t="s">
        <v>108</v>
      </c>
      <c r="AB520">
        <v>48</v>
      </c>
      <c r="AC520">
        <v>26</v>
      </c>
      <c r="AD520">
        <v>874.61699999999996</v>
      </c>
      <c r="AE520">
        <v>0.125</v>
      </c>
      <c r="AF520">
        <v>0.42771999999999999</v>
      </c>
    </row>
    <row r="521" spans="1:32" x14ac:dyDescent="0.25">
      <c r="A521" t="s">
        <v>643</v>
      </c>
      <c r="B521">
        <v>1022</v>
      </c>
      <c r="C521" t="s">
        <v>102</v>
      </c>
      <c r="D521">
        <v>35</v>
      </c>
      <c r="E521">
        <v>174.5</v>
      </c>
      <c r="F521">
        <v>69.5</v>
      </c>
      <c r="G521">
        <v>102.5</v>
      </c>
      <c r="H521">
        <v>55.75</v>
      </c>
      <c r="I521" t="s">
        <v>103</v>
      </c>
      <c r="J521" t="s">
        <v>104</v>
      </c>
      <c r="K521" t="s">
        <v>409</v>
      </c>
      <c r="L521" t="s">
        <v>311</v>
      </c>
      <c r="M521" t="s">
        <v>107</v>
      </c>
      <c r="N521" t="s">
        <v>108</v>
      </c>
      <c r="O521" t="s">
        <v>108</v>
      </c>
      <c r="P521">
        <v>8</v>
      </c>
      <c r="Q521" t="s">
        <v>113</v>
      </c>
      <c r="R521" t="s">
        <v>108</v>
      </c>
      <c r="S521" t="s">
        <v>108</v>
      </c>
      <c r="T521" t="s">
        <v>108</v>
      </c>
      <c r="U521">
        <v>1115</v>
      </c>
      <c r="V521">
        <v>141</v>
      </c>
      <c r="W521">
        <v>406</v>
      </c>
      <c r="X521">
        <v>102</v>
      </c>
      <c r="Y521">
        <v>233</v>
      </c>
      <c r="Z521">
        <v>71</v>
      </c>
      <c r="AA521" t="s">
        <v>108</v>
      </c>
      <c r="AB521">
        <v>49</v>
      </c>
      <c r="AC521">
        <v>25</v>
      </c>
      <c r="AD521">
        <v>871.12400000000002</v>
      </c>
      <c r="AE521">
        <v>0.130435</v>
      </c>
      <c r="AF521">
        <v>0.434859</v>
      </c>
    </row>
    <row r="522" spans="1:32" x14ac:dyDescent="0.25">
      <c r="A522" t="s">
        <v>644</v>
      </c>
      <c r="B522">
        <v>1022</v>
      </c>
      <c r="C522" t="s">
        <v>102</v>
      </c>
      <c r="D522">
        <v>35</v>
      </c>
      <c r="E522">
        <v>174.5</v>
      </c>
      <c r="F522">
        <v>69.5</v>
      </c>
      <c r="G522">
        <v>102.5</v>
      </c>
      <c r="H522">
        <v>55.75</v>
      </c>
      <c r="I522" t="s">
        <v>103</v>
      </c>
      <c r="J522" t="s">
        <v>104</v>
      </c>
      <c r="K522" t="s">
        <v>409</v>
      </c>
      <c r="L522" t="s">
        <v>311</v>
      </c>
      <c r="M522" t="s">
        <v>107</v>
      </c>
      <c r="N522" t="s">
        <v>108</v>
      </c>
      <c r="O522" t="s">
        <v>108</v>
      </c>
      <c r="P522">
        <v>12</v>
      </c>
      <c r="Q522" t="s">
        <v>113</v>
      </c>
      <c r="R522" t="s">
        <v>108</v>
      </c>
      <c r="S522" t="s">
        <v>108</v>
      </c>
      <c r="T522" t="s">
        <v>108</v>
      </c>
      <c r="U522">
        <v>1096</v>
      </c>
      <c r="V522">
        <v>147</v>
      </c>
      <c r="W522">
        <v>412</v>
      </c>
      <c r="X522">
        <v>101</v>
      </c>
      <c r="Y522">
        <v>241</v>
      </c>
      <c r="Z522">
        <v>70</v>
      </c>
      <c r="AA522" t="s">
        <v>108</v>
      </c>
      <c r="AB522">
        <v>42</v>
      </c>
      <c r="AC522">
        <v>28</v>
      </c>
      <c r="AD522">
        <v>832.90800000000002</v>
      </c>
      <c r="AE522">
        <v>0.104167</v>
      </c>
      <c r="AF522">
        <v>0.42250199999999999</v>
      </c>
    </row>
    <row r="523" spans="1:32" x14ac:dyDescent="0.25">
      <c r="A523" t="s">
        <v>645</v>
      </c>
      <c r="B523">
        <v>1022</v>
      </c>
      <c r="C523" t="s">
        <v>102</v>
      </c>
      <c r="D523">
        <v>35</v>
      </c>
      <c r="E523">
        <v>174.5</v>
      </c>
      <c r="F523">
        <v>69.5</v>
      </c>
      <c r="G523">
        <v>102.5</v>
      </c>
      <c r="H523">
        <v>55.75</v>
      </c>
      <c r="I523" t="s">
        <v>103</v>
      </c>
      <c r="J523" t="s">
        <v>104</v>
      </c>
      <c r="K523" t="s">
        <v>409</v>
      </c>
      <c r="L523" t="s">
        <v>311</v>
      </c>
      <c r="M523" t="s">
        <v>107</v>
      </c>
      <c r="N523" t="s">
        <v>108</v>
      </c>
      <c r="O523" t="s">
        <v>108</v>
      </c>
      <c r="P523">
        <v>12</v>
      </c>
      <c r="Q523" t="s">
        <v>113</v>
      </c>
      <c r="R523" t="s">
        <v>108</v>
      </c>
      <c r="S523" t="s">
        <v>108</v>
      </c>
      <c r="T523" t="s">
        <v>108</v>
      </c>
      <c r="U523">
        <v>1103</v>
      </c>
      <c r="V523">
        <v>148</v>
      </c>
      <c r="W523">
        <v>409</v>
      </c>
      <c r="X523">
        <v>96</v>
      </c>
      <c r="Y523">
        <v>243</v>
      </c>
      <c r="Z523">
        <v>70</v>
      </c>
      <c r="AA523" t="s">
        <v>108</v>
      </c>
      <c r="AB523">
        <v>47</v>
      </c>
      <c r="AC523">
        <v>26</v>
      </c>
      <c r="AD523">
        <v>827.13499999999999</v>
      </c>
      <c r="AE523">
        <v>0.125</v>
      </c>
      <c r="AF523">
        <v>0.42613699999999999</v>
      </c>
    </row>
    <row r="524" spans="1:32" x14ac:dyDescent="0.25">
      <c r="A524" t="s">
        <v>646</v>
      </c>
      <c r="B524">
        <v>1022</v>
      </c>
      <c r="C524" t="s">
        <v>102</v>
      </c>
      <c r="D524">
        <v>35</v>
      </c>
      <c r="E524">
        <v>174.5</v>
      </c>
      <c r="F524">
        <v>69.5</v>
      </c>
      <c r="G524">
        <v>102.5</v>
      </c>
      <c r="H524">
        <v>55.75</v>
      </c>
      <c r="I524" t="s">
        <v>103</v>
      </c>
      <c r="J524" t="s">
        <v>104</v>
      </c>
      <c r="K524" t="s">
        <v>409</v>
      </c>
      <c r="L524" t="s">
        <v>311</v>
      </c>
      <c r="M524" t="s">
        <v>107</v>
      </c>
      <c r="N524" t="s">
        <v>108</v>
      </c>
      <c r="O524" t="s">
        <v>108</v>
      </c>
      <c r="P524">
        <v>12</v>
      </c>
      <c r="Q524" t="s">
        <v>113</v>
      </c>
      <c r="R524" t="s">
        <v>108</v>
      </c>
      <c r="S524" t="s">
        <v>108</v>
      </c>
      <c r="T524" t="s">
        <v>108</v>
      </c>
      <c r="U524">
        <v>1028</v>
      </c>
      <c r="V524">
        <v>151</v>
      </c>
      <c r="W524">
        <v>406</v>
      </c>
      <c r="X524">
        <v>100</v>
      </c>
      <c r="Y524">
        <v>237</v>
      </c>
      <c r="Z524">
        <v>69</v>
      </c>
      <c r="AA524" t="s">
        <v>108</v>
      </c>
      <c r="AB524">
        <v>45</v>
      </c>
      <c r="AC524">
        <v>26</v>
      </c>
      <c r="AD524">
        <v>818.904</v>
      </c>
      <c r="AE524">
        <v>0.104167</v>
      </c>
      <c r="AF524">
        <v>0.42637900000000001</v>
      </c>
    </row>
    <row r="525" spans="1:32" x14ac:dyDescent="0.25">
      <c r="A525" t="s">
        <v>647</v>
      </c>
      <c r="B525">
        <v>1022</v>
      </c>
      <c r="C525" t="s">
        <v>102</v>
      </c>
      <c r="D525">
        <v>35</v>
      </c>
      <c r="E525">
        <v>174.5</v>
      </c>
      <c r="F525">
        <v>69.5</v>
      </c>
      <c r="G525">
        <v>102.5</v>
      </c>
      <c r="H525">
        <v>55.75</v>
      </c>
      <c r="I525" t="s">
        <v>103</v>
      </c>
      <c r="J525" t="s">
        <v>104</v>
      </c>
      <c r="K525" t="s">
        <v>409</v>
      </c>
      <c r="L525" t="s">
        <v>311</v>
      </c>
      <c r="M525" t="s">
        <v>107</v>
      </c>
      <c r="N525" t="s">
        <v>108</v>
      </c>
      <c r="O525" t="s">
        <v>108</v>
      </c>
      <c r="P525">
        <v>14</v>
      </c>
      <c r="Q525" t="s">
        <v>113</v>
      </c>
      <c r="R525" t="s">
        <v>108</v>
      </c>
      <c r="S525" t="s">
        <v>108</v>
      </c>
      <c r="T525" t="s">
        <v>108</v>
      </c>
      <c r="U525">
        <v>1140</v>
      </c>
      <c r="V525">
        <v>158</v>
      </c>
      <c r="W525">
        <v>403</v>
      </c>
      <c r="X525">
        <v>101</v>
      </c>
      <c r="Y525">
        <v>233</v>
      </c>
      <c r="Z525">
        <v>69</v>
      </c>
      <c r="AA525" t="s">
        <v>108</v>
      </c>
      <c r="AB525">
        <v>43</v>
      </c>
      <c r="AC525">
        <v>23</v>
      </c>
      <c r="AD525">
        <v>827.351</v>
      </c>
      <c r="AE525">
        <v>8.6956500000000006E-2</v>
      </c>
      <c r="AF525">
        <v>0.39604600000000001</v>
      </c>
    </row>
    <row r="526" spans="1:32" x14ac:dyDescent="0.25">
      <c r="A526" t="s">
        <v>648</v>
      </c>
      <c r="B526">
        <v>1022</v>
      </c>
      <c r="C526" t="s">
        <v>102</v>
      </c>
      <c r="D526">
        <v>35</v>
      </c>
      <c r="E526">
        <v>174.5</v>
      </c>
      <c r="F526">
        <v>69.5</v>
      </c>
      <c r="G526">
        <v>102.5</v>
      </c>
      <c r="H526">
        <v>55.75</v>
      </c>
      <c r="I526" t="s">
        <v>103</v>
      </c>
      <c r="J526" t="s">
        <v>104</v>
      </c>
      <c r="K526" t="s">
        <v>409</v>
      </c>
      <c r="L526" t="s">
        <v>311</v>
      </c>
      <c r="M526" t="s">
        <v>107</v>
      </c>
      <c r="N526" t="s">
        <v>108</v>
      </c>
      <c r="O526" t="s">
        <v>108</v>
      </c>
      <c r="P526">
        <v>14</v>
      </c>
      <c r="Q526" t="s">
        <v>113</v>
      </c>
      <c r="R526" t="s">
        <v>108</v>
      </c>
      <c r="S526" t="s">
        <v>108</v>
      </c>
      <c r="T526" t="s">
        <v>108</v>
      </c>
      <c r="U526">
        <v>1096</v>
      </c>
      <c r="V526">
        <v>157</v>
      </c>
      <c r="W526">
        <v>409</v>
      </c>
      <c r="X526">
        <v>102</v>
      </c>
      <c r="Y526">
        <v>237</v>
      </c>
      <c r="Z526">
        <v>70</v>
      </c>
      <c r="AA526" t="s">
        <v>108</v>
      </c>
      <c r="AB526">
        <v>41</v>
      </c>
      <c r="AC526">
        <v>27</v>
      </c>
      <c r="AD526">
        <v>813.10199999999998</v>
      </c>
      <c r="AE526">
        <v>0.10638300000000001</v>
      </c>
      <c r="AF526">
        <v>0.42534100000000002</v>
      </c>
    </row>
    <row r="527" spans="1:32" x14ac:dyDescent="0.25">
      <c r="A527" t="s">
        <v>649</v>
      </c>
      <c r="B527">
        <v>1022</v>
      </c>
      <c r="C527" t="s">
        <v>102</v>
      </c>
      <c r="D527">
        <v>35</v>
      </c>
      <c r="E527">
        <v>174.5</v>
      </c>
      <c r="F527">
        <v>69.5</v>
      </c>
      <c r="G527">
        <v>102.5</v>
      </c>
      <c r="H527">
        <v>55.75</v>
      </c>
      <c r="I527" t="s">
        <v>103</v>
      </c>
      <c r="J527" t="s">
        <v>104</v>
      </c>
      <c r="K527" t="s">
        <v>409</v>
      </c>
      <c r="L527" t="s">
        <v>311</v>
      </c>
      <c r="M527" t="s">
        <v>107</v>
      </c>
      <c r="N527" t="s">
        <v>108</v>
      </c>
      <c r="O527" t="s">
        <v>108</v>
      </c>
      <c r="P527">
        <v>14</v>
      </c>
      <c r="Q527" t="s">
        <v>113</v>
      </c>
      <c r="R527" t="s">
        <v>108</v>
      </c>
      <c r="S527" t="s">
        <v>108</v>
      </c>
      <c r="T527" t="s">
        <v>108</v>
      </c>
      <c r="U527">
        <v>1141</v>
      </c>
      <c r="V527">
        <v>159</v>
      </c>
      <c r="W527">
        <v>416</v>
      </c>
      <c r="X527">
        <v>107</v>
      </c>
      <c r="Y527">
        <v>238</v>
      </c>
      <c r="Z527">
        <v>71</v>
      </c>
      <c r="AA527" t="s">
        <v>108</v>
      </c>
      <c r="AB527">
        <v>43</v>
      </c>
      <c r="AC527">
        <v>26</v>
      </c>
      <c r="AD527">
        <v>815.16700000000003</v>
      </c>
      <c r="AE527">
        <v>0.108696</v>
      </c>
      <c r="AF527">
        <v>0.42579099999999998</v>
      </c>
    </row>
    <row r="528" spans="1:32" x14ac:dyDescent="0.25">
      <c r="A528" t="s">
        <v>650</v>
      </c>
      <c r="B528">
        <v>1022</v>
      </c>
      <c r="C528" t="s">
        <v>102</v>
      </c>
      <c r="D528">
        <v>35</v>
      </c>
      <c r="E528">
        <v>174.5</v>
      </c>
      <c r="F528">
        <v>69.5</v>
      </c>
      <c r="G528">
        <v>102.5</v>
      </c>
      <c r="H528">
        <v>55.75</v>
      </c>
      <c r="I528" t="s">
        <v>103</v>
      </c>
      <c r="J528" t="s">
        <v>104</v>
      </c>
      <c r="K528" t="s">
        <v>409</v>
      </c>
      <c r="L528" t="s">
        <v>311</v>
      </c>
      <c r="M528" t="s">
        <v>107</v>
      </c>
      <c r="N528" t="s">
        <v>108</v>
      </c>
      <c r="O528" t="s">
        <v>108</v>
      </c>
      <c r="P528">
        <v>24</v>
      </c>
      <c r="Q528" t="s">
        <v>113</v>
      </c>
      <c r="R528" t="s">
        <v>108</v>
      </c>
      <c r="S528" t="s">
        <v>108</v>
      </c>
      <c r="T528" t="s">
        <v>108</v>
      </c>
      <c r="U528">
        <v>870</v>
      </c>
      <c r="V528" t="s">
        <v>108</v>
      </c>
      <c r="W528" t="s">
        <v>108</v>
      </c>
      <c r="X528" t="s">
        <v>108</v>
      </c>
      <c r="Y528" t="s">
        <v>108</v>
      </c>
      <c r="Z528" t="s">
        <v>108</v>
      </c>
      <c r="AA528" t="s">
        <v>108</v>
      </c>
      <c r="AB528">
        <v>26</v>
      </c>
      <c r="AC528">
        <v>37</v>
      </c>
      <c r="AD528">
        <v>967.95699999999999</v>
      </c>
      <c r="AE528">
        <v>8.6956500000000006E-2</v>
      </c>
      <c r="AF528">
        <v>0.44768799999999997</v>
      </c>
    </row>
    <row r="529" spans="1:32" x14ac:dyDescent="0.25">
      <c r="A529" t="s">
        <v>651</v>
      </c>
      <c r="B529">
        <v>1022</v>
      </c>
      <c r="C529" t="s">
        <v>102</v>
      </c>
      <c r="D529">
        <v>35</v>
      </c>
      <c r="E529">
        <v>174.5</v>
      </c>
      <c r="F529">
        <v>69.5</v>
      </c>
      <c r="G529">
        <v>102.5</v>
      </c>
      <c r="H529">
        <v>55.75</v>
      </c>
      <c r="I529" t="s">
        <v>103</v>
      </c>
      <c r="J529" t="s">
        <v>104</v>
      </c>
      <c r="K529" t="s">
        <v>409</v>
      </c>
      <c r="L529" t="s">
        <v>311</v>
      </c>
      <c r="M529" t="s">
        <v>107</v>
      </c>
      <c r="N529" t="s">
        <v>108</v>
      </c>
      <c r="O529" t="s">
        <v>108</v>
      </c>
      <c r="P529">
        <v>24</v>
      </c>
      <c r="Q529" t="s">
        <v>113</v>
      </c>
      <c r="R529" t="s">
        <v>108</v>
      </c>
      <c r="S529" t="s">
        <v>108</v>
      </c>
      <c r="T529" t="s">
        <v>108</v>
      </c>
      <c r="U529">
        <v>1113</v>
      </c>
      <c r="V529">
        <v>155</v>
      </c>
      <c r="W529">
        <v>407</v>
      </c>
      <c r="X529">
        <v>105</v>
      </c>
      <c r="Y529">
        <v>232</v>
      </c>
      <c r="Z529">
        <v>70</v>
      </c>
      <c r="AA529" t="s">
        <v>108</v>
      </c>
      <c r="AB529">
        <v>45</v>
      </c>
      <c r="AC529">
        <v>26</v>
      </c>
      <c r="AD529">
        <v>932.80600000000004</v>
      </c>
      <c r="AE529">
        <v>0.12766</v>
      </c>
      <c r="AF529">
        <v>0.42419400000000002</v>
      </c>
    </row>
    <row r="530" spans="1:32" x14ac:dyDescent="0.25">
      <c r="A530" t="s">
        <v>652</v>
      </c>
      <c r="B530">
        <v>1022</v>
      </c>
      <c r="C530" t="s">
        <v>102</v>
      </c>
      <c r="D530">
        <v>35</v>
      </c>
      <c r="E530">
        <v>174.5</v>
      </c>
      <c r="F530">
        <v>69.5</v>
      </c>
      <c r="G530">
        <v>102.5</v>
      </c>
      <c r="H530">
        <v>55.75</v>
      </c>
      <c r="I530" t="s">
        <v>103</v>
      </c>
      <c r="J530" t="s">
        <v>104</v>
      </c>
      <c r="K530" t="s">
        <v>409</v>
      </c>
      <c r="L530" t="s">
        <v>311</v>
      </c>
      <c r="M530" t="s">
        <v>107</v>
      </c>
      <c r="N530" t="s">
        <v>108</v>
      </c>
      <c r="O530" t="s">
        <v>108</v>
      </c>
      <c r="P530">
        <v>24</v>
      </c>
      <c r="Q530" t="s">
        <v>113</v>
      </c>
      <c r="R530" t="s">
        <v>108</v>
      </c>
      <c r="S530" t="s">
        <v>108</v>
      </c>
      <c r="T530" t="s">
        <v>108</v>
      </c>
      <c r="U530">
        <v>1072</v>
      </c>
      <c r="V530">
        <v>152</v>
      </c>
      <c r="W530">
        <v>396</v>
      </c>
      <c r="X530">
        <v>97</v>
      </c>
      <c r="Y530">
        <v>231</v>
      </c>
      <c r="Z530">
        <v>68</v>
      </c>
      <c r="AA530" t="s">
        <v>108</v>
      </c>
      <c r="AB530">
        <v>42</v>
      </c>
      <c r="AC530">
        <v>29</v>
      </c>
      <c r="AD530">
        <v>944.404</v>
      </c>
      <c r="AE530">
        <v>0.14893600000000001</v>
      </c>
      <c r="AF530">
        <v>0.41215000000000002</v>
      </c>
    </row>
    <row r="531" spans="1:32" x14ac:dyDescent="0.25">
      <c r="T531" t="s">
        <v>653</v>
      </c>
      <c r="U531">
        <f>AVERAGE(U3:U530)</f>
        <v>1030.6136363636363</v>
      </c>
      <c r="V531">
        <f t="shared" ref="V531:AF531" si="0">AVERAGE(V3:V530)</f>
        <v>162.92409867172677</v>
      </c>
      <c r="W531">
        <f t="shared" si="0"/>
        <v>385.2561669829222</v>
      </c>
      <c r="X531">
        <f t="shared" si="0"/>
        <v>101.33776091081594</v>
      </c>
      <c r="Y531">
        <f t="shared" si="0"/>
        <v>208.7324478178368</v>
      </c>
      <c r="Z531">
        <f t="shared" si="0"/>
        <v>75.185958254269451</v>
      </c>
      <c r="AA531" t="e">
        <f t="shared" si="0"/>
        <v>#DIV/0!</v>
      </c>
      <c r="AB531">
        <f t="shared" si="0"/>
        <v>46.452651515151516</v>
      </c>
      <c r="AC531">
        <f t="shared" si="0"/>
        <v>29.905303030303031</v>
      </c>
      <c r="AD531">
        <f t="shared" si="0"/>
        <v>671.12301704545371</v>
      </c>
      <c r="AE531">
        <f t="shared" si="0"/>
        <v>0.14021290058479546</v>
      </c>
      <c r="AF531">
        <f t="shared" si="0"/>
        <v>0.40890380896686152</v>
      </c>
    </row>
  </sheetData>
  <mergeCells count="1">
    <mergeCell ref="A1:AF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530"/>
  <sheetViews>
    <sheetView workbookViewId="0">
      <selection sqref="A1:AF1"/>
    </sheetView>
  </sheetViews>
  <sheetFormatPr defaultRowHeight="15" x14ac:dyDescent="0.25"/>
  <cols>
    <col min="1" max="1" width="10.42578125" customWidth="1"/>
    <col min="2" max="2" width="10.140625" customWidth="1"/>
    <col min="10" max="10" width="9.5703125" customWidth="1"/>
    <col min="11" max="11" width="9.7109375" customWidth="1"/>
    <col min="12" max="12" width="18.85546875" customWidth="1"/>
    <col min="14" max="14" width="10" customWidth="1"/>
    <col min="15" max="15" width="10.28515625" customWidth="1"/>
    <col min="17" max="17" width="11.42578125" customWidth="1"/>
    <col min="18" max="18" width="9.42578125" customWidth="1"/>
    <col min="19" max="19" width="12" customWidth="1"/>
    <col min="20" max="20" width="11.85546875" customWidth="1"/>
    <col min="25" max="25" width="9.42578125" customWidth="1"/>
    <col min="26" max="26" width="13.42578125" customWidth="1"/>
    <col min="27" max="27" width="15.42578125" customWidth="1"/>
    <col min="28" max="28" width="9.5703125" customWidth="1"/>
    <col min="29" max="29" width="9.42578125" customWidth="1"/>
    <col min="30" max="30" width="19" customWidth="1"/>
    <col min="31" max="31" width="19.7109375" customWidth="1"/>
    <col min="32" max="32" width="16.85546875" customWidth="1"/>
  </cols>
  <sheetData>
    <row r="1" spans="1:32" ht="27" thickBot="1" x14ac:dyDescent="0.45">
      <c r="A1" s="44" t="s">
        <v>98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6"/>
    </row>
    <row r="2" spans="1:32" x14ac:dyDescent="0.25">
      <c r="A2" t="s">
        <v>12</v>
      </c>
      <c r="B2" t="s">
        <v>16</v>
      </c>
      <c r="C2" t="s">
        <v>20</v>
      </c>
      <c r="D2" t="s">
        <v>25</v>
      </c>
      <c r="E2" t="s">
        <v>29</v>
      </c>
      <c r="F2" t="s">
        <v>33</v>
      </c>
      <c r="G2" t="s">
        <v>37</v>
      </c>
      <c r="H2" t="s">
        <v>41</v>
      </c>
      <c r="I2" t="s">
        <v>45</v>
      </c>
      <c r="J2" t="s">
        <v>49</v>
      </c>
      <c r="K2" t="s">
        <v>53</v>
      </c>
      <c r="L2" t="s">
        <v>55</v>
      </c>
      <c r="M2" t="s">
        <v>57</v>
      </c>
      <c r="N2" t="s">
        <v>99</v>
      </c>
      <c r="O2" t="s">
        <v>62</v>
      </c>
      <c r="P2" t="s">
        <v>64</v>
      </c>
      <c r="Q2" t="s">
        <v>66</v>
      </c>
      <c r="R2" t="s">
        <v>68</v>
      </c>
      <c r="S2" t="s">
        <v>70</v>
      </c>
      <c r="T2" t="s">
        <v>72</v>
      </c>
      <c r="U2" t="s">
        <v>74</v>
      </c>
      <c r="V2" t="s">
        <v>76</v>
      </c>
      <c r="W2" t="s">
        <v>78</v>
      </c>
      <c r="X2" t="s">
        <v>80</v>
      </c>
      <c r="Y2" t="s">
        <v>82</v>
      </c>
      <c r="Z2" t="s">
        <v>84</v>
      </c>
      <c r="AA2" t="s">
        <v>100</v>
      </c>
      <c r="AB2" t="s">
        <v>88</v>
      </c>
      <c r="AC2" t="s">
        <v>90</v>
      </c>
      <c r="AD2" t="s">
        <v>92</v>
      </c>
      <c r="AE2" t="s">
        <v>94</v>
      </c>
      <c r="AF2" t="s">
        <v>96</v>
      </c>
    </row>
    <row r="3" spans="1:32" x14ac:dyDescent="0.25">
      <c r="A3" t="s">
        <v>654</v>
      </c>
      <c r="B3">
        <v>1001</v>
      </c>
      <c r="C3" t="s">
        <v>655</v>
      </c>
      <c r="D3">
        <v>25</v>
      </c>
      <c r="E3">
        <v>161.5</v>
      </c>
      <c r="F3">
        <v>54.8</v>
      </c>
      <c r="G3">
        <v>114.5</v>
      </c>
      <c r="H3">
        <v>64.25</v>
      </c>
      <c r="I3" t="s">
        <v>103</v>
      </c>
      <c r="J3" t="s">
        <v>104</v>
      </c>
      <c r="K3" t="s">
        <v>360</v>
      </c>
      <c r="L3" t="s">
        <v>211</v>
      </c>
      <c r="M3" t="s">
        <v>107</v>
      </c>
      <c r="N3" t="s">
        <v>108</v>
      </c>
      <c r="O3" t="s">
        <v>108</v>
      </c>
      <c r="P3">
        <v>-0.5</v>
      </c>
      <c r="Q3" t="s">
        <v>109</v>
      </c>
      <c r="R3" t="s">
        <v>108</v>
      </c>
      <c r="S3" t="s">
        <v>108</v>
      </c>
      <c r="T3" t="s">
        <v>108</v>
      </c>
      <c r="U3">
        <v>836</v>
      </c>
      <c r="V3">
        <v>134</v>
      </c>
      <c r="W3">
        <v>370</v>
      </c>
      <c r="X3">
        <v>92</v>
      </c>
      <c r="Y3">
        <v>212</v>
      </c>
      <c r="Z3">
        <v>66</v>
      </c>
      <c r="AA3" t="s">
        <v>108</v>
      </c>
      <c r="AB3">
        <v>39</v>
      </c>
      <c r="AC3">
        <v>22</v>
      </c>
      <c r="AD3">
        <v>799.43799999999999</v>
      </c>
      <c r="AE3">
        <v>0.12766</v>
      </c>
      <c r="AF3">
        <v>0.33813500000000002</v>
      </c>
    </row>
    <row r="4" spans="1:32" x14ac:dyDescent="0.25">
      <c r="A4" t="s">
        <v>656</v>
      </c>
      <c r="B4">
        <v>1001</v>
      </c>
      <c r="C4" t="s">
        <v>655</v>
      </c>
      <c r="D4">
        <v>25</v>
      </c>
      <c r="E4">
        <v>161.5</v>
      </c>
      <c r="F4">
        <v>54.8</v>
      </c>
      <c r="G4">
        <v>114.5</v>
      </c>
      <c r="H4">
        <v>64.25</v>
      </c>
      <c r="I4" t="s">
        <v>103</v>
      </c>
      <c r="J4" t="s">
        <v>104</v>
      </c>
      <c r="K4" t="s">
        <v>360</v>
      </c>
      <c r="L4" t="s">
        <v>211</v>
      </c>
      <c r="M4" t="s">
        <v>107</v>
      </c>
      <c r="N4" t="s">
        <v>108</v>
      </c>
      <c r="O4" t="s">
        <v>108</v>
      </c>
      <c r="P4">
        <v>-0.5</v>
      </c>
      <c r="Q4" t="s">
        <v>109</v>
      </c>
      <c r="R4" t="s">
        <v>108</v>
      </c>
      <c r="S4" t="s">
        <v>108</v>
      </c>
      <c r="T4" t="s">
        <v>108</v>
      </c>
      <c r="U4">
        <v>857</v>
      </c>
      <c r="V4">
        <v>134</v>
      </c>
      <c r="W4">
        <v>372</v>
      </c>
      <c r="X4">
        <v>94</v>
      </c>
      <c r="Y4">
        <v>211</v>
      </c>
      <c r="Z4">
        <v>67</v>
      </c>
      <c r="AA4" t="s">
        <v>108</v>
      </c>
      <c r="AB4">
        <v>36</v>
      </c>
      <c r="AC4">
        <v>24</v>
      </c>
      <c r="AD4">
        <v>795.90200000000004</v>
      </c>
      <c r="AE4">
        <v>0.10638300000000001</v>
      </c>
      <c r="AF4">
        <v>0.34484700000000001</v>
      </c>
    </row>
    <row r="5" spans="1:32" x14ac:dyDescent="0.25">
      <c r="A5" t="s">
        <v>657</v>
      </c>
      <c r="B5">
        <v>1001</v>
      </c>
      <c r="C5" t="s">
        <v>655</v>
      </c>
      <c r="D5">
        <v>25</v>
      </c>
      <c r="E5">
        <v>161.5</v>
      </c>
      <c r="F5">
        <v>54.8</v>
      </c>
      <c r="G5">
        <v>114.5</v>
      </c>
      <c r="H5">
        <v>64.25</v>
      </c>
      <c r="I5" t="s">
        <v>103</v>
      </c>
      <c r="J5" t="s">
        <v>104</v>
      </c>
      <c r="K5" t="s">
        <v>360</v>
      </c>
      <c r="L5" t="s">
        <v>211</v>
      </c>
      <c r="M5" t="s">
        <v>107</v>
      </c>
      <c r="N5" t="s">
        <v>108</v>
      </c>
      <c r="O5" t="s">
        <v>108</v>
      </c>
      <c r="P5">
        <v>-0.5</v>
      </c>
      <c r="Q5" t="s">
        <v>109</v>
      </c>
      <c r="R5" t="s">
        <v>108</v>
      </c>
      <c r="S5" t="s">
        <v>108</v>
      </c>
      <c r="T5" t="s">
        <v>108</v>
      </c>
      <c r="U5">
        <v>860</v>
      </c>
      <c r="V5">
        <v>127</v>
      </c>
      <c r="W5">
        <v>371</v>
      </c>
      <c r="X5">
        <v>92</v>
      </c>
      <c r="Y5">
        <v>212</v>
      </c>
      <c r="Z5">
        <v>67</v>
      </c>
      <c r="AA5" t="s">
        <v>108</v>
      </c>
      <c r="AB5">
        <v>37</v>
      </c>
      <c r="AC5">
        <v>23</v>
      </c>
      <c r="AD5">
        <v>813.02</v>
      </c>
      <c r="AE5">
        <v>0.104167</v>
      </c>
      <c r="AF5">
        <v>0.33211299999999999</v>
      </c>
    </row>
    <row r="6" spans="1:32" x14ac:dyDescent="0.25">
      <c r="A6" s="1" t="s">
        <v>658</v>
      </c>
      <c r="B6">
        <v>1001</v>
      </c>
      <c r="C6" t="s">
        <v>655</v>
      </c>
      <c r="D6">
        <v>25</v>
      </c>
      <c r="E6">
        <v>161.5</v>
      </c>
      <c r="F6">
        <v>54.8</v>
      </c>
      <c r="G6">
        <v>114.5</v>
      </c>
      <c r="H6">
        <v>64.25</v>
      </c>
      <c r="I6" t="s">
        <v>103</v>
      </c>
      <c r="J6" t="s">
        <v>104</v>
      </c>
      <c r="K6" t="s">
        <v>360</v>
      </c>
      <c r="L6" t="s">
        <v>211</v>
      </c>
      <c r="M6" t="s">
        <v>107</v>
      </c>
      <c r="N6" t="s">
        <v>108</v>
      </c>
      <c r="O6" t="s">
        <v>108</v>
      </c>
      <c r="P6">
        <v>0.5</v>
      </c>
      <c r="Q6" t="s">
        <v>113</v>
      </c>
      <c r="R6" t="s">
        <v>108</v>
      </c>
      <c r="S6" t="s">
        <v>108</v>
      </c>
      <c r="T6" t="s">
        <v>108</v>
      </c>
      <c r="U6">
        <v>955</v>
      </c>
      <c r="V6">
        <v>127</v>
      </c>
      <c r="W6">
        <v>381</v>
      </c>
      <c r="X6">
        <v>93</v>
      </c>
      <c r="Y6">
        <v>219</v>
      </c>
      <c r="Z6">
        <v>69</v>
      </c>
      <c r="AA6" t="s">
        <v>108</v>
      </c>
      <c r="AB6">
        <v>38</v>
      </c>
      <c r="AC6">
        <v>25</v>
      </c>
      <c r="AD6">
        <v>841.67200000000003</v>
      </c>
      <c r="AE6">
        <v>8.1632700000000002E-2</v>
      </c>
      <c r="AF6">
        <v>0.36912400000000001</v>
      </c>
    </row>
    <row r="7" spans="1:32" x14ac:dyDescent="0.25">
      <c r="A7" t="s">
        <v>659</v>
      </c>
      <c r="B7">
        <v>1001</v>
      </c>
      <c r="C7" t="s">
        <v>655</v>
      </c>
      <c r="D7">
        <v>25</v>
      </c>
      <c r="E7">
        <v>161.5</v>
      </c>
      <c r="F7">
        <v>54.8</v>
      </c>
      <c r="G7">
        <v>114.5</v>
      </c>
      <c r="H7">
        <v>64.25</v>
      </c>
      <c r="I7" t="s">
        <v>103</v>
      </c>
      <c r="J7" t="s">
        <v>104</v>
      </c>
      <c r="K7" t="s">
        <v>360</v>
      </c>
      <c r="L7" t="s">
        <v>211</v>
      </c>
      <c r="M7" t="s">
        <v>107</v>
      </c>
      <c r="N7" t="s">
        <v>108</v>
      </c>
      <c r="O7" t="s">
        <v>108</v>
      </c>
      <c r="P7">
        <v>0.5</v>
      </c>
      <c r="Q7" t="s">
        <v>113</v>
      </c>
      <c r="R7" t="s">
        <v>108</v>
      </c>
      <c r="S7" t="s">
        <v>108</v>
      </c>
      <c r="T7" t="s">
        <v>108</v>
      </c>
      <c r="U7">
        <v>958</v>
      </c>
      <c r="V7">
        <v>127</v>
      </c>
      <c r="W7">
        <v>381</v>
      </c>
      <c r="X7">
        <v>94</v>
      </c>
      <c r="Y7">
        <v>219</v>
      </c>
      <c r="Z7">
        <v>68</v>
      </c>
      <c r="AA7" t="s">
        <v>108</v>
      </c>
      <c r="AB7">
        <v>38</v>
      </c>
      <c r="AC7">
        <v>24</v>
      </c>
      <c r="AD7">
        <v>868.16899999999998</v>
      </c>
      <c r="AE7">
        <v>0.10638300000000001</v>
      </c>
      <c r="AF7">
        <v>0.36016500000000001</v>
      </c>
    </row>
    <row r="8" spans="1:32" x14ac:dyDescent="0.25">
      <c r="A8" t="s">
        <v>660</v>
      </c>
      <c r="B8">
        <v>1001</v>
      </c>
      <c r="C8" t="s">
        <v>655</v>
      </c>
      <c r="D8">
        <v>25</v>
      </c>
      <c r="E8">
        <v>161.5</v>
      </c>
      <c r="F8">
        <v>54.8</v>
      </c>
      <c r="G8">
        <v>114.5</v>
      </c>
      <c r="H8">
        <v>64.25</v>
      </c>
      <c r="I8" t="s">
        <v>103</v>
      </c>
      <c r="J8" t="s">
        <v>104</v>
      </c>
      <c r="K8" t="s">
        <v>360</v>
      </c>
      <c r="L8" t="s">
        <v>211</v>
      </c>
      <c r="M8" t="s">
        <v>107</v>
      </c>
      <c r="N8" t="s">
        <v>108</v>
      </c>
      <c r="O8" t="s">
        <v>108</v>
      </c>
      <c r="P8">
        <v>0.5</v>
      </c>
      <c r="Q8" t="s">
        <v>113</v>
      </c>
      <c r="R8" t="s">
        <v>108</v>
      </c>
      <c r="S8" t="s">
        <v>108</v>
      </c>
      <c r="T8" t="s">
        <v>108</v>
      </c>
      <c r="U8">
        <v>991</v>
      </c>
      <c r="V8">
        <v>127</v>
      </c>
      <c r="W8">
        <v>382</v>
      </c>
      <c r="X8">
        <v>93</v>
      </c>
      <c r="Y8">
        <v>220</v>
      </c>
      <c r="Z8">
        <v>69</v>
      </c>
      <c r="AA8" t="s">
        <v>108</v>
      </c>
      <c r="AB8">
        <v>38</v>
      </c>
      <c r="AC8">
        <v>24</v>
      </c>
      <c r="AD8">
        <v>850.67200000000003</v>
      </c>
      <c r="AE8">
        <v>8.1632700000000002E-2</v>
      </c>
      <c r="AF8">
        <v>0.36966700000000002</v>
      </c>
    </row>
    <row r="9" spans="1:32" x14ac:dyDescent="0.25">
      <c r="A9" t="s">
        <v>661</v>
      </c>
      <c r="B9">
        <v>1001</v>
      </c>
      <c r="C9" t="s">
        <v>655</v>
      </c>
      <c r="D9">
        <v>25</v>
      </c>
      <c r="E9">
        <v>161.5</v>
      </c>
      <c r="F9">
        <v>54.8</v>
      </c>
      <c r="G9">
        <v>114.5</v>
      </c>
      <c r="H9">
        <v>64.25</v>
      </c>
      <c r="I9" t="s">
        <v>103</v>
      </c>
      <c r="J9" t="s">
        <v>104</v>
      </c>
      <c r="K9" t="s">
        <v>360</v>
      </c>
      <c r="L9" t="s">
        <v>211</v>
      </c>
      <c r="M9" t="s">
        <v>107</v>
      </c>
      <c r="N9" t="s">
        <v>108</v>
      </c>
      <c r="O9" t="s">
        <v>108</v>
      </c>
      <c r="P9">
        <v>1</v>
      </c>
      <c r="Q9" t="s">
        <v>113</v>
      </c>
      <c r="R9" t="s">
        <v>108</v>
      </c>
      <c r="S9" t="s">
        <v>108</v>
      </c>
      <c r="T9" t="s">
        <v>108</v>
      </c>
      <c r="U9">
        <v>825</v>
      </c>
      <c r="V9">
        <v>126</v>
      </c>
      <c r="W9">
        <v>367</v>
      </c>
      <c r="X9">
        <v>90</v>
      </c>
      <c r="Y9">
        <v>210</v>
      </c>
      <c r="Z9">
        <v>67</v>
      </c>
      <c r="AA9" t="s">
        <v>108</v>
      </c>
      <c r="AB9">
        <v>38</v>
      </c>
      <c r="AC9">
        <v>23</v>
      </c>
      <c r="AD9">
        <v>755.22699999999998</v>
      </c>
      <c r="AE9">
        <v>0.125</v>
      </c>
      <c r="AF9">
        <v>0.34450500000000001</v>
      </c>
    </row>
    <row r="10" spans="1:32" x14ac:dyDescent="0.25">
      <c r="A10" t="s">
        <v>662</v>
      </c>
      <c r="B10">
        <v>1001</v>
      </c>
      <c r="C10" t="s">
        <v>655</v>
      </c>
      <c r="D10">
        <v>25</v>
      </c>
      <c r="E10">
        <v>161.5</v>
      </c>
      <c r="F10">
        <v>54.8</v>
      </c>
      <c r="G10">
        <v>114.5</v>
      </c>
      <c r="H10">
        <v>64.25</v>
      </c>
      <c r="I10" t="s">
        <v>103</v>
      </c>
      <c r="J10" t="s">
        <v>104</v>
      </c>
      <c r="K10" t="s">
        <v>360</v>
      </c>
      <c r="L10" t="s">
        <v>211</v>
      </c>
      <c r="M10" t="s">
        <v>107</v>
      </c>
      <c r="N10" t="s">
        <v>108</v>
      </c>
      <c r="O10" t="s">
        <v>108</v>
      </c>
      <c r="P10">
        <v>1</v>
      </c>
      <c r="Q10" t="s">
        <v>113</v>
      </c>
      <c r="R10" t="s">
        <v>108</v>
      </c>
      <c r="S10" t="s">
        <v>108</v>
      </c>
      <c r="T10" t="s">
        <v>108</v>
      </c>
      <c r="U10">
        <v>852</v>
      </c>
      <c r="V10">
        <v>124</v>
      </c>
      <c r="W10">
        <v>369</v>
      </c>
      <c r="X10">
        <v>93</v>
      </c>
      <c r="Y10">
        <v>210</v>
      </c>
      <c r="Z10">
        <v>66</v>
      </c>
      <c r="AA10" t="s">
        <v>108</v>
      </c>
      <c r="AB10">
        <v>39</v>
      </c>
      <c r="AC10">
        <v>23</v>
      </c>
      <c r="AD10">
        <v>768.39700000000005</v>
      </c>
      <c r="AE10">
        <v>0.104167</v>
      </c>
      <c r="AF10">
        <v>0.33910400000000002</v>
      </c>
    </row>
    <row r="11" spans="1:32" x14ac:dyDescent="0.25">
      <c r="A11" t="s">
        <v>663</v>
      </c>
      <c r="B11">
        <v>1001</v>
      </c>
      <c r="C11" t="s">
        <v>655</v>
      </c>
      <c r="D11">
        <v>25</v>
      </c>
      <c r="E11">
        <v>161.5</v>
      </c>
      <c r="F11">
        <v>54.8</v>
      </c>
      <c r="G11">
        <v>114.5</v>
      </c>
      <c r="H11">
        <v>64.25</v>
      </c>
      <c r="I11" t="s">
        <v>103</v>
      </c>
      <c r="J11" t="s">
        <v>104</v>
      </c>
      <c r="K11" t="s">
        <v>360</v>
      </c>
      <c r="L11" t="s">
        <v>211</v>
      </c>
      <c r="M11" t="s">
        <v>107</v>
      </c>
      <c r="N11" t="s">
        <v>108</v>
      </c>
      <c r="O11" t="s">
        <v>108</v>
      </c>
      <c r="P11">
        <v>1</v>
      </c>
      <c r="Q11" t="s">
        <v>113</v>
      </c>
      <c r="R11" t="s">
        <v>108</v>
      </c>
      <c r="S11" t="s">
        <v>108</v>
      </c>
      <c r="T11" t="s">
        <v>108</v>
      </c>
      <c r="U11">
        <v>831</v>
      </c>
      <c r="V11">
        <v>123</v>
      </c>
      <c r="W11">
        <v>370</v>
      </c>
      <c r="X11">
        <v>94</v>
      </c>
      <c r="Y11">
        <v>209</v>
      </c>
      <c r="Z11">
        <v>67</v>
      </c>
      <c r="AA11" t="s">
        <v>108</v>
      </c>
      <c r="AB11">
        <v>37</v>
      </c>
      <c r="AC11">
        <v>24</v>
      </c>
      <c r="AD11">
        <v>767.18100000000004</v>
      </c>
      <c r="AE11">
        <v>0.104167</v>
      </c>
      <c r="AF11">
        <v>0.32547999999999999</v>
      </c>
    </row>
    <row r="12" spans="1:32" x14ac:dyDescent="0.25">
      <c r="A12" t="s">
        <v>664</v>
      </c>
      <c r="B12">
        <v>1001</v>
      </c>
      <c r="C12" t="s">
        <v>655</v>
      </c>
      <c r="D12">
        <v>25</v>
      </c>
      <c r="E12">
        <v>161.5</v>
      </c>
      <c r="F12">
        <v>54.8</v>
      </c>
      <c r="G12">
        <v>114.5</v>
      </c>
      <c r="H12">
        <v>64.25</v>
      </c>
      <c r="I12" t="s">
        <v>103</v>
      </c>
      <c r="J12" t="s">
        <v>104</v>
      </c>
      <c r="K12" t="s">
        <v>360</v>
      </c>
      <c r="L12" t="s">
        <v>211</v>
      </c>
      <c r="M12" t="s">
        <v>107</v>
      </c>
      <c r="N12" t="s">
        <v>108</v>
      </c>
      <c r="O12" t="s">
        <v>108</v>
      </c>
      <c r="P12">
        <v>1.5</v>
      </c>
      <c r="Q12" t="s">
        <v>113</v>
      </c>
      <c r="R12" t="s">
        <v>108</v>
      </c>
      <c r="S12" t="s">
        <v>108</v>
      </c>
      <c r="T12" t="s">
        <v>108</v>
      </c>
      <c r="U12">
        <v>810</v>
      </c>
      <c r="V12">
        <v>126</v>
      </c>
      <c r="W12">
        <v>366</v>
      </c>
      <c r="X12">
        <v>93</v>
      </c>
      <c r="Y12">
        <v>206</v>
      </c>
      <c r="Z12">
        <v>67</v>
      </c>
      <c r="AA12" t="s">
        <v>108</v>
      </c>
      <c r="AB12">
        <v>38</v>
      </c>
      <c r="AC12">
        <v>21</v>
      </c>
      <c r="AD12">
        <v>824.24199999999996</v>
      </c>
      <c r="AE12">
        <v>0.13636400000000001</v>
      </c>
      <c r="AF12">
        <v>0.33444000000000002</v>
      </c>
    </row>
    <row r="13" spans="1:32" x14ac:dyDescent="0.25">
      <c r="A13" t="s">
        <v>665</v>
      </c>
      <c r="B13">
        <v>1001</v>
      </c>
      <c r="C13" t="s">
        <v>655</v>
      </c>
      <c r="D13">
        <v>25</v>
      </c>
      <c r="E13">
        <v>161.5</v>
      </c>
      <c r="F13">
        <v>54.8</v>
      </c>
      <c r="G13">
        <v>114.5</v>
      </c>
      <c r="H13">
        <v>64.25</v>
      </c>
      <c r="I13" t="s">
        <v>103</v>
      </c>
      <c r="J13" t="s">
        <v>104</v>
      </c>
      <c r="K13" t="s">
        <v>360</v>
      </c>
      <c r="L13" t="s">
        <v>211</v>
      </c>
      <c r="M13" t="s">
        <v>107</v>
      </c>
      <c r="N13" t="s">
        <v>108</v>
      </c>
      <c r="O13" t="s">
        <v>108</v>
      </c>
      <c r="P13">
        <v>1.5</v>
      </c>
      <c r="Q13" t="s">
        <v>113</v>
      </c>
      <c r="R13" t="s">
        <v>108</v>
      </c>
      <c r="S13" t="s">
        <v>108</v>
      </c>
      <c r="T13" t="s">
        <v>108</v>
      </c>
      <c r="U13">
        <v>852</v>
      </c>
      <c r="V13">
        <v>130</v>
      </c>
      <c r="W13">
        <v>367</v>
      </c>
      <c r="X13">
        <v>91</v>
      </c>
      <c r="Y13">
        <v>209</v>
      </c>
      <c r="Z13">
        <v>67</v>
      </c>
      <c r="AA13" t="s">
        <v>108</v>
      </c>
      <c r="AB13">
        <v>37</v>
      </c>
      <c r="AC13">
        <v>23</v>
      </c>
      <c r="AD13">
        <v>845.56700000000001</v>
      </c>
      <c r="AE13">
        <v>0.104167</v>
      </c>
      <c r="AF13">
        <v>0.33878599999999998</v>
      </c>
    </row>
    <row r="14" spans="1:32" x14ac:dyDescent="0.25">
      <c r="A14" t="s">
        <v>666</v>
      </c>
      <c r="B14">
        <v>1001</v>
      </c>
      <c r="C14" t="s">
        <v>655</v>
      </c>
      <c r="D14">
        <v>25</v>
      </c>
      <c r="E14">
        <v>161.5</v>
      </c>
      <c r="F14">
        <v>54.8</v>
      </c>
      <c r="G14">
        <v>114.5</v>
      </c>
      <c r="H14">
        <v>64.25</v>
      </c>
      <c r="I14" t="s">
        <v>103</v>
      </c>
      <c r="J14" t="s">
        <v>104</v>
      </c>
      <c r="K14" t="s">
        <v>360</v>
      </c>
      <c r="L14" t="s">
        <v>211</v>
      </c>
      <c r="M14" t="s">
        <v>107</v>
      </c>
      <c r="N14" t="s">
        <v>108</v>
      </c>
      <c r="O14" t="s">
        <v>108</v>
      </c>
      <c r="P14">
        <v>1.5</v>
      </c>
      <c r="Q14" t="s">
        <v>113</v>
      </c>
      <c r="R14" t="s">
        <v>108</v>
      </c>
      <c r="S14" t="s">
        <v>108</v>
      </c>
      <c r="T14" t="s">
        <v>108</v>
      </c>
      <c r="U14">
        <v>870</v>
      </c>
      <c r="V14">
        <v>127</v>
      </c>
      <c r="W14">
        <v>371</v>
      </c>
      <c r="X14">
        <v>92</v>
      </c>
      <c r="Y14">
        <v>211</v>
      </c>
      <c r="Z14">
        <v>68</v>
      </c>
      <c r="AA14" t="s">
        <v>108</v>
      </c>
      <c r="AB14">
        <v>37</v>
      </c>
      <c r="AC14">
        <v>24</v>
      </c>
      <c r="AD14">
        <v>861.96100000000001</v>
      </c>
      <c r="AE14">
        <v>0.104167</v>
      </c>
      <c r="AF14">
        <v>0.34389599999999998</v>
      </c>
    </row>
    <row r="15" spans="1:32" x14ac:dyDescent="0.25">
      <c r="A15" t="s">
        <v>667</v>
      </c>
      <c r="B15">
        <v>1001</v>
      </c>
      <c r="C15" t="s">
        <v>655</v>
      </c>
      <c r="D15">
        <v>25</v>
      </c>
      <c r="E15">
        <v>161.5</v>
      </c>
      <c r="F15">
        <v>54.8</v>
      </c>
      <c r="G15">
        <v>114.5</v>
      </c>
      <c r="H15">
        <v>64.25</v>
      </c>
      <c r="I15" t="s">
        <v>103</v>
      </c>
      <c r="J15" t="s">
        <v>104</v>
      </c>
      <c r="K15" t="s">
        <v>360</v>
      </c>
      <c r="L15" t="s">
        <v>211</v>
      </c>
      <c r="M15" t="s">
        <v>107</v>
      </c>
      <c r="N15" t="s">
        <v>108</v>
      </c>
      <c r="O15" t="s">
        <v>108</v>
      </c>
      <c r="P15">
        <v>2</v>
      </c>
      <c r="Q15" t="s">
        <v>113</v>
      </c>
      <c r="R15" t="s">
        <v>108</v>
      </c>
      <c r="S15" t="s">
        <v>108</v>
      </c>
      <c r="T15" t="s">
        <v>108</v>
      </c>
      <c r="U15">
        <v>881</v>
      </c>
      <c r="V15">
        <v>131</v>
      </c>
      <c r="W15">
        <v>379</v>
      </c>
      <c r="X15">
        <v>92</v>
      </c>
      <c r="Y15">
        <v>218</v>
      </c>
      <c r="Z15">
        <v>69</v>
      </c>
      <c r="AA15" t="s">
        <v>108</v>
      </c>
      <c r="AB15">
        <v>40</v>
      </c>
      <c r="AC15">
        <v>24</v>
      </c>
      <c r="AD15">
        <v>734.88400000000001</v>
      </c>
      <c r="AE15">
        <v>6.1224500000000001E-2</v>
      </c>
      <c r="AF15">
        <v>0.32979399999999998</v>
      </c>
    </row>
    <row r="16" spans="1:32" x14ac:dyDescent="0.25">
      <c r="A16" t="s">
        <v>668</v>
      </c>
      <c r="B16">
        <v>1001</v>
      </c>
      <c r="C16" t="s">
        <v>655</v>
      </c>
      <c r="D16">
        <v>25</v>
      </c>
      <c r="E16">
        <v>161.5</v>
      </c>
      <c r="F16">
        <v>54.8</v>
      </c>
      <c r="G16">
        <v>114.5</v>
      </c>
      <c r="H16">
        <v>64.25</v>
      </c>
      <c r="I16" t="s">
        <v>103</v>
      </c>
      <c r="J16" t="s">
        <v>104</v>
      </c>
      <c r="K16" t="s">
        <v>360</v>
      </c>
      <c r="L16" t="s">
        <v>211</v>
      </c>
      <c r="M16" t="s">
        <v>107</v>
      </c>
      <c r="N16" t="s">
        <v>108</v>
      </c>
      <c r="O16" t="s">
        <v>108</v>
      </c>
      <c r="P16">
        <v>2</v>
      </c>
      <c r="Q16" t="s">
        <v>113</v>
      </c>
      <c r="R16" t="s">
        <v>108</v>
      </c>
      <c r="S16" t="s">
        <v>108</v>
      </c>
      <c r="T16" t="s">
        <v>108</v>
      </c>
      <c r="U16">
        <v>904</v>
      </c>
      <c r="V16">
        <v>126</v>
      </c>
      <c r="W16">
        <v>378</v>
      </c>
      <c r="X16">
        <v>93</v>
      </c>
      <c r="Y16">
        <v>215</v>
      </c>
      <c r="Z16">
        <v>70</v>
      </c>
      <c r="AA16" t="s">
        <v>108</v>
      </c>
      <c r="AB16">
        <v>37</v>
      </c>
      <c r="AC16">
        <v>26</v>
      </c>
      <c r="AD16">
        <v>770.38400000000001</v>
      </c>
      <c r="AE16">
        <v>0.06</v>
      </c>
      <c r="AF16">
        <v>0.34603699999999998</v>
      </c>
    </row>
    <row r="17" spans="1:32" x14ac:dyDescent="0.25">
      <c r="A17" t="s">
        <v>669</v>
      </c>
      <c r="B17">
        <v>1001</v>
      </c>
      <c r="C17" t="s">
        <v>655</v>
      </c>
      <c r="D17">
        <v>25</v>
      </c>
      <c r="E17">
        <v>161.5</v>
      </c>
      <c r="F17">
        <v>54.8</v>
      </c>
      <c r="G17">
        <v>114.5</v>
      </c>
      <c r="H17">
        <v>64.25</v>
      </c>
      <c r="I17" t="s">
        <v>103</v>
      </c>
      <c r="J17" t="s">
        <v>104</v>
      </c>
      <c r="K17" t="s">
        <v>360</v>
      </c>
      <c r="L17" t="s">
        <v>211</v>
      </c>
      <c r="M17" t="s">
        <v>107</v>
      </c>
      <c r="N17" t="s">
        <v>108</v>
      </c>
      <c r="O17" t="s">
        <v>108</v>
      </c>
      <c r="P17">
        <v>2</v>
      </c>
      <c r="Q17" t="s">
        <v>113</v>
      </c>
      <c r="R17" t="s">
        <v>108</v>
      </c>
      <c r="S17" t="s">
        <v>108</v>
      </c>
      <c r="T17" t="s">
        <v>108</v>
      </c>
      <c r="U17">
        <v>851</v>
      </c>
      <c r="V17">
        <v>125</v>
      </c>
      <c r="W17">
        <v>375</v>
      </c>
      <c r="X17">
        <v>93</v>
      </c>
      <c r="Y17">
        <v>213</v>
      </c>
      <c r="Z17">
        <v>69</v>
      </c>
      <c r="AA17" t="s">
        <v>108</v>
      </c>
      <c r="AB17">
        <v>38</v>
      </c>
      <c r="AC17">
        <v>26</v>
      </c>
      <c r="AD17">
        <v>750.27700000000004</v>
      </c>
      <c r="AE17">
        <v>6.1224500000000001E-2</v>
      </c>
      <c r="AF17">
        <v>0.34459000000000001</v>
      </c>
    </row>
    <row r="18" spans="1:32" x14ac:dyDescent="0.25">
      <c r="A18" t="s">
        <v>670</v>
      </c>
      <c r="B18">
        <v>1001</v>
      </c>
      <c r="C18" t="s">
        <v>655</v>
      </c>
      <c r="D18">
        <v>25</v>
      </c>
      <c r="E18">
        <v>161.5</v>
      </c>
      <c r="F18">
        <v>54.8</v>
      </c>
      <c r="G18">
        <v>114.5</v>
      </c>
      <c r="H18">
        <v>64.25</v>
      </c>
      <c r="I18" t="s">
        <v>103</v>
      </c>
      <c r="J18" t="s">
        <v>104</v>
      </c>
      <c r="K18" t="s">
        <v>360</v>
      </c>
      <c r="L18" t="s">
        <v>211</v>
      </c>
      <c r="M18" t="s">
        <v>107</v>
      </c>
      <c r="N18" t="s">
        <v>108</v>
      </c>
      <c r="O18" t="s">
        <v>108</v>
      </c>
      <c r="P18">
        <v>2.5</v>
      </c>
      <c r="Q18" t="s">
        <v>113</v>
      </c>
      <c r="R18" t="s">
        <v>108</v>
      </c>
      <c r="S18" t="s">
        <v>108</v>
      </c>
      <c r="T18" t="s">
        <v>108</v>
      </c>
      <c r="U18">
        <v>830</v>
      </c>
      <c r="V18">
        <v>127</v>
      </c>
      <c r="W18">
        <v>366</v>
      </c>
      <c r="X18">
        <v>93</v>
      </c>
      <c r="Y18">
        <v>201</v>
      </c>
      <c r="Z18">
        <v>72</v>
      </c>
      <c r="AA18" t="s">
        <v>108</v>
      </c>
      <c r="AB18">
        <v>38</v>
      </c>
      <c r="AC18">
        <v>26</v>
      </c>
      <c r="AD18">
        <v>692.10400000000004</v>
      </c>
      <c r="AE18">
        <v>8.5106399999999999E-2</v>
      </c>
      <c r="AF18">
        <v>0.34006500000000001</v>
      </c>
    </row>
    <row r="19" spans="1:32" x14ac:dyDescent="0.25">
      <c r="A19" t="s">
        <v>671</v>
      </c>
      <c r="B19">
        <v>1001</v>
      </c>
      <c r="C19" t="s">
        <v>655</v>
      </c>
      <c r="D19">
        <v>25</v>
      </c>
      <c r="E19">
        <v>161.5</v>
      </c>
      <c r="F19">
        <v>54.8</v>
      </c>
      <c r="G19">
        <v>114.5</v>
      </c>
      <c r="H19">
        <v>64.25</v>
      </c>
      <c r="I19" t="s">
        <v>103</v>
      </c>
      <c r="J19" t="s">
        <v>104</v>
      </c>
      <c r="K19" t="s">
        <v>360</v>
      </c>
      <c r="L19" t="s">
        <v>211</v>
      </c>
      <c r="M19" t="s">
        <v>107</v>
      </c>
      <c r="N19" t="s">
        <v>108</v>
      </c>
      <c r="O19" t="s">
        <v>108</v>
      </c>
      <c r="P19">
        <v>2.5</v>
      </c>
      <c r="Q19" t="s">
        <v>113</v>
      </c>
      <c r="R19" t="s">
        <v>108</v>
      </c>
      <c r="S19" t="s">
        <v>108</v>
      </c>
      <c r="T19" t="s">
        <v>108</v>
      </c>
      <c r="U19">
        <v>789</v>
      </c>
      <c r="V19">
        <v>132</v>
      </c>
      <c r="W19">
        <v>361</v>
      </c>
      <c r="X19">
        <v>92</v>
      </c>
      <c r="Y19">
        <v>199</v>
      </c>
      <c r="Z19">
        <v>70</v>
      </c>
      <c r="AA19" t="s">
        <v>108</v>
      </c>
      <c r="AB19">
        <v>35</v>
      </c>
      <c r="AC19">
        <v>27</v>
      </c>
      <c r="AD19">
        <v>692.43499999999995</v>
      </c>
      <c r="AE19">
        <v>0.113636</v>
      </c>
      <c r="AF19">
        <v>0.33035599999999998</v>
      </c>
    </row>
    <row r="20" spans="1:32" x14ac:dyDescent="0.25">
      <c r="A20" t="s">
        <v>672</v>
      </c>
      <c r="B20">
        <v>1001</v>
      </c>
      <c r="C20" t="s">
        <v>655</v>
      </c>
      <c r="D20">
        <v>25</v>
      </c>
      <c r="E20">
        <v>161.5</v>
      </c>
      <c r="F20">
        <v>54.8</v>
      </c>
      <c r="G20">
        <v>114.5</v>
      </c>
      <c r="H20">
        <v>64.25</v>
      </c>
      <c r="I20" t="s">
        <v>103</v>
      </c>
      <c r="J20" t="s">
        <v>104</v>
      </c>
      <c r="K20" t="s">
        <v>360</v>
      </c>
      <c r="L20" t="s">
        <v>211</v>
      </c>
      <c r="M20" t="s">
        <v>107</v>
      </c>
      <c r="N20" t="s">
        <v>108</v>
      </c>
      <c r="O20" t="s">
        <v>108</v>
      </c>
      <c r="P20">
        <v>2.5</v>
      </c>
      <c r="Q20" t="s">
        <v>113</v>
      </c>
      <c r="R20" t="s">
        <v>108</v>
      </c>
      <c r="S20" t="s">
        <v>108</v>
      </c>
      <c r="T20" t="s">
        <v>108</v>
      </c>
      <c r="U20">
        <v>816</v>
      </c>
      <c r="V20">
        <v>135</v>
      </c>
      <c r="W20">
        <v>365</v>
      </c>
      <c r="X20">
        <v>93</v>
      </c>
      <c r="Y20">
        <v>200</v>
      </c>
      <c r="Z20">
        <v>72</v>
      </c>
      <c r="AA20" t="s">
        <v>108</v>
      </c>
      <c r="AB20">
        <v>38</v>
      </c>
      <c r="AC20">
        <v>24</v>
      </c>
      <c r="AD20">
        <v>683.91499999999996</v>
      </c>
      <c r="AE20">
        <v>0.108696</v>
      </c>
      <c r="AF20">
        <v>0.33317799999999997</v>
      </c>
    </row>
    <row r="21" spans="1:32" x14ac:dyDescent="0.25">
      <c r="A21" t="s">
        <v>673</v>
      </c>
      <c r="B21">
        <v>1001</v>
      </c>
      <c r="C21" t="s">
        <v>655</v>
      </c>
      <c r="D21">
        <v>25</v>
      </c>
      <c r="E21">
        <v>161.5</v>
      </c>
      <c r="F21">
        <v>54.8</v>
      </c>
      <c r="G21">
        <v>114.5</v>
      </c>
      <c r="H21">
        <v>64.25</v>
      </c>
      <c r="I21" t="s">
        <v>103</v>
      </c>
      <c r="J21" t="s">
        <v>104</v>
      </c>
      <c r="K21" t="s">
        <v>360</v>
      </c>
      <c r="L21" t="s">
        <v>211</v>
      </c>
      <c r="M21" t="s">
        <v>107</v>
      </c>
      <c r="N21" t="s">
        <v>108</v>
      </c>
      <c r="O21" t="s">
        <v>108</v>
      </c>
      <c r="P21">
        <v>3</v>
      </c>
      <c r="Q21" t="s">
        <v>113</v>
      </c>
      <c r="R21" t="s">
        <v>108</v>
      </c>
      <c r="S21" t="s">
        <v>108</v>
      </c>
      <c r="T21" t="s">
        <v>108</v>
      </c>
      <c r="U21">
        <v>793</v>
      </c>
      <c r="V21">
        <v>127</v>
      </c>
      <c r="W21">
        <v>358</v>
      </c>
      <c r="X21">
        <v>93</v>
      </c>
      <c r="Y21">
        <v>197</v>
      </c>
      <c r="Z21">
        <v>68</v>
      </c>
      <c r="AA21" t="s">
        <v>108</v>
      </c>
      <c r="AB21">
        <v>37</v>
      </c>
      <c r="AC21">
        <v>25</v>
      </c>
      <c r="AD21">
        <v>655.35699999999997</v>
      </c>
      <c r="AE21">
        <v>8.1632700000000002E-2</v>
      </c>
      <c r="AF21">
        <v>0.31122300000000003</v>
      </c>
    </row>
    <row r="22" spans="1:32" x14ac:dyDescent="0.25">
      <c r="A22" t="s">
        <v>674</v>
      </c>
      <c r="B22">
        <v>1001</v>
      </c>
      <c r="C22" t="s">
        <v>655</v>
      </c>
      <c r="D22">
        <v>25</v>
      </c>
      <c r="E22">
        <v>161.5</v>
      </c>
      <c r="F22">
        <v>54.8</v>
      </c>
      <c r="G22">
        <v>114.5</v>
      </c>
      <c r="H22">
        <v>64.25</v>
      </c>
      <c r="I22" t="s">
        <v>103</v>
      </c>
      <c r="J22" t="s">
        <v>104</v>
      </c>
      <c r="K22" t="s">
        <v>360</v>
      </c>
      <c r="L22" t="s">
        <v>211</v>
      </c>
      <c r="M22" t="s">
        <v>107</v>
      </c>
      <c r="N22" t="s">
        <v>108</v>
      </c>
      <c r="O22" t="s">
        <v>108</v>
      </c>
      <c r="P22">
        <v>3</v>
      </c>
      <c r="Q22" t="s">
        <v>113</v>
      </c>
      <c r="R22" t="s">
        <v>108</v>
      </c>
      <c r="S22" t="s">
        <v>108</v>
      </c>
      <c r="T22" t="s">
        <v>108</v>
      </c>
      <c r="U22">
        <v>795</v>
      </c>
      <c r="V22">
        <v>125</v>
      </c>
      <c r="W22">
        <v>350</v>
      </c>
      <c r="X22">
        <v>92</v>
      </c>
      <c r="Y22">
        <v>192</v>
      </c>
      <c r="Z22">
        <v>66</v>
      </c>
      <c r="AA22" t="s">
        <v>108</v>
      </c>
      <c r="AB22">
        <v>40</v>
      </c>
      <c r="AC22">
        <v>21</v>
      </c>
      <c r="AD22">
        <v>643.03099999999995</v>
      </c>
      <c r="AE22">
        <v>0.104167</v>
      </c>
      <c r="AF22">
        <v>0.30055799999999999</v>
      </c>
    </row>
    <row r="23" spans="1:32" x14ac:dyDescent="0.25">
      <c r="A23" t="s">
        <v>675</v>
      </c>
      <c r="B23">
        <v>1001</v>
      </c>
      <c r="C23" t="s">
        <v>655</v>
      </c>
      <c r="D23">
        <v>25</v>
      </c>
      <c r="E23">
        <v>161.5</v>
      </c>
      <c r="F23">
        <v>54.8</v>
      </c>
      <c r="G23">
        <v>114.5</v>
      </c>
      <c r="H23">
        <v>64.25</v>
      </c>
      <c r="I23" t="s">
        <v>103</v>
      </c>
      <c r="J23" t="s">
        <v>104</v>
      </c>
      <c r="K23" t="s">
        <v>360</v>
      </c>
      <c r="L23" t="s">
        <v>211</v>
      </c>
      <c r="M23" t="s">
        <v>107</v>
      </c>
      <c r="N23" t="s">
        <v>108</v>
      </c>
      <c r="O23" t="s">
        <v>108</v>
      </c>
      <c r="P23">
        <v>3</v>
      </c>
      <c r="Q23" t="s">
        <v>113</v>
      </c>
      <c r="R23" t="s">
        <v>108</v>
      </c>
      <c r="S23" t="s">
        <v>108</v>
      </c>
      <c r="T23" t="s">
        <v>108</v>
      </c>
      <c r="U23">
        <v>776</v>
      </c>
      <c r="V23">
        <v>126</v>
      </c>
      <c r="W23">
        <v>357</v>
      </c>
      <c r="X23">
        <v>93</v>
      </c>
      <c r="Y23">
        <v>197</v>
      </c>
      <c r="Z23">
        <v>67</v>
      </c>
      <c r="AA23" t="s">
        <v>108</v>
      </c>
      <c r="AB23">
        <v>36</v>
      </c>
      <c r="AC23">
        <v>25</v>
      </c>
      <c r="AD23">
        <v>643.32600000000002</v>
      </c>
      <c r="AE23" t="s">
        <v>108</v>
      </c>
      <c r="AF23" t="s">
        <v>108</v>
      </c>
    </row>
    <row r="24" spans="1:32" x14ac:dyDescent="0.25">
      <c r="A24" t="s">
        <v>676</v>
      </c>
      <c r="B24">
        <v>1001</v>
      </c>
      <c r="C24" t="s">
        <v>655</v>
      </c>
      <c r="D24">
        <v>25</v>
      </c>
      <c r="E24">
        <v>161.5</v>
      </c>
      <c r="F24">
        <v>54.8</v>
      </c>
      <c r="G24">
        <v>114.5</v>
      </c>
      <c r="H24">
        <v>64.25</v>
      </c>
      <c r="I24" t="s">
        <v>103</v>
      </c>
      <c r="J24" t="s">
        <v>104</v>
      </c>
      <c r="K24" t="s">
        <v>360</v>
      </c>
      <c r="L24" t="s">
        <v>211</v>
      </c>
      <c r="M24" t="s">
        <v>107</v>
      </c>
      <c r="N24" t="s">
        <v>108</v>
      </c>
      <c r="O24" t="s">
        <v>108</v>
      </c>
      <c r="P24">
        <v>3.5</v>
      </c>
      <c r="Q24" t="s">
        <v>113</v>
      </c>
      <c r="R24" t="s">
        <v>108</v>
      </c>
      <c r="S24" t="s">
        <v>108</v>
      </c>
      <c r="T24" t="s">
        <v>108</v>
      </c>
      <c r="U24">
        <v>756</v>
      </c>
      <c r="V24">
        <v>126</v>
      </c>
      <c r="W24">
        <v>357</v>
      </c>
      <c r="X24">
        <v>94</v>
      </c>
      <c r="Y24">
        <v>196</v>
      </c>
      <c r="Z24">
        <v>67</v>
      </c>
      <c r="AA24" t="s">
        <v>108</v>
      </c>
      <c r="AB24">
        <v>36</v>
      </c>
      <c r="AC24">
        <v>24</v>
      </c>
      <c r="AD24">
        <v>654.64700000000005</v>
      </c>
      <c r="AE24">
        <v>0.10638300000000001</v>
      </c>
      <c r="AF24">
        <v>0.30086299999999999</v>
      </c>
    </row>
    <row r="25" spans="1:32" x14ac:dyDescent="0.25">
      <c r="A25" s="1" t="s">
        <v>677</v>
      </c>
      <c r="B25">
        <v>1001</v>
      </c>
      <c r="C25" t="s">
        <v>655</v>
      </c>
      <c r="D25">
        <v>25</v>
      </c>
      <c r="E25">
        <v>161.5</v>
      </c>
      <c r="F25">
        <v>54.8</v>
      </c>
      <c r="G25">
        <v>114.5</v>
      </c>
      <c r="H25">
        <v>64.25</v>
      </c>
      <c r="I25" t="s">
        <v>103</v>
      </c>
      <c r="J25" t="s">
        <v>104</v>
      </c>
      <c r="K25" t="s">
        <v>360</v>
      </c>
      <c r="L25" t="s">
        <v>211</v>
      </c>
      <c r="M25" t="s">
        <v>107</v>
      </c>
      <c r="N25" t="s">
        <v>108</v>
      </c>
      <c r="O25" t="s">
        <v>108</v>
      </c>
      <c r="P25">
        <v>3.5</v>
      </c>
      <c r="Q25" t="s">
        <v>113</v>
      </c>
      <c r="R25" t="s">
        <v>108</v>
      </c>
      <c r="S25" t="s">
        <v>108</v>
      </c>
      <c r="T25" t="s">
        <v>108</v>
      </c>
      <c r="U25">
        <v>844</v>
      </c>
      <c r="V25">
        <v>128</v>
      </c>
      <c r="W25">
        <v>363</v>
      </c>
      <c r="X25">
        <v>92</v>
      </c>
      <c r="Y25">
        <v>204</v>
      </c>
      <c r="Z25">
        <v>67</v>
      </c>
      <c r="AA25" t="s">
        <v>108</v>
      </c>
      <c r="AB25">
        <v>35</v>
      </c>
      <c r="AC25">
        <v>25</v>
      </c>
      <c r="AD25">
        <v>726.68600000000004</v>
      </c>
      <c r="AE25">
        <v>8.3333299999999999E-2</v>
      </c>
      <c r="AF25">
        <v>0.31215300000000001</v>
      </c>
    </row>
    <row r="26" spans="1:32" x14ac:dyDescent="0.25">
      <c r="A26" t="s">
        <v>678</v>
      </c>
      <c r="B26">
        <v>1001</v>
      </c>
      <c r="C26" t="s">
        <v>655</v>
      </c>
      <c r="D26">
        <v>25</v>
      </c>
      <c r="E26">
        <v>161.5</v>
      </c>
      <c r="F26">
        <v>54.8</v>
      </c>
      <c r="G26">
        <v>114.5</v>
      </c>
      <c r="H26">
        <v>64.25</v>
      </c>
      <c r="I26" t="s">
        <v>103</v>
      </c>
      <c r="J26" t="s">
        <v>104</v>
      </c>
      <c r="K26" t="s">
        <v>360</v>
      </c>
      <c r="L26" t="s">
        <v>211</v>
      </c>
      <c r="M26" t="s">
        <v>107</v>
      </c>
      <c r="N26" t="s">
        <v>108</v>
      </c>
      <c r="O26" t="s">
        <v>108</v>
      </c>
      <c r="P26">
        <v>3.5</v>
      </c>
      <c r="Q26" t="s">
        <v>113</v>
      </c>
      <c r="R26" t="s">
        <v>108</v>
      </c>
      <c r="S26" t="s">
        <v>108</v>
      </c>
      <c r="T26" t="s">
        <v>108</v>
      </c>
      <c r="U26">
        <v>870</v>
      </c>
      <c r="V26">
        <v>127</v>
      </c>
      <c r="W26">
        <v>361</v>
      </c>
      <c r="X26">
        <v>92</v>
      </c>
      <c r="Y26">
        <v>201</v>
      </c>
      <c r="Z26">
        <v>68</v>
      </c>
      <c r="AA26" t="s">
        <v>108</v>
      </c>
      <c r="AB26">
        <v>36</v>
      </c>
      <c r="AC26">
        <v>24</v>
      </c>
      <c r="AD26">
        <v>705.77200000000005</v>
      </c>
      <c r="AE26">
        <v>8.5106399999999999E-2</v>
      </c>
      <c r="AF26">
        <v>0.30265199999999998</v>
      </c>
    </row>
    <row r="27" spans="1:32" x14ac:dyDescent="0.25">
      <c r="A27" t="s">
        <v>679</v>
      </c>
      <c r="B27">
        <v>1001</v>
      </c>
      <c r="C27" t="s">
        <v>655</v>
      </c>
      <c r="D27">
        <v>25</v>
      </c>
      <c r="E27">
        <v>161.5</v>
      </c>
      <c r="F27">
        <v>54.8</v>
      </c>
      <c r="G27">
        <v>114.5</v>
      </c>
      <c r="H27">
        <v>64.25</v>
      </c>
      <c r="I27" t="s">
        <v>103</v>
      </c>
      <c r="J27" t="s">
        <v>104</v>
      </c>
      <c r="K27" t="s">
        <v>360</v>
      </c>
      <c r="L27" t="s">
        <v>211</v>
      </c>
      <c r="M27" t="s">
        <v>107</v>
      </c>
      <c r="N27" t="s">
        <v>108</v>
      </c>
      <c r="O27" t="s">
        <v>108</v>
      </c>
      <c r="P27">
        <v>4</v>
      </c>
      <c r="Q27" t="s">
        <v>113</v>
      </c>
      <c r="R27" t="s">
        <v>108</v>
      </c>
      <c r="S27" t="s">
        <v>108</v>
      </c>
      <c r="T27" t="s">
        <v>108</v>
      </c>
      <c r="U27">
        <v>792</v>
      </c>
      <c r="V27">
        <v>125</v>
      </c>
      <c r="W27">
        <v>355</v>
      </c>
      <c r="X27">
        <v>92</v>
      </c>
      <c r="Y27">
        <v>196</v>
      </c>
      <c r="Z27">
        <v>67</v>
      </c>
      <c r="AA27" t="s">
        <v>108</v>
      </c>
      <c r="AB27">
        <v>35</v>
      </c>
      <c r="AC27">
        <v>25</v>
      </c>
      <c r="AD27">
        <v>696.53700000000003</v>
      </c>
      <c r="AE27" t="s">
        <v>108</v>
      </c>
      <c r="AF27" t="s">
        <v>108</v>
      </c>
    </row>
    <row r="28" spans="1:32" x14ac:dyDescent="0.25">
      <c r="A28" t="s">
        <v>680</v>
      </c>
      <c r="B28">
        <v>1001</v>
      </c>
      <c r="C28" t="s">
        <v>655</v>
      </c>
      <c r="D28">
        <v>25</v>
      </c>
      <c r="E28">
        <v>161.5</v>
      </c>
      <c r="F28">
        <v>54.8</v>
      </c>
      <c r="G28">
        <v>114.5</v>
      </c>
      <c r="H28">
        <v>64.25</v>
      </c>
      <c r="I28" t="s">
        <v>103</v>
      </c>
      <c r="J28" t="s">
        <v>104</v>
      </c>
      <c r="K28" t="s">
        <v>360</v>
      </c>
      <c r="L28" t="s">
        <v>211</v>
      </c>
      <c r="M28" t="s">
        <v>107</v>
      </c>
      <c r="N28" t="s">
        <v>108</v>
      </c>
      <c r="O28" t="s">
        <v>108</v>
      </c>
      <c r="P28">
        <v>4</v>
      </c>
      <c r="Q28" t="s">
        <v>113</v>
      </c>
      <c r="R28" t="s">
        <v>108</v>
      </c>
      <c r="S28" t="s">
        <v>108</v>
      </c>
      <c r="T28" t="s">
        <v>108</v>
      </c>
      <c r="U28">
        <v>783</v>
      </c>
      <c r="V28">
        <v>126</v>
      </c>
      <c r="W28">
        <v>354</v>
      </c>
      <c r="X28">
        <v>90</v>
      </c>
      <c r="Y28">
        <v>197</v>
      </c>
      <c r="Z28">
        <v>67</v>
      </c>
      <c r="AA28" t="s">
        <v>108</v>
      </c>
      <c r="AB28">
        <v>39</v>
      </c>
      <c r="AC28">
        <v>21</v>
      </c>
      <c r="AD28">
        <v>704.28099999999995</v>
      </c>
      <c r="AE28">
        <v>8.8888900000000007E-2</v>
      </c>
      <c r="AF28">
        <v>0.30659599999999998</v>
      </c>
    </row>
    <row r="29" spans="1:32" x14ac:dyDescent="0.25">
      <c r="A29" t="s">
        <v>681</v>
      </c>
      <c r="B29">
        <v>1001</v>
      </c>
      <c r="C29" t="s">
        <v>655</v>
      </c>
      <c r="D29">
        <v>25</v>
      </c>
      <c r="E29">
        <v>161.5</v>
      </c>
      <c r="F29">
        <v>54.8</v>
      </c>
      <c r="G29">
        <v>114.5</v>
      </c>
      <c r="H29">
        <v>64.25</v>
      </c>
      <c r="I29" t="s">
        <v>103</v>
      </c>
      <c r="J29" t="s">
        <v>104</v>
      </c>
      <c r="K29" t="s">
        <v>360</v>
      </c>
      <c r="L29" t="s">
        <v>211</v>
      </c>
      <c r="M29" t="s">
        <v>107</v>
      </c>
      <c r="N29" t="s">
        <v>108</v>
      </c>
      <c r="O29" t="s">
        <v>108</v>
      </c>
      <c r="P29">
        <v>4</v>
      </c>
      <c r="Q29" t="s">
        <v>113</v>
      </c>
      <c r="R29" t="s">
        <v>108</v>
      </c>
      <c r="S29" t="s">
        <v>108</v>
      </c>
      <c r="T29" t="s">
        <v>108</v>
      </c>
      <c r="U29">
        <v>762</v>
      </c>
      <c r="V29">
        <v>123</v>
      </c>
      <c r="W29">
        <v>357</v>
      </c>
      <c r="X29">
        <v>94</v>
      </c>
      <c r="Y29">
        <v>198</v>
      </c>
      <c r="Z29">
        <v>65</v>
      </c>
      <c r="AA29" t="s">
        <v>108</v>
      </c>
      <c r="AB29">
        <v>37</v>
      </c>
      <c r="AC29">
        <v>23</v>
      </c>
      <c r="AD29">
        <v>703.82500000000005</v>
      </c>
      <c r="AE29">
        <v>8.3333299999999999E-2</v>
      </c>
      <c r="AF29">
        <v>0.28179399999999999</v>
      </c>
    </row>
    <row r="30" spans="1:32" x14ac:dyDescent="0.25">
      <c r="A30" t="s">
        <v>682</v>
      </c>
      <c r="B30">
        <v>1001</v>
      </c>
      <c r="C30" t="s">
        <v>655</v>
      </c>
      <c r="D30">
        <v>25</v>
      </c>
      <c r="E30">
        <v>161.5</v>
      </c>
      <c r="F30">
        <v>54.8</v>
      </c>
      <c r="G30">
        <v>114.5</v>
      </c>
      <c r="H30">
        <v>64.25</v>
      </c>
      <c r="I30" t="s">
        <v>103</v>
      </c>
      <c r="J30" t="s">
        <v>104</v>
      </c>
      <c r="K30" t="s">
        <v>360</v>
      </c>
      <c r="L30" t="s">
        <v>211</v>
      </c>
      <c r="M30" t="s">
        <v>107</v>
      </c>
      <c r="N30" t="s">
        <v>108</v>
      </c>
      <c r="O30" t="s">
        <v>108</v>
      </c>
      <c r="P30">
        <v>5</v>
      </c>
      <c r="Q30" t="s">
        <v>113</v>
      </c>
      <c r="R30" t="s">
        <v>108</v>
      </c>
      <c r="S30" t="s">
        <v>108</v>
      </c>
      <c r="T30" t="s">
        <v>108</v>
      </c>
      <c r="U30">
        <v>770</v>
      </c>
      <c r="V30">
        <v>130</v>
      </c>
      <c r="W30">
        <v>360</v>
      </c>
      <c r="X30">
        <v>92</v>
      </c>
      <c r="Y30">
        <v>200</v>
      </c>
      <c r="Z30">
        <v>68</v>
      </c>
      <c r="AA30" t="s">
        <v>108</v>
      </c>
      <c r="AB30">
        <v>39</v>
      </c>
      <c r="AC30">
        <v>23</v>
      </c>
      <c r="AD30">
        <v>657.55200000000002</v>
      </c>
      <c r="AE30">
        <v>0.12766</v>
      </c>
      <c r="AF30">
        <v>0.33199699999999999</v>
      </c>
    </row>
    <row r="31" spans="1:32" x14ac:dyDescent="0.25">
      <c r="A31" t="s">
        <v>683</v>
      </c>
      <c r="B31">
        <v>1001</v>
      </c>
      <c r="C31" t="s">
        <v>655</v>
      </c>
      <c r="D31">
        <v>25</v>
      </c>
      <c r="E31">
        <v>161.5</v>
      </c>
      <c r="F31">
        <v>54.8</v>
      </c>
      <c r="G31">
        <v>114.5</v>
      </c>
      <c r="H31">
        <v>64.25</v>
      </c>
      <c r="I31" t="s">
        <v>103</v>
      </c>
      <c r="J31" t="s">
        <v>104</v>
      </c>
      <c r="K31" t="s">
        <v>360</v>
      </c>
      <c r="L31" t="s">
        <v>211</v>
      </c>
      <c r="M31" t="s">
        <v>107</v>
      </c>
      <c r="N31" t="s">
        <v>108</v>
      </c>
      <c r="O31" t="s">
        <v>108</v>
      </c>
      <c r="P31">
        <v>5</v>
      </c>
      <c r="Q31" t="s">
        <v>113</v>
      </c>
      <c r="R31" t="s">
        <v>108</v>
      </c>
      <c r="S31" t="s">
        <v>108</v>
      </c>
      <c r="T31" t="s">
        <v>108</v>
      </c>
      <c r="U31">
        <v>786</v>
      </c>
      <c r="V31">
        <v>128</v>
      </c>
      <c r="W31">
        <v>361</v>
      </c>
      <c r="X31">
        <v>93</v>
      </c>
      <c r="Y31">
        <v>200</v>
      </c>
      <c r="Z31">
        <v>68</v>
      </c>
      <c r="AA31" t="s">
        <v>108</v>
      </c>
      <c r="AB31">
        <v>37</v>
      </c>
      <c r="AC31">
        <v>23</v>
      </c>
      <c r="AD31">
        <v>695.88900000000001</v>
      </c>
      <c r="AE31">
        <v>8.6956500000000006E-2</v>
      </c>
      <c r="AF31">
        <v>0.32072099999999998</v>
      </c>
    </row>
    <row r="32" spans="1:32" x14ac:dyDescent="0.25">
      <c r="A32" t="s">
        <v>684</v>
      </c>
      <c r="B32">
        <v>1001</v>
      </c>
      <c r="C32" t="s">
        <v>655</v>
      </c>
      <c r="D32">
        <v>25</v>
      </c>
      <c r="E32">
        <v>161.5</v>
      </c>
      <c r="F32">
        <v>54.8</v>
      </c>
      <c r="G32">
        <v>114.5</v>
      </c>
      <c r="H32">
        <v>64.25</v>
      </c>
      <c r="I32" t="s">
        <v>103</v>
      </c>
      <c r="J32" t="s">
        <v>104</v>
      </c>
      <c r="K32" t="s">
        <v>360</v>
      </c>
      <c r="L32" t="s">
        <v>211</v>
      </c>
      <c r="M32" t="s">
        <v>107</v>
      </c>
      <c r="N32" t="s">
        <v>108</v>
      </c>
      <c r="O32" t="s">
        <v>108</v>
      </c>
      <c r="P32">
        <v>5</v>
      </c>
      <c r="Q32" t="s">
        <v>113</v>
      </c>
      <c r="R32" t="s">
        <v>108</v>
      </c>
      <c r="S32" t="s">
        <v>108</v>
      </c>
      <c r="T32" t="s">
        <v>108</v>
      </c>
      <c r="U32">
        <v>796</v>
      </c>
      <c r="V32">
        <v>127</v>
      </c>
      <c r="W32">
        <v>362</v>
      </c>
      <c r="X32">
        <v>93</v>
      </c>
      <c r="Y32">
        <v>202</v>
      </c>
      <c r="Z32">
        <v>67</v>
      </c>
      <c r="AA32" t="s">
        <v>108</v>
      </c>
      <c r="AB32">
        <v>38</v>
      </c>
      <c r="AC32">
        <v>24</v>
      </c>
      <c r="AD32">
        <v>672.11199999999997</v>
      </c>
      <c r="AE32">
        <v>0.108696</v>
      </c>
      <c r="AF32">
        <v>0.31805299999999997</v>
      </c>
    </row>
    <row r="33" spans="1:32" x14ac:dyDescent="0.25">
      <c r="A33" t="s">
        <v>685</v>
      </c>
      <c r="B33">
        <v>1001</v>
      </c>
      <c r="C33" t="s">
        <v>655</v>
      </c>
      <c r="D33">
        <v>25</v>
      </c>
      <c r="E33">
        <v>161.5</v>
      </c>
      <c r="F33">
        <v>54.8</v>
      </c>
      <c r="G33">
        <v>114.5</v>
      </c>
      <c r="H33">
        <v>64.25</v>
      </c>
      <c r="I33" t="s">
        <v>103</v>
      </c>
      <c r="J33" t="s">
        <v>104</v>
      </c>
      <c r="K33" t="s">
        <v>360</v>
      </c>
      <c r="L33" t="s">
        <v>211</v>
      </c>
      <c r="M33" t="s">
        <v>107</v>
      </c>
      <c r="N33" t="s">
        <v>108</v>
      </c>
      <c r="O33" t="s">
        <v>108</v>
      </c>
      <c r="P33">
        <v>6</v>
      </c>
      <c r="Q33" t="s">
        <v>113</v>
      </c>
      <c r="R33" t="s">
        <v>108</v>
      </c>
      <c r="S33" t="s">
        <v>108</v>
      </c>
      <c r="T33" t="s">
        <v>108</v>
      </c>
      <c r="U33">
        <v>764</v>
      </c>
      <c r="V33">
        <v>122</v>
      </c>
      <c r="W33">
        <v>358</v>
      </c>
      <c r="X33">
        <v>101</v>
      </c>
      <c r="Y33">
        <v>186</v>
      </c>
      <c r="Z33">
        <v>71</v>
      </c>
      <c r="AA33" t="s">
        <v>108</v>
      </c>
      <c r="AB33">
        <v>39</v>
      </c>
      <c r="AC33">
        <v>25</v>
      </c>
      <c r="AD33">
        <v>541.75099999999998</v>
      </c>
      <c r="AE33">
        <v>6.25E-2</v>
      </c>
      <c r="AF33">
        <v>0.29805300000000001</v>
      </c>
    </row>
    <row r="34" spans="1:32" x14ac:dyDescent="0.25">
      <c r="A34" t="s">
        <v>686</v>
      </c>
      <c r="B34">
        <v>1001</v>
      </c>
      <c r="C34" t="s">
        <v>655</v>
      </c>
      <c r="D34">
        <v>25</v>
      </c>
      <c r="E34">
        <v>161.5</v>
      </c>
      <c r="F34">
        <v>54.8</v>
      </c>
      <c r="G34">
        <v>114.5</v>
      </c>
      <c r="H34">
        <v>64.25</v>
      </c>
      <c r="I34" t="s">
        <v>103</v>
      </c>
      <c r="J34" t="s">
        <v>104</v>
      </c>
      <c r="K34" t="s">
        <v>360</v>
      </c>
      <c r="L34" t="s">
        <v>211</v>
      </c>
      <c r="M34" t="s">
        <v>107</v>
      </c>
      <c r="N34" t="s">
        <v>108</v>
      </c>
      <c r="O34" t="s">
        <v>108</v>
      </c>
      <c r="P34">
        <v>6</v>
      </c>
      <c r="Q34" t="s">
        <v>113</v>
      </c>
      <c r="R34" t="s">
        <v>108</v>
      </c>
      <c r="S34" t="s">
        <v>108</v>
      </c>
      <c r="T34" t="s">
        <v>108</v>
      </c>
      <c r="U34">
        <v>699</v>
      </c>
      <c r="V34">
        <v>127</v>
      </c>
      <c r="W34">
        <v>351</v>
      </c>
      <c r="X34">
        <v>90</v>
      </c>
      <c r="Y34">
        <v>193</v>
      </c>
      <c r="Z34">
        <v>68</v>
      </c>
      <c r="AA34" t="s">
        <v>108</v>
      </c>
      <c r="AB34">
        <v>39</v>
      </c>
      <c r="AC34">
        <v>24</v>
      </c>
      <c r="AD34">
        <v>560.18200000000002</v>
      </c>
      <c r="AE34">
        <v>6.6666699999999995E-2</v>
      </c>
      <c r="AF34">
        <v>0.29916900000000002</v>
      </c>
    </row>
    <row r="35" spans="1:32" x14ac:dyDescent="0.25">
      <c r="A35" t="s">
        <v>687</v>
      </c>
      <c r="B35">
        <v>1001</v>
      </c>
      <c r="C35" t="s">
        <v>655</v>
      </c>
      <c r="D35">
        <v>25</v>
      </c>
      <c r="E35">
        <v>161.5</v>
      </c>
      <c r="F35">
        <v>54.8</v>
      </c>
      <c r="G35">
        <v>114.5</v>
      </c>
      <c r="H35">
        <v>64.25</v>
      </c>
      <c r="I35" t="s">
        <v>103</v>
      </c>
      <c r="J35" t="s">
        <v>104</v>
      </c>
      <c r="K35" t="s">
        <v>360</v>
      </c>
      <c r="L35" t="s">
        <v>211</v>
      </c>
      <c r="M35" t="s">
        <v>107</v>
      </c>
      <c r="N35" t="s">
        <v>108</v>
      </c>
      <c r="O35" t="s">
        <v>108</v>
      </c>
      <c r="P35">
        <v>6</v>
      </c>
      <c r="Q35" t="s">
        <v>113</v>
      </c>
      <c r="R35" t="s">
        <v>108</v>
      </c>
      <c r="S35" t="s">
        <v>108</v>
      </c>
      <c r="T35" t="s">
        <v>108</v>
      </c>
      <c r="U35">
        <v>780</v>
      </c>
      <c r="V35">
        <v>124</v>
      </c>
      <c r="W35">
        <v>356</v>
      </c>
      <c r="X35">
        <v>92</v>
      </c>
      <c r="Y35">
        <v>195</v>
      </c>
      <c r="Z35">
        <v>69</v>
      </c>
      <c r="AA35" t="s">
        <v>108</v>
      </c>
      <c r="AB35">
        <v>40</v>
      </c>
      <c r="AC35">
        <v>24</v>
      </c>
      <c r="AD35">
        <v>585.82299999999998</v>
      </c>
      <c r="AE35">
        <v>6.5217399999999995E-2</v>
      </c>
      <c r="AF35">
        <v>0.31645499999999999</v>
      </c>
    </row>
    <row r="36" spans="1:32" x14ac:dyDescent="0.25">
      <c r="A36" t="s">
        <v>688</v>
      </c>
      <c r="B36">
        <v>1001</v>
      </c>
      <c r="C36" t="s">
        <v>655</v>
      </c>
      <c r="D36">
        <v>25</v>
      </c>
      <c r="E36">
        <v>161.5</v>
      </c>
      <c r="F36">
        <v>54.8</v>
      </c>
      <c r="G36">
        <v>114.5</v>
      </c>
      <c r="H36">
        <v>64.25</v>
      </c>
      <c r="I36" t="s">
        <v>103</v>
      </c>
      <c r="J36" t="s">
        <v>104</v>
      </c>
      <c r="K36" t="s">
        <v>360</v>
      </c>
      <c r="L36" t="s">
        <v>211</v>
      </c>
      <c r="M36" t="s">
        <v>107</v>
      </c>
      <c r="N36" t="s">
        <v>108</v>
      </c>
      <c r="O36" t="s">
        <v>108</v>
      </c>
      <c r="P36">
        <v>7</v>
      </c>
      <c r="Q36" t="s">
        <v>113</v>
      </c>
      <c r="R36" t="s">
        <v>108</v>
      </c>
      <c r="S36" t="s">
        <v>108</v>
      </c>
      <c r="T36" t="s">
        <v>108</v>
      </c>
      <c r="U36">
        <v>793</v>
      </c>
      <c r="V36">
        <v>123</v>
      </c>
      <c r="W36">
        <v>354</v>
      </c>
      <c r="X36">
        <v>93</v>
      </c>
      <c r="Y36">
        <v>195</v>
      </c>
      <c r="Z36">
        <v>66</v>
      </c>
      <c r="AA36" t="s">
        <v>108</v>
      </c>
      <c r="AB36">
        <v>38</v>
      </c>
      <c r="AC36">
        <v>22</v>
      </c>
      <c r="AD36">
        <v>618.99900000000002</v>
      </c>
      <c r="AE36">
        <v>9.0909100000000007E-2</v>
      </c>
      <c r="AF36">
        <v>0.29692200000000002</v>
      </c>
    </row>
    <row r="37" spans="1:32" x14ac:dyDescent="0.25">
      <c r="A37" t="s">
        <v>689</v>
      </c>
      <c r="B37">
        <v>1001</v>
      </c>
      <c r="C37" t="s">
        <v>655</v>
      </c>
      <c r="D37">
        <v>25</v>
      </c>
      <c r="E37">
        <v>161.5</v>
      </c>
      <c r="F37">
        <v>54.8</v>
      </c>
      <c r="G37">
        <v>114.5</v>
      </c>
      <c r="H37">
        <v>64.25</v>
      </c>
      <c r="I37" t="s">
        <v>103</v>
      </c>
      <c r="J37" t="s">
        <v>104</v>
      </c>
      <c r="K37" t="s">
        <v>360</v>
      </c>
      <c r="L37" t="s">
        <v>211</v>
      </c>
      <c r="M37" t="s">
        <v>107</v>
      </c>
      <c r="N37" t="s">
        <v>108</v>
      </c>
      <c r="O37" t="s">
        <v>108</v>
      </c>
      <c r="P37">
        <v>7</v>
      </c>
      <c r="Q37" t="s">
        <v>113</v>
      </c>
      <c r="R37" t="s">
        <v>108</v>
      </c>
      <c r="S37" t="s">
        <v>108</v>
      </c>
      <c r="T37" t="s">
        <v>108</v>
      </c>
      <c r="U37">
        <v>809</v>
      </c>
      <c r="V37">
        <v>128</v>
      </c>
      <c r="W37">
        <v>358</v>
      </c>
      <c r="X37">
        <v>92</v>
      </c>
      <c r="Y37">
        <v>200</v>
      </c>
      <c r="Z37">
        <v>66</v>
      </c>
      <c r="AA37" t="s">
        <v>108</v>
      </c>
      <c r="AB37">
        <v>38</v>
      </c>
      <c r="AC37">
        <v>24</v>
      </c>
      <c r="AD37">
        <v>630.60699999999997</v>
      </c>
      <c r="AE37">
        <v>8.5106399999999999E-2</v>
      </c>
      <c r="AF37">
        <v>0.30804999999999999</v>
      </c>
    </row>
    <row r="38" spans="1:32" x14ac:dyDescent="0.25">
      <c r="A38" t="s">
        <v>690</v>
      </c>
      <c r="B38">
        <v>1001</v>
      </c>
      <c r="C38" t="s">
        <v>655</v>
      </c>
      <c r="D38">
        <v>25</v>
      </c>
      <c r="E38">
        <v>161.5</v>
      </c>
      <c r="F38">
        <v>54.8</v>
      </c>
      <c r="G38">
        <v>114.5</v>
      </c>
      <c r="H38">
        <v>64.25</v>
      </c>
      <c r="I38" t="s">
        <v>103</v>
      </c>
      <c r="J38" t="s">
        <v>104</v>
      </c>
      <c r="K38" t="s">
        <v>360</v>
      </c>
      <c r="L38" t="s">
        <v>211</v>
      </c>
      <c r="M38" t="s">
        <v>107</v>
      </c>
      <c r="N38" t="s">
        <v>108</v>
      </c>
      <c r="O38" t="s">
        <v>108</v>
      </c>
      <c r="P38">
        <v>7</v>
      </c>
      <c r="Q38" t="s">
        <v>113</v>
      </c>
      <c r="R38" t="s">
        <v>108</v>
      </c>
      <c r="S38" t="s">
        <v>108</v>
      </c>
      <c r="T38" t="s">
        <v>108</v>
      </c>
      <c r="U38">
        <v>706</v>
      </c>
      <c r="V38">
        <v>134</v>
      </c>
      <c r="W38">
        <v>349</v>
      </c>
      <c r="X38">
        <v>91</v>
      </c>
      <c r="Y38">
        <v>194</v>
      </c>
      <c r="Z38">
        <v>64</v>
      </c>
      <c r="AA38" t="s">
        <v>108</v>
      </c>
      <c r="AB38">
        <v>38</v>
      </c>
      <c r="AC38">
        <v>22</v>
      </c>
      <c r="AD38">
        <v>583.38800000000003</v>
      </c>
      <c r="AE38">
        <v>0.11627899999999999</v>
      </c>
      <c r="AF38">
        <v>0.30429099999999998</v>
      </c>
    </row>
    <row r="39" spans="1:32" x14ac:dyDescent="0.25">
      <c r="A39" t="s">
        <v>691</v>
      </c>
      <c r="B39">
        <v>1001</v>
      </c>
      <c r="C39" t="s">
        <v>655</v>
      </c>
      <c r="D39">
        <v>25</v>
      </c>
      <c r="E39">
        <v>161.5</v>
      </c>
      <c r="F39">
        <v>54.8</v>
      </c>
      <c r="G39">
        <v>114.5</v>
      </c>
      <c r="H39">
        <v>64.25</v>
      </c>
      <c r="I39" t="s">
        <v>103</v>
      </c>
      <c r="J39" t="s">
        <v>104</v>
      </c>
      <c r="K39" t="s">
        <v>360</v>
      </c>
      <c r="L39" t="s">
        <v>211</v>
      </c>
      <c r="M39" t="s">
        <v>107</v>
      </c>
      <c r="N39" t="s">
        <v>108</v>
      </c>
      <c r="O39" t="s">
        <v>108</v>
      </c>
      <c r="P39">
        <v>8</v>
      </c>
      <c r="Q39" t="s">
        <v>113</v>
      </c>
      <c r="R39" t="s">
        <v>108</v>
      </c>
      <c r="S39" t="s">
        <v>108</v>
      </c>
      <c r="T39" t="s">
        <v>108</v>
      </c>
      <c r="U39">
        <v>747</v>
      </c>
      <c r="V39">
        <v>135</v>
      </c>
      <c r="W39">
        <v>351</v>
      </c>
      <c r="X39">
        <v>92</v>
      </c>
      <c r="Y39">
        <v>192</v>
      </c>
      <c r="Z39">
        <v>67</v>
      </c>
      <c r="AA39" t="s">
        <v>108</v>
      </c>
      <c r="AB39">
        <v>40</v>
      </c>
      <c r="AC39">
        <v>23</v>
      </c>
      <c r="AD39">
        <v>609.601</v>
      </c>
      <c r="AE39">
        <v>8.1632700000000002E-2</v>
      </c>
      <c r="AF39">
        <v>0.29962499999999997</v>
      </c>
    </row>
    <row r="40" spans="1:32" x14ac:dyDescent="0.25">
      <c r="A40" s="1" t="s">
        <v>692</v>
      </c>
      <c r="B40">
        <v>1001</v>
      </c>
      <c r="C40" t="s">
        <v>655</v>
      </c>
      <c r="D40">
        <v>25</v>
      </c>
      <c r="E40">
        <v>161.5</v>
      </c>
      <c r="F40">
        <v>54.8</v>
      </c>
      <c r="G40">
        <v>114.5</v>
      </c>
      <c r="H40">
        <v>64.25</v>
      </c>
      <c r="I40" t="s">
        <v>103</v>
      </c>
      <c r="J40" t="s">
        <v>104</v>
      </c>
      <c r="K40" t="s">
        <v>360</v>
      </c>
      <c r="L40" t="s">
        <v>211</v>
      </c>
      <c r="M40" t="s">
        <v>107</v>
      </c>
      <c r="N40" t="s">
        <v>108</v>
      </c>
      <c r="O40" t="s">
        <v>108</v>
      </c>
      <c r="P40">
        <v>8</v>
      </c>
      <c r="Q40" t="s">
        <v>113</v>
      </c>
      <c r="R40" t="s">
        <v>108</v>
      </c>
      <c r="S40" t="s">
        <v>108</v>
      </c>
      <c r="T40" t="s">
        <v>108</v>
      </c>
      <c r="U40">
        <v>777</v>
      </c>
      <c r="V40">
        <v>134</v>
      </c>
      <c r="W40">
        <v>352</v>
      </c>
      <c r="X40">
        <v>91</v>
      </c>
      <c r="Y40">
        <v>194</v>
      </c>
      <c r="Z40">
        <v>67</v>
      </c>
      <c r="AA40" t="s">
        <v>108</v>
      </c>
      <c r="AB40">
        <v>38</v>
      </c>
      <c r="AC40">
        <v>24</v>
      </c>
      <c r="AD40">
        <v>646.10199999999998</v>
      </c>
      <c r="AE40">
        <v>8.1632700000000002E-2</v>
      </c>
      <c r="AF40">
        <v>0.29120099999999999</v>
      </c>
    </row>
    <row r="41" spans="1:32" x14ac:dyDescent="0.25">
      <c r="A41" t="s">
        <v>693</v>
      </c>
      <c r="B41">
        <v>1001</v>
      </c>
      <c r="C41" t="s">
        <v>655</v>
      </c>
      <c r="D41">
        <v>25</v>
      </c>
      <c r="E41">
        <v>161.5</v>
      </c>
      <c r="F41">
        <v>54.8</v>
      </c>
      <c r="G41">
        <v>114.5</v>
      </c>
      <c r="H41">
        <v>64.25</v>
      </c>
      <c r="I41" t="s">
        <v>103</v>
      </c>
      <c r="J41" t="s">
        <v>104</v>
      </c>
      <c r="K41" t="s">
        <v>360</v>
      </c>
      <c r="L41" t="s">
        <v>211</v>
      </c>
      <c r="M41" t="s">
        <v>107</v>
      </c>
      <c r="N41" t="s">
        <v>108</v>
      </c>
      <c r="O41" t="s">
        <v>108</v>
      </c>
      <c r="P41">
        <v>8</v>
      </c>
      <c r="Q41" t="s">
        <v>113</v>
      </c>
      <c r="R41" t="s">
        <v>108</v>
      </c>
      <c r="S41" t="s">
        <v>108</v>
      </c>
      <c r="T41" t="s">
        <v>108</v>
      </c>
      <c r="U41">
        <v>713</v>
      </c>
      <c r="V41">
        <v>133</v>
      </c>
      <c r="W41">
        <v>352</v>
      </c>
      <c r="X41">
        <v>97</v>
      </c>
      <c r="Y41">
        <v>187</v>
      </c>
      <c r="Z41">
        <v>68</v>
      </c>
      <c r="AA41" t="s">
        <v>108</v>
      </c>
      <c r="AB41">
        <v>41</v>
      </c>
      <c r="AC41">
        <v>21</v>
      </c>
      <c r="AD41">
        <v>588.26</v>
      </c>
      <c r="AE41">
        <v>8.8888900000000007E-2</v>
      </c>
      <c r="AF41">
        <v>0.309309</v>
      </c>
    </row>
    <row r="42" spans="1:32" x14ac:dyDescent="0.25">
      <c r="A42" t="s">
        <v>694</v>
      </c>
      <c r="B42">
        <v>1001</v>
      </c>
      <c r="C42" t="s">
        <v>655</v>
      </c>
      <c r="D42">
        <v>25</v>
      </c>
      <c r="E42">
        <v>161.5</v>
      </c>
      <c r="F42">
        <v>54.8</v>
      </c>
      <c r="G42">
        <v>114.5</v>
      </c>
      <c r="H42">
        <v>64.25</v>
      </c>
      <c r="I42" t="s">
        <v>103</v>
      </c>
      <c r="J42" t="s">
        <v>104</v>
      </c>
      <c r="K42" t="s">
        <v>360</v>
      </c>
      <c r="L42" t="s">
        <v>211</v>
      </c>
      <c r="M42" t="s">
        <v>107</v>
      </c>
      <c r="N42" t="s">
        <v>108</v>
      </c>
      <c r="O42" t="s">
        <v>108</v>
      </c>
      <c r="P42">
        <v>12</v>
      </c>
      <c r="Q42" t="s">
        <v>113</v>
      </c>
      <c r="R42" t="s">
        <v>108</v>
      </c>
      <c r="S42" t="s">
        <v>108</v>
      </c>
      <c r="T42" t="s">
        <v>108</v>
      </c>
      <c r="U42">
        <v>894</v>
      </c>
      <c r="V42">
        <v>129</v>
      </c>
      <c r="W42">
        <v>376</v>
      </c>
      <c r="X42">
        <v>91</v>
      </c>
      <c r="Y42">
        <v>216</v>
      </c>
      <c r="Z42">
        <v>69</v>
      </c>
      <c r="AA42" t="s">
        <v>108</v>
      </c>
      <c r="AB42">
        <v>37</v>
      </c>
      <c r="AC42">
        <v>26</v>
      </c>
      <c r="AD42">
        <v>759.89400000000001</v>
      </c>
      <c r="AE42">
        <v>8.3333299999999999E-2</v>
      </c>
      <c r="AF42">
        <v>0.36334</v>
      </c>
    </row>
    <row r="43" spans="1:32" x14ac:dyDescent="0.25">
      <c r="A43" s="1" t="s">
        <v>695</v>
      </c>
      <c r="B43">
        <v>1001</v>
      </c>
      <c r="C43" t="s">
        <v>655</v>
      </c>
      <c r="D43">
        <v>25</v>
      </c>
      <c r="E43">
        <v>161.5</v>
      </c>
      <c r="F43">
        <v>54.8</v>
      </c>
      <c r="G43">
        <v>114.5</v>
      </c>
      <c r="H43">
        <v>64.25</v>
      </c>
      <c r="I43" t="s">
        <v>103</v>
      </c>
      <c r="J43" t="s">
        <v>104</v>
      </c>
      <c r="K43" t="s">
        <v>360</v>
      </c>
      <c r="L43" t="s">
        <v>211</v>
      </c>
      <c r="M43" t="s">
        <v>107</v>
      </c>
      <c r="N43" t="s">
        <v>108</v>
      </c>
      <c r="O43" t="s">
        <v>108</v>
      </c>
      <c r="P43">
        <v>12</v>
      </c>
      <c r="Q43" t="s">
        <v>113</v>
      </c>
      <c r="R43" t="s">
        <v>108</v>
      </c>
      <c r="S43" t="s">
        <v>108</v>
      </c>
      <c r="T43" t="s">
        <v>108</v>
      </c>
      <c r="U43">
        <v>847</v>
      </c>
      <c r="V43">
        <v>133</v>
      </c>
      <c r="W43">
        <v>376</v>
      </c>
      <c r="X43">
        <v>94</v>
      </c>
      <c r="Y43">
        <v>213</v>
      </c>
      <c r="Z43">
        <v>69</v>
      </c>
      <c r="AA43" t="s">
        <v>108</v>
      </c>
      <c r="AB43">
        <v>38</v>
      </c>
      <c r="AC43">
        <v>24</v>
      </c>
      <c r="AD43">
        <v>735.38599999999997</v>
      </c>
      <c r="AE43">
        <v>0.122449</v>
      </c>
      <c r="AF43">
        <v>0.35450199999999998</v>
      </c>
    </row>
    <row r="44" spans="1:32" x14ac:dyDescent="0.25">
      <c r="A44" t="s">
        <v>696</v>
      </c>
      <c r="B44">
        <v>1001</v>
      </c>
      <c r="C44" t="s">
        <v>655</v>
      </c>
      <c r="D44">
        <v>25</v>
      </c>
      <c r="E44">
        <v>161.5</v>
      </c>
      <c r="F44">
        <v>54.8</v>
      </c>
      <c r="G44">
        <v>114.5</v>
      </c>
      <c r="H44">
        <v>64.25</v>
      </c>
      <c r="I44" t="s">
        <v>103</v>
      </c>
      <c r="J44" t="s">
        <v>104</v>
      </c>
      <c r="K44" t="s">
        <v>360</v>
      </c>
      <c r="L44" t="s">
        <v>211</v>
      </c>
      <c r="M44" t="s">
        <v>107</v>
      </c>
      <c r="N44" t="s">
        <v>108</v>
      </c>
      <c r="O44" t="s">
        <v>108</v>
      </c>
      <c r="P44">
        <v>12</v>
      </c>
      <c r="Q44" t="s">
        <v>113</v>
      </c>
      <c r="R44" t="s">
        <v>108</v>
      </c>
      <c r="S44" t="s">
        <v>108</v>
      </c>
      <c r="T44" t="s">
        <v>108</v>
      </c>
      <c r="U44">
        <v>879</v>
      </c>
      <c r="V44">
        <v>132</v>
      </c>
      <c r="W44">
        <v>376</v>
      </c>
      <c r="X44">
        <v>93</v>
      </c>
      <c r="Y44">
        <v>214</v>
      </c>
      <c r="Z44">
        <v>69</v>
      </c>
      <c r="AA44" t="s">
        <v>108</v>
      </c>
      <c r="AB44">
        <v>38</v>
      </c>
      <c r="AC44">
        <v>24</v>
      </c>
      <c r="AD44">
        <v>756.553</v>
      </c>
      <c r="AE44">
        <v>8.5106399999999999E-2</v>
      </c>
      <c r="AF44">
        <v>0.35849500000000001</v>
      </c>
    </row>
    <row r="45" spans="1:32" x14ac:dyDescent="0.25">
      <c r="A45" t="s">
        <v>697</v>
      </c>
      <c r="B45">
        <v>1001</v>
      </c>
      <c r="C45" t="s">
        <v>655</v>
      </c>
      <c r="D45">
        <v>25</v>
      </c>
      <c r="E45">
        <v>161.5</v>
      </c>
      <c r="F45">
        <v>54.8</v>
      </c>
      <c r="G45">
        <v>114.5</v>
      </c>
      <c r="H45">
        <v>64.25</v>
      </c>
      <c r="I45" t="s">
        <v>103</v>
      </c>
      <c r="J45" t="s">
        <v>104</v>
      </c>
      <c r="K45" t="s">
        <v>360</v>
      </c>
      <c r="L45" t="s">
        <v>211</v>
      </c>
      <c r="M45" t="s">
        <v>107</v>
      </c>
      <c r="N45" t="s">
        <v>108</v>
      </c>
      <c r="O45" t="s">
        <v>108</v>
      </c>
      <c r="P45">
        <v>14</v>
      </c>
      <c r="Q45" t="s">
        <v>113</v>
      </c>
      <c r="R45" t="s">
        <v>108</v>
      </c>
      <c r="S45" t="s">
        <v>108</v>
      </c>
      <c r="T45" t="s">
        <v>108</v>
      </c>
      <c r="U45">
        <v>810</v>
      </c>
      <c r="V45">
        <v>132</v>
      </c>
      <c r="W45">
        <v>357</v>
      </c>
      <c r="X45">
        <v>92</v>
      </c>
      <c r="Y45">
        <v>197</v>
      </c>
      <c r="Z45">
        <v>68</v>
      </c>
      <c r="AA45" t="s">
        <v>108</v>
      </c>
      <c r="AB45">
        <v>36</v>
      </c>
      <c r="AC45">
        <v>23</v>
      </c>
      <c r="AD45">
        <v>698.822</v>
      </c>
      <c r="AE45">
        <v>8.3333299999999999E-2</v>
      </c>
      <c r="AF45">
        <v>0.301846</v>
      </c>
    </row>
    <row r="46" spans="1:32" x14ac:dyDescent="0.25">
      <c r="A46" t="s">
        <v>698</v>
      </c>
      <c r="B46">
        <v>1001</v>
      </c>
      <c r="C46" t="s">
        <v>655</v>
      </c>
      <c r="D46">
        <v>25</v>
      </c>
      <c r="E46">
        <v>161.5</v>
      </c>
      <c r="F46">
        <v>54.8</v>
      </c>
      <c r="G46">
        <v>114.5</v>
      </c>
      <c r="H46">
        <v>64.25</v>
      </c>
      <c r="I46" t="s">
        <v>103</v>
      </c>
      <c r="J46" t="s">
        <v>104</v>
      </c>
      <c r="K46" t="s">
        <v>360</v>
      </c>
      <c r="L46" t="s">
        <v>211</v>
      </c>
      <c r="M46" t="s">
        <v>107</v>
      </c>
      <c r="N46" t="s">
        <v>108</v>
      </c>
      <c r="O46" t="s">
        <v>108</v>
      </c>
      <c r="P46">
        <v>14</v>
      </c>
      <c r="Q46" t="s">
        <v>113</v>
      </c>
      <c r="R46" t="s">
        <v>108</v>
      </c>
      <c r="S46" t="s">
        <v>108</v>
      </c>
      <c r="T46" t="s">
        <v>108</v>
      </c>
      <c r="U46">
        <v>759</v>
      </c>
      <c r="V46">
        <v>132</v>
      </c>
      <c r="W46">
        <v>355</v>
      </c>
      <c r="X46">
        <v>101</v>
      </c>
      <c r="Y46">
        <v>187</v>
      </c>
      <c r="Z46">
        <v>67</v>
      </c>
      <c r="AA46" t="s">
        <v>108</v>
      </c>
      <c r="AB46">
        <v>37</v>
      </c>
      <c r="AC46">
        <v>23</v>
      </c>
      <c r="AD46">
        <v>651.45899999999995</v>
      </c>
      <c r="AE46">
        <v>0.10638300000000001</v>
      </c>
      <c r="AF46">
        <v>0.30374200000000001</v>
      </c>
    </row>
    <row r="47" spans="1:32" x14ac:dyDescent="0.25">
      <c r="A47" t="s">
        <v>699</v>
      </c>
      <c r="B47">
        <v>1001</v>
      </c>
      <c r="C47" t="s">
        <v>655</v>
      </c>
      <c r="D47">
        <v>25</v>
      </c>
      <c r="E47">
        <v>161.5</v>
      </c>
      <c r="F47">
        <v>54.8</v>
      </c>
      <c r="G47">
        <v>114.5</v>
      </c>
      <c r="H47">
        <v>64.25</v>
      </c>
      <c r="I47" t="s">
        <v>103</v>
      </c>
      <c r="J47" t="s">
        <v>104</v>
      </c>
      <c r="K47" t="s">
        <v>360</v>
      </c>
      <c r="L47" t="s">
        <v>211</v>
      </c>
      <c r="M47" t="s">
        <v>107</v>
      </c>
      <c r="N47" t="s">
        <v>108</v>
      </c>
      <c r="O47" t="s">
        <v>108</v>
      </c>
      <c r="P47">
        <v>14</v>
      </c>
      <c r="Q47" t="s">
        <v>113</v>
      </c>
      <c r="R47" t="s">
        <v>108</v>
      </c>
      <c r="S47" t="s">
        <v>108</v>
      </c>
      <c r="T47" t="s">
        <v>108</v>
      </c>
      <c r="U47">
        <v>816</v>
      </c>
      <c r="V47">
        <v>139</v>
      </c>
      <c r="W47">
        <v>356</v>
      </c>
      <c r="X47">
        <v>92</v>
      </c>
      <c r="Y47">
        <v>196</v>
      </c>
      <c r="Z47">
        <v>68</v>
      </c>
      <c r="AA47" t="s">
        <v>108</v>
      </c>
      <c r="AB47">
        <v>38</v>
      </c>
      <c r="AC47">
        <v>23</v>
      </c>
      <c r="AD47">
        <v>694.202</v>
      </c>
      <c r="AE47">
        <v>8.6956500000000006E-2</v>
      </c>
      <c r="AF47">
        <v>0.29848200000000003</v>
      </c>
    </row>
    <row r="48" spans="1:32" x14ac:dyDescent="0.25">
      <c r="A48" t="s">
        <v>700</v>
      </c>
      <c r="B48">
        <v>1001</v>
      </c>
      <c r="C48" t="s">
        <v>655</v>
      </c>
      <c r="D48">
        <v>25</v>
      </c>
      <c r="E48">
        <v>161.5</v>
      </c>
      <c r="F48">
        <v>54.8</v>
      </c>
      <c r="G48">
        <v>114.5</v>
      </c>
      <c r="H48">
        <v>64.25</v>
      </c>
      <c r="I48" t="s">
        <v>103</v>
      </c>
      <c r="J48" t="s">
        <v>104</v>
      </c>
      <c r="K48" t="s">
        <v>360</v>
      </c>
      <c r="L48" t="s">
        <v>211</v>
      </c>
      <c r="M48" t="s">
        <v>107</v>
      </c>
      <c r="N48" t="s">
        <v>108</v>
      </c>
      <c r="O48" t="s">
        <v>108</v>
      </c>
      <c r="P48">
        <v>24</v>
      </c>
      <c r="Q48" t="s">
        <v>113</v>
      </c>
      <c r="R48" t="s">
        <v>108</v>
      </c>
      <c r="S48" t="s">
        <v>108</v>
      </c>
      <c r="T48" t="s">
        <v>108</v>
      </c>
      <c r="U48">
        <v>696</v>
      </c>
      <c r="V48">
        <v>123</v>
      </c>
      <c r="W48">
        <v>351</v>
      </c>
      <c r="X48">
        <v>91</v>
      </c>
      <c r="Y48">
        <v>196</v>
      </c>
      <c r="Z48">
        <v>64</v>
      </c>
      <c r="AA48" t="s">
        <v>108</v>
      </c>
      <c r="AB48">
        <v>36</v>
      </c>
      <c r="AC48">
        <v>24</v>
      </c>
      <c r="AD48">
        <v>646.99</v>
      </c>
      <c r="AE48">
        <v>9.0909100000000007E-2</v>
      </c>
      <c r="AF48">
        <v>0.27796799999999999</v>
      </c>
    </row>
    <row r="49" spans="1:32" x14ac:dyDescent="0.25">
      <c r="A49" t="s">
        <v>701</v>
      </c>
      <c r="B49">
        <v>1001</v>
      </c>
      <c r="C49" t="s">
        <v>655</v>
      </c>
      <c r="D49">
        <v>25</v>
      </c>
      <c r="E49">
        <v>161.5</v>
      </c>
      <c r="F49">
        <v>54.8</v>
      </c>
      <c r="G49">
        <v>114.5</v>
      </c>
      <c r="H49">
        <v>64.25</v>
      </c>
      <c r="I49" t="s">
        <v>103</v>
      </c>
      <c r="J49" t="s">
        <v>104</v>
      </c>
      <c r="K49" t="s">
        <v>360</v>
      </c>
      <c r="L49" t="s">
        <v>211</v>
      </c>
      <c r="M49" t="s">
        <v>107</v>
      </c>
      <c r="N49" t="s">
        <v>108</v>
      </c>
      <c r="O49" t="s">
        <v>108</v>
      </c>
      <c r="P49">
        <v>24</v>
      </c>
      <c r="Q49" t="s">
        <v>113</v>
      </c>
      <c r="R49" t="s">
        <v>108</v>
      </c>
      <c r="S49" t="s">
        <v>108</v>
      </c>
      <c r="T49" t="s">
        <v>108</v>
      </c>
      <c r="U49">
        <v>760</v>
      </c>
      <c r="V49">
        <v>123</v>
      </c>
      <c r="W49">
        <v>358</v>
      </c>
      <c r="X49">
        <v>93</v>
      </c>
      <c r="Y49">
        <v>200</v>
      </c>
      <c r="Z49">
        <v>65</v>
      </c>
      <c r="AA49" t="s">
        <v>108</v>
      </c>
      <c r="AB49">
        <v>36</v>
      </c>
      <c r="AC49">
        <v>23</v>
      </c>
      <c r="AD49">
        <v>707.79700000000003</v>
      </c>
      <c r="AE49">
        <v>6.3829800000000006E-2</v>
      </c>
      <c r="AF49">
        <v>0.28322199999999997</v>
      </c>
    </row>
    <row r="50" spans="1:32" x14ac:dyDescent="0.25">
      <c r="A50" t="s">
        <v>702</v>
      </c>
      <c r="B50">
        <v>1001</v>
      </c>
      <c r="C50" t="s">
        <v>655</v>
      </c>
      <c r="D50">
        <v>25</v>
      </c>
      <c r="E50">
        <v>161.5</v>
      </c>
      <c r="F50">
        <v>54.8</v>
      </c>
      <c r="G50">
        <v>114.5</v>
      </c>
      <c r="H50">
        <v>64.25</v>
      </c>
      <c r="I50" t="s">
        <v>103</v>
      </c>
      <c r="J50" t="s">
        <v>104</v>
      </c>
      <c r="K50" t="s">
        <v>360</v>
      </c>
      <c r="L50" t="s">
        <v>211</v>
      </c>
      <c r="M50" t="s">
        <v>107</v>
      </c>
      <c r="N50" t="s">
        <v>108</v>
      </c>
      <c r="O50" t="s">
        <v>108</v>
      </c>
      <c r="P50">
        <v>24</v>
      </c>
      <c r="Q50" t="s">
        <v>113</v>
      </c>
      <c r="R50" t="s">
        <v>108</v>
      </c>
      <c r="S50" t="s">
        <v>108</v>
      </c>
      <c r="T50" t="s">
        <v>108</v>
      </c>
      <c r="U50">
        <v>726</v>
      </c>
      <c r="V50">
        <v>127</v>
      </c>
      <c r="W50">
        <v>351</v>
      </c>
      <c r="X50">
        <v>92</v>
      </c>
      <c r="Y50">
        <v>195</v>
      </c>
      <c r="Z50">
        <v>64</v>
      </c>
      <c r="AA50" t="s">
        <v>108</v>
      </c>
      <c r="AB50">
        <v>36</v>
      </c>
      <c r="AC50">
        <v>22</v>
      </c>
      <c r="AD50">
        <v>681.88499999999999</v>
      </c>
      <c r="AE50">
        <v>0.113636</v>
      </c>
      <c r="AF50">
        <v>0.27160600000000001</v>
      </c>
    </row>
    <row r="51" spans="1:32" x14ac:dyDescent="0.25">
      <c r="A51" t="s">
        <v>703</v>
      </c>
      <c r="B51">
        <v>1002</v>
      </c>
      <c r="C51" t="s">
        <v>655</v>
      </c>
      <c r="D51">
        <v>20</v>
      </c>
      <c r="E51">
        <v>177</v>
      </c>
      <c r="F51">
        <v>80.599999999999994</v>
      </c>
      <c r="G51">
        <v>95.666666669999998</v>
      </c>
      <c r="H51">
        <v>56</v>
      </c>
      <c r="I51" t="s">
        <v>103</v>
      </c>
      <c r="J51" t="s">
        <v>104</v>
      </c>
      <c r="K51" t="s">
        <v>704</v>
      </c>
      <c r="L51" t="s">
        <v>160</v>
      </c>
      <c r="M51" t="s">
        <v>107</v>
      </c>
      <c r="N51" t="s">
        <v>108</v>
      </c>
      <c r="O51" t="s">
        <v>108</v>
      </c>
      <c r="P51">
        <v>-0.5</v>
      </c>
      <c r="Q51" t="s">
        <v>109</v>
      </c>
      <c r="R51" t="s">
        <v>108</v>
      </c>
      <c r="S51" t="s">
        <v>108</v>
      </c>
      <c r="T51" t="s">
        <v>108</v>
      </c>
      <c r="U51">
        <v>1217</v>
      </c>
      <c r="V51">
        <v>139</v>
      </c>
      <c r="W51">
        <v>430</v>
      </c>
      <c r="X51">
        <v>98</v>
      </c>
      <c r="Y51">
        <v>259</v>
      </c>
      <c r="Z51">
        <v>73</v>
      </c>
      <c r="AA51" t="s">
        <v>108</v>
      </c>
      <c r="AB51">
        <v>38</v>
      </c>
      <c r="AC51">
        <v>27</v>
      </c>
      <c r="AD51">
        <v>652.827</v>
      </c>
      <c r="AE51">
        <v>0.13333300000000001</v>
      </c>
      <c r="AF51">
        <v>0.32814900000000002</v>
      </c>
    </row>
    <row r="52" spans="1:32" x14ac:dyDescent="0.25">
      <c r="A52" t="s">
        <v>705</v>
      </c>
      <c r="B52">
        <v>1002</v>
      </c>
      <c r="C52" t="s">
        <v>655</v>
      </c>
      <c r="D52">
        <v>20</v>
      </c>
      <c r="E52">
        <v>177</v>
      </c>
      <c r="F52">
        <v>80.599999999999994</v>
      </c>
      <c r="G52">
        <v>95.666666669999998</v>
      </c>
      <c r="H52">
        <v>56</v>
      </c>
      <c r="I52" t="s">
        <v>103</v>
      </c>
      <c r="J52" t="s">
        <v>104</v>
      </c>
      <c r="K52" t="s">
        <v>704</v>
      </c>
      <c r="L52" t="s">
        <v>160</v>
      </c>
      <c r="M52" t="s">
        <v>107</v>
      </c>
      <c r="N52" t="s">
        <v>108</v>
      </c>
      <c r="O52" t="s">
        <v>108</v>
      </c>
      <c r="P52">
        <v>-0.5</v>
      </c>
      <c r="Q52" t="s">
        <v>109</v>
      </c>
      <c r="R52" t="s">
        <v>108</v>
      </c>
      <c r="S52" t="s">
        <v>108</v>
      </c>
      <c r="T52" t="s">
        <v>108</v>
      </c>
      <c r="U52">
        <v>1155</v>
      </c>
      <c r="V52">
        <v>140</v>
      </c>
      <c r="W52">
        <v>430</v>
      </c>
      <c r="X52">
        <v>104</v>
      </c>
      <c r="Y52">
        <v>252</v>
      </c>
      <c r="Z52">
        <v>74</v>
      </c>
      <c r="AA52" t="s">
        <v>108</v>
      </c>
      <c r="AB52">
        <v>39</v>
      </c>
      <c r="AC52">
        <v>27</v>
      </c>
      <c r="AD52">
        <v>649.48</v>
      </c>
      <c r="AE52">
        <v>0.13953499999999999</v>
      </c>
      <c r="AF52">
        <v>0.35288599999999998</v>
      </c>
    </row>
    <row r="53" spans="1:32" x14ac:dyDescent="0.25">
      <c r="A53" t="s">
        <v>706</v>
      </c>
      <c r="B53">
        <v>1002</v>
      </c>
      <c r="C53" t="s">
        <v>655</v>
      </c>
      <c r="D53">
        <v>20</v>
      </c>
      <c r="E53">
        <v>177</v>
      </c>
      <c r="F53">
        <v>80.599999999999994</v>
      </c>
      <c r="G53">
        <v>95.666666669999998</v>
      </c>
      <c r="H53">
        <v>56</v>
      </c>
      <c r="I53" t="s">
        <v>103</v>
      </c>
      <c r="J53" t="s">
        <v>104</v>
      </c>
      <c r="K53" t="s">
        <v>704</v>
      </c>
      <c r="L53" t="s">
        <v>160</v>
      </c>
      <c r="M53" t="s">
        <v>107</v>
      </c>
      <c r="N53" t="s">
        <v>108</v>
      </c>
      <c r="O53" t="s">
        <v>108</v>
      </c>
      <c r="P53">
        <v>-0.5</v>
      </c>
      <c r="Q53" t="s">
        <v>109</v>
      </c>
      <c r="R53" t="s">
        <v>108</v>
      </c>
      <c r="S53" t="s">
        <v>108</v>
      </c>
      <c r="T53" t="s">
        <v>108</v>
      </c>
      <c r="U53">
        <v>1208</v>
      </c>
      <c r="V53">
        <v>157</v>
      </c>
      <c r="W53">
        <v>427</v>
      </c>
      <c r="X53">
        <v>99</v>
      </c>
      <c r="Y53">
        <v>256</v>
      </c>
      <c r="Z53">
        <v>72</v>
      </c>
      <c r="AA53" t="s">
        <v>108</v>
      </c>
      <c r="AB53">
        <v>44</v>
      </c>
      <c r="AC53">
        <v>22</v>
      </c>
      <c r="AD53">
        <v>652.04499999999996</v>
      </c>
      <c r="AE53">
        <v>8.3333299999999999E-2</v>
      </c>
      <c r="AF53">
        <v>0.351518</v>
      </c>
    </row>
    <row r="54" spans="1:32" x14ac:dyDescent="0.25">
      <c r="A54" t="s">
        <v>707</v>
      </c>
      <c r="B54">
        <v>1002</v>
      </c>
      <c r="C54" t="s">
        <v>655</v>
      </c>
      <c r="D54">
        <v>20</v>
      </c>
      <c r="E54">
        <v>177</v>
      </c>
      <c r="F54">
        <v>80.599999999999994</v>
      </c>
      <c r="G54">
        <v>95.666666669999998</v>
      </c>
      <c r="H54">
        <v>56</v>
      </c>
      <c r="I54" t="s">
        <v>103</v>
      </c>
      <c r="J54" t="s">
        <v>104</v>
      </c>
      <c r="K54" t="s">
        <v>704</v>
      </c>
      <c r="L54" t="s">
        <v>160</v>
      </c>
      <c r="M54" t="s">
        <v>107</v>
      </c>
      <c r="N54" t="s">
        <v>108</v>
      </c>
      <c r="O54" t="s">
        <v>108</v>
      </c>
      <c r="P54">
        <v>0.5</v>
      </c>
      <c r="Q54" t="s">
        <v>113</v>
      </c>
      <c r="R54" t="s">
        <v>108</v>
      </c>
      <c r="S54" t="s">
        <v>108</v>
      </c>
      <c r="T54" t="s">
        <v>108</v>
      </c>
      <c r="U54">
        <v>1098</v>
      </c>
      <c r="V54">
        <v>157</v>
      </c>
      <c r="W54">
        <v>404</v>
      </c>
      <c r="X54">
        <v>81</v>
      </c>
      <c r="Y54">
        <v>252</v>
      </c>
      <c r="Z54">
        <v>71</v>
      </c>
      <c r="AA54" t="s">
        <v>108</v>
      </c>
      <c r="AB54">
        <v>38</v>
      </c>
      <c r="AC54">
        <v>25</v>
      </c>
      <c r="AD54">
        <v>650.05100000000004</v>
      </c>
      <c r="AE54">
        <v>0.108696</v>
      </c>
      <c r="AF54">
        <v>0.35549799999999998</v>
      </c>
    </row>
    <row r="55" spans="1:32" x14ac:dyDescent="0.25">
      <c r="A55" t="s">
        <v>708</v>
      </c>
      <c r="B55">
        <v>1002</v>
      </c>
      <c r="C55" t="s">
        <v>655</v>
      </c>
      <c r="D55">
        <v>20</v>
      </c>
      <c r="E55">
        <v>177</v>
      </c>
      <c r="F55">
        <v>80.599999999999994</v>
      </c>
      <c r="G55">
        <v>95.666666669999998</v>
      </c>
      <c r="H55">
        <v>56</v>
      </c>
      <c r="I55" t="s">
        <v>103</v>
      </c>
      <c r="J55" t="s">
        <v>104</v>
      </c>
      <c r="K55" t="s">
        <v>704</v>
      </c>
      <c r="L55" t="s">
        <v>160</v>
      </c>
      <c r="M55" t="s">
        <v>107</v>
      </c>
      <c r="N55" t="s">
        <v>108</v>
      </c>
      <c r="O55" t="s">
        <v>108</v>
      </c>
      <c r="P55">
        <v>0.5</v>
      </c>
      <c r="Q55" t="s">
        <v>113</v>
      </c>
      <c r="R55" t="s">
        <v>108</v>
      </c>
      <c r="S55" t="s">
        <v>108</v>
      </c>
      <c r="T55" t="s">
        <v>108</v>
      </c>
      <c r="U55">
        <v>1076</v>
      </c>
      <c r="V55">
        <v>155</v>
      </c>
      <c r="W55">
        <v>401</v>
      </c>
      <c r="X55">
        <v>84</v>
      </c>
      <c r="Y55">
        <v>249</v>
      </c>
      <c r="Z55">
        <v>68</v>
      </c>
      <c r="AA55" t="s">
        <v>108</v>
      </c>
      <c r="AB55">
        <v>40</v>
      </c>
      <c r="AC55">
        <v>23</v>
      </c>
      <c r="AD55">
        <v>627.61400000000003</v>
      </c>
      <c r="AE55">
        <v>8.6956500000000006E-2</v>
      </c>
      <c r="AF55">
        <v>0.32685900000000001</v>
      </c>
    </row>
    <row r="56" spans="1:32" x14ac:dyDescent="0.25">
      <c r="A56" t="s">
        <v>709</v>
      </c>
      <c r="B56">
        <v>1002</v>
      </c>
      <c r="C56" t="s">
        <v>655</v>
      </c>
      <c r="D56">
        <v>20</v>
      </c>
      <c r="E56">
        <v>177</v>
      </c>
      <c r="F56">
        <v>80.599999999999994</v>
      </c>
      <c r="G56">
        <v>95.666666669999998</v>
      </c>
      <c r="H56">
        <v>56</v>
      </c>
      <c r="I56" t="s">
        <v>103</v>
      </c>
      <c r="J56" t="s">
        <v>104</v>
      </c>
      <c r="K56" t="s">
        <v>704</v>
      </c>
      <c r="L56" t="s">
        <v>160</v>
      </c>
      <c r="M56" t="s">
        <v>107</v>
      </c>
      <c r="N56" t="s">
        <v>108</v>
      </c>
      <c r="O56" t="s">
        <v>108</v>
      </c>
      <c r="P56">
        <v>0.5</v>
      </c>
      <c r="Q56" t="s">
        <v>113</v>
      </c>
      <c r="R56" t="s">
        <v>108</v>
      </c>
      <c r="S56" t="s">
        <v>108</v>
      </c>
      <c r="T56" t="s">
        <v>108</v>
      </c>
      <c r="U56">
        <v>1116</v>
      </c>
      <c r="V56">
        <v>133</v>
      </c>
      <c r="W56">
        <v>409</v>
      </c>
      <c r="X56">
        <v>104</v>
      </c>
      <c r="Y56">
        <v>235</v>
      </c>
      <c r="Z56">
        <v>70</v>
      </c>
      <c r="AA56" t="s">
        <v>108</v>
      </c>
      <c r="AB56">
        <v>34</v>
      </c>
      <c r="AC56">
        <v>28</v>
      </c>
      <c r="AD56">
        <v>627.78399999999999</v>
      </c>
      <c r="AE56">
        <v>8.3333299999999999E-2</v>
      </c>
      <c r="AF56">
        <v>0.34970000000000001</v>
      </c>
    </row>
    <row r="57" spans="1:32" x14ac:dyDescent="0.25">
      <c r="A57" t="s">
        <v>710</v>
      </c>
      <c r="B57">
        <v>1002</v>
      </c>
      <c r="C57" t="s">
        <v>655</v>
      </c>
      <c r="D57">
        <v>20</v>
      </c>
      <c r="E57">
        <v>177</v>
      </c>
      <c r="F57">
        <v>80.599999999999994</v>
      </c>
      <c r="G57">
        <v>95.666666669999998</v>
      </c>
      <c r="H57">
        <v>56</v>
      </c>
      <c r="I57" t="s">
        <v>103</v>
      </c>
      <c r="J57" t="s">
        <v>104</v>
      </c>
      <c r="K57" t="s">
        <v>704</v>
      </c>
      <c r="L57" t="s">
        <v>160</v>
      </c>
      <c r="M57" t="s">
        <v>107</v>
      </c>
      <c r="N57" t="s">
        <v>108</v>
      </c>
      <c r="O57" t="s">
        <v>108</v>
      </c>
      <c r="P57">
        <v>1</v>
      </c>
      <c r="Q57" t="s">
        <v>113</v>
      </c>
      <c r="R57" t="s">
        <v>108</v>
      </c>
      <c r="S57" t="s">
        <v>108</v>
      </c>
      <c r="T57" t="s">
        <v>108</v>
      </c>
      <c r="U57">
        <v>1145</v>
      </c>
      <c r="V57">
        <v>145</v>
      </c>
      <c r="W57">
        <v>412</v>
      </c>
      <c r="X57">
        <v>86</v>
      </c>
      <c r="Y57">
        <v>255</v>
      </c>
      <c r="Z57">
        <v>71</v>
      </c>
      <c r="AA57" t="s">
        <v>108</v>
      </c>
      <c r="AB57">
        <v>40</v>
      </c>
      <c r="AC57">
        <v>25</v>
      </c>
      <c r="AD57">
        <v>619.65899999999999</v>
      </c>
      <c r="AE57">
        <v>6.5217399999999995E-2</v>
      </c>
      <c r="AF57">
        <v>0.38201299999999999</v>
      </c>
    </row>
    <row r="58" spans="1:32" x14ac:dyDescent="0.25">
      <c r="A58" t="s">
        <v>711</v>
      </c>
      <c r="B58">
        <v>1002</v>
      </c>
      <c r="C58" t="s">
        <v>655</v>
      </c>
      <c r="D58">
        <v>20</v>
      </c>
      <c r="E58">
        <v>177</v>
      </c>
      <c r="F58">
        <v>80.599999999999994</v>
      </c>
      <c r="G58">
        <v>95.666666669999998</v>
      </c>
      <c r="H58">
        <v>56</v>
      </c>
      <c r="I58" t="s">
        <v>103</v>
      </c>
      <c r="J58" t="s">
        <v>104</v>
      </c>
      <c r="K58" t="s">
        <v>704</v>
      </c>
      <c r="L58" t="s">
        <v>160</v>
      </c>
      <c r="M58" t="s">
        <v>107</v>
      </c>
      <c r="N58" t="s">
        <v>108</v>
      </c>
      <c r="O58" t="s">
        <v>108</v>
      </c>
      <c r="P58">
        <v>1</v>
      </c>
      <c r="Q58" t="s">
        <v>113</v>
      </c>
      <c r="R58" t="s">
        <v>108</v>
      </c>
      <c r="S58" t="s">
        <v>108</v>
      </c>
      <c r="T58" t="s">
        <v>108</v>
      </c>
      <c r="U58">
        <v>1141</v>
      </c>
      <c r="V58">
        <v>142</v>
      </c>
      <c r="W58">
        <v>413</v>
      </c>
      <c r="X58">
        <v>98</v>
      </c>
      <c r="Y58">
        <v>244</v>
      </c>
      <c r="Z58">
        <v>71</v>
      </c>
      <c r="AA58" t="s">
        <v>108</v>
      </c>
      <c r="AB58">
        <v>39</v>
      </c>
      <c r="AC58">
        <v>24</v>
      </c>
      <c r="AD58">
        <v>625.24400000000003</v>
      </c>
      <c r="AE58">
        <v>0.10638300000000001</v>
      </c>
      <c r="AF58">
        <v>0.36015000000000003</v>
      </c>
    </row>
    <row r="59" spans="1:32" x14ac:dyDescent="0.25">
      <c r="A59" t="s">
        <v>712</v>
      </c>
      <c r="B59">
        <v>1002</v>
      </c>
      <c r="C59" t="s">
        <v>655</v>
      </c>
      <c r="D59">
        <v>20</v>
      </c>
      <c r="E59">
        <v>177</v>
      </c>
      <c r="F59">
        <v>80.599999999999994</v>
      </c>
      <c r="G59">
        <v>95.666666669999998</v>
      </c>
      <c r="H59">
        <v>56</v>
      </c>
      <c r="I59" t="s">
        <v>103</v>
      </c>
      <c r="J59" t="s">
        <v>104</v>
      </c>
      <c r="K59" t="s">
        <v>704</v>
      </c>
      <c r="L59" t="s">
        <v>160</v>
      </c>
      <c r="M59" t="s">
        <v>107</v>
      </c>
      <c r="N59" t="s">
        <v>108</v>
      </c>
      <c r="O59" t="s">
        <v>108</v>
      </c>
      <c r="P59">
        <v>1</v>
      </c>
      <c r="Q59" t="s">
        <v>113</v>
      </c>
      <c r="R59" t="s">
        <v>108</v>
      </c>
      <c r="S59" t="s">
        <v>108</v>
      </c>
      <c r="T59" t="s">
        <v>108</v>
      </c>
      <c r="U59">
        <v>1157</v>
      </c>
      <c r="V59">
        <v>139</v>
      </c>
      <c r="W59">
        <v>414</v>
      </c>
      <c r="X59">
        <v>98</v>
      </c>
      <c r="Y59">
        <v>243</v>
      </c>
      <c r="Z59">
        <v>73</v>
      </c>
      <c r="AA59" t="s">
        <v>108</v>
      </c>
      <c r="AB59">
        <v>40</v>
      </c>
      <c r="AC59">
        <v>25</v>
      </c>
      <c r="AD59">
        <v>620.92700000000002</v>
      </c>
      <c r="AE59">
        <v>8.5106399999999999E-2</v>
      </c>
      <c r="AF59">
        <v>0.387318</v>
      </c>
    </row>
    <row r="60" spans="1:32" x14ac:dyDescent="0.25">
      <c r="A60" t="s">
        <v>713</v>
      </c>
      <c r="B60">
        <v>1002</v>
      </c>
      <c r="C60" t="s">
        <v>655</v>
      </c>
      <c r="D60">
        <v>20</v>
      </c>
      <c r="E60">
        <v>177</v>
      </c>
      <c r="F60">
        <v>80.599999999999994</v>
      </c>
      <c r="G60">
        <v>95.666666669999998</v>
      </c>
      <c r="H60">
        <v>56</v>
      </c>
      <c r="I60" t="s">
        <v>103</v>
      </c>
      <c r="J60" t="s">
        <v>104</v>
      </c>
      <c r="K60" t="s">
        <v>704</v>
      </c>
      <c r="L60" t="s">
        <v>160</v>
      </c>
      <c r="M60" t="s">
        <v>107</v>
      </c>
      <c r="N60" t="s">
        <v>108</v>
      </c>
      <c r="O60" t="s">
        <v>108</v>
      </c>
      <c r="P60">
        <v>1.5</v>
      </c>
      <c r="Q60" t="s">
        <v>113</v>
      </c>
      <c r="R60" t="s">
        <v>108</v>
      </c>
      <c r="S60" t="s">
        <v>108</v>
      </c>
      <c r="T60" t="s">
        <v>108</v>
      </c>
      <c r="U60">
        <v>1136</v>
      </c>
      <c r="V60">
        <v>154</v>
      </c>
      <c r="W60">
        <v>412</v>
      </c>
      <c r="X60">
        <v>98</v>
      </c>
      <c r="Y60">
        <v>243</v>
      </c>
      <c r="Z60">
        <v>71</v>
      </c>
      <c r="AA60" t="s">
        <v>108</v>
      </c>
      <c r="AB60">
        <v>41</v>
      </c>
      <c r="AC60">
        <v>24</v>
      </c>
      <c r="AD60">
        <v>595.35699999999997</v>
      </c>
      <c r="AE60">
        <v>8.3333299999999999E-2</v>
      </c>
      <c r="AF60">
        <v>0.373195</v>
      </c>
    </row>
    <row r="61" spans="1:32" x14ac:dyDescent="0.25">
      <c r="A61" t="s">
        <v>714</v>
      </c>
      <c r="B61">
        <v>1002</v>
      </c>
      <c r="C61" t="s">
        <v>655</v>
      </c>
      <c r="D61">
        <v>20</v>
      </c>
      <c r="E61">
        <v>177</v>
      </c>
      <c r="F61">
        <v>80.599999999999994</v>
      </c>
      <c r="G61">
        <v>95.666666669999998</v>
      </c>
      <c r="H61">
        <v>56</v>
      </c>
      <c r="I61" t="s">
        <v>103</v>
      </c>
      <c r="J61" t="s">
        <v>104</v>
      </c>
      <c r="K61" t="s">
        <v>704</v>
      </c>
      <c r="L61" t="s">
        <v>160</v>
      </c>
      <c r="M61" t="s">
        <v>107</v>
      </c>
      <c r="N61" t="s">
        <v>108</v>
      </c>
      <c r="O61" t="s">
        <v>108</v>
      </c>
      <c r="P61">
        <v>1.5</v>
      </c>
      <c r="Q61" t="s">
        <v>113</v>
      </c>
      <c r="R61" t="s">
        <v>108</v>
      </c>
      <c r="S61" t="s">
        <v>108</v>
      </c>
      <c r="T61" t="s">
        <v>108</v>
      </c>
      <c r="U61">
        <v>1158</v>
      </c>
      <c r="V61">
        <v>142</v>
      </c>
      <c r="W61">
        <v>410</v>
      </c>
      <c r="X61">
        <v>83</v>
      </c>
      <c r="Y61">
        <v>256</v>
      </c>
      <c r="Z61">
        <v>71</v>
      </c>
      <c r="AA61" t="s">
        <v>108</v>
      </c>
      <c r="AB61">
        <v>41</v>
      </c>
      <c r="AC61">
        <v>25</v>
      </c>
      <c r="AD61">
        <v>586.54</v>
      </c>
      <c r="AE61">
        <v>8.1632700000000002E-2</v>
      </c>
      <c r="AF61">
        <v>0.40370800000000001</v>
      </c>
    </row>
    <row r="62" spans="1:32" x14ac:dyDescent="0.25">
      <c r="A62" t="s">
        <v>715</v>
      </c>
      <c r="B62">
        <v>1002</v>
      </c>
      <c r="C62" t="s">
        <v>655</v>
      </c>
      <c r="D62">
        <v>20</v>
      </c>
      <c r="E62">
        <v>177</v>
      </c>
      <c r="F62">
        <v>80.599999999999994</v>
      </c>
      <c r="G62">
        <v>95.666666669999998</v>
      </c>
      <c r="H62">
        <v>56</v>
      </c>
      <c r="I62" t="s">
        <v>103</v>
      </c>
      <c r="J62" t="s">
        <v>104</v>
      </c>
      <c r="K62" t="s">
        <v>704</v>
      </c>
      <c r="L62" t="s">
        <v>160</v>
      </c>
      <c r="M62" t="s">
        <v>107</v>
      </c>
      <c r="N62" t="s">
        <v>108</v>
      </c>
      <c r="O62" t="s">
        <v>108</v>
      </c>
      <c r="P62">
        <v>1.5</v>
      </c>
      <c r="Q62" t="s">
        <v>113</v>
      </c>
      <c r="R62" t="s">
        <v>108</v>
      </c>
      <c r="S62" t="s">
        <v>108</v>
      </c>
      <c r="T62" t="s">
        <v>108</v>
      </c>
      <c r="U62">
        <v>1078</v>
      </c>
      <c r="V62">
        <v>147</v>
      </c>
      <c r="W62">
        <v>409</v>
      </c>
      <c r="X62">
        <v>80</v>
      </c>
      <c r="Y62">
        <v>257</v>
      </c>
      <c r="Z62">
        <v>72</v>
      </c>
      <c r="AA62" t="s">
        <v>108</v>
      </c>
      <c r="AB62">
        <v>42</v>
      </c>
      <c r="AC62">
        <v>24</v>
      </c>
      <c r="AD62">
        <v>604.98699999999997</v>
      </c>
      <c r="AE62">
        <v>8.8888900000000007E-2</v>
      </c>
      <c r="AF62">
        <v>0.35705500000000001</v>
      </c>
    </row>
    <row r="63" spans="1:32" x14ac:dyDescent="0.25">
      <c r="A63" t="s">
        <v>716</v>
      </c>
      <c r="B63">
        <v>1002</v>
      </c>
      <c r="C63" t="s">
        <v>655</v>
      </c>
      <c r="D63">
        <v>20</v>
      </c>
      <c r="E63">
        <v>177</v>
      </c>
      <c r="F63">
        <v>80.599999999999994</v>
      </c>
      <c r="G63">
        <v>95.666666669999998</v>
      </c>
      <c r="H63">
        <v>56</v>
      </c>
      <c r="I63" t="s">
        <v>103</v>
      </c>
      <c r="J63" t="s">
        <v>104</v>
      </c>
      <c r="K63" t="s">
        <v>704</v>
      </c>
      <c r="L63" t="s">
        <v>160</v>
      </c>
      <c r="M63" t="s">
        <v>107</v>
      </c>
      <c r="N63" t="s">
        <v>108</v>
      </c>
      <c r="O63" t="s">
        <v>108</v>
      </c>
      <c r="P63">
        <v>2</v>
      </c>
      <c r="Q63" t="s">
        <v>113</v>
      </c>
      <c r="R63" t="s">
        <v>108</v>
      </c>
      <c r="S63" t="s">
        <v>108</v>
      </c>
      <c r="T63" t="s">
        <v>108</v>
      </c>
      <c r="U63">
        <v>1044</v>
      </c>
      <c r="V63">
        <v>154</v>
      </c>
      <c r="W63">
        <v>404</v>
      </c>
      <c r="X63">
        <v>98</v>
      </c>
      <c r="Y63">
        <v>234</v>
      </c>
      <c r="Z63">
        <v>72</v>
      </c>
      <c r="AA63" t="s">
        <v>108</v>
      </c>
      <c r="AB63">
        <v>40</v>
      </c>
      <c r="AC63">
        <v>26</v>
      </c>
      <c r="AD63">
        <v>525.59299999999996</v>
      </c>
      <c r="AE63">
        <v>0.13333300000000001</v>
      </c>
      <c r="AF63">
        <v>0.40446700000000002</v>
      </c>
    </row>
    <row r="64" spans="1:32" x14ac:dyDescent="0.25">
      <c r="A64" t="s">
        <v>717</v>
      </c>
      <c r="B64">
        <v>1002</v>
      </c>
      <c r="C64" t="s">
        <v>655</v>
      </c>
      <c r="D64">
        <v>20</v>
      </c>
      <c r="E64">
        <v>177</v>
      </c>
      <c r="F64">
        <v>80.599999999999994</v>
      </c>
      <c r="G64">
        <v>95.666666669999998</v>
      </c>
      <c r="H64">
        <v>56</v>
      </c>
      <c r="I64" t="s">
        <v>103</v>
      </c>
      <c r="J64" t="s">
        <v>104</v>
      </c>
      <c r="K64" t="s">
        <v>704</v>
      </c>
      <c r="L64" t="s">
        <v>160</v>
      </c>
      <c r="M64" t="s">
        <v>107</v>
      </c>
      <c r="N64" t="s">
        <v>108</v>
      </c>
      <c r="O64" t="s">
        <v>108</v>
      </c>
      <c r="P64">
        <v>2</v>
      </c>
      <c r="Q64" t="s">
        <v>113</v>
      </c>
      <c r="R64" t="s">
        <v>108</v>
      </c>
      <c r="S64" t="s">
        <v>108</v>
      </c>
      <c r="T64" t="s">
        <v>108</v>
      </c>
      <c r="U64">
        <v>1064</v>
      </c>
      <c r="V64">
        <v>155</v>
      </c>
      <c r="W64">
        <v>406</v>
      </c>
      <c r="X64">
        <v>98</v>
      </c>
      <c r="Y64">
        <v>236</v>
      </c>
      <c r="Z64">
        <v>72</v>
      </c>
      <c r="AA64" t="s">
        <v>108</v>
      </c>
      <c r="AB64">
        <v>38</v>
      </c>
      <c r="AC64">
        <v>27</v>
      </c>
      <c r="AD64">
        <v>524.39800000000002</v>
      </c>
      <c r="AE64">
        <v>0.111111</v>
      </c>
      <c r="AF64">
        <v>0.40281499999999998</v>
      </c>
    </row>
    <row r="65" spans="1:32" x14ac:dyDescent="0.25">
      <c r="A65" t="s">
        <v>718</v>
      </c>
      <c r="B65">
        <v>1002</v>
      </c>
      <c r="C65" t="s">
        <v>655</v>
      </c>
      <c r="D65">
        <v>20</v>
      </c>
      <c r="E65">
        <v>177</v>
      </c>
      <c r="F65">
        <v>80.599999999999994</v>
      </c>
      <c r="G65">
        <v>95.666666669999998</v>
      </c>
      <c r="H65">
        <v>56</v>
      </c>
      <c r="I65" t="s">
        <v>103</v>
      </c>
      <c r="J65" t="s">
        <v>104</v>
      </c>
      <c r="K65" t="s">
        <v>704</v>
      </c>
      <c r="L65" t="s">
        <v>160</v>
      </c>
      <c r="M65" t="s">
        <v>107</v>
      </c>
      <c r="N65" t="s">
        <v>108</v>
      </c>
      <c r="O65" t="s">
        <v>108</v>
      </c>
      <c r="P65">
        <v>2</v>
      </c>
      <c r="Q65" t="s">
        <v>113</v>
      </c>
      <c r="R65" t="s">
        <v>108</v>
      </c>
      <c r="S65" t="s">
        <v>108</v>
      </c>
      <c r="T65" t="s">
        <v>108</v>
      </c>
      <c r="U65">
        <v>1046</v>
      </c>
      <c r="V65">
        <v>150</v>
      </c>
      <c r="W65">
        <v>405</v>
      </c>
      <c r="X65">
        <v>97</v>
      </c>
      <c r="Y65">
        <v>236</v>
      </c>
      <c r="Z65">
        <v>72</v>
      </c>
      <c r="AA65" t="s">
        <v>108</v>
      </c>
      <c r="AB65">
        <v>40</v>
      </c>
      <c r="AC65">
        <v>25</v>
      </c>
      <c r="AD65">
        <v>525.53899999999999</v>
      </c>
      <c r="AE65">
        <v>8.1632700000000002E-2</v>
      </c>
      <c r="AF65">
        <v>0.41464800000000002</v>
      </c>
    </row>
    <row r="66" spans="1:32" x14ac:dyDescent="0.25">
      <c r="A66" t="s">
        <v>719</v>
      </c>
      <c r="B66">
        <v>1002</v>
      </c>
      <c r="C66" t="s">
        <v>655</v>
      </c>
      <c r="D66">
        <v>20</v>
      </c>
      <c r="E66">
        <v>177</v>
      </c>
      <c r="F66">
        <v>80.599999999999994</v>
      </c>
      <c r="G66">
        <v>95.666666669999998</v>
      </c>
      <c r="H66">
        <v>56</v>
      </c>
      <c r="I66" t="s">
        <v>103</v>
      </c>
      <c r="J66" t="s">
        <v>104</v>
      </c>
      <c r="K66" t="s">
        <v>704</v>
      </c>
      <c r="L66" t="s">
        <v>160</v>
      </c>
      <c r="M66" t="s">
        <v>107</v>
      </c>
      <c r="N66" t="s">
        <v>108</v>
      </c>
      <c r="O66" t="s">
        <v>108</v>
      </c>
      <c r="P66">
        <v>2.5</v>
      </c>
      <c r="Q66" t="s">
        <v>113</v>
      </c>
      <c r="R66" t="s">
        <v>108</v>
      </c>
      <c r="S66" t="s">
        <v>108</v>
      </c>
      <c r="T66" t="s">
        <v>108</v>
      </c>
      <c r="U66">
        <v>957</v>
      </c>
      <c r="V66">
        <v>156</v>
      </c>
      <c r="W66">
        <v>390</v>
      </c>
      <c r="X66">
        <v>96</v>
      </c>
      <c r="Y66">
        <v>218</v>
      </c>
      <c r="Z66">
        <v>76</v>
      </c>
      <c r="AA66" t="s">
        <v>108</v>
      </c>
      <c r="AB66">
        <v>39</v>
      </c>
      <c r="AC66">
        <v>27</v>
      </c>
      <c r="AD66">
        <v>433.94799999999998</v>
      </c>
      <c r="AE66">
        <v>6.3829800000000006E-2</v>
      </c>
      <c r="AF66">
        <v>0.396897</v>
      </c>
    </row>
    <row r="67" spans="1:32" x14ac:dyDescent="0.25">
      <c r="A67" t="s">
        <v>720</v>
      </c>
      <c r="B67">
        <v>1002</v>
      </c>
      <c r="C67" t="s">
        <v>655</v>
      </c>
      <c r="D67">
        <v>20</v>
      </c>
      <c r="E67">
        <v>177</v>
      </c>
      <c r="F67">
        <v>80.599999999999994</v>
      </c>
      <c r="G67">
        <v>95.666666669999998</v>
      </c>
      <c r="H67">
        <v>56</v>
      </c>
      <c r="I67" t="s">
        <v>103</v>
      </c>
      <c r="J67" t="s">
        <v>104</v>
      </c>
      <c r="K67" t="s">
        <v>704</v>
      </c>
      <c r="L67" t="s">
        <v>160</v>
      </c>
      <c r="M67" t="s">
        <v>107</v>
      </c>
      <c r="N67" t="s">
        <v>108</v>
      </c>
      <c r="O67" t="s">
        <v>108</v>
      </c>
      <c r="P67">
        <v>2.5</v>
      </c>
      <c r="Q67" t="s">
        <v>113</v>
      </c>
      <c r="R67" t="s">
        <v>108</v>
      </c>
      <c r="S67" t="s">
        <v>108</v>
      </c>
      <c r="T67" t="s">
        <v>108</v>
      </c>
      <c r="U67">
        <v>996</v>
      </c>
      <c r="V67">
        <v>137</v>
      </c>
      <c r="W67">
        <v>396</v>
      </c>
      <c r="X67">
        <v>101</v>
      </c>
      <c r="Y67">
        <v>217</v>
      </c>
      <c r="Z67">
        <v>78</v>
      </c>
      <c r="AA67" t="s">
        <v>108</v>
      </c>
      <c r="AB67">
        <v>40</v>
      </c>
      <c r="AC67">
        <v>30</v>
      </c>
      <c r="AD67">
        <v>425.86700000000002</v>
      </c>
      <c r="AE67">
        <v>8.8888900000000007E-2</v>
      </c>
      <c r="AF67">
        <v>0.40397300000000003</v>
      </c>
    </row>
    <row r="68" spans="1:32" x14ac:dyDescent="0.25">
      <c r="A68" t="s">
        <v>721</v>
      </c>
      <c r="B68">
        <v>1002</v>
      </c>
      <c r="C68" t="s">
        <v>655</v>
      </c>
      <c r="D68">
        <v>20</v>
      </c>
      <c r="E68">
        <v>177</v>
      </c>
      <c r="F68">
        <v>80.599999999999994</v>
      </c>
      <c r="G68">
        <v>95.666666669999998</v>
      </c>
      <c r="H68">
        <v>56</v>
      </c>
      <c r="I68" t="s">
        <v>103</v>
      </c>
      <c r="J68" t="s">
        <v>104</v>
      </c>
      <c r="K68" t="s">
        <v>704</v>
      </c>
      <c r="L68" t="s">
        <v>160</v>
      </c>
      <c r="M68" t="s">
        <v>107</v>
      </c>
      <c r="N68" t="s">
        <v>108</v>
      </c>
      <c r="O68" t="s">
        <v>108</v>
      </c>
      <c r="P68">
        <v>2.5</v>
      </c>
      <c r="Q68" t="s">
        <v>113</v>
      </c>
      <c r="R68" t="s">
        <v>108</v>
      </c>
      <c r="S68" t="s">
        <v>108</v>
      </c>
      <c r="T68" t="s">
        <v>108</v>
      </c>
      <c r="U68">
        <v>948</v>
      </c>
      <c r="V68">
        <v>152</v>
      </c>
      <c r="W68">
        <v>392</v>
      </c>
      <c r="X68">
        <v>99</v>
      </c>
      <c r="Y68">
        <v>216</v>
      </c>
      <c r="Z68">
        <v>77</v>
      </c>
      <c r="AA68" t="s">
        <v>108</v>
      </c>
      <c r="AB68">
        <v>41</v>
      </c>
      <c r="AC68">
        <v>27</v>
      </c>
      <c r="AD68">
        <v>436.517</v>
      </c>
      <c r="AE68">
        <v>0.113636</v>
      </c>
      <c r="AF68">
        <v>0.38406600000000002</v>
      </c>
    </row>
    <row r="69" spans="1:32" x14ac:dyDescent="0.25">
      <c r="A69" t="s">
        <v>722</v>
      </c>
      <c r="B69">
        <v>1002</v>
      </c>
      <c r="C69" t="s">
        <v>655</v>
      </c>
      <c r="D69">
        <v>20</v>
      </c>
      <c r="E69">
        <v>177</v>
      </c>
      <c r="F69">
        <v>80.599999999999994</v>
      </c>
      <c r="G69">
        <v>95.666666669999998</v>
      </c>
      <c r="H69">
        <v>56</v>
      </c>
      <c r="I69" t="s">
        <v>103</v>
      </c>
      <c r="J69" t="s">
        <v>104</v>
      </c>
      <c r="K69" t="s">
        <v>704</v>
      </c>
      <c r="L69" t="s">
        <v>160</v>
      </c>
      <c r="M69" t="s">
        <v>107</v>
      </c>
      <c r="N69" t="s">
        <v>108</v>
      </c>
      <c r="O69" t="s">
        <v>108</v>
      </c>
      <c r="P69">
        <v>3</v>
      </c>
      <c r="Q69" t="s">
        <v>113</v>
      </c>
      <c r="R69" t="s">
        <v>108</v>
      </c>
      <c r="S69" t="s">
        <v>108</v>
      </c>
      <c r="T69" t="s">
        <v>108</v>
      </c>
      <c r="U69">
        <v>911</v>
      </c>
      <c r="V69">
        <v>157</v>
      </c>
      <c r="W69">
        <v>384</v>
      </c>
      <c r="X69">
        <v>82</v>
      </c>
      <c r="Y69">
        <v>230</v>
      </c>
      <c r="Z69">
        <v>72</v>
      </c>
      <c r="AA69" t="s">
        <v>108</v>
      </c>
      <c r="AB69">
        <v>41</v>
      </c>
      <c r="AC69">
        <v>26</v>
      </c>
      <c r="AD69">
        <v>494.55799999999999</v>
      </c>
      <c r="AE69">
        <v>0.10638300000000001</v>
      </c>
      <c r="AF69">
        <v>0.37425900000000001</v>
      </c>
    </row>
    <row r="70" spans="1:32" x14ac:dyDescent="0.25">
      <c r="A70" t="s">
        <v>723</v>
      </c>
      <c r="B70">
        <v>1002</v>
      </c>
      <c r="C70" t="s">
        <v>655</v>
      </c>
      <c r="D70">
        <v>20</v>
      </c>
      <c r="E70">
        <v>177</v>
      </c>
      <c r="F70">
        <v>80.599999999999994</v>
      </c>
      <c r="G70">
        <v>95.666666669999998</v>
      </c>
      <c r="H70">
        <v>56</v>
      </c>
      <c r="I70" t="s">
        <v>103</v>
      </c>
      <c r="J70" t="s">
        <v>104</v>
      </c>
      <c r="K70" t="s">
        <v>704</v>
      </c>
      <c r="L70" t="s">
        <v>160</v>
      </c>
      <c r="M70" t="s">
        <v>107</v>
      </c>
      <c r="N70" t="s">
        <v>108</v>
      </c>
      <c r="O70" t="s">
        <v>108</v>
      </c>
      <c r="P70">
        <v>3</v>
      </c>
      <c r="Q70" t="s">
        <v>113</v>
      </c>
      <c r="R70" t="s">
        <v>108</v>
      </c>
      <c r="S70" t="s">
        <v>108</v>
      </c>
      <c r="T70" t="s">
        <v>108</v>
      </c>
      <c r="U70">
        <v>858</v>
      </c>
      <c r="V70">
        <v>155</v>
      </c>
      <c r="W70">
        <v>380</v>
      </c>
      <c r="X70">
        <v>81</v>
      </c>
      <c r="Y70">
        <v>227</v>
      </c>
      <c r="Z70">
        <v>72</v>
      </c>
      <c r="AA70" t="s">
        <v>108</v>
      </c>
      <c r="AB70">
        <v>42</v>
      </c>
      <c r="AC70">
        <v>24</v>
      </c>
      <c r="AD70">
        <v>484.00400000000002</v>
      </c>
      <c r="AE70" t="s">
        <v>108</v>
      </c>
      <c r="AF70" t="s">
        <v>108</v>
      </c>
    </row>
    <row r="71" spans="1:32" x14ac:dyDescent="0.25">
      <c r="A71" t="s">
        <v>724</v>
      </c>
      <c r="B71">
        <v>1002</v>
      </c>
      <c r="C71" t="s">
        <v>655</v>
      </c>
      <c r="D71">
        <v>20</v>
      </c>
      <c r="E71">
        <v>177</v>
      </c>
      <c r="F71">
        <v>80.599999999999994</v>
      </c>
      <c r="G71">
        <v>95.666666669999998</v>
      </c>
      <c r="H71">
        <v>56</v>
      </c>
      <c r="I71" t="s">
        <v>103</v>
      </c>
      <c r="J71" t="s">
        <v>104</v>
      </c>
      <c r="K71" t="s">
        <v>704</v>
      </c>
      <c r="L71" t="s">
        <v>160</v>
      </c>
      <c r="M71" t="s">
        <v>107</v>
      </c>
      <c r="N71" t="s">
        <v>108</v>
      </c>
      <c r="O71" t="s">
        <v>108</v>
      </c>
      <c r="P71">
        <v>3</v>
      </c>
      <c r="Q71" t="s">
        <v>113</v>
      </c>
      <c r="R71" t="s">
        <v>108</v>
      </c>
      <c r="S71" t="s">
        <v>108</v>
      </c>
      <c r="T71" t="s">
        <v>108</v>
      </c>
      <c r="U71">
        <v>788</v>
      </c>
      <c r="V71">
        <v>157</v>
      </c>
      <c r="W71">
        <v>373</v>
      </c>
      <c r="X71">
        <v>103</v>
      </c>
      <c r="Y71">
        <v>200</v>
      </c>
      <c r="Z71">
        <v>70</v>
      </c>
      <c r="AA71" t="s">
        <v>108</v>
      </c>
      <c r="AB71">
        <v>38</v>
      </c>
      <c r="AC71">
        <v>23</v>
      </c>
      <c r="AD71">
        <v>470.33300000000003</v>
      </c>
      <c r="AE71">
        <v>9.3023300000000003E-2</v>
      </c>
      <c r="AF71">
        <v>0.34259800000000001</v>
      </c>
    </row>
    <row r="72" spans="1:32" x14ac:dyDescent="0.25">
      <c r="A72" t="s">
        <v>725</v>
      </c>
      <c r="B72">
        <v>1002</v>
      </c>
      <c r="C72" t="s">
        <v>655</v>
      </c>
      <c r="D72">
        <v>20</v>
      </c>
      <c r="E72">
        <v>177</v>
      </c>
      <c r="F72">
        <v>80.599999999999994</v>
      </c>
      <c r="G72">
        <v>95.666666669999998</v>
      </c>
      <c r="H72">
        <v>56</v>
      </c>
      <c r="I72" t="s">
        <v>103</v>
      </c>
      <c r="J72" t="s">
        <v>104</v>
      </c>
      <c r="K72" t="s">
        <v>704</v>
      </c>
      <c r="L72" t="s">
        <v>160</v>
      </c>
      <c r="M72" t="s">
        <v>107</v>
      </c>
      <c r="N72" t="s">
        <v>108</v>
      </c>
      <c r="O72" t="s">
        <v>108</v>
      </c>
      <c r="P72">
        <v>3.5</v>
      </c>
      <c r="Q72" t="s">
        <v>113</v>
      </c>
      <c r="R72" t="s">
        <v>108</v>
      </c>
      <c r="S72" t="s">
        <v>108</v>
      </c>
      <c r="T72" t="s">
        <v>108</v>
      </c>
      <c r="U72">
        <v>855</v>
      </c>
      <c r="V72">
        <v>131</v>
      </c>
      <c r="W72">
        <v>374</v>
      </c>
      <c r="X72">
        <v>97</v>
      </c>
      <c r="Y72">
        <v>208</v>
      </c>
      <c r="Z72">
        <v>69</v>
      </c>
      <c r="AA72" t="s">
        <v>108</v>
      </c>
      <c r="AB72">
        <v>41</v>
      </c>
      <c r="AC72">
        <v>23</v>
      </c>
      <c r="AD72">
        <v>500.89299999999997</v>
      </c>
      <c r="AE72">
        <v>0.13636400000000001</v>
      </c>
      <c r="AF72">
        <v>0.34739100000000001</v>
      </c>
    </row>
    <row r="73" spans="1:32" x14ac:dyDescent="0.25">
      <c r="A73" t="s">
        <v>726</v>
      </c>
      <c r="B73">
        <v>1002</v>
      </c>
      <c r="C73" t="s">
        <v>655</v>
      </c>
      <c r="D73">
        <v>20</v>
      </c>
      <c r="E73">
        <v>177</v>
      </c>
      <c r="F73">
        <v>80.599999999999994</v>
      </c>
      <c r="G73">
        <v>95.666666669999998</v>
      </c>
      <c r="H73">
        <v>56</v>
      </c>
      <c r="I73" t="s">
        <v>103</v>
      </c>
      <c r="J73" t="s">
        <v>104</v>
      </c>
      <c r="K73" t="s">
        <v>704</v>
      </c>
      <c r="L73" t="s">
        <v>160</v>
      </c>
      <c r="M73" t="s">
        <v>107</v>
      </c>
      <c r="N73" t="s">
        <v>108</v>
      </c>
      <c r="O73" t="s">
        <v>108</v>
      </c>
      <c r="P73">
        <v>3.5</v>
      </c>
      <c r="Q73" t="s">
        <v>113</v>
      </c>
      <c r="R73" t="s">
        <v>108</v>
      </c>
      <c r="S73" t="s">
        <v>108</v>
      </c>
      <c r="T73" t="s">
        <v>108</v>
      </c>
      <c r="U73">
        <v>848</v>
      </c>
      <c r="V73">
        <v>147</v>
      </c>
      <c r="W73">
        <v>376</v>
      </c>
      <c r="X73">
        <v>94</v>
      </c>
      <c r="Y73">
        <v>210</v>
      </c>
      <c r="Z73">
        <v>72</v>
      </c>
      <c r="AA73" t="s">
        <v>108</v>
      </c>
      <c r="AB73">
        <v>41</v>
      </c>
      <c r="AC73">
        <v>25</v>
      </c>
      <c r="AD73">
        <v>501.14800000000002</v>
      </c>
      <c r="AE73">
        <v>9.3023300000000003E-2</v>
      </c>
      <c r="AF73">
        <v>0.34799099999999999</v>
      </c>
    </row>
    <row r="74" spans="1:32" x14ac:dyDescent="0.25">
      <c r="A74" t="s">
        <v>727</v>
      </c>
      <c r="B74">
        <v>1002</v>
      </c>
      <c r="C74" t="s">
        <v>655</v>
      </c>
      <c r="D74">
        <v>20</v>
      </c>
      <c r="E74">
        <v>177</v>
      </c>
      <c r="F74">
        <v>80.599999999999994</v>
      </c>
      <c r="G74">
        <v>95.666666669999998</v>
      </c>
      <c r="H74">
        <v>56</v>
      </c>
      <c r="I74" t="s">
        <v>103</v>
      </c>
      <c r="J74" t="s">
        <v>104</v>
      </c>
      <c r="K74" t="s">
        <v>704</v>
      </c>
      <c r="L74" t="s">
        <v>160</v>
      </c>
      <c r="M74" t="s">
        <v>107</v>
      </c>
      <c r="N74" t="s">
        <v>108</v>
      </c>
      <c r="O74" t="s">
        <v>108</v>
      </c>
      <c r="P74">
        <v>3.5</v>
      </c>
      <c r="Q74" t="s">
        <v>113</v>
      </c>
      <c r="R74" t="s">
        <v>108</v>
      </c>
      <c r="S74" t="s">
        <v>108</v>
      </c>
      <c r="T74" t="s">
        <v>108</v>
      </c>
      <c r="U74">
        <v>804</v>
      </c>
      <c r="V74">
        <v>153</v>
      </c>
      <c r="W74">
        <v>373</v>
      </c>
      <c r="X74">
        <v>95</v>
      </c>
      <c r="Y74">
        <v>208</v>
      </c>
      <c r="Z74">
        <v>70</v>
      </c>
      <c r="AA74" t="s">
        <v>108</v>
      </c>
      <c r="AB74">
        <v>43</v>
      </c>
      <c r="AC74">
        <v>22</v>
      </c>
      <c r="AD74">
        <v>502.53500000000003</v>
      </c>
      <c r="AE74">
        <v>0.13636400000000001</v>
      </c>
      <c r="AF74">
        <v>0.37206099999999998</v>
      </c>
    </row>
    <row r="75" spans="1:32" x14ac:dyDescent="0.25">
      <c r="A75" t="s">
        <v>728</v>
      </c>
      <c r="B75">
        <v>1002</v>
      </c>
      <c r="C75" t="s">
        <v>655</v>
      </c>
      <c r="D75">
        <v>20</v>
      </c>
      <c r="E75">
        <v>177</v>
      </c>
      <c r="F75">
        <v>80.599999999999994</v>
      </c>
      <c r="G75">
        <v>95.666666669999998</v>
      </c>
      <c r="H75">
        <v>56</v>
      </c>
      <c r="I75" t="s">
        <v>103</v>
      </c>
      <c r="J75" t="s">
        <v>104</v>
      </c>
      <c r="K75" t="s">
        <v>704</v>
      </c>
      <c r="L75" t="s">
        <v>160</v>
      </c>
      <c r="M75" t="s">
        <v>107</v>
      </c>
      <c r="N75" t="s">
        <v>108</v>
      </c>
      <c r="O75" t="s">
        <v>108</v>
      </c>
      <c r="P75">
        <v>4</v>
      </c>
      <c r="Q75" t="s">
        <v>113</v>
      </c>
      <c r="R75" t="s">
        <v>108</v>
      </c>
      <c r="S75" t="s">
        <v>108</v>
      </c>
      <c r="T75" t="s">
        <v>108</v>
      </c>
      <c r="U75">
        <v>832</v>
      </c>
      <c r="V75">
        <v>149</v>
      </c>
      <c r="W75">
        <v>372</v>
      </c>
      <c r="X75">
        <v>95</v>
      </c>
      <c r="Y75">
        <v>207</v>
      </c>
      <c r="Z75">
        <v>70</v>
      </c>
      <c r="AA75" t="s">
        <v>108</v>
      </c>
      <c r="AB75">
        <v>39</v>
      </c>
      <c r="AC75">
        <v>25</v>
      </c>
      <c r="AD75">
        <v>494.82400000000001</v>
      </c>
      <c r="AE75">
        <v>0.13953499999999999</v>
      </c>
      <c r="AF75">
        <v>0.35274</v>
      </c>
    </row>
    <row r="76" spans="1:32" x14ac:dyDescent="0.25">
      <c r="A76" t="s">
        <v>729</v>
      </c>
      <c r="B76">
        <v>1002</v>
      </c>
      <c r="C76" t="s">
        <v>655</v>
      </c>
      <c r="D76">
        <v>20</v>
      </c>
      <c r="E76">
        <v>177</v>
      </c>
      <c r="F76">
        <v>80.599999999999994</v>
      </c>
      <c r="G76">
        <v>95.666666669999998</v>
      </c>
      <c r="H76">
        <v>56</v>
      </c>
      <c r="I76" t="s">
        <v>103</v>
      </c>
      <c r="J76" t="s">
        <v>104</v>
      </c>
      <c r="K76" t="s">
        <v>704</v>
      </c>
      <c r="L76" t="s">
        <v>160</v>
      </c>
      <c r="M76" t="s">
        <v>107</v>
      </c>
      <c r="N76" t="s">
        <v>108</v>
      </c>
      <c r="O76" t="s">
        <v>108</v>
      </c>
      <c r="P76">
        <v>4</v>
      </c>
      <c r="Q76" t="s">
        <v>113</v>
      </c>
      <c r="R76" t="s">
        <v>108</v>
      </c>
      <c r="S76" t="s">
        <v>108</v>
      </c>
      <c r="T76" t="s">
        <v>108</v>
      </c>
      <c r="U76">
        <v>863</v>
      </c>
      <c r="V76">
        <v>148</v>
      </c>
      <c r="W76">
        <v>374</v>
      </c>
      <c r="X76">
        <v>96</v>
      </c>
      <c r="Y76">
        <v>208</v>
      </c>
      <c r="Z76">
        <v>70</v>
      </c>
      <c r="AA76" t="s">
        <v>108</v>
      </c>
      <c r="AB76">
        <v>38</v>
      </c>
      <c r="AC76">
        <v>25</v>
      </c>
      <c r="AD76">
        <v>516.303</v>
      </c>
      <c r="AE76">
        <v>0.16666700000000001</v>
      </c>
      <c r="AF76">
        <v>0.35930200000000001</v>
      </c>
    </row>
    <row r="77" spans="1:32" x14ac:dyDescent="0.25">
      <c r="A77" t="s">
        <v>730</v>
      </c>
      <c r="B77">
        <v>1002</v>
      </c>
      <c r="C77" t="s">
        <v>655</v>
      </c>
      <c r="D77">
        <v>20</v>
      </c>
      <c r="E77">
        <v>177</v>
      </c>
      <c r="F77">
        <v>80.599999999999994</v>
      </c>
      <c r="G77">
        <v>95.666666669999998</v>
      </c>
      <c r="H77">
        <v>56</v>
      </c>
      <c r="I77" t="s">
        <v>103</v>
      </c>
      <c r="J77" t="s">
        <v>104</v>
      </c>
      <c r="K77" t="s">
        <v>704</v>
      </c>
      <c r="L77" t="s">
        <v>160</v>
      </c>
      <c r="M77" t="s">
        <v>107</v>
      </c>
      <c r="N77" t="s">
        <v>108</v>
      </c>
      <c r="O77" t="s">
        <v>108</v>
      </c>
      <c r="P77">
        <v>4</v>
      </c>
      <c r="Q77" t="s">
        <v>113</v>
      </c>
      <c r="R77" t="s">
        <v>108</v>
      </c>
      <c r="S77" t="s">
        <v>108</v>
      </c>
      <c r="T77" t="s">
        <v>108</v>
      </c>
      <c r="U77">
        <v>826</v>
      </c>
      <c r="V77">
        <v>144</v>
      </c>
      <c r="W77">
        <v>370</v>
      </c>
      <c r="X77">
        <v>97</v>
      </c>
      <c r="Y77">
        <v>202</v>
      </c>
      <c r="Z77">
        <v>71</v>
      </c>
      <c r="AA77" t="s">
        <v>108</v>
      </c>
      <c r="AB77">
        <v>40</v>
      </c>
      <c r="AC77">
        <v>23</v>
      </c>
      <c r="AD77">
        <v>496.21499999999997</v>
      </c>
      <c r="AE77">
        <v>8.6956500000000006E-2</v>
      </c>
      <c r="AF77">
        <v>0.34189399999999998</v>
      </c>
    </row>
    <row r="78" spans="1:32" x14ac:dyDescent="0.25">
      <c r="A78" t="s">
        <v>731</v>
      </c>
      <c r="B78">
        <v>1002</v>
      </c>
      <c r="C78" t="s">
        <v>655</v>
      </c>
      <c r="D78">
        <v>20</v>
      </c>
      <c r="E78">
        <v>177</v>
      </c>
      <c r="F78">
        <v>80.599999999999994</v>
      </c>
      <c r="G78">
        <v>95.666666669999998</v>
      </c>
      <c r="H78">
        <v>56</v>
      </c>
      <c r="I78" t="s">
        <v>103</v>
      </c>
      <c r="J78" t="s">
        <v>104</v>
      </c>
      <c r="K78" t="s">
        <v>704</v>
      </c>
      <c r="L78" t="s">
        <v>160</v>
      </c>
      <c r="M78" t="s">
        <v>107</v>
      </c>
      <c r="N78" t="s">
        <v>108</v>
      </c>
      <c r="O78" t="s">
        <v>108</v>
      </c>
      <c r="P78">
        <v>5</v>
      </c>
      <c r="Q78" t="s">
        <v>113</v>
      </c>
      <c r="R78" t="s">
        <v>108</v>
      </c>
      <c r="S78" t="s">
        <v>108</v>
      </c>
      <c r="T78" t="s">
        <v>108</v>
      </c>
      <c r="U78">
        <v>891</v>
      </c>
      <c r="V78">
        <v>149</v>
      </c>
      <c r="W78">
        <v>377</v>
      </c>
      <c r="X78">
        <v>99</v>
      </c>
      <c r="Y78">
        <v>210</v>
      </c>
      <c r="Z78">
        <v>68</v>
      </c>
      <c r="AA78" t="s">
        <v>108</v>
      </c>
      <c r="AB78">
        <v>40</v>
      </c>
      <c r="AC78">
        <v>23</v>
      </c>
      <c r="AD78">
        <v>547.18200000000002</v>
      </c>
      <c r="AE78">
        <v>0.113636</v>
      </c>
      <c r="AF78">
        <v>0.33687</v>
      </c>
    </row>
    <row r="79" spans="1:32" x14ac:dyDescent="0.25">
      <c r="A79" t="s">
        <v>732</v>
      </c>
      <c r="B79">
        <v>1002</v>
      </c>
      <c r="C79" t="s">
        <v>655</v>
      </c>
      <c r="D79">
        <v>20</v>
      </c>
      <c r="E79">
        <v>177</v>
      </c>
      <c r="F79">
        <v>80.599999999999994</v>
      </c>
      <c r="G79">
        <v>95.666666669999998</v>
      </c>
      <c r="H79">
        <v>56</v>
      </c>
      <c r="I79" t="s">
        <v>103</v>
      </c>
      <c r="J79" t="s">
        <v>104</v>
      </c>
      <c r="K79" t="s">
        <v>704</v>
      </c>
      <c r="L79" t="s">
        <v>160</v>
      </c>
      <c r="M79" t="s">
        <v>107</v>
      </c>
      <c r="N79" t="s">
        <v>108</v>
      </c>
      <c r="O79" t="s">
        <v>108</v>
      </c>
      <c r="P79">
        <v>5</v>
      </c>
      <c r="Q79" t="s">
        <v>113</v>
      </c>
      <c r="R79" t="s">
        <v>108</v>
      </c>
      <c r="S79" t="s">
        <v>108</v>
      </c>
      <c r="T79" t="s">
        <v>108</v>
      </c>
      <c r="U79">
        <v>855</v>
      </c>
      <c r="V79">
        <v>152</v>
      </c>
      <c r="W79">
        <v>377</v>
      </c>
      <c r="X79">
        <v>100</v>
      </c>
      <c r="Y79">
        <v>208</v>
      </c>
      <c r="Z79">
        <v>69</v>
      </c>
      <c r="AA79" t="s">
        <v>108</v>
      </c>
      <c r="AB79">
        <v>41</v>
      </c>
      <c r="AC79">
        <v>22</v>
      </c>
      <c r="AD79">
        <v>542.14300000000003</v>
      </c>
      <c r="AE79">
        <v>0.119048</v>
      </c>
      <c r="AF79">
        <v>0.325405</v>
      </c>
    </row>
    <row r="80" spans="1:32" x14ac:dyDescent="0.25">
      <c r="A80" t="s">
        <v>733</v>
      </c>
      <c r="B80">
        <v>1002</v>
      </c>
      <c r="C80" t="s">
        <v>655</v>
      </c>
      <c r="D80">
        <v>20</v>
      </c>
      <c r="E80">
        <v>177</v>
      </c>
      <c r="F80">
        <v>80.599999999999994</v>
      </c>
      <c r="G80">
        <v>95.666666669999998</v>
      </c>
      <c r="H80">
        <v>56</v>
      </c>
      <c r="I80" t="s">
        <v>103</v>
      </c>
      <c r="J80" t="s">
        <v>104</v>
      </c>
      <c r="K80" t="s">
        <v>704</v>
      </c>
      <c r="L80" t="s">
        <v>160</v>
      </c>
      <c r="M80" t="s">
        <v>107</v>
      </c>
      <c r="N80" t="s">
        <v>108</v>
      </c>
      <c r="O80" t="s">
        <v>108</v>
      </c>
      <c r="P80">
        <v>5</v>
      </c>
      <c r="Q80" t="s">
        <v>113</v>
      </c>
      <c r="R80" t="s">
        <v>108</v>
      </c>
      <c r="S80" t="s">
        <v>108</v>
      </c>
      <c r="T80" t="s">
        <v>108</v>
      </c>
      <c r="U80">
        <v>845</v>
      </c>
      <c r="V80">
        <v>150</v>
      </c>
      <c r="W80">
        <v>378</v>
      </c>
      <c r="X80">
        <v>100</v>
      </c>
      <c r="Y80">
        <v>208</v>
      </c>
      <c r="Z80">
        <v>70</v>
      </c>
      <c r="AA80" t="s">
        <v>108</v>
      </c>
      <c r="AB80">
        <v>37</v>
      </c>
      <c r="AC80">
        <v>25</v>
      </c>
      <c r="AD80">
        <v>543.04399999999998</v>
      </c>
      <c r="AE80">
        <v>0.11627899999999999</v>
      </c>
      <c r="AF80">
        <v>0.33243099999999998</v>
      </c>
    </row>
    <row r="81" spans="1:32" x14ac:dyDescent="0.25">
      <c r="A81" t="s">
        <v>734</v>
      </c>
      <c r="B81">
        <v>1002</v>
      </c>
      <c r="C81" t="s">
        <v>655</v>
      </c>
      <c r="D81">
        <v>20</v>
      </c>
      <c r="E81">
        <v>177</v>
      </c>
      <c r="F81">
        <v>80.599999999999994</v>
      </c>
      <c r="G81">
        <v>95.666666669999998</v>
      </c>
      <c r="H81">
        <v>56</v>
      </c>
      <c r="I81" t="s">
        <v>103</v>
      </c>
      <c r="J81" t="s">
        <v>104</v>
      </c>
      <c r="K81" t="s">
        <v>704</v>
      </c>
      <c r="L81" t="s">
        <v>160</v>
      </c>
      <c r="M81" t="s">
        <v>107</v>
      </c>
      <c r="N81" t="s">
        <v>108</v>
      </c>
      <c r="O81" t="s">
        <v>108</v>
      </c>
      <c r="P81">
        <v>6</v>
      </c>
      <c r="Q81" t="s">
        <v>113</v>
      </c>
      <c r="R81" t="s">
        <v>108</v>
      </c>
      <c r="S81" t="s">
        <v>108</v>
      </c>
      <c r="T81" t="s">
        <v>108</v>
      </c>
      <c r="U81">
        <v>856</v>
      </c>
      <c r="V81">
        <v>150</v>
      </c>
      <c r="W81">
        <v>363</v>
      </c>
      <c r="X81">
        <v>83</v>
      </c>
      <c r="Y81">
        <v>214</v>
      </c>
      <c r="Z81">
        <v>66</v>
      </c>
      <c r="AA81" t="s">
        <v>108</v>
      </c>
      <c r="AB81">
        <v>42</v>
      </c>
      <c r="AC81">
        <v>20</v>
      </c>
      <c r="AD81">
        <v>530.62400000000002</v>
      </c>
      <c r="AE81">
        <v>9.0909100000000007E-2</v>
      </c>
      <c r="AF81">
        <v>0.36125600000000002</v>
      </c>
    </row>
    <row r="82" spans="1:32" x14ac:dyDescent="0.25">
      <c r="A82" t="s">
        <v>735</v>
      </c>
      <c r="B82">
        <v>1002</v>
      </c>
      <c r="C82" t="s">
        <v>655</v>
      </c>
      <c r="D82">
        <v>20</v>
      </c>
      <c r="E82">
        <v>177</v>
      </c>
      <c r="F82">
        <v>80.599999999999994</v>
      </c>
      <c r="G82">
        <v>95.666666669999998</v>
      </c>
      <c r="H82">
        <v>56</v>
      </c>
      <c r="I82" t="s">
        <v>103</v>
      </c>
      <c r="J82" t="s">
        <v>104</v>
      </c>
      <c r="K82" t="s">
        <v>704</v>
      </c>
      <c r="L82" t="s">
        <v>160</v>
      </c>
      <c r="M82" t="s">
        <v>107</v>
      </c>
      <c r="N82" t="s">
        <v>108</v>
      </c>
      <c r="O82" t="s">
        <v>108</v>
      </c>
      <c r="P82">
        <v>6</v>
      </c>
      <c r="Q82" t="s">
        <v>113</v>
      </c>
      <c r="R82" t="s">
        <v>108</v>
      </c>
      <c r="S82" t="s">
        <v>108</v>
      </c>
      <c r="T82" t="s">
        <v>108</v>
      </c>
      <c r="U82">
        <v>852</v>
      </c>
      <c r="V82">
        <v>154</v>
      </c>
      <c r="W82">
        <v>365</v>
      </c>
      <c r="X82">
        <v>99</v>
      </c>
      <c r="Y82">
        <v>198</v>
      </c>
      <c r="Z82">
        <v>68</v>
      </c>
      <c r="AA82" t="s">
        <v>108</v>
      </c>
      <c r="AB82">
        <v>40</v>
      </c>
      <c r="AC82">
        <v>23</v>
      </c>
      <c r="AD82">
        <v>528.51099999999997</v>
      </c>
      <c r="AE82">
        <v>0.10638300000000001</v>
      </c>
      <c r="AF82">
        <v>0.36535800000000002</v>
      </c>
    </row>
    <row r="83" spans="1:32" x14ac:dyDescent="0.25">
      <c r="A83" t="s">
        <v>736</v>
      </c>
      <c r="B83">
        <v>1002</v>
      </c>
      <c r="C83" t="s">
        <v>655</v>
      </c>
      <c r="D83">
        <v>20</v>
      </c>
      <c r="E83">
        <v>177</v>
      </c>
      <c r="F83">
        <v>80.599999999999994</v>
      </c>
      <c r="G83">
        <v>95.666666669999998</v>
      </c>
      <c r="H83">
        <v>56</v>
      </c>
      <c r="I83" t="s">
        <v>103</v>
      </c>
      <c r="J83" t="s">
        <v>104</v>
      </c>
      <c r="K83" t="s">
        <v>704</v>
      </c>
      <c r="L83" t="s">
        <v>160</v>
      </c>
      <c r="M83" t="s">
        <v>107</v>
      </c>
      <c r="N83" t="s">
        <v>108</v>
      </c>
      <c r="O83" t="s">
        <v>108</v>
      </c>
      <c r="P83">
        <v>6</v>
      </c>
      <c r="Q83" t="s">
        <v>113</v>
      </c>
      <c r="R83" t="s">
        <v>108</v>
      </c>
      <c r="S83" t="s">
        <v>108</v>
      </c>
      <c r="T83" t="s">
        <v>108</v>
      </c>
      <c r="U83">
        <v>840</v>
      </c>
      <c r="V83">
        <v>146</v>
      </c>
      <c r="W83">
        <v>361</v>
      </c>
      <c r="X83">
        <v>100</v>
      </c>
      <c r="Y83">
        <v>194</v>
      </c>
      <c r="Z83">
        <v>67</v>
      </c>
      <c r="AA83" t="s">
        <v>108</v>
      </c>
      <c r="AB83">
        <v>39</v>
      </c>
      <c r="AC83">
        <v>22</v>
      </c>
      <c r="AD83">
        <v>519.04</v>
      </c>
      <c r="AE83">
        <v>0.11627899999999999</v>
      </c>
      <c r="AF83">
        <v>0.35580800000000001</v>
      </c>
    </row>
    <row r="84" spans="1:32" x14ac:dyDescent="0.25">
      <c r="A84" t="s">
        <v>737</v>
      </c>
      <c r="B84">
        <v>1002</v>
      </c>
      <c r="C84" t="s">
        <v>655</v>
      </c>
      <c r="D84">
        <v>20</v>
      </c>
      <c r="E84">
        <v>177</v>
      </c>
      <c r="F84">
        <v>80.599999999999994</v>
      </c>
      <c r="G84">
        <v>95.666666669999998</v>
      </c>
      <c r="H84">
        <v>56</v>
      </c>
      <c r="I84" t="s">
        <v>103</v>
      </c>
      <c r="J84" t="s">
        <v>104</v>
      </c>
      <c r="K84" t="s">
        <v>704</v>
      </c>
      <c r="L84" t="s">
        <v>160</v>
      </c>
      <c r="M84" t="s">
        <v>107</v>
      </c>
      <c r="N84" t="s">
        <v>108</v>
      </c>
      <c r="O84" t="s">
        <v>108</v>
      </c>
      <c r="P84">
        <v>7</v>
      </c>
      <c r="Q84" t="s">
        <v>113</v>
      </c>
      <c r="R84" t="s">
        <v>108</v>
      </c>
      <c r="S84" t="s">
        <v>108</v>
      </c>
      <c r="T84" t="s">
        <v>108</v>
      </c>
      <c r="U84">
        <v>940</v>
      </c>
      <c r="V84">
        <v>157</v>
      </c>
      <c r="W84">
        <v>375</v>
      </c>
      <c r="X84">
        <v>99</v>
      </c>
      <c r="Y84">
        <v>207</v>
      </c>
      <c r="Z84">
        <v>69</v>
      </c>
      <c r="AA84" t="s">
        <v>108</v>
      </c>
      <c r="AB84">
        <v>36</v>
      </c>
      <c r="AC84">
        <v>29</v>
      </c>
      <c r="AD84">
        <v>488.69400000000002</v>
      </c>
      <c r="AE84">
        <v>6.5217399999999995E-2</v>
      </c>
      <c r="AF84">
        <v>0.33686100000000002</v>
      </c>
    </row>
    <row r="85" spans="1:32" x14ac:dyDescent="0.25">
      <c r="A85" t="s">
        <v>738</v>
      </c>
      <c r="B85">
        <v>1002</v>
      </c>
      <c r="C85" t="s">
        <v>655</v>
      </c>
      <c r="D85">
        <v>20</v>
      </c>
      <c r="E85">
        <v>177</v>
      </c>
      <c r="F85">
        <v>80.599999999999994</v>
      </c>
      <c r="G85">
        <v>95.666666669999998</v>
      </c>
      <c r="H85">
        <v>56</v>
      </c>
      <c r="I85" t="s">
        <v>103</v>
      </c>
      <c r="J85" t="s">
        <v>104</v>
      </c>
      <c r="K85" t="s">
        <v>704</v>
      </c>
      <c r="L85" t="s">
        <v>160</v>
      </c>
      <c r="M85" t="s">
        <v>107</v>
      </c>
      <c r="N85" t="s">
        <v>108</v>
      </c>
      <c r="O85" t="s">
        <v>108</v>
      </c>
      <c r="P85">
        <v>7</v>
      </c>
      <c r="Q85" t="s">
        <v>113</v>
      </c>
      <c r="R85" t="s">
        <v>108</v>
      </c>
      <c r="S85" t="s">
        <v>108</v>
      </c>
      <c r="T85" t="s">
        <v>108</v>
      </c>
      <c r="U85">
        <v>929</v>
      </c>
      <c r="V85">
        <v>151</v>
      </c>
      <c r="W85">
        <v>371</v>
      </c>
      <c r="X85">
        <v>96</v>
      </c>
      <c r="Y85">
        <v>206</v>
      </c>
      <c r="Z85">
        <v>69</v>
      </c>
      <c r="AA85" t="s">
        <v>108</v>
      </c>
      <c r="AB85">
        <v>43</v>
      </c>
      <c r="AC85">
        <v>21</v>
      </c>
      <c r="AD85">
        <v>496.14299999999997</v>
      </c>
      <c r="AE85">
        <v>8.5106399999999999E-2</v>
      </c>
      <c r="AF85">
        <v>0.365701</v>
      </c>
    </row>
    <row r="86" spans="1:32" x14ac:dyDescent="0.25">
      <c r="A86" t="s">
        <v>739</v>
      </c>
      <c r="B86">
        <v>1002</v>
      </c>
      <c r="C86" t="s">
        <v>655</v>
      </c>
      <c r="D86">
        <v>20</v>
      </c>
      <c r="E86">
        <v>177</v>
      </c>
      <c r="F86">
        <v>80.599999999999994</v>
      </c>
      <c r="G86">
        <v>95.666666669999998</v>
      </c>
      <c r="H86">
        <v>56</v>
      </c>
      <c r="I86" t="s">
        <v>103</v>
      </c>
      <c r="J86" t="s">
        <v>104</v>
      </c>
      <c r="K86" t="s">
        <v>704</v>
      </c>
      <c r="L86" t="s">
        <v>160</v>
      </c>
      <c r="M86" t="s">
        <v>107</v>
      </c>
      <c r="N86" t="s">
        <v>108</v>
      </c>
      <c r="O86" t="s">
        <v>108</v>
      </c>
      <c r="P86">
        <v>7</v>
      </c>
      <c r="Q86" t="s">
        <v>113</v>
      </c>
      <c r="R86" t="s">
        <v>108</v>
      </c>
      <c r="S86" t="s">
        <v>108</v>
      </c>
      <c r="T86" t="s">
        <v>108</v>
      </c>
      <c r="U86">
        <v>882</v>
      </c>
      <c r="V86">
        <v>156</v>
      </c>
      <c r="W86">
        <v>376</v>
      </c>
      <c r="X86">
        <v>84</v>
      </c>
      <c r="Y86">
        <v>222</v>
      </c>
      <c r="Z86">
        <v>70</v>
      </c>
      <c r="AA86" t="s">
        <v>108</v>
      </c>
      <c r="AB86">
        <v>43</v>
      </c>
      <c r="AC86">
        <v>23</v>
      </c>
      <c r="AD86">
        <v>501.34100000000001</v>
      </c>
      <c r="AE86">
        <v>8.5106399999999999E-2</v>
      </c>
      <c r="AF86">
        <v>0.36191499999999999</v>
      </c>
    </row>
    <row r="87" spans="1:32" x14ac:dyDescent="0.25">
      <c r="A87" t="s">
        <v>740</v>
      </c>
      <c r="B87">
        <v>1002</v>
      </c>
      <c r="C87" t="s">
        <v>655</v>
      </c>
      <c r="D87">
        <v>20</v>
      </c>
      <c r="E87">
        <v>177</v>
      </c>
      <c r="F87">
        <v>80.599999999999994</v>
      </c>
      <c r="G87">
        <v>95.666666669999998</v>
      </c>
      <c r="H87">
        <v>56</v>
      </c>
      <c r="I87" t="s">
        <v>103</v>
      </c>
      <c r="J87" t="s">
        <v>104</v>
      </c>
      <c r="K87" t="s">
        <v>704</v>
      </c>
      <c r="L87" t="s">
        <v>160</v>
      </c>
      <c r="M87" t="s">
        <v>107</v>
      </c>
      <c r="N87" t="s">
        <v>108</v>
      </c>
      <c r="O87" t="s">
        <v>108</v>
      </c>
      <c r="P87">
        <v>8</v>
      </c>
      <c r="Q87" t="s">
        <v>113</v>
      </c>
      <c r="R87" t="s">
        <v>108</v>
      </c>
      <c r="S87" t="s">
        <v>108</v>
      </c>
      <c r="T87" t="s">
        <v>108</v>
      </c>
      <c r="U87">
        <v>890</v>
      </c>
      <c r="V87">
        <v>155</v>
      </c>
      <c r="W87">
        <v>382</v>
      </c>
      <c r="X87">
        <v>82</v>
      </c>
      <c r="Y87">
        <v>228</v>
      </c>
      <c r="Z87">
        <v>72</v>
      </c>
      <c r="AA87" t="s">
        <v>108</v>
      </c>
      <c r="AB87">
        <v>40</v>
      </c>
      <c r="AC87">
        <v>25</v>
      </c>
      <c r="AD87">
        <v>534.08199999999999</v>
      </c>
      <c r="AE87">
        <v>9.3023300000000003E-2</v>
      </c>
      <c r="AF87">
        <v>0.35738799999999998</v>
      </c>
    </row>
    <row r="88" spans="1:32" x14ac:dyDescent="0.25">
      <c r="A88" t="s">
        <v>741</v>
      </c>
      <c r="B88">
        <v>1002</v>
      </c>
      <c r="C88" t="s">
        <v>655</v>
      </c>
      <c r="D88">
        <v>20</v>
      </c>
      <c r="E88">
        <v>177</v>
      </c>
      <c r="F88">
        <v>80.599999999999994</v>
      </c>
      <c r="G88">
        <v>95.666666669999998</v>
      </c>
      <c r="H88">
        <v>56</v>
      </c>
      <c r="I88" t="s">
        <v>103</v>
      </c>
      <c r="J88" t="s">
        <v>104</v>
      </c>
      <c r="K88" t="s">
        <v>704</v>
      </c>
      <c r="L88" t="s">
        <v>160</v>
      </c>
      <c r="M88" t="s">
        <v>107</v>
      </c>
      <c r="N88" t="s">
        <v>108</v>
      </c>
      <c r="O88" t="s">
        <v>108</v>
      </c>
      <c r="P88">
        <v>8</v>
      </c>
      <c r="Q88" t="s">
        <v>113</v>
      </c>
      <c r="R88" t="s">
        <v>108</v>
      </c>
      <c r="S88" t="s">
        <v>108</v>
      </c>
      <c r="T88" t="s">
        <v>108</v>
      </c>
      <c r="U88">
        <v>981</v>
      </c>
      <c r="V88">
        <v>135</v>
      </c>
      <c r="W88">
        <v>389</v>
      </c>
      <c r="X88">
        <v>95</v>
      </c>
      <c r="Y88">
        <v>221</v>
      </c>
      <c r="Z88">
        <v>73</v>
      </c>
      <c r="AA88" t="s">
        <v>108</v>
      </c>
      <c r="AB88">
        <v>38</v>
      </c>
      <c r="AC88">
        <v>27</v>
      </c>
      <c r="AD88">
        <v>527.29600000000005</v>
      </c>
      <c r="AE88">
        <v>0.108696</v>
      </c>
      <c r="AF88">
        <v>0.38792700000000002</v>
      </c>
    </row>
    <row r="89" spans="1:32" x14ac:dyDescent="0.25">
      <c r="A89" t="s">
        <v>742</v>
      </c>
      <c r="B89">
        <v>1002</v>
      </c>
      <c r="C89" t="s">
        <v>655</v>
      </c>
      <c r="D89">
        <v>20</v>
      </c>
      <c r="E89">
        <v>177</v>
      </c>
      <c r="F89">
        <v>80.599999999999994</v>
      </c>
      <c r="G89">
        <v>95.666666669999998</v>
      </c>
      <c r="H89">
        <v>56</v>
      </c>
      <c r="I89" t="s">
        <v>103</v>
      </c>
      <c r="J89" t="s">
        <v>104</v>
      </c>
      <c r="K89" t="s">
        <v>704</v>
      </c>
      <c r="L89" t="s">
        <v>160</v>
      </c>
      <c r="M89" t="s">
        <v>107</v>
      </c>
      <c r="N89" t="s">
        <v>108</v>
      </c>
      <c r="O89" t="s">
        <v>108</v>
      </c>
      <c r="P89">
        <v>8</v>
      </c>
      <c r="Q89" t="s">
        <v>113</v>
      </c>
      <c r="R89" t="s">
        <v>108</v>
      </c>
      <c r="S89" t="s">
        <v>108</v>
      </c>
      <c r="T89" t="s">
        <v>108</v>
      </c>
      <c r="U89">
        <v>923</v>
      </c>
      <c r="V89">
        <v>151</v>
      </c>
      <c r="W89">
        <v>383</v>
      </c>
      <c r="X89">
        <v>96</v>
      </c>
      <c r="Y89">
        <v>216</v>
      </c>
      <c r="Z89">
        <v>71</v>
      </c>
      <c r="AA89" t="s">
        <v>108</v>
      </c>
      <c r="AB89">
        <v>39</v>
      </c>
      <c r="AC89">
        <v>25</v>
      </c>
      <c r="AD89">
        <v>523.22299999999996</v>
      </c>
      <c r="AE89">
        <v>0.108696</v>
      </c>
      <c r="AF89">
        <v>0.35531600000000002</v>
      </c>
    </row>
    <row r="90" spans="1:32" x14ac:dyDescent="0.25">
      <c r="A90" t="s">
        <v>743</v>
      </c>
      <c r="B90">
        <v>1002</v>
      </c>
      <c r="C90" t="s">
        <v>655</v>
      </c>
      <c r="D90">
        <v>20</v>
      </c>
      <c r="E90">
        <v>177</v>
      </c>
      <c r="F90">
        <v>80.599999999999994</v>
      </c>
      <c r="G90">
        <v>95.666666669999998</v>
      </c>
      <c r="H90">
        <v>56</v>
      </c>
      <c r="I90" t="s">
        <v>103</v>
      </c>
      <c r="J90" t="s">
        <v>104</v>
      </c>
      <c r="K90" t="s">
        <v>704</v>
      </c>
      <c r="L90" t="s">
        <v>160</v>
      </c>
      <c r="M90" t="s">
        <v>107</v>
      </c>
      <c r="N90" t="s">
        <v>108</v>
      </c>
      <c r="O90" t="s">
        <v>108</v>
      </c>
      <c r="P90">
        <v>12</v>
      </c>
      <c r="Q90" t="s">
        <v>113</v>
      </c>
      <c r="R90" t="s">
        <v>108</v>
      </c>
      <c r="S90" t="s">
        <v>108</v>
      </c>
      <c r="T90" t="s">
        <v>108</v>
      </c>
      <c r="U90">
        <v>1068</v>
      </c>
      <c r="V90">
        <v>156</v>
      </c>
      <c r="W90">
        <v>392</v>
      </c>
      <c r="X90">
        <v>96</v>
      </c>
      <c r="Y90">
        <v>224</v>
      </c>
      <c r="Z90">
        <v>72</v>
      </c>
      <c r="AA90" t="s">
        <v>108</v>
      </c>
      <c r="AB90">
        <v>41</v>
      </c>
      <c r="AC90">
        <v>24</v>
      </c>
      <c r="AD90">
        <v>567.77300000000002</v>
      </c>
      <c r="AE90">
        <v>8.5106399999999999E-2</v>
      </c>
      <c r="AF90">
        <v>0.39378999999999997</v>
      </c>
    </row>
    <row r="91" spans="1:32" x14ac:dyDescent="0.25">
      <c r="A91" t="s">
        <v>744</v>
      </c>
      <c r="B91">
        <v>1002</v>
      </c>
      <c r="C91" t="s">
        <v>655</v>
      </c>
      <c r="D91">
        <v>20</v>
      </c>
      <c r="E91">
        <v>177</v>
      </c>
      <c r="F91">
        <v>80.599999999999994</v>
      </c>
      <c r="G91">
        <v>95.666666669999998</v>
      </c>
      <c r="H91">
        <v>56</v>
      </c>
      <c r="I91" t="s">
        <v>103</v>
      </c>
      <c r="J91" t="s">
        <v>104</v>
      </c>
      <c r="K91" t="s">
        <v>704</v>
      </c>
      <c r="L91" t="s">
        <v>160</v>
      </c>
      <c r="M91" t="s">
        <v>107</v>
      </c>
      <c r="N91" t="s">
        <v>108</v>
      </c>
      <c r="O91" t="s">
        <v>108</v>
      </c>
      <c r="P91">
        <v>12</v>
      </c>
      <c r="Q91" t="s">
        <v>113</v>
      </c>
      <c r="R91" t="s">
        <v>108</v>
      </c>
      <c r="S91" t="s">
        <v>108</v>
      </c>
      <c r="T91" t="s">
        <v>108</v>
      </c>
      <c r="U91">
        <v>994</v>
      </c>
      <c r="V91">
        <v>154</v>
      </c>
      <c r="W91">
        <v>384</v>
      </c>
      <c r="X91">
        <v>79</v>
      </c>
      <c r="Y91">
        <v>235</v>
      </c>
      <c r="Z91">
        <v>70</v>
      </c>
      <c r="AA91" t="s">
        <v>108</v>
      </c>
      <c r="AB91">
        <v>40</v>
      </c>
      <c r="AC91">
        <v>27</v>
      </c>
      <c r="AD91">
        <v>556.88599999999997</v>
      </c>
      <c r="AE91">
        <v>0.10638300000000001</v>
      </c>
      <c r="AF91">
        <v>0.397121</v>
      </c>
    </row>
    <row r="92" spans="1:32" x14ac:dyDescent="0.25">
      <c r="A92" t="s">
        <v>745</v>
      </c>
      <c r="B92">
        <v>1002</v>
      </c>
      <c r="C92" t="s">
        <v>655</v>
      </c>
      <c r="D92">
        <v>20</v>
      </c>
      <c r="E92">
        <v>177</v>
      </c>
      <c r="F92">
        <v>80.599999999999994</v>
      </c>
      <c r="G92">
        <v>95.666666669999998</v>
      </c>
      <c r="H92">
        <v>56</v>
      </c>
      <c r="I92" t="s">
        <v>103</v>
      </c>
      <c r="J92" t="s">
        <v>104</v>
      </c>
      <c r="K92" t="s">
        <v>704</v>
      </c>
      <c r="L92" t="s">
        <v>160</v>
      </c>
      <c r="M92" t="s">
        <v>107</v>
      </c>
      <c r="N92" t="s">
        <v>108</v>
      </c>
      <c r="O92" t="s">
        <v>108</v>
      </c>
      <c r="P92">
        <v>12</v>
      </c>
      <c r="Q92" t="s">
        <v>113</v>
      </c>
      <c r="R92" t="s">
        <v>108</v>
      </c>
      <c r="S92" t="s">
        <v>108</v>
      </c>
      <c r="T92" t="s">
        <v>108</v>
      </c>
      <c r="U92">
        <v>950</v>
      </c>
      <c r="V92">
        <v>158</v>
      </c>
      <c r="W92">
        <v>385</v>
      </c>
      <c r="X92">
        <v>97</v>
      </c>
      <c r="Y92">
        <v>219</v>
      </c>
      <c r="Z92">
        <v>69</v>
      </c>
      <c r="AA92" t="s">
        <v>108</v>
      </c>
      <c r="AB92">
        <v>36</v>
      </c>
      <c r="AC92">
        <v>26</v>
      </c>
      <c r="AD92">
        <v>536.64099999999996</v>
      </c>
      <c r="AE92">
        <v>8.5106399999999999E-2</v>
      </c>
      <c r="AF92">
        <v>0.37528699999999998</v>
      </c>
    </row>
    <row r="93" spans="1:32" x14ac:dyDescent="0.25">
      <c r="A93" t="s">
        <v>746</v>
      </c>
      <c r="B93">
        <v>1002</v>
      </c>
      <c r="C93" t="s">
        <v>655</v>
      </c>
      <c r="D93">
        <v>20</v>
      </c>
      <c r="E93">
        <v>177</v>
      </c>
      <c r="F93">
        <v>80.599999999999994</v>
      </c>
      <c r="G93">
        <v>95.666666669999998</v>
      </c>
      <c r="H93">
        <v>56</v>
      </c>
      <c r="I93" t="s">
        <v>103</v>
      </c>
      <c r="J93" t="s">
        <v>104</v>
      </c>
      <c r="K93" t="s">
        <v>704</v>
      </c>
      <c r="L93" t="s">
        <v>160</v>
      </c>
      <c r="M93" t="s">
        <v>107</v>
      </c>
      <c r="N93" t="s">
        <v>108</v>
      </c>
      <c r="O93" t="s">
        <v>108</v>
      </c>
      <c r="P93">
        <v>14</v>
      </c>
      <c r="Q93" t="s">
        <v>113</v>
      </c>
      <c r="R93" t="s">
        <v>108</v>
      </c>
      <c r="S93" t="s">
        <v>108</v>
      </c>
      <c r="T93" t="s">
        <v>108</v>
      </c>
      <c r="U93">
        <v>994</v>
      </c>
      <c r="V93">
        <v>156</v>
      </c>
      <c r="W93">
        <v>389</v>
      </c>
      <c r="X93">
        <v>99</v>
      </c>
      <c r="Y93">
        <v>220</v>
      </c>
      <c r="Z93">
        <v>70</v>
      </c>
      <c r="AA93" t="s">
        <v>108</v>
      </c>
      <c r="AB93">
        <v>40</v>
      </c>
      <c r="AC93">
        <v>22</v>
      </c>
      <c r="AD93">
        <v>567.202</v>
      </c>
      <c r="AE93">
        <v>8.6956500000000006E-2</v>
      </c>
      <c r="AF93">
        <v>0.37578299999999998</v>
      </c>
    </row>
    <row r="94" spans="1:32" x14ac:dyDescent="0.25">
      <c r="A94" t="s">
        <v>747</v>
      </c>
      <c r="B94">
        <v>1002</v>
      </c>
      <c r="C94" t="s">
        <v>655</v>
      </c>
      <c r="D94">
        <v>20</v>
      </c>
      <c r="E94">
        <v>177</v>
      </c>
      <c r="F94">
        <v>80.599999999999994</v>
      </c>
      <c r="G94">
        <v>95.666666669999998</v>
      </c>
      <c r="H94">
        <v>56</v>
      </c>
      <c r="I94" t="s">
        <v>103</v>
      </c>
      <c r="J94" t="s">
        <v>104</v>
      </c>
      <c r="K94" t="s">
        <v>704</v>
      </c>
      <c r="L94" t="s">
        <v>160</v>
      </c>
      <c r="M94" t="s">
        <v>107</v>
      </c>
      <c r="N94" t="s">
        <v>108</v>
      </c>
      <c r="O94" t="s">
        <v>108</v>
      </c>
      <c r="P94">
        <v>14</v>
      </c>
      <c r="Q94" t="s">
        <v>113</v>
      </c>
      <c r="R94" t="s">
        <v>108</v>
      </c>
      <c r="S94" t="s">
        <v>108</v>
      </c>
      <c r="T94" t="s">
        <v>108</v>
      </c>
      <c r="U94">
        <v>1047</v>
      </c>
      <c r="V94">
        <v>159</v>
      </c>
      <c r="W94">
        <v>392</v>
      </c>
      <c r="X94">
        <v>98</v>
      </c>
      <c r="Y94">
        <v>224</v>
      </c>
      <c r="Z94">
        <v>70</v>
      </c>
      <c r="AA94" t="s">
        <v>108</v>
      </c>
      <c r="AB94">
        <v>41</v>
      </c>
      <c r="AC94">
        <v>22</v>
      </c>
      <c r="AD94">
        <v>569.69600000000003</v>
      </c>
      <c r="AE94">
        <v>8.5106399999999999E-2</v>
      </c>
      <c r="AF94">
        <v>0.39606200000000003</v>
      </c>
    </row>
    <row r="95" spans="1:32" x14ac:dyDescent="0.25">
      <c r="A95" t="s">
        <v>748</v>
      </c>
      <c r="B95">
        <v>1002</v>
      </c>
      <c r="C95" t="s">
        <v>655</v>
      </c>
      <c r="D95">
        <v>20</v>
      </c>
      <c r="E95">
        <v>177</v>
      </c>
      <c r="F95">
        <v>80.599999999999994</v>
      </c>
      <c r="G95">
        <v>95.666666669999998</v>
      </c>
      <c r="H95">
        <v>56</v>
      </c>
      <c r="I95" t="s">
        <v>103</v>
      </c>
      <c r="J95" t="s">
        <v>104</v>
      </c>
      <c r="K95" t="s">
        <v>704</v>
      </c>
      <c r="L95" t="s">
        <v>160</v>
      </c>
      <c r="M95" t="s">
        <v>107</v>
      </c>
      <c r="N95" t="s">
        <v>108</v>
      </c>
      <c r="O95" t="s">
        <v>108</v>
      </c>
      <c r="P95">
        <v>14</v>
      </c>
      <c r="Q95" t="s">
        <v>113</v>
      </c>
      <c r="R95" t="s">
        <v>108</v>
      </c>
      <c r="S95" t="s">
        <v>108</v>
      </c>
      <c r="T95" t="s">
        <v>108</v>
      </c>
      <c r="U95">
        <v>1013</v>
      </c>
      <c r="V95">
        <v>162</v>
      </c>
      <c r="W95">
        <v>386</v>
      </c>
      <c r="X95">
        <v>99</v>
      </c>
      <c r="Y95">
        <v>216</v>
      </c>
      <c r="Z95">
        <v>71</v>
      </c>
      <c r="AA95" t="s">
        <v>108</v>
      </c>
      <c r="AB95">
        <v>37</v>
      </c>
      <c r="AC95">
        <v>26</v>
      </c>
      <c r="AD95">
        <v>548.81299999999999</v>
      </c>
      <c r="AE95">
        <v>8.1632700000000002E-2</v>
      </c>
      <c r="AF95">
        <v>0.37845099999999998</v>
      </c>
    </row>
    <row r="96" spans="1:32" x14ac:dyDescent="0.25">
      <c r="A96" t="s">
        <v>749</v>
      </c>
      <c r="B96">
        <v>1002</v>
      </c>
      <c r="C96" t="s">
        <v>655</v>
      </c>
      <c r="D96">
        <v>20</v>
      </c>
      <c r="E96">
        <v>177</v>
      </c>
      <c r="F96">
        <v>80.599999999999994</v>
      </c>
      <c r="G96">
        <v>95.666666669999998</v>
      </c>
      <c r="H96">
        <v>56</v>
      </c>
      <c r="I96" t="s">
        <v>103</v>
      </c>
      <c r="J96" t="s">
        <v>104</v>
      </c>
      <c r="K96" t="s">
        <v>704</v>
      </c>
      <c r="L96" t="s">
        <v>160</v>
      </c>
      <c r="M96" t="s">
        <v>107</v>
      </c>
      <c r="N96" t="s">
        <v>108</v>
      </c>
      <c r="O96" t="s">
        <v>108</v>
      </c>
      <c r="P96">
        <v>24</v>
      </c>
      <c r="Q96" t="s">
        <v>113</v>
      </c>
      <c r="R96" t="s">
        <v>108</v>
      </c>
      <c r="S96" t="s">
        <v>108</v>
      </c>
      <c r="T96" t="s">
        <v>108</v>
      </c>
      <c r="U96">
        <v>1084</v>
      </c>
      <c r="V96">
        <v>161</v>
      </c>
      <c r="W96">
        <v>410</v>
      </c>
      <c r="X96">
        <v>95</v>
      </c>
      <c r="Y96">
        <v>245</v>
      </c>
      <c r="Z96">
        <v>70</v>
      </c>
      <c r="AA96" t="s">
        <v>108</v>
      </c>
      <c r="AB96">
        <v>39</v>
      </c>
      <c r="AC96">
        <v>24</v>
      </c>
      <c r="AD96">
        <v>629.08000000000004</v>
      </c>
      <c r="AE96">
        <v>8.8888900000000007E-2</v>
      </c>
      <c r="AF96">
        <v>0.34894500000000001</v>
      </c>
    </row>
    <row r="97" spans="1:32" x14ac:dyDescent="0.25">
      <c r="A97" t="s">
        <v>750</v>
      </c>
      <c r="B97">
        <v>1002</v>
      </c>
      <c r="C97" t="s">
        <v>655</v>
      </c>
      <c r="D97">
        <v>20</v>
      </c>
      <c r="E97">
        <v>177</v>
      </c>
      <c r="F97">
        <v>80.599999999999994</v>
      </c>
      <c r="G97">
        <v>95.666666669999998</v>
      </c>
      <c r="H97">
        <v>56</v>
      </c>
      <c r="I97" t="s">
        <v>103</v>
      </c>
      <c r="J97" t="s">
        <v>104</v>
      </c>
      <c r="K97" t="s">
        <v>704</v>
      </c>
      <c r="L97" t="s">
        <v>160</v>
      </c>
      <c r="M97" t="s">
        <v>107</v>
      </c>
      <c r="N97" t="s">
        <v>108</v>
      </c>
      <c r="O97" t="s">
        <v>108</v>
      </c>
      <c r="P97">
        <v>24</v>
      </c>
      <c r="Q97" t="s">
        <v>113</v>
      </c>
      <c r="R97" t="s">
        <v>108</v>
      </c>
      <c r="S97" t="s">
        <v>108</v>
      </c>
      <c r="T97" t="s">
        <v>108</v>
      </c>
      <c r="U97">
        <v>1086</v>
      </c>
      <c r="V97">
        <v>156</v>
      </c>
      <c r="W97">
        <v>413</v>
      </c>
      <c r="X97">
        <v>99</v>
      </c>
      <c r="Y97">
        <v>243</v>
      </c>
      <c r="Z97">
        <v>71</v>
      </c>
      <c r="AA97" t="s">
        <v>108</v>
      </c>
      <c r="AB97">
        <v>37</v>
      </c>
      <c r="AC97">
        <v>25</v>
      </c>
      <c r="AD97">
        <v>622.21699999999998</v>
      </c>
      <c r="AE97">
        <v>8.3333299999999999E-2</v>
      </c>
      <c r="AF97">
        <v>0.35783199999999998</v>
      </c>
    </row>
    <row r="98" spans="1:32" x14ac:dyDescent="0.25">
      <c r="A98" t="s">
        <v>751</v>
      </c>
      <c r="B98">
        <v>1002</v>
      </c>
      <c r="C98" t="s">
        <v>655</v>
      </c>
      <c r="D98">
        <v>20</v>
      </c>
      <c r="E98">
        <v>177</v>
      </c>
      <c r="F98">
        <v>80.599999999999994</v>
      </c>
      <c r="G98">
        <v>95.666666669999998</v>
      </c>
      <c r="H98">
        <v>56</v>
      </c>
      <c r="I98" t="s">
        <v>103</v>
      </c>
      <c r="J98" t="s">
        <v>104</v>
      </c>
      <c r="K98" t="s">
        <v>704</v>
      </c>
      <c r="L98" t="s">
        <v>160</v>
      </c>
      <c r="M98" t="s">
        <v>107</v>
      </c>
      <c r="N98" t="s">
        <v>108</v>
      </c>
      <c r="O98" t="s">
        <v>108</v>
      </c>
      <c r="P98">
        <v>24</v>
      </c>
      <c r="Q98" t="s">
        <v>113</v>
      </c>
      <c r="R98" t="s">
        <v>108</v>
      </c>
      <c r="S98" t="s">
        <v>108</v>
      </c>
      <c r="T98" t="s">
        <v>108</v>
      </c>
      <c r="U98">
        <v>1075</v>
      </c>
      <c r="V98">
        <v>142</v>
      </c>
      <c r="W98">
        <v>409</v>
      </c>
      <c r="X98">
        <v>99</v>
      </c>
      <c r="Y98">
        <v>240</v>
      </c>
      <c r="Z98">
        <v>70</v>
      </c>
      <c r="AA98" t="s">
        <v>108</v>
      </c>
      <c r="AB98">
        <v>39</v>
      </c>
      <c r="AC98">
        <v>25</v>
      </c>
      <c r="AD98">
        <v>629.51400000000001</v>
      </c>
      <c r="AE98">
        <v>8.3333299999999999E-2</v>
      </c>
      <c r="AF98">
        <v>0.36748999999999998</v>
      </c>
    </row>
    <row r="99" spans="1:32" x14ac:dyDescent="0.25">
      <c r="A99" t="s">
        <v>752</v>
      </c>
      <c r="B99">
        <v>1003</v>
      </c>
      <c r="C99" t="s">
        <v>655</v>
      </c>
      <c r="D99">
        <v>30</v>
      </c>
      <c r="E99">
        <v>167</v>
      </c>
      <c r="F99">
        <v>71.3</v>
      </c>
      <c r="G99">
        <v>106</v>
      </c>
      <c r="H99">
        <v>57.75</v>
      </c>
      <c r="I99" t="s">
        <v>103</v>
      </c>
      <c r="J99" t="s">
        <v>104</v>
      </c>
      <c r="K99" t="s">
        <v>753</v>
      </c>
      <c r="L99" t="s">
        <v>460</v>
      </c>
      <c r="M99" t="s">
        <v>107</v>
      </c>
      <c r="N99" t="s">
        <v>108</v>
      </c>
      <c r="O99" t="s">
        <v>108</v>
      </c>
      <c r="P99">
        <v>-0.5</v>
      </c>
      <c r="Q99" t="s">
        <v>109</v>
      </c>
      <c r="R99" t="s">
        <v>108</v>
      </c>
      <c r="S99" t="s">
        <v>108</v>
      </c>
      <c r="T99" t="s">
        <v>108</v>
      </c>
      <c r="U99">
        <v>862</v>
      </c>
      <c r="V99">
        <v>207</v>
      </c>
      <c r="W99">
        <v>382</v>
      </c>
      <c r="X99">
        <v>91</v>
      </c>
      <c r="Y99">
        <v>219</v>
      </c>
      <c r="Z99">
        <v>72</v>
      </c>
      <c r="AA99" t="s">
        <v>108</v>
      </c>
      <c r="AB99">
        <v>35</v>
      </c>
      <c r="AC99">
        <v>36</v>
      </c>
      <c r="AD99">
        <v>310.87299999999999</v>
      </c>
      <c r="AE99">
        <v>0.20930199999999999</v>
      </c>
      <c r="AF99">
        <v>0.393654</v>
      </c>
    </row>
    <row r="100" spans="1:32" x14ac:dyDescent="0.25">
      <c r="A100" t="s">
        <v>754</v>
      </c>
      <c r="B100">
        <v>1003</v>
      </c>
      <c r="C100" t="s">
        <v>655</v>
      </c>
      <c r="D100">
        <v>30</v>
      </c>
      <c r="E100">
        <v>167</v>
      </c>
      <c r="F100">
        <v>71.3</v>
      </c>
      <c r="G100">
        <v>106</v>
      </c>
      <c r="H100">
        <v>57.75</v>
      </c>
      <c r="I100" t="s">
        <v>103</v>
      </c>
      <c r="J100" t="s">
        <v>104</v>
      </c>
      <c r="K100" t="s">
        <v>753</v>
      </c>
      <c r="L100" t="s">
        <v>460</v>
      </c>
      <c r="M100" t="s">
        <v>107</v>
      </c>
      <c r="N100" t="s">
        <v>108</v>
      </c>
      <c r="O100" t="s">
        <v>108</v>
      </c>
      <c r="P100">
        <v>-0.5</v>
      </c>
      <c r="Q100" t="s">
        <v>109</v>
      </c>
      <c r="R100" t="s">
        <v>108</v>
      </c>
      <c r="S100" t="s">
        <v>108</v>
      </c>
      <c r="T100" t="s">
        <v>108</v>
      </c>
      <c r="U100">
        <v>932</v>
      </c>
      <c r="V100">
        <v>179</v>
      </c>
      <c r="W100">
        <v>387</v>
      </c>
      <c r="X100">
        <v>96</v>
      </c>
      <c r="Y100">
        <v>220</v>
      </c>
      <c r="Z100">
        <v>71</v>
      </c>
      <c r="AA100" t="s">
        <v>108</v>
      </c>
      <c r="AB100">
        <v>43</v>
      </c>
      <c r="AC100">
        <v>23</v>
      </c>
      <c r="AD100">
        <v>321.75900000000001</v>
      </c>
      <c r="AE100">
        <v>0.214286</v>
      </c>
      <c r="AF100">
        <v>0.37011300000000003</v>
      </c>
    </row>
    <row r="101" spans="1:32" x14ac:dyDescent="0.25">
      <c r="A101" t="s">
        <v>755</v>
      </c>
      <c r="B101">
        <v>1003</v>
      </c>
      <c r="C101" t="s">
        <v>655</v>
      </c>
      <c r="D101">
        <v>30</v>
      </c>
      <c r="E101">
        <v>167</v>
      </c>
      <c r="F101">
        <v>71.3</v>
      </c>
      <c r="G101">
        <v>106</v>
      </c>
      <c r="H101">
        <v>57.75</v>
      </c>
      <c r="I101" t="s">
        <v>103</v>
      </c>
      <c r="J101" t="s">
        <v>104</v>
      </c>
      <c r="K101" t="s">
        <v>753</v>
      </c>
      <c r="L101" t="s">
        <v>460</v>
      </c>
      <c r="M101" t="s">
        <v>107</v>
      </c>
      <c r="N101" t="s">
        <v>108</v>
      </c>
      <c r="O101" t="s">
        <v>108</v>
      </c>
      <c r="P101">
        <v>-0.5</v>
      </c>
      <c r="Q101" t="s">
        <v>109</v>
      </c>
      <c r="R101" t="s">
        <v>108</v>
      </c>
      <c r="S101" t="s">
        <v>108</v>
      </c>
      <c r="T101" t="s">
        <v>108</v>
      </c>
      <c r="U101">
        <v>976</v>
      </c>
      <c r="V101">
        <v>185</v>
      </c>
      <c r="W101">
        <v>387</v>
      </c>
      <c r="X101">
        <v>91</v>
      </c>
      <c r="Y101">
        <v>224</v>
      </c>
      <c r="Z101">
        <v>72</v>
      </c>
      <c r="AA101" t="s">
        <v>108</v>
      </c>
      <c r="AB101">
        <v>41</v>
      </c>
      <c r="AC101">
        <v>27</v>
      </c>
      <c r="AD101">
        <v>326.30799999999999</v>
      </c>
      <c r="AE101">
        <v>0.16279099999999999</v>
      </c>
      <c r="AF101">
        <v>0.36764599999999997</v>
      </c>
    </row>
    <row r="102" spans="1:32" x14ac:dyDescent="0.25">
      <c r="A102" t="s">
        <v>756</v>
      </c>
      <c r="B102">
        <v>1003</v>
      </c>
      <c r="C102" t="s">
        <v>655</v>
      </c>
      <c r="D102">
        <v>30</v>
      </c>
      <c r="E102">
        <v>167</v>
      </c>
      <c r="F102">
        <v>71.3</v>
      </c>
      <c r="G102">
        <v>106</v>
      </c>
      <c r="H102">
        <v>57.75</v>
      </c>
      <c r="I102" t="s">
        <v>103</v>
      </c>
      <c r="J102" t="s">
        <v>104</v>
      </c>
      <c r="K102" t="s">
        <v>753</v>
      </c>
      <c r="L102" t="s">
        <v>460</v>
      </c>
      <c r="M102" t="s">
        <v>107</v>
      </c>
      <c r="N102" t="s">
        <v>108</v>
      </c>
      <c r="O102" t="s">
        <v>108</v>
      </c>
      <c r="P102">
        <v>0.5</v>
      </c>
      <c r="Q102" t="s">
        <v>113</v>
      </c>
      <c r="R102" t="s">
        <v>108</v>
      </c>
      <c r="S102" t="s">
        <v>108</v>
      </c>
      <c r="T102" t="s">
        <v>108</v>
      </c>
      <c r="U102">
        <v>1042</v>
      </c>
      <c r="V102">
        <v>164</v>
      </c>
      <c r="W102">
        <v>395</v>
      </c>
      <c r="X102">
        <v>95</v>
      </c>
      <c r="Y102">
        <v>235</v>
      </c>
      <c r="Z102">
        <v>65</v>
      </c>
      <c r="AA102" t="s">
        <v>108</v>
      </c>
      <c r="AB102">
        <v>43</v>
      </c>
      <c r="AC102">
        <v>21</v>
      </c>
      <c r="AD102">
        <v>317.77100000000002</v>
      </c>
      <c r="AE102">
        <v>0.14285700000000001</v>
      </c>
      <c r="AF102">
        <v>0.324799</v>
      </c>
    </row>
    <row r="103" spans="1:32" x14ac:dyDescent="0.25">
      <c r="A103" t="s">
        <v>757</v>
      </c>
      <c r="B103">
        <v>1003</v>
      </c>
      <c r="C103" t="s">
        <v>655</v>
      </c>
      <c r="D103">
        <v>30</v>
      </c>
      <c r="E103">
        <v>167</v>
      </c>
      <c r="F103">
        <v>71.3</v>
      </c>
      <c r="G103">
        <v>106</v>
      </c>
      <c r="H103">
        <v>57.75</v>
      </c>
      <c r="I103" t="s">
        <v>103</v>
      </c>
      <c r="J103" t="s">
        <v>104</v>
      </c>
      <c r="K103" t="s">
        <v>753</v>
      </c>
      <c r="L103" t="s">
        <v>460</v>
      </c>
      <c r="M103" t="s">
        <v>107</v>
      </c>
      <c r="N103" t="s">
        <v>108</v>
      </c>
      <c r="O103" t="s">
        <v>108</v>
      </c>
      <c r="P103">
        <v>0.5</v>
      </c>
      <c r="Q103" t="s">
        <v>113</v>
      </c>
      <c r="R103" t="s">
        <v>108</v>
      </c>
      <c r="S103" t="s">
        <v>108</v>
      </c>
      <c r="T103" t="s">
        <v>108</v>
      </c>
      <c r="U103">
        <v>979</v>
      </c>
      <c r="V103">
        <v>208</v>
      </c>
      <c r="W103">
        <v>393</v>
      </c>
      <c r="X103">
        <v>93</v>
      </c>
      <c r="Y103">
        <v>233</v>
      </c>
      <c r="Z103">
        <v>67</v>
      </c>
      <c r="AA103" t="s">
        <v>108</v>
      </c>
      <c r="AB103">
        <v>37</v>
      </c>
      <c r="AC103">
        <v>29</v>
      </c>
      <c r="AD103">
        <v>338.54599999999999</v>
      </c>
      <c r="AE103">
        <v>8.6956500000000006E-2</v>
      </c>
      <c r="AF103">
        <v>0.33113500000000001</v>
      </c>
    </row>
    <row r="104" spans="1:32" x14ac:dyDescent="0.25">
      <c r="A104" t="s">
        <v>758</v>
      </c>
      <c r="B104">
        <v>1003</v>
      </c>
      <c r="C104" t="s">
        <v>655</v>
      </c>
      <c r="D104">
        <v>30</v>
      </c>
      <c r="E104">
        <v>167</v>
      </c>
      <c r="F104">
        <v>71.3</v>
      </c>
      <c r="G104">
        <v>106</v>
      </c>
      <c r="H104">
        <v>57.75</v>
      </c>
      <c r="I104" t="s">
        <v>103</v>
      </c>
      <c r="J104" t="s">
        <v>104</v>
      </c>
      <c r="K104" t="s">
        <v>753</v>
      </c>
      <c r="L104" t="s">
        <v>460</v>
      </c>
      <c r="M104" t="s">
        <v>107</v>
      </c>
      <c r="N104" t="s">
        <v>108</v>
      </c>
      <c r="O104" t="s">
        <v>108</v>
      </c>
      <c r="P104">
        <v>0.5</v>
      </c>
      <c r="Q104" t="s">
        <v>113</v>
      </c>
      <c r="R104" t="s">
        <v>108</v>
      </c>
      <c r="S104" t="s">
        <v>108</v>
      </c>
      <c r="T104" t="s">
        <v>108</v>
      </c>
      <c r="U104">
        <v>1058</v>
      </c>
      <c r="V104">
        <v>160</v>
      </c>
      <c r="W104">
        <v>393</v>
      </c>
      <c r="X104">
        <v>91</v>
      </c>
      <c r="Y104">
        <v>234</v>
      </c>
      <c r="Z104">
        <v>68</v>
      </c>
      <c r="AA104" t="s">
        <v>108</v>
      </c>
      <c r="AB104">
        <v>45</v>
      </c>
      <c r="AC104">
        <v>22</v>
      </c>
      <c r="AD104">
        <v>313.92599999999999</v>
      </c>
      <c r="AE104">
        <v>0.14285700000000001</v>
      </c>
      <c r="AF104">
        <v>0.36227500000000001</v>
      </c>
    </row>
    <row r="105" spans="1:32" x14ac:dyDescent="0.25">
      <c r="A105" t="s">
        <v>759</v>
      </c>
      <c r="B105">
        <v>1003</v>
      </c>
      <c r="C105" t="s">
        <v>655</v>
      </c>
      <c r="D105">
        <v>30</v>
      </c>
      <c r="E105">
        <v>167</v>
      </c>
      <c r="F105">
        <v>71.3</v>
      </c>
      <c r="G105">
        <v>106</v>
      </c>
      <c r="H105">
        <v>57.75</v>
      </c>
      <c r="I105" t="s">
        <v>103</v>
      </c>
      <c r="J105" t="s">
        <v>104</v>
      </c>
      <c r="K105" t="s">
        <v>753</v>
      </c>
      <c r="L105" t="s">
        <v>460</v>
      </c>
      <c r="M105" t="s">
        <v>107</v>
      </c>
      <c r="N105" t="s">
        <v>108</v>
      </c>
      <c r="O105" t="s">
        <v>108</v>
      </c>
      <c r="P105">
        <v>1</v>
      </c>
      <c r="Q105" t="s">
        <v>113</v>
      </c>
      <c r="R105" t="s">
        <v>108</v>
      </c>
      <c r="S105" t="s">
        <v>108</v>
      </c>
      <c r="T105" t="s">
        <v>108</v>
      </c>
      <c r="U105">
        <v>1110</v>
      </c>
      <c r="V105">
        <v>183</v>
      </c>
      <c r="W105">
        <v>400</v>
      </c>
      <c r="X105">
        <v>92</v>
      </c>
      <c r="Y105">
        <v>240</v>
      </c>
      <c r="Z105">
        <v>68</v>
      </c>
      <c r="AA105" t="s">
        <v>108</v>
      </c>
      <c r="AB105">
        <v>42</v>
      </c>
      <c r="AC105">
        <v>25</v>
      </c>
      <c r="AD105">
        <v>313.166</v>
      </c>
      <c r="AE105">
        <v>0.16666700000000001</v>
      </c>
      <c r="AF105">
        <v>0.35340199999999999</v>
      </c>
    </row>
    <row r="106" spans="1:32" x14ac:dyDescent="0.25">
      <c r="A106" t="s">
        <v>760</v>
      </c>
      <c r="B106">
        <v>1003</v>
      </c>
      <c r="C106" t="s">
        <v>655</v>
      </c>
      <c r="D106">
        <v>30</v>
      </c>
      <c r="E106">
        <v>167</v>
      </c>
      <c r="F106">
        <v>71.3</v>
      </c>
      <c r="G106">
        <v>106</v>
      </c>
      <c r="H106">
        <v>57.75</v>
      </c>
      <c r="I106" t="s">
        <v>103</v>
      </c>
      <c r="J106" t="s">
        <v>104</v>
      </c>
      <c r="K106" t="s">
        <v>753</v>
      </c>
      <c r="L106" t="s">
        <v>460</v>
      </c>
      <c r="M106" t="s">
        <v>107</v>
      </c>
      <c r="N106" t="s">
        <v>108</v>
      </c>
      <c r="O106" t="s">
        <v>108</v>
      </c>
      <c r="P106">
        <v>1</v>
      </c>
      <c r="Q106" t="s">
        <v>113</v>
      </c>
      <c r="R106" t="s">
        <v>108</v>
      </c>
      <c r="S106" t="s">
        <v>108</v>
      </c>
      <c r="T106" t="s">
        <v>108</v>
      </c>
      <c r="U106">
        <v>1074</v>
      </c>
      <c r="V106">
        <v>186</v>
      </c>
      <c r="W106">
        <v>399</v>
      </c>
      <c r="X106">
        <v>90</v>
      </c>
      <c r="Y106">
        <v>241</v>
      </c>
      <c r="Z106">
        <v>68</v>
      </c>
      <c r="AA106" t="s">
        <v>108</v>
      </c>
      <c r="AB106">
        <v>45</v>
      </c>
      <c r="AC106">
        <v>24</v>
      </c>
      <c r="AD106">
        <v>311.661</v>
      </c>
      <c r="AE106">
        <v>0.13953499999999999</v>
      </c>
      <c r="AF106">
        <v>0.35645100000000002</v>
      </c>
    </row>
    <row r="107" spans="1:32" x14ac:dyDescent="0.25">
      <c r="A107" t="s">
        <v>761</v>
      </c>
      <c r="B107">
        <v>1003</v>
      </c>
      <c r="C107" t="s">
        <v>655</v>
      </c>
      <c r="D107">
        <v>30</v>
      </c>
      <c r="E107">
        <v>167</v>
      </c>
      <c r="F107">
        <v>71.3</v>
      </c>
      <c r="G107">
        <v>106</v>
      </c>
      <c r="H107">
        <v>57.75</v>
      </c>
      <c r="I107" t="s">
        <v>103</v>
      </c>
      <c r="J107" t="s">
        <v>104</v>
      </c>
      <c r="K107" t="s">
        <v>753</v>
      </c>
      <c r="L107" t="s">
        <v>460</v>
      </c>
      <c r="M107" t="s">
        <v>107</v>
      </c>
      <c r="N107" t="s">
        <v>108</v>
      </c>
      <c r="O107" t="s">
        <v>108</v>
      </c>
      <c r="P107">
        <v>1</v>
      </c>
      <c r="Q107" t="s">
        <v>113</v>
      </c>
      <c r="R107" t="s">
        <v>108</v>
      </c>
      <c r="S107" t="s">
        <v>108</v>
      </c>
      <c r="T107" t="s">
        <v>108</v>
      </c>
      <c r="U107">
        <v>1186</v>
      </c>
      <c r="V107">
        <v>200</v>
      </c>
      <c r="W107">
        <v>401</v>
      </c>
      <c r="X107">
        <v>96</v>
      </c>
      <c r="Y107">
        <v>237</v>
      </c>
      <c r="Z107">
        <v>68</v>
      </c>
      <c r="AA107" t="s">
        <v>108</v>
      </c>
      <c r="AB107">
        <v>41</v>
      </c>
      <c r="AC107">
        <v>25</v>
      </c>
      <c r="AD107">
        <v>316.13499999999999</v>
      </c>
      <c r="AE107">
        <v>0.130435</v>
      </c>
      <c r="AF107">
        <v>0.343331</v>
      </c>
    </row>
    <row r="108" spans="1:32" x14ac:dyDescent="0.25">
      <c r="A108" t="s">
        <v>762</v>
      </c>
      <c r="B108">
        <v>1003</v>
      </c>
      <c r="C108" t="s">
        <v>655</v>
      </c>
      <c r="D108">
        <v>30</v>
      </c>
      <c r="E108">
        <v>167</v>
      </c>
      <c r="F108">
        <v>71.3</v>
      </c>
      <c r="G108">
        <v>106</v>
      </c>
      <c r="H108">
        <v>57.75</v>
      </c>
      <c r="I108" t="s">
        <v>103</v>
      </c>
      <c r="J108" t="s">
        <v>104</v>
      </c>
      <c r="K108" t="s">
        <v>753</v>
      </c>
      <c r="L108" t="s">
        <v>460</v>
      </c>
      <c r="M108" t="s">
        <v>107</v>
      </c>
      <c r="N108" t="s">
        <v>108</v>
      </c>
      <c r="O108" t="s">
        <v>108</v>
      </c>
      <c r="P108">
        <v>1.5</v>
      </c>
      <c r="Q108" t="s">
        <v>113</v>
      </c>
      <c r="R108" t="s">
        <v>108</v>
      </c>
      <c r="S108" t="s">
        <v>108</v>
      </c>
      <c r="T108" t="s">
        <v>108</v>
      </c>
      <c r="U108">
        <v>1224</v>
      </c>
      <c r="V108">
        <v>175</v>
      </c>
      <c r="W108">
        <v>413</v>
      </c>
      <c r="X108">
        <v>92</v>
      </c>
      <c r="Y108">
        <v>250</v>
      </c>
      <c r="Z108">
        <v>71</v>
      </c>
      <c r="AA108" t="s">
        <v>108</v>
      </c>
      <c r="AB108">
        <v>39</v>
      </c>
      <c r="AC108">
        <v>31</v>
      </c>
      <c r="AD108">
        <v>341.68400000000003</v>
      </c>
      <c r="AE108">
        <v>0.17391300000000001</v>
      </c>
      <c r="AF108">
        <v>0.37512899999999999</v>
      </c>
    </row>
    <row r="109" spans="1:32" x14ac:dyDescent="0.25">
      <c r="A109" t="s">
        <v>763</v>
      </c>
      <c r="B109">
        <v>1003</v>
      </c>
      <c r="C109" t="s">
        <v>655</v>
      </c>
      <c r="D109">
        <v>30</v>
      </c>
      <c r="E109">
        <v>167</v>
      </c>
      <c r="F109">
        <v>71.3</v>
      </c>
      <c r="G109">
        <v>106</v>
      </c>
      <c r="H109">
        <v>57.75</v>
      </c>
      <c r="I109" t="s">
        <v>103</v>
      </c>
      <c r="J109" t="s">
        <v>104</v>
      </c>
      <c r="K109" t="s">
        <v>753</v>
      </c>
      <c r="L109" t="s">
        <v>460</v>
      </c>
      <c r="M109" t="s">
        <v>107</v>
      </c>
      <c r="N109" t="s">
        <v>108</v>
      </c>
      <c r="O109" t="s">
        <v>108</v>
      </c>
      <c r="P109">
        <v>1.5</v>
      </c>
      <c r="Q109" t="s">
        <v>113</v>
      </c>
      <c r="R109" t="s">
        <v>108</v>
      </c>
      <c r="S109" t="s">
        <v>108</v>
      </c>
      <c r="T109" t="s">
        <v>108</v>
      </c>
      <c r="U109">
        <v>1141</v>
      </c>
      <c r="V109">
        <v>191</v>
      </c>
      <c r="W109">
        <v>411</v>
      </c>
      <c r="X109">
        <v>92</v>
      </c>
      <c r="Y109">
        <v>251</v>
      </c>
      <c r="Z109">
        <v>68</v>
      </c>
      <c r="AA109" t="s">
        <v>108</v>
      </c>
      <c r="AB109">
        <v>37</v>
      </c>
      <c r="AC109">
        <v>34</v>
      </c>
      <c r="AD109">
        <v>340.66699999999997</v>
      </c>
      <c r="AE109">
        <v>0.155556</v>
      </c>
      <c r="AF109">
        <v>0.36475999999999997</v>
      </c>
    </row>
    <row r="110" spans="1:32" x14ac:dyDescent="0.25">
      <c r="A110" t="s">
        <v>764</v>
      </c>
      <c r="B110">
        <v>1003</v>
      </c>
      <c r="C110" t="s">
        <v>655</v>
      </c>
      <c r="D110">
        <v>30</v>
      </c>
      <c r="E110">
        <v>167</v>
      </c>
      <c r="F110">
        <v>71.3</v>
      </c>
      <c r="G110">
        <v>106</v>
      </c>
      <c r="H110">
        <v>57.75</v>
      </c>
      <c r="I110" t="s">
        <v>103</v>
      </c>
      <c r="J110" t="s">
        <v>104</v>
      </c>
      <c r="K110" t="s">
        <v>753</v>
      </c>
      <c r="L110" t="s">
        <v>460</v>
      </c>
      <c r="M110" t="s">
        <v>107</v>
      </c>
      <c r="N110" t="s">
        <v>108</v>
      </c>
      <c r="O110" t="s">
        <v>108</v>
      </c>
      <c r="P110">
        <v>1.5</v>
      </c>
      <c r="Q110" t="s">
        <v>113</v>
      </c>
      <c r="R110" t="s">
        <v>108</v>
      </c>
      <c r="S110" t="s">
        <v>108</v>
      </c>
      <c r="T110" t="s">
        <v>108</v>
      </c>
      <c r="U110">
        <v>1151</v>
      </c>
      <c r="V110">
        <v>176</v>
      </c>
      <c r="W110">
        <v>415</v>
      </c>
      <c r="X110">
        <v>94</v>
      </c>
      <c r="Y110">
        <v>251</v>
      </c>
      <c r="Z110">
        <v>70</v>
      </c>
      <c r="AA110" t="s">
        <v>108</v>
      </c>
      <c r="AB110">
        <v>38</v>
      </c>
      <c r="AC110">
        <v>32</v>
      </c>
      <c r="AD110">
        <v>335.048</v>
      </c>
      <c r="AE110">
        <v>9.0909100000000007E-2</v>
      </c>
      <c r="AF110">
        <v>0.34259299999999998</v>
      </c>
    </row>
    <row r="111" spans="1:32" x14ac:dyDescent="0.25">
      <c r="A111" t="s">
        <v>765</v>
      </c>
      <c r="B111">
        <v>1003</v>
      </c>
      <c r="C111" t="s">
        <v>655</v>
      </c>
      <c r="D111">
        <v>30</v>
      </c>
      <c r="E111">
        <v>167</v>
      </c>
      <c r="F111">
        <v>71.3</v>
      </c>
      <c r="G111">
        <v>106</v>
      </c>
      <c r="H111">
        <v>57.75</v>
      </c>
      <c r="I111" t="s">
        <v>103</v>
      </c>
      <c r="J111" t="s">
        <v>104</v>
      </c>
      <c r="K111" t="s">
        <v>753</v>
      </c>
      <c r="L111" t="s">
        <v>460</v>
      </c>
      <c r="M111" t="s">
        <v>107</v>
      </c>
      <c r="N111" t="s">
        <v>108</v>
      </c>
      <c r="O111" t="s">
        <v>108</v>
      </c>
      <c r="P111">
        <v>2</v>
      </c>
      <c r="Q111" t="s">
        <v>113</v>
      </c>
      <c r="R111" t="s">
        <v>108</v>
      </c>
      <c r="S111" t="s">
        <v>108</v>
      </c>
      <c r="T111" t="s">
        <v>108</v>
      </c>
      <c r="U111">
        <v>1126</v>
      </c>
      <c r="V111">
        <v>167</v>
      </c>
      <c r="W111">
        <v>397</v>
      </c>
      <c r="X111">
        <v>92</v>
      </c>
      <c r="Y111">
        <v>239</v>
      </c>
      <c r="Z111">
        <v>66</v>
      </c>
      <c r="AA111" t="s">
        <v>108</v>
      </c>
      <c r="AB111">
        <v>40</v>
      </c>
      <c r="AC111">
        <v>23</v>
      </c>
      <c r="AD111">
        <v>271.92599999999999</v>
      </c>
      <c r="AE111">
        <v>0.1</v>
      </c>
      <c r="AF111">
        <v>0.246278</v>
      </c>
    </row>
    <row r="112" spans="1:32" x14ac:dyDescent="0.25">
      <c r="A112" t="s">
        <v>766</v>
      </c>
      <c r="B112">
        <v>1003</v>
      </c>
      <c r="C112" t="s">
        <v>655</v>
      </c>
      <c r="D112">
        <v>30</v>
      </c>
      <c r="E112">
        <v>167</v>
      </c>
      <c r="F112">
        <v>71.3</v>
      </c>
      <c r="G112">
        <v>106</v>
      </c>
      <c r="H112">
        <v>57.75</v>
      </c>
      <c r="I112" t="s">
        <v>103</v>
      </c>
      <c r="J112" t="s">
        <v>104</v>
      </c>
      <c r="K112" t="s">
        <v>753</v>
      </c>
      <c r="L112" t="s">
        <v>460</v>
      </c>
      <c r="M112" t="s">
        <v>107</v>
      </c>
      <c r="N112" t="s">
        <v>108</v>
      </c>
      <c r="O112" t="s">
        <v>108</v>
      </c>
      <c r="P112">
        <v>2</v>
      </c>
      <c r="Q112" t="s">
        <v>113</v>
      </c>
      <c r="R112" t="s">
        <v>108</v>
      </c>
      <c r="S112" t="s">
        <v>108</v>
      </c>
      <c r="T112" t="s">
        <v>108</v>
      </c>
      <c r="U112">
        <v>991</v>
      </c>
      <c r="V112">
        <v>167</v>
      </c>
      <c r="W112">
        <v>393</v>
      </c>
      <c r="X112">
        <v>92</v>
      </c>
      <c r="Y112">
        <v>237</v>
      </c>
      <c r="Z112">
        <v>64</v>
      </c>
      <c r="AA112" t="s">
        <v>108</v>
      </c>
      <c r="AB112">
        <v>48</v>
      </c>
      <c r="AC112">
        <v>19</v>
      </c>
      <c r="AD112">
        <v>262.60899999999998</v>
      </c>
      <c r="AE112">
        <v>0.113636</v>
      </c>
      <c r="AF112">
        <v>0.23500099999999999</v>
      </c>
    </row>
    <row r="113" spans="1:32" x14ac:dyDescent="0.25">
      <c r="A113" t="s">
        <v>767</v>
      </c>
      <c r="B113">
        <v>1003</v>
      </c>
      <c r="C113" t="s">
        <v>655</v>
      </c>
      <c r="D113">
        <v>30</v>
      </c>
      <c r="E113">
        <v>167</v>
      </c>
      <c r="F113">
        <v>71.3</v>
      </c>
      <c r="G113">
        <v>106</v>
      </c>
      <c r="H113">
        <v>57.75</v>
      </c>
      <c r="I113" t="s">
        <v>103</v>
      </c>
      <c r="J113" t="s">
        <v>104</v>
      </c>
      <c r="K113" t="s">
        <v>753</v>
      </c>
      <c r="L113" t="s">
        <v>460</v>
      </c>
      <c r="M113" t="s">
        <v>107</v>
      </c>
      <c r="N113" t="s">
        <v>108</v>
      </c>
      <c r="O113" t="s">
        <v>108</v>
      </c>
      <c r="P113">
        <v>2</v>
      </c>
      <c r="Q113" t="s">
        <v>113</v>
      </c>
      <c r="R113" t="s">
        <v>108</v>
      </c>
      <c r="S113" t="s">
        <v>108</v>
      </c>
      <c r="T113" t="s">
        <v>108</v>
      </c>
      <c r="U113">
        <v>1055</v>
      </c>
      <c r="V113">
        <v>168</v>
      </c>
      <c r="W113">
        <v>398</v>
      </c>
      <c r="X113">
        <v>93</v>
      </c>
      <c r="Y113">
        <v>240</v>
      </c>
      <c r="Z113">
        <v>65</v>
      </c>
      <c r="AA113" t="s">
        <v>108</v>
      </c>
      <c r="AB113">
        <v>41</v>
      </c>
      <c r="AC113">
        <v>23</v>
      </c>
      <c r="AD113">
        <v>265.66899999999998</v>
      </c>
      <c r="AE113">
        <v>0.121951</v>
      </c>
      <c r="AF113">
        <v>0.23102400000000001</v>
      </c>
    </row>
    <row r="114" spans="1:32" x14ac:dyDescent="0.25">
      <c r="A114" t="s">
        <v>768</v>
      </c>
      <c r="B114">
        <v>1003</v>
      </c>
      <c r="C114" t="s">
        <v>655</v>
      </c>
      <c r="D114">
        <v>30</v>
      </c>
      <c r="E114">
        <v>167</v>
      </c>
      <c r="F114">
        <v>71.3</v>
      </c>
      <c r="G114">
        <v>106</v>
      </c>
      <c r="H114">
        <v>57.75</v>
      </c>
      <c r="I114" t="s">
        <v>103</v>
      </c>
      <c r="J114" t="s">
        <v>104</v>
      </c>
      <c r="K114" t="s">
        <v>753</v>
      </c>
      <c r="L114" t="s">
        <v>460</v>
      </c>
      <c r="M114" t="s">
        <v>107</v>
      </c>
      <c r="N114" t="s">
        <v>108</v>
      </c>
      <c r="O114" t="s">
        <v>108</v>
      </c>
      <c r="P114">
        <v>2.5</v>
      </c>
      <c r="Q114" t="s">
        <v>113</v>
      </c>
      <c r="R114" t="s">
        <v>108</v>
      </c>
      <c r="S114" t="s">
        <v>108</v>
      </c>
      <c r="T114" t="s">
        <v>108</v>
      </c>
      <c r="U114">
        <v>906</v>
      </c>
      <c r="V114">
        <v>210</v>
      </c>
      <c r="W114">
        <v>380</v>
      </c>
      <c r="X114">
        <v>94</v>
      </c>
      <c r="Y114">
        <v>219</v>
      </c>
      <c r="Z114">
        <v>67</v>
      </c>
      <c r="AA114" t="s">
        <v>108</v>
      </c>
      <c r="AB114">
        <v>46</v>
      </c>
      <c r="AC114">
        <v>22</v>
      </c>
      <c r="AD114">
        <v>280.61</v>
      </c>
      <c r="AE114">
        <v>0.2</v>
      </c>
      <c r="AF114">
        <v>0.288323</v>
      </c>
    </row>
    <row r="115" spans="1:32" x14ac:dyDescent="0.25">
      <c r="A115" t="s">
        <v>769</v>
      </c>
      <c r="B115">
        <v>1003</v>
      </c>
      <c r="C115" t="s">
        <v>655</v>
      </c>
      <c r="D115">
        <v>30</v>
      </c>
      <c r="E115">
        <v>167</v>
      </c>
      <c r="F115">
        <v>71.3</v>
      </c>
      <c r="G115">
        <v>106</v>
      </c>
      <c r="H115">
        <v>57.75</v>
      </c>
      <c r="I115" t="s">
        <v>103</v>
      </c>
      <c r="J115" t="s">
        <v>104</v>
      </c>
      <c r="K115" t="s">
        <v>753</v>
      </c>
      <c r="L115" t="s">
        <v>460</v>
      </c>
      <c r="M115" t="s">
        <v>107</v>
      </c>
      <c r="N115" t="s">
        <v>108</v>
      </c>
      <c r="O115" t="s">
        <v>108</v>
      </c>
      <c r="P115">
        <v>2.5</v>
      </c>
      <c r="Q115" t="s">
        <v>113</v>
      </c>
      <c r="R115" t="s">
        <v>108</v>
      </c>
      <c r="S115" t="s">
        <v>108</v>
      </c>
      <c r="T115" t="s">
        <v>108</v>
      </c>
      <c r="U115">
        <v>880</v>
      </c>
      <c r="V115">
        <v>204</v>
      </c>
      <c r="W115">
        <v>378</v>
      </c>
      <c r="X115">
        <v>93</v>
      </c>
      <c r="Y115">
        <v>217</v>
      </c>
      <c r="Z115">
        <v>68</v>
      </c>
      <c r="AA115" t="s">
        <v>108</v>
      </c>
      <c r="AB115">
        <v>36</v>
      </c>
      <c r="AC115">
        <v>30</v>
      </c>
      <c r="AD115">
        <v>269.35300000000001</v>
      </c>
      <c r="AE115">
        <v>0.13636400000000001</v>
      </c>
      <c r="AF115">
        <v>0.31655299999999997</v>
      </c>
    </row>
    <row r="116" spans="1:32" x14ac:dyDescent="0.25">
      <c r="A116" t="s">
        <v>770</v>
      </c>
      <c r="B116">
        <v>1003</v>
      </c>
      <c r="C116" t="s">
        <v>655</v>
      </c>
      <c r="D116">
        <v>30</v>
      </c>
      <c r="E116">
        <v>167</v>
      </c>
      <c r="F116">
        <v>71.3</v>
      </c>
      <c r="G116">
        <v>106</v>
      </c>
      <c r="H116">
        <v>57.75</v>
      </c>
      <c r="I116" t="s">
        <v>103</v>
      </c>
      <c r="J116" t="s">
        <v>104</v>
      </c>
      <c r="K116" t="s">
        <v>753</v>
      </c>
      <c r="L116" t="s">
        <v>460</v>
      </c>
      <c r="M116" t="s">
        <v>107</v>
      </c>
      <c r="N116" t="s">
        <v>108</v>
      </c>
      <c r="O116" t="s">
        <v>108</v>
      </c>
      <c r="P116">
        <v>2.5</v>
      </c>
      <c r="Q116" t="s">
        <v>113</v>
      </c>
      <c r="R116" t="s">
        <v>108</v>
      </c>
      <c r="S116" t="s">
        <v>108</v>
      </c>
      <c r="T116" t="s">
        <v>108</v>
      </c>
      <c r="U116">
        <v>896</v>
      </c>
      <c r="V116">
        <v>205</v>
      </c>
      <c r="W116">
        <v>379</v>
      </c>
      <c r="X116">
        <v>94</v>
      </c>
      <c r="Y116">
        <v>216</v>
      </c>
      <c r="Z116">
        <v>69</v>
      </c>
      <c r="AA116" t="s">
        <v>108</v>
      </c>
      <c r="AB116">
        <v>36</v>
      </c>
      <c r="AC116">
        <v>33</v>
      </c>
      <c r="AD116">
        <v>261.27300000000002</v>
      </c>
      <c r="AE116">
        <v>0.11627899999999999</v>
      </c>
      <c r="AF116">
        <v>0.30957699999999999</v>
      </c>
    </row>
    <row r="117" spans="1:32" x14ac:dyDescent="0.25">
      <c r="A117" s="1" t="s">
        <v>771</v>
      </c>
      <c r="B117">
        <v>1003</v>
      </c>
      <c r="C117" t="s">
        <v>655</v>
      </c>
      <c r="D117">
        <v>30</v>
      </c>
      <c r="E117">
        <v>167</v>
      </c>
      <c r="F117">
        <v>71.3</v>
      </c>
      <c r="G117">
        <v>106</v>
      </c>
      <c r="H117">
        <v>57.75</v>
      </c>
      <c r="I117" t="s">
        <v>103</v>
      </c>
      <c r="J117" t="s">
        <v>104</v>
      </c>
      <c r="K117" t="s">
        <v>753</v>
      </c>
      <c r="L117" t="s">
        <v>460</v>
      </c>
      <c r="M117" t="s">
        <v>107</v>
      </c>
      <c r="N117" t="s">
        <v>108</v>
      </c>
      <c r="O117" t="s">
        <v>108</v>
      </c>
      <c r="P117">
        <v>3</v>
      </c>
      <c r="Q117" t="s">
        <v>113</v>
      </c>
      <c r="R117" t="s">
        <v>108</v>
      </c>
      <c r="S117" t="s">
        <v>108</v>
      </c>
      <c r="T117" t="s">
        <v>108</v>
      </c>
      <c r="U117">
        <v>899</v>
      </c>
      <c r="V117">
        <v>206</v>
      </c>
      <c r="W117">
        <v>380</v>
      </c>
      <c r="X117">
        <v>94</v>
      </c>
      <c r="Y117">
        <v>217</v>
      </c>
      <c r="Z117">
        <v>69</v>
      </c>
      <c r="AA117" t="s">
        <v>108</v>
      </c>
      <c r="AB117">
        <v>38</v>
      </c>
      <c r="AC117">
        <v>30</v>
      </c>
      <c r="AD117">
        <v>263.46699999999998</v>
      </c>
      <c r="AE117">
        <v>0.13333300000000001</v>
      </c>
      <c r="AF117">
        <v>0.268681</v>
      </c>
    </row>
    <row r="118" spans="1:32" x14ac:dyDescent="0.25">
      <c r="A118" t="s">
        <v>772</v>
      </c>
      <c r="B118">
        <v>1003</v>
      </c>
      <c r="C118" t="s">
        <v>655</v>
      </c>
      <c r="D118">
        <v>30</v>
      </c>
      <c r="E118">
        <v>167</v>
      </c>
      <c r="F118">
        <v>71.3</v>
      </c>
      <c r="G118">
        <v>106</v>
      </c>
      <c r="H118">
        <v>57.75</v>
      </c>
      <c r="I118" t="s">
        <v>103</v>
      </c>
      <c r="J118" t="s">
        <v>104</v>
      </c>
      <c r="K118" t="s">
        <v>753</v>
      </c>
      <c r="L118" t="s">
        <v>460</v>
      </c>
      <c r="M118" t="s">
        <v>107</v>
      </c>
      <c r="N118" t="s">
        <v>108</v>
      </c>
      <c r="O118" t="s">
        <v>108</v>
      </c>
      <c r="P118">
        <v>3</v>
      </c>
      <c r="Q118" t="s">
        <v>113</v>
      </c>
      <c r="R118" t="s">
        <v>108</v>
      </c>
      <c r="S118" t="s">
        <v>108</v>
      </c>
      <c r="T118" t="s">
        <v>108</v>
      </c>
      <c r="U118">
        <v>825</v>
      </c>
      <c r="V118">
        <v>212</v>
      </c>
      <c r="W118">
        <v>387</v>
      </c>
      <c r="X118">
        <v>93</v>
      </c>
      <c r="Y118">
        <v>223</v>
      </c>
      <c r="Z118">
        <v>71</v>
      </c>
      <c r="AA118" t="s">
        <v>108</v>
      </c>
      <c r="AB118">
        <v>50</v>
      </c>
      <c r="AC118">
        <v>21</v>
      </c>
      <c r="AD118">
        <v>241.024</v>
      </c>
      <c r="AE118">
        <v>9.3023300000000003E-2</v>
      </c>
      <c r="AF118">
        <v>0.32441399999999998</v>
      </c>
    </row>
    <row r="119" spans="1:32" x14ac:dyDescent="0.25">
      <c r="A119" t="s">
        <v>773</v>
      </c>
      <c r="B119">
        <v>1003</v>
      </c>
      <c r="C119" t="s">
        <v>655</v>
      </c>
      <c r="D119">
        <v>30</v>
      </c>
      <c r="E119">
        <v>167</v>
      </c>
      <c r="F119">
        <v>71.3</v>
      </c>
      <c r="G119">
        <v>106</v>
      </c>
      <c r="H119">
        <v>57.75</v>
      </c>
      <c r="I119" t="s">
        <v>103</v>
      </c>
      <c r="J119" t="s">
        <v>104</v>
      </c>
      <c r="K119" t="s">
        <v>753</v>
      </c>
      <c r="L119" t="s">
        <v>460</v>
      </c>
      <c r="M119" t="s">
        <v>107</v>
      </c>
      <c r="N119" t="s">
        <v>108</v>
      </c>
      <c r="O119" t="s">
        <v>108</v>
      </c>
      <c r="P119">
        <v>3</v>
      </c>
      <c r="Q119" t="s">
        <v>113</v>
      </c>
      <c r="R119" t="s">
        <v>108</v>
      </c>
      <c r="S119" t="s">
        <v>108</v>
      </c>
      <c r="T119" t="s">
        <v>108</v>
      </c>
      <c r="U119">
        <v>977</v>
      </c>
      <c r="V119">
        <v>209</v>
      </c>
      <c r="W119">
        <v>384</v>
      </c>
      <c r="X119">
        <v>100</v>
      </c>
      <c r="Y119">
        <v>215</v>
      </c>
      <c r="Z119">
        <v>69</v>
      </c>
      <c r="AA119" t="s">
        <v>108</v>
      </c>
      <c r="AB119">
        <v>45</v>
      </c>
      <c r="AC119">
        <v>20</v>
      </c>
      <c r="AD119">
        <v>267.27300000000002</v>
      </c>
      <c r="AE119">
        <v>0.11627899999999999</v>
      </c>
      <c r="AF119">
        <v>0.29496800000000001</v>
      </c>
    </row>
    <row r="120" spans="1:32" x14ac:dyDescent="0.25">
      <c r="A120" t="s">
        <v>774</v>
      </c>
      <c r="B120">
        <v>1003</v>
      </c>
      <c r="C120" t="s">
        <v>655</v>
      </c>
      <c r="D120">
        <v>30</v>
      </c>
      <c r="E120">
        <v>167</v>
      </c>
      <c r="F120">
        <v>71.3</v>
      </c>
      <c r="G120">
        <v>106</v>
      </c>
      <c r="H120">
        <v>57.75</v>
      </c>
      <c r="I120" t="s">
        <v>103</v>
      </c>
      <c r="J120" t="s">
        <v>104</v>
      </c>
      <c r="K120" t="s">
        <v>753</v>
      </c>
      <c r="L120" t="s">
        <v>460</v>
      </c>
      <c r="M120" t="s">
        <v>107</v>
      </c>
      <c r="N120" t="s">
        <v>108</v>
      </c>
      <c r="O120" t="s">
        <v>108</v>
      </c>
      <c r="P120">
        <v>3.5</v>
      </c>
      <c r="Q120" t="s">
        <v>113</v>
      </c>
      <c r="R120" t="s">
        <v>108</v>
      </c>
      <c r="S120" t="s">
        <v>108</v>
      </c>
      <c r="T120" t="s">
        <v>108</v>
      </c>
      <c r="U120">
        <v>1048</v>
      </c>
      <c r="V120">
        <v>204</v>
      </c>
      <c r="W120">
        <v>383</v>
      </c>
      <c r="X120">
        <v>96</v>
      </c>
      <c r="Y120">
        <v>222</v>
      </c>
      <c r="Z120">
        <v>65</v>
      </c>
      <c r="AA120" t="s">
        <v>108</v>
      </c>
      <c r="AB120">
        <v>35</v>
      </c>
      <c r="AC120">
        <v>24</v>
      </c>
      <c r="AD120">
        <v>297.48899999999998</v>
      </c>
      <c r="AE120" t="s">
        <v>108</v>
      </c>
      <c r="AF120" t="s">
        <v>108</v>
      </c>
    </row>
    <row r="121" spans="1:32" x14ac:dyDescent="0.25">
      <c r="A121" t="s">
        <v>775</v>
      </c>
      <c r="B121">
        <v>1003</v>
      </c>
      <c r="C121" t="s">
        <v>655</v>
      </c>
      <c r="D121">
        <v>30</v>
      </c>
      <c r="E121">
        <v>167</v>
      </c>
      <c r="F121">
        <v>71.3</v>
      </c>
      <c r="G121">
        <v>106</v>
      </c>
      <c r="H121">
        <v>57.75</v>
      </c>
      <c r="I121" t="s">
        <v>103</v>
      </c>
      <c r="J121" t="s">
        <v>104</v>
      </c>
      <c r="K121" t="s">
        <v>753</v>
      </c>
      <c r="L121" t="s">
        <v>460</v>
      </c>
      <c r="M121" t="s">
        <v>107</v>
      </c>
      <c r="N121" t="s">
        <v>108</v>
      </c>
      <c r="O121" t="s">
        <v>108</v>
      </c>
      <c r="P121">
        <v>3.5</v>
      </c>
      <c r="Q121" t="s">
        <v>113</v>
      </c>
      <c r="R121" t="s">
        <v>108</v>
      </c>
      <c r="S121" t="s">
        <v>108</v>
      </c>
      <c r="T121" t="s">
        <v>108</v>
      </c>
      <c r="U121">
        <v>1025</v>
      </c>
      <c r="V121">
        <v>214</v>
      </c>
      <c r="W121">
        <v>389</v>
      </c>
      <c r="X121">
        <v>93</v>
      </c>
      <c r="Y121">
        <v>227</v>
      </c>
      <c r="Z121">
        <v>69</v>
      </c>
      <c r="AA121" t="s">
        <v>108</v>
      </c>
      <c r="AB121">
        <v>36</v>
      </c>
      <c r="AC121">
        <v>28</v>
      </c>
      <c r="AD121">
        <v>263.16300000000001</v>
      </c>
      <c r="AE121" t="s">
        <v>108</v>
      </c>
      <c r="AF121" t="s">
        <v>108</v>
      </c>
    </row>
    <row r="122" spans="1:32" x14ac:dyDescent="0.25">
      <c r="A122" t="s">
        <v>776</v>
      </c>
      <c r="B122">
        <v>1003</v>
      </c>
      <c r="C122" t="s">
        <v>655</v>
      </c>
      <c r="D122">
        <v>30</v>
      </c>
      <c r="E122">
        <v>167</v>
      </c>
      <c r="F122">
        <v>71.3</v>
      </c>
      <c r="G122">
        <v>106</v>
      </c>
      <c r="H122">
        <v>57.75</v>
      </c>
      <c r="I122" t="s">
        <v>103</v>
      </c>
      <c r="J122" t="s">
        <v>104</v>
      </c>
      <c r="K122" t="s">
        <v>753</v>
      </c>
      <c r="L122" t="s">
        <v>460</v>
      </c>
      <c r="M122" t="s">
        <v>107</v>
      </c>
      <c r="N122" t="s">
        <v>108</v>
      </c>
      <c r="O122" t="s">
        <v>108</v>
      </c>
      <c r="P122">
        <v>3.5</v>
      </c>
      <c r="Q122" t="s">
        <v>113</v>
      </c>
      <c r="R122" t="s">
        <v>108</v>
      </c>
      <c r="S122" t="s">
        <v>108</v>
      </c>
      <c r="T122" t="s">
        <v>108</v>
      </c>
      <c r="U122">
        <v>919</v>
      </c>
      <c r="V122">
        <v>213</v>
      </c>
      <c r="W122">
        <v>378</v>
      </c>
      <c r="X122">
        <v>98</v>
      </c>
      <c r="Y122">
        <v>215</v>
      </c>
      <c r="Z122">
        <v>65</v>
      </c>
      <c r="AA122" t="s">
        <v>108</v>
      </c>
      <c r="AB122">
        <v>37</v>
      </c>
      <c r="AC122">
        <v>22</v>
      </c>
      <c r="AD122">
        <v>285.07499999999999</v>
      </c>
      <c r="AE122">
        <v>9.3023300000000003E-2</v>
      </c>
      <c r="AF122">
        <v>0.27704200000000001</v>
      </c>
    </row>
    <row r="123" spans="1:32" x14ac:dyDescent="0.25">
      <c r="A123" t="s">
        <v>777</v>
      </c>
      <c r="B123">
        <v>1003</v>
      </c>
      <c r="C123" t="s">
        <v>655</v>
      </c>
      <c r="D123">
        <v>30</v>
      </c>
      <c r="E123">
        <v>167</v>
      </c>
      <c r="F123">
        <v>71.3</v>
      </c>
      <c r="G123">
        <v>106</v>
      </c>
      <c r="H123">
        <v>57.75</v>
      </c>
      <c r="I123" t="s">
        <v>103</v>
      </c>
      <c r="J123" t="s">
        <v>104</v>
      </c>
      <c r="K123" t="s">
        <v>753</v>
      </c>
      <c r="L123" t="s">
        <v>460</v>
      </c>
      <c r="M123" t="s">
        <v>107</v>
      </c>
      <c r="N123" t="s">
        <v>108</v>
      </c>
      <c r="O123" t="s">
        <v>108</v>
      </c>
      <c r="P123">
        <v>4</v>
      </c>
      <c r="Q123" t="s">
        <v>113</v>
      </c>
      <c r="R123" t="s">
        <v>108</v>
      </c>
      <c r="S123" t="s">
        <v>108</v>
      </c>
      <c r="T123" t="s">
        <v>108</v>
      </c>
      <c r="U123">
        <v>1139</v>
      </c>
      <c r="V123">
        <v>188</v>
      </c>
      <c r="W123">
        <v>395</v>
      </c>
      <c r="X123">
        <v>97</v>
      </c>
      <c r="Y123">
        <v>230</v>
      </c>
      <c r="Z123">
        <v>68</v>
      </c>
      <c r="AA123" t="s">
        <v>108</v>
      </c>
      <c r="AB123">
        <v>35</v>
      </c>
      <c r="AC123">
        <v>32</v>
      </c>
      <c r="AD123">
        <v>264.46499999999997</v>
      </c>
      <c r="AE123">
        <v>0.108696</v>
      </c>
      <c r="AF123">
        <v>0.28493000000000002</v>
      </c>
    </row>
    <row r="124" spans="1:32" x14ac:dyDescent="0.25">
      <c r="A124" t="s">
        <v>778</v>
      </c>
      <c r="B124">
        <v>1003</v>
      </c>
      <c r="C124" t="s">
        <v>655</v>
      </c>
      <c r="D124">
        <v>30</v>
      </c>
      <c r="E124">
        <v>167</v>
      </c>
      <c r="F124">
        <v>71.3</v>
      </c>
      <c r="G124">
        <v>106</v>
      </c>
      <c r="H124">
        <v>57.75</v>
      </c>
      <c r="I124" t="s">
        <v>103</v>
      </c>
      <c r="J124" t="s">
        <v>104</v>
      </c>
      <c r="K124" t="s">
        <v>753</v>
      </c>
      <c r="L124" t="s">
        <v>460</v>
      </c>
      <c r="M124" t="s">
        <v>107</v>
      </c>
      <c r="N124" t="s">
        <v>108</v>
      </c>
      <c r="O124" t="s">
        <v>108</v>
      </c>
      <c r="P124">
        <v>4</v>
      </c>
      <c r="Q124" t="s">
        <v>113</v>
      </c>
      <c r="R124" t="s">
        <v>108</v>
      </c>
      <c r="S124" t="s">
        <v>108</v>
      </c>
      <c r="T124" t="s">
        <v>108</v>
      </c>
      <c r="U124">
        <v>949</v>
      </c>
      <c r="V124">
        <v>218</v>
      </c>
      <c r="W124">
        <v>390</v>
      </c>
      <c r="X124">
        <v>101</v>
      </c>
      <c r="Y124">
        <v>220</v>
      </c>
      <c r="Z124">
        <v>69</v>
      </c>
      <c r="AA124" t="s">
        <v>108</v>
      </c>
      <c r="AB124">
        <v>38</v>
      </c>
      <c r="AC124">
        <v>25</v>
      </c>
      <c r="AD124">
        <v>280.25599999999997</v>
      </c>
      <c r="AE124">
        <v>6.5217399999999995E-2</v>
      </c>
      <c r="AF124">
        <v>0.29348800000000003</v>
      </c>
    </row>
    <row r="125" spans="1:32" x14ac:dyDescent="0.25">
      <c r="A125" t="s">
        <v>779</v>
      </c>
      <c r="B125">
        <v>1003</v>
      </c>
      <c r="C125" t="s">
        <v>655</v>
      </c>
      <c r="D125">
        <v>30</v>
      </c>
      <c r="E125">
        <v>167</v>
      </c>
      <c r="F125">
        <v>71.3</v>
      </c>
      <c r="G125">
        <v>106</v>
      </c>
      <c r="H125">
        <v>57.75</v>
      </c>
      <c r="I125" t="s">
        <v>103</v>
      </c>
      <c r="J125" t="s">
        <v>104</v>
      </c>
      <c r="K125" t="s">
        <v>753</v>
      </c>
      <c r="L125" t="s">
        <v>460</v>
      </c>
      <c r="M125" t="s">
        <v>107</v>
      </c>
      <c r="N125" t="s">
        <v>108</v>
      </c>
      <c r="O125" t="s">
        <v>108</v>
      </c>
      <c r="P125">
        <v>4</v>
      </c>
      <c r="Q125" t="s">
        <v>113</v>
      </c>
      <c r="R125" t="s">
        <v>108</v>
      </c>
      <c r="S125" t="s">
        <v>108</v>
      </c>
      <c r="T125" t="s">
        <v>108</v>
      </c>
      <c r="U125">
        <v>1021</v>
      </c>
      <c r="V125" t="s">
        <v>108</v>
      </c>
      <c r="W125" t="s">
        <v>108</v>
      </c>
      <c r="X125" t="s">
        <v>108</v>
      </c>
      <c r="Y125" t="s">
        <v>108</v>
      </c>
      <c r="Z125" t="s">
        <v>108</v>
      </c>
      <c r="AA125" t="s">
        <v>108</v>
      </c>
      <c r="AB125" t="s">
        <v>108</v>
      </c>
      <c r="AC125" t="s">
        <v>108</v>
      </c>
      <c r="AD125" t="s">
        <v>108</v>
      </c>
      <c r="AE125">
        <v>0.15</v>
      </c>
      <c r="AF125">
        <v>0.247863</v>
      </c>
    </row>
    <row r="126" spans="1:32" x14ac:dyDescent="0.25">
      <c r="A126" t="s">
        <v>780</v>
      </c>
      <c r="B126">
        <v>1003</v>
      </c>
      <c r="C126" t="s">
        <v>655</v>
      </c>
      <c r="D126">
        <v>30</v>
      </c>
      <c r="E126">
        <v>167</v>
      </c>
      <c r="F126">
        <v>71.3</v>
      </c>
      <c r="G126">
        <v>106</v>
      </c>
      <c r="H126">
        <v>57.75</v>
      </c>
      <c r="I126" t="s">
        <v>103</v>
      </c>
      <c r="J126" t="s">
        <v>104</v>
      </c>
      <c r="K126" t="s">
        <v>753</v>
      </c>
      <c r="L126" t="s">
        <v>460</v>
      </c>
      <c r="M126" t="s">
        <v>107</v>
      </c>
      <c r="N126" t="s">
        <v>108</v>
      </c>
      <c r="O126" t="s">
        <v>108</v>
      </c>
      <c r="P126">
        <v>5</v>
      </c>
      <c r="Q126" t="s">
        <v>113</v>
      </c>
      <c r="R126" t="s">
        <v>108</v>
      </c>
      <c r="S126" t="s">
        <v>108</v>
      </c>
      <c r="T126" t="s">
        <v>108</v>
      </c>
      <c r="U126">
        <v>790</v>
      </c>
      <c r="V126">
        <v>200</v>
      </c>
      <c r="W126">
        <v>365</v>
      </c>
      <c r="X126">
        <v>91</v>
      </c>
      <c r="Y126">
        <v>215</v>
      </c>
      <c r="Z126">
        <v>59</v>
      </c>
      <c r="AA126" t="s">
        <v>108</v>
      </c>
      <c r="AB126">
        <v>40</v>
      </c>
      <c r="AC126">
        <v>21</v>
      </c>
      <c r="AD126">
        <v>252.88800000000001</v>
      </c>
      <c r="AE126">
        <v>9.7560999999999995E-2</v>
      </c>
      <c r="AF126">
        <v>0.29636699999999999</v>
      </c>
    </row>
    <row r="127" spans="1:32" x14ac:dyDescent="0.25">
      <c r="A127" t="s">
        <v>781</v>
      </c>
      <c r="B127">
        <v>1003</v>
      </c>
      <c r="C127" t="s">
        <v>655</v>
      </c>
      <c r="D127">
        <v>30</v>
      </c>
      <c r="E127">
        <v>167</v>
      </c>
      <c r="F127">
        <v>71.3</v>
      </c>
      <c r="G127">
        <v>106</v>
      </c>
      <c r="H127">
        <v>57.75</v>
      </c>
      <c r="I127" t="s">
        <v>103</v>
      </c>
      <c r="J127" t="s">
        <v>104</v>
      </c>
      <c r="K127" t="s">
        <v>753</v>
      </c>
      <c r="L127" t="s">
        <v>460</v>
      </c>
      <c r="M127" t="s">
        <v>107</v>
      </c>
      <c r="N127" t="s">
        <v>108</v>
      </c>
      <c r="O127" t="s">
        <v>108</v>
      </c>
      <c r="P127">
        <v>5</v>
      </c>
      <c r="Q127" t="s">
        <v>113</v>
      </c>
      <c r="R127" t="s">
        <v>108</v>
      </c>
      <c r="S127" t="s">
        <v>108</v>
      </c>
      <c r="T127" t="s">
        <v>108</v>
      </c>
      <c r="U127">
        <v>770</v>
      </c>
      <c r="V127">
        <v>194</v>
      </c>
      <c r="W127">
        <v>366</v>
      </c>
      <c r="X127">
        <v>91</v>
      </c>
      <c r="Y127">
        <v>208</v>
      </c>
      <c r="Z127">
        <v>67</v>
      </c>
      <c r="AA127" t="s">
        <v>108</v>
      </c>
      <c r="AB127">
        <v>37</v>
      </c>
      <c r="AC127">
        <v>23</v>
      </c>
      <c r="AD127">
        <v>245.477</v>
      </c>
      <c r="AE127">
        <v>0.13636400000000001</v>
      </c>
      <c r="AF127">
        <v>0.32340099999999999</v>
      </c>
    </row>
    <row r="128" spans="1:32" x14ac:dyDescent="0.25">
      <c r="A128" t="s">
        <v>782</v>
      </c>
      <c r="B128">
        <v>1003</v>
      </c>
      <c r="C128" t="s">
        <v>655</v>
      </c>
      <c r="D128">
        <v>30</v>
      </c>
      <c r="E128">
        <v>167</v>
      </c>
      <c r="F128">
        <v>71.3</v>
      </c>
      <c r="G128">
        <v>106</v>
      </c>
      <c r="H128">
        <v>57.75</v>
      </c>
      <c r="I128" t="s">
        <v>103</v>
      </c>
      <c r="J128" t="s">
        <v>104</v>
      </c>
      <c r="K128" t="s">
        <v>753</v>
      </c>
      <c r="L128" t="s">
        <v>460</v>
      </c>
      <c r="M128" t="s">
        <v>107</v>
      </c>
      <c r="N128" t="s">
        <v>108</v>
      </c>
      <c r="O128" t="s">
        <v>108</v>
      </c>
      <c r="P128">
        <v>5</v>
      </c>
      <c r="Q128" t="s">
        <v>113</v>
      </c>
      <c r="R128" t="s">
        <v>108</v>
      </c>
      <c r="S128" t="s">
        <v>108</v>
      </c>
      <c r="T128" t="s">
        <v>108</v>
      </c>
      <c r="U128">
        <v>809</v>
      </c>
      <c r="V128">
        <v>193</v>
      </c>
      <c r="W128">
        <v>362</v>
      </c>
      <c r="X128">
        <v>93</v>
      </c>
      <c r="Y128">
        <v>204</v>
      </c>
      <c r="Z128">
        <v>65</v>
      </c>
      <c r="AA128" t="s">
        <v>108</v>
      </c>
      <c r="AB128">
        <v>43</v>
      </c>
      <c r="AC128">
        <v>21</v>
      </c>
      <c r="AD128">
        <v>231.65799999999999</v>
      </c>
      <c r="AE128">
        <v>4.8780499999999997E-2</v>
      </c>
      <c r="AF128">
        <v>0.40742099999999998</v>
      </c>
    </row>
    <row r="129" spans="1:32" x14ac:dyDescent="0.25">
      <c r="A129" t="s">
        <v>783</v>
      </c>
      <c r="B129">
        <v>1003</v>
      </c>
      <c r="C129" t="s">
        <v>655</v>
      </c>
      <c r="D129">
        <v>30</v>
      </c>
      <c r="E129">
        <v>167</v>
      </c>
      <c r="F129">
        <v>71.3</v>
      </c>
      <c r="G129">
        <v>106</v>
      </c>
      <c r="H129">
        <v>57.75</v>
      </c>
      <c r="I129" t="s">
        <v>103</v>
      </c>
      <c r="J129" t="s">
        <v>104</v>
      </c>
      <c r="K129" t="s">
        <v>753</v>
      </c>
      <c r="L129" t="s">
        <v>460</v>
      </c>
      <c r="M129" t="s">
        <v>107</v>
      </c>
      <c r="N129" t="s">
        <v>108</v>
      </c>
      <c r="O129" t="s">
        <v>108</v>
      </c>
      <c r="P129">
        <v>6</v>
      </c>
      <c r="Q129" t="s">
        <v>113</v>
      </c>
      <c r="R129" t="s">
        <v>108</v>
      </c>
      <c r="S129" t="s">
        <v>108</v>
      </c>
      <c r="T129" t="s">
        <v>108</v>
      </c>
      <c r="U129">
        <v>1172</v>
      </c>
      <c r="V129">
        <v>182</v>
      </c>
      <c r="W129">
        <v>404</v>
      </c>
      <c r="X129">
        <v>92</v>
      </c>
      <c r="Y129">
        <v>244</v>
      </c>
      <c r="Z129">
        <v>68</v>
      </c>
      <c r="AA129" t="s">
        <v>108</v>
      </c>
      <c r="AB129">
        <v>40</v>
      </c>
      <c r="AC129">
        <v>26</v>
      </c>
      <c r="AD129">
        <v>302.339</v>
      </c>
      <c r="AE129">
        <v>0.113636</v>
      </c>
      <c r="AF129">
        <v>0.28679900000000003</v>
      </c>
    </row>
    <row r="130" spans="1:32" x14ac:dyDescent="0.25">
      <c r="A130" t="s">
        <v>784</v>
      </c>
      <c r="B130">
        <v>1003</v>
      </c>
      <c r="C130" t="s">
        <v>655</v>
      </c>
      <c r="D130">
        <v>30</v>
      </c>
      <c r="E130">
        <v>167</v>
      </c>
      <c r="F130">
        <v>71.3</v>
      </c>
      <c r="G130">
        <v>106</v>
      </c>
      <c r="H130">
        <v>57.75</v>
      </c>
      <c r="I130" t="s">
        <v>103</v>
      </c>
      <c r="J130" t="s">
        <v>104</v>
      </c>
      <c r="K130" t="s">
        <v>753</v>
      </c>
      <c r="L130" t="s">
        <v>460</v>
      </c>
      <c r="M130" t="s">
        <v>107</v>
      </c>
      <c r="N130" t="s">
        <v>108</v>
      </c>
      <c r="O130" t="s">
        <v>108</v>
      </c>
      <c r="P130">
        <v>6</v>
      </c>
      <c r="Q130" t="s">
        <v>113</v>
      </c>
      <c r="R130" t="s">
        <v>108</v>
      </c>
      <c r="S130" t="s">
        <v>108</v>
      </c>
      <c r="T130" t="s">
        <v>108</v>
      </c>
      <c r="U130">
        <v>1186</v>
      </c>
      <c r="V130">
        <v>198</v>
      </c>
      <c r="W130">
        <v>404</v>
      </c>
      <c r="X130">
        <v>93</v>
      </c>
      <c r="Y130">
        <v>243</v>
      </c>
      <c r="Z130">
        <v>68</v>
      </c>
      <c r="AA130" t="s">
        <v>108</v>
      </c>
      <c r="AB130">
        <v>41</v>
      </c>
      <c r="AC130">
        <v>24</v>
      </c>
      <c r="AD130">
        <v>305.56599999999997</v>
      </c>
      <c r="AE130">
        <v>0.18604699999999999</v>
      </c>
      <c r="AF130">
        <v>0.32474500000000001</v>
      </c>
    </row>
    <row r="131" spans="1:32" x14ac:dyDescent="0.25">
      <c r="A131" t="s">
        <v>785</v>
      </c>
      <c r="B131">
        <v>1003</v>
      </c>
      <c r="C131" t="s">
        <v>655</v>
      </c>
      <c r="D131">
        <v>30</v>
      </c>
      <c r="E131">
        <v>167</v>
      </c>
      <c r="F131">
        <v>71.3</v>
      </c>
      <c r="G131">
        <v>106</v>
      </c>
      <c r="H131">
        <v>57.75</v>
      </c>
      <c r="I131" t="s">
        <v>103</v>
      </c>
      <c r="J131" t="s">
        <v>104</v>
      </c>
      <c r="K131" t="s">
        <v>753</v>
      </c>
      <c r="L131" t="s">
        <v>460</v>
      </c>
      <c r="M131" t="s">
        <v>107</v>
      </c>
      <c r="N131" t="s">
        <v>108</v>
      </c>
      <c r="O131" t="s">
        <v>108</v>
      </c>
      <c r="P131">
        <v>6</v>
      </c>
      <c r="Q131" t="s">
        <v>113</v>
      </c>
      <c r="R131" t="s">
        <v>108</v>
      </c>
      <c r="S131" t="s">
        <v>108</v>
      </c>
      <c r="T131" t="s">
        <v>108</v>
      </c>
      <c r="U131">
        <v>1145</v>
      </c>
      <c r="V131">
        <v>202</v>
      </c>
      <c r="W131">
        <v>407</v>
      </c>
      <c r="X131">
        <v>94</v>
      </c>
      <c r="Y131">
        <v>242</v>
      </c>
      <c r="Z131">
        <v>71</v>
      </c>
      <c r="AA131" t="s">
        <v>108</v>
      </c>
      <c r="AB131">
        <v>39</v>
      </c>
      <c r="AC131">
        <v>28</v>
      </c>
      <c r="AD131">
        <v>302.85000000000002</v>
      </c>
      <c r="AE131">
        <v>0.13953499999999999</v>
      </c>
      <c r="AF131">
        <v>0.29883700000000002</v>
      </c>
    </row>
    <row r="132" spans="1:32" x14ac:dyDescent="0.25">
      <c r="A132" t="s">
        <v>786</v>
      </c>
      <c r="B132">
        <v>1003</v>
      </c>
      <c r="C132" t="s">
        <v>655</v>
      </c>
      <c r="D132">
        <v>30</v>
      </c>
      <c r="E132">
        <v>167</v>
      </c>
      <c r="F132">
        <v>71.3</v>
      </c>
      <c r="G132">
        <v>106</v>
      </c>
      <c r="H132">
        <v>57.75</v>
      </c>
      <c r="I132" t="s">
        <v>103</v>
      </c>
      <c r="J132" t="s">
        <v>104</v>
      </c>
      <c r="K132" t="s">
        <v>753</v>
      </c>
      <c r="L132" t="s">
        <v>460</v>
      </c>
      <c r="M132" t="s">
        <v>107</v>
      </c>
      <c r="N132" t="s">
        <v>108</v>
      </c>
      <c r="O132" t="s">
        <v>108</v>
      </c>
      <c r="P132">
        <v>7</v>
      </c>
      <c r="Q132" t="s">
        <v>113</v>
      </c>
      <c r="R132" t="s">
        <v>108</v>
      </c>
      <c r="S132" t="s">
        <v>108</v>
      </c>
      <c r="T132" t="s">
        <v>108</v>
      </c>
      <c r="U132">
        <v>1208</v>
      </c>
      <c r="V132">
        <v>194</v>
      </c>
      <c r="W132">
        <v>403</v>
      </c>
      <c r="X132">
        <v>92</v>
      </c>
      <c r="Y132">
        <v>244</v>
      </c>
      <c r="Z132">
        <v>67</v>
      </c>
      <c r="AA132" t="s">
        <v>108</v>
      </c>
      <c r="AB132">
        <v>41</v>
      </c>
      <c r="AC132">
        <v>24</v>
      </c>
      <c r="AD132">
        <v>330.54300000000001</v>
      </c>
      <c r="AE132">
        <v>0.155556</v>
      </c>
      <c r="AF132">
        <v>0.30932999999999999</v>
      </c>
    </row>
    <row r="133" spans="1:32" x14ac:dyDescent="0.25">
      <c r="A133" t="s">
        <v>787</v>
      </c>
      <c r="B133">
        <v>1003</v>
      </c>
      <c r="C133" t="s">
        <v>655</v>
      </c>
      <c r="D133">
        <v>30</v>
      </c>
      <c r="E133">
        <v>167</v>
      </c>
      <c r="F133">
        <v>71.3</v>
      </c>
      <c r="G133">
        <v>106</v>
      </c>
      <c r="H133">
        <v>57.75</v>
      </c>
      <c r="I133" t="s">
        <v>103</v>
      </c>
      <c r="J133" t="s">
        <v>104</v>
      </c>
      <c r="K133" t="s">
        <v>753</v>
      </c>
      <c r="L133" t="s">
        <v>460</v>
      </c>
      <c r="M133" t="s">
        <v>107</v>
      </c>
      <c r="N133" t="s">
        <v>108</v>
      </c>
      <c r="O133" t="s">
        <v>108</v>
      </c>
      <c r="P133">
        <v>7</v>
      </c>
      <c r="Q133" t="s">
        <v>113</v>
      </c>
      <c r="R133" t="s">
        <v>108</v>
      </c>
      <c r="S133" t="s">
        <v>108</v>
      </c>
      <c r="T133" t="s">
        <v>108</v>
      </c>
      <c r="U133">
        <v>1146</v>
      </c>
      <c r="V133">
        <v>203</v>
      </c>
      <c r="W133">
        <v>401</v>
      </c>
      <c r="X133">
        <v>91</v>
      </c>
      <c r="Y133">
        <v>242</v>
      </c>
      <c r="Z133">
        <v>68</v>
      </c>
      <c r="AA133" t="s">
        <v>108</v>
      </c>
      <c r="AB133">
        <v>41</v>
      </c>
      <c r="AC133">
        <v>22</v>
      </c>
      <c r="AD133">
        <v>327.44200000000001</v>
      </c>
      <c r="AE133">
        <v>0.16666700000000001</v>
      </c>
      <c r="AF133">
        <v>0.31668299999999999</v>
      </c>
    </row>
    <row r="134" spans="1:32" x14ac:dyDescent="0.25">
      <c r="A134" t="s">
        <v>788</v>
      </c>
      <c r="B134">
        <v>1003</v>
      </c>
      <c r="C134" t="s">
        <v>655</v>
      </c>
      <c r="D134">
        <v>30</v>
      </c>
      <c r="E134">
        <v>167</v>
      </c>
      <c r="F134">
        <v>71.3</v>
      </c>
      <c r="G134">
        <v>106</v>
      </c>
      <c r="H134">
        <v>57.75</v>
      </c>
      <c r="I134" t="s">
        <v>103</v>
      </c>
      <c r="J134" t="s">
        <v>104</v>
      </c>
      <c r="K134" t="s">
        <v>753</v>
      </c>
      <c r="L134" t="s">
        <v>460</v>
      </c>
      <c r="M134" t="s">
        <v>107</v>
      </c>
      <c r="N134" t="s">
        <v>108</v>
      </c>
      <c r="O134" t="s">
        <v>108</v>
      </c>
      <c r="P134">
        <v>7</v>
      </c>
      <c r="Q134" t="s">
        <v>113</v>
      </c>
      <c r="R134" t="s">
        <v>108</v>
      </c>
      <c r="S134" t="s">
        <v>108</v>
      </c>
      <c r="T134" t="s">
        <v>108</v>
      </c>
      <c r="U134">
        <v>1219</v>
      </c>
      <c r="V134">
        <v>191</v>
      </c>
      <c r="W134">
        <v>396</v>
      </c>
      <c r="X134">
        <v>91</v>
      </c>
      <c r="Y134">
        <v>240</v>
      </c>
      <c r="Z134">
        <v>65</v>
      </c>
      <c r="AA134" t="s">
        <v>108</v>
      </c>
      <c r="AB134">
        <v>41</v>
      </c>
      <c r="AC134">
        <v>23</v>
      </c>
      <c r="AD134">
        <v>317.584</v>
      </c>
      <c r="AE134">
        <v>0.111111</v>
      </c>
      <c r="AF134">
        <v>0.27870400000000001</v>
      </c>
    </row>
    <row r="135" spans="1:32" x14ac:dyDescent="0.25">
      <c r="A135" t="s">
        <v>789</v>
      </c>
      <c r="B135">
        <v>1003</v>
      </c>
      <c r="C135" t="s">
        <v>655</v>
      </c>
      <c r="D135">
        <v>30</v>
      </c>
      <c r="E135">
        <v>167</v>
      </c>
      <c r="F135">
        <v>71.3</v>
      </c>
      <c r="G135">
        <v>106</v>
      </c>
      <c r="H135">
        <v>57.75</v>
      </c>
      <c r="I135" t="s">
        <v>103</v>
      </c>
      <c r="J135" t="s">
        <v>104</v>
      </c>
      <c r="K135" t="s">
        <v>753</v>
      </c>
      <c r="L135" t="s">
        <v>460</v>
      </c>
      <c r="M135" t="s">
        <v>107</v>
      </c>
      <c r="N135" t="s">
        <v>108</v>
      </c>
      <c r="O135" t="s">
        <v>108</v>
      </c>
      <c r="P135">
        <v>8</v>
      </c>
      <c r="Q135" t="s">
        <v>113</v>
      </c>
      <c r="R135" t="s">
        <v>108</v>
      </c>
      <c r="S135" t="s">
        <v>108</v>
      </c>
      <c r="T135" t="s">
        <v>108</v>
      </c>
      <c r="U135">
        <v>1124</v>
      </c>
      <c r="V135">
        <v>164</v>
      </c>
      <c r="W135">
        <v>398</v>
      </c>
      <c r="X135">
        <v>90</v>
      </c>
      <c r="Y135">
        <v>247</v>
      </c>
      <c r="Z135">
        <v>61</v>
      </c>
      <c r="AA135" t="s">
        <v>108</v>
      </c>
      <c r="AB135">
        <v>34</v>
      </c>
      <c r="AC135">
        <v>26</v>
      </c>
      <c r="AD135">
        <v>325.733</v>
      </c>
      <c r="AE135">
        <v>0.15384600000000001</v>
      </c>
      <c r="AF135">
        <v>0.325681</v>
      </c>
    </row>
    <row r="136" spans="1:32" x14ac:dyDescent="0.25">
      <c r="A136" t="s">
        <v>790</v>
      </c>
      <c r="B136">
        <v>1003</v>
      </c>
      <c r="C136" t="s">
        <v>655</v>
      </c>
      <c r="D136">
        <v>30</v>
      </c>
      <c r="E136">
        <v>167</v>
      </c>
      <c r="F136">
        <v>71.3</v>
      </c>
      <c r="G136">
        <v>106</v>
      </c>
      <c r="H136">
        <v>57.75</v>
      </c>
      <c r="I136" t="s">
        <v>103</v>
      </c>
      <c r="J136" t="s">
        <v>104</v>
      </c>
      <c r="K136" t="s">
        <v>753</v>
      </c>
      <c r="L136" t="s">
        <v>460</v>
      </c>
      <c r="M136" t="s">
        <v>107</v>
      </c>
      <c r="N136" t="s">
        <v>108</v>
      </c>
      <c r="O136" t="s">
        <v>108</v>
      </c>
      <c r="P136">
        <v>8</v>
      </c>
      <c r="Q136" t="s">
        <v>113</v>
      </c>
      <c r="R136" t="s">
        <v>108</v>
      </c>
      <c r="S136" t="s">
        <v>108</v>
      </c>
      <c r="T136" t="s">
        <v>108</v>
      </c>
      <c r="U136">
        <v>1157</v>
      </c>
      <c r="V136">
        <v>167</v>
      </c>
      <c r="W136">
        <v>404</v>
      </c>
      <c r="X136">
        <v>91</v>
      </c>
      <c r="Y136">
        <v>251</v>
      </c>
      <c r="Z136">
        <v>62</v>
      </c>
      <c r="AA136" t="s">
        <v>108</v>
      </c>
      <c r="AB136">
        <v>42</v>
      </c>
      <c r="AC136">
        <v>22</v>
      </c>
      <c r="AD136">
        <v>357.78300000000002</v>
      </c>
      <c r="AE136">
        <v>0.16666700000000001</v>
      </c>
      <c r="AF136">
        <v>0.35027200000000003</v>
      </c>
    </row>
    <row r="137" spans="1:32" x14ac:dyDescent="0.25">
      <c r="A137" t="s">
        <v>791</v>
      </c>
      <c r="B137">
        <v>1003</v>
      </c>
      <c r="C137" t="s">
        <v>655</v>
      </c>
      <c r="D137">
        <v>30</v>
      </c>
      <c r="E137">
        <v>167</v>
      </c>
      <c r="F137">
        <v>71.3</v>
      </c>
      <c r="G137">
        <v>106</v>
      </c>
      <c r="H137">
        <v>57.75</v>
      </c>
      <c r="I137" t="s">
        <v>103</v>
      </c>
      <c r="J137" t="s">
        <v>104</v>
      </c>
      <c r="K137" t="s">
        <v>753</v>
      </c>
      <c r="L137" t="s">
        <v>460</v>
      </c>
      <c r="M137" t="s">
        <v>107</v>
      </c>
      <c r="N137" t="s">
        <v>108</v>
      </c>
      <c r="O137" t="s">
        <v>108</v>
      </c>
      <c r="P137">
        <v>8</v>
      </c>
      <c r="Q137" t="s">
        <v>113</v>
      </c>
      <c r="R137" t="s">
        <v>108</v>
      </c>
      <c r="S137" t="s">
        <v>108</v>
      </c>
      <c r="T137" t="s">
        <v>108</v>
      </c>
      <c r="U137">
        <v>1179</v>
      </c>
      <c r="V137">
        <v>178</v>
      </c>
      <c r="W137">
        <v>399</v>
      </c>
      <c r="X137">
        <v>90</v>
      </c>
      <c r="Y137">
        <v>245</v>
      </c>
      <c r="Z137">
        <v>64</v>
      </c>
      <c r="AA137" t="s">
        <v>108</v>
      </c>
      <c r="AB137">
        <v>37</v>
      </c>
      <c r="AC137">
        <v>24</v>
      </c>
      <c r="AD137">
        <v>370.76100000000002</v>
      </c>
      <c r="AE137">
        <v>0.146341</v>
      </c>
      <c r="AF137">
        <v>0.30386099999999999</v>
      </c>
    </row>
    <row r="138" spans="1:32" x14ac:dyDescent="0.25">
      <c r="A138" t="s">
        <v>792</v>
      </c>
      <c r="B138">
        <v>1003</v>
      </c>
      <c r="C138" t="s">
        <v>655</v>
      </c>
      <c r="D138">
        <v>30</v>
      </c>
      <c r="E138">
        <v>167</v>
      </c>
      <c r="F138">
        <v>71.3</v>
      </c>
      <c r="G138">
        <v>106</v>
      </c>
      <c r="H138">
        <v>57.75</v>
      </c>
      <c r="I138" t="s">
        <v>103</v>
      </c>
      <c r="J138" t="s">
        <v>104</v>
      </c>
      <c r="K138" t="s">
        <v>753</v>
      </c>
      <c r="L138" t="s">
        <v>460</v>
      </c>
      <c r="M138" t="s">
        <v>107</v>
      </c>
      <c r="N138" t="s">
        <v>108</v>
      </c>
      <c r="O138" t="s">
        <v>108</v>
      </c>
      <c r="P138">
        <v>12</v>
      </c>
      <c r="Q138" t="s">
        <v>113</v>
      </c>
      <c r="R138" t="s">
        <v>108</v>
      </c>
      <c r="S138" t="s">
        <v>108</v>
      </c>
      <c r="T138" t="s">
        <v>108</v>
      </c>
      <c r="U138">
        <v>963</v>
      </c>
      <c r="V138">
        <v>201</v>
      </c>
      <c r="W138">
        <v>380</v>
      </c>
      <c r="X138">
        <v>94</v>
      </c>
      <c r="Y138">
        <v>222</v>
      </c>
      <c r="Z138">
        <v>64</v>
      </c>
      <c r="AA138" t="s">
        <v>108</v>
      </c>
      <c r="AB138">
        <v>36</v>
      </c>
      <c r="AC138">
        <v>20</v>
      </c>
      <c r="AD138">
        <v>375.84100000000001</v>
      </c>
      <c r="AE138">
        <v>0.13636400000000001</v>
      </c>
      <c r="AF138">
        <v>0.30532500000000001</v>
      </c>
    </row>
    <row r="139" spans="1:32" x14ac:dyDescent="0.25">
      <c r="A139" t="s">
        <v>793</v>
      </c>
      <c r="B139">
        <v>1003</v>
      </c>
      <c r="C139" t="s">
        <v>655</v>
      </c>
      <c r="D139">
        <v>30</v>
      </c>
      <c r="E139">
        <v>167</v>
      </c>
      <c r="F139">
        <v>71.3</v>
      </c>
      <c r="G139">
        <v>106</v>
      </c>
      <c r="H139">
        <v>57.75</v>
      </c>
      <c r="I139" t="s">
        <v>103</v>
      </c>
      <c r="J139" t="s">
        <v>104</v>
      </c>
      <c r="K139" t="s">
        <v>753</v>
      </c>
      <c r="L139" t="s">
        <v>460</v>
      </c>
      <c r="M139" t="s">
        <v>107</v>
      </c>
      <c r="N139" t="s">
        <v>108</v>
      </c>
      <c r="O139" t="s">
        <v>108</v>
      </c>
      <c r="P139">
        <v>12</v>
      </c>
      <c r="Q139" t="s">
        <v>113</v>
      </c>
      <c r="R139" t="s">
        <v>108</v>
      </c>
      <c r="S139" t="s">
        <v>108</v>
      </c>
      <c r="T139" t="s">
        <v>108</v>
      </c>
      <c r="U139">
        <v>948</v>
      </c>
      <c r="V139">
        <v>183</v>
      </c>
      <c r="W139">
        <v>377</v>
      </c>
      <c r="X139">
        <v>90</v>
      </c>
      <c r="Y139">
        <v>224</v>
      </c>
      <c r="Z139">
        <v>63</v>
      </c>
      <c r="AA139" t="s">
        <v>108</v>
      </c>
      <c r="AB139">
        <v>37</v>
      </c>
      <c r="AC139">
        <v>21</v>
      </c>
      <c r="AD139">
        <v>364.43299999999999</v>
      </c>
      <c r="AE139">
        <v>0.14285700000000001</v>
      </c>
      <c r="AF139">
        <v>0.300288</v>
      </c>
    </row>
    <row r="140" spans="1:32" x14ac:dyDescent="0.25">
      <c r="A140" t="s">
        <v>794</v>
      </c>
      <c r="B140">
        <v>1003</v>
      </c>
      <c r="C140" t="s">
        <v>655</v>
      </c>
      <c r="D140">
        <v>30</v>
      </c>
      <c r="E140">
        <v>167</v>
      </c>
      <c r="F140">
        <v>71.3</v>
      </c>
      <c r="G140">
        <v>106</v>
      </c>
      <c r="H140">
        <v>57.75</v>
      </c>
      <c r="I140" t="s">
        <v>103</v>
      </c>
      <c r="J140" t="s">
        <v>104</v>
      </c>
      <c r="K140" t="s">
        <v>753</v>
      </c>
      <c r="L140" t="s">
        <v>460</v>
      </c>
      <c r="M140" t="s">
        <v>107</v>
      </c>
      <c r="N140" t="s">
        <v>108</v>
      </c>
      <c r="O140" t="s">
        <v>108</v>
      </c>
      <c r="P140">
        <v>12</v>
      </c>
      <c r="Q140" t="s">
        <v>113</v>
      </c>
      <c r="R140" t="s">
        <v>108</v>
      </c>
      <c r="S140" t="s">
        <v>108</v>
      </c>
      <c r="T140" t="s">
        <v>108</v>
      </c>
      <c r="U140">
        <v>958</v>
      </c>
      <c r="V140">
        <v>198</v>
      </c>
      <c r="W140">
        <v>370</v>
      </c>
      <c r="X140">
        <v>91</v>
      </c>
      <c r="Y140">
        <v>217</v>
      </c>
      <c r="Z140">
        <v>62</v>
      </c>
      <c r="AA140" t="s">
        <v>108</v>
      </c>
      <c r="AB140">
        <v>31</v>
      </c>
      <c r="AC140">
        <v>24</v>
      </c>
      <c r="AD140">
        <v>369.916</v>
      </c>
      <c r="AE140">
        <v>0.11627899999999999</v>
      </c>
      <c r="AF140">
        <v>0.26006099999999999</v>
      </c>
    </row>
    <row r="141" spans="1:32" x14ac:dyDescent="0.25">
      <c r="A141" t="s">
        <v>795</v>
      </c>
      <c r="B141">
        <v>1003</v>
      </c>
      <c r="C141" t="s">
        <v>655</v>
      </c>
      <c r="D141">
        <v>30</v>
      </c>
      <c r="E141">
        <v>167</v>
      </c>
      <c r="F141">
        <v>71.3</v>
      </c>
      <c r="G141">
        <v>106</v>
      </c>
      <c r="H141">
        <v>57.75</v>
      </c>
      <c r="I141" t="s">
        <v>103</v>
      </c>
      <c r="J141" t="s">
        <v>104</v>
      </c>
      <c r="K141" t="s">
        <v>753</v>
      </c>
      <c r="L141" t="s">
        <v>460</v>
      </c>
      <c r="M141" t="s">
        <v>107</v>
      </c>
      <c r="N141" t="s">
        <v>108</v>
      </c>
      <c r="O141" t="s">
        <v>108</v>
      </c>
      <c r="P141">
        <v>14</v>
      </c>
      <c r="Q141" t="s">
        <v>113</v>
      </c>
      <c r="R141" t="s">
        <v>108</v>
      </c>
      <c r="S141" t="s">
        <v>108</v>
      </c>
      <c r="T141" t="s">
        <v>108</v>
      </c>
      <c r="U141">
        <v>898</v>
      </c>
      <c r="V141">
        <v>208</v>
      </c>
      <c r="W141">
        <v>372</v>
      </c>
      <c r="X141">
        <v>92</v>
      </c>
      <c r="Y141">
        <v>216</v>
      </c>
      <c r="Z141">
        <v>64</v>
      </c>
      <c r="AA141" t="s">
        <v>108</v>
      </c>
      <c r="AB141">
        <v>32</v>
      </c>
      <c r="AC141">
        <v>26</v>
      </c>
      <c r="AD141">
        <v>310.79700000000003</v>
      </c>
      <c r="AE141">
        <v>0.146341</v>
      </c>
      <c r="AF141">
        <v>0.28498400000000002</v>
      </c>
    </row>
    <row r="142" spans="1:32" x14ac:dyDescent="0.25">
      <c r="A142" t="s">
        <v>796</v>
      </c>
      <c r="B142">
        <v>1003</v>
      </c>
      <c r="C142" t="s">
        <v>655</v>
      </c>
      <c r="D142">
        <v>30</v>
      </c>
      <c r="E142">
        <v>167</v>
      </c>
      <c r="F142">
        <v>71.3</v>
      </c>
      <c r="G142">
        <v>106</v>
      </c>
      <c r="H142">
        <v>57.75</v>
      </c>
      <c r="I142" t="s">
        <v>103</v>
      </c>
      <c r="J142" t="s">
        <v>104</v>
      </c>
      <c r="K142" t="s">
        <v>753</v>
      </c>
      <c r="L142" t="s">
        <v>460</v>
      </c>
      <c r="M142" t="s">
        <v>107</v>
      </c>
      <c r="N142" t="s">
        <v>108</v>
      </c>
      <c r="O142" t="s">
        <v>108</v>
      </c>
      <c r="P142">
        <v>14</v>
      </c>
      <c r="Q142" t="s">
        <v>113</v>
      </c>
      <c r="R142" t="s">
        <v>108</v>
      </c>
      <c r="S142" t="s">
        <v>108</v>
      </c>
      <c r="T142" t="s">
        <v>108</v>
      </c>
      <c r="U142">
        <v>914</v>
      </c>
      <c r="V142">
        <v>204</v>
      </c>
      <c r="W142">
        <v>369</v>
      </c>
      <c r="X142">
        <v>93</v>
      </c>
      <c r="Y142">
        <v>214</v>
      </c>
      <c r="Z142">
        <v>62</v>
      </c>
      <c r="AA142" t="s">
        <v>108</v>
      </c>
      <c r="AB142">
        <v>34</v>
      </c>
      <c r="AC142">
        <v>24</v>
      </c>
      <c r="AD142">
        <v>304.66699999999997</v>
      </c>
      <c r="AE142">
        <v>0.119048</v>
      </c>
      <c r="AF142">
        <v>0.28139700000000001</v>
      </c>
    </row>
    <row r="143" spans="1:32" x14ac:dyDescent="0.25">
      <c r="A143" t="s">
        <v>797</v>
      </c>
      <c r="B143">
        <v>1003</v>
      </c>
      <c r="C143" t="s">
        <v>655</v>
      </c>
      <c r="D143">
        <v>30</v>
      </c>
      <c r="E143">
        <v>167</v>
      </c>
      <c r="F143">
        <v>71.3</v>
      </c>
      <c r="G143">
        <v>106</v>
      </c>
      <c r="H143">
        <v>57.75</v>
      </c>
      <c r="I143" t="s">
        <v>103</v>
      </c>
      <c r="J143" t="s">
        <v>104</v>
      </c>
      <c r="K143" t="s">
        <v>753</v>
      </c>
      <c r="L143" t="s">
        <v>460</v>
      </c>
      <c r="M143" t="s">
        <v>107</v>
      </c>
      <c r="N143" t="s">
        <v>108</v>
      </c>
      <c r="O143" t="s">
        <v>108</v>
      </c>
      <c r="P143">
        <v>14</v>
      </c>
      <c r="Q143" t="s">
        <v>113</v>
      </c>
      <c r="R143" t="s">
        <v>108</v>
      </c>
      <c r="S143" t="s">
        <v>108</v>
      </c>
      <c r="T143" t="s">
        <v>108</v>
      </c>
      <c r="U143">
        <v>818</v>
      </c>
      <c r="V143">
        <v>188</v>
      </c>
      <c r="W143">
        <v>365</v>
      </c>
      <c r="X143">
        <v>86</v>
      </c>
      <c r="Y143">
        <v>210</v>
      </c>
      <c r="Z143">
        <v>69</v>
      </c>
      <c r="AA143" t="s">
        <v>108</v>
      </c>
      <c r="AB143">
        <v>37</v>
      </c>
      <c r="AC143">
        <v>22</v>
      </c>
      <c r="AD143">
        <v>305.46800000000002</v>
      </c>
      <c r="AE143" t="s">
        <v>108</v>
      </c>
      <c r="AF143" t="s">
        <v>108</v>
      </c>
    </row>
    <row r="144" spans="1:32" x14ac:dyDescent="0.25">
      <c r="A144" t="s">
        <v>798</v>
      </c>
      <c r="B144">
        <v>1003</v>
      </c>
      <c r="C144" t="s">
        <v>655</v>
      </c>
      <c r="D144">
        <v>30</v>
      </c>
      <c r="E144">
        <v>167</v>
      </c>
      <c r="F144">
        <v>71.3</v>
      </c>
      <c r="G144">
        <v>106</v>
      </c>
      <c r="H144">
        <v>57.75</v>
      </c>
      <c r="I144" t="s">
        <v>103</v>
      </c>
      <c r="J144" t="s">
        <v>104</v>
      </c>
      <c r="K144" t="s">
        <v>753</v>
      </c>
      <c r="L144" t="s">
        <v>460</v>
      </c>
      <c r="M144" t="s">
        <v>107</v>
      </c>
      <c r="N144" t="s">
        <v>108</v>
      </c>
      <c r="O144" t="s">
        <v>108</v>
      </c>
      <c r="P144">
        <v>24</v>
      </c>
      <c r="Q144" t="s">
        <v>113</v>
      </c>
      <c r="R144" t="s">
        <v>108</v>
      </c>
      <c r="S144" t="s">
        <v>108</v>
      </c>
      <c r="T144" t="s">
        <v>108</v>
      </c>
      <c r="U144">
        <v>1092</v>
      </c>
      <c r="V144">
        <v>188</v>
      </c>
      <c r="W144">
        <v>406</v>
      </c>
      <c r="X144">
        <v>92</v>
      </c>
      <c r="Y144">
        <v>243</v>
      </c>
      <c r="Z144">
        <v>71</v>
      </c>
      <c r="AA144" t="s">
        <v>108</v>
      </c>
      <c r="AB144">
        <v>41</v>
      </c>
      <c r="AC144">
        <v>26</v>
      </c>
      <c r="AD144">
        <v>360.17599999999999</v>
      </c>
      <c r="AE144">
        <v>0.113636</v>
      </c>
      <c r="AF144">
        <v>0.38020799999999999</v>
      </c>
    </row>
    <row r="145" spans="1:32" x14ac:dyDescent="0.25">
      <c r="A145" t="s">
        <v>799</v>
      </c>
      <c r="B145">
        <v>1003</v>
      </c>
      <c r="C145" t="s">
        <v>655</v>
      </c>
      <c r="D145">
        <v>30</v>
      </c>
      <c r="E145">
        <v>167</v>
      </c>
      <c r="F145">
        <v>71.3</v>
      </c>
      <c r="G145">
        <v>106</v>
      </c>
      <c r="H145">
        <v>57.75</v>
      </c>
      <c r="I145" t="s">
        <v>103</v>
      </c>
      <c r="J145" t="s">
        <v>104</v>
      </c>
      <c r="K145" t="s">
        <v>753</v>
      </c>
      <c r="L145" t="s">
        <v>460</v>
      </c>
      <c r="M145" t="s">
        <v>107</v>
      </c>
      <c r="N145" t="s">
        <v>108</v>
      </c>
      <c r="O145" t="s">
        <v>108</v>
      </c>
      <c r="P145">
        <v>24</v>
      </c>
      <c r="Q145" t="s">
        <v>113</v>
      </c>
      <c r="R145" t="s">
        <v>108</v>
      </c>
      <c r="S145" t="s">
        <v>108</v>
      </c>
      <c r="T145" t="s">
        <v>108</v>
      </c>
      <c r="U145">
        <v>774</v>
      </c>
      <c r="V145">
        <v>206</v>
      </c>
      <c r="W145">
        <v>398</v>
      </c>
      <c r="X145">
        <v>89</v>
      </c>
      <c r="Y145">
        <v>234</v>
      </c>
      <c r="Z145">
        <v>75</v>
      </c>
      <c r="AA145" t="s">
        <v>108</v>
      </c>
      <c r="AB145">
        <v>40</v>
      </c>
      <c r="AC145">
        <v>31</v>
      </c>
      <c r="AD145">
        <v>287.87099999999998</v>
      </c>
      <c r="AE145">
        <v>0.2</v>
      </c>
      <c r="AF145">
        <v>0.42541699999999999</v>
      </c>
    </row>
    <row r="146" spans="1:32" x14ac:dyDescent="0.25">
      <c r="A146" t="s">
        <v>800</v>
      </c>
      <c r="B146">
        <v>1003</v>
      </c>
      <c r="C146" t="s">
        <v>655</v>
      </c>
      <c r="D146">
        <v>30</v>
      </c>
      <c r="E146">
        <v>167</v>
      </c>
      <c r="F146">
        <v>71.3</v>
      </c>
      <c r="G146">
        <v>106</v>
      </c>
      <c r="H146">
        <v>57.75</v>
      </c>
      <c r="I146" t="s">
        <v>103</v>
      </c>
      <c r="J146" t="s">
        <v>104</v>
      </c>
      <c r="K146" t="s">
        <v>753</v>
      </c>
      <c r="L146" t="s">
        <v>460</v>
      </c>
      <c r="M146" t="s">
        <v>107</v>
      </c>
      <c r="N146" t="s">
        <v>108</v>
      </c>
      <c r="O146" t="s">
        <v>108</v>
      </c>
      <c r="P146">
        <v>24</v>
      </c>
      <c r="Q146" t="s">
        <v>113</v>
      </c>
      <c r="R146" t="s">
        <v>108</v>
      </c>
      <c r="S146" t="s">
        <v>108</v>
      </c>
      <c r="T146" t="s">
        <v>108</v>
      </c>
      <c r="U146">
        <v>959</v>
      </c>
      <c r="V146">
        <v>203</v>
      </c>
      <c r="W146">
        <v>391</v>
      </c>
      <c r="X146">
        <v>93</v>
      </c>
      <c r="Y146">
        <v>231</v>
      </c>
      <c r="Z146">
        <v>67</v>
      </c>
      <c r="AA146" t="s">
        <v>108</v>
      </c>
      <c r="AB146">
        <v>35</v>
      </c>
      <c r="AC146">
        <v>28</v>
      </c>
      <c r="AD146">
        <v>357.75200000000001</v>
      </c>
      <c r="AE146">
        <v>0.130435</v>
      </c>
      <c r="AF146">
        <v>0.35928500000000002</v>
      </c>
    </row>
    <row r="147" spans="1:32" x14ac:dyDescent="0.25">
      <c r="A147" t="s">
        <v>801</v>
      </c>
      <c r="B147">
        <v>1004</v>
      </c>
      <c r="C147" t="s">
        <v>655</v>
      </c>
      <c r="D147">
        <v>32</v>
      </c>
      <c r="E147">
        <v>177.1</v>
      </c>
      <c r="F147">
        <v>60.7</v>
      </c>
      <c r="G147">
        <v>92</v>
      </c>
      <c r="H147">
        <v>51.75</v>
      </c>
      <c r="I147" t="s">
        <v>103</v>
      </c>
      <c r="J147" t="s">
        <v>104</v>
      </c>
      <c r="K147" t="s">
        <v>459</v>
      </c>
      <c r="L147" t="s">
        <v>460</v>
      </c>
      <c r="M147" t="s">
        <v>107</v>
      </c>
      <c r="N147" t="s">
        <v>108</v>
      </c>
      <c r="O147" t="s">
        <v>108</v>
      </c>
      <c r="P147">
        <v>-0.5</v>
      </c>
      <c r="Q147" t="s">
        <v>109</v>
      </c>
      <c r="R147" t="s">
        <v>108</v>
      </c>
      <c r="S147" t="s">
        <v>108</v>
      </c>
      <c r="T147" t="s">
        <v>108</v>
      </c>
      <c r="U147">
        <v>867</v>
      </c>
      <c r="V147">
        <v>131</v>
      </c>
      <c r="W147">
        <v>417</v>
      </c>
      <c r="X147">
        <v>95</v>
      </c>
      <c r="Y147">
        <v>247</v>
      </c>
      <c r="Z147">
        <v>75</v>
      </c>
      <c r="AA147" t="s">
        <v>108</v>
      </c>
      <c r="AB147">
        <v>52</v>
      </c>
      <c r="AC147">
        <v>28</v>
      </c>
      <c r="AD147">
        <v>171.624</v>
      </c>
      <c r="AE147">
        <v>0.28571400000000002</v>
      </c>
      <c r="AF147">
        <v>0.44659599999999999</v>
      </c>
    </row>
    <row r="148" spans="1:32" x14ac:dyDescent="0.25">
      <c r="A148" t="s">
        <v>802</v>
      </c>
      <c r="B148">
        <v>1004</v>
      </c>
      <c r="C148" t="s">
        <v>655</v>
      </c>
      <c r="D148">
        <v>32</v>
      </c>
      <c r="E148">
        <v>177.1</v>
      </c>
      <c r="F148">
        <v>60.7</v>
      </c>
      <c r="G148">
        <v>92</v>
      </c>
      <c r="H148">
        <v>51.75</v>
      </c>
      <c r="I148" t="s">
        <v>103</v>
      </c>
      <c r="J148" t="s">
        <v>104</v>
      </c>
      <c r="K148" t="s">
        <v>459</v>
      </c>
      <c r="L148" t="s">
        <v>460</v>
      </c>
      <c r="M148" t="s">
        <v>107</v>
      </c>
      <c r="N148" t="s">
        <v>108</v>
      </c>
      <c r="O148" t="s">
        <v>108</v>
      </c>
      <c r="P148">
        <v>-0.5</v>
      </c>
      <c r="Q148" t="s">
        <v>109</v>
      </c>
      <c r="R148" t="s">
        <v>108</v>
      </c>
      <c r="S148" t="s">
        <v>108</v>
      </c>
      <c r="T148" t="s">
        <v>108</v>
      </c>
      <c r="U148">
        <v>887</v>
      </c>
      <c r="V148">
        <v>139</v>
      </c>
      <c r="W148">
        <v>422</v>
      </c>
      <c r="X148">
        <v>89</v>
      </c>
      <c r="Y148">
        <v>251</v>
      </c>
      <c r="Z148">
        <v>82</v>
      </c>
      <c r="AA148" t="s">
        <v>108</v>
      </c>
      <c r="AB148">
        <v>52</v>
      </c>
      <c r="AC148">
        <v>25</v>
      </c>
      <c r="AD148">
        <v>198.959</v>
      </c>
      <c r="AE148">
        <v>0.41666700000000001</v>
      </c>
      <c r="AF148">
        <v>0.42894300000000002</v>
      </c>
    </row>
    <row r="149" spans="1:32" x14ac:dyDescent="0.25">
      <c r="A149" t="s">
        <v>803</v>
      </c>
      <c r="B149">
        <v>1004</v>
      </c>
      <c r="C149" t="s">
        <v>655</v>
      </c>
      <c r="D149">
        <v>32</v>
      </c>
      <c r="E149">
        <v>177.1</v>
      </c>
      <c r="F149">
        <v>60.7</v>
      </c>
      <c r="G149">
        <v>92</v>
      </c>
      <c r="H149">
        <v>51.75</v>
      </c>
      <c r="I149" t="s">
        <v>103</v>
      </c>
      <c r="J149" t="s">
        <v>104</v>
      </c>
      <c r="K149" t="s">
        <v>459</v>
      </c>
      <c r="L149" t="s">
        <v>460</v>
      </c>
      <c r="M149" t="s">
        <v>107</v>
      </c>
      <c r="N149" t="s">
        <v>108</v>
      </c>
      <c r="O149" t="s">
        <v>108</v>
      </c>
      <c r="P149">
        <v>-0.5</v>
      </c>
      <c r="Q149" t="s">
        <v>109</v>
      </c>
      <c r="R149" t="s">
        <v>108</v>
      </c>
      <c r="S149" t="s">
        <v>108</v>
      </c>
      <c r="T149" t="s">
        <v>108</v>
      </c>
      <c r="U149">
        <v>894</v>
      </c>
      <c r="V149">
        <v>126</v>
      </c>
      <c r="W149">
        <v>424</v>
      </c>
      <c r="X149">
        <v>95</v>
      </c>
      <c r="Y149">
        <v>252</v>
      </c>
      <c r="Z149">
        <v>77</v>
      </c>
      <c r="AA149" t="s">
        <v>108</v>
      </c>
      <c r="AB149">
        <v>49</v>
      </c>
      <c r="AC149">
        <v>28</v>
      </c>
      <c r="AD149">
        <v>185.85300000000001</v>
      </c>
      <c r="AE149">
        <v>0.29268300000000003</v>
      </c>
      <c r="AF149">
        <v>0.43790400000000002</v>
      </c>
    </row>
    <row r="150" spans="1:32" x14ac:dyDescent="0.25">
      <c r="A150" t="s">
        <v>804</v>
      </c>
      <c r="B150">
        <v>1004</v>
      </c>
      <c r="C150" t="s">
        <v>655</v>
      </c>
      <c r="D150">
        <v>32</v>
      </c>
      <c r="E150">
        <v>177.1</v>
      </c>
      <c r="F150">
        <v>60.7</v>
      </c>
      <c r="G150">
        <v>92</v>
      </c>
      <c r="H150">
        <v>51.75</v>
      </c>
      <c r="I150" t="s">
        <v>103</v>
      </c>
      <c r="J150" t="s">
        <v>104</v>
      </c>
      <c r="K150" t="s">
        <v>459</v>
      </c>
      <c r="L150" t="s">
        <v>460</v>
      </c>
      <c r="M150" t="s">
        <v>107</v>
      </c>
      <c r="N150" t="s">
        <v>108</v>
      </c>
      <c r="O150" t="s">
        <v>108</v>
      </c>
      <c r="P150">
        <v>0.5</v>
      </c>
      <c r="Q150" t="s">
        <v>113</v>
      </c>
      <c r="R150" t="s">
        <v>108</v>
      </c>
      <c r="S150" t="s">
        <v>108</v>
      </c>
      <c r="T150" t="s">
        <v>108</v>
      </c>
      <c r="U150">
        <v>862</v>
      </c>
      <c r="V150">
        <v>136</v>
      </c>
      <c r="W150">
        <v>399</v>
      </c>
      <c r="X150">
        <v>93</v>
      </c>
      <c r="Y150">
        <v>234</v>
      </c>
      <c r="Z150">
        <v>72</v>
      </c>
      <c r="AA150" t="s">
        <v>108</v>
      </c>
      <c r="AB150">
        <v>40</v>
      </c>
      <c r="AC150">
        <v>26</v>
      </c>
      <c r="AD150">
        <v>229.37</v>
      </c>
      <c r="AE150">
        <v>0.146341</v>
      </c>
      <c r="AF150">
        <v>0.37643100000000002</v>
      </c>
    </row>
    <row r="151" spans="1:32" x14ac:dyDescent="0.25">
      <c r="A151" t="s">
        <v>805</v>
      </c>
      <c r="B151">
        <v>1004</v>
      </c>
      <c r="C151" t="s">
        <v>655</v>
      </c>
      <c r="D151">
        <v>32</v>
      </c>
      <c r="E151">
        <v>177.1</v>
      </c>
      <c r="F151">
        <v>60.7</v>
      </c>
      <c r="G151">
        <v>92</v>
      </c>
      <c r="H151">
        <v>51.75</v>
      </c>
      <c r="I151" t="s">
        <v>103</v>
      </c>
      <c r="J151" t="s">
        <v>104</v>
      </c>
      <c r="K151" t="s">
        <v>459</v>
      </c>
      <c r="L151" t="s">
        <v>460</v>
      </c>
      <c r="M151" t="s">
        <v>107</v>
      </c>
      <c r="N151" t="s">
        <v>108</v>
      </c>
      <c r="O151" t="s">
        <v>108</v>
      </c>
      <c r="P151">
        <v>0.5</v>
      </c>
      <c r="Q151" t="s">
        <v>113</v>
      </c>
      <c r="R151" t="s">
        <v>108</v>
      </c>
      <c r="S151" t="s">
        <v>108</v>
      </c>
      <c r="T151" t="s">
        <v>108</v>
      </c>
      <c r="U151">
        <v>868</v>
      </c>
      <c r="V151">
        <v>135</v>
      </c>
      <c r="W151">
        <v>395</v>
      </c>
      <c r="X151">
        <v>91</v>
      </c>
      <c r="Y151">
        <v>236</v>
      </c>
      <c r="Z151">
        <v>68</v>
      </c>
      <c r="AA151" t="s">
        <v>108</v>
      </c>
      <c r="AB151">
        <v>42</v>
      </c>
      <c r="AC151">
        <v>23</v>
      </c>
      <c r="AD151">
        <v>236.08699999999999</v>
      </c>
      <c r="AE151">
        <v>0.13953499999999999</v>
      </c>
      <c r="AF151">
        <v>0.37629699999999999</v>
      </c>
    </row>
    <row r="152" spans="1:32" x14ac:dyDescent="0.25">
      <c r="A152" t="s">
        <v>806</v>
      </c>
      <c r="B152">
        <v>1004</v>
      </c>
      <c r="C152" t="s">
        <v>655</v>
      </c>
      <c r="D152">
        <v>32</v>
      </c>
      <c r="E152">
        <v>177.1</v>
      </c>
      <c r="F152">
        <v>60.7</v>
      </c>
      <c r="G152">
        <v>92</v>
      </c>
      <c r="H152">
        <v>51.75</v>
      </c>
      <c r="I152" t="s">
        <v>103</v>
      </c>
      <c r="J152" t="s">
        <v>104</v>
      </c>
      <c r="K152" t="s">
        <v>459</v>
      </c>
      <c r="L152" t="s">
        <v>460</v>
      </c>
      <c r="M152" t="s">
        <v>107</v>
      </c>
      <c r="N152" t="s">
        <v>108</v>
      </c>
      <c r="O152" t="s">
        <v>108</v>
      </c>
      <c r="P152">
        <v>0.5</v>
      </c>
      <c r="Q152" t="s">
        <v>113</v>
      </c>
      <c r="R152" t="s">
        <v>108</v>
      </c>
      <c r="S152" t="s">
        <v>108</v>
      </c>
      <c r="T152" t="s">
        <v>108</v>
      </c>
      <c r="U152">
        <v>857</v>
      </c>
      <c r="V152">
        <v>132</v>
      </c>
      <c r="W152">
        <v>395</v>
      </c>
      <c r="X152">
        <v>93</v>
      </c>
      <c r="Y152">
        <v>236</v>
      </c>
      <c r="Z152">
        <v>66</v>
      </c>
      <c r="AA152" t="s">
        <v>108</v>
      </c>
      <c r="AB152">
        <v>40</v>
      </c>
      <c r="AC152">
        <v>26</v>
      </c>
      <c r="AD152">
        <v>227.244</v>
      </c>
      <c r="AE152">
        <v>0.130435</v>
      </c>
      <c r="AF152">
        <v>0.35500599999999999</v>
      </c>
    </row>
    <row r="153" spans="1:32" x14ac:dyDescent="0.25">
      <c r="A153" t="s">
        <v>807</v>
      </c>
      <c r="B153">
        <v>1004</v>
      </c>
      <c r="C153" t="s">
        <v>655</v>
      </c>
      <c r="D153">
        <v>32</v>
      </c>
      <c r="E153">
        <v>177.1</v>
      </c>
      <c r="F153">
        <v>60.7</v>
      </c>
      <c r="G153">
        <v>92</v>
      </c>
      <c r="H153">
        <v>51.75</v>
      </c>
      <c r="I153" t="s">
        <v>103</v>
      </c>
      <c r="J153" t="s">
        <v>104</v>
      </c>
      <c r="K153" t="s">
        <v>459</v>
      </c>
      <c r="L153" t="s">
        <v>460</v>
      </c>
      <c r="M153" t="s">
        <v>107</v>
      </c>
      <c r="N153" t="s">
        <v>108</v>
      </c>
      <c r="O153" t="s">
        <v>108</v>
      </c>
      <c r="P153">
        <v>1</v>
      </c>
      <c r="Q153" t="s">
        <v>113</v>
      </c>
      <c r="R153" t="s">
        <v>108</v>
      </c>
      <c r="S153" t="s">
        <v>108</v>
      </c>
      <c r="T153" t="s">
        <v>108</v>
      </c>
      <c r="U153">
        <v>887</v>
      </c>
      <c r="V153">
        <v>140</v>
      </c>
      <c r="W153">
        <v>418</v>
      </c>
      <c r="X153">
        <v>87</v>
      </c>
      <c r="Y153">
        <v>247</v>
      </c>
      <c r="Z153">
        <v>84</v>
      </c>
      <c r="AA153" t="s">
        <v>108</v>
      </c>
      <c r="AB153">
        <v>47</v>
      </c>
      <c r="AC153">
        <v>27</v>
      </c>
      <c r="AD153">
        <v>213.37799999999999</v>
      </c>
      <c r="AE153">
        <v>0.21052599999999999</v>
      </c>
      <c r="AF153">
        <v>0.44285600000000003</v>
      </c>
    </row>
    <row r="154" spans="1:32" x14ac:dyDescent="0.25">
      <c r="A154" t="s">
        <v>808</v>
      </c>
      <c r="B154">
        <v>1004</v>
      </c>
      <c r="C154" t="s">
        <v>655</v>
      </c>
      <c r="D154">
        <v>32</v>
      </c>
      <c r="E154">
        <v>177.1</v>
      </c>
      <c r="F154">
        <v>60.7</v>
      </c>
      <c r="G154">
        <v>92</v>
      </c>
      <c r="H154">
        <v>51.75</v>
      </c>
      <c r="I154" t="s">
        <v>103</v>
      </c>
      <c r="J154" t="s">
        <v>104</v>
      </c>
      <c r="K154" t="s">
        <v>459</v>
      </c>
      <c r="L154" t="s">
        <v>460</v>
      </c>
      <c r="M154" t="s">
        <v>107</v>
      </c>
      <c r="N154" t="s">
        <v>108</v>
      </c>
      <c r="O154" t="s">
        <v>108</v>
      </c>
      <c r="P154">
        <v>1</v>
      </c>
      <c r="Q154" t="s">
        <v>113</v>
      </c>
      <c r="R154" t="s">
        <v>108</v>
      </c>
      <c r="S154" t="s">
        <v>108</v>
      </c>
      <c r="T154" t="s">
        <v>108</v>
      </c>
      <c r="U154">
        <v>910</v>
      </c>
      <c r="V154">
        <v>137</v>
      </c>
      <c r="W154">
        <v>405</v>
      </c>
      <c r="X154">
        <v>92</v>
      </c>
      <c r="Y154">
        <v>243</v>
      </c>
      <c r="Z154">
        <v>70</v>
      </c>
      <c r="AA154" t="s">
        <v>108</v>
      </c>
      <c r="AB154">
        <v>44</v>
      </c>
      <c r="AC154">
        <v>24</v>
      </c>
      <c r="AD154">
        <v>227.15299999999999</v>
      </c>
      <c r="AE154">
        <v>0.31428600000000001</v>
      </c>
      <c r="AF154">
        <v>0.41310799999999998</v>
      </c>
    </row>
    <row r="155" spans="1:32" x14ac:dyDescent="0.25">
      <c r="A155" t="s">
        <v>809</v>
      </c>
      <c r="B155">
        <v>1004</v>
      </c>
      <c r="C155" t="s">
        <v>655</v>
      </c>
      <c r="D155">
        <v>32</v>
      </c>
      <c r="E155">
        <v>177.1</v>
      </c>
      <c r="F155">
        <v>60.7</v>
      </c>
      <c r="G155">
        <v>92</v>
      </c>
      <c r="H155">
        <v>51.75</v>
      </c>
      <c r="I155" t="s">
        <v>103</v>
      </c>
      <c r="J155" t="s">
        <v>104</v>
      </c>
      <c r="K155" t="s">
        <v>459</v>
      </c>
      <c r="L155" t="s">
        <v>460</v>
      </c>
      <c r="M155" t="s">
        <v>107</v>
      </c>
      <c r="N155" t="s">
        <v>108</v>
      </c>
      <c r="O155" t="s">
        <v>108</v>
      </c>
      <c r="P155">
        <v>1</v>
      </c>
      <c r="Q155" t="s">
        <v>113</v>
      </c>
      <c r="R155" t="s">
        <v>108</v>
      </c>
      <c r="S155" t="s">
        <v>108</v>
      </c>
      <c r="T155" t="s">
        <v>108</v>
      </c>
      <c r="U155">
        <v>816</v>
      </c>
      <c r="V155">
        <v>129</v>
      </c>
      <c r="W155">
        <v>408</v>
      </c>
      <c r="X155">
        <v>96</v>
      </c>
      <c r="Y155">
        <v>244</v>
      </c>
      <c r="Z155">
        <v>68</v>
      </c>
      <c r="AA155" t="s">
        <v>108</v>
      </c>
      <c r="AB155">
        <v>43</v>
      </c>
      <c r="AC155">
        <v>24</v>
      </c>
      <c r="AD155">
        <v>218.96100000000001</v>
      </c>
      <c r="AE155">
        <v>0.394737</v>
      </c>
      <c r="AF155">
        <v>0.39496700000000001</v>
      </c>
    </row>
    <row r="156" spans="1:32" x14ac:dyDescent="0.25">
      <c r="A156" t="s">
        <v>810</v>
      </c>
      <c r="B156">
        <v>1004</v>
      </c>
      <c r="C156" t="s">
        <v>655</v>
      </c>
      <c r="D156">
        <v>32</v>
      </c>
      <c r="E156">
        <v>177.1</v>
      </c>
      <c r="F156">
        <v>60.7</v>
      </c>
      <c r="G156">
        <v>92</v>
      </c>
      <c r="H156">
        <v>51.75</v>
      </c>
      <c r="I156" t="s">
        <v>103</v>
      </c>
      <c r="J156" t="s">
        <v>104</v>
      </c>
      <c r="K156" t="s">
        <v>459</v>
      </c>
      <c r="L156" t="s">
        <v>460</v>
      </c>
      <c r="M156" t="s">
        <v>107</v>
      </c>
      <c r="N156" t="s">
        <v>108</v>
      </c>
      <c r="O156" t="s">
        <v>108</v>
      </c>
      <c r="P156">
        <v>1.5</v>
      </c>
      <c r="Q156" t="s">
        <v>113</v>
      </c>
      <c r="R156" t="s">
        <v>108</v>
      </c>
      <c r="S156" t="s">
        <v>108</v>
      </c>
      <c r="T156" t="s">
        <v>108</v>
      </c>
      <c r="U156">
        <v>997</v>
      </c>
      <c r="V156">
        <v>134</v>
      </c>
      <c r="W156">
        <v>419</v>
      </c>
      <c r="X156">
        <v>95</v>
      </c>
      <c r="Y156">
        <v>249</v>
      </c>
      <c r="Z156">
        <v>75</v>
      </c>
      <c r="AA156" t="s">
        <v>108</v>
      </c>
      <c r="AB156">
        <v>46</v>
      </c>
      <c r="AC156">
        <v>25</v>
      </c>
      <c r="AD156">
        <v>258.029</v>
      </c>
      <c r="AE156">
        <v>0.19565199999999999</v>
      </c>
      <c r="AF156">
        <v>0.42668099999999998</v>
      </c>
    </row>
    <row r="157" spans="1:32" x14ac:dyDescent="0.25">
      <c r="A157" t="s">
        <v>811</v>
      </c>
      <c r="B157">
        <v>1004</v>
      </c>
      <c r="C157" t="s">
        <v>655</v>
      </c>
      <c r="D157">
        <v>32</v>
      </c>
      <c r="E157">
        <v>177.1</v>
      </c>
      <c r="F157">
        <v>60.7</v>
      </c>
      <c r="G157">
        <v>92</v>
      </c>
      <c r="H157">
        <v>51.75</v>
      </c>
      <c r="I157" t="s">
        <v>103</v>
      </c>
      <c r="J157" t="s">
        <v>104</v>
      </c>
      <c r="K157" t="s">
        <v>459</v>
      </c>
      <c r="L157" t="s">
        <v>460</v>
      </c>
      <c r="M157" t="s">
        <v>107</v>
      </c>
      <c r="N157" t="s">
        <v>108</v>
      </c>
      <c r="O157" t="s">
        <v>108</v>
      </c>
      <c r="P157">
        <v>1.5</v>
      </c>
      <c r="Q157" t="s">
        <v>113</v>
      </c>
      <c r="R157" t="s">
        <v>108</v>
      </c>
      <c r="S157" t="s">
        <v>108</v>
      </c>
      <c r="T157" t="s">
        <v>108</v>
      </c>
      <c r="U157">
        <v>950</v>
      </c>
      <c r="V157">
        <v>133</v>
      </c>
      <c r="W157">
        <v>432</v>
      </c>
      <c r="X157">
        <v>90</v>
      </c>
      <c r="Y157">
        <v>251</v>
      </c>
      <c r="Z157">
        <v>91</v>
      </c>
      <c r="AA157" t="s">
        <v>108</v>
      </c>
      <c r="AB157">
        <v>44</v>
      </c>
      <c r="AC157">
        <v>24</v>
      </c>
      <c r="AD157">
        <v>250.90199999999999</v>
      </c>
      <c r="AE157" t="s">
        <v>108</v>
      </c>
      <c r="AF157" t="s">
        <v>108</v>
      </c>
    </row>
    <row r="158" spans="1:32" x14ac:dyDescent="0.25">
      <c r="A158" t="s">
        <v>812</v>
      </c>
      <c r="B158">
        <v>1004</v>
      </c>
      <c r="C158" t="s">
        <v>655</v>
      </c>
      <c r="D158">
        <v>32</v>
      </c>
      <c r="E158">
        <v>177.1</v>
      </c>
      <c r="F158">
        <v>60.7</v>
      </c>
      <c r="G158">
        <v>92</v>
      </c>
      <c r="H158">
        <v>51.75</v>
      </c>
      <c r="I158" t="s">
        <v>103</v>
      </c>
      <c r="J158" t="s">
        <v>104</v>
      </c>
      <c r="K158" t="s">
        <v>459</v>
      </c>
      <c r="L158" t="s">
        <v>460</v>
      </c>
      <c r="M158" t="s">
        <v>107</v>
      </c>
      <c r="N158" t="s">
        <v>108</v>
      </c>
      <c r="O158" t="s">
        <v>108</v>
      </c>
      <c r="P158">
        <v>1.5</v>
      </c>
      <c r="Q158" t="s">
        <v>113</v>
      </c>
      <c r="R158" t="s">
        <v>108</v>
      </c>
      <c r="S158" t="s">
        <v>108</v>
      </c>
      <c r="T158" t="s">
        <v>108</v>
      </c>
      <c r="U158">
        <v>905</v>
      </c>
      <c r="V158">
        <v>129</v>
      </c>
      <c r="W158">
        <v>409</v>
      </c>
      <c r="X158">
        <v>90</v>
      </c>
      <c r="Y158">
        <v>246</v>
      </c>
      <c r="Z158">
        <v>73</v>
      </c>
      <c r="AA158" t="s">
        <v>108</v>
      </c>
      <c r="AB158">
        <v>42</v>
      </c>
      <c r="AC158">
        <v>25</v>
      </c>
      <c r="AD158">
        <v>244.06100000000001</v>
      </c>
      <c r="AE158">
        <v>0.12766</v>
      </c>
      <c r="AF158">
        <v>0.41550399999999998</v>
      </c>
    </row>
    <row r="159" spans="1:32" x14ac:dyDescent="0.25">
      <c r="A159" t="s">
        <v>813</v>
      </c>
      <c r="B159">
        <v>1004</v>
      </c>
      <c r="C159" t="s">
        <v>655</v>
      </c>
      <c r="D159">
        <v>32</v>
      </c>
      <c r="E159">
        <v>177.1</v>
      </c>
      <c r="F159">
        <v>60.7</v>
      </c>
      <c r="G159">
        <v>92</v>
      </c>
      <c r="H159">
        <v>51.75</v>
      </c>
      <c r="I159" t="s">
        <v>103</v>
      </c>
      <c r="J159" t="s">
        <v>104</v>
      </c>
      <c r="K159" t="s">
        <v>459</v>
      </c>
      <c r="L159" t="s">
        <v>460</v>
      </c>
      <c r="M159" t="s">
        <v>107</v>
      </c>
      <c r="N159" t="s">
        <v>108</v>
      </c>
      <c r="O159" t="s">
        <v>108</v>
      </c>
      <c r="P159">
        <v>2</v>
      </c>
      <c r="Q159" t="s">
        <v>113</v>
      </c>
      <c r="R159" t="s">
        <v>108</v>
      </c>
      <c r="S159" t="s">
        <v>108</v>
      </c>
      <c r="T159" t="s">
        <v>108</v>
      </c>
      <c r="U159">
        <v>939</v>
      </c>
      <c r="V159">
        <v>139</v>
      </c>
      <c r="W159">
        <v>426</v>
      </c>
      <c r="X159">
        <v>104</v>
      </c>
      <c r="Y159">
        <v>244</v>
      </c>
      <c r="Z159">
        <v>78</v>
      </c>
      <c r="AA159" t="s">
        <v>108</v>
      </c>
      <c r="AB159">
        <v>47</v>
      </c>
      <c r="AC159">
        <v>30</v>
      </c>
      <c r="AD159">
        <v>172.12899999999999</v>
      </c>
      <c r="AE159">
        <v>0.24444399999999999</v>
      </c>
      <c r="AF159">
        <v>0.45854099999999998</v>
      </c>
    </row>
    <row r="160" spans="1:32" x14ac:dyDescent="0.25">
      <c r="A160" t="s">
        <v>814</v>
      </c>
      <c r="B160">
        <v>1004</v>
      </c>
      <c r="C160" t="s">
        <v>655</v>
      </c>
      <c r="D160">
        <v>32</v>
      </c>
      <c r="E160">
        <v>177.1</v>
      </c>
      <c r="F160">
        <v>60.7</v>
      </c>
      <c r="G160">
        <v>92</v>
      </c>
      <c r="H160">
        <v>51.75</v>
      </c>
      <c r="I160" t="s">
        <v>103</v>
      </c>
      <c r="J160" t="s">
        <v>104</v>
      </c>
      <c r="K160" t="s">
        <v>459</v>
      </c>
      <c r="L160" t="s">
        <v>460</v>
      </c>
      <c r="M160" t="s">
        <v>107</v>
      </c>
      <c r="N160" t="s">
        <v>108</v>
      </c>
      <c r="O160" t="s">
        <v>108</v>
      </c>
      <c r="P160">
        <v>2</v>
      </c>
      <c r="Q160" t="s">
        <v>113</v>
      </c>
      <c r="R160" t="s">
        <v>108</v>
      </c>
      <c r="S160" t="s">
        <v>108</v>
      </c>
      <c r="T160" t="s">
        <v>108</v>
      </c>
      <c r="U160">
        <v>905</v>
      </c>
      <c r="V160">
        <v>134</v>
      </c>
      <c r="W160">
        <v>419</v>
      </c>
      <c r="X160">
        <v>91</v>
      </c>
      <c r="Y160">
        <v>252</v>
      </c>
      <c r="Z160">
        <v>76</v>
      </c>
      <c r="AA160" t="s">
        <v>108</v>
      </c>
      <c r="AB160">
        <v>48</v>
      </c>
      <c r="AC160">
        <v>30</v>
      </c>
      <c r="AD160">
        <v>165.47499999999999</v>
      </c>
      <c r="AE160">
        <v>0.30232599999999998</v>
      </c>
      <c r="AF160">
        <v>0.45885799999999999</v>
      </c>
    </row>
    <row r="161" spans="1:32" x14ac:dyDescent="0.25">
      <c r="A161" t="s">
        <v>815</v>
      </c>
      <c r="B161">
        <v>1004</v>
      </c>
      <c r="C161" t="s">
        <v>655</v>
      </c>
      <c r="D161">
        <v>32</v>
      </c>
      <c r="E161">
        <v>177.1</v>
      </c>
      <c r="F161">
        <v>60.7</v>
      </c>
      <c r="G161">
        <v>92</v>
      </c>
      <c r="H161">
        <v>51.75</v>
      </c>
      <c r="I161" t="s">
        <v>103</v>
      </c>
      <c r="J161" t="s">
        <v>104</v>
      </c>
      <c r="K161" t="s">
        <v>459</v>
      </c>
      <c r="L161" t="s">
        <v>460</v>
      </c>
      <c r="M161" t="s">
        <v>107</v>
      </c>
      <c r="N161" t="s">
        <v>108</v>
      </c>
      <c r="O161" t="s">
        <v>108</v>
      </c>
      <c r="P161">
        <v>2</v>
      </c>
      <c r="Q161" t="s">
        <v>113</v>
      </c>
      <c r="R161" t="s">
        <v>108</v>
      </c>
      <c r="S161" t="s">
        <v>108</v>
      </c>
      <c r="T161" t="s">
        <v>108</v>
      </c>
      <c r="U161">
        <v>880</v>
      </c>
      <c r="V161">
        <v>133</v>
      </c>
      <c r="W161">
        <v>422</v>
      </c>
      <c r="X161">
        <v>96</v>
      </c>
      <c r="Y161">
        <v>246</v>
      </c>
      <c r="Z161">
        <v>80</v>
      </c>
      <c r="AA161" t="s">
        <v>108</v>
      </c>
      <c r="AB161">
        <v>51</v>
      </c>
      <c r="AC161">
        <v>27</v>
      </c>
      <c r="AD161">
        <v>153.85</v>
      </c>
      <c r="AE161">
        <v>0.31707299999999999</v>
      </c>
      <c r="AF161">
        <v>0.39958399999999999</v>
      </c>
    </row>
    <row r="162" spans="1:32" x14ac:dyDescent="0.25">
      <c r="A162" t="s">
        <v>816</v>
      </c>
      <c r="B162">
        <v>1004</v>
      </c>
      <c r="C162" t="s">
        <v>655</v>
      </c>
      <c r="D162">
        <v>32</v>
      </c>
      <c r="E162">
        <v>177.1</v>
      </c>
      <c r="F162">
        <v>60.7</v>
      </c>
      <c r="G162">
        <v>92</v>
      </c>
      <c r="H162">
        <v>51.75</v>
      </c>
      <c r="I162" t="s">
        <v>103</v>
      </c>
      <c r="J162" t="s">
        <v>104</v>
      </c>
      <c r="K162" t="s">
        <v>459</v>
      </c>
      <c r="L162" t="s">
        <v>460</v>
      </c>
      <c r="M162" t="s">
        <v>107</v>
      </c>
      <c r="N162" t="s">
        <v>108</v>
      </c>
      <c r="O162" t="s">
        <v>108</v>
      </c>
      <c r="P162">
        <v>2.5</v>
      </c>
      <c r="Q162" t="s">
        <v>113</v>
      </c>
      <c r="R162" t="s">
        <v>108</v>
      </c>
      <c r="S162" t="s">
        <v>108</v>
      </c>
      <c r="T162" t="s">
        <v>108</v>
      </c>
      <c r="U162">
        <v>797</v>
      </c>
      <c r="V162">
        <v>123</v>
      </c>
      <c r="W162">
        <v>395</v>
      </c>
      <c r="X162">
        <v>100</v>
      </c>
      <c r="Y162">
        <v>224</v>
      </c>
      <c r="Z162">
        <v>71</v>
      </c>
      <c r="AA162" t="s">
        <v>108</v>
      </c>
      <c r="AB162">
        <v>43</v>
      </c>
      <c r="AC162">
        <v>28</v>
      </c>
      <c r="AD162">
        <v>135.47800000000001</v>
      </c>
      <c r="AE162">
        <v>0.16666700000000001</v>
      </c>
      <c r="AF162">
        <v>0.38692799999999999</v>
      </c>
    </row>
    <row r="163" spans="1:32" x14ac:dyDescent="0.25">
      <c r="A163" t="s">
        <v>817</v>
      </c>
      <c r="B163">
        <v>1004</v>
      </c>
      <c r="C163" t="s">
        <v>655</v>
      </c>
      <c r="D163">
        <v>32</v>
      </c>
      <c r="E163">
        <v>177.1</v>
      </c>
      <c r="F163">
        <v>60.7</v>
      </c>
      <c r="G163">
        <v>92</v>
      </c>
      <c r="H163">
        <v>51.75</v>
      </c>
      <c r="I163" t="s">
        <v>103</v>
      </c>
      <c r="J163" t="s">
        <v>104</v>
      </c>
      <c r="K163" t="s">
        <v>459</v>
      </c>
      <c r="L163" t="s">
        <v>460</v>
      </c>
      <c r="M163" t="s">
        <v>107</v>
      </c>
      <c r="N163" t="s">
        <v>108</v>
      </c>
      <c r="O163" t="s">
        <v>108</v>
      </c>
      <c r="P163">
        <v>2.5</v>
      </c>
      <c r="Q163" t="s">
        <v>113</v>
      </c>
      <c r="R163" t="s">
        <v>108</v>
      </c>
      <c r="S163" t="s">
        <v>108</v>
      </c>
      <c r="T163" t="s">
        <v>108</v>
      </c>
      <c r="U163">
        <v>800</v>
      </c>
      <c r="V163">
        <v>120</v>
      </c>
      <c r="W163">
        <v>395</v>
      </c>
      <c r="X163">
        <v>95</v>
      </c>
      <c r="Y163">
        <v>229</v>
      </c>
      <c r="Z163">
        <v>71</v>
      </c>
      <c r="AA163" t="s">
        <v>108</v>
      </c>
      <c r="AB163">
        <v>48</v>
      </c>
      <c r="AC163">
        <v>25</v>
      </c>
      <c r="AD163">
        <v>132.471</v>
      </c>
      <c r="AE163">
        <v>0.214286</v>
      </c>
      <c r="AF163">
        <v>0.405831</v>
      </c>
    </row>
    <row r="164" spans="1:32" x14ac:dyDescent="0.25">
      <c r="A164" t="s">
        <v>818</v>
      </c>
      <c r="B164">
        <v>1004</v>
      </c>
      <c r="C164" t="s">
        <v>655</v>
      </c>
      <c r="D164">
        <v>32</v>
      </c>
      <c r="E164">
        <v>177.1</v>
      </c>
      <c r="F164">
        <v>60.7</v>
      </c>
      <c r="G164">
        <v>92</v>
      </c>
      <c r="H164">
        <v>51.75</v>
      </c>
      <c r="I164" t="s">
        <v>103</v>
      </c>
      <c r="J164" t="s">
        <v>104</v>
      </c>
      <c r="K164" t="s">
        <v>459</v>
      </c>
      <c r="L164" t="s">
        <v>460</v>
      </c>
      <c r="M164" t="s">
        <v>107</v>
      </c>
      <c r="N164" t="s">
        <v>108</v>
      </c>
      <c r="O164" t="s">
        <v>108</v>
      </c>
      <c r="P164">
        <v>2.5</v>
      </c>
      <c r="Q164" t="s">
        <v>113</v>
      </c>
      <c r="R164" t="s">
        <v>108</v>
      </c>
      <c r="S164" t="s">
        <v>108</v>
      </c>
      <c r="T164" t="s">
        <v>108</v>
      </c>
      <c r="U164">
        <v>853</v>
      </c>
      <c r="V164">
        <v>129</v>
      </c>
      <c r="W164">
        <v>392</v>
      </c>
      <c r="X164">
        <v>94</v>
      </c>
      <c r="Y164">
        <v>227</v>
      </c>
      <c r="Z164">
        <v>71</v>
      </c>
      <c r="AA164" t="s">
        <v>108</v>
      </c>
      <c r="AB164">
        <v>45</v>
      </c>
      <c r="AC164">
        <v>30</v>
      </c>
      <c r="AD164">
        <v>135.77000000000001</v>
      </c>
      <c r="AE164">
        <v>8.8888900000000007E-2</v>
      </c>
      <c r="AF164">
        <v>0.33991300000000002</v>
      </c>
    </row>
    <row r="165" spans="1:32" x14ac:dyDescent="0.25">
      <c r="A165" t="s">
        <v>819</v>
      </c>
      <c r="B165">
        <v>1004</v>
      </c>
      <c r="C165" t="s">
        <v>655</v>
      </c>
      <c r="D165">
        <v>32</v>
      </c>
      <c r="E165">
        <v>177.1</v>
      </c>
      <c r="F165">
        <v>60.7</v>
      </c>
      <c r="G165">
        <v>92</v>
      </c>
      <c r="H165">
        <v>51.75</v>
      </c>
      <c r="I165" t="s">
        <v>103</v>
      </c>
      <c r="J165" t="s">
        <v>104</v>
      </c>
      <c r="K165" t="s">
        <v>459</v>
      </c>
      <c r="L165" t="s">
        <v>460</v>
      </c>
      <c r="M165" t="s">
        <v>107</v>
      </c>
      <c r="N165" t="s">
        <v>108</v>
      </c>
      <c r="O165" t="s">
        <v>108</v>
      </c>
      <c r="P165">
        <v>3</v>
      </c>
      <c r="Q165" t="s">
        <v>113</v>
      </c>
      <c r="R165" t="s">
        <v>108</v>
      </c>
      <c r="S165" t="s">
        <v>108</v>
      </c>
      <c r="T165" t="s">
        <v>108</v>
      </c>
      <c r="U165">
        <v>877</v>
      </c>
      <c r="V165">
        <v>131</v>
      </c>
      <c r="W165">
        <v>404</v>
      </c>
      <c r="X165">
        <v>95</v>
      </c>
      <c r="Y165">
        <v>234</v>
      </c>
      <c r="Z165">
        <v>75</v>
      </c>
      <c r="AA165" t="s">
        <v>108</v>
      </c>
      <c r="AB165">
        <v>43</v>
      </c>
      <c r="AC165">
        <v>28</v>
      </c>
      <c r="AD165">
        <v>151.26900000000001</v>
      </c>
      <c r="AE165">
        <v>0.36363600000000001</v>
      </c>
      <c r="AF165">
        <v>0.38002599999999997</v>
      </c>
    </row>
    <row r="166" spans="1:32" x14ac:dyDescent="0.25">
      <c r="A166" t="s">
        <v>820</v>
      </c>
      <c r="B166">
        <v>1004</v>
      </c>
      <c r="C166" t="s">
        <v>655</v>
      </c>
      <c r="D166">
        <v>32</v>
      </c>
      <c r="E166">
        <v>177.1</v>
      </c>
      <c r="F166">
        <v>60.7</v>
      </c>
      <c r="G166">
        <v>92</v>
      </c>
      <c r="H166">
        <v>51.75</v>
      </c>
      <c r="I166" t="s">
        <v>103</v>
      </c>
      <c r="J166" t="s">
        <v>104</v>
      </c>
      <c r="K166" t="s">
        <v>459</v>
      </c>
      <c r="L166" t="s">
        <v>460</v>
      </c>
      <c r="M166" t="s">
        <v>107</v>
      </c>
      <c r="N166" t="s">
        <v>108</v>
      </c>
      <c r="O166" t="s">
        <v>108</v>
      </c>
      <c r="P166">
        <v>3</v>
      </c>
      <c r="Q166" t="s">
        <v>113</v>
      </c>
      <c r="R166" t="s">
        <v>108</v>
      </c>
      <c r="S166" t="s">
        <v>108</v>
      </c>
      <c r="T166" t="s">
        <v>108</v>
      </c>
      <c r="U166">
        <v>886</v>
      </c>
      <c r="V166">
        <v>124</v>
      </c>
      <c r="W166">
        <v>402</v>
      </c>
      <c r="X166">
        <v>96</v>
      </c>
      <c r="Y166">
        <v>232</v>
      </c>
      <c r="Z166">
        <v>74</v>
      </c>
      <c r="AA166" t="s">
        <v>108</v>
      </c>
      <c r="AB166">
        <v>43</v>
      </c>
      <c r="AC166">
        <v>26</v>
      </c>
      <c r="AD166">
        <v>152.661</v>
      </c>
      <c r="AE166">
        <v>0.268293</v>
      </c>
      <c r="AF166">
        <v>0.439442</v>
      </c>
    </row>
    <row r="167" spans="1:32" x14ac:dyDescent="0.25">
      <c r="A167" t="s">
        <v>821</v>
      </c>
      <c r="B167">
        <v>1004</v>
      </c>
      <c r="C167" t="s">
        <v>655</v>
      </c>
      <c r="D167">
        <v>32</v>
      </c>
      <c r="E167">
        <v>177.1</v>
      </c>
      <c r="F167">
        <v>60.7</v>
      </c>
      <c r="G167">
        <v>92</v>
      </c>
      <c r="H167">
        <v>51.75</v>
      </c>
      <c r="I167" t="s">
        <v>103</v>
      </c>
      <c r="J167" t="s">
        <v>104</v>
      </c>
      <c r="K167" t="s">
        <v>459</v>
      </c>
      <c r="L167" t="s">
        <v>460</v>
      </c>
      <c r="M167" t="s">
        <v>107</v>
      </c>
      <c r="N167" t="s">
        <v>108</v>
      </c>
      <c r="O167" t="s">
        <v>108</v>
      </c>
      <c r="P167">
        <v>3</v>
      </c>
      <c r="Q167" t="s">
        <v>113</v>
      </c>
      <c r="R167" t="s">
        <v>108</v>
      </c>
      <c r="S167" t="s">
        <v>108</v>
      </c>
      <c r="T167" t="s">
        <v>108</v>
      </c>
      <c r="U167">
        <v>824</v>
      </c>
      <c r="V167">
        <v>124</v>
      </c>
      <c r="W167">
        <v>396</v>
      </c>
      <c r="X167">
        <v>94</v>
      </c>
      <c r="Y167">
        <v>233</v>
      </c>
      <c r="Z167">
        <v>69</v>
      </c>
      <c r="AA167" t="s">
        <v>108</v>
      </c>
      <c r="AB167">
        <v>45</v>
      </c>
      <c r="AC167">
        <v>28</v>
      </c>
      <c r="AD167">
        <v>138.95699999999999</v>
      </c>
      <c r="AE167">
        <v>0.230769</v>
      </c>
      <c r="AF167">
        <v>0.39341700000000002</v>
      </c>
    </row>
    <row r="168" spans="1:32" x14ac:dyDescent="0.25">
      <c r="A168" t="s">
        <v>822</v>
      </c>
      <c r="B168">
        <v>1004</v>
      </c>
      <c r="C168" t="s">
        <v>655</v>
      </c>
      <c r="D168">
        <v>32</v>
      </c>
      <c r="E168">
        <v>177.1</v>
      </c>
      <c r="F168">
        <v>60.7</v>
      </c>
      <c r="G168">
        <v>92</v>
      </c>
      <c r="H168">
        <v>51.75</v>
      </c>
      <c r="I168" t="s">
        <v>103</v>
      </c>
      <c r="J168" t="s">
        <v>104</v>
      </c>
      <c r="K168" t="s">
        <v>459</v>
      </c>
      <c r="L168" t="s">
        <v>460</v>
      </c>
      <c r="M168" t="s">
        <v>107</v>
      </c>
      <c r="N168" t="s">
        <v>108</v>
      </c>
      <c r="O168" t="s">
        <v>108</v>
      </c>
      <c r="P168">
        <v>3.5</v>
      </c>
      <c r="Q168" t="s">
        <v>113</v>
      </c>
      <c r="R168" t="s">
        <v>108</v>
      </c>
      <c r="S168" t="s">
        <v>108</v>
      </c>
      <c r="T168" t="s">
        <v>108</v>
      </c>
      <c r="U168">
        <v>793</v>
      </c>
      <c r="V168">
        <v>123</v>
      </c>
      <c r="W168">
        <v>383</v>
      </c>
      <c r="X168">
        <v>90</v>
      </c>
      <c r="Y168">
        <v>226</v>
      </c>
      <c r="Z168">
        <v>67</v>
      </c>
      <c r="AA168" t="s">
        <v>108</v>
      </c>
      <c r="AB168">
        <v>42</v>
      </c>
      <c r="AC168">
        <v>25</v>
      </c>
      <c r="AD168">
        <v>170.114</v>
      </c>
      <c r="AE168">
        <v>0.25641000000000003</v>
      </c>
      <c r="AF168">
        <v>0.35726200000000002</v>
      </c>
    </row>
    <row r="169" spans="1:32" x14ac:dyDescent="0.25">
      <c r="A169" t="s">
        <v>823</v>
      </c>
      <c r="B169">
        <v>1004</v>
      </c>
      <c r="C169" t="s">
        <v>655</v>
      </c>
      <c r="D169">
        <v>32</v>
      </c>
      <c r="E169">
        <v>177.1</v>
      </c>
      <c r="F169">
        <v>60.7</v>
      </c>
      <c r="G169">
        <v>92</v>
      </c>
      <c r="H169">
        <v>51.75</v>
      </c>
      <c r="I169" t="s">
        <v>103</v>
      </c>
      <c r="J169" t="s">
        <v>104</v>
      </c>
      <c r="K169" t="s">
        <v>459</v>
      </c>
      <c r="L169" t="s">
        <v>460</v>
      </c>
      <c r="M169" t="s">
        <v>107</v>
      </c>
      <c r="N169" t="s">
        <v>108</v>
      </c>
      <c r="O169" t="s">
        <v>108</v>
      </c>
      <c r="P169">
        <v>3.5</v>
      </c>
      <c r="Q169" t="s">
        <v>113</v>
      </c>
      <c r="R169" t="s">
        <v>108</v>
      </c>
      <c r="S169" t="s">
        <v>108</v>
      </c>
      <c r="T169" t="s">
        <v>108</v>
      </c>
      <c r="U169">
        <v>810</v>
      </c>
      <c r="V169">
        <v>124</v>
      </c>
      <c r="W169">
        <v>377</v>
      </c>
      <c r="X169">
        <v>90</v>
      </c>
      <c r="Y169">
        <v>223</v>
      </c>
      <c r="Z169">
        <v>64</v>
      </c>
      <c r="AA169" t="s">
        <v>108</v>
      </c>
      <c r="AB169">
        <v>43</v>
      </c>
      <c r="AC169">
        <v>23</v>
      </c>
      <c r="AD169">
        <v>166.208</v>
      </c>
      <c r="AE169">
        <v>0.19512199999999999</v>
      </c>
      <c r="AF169">
        <v>0.36678100000000002</v>
      </c>
    </row>
    <row r="170" spans="1:32" x14ac:dyDescent="0.25">
      <c r="A170" t="s">
        <v>824</v>
      </c>
      <c r="B170">
        <v>1004</v>
      </c>
      <c r="C170" t="s">
        <v>655</v>
      </c>
      <c r="D170">
        <v>32</v>
      </c>
      <c r="E170">
        <v>177.1</v>
      </c>
      <c r="F170">
        <v>60.7</v>
      </c>
      <c r="G170">
        <v>92</v>
      </c>
      <c r="H170">
        <v>51.75</v>
      </c>
      <c r="I170" t="s">
        <v>103</v>
      </c>
      <c r="J170" t="s">
        <v>104</v>
      </c>
      <c r="K170" t="s">
        <v>459</v>
      </c>
      <c r="L170" t="s">
        <v>460</v>
      </c>
      <c r="M170" t="s">
        <v>107</v>
      </c>
      <c r="N170" t="s">
        <v>108</v>
      </c>
      <c r="O170" t="s">
        <v>108</v>
      </c>
      <c r="P170">
        <v>3.5</v>
      </c>
      <c r="Q170" t="s">
        <v>113</v>
      </c>
      <c r="R170" t="s">
        <v>108</v>
      </c>
      <c r="S170" t="s">
        <v>108</v>
      </c>
      <c r="T170" t="s">
        <v>108</v>
      </c>
      <c r="U170">
        <v>819</v>
      </c>
      <c r="V170">
        <v>123</v>
      </c>
      <c r="W170">
        <v>384</v>
      </c>
      <c r="X170">
        <v>98</v>
      </c>
      <c r="Y170">
        <v>218</v>
      </c>
      <c r="Z170">
        <v>68</v>
      </c>
      <c r="AA170" t="s">
        <v>108</v>
      </c>
      <c r="AB170">
        <v>38</v>
      </c>
      <c r="AC170">
        <v>26</v>
      </c>
      <c r="AD170">
        <v>189.798</v>
      </c>
      <c r="AE170">
        <v>0.19047600000000001</v>
      </c>
      <c r="AF170">
        <v>0.36554300000000001</v>
      </c>
    </row>
    <row r="171" spans="1:32" x14ac:dyDescent="0.25">
      <c r="A171" s="1" t="s">
        <v>825</v>
      </c>
      <c r="B171">
        <v>1004</v>
      </c>
      <c r="C171" t="s">
        <v>655</v>
      </c>
      <c r="D171">
        <v>32</v>
      </c>
      <c r="E171">
        <v>177.1</v>
      </c>
      <c r="F171">
        <v>60.7</v>
      </c>
      <c r="G171">
        <v>92</v>
      </c>
      <c r="H171">
        <v>51.75</v>
      </c>
      <c r="I171" t="s">
        <v>103</v>
      </c>
      <c r="J171" t="s">
        <v>104</v>
      </c>
      <c r="K171" t="s">
        <v>459</v>
      </c>
      <c r="L171" t="s">
        <v>460</v>
      </c>
      <c r="M171" t="s">
        <v>107</v>
      </c>
      <c r="N171" t="s">
        <v>108</v>
      </c>
      <c r="O171" t="s">
        <v>108</v>
      </c>
      <c r="P171">
        <v>4</v>
      </c>
      <c r="Q171" t="s">
        <v>113</v>
      </c>
      <c r="R171" t="s">
        <v>108</v>
      </c>
      <c r="S171" t="s">
        <v>108</v>
      </c>
      <c r="T171" t="s">
        <v>108</v>
      </c>
      <c r="U171">
        <v>869</v>
      </c>
      <c r="V171">
        <v>135</v>
      </c>
      <c r="W171">
        <v>400</v>
      </c>
      <c r="X171">
        <v>92</v>
      </c>
      <c r="Y171">
        <v>239</v>
      </c>
      <c r="Z171">
        <v>69</v>
      </c>
      <c r="AA171" t="s">
        <v>108</v>
      </c>
      <c r="AB171">
        <v>41</v>
      </c>
      <c r="AC171">
        <v>28</v>
      </c>
      <c r="AD171">
        <v>158.91200000000001</v>
      </c>
      <c r="AE171">
        <v>0.238095</v>
      </c>
      <c r="AF171">
        <v>0.37247000000000002</v>
      </c>
    </row>
    <row r="172" spans="1:32" x14ac:dyDescent="0.25">
      <c r="A172" t="s">
        <v>826</v>
      </c>
      <c r="B172">
        <v>1004</v>
      </c>
      <c r="C172" t="s">
        <v>655</v>
      </c>
      <c r="D172">
        <v>32</v>
      </c>
      <c r="E172">
        <v>177.1</v>
      </c>
      <c r="F172">
        <v>60.7</v>
      </c>
      <c r="G172">
        <v>92</v>
      </c>
      <c r="H172">
        <v>51.75</v>
      </c>
      <c r="I172" t="s">
        <v>103</v>
      </c>
      <c r="J172" t="s">
        <v>104</v>
      </c>
      <c r="K172" t="s">
        <v>459</v>
      </c>
      <c r="L172" t="s">
        <v>460</v>
      </c>
      <c r="M172" t="s">
        <v>107</v>
      </c>
      <c r="N172" t="s">
        <v>108</v>
      </c>
      <c r="O172" t="s">
        <v>108</v>
      </c>
      <c r="P172">
        <v>4</v>
      </c>
      <c r="Q172" t="s">
        <v>113</v>
      </c>
      <c r="R172" t="s">
        <v>108</v>
      </c>
      <c r="S172" t="s">
        <v>108</v>
      </c>
      <c r="T172" t="s">
        <v>108</v>
      </c>
      <c r="U172">
        <v>863</v>
      </c>
      <c r="V172">
        <v>126</v>
      </c>
      <c r="W172">
        <v>405</v>
      </c>
      <c r="X172">
        <v>98</v>
      </c>
      <c r="Y172">
        <v>234</v>
      </c>
      <c r="Z172">
        <v>73</v>
      </c>
      <c r="AA172" t="s">
        <v>108</v>
      </c>
      <c r="AB172">
        <v>40</v>
      </c>
      <c r="AC172">
        <v>29</v>
      </c>
      <c r="AD172">
        <v>175.27199999999999</v>
      </c>
      <c r="AE172">
        <v>0.214286</v>
      </c>
      <c r="AF172">
        <v>0.40937600000000002</v>
      </c>
    </row>
    <row r="173" spans="1:32" x14ac:dyDescent="0.25">
      <c r="A173" t="s">
        <v>827</v>
      </c>
      <c r="B173">
        <v>1004</v>
      </c>
      <c r="C173" t="s">
        <v>655</v>
      </c>
      <c r="D173">
        <v>32</v>
      </c>
      <c r="E173">
        <v>177.1</v>
      </c>
      <c r="F173">
        <v>60.7</v>
      </c>
      <c r="G173">
        <v>92</v>
      </c>
      <c r="H173">
        <v>51.75</v>
      </c>
      <c r="I173" t="s">
        <v>103</v>
      </c>
      <c r="J173" t="s">
        <v>104</v>
      </c>
      <c r="K173" t="s">
        <v>459</v>
      </c>
      <c r="L173" t="s">
        <v>460</v>
      </c>
      <c r="M173" t="s">
        <v>107</v>
      </c>
      <c r="N173" t="s">
        <v>108</v>
      </c>
      <c r="O173" t="s">
        <v>108</v>
      </c>
      <c r="P173">
        <v>4</v>
      </c>
      <c r="Q173" t="s">
        <v>113</v>
      </c>
      <c r="R173" t="s">
        <v>108</v>
      </c>
      <c r="S173" t="s">
        <v>108</v>
      </c>
      <c r="T173" t="s">
        <v>108</v>
      </c>
      <c r="U173">
        <v>854</v>
      </c>
      <c r="V173">
        <v>134</v>
      </c>
      <c r="W173">
        <v>394</v>
      </c>
      <c r="X173">
        <v>98</v>
      </c>
      <c r="Y173">
        <v>230</v>
      </c>
      <c r="Z173">
        <v>66</v>
      </c>
      <c r="AA173" t="s">
        <v>108</v>
      </c>
      <c r="AB173">
        <v>45</v>
      </c>
      <c r="AC173">
        <v>24</v>
      </c>
      <c r="AD173">
        <v>171.404</v>
      </c>
      <c r="AE173">
        <v>0.230769</v>
      </c>
      <c r="AF173">
        <v>0.37628800000000001</v>
      </c>
    </row>
    <row r="174" spans="1:32" x14ac:dyDescent="0.25">
      <c r="A174" t="s">
        <v>828</v>
      </c>
      <c r="B174">
        <v>1004</v>
      </c>
      <c r="C174" t="s">
        <v>655</v>
      </c>
      <c r="D174">
        <v>32</v>
      </c>
      <c r="E174">
        <v>177.1</v>
      </c>
      <c r="F174">
        <v>60.7</v>
      </c>
      <c r="G174">
        <v>92</v>
      </c>
      <c r="H174">
        <v>51.75</v>
      </c>
      <c r="I174" t="s">
        <v>103</v>
      </c>
      <c r="J174" t="s">
        <v>104</v>
      </c>
      <c r="K174" t="s">
        <v>459</v>
      </c>
      <c r="L174" t="s">
        <v>460</v>
      </c>
      <c r="M174" t="s">
        <v>107</v>
      </c>
      <c r="N174" t="s">
        <v>108</v>
      </c>
      <c r="O174" t="s">
        <v>108</v>
      </c>
      <c r="P174">
        <v>5</v>
      </c>
      <c r="Q174" t="s">
        <v>113</v>
      </c>
      <c r="R174" t="s">
        <v>108</v>
      </c>
      <c r="S174" t="s">
        <v>108</v>
      </c>
      <c r="T174" t="s">
        <v>108</v>
      </c>
      <c r="U174">
        <v>910</v>
      </c>
      <c r="V174">
        <v>125</v>
      </c>
      <c r="W174">
        <v>400</v>
      </c>
      <c r="X174">
        <v>95</v>
      </c>
      <c r="Y174">
        <v>236</v>
      </c>
      <c r="Z174">
        <v>69</v>
      </c>
      <c r="AA174" t="s">
        <v>108</v>
      </c>
      <c r="AB174">
        <v>43</v>
      </c>
      <c r="AC174">
        <v>27</v>
      </c>
      <c r="AD174">
        <v>197.54400000000001</v>
      </c>
      <c r="AE174">
        <v>0.21951200000000001</v>
      </c>
      <c r="AF174">
        <v>0.42555100000000001</v>
      </c>
    </row>
    <row r="175" spans="1:32" x14ac:dyDescent="0.25">
      <c r="A175" t="s">
        <v>829</v>
      </c>
      <c r="B175">
        <v>1004</v>
      </c>
      <c r="C175" t="s">
        <v>655</v>
      </c>
      <c r="D175">
        <v>32</v>
      </c>
      <c r="E175">
        <v>177.1</v>
      </c>
      <c r="F175">
        <v>60.7</v>
      </c>
      <c r="G175">
        <v>92</v>
      </c>
      <c r="H175">
        <v>51.75</v>
      </c>
      <c r="I175" t="s">
        <v>103</v>
      </c>
      <c r="J175" t="s">
        <v>104</v>
      </c>
      <c r="K175" t="s">
        <v>459</v>
      </c>
      <c r="L175" t="s">
        <v>460</v>
      </c>
      <c r="M175" t="s">
        <v>107</v>
      </c>
      <c r="N175" t="s">
        <v>108</v>
      </c>
      <c r="O175" t="s">
        <v>108</v>
      </c>
      <c r="P175">
        <v>5</v>
      </c>
      <c r="Q175" t="s">
        <v>113</v>
      </c>
      <c r="R175" t="s">
        <v>108</v>
      </c>
      <c r="S175" t="s">
        <v>108</v>
      </c>
      <c r="T175" t="s">
        <v>108</v>
      </c>
      <c r="U175">
        <v>901</v>
      </c>
      <c r="V175">
        <v>124</v>
      </c>
      <c r="W175">
        <v>403</v>
      </c>
      <c r="X175">
        <v>95</v>
      </c>
      <c r="Y175">
        <v>234</v>
      </c>
      <c r="Z175">
        <v>74</v>
      </c>
      <c r="AA175" t="s">
        <v>108</v>
      </c>
      <c r="AB175">
        <v>41</v>
      </c>
      <c r="AC175">
        <v>28</v>
      </c>
      <c r="AD175">
        <v>186.29</v>
      </c>
      <c r="AE175">
        <v>0.33333299999999999</v>
      </c>
      <c r="AF175">
        <v>0.38038300000000003</v>
      </c>
    </row>
    <row r="176" spans="1:32" x14ac:dyDescent="0.25">
      <c r="A176" t="s">
        <v>830</v>
      </c>
      <c r="B176">
        <v>1004</v>
      </c>
      <c r="C176" t="s">
        <v>655</v>
      </c>
      <c r="D176">
        <v>32</v>
      </c>
      <c r="E176">
        <v>177.1</v>
      </c>
      <c r="F176">
        <v>60.7</v>
      </c>
      <c r="G176">
        <v>92</v>
      </c>
      <c r="H176">
        <v>51.75</v>
      </c>
      <c r="I176" t="s">
        <v>103</v>
      </c>
      <c r="J176" t="s">
        <v>104</v>
      </c>
      <c r="K176" t="s">
        <v>459</v>
      </c>
      <c r="L176" t="s">
        <v>460</v>
      </c>
      <c r="M176" t="s">
        <v>107</v>
      </c>
      <c r="N176" t="s">
        <v>108</v>
      </c>
      <c r="O176" t="s">
        <v>108</v>
      </c>
      <c r="P176">
        <v>5</v>
      </c>
      <c r="Q176" t="s">
        <v>113</v>
      </c>
      <c r="R176" t="s">
        <v>108</v>
      </c>
      <c r="S176" t="s">
        <v>108</v>
      </c>
      <c r="T176" t="s">
        <v>108</v>
      </c>
      <c r="U176">
        <v>846</v>
      </c>
      <c r="V176">
        <v>126</v>
      </c>
      <c r="W176">
        <v>396</v>
      </c>
      <c r="X176">
        <v>92</v>
      </c>
      <c r="Y176">
        <v>232</v>
      </c>
      <c r="Z176">
        <v>72</v>
      </c>
      <c r="AA176" t="s">
        <v>108</v>
      </c>
      <c r="AB176">
        <v>44</v>
      </c>
      <c r="AC176">
        <v>24</v>
      </c>
      <c r="AD176">
        <v>186.04</v>
      </c>
      <c r="AE176">
        <v>0.27777800000000002</v>
      </c>
      <c r="AF176">
        <v>0.39244099999999998</v>
      </c>
    </row>
    <row r="177" spans="1:32" x14ac:dyDescent="0.25">
      <c r="A177" t="s">
        <v>831</v>
      </c>
      <c r="B177">
        <v>1004</v>
      </c>
      <c r="C177" t="s">
        <v>655</v>
      </c>
      <c r="D177">
        <v>32</v>
      </c>
      <c r="E177">
        <v>177.1</v>
      </c>
      <c r="F177">
        <v>60.7</v>
      </c>
      <c r="G177">
        <v>92</v>
      </c>
      <c r="H177">
        <v>51.75</v>
      </c>
      <c r="I177" t="s">
        <v>103</v>
      </c>
      <c r="J177" t="s">
        <v>104</v>
      </c>
      <c r="K177" t="s">
        <v>459</v>
      </c>
      <c r="L177" t="s">
        <v>460</v>
      </c>
      <c r="M177" t="s">
        <v>107</v>
      </c>
      <c r="N177" t="s">
        <v>108</v>
      </c>
      <c r="O177" t="s">
        <v>108</v>
      </c>
      <c r="P177">
        <v>6</v>
      </c>
      <c r="Q177" t="s">
        <v>113</v>
      </c>
      <c r="R177" t="s">
        <v>108</v>
      </c>
      <c r="S177" t="s">
        <v>108</v>
      </c>
      <c r="T177" t="s">
        <v>108</v>
      </c>
      <c r="U177">
        <v>795</v>
      </c>
      <c r="V177">
        <v>120</v>
      </c>
      <c r="W177">
        <v>381</v>
      </c>
      <c r="X177">
        <v>90</v>
      </c>
      <c r="Y177">
        <v>222</v>
      </c>
      <c r="Z177">
        <v>69</v>
      </c>
      <c r="AA177" t="s">
        <v>108</v>
      </c>
      <c r="AB177">
        <v>45</v>
      </c>
      <c r="AC177">
        <v>28</v>
      </c>
      <c r="AD177">
        <v>153.989</v>
      </c>
      <c r="AE177">
        <v>0.24390200000000001</v>
      </c>
      <c r="AF177">
        <v>0.37735999999999997</v>
      </c>
    </row>
    <row r="178" spans="1:32" x14ac:dyDescent="0.25">
      <c r="A178" t="s">
        <v>832</v>
      </c>
      <c r="B178">
        <v>1004</v>
      </c>
      <c r="C178" t="s">
        <v>655</v>
      </c>
      <c r="D178">
        <v>32</v>
      </c>
      <c r="E178">
        <v>177.1</v>
      </c>
      <c r="F178">
        <v>60.7</v>
      </c>
      <c r="G178">
        <v>92</v>
      </c>
      <c r="H178">
        <v>51.75</v>
      </c>
      <c r="I178" t="s">
        <v>103</v>
      </c>
      <c r="J178" t="s">
        <v>104</v>
      </c>
      <c r="K178" t="s">
        <v>459</v>
      </c>
      <c r="L178" t="s">
        <v>460</v>
      </c>
      <c r="M178" t="s">
        <v>107</v>
      </c>
      <c r="N178" t="s">
        <v>108</v>
      </c>
      <c r="O178" t="s">
        <v>108</v>
      </c>
      <c r="P178">
        <v>6</v>
      </c>
      <c r="Q178" t="s">
        <v>113</v>
      </c>
      <c r="R178" t="s">
        <v>108</v>
      </c>
      <c r="S178" t="s">
        <v>108</v>
      </c>
      <c r="T178" t="s">
        <v>108</v>
      </c>
      <c r="U178">
        <v>767</v>
      </c>
      <c r="V178">
        <v>120</v>
      </c>
      <c r="W178">
        <v>390</v>
      </c>
      <c r="X178">
        <v>93</v>
      </c>
      <c r="Y178">
        <v>226</v>
      </c>
      <c r="Z178">
        <v>71</v>
      </c>
      <c r="AA178" t="s">
        <v>108</v>
      </c>
      <c r="AB178">
        <v>47</v>
      </c>
      <c r="AC178">
        <v>28</v>
      </c>
      <c r="AD178">
        <v>149.619</v>
      </c>
      <c r="AE178">
        <v>0.22500000000000001</v>
      </c>
      <c r="AF178">
        <v>0.35853299999999999</v>
      </c>
    </row>
    <row r="179" spans="1:32" x14ac:dyDescent="0.25">
      <c r="A179" t="s">
        <v>833</v>
      </c>
      <c r="B179">
        <v>1004</v>
      </c>
      <c r="C179" t="s">
        <v>655</v>
      </c>
      <c r="D179">
        <v>32</v>
      </c>
      <c r="E179">
        <v>177.1</v>
      </c>
      <c r="F179">
        <v>60.7</v>
      </c>
      <c r="G179">
        <v>92</v>
      </c>
      <c r="H179">
        <v>51.75</v>
      </c>
      <c r="I179" t="s">
        <v>103</v>
      </c>
      <c r="J179" t="s">
        <v>104</v>
      </c>
      <c r="K179" t="s">
        <v>459</v>
      </c>
      <c r="L179" t="s">
        <v>460</v>
      </c>
      <c r="M179" t="s">
        <v>107</v>
      </c>
      <c r="N179" t="s">
        <v>108</v>
      </c>
      <c r="O179" t="s">
        <v>108</v>
      </c>
      <c r="P179">
        <v>6</v>
      </c>
      <c r="Q179" t="s">
        <v>113</v>
      </c>
      <c r="R179" t="s">
        <v>108</v>
      </c>
      <c r="S179" t="s">
        <v>108</v>
      </c>
      <c r="T179" t="s">
        <v>108</v>
      </c>
      <c r="U179">
        <v>762</v>
      </c>
      <c r="V179">
        <v>124</v>
      </c>
      <c r="W179">
        <v>380</v>
      </c>
      <c r="X179">
        <v>90</v>
      </c>
      <c r="Y179">
        <v>222</v>
      </c>
      <c r="Z179">
        <v>68</v>
      </c>
      <c r="AA179" t="s">
        <v>108</v>
      </c>
      <c r="AB179">
        <v>46</v>
      </c>
      <c r="AC179">
        <v>27</v>
      </c>
      <c r="AD179">
        <v>156.68700000000001</v>
      </c>
      <c r="AE179">
        <v>0.20930199999999999</v>
      </c>
      <c r="AF179">
        <v>0.38045800000000002</v>
      </c>
    </row>
    <row r="180" spans="1:32" x14ac:dyDescent="0.25">
      <c r="A180" t="s">
        <v>834</v>
      </c>
      <c r="B180">
        <v>1004</v>
      </c>
      <c r="C180" t="s">
        <v>655</v>
      </c>
      <c r="D180">
        <v>32</v>
      </c>
      <c r="E180">
        <v>177.1</v>
      </c>
      <c r="F180">
        <v>60.7</v>
      </c>
      <c r="G180">
        <v>92</v>
      </c>
      <c r="H180">
        <v>51.75</v>
      </c>
      <c r="I180" t="s">
        <v>103</v>
      </c>
      <c r="J180" t="s">
        <v>104</v>
      </c>
      <c r="K180" t="s">
        <v>459</v>
      </c>
      <c r="L180" t="s">
        <v>460</v>
      </c>
      <c r="M180" t="s">
        <v>107</v>
      </c>
      <c r="N180" t="s">
        <v>108</v>
      </c>
      <c r="O180" t="s">
        <v>108</v>
      </c>
      <c r="P180">
        <v>7</v>
      </c>
      <c r="Q180" t="s">
        <v>113</v>
      </c>
      <c r="R180" t="s">
        <v>108</v>
      </c>
      <c r="S180" t="s">
        <v>108</v>
      </c>
      <c r="T180" t="s">
        <v>108</v>
      </c>
      <c r="U180">
        <v>798</v>
      </c>
      <c r="V180">
        <v>127</v>
      </c>
      <c r="W180">
        <v>393</v>
      </c>
      <c r="X180">
        <v>100</v>
      </c>
      <c r="Y180">
        <v>222</v>
      </c>
      <c r="Z180">
        <v>71</v>
      </c>
      <c r="AA180" t="s">
        <v>108</v>
      </c>
      <c r="AB180">
        <v>50</v>
      </c>
      <c r="AC180">
        <v>24</v>
      </c>
      <c r="AD180">
        <v>150.55500000000001</v>
      </c>
      <c r="AE180">
        <v>0.25641000000000003</v>
      </c>
      <c r="AF180">
        <v>0.37812099999999998</v>
      </c>
    </row>
    <row r="181" spans="1:32" x14ac:dyDescent="0.25">
      <c r="A181" t="s">
        <v>835</v>
      </c>
      <c r="B181">
        <v>1004</v>
      </c>
      <c r="C181" t="s">
        <v>655</v>
      </c>
      <c r="D181">
        <v>32</v>
      </c>
      <c r="E181">
        <v>177.1</v>
      </c>
      <c r="F181">
        <v>60.7</v>
      </c>
      <c r="G181">
        <v>92</v>
      </c>
      <c r="H181">
        <v>51.75</v>
      </c>
      <c r="I181" t="s">
        <v>103</v>
      </c>
      <c r="J181" t="s">
        <v>104</v>
      </c>
      <c r="K181" t="s">
        <v>459</v>
      </c>
      <c r="L181" t="s">
        <v>460</v>
      </c>
      <c r="M181" t="s">
        <v>107</v>
      </c>
      <c r="N181" t="s">
        <v>108</v>
      </c>
      <c r="O181" t="s">
        <v>108</v>
      </c>
      <c r="P181">
        <v>7</v>
      </c>
      <c r="Q181" t="s">
        <v>113</v>
      </c>
      <c r="R181" t="s">
        <v>108</v>
      </c>
      <c r="S181" t="s">
        <v>108</v>
      </c>
      <c r="T181" t="s">
        <v>108</v>
      </c>
      <c r="U181">
        <v>810</v>
      </c>
      <c r="V181">
        <v>126</v>
      </c>
      <c r="W181">
        <v>386</v>
      </c>
      <c r="X181">
        <v>92</v>
      </c>
      <c r="Y181">
        <v>229</v>
      </c>
      <c r="Z181">
        <v>65</v>
      </c>
      <c r="AA181" t="s">
        <v>108</v>
      </c>
      <c r="AB181">
        <v>46</v>
      </c>
      <c r="AC181">
        <v>27</v>
      </c>
      <c r="AD181">
        <v>148.94900000000001</v>
      </c>
      <c r="AE181">
        <v>0.19512199999999999</v>
      </c>
      <c r="AF181">
        <v>0.37815500000000002</v>
      </c>
    </row>
    <row r="182" spans="1:32" x14ac:dyDescent="0.25">
      <c r="A182" s="1" t="s">
        <v>836</v>
      </c>
      <c r="B182">
        <v>1004</v>
      </c>
      <c r="C182" t="s">
        <v>655</v>
      </c>
      <c r="D182">
        <v>32</v>
      </c>
      <c r="E182">
        <v>177.1</v>
      </c>
      <c r="F182">
        <v>60.7</v>
      </c>
      <c r="G182">
        <v>92</v>
      </c>
      <c r="H182">
        <v>51.75</v>
      </c>
      <c r="I182" t="s">
        <v>103</v>
      </c>
      <c r="J182" t="s">
        <v>104</v>
      </c>
      <c r="K182" t="s">
        <v>459</v>
      </c>
      <c r="L182" t="s">
        <v>460</v>
      </c>
      <c r="M182" t="s">
        <v>107</v>
      </c>
      <c r="N182" t="s">
        <v>108</v>
      </c>
      <c r="O182" t="s">
        <v>108</v>
      </c>
      <c r="P182">
        <v>7</v>
      </c>
      <c r="Q182" t="s">
        <v>113</v>
      </c>
      <c r="R182" t="s">
        <v>108</v>
      </c>
      <c r="S182" t="s">
        <v>108</v>
      </c>
      <c r="T182" t="s">
        <v>108</v>
      </c>
      <c r="U182">
        <v>851</v>
      </c>
      <c r="V182">
        <v>131</v>
      </c>
      <c r="W182">
        <v>385</v>
      </c>
      <c r="X182">
        <v>92</v>
      </c>
      <c r="Y182">
        <v>225</v>
      </c>
      <c r="Z182">
        <v>68</v>
      </c>
      <c r="AA182" t="s">
        <v>108</v>
      </c>
      <c r="AB182">
        <v>44</v>
      </c>
      <c r="AC182">
        <v>24</v>
      </c>
      <c r="AD182">
        <v>183.40299999999999</v>
      </c>
      <c r="AE182">
        <v>0.16666700000000001</v>
      </c>
      <c r="AF182">
        <v>0.322326</v>
      </c>
    </row>
    <row r="183" spans="1:32" x14ac:dyDescent="0.25">
      <c r="A183" t="s">
        <v>837</v>
      </c>
      <c r="B183">
        <v>1004</v>
      </c>
      <c r="C183" t="s">
        <v>655</v>
      </c>
      <c r="D183">
        <v>32</v>
      </c>
      <c r="E183">
        <v>177.1</v>
      </c>
      <c r="F183">
        <v>60.7</v>
      </c>
      <c r="G183">
        <v>92</v>
      </c>
      <c r="H183">
        <v>51.75</v>
      </c>
      <c r="I183" t="s">
        <v>103</v>
      </c>
      <c r="J183" t="s">
        <v>104</v>
      </c>
      <c r="K183" t="s">
        <v>459</v>
      </c>
      <c r="L183" t="s">
        <v>460</v>
      </c>
      <c r="M183" t="s">
        <v>107</v>
      </c>
      <c r="N183" t="s">
        <v>108</v>
      </c>
      <c r="O183" t="s">
        <v>108</v>
      </c>
      <c r="P183">
        <v>8</v>
      </c>
      <c r="Q183" t="s">
        <v>113</v>
      </c>
      <c r="R183" t="s">
        <v>108</v>
      </c>
      <c r="S183" t="s">
        <v>108</v>
      </c>
      <c r="T183" t="s">
        <v>108</v>
      </c>
      <c r="U183">
        <v>882</v>
      </c>
      <c r="V183">
        <v>124</v>
      </c>
      <c r="W183">
        <v>393</v>
      </c>
      <c r="X183">
        <v>92</v>
      </c>
      <c r="Y183">
        <v>233</v>
      </c>
      <c r="Z183">
        <v>68</v>
      </c>
      <c r="AA183" t="s">
        <v>108</v>
      </c>
      <c r="AB183">
        <v>38</v>
      </c>
      <c r="AC183">
        <v>30</v>
      </c>
      <c r="AD183">
        <v>171.167</v>
      </c>
      <c r="AE183">
        <v>0.27500000000000002</v>
      </c>
      <c r="AF183">
        <v>0.38980100000000001</v>
      </c>
    </row>
    <row r="184" spans="1:32" x14ac:dyDescent="0.25">
      <c r="A184" t="s">
        <v>838</v>
      </c>
      <c r="B184">
        <v>1004</v>
      </c>
      <c r="C184" t="s">
        <v>655</v>
      </c>
      <c r="D184">
        <v>32</v>
      </c>
      <c r="E184">
        <v>177.1</v>
      </c>
      <c r="F184">
        <v>60.7</v>
      </c>
      <c r="G184">
        <v>92</v>
      </c>
      <c r="H184">
        <v>51.75</v>
      </c>
      <c r="I184" t="s">
        <v>103</v>
      </c>
      <c r="J184" t="s">
        <v>104</v>
      </c>
      <c r="K184" t="s">
        <v>459</v>
      </c>
      <c r="L184" t="s">
        <v>460</v>
      </c>
      <c r="M184" t="s">
        <v>107</v>
      </c>
      <c r="N184" t="s">
        <v>108</v>
      </c>
      <c r="O184" t="s">
        <v>108</v>
      </c>
      <c r="P184">
        <v>8</v>
      </c>
      <c r="Q184" t="s">
        <v>113</v>
      </c>
      <c r="R184" t="s">
        <v>108</v>
      </c>
      <c r="S184" t="s">
        <v>108</v>
      </c>
      <c r="T184" t="s">
        <v>108</v>
      </c>
      <c r="U184">
        <v>822</v>
      </c>
      <c r="V184">
        <v>132</v>
      </c>
      <c r="W184">
        <v>389</v>
      </c>
      <c r="X184">
        <v>92</v>
      </c>
      <c r="Y184">
        <v>230</v>
      </c>
      <c r="Z184">
        <v>67</v>
      </c>
      <c r="AA184" t="s">
        <v>108</v>
      </c>
      <c r="AB184">
        <v>41</v>
      </c>
      <c r="AC184">
        <v>25</v>
      </c>
      <c r="AD184">
        <v>173.923</v>
      </c>
      <c r="AE184">
        <v>0.22500000000000001</v>
      </c>
      <c r="AF184">
        <v>0.35684399999999999</v>
      </c>
    </row>
    <row r="185" spans="1:32" x14ac:dyDescent="0.25">
      <c r="A185" t="s">
        <v>839</v>
      </c>
      <c r="B185">
        <v>1004</v>
      </c>
      <c r="C185" t="s">
        <v>655</v>
      </c>
      <c r="D185">
        <v>32</v>
      </c>
      <c r="E185">
        <v>177.1</v>
      </c>
      <c r="F185">
        <v>60.7</v>
      </c>
      <c r="G185">
        <v>92</v>
      </c>
      <c r="H185">
        <v>51.75</v>
      </c>
      <c r="I185" t="s">
        <v>103</v>
      </c>
      <c r="J185" t="s">
        <v>104</v>
      </c>
      <c r="K185" t="s">
        <v>459</v>
      </c>
      <c r="L185" t="s">
        <v>460</v>
      </c>
      <c r="M185" t="s">
        <v>107</v>
      </c>
      <c r="N185" t="s">
        <v>108</v>
      </c>
      <c r="O185" t="s">
        <v>108</v>
      </c>
      <c r="P185">
        <v>8</v>
      </c>
      <c r="Q185" t="s">
        <v>113</v>
      </c>
      <c r="R185" t="s">
        <v>108</v>
      </c>
      <c r="S185" t="s">
        <v>108</v>
      </c>
      <c r="T185" t="s">
        <v>108</v>
      </c>
      <c r="U185">
        <v>821</v>
      </c>
      <c r="V185">
        <v>127</v>
      </c>
      <c r="W185">
        <v>395</v>
      </c>
      <c r="X185">
        <v>93</v>
      </c>
      <c r="Y185">
        <v>231</v>
      </c>
      <c r="Z185">
        <v>71</v>
      </c>
      <c r="AA185" t="s">
        <v>108</v>
      </c>
      <c r="AB185">
        <v>47</v>
      </c>
      <c r="AC185">
        <v>23</v>
      </c>
      <c r="AD185">
        <v>160.87799999999999</v>
      </c>
      <c r="AE185">
        <v>0.24390200000000001</v>
      </c>
      <c r="AF185">
        <v>0.401806</v>
      </c>
    </row>
    <row r="186" spans="1:32" x14ac:dyDescent="0.25">
      <c r="A186" t="s">
        <v>840</v>
      </c>
      <c r="B186">
        <v>1004</v>
      </c>
      <c r="C186" t="s">
        <v>655</v>
      </c>
      <c r="D186">
        <v>32</v>
      </c>
      <c r="E186">
        <v>177.1</v>
      </c>
      <c r="F186">
        <v>60.7</v>
      </c>
      <c r="G186">
        <v>92</v>
      </c>
      <c r="H186">
        <v>51.75</v>
      </c>
      <c r="I186" t="s">
        <v>103</v>
      </c>
      <c r="J186" t="s">
        <v>104</v>
      </c>
      <c r="K186" t="s">
        <v>459</v>
      </c>
      <c r="L186" t="s">
        <v>460</v>
      </c>
      <c r="M186" t="s">
        <v>107</v>
      </c>
      <c r="N186" t="s">
        <v>108</v>
      </c>
      <c r="O186" t="s">
        <v>108</v>
      </c>
      <c r="P186">
        <v>12</v>
      </c>
      <c r="Q186" t="s">
        <v>113</v>
      </c>
      <c r="R186" t="s">
        <v>108</v>
      </c>
      <c r="S186" t="s">
        <v>108</v>
      </c>
      <c r="T186" t="s">
        <v>108</v>
      </c>
      <c r="U186">
        <v>878</v>
      </c>
      <c r="V186">
        <v>137</v>
      </c>
      <c r="W186">
        <v>398</v>
      </c>
      <c r="X186">
        <v>92</v>
      </c>
      <c r="Y186">
        <v>234</v>
      </c>
      <c r="Z186">
        <v>72</v>
      </c>
      <c r="AA186" t="s">
        <v>108</v>
      </c>
      <c r="AB186">
        <v>41</v>
      </c>
      <c r="AC186">
        <v>23</v>
      </c>
      <c r="AD186">
        <v>248.04900000000001</v>
      </c>
      <c r="AE186">
        <v>0.16279099999999999</v>
      </c>
      <c r="AF186">
        <v>0.393457</v>
      </c>
    </row>
    <row r="187" spans="1:32" x14ac:dyDescent="0.25">
      <c r="A187" t="s">
        <v>841</v>
      </c>
      <c r="B187">
        <v>1004</v>
      </c>
      <c r="C187" t="s">
        <v>655</v>
      </c>
      <c r="D187">
        <v>32</v>
      </c>
      <c r="E187">
        <v>177.1</v>
      </c>
      <c r="F187">
        <v>60.7</v>
      </c>
      <c r="G187">
        <v>92</v>
      </c>
      <c r="H187">
        <v>51.75</v>
      </c>
      <c r="I187" t="s">
        <v>103</v>
      </c>
      <c r="J187" t="s">
        <v>104</v>
      </c>
      <c r="K187" t="s">
        <v>459</v>
      </c>
      <c r="L187" t="s">
        <v>460</v>
      </c>
      <c r="M187" t="s">
        <v>107</v>
      </c>
      <c r="N187" t="s">
        <v>108</v>
      </c>
      <c r="O187" t="s">
        <v>108</v>
      </c>
      <c r="P187">
        <v>12</v>
      </c>
      <c r="Q187" t="s">
        <v>113</v>
      </c>
      <c r="R187" t="s">
        <v>108</v>
      </c>
      <c r="S187" t="s">
        <v>108</v>
      </c>
      <c r="T187" t="s">
        <v>108</v>
      </c>
      <c r="U187">
        <v>892</v>
      </c>
      <c r="V187">
        <v>137</v>
      </c>
      <c r="W187">
        <v>397</v>
      </c>
      <c r="X187">
        <v>91</v>
      </c>
      <c r="Y187">
        <v>238</v>
      </c>
      <c r="Z187">
        <v>68</v>
      </c>
      <c r="AA187" t="s">
        <v>108</v>
      </c>
      <c r="AB187">
        <v>41</v>
      </c>
      <c r="AC187">
        <v>24</v>
      </c>
      <c r="AD187">
        <v>248.91399999999999</v>
      </c>
      <c r="AE187">
        <v>0.19047600000000001</v>
      </c>
      <c r="AF187">
        <v>0.39976400000000001</v>
      </c>
    </row>
    <row r="188" spans="1:32" x14ac:dyDescent="0.25">
      <c r="A188" t="s">
        <v>842</v>
      </c>
      <c r="B188">
        <v>1004</v>
      </c>
      <c r="C188" t="s">
        <v>655</v>
      </c>
      <c r="D188">
        <v>32</v>
      </c>
      <c r="E188">
        <v>177.1</v>
      </c>
      <c r="F188">
        <v>60.7</v>
      </c>
      <c r="G188">
        <v>92</v>
      </c>
      <c r="H188">
        <v>51.75</v>
      </c>
      <c r="I188" t="s">
        <v>103</v>
      </c>
      <c r="J188" t="s">
        <v>104</v>
      </c>
      <c r="K188" t="s">
        <v>459</v>
      </c>
      <c r="L188" t="s">
        <v>460</v>
      </c>
      <c r="M188" t="s">
        <v>107</v>
      </c>
      <c r="N188" t="s">
        <v>108</v>
      </c>
      <c r="O188" t="s">
        <v>108</v>
      </c>
      <c r="P188">
        <v>12</v>
      </c>
      <c r="Q188" t="s">
        <v>113</v>
      </c>
      <c r="R188" t="s">
        <v>108</v>
      </c>
      <c r="S188" t="s">
        <v>108</v>
      </c>
      <c r="T188" t="s">
        <v>108</v>
      </c>
      <c r="U188">
        <v>876</v>
      </c>
      <c r="V188">
        <v>135</v>
      </c>
      <c r="W188">
        <v>398</v>
      </c>
      <c r="X188">
        <v>90</v>
      </c>
      <c r="Y188">
        <v>238</v>
      </c>
      <c r="Z188">
        <v>70</v>
      </c>
      <c r="AA188" t="s">
        <v>108</v>
      </c>
      <c r="AB188">
        <v>38</v>
      </c>
      <c r="AC188">
        <v>27</v>
      </c>
      <c r="AD188">
        <v>239.80199999999999</v>
      </c>
      <c r="AE188">
        <v>0.155556</v>
      </c>
      <c r="AF188">
        <v>0.39100299999999999</v>
      </c>
    </row>
    <row r="189" spans="1:32" x14ac:dyDescent="0.25">
      <c r="A189" t="s">
        <v>843</v>
      </c>
      <c r="B189">
        <v>1004</v>
      </c>
      <c r="C189" t="s">
        <v>655</v>
      </c>
      <c r="D189">
        <v>32</v>
      </c>
      <c r="E189">
        <v>177.1</v>
      </c>
      <c r="F189">
        <v>60.7</v>
      </c>
      <c r="G189">
        <v>92</v>
      </c>
      <c r="H189">
        <v>51.75</v>
      </c>
      <c r="I189" t="s">
        <v>103</v>
      </c>
      <c r="J189" t="s">
        <v>104</v>
      </c>
      <c r="K189" t="s">
        <v>459</v>
      </c>
      <c r="L189" t="s">
        <v>460</v>
      </c>
      <c r="M189" t="s">
        <v>107</v>
      </c>
      <c r="N189" t="s">
        <v>108</v>
      </c>
      <c r="O189" t="s">
        <v>108</v>
      </c>
      <c r="P189">
        <v>14</v>
      </c>
      <c r="Q189" t="s">
        <v>113</v>
      </c>
      <c r="R189" t="s">
        <v>108</v>
      </c>
      <c r="S189" t="s">
        <v>108</v>
      </c>
      <c r="T189" t="s">
        <v>108</v>
      </c>
      <c r="U189">
        <v>879</v>
      </c>
      <c r="V189">
        <v>140</v>
      </c>
      <c r="W189">
        <v>401</v>
      </c>
      <c r="X189">
        <v>96</v>
      </c>
      <c r="Y189">
        <v>234</v>
      </c>
      <c r="Z189">
        <v>71</v>
      </c>
      <c r="AA189" t="s">
        <v>108</v>
      </c>
      <c r="AB189">
        <v>41</v>
      </c>
      <c r="AC189">
        <v>26</v>
      </c>
      <c r="AD189">
        <v>195.732</v>
      </c>
      <c r="AE189">
        <v>0.238095</v>
      </c>
      <c r="AF189">
        <v>0.423794</v>
      </c>
    </row>
    <row r="190" spans="1:32" x14ac:dyDescent="0.25">
      <c r="A190" t="s">
        <v>844</v>
      </c>
      <c r="B190">
        <v>1004</v>
      </c>
      <c r="C190" t="s">
        <v>655</v>
      </c>
      <c r="D190">
        <v>32</v>
      </c>
      <c r="E190">
        <v>177.1</v>
      </c>
      <c r="F190">
        <v>60.7</v>
      </c>
      <c r="G190">
        <v>92</v>
      </c>
      <c r="H190">
        <v>51.75</v>
      </c>
      <c r="I190" t="s">
        <v>103</v>
      </c>
      <c r="J190" t="s">
        <v>104</v>
      </c>
      <c r="K190" t="s">
        <v>459</v>
      </c>
      <c r="L190" t="s">
        <v>460</v>
      </c>
      <c r="M190" t="s">
        <v>107</v>
      </c>
      <c r="N190" t="s">
        <v>108</v>
      </c>
      <c r="O190" t="s">
        <v>108</v>
      </c>
      <c r="P190">
        <v>14</v>
      </c>
      <c r="Q190" t="s">
        <v>113</v>
      </c>
      <c r="R190" t="s">
        <v>108</v>
      </c>
      <c r="S190" t="s">
        <v>108</v>
      </c>
      <c r="T190" t="s">
        <v>108</v>
      </c>
      <c r="U190">
        <v>829</v>
      </c>
      <c r="V190">
        <v>147</v>
      </c>
      <c r="W190">
        <v>397</v>
      </c>
      <c r="X190">
        <v>89</v>
      </c>
      <c r="Y190">
        <v>238</v>
      </c>
      <c r="Z190">
        <v>70</v>
      </c>
      <c r="AA190" t="s">
        <v>108</v>
      </c>
      <c r="AB190">
        <v>39</v>
      </c>
      <c r="AC190">
        <v>28</v>
      </c>
      <c r="AD190">
        <v>193.184</v>
      </c>
      <c r="AE190">
        <v>0.19512199999999999</v>
      </c>
      <c r="AF190">
        <v>0.38285000000000002</v>
      </c>
    </row>
    <row r="191" spans="1:32" x14ac:dyDescent="0.25">
      <c r="A191" t="s">
        <v>845</v>
      </c>
      <c r="B191">
        <v>1004</v>
      </c>
      <c r="C191" t="s">
        <v>655</v>
      </c>
      <c r="D191">
        <v>32</v>
      </c>
      <c r="E191">
        <v>177.1</v>
      </c>
      <c r="F191">
        <v>60.7</v>
      </c>
      <c r="G191">
        <v>92</v>
      </c>
      <c r="H191">
        <v>51.75</v>
      </c>
      <c r="I191" t="s">
        <v>103</v>
      </c>
      <c r="J191" t="s">
        <v>104</v>
      </c>
      <c r="K191" t="s">
        <v>459</v>
      </c>
      <c r="L191" t="s">
        <v>460</v>
      </c>
      <c r="M191" t="s">
        <v>107</v>
      </c>
      <c r="N191" t="s">
        <v>108</v>
      </c>
      <c r="O191" t="s">
        <v>108</v>
      </c>
      <c r="P191">
        <v>14</v>
      </c>
      <c r="Q191" t="s">
        <v>113</v>
      </c>
      <c r="R191" t="s">
        <v>108</v>
      </c>
      <c r="S191" t="s">
        <v>108</v>
      </c>
      <c r="T191" t="s">
        <v>108</v>
      </c>
      <c r="U191">
        <v>848</v>
      </c>
      <c r="V191">
        <v>144</v>
      </c>
      <c r="W191">
        <v>398</v>
      </c>
      <c r="X191">
        <v>92</v>
      </c>
      <c r="Y191">
        <v>235</v>
      </c>
      <c r="Z191">
        <v>71</v>
      </c>
      <c r="AA191" t="s">
        <v>108</v>
      </c>
      <c r="AB191">
        <v>42</v>
      </c>
      <c r="AC191">
        <v>22</v>
      </c>
      <c r="AD191">
        <v>204.48099999999999</v>
      </c>
      <c r="AE191">
        <v>0.17073199999999999</v>
      </c>
      <c r="AF191">
        <v>0.38078099999999998</v>
      </c>
    </row>
    <row r="192" spans="1:32" x14ac:dyDescent="0.25">
      <c r="A192" t="s">
        <v>846</v>
      </c>
      <c r="B192">
        <v>1004</v>
      </c>
      <c r="C192" t="s">
        <v>655</v>
      </c>
      <c r="D192">
        <v>32</v>
      </c>
      <c r="E192">
        <v>177.1</v>
      </c>
      <c r="F192">
        <v>60.7</v>
      </c>
      <c r="G192">
        <v>92</v>
      </c>
      <c r="H192">
        <v>51.75</v>
      </c>
      <c r="I192" t="s">
        <v>103</v>
      </c>
      <c r="J192" t="s">
        <v>104</v>
      </c>
      <c r="K192" t="s">
        <v>459</v>
      </c>
      <c r="L192" t="s">
        <v>460</v>
      </c>
      <c r="M192" t="s">
        <v>107</v>
      </c>
      <c r="N192" t="s">
        <v>108</v>
      </c>
      <c r="O192" t="s">
        <v>108</v>
      </c>
      <c r="P192">
        <v>24</v>
      </c>
      <c r="Q192" t="s">
        <v>113</v>
      </c>
      <c r="R192" t="s">
        <v>108</v>
      </c>
      <c r="S192" t="s">
        <v>108</v>
      </c>
      <c r="T192" t="s">
        <v>108</v>
      </c>
      <c r="U192">
        <v>881</v>
      </c>
      <c r="V192">
        <v>127</v>
      </c>
      <c r="W192">
        <v>389</v>
      </c>
      <c r="X192">
        <v>90</v>
      </c>
      <c r="Y192">
        <v>228</v>
      </c>
      <c r="Z192">
        <v>71</v>
      </c>
      <c r="AA192" t="s">
        <v>108</v>
      </c>
      <c r="AB192">
        <v>42</v>
      </c>
      <c r="AC192">
        <v>24</v>
      </c>
      <c r="AD192">
        <v>280.18299999999999</v>
      </c>
      <c r="AE192">
        <v>0.113636</v>
      </c>
      <c r="AF192">
        <v>0.376998</v>
      </c>
    </row>
    <row r="193" spans="1:32" x14ac:dyDescent="0.25">
      <c r="A193" t="s">
        <v>847</v>
      </c>
      <c r="B193">
        <v>1004</v>
      </c>
      <c r="C193" t="s">
        <v>655</v>
      </c>
      <c r="D193">
        <v>32</v>
      </c>
      <c r="E193">
        <v>177.1</v>
      </c>
      <c r="F193">
        <v>60.7</v>
      </c>
      <c r="G193">
        <v>92</v>
      </c>
      <c r="H193">
        <v>51.75</v>
      </c>
      <c r="I193" t="s">
        <v>103</v>
      </c>
      <c r="J193" t="s">
        <v>104</v>
      </c>
      <c r="K193" t="s">
        <v>459</v>
      </c>
      <c r="L193" t="s">
        <v>460</v>
      </c>
      <c r="M193" t="s">
        <v>107</v>
      </c>
      <c r="N193" t="s">
        <v>108</v>
      </c>
      <c r="O193" t="s">
        <v>108</v>
      </c>
      <c r="P193">
        <v>24</v>
      </c>
      <c r="Q193" t="s">
        <v>113</v>
      </c>
      <c r="R193" t="s">
        <v>108</v>
      </c>
      <c r="S193" t="s">
        <v>108</v>
      </c>
      <c r="T193" t="s">
        <v>108</v>
      </c>
      <c r="U193">
        <v>886</v>
      </c>
      <c r="V193">
        <v>125</v>
      </c>
      <c r="W193">
        <v>388</v>
      </c>
      <c r="X193">
        <v>90</v>
      </c>
      <c r="Y193">
        <v>229</v>
      </c>
      <c r="Z193">
        <v>69</v>
      </c>
      <c r="AA193" t="s">
        <v>108</v>
      </c>
      <c r="AB193">
        <v>39</v>
      </c>
      <c r="AC193">
        <v>25</v>
      </c>
      <c r="AD193">
        <v>310.28800000000001</v>
      </c>
      <c r="AE193">
        <v>8.6956500000000006E-2</v>
      </c>
      <c r="AF193">
        <v>0.36805900000000003</v>
      </c>
    </row>
    <row r="194" spans="1:32" x14ac:dyDescent="0.25">
      <c r="A194" t="s">
        <v>848</v>
      </c>
      <c r="B194">
        <v>1004</v>
      </c>
      <c r="C194" t="s">
        <v>655</v>
      </c>
      <c r="D194">
        <v>32</v>
      </c>
      <c r="E194">
        <v>177.1</v>
      </c>
      <c r="F194">
        <v>60.7</v>
      </c>
      <c r="G194">
        <v>92</v>
      </c>
      <c r="H194">
        <v>51.75</v>
      </c>
      <c r="I194" t="s">
        <v>103</v>
      </c>
      <c r="J194" t="s">
        <v>104</v>
      </c>
      <c r="K194" t="s">
        <v>459</v>
      </c>
      <c r="L194" t="s">
        <v>460</v>
      </c>
      <c r="M194" t="s">
        <v>107</v>
      </c>
      <c r="N194" t="s">
        <v>108</v>
      </c>
      <c r="O194" t="s">
        <v>108</v>
      </c>
      <c r="P194">
        <v>24</v>
      </c>
      <c r="Q194" t="s">
        <v>113</v>
      </c>
      <c r="R194" t="s">
        <v>108</v>
      </c>
      <c r="S194" t="s">
        <v>108</v>
      </c>
      <c r="T194" t="s">
        <v>108</v>
      </c>
      <c r="U194">
        <v>860</v>
      </c>
      <c r="V194">
        <v>128</v>
      </c>
      <c r="W194">
        <v>392</v>
      </c>
      <c r="X194">
        <v>97</v>
      </c>
      <c r="Y194">
        <v>220</v>
      </c>
      <c r="Z194">
        <v>75</v>
      </c>
      <c r="AA194" t="s">
        <v>108</v>
      </c>
      <c r="AB194">
        <v>44</v>
      </c>
      <c r="AC194">
        <v>23</v>
      </c>
      <c r="AD194">
        <v>258.137</v>
      </c>
      <c r="AE194">
        <v>0.18181800000000001</v>
      </c>
      <c r="AF194">
        <v>0.37829400000000002</v>
      </c>
    </row>
    <row r="195" spans="1:32" x14ac:dyDescent="0.25">
      <c r="A195" t="s">
        <v>849</v>
      </c>
      <c r="B195">
        <v>1005</v>
      </c>
      <c r="C195" t="s">
        <v>655</v>
      </c>
      <c r="D195">
        <v>23</v>
      </c>
      <c r="E195">
        <v>182.5</v>
      </c>
      <c r="F195">
        <v>78.8</v>
      </c>
      <c r="G195">
        <v>114.25</v>
      </c>
      <c r="H195">
        <v>64</v>
      </c>
      <c r="I195" t="s">
        <v>103</v>
      </c>
      <c r="J195" t="s">
        <v>104</v>
      </c>
      <c r="K195" t="s">
        <v>509</v>
      </c>
      <c r="L195" t="s">
        <v>160</v>
      </c>
      <c r="M195" t="s">
        <v>107</v>
      </c>
      <c r="N195" t="s">
        <v>108</v>
      </c>
      <c r="O195" t="s">
        <v>108</v>
      </c>
      <c r="P195">
        <v>-0.5</v>
      </c>
      <c r="Q195" t="s">
        <v>109</v>
      </c>
      <c r="R195" t="s">
        <v>108</v>
      </c>
      <c r="S195" t="s">
        <v>108</v>
      </c>
      <c r="T195" t="s">
        <v>108</v>
      </c>
      <c r="U195">
        <v>1154</v>
      </c>
      <c r="V195">
        <v>153</v>
      </c>
      <c r="W195">
        <v>402</v>
      </c>
      <c r="X195">
        <v>88</v>
      </c>
      <c r="Y195">
        <v>247</v>
      </c>
      <c r="Z195">
        <v>67</v>
      </c>
      <c r="AA195" t="s">
        <v>108</v>
      </c>
      <c r="AB195">
        <v>39</v>
      </c>
      <c r="AC195">
        <v>25</v>
      </c>
      <c r="AD195">
        <v>605.4</v>
      </c>
      <c r="AE195">
        <v>0.10638300000000001</v>
      </c>
      <c r="AF195">
        <v>0.42868099999999998</v>
      </c>
    </row>
    <row r="196" spans="1:32" x14ac:dyDescent="0.25">
      <c r="A196" t="s">
        <v>850</v>
      </c>
      <c r="B196">
        <v>1005</v>
      </c>
      <c r="C196" t="s">
        <v>655</v>
      </c>
      <c r="D196">
        <v>23</v>
      </c>
      <c r="E196">
        <v>182.5</v>
      </c>
      <c r="F196">
        <v>78.8</v>
      </c>
      <c r="G196">
        <v>114.25</v>
      </c>
      <c r="H196">
        <v>64</v>
      </c>
      <c r="I196" t="s">
        <v>103</v>
      </c>
      <c r="J196" t="s">
        <v>104</v>
      </c>
      <c r="K196" t="s">
        <v>509</v>
      </c>
      <c r="L196" t="s">
        <v>160</v>
      </c>
      <c r="M196" t="s">
        <v>107</v>
      </c>
      <c r="N196" t="s">
        <v>108</v>
      </c>
      <c r="O196" t="s">
        <v>108</v>
      </c>
      <c r="P196">
        <v>-0.5</v>
      </c>
      <c r="Q196" t="s">
        <v>109</v>
      </c>
      <c r="R196" t="s">
        <v>108</v>
      </c>
      <c r="S196" t="s">
        <v>108</v>
      </c>
      <c r="T196" t="s">
        <v>108</v>
      </c>
      <c r="U196">
        <v>1108</v>
      </c>
      <c r="V196">
        <v>149</v>
      </c>
      <c r="W196">
        <v>407</v>
      </c>
      <c r="X196">
        <v>86</v>
      </c>
      <c r="Y196">
        <v>252</v>
      </c>
      <c r="Z196">
        <v>69</v>
      </c>
      <c r="AA196" t="s">
        <v>108</v>
      </c>
      <c r="AB196">
        <v>41</v>
      </c>
      <c r="AC196">
        <v>23</v>
      </c>
      <c r="AD196">
        <v>594.31399999999996</v>
      </c>
      <c r="AE196">
        <v>0.10638300000000001</v>
      </c>
      <c r="AF196">
        <v>0.43509900000000001</v>
      </c>
    </row>
    <row r="197" spans="1:32" x14ac:dyDescent="0.25">
      <c r="A197" t="s">
        <v>851</v>
      </c>
      <c r="B197">
        <v>1005</v>
      </c>
      <c r="C197" t="s">
        <v>655</v>
      </c>
      <c r="D197">
        <v>23</v>
      </c>
      <c r="E197">
        <v>182.5</v>
      </c>
      <c r="F197">
        <v>78.8</v>
      </c>
      <c r="G197">
        <v>114.25</v>
      </c>
      <c r="H197">
        <v>64</v>
      </c>
      <c r="I197" t="s">
        <v>103</v>
      </c>
      <c r="J197" t="s">
        <v>104</v>
      </c>
      <c r="K197" t="s">
        <v>509</v>
      </c>
      <c r="L197" t="s">
        <v>160</v>
      </c>
      <c r="M197" t="s">
        <v>107</v>
      </c>
      <c r="N197" t="s">
        <v>108</v>
      </c>
      <c r="O197" t="s">
        <v>108</v>
      </c>
      <c r="P197">
        <v>-0.5</v>
      </c>
      <c r="Q197" t="s">
        <v>109</v>
      </c>
      <c r="R197" t="s">
        <v>108</v>
      </c>
      <c r="S197" t="s">
        <v>108</v>
      </c>
      <c r="T197" t="s">
        <v>108</v>
      </c>
      <c r="U197">
        <v>1115</v>
      </c>
      <c r="V197">
        <v>151</v>
      </c>
      <c r="W197">
        <v>405</v>
      </c>
      <c r="X197">
        <v>89</v>
      </c>
      <c r="Y197">
        <v>248</v>
      </c>
      <c r="Z197">
        <v>68</v>
      </c>
      <c r="AA197" t="s">
        <v>108</v>
      </c>
      <c r="AB197">
        <v>39</v>
      </c>
      <c r="AC197">
        <v>25</v>
      </c>
      <c r="AD197">
        <v>605.49900000000002</v>
      </c>
      <c r="AE197">
        <v>0.108696</v>
      </c>
      <c r="AF197">
        <v>0.44198300000000001</v>
      </c>
    </row>
    <row r="198" spans="1:32" x14ac:dyDescent="0.25">
      <c r="A198" t="s">
        <v>852</v>
      </c>
      <c r="B198">
        <v>1005</v>
      </c>
      <c r="C198" t="s">
        <v>655</v>
      </c>
      <c r="D198">
        <v>23</v>
      </c>
      <c r="E198">
        <v>182.5</v>
      </c>
      <c r="F198">
        <v>78.8</v>
      </c>
      <c r="G198">
        <v>114.25</v>
      </c>
      <c r="H198">
        <v>64</v>
      </c>
      <c r="I198" t="s">
        <v>103</v>
      </c>
      <c r="J198" t="s">
        <v>104</v>
      </c>
      <c r="K198" t="s">
        <v>509</v>
      </c>
      <c r="L198" t="s">
        <v>160</v>
      </c>
      <c r="M198" t="s">
        <v>107</v>
      </c>
      <c r="N198" t="s">
        <v>108</v>
      </c>
      <c r="O198" t="s">
        <v>108</v>
      </c>
      <c r="P198">
        <v>0.5</v>
      </c>
      <c r="Q198" t="s">
        <v>113</v>
      </c>
      <c r="R198" t="s">
        <v>108</v>
      </c>
      <c r="S198" t="s">
        <v>108</v>
      </c>
      <c r="T198" t="s">
        <v>108</v>
      </c>
      <c r="U198">
        <v>1030</v>
      </c>
      <c r="V198">
        <v>149</v>
      </c>
      <c r="W198">
        <v>397</v>
      </c>
      <c r="X198">
        <v>86</v>
      </c>
      <c r="Y198">
        <v>243</v>
      </c>
      <c r="Z198">
        <v>68</v>
      </c>
      <c r="AA198" t="s">
        <v>108</v>
      </c>
      <c r="AB198">
        <v>37</v>
      </c>
      <c r="AC198">
        <v>29</v>
      </c>
      <c r="AD198">
        <v>539.529</v>
      </c>
      <c r="AE198">
        <v>8.5106399999999999E-2</v>
      </c>
      <c r="AF198">
        <v>0.41645700000000002</v>
      </c>
    </row>
    <row r="199" spans="1:32" x14ac:dyDescent="0.25">
      <c r="A199" t="s">
        <v>853</v>
      </c>
      <c r="B199">
        <v>1005</v>
      </c>
      <c r="C199" t="s">
        <v>655</v>
      </c>
      <c r="D199">
        <v>23</v>
      </c>
      <c r="E199">
        <v>182.5</v>
      </c>
      <c r="F199">
        <v>78.8</v>
      </c>
      <c r="G199">
        <v>114.25</v>
      </c>
      <c r="H199">
        <v>64</v>
      </c>
      <c r="I199" t="s">
        <v>103</v>
      </c>
      <c r="J199" t="s">
        <v>104</v>
      </c>
      <c r="K199" t="s">
        <v>509</v>
      </c>
      <c r="L199" t="s">
        <v>160</v>
      </c>
      <c r="M199" t="s">
        <v>107</v>
      </c>
      <c r="N199" t="s">
        <v>108</v>
      </c>
      <c r="O199" t="s">
        <v>108</v>
      </c>
      <c r="P199">
        <v>0.5</v>
      </c>
      <c r="Q199" t="s">
        <v>113</v>
      </c>
      <c r="R199" t="s">
        <v>108</v>
      </c>
      <c r="S199" t="s">
        <v>108</v>
      </c>
      <c r="T199" t="s">
        <v>108</v>
      </c>
      <c r="U199">
        <v>1105</v>
      </c>
      <c r="V199">
        <v>150</v>
      </c>
      <c r="W199">
        <v>399</v>
      </c>
      <c r="X199">
        <v>90</v>
      </c>
      <c r="Y199">
        <v>239</v>
      </c>
      <c r="Z199">
        <v>70</v>
      </c>
      <c r="AA199" t="s">
        <v>108</v>
      </c>
      <c r="AB199">
        <v>36</v>
      </c>
      <c r="AC199">
        <v>30</v>
      </c>
      <c r="AD199">
        <v>561.928</v>
      </c>
      <c r="AE199">
        <v>0.113636</v>
      </c>
      <c r="AF199">
        <v>0.41651899999999997</v>
      </c>
    </row>
    <row r="200" spans="1:32" x14ac:dyDescent="0.25">
      <c r="A200" t="s">
        <v>854</v>
      </c>
      <c r="B200">
        <v>1005</v>
      </c>
      <c r="C200" t="s">
        <v>655</v>
      </c>
      <c r="D200">
        <v>23</v>
      </c>
      <c r="E200">
        <v>182.5</v>
      </c>
      <c r="F200">
        <v>78.8</v>
      </c>
      <c r="G200">
        <v>114.25</v>
      </c>
      <c r="H200">
        <v>64</v>
      </c>
      <c r="I200" t="s">
        <v>103</v>
      </c>
      <c r="J200" t="s">
        <v>104</v>
      </c>
      <c r="K200" t="s">
        <v>509</v>
      </c>
      <c r="L200" t="s">
        <v>160</v>
      </c>
      <c r="M200" t="s">
        <v>107</v>
      </c>
      <c r="N200" t="s">
        <v>108</v>
      </c>
      <c r="O200" t="s">
        <v>108</v>
      </c>
      <c r="P200">
        <v>0.5</v>
      </c>
      <c r="Q200" t="s">
        <v>113</v>
      </c>
      <c r="R200" t="s">
        <v>108</v>
      </c>
      <c r="S200" t="s">
        <v>108</v>
      </c>
      <c r="T200" t="s">
        <v>108</v>
      </c>
      <c r="U200">
        <v>1046</v>
      </c>
      <c r="V200">
        <v>150</v>
      </c>
      <c r="W200">
        <v>398</v>
      </c>
      <c r="X200">
        <v>90</v>
      </c>
      <c r="Y200">
        <v>240</v>
      </c>
      <c r="Z200">
        <v>68</v>
      </c>
      <c r="AA200" t="s">
        <v>108</v>
      </c>
      <c r="AB200">
        <v>36</v>
      </c>
      <c r="AC200">
        <v>28</v>
      </c>
      <c r="AD200">
        <v>556.827</v>
      </c>
      <c r="AE200">
        <v>8.6956500000000006E-2</v>
      </c>
      <c r="AF200">
        <v>0.42187000000000002</v>
      </c>
    </row>
    <row r="201" spans="1:32" x14ac:dyDescent="0.25">
      <c r="A201" t="s">
        <v>855</v>
      </c>
      <c r="B201">
        <v>1005</v>
      </c>
      <c r="C201" t="s">
        <v>655</v>
      </c>
      <c r="D201">
        <v>23</v>
      </c>
      <c r="E201">
        <v>182.5</v>
      </c>
      <c r="F201">
        <v>78.8</v>
      </c>
      <c r="G201">
        <v>114.25</v>
      </c>
      <c r="H201">
        <v>64</v>
      </c>
      <c r="I201" t="s">
        <v>103</v>
      </c>
      <c r="J201" t="s">
        <v>104</v>
      </c>
      <c r="K201" t="s">
        <v>509</v>
      </c>
      <c r="L201" t="s">
        <v>160</v>
      </c>
      <c r="M201" t="s">
        <v>107</v>
      </c>
      <c r="N201" t="s">
        <v>108</v>
      </c>
      <c r="O201" t="s">
        <v>108</v>
      </c>
      <c r="P201">
        <v>1</v>
      </c>
      <c r="Q201" t="s">
        <v>113</v>
      </c>
      <c r="R201" t="s">
        <v>108</v>
      </c>
      <c r="S201" t="s">
        <v>108</v>
      </c>
      <c r="T201" t="s">
        <v>108</v>
      </c>
      <c r="U201">
        <v>1088</v>
      </c>
      <c r="V201">
        <v>149</v>
      </c>
      <c r="W201">
        <v>402</v>
      </c>
      <c r="X201">
        <v>86</v>
      </c>
      <c r="Y201">
        <v>244</v>
      </c>
      <c r="Z201">
        <v>72</v>
      </c>
      <c r="AA201" t="s">
        <v>108</v>
      </c>
      <c r="AB201">
        <v>44</v>
      </c>
      <c r="AC201">
        <v>23</v>
      </c>
      <c r="AD201">
        <v>580.69200000000001</v>
      </c>
      <c r="AE201">
        <v>0.113636</v>
      </c>
      <c r="AF201">
        <v>0.42976700000000001</v>
      </c>
    </row>
    <row r="202" spans="1:32" x14ac:dyDescent="0.25">
      <c r="A202" t="s">
        <v>856</v>
      </c>
      <c r="B202">
        <v>1005</v>
      </c>
      <c r="C202" t="s">
        <v>655</v>
      </c>
      <c r="D202">
        <v>23</v>
      </c>
      <c r="E202">
        <v>182.5</v>
      </c>
      <c r="F202">
        <v>78.8</v>
      </c>
      <c r="G202">
        <v>114.25</v>
      </c>
      <c r="H202">
        <v>64</v>
      </c>
      <c r="I202" t="s">
        <v>103</v>
      </c>
      <c r="J202" t="s">
        <v>104</v>
      </c>
      <c r="K202" t="s">
        <v>509</v>
      </c>
      <c r="L202" t="s">
        <v>160</v>
      </c>
      <c r="M202" t="s">
        <v>107</v>
      </c>
      <c r="N202" t="s">
        <v>108</v>
      </c>
      <c r="O202" t="s">
        <v>108</v>
      </c>
      <c r="P202">
        <v>1</v>
      </c>
      <c r="Q202" t="s">
        <v>113</v>
      </c>
      <c r="R202" t="s">
        <v>108</v>
      </c>
      <c r="S202" t="s">
        <v>108</v>
      </c>
      <c r="T202" t="s">
        <v>108</v>
      </c>
      <c r="U202">
        <v>1110</v>
      </c>
      <c r="V202">
        <v>148</v>
      </c>
      <c r="W202">
        <v>404</v>
      </c>
      <c r="X202">
        <v>88</v>
      </c>
      <c r="Y202">
        <v>245</v>
      </c>
      <c r="Z202">
        <v>71</v>
      </c>
      <c r="AA202" t="s">
        <v>108</v>
      </c>
      <c r="AB202">
        <v>42</v>
      </c>
      <c r="AC202">
        <v>24</v>
      </c>
      <c r="AD202">
        <v>580.65800000000002</v>
      </c>
      <c r="AE202">
        <v>6.5217399999999995E-2</v>
      </c>
      <c r="AF202">
        <v>0.42678300000000002</v>
      </c>
    </row>
    <row r="203" spans="1:32" x14ac:dyDescent="0.25">
      <c r="A203" t="s">
        <v>857</v>
      </c>
      <c r="B203">
        <v>1005</v>
      </c>
      <c r="C203" t="s">
        <v>655</v>
      </c>
      <c r="D203">
        <v>23</v>
      </c>
      <c r="E203">
        <v>182.5</v>
      </c>
      <c r="F203">
        <v>78.8</v>
      </c>
      <c r="G203">
        <v>114.25</v>
      </c>
      <c r="H203">
        <v>64</v>
      </c>
      <c r="I203" t="s">
        <v>103</v>
      </c>
      <c r="J203" t="s">
        <v>104</v>
      </c>
      <c r="K203" t="s">
        <v>509</v>
      </c>
      <c r="L203" t="s">
        <v>160</v>
      </c>
      <c r="M203" t="s">
        <v>107</v>
      </c>
      <c r="N203" t="s">
        <v>108</v>
      </c>
      <c r="O203" t="s">
        <v>108</v>
      </c>
      <c r="P203">
        <v>1</v>
      </c>
      <c r="Q203" t="s">
        <v>113</v>
      </c>
      <c r="R203" t="s">
        <v>108</v>
      </c>
      <c r="S203" t="s">
        <v>108</v>
      </c>
      <c r="T203" t="s">
        <v>108</v>
      </c>
      <c r="U203">
        <v>1036</v>
      </c>
      <c r="V203">
        <v>151</v>
      </c>
      <c r="W203">
        <v>401</v>
      </c>
      <c r="X203">
        <v>89</v>
      </c>
      <c r="Y203">
        <v>240</v>
      </c>
      <c r="Z203">
        <v>72</v>
      </c>
      <c r="AA203" t="s">
        <v>108</v>
      </c>
      <c r="AB203">
        <v>37</v>
      </c>
      <c r="AC203">
        <v>30</v>
      </c>
      <c r="AD203">
        <v>556.30799999999999</v>
      </c>
      <c r="AE203">
        <v>0.108696</v>
      </c>
      <c r="AF203">
        <v>0.42440699999999998</v>
      </c>
    </row>
    <row r="204" spans="1:32" x14ac:dyDescent="0.25">
      <c r="A204" t="s">
        <v>858</v>
      </c>
      <c r="B204">
        <v>1005</v>
      </c>
      <c r="C204" t="s">
        <v>655</v>
      </c>
      <c r="D204">
        <v>23</v>
      </c>
      <c r="E204">
        <v>182.5</v>
      </c>
      <c r="F204">
        <v>78.8</v>
      </c>
      <c r="G204">
        <v>114.25</v>
      </c>
      <c r="H204">
        <v>64</v>
      </c>
      <c r="I204" t="s">
        <v>103</v>
      </c>
      <c r="J204" t="s">
        <v>104</v>
      </c>
      <c r="K204" t="s">
        <v>509</v>
      </c>
      <c r="L204" t="s">
        <v>160</v>
      </c>
      <c r="M204" t="s">
        <v>107</v>
      </c>
      <c r="N204" t="s">
        <v>108</v>
      </c>
      <c r="O204" t="s">
        <v>108</v>
      </c>
      <c r="P204">
        <v>1.5</v>
      </c>
      <c r="Q204" t="s">
        <v>113</v>
      </c>
      <c r="R204" t="s">
        <v>108</v>
      </c>
      <c r="S204" t="s">
        <v>108</v>
      </c>
      <c r="T204" t="s">
        <v>108</v>
      </c>
      <c r="U204">
        <v>1102</v>
      </c>
      <c r="V204">
        <v>147</v>
      </c>
      <c r="W204">
        <v>405</v>
      </c>
      <c r="X204">
        <v>86</v>
      </c>
      <c r="Y204">
        <v>250</v>
      </c>
      <c r="Z204">
        <v>69</v>
      </c>
      <c r="AA204" t="s">
        <v>108</v>
      </c>
      <c r="AB204">
        <v>38</v>
      </c>
      <c r="AC204">
        <v>26</v>
      </c>
      <c r="AD204">
        <v>589.01700000000005</v>
      </c>
      <c r="AE204">
        <v>8.3333299999999999E-2</v>
      </c>
      <c r="AF204">
        <v>0.44172800000000001</v>
      </c>
    </row>
    <row r="205" spans="1:32" x14ac:dyDescent="0.25">
      <c r="A205" t="s">
        <v>859</v>
      </c>
      <c r="B205">
        <v>1005</v>
      </c>
      <c r="C205" t="s">
        <v>655</v>
      </c>
      <c r="D205">
        <v>23</v>
      </c>
      <c r="E205">
        <v>182.5</v>
      </c>
      <c r="F205">
        <v>78.8</v>
      </c>
      <c r="G205">
        <v>114.25</v>
      </c>
      <c r="H205">
        <v>64</v>
      </c>
      <c r="I205" t="s">
        <v>103</v>
      </c>
      <c r="J205" t="s">
        <v>104</v>
      </c>
      <c r="K205" t="s">
        <v>509</v>
      </c>
      <c r="L205" t="s">
        <v>160</v>
      </c>
      <c r="M205" t="s">
        <v>107</v>
      </c>
      <c r="N205" t="s">
        <v>108</v>
      </c>
      <c r="O205" t="s">
        <v>108</v>
      </c>
      <c r="P205">
        <v>1.5</v>
      </c>
      <c r="Q205" t="s">
        <v>113</v>
      </c>
      <c r="R205" t="s">
        <v>108</v>
      </c>
      <c r="S205" t="s">
        <v>108</v>
      </c>
      <c r="T205" t="s">
        <v>108</v>
      </c>
      <c r="U205">
        <v>1109</v>
      </c>
      <c r="V205">
        <v>143</v>
      </c>
      <c r="W205">
        <v>405</v>
      </c>
      <c r="X205">
        <v>86</v>
      </c>
      <c r="Y205">
        <v>250</v>
      </c>
      <c r="Z205">
        <v>69</v>
      </c>
      <c r="AA205" t="s">
        <v>108</v>
      </c>
      <c r="AB205">
        <v>38</v>
      </c>
      <c r="AC205">
        <v>26</v>
      </c>
      <c r="AD205">
        <v>591.80399999999997</v>
      </c>
      <c r="AE205">
        <v>0.10638300000000001</v>
      </c>
      <c r="AF205">
        <v>0.440141</v>
      </c>
    </row>
    <row r="206" spans="1:32" x14ac:dyDescent="0.25">
      <c r="A206" t="s">
        <v>860</v>
      </c>
      <c r="B206">
        <v>1005</v>
      </c>
      <c r="C206" t="s">
        <v>655</v>
      </c>
      <c r="D206">
        <v>23</v>
      </c>
      <c r="E206">
        <v>182.5</v>
      </c>
      <c r="F206">
        <v>78.8</v>
      </c>
      <c r="G206">
        <v>114.25</v>
      </c>
      <c r="H206">
        <v>64</v>
      </c>
      <c r="I206" t="s">
        <v>103</v>
      </c>
      <c r="J206" t="s">
        <v>104</v>
      </c>
      <c r="K206" t="s">
        <v>509</v>
      </c>
      <c r="L206" t="s">
        <v>160</v>
      </c>
      <c r="M206" t="s">
        <v>107</v>
      </c>
      <c r="N206" t="s">
        <v>108</v>
      </c>
      <c r="O206" t="s">
        <v>108</v>
      </c>
      <c r="P206">
        <v>1.5</v>
      </c>
      <c r="Q206" t="s">
        <v>113</v>
      </c>
      <c r="R206" t="s">
        <v>108</v>
      </c>
      <c r="S206" t="s">
        <v>108</v>
      </c>
      <c r="T206" t="s">
        <v>108</v>
      </c>
      <c r="U206">
        <v>1122</v>
      </c>
      <c r="V206">
        <v>151</v>
      </c>
      <c r="W206">
        <v>409</v>
      </c>
      <c r="X206">
        <v>86</v>
      </c>
      <c r="Y206">
        <v>252</v>
      </c>
      <c r="Z206">
        <v>71</v>
      </c>
      <c r="AA206" t="s">
        <v>108</v>
      </c>
      <c r="AB206">
        <v>39</v>
      </c>
      <c r="AC206">
        <v>27</v>
      </c>
      <c r="AD206">
        <v>600.77800000000002</v>
      </c>
      <c r="AE206" t="s">
        <v>108</v>
      </c>
      <c r="AF206" t="s">
        <v>108</v>
      </c>
    </row>
    <row r="207" spans="1:32" x14ac:dyDescent="0.25">
      <c r="A207" t="s">
        <v>861</v>
      </c>
      <c r="B207">
        <v>1005</v>
      </c>
      <c r="C207" t="s">
        <v>655</v>
      </c>
      <c r="D207">
        <v>23</v>
      </c>
      <c r="E207">
        <v>182.5</v>
      </c>
      <c r="F207">
        <v>78.8</v>
      </c>
      <c r="G207">
        <v>114.25</v>
      </c>
      <c r="H207">
        <v>64</v>
      </c>
      <c r="I207" t="s">
        <v>103</v>
      </c>
      <c r="J207" t="s">
        <v>104</v>
      </c>
      <c r="K207" t="s">
        <v>509</v>
      </c>
      <c r="L207" t="s">
        <v>160</v>
      </c>
      <c r="M207" t="s">
        <v>107</v>
      </c>
      <c r="N207" t="s">
        <v>108</v>
      </c>
      <c r="O207" t="s">
        <v>108</v>
      </c>
      <c r="P207">
        <v>2</v>
      </c>
      <c r="Q207" t="s">
        <v>113</v>
      </c>
      <c r="R207" t="s">
        <v>108</v>
      </c>
      <c r="S207" t="s">
        <v>108</v>
      </c>
      <c r="T207" t="s">
        <v>108</v>
      </c>
      <c r="U207">
        <v>1177</v>
      </c>
      <c r="V207">
        <v>144</v>
      </c>
      <c r="W207">
        <v>413</v>
      </c>
      <c r="X207">
        <v>88</v>
      </c>
      <c r="Y207">
        <v>255</v>
      </c>
      <c r="Z207">
        <v>70</v>
      </c>
      <c r="AA207" t="s">
        <v>108</v>
      </c>
      <c r="AB207">
        <v>35</v>
      </c>
      <c r="AC207">
        <v>30</v>
      </c>
      <c r="AD207">
        <v>567.404</v>
      </c>
      <c r="AE207">
        <v>8.3333299999999999E-2</v>
      </c>
      <c r="AF207">
        <v>0.43303999999999998</v>
      </c>
    </row>
    <row r="208" spans="1:32" x14ac:dyDescent="0.25">
      <c r="A208" t="s">
        <v>862</v>
      </c>
      <c r="B208">
        <v>1005</v>
      </c>
      <c r="C208" t="s">
        <v>655</v>
      </c>
      <c r="D208">
        <v>23</v>
      </c>
      <c r="E208">
        <v>182.5</v>
      </c>
      <c r="F208">
        <v>78.8</v>
      </c>
      <c r="G208">
        <v>114.25</v>
      </c>
      <c r="H208">
        <v>64</v>
      </c>
      <c r="I208" t="s">
        <v>103</v>
      </c>
      <c r="J208" t="s">
        <v>104</v>
      </c>
      <c r="K208" t="s">
        <v>509</v>
      </c>
      <c r="L208" t="s">
        <v>160</v>
      </c>
      <c r="M208" t="s">
        <v>107</v>
      </c>
      <c r="N208" t="s">
        <v>108</v>
      </c>
      <c r="O208" t="s">
        <v>108</v>
      </c>
      <c r="P208">
        <v>2</v>
      </c>
      <c r="Q208" t="s">
        <v>113</v>
      </c>
      <c r="R208" t="s">
        <v>108</v>
      </c>
      <c r="S208" t="s">
        <v>108</v>
      </c>
      <c r="T208" t="s">
        <v>108</v>
      </c>
      <c r="U208">
        <v>1202</v>
      </c>
      <c r="V208">
        <v>143</v>
      </c>
      <c r="W208">
        <v>417</v>
      </c>
      <c r="X208">
        <v>89</v>
      </c>
      <c r="Y208">
        <v>258</v>
      </c>
      <c r="Z208">
        <v>70</v>
      </c>
      <c r="AA208" t="s">
        <v>108</v>
      </c>
      <c r="AB208">
        <v>36</v>
      </c>
      <c r="AC208">
        <v>31</v>
      </c>
      <c r="AD208">
        <v>540.74599999999998</v>
      </c>
      <c r="AE208">
        <v>8.1632700000000002E-2</v>
      </c>
      <c r="AF208">
        <v>0.44663999999999998</v>
      </c>
    </row>
    <row r="209" spans="1:32" x14ac:dyDescent="0.25">
      <c r="A209" t="s">
        <v>863</v>
      </c>
      <c r="B209">
        <v>1005</v>
      </c>
      <c r="C209" t="s">
        <v>655</v>
      </c>
      <c r="D209">
        <v>23</v>
      </c>
      <c r="E209">
        <v>182.5</v>
      </c>
      <c r="F209">
        <v>78.8</v>
      </c>
      <c r="G209">
        <v>114.25</v>
      </c>
      <c r="H209">
        <v>64</v>
      </c>
      <c r="I209" t="s">
        <v>103</v>
      </c>
      <c r="J209" t="s">
        <v>104</v>
      </c>
      <c r="K209" t="s">
        <v>509</v>
      </c>
      <c r="L209" t="s">
        <v>160</v>
      </c>
      <c r="M209" t="s">
        <v>107</v>
      </c>
      <c r="N209" t="s">
        <v>108</v>
      </c>
      <c r="O209" t="s">
        <v>108</v>
      </c>
      <c r="P209">
        <v>2</v>
      </c>
      <c r="Q209" t="s">
        <v>113</v>
      </c>
      <c r="R209" t="s">
        <v>108</v>
      </c>
      <c r="S209" t="s">
        <v>108</v>
      </c>
      <c r="T209" t="s">
        <v>108</v>
      </c>
      <c r="U209">
        <v>1179</v>
      </c>
      <c r="V209">
        <v>146</v>
      </c>
      <c r="W209">
        <v>416</v>
      </c>
      <c r="X209">
        <v>90</v>
      </c>
      <c r="Y209">
        <v>256</v>
      </c>
      <c r="Z209">
        <v>70</v>
      </c>
      <c r="AA209" t="s">
        <v>108</v>
      </c>
      <c r="AB209">
        <v>38</v>
      </c>
      <c r="AC209">
        <v>28</v>
      </c>
      <c r="AD209">
        <v>560.41700000000003</v>
      </c>
      <c r="AE209">
        <v>8.5106399999999999E-2</v>
      </c>
      <c r="AF209">
        <v>0.43833699999999998</v>
      </c>
    </row>
    <row r="210" spans="1:32" x14ac:dyDescent="0.25">
      <c r="A210" t="s">
        <v>864</v>
      </c>
      <c r="B210">
        <v>1005</v>
      </c>
      <c r="C210" t="s">
        <v>655</v>
      </c>
      <c r="D210">
        <v>23</v>
      </c>
      <c r="E210">
        <v>182.5</v>
      </c>
      <c r="F210">
        <v>78.8</v>
      </c>
      <c r="G210">
        <v>114.25</v>
      </c>
      <c r="H210">
        <v>64</v>
      </c>
      <c r="I210" t="s">
        <v>103</v>
      </c>
      <c r="J210" t="s">
        <v>104</v>
      </c>
      <c r="K210" t="s">
        <v>509</v>
      </c>
      <c r="L210" t="s">
        <v>160</v>
      </c>
      <c r="M210" t="s">
        <v>107</v>
      </c>
      <c r="N210" t="s">
        <v>108</v>
      </c>
      <c r="O210" t="s">
        <v>108</v>
      </c>
      <c r="P210">
        <v>2.5</v>
      </c>
      <c r="Q210" t="s">
        <v>113</v>
      </c>
      <c r="R210" t="s">
        <v>108</v>
      </c>
      <c r="S210" t="s">
        <v>108</v>
      </c>
      <c r="T210" t="s">
        <v>108</v>
      </c>
      <c r="U210">
        <v>983</v>
      </c>
      <c r="V210">
        <v>141</v>
      </c>
      <c r="W210">
        <v>395</v>
      </c>
      <c r="X210">
        <v>89</v>
      </c>
      <c r="Y210">
        <v>231</v>
      </c>
      <c r="Z210">
        <v>75</v>
      </c>
      <c r="AA210" t="s">
        <v>108</v>
      </c>
      <c r="AB210">
        <v>45</v>
      </c>
      <c r="AC210">
        <v>22</v>
      </c>
      <c r="AD210">
        <v>512.22500000000002</v>
      </c>
      <c r="AE210">
        <v>0.10638300000000001</v>
      </c>
      <c r="AF210">
        <v>0.43101600000000001</v>
      </c>
    </row>
    <row r="211" spans="1:32" x14ac:dyDescent="0.25">
      <c r="A211" t="s">
        <v>865</v>
      </c>
      <c r="B211">
        <v>1005</v>
      </c>
      <c r="C211" t="s">
        <v>655</v>
      </c>
      <c r="D211">
        <v>23</v>
      </c>
      <c r="E211">
        <v>182.5</v>
      </c>
      <c r="F211">
        <v>78.8</v>
      </c>
      <c r="G211">
        <v>114.25</v>
      </c>
      <c r="H211">
        <v>64</v>
      </c>
      <c r="I211" t="s">
        <v>103</v>
      </c>
      <c r="J211" t="s">
        <v>104</v>
      </c>
      <c r="K211" t="s">
        <v>509</v>
      </c>
      <c r="L211" t="s">
        <v>160</v>
      </c>
      <c r="M211" t="s">
        <v>107</v>
      </c>
      <c r="N211" t="s">
        <v>108</v>
      </c>
      <c r="O211" t="s">
        <v>108</v>
      </c>
      <c r="P211">
        <v>2.5</v>
      </c>
      <c r="Q211" t="s">
        <v>113</v>
      </c>
      <c r="R211" t="s">
        <v>108</v>
      </c>
      <c r="S211" t="s">
        <v>108</v>
      </c>
      <c r="T211" t="s">
        <v>108</v>
      </c>
      <c r="U211">
        <v>950</v>
      </c>
      <c r="V211">
        <v>140</v>
      </c>
      <c r="W211">
        <v>390</v>
      </c>
      <c r="X211">
        <v>87</v>
      </c>
      <c r="Y211">
        <v>230</v>
      </c>
      <c r="Z211">
        <v>73</v>
      </c>
      <c r="AA211" t="s">
        <v>108</v>
      </c>
      <c r="AB211">
        <v>47</v>
      </c>
      <c r="AC211">
        <v>22</v>
      </c>
      <c r="AD211">
        <v>495.9</v>
      </c>
      <c r="AE211">
        <v>0.104167</v>
      </c>
      <c r="AF211">
        <v>0.41961700000000002</v>
      </c>
    </row>
    <row r="212" spans="1:32" x14ac:dyDescent="0.25">
      <c r="A212" t="s">
        <v>866</v>
      </c>
      <c r="B212">
        <v>1005</v>
      </c>
      <c r="C212" t="s">
        <v>655</v>
      </c>
      <c r="D212">
        <v>23</v>
      </c>
      <c r="E212">
        <v>182.5</v>
      </c>
      <c r="F212">
        <v>78.8</v>
      </c>
      <c r="G212">
        <v>114.25</v>
      </c>
      <c r="H212">
        <v>64</v>
      </c>
      <c r="I212" t="s">
        <v>103</v>
      </c>
      <c r="J212" t="s">
        <v>104</v>
      </c>
      <c r="K212" t="s">
        <v>509</v>
      </c>
      <c r="L212" t="s">
        <v>160</v>
      </c>
      <c r="M212" t="s">
        <v>107</v>
      </c>
      <c r="N212" t="s">
        <v>108</v>
      </c>
      <c r="O212" t="s">
        <v>108</v>
      </c>
      <c r="P212">
        <v>2.5</v>
      </c>
      <c r="Q212" t="s">
        <v>113</v>
      </c>
      <c r="R212" t="s">
        <v>108</v>
      </c>
      <c r="S212" t="s">
        <v>108</v>
      </c>
      <c r="T212" t="s">
        <v>108</v>
      </c>
      <c r="U212">
        <v>963</v>
      </c>
      <c r="V212">
        <v>145</v>
      </c>
      <c r="W212">
        <v>390</v>
      </c>
      <c r="X212">
        <v>90</v>
      </c>
      <c r="Y212">
        <v>228</v>
      </c>
      <c r="Z212">
        <v>72</v>
      </c>
      <c r="AA212" t="s">
        <v>108</v>
      </c>
      <c r="AB212">
        <v>44</v>
      </c>
      <c r="AC212">
        <v>22</v>
      </c>
      <c r="AD212">
        <v>516.65599999999995</v>
      </c>
      <c r="AE212">
        <v>8.5106399999999999E-2</v>
      </c>
      <c r="AF212">
        <v>0.42312100000000002</v>
      </c>
    </row>
    <row r="213" spans="1:32" x14ac:dyDescent="0.25">
      <c r="A213" t="s">
        <v>867</v>
      </c>
      <c r="B213">
        <v>1005</v>
      </c>
      <c r="C213" t="s">
        <v>655</v>
      </c>
      <c r="D213">
        <v>23</v>
      </c>
      <c r="E213">
        <v>182.5</v>
      </c>
      <c r="F213">
        <v>78.8</v>
      </c>
      <c r="G213">
        <v>114.25</v>
      </c>
      <c r="H213">
        <v>64</v>
      </c>
      <c r="I213" t="s">
        <v>103</v>
      </c>
      <c r="J213" t="s">
        <v>104</v>
      </c>
      <c r="K213" t="s">
        <v>509</v>
      </c>
      <c r="L213" t="s">
        <v>160</v>
      </c>
      <c r="M213" t="s">
        <v>107</v>
      </c>
      <c r="N213" t="s">
        <v>108</v>
      </c>
      <c r="O213" t="s">
        <v>108</v>
      </c>
      <c r="P213">
        <v>3</v>
      </c>
      <c r="Q213" t="s">
        <v>113</v>
      </c>
      <c r="R213" t="s">
        <v>108</v>
      </c>
      <c r="S213" t="s">
        <v>108</v>
      </c>
      <c r="T213" t="s">
        <v>108</v>
      </c>
      <c r="U213">
        <v>868</v>
      </c>
      <c r="V213">
        <v>133</v>
      </c>
      <c r="W213">
        <v>381</v>
      </c>
      <c r="X213">
        <v>90</v>
      </c>
      <c r="Y213">
        <v>221</v>
      </c>
      <c r="Z213">
        <v>70</v>
      </c>
      <c r="AA213" t="s">
        <v>108</v>
      </c>
      <c r="AB213">
        <v>38</v>
      </c>
      <c r="AC213">
        <v>29</v>
      </c>
      <c r="AD213">
        <v>443.97800000000001</v>
      </c>
      <c r="AE213">
        <v>8.8888900000000007E-2</v>
      </c>
      <c r="AF213">
        <v>0.37995200000000001</v>
      </c>
    </row>
    <row r="214" spans="1:32" x14ac:dyDescent="0.25">
      <c r="A214" t="s">
        <v>868</v>
      </c>
      <c r="B214">
        <v>1005</v>
      </c>
      <c r="C214" t="s">
        <v>655</v>
      </c>
      <c r="D214">
        <v>23</v>
      </c>
      <c r="E214">
        <v>182.5</v>
      </c>
      <c r="F214">
        <v>78.8</v>
      </c>
      <c r="G214">
        <v>114.25</v>
      </c>
      <c r="H214">
        <v>64</v>
      </c>
      <c r="I214" t="s">
        <v>103</v>
      </c>
      <c r="J214" t="s">
        <v>104</v>
      </c>
      <c r="K214" t="s">
        <v>509</v>
      </c>
      <c r="L214" t="s">
        <v>160</v>
      </c>
      <c r="M214" t="s">
        <v>107</v>
      </c>
      <c r="N214" t="s">
        <v>108</v>
      </c>
      <c r="O214" t="s">
        <v>108</v>
      </c>
      <c r="P214">
        <v>3</v>
      </c>
      <c r="Q214" t="s">
        <v>113</v>
      </c>
      <c r="R214" t="s">
        <v>108</v>
      </c>
      <c r="S214" t="s">
        <v>108</v>
      </c>
      <c r="T214" t="s">
        <v>108</v>
      </c>
      <c r="U214">
        <v>913</v>
      </c>
      <c r="V214">
        <v>136</v>
      </c>
      <c r="W214">
        <v>384</v>
      </c>
      <c r="X214">
        <v>87</v>
      </c>
      <c r="Y214">
        <v>227</v>
      </c>
      <c r="Z214">
        <v>70</v>
      </c>
      <c r="AA214" t="s">
        <v>108</v>
      </c>
      <c r="AB214">
        <v>37</v>
      </c>
      <c r="AC214">
        <v>32</v>
      </c>
      <c r="AD214">
        <v>479.71899999999999</v>
      </c>
      <c r="AE214">
        <v>8.5106399999999999E-2</v>
      </c>
      <c r="AF214">
        <v>0.39813100000000001</v>
      </c>
    </row>
    <row r="215" spans="1:32" x14ac:dyDescent="0.25">
      <c r="A215" t="s">
        <v>869</v>
      </c>
      <c r="B215">
        <v>1005</v>
      </c>
      <c r="C215" t="s">
        <v>655</v>
      </c>
      <c r="D215">
        <v>23</v>
      </c>
      <c r="E215">
        <v>182.5</v>
      </c>
      <c r="F215">
        <v>78.8</v>
      </c>
      <c r="G215">
        <v>114.25</v>
      </c>
      <c r="H215">
        <v>64</v>
      </c>
      <c r="I215" t="s">
        <v>103</v>
      </c>
      <c r="J215" t="s">
        <v>104</v>
      </c>
      <c r="K215" t="s">
        <v>509</v>
      </c>
      <c r="L215" t="s">
        <v>160</v>
      </c>
      <c r="M215" t="s">
        <v>107</v>
      </c>
      <c r="N215" t="s">
        <v>108</v>
      </c>
      <c r="O215" t="s">
        <v>108</v>
      </c>
      <c r="P215">
        <v>3</v>
      </c>
      <c r="Q215" t="s">
        <v>113</v>
      </c>
      <c r="R215" t="s">
        <v>108</v>
      </c>
      <c r="S215" t="s">
        <v>108</v>
      </c>
      <c r="T215" t="s">
        <v>108</v>
      </c>
      <c r="U215">
        <v>917</v>
      </c>
      <c r="V215">
        <v>140</v>
      </c>
      <c r="W215">
        <v>385</v>
      </c>
      <c r="X215">
        <v>89</v>
      </c>
      <c r="Y215">
        <v>224</v>
      </c>
      <c r="Z215">
        <v>72</v>
      </c>
      <c r="AA215" t="s">
        <v>108</v>
      </c>
      <c r="AB215">
        <v>35</v>
      </c>
      <c r="AC215">
        <v>33</v>
      </c>
      <c r="AD215">
        <v>482.52300000000002</v>
      </c>
      <c r="AE215">
        <v>8.8888900000000007E-2</v>
      </c>
      <c r="AF215">
        <v>0.39511499999999999</v>
      </c>
    </row>
    <row r="216" spans="1:32" x14ac:dyDescent="0.25">
      <c r="A216" t="s">
        <v>870</v>
      </c>
      <c r="B216">
        <v>1005</v>
      </c>
      <c r="C216" t="s">
        <v>655</v>
      </c>
      <c r="D216">
        <v>23</v>
      </c>
      <c r="E216">
        <v>182.5</v>
      </c>
      <c r="F216">
        <v>78.8</v>
      </c>
      <c r="G216">
        <v>114.25</v>
      </c>
      <c r="H216">
        <v>64</v>
      </c>
      <c r="I216" t="s">
        <v>103</v>
      </c>
      <c r="J216" t="s">
        <v>104</v>
      </c>
      <c r="K216" t="s">
        <v>509</v>
      </c>
      <c r="L216" t="s">
        <v>160</v>
      </c>
      <c r="M216" t="s">
        <v>107</v>
      </c>
      <c r="N216" t="s">
        <v>108</v>
      </c>
      <c r="O216" t="s">
        <v>108</v>
      </c>
      <c r="P216">
        <v>3.5</v>
      </c>
      <c r="Q216" t="s">
        <v>113</v>
      </c>
      <c r="R216" t="s">
        <v>108</v>
      </c>
      <c r="S216" t="s">
        <v>108</v>
      </c>
      <c r="T216" t="s">
        <v>108</v>
      </c>
      <c r="U216">
        <v>879</v>
      </c>
      <c r="V216">
        <v>142</v>
      </c>
      <c r="W216">
        <v>379</v>
      </c>
      <c r="X216">
        <v>89</v>
      </c>
      <c r="Y216">
        <v>221</v>
      </c>
      <c r="Z216">
        <v>69</v>
      </c>
      <c r="AA216" t="s">
        <v>108</v>
      </c>
      <c r="AB216">
        <v>40</v>
      </c>
      <c r="AC216">
        <v>26</v>
      </c>
      <c r="AD216">
        <v>464.57499999999999</v>
      </c>
      <c r="AE216">
        <v>8.6956500000000006E-2</v>
      </c>
      <c r="AF216">
        <v>0.38411400000000001</v>
      </c>
    </row>
    <row r="217" spans="1:32" x14ac:dyDescent="0.25">
      <c r="A217" t="s">
        <v>871</v>
      </c>
      <c r="B217">
        <v>1005</v>
      </c>
      <c r="C217" t="s">
        <v>655</v>
      </c>
      <c r="D217">
        <v>23</v>
      </c>
      <c r="E217">
        <v>182.5</v>
      </c>
      <c r="F217">
        <v>78.8</v>
      </c>
      <c r="G217">
        <v>114.25</v>
      </c>
      <c r="H217">
        <v>64</v>
      </c>
      <c r="I217" t="s">
        <v>103</v>
      </c>
      <c r="J217" t="s">
        <v>104</v>
      </c>
      <c r="K217" t="s">
        <v>509</v>
      </c>
      <c r="L217" t="s">
        <v>160</v>
      </c>
      <c r="M217" t="s">
        <v>107</v>
      </c>
      <c r="N217" t="s">
        <v>108</v>
      </c>
      <c r="O217" t="s">
        <v>108</v>
      </c>
      <c r="P217">
        <v>3.5</v>
      </c>
      <c r="Q217" t="s">
        <v>113</v>
      </c>
      <c r="R217" t="s">
        <v>108</v>
      </c>
      <c r="S217" t="s">
        <v>108</v>
      </c>
      <c r="T217" t="s">
        <v>108</v>
      </c>
      <c r="U217">
        <v>919</v>
      </c>
      <c r="V217">
        <v>140</v>
      </c>
      <c r="W217">
        <v>380</v>
      </c>
      <c r="X217">
        <v>87</v>
      </c>
      <c r="Y217">
        <v>224</v>
      </c>
      <c r="Z217">
        <v>69</v>
      </c>
      <c r="AA217" t="s">
        <v>108</v>
      </c>
      <c r="AB217">
        <v>40</v>
      </c>
      <c r="AC217">
        <v>27</v>
      </c>
      <c r="AD217">
        <v>486.25700000000001</v>
      </c>
      <c r="AE217">
        <v>0.10638300000000001</v>
      </c>
      <c r="AF217">
        <v>0.39555600000000002</v>
      </c>
    </row>
    <row r="218" spans="1:32" x14ac:dyDescent="0.25">
      <c r="A218" t="s">
        <v>872</v>
      </c>
      <c r="B218">
        <v>1005</v>
      </c>
      <c r="C218" t="s">
        <v>655</v>
      </c>
      <c r="D218">
        <v>23</v>
      </c>
      <c r="E218">
        <v>182.5</v>
      </c>
      <c r="F218">
        <v>78.8</v>
      </c>
      <c r="G218">
        <v>114.25</v>
      </c>
      <c r="H218">
        <v>64</v>
      </c>
      <c r="I218" t="s">
        <v>103</v>
      </c>
      <c r="J218" t="s">
        <v>104</v>
      </c>
      <c r="K218" t="s">
        <v>509</v>
      </c>
      <c r="L218" t="s">
        <v>160</v>
      </c>
      <c r="M218" t="s">
        <v>107</v>
      </c>
      <c r="N218" t="s">
        <v>108</v>
      </c>
      <c r="O218" t="s">
        <v>108</v>
      </c>
      <c r="P218">
        <v>3.5</v>
      </c>
      <c r="Q218" t="s">
        <v>113</v>
      </c>
      <c r="R218" t="s">
        <v>108</v>
      </c>
      <c r="S218" t="s">
        <v>108</v>
      </c>
      <c r="T218" t="s">
        <v>108</v>
      </c>
      <c r="U218">
        <v>884</v>
      </c>
      <c r="V218">
        <v>131</v>
      </c>
      <c r="W218">
        <v>382</v>
      </c>
      <c r="X218">
        <v>89</v>
      </c>
      <c r="Y218">
        <v>222</v>
      </c>
      <c r="Z218">
        <v>71</v>
      </c>
      <c r="AA218" t="s">
        <v>108</v>
      </c>
      <c r="AB218">
        <v>38</v>
      </c>
      <c r="AC218">
        <v>29</v>
      </c>
      <c r="AD218">
        <v>464.28699999999998</v>
      </c>
      <c r="AE218" t="s">
        <v>108</v>
      </c>
      <c r="AF218" t="s">
        <v>108</v>
      </c>
    </row>
    <row r="219" spans="1:32" x14ac:dyDescent="0.25">
      <c r="A219" t="s">
        <v>873</v>
      </c>
      <c r="B219">
        <v>1005</v>
      </c>
      <c r="C219" t="s">
        <v>655</v>
      </c>
      <c r="D219">
        <v>23</v>
      </c>
      <c r="E219">
        <v>182.5</v>
      </c>
      <c r="F219">
        <v>78.8</v>
      </c>
      <c r="G219">
        <v>114.25</v>
      </c>
      <c r="H219">
        <v>64</v>
      </c>
      <c r="I219" t="s">
        <v>103</v>
      </c>
      <c r="J219" t="s">
        <v>104</v>
      </c>
      <c r="K219" t="s">
        <v>509</v>
      </c>
      <c r="L219" t="s">
        <v>160</v>
      </c>
      <c r="M219" t="s">
        <v>107</v>
      </c>
      <c r="N219" t="s">
        <v>108</v>
      </c>
      <c r="O219" t="s">
        <v>108</v>
      </c>
      <c r="P219">
        <v>4</v>
      </c>
      <c r="Q219" t="s">
        <v>113</v>
      </c>
      <c r="R219" t="s">
        <v>108</v>
      </c>
      <c r="S219" t="s">
        <v>108</v>
      </c>
      <c r="T219" t="s">
        <v>108</v>
      </c>
      <c r="U219">
        <v>927</v>
      </c>
      <c r="V219">
        <v>145</v>
      </c>
      <c r="W219">
        <v>385</v>
      </c>
      <c r="X219">
        <v>90</v>
      </c>
      <c r="Y219">
        <v>226</v>
      </c>
      <c r="Z219">
        <v>69</v>
      </c>
      <c r="AA219" t="s">
        <v>108</v>
      </c>
      <c r="AB219">
        <v>38</v>
      </c>
      <c r="AC219">
        <v>31</v>
      </c>
      <c r="AD219">
        <v>460.66399999999999</v>
      </c>
      <c r="AE219">
        <v>0.12766</v>
      </c>
      <c r="AF219">
        <v>0.411549</v>
      </c>
    </row>
    <row r="220" spans="1:32" x14ac:dyDescent="0.25">
      <c r="A220" t="s">
        <v>874</v>
      </c>
      <c r="B220">
        <v>1005</v>
      </c>
      <c r="C220" t="s">
        <v>655</v>
      </c>
      <c r="D220">
        <v>23</v>
      </c>
      <c r="E220">
        <v>182.5</v>
      </c>
      <c r="F220">
        <v>78.8</v>
      </c>
      <c r="G220">
        <v>114.25</v>
      </c>
      <c r="H220">
        <v>64</v>
      </c>
      <c r="I220" t="s">
        <v>103</v>
      </c>
      <c r="J220" t="s">
        <v>104</v>
      </c>
      <c r="K220" t="s">
        <v>509</v>
      </c>
      <c r="L220" t="s">
        <v>160</v>
      </c>
      <c r="M220" t="s">
        <v>107</v>
      </c>
      <c r="N220" t="s">
        <v>108</v>
      </c>
      <c r="O220" t="s">
        <v>108</v>
      </c>
      <c r="P220">
        <v>4</v>
      </c>
      <c r="Q220" t="s">
        <v>113</v>
      </c>
      <c r="R220" t="s">
        <v>108</v>
      </c>
      <c r="S220" t="s">
        <v>108</v>
      </c>
      <c r="T220" t="s">
        <v>108</v>
      </c>
      <c r="U220">
        <v>957</v>
      </c>
      <c r="V220">
        <v>145</v>
      </c>
      <c r="W220">
        <v>386</v>
      </c>
      <c r="X220">
        <v>88</v>
      </c>
      <c r="Y220">
        <v>228</v>
      </c>
      <c r="Z220">
        <v>70</v>
      </c>
      <c r="AA220" t="s">
        <v>108</v>
      </c>
      <c r="AB220">
        <v>37</v>
      </c>
      <c r="AC220">
        <v>32</v>
      </c>
      <c r="AD220">
        <v>458.30399999999997</v>
      </c>
      <c r="AE220">
        <v>0.113636</v>
      </c>
      <c r="AF220">
        <v>0.41249200000000003</v>
      </c>
    </row>
    <row r="221" spans="1:32" x14ac:dyDescent="0.25">
      <c r="A221" t="s">
        <v>875</v>
      </c>
      <c r="B221">
        <v>1005</v>
      </c>
      <c r="C221" t="s">
        <v>655</v>
      </c>
      <c r="D221">
        <v>23</v>
      </c>
      <c r="E221">
        <v>182.5</v>
      </c>
      <c r="F221">
        <v>78.8</v>
      </c>
      <c r="G221">
        <v>114.25</v>
      </c>
      <c r="H221">
        <v>64</v>
      </c>
      <c r="I221" t="s">
        <v>103</v>
      </c>
      <c r="J221" t="s">
        <v>104</v>
      </c>
      <c r="K221" t="s">
        <v>509</v>
      </c>
      <c r="L221" t="s">
        <v>160</v>
      </c>
      <c r="M221" t="s">
        <v>107</v>
      </c>
      <c r="N221" t="s">
        <v>108</v>
      </c>
      <c r="O221" t="s">
        <v>108</v>
      </c>
      <c r="P221">
        <v>4</v>
      </c>
      <c r="Q221" t="s">
        <v>113</v>
      </c>
      <c r="R221" t="s">
        <v>108</v>
      </c>
      <c r="S221" t="s">
        <v>108</v>
      </c>
      <c r="T221" t="s">
        <v>108</v>
      </c>
      <c r="U221">
        <v>948</v>
      </c>
      <c r="V221">
        <v>137</v>
      </c>
      <c r="W221">
        <v>388</v>
      </c>
      <c r="X221">
        <v>88</v>
      </c>
      <c r="Y221">
        <v>230</v>
      </c>
      <c r="Z221">
        <v>70</v>
      </c>
      <c r="AA221" t="s">
        <v>108</v>
      </c>
      <c r="AB221">
        <v>47</v>
      </c>
      <c r="AC221">
        <v>23</v>
      </c>
      <c r="AD221">
        <v>474.863</v>
      </c>
      <c r="AE221">
        <v>0.10638300000000001</v>
      </c>
      <c r="AF221">
        <v>0.41115299999999999</v>
      </c>
    </row>
    <row r="222" spans="1:32" x14ac:dyDescent="0.25">
      <c r="A222" t="s">
        <v>876</v>
      </c>
      <c r="B222">
        <v>1005</v>
      </c>
      <c r="C222" t="s">
        <v>655</v>
      </c>
      <c r="D222">
        <v>23</v>
      </c>
      <c r="E222">
        <v>182.5</v>
      </c>
      <c r="F222">
        <v>78.8</v>
      </c>
      <c r="G222">
        <v>114.25</v>
      </c>
      <c r="H222">
        <v>64</v>
      </c>
      <c r="I222" t="s">
        <v>103</v>
      </c>
      <c r="J222" t="s">
        <v>104</v>
      </c>
      <c r="K222" t="s">
        <v>509</v>
      </c>
      <c r="L222" t="s">
        <v>160</v>
      </c>
      <c r="M222" t="s">
        <v>107</v>
      </c>
      <c r="N222" t="s">
        <v>108</v>
      </c>
      <c r="O222" t="s">
        <v>108</v>
      </c>
      <c r="P222">
        <v>5</v>
      </c>
      <c r="Q222" t="s">
        <v>113</v>
      </c>
      <c r="R222" t="s">
        <v>108</v>
      </c>
      <c r="S222" t="s">
        <v>108</v>
      </c>
      <c r="T222" t="s">
        <v>108</v>
      </c>
      <c r="U222">
        <v>1045</v>
      </c>
      <c r="V222">
        <v>140</v>
      </c>
      <c r="W222">
        <v>385</v>
      </c>
      <c r="X222">
        <v>86</v>
      </c>
      <c r="Y222">
        <v>234</v>
      </c>
      <c r="Z222">
        <v>65</v>
      </c>
      <c r="AA222" t="s">
        <v>108</v>
      </c>
      <c r="AB222">
        <v>38</v>
      </c>
      <c r="AC222">
        <v>24</v>
      </c>
      <c r="AD222">
        <v>540.93899999999996</v>
      </c>
      <c r="AE222">
        <v>0.108696</v>
      </c>
      <c r="AF222">
        <v>0.41219</v>
      </c>
    </row>
    <row r="223" spans="1:32" x14ac:dyDescent="0.25">
      <c r="A223" t="s">
        <v>877</v>
      </c>
      <c r="B223">
        <v>1005</v>
      </c>
      <c r="C223" t="s">
        <v>655</v>
      </c>
      <c r="D223">
        <v>23</v>
      </c>
      <c r="E223">
        <v>182.5</v>
      </c>
      <c r="F223">
        <v>78.8</v>
      </c>
      <c r="G223">
        <v>114.25</v>
      </c>
      <c r="H223">
        <v>64</v>
      </c>
      <c r="I223" t="s">
        <v>103</v>
      </c>
      <c r="J223" t="s">
        <v>104</v>
      </c>
      <c r="K223" t="s">
        <v>509</v>
      </c>
      <c r="L223" t="s">
        <v>160</v>
      </c>
      <c r="M223" t="s">
        <v>107</v>
      </c>
      <c r="N223" t="s">
        <v>108</v>
      </c>
      <c r="O223" t="s">
        <v>108</v>
      </c>
      <c r="P223">
        <v>5</v>
      </c>
      <c r="Q223" t="s">
        <v>113</v>
      </c>
      <c r="R223" t="s">
        <v>108</v>
      </c>
      <c r="S223" t="s">
        <v>108</v>
      </c>
      <c r="T223" t="s">
        <v>108</v>
      </c>
      <c r="U223">
        <v>995</v>
      </c>
      <c r="V223">
        <v>133</v>
      </c>
      <c r="W223">
        <v>389</v>
      </c>
      <c r="X223">
        <v>90</v>
      </c>
      <c r="Y223">
        <v>234</v>
      </c>
      <c r="Z223">
        <v>65</v>
      </c>
      <c r="AA223" t="s">
        <v>108</v>
      </c>
      <c r="AB223">
        <v>39</v>
      </c>
      <c r="AC223">
        <v>24</v>
      </c>
      <c r="AD223">
        <v>544.56500000000005</v>
      </c>
      <c r="AE223">
        <v>8.5106399999999999E-2</v>
      </c>
      <c r="AF223">
        <v>0.41913899999999998</v>
      </c>
    </row>
    <row r="224" spans="1:32" x14ac:dyDescent="0.25">
      <c r="A224" t="s">
        <v>878</v>
      </c>
      <c r="B224">
        <v>1005</v>
      </c>
      <c r="C224" t="s">
        <v>655</v>
      </c>
      <c r="D224">
        <v>23</v>
      </c>
      <c r="E224">
        <v>182.5</v>
      </c>
      <c r="F224">
        <v>78.8</v>
      </c>
      <c r="G224">
        <v>114.25</v>
      </c>
      <c r="H224">
        <v>64</v>
      </c>
      <c r="I224" t="s">
        <v>103</v>
      </c>
      <c r="J224" t="s">
        <v>104</v>
      </c>
      <c r="K224" t="s">
        <v>509</v>
      </c>
      <c r="L224" t="s">
        <v>160</v>
      </c>
      <c r="M224" t="s">
        <v>107</v>
      </c>
      <c r="N224" t="s">
        <v>108</v>
      </c>
      <c r="O224" t="s">
        <v>108</v>
      </c>
      <c r="P224">
        <v>5</v>
      </c>
      <c r="Q224" t="s">
        <v>113</v>
      </c>
      <c r="R224" t="s">
        <v>108</v>
      </c>
      <c r="S224" t="s">
        <v>108</v>
      </c>
      <c r="T224" t="s">
        <v>108</v>
      </c>
      <c r="U224">
        <v>995</v>
      </c>
      <c r="V224">
        <v>138</v>
      </c>
      <c r="W224">
        <v>381</v>
      </c>
      <c r="X224">
        <v>88</v>
      </c>
      <c r="Y224">
        <v>228</v>
      </c>
      <c r="Z224">
        <v>65</v>
      </c>
      <c r="AA224" t="s">
        <v>108</v>
      </c>
      <c r="AB224">
        <v>39</v>
      </c>
      <c r="AC224">
        <v>24</v>
      </c>
      <c r="AD224">
        <v>519.09400000000005</v>
      </c>
      <c r="AE224">
        <v>0.11627899999999999</v>
      </c>
      <c r="AF224">
        <v>0.39217099999999999</v>
      </c>
    </row>
    <row r="225" spans="1:32" x14ac:dyDescent="0.25">
      <c r="A225" t="s">
        <v>879</v>
      </c>
      <c r="B225">
        <v>1005</v>
      </c>
      <c r="C225" t="s">
        <v>655</v>
      </c>
      <c r="D225">
        <v>23</v>
      </c>
      <c r="E225">
        <v>182.5</v>
      </c>
      <c r="F225">
        <v>78.8</v>
      </c>
      <c r="G225">
        <v>114.25</v>
      </c>
      <c r="H225">
        <v>64</v>
      </c>
      <c r="I225" t="s">
        <v>103</v>
      </c>
      <c r="J225" t="s">
        <v>104</v>
      </c>
      <c r="K225" t="s">
        <v>509</v>
      </c>
      <c r="L225" t="s">
        <v>160</v>
      </c>
      <c r="M225" t="s">
        <v>107</v>
      </c>
      <c r="N225" t="s">
        <v>108</v>
      </c>
      <c r="O225" t="s">
        <v>108</v>
      </c>
      <c r="P225">
        <v>6</v>
      </c>
      <c r="Q225" t="s">
        <v>113</v>
      </c>
      <c r="R225" t="s">
        <v>108</v>
      </c>
      <c r="S225" t="s">
        <v>108</v>
      </c>
      <c r="T225" t="s">
        <v>108</v>
      </c>
      <c r="U225">
        <v>919</v>
      </c>
      <c r="V225">
        <v>134</v>
      </c>
      <c r="W225">
        <v>375</v>
      </c>
      <c r="X225">
        <v>86</v>
      </c>
      <c r="Y225">
        <v>225</v>
      </c>
      <c r="Z225">
        <v>64</v>
      </c>
      <c r="AA225" t="s">
        <v>108</v>
      </c>
      <c r="AB225">
        <v>34</v>
      </c>
      <c r="AC225">
        <v>28</v>
      </c>
      <c r="AD225">
        <v>491.50900000000001</v>
      </c>
      <c r="AE225">
        <v>8.6956500000000006E-2</v>
      </c>
      <c r="AF225">
        <v>0.37626199999999999</v>
      </c>
    </row>
    <row r="226" spans="1:32" x14ac:dyDescent="0.25">
      <c r="A226" t="s">
        <v>880</v>
      </c>
      <c r="B226">
        <v>1005</v>
      </c>
      <c r="C226" t="s">
        <v>655</v>
      </c>
      <c r="D226">
        <v>23</v>
      </c>
      <c r="E226">
        <v>182.5</v>
      </c>
      <c r="F226">
        <v>78.8</v>
      </c>
      <c r="G226">
        <v>114.25</v>
      </c>
      <c r="H226">
        <v>64</v>
      </c>
      <c r="I226" t="s">
        <v>103</v>
      </c>
      <c r="J226" t="s">
        <v>104</v>
      </c>
      <c r="K226" t="s">
        <v>509</v>
      </c>
      <c r="L226" t="s">
        <v>160</v>
      </c>
      <c r="M226" t="s">
        <v>107</v>
      </c>
      <c r="N226" t="s">
        <v>108</v>
      </c>
      <c r="O226" t="s">
        <v>108</v>
      </c>
      <c r="P226">
        <v>6</v>
      </c>
      <c r="Q226" t="s">
        <v>113</v>
      </c>
      <c r="R226" t="s">
        <v>108</v>
      </c>
      <c r="S226" t="s">
        <v>108</v>
      </c>
      <c r="T226" t="s">
        <v>108</v>
      </c>
      <c r="U226">
        <v>929</v>
      </c>
      <c r="V226">
        <v>141</v>
      </c>
      <c r="W226">
        <v>376</v>
      </c>
      <c r="X226">
        <v>85</v>
      </c>
      <c r="Y226">
        <v>227</v>
      </c>
      <c r="Z226">
        <v>64</v>
      </c>
      <c r="AA226" t="s">
        <v>108</v>
      </c>
      <c r="AB226">
        <v>31</v>
      </c>
      <c r="AC226">
        <v>31</v>
      </c>
      <c r="AD226">
        <v>518.05100000000004</v>
      </c>
      <c r="AE226">
        <v>9.3023300000000003E-2</v>
      </c>
      <c r="AF226">
        <v>0.38714399999999999</v>
      </c>
    </row>
    <row r="227" spans="1:32" x14ac:dyDescent="0.25">
      <c r="A227" t="s">
        <v>881</v>
      </c>
      <c r="B227">
        <v>1005</v>
      </c>
      <c r="C227" t="s">
        <v>655</v>
      </c>
      <c r="D227">
        <v>23</v>
      </c>
      <c r="E227">
        <v>182.5</v>
      </c>
      <c r="F227">
        <v>78.8</v>
      </c>
      <c r="G227">
        <v>114.25</v>
      </c>
      <c r="H227">
        <v>64</v>
      </c>
      <c r="I227" t="s">
        <v>103</v>
      </c>
      <c r="J227" t="s">
        <v>104</v>
      </c>
      <c r="K227" t="s">
        <v>509</v>
      </c>
      <c r="L227" t="s">
        <v>160</v>
      </c>
      <c r="M227" t="s">
        <v>107</v>
      </c>
      <c r="N227" t="s">
        <v>108</v>
      </c>
      <c r="O227" t="s">
        <v>108</v>
      </c>
      <c r="P227">
        <v>6</v>
      </c>
      <c r="Q227" t="s">
        <v>113</v>
      </c>
      <c r="R227" t="s">
        <v>108</v>
      </c>
      <c r="S227" t="s">
        <v>108</v>
      </c>
      <c r="T227" t="s">
        <v>108</v>
      </c>
      <c r="U227">
        <v>920</v>
      </c>
      <c r="V227">
        <v>134</v>
      </c>
      <c r="W227">
        <v>373</v>
      </c>
      <c r="X227">
        <v>82</v>
      </c>
      <c r="Y227">
        <v>228</v>
      </c>
      <c r="Z227">
        <v>63</v>
      </c>
      <c r="AA227" t="s">
        <v>108</v>
      </c>
      <c r="AB227">
        <v>34</v>
      </c>
      <c r="AC227">
        <v>30</v>
      </c>
      <c r="AD227">
        <v>493.21800000000002</v>
      </c>
      <c r="AE227">
        <v>9.5238100000000006E-2</v>
      </c>
      <c r="AF227">
        <v>0.38282699999999997</v>
      </c>
    </row>
    <row r="228" spans="1:32" x14ac:dyDescent="0.25">
      <c r="A228" t="s">
        <v>882</v>
      </c>
      <c r="B228">
        <v>1005</v>
      </c>
      <c r="C228" t="s">
        <v>655</v>
      </c>
      <c r="D228">
        <v>23</v>
      </c>
      <c r="E228">
        <v>182.5</v>
      </c>
      <c r="F228">
        <v>78.8</v>
      </c>
      <c r="G228">
        <v>114.25</v>
      </c>
      <c r="H228">
        <v>64</v>
      </c>
      <c r="I228" t="s">
        <v>103</v>
      </c>
      <c r="J228" t="s">
        <v>104</v>
      </c>
      <c r="K228" t="s">
        <v>509</v>
      </c>
      <c r="L228" t="s">
        <v>160</v>
      </c>
      <c r="M228" t="s">
        <v>107</v>
      </c>
      <c r="N228" t="s">
        <v>108</v>
      </c>
      <c r="O228" t="s">
        <v>108</v>
      </c>
      <c r="P228">
        <v>7</v>
      </c>
      <c r="Q228" t="s">
        <v>113</v>
      </c>
      <c r="R228" t="s">
        <v>108</v>
      </c>
      <c r="S228" t="s">
        <v>108</v>
      </c>
      <c r="T228" t="s">
        <v>108</v>
      </c>
      <c r="U228">
        <v>909</v>
      </c>
      <c r="V228">
        <v>145</v>
      </c>
      <c r="W228">
        <v>374</v>
      </c>
      <c r="X228">
        <v>86</v>
      </c>
      <c r="Y228">
        <v>224</v>
      </c>
      <c r="Z228">
        <v>64</v>
      </c>
      <c r="AA228" t="s">
        <v>108</v>
      </c>
      <c r="AB228">
        <v>34</v>
      </c>
      <c r="AC228">
        <v>28</v>
      </c>
      <c r="AD228">
        <v>519.50300000000004</v>
      </c>
      <c r="AE228">
        <v>9.3023300000000003E-2</v>
      </c>
      <c r="AF228">
        <v>0.36923800000000001</v>
      </c>
    </row>
    <row r="229" spans="1:32" x14ac:dyDescent="0.25">
      <c r="A229" t="s">
        <v>883</v>
      </c>
      <c r="B229">
        <v>1005</v>
      </c>
      <c r="C229" t="s">
        <v>655</v>
      </c>
      <c r="D229">
        <v>23</v>
      </c>
      <c r="E229">
        <v>182.5</v>
      </c>
      <c r="F229">
        <v>78.8</v>
      </c>
      <c r="G229">
        <v>114.25</v>
      </c>
      <c r="H229">
        <v>64</v>
      </c>
      <c r="I229" t="s">
        <v>103</v>
      </c>
      <c r="J229" t="s">
        <v>104</v>
      </c>
      <c r="K229" t="s">
        <v>509</v>
      </c>
      <c r="L229" t="s">
        <v>160</v>
      </c>
      <c r="M229" t="s">
        <v>107</v>
      </c>
      <c r="N229" t="s">
        <v>108</v>
      </c>
      <c r="O229" t="s">
        <v>108</v>
      </c>
      <c r="P229">
        <v>7</v>
      </c>
      <c r="Q229" t="s">
        <v>113</v>
      </c>
      <c r="R229" t="s">
        <v>108</v>
      </c>
      <c r="S229" t="s">
        <v>108</v>
      </c>
      <c r="T229" t="s">
        <v>108</v>
      </c>
      <c r="U229">
        <v>927</v>
      </c>
      <c r="V229">
        <v>142</v>
      </c>
      <c r="W229">
        <v>378</v>
      </c>
      <c r="X229">
        <v>86</v>
      </c>
      <c r="Y229">
        <v>227</v>
      </c>
      <c r="Z229">
        <v>65</v>
      </c>
      <c r="AA229" t="s">
        <v>108</v>
      </c>
      <c r="AB229">
        <v>33</v>
      </c>
      <c r="AC229">
        <v>29</v>
      </c>
      <c r="AD229">
        <v>518.93399999999997</v>
      </c>
      <c r="AE229">
        <v>9.0909100000000007E-2</v>
      </c>
      <c r="AF229">
        <v>0.37547000000000003</v>
      </c>
    </row>
    <row r="230" spans="1:32" x14ac:dyDescent="0.25">
      <c r="A230" t="s">
        <v>884</v>
      </c>
      <c r="B230">
        <v>1005</v>
      </c>
      <c r="C230" t="s">
        <v>655</v>
      </c>
      <c r="D230">
        <v>23</v>
      </c>
      <c r="E230">
        <v>182.5</v>
      </c>
      <c r="F230">
        <v>78.8</v>
      </c>
      <c r="G230">
        <v>114.25</v>
      </c>
      <c r="H230">
        <v>64</v>
      </c>
      <c r="I230" t="s">
        <v>103</v>
      </c>
      <c r="J230" t="s">
        <v>104</v>
      </c>
      <c r="K230" t="s">
        <v>509</v>
      </c>
      <c r="L230" t="s">
        <v>160</v>
      </c>
      <c r="M230" t="s">
        <v>107</v>
      </c>
      <c r="N230" t="s">
        <v>108</v>
      </c>
      <c r="O230" t="s">
        <v>108</v>
      </c>
      <c r="P230">
        <v>7</v>
      </c>
      <c r="Q230" t="s">
        <v>113</v>
      </c>
      <c r="R230" t="s">
        <v>108</v>
      </c>
      <c r="S230" t="s">
        <v>108</v>
      </c>
      <c r="T230" t="s">
        <v>108</v>
      </c>
      <c r="U230">
        <v>864</v>
      </c>
      <c r="V230">
        <v>143</v>
      </c>
      <c r="W230">
        <v>371</v>
      </c>
      <c r="X230">
        <v>86</v>
      </c>
      <c r="Y230">
        <v>220</v>
      </c>
      <c r="Z230">
        <v>65</v>
      </c>
      <c r="AA230" t="s">
        <v>108</v>
      </c>
      <c r="AB230">
        <v>37</v>
      </c>
      <c r="AC230">
        <v>24</v>
      </c>
      <c r="AD230">
        <v>482.48700000000002</v>
      </c>
      <c r="AE230">
        <v>0.119048</v>
      </c>
      <c r="AF230">
        <v>0.363867</v>
      </c>
    </row>
    <row r="231" spans="1:32" x14ac:dyDescent="0.25">
      <c r="A231" t="s">
        <v>885</v>
      </c>
      <c r="B231">
        <v>1005</v>
      </c>
      <c r="C231" t="s">
        <v>655</v>
      </c>
      <c r="D231">
        <v>23</v>
      </c>
      <c r="E231">
        <v>182.5</v>
      </c>
      <c r="F231">
        <v>78.8</v>
      </c>
      <c r="G231">
        <v>114.25</v>
      </c>
      <c r="H231">
        <v>64</v>
      </c>
      <c r="I231" t="s">
        <v>103</v>
      </c>
      <c r="J231" t="s">
        <v>104</v>
      </c>
      <c r="K231" t="s">
        <v>509</v>
      </c>
      <c r="L231" t="s">
        <v>160</v>
      </c>
      <c r="M231" t="s">
        <v>107</v>
      </c>
      <c r="N231" t="s">
        <v>108</v>
      </c>
      <c r="O231" t="s">
        <v>108</v>
      </c>
      <c r="P231">
        <v>8</v>
      </c>
      <c r="Q231" t="s">
        <v>113</v>
      </c>
      <c r="R231" t="s">
        <v>108</v>
      </c>
      <c r="S231" t="s">
        <v>108</v>
      </c>
      <c r="T231" t="s">
        <v>108</v>
      </c>
      <c r="U231">
        <v>880</v>
      </c>
      <c r="V231">
        <v>137</v>
      </c>
      <c r="W231">
        <v>377</v>
      </c>
      <c r="X231">
        <v>89</v>
      </c>
      <c r="Y231">
        <v>222</v>
      </c>
      <c r="Z231">
        <v>66</v>
      </c>
      <c r="AA231" t="s">
        <v>108</v>
      </c>
      <c r="AB231">
        <v>36</v>
      </c>
      <c r="AC231">
        <v>27</v>
      </c>
      <c r="AD231">
        <v>473.517</v>
      </c>
      <c r="AE231">
        <v>0.11627899999999999</v>
      </c>
      <c r="AF231">
        <v>0.38203300000000001</v>
      </c>
    </row>
    <row r="232" spans="1:32" x14ac:dyDescent="0.25">
      <c r="A232" t="s">
        <v>886</v>
      </c>
      <c r="B232">
        <v>1005</v>
      </c>
      <c r="C232" t="s">
        <v>655</v>
      </c>
      <c r="D232">
        <v>23</v>
      </c>
      <c r="E232">
        <v>182.5</v>
      </c>
      <c r="F232">
        <v>78.8</v>
      </c>
      <c r="G232">
        <v>114.25</v>
      </c>
      <c r="H232">
        <v>64</v>
      </c>
      <c r="I232" t="s">
        <v>103</v>
      </c>
      <c r="J232" t="s">
        <v>104</v>
      </c>
      <c r="K232" t="s">
        <v>509</v>
      </c>
      <c r="L232" t="s">
        <v>160</v>
      </c>
      <c r="M232" t="s">
        <v>107</v>
      </c>
      <c r="N232" t="s">
        <v>108</v>
      </c>
      <c r="O232" t="s">
        <v>108</v>
      </c>
      <c r="P232">
        <v>8</v>
      </c>
      <c r="Q232" t="s">
        <v>113</v>
      </c>
      <c r="R232" t="s">
        <v>108</v>
      </c>
      <c r="S232" t="s">
        <v>108</v>
      </c>
      <c r="T232" t="s">
        <v>108</v>
      </c>
      <c r="U232">
        <v>893</v>
      </c>
      <c r="V232">
        <v>136</v>
      </c>
      <c r="W232">
        <v>382</v>
      </c>
      <c r="X232">
        <v>93</v>
      </c>
      <c r="Y232">
        <v>221</v>
      </c>
      <c r="Z232">
        <v>68</v>
      </c>
      <c r="AA232" t="s">
        <v>108</v>
      </c>
      <c r="AB232">
        <v>36</v>
      </c>
      <c r="AC232">
        <v>27</v>
      </c>
      <c r="AD232">
        <v>475.464</v>
      </c>
      <c r="AE232">
        <v>0.10638300000000001</v>
      </c>
      <c r="AF232">
        <v>0.388461</v>
      </c>
    </row>
    <row r="233" spans="1:32" x14ac:dyDescent="0.25">
      <c r="A233" t="s">
        <v>887</v>
      </c>
      <c r="B233">
        <v>1005</v>
      </c>
      <c r="C233" t="s">
        <v>655</v>
      </c>
      <c r="D233">
        <v>23</v>
      </c>
      <c r="E233">
        <v>182.5</v>
      </c>
      <c r="F233">
        <v>78.8</v>
      </c>
      <c r="G233">
        <v>114.25</v>
      </c>
      <c r="H233">
        <v>64</v>
      </c>
      <c r="I233" t="s">
        <v>103</v>
      </c>
      <c r="J233" t="s">
        <v>104</v>
      </c>
      <c r="K233" t="s">
        <v>509</v>
      </c>
      <c r="L233" t="s">
        <v>160</v>
      </c>
      <c r="M233" t="s">
        <v>107</v>
      </c>
      <c r="N233" t="s">
        <v>108</v>
      </c>
      <c r="O233" t="s">
        <v>108</v>
      </c>
      <c r="P233">
        <v>8</v>
      </c>
      <c r="Q233" t="s">
        <v>113</v>
      </c>
      <c r="R233" t="s">
        <v>108</v>
      </c>
      <c r="S233" t="s">
        <v>108</v>
      </c>
      <c r="T233" t="s">
        <v>108</v>
      </c>
      <c r="U233">
        <v>914</v>
      </c>
      <c r="V233">
        <v>142</v>
      </c>
      <c r="W233">
        <v>377</v>
      </c>
      <c r="X233">
        <v>86</v>
      </c>
      <c r="Y233">
        <v>224</v>
      </c>
      <c r="Z233">
        <v>67</v>
      </c>
      <c r="AA233" t="s">
        <v>108</v>
      </c>
      <c r="AB233">
        <v>35</v>
      </c>
      <c r="AC233">
        <v>27</v>
      </c>
      <c r="AD233">
        <v>490.29</v>
      </c>
      <c r="AE233">
        <v>0.108696</v>
      </c>
      <c r="AF233">
        <v>0.37132399999999999</v>
      </c>
    </row>
    <row r="234" spans="1:32" x14ac:dyDescent="0.25">
      <c r="A234" t="s">
        <v>888</v>
      </c>
      <c r="B234">
        <v>1005</v>
      </c>
      <c r="C234" t="s">
        <v>655</v>
      </c>
      <c r="D234">
        <v>23</v>
      </c>
      <c r="E234">
        <v>182.5</v>
      </c>
      <c r="F234">
        <v>78.8</v>
      </c>
      <c r="G234">
        <v>114.25</v>
      </c>
      <c r="H234">
        <v>64</v>
      </c>
      <c r="I234" t="s">
        <v>103</v>
      </c>
      <c r="J234" t="s">
        <v>104</v>
      </c>
      <c r="K234" t="s">
        <v>509</v>
      </c>
      <c r="L234" t="s">
        <v>160</v>
      </c>
      <c r="M234" t="s">
        <v>107</v>
      </c>
      <c r="N234" t="s">
        <v>108</v>
      </c>
      <c r="O234" t="s">
        <v>108</v>
      </c>
      <c r="P234">
        <v>12</v>
      </c>
      <c r="Q234" t="s">
        <v>113</v>
      </c>
      <c r="R234" t="s">
        <v>108</v>
      </c>
      <c r="S234" t="s">
        <v>108</v>
      </c>
      <c r="T234" t="s">
        <v>108</v>
      </c>
      <c r="U234">
        <v>910</v>
      </c>
      <c r="V234">
        <v>147</v>
      </c>
      <c r="W234">
        <v>372</v>
      </c>
      <c r="X234">
        <v>83</v>
      </c>
      <c r="Y234">
        <v>225</v>
      </c>
      <c r="Z234">
        <v>64</v>
      </c>
      <c r="AA234" t="s">
        <v>108</v>
      </c>
      <c r="AB234">
        <v>32</v>
      </c>
      <c r="AC234">
        <v>27</v>
      </c>
      <c r="AD234">
        <v>543.22900000000004</v>
      </c>
      <c r="AE234">
        <v>6.6666699999999995E-2</v>
      </c>
      <c r="AF234">
        <v>0.37165599999999999</v>
      </c>
    </row>
    <row r="235" spans="1:32" x14ac:dyDescent="0.25">
      <c r="A235" t="s">
        <v>889</v>
      </c>
      <c r="B235">
        <v>1005</v>
      </c>
      <c r="C235" t="s">
        <v>655</v>
      </c>
      <c r="D235">
        <v>23</v>
      </c>
      <c r="E235">
        <v>182.5</v>
      </c>
      <c r="F235">
        <v>78.8</v>
      </c>
      <c r="G235">
        <v>114.25</v>
      </c>
      <c r="H235">
        <v>64</v>
      </c>
      <c r="I235" t="s">
        <v>103</v>
      </c>
      <c r="J235" t="s">
        <v>104</v>
      </c>
      <c r="K235" t="s">
        <v>509</v>
      </c>
      <c r="L235" t="s">
        <v>160</v>
      </c>
      <c r="M235" t="s">
        <v>107</v>
      </c>
      <c r="N235" t="s">
        <v>108</v>
      </c>
      <c r="O235" t="s">
        <v>108</v>
      </c>
      <c r="P235">
        <v>12</v>
      </c>
      <c r="Q235" t="s">
        <v>113</v>
      </c>
      <c r="R235" t="s">
        <v>108</v>
      </c>
      <c r="S235" t="s">
        <v>108</v>
      </c>
      <c r="T235" t="s">
        <v>108</v>
      </c>
      <c r="U235">
        <v>953</v>
      </c>
      <c r="V235">
        <v>137</v>
      </c>
      <c r="W235">
        <v>378</v>
      </c>
      <c r="X235">
        <v>86</v>
      </c>
      <c r="Y235">
        <v>228</v>
      </c>
      <c r="Z235">
        <v>64</v>
      </c>
      <c r="AA235" t="s">
        <v>108</v>
      </c>
      <c r="AB235">
        <v>41</v>
      </c>
      <c r="AC235">
        <v>19</v>
      </c>
      <c r="AD235">
        <v>550.72</v>
      </c>
      <c r="AE235">
        <v>6.5217399999999995E-2</v>
      </c>
      <c r="AF235">
        <v>0.38744600000000001</v>
      </c>
    </row>
    <row r="236" spans="1:32" x14ac:dyDescent="0.25">
      <c r="A236" t="s">
        <v>890</v>
      </c>
      <c r="B236">
        <v>1005</v>
      </c>
      <c r="C236" t="s">
        <v>655</v>
      </c>
      <c r="D236">
        <v>23</v>
      </c>
      <c r="E236">
        <v>182.5</v>
      </c>
      <c r="F236">
        <v>78.8</v>
      </c>
      <c r="G236">
        <v>114.25</v>
      </c>
      <c r="H236">
        <v>64</v>
      </c>
      <c r="I236" t="s">
        <v>103</v>
      </c>
      <c r="J236" t="s">
        <v>104</v>
      </c>
      <c r="K236" t="s">
        <v>509</v>
      </c>
      <c r="L236" t="s">
        <v>160</v>
      </c>
      <c r="M236" t="s">
        <v>107</v>
      </c>
      <c r="N236" t="s">
        <v>108</v>
      </c>
      <c r="O236" t="s">
        <v>108</v>
      </c>
      <c r="P236">
        <v>12</v>
      </c>
      <c r="Q236" t="s">
        <v>113</v>
      </c>
      <c r="R236" t="s">
        <v>108</v>
      </c>
      <c r="S236" t="s">
        <v>108</v>
      </c>
      <c r="T236" t="s">
        <v>108</v>
      </c>
      <c r="U236">
        <v>925</v>
      </c>
      <c r="V236">
        <v>145</v>
      </c>
      <c r="W236">
        <v>377</v>
      </c>
      <c r="X236">
        <v>87</v>
      </c>
      <c r="Y236">
        <v>226</v>
      </c>
      <c r="Z236">
        <v>64</v>
      </c>
      <c r="AA236" t="s">
        <v>108</v>
      </c>
      <c r="AB236">
        <v>32</v>
      </c>
      <c r="AC236">
        <v>26</v>
      </c>
      <c r="AD236">
        <v>560.59299999999996</v>
      </c>
      <c r="AE236">
        <v>9.3023300000000003E-2</v>
      </c>
      <c r="AF236">
        <v>0.38195800000000002</v>
      </c>
    </row>
    <row r="237" spans="1:32" x14ac:dyDescent="0.25">
      <c r="A237" t="s">
        <v>891</v>
      </c>
      <c r="B237">
        <v>1005</v>
      </c>
      <c r="C237" t="s">
        <v>655</v>
      </c>
      <c r="D237">
        <v>23</v>
      </c>
      <c r="E237">
        <v>182.5</v>
      </c>
      <c r="F237">
        <v>78.8</v>
      </c>
      <c r="G237">
        <v>114.25</v>
      </c>
      <c r="H237">
        <v>64</v>
      </c>
      <c r="I237" t="s">
        <v>103</v>
      </c>
      <c r="J237" t="s">
        <v>104</v>
      </c>
      <c r="K237" t="s">
        <v>509</v>
      </c>
      <c r="L237" t="s">
        <v>160</v>
      </c>
      <c r="M237" t="s">
        <v>107</v>
      </c>
      <c r="N237" t="s">
        <v>108</v>
      </c>
      <c r="O237" t="s">
        <v>108</v>
      </c>
      <c r="P237">
        <v>14</v>
      </c>
      <c r="Q237" t="s">
        <v>113</v>
      </c>
      <c r="R237" t="s">
        <v>108</v>
      </c>
      <c r="S237" t="s">
        <v>108</v>
      </c>
      <c r="T237" t="s">
        <v>108</v>
      </c>
      <c r="U237">
        <v>1100</v>
      </c>
      <c r="V237">
        <v>149</v>
      </c>
      <c r="W237">
        <v>397</v>
      </c>
      <c r="X237">
        <v>87</v>
      </c>
      <c r="Y237">
        <v>243</v>
      </c>
      <c r="Z237">
        <v>67</v>
      </c>
      <c r="AA237" t="s">
        <v>108</v>
      </c>
      <c r="AB237">
        <v>34</v>
      </c>
      <c r="AC237">
        <v>31</v>
      </c>
      <c r="AD237">
        <v>565.84299999999996</v>
      </c>
      <c r="AE237">
        <v>0.108696</v>
      </c>
      <c r="AF237">
        <v>0.42422399999999999</v>
      </c>
    </row>
    <row r="238" spans="1:32" x14ac:dyDescent="0.25">
      <c r="A238" t="s">
        <v>892</v>
      </c>
      <c r="B238">
        <v>1005</v>
      </c>
      <c r="C238" t="s">
        <v>655</v>
      </c>
      <c r="D238">
        <v>23</v>
      </c>
      <c r="E238">
        <v>182.5</v>
      </c>
      <c r="F238">
        <v>78.8</v>
      </c>
      <c r="G238">
        <v>114.25</v>
      </c>
      <c r="H238">
        <v>64</v>
      </c>
      <c r="I238" t="s">
        <v>103</v>
      </c>
      <c r="J238" t="s">
        <v>104</v>
      </c>
      <c r="K238" t="s">
        <v>509</v>
      </c>
      <c r="L238" t="s">
        <v>160</v>
      </c>
      <c r="M238" t="s">
        <v>107</v>
      </c>
      <c r="N238" t="s">
        <v>108</v>
      </c>
      <c r="O238" t="s">
        <v>108</v>
      </c>
      <c r="P238">
        <v>14</v>
      </c>
      <c r="Q238" t="s">
        <v>113</v>
      </c>
      <c r="R238" t="s">
        <v>108</v>
      </c>
      <c r="S238" t="s">
        <v>108</v>
      </c>
      <c r="T238" t="s">
        <v>108</v>
      </c>
      <c r="U238">
        <v>1028</v>
      </c>
      <c r="V238">
        <v>142</v>
      </c>
      <c r="W238">
        <v>398</v>
      </c>
      <c r="X238">
        <v>87</v>
      </c>
      <c r="Y238">
        <v>243</v>
      </c>
      <c r="Z238">
        <v>68</v>
      </c>
      <c r="AA238" t="s">
        <v>108</v>
      </c>
      <c r="AB238">
        <v>37</v>
      </c>
      <c r="AC238">
        <v>29</v>
      </c>
      <c r="AD238">
        <v>547.88199999999995</v>
      </c>
      <c r="AE238">
        <v>0.111111</v>
      </c>
      <c r="AF238">
        <v>0.42951600000000001</v>
      </c>
    </row>
    <row r="239" spans="1:32" x14ac:dyDescent="0.25">
      <c r="A239" t="s">
        <v>893</v>
      </c>
      <c r="B239">
        <v>1005</v>
      </c>
      <c r="C239" t="s">
        <v>655</v>
      </c>
      <c r="D239">
        <v>23</v>
      </c>
      <c r="E239">
        <v>182.5</v>
      </c>
      <c r="F239">
        <v>78.8</v>
      </c>
      <c r="G239">
        <v>114.25</v>
      </c>
      <c r="H239">
        <v>64</v>
      </c>
      <c r="I239" t="s">
        <v>103</v>
      </c>
      <c r="J239" t="s">
        <v>104</v>
      </c>
      <c r="K239" t="s">
        <v>509</v>
      </c>
      <c r="L239" t="s">
        <v>160</v>
      </c>
      <c r="M239" t="s">
        <v>107</v>
      </c>
      <c r="N239" t="s">
        <v>108</v>
      </c>
      <c r="O239" t="s">
        <v>108</v>
      </c>
      <c r="P239">
        <v>14</v>
      </c>
      <c r="Q239" t="s">
        <v>113</v>
      </c>
      <c r="R239" t="s">
        <v>108</v>
      </c>
      <c r="S239" t="s">
        <v>108</v>
      </c>
      <c r="T239" t="s">
        <v>108</v>
      </c>
      <c r="U239">
        <v>1044</v>
      </c>
      <c r="V239">
        <v>140</v>
      </c>
      <c r="W239">
        <v>397</v>
      </c>
      <c r="X239">
        <v>86</v>
      </c>
      <c r="Y239">
        <v>243</v>
      </c>
      <c r="Z239">
        <v>68</v>
      </c>
      <c r="AA239" t="s">
        <v>108</v>
      </c>
      <c r="AB239">
        <v>37</v>
      </c>
      <c r="AC239">
        <v>29</v>
      </c>
      <c r="AD239">
        <v>566.33100000000002</v>
      </c>
      <c r="AE239">
        <v>0.113636</v>
      </c>
      <c r="AF239">
        <v>0.422342</v>
      </c>
    </row>
    <row r="240" spans="1:32" x14ac:dyDescent="0.25">
      <c r="A240" t="s">
        <v>894</v>
      </c>
      <c r="B240">
        <v>1005</v>
      </c>
      <c r="C240" t="s">
        <v>655</v>
      </c>
      <c r="D240">
        <v>23</v>
      </c>
      <c r="E240">
        <v>182.5</v>
      </c>
      <c r="F240">
        <v>78.8</v>
      </c>
      <c r="G240">
        <v>114.25</v>
      </c>
      <c r="H240">
        <v>64</v>
      </c>
      <c r="I240" t="s">
        <v>103</v>
      </c>
      <c r="J240" t="s">
        <v>104</v>
      </c>
      <c r="K240" t="s">
        <v>509</v>
      </c>
      <c r="L240" t="s">
        <v>160</v>
      </c>
      <c r="M240" t="s">
        <v>107</v>
      </c>
      <c r="N240" t="s">
        <v>108</v>
      </c>
      <c r="O240" t="s">
        <v>108</v>
      </c>
      <c r="P240">
        <v>24</v>
      </c>
      <c r="Q240" t="s">
        <v>113</v>
      </c>
      <c r="R240" t="s">
        <v>108</v>
      </c>
      <c r="S240" t="s">
        <v>108</v>
      </c>
      <c r="T240" t="s">
        <v>108</v>
      </c>
      <c r="U240">
        <v>1160</v>
      </c>
      <c r="V240">
        <v>148</v>
      </c>
      <c r="W240">
        <v>407</v>
      </c>
      <c r="X240">
        <v>88</v>
      </c>
      <c r="Y240">
        <v>253</v>
      </c>
      <c r="Z240">
        <v>66</v>
      </c>
      <c r="AA240" t="s">
        <v>108</v>
      </c>
      <c r="AB240">
        <v>38</v>
      </c>
      <c r="AC240">
        <v>25</v>
      </c>
      <c r="AD240">
        <v>686.45500000000004</v>
      </c>
      <c r="AE240">
        <v>0.113636</v>
      </c>
      <c r="AF240">
        <v>0.42813299999999999</v>
      </c>
    </row>
    <row r="241" spans="1:32" x14ac:dyDescent="0.25">
      <c r="A241" t="s">
        <v>895</v>
      </c>
      <c r="B241">
        <v>1005</v>
      </c>
      <c r="C241" t="s">
        <v>655</v>
      </c>
      <c r="D241">
        <v>23</v>
      </c>
      <c r="E241">
        <v>182.5</v>
      </c>
      <c r="F241">
        <v>78.8</v>
      </c>
      <c r="G241">
        <v>114.25</v>
      </c>
      <c r="H241">
        <v>64</v>
      </c>
      <c r="I241" t="s">
        <v>103</v>
      </c>
      <c r="J241" t="s">
        <v>104</v>
      </c>
      <c r="K241" t="s">
        <v>509</v>
      </c>
      <c r="L241" t="s">
        <v>160</v>
      </c>
      <c r="M241" t="s">
        <v>107</v>
      </c>
      <c r="N241" t="s">
        <v>108</v>
      </c>
      <c r="O241" t="s">
        <v>108</v>
      </c>
      <c r="P241">
        <v>24</v>
      </c>
      <c r="Q241" t="s">
        <v>113</v>
      </c>
      <c r="R241" t="s">
        <v>108</v>
      </c>
      <c r="S241" t="s">
        <v>108</v>
      </c>
      <c r="T241" t="s">
        <v>108</v>
      </c>
      <c r="U241">
        <v>1175</v>
      </c>
      <c r="V241">
        <v>147</v>
      </c>
      <c r="W241">
        <v>407</v>
      </c>
      <c r="X241">
        <v>86</v>
      </c>
      <c r="Y241">
        <v>253</v>
      </c>
      <c r="Z241">
        <v>68</v>
      </c>
      <c r="AA241" t="s">
        <v>108</v>
      </c>
      <c r="AB241">
        <v>38</v>
      </c>
      <c r="AC241">
        <v>24</v>
      </c>
      <c r="AD241">
        <v>705.14300000000003</v>
      </c>
      <c r="AE241">
        <v>0.111111</v>
      </c>
      <c r="AF241">
        <v>0.43518099999999998</v>
      </c>
    </row>
    <row r="242" spans="1:32" x14ac:dyDescent="0.25">
      <c r="A242" t="s">
        <v>896</v>
      </c>
      <c r="B242">
        <v>1005</v>
      </c>
      <c r="C242" t="s">
        <v>655</v>
      </c>
      <c r="D242">
        <v>23</v>
      </c>
      <c r="E242">
        <v>182.5</v>
      </c>
      <c r="F242">
        <v>78.8</v>
      </c>
      <c r="G242">
        <v>114.25</v>
      </c>
      <c r="H242">
        <v>64</v>
      </c>
      <c r="I242" t="s">
        <v>103</v>
      </c>
      <c r="J242" t="s">
        <v>104</v>
      </c>
      <c r="K242" t="s">
        <v>509</v>
      </c>
      <c r="L242" t="s">
        <v>160</v>
      </c>
      <c r="M242" t="s">
        <v>107</v>
      </c>
      <c r="N242" t="s">
        <v>108</v>
      </c>
      <c r="O242" t="s">
        <v>108</v>
      </c>
      <c r="P242">
        <v>24</v>
      </c>
      <c r="Q242" t="s">
        <v>113</v>
      </c>
      <c r="R242" t="s">
        <v>108</v>
      </c>
      <c r="S242" t="s">
        <v>108</v>
      </c>
      <c r="T242" t="s">
        <v>108</v>
      </c>
      <c r="U242">
        <v>1164</v>
      </c>
      <c r="V242">
        <v>148</v>
      </c>
      <c r="W242">
        <v>412</v>
      </c>
      <c r="X242">
        <v>90</v>
      </c>
      <c r="Y242">
        <v>254</v>
      </c>
      <c r="Z242">
        <v>68</v>
      </c>
      <c r="AA242" t="s">
        <v>108</v>
      </c>
      <c r="AB242">
        <v>38</v>
      </c>
      <c r="AC242">
        <v>26</v>
      </c>
      <c r="AD242">
        <v>701.40499999999997</v>
      </c>
      <c r="AE242">
        <v>0.108696</v>
      </c>
      <c r="AF242">
        <v>0.43801499999999999</v>
      </c>
    </row>
    <row r="243" spans="1:32" x14ac:dyDescent="0.25">
      <c r="A243" t="s">
        <v>897</v>
      </c>
      <c r="B243">
        <v>1006</v>
      </c>
      <c r="C243" t="s">
        <v>655</v>
      </c>
      <c r="D243">
        <v>22</v>
      </c>
      <c r="E243">
        <v>168.5</v>
      </c>
      <c r="F243">
        <v>69.599999999999994</v>
      </c>
      <c r="G243">
        <v>102.75</v>
      </c>
      <c r="H243">
        <v>55.75</v>
      </c>
      <c r="I243" t="s">
        <v>103</v>
      </c>
      <c r="J243" t="s">
        <v>104</v>
      </c>
      <c r="K243" t="s">
        <v>210</v>
      </c>
      <c r="L243" t="s">
        <v>211</v>
      </c>
      <c r="M243" t="s">
        <v>107</v>
      </c>
      <c r="N243" t="s">
        <v>108</v>
      </c>
      <c r="O243" t="s">
        <v>108</v>
      </c>
      <c r="P243">
        <v>-0.5</v>
      </c>
      <c r="Q243" t="s">
        <v>109</v>
      </c>
      <c r="R243" t="s">
        <v>108</v>
      </c>
      <c r="S243" t="s">
        <v>108</v>
      </c>
      <c r="T243" t="s">
        <v>108</v>
      </c>
      <c r="U243">
        <v>938</v>
      </c>
      <c r="V243">
        <v>190</v>
      </c>
      <c r="W243">
        <v>386</v>
      </c>
      <c r="X243">
        <v>87</v>
      </c>
      <c r="Y243">
        <v>230</v>
      </c>
      <c r="Z243">
        <v>69</v>
      </c>
      <c r="AA243" t="s">
        <v>108</v>
      </c>
      <c r="AB243">
        <v>37</v>
      </c>
      <c r="AC243">
        <v>25</v>
      </c>
      <c r="AD243">
        <v>436.15499999999997</v>
      </c>
      <c r="AE243">
        <v>0.14893600000000001</v>
      </c>
      <c r="AF243">
        <v>0.40072999999999998</v>
      </c>
    </row>
    <row r="244" spans="1:32" x14ac:dyDescent="0.25">
      <c r="A244" t="s">
        <v>898</v>
      </c>
      <c r="B244">
        <v>1006</v>
      </c>
      <c r="C244" t="s">
        <v>655</v>
      </c>
      <c r="D244">
        <v>22</v>
      </c>
      <c r="E244">
        <v>168.5</v>
      </c>
      <c r="F244">
        <v>69.599999999999994</v>
      </c>
      <c r="G244">
        <v>102.75</v>
      </c>
      <c r="H244">
        <v>55.75</v>
      </c>
      <c r="I244" t="s">
        <v>103</v>
      </c>
      <c r="J244" t="s">
        <v>104</v>
      </c>
      <c r="K244" t="s">
        <v>210</v>
      </c>
      <c r="L244" t="s">
        <v>211</v>
      </c>
      <c r="M244" t="s">
        <v>107</v>
      </c>
      <c r="N244" t="s">
        <v>108</v>
      </c>
      <c r="O244" t="s">
        <v>108</v>
      </c>
      <c r="P244">
        <v>-0.5</v>
      </c>
      <c r="Q244" t="s">
        <v>109</v>
      </c>
      <c r="R244" t="s">
        <v>108</v>
      </c>
      <c r="S244" t="s">
        <v>108</v>
      </c>
      <c r="T244" t="s">
        <v>108</v>
      </c>
      <c r="U244">
        <v>1034</v>
      </c>
      <c r="V244">
        <v>189</v>
      </c>
      <c r="W244">
        <v>396</v>
      </c>
      <c r="X244">
        <v>89</v>
      </c>
      <c r="Y244">
        <v>237</v>
      </c>
      <c r="Z244">
        <v>70</v>
      </c>
      <c r="AA244" t="s">
        <v>108</v>
      </c>
      <c r="AB244">
        <v>40</v>
      </c>
      <c r="AC244">
        <v>25</v>
      </c>
      <c r="AD244">
        <v>475.68099999999998</v>
      </c>
      <c r="AE244">
        <v>0.152174</v>
      </c>
      <c r="AF244">
        <v>0.425014</v>
      </c>
    </row>
    <row r="245" spans="1:32" x14ac:dyDescent="0.25">
      <c r="A245" t="s">
        <v>899</v>
      </c>
      <c r="B245">
        <v>1006</v>
      </c>
      <c r="C245" t="s">
        <v>655</v>
      </c>
      <c r="D245">
        <v>22</v>
      </c>
      <c r="E245">
        <v>168.5</v>
      </c>
      <c r="F245">
        <v>69.599999999999994</v>
      </c>
      <c r="G245">
        <v>102.75</v>
      </c>
      <c r="H245">
        <v>55.75</v>
      </c>
      <c r="I245" t="s">
        <v>103</v>
      </c>
      <c r="J245" t="s">
        <v>104</v>
      </c>
      <c r="K245" t="s">
        <v>210</v>
      </c>
      <c r="L245" t="s">
        <v>211</v>
      </c>
      <c r="M245" t="s">
        <v>107</v>
      </c>
      <c r="N245" t="s">
        <v>108</v>
      </c>
      <c r="O245" t="s">
        <v>108</v>
      </c>
      <c r="P245">
        <v>-0.5</v>
      </c>
      <c r="Q245" t="s">
        <v>109</v>
      </c>
      <c r="R245" t="s">
        <v>108</v>
      </c>
      <c r="S245" t="s">
        <v>108</v>
      </c>
      <c r="T245" t="s">
        <v>108</v>
      </c>
      <c r="U245">
        <v>1025</v>
      </c>
      <c r="V245">
        <v>181</v>
      </c>
      <c r="W245">
        <v>393</v>
      </c>
      <c r="X245">
        <v>92</v>
      </c>
      <c r="Y245">
        <v>231</v>
      </c>
      <c r="Z245">
        <v>70</v>
      </c>
      <c r="AA245" t="s">
        <v>108</v>
      </c>
      <c r="AB245">
        <v>43</v>
      </c>
      <c r="AC245">
        <v>22</v>
      </c>
      <c r="AD245">
        <v>464.77699999999999</v>
      </c>
      <c r="AE245">
        <v>0.130435</v>
      </c>
      <c r="AF245">
        <v>0.41529500000000003</v>
      </c>
    </row>
    <row r="246" spans="1:32" x14ac:dyDescent="0.25">
      <c r="A246" t="s">
        <v>900</v>
      </c>
      <c r="B246">
        <v>1006</v>
      </c>
      <c r="C246" t="s">
        <v>655</v>
      </c>
      <c r="D246">
        <v>22</v>
      </c>
      <c r="E246">
        <v>168.5</v>
      </c>
      <c r="F246">
        <v>69.599999999999994</v>
      </c>
      <c r="G246">
        <v>102.75</v>
      </c>
      <c r="H246">
        <v>55.75</v>
      </c>
      <c r="I246" t="s">
        <v>103</v>
      </c>
      <c r="J246" t="s">
        <v>104</v>
      </c>
      <c r="K246" t="s">
        <v>210</v>
      </c>
      <c r="L246" t="s">
        <v>211</v>
      </c>
      <c r="M246" t="s">
        <v>107</v>
      </c>
      <c r="N246" t="s">
        <v>108</v>
      </c>
      <c r="O246" t="s">
        <v>108</v>
      </c>
      <c r="P246">
        <v>0.5</v>
      </c>
      <c r="Q246" t="s">
        <v>113</v>
      </c>
      <c r="R246" t="s">
        <v>108</v>
      </c>
      <c r="S246" t="s">
        <v>108</v>
      </c>
      <c r="T246" t="s">
        <v>108</v>
      </c>
      <c r="U246">
        <v>989</v>
      </c>
      <c r="V246">
        <v>185</v>
      </c>
      <c r="W246">
        <v>388</v>
      </c>
      <c r="X246">
        <v>90</v>
      </c>
      <c r="Y246">
        <v>229</v>
      </c>
      <c r="Z246">
        <v>69</v>
      </c>
      <c r="AA246" t="s">
        <v>108</v>
      </c>
      <c r="AB246">
        <v>37</v>
      </c>
      <c r="AC246">
        <v>23</v>
      </c>
      <c r="AD246">
        <v>481.87700000000001</v>
      </c>
      <c r="AE246">
        <v>0.13636400000000001</v>
      </c>
      <c r="AF246">
        <v>0.39579900000000001</v>
      </c>
    </row>
    <row r="247" spans="1:32" x14ac:dyDescent="0.25">
      <c r="A247" t="s">
        <v>901</v>
      </c>
      <c r="B247">
        <v>1006</v>
      </c>
      <c r="C247" t="s">
        <v>655</v>
      </c>
      <c r="D247">
        <v>22</v>
      </c>
      <c r="E247">
        <v>168.5</v>
      </c>
      <c r="F247">
        <v>69.599999999999994</v>
      </c>
      <c r="G247">
        <v>102.75</v>
      </c>
      <c r="H247">
        <v>55.75</v>
      </c>
      <c r="I247" t="s">
        <v>103</v>
      </c>
      <c r="J247" t="s">
        <v>104</v>
      </c>
      <c r="K247" t="s">
        <v>210</v>
      </c>
      <c r="L247" t="s">
        <v>211</v>
      </c>
      <c r="M247" t="s">
        <v>107</v>
      </c>
      <c r="N247" t="s">
        <v>108</v>
      </c>
      <c r="O247" t="s">
        <v>108</v>
      </c>
      <c r="P247">
        <v>0.5</v>
      </c>
      <c r="Q247" t="s">
        <v>113</v>
      </c>
      <c r="R247" t="s">
        <v>108</v>
      </c>
      <c r="S247" t="s">
        <v>108</v>
      </c>
      <c r="T247" t="s">
        <v>108</v>
      </c>
      <c r="U247">
        <v>951</v>
      </c>
      <c r="V247">
        <v>187</v>
      </c>
      <c r="W247">
        <v>376</v>
      </c>
      <c r="X247">
        <v>84</v>
      </c>
      <c r="Y247">
        <v>224</v>
      </c>
      <c r="Z247">
        <v>68</v>
      </c>
      <c r="AA247" t="s">
        <v>108</v>
      </c>
      <c r="AB247">
        <v>38</v>
      </c>
      <c r="AC247">
        <v>22</v>
      </c>
      <c r="AD247">
        <v>469.43299999999999</v>
      </c>
      <c r="AE247">
        <v>0.113636</v>
      </c>
      <c r="AF247">
        <v>0.39631499999999997</v>
      </c>
    </row>
    <row r="248" spans="1:32" x14ac:dyDescent="0.25">
      <c r="A248" t="s">
        <v>902</v>
      </c>
      <c r="B248">
        <v>1006</v>
      </c>
      <c r="C248" t="s">
        <v>655</v>
      </c>
      <c r="D248">
        <v>22</v>
      </c>
      <c r="E248">
        <v>168.5</v>
      </c>
      <c r="F248">
        <v>69.599999999999994</v>
      </c>
      <c r="G248">
        <v>102.75</v>
      </c>
      <c r="H248">
        <v>55.75</v>
      </c>
      <c r="I248" t="s">
        <v>103</v>
      </c>
      <c r="J248" t="s">
        <v>104</v>
      </c>
      <c r="K248" t="s">
        <v>210</v>
      </c>
      <c r="L248" t="s">
        <v>211</v>
      </c>
      <c r="M248" t="s">
        <v>107</v>
      </c>
      <c r="N248" t="s">
        <v>108</v>
      </c>
      <c r="O248" t="s">
        <v>108</v>
      </c>
      <c r="P248">
        <v>0.5</v>
      </c>
      <c r="Q248" t="s">
        <v>113</v>
      </c>
      <c r="R248" t="s">
        <v>108</v>
      </c>
      <c r="S248" t="s">
        <v>108</v>
      </c>
      <c r="T248" t="s">
        <v>108</v>
      </c>
      <c r="U248">
        <v>1054</v>
      </c>
      <c r="V248">
        <v>181</v>
      </c>
      <c r="W248">
        <v>391</v>
      </c>
      <c r="X248">
        <v>89</v>
      </c>
      <c r="Y248">
        <v>234</v>
      </c>
      <c r="Z248">
        <v>68</v>
      </c>
      <c r="AA248" t="s">
        <v>108</v>
      </c>
      <c r="AB248">
        <v>39</v>
      </c>
      <c r="AC248">
        <v>23</v>
      </c>
      <c r="AD248">
        <v>496.36399999999998</v>
      </c>
      <c r="AE248">
        <v>0.13333300000000001</v>
      </c>
      <c r="AF248">
        <v>0.402258</v>
      </c>
    </row>
    <row r="249" spans="1:32" x14ac:dyDescent="0.25">
      <c r="A249" t="s">
        <v>903</v>
      </c>
      <c r="B249">
        <v>1006</v>
      </c>
      <c r="C249" t="s">
        <v>655</v>
      </c>
      <c r="D249">
        <v>22</v>
      </c>
      <c r="E249">
        <v>168.5</v>
      </c>
      <c r="F249">
        <v>69.599999999999994</v>
      </c>
      <c r="G249">
        <v>102.75</v>
      </c>
      <c r="H249">
        <v>55.75</v>
      </c>
      <c r="I249" t="s">
        <v>103</v>
      </c>
      <c r="J249" t="s">
        <v>104</v>
      </c>
      <c r="K249" t="s">
        <v>210</v>
      </c>
      <c r="L249" t="s">
        <v>211</v>
      </c>
      <c r="M249" t="s">
        <v>107</v>
      </c>
      <c r="N249" t="s">
        <v>108</v>
      </c>
      <c r="O249" t="s">
        <v>108</v>
      </c>
      <c r="P249">
        <v>1</v>
      </c>
      <c r="Q249" t="s">
        <v>113</v>
      </c>
      <c r="R249" t="s">
        <v>108</v>
      </c>
      <c r="S249" t="s">
        <v>108</v>
      </c>
      <c r="T249" t="s">
        <v>108</v>
      </c>
      <c r="U249">
        <v>858</v>
      </c>
      <c r="V249">
        <v>178</v>
      </c>
      <c r="W249">
        <v>389</v>
      </c>
      <c r="X249">
        <v>90</v>
      </c>
      <c r="Y249">
        <v>226</v>
      </c>
      <c r="Z249">
        <v>73</v>
      </c>
      <c r="AA249" t="s">
        <v>108</v>
      </c>
      <c r="AB249">
        <v>41</v>
      </c>
      <c r="AC249">
        <v>24</v>
      </c>
      <c r="AD249">
        <v>432.03</v>
      </c>
      <c r="AE249">
        <v>0.14583299999999999</v>
      </c>
      <c r="AF249">
        <v>0.41022900000000001</v>
      </c>
    </row>
    <row r="250" spans="1:32" x14ac:dyDescent="0.25">
      <c r="A250" t="s">
        <v>904</v>
      </c>
      <c r="B250">
        <v>1006</v>
      </c>
      <c r="C250" t="s">
        <v>655</v>
      </c>
      <c r="D250">
        <v>22</v>
      </c>
      <c r="E250">
        <v>168.5</v>
      </c>
      <c r="F250">
        <v>69.599999999999994</v>
      </c>
      <c r="G250">
        <v>102.75</v>
      </c>
      <c r="H250">
        <v>55.75</v>
      </c>
      <c r="I250" t="s">
        <v>103</v>
      </c>
      <c r="J250" t="s">
        <v>104</v>
      </c>
      <c r="K250" t="s">
        <v>210</v>
      </c>
      <c r="L250" t="s">
        <v>211</v>
      </c>
      <c r="M250" t="s">
        <v>107</v>
      </c>
      <c r="N250" t="s">
        <v>108</v>
      </c>
      <c r="O250" t="s">
        <v>108</v>
      </c>
      <c r="P250">
        <v>1</v>
      </c>
      <c r="Q250" t="s">
        <v>113</v>
      </c>
      <c r="R250" t="s">
        <v>108</v>
      </c>
      <c r="S250" t="s">
        <v>108</v>
      </c>
      <c r="T250" t="s">
        <v>108</v>
      </c>
      <c r="U250">
        <v>1040</v>
      </c>
      <c r="V250">
        <v>190</v>
      </c>
      <c r="W250">
        <v>394</v>
      </c>
      <c r="X250">
        <v>86</v>
      </c>
      <c r="Y250">
        <v>236</v>
      </c>
      <c r="Z250">
        <v>72</v>
      </c>
      <c r="AA250" t="s">
        <v>108</v>
      </c>
      <c r="AB250">
        <v>39</v>
      </c>
      <c r="AC250">
        <v>25</v>
      </c>
      <c r="AD250">
        <v>488.959</v>
      </c>
      <c r="AE250">
        <v>0.104167</v>
      </c>
      <c r="AF250">
        <v>0.41336699999999998</v>
      </c>
    </row>
    <row r="251" spans="1:32" x14ac:dyDescent="0.25">
      <c r="A251" t="s">
        <v>905</v>
      </c>
      <c r="B251">
        <v>1006</v>
      </c>
      <c r="C251" t="s">
        <v>655</v>
      </c>
      <c r="D251">
        <v>22</v>
      </c>
      <c r="E251">
        <v>168.5</v>
      </c>
      <c r="F251">
        <v>69.599999999999994</v>
      </c>
      <c r="G251">
        <v>102.75</v>
      </c>
      <c r="H251">
        <v>55.75</v>
      </c>
      <c r="I251" t="s">
        <v>103</v>
      </c>
      <c r="J251" t="s">
        <v>104</v>
      </c>
      <c r="K251" t="s">
        <v>210</v>
      </c>
      <c r="L251" t="s">
        <v>211</v>
      </c>
      <c r="M251" t="s">
        <v>107</v>
      </c>
      <c r="N251" t="s">
        <v>108</v>
      </c>
      <c r="O251" t="s">
        <v>108</v>
      </c>
      <c r="P251">
        <v>1</v>
      </c>
      <c r="Q251" t="s">
        <v>113</v>
      </c>
      <c r="R251" t="s">
        <v>108</v>
      </c>
      <c r="S251" t="s">
        <v>108</v>
      </c>
      <c r="T251" t="s">
        <v>108</v>
      </c>
      <c r="U251">
        <v>934</v>
      </c>
      <c r="V251">
        <v>181</v>
      </c>
      <c r="W251">
        <v>390</v>
      </c>
      <c r="X251">
        <v>88</v>
      </c>
      <c r="Y251">
        <v>231</v>
      </c>
      <c r="Z251">
        <v>71</v>
      </c>
      <c r="AA251" t="s">
        <v>108</v>
      </c>
      <c r="AB251">
        <v>38</v>
      </c>
      <c r="AC251">
        <v>25</v>
      </c>
      <c r="AD251">
        <v>456.03899999999999</v>
      </c>
      <c r="AE251">
        <v>0.10204100000000001</v>
      </c>
      <c r="AF251">
        <v>0.39912199999999998</v>
      </c>
    </row>
    <row r="252" spans="1:32" x14ac:dyDescent="0.25">
      <c r="A252" t="s">
        <v>906</v>
      </c>
      <c r="B252">
        <v>1006</v>
      </c>
      <c r="C252" t="s">
        <v>655</v>
      </c>
      <c r="D252">
        <v>22</v>
      </c>
      <c r="E252">
        <v>168.5</v>
      </c>
      <c r="F252">
        <v>69.599999999999994</v>
      </c>
      <c r="G252">
        <v>102.75</v>
      </c>
      <c r="H252">
        <v>55.75</v>
      </c>
      <c r="I252" t="s">
        <v>103</v>
      </c>
      <c r="J252" t="s">
        <v>104</v>
      </c>
      <c r="K252" t="s">
        <v>210</v>
      </c>
      <c r="L252" t="s">
        <v>211</v>
      </c>
      <c r="M252" t="s">
        <v>107</v>
      </c>
      <c r="N252" t="s">
        <v>108</v>
      </c>
      <c r="O252" t="s">
        <v>108</v>
      </c>
      <c r="P252">
        <v>1.5</v>
      </c>
      <c r="Q252" t="s">
        <v>113</v>
      </c>
      <c r="R252" t="s">
        <v>108</v>
      </c>
      <c r="S252" t="s">
        <v>108</v>
      </c>
      <c r="T252" t="s">
        <v>108</v>
      </c>
      <c r="U252">
        <v>1030</v>
      </c>
      <c r="V252">
        <v>185</v>
      </c>
      <c r="W252">
        <v>393</v>
      </c>
      <c r="X252">
        <v>91</v>
      </c>
      <c r="Y252">
        <v>231</v>
      </c>
      <c r="Z252">
        <v>71</v>
      </c>
      <c r="AA252" t="s">
        <v>108</v>
      </c>
      <c r="AB252">
        <v>41</v>
      </c>
      <c r="AC252">
        <v>24</v>
      </c>
      <c r="AD252">
        <v>476.44</v>
      </c>
      <c r="AE252">
        <v>0.1</v>
      </c>
      <c r="AF252">
        <v>0.40905000000000002</v>
      </c>
    </row>
    <row r="253" spans="1:32" x14ac:dyDescent="0.25">
      <c r="A253" t="s">
        <v>907</v>
      </c>
      <c r="B253">
        <v>1006</v>
      </c>
      <c r="C253" t="s">
        <v>655</v>
      </c>
      <c r="D253">
        <v>22</v>
      </c>
      <c r="E253">
        <v>168.5</v>
      </c>
      <c r="F253">
        <v>69.599999999999994</v>
      </c>
      <c r="G253">
        <v>102.75</v>
      </c>
      <c r="H253">
        <v>55.75</v>
      </c>
      <c r="I253" t="s">
        <v>103</v>
      </c>
      <c r="J253" t="s">
        <v>104</v>
      </c>
      <c r="K253" t="s">
        <v>210</v>
      </c>
      <c r="L253" t="s">
        <v>211</v>
      </c>
      <c r="M253" t="s">
        <v>107</v>
      </c>
      <c r="N253" t="s">
        <v>108</v>
      </c>
      <c r="O253" t="s">
        <v>108</v>
      </c>
      <c r="P253">
        <v>1.5</v>
      </c>
      <c r="Q253" t="s">
        <v>113</v>
      </c>
      <c r="R253" t="s">
        <v>108</v>
      </c>
      <c r="S253" t="s">
        <v>108</v>
      </c>
      <c r="T253" t="s">
        <v>108</v>
      </c>
      <c r="U253">
        <v>930</v>
      </c>
      <c r="V253">
        <v>186</v>
      </c>
      <c r="W253">
        <v>379</v>
      </c>
      <c r="X253">
        <v>86</v>
      </c>
      <c r="Y253">
        <v>224</v>
      </c>
      <c r="Z253">
        <v>69</v>
      </c>
      <c r="AA253" t="s">
        <v>108</v>
      </c>
      <c r="AB253">
        <v>37</v>
      </c>
      <c r="AC253">
        <v>25</v>
      </c>
      <c r="AD253">
        <v>457.93200000000002</v>
      </c>
      <c r="AE253">
        <v>0.125</v>
      </c>
      <c r="AF253">
        <v>0.393762</v>
      </c>
    </row>
    <row r="254" spans="1:32" x14ac:dyDescent="0.25">
      <c r="A254" t="s">
        <v>908</v>
      </c>
      <c r="B254">
        <v>1006</v>
      </c>
      <c r="C254" t="s">
        <v>655</v>
      </c>
      <c r="D254">
        <v>22</v>
      </c>
      <c r="E254">
        <v>168.5</v>
      </c>
      <c r="F254">
        <v>69.599999999999994</v>
      </c>
      <c r="G254">
        <v>102.75</v>
      </c>
      <c r="H254">
        <v>55.75</v>
      </c>
      <c r="I254" t="s">
        <v>103</v>
      </c>
      <c r="J254" t="s">
        <v>104</v>
      </c>
      <c r="K254" t="s">
        <v>210</v>
      </c>
      <c r="L254" t="s">
        <v>211</v>
      </c>
      <c r="M254" t="s">
        <v>107</v>
      </c>
      <c r="N254" t="s">
        <v>108</v>
      </c>
      <c r="O254" t="s">
        <v>108</v>
      </c>
      <c r="P254">
        <v>1.5</v>
      </c>
      <c r="Q254" t="s">
        <v>113</v>
      </c>
      <c r="R254" t="s">
        <v>108</v>
      </c>
      <c r="S254" t="s">
        <v>108</v>
      </c>
      <c r="T254" t="s">
        <v>108</v>
      </c>
      <c r="U254">
        <v>876</v>
      </c>
      <c r="V254">
        <v>186</v>
      </c>
      <c r="W254">
        <v>378</v>
      </c>
      <c r="X254">
        <v>89</v>
      </c>
      <c r="Y254">
        <v>221</v>
      </c>
      <c r="Z254">
        <v>68</v>
      </c>
      <c r="AA254" t="s">
        <v>108</v>
      </c>
      <c r="AB254">
        <v>35</v>
      </c>
      <c r="AC254">
        <v>26</v>
      </c>
      <c r="AD254">
        <v>469.94099999999997</v>
      </c>
      <c r="AE254">
        <v>0.13636400000000001</v>
      </c>
      <c r="AF254">
        <v>0.376664</v>
      </c>
    </row>
    <row r="255" spans="1:32" x14ac:dyDescent="0.25">
      <c r="A255" t="s">
        <v>909</v>
      </c>
      <c r="B255">
        <v>1006</v>
      </c>
      <c r="C255" t="s">
        <v>655</v>
      </c>
      <c r="D255">
        <v>22</v>
      </c>
      <c r="E255">
        <v>168.5</v>
      </c>
      <c r="F255">
        <v>69.599999999999994</v>
      </c>
      <c r="G255">
        <v>102.75</v>
      </c>
      <c r="H255">
        <v>55.75</v>
      </c>
      <c r="I255" t="s">
        <v>103</v>
      </c>
      <c r="J255" t="s">
        <v>104</v>
      </c>
      <c r="K255" t="s">
        <v>210</v>
      </c>
      <c r="L255" t="s">
        <v>211</v>
      </c>
      <c r="M255" t="s">
        <v>107</v>
      </c>
      <c r="N255" t="s">
        <v>108</v>
      </c>
      <c r="O255" t="s">
        <v>108</v>
      </c>
      <c r="P255">
        <v>2</v>
      </c>
      <c r="Q255" t="s">
        <v>113</v>
      </c>
      <c r="R255" t="s">
        <v>108</v>
      </c>
      <c r="S255" t="s">
        <v>108</v>
      </c>
      <c r="T255" t="s">
        <v>108</v>
      </c>
      <c r="U255">
        <v>907</v>
      </c>
      <c r="V255">
        <v>187</v>
      </c>
      <c r="W255">
        <v>376</v>
      </c>
      <c r="X255">
        <v>84</v>
      </c>
      <c r="Y255">
        <v>222</v>
      </c>
      <c r="Z255">
        <v>70</v>
      </c>
      <c r="AA255" t="s">
        <v>108</v>
      </c>
      <c r="AB255">
        <v>41</v>
      </c>
      <c r="AC255">
        <v>21</v>
      </c>
      <c r="AD255">
        <v>427.096</v>
      </c>
      <c r="AE255">
        <v>0.155556</v>
      </c>
      <c r="AF255">
        <v>0.385764</v>
      </c>
    </row>
    <row r="256" spans="1:32" x14ac:dyDescent="0.25">
      <c r="A256" t="s">
        <v>910</v>
      </c>
      <c r="B256">
        <v>1006</v>
      </c>
      <c r="C256" t="s">
        <v>655</v>
      </c>
      <c r="D256">
        <v>22</v>
      </c>
      <c r="E256">
        <v>168.5</v>
      </c>
      <c r="F256">
        <v>69.599999999999994</v>
      </c>
      <c r="G256">
        <v>102.75</v>
      </c>
      <c r="H256">
        <v>55.75</v>
      </c>
      <c r="I256" t="s">
        <v>103</v>
      </c>
      <c r="J256" t="s">
        <v>104</v>
      </c>
      <c r="K256" t="s">
        <v>210</v>
      </c>
      <c r="L256" t="s">
        <v>211</v>
      </c>
      <c r="M256" t="s">
        <v>107</v>
      </c>
      <c r="N256" t="s">
        <v>108</v>
      </c>
      <c r="O256" t="s">
        <v>108</v>
      </c>
      <c r="P256">
        <v>2</v>
      </c>
      <c r="Q256" t="s">
        <v>113</v>
      </c>
      <c r="R256" t="s">
        <v>108</v>
      </c>
      <c r="S256" t="s">
        <v>108</v>
      </c>
      <c r="T256" t="s">
        <v>108</v>
      </c>
      <c r="U256">
        <v>829</v>
      </c>
      <c r="V256">
        <v>196</v>
      </c>
      <c r="W256">
        <v>372</v>
      </c>
      <c r="X256">
        <v>85</v>
      </c>
      <c r="Y256">
        <v>218</v>
      </c>
      <c r="Z256">
        <v>69</v>
      </c>
      <c r="AA256" t="s">
        <v>108</v>
      </c>
      <c r="AB256">
        <v>37</v>
      </c>
      <c r="AC256">
        <v>25</v>
      </c>
      <c r="AD256">
        <v>389.06200000000001</v>
      </c>
      <c r="AE256">
        <v>0.13333300000000001</v>
      </c>
      <c r="AF256">
        <v>0.36962499999999998</v>
      </c>
    </row>
    <row r="257" spans="1:32" x14ac:dyDescent="0.25">
      <c r="A257" t="s">
        <v>911</v>
      </c>
      <c r="B257">
        <v>1006</v>
      </c>
      <c r="C257" t="s">
        <v>655</v>
      </c>
      <c r="D257">
        <v>22</v>
      </c>
      <c r="E257">
        <v>168.5</v>
      </c>
      <c r="F257">
        <v>69.599999999999994</v>
      </c>
      <c r="G257">
        <v>102.75</v>
      </c>
      <c r="H257">
        <v>55.75</v>
      </c>
      <c r="I257" t="s">
        <v>103</v>
      </c>
      <c r="J257" t="s">
        <v>104</v>
      </c>
      <c r="K257" t="s">
        <v>210</v>
      </c>
      <c r="L257" t="s">
        <v>211</v>
      </c>
      <c r="M257" t="s">
        <v>107</v>
      </c>
      <c r="N257" t="s">
        <v>108</v>
      </c>
      <c r="O257" t="s">
        <v>108</v>
      </c>
      <c r="P257">
        <v>2</v>
      </c>
      <c r="Q257" t="s">
        <v>113</v>
      </c>
      <c r="R257" t="s">
        <v>108</v>
      </c>
      <c r="S257" t="s">
        <v>108</v>
      </c>
      <c r="T257" t="s">
        <v>108</v>
      </c>
      <c r="U257">
        <v>984</v>
      </c>
      <c r="V257">
        <v>197</v>
      </c>
      <c r="W257">
        <v>381</v>
      </c>
      <c r="X257">
        <v>86</v>
      </c>
      <c r="Y257">
        <v>225</v>
      </c>
      <c r="Z257">
        <v>70</v>
      </c>
      <c r="AA257" t="s">
        <v>108</v>
      </c>
      <c r="AB257">
        <v>40</v>
      </c>
      <c r="AC257">
        <v>22</v>
      </c>
      <c r="AD257">
        <v>430.32299999999998</v>
      </c>
      <c r="AE257">
        <v>8.8888900000000007E-2</v>
      </c>
      <c r="AF257">
        <v>0.368282</v>
      </c>
    </row>
    <row r="258" spans="1:32" x14ac:dyDescent="0.25">
      <c r="A258" t="s">
        <v>912</v>
      </c>
      <c r="B258">
        <v>1006</v>
      </c>
      <c r="C258" t="s">
        <v>655</v>
      </c>
      <c r="D258">
        <v>22</v>
      </c>
      <c r="E258">
        <v>168.5</v>
      </c>
      <c r="F258">
        <v>69.599999999999994</v>
      </c>
      <c r="G258">
        <v>102.75</v>
      </c>
      <c r="H258">
        <v>55.75</v>
      </c>
      <c r="I258" t="s">
        <v>103</v>
      </c>
      <c r="J258" t="s">
        <v>104</v>
      </c>
      <c r="K258" t="s">
        <v>210</v>
      </c>
      <c r="L258" t="s">
        <v>211</v>
      </c>
      <c r="M258" t="s">
        <v>107</v>
      </c>
      <c r="N258" t="s">
        <v>108</v>
      </c>
      <c r="O258" t="s">
        <v>108</v>
      </c>
      <c r="P258">
        <v>2.5</v>
      </c>
      <c r="Q258" t="s">
        <v>113</v>
      </c>
      <c r="R258" t="s">
        <v>108</v>
      </c>
      <c r="S258" t="s">
        <v>108</v>
      </c>
      <c r="T258" t="s">
        <v>108</v>
      </c>
      <c r="U258">
        <v>871</v>
      </c>
      <c r="V258">
        <v>193</v>
      </c>
      <c r="W258">
        <v>373</v>
      </c>
      <c r="X258">
        <v>88</v>
      </c>
      <c r="Y258">
        <v>214</v>
      </c>
      <c r="Z258">
        <v>71</v>
      </c>
      <c r="AA258" t="s">
        <v>108</v>
      </c>
      <c r="AB258">
        <v>38</v>
      </c>
      <c r="AC258">
        <v>24</v>
      </c>
      <c r="AD258">
        <v>343.64400000000001</v>
      </c>
      <c r="AE258">
        <v>0.130435</v>
      </c>
      <c r="AF258">
        <v>0.39180399999999999</v>
      </c>
    </row>
    <row r="259" spans="1:32" x14ac:dyDescent="0.25">
      <c r="A259" t="s">
        <v>913</v>
      </c>
      <c r="B259">
        <v>1006</v>
      </c>
      <c r="C259" t="s">
        <v>655</v>
      </c>
      <c r="D259">
        <v>22</v>
      </c>
      <c r="E259">
        <v>168.5</v>
      </c>
      <c r="F259">
        <v>69.599999999999994</v>
      </c>
      <c r="G259">
        <v>102.75</v>
      </c>
      <c r="H259">
        <v>55.75</v>
      </c>
      <c r="I259" t="s">
        <v>103</v>
      </c>
      <c r="J259" t="s">
        <v>104</v>
      </c>
      <c r="K259" t="s">
        <v>210</v>
      </c>
      <c r="L259" t="s">
        <v>211</v>
      </c>
      <c r="M259" t="s">
        <v>107</v>
      </c>
      <c r="N259" t="s">
        <v>108</v>
      </c>
      <c r="O259" t="s">
        <v>108</v>
      </c>
      <c r="P259">
        <v>2.5</v>
      </c>
      <c r="Q259" t="s">
        <v>113</v>
      </c>
      <c r="R259" t="s">
        <v>108</v>
      </c>
      <c r="S259" t="s">
        <v>108</v>
      </c>
      <c r="T259" t="s">
        <v>108</v>
      </c>
      <c r="U259">
        <v>912</v>
      </c>
      <c r="V259">
        <v>196</v>
      </c>
      <c r="W259">
        <v>369</v>
      </c>
      <c r="X259">
        <v>85</v>
      </c>
      <c r="Y259">
        <v>211</v>
      </c>
      <c r="Z259">
        <v>73</v>
      </c>
      <c r="AA259" t="s">
        <v>108</v>
      </c>
      <c r="AB259">
        <v>39</v>
      </c>
      <c r="AC259">
        <v>25</v>
      </c>
      <c r="AD259">
        <v>337.81200000000001</v>
      </c>
      <c r="AE259">
        <v>0.130435</v>
      </c>
      <c r="AF259">
        <v>0.35653200000000002</v>
      </c>
    </row>
    <row r="260" spans="1:32" x14ac:dyDescent="0.25">
      <c r="A260" t="s">
        <v>914</v>
      </c>
      <c r="B260">
        <v>1006</v>
      </c>
      <c r="C260" t="s">
        <v>655</v>
      </c>
      <c r="D260">
        <v>22</v>
      </c>
      <c r="E260">
        <v>168.5</v>
      </c>
      <c r="F260">
        <v>69.599999999999994</v>
      </c>
      <c r="G260">
        <v>102.75</v>
      </c>
      <c r="H260">
        <v>55.75</v>
      </c>
      <c r="I260" t="s">
        <v>103</v>
      </c>
      <c r="J260" t="s">
        <v>104</v>
      </c>
      <c r="K260" t="s">
        <v>210</v>
      </c>
      <c r="L260" t="s">
        <v>211</v>
      </c>
      <c r="M260" t="s">
        <v>107</v>
      </c>
      <c r="N260" t="s">
        <v>108</v>
      </c>
      <c r="O260" t="s">
        <v>108</v>
      </c>
      <c r="P260">
        <v>2.5</v>
      </c>
      <c r="Q260" t="s">
        <v>113</v>
      </c>
      <c r="R260" t="s">
        <v>108</v>
      </c>
      <c r="S260" t="s">
        <v>108</v>
      </c>
      <c r="T260" t="s">
        <v>108</v>
      </c>
      <c r="U260">
        <v>979</v>
      </c>
      <c r="V260">
        <v>192</v>
      </c>
      <c r="W260">
        <v>381</v>
      </c>
      <c r="X260">
        <v>89</v>
      </c>
      <c r="Y260">
        <v>218</v>
      </c>
      <c r="Z260">
        <v>74</v>
      </c>
      <c r="AA260" t="s">
        <v>108</v>
      </c>
      <c r="AB260">
        <v>39</v>
      </c>
      <c r="AC260">
        <v>25</v>
      </c>
      <c r="AD260">
        <v>345.423</v>
      </c>
      <c r="AE260">
        <v>0.15909100000000001</v>
      </c>
      <c r="AF260">
        <v>0.38648100000000002</v>
      </c>
    </row>
    <row r="261" spans="1:32" x14ac:dyDescent="0.25">
      <c r="A261" t="s">
        <v>915</v>
      </c>
      <c r="B261">
        <v>1006</v>
      </c>
      <c r="C261" t="s">
        <v>655</v>
      </c>
      <c r="D261">
        <v>22</v>
      </c>
      <c r="E261">
        <v>168.5</v>
      </c>
      <c r="F261">
        <v>69.599999999999994</v>
      </c>
      <c r="G261">
        <v>102.75</v>
      </c>
      <c r="H261">
        <v>55.75</v>
      </c>
      <c r="I261" t="s">
        <v>103</v>
      </c>
      <c r="J261" t="s">
        <v>104</v>
      </c>
      <c r="K261" t="s">
        <v>210</v>
      </c>
      <c r="L261" t="s">
        <v>211</v>
      </c>
      <c r="M261" t="s">
        <v>107</v>
      </c>
      <c r="N261" t="s">
        <v>108</v>
      </c>
      <c r="O261" t="s">
        <v>108</v>
      </c>
      <c r="P261">
        <v>3</v>
      </c>
      <c r="Q261" t="s">
        <v>113</v>
      </c>
      <c r="R261" t="s">
        <v>108</v>
      </c>
      <c r="S261" t="s">
        <v>108</v>
      </c>
      <c r="T261" t="s">
        <v>108</v>
      </c>
      <c r="U261">
        <v>897</v>
      </c>
      <c r="V261">
        <v>186</v>
      </c>
      <c r="W261">
        <v>369</v>
      </c>
      <c r="X261">
        <v>89</v>
      </c>
      <c r="Y261">
        <v>207</v>
      </c>
      <c r="Z261">
        <v>73</v>
      </c>
      <c r="AA261" t="s">
        <v>108</v>
      </c>
      <c r="AB261">
        <v>37</v>
      </c>
      <c r="AC261">
        <v>25</v>
      </c>
      <c r="AD261">
        <v>361.31900000000002</v>
      </c>
      <c r="AE261">
        <v>0.113636</v>
      </c>
      <c r="AF261">
        <v>0.36698900000000001</v>
      </c>
    </row>
    <row r="262" spans="1:32" x14ac:dyDescent="0.25">
      <c r="A262" t="s">
        <v>916</v>
      </c>
      <c r="B262">
        <v>1006</v>
      </c>
      <c r="C262" t="s">
        <v>655</v>
      </c>
      <c r="D262">
        <v>22</v>
      </c>
      <c r="E262">
        <v>168.5</v>
      </c>
      <c r="F262">
        <v>69.599999999999994</v>
      </c>
      <c r="G262">
        <v>102.75</v>
      </c>
      <c r="H262">
        <v>55.75</v>
      </c>
      <c r="I262" t="s">
        <v>103</v>
      </c>
      <c r="J262" t="s">
        <v>104</v>
      </c>
      <c r="K262" t="s">
        <v>210</v>
      </c>
      <c r="L262" t="s">
        <v>211</v>
      </c>
      <c r="M262" t="s">
        <v>107</v>
      </c>
      <c r="N262" t="s">
        <v>108</v>
      </c>
      <c r="O262" t="s">
        <v>108</v>
      </c>
      <c r="P262">
        <v>3</v>
      </c>
      <c r="Q262" t="s">
        <v>113</v>
      </c>
      <c r="R262" t="s">
        <v>108</v>
      </c>
      <c r="S262" t="s">
        <v>108</v>
      </c>
      <c r="T262" t="s">
        <v>108</v>
      </c>
      <c r="U262">
        <v>844</v>
      </c>
      <c r="V262">
        <v>188</v>
      </c>
      <c r="W262">
        <v>360</v>
      </c>
      <c r="X262">
        <v>88</v>
      </c>
      <c r="Y262">
        <v>202</v>
      </c>
      <c r="Z262">
        <v>70</v>
      </c>
      <c r="AA262" t="s">
        <v>108</v>
      </c>
      <c r="AB262">
        <v>41</v>
      </c>
      <c r="AC262">
        <v>23</v>
      </c>
      <c r="AD262">
        <v>328.41</v>
      </c>
      <c r="AE262">
        <v>0.108696</v>
      </c>
      <c r="AF262">
        <v>0.34853000000000001</v>
      </c>
    </row>
    <row r="263" spans="1:32" x14ac:dyDescent="0.25">
      <c r="A263" t="s">
        <v>917</v>
      </c>
      <c r="B263">
        <v>1006</v>
      </c>
      <c r="C263" t="s">
        <v>655</v>
      </c>
      <c r="D263">
        <v>22</v>
      </c>
      <c r="E263">
        <v>168.5</v>
      </c>
      <c r="F263">
        <v>69.599999999999994</v>
      </c>
      <c r="G263">
        <v>102.75</v>
      </c>
      <c r="H263">
        <v>55.75</v>
      </c>
      <c r="I263" t="s">
        <v>103</v>
      </c>
      <c r="J263" t="s">
        <v>104</v>
      </c>
      <c r="K263" t="s">
        <v>210</v>
      </c>
      <c r="L263" t="s">
        <v>211</v>
      </c>
      <c r="M263" t="s">
        <v>107</v>
      </c>
      <c r="N263" t="s">
        <v>108</v>
      </c>
      <c r="O263" t="s">
        <v>108</v>
      </c>
      <c r="P263">
        <v>3</v>
      </c>
      <c r="Q263" t="s">
        <v>113</v>
      </c>
      <c r="R263" t="s">
        <v>108</v>
      </c>
      <c r="S263" t="s">
        <v>108</v>
      </c>
      <c r="T263" t="s">
        <v>108</v>
      </c>
      <c r="U263">
        <v>834</v>
      </c>
      <c r="V263">
        <v>188</v>
      </c>
      <c r="W263">
        <v>365</v>
      </c>
      <c r="X263">
        <v>88</v>
      </c>
      <c r="Y263">
        <v>205</v>
      </c>
      <c r="Z263">
        <v>72</v>
      </c>
      <c r="AA263" t="s">
        <v>108</v>
      </c>
      <c r="AB263">
        <v>42</v>
      </c>
      <c r="AC263">
        <v>22</v>
      </c>
      <c r="AD263">
        <v>341.30500000000001</v>
      </c>
      <c r="AE263">
        <v>0.13636400000000001</v>
      </c>
      <c r="AF263">
        <v>0.36237599999999998</v>
      </c>
    </row>
    <row r="264" spans="1:32" x14ac:dyDescent="0.25">
      <c r="A264" t="s">
        <v>918</v>
      </c>
      <c r="B264">
        <v>1006</v>
      </c>
      <c r="C264" t="s">
        <v>655</v>
      </c>
      <c r="D264">
        <v>22</v>
      </c>
      <c r="E264">
        <v>168.5</v>
      </c>
      <c r="F264">
        <v>69.599999999999994</v>
      </c>
      <c r="G264">
        <v>102.75</v>
      </c>
      <c r="H264">
        <v>55.75</v>
      </c>
      <c r="I264" t="s">
        <v>103</v>
      </c>
      <c r="J264" t="s">
        <v>104</v>
      </c>
      <c r="K264" t="s">
        <v>210</v>
      </c>
      <c r="L264" t="s">
        <v>211</v>
      </c>
      <c r="M264" t="s">
        <v>107</v>
      </c>
      <c r="N264" t="s">
        <v>108</v>
      </c>
      <c r="O264" t="s">
        <v>108</v>
      </c>
      <c r="P264">
        <v>3.5</v>
      </c>
      <c r="Q264" t="s">
        <v>113</v>
      </c>
      <c r="R264" t="s">
        <v>108</v>
      </c>
      <c r="S264" t="s">
        <v>108</v>
      </c>
      <c r="T264" t="s">
        <v>108</v>
      </c>
      <c r="U264">
        <v>807</v>
      </c>
      <c r="V264">
        <v>192</v>
      </c>
      <c r="W264">
        <v>359</v>
      </c>
      <c r="X264">
        <v>81</v>
      </c>
      <c r="Y264">
        <v>208</v>
      </c>
      <c r="Z264">
        <v>70</v>
      </c>
      <c r="AA264" t="s">
        <v>108</v>
      </c>
      <c r="AB264">
        <v>42</v>
      </c>
      <c r="AC264">
        <v>21</v>
      </c>
      <c r="AD264">
        <v>326.99799999999999</v>
      </c>
      <c r="AE264">
        <v>0.18604699999999999</v>
      </c>
      <c r="AF264">
        <v>0.37101000000000001</v>
      </c>
    </row>
    <row r="265" spans="1:32" x14ac:dyDescent="0.25">
      <c r="A265" t="s">
        <v>919</v>
      </c>
      <c r="B265">
        <v>1006</v>
      </c>
      <c r="C265" t="s">
        <v>655</v>
      </c>
      <c r="D265">
        <v>22</v>
      </c>
      <c r="E265">
        <v>168.5</v>
      </c>
      <c r="F265">
        <v>69.599999999999994</v>
      </c>
      <c r="G265">
        <v>102.75</v>
      </c>
      <c r="H265">
        <v>55.75</v>
      </c>
      <c r="I265" t="s">
        <v>103</v>
      </c>
      <c r="J265" t="s">
        <v>104</v>
      </c>
      <c r="K265" t="s">
        <v>210</v>
      </c>
      <c r="L265" t="s">
        <v>211</v>
      </c>
      <c r="M265" t="s">
        <v>107</v>
      </c>
      <c r="N265" t="s">
        <v>108</v>
      </c>
      <c r="O265" t="s">
        <v>108</v>
      </c>
      <c r="P265">
        <v>3.5</v>
      </c>
      <c r="Q265" t="s">
        <v>113</v>
      </c>
      <c r="R265" t="s">
        <v>108</v>
      </c>
      <c r="S265" t="s">
        <v>108</v>
      </c>
      <c r="T265" t="s">
        <v>108</v>
      </c>
      <c r="U265">
        <v>792</v>
      </c>
      <c r="V265">
        <v>188</v>
      </c>
      <c r="W265">
        <v>359</v>
      </c>
      <c r="X265">
        <v>86</v>
      </c>
      <c r="Y265">
        <v>202</v>
      </c>
      <c r="Z265">
        <v>71</v>
      </c>
      <c r="AA265" t="s">
        <v>108</v>
      </c>
      <c r="AB265">
        <v>38</v>
      </c>
      <c r="AC265">
        <v>24</v>
      </c>
      <c r="AD265">
        <v>315.22500000000002</v>
      </c>
      <c r="AE265">
        <v>0.18181800000000001</v>
      </c>
      <c r="AF265">
        <v>0.35169099999999998</v>
      </c>
    </row>
    <row r="266" spans="1:32" x14ac:dyDescent="0.25">
      <c r="A266" t="s">
        <v>920</v>
      </c>
      <c r="B266">
        <v>1006</v>
      </c>
      <c r="C266" t="s">
        <v>655</v>
      </c>
      <c r="D266">
        <v>22</v>
      </c>
      <c r="E266">
        <v>168.5</v>
      </c>
      <c r="F266">
        <v>69.599999999999994</v>
      </c>
      <c r="G266">
        <v>102.75</v>
      </c>
      <c r="H266">
        <v>55.75</v>
      </c>
      <c r="I266" t="s">
        <v>103</v>
      </c>
      <c r="J266" t="s">
        <v>104</v>
      </c>
      <c r="K266" t="s">
        <v>210</v>
      </c>
      <c r="L266" t="s">
        <v>211</v>
      </c>
      <c r="M266" t="s">
        <v>107</v>
      </c>
      <c r="N266" t="s">
        <v>108</v>
      </c>
      <c r="O266" t="s">
        <v>108</v>
      </c>
      <c r="P266">
        <v>3.5</v>
      </c>
      <c r="Q266" t="s">
        <v>113</v>
      </c>
      <c r="R266" t="s">
        <v>108</v>
      </c>
      <c r="S266" t="s">
        <v>108</v>
      </c>
      <c r="T266" t="s">
        <v>108</v>
      </c>
      <c r="U266">
        <v>780</v>
      </c>
      <c r="V266">
        <v>189</v>
      </c>
      <c r="W266">
        <v>356</v>
      </c>
      <c r="X266">
        <v>82</v>
      </c>
      <c r="Y266">
        <v>205</v>
      </c>
      <c r="Z266">
        <v>69</v>
      </c>
      <c r="AA266" t="s">
        <v>108</v>
      </c>
      <c r="AB266">
        <v>38</v>
      </c>
      <c r="AC266">
        <v>23</v>
      </c>
      <c r="AD266">
        <v>315.33199999999999</v>
      </c>
      <c r="AE266">
        <v>0.13333300000000001</v>
      </c>
      <c r="AF266">
        <v>0.33880100000000002</v>
      </c>
    </row>
    <row r="267" spans="1:32" x14ac:dyDescent="0.25">
      <c r="A267" t="s">
        <v>921</v>
      </c>
      <c r="B267">
        <v>1006</v>
      </c>
      <c r="C267" t="s">
        <v>655</v>
      </c>
      <c r="D267">
        <v>22</v>
      </c>
      <c r="E267">
        <v>168.5</v>
      </c>
      <c r="F267">
        <v>69.599999999999994</v>
      </c>
      <c r="G267">
        <v>102.75</v>
      </c>
      <c r="H267">
        <v>55.75</v>
      </c>
      <c r="I267" t="s">
        <v>103</v>
      </c>
      <c r="J267" t="s">
        <v>104</v>
      </c>
      <c r="K267" t="s">
        <v>210</v>
      </c>
      <c r="L267" t="s">
        <v>211</v>
      </c>
      <c r="M267" t="s">
        <v>107</v>
      </c>
      <c r="N267" t="s">
        <v>108</v>
      </c>
      <c r="O267" t="s">
        <v>108</v>
      </c>
      <c r="P267">
        <v>4</v>
      </c>
      <c r="Q267" t="s">
        <v>113</v>
      </c>
      <c r="R267" t="s">
        <v>108</v>
      </c>
      <c r="S267" t="s">
        <v>108</v>
      </c>
      <c r="T267" t="s">
        <v>108</v>
      </c>
      <c r="U267">
        <v>844</v>
      </c>
      <c r="V267">
        <v>190</v>
      </c>
      <c r="W267">
        <v>364</v>
      </c>
      <c r="X267">
        <v>86</v>
      </c>
      <c r="Y267">
        <v>205</v>
      </c>
      <c r="Z267">
        <v>73</v>
      </c>
      <c r="AA267" t="s">
        <v>108</v>
      </c>
      <c r="AB267">
        <v>37</v>
      </c>
      <c r="AC267">
        <v>26</v>
      </c>
      <c r="AD267">
        <v>306.28300000000002</v>
      </c>
      <c r="AE267">
        <v>8.5106399999999999E-2</v>
      </c>
      <c r="AF267">
        <v>0.35237499999999999</v>
      </c>
    </row>
    <row r="268" spans="1:32" x14ac:dyDescent="0.25">
      <c r="A268" t="s">
        <v>922</v>
      </c>
      <c r="B268">
        <v>1006</v>
      </c>
      <c r="C268" t="s">
        <v>655</v>
      </c>
      <c r="D268">
        <v>22</v>
      </c>
      <c r="E268">
        <v>168.5</v>
      </c>
      <c r="F268">
        <v>69.599999999999994</v>
      </c>
      <c r="G268">
        <v>102.75</v>
      </c>
      <c r="H268">
        <v>55.75</v>
      </c>
      <c r="I268" t="s">
        <v>103</v>
      </c>
      <c r="J268" t="s">
        <v>104</v>
      </c>
      <c r="K268" t="s">
        <v>210</v>
      </c>
      <c r="L268" t="s">
        <v>211</v>
      </c>
      <c r="M268" t="s">
        <v>107</v>
      </c>
      <c r="N268" t="s">
        <v>108</v>
      </c>
      <c r="O268" t="s">
        <v>108</v>
      </c>
      <c r="P268">
        <v>4</v>
      </c>
      <c r="Q268" t="s">
        <v>113</v>
      </c>
      <c r="R268" t="s">
        <v>108</v>
      </c>
      <c r="S268" t="s">
        <v>108</v>
      </c>
      <c r="T268" t="s">
        <v>108</v>
      </c>
      <c r="U268">
        <v>900</v>
      </c>
      <c r="V268">
        <v>188</v>
      </c>
      <c r="W268">
        <v>367</v>
      </c>
      <c r="X268">
        <v>86</v>
      </c>
      <c r="Y268">
        <v>209</v>
      </c>
      <c r="Z268">
        <v>72</v>
      </c>
      <c r="AA268" t="s">
        <v>108</v>
      </c>
      <c r="AB268">
        <v>39</v>
      </c>
      <c r="AC268">
        <v>24</v>
      </c>
      <c r="AD268">
        <v>335.19600000000003</v>
      </c>
      <c r="AE268">
        <v>0.11627899999999999</v>
      </c>
      <c r="AF268">
        <v>0.35650199999999999</v>
      </c>
    </row>
    <row r="269" spans="1:32" x14ac:dyDescent="0.25">
      <c r="A269" t="s">
        <v>923</v>
      </c>
      <c r="B269">
        <v>1006</v>
      </c>
      <c r="C269" t="s">
        <v>655</v>
      </c>
      <c r="D269">
        <v>22</v>
      </c>
      <c r="E269">
        <v>168.5</v>
      </c>
      <c r="F269">
        <v>69.599999999999994</v>
      </c>
      <c r="G269">
        <v>102.75</v>
      </c>
      <c r="H269">
        <v>55.75</v>
      </c>
      <c r="I269" t="s">
        <v>103</v>
      </c>
      <c r="J269" t="s">
        <v>104</v>
      </c>
      <c r="K269" t="s">
        <v>210</v>
      </c>
      <c r="L269" t="s">
        <v>211</v>
      </c>
      <c r="M269" t="s">
        <v>107</v>
      </c>
      <c r="N269" t="s">
        <v>108</v>
      </c>
      <c r="O269" t="s">
        <v>108</v>
      </c>
      <c r="P269">
        <v>4</v>
      </c>
      <c r="Q269" t="s">
        <v>113</v>
      </c>
      <c r="R269" t="s">
        <v>108</v>
      </c>
      <c r="S269" t="s">
        <v>108</v>
      </c>
      <c r="T269" t="s">
        <v>108</v>
      </c>
      <c r="U269">
        <v>824</v>
      </c>
      <c r="V269">
        <v>187</v>
      </c>
      <c r="W269">
        <v>366</v>
      </c>
      <c r="X269">
        <v>84</v>
      </c>
      <c r="Y269">
        <v>210</v>
      </c>
      <c r="Z269">
        <v>72</v>
      </c>
      <c r="AA269" t="s">
        <v>108</v>
      </c>
      <c r="AB269">
        <v>37</v>
      </c>
      <c r="AC269">
        <v>27</v>
      </c>
      <c r="AD269">
        <v>309.63200000000001</v>
      </c>
      <c r="AE269">
        <v>6.5217399999999995E-2</v>
      </c>
      <c r="AF269">
        <v>0.37826199999999999</v>
      </c>
    </row>
    <row r="270" spans="1:32" x14ac:dyDescent="0.25">
      <c r="A270" t="s">
        <v>924</v>
      </c>
      <c r="B270">
        <v>1006</v>
      </c>
      <c r="C270" t="s">
        <v>655</v>
      </c>
      <c r="D270">
        <v>22</v>
      </c>
      <c r="E270">
        <v>168.5</v>
      </c>
      <c r="F270">
        <v>69.599999999999994</v>
      </c>
      <c r="G270">
        <v>102.75</v>
      </c>
      <c r="H270">
        <v>55.75</v>
      </c>
      <c r="I270" t="s">
        <v>103</v>
      </c>
      <c r="J270" t="s">
        <v>104</v>
      </c>
      <c r="K270" t="s">
        <v>210</v>
      </c>
      <c r="L270" t="s">
        <v>211</v>
      </c>
      <c r="M270" t="s">
        <v>107</v>
      </c>
      <c r="N270" t="s">
        <v>108</v>
      </c>
      <c r="O270" t="s">
        <v>108</v>
      </c>
      <c r="P270">
        <v>5</v>
      </c>
      <c r="Q270" t="s">
        <v>113</v>
      </c>
      <c r="R270" t="s">
        <v>108</v>
      </c>
      <c r="S270" t="s">
        <v>108</v>
      </c>
      <c r="T270" t="s">
        <v>108</v>
      </c>
      <c r="U270">
        <v>952</v>
      </c>
      <c r="V270">
        <v>185</v>
      </c>
      <c r="W270">
        <v>379</v>
      </c>
      <c r="X270">
        <v>86</v>
      </c>
      <c r="Y270">
        <v>218</v>
      </c>
      <c r="Z270">
        <v>75</v>
      </c>
      <c r="AA270" t="s">
        <v>108</v>
      </c>
      <c r="AB270">
        <v>39</v>
      </c>
      <c r="AC270">
        <v>27</v>
      </c>
      <c r="AD270">
        <v>345.90199999999999</v>
      </c>
      <c r="AE270">
        <v>0.113636</v>
      </c>
      <c r="AF270">
        <v>0.4042</v>
      </c>
    </row>
    <row r="271" spans="1:32" x14ac:dyDescent="0.25">
      <c r="A271" t="s">
        <v>925</v>
      </c>
      <c r="B271">
        <v>1006</v>
      </c>
      <c r="C271" t="s">
        <v>655</v>
      </c>
      <c r="D271">
        <v>22</v>
      </c>
      <c r="E271">
        <v>168.5</v>
      </c>
      <c r="F271">
        <v>69.599999999999994</v>
      </c>
      <c r="G271">
        <v>102.75</v>
      </c>
      <c r="H271">
        <v>55.75</v>
      </c>
      <c r="I271" t="s">
        <v>103</v>
      </c>
      <c r="J271" t="s">
        <v>104</v>
      </c>
      <c r="K271" t="s">
        <v>210</v>
      </c>
      <c r="L271" t="s">
        <v>211</v>
      </c>
      <c r="M271" t="s">
        <v>107</v>
      </c>
      <c r="N271" t="s">
        <v>108</v>
      </c>
      <c r="O271" t="s">
        <v>108</v>
      </c>
      <c r="P271">
        <v>5</v>
      </c>
      <c r="Q271" t="s">
        <v>113</v>
      </c>
      <c r="R271" t="s">
        <v>108</v>
      </c>
      <c r="S271" t="s">
        <v>108</v>
      </c>
      <c r="T271" t="s">
        <v>108</v>
      </c>
      <c r="U271">
        <v>941</v>
      </c>
      <c r="V271">
        <v>190</v>
      </c>
      <c r="W271">
        <v>383</v>
      </c>
      <c r="X271">
        <v>88</v>
      </c>
      <c r="Y271">
        <v>219</v>
      </c>
      <c r="Z271">
        <v>76</v>
      </c>
      <c r="AA271" t="s">
        <v>108</v>
      </c>
      <c r="AB271">
        <v>42</v>
      </c>
      <c r="AC271">
        <v>24</v>
      </c>
      <c r="AD271">
        <v>333.476</v>
      </c>
      <c r="AE271">
        <v>0.111111</v>
      </c>
      <c r="AF271">
        <v>0.385662</v>
      </c>
    </row>
    <row r="272" spans="1:32" x14ac:dyDescent="0.25">
      <c r="A272" t="s">
        <v>926</v>
      </c>
      <c r="B272">
        <v>1006</v>
      </c>
      <c r="C272" t="s">
        <v>655</v>
      </c>
      <c r="D272">
        <v>22</v>
      </c>
      <c r="E272">
        <v>168.5</v>
      </c>
      <c r="F272">
        <v>69.599999999999994</v>
      </c>
      <c r="G272">
        <v>102.75</v>
      </c>
      <c r="H272">
        <v>55.75</v>
      </c>
      <c r="I272" t="s">
        <v>103</v>
      </c>
      <c r="J272" t="s">
        <v>104</v>
      </c>
      <c r="K272" t="s">
        <v>210</v>
      </c>
      <c r="L272" t="s">
        <v>211</v>
      </c>
      <c r="M272" t="s">
        <v>107</v>
      </c>
      <c r="N272" t="s">
        <v>108</v>
      </c>
      <c r="O272" t="s">
        <v>108</v>
      </c>
      <c r="P272">
        <v>5</v>
      </c>
      <c r="Q272" t="s">
        <v>113</v>
      </c>
      <c r="R272" t="s">
        <v>108</v>
      </c>
      <c r="S272" t="s">
        <v>108</v>
      </c>
      <c r="T272" t="s">
        <v>108</v>
      </c>
      <c r="U272">
        <v>967</v>
      </c>
      <c r="V272">
        <v>182</v>
      </c>
      <c r="W272">
        <v>384</v>
      </c>
      <c r="X272">
        <v>89</v>
      </c>
      <c r="Y272">
        <v>219</v>
      </c>
      <c r="Z272">
        <v>76</v>
      </c>
      <c r="AA272" t="s">
        <v>108</v>
      </c>
      <c r="AB272">
        <v>37</v>
      </c>
      <c r="AC272">
        <v>30</v>
      </c>
      <c r="AD272">
        <v>337.851</v>
      </c>
      <c r="AE272">
        <v>0.125</v>
      </c>
      <c r="AF272">
        <v>0.40746500000000002</v>
      </c>
    </row>
    <row r="273" spans="1:32" x14ac:dyDescent="0.25">
      <c r="A273" t="s">
        <v>927</v>
      </c>
      <c r="B273">
        <v>1006</v>
      </c>
      <c r="C273" t="s">
        <v>655</v>
      </c>
      <c r="D273">
        <v>22</v>
      </c>
      <c r="E273">
        <v>168.5</v>
      </c>
      <c r="F273">
        <v>69.599999999999994</v>
      </c>
      <c r="G273">
        <v>102.75</v>
      </c>
      <c r="H273">
        <v>55.75</v>
      </c>
      <c r="I273" t="s">
        <v>103</v>
      </c>
      <c r="J273" t="s">
        <v>104</v>
      </c>
      <c r="K273" t="s">
        <v>210</v>
      </c>
      <c r="L273" t="s">
        <v>211</v>
      </c>
      <c r="M273" t="s">
        <v>107</v>
      </c>
      <c r="N273" t="s">
        <v>108</v>
      </c>
      <c r="O273" t="s">
        <v>108</v>
      </c>
      <c r="P273">
        <v>6</v>
      </c>
      <c r="Q273" t="s">
        <v>113</v>
      </c>
      <c r="R273" t="s">
        <v>108</v>
      </c>
      <c r="S273" t="s">
        <v>108</v>
      </c>
      <c r="T273" t="s">
        <v>108</v>
      </c>
      <c r="U273">
        <v>770</v>
      </c>
      <c r="V273">
        <v>178</v>
      </c>
      <c r="W273">
        <v>352</v>
      </c>
      <c r="X273">
        <v>89</v>
      </c>
      <c r="Y273">
        <v>193</v>
      </c>
      <c r="Z273">
        <v>70</v>
      </c>
      <c r="AA273" t="s">
        <v>108</v>
      </c>
      <c r="AB273">
        <v>45</v>
      </c>
      <c r="AC273">
        <v>23</v>
      </c>
      <c r="AD273">
        <v>246.191</v>
      </c>
      <c r="AE273">
        <v>0.15909100000000001</v>
      </c>
      <c r="AF273">
        <v>0.36560900000000002</v>
      </c>
    </row>
    <row r="274" spans="1:32" x14ac:dyDescent="0.25">
      <c r="A274" t="s">
        <v>928</v>
      </c>
      <c r="B274">
        <v>1006</v>
      </c>
      <c r="C274" t="s">
        <v>655</v>
      </c>
      <c r="D274">
        <v>22</v>
      </c>
      <c r="E274">
        <v>168.5</v>
      </c>
      <c r="F274">
        <v>69.599999999999994</v>
      </c>
      <c r="G274">
        <v>102.75</v>
      </c>
      <c r="H274">
        <v>55.75</v>
      </c>
      <c r="I274" t="s">
        <v>103</v>
      </c>
      <c r="J274" t="s">
        <v>104</v>
      </c>
      <c r="K274" t="s">
        <v>210</v>
      </c>
      <c r="L274" t="s">
        <v>211</v>
      </c>
      <c r="M274" t="s">
        <v>107</v>
      </c>
      <c r="N274" t="s">
        <v>108</v>
      </c>
      <c r="O274" t="s">
        <v>108</v>
      </c>
      <c r="P274">
        <v>6</v>
      </c>
      <c r="Q274" t="s">
        <v>113</v>
      </c>
      <c r="R274" t="s">
        <v>108</v>
      </c>
      <c r="S274" t="s">
        <v>108</v>
      </c>
      <c r="T274" t="s">
        <v>108</v>
      </c>
      <c r="U274">
        <v>785</v>
      </c>
      <c r="V274">
        <v>179</v>
      </c>
      <c r="W274">
        <v>356</v>
      </c>
      <c r="X274">
        <v>84</v>
      </c>
      <c r="Y274">
        <v>200</v>
      </c>
      <c r="Z274">
        <v>72</v>
      </c>
      <c r="AA274" t="s">
        <v>108</v>
      </c>
      <c r="AB274">
        <v>43</v>
      </c>
      <c r="AC274">
        <v>24</v>
      </c>
      <c r="AD274">
        <v>246.03899999999999</v>
      </c>
      <c r="AE274">
        <v>0.104167</v>
      </c>
      <c r="AF274">
        <v>0.38875900000000002</v>
      </c>
    </row>
    <row r="275" spans="1:32" x14ac:dyDescent="0.25">
      <c r="A275" t="s">
        <v>929</v>
      </c>
      <c r="B275">
        <v>1006</v>
      </c>
      <c r="C275" t="s">
        <v>655</v>
      </c>
      <c r="D275">
        <v>22</v>
      </c>
      <c r="E275">
        <v>168.5</v>
      </c>
      <c r="F275">
        <v>69.599999999999994</v>
      </c>
      <c r="G275">
        <v>102.75</v>
      </c>
      <c r="H275">
        <v>55.75</v>
      </c>
      <c r="I275" t="s">
        <v>103</v>
      </c>
      <c r="J275" t="s">
        <v>104</v>
      </c>
      <c r="K275" t="s">
        <v>210</v>
      </c>
      <c r="L275" t="s">
        <v>211</v>
      </c>
      <c r="M275" t="s">
        <v>107</v>
      </c>
      <c r="N275" t="s">
        <v>108</v>
      </c>
      <c r="O275" t="s">
        <v>108</v>
      </c>
      <c r="P275">
        <v>6</v>
      </c>
      <c r="Q275" t="s">
        <v>113</v>
      </c>
      <c r="R275" t="s">
        <v>108</v>
      </c>
      <c r="S275" t="s">
        <v>108</v>
      </c>
      <c r="T275" t="s">
        <v>108</v>
      </c>
      <c r="U275">
        <v>800</v>
      </c>
      <c r="V275">
        <v>177</v>
      </c>
      <c r="W275">
        <v>358</v>
      </c>
      <c r="X275">
        <v>87</v>
      </c>
      <c r="Y275">
        <v>200</v>
      </c>
      <c r="Z275">
        <v>71</v>
      </c>
      <c r="AA275" t="s">
        <v>108</v>
      </c>
      <c r="AB275">
        <v>42</v>
      </c>
      <c r="AC275">
        <v>26</v>
      </c>
      <c r="AD275">
        <v>251.87299999999999</v>
      </c>
      <c r="AE275">
        <v>0.10204100000000001</v>
      </c>
      <c r="AF275">
        <v>0.38122400000000001</v>
      </c>
    </row>
    <row r="276" spans="1:32" x14ac:dyDescent="0.25">
      <c r="A276" t="s">
        <v>930</v>
      </c>
      <c r="B276">
        <v>1006</v>
      </c>
      <c r="C276" t="s">
        <v>655</v>
      </c>
      <c r="D276">
        <v>22</v>
      </c>
      <c r="E276">
        <v>168.5</v>
      </c>
      <c r="F276">
        <v>69.599999999999994</v>
      </c>
      <c r="G276">
        <v>102.75</v>
      </c>
      <c r="H276">
        <v>55.75</v>
      </c>
      <c r="I276" t="s">
        <v>103</v>
      </c>
      <c r="J276" t="s">
        <v>104</v>
      </c>
      <c r="K276" t="s">
        <v>210</v>
      </c>
      <c r="L276" t="s">
        <v>211</v>
      </c>
      <c r="M276" t="s">
        <v>107</v>
      </c>
      <c r="N276" t="s">
        <v>108</v>
      </c>
      <c r="O276" t="s">
        <v>108</v>
      </c>
      <c r="P276">
        <v>7</v>
      </c>
      <c r="Q276" t="s">
        <v>113</v>
      </c>
      <c r="R276" t="s">
        <v>108</v>
      </c>
      <c r="S276" t="s">
        <v>108</v>
      </c>
      <c r="T276" t="s">
        <v>108</v>
      </c>
      <c r="U276">
        <v>938</v>
      </c>
      <c r="V276">
        <v>176</v>
      </c>
      <c r="W276">
        <v>371</v>
      </c>
      <c r="X276">
        <v>86</v>
      </c>
      <c r="Y276">
        <v>213</v>
      </c>
      <c r="Z276">
        <v>72</v>
      </c>
      <c r="AA276" t="s">
        <v>108</v>
      </c>
      <c r="AB276">
        <v>40</v>
      </c>
      <c r="AC276">
        <v>25</v>
      </c>
      <c r="AD276">
        <v>309.58300000000003</v>
      </c>
      <c r="AE276">
        <v>0.15909100000000001</v>
      </c>
      <c r="AF276">
        <v>0.415105</v>
      </c>
    </row>
    <row r="277" spans="1:32" x14ac:dyDescent="0.25">
      <c r="A277" t="s">
        <v>931</v>
      </c>
      <c r="B277">
        <v>1006</v>
      </c>
      <c r="C277" t="s">
        <v>655</v>
      </c>
      <c r="D277">
        <v>22</v>
      </c>
      <c r="E277">
        <v>168.5</v>
      </c>
      <c r="F277">
        <v>69.599999999999994</v>
      </c>
      <c r="G277">
        <v>102.75</v>
      </c>
      <c r="H277">
        <v>55.75</v>
      </c>
      <c r="I277" t="s">
        <v>103</v>
      </c>
      <c r="J277" t="s">
        <v>104</v>
      </c>
      <c r="K277" t="s">
        <v>210</v>
      </c>
      <c r="L277" t="s">
        <v>211</v>
      </c>
      <c r="M277" t="s">
        <v>107</v>
      </c>
      <c r="N277" t="s">
        <v>108</v>
      </c>
      <c r="O277" t="s">
        <v>108</v>
      </c>
      <c r="P277">
        <v>7</v>
      </c>
      <c r="Q277" t="s">
        <v>113</v>
      </c>
      <c r="R277" t="s">
        <v>108</v>
      </c>
      <c r="S277" t="s">
        <v>108</v>
      </c>
      <c r="T277" t="s">
        <v>108</v>
      </c>
      <c r="U277">
        <v>808</v>
      </c>
      <c r="V277">
        <v>187</v>
      </c>
      <c r="W277">
        <v>371</v>
      </c>
      <c r="X277">
        <v>86</v>
      </c>
      <c r="Y277">
        <v>212</v>
      </c>
      <c r="Z277">
        <v>73</v>
      </c>
      <c r="AA277" t="s">
        <v>108</v>
      </c>
      <c r="AB277">
        <v>46</v>
      </c>
      <c r="AC277">
        <v>20</v>
      </c>
      <c r="AD277">
        <v>292.43700000000001</v>
      </c>
      <c r="AE277">
        <v>8.8888900000000007E-2</v>
      </c>
      <c r="AF277">
        <v>0.41832900000000001</v>
      </c>
    </row>
    <row r="278" spans="1:32" x14ac:dyDescent="0.25">
      <c r="A278" t="s">
        <v>932</v>
      </c>
      <c r="B278">
        <v>1006</v>
      </c>
      <c r="C278" t="s">
        <v>655</v>
      </c>
      <c r="D278">
        <v>22</v>
      </c>
      <c r="E278">
        <v>168.5</v>
      </c>
      <c r="F278">
        <v>69.599999999999994</v>
      </c>
      <c r="G278">
        <v>102.75</v>
      </c>
      <c r="H278">
        <v>55.75</v>
      </c>
      <c r="I278" t="s">
        <v>103</v>
      </c>
      <c r="J278" t="s">
        <v>104</v>
      </c>
      <c r="K278" t="s">
        <v>210</v>
      </c>
      <c r="L278" t="s">
        <v>211</v>
      </c>
      <c r="M278" t="s">
        <v>107</v>
      </c>
      <c r="N278" t="s">
        <v>108</v>
      </c>
      <c r="O278" t="s">
        <v>108</v>
      </c>
      <c r="P278">
        <v>7</v>
      </c>
      <c r="Q278" t="s">
        <v>113</v>
      </c>
      <c r="R278" t="s">
        <v>108</v>
      </c>
      <c r="S278" t="s">
        <v>108</v>
      </c>
      <c r="T278" t="s">
        <v>108</v>
      </c>
      <c r="U278">
        <v>1006</v>
      </c>
      <c r="V278">
        <v>179</v>
      </c>
      <c r="W278">
        <v>376</v>
      </c>
      <c r="X278">
        <v>88</v>
      </c>
      <c r="Y278">
        <v>218</v>
      </c>
      <c r="Z278">
        <v>70</v>
      </c>
      <c r="AA278" t="s">
        <v>108</v>
      </c>
      <c r="AB278">
        <v>34</v>
      </c>
      <c r="AC278">
        <v>29</v>
      </c>
      <c r="AD278">
        <v>318.37700000000001</v>
      </c>
      <c r="AE278">
        <v>8.6956500000000006E-2</v>
      </c>
      <c r="AF278">
        <v>0.41825800000000002</v>
      </c>
    </row>
    <row r="279" spans="1:32" x14ac:dyDescent="0.25">
      <c r="A279" t="s">
        <v>933</v>
      </c>
      <c r="B279">
        <v>1006</v>
      </c>
      <c r="C279" t="s">
        <v>655</v>
      </c>
      <c r="D279">
        <v>22</v>
      </c>
      <c r="E279">
        <v>168.5</v>
      </c>
      <c r="F279">
        <v>69.599999999999994</v>
      </c>
      <c r="G279">
        <v>102.75</v>
      </c>
      <c r="H279">
        <v>55.75</v>
      </c>
      <c r="I279" t="s">
        <v>103</v>
      </c>
      <c r="J279" t="s">
        <v>104</v>
      </c>
      <c r="K279" t="s">
        <v>210</v>
      </c>
      <c r="L279" t="s">
        <v>211</v>
      </c>
      <c r="M279" t="s">
        <v>107</v>
      </c>
      <c r="N279" t="s">
        <v>108</v>
      </c>
      <c r="O279" t="s">
        <v>108</v>
      </c>
      <c r="P279">
        <v>8</v>
      </c>
      <c r="Q279" t="s">
        <v>113</v>
      </c>
      <c r="R279" t="s">
        <v>108</v>
      </c>
      <c r="S279" t="s">
        <v>108</v>
      </c>
      <c r="T279" t="s">
        <v>108</v>
      </c>
      <c r="U279">
        <v>682</v>
      </c>
      <c r="V279">
        <v>181</v>
      </c>
      <c r="W279">
        <v>331</v>
      </c>
      <c r="X279">
        <v>81</v>
      </c>
      <c r="Y279">
        <v>183</v>
      </c>
      <c r="Z279">
        <v>67</v>
      </c>
      <c r="AA279" t="s">
        <v>108</v>
      </c>
      <c r="AB279">
        <v>43</v>
      </c>
      <c r="AC279">
        <v>24</v>
      </c>
      <c r="AD279">
        <v>212.83500000000001</v>
      </c>
      <c r="AE279">
        <v>8.8888900000000007E-2</v>
      </c>
      <c r="AF279">
        <v>0.39040599999999998</v>
      </c>
    </row>
    <row r="280" spans="1:32" x14ac:dyDescent="0.25">
      <c r="A280" t="s">
        <v>934</v>
      </c>
      <c r="B280">
        <v>1006</v>
      </c>
      <c r="C280" t="s">
        <v>655</v>
      </c>
      <c r="D280">
        <v>22</v>
      </c>
      <c r="E280">
        <v>168.5</v>
      </c>
      <c r="F280">
        <v>69.599999999999994</v>
      </c>
      <c r="G280">
        <v>102.75</v>
      </c>
      <c r="H280">
        <v>55.75</v>
      </c>
      <c r="I280" t="s">
        <v>103</v>
      </c>
      <c r="J280" t="s">
        <v>104</v>
      </c>
      <c r="K280" t="s">
        <v>210</v>
      </c>
      <c r="L280" t="s">
        <v>211</v>
      </c>
      <c r="M280" t="s">
        <v>107</v>
      </c>
      <c r="N280" t="s">
        <v>108</v>
      </c>
      <c r="O280" t="s">
        <v>108</v>
      </c>
      <c r="P280">
        <v>8</v>
      </c>
      <c r="Q280" t="s">
        <v>113</v>
      </c>
      <c r="R280" t="s">
        <v>108</v>
      </c>
      <c r="S280" t="s">
        <v>108</v>
      </c>
      <c r="T280" t="s">
        <v>108</v>
      </c>
      <c r="U280">
        <v>710</v>
      </c>
      <c r="V280">
        <v>174</v>
      </c>
      <c r="W280">
        <v>337</v>
      </c>
      <c r="X280">
        <v>88</v>
      </c>
      <c r="Y280">
        <v>180</v>
      </c>
      <c r="Z280">
        <v>69</v>
      </c>
      <c r="AA280" t="s">
        <v>108</v>
      </c>
      <c r="AB280">
        <v>41</v>
      </c>
      <c r="AC280">
        <v>27</v>
      </c>
      <c r="AD280">
        <v>220.26</v>
      </c>
      <c r="AE280">
        <v>8.8888900000000007E-2</v>
      </c>
      <c r="AF280">
        <v>0.39119599999999999</v>
      </c>
    </row>
    <row r="281" spans="1:32" x14ac:dyDescent="0.25">
      <c r="A281" t="s">
        <v>935</v>
      </c>
      <c r="B281">
        <v>1006</v>
      </c>
      <c r="C281" t="s">
        <v>655</v>
      </c>
      <c r="D281">
        <v>22</v>
      </c>
      <c r="E281">
        <v>168.5</v>
      </c>
      <c r="F281">
        <v>69.599999999999994</v>
      </c>
      <c r="G281">
        <v>102.75</v>
      </c>
      <c r="H281">
        <v>55.75</v>
      </c>
      <c r="I281" t="s">
        <v>103</v>
      </c>
      <c r="J281" t="s">
        <v>104</v>
      </c>
      <c r="K281" t="s">
        <v>210</v>
      </c>
      <c r="L281" t="s">
        <v>211</v>
      </c>
      <c r="M281" t="s">
        <v>107</v>
      </c>
      <c r="N281" t="s">
        <v>108</v>
      </c>
      <c r="O281" t="s">
        <v>108</v>
      </c>
      <c r="P281">
        <v>8</v>
      </c>
      <c r="Q281" t="s">
        <v>113</v>
      </c>
      <c r="R281" t="s">
        <v>108</v>
      </c>
      <c r="S281" t="s">
        <v>108</v>
      </c>
      <c r="T281" t="s">
        <v>108</v>
      </c>
      <c r="U281">
        <v>675</v>
      </c>
      <c r="V281">
        <v>178</v>
      </c>
      <c r="W281">
        <v>334</v>
      </c>
      <c r="X281">
        <v>86</v>
      </c>
      <c r="Y281">
        <v>180</v>
      </c>
      <c r="Z281">
        <v>68</v>
      </c>
      <c r="AA281" t="s">
        <v>108</v>
      </c>
      <c r="AB281">
        <v>40</v>
      </c>
      <c r="AC281">
        <v>26</v>
      </c>
      <c r="AD281">
        <v>216.07300000000001</v>
      </c>
      <c r="AE281">
        <v>0.113636</v>
      </c>
      <c r="AF281">
        <v>0.38541199999999998</v>
      </c>
    </row>
    <row r="282" spans="1:32" x14ac:dyDescent="0.25">
      <c r="A282" t="s">
        <v>936</v>
      </c>
      <c r="B282">
        <v>1006</v>
      </c>
      <c r="C282" t="s">
        <v>655</v>
      </c>
      <c r="D282">
        <v>22</v>
      </c>
      <c r="E282">
        <v>168.5</v>
      </c>
      <c r="F282">
        <v>69.599999999999994</v>
      </c>
      <c r="G282">
        <v>102.75</v>
      </c>
      <c r="H282">
        <v>55.75</v>
      </c>
      <c r="I282" t="s">
        <v>103</v>
      </c>
      <c r="J282" t="s">
        <v>104</v>
      </c>
      <c r="K282" t="s">
        <v>210</v>
      </c>
      <c r="L282" t="s">
        <v>211</v>
      </c>
      <c r="M282" t="s">
        <v>107</v>
      </c>
      <c r="N282" t="s">
        <v>108</v>
      </c>
      <c r="O282" t="s">
        <v>108</v>
      </c>
      <c r="P282">
        <v>12</v>
      </c>
      <c r="Q282" t="s">
        <v>113</v>
      </c>
      <c r="R282" t="s">
        <v>108</v>
      </c>
      <c r="S282" t="s">
        <v>108</v>
      </c>
      <c r="T282" t="s">
        <v>108</v>
      </c>
      <c r="U282">
        <v>763</v>
      </c>
      <c r="V282">
        <v>200</v>
      </c>
      <c r="W282">
        <v>341</v>
      </c>
      <c r="X282">
        <v>80</v>
      </c>
      <c r="Y282">
        <v>198</v>
      </c>
      <c r="Z282">
        <v>63</v>
      </c>
      <c r="AA282" t="s">
        <v>108</v>
      </c>
      <c r="AB282">
        <v>39</v>
      </c>
      <c r="AC282">
        <v>20</v>
      </c>
      <c r="AD282">
        <v>337.52600000000001</v>
      </c>
      <c r="AE282">
        <v>0.13953499999999999</v>
      </c>
      <c r="AF282">
        <v>0.345273</v>
      </c>
    </row>
    <row r="283" spans="1:32" x14ac:dyDescent="0.25">
      <c r="A283" t="s">
        <v>937</v>
      </c>
      <c r="B283">
        <v>1006</v>
      </c>
      <c r="C283" t="s">
        <v>655</v>
      </c>
      <c r="D283">
        <v>22</v>
      </c>
      <c r="E283">
        <v>168.5</v>
      </c>
      <c r="F283">
        <v>69.599999999999994</v>
      </c>
      <c r="G283">
        <v>102.75</v>
      </c>
      <c r="H283">
        <v>55.75</v>
      </c>
      <c r="I283" t="s">
        <v>103</v>
      </c>
      <c r="J283" t="s">
        <v>104</v>
      </c>
      <c r="K283" t="s">
        <v>210</v>
      </c>
      <c r="L283" t="s">
        <v>211</v>
      </c>
      <c r="M283" t="s">
        <v>107</v>
      </c>
      <c r="N283" t="s">
        <v>108</v>
      </c>
      <c r="O283" t="s">
        <v>108</v>
      </c>
      <c r="P283">
        <v>12</v>
      </c>
      <c r="Q283" t="s">
        <v>113</v>
      </c>
      <c r="R283" t="s">
        <v>108</v>
      </c>
      <c r="S283" t="s">
        <v>108</v>
      </c>
      <c r="T283" t="s">
        <v>108</v>
      </c>
      <c r="U283">
        <v>745</v>
      </c>
      <c r="V283">
        <v>198</v>
      </c>
      <c r="W283">
        <v>337</v>
      </c>
      <c r="X283">
        <v>85</v>
      </c>
      <c r="Y283">
        <v>191</v>
      </c>
      <c r="Z283">
        <v>61</v>
      </c>
      <c r="AA283" t="s">
        <v>108</v>
      </c>
      <c r="AB283">
        <v>35</v>
      </c>
      <c r="AC283">
        <v>22</v>
      </c>
      <c r="AD283">
        <v>348.26</v>
      </c>
      <c r="AE283">
        <v>0.113636</v>
      </c>
      <c r="AF283">
        <v>0.32330999999999999</v>
      </c>
    </row>
    <row r="284" spans="1:32" x14ac:dyDescent="0.25">
      <c r="A284" t="s">
        <v>938</v>
      </c>
      <c r="B284">
        <v>1006</v>
      </c>
      <c r="C284" t="s">
        <v>655</v>
      </c>
      <c r="D284">
        <v>22</v>
      </c>
      <c r="E284">
        <v>168.5</v>
      </c>
      <c r="F284">
        <v>69.599999999999994</v>
      </c>
      <c r="G284">
        <v>102.75</v>
      </c>
      <c r="H284">
        <v>55.75</v>
      </c>
      <c r="I284" t="s">
        <v>103</v>
      </c>
      <c r="J284" t="s">
        <v>104</v>
      </c>
      <c r="K284" t="s">
        <v>210</v>
      </c>
      <c r="L284" t="s">
        <v>211</v>
      </c>
      <c r="M284" t="s">
        <v>107</v>
      </c>
      <c r="N284" t="s">
        <v>108</v>
      </c>
      <c r="O284" t="s">
        <v>108</v>
      </c>
      <c r="P284">
        <v>12</v>
      </c>
      <c r="Q284" t="s">
        <v>113</v>
      </c>
      <c r="R284" t="s">
        <v>108</v>
      </c>
      <c r="S284" t="s">
        <v>108</v>
      </c>
      <c r="T284" t="s">
        <v>108</v>
      </c>
      <c r="U284">
        <v>736</v>
      </c>
      <c r="V284">
        <v>196</v>
      </c>
      <c r="W284">
        <v>335</v>
      </c>
      <c r="X284">
        <v>80</v>
      </c>
      <c r="Y284">
        <v>194</v>
      </c>
      <c r="Z284">
        <v>61</v>
      </c>
      <c r="AA284" t="s">
        <v>108</v>
      </c>
      <c r="AB284">
        <v>35</v>
      </c>
      <c r="AC284">
        <v>22</v>
      </c>
      <c r="AD284">
        <v>342.036</v>
      </c>
      <c r="AE284">
        <v>0.121951</v>
      </c>
      <c r="AF284">
        <v>0.32411899999999999</v>
      </c>
    </row>
    <row r="285" spans="1:32" x14ac:dyDescent="0.25">
      <c r="A285" t="s">
        <v>939</v>
      </c>
      <c r="B285">
        <v>1006</v>
      </c>
      <c r="C285" t="s">
        <v>655</v>
      </c>
      <c r="D285">
        <v>22</v>
      </c>
      <c r="E285">
        <v>168.5</v>
      </c>
      <c r="F285">
        <v>69.599999999999994</v>
      </c>
      <c r="G285">
        <v>102.75</v>
      </c>
      <c r="H285">
        <v>55.75</v>
      </c>
      <c r="I285" t="s">
        <v>103</v>
      </c>
      <c r="J285" t="s">
        <v>104</v>
      </c>
      <c r="K285" t="s">
        <v>210</v>
      </c>
      <c r="L285" t="s">
        <v>211</v>
      </c>
      <c r="M285" t="s">
        <v>107</v>
      </c>
      <c r="N285" t="s">
        <v>108</v>
      </c>
      <c r="O285" t="s">
        <v>108</v>
      </c>
      <c r="P285">
        <v>14</v>
      </c>
      <c r="Q285" t="s">
        <v>113</v>
      </c>
      <c r="R285" t="s">
        <v>108</v>
      </c>
      <c r="S285" t="s">
        <v>108</v>
      </c>
      <c r="T285" t="s">
        <v>108</v>
      </c>
      <c r="U285">
        <v>793</v>
      </c>
      <c r="V285">
        <v>210</v>
      </c>
      <c r="W285">
        <v>354</v>
      </c>
      <c r="X285">
        <v>84</v>
      </c>
      <c r="Y285">
        <v>204</v>
      </c>
      <c r="Z285">
        <v>66</v>
      </c>
      <c r="AA285" t="s">
        <v>108</v>
      </c>
      <c r="AB285">
        <v>36</v>
      </c>
      <c r="AC285">
        <v>24</v>
      </c>
      <c r="AD285">
        <v>366.892</v>
      </c>
      <c r="AE285">
        <v>0.15909100000000001</v>
      </c>
      <c r="AF285">
        <v>0.34501300000000001</v>
      </c>
    </row>
    <row r="286" spans="1:32" x14ac:dyDescent="0.25">
      <c r="A286" t="s">
        <v>940</v>
      </c>
      <c r="B286">
        <v>1006</v>
      </c>
      <c r="C286" t="s">
        <v>655</v>
      </c>
      <c r="D286">
        <v>22</v>
      </c>
      <c r="E286">
        <v>168.5</v>
      </c>
      <c r="F286">
        <v>69.599999999999994</v>
      </c>
      <c r="G286">
        <v>102.75</v>
      </c>
      <c r="H286">
        <v>55.75</v>
      </c>
      <c r="I286" t="s">
        <v>103</v>
      </c>
      <c r="J286" t="s">
        <v>104</v>
      </c>
      <c r="K286" t="s">
        <v>210</v>
      </c>
      <c r="L286" t="s">
        <v>211</v>
      </c>
      <c r="M286" t="s">
        <v>107</v>
      </c>
      <c r="N286" t="s">
        <v>108</v>
      </c>
      <c r="O286" t="s">
        <v>108</v>
      </c>
      <c r="P286">
        <v>14</v>
      </c>
      <c r="Q286" t="s">
        <v>113</v>
      </c>
      <c r="R286" t="s">
        <v>108</v>
      </c>
      <c r="S286" t="s">
        <v>108</v>
      </c>
      <c r="T286" t="s">
        <v>108</v>
      </c>
      <c r="U286">
        <v>776</v>
      </c>
      <c r="V286">
        <v>212</v>
      </c>
      <c r="W286">
        <v>349</v>
      </c>
      <c r="X286">
        <v>85</v>
      </c>
      <c r="Y286">
        <v>199</v>
      </c>
      <c r="Z286">
        <v>65</v>
      </c>
      <c r="AA286" t="s">
        <v>108</v>
      </c>
      <c r="AB286">
        <v>37</v>
      </c>
      <c r="AC286">
        <v>22</v>
      </c>
      <c r="AD286">
        <v>361.596</v>
      </c>
      <c r="AE286">
        <v>0.13953499999999999</v>
      </c>
      <c r="AF286">
        <v>0.33472400000000002</v>
      </c>
    </row>
    <row r="287" spans="1:32" x14ac:dyDescent="0.25">
      <c r="A287" t="s">
        <v>941</v>
      </c>
      <c r="B287">
        <v>1006</v>
      </c>
      <c r="C287" t="s">
        <v>655</v>
      </c>
      <c r="D287">
        <v>22</v>
      </c>
      <c r="E287">
        <v>168.5</v>
      </c>
      <c r="F287">
        <v>69.599999999999994</v>
      </c>
      <c r="G287">
        <v>102.75</v>
      </c>
      <c r="H287">
        <v>55.75</v>
      </c>
      <c r="I287" t="s">
        <v>103</v>
      </c>
      <c r="J287" t="s">
        <v>104</v>
      </c>
      <c r="K287" t="s">
        <v>210</v>
      </c>
      <c r="L287" t="s">
        <v>211</v>
      </c>
      <c r="M287" t="s">
        <v>107</v>
      </c>
      <c r="N287" t="s">
        <v>108</v>
      </c>
      <c r="O287" t="s">
        <v>108</v>
      </c>
      <c r="P287">
        <v>14</v>
      </c>
      <c r="Q287" t="s">
        <v>113</v>
      </c>
      <c r="R287" t="s">
        <v>108</v>
      </c>
      <c r="S287" t="s">
        <v>108</v>
      </c>
      <c r="T287" t="s">
        <v>108</v>
      </c>
      <c r="U287">
        <v>758</v>
      </c>
      <c r="V287">
        <v>212</v>
      </c>
      <c r="W287">
        <v>347</v>
      </c>
      <c r="X287">
        <v>82</v>
      </c>
      <c r="Y287">
        <v>200</v>
      </c>
      <c r="Z287">
        <v>65</v>
      </c>
      <c r="AA287" t="s">
        <v>108</v>
      </c>
      <c r="AB287">
        <v>39</v>
      </c>
      <c r="AC287">
        <v>20</v>
      </c>
      <c r="AD287">
        <v>348.20299999999997</v>
      </c>
      <c r="AE287">
        <v>0.17073199999999999</v>
      </c>
      <c r="AF287">
        <v>0.31791700000000001</v>
      </c>
    </row>
    <row r="288" spans="1:32" x14ac:dyDescent="0.25">
      <c r="A288" t="s">
        <v>942</v>
      </c>
      <c r="B288">
        <v>1006</v>
      </c>
      <c r="C288" t="s">
        <v>655</v>
      </c>
      <c r="D288">
        <v>22</v>
      </c>
      <c r="E288">
        <v>168.5</v>
      </c>
      <c r="F288">
        <v>69.599999999999994</v>
      </c>
      <c r="G288">
        <v>102.75</v>
      </c>
      <c r="H288">
        <v>55.75</v>
      </c>
      <c r="I288" t="s">
        <v>103</v>
      </c>
      <c r="J288" t="s">
        <v>104</v>
      </c>
      <c r="K288" t="s">
        <v>210</v>
      </c>
      <c r="L288" t="s">
        <v>211</v>
      </c>
      <c r="M288" t="s">
        <v>107</v>
      </c>
      <c r="N288" t="s">
        <v>108</v>
      </c>
      <c r="O288" t="s">
        <v>108</v>
      </c>
      <c r="P288">
        <v>24</v>
      </c>
      <c r="Q288" t="s">
        <v>113</v>
      </c>
      <c r="R288" t="s">
        <v>108</v>
      </c>
      <c r="S288" t="s">
        <v>108</v>
      </c>
      <c r="T288" t="s">
        <v>108</v>
      </c>
      <c r="U288">
        <v>835</v>
      </c>
      <c r="V288">
        <v>172</v>
      </c>
      <c r="W288">
        <v>382</v>
      </c>
      <c r="X288">
        <v>93</v>
      </c>
      <c r="Y288">
        <v>216</v>
      </c>
      <c r="Z288">
        <v>73</v>
      </c>
      <c r="AA288" t="s">
        <v>108</v>
      </c>
      <c r="AB288">
        <v>40</v>
      </c>
      <c r="AC288">
        <v>25</v>
      </c>
      <c r="AD288">
        <v>341.86799999999999</v>
      </c>
      <c r="AE288">
        <v>0.170213</v>
      </c>
      <c r="AF288">
        <v>0.390654</v>
      </c>
    </row>
    <row r="289" spans="1:32" x14ac:dyDescent="0.25">
      <c r="A289" t="s">
        <v>943</v>
      </c>
      <c r="B289">
        <v>1006</v>
      </c>
      <c r="C289" t="s">
        <v>655</v>
      </c>
      <c r="D289">
        <v>22</v>
      </c>
      <c r="E289">
        <v>168.5</v>
      </c>
      <c r="F289">
        <v>69.599999999999994</v>
      </c>
      <c r="G289">
        <v>102.75</v>
      </c>
      <c r="H289">
        <v>55.75</v>
      </c>
      <c r="I289" t="s">
        <v>103</v>
      </c>
      <c r="J289" t="s">
        <v>104</v>
      </c>
      <c r="K289" t="s">
        <v>210</v>
      </c>
      <c r="L289" t="s">
        <v>211</v>
      </c>
      <c r="M289" t="s">
        <v>107</v>
      </c>
      <c r="N289" t="s">
        <v>108</v>
      </c>
      <c r="O289" t="s">
        <v>108</v>
      </c>
      <c r="P289">
        <v>24</v>
      </c>
      <c r="Q289" t="s">
        <v>113</v>
      </c>
      <c r="R289" t="s">
        <v>108</v>
      </c>
      <c r="S289" t="s">
        <v>108</v>
      </c>
      <c r="T289" t="s">
        <v>108</v>
      </c>
      <c r="U289">
        <v>846</v>
      </c>
      <c r="V289">
        <v>182</v>
      </c>
      <c r="W289">
        <v>376</v>
      </c>
      <c r="X289">
        <v>90</v>
      </c>
      <c r="Y289">
        <v>216</v>
      </c>
      <c r="Z289">
        <v>70</v>
      </c>
      <c r="AA289" t="s">
        <v>108</v>
      </c>
      <c r="AB289">
        <v>38</v>
      </c>
      <c r="AC289">
        <v>26</v>
      </c>
      <c r="AD289">
        <v>356.49599999999998</v>
      </c>
      <c r="AE289">
        <v>0.13636400000000001</v>
      </c>
      <c r="AF289">
        <v>0.36855100000000002</v>
      </c>
    </row>
    <row r="290" spans="1:32" x14ac:dyDescent="0.25">
      <c r="A290" t="s">
        <v>944</v>
      </c>
      <c r="B290">
        <v>1006</v>
      </c>
      <c r="C290" t="s">
        <v>655</v>
      </c>
      <c r="D290">
        <v>22</v>
      </c>
      <c r="E290">
        <v>168.5</v>
      </c>
      <c r="F290">
        <v>69.599999999999994</v>
      </c>
      <c r="G290">
        <v>102.75</v>
      </c>
      <c r="H290">
        <v>55.75</v>
      </c>
      <c r="I290" t="s">
        <v>103</v>
      </c>
      <c r="J290" t="s">
        <v>104</v>
      </c>
      <c r="K290" t="s">
        <v>210</v>
      </c>
      <c r="L290" t="s">
        <v>211</v>
      </c>
      <c r="M290" t="s">
        <v>107</v>
      </c>
      <c r="N290" t="s">
        <v>108</v>
      </c>
      <c r="O290" t="s">
        <v>108</v>
      </c>
      <c r="P290">
        <v>24</v>
      </c>
      <c r="Q290" t="s">
        <v>113</v>
      </c>
      <c r="R290" t="s">
        <v>108</v>
      </c>
      <c r="S290" t="s">
        <v>108</v>
      </c>
      <c r="T290" t="s">
        <v>108</v>
      </c>
      <c r="U290">
        <v>882</v>
      </c>
      <c r="V290">
        <v>179</v>
      </c>
      <c r="W290">
        <v>376</v>
      </c>
      <c r="X290">
        <v>92</v>
      </c>
      <c r="Y290">
        <v>213</v>
      </c>
      <c r="Z290">
        <v>71</v>
      </c>
      <c r="AA290" t="s">
        <v>108</v>
      </c>
      <c r="AB290">
        <v>38</v>
      </c>
      <c r="AC290">
        <v>27</v>
      </c>
      <c r="AD290">
        <v>365.27199999999999</v>
      </c>
      <c r="AE290">
        <v>0.15909100000000001</v>
      </c>
      <c r="AF290">
        <v>0.36734600000000001</v>
      </c>
    </row>
    <row r="291" spans="1:32" x14ac:dyDescent="0.25">
      <c r="A291" t="s">
        <v>945</v>
      </c>
      <c r="B291">
        <v>1007</v>
      </c>
      <c r="C291" t="s">
        <v>655</v>
      </c>
      <c r="D291">
        <v>27</v>
      </c>
      <c r="E291">
        <v>159</v>
      </c>
      <c r="F291">
        <v>52</v>
      </c>
      <c r="G291">
        <v>98.5</v>
      </c>
      <c r="H291">
        <v>61.5</v>
      </c>
      <c r="I291" t="s">
        <v>103</v>
      </c>
      <c r="J291" t="s">
        <v>104</v>
      </c>
      <c r="K291" t="s">
        <v>409</v>
      </c>
      <c r="L291" t="s">
        <v>311</v>
      </c>
      <c r="M291" t="s">
        <v>107</v>
      </c>
      <c r="N291" t="s">
        <v>108</v>
      </c>
      <c r="O291" t="s">
        <v>108</v>
      </c>
      <c r="P291">
        <v>-0.5</v>
      </c>
      <c r="Q291" t="s">
        <v>109</v>
      </c>
      <c r="R291" t="s">
        <v>108</v>
      </c>
      <c r="S291" t="s">
        <v>108</v>
      </c>
      <c r="T291" t="s">
        <v>108</v>
      </c>
      <c r="U291">
        <v>866</v>
      </c>
      <c r="V291">
        <v>171</v>
      </c>
      <c r="W291">
        <v>401</v>
      </c>
      <c r="X291">
        <v>95</v>
      </c>
      <c r="Y291">
        <v>225</v>
      </c>
      <c r="Z291">
        <v>81</v>
      </c>
      <c r="AA291" t="s">
        <v>108</v>
      </c>
      <c r="AB291">
        <v>48</v>
      </c>
      <c r="AC291">
        <v>26</v>
      </c>
      <c r="AD291">
        <v>406.387</v>
      </c>
      <c r="AE291">
        <v>0.12766</v>
      </c>
      <c r="AF291">
        <v>0.41161300000000001</v>
      </c>
    </row>
    <row r="292" spans="1:32" x14ac:dyDescent="0.25">
      <c r="A292" t="s">
        <v>946</v>
      </c>
      <c r="B292">
        <v>1007</v>
      </c>
      <c r="C292" t="s">
        <v>655</v>
      </c>
      <c r="D292">
        <v>27</v>
      </c>
      <c r="E292">
        <v>159</v>
      </c>
      <c r="F292">
        <v>52</v>
      </c>
      <c r="G292">
        <v>98.5</v>
      </c>
      <c r="H292">
        <v>61.5</v>
      </c>
      <c r="I292" t="s">
        <v>103</v>
      </c>
      <c r="J292" t="s">
        <v>104</v>
      </c>
      <c r="K292" t="s">
        <v>409</v>
      </c>
      <c r="L292" t="s">
        <v>311</v>
      </c>
      <c r="M292" t="s">
        <v>107</v>
      </c>
      <c r="N292" t="s">
        <v>108</v>
      </c>
      <c r="O292" t="s">
        <v>108</v>
      </c>
      <c r="P292">
        <v>-0.5</v>
      </c>
      <c r="Q292" t="s">
        <v>109</v>
      </c>
      <c r="R292" t="s">
        <v>108</v>
      </c>
      <c r="S292" t="s">
        <v>108</v>
      </c>
      <c r="T292" t="s">
        <v>108</v>
      </c>
      <c r="U292">
        <v>932</v>
      </c>
      <c r="V292">
        <v>158</v>
      </c>
      <c r="W292">
        <v>412</v>
      </c>
      <c r="X292">
        <v>109</v>
      </c>
      <c r="Y292">
        <v>223</v>
      </c>
      <c r="Z292">
        <v>80</v>
      </c>
      <c r="AA292" t="s">
        <v>108</v>
      </c>
      <c r="AB292">
        <v>47</v>
      </c>
      <c r="AC292">
        <v>30</v>
      </c>
      <c r="AD292">
        <v>412.90699999999998</v>
      </c>
      <c r="AE292">
        <v>0.117647</v>
      </c>
      <c r="AF292">
        <v>0.424483</v>
      </c>
    </row>
    <row r="293" spans="1:32" x14ac:dyDescent="0.25">
      <c r="A293" t="s">
        <v>947</v>
      </c>
      <c r="B293">
        <v>1007</v>
      </c>
      <c r="C293" t="s">
        <v>655</v>
      </c>
      <c r="D293">
        <v>27</v>
      </c>
      <c r="E293">
        <v>159</v>
      </c>
      <c r="F293">
        <v>52</v>
      </c>
      <c r="G293">
        <v>98.5</v>
      </c>
      <c r="H293">
        <v>61.5</v>
      </c>
      <c r="I293" t="s">
        <v>103</v>
      </c>
      <c r="J293" t="s">
        <v>104</v>
      </c>
      <c r="K293" t="s">
        <v>409</v>
      </c>
      <c r="L293" t="s">
        <v>311</v>
      </c>
      <c r="M293" t="s">
        <v>107</v>
      </c>
      <c r="N293" t="s">
        <v>108</v>
      </c>
      <c r="O293" t="s">
        <v>108</v>
      </c>
      <c r="P293">
        <v>-0.5</v>
      </c>
      <c r="Q293" t="s">
        <v>109</v>
      </c>
      <c r="R293" t="s">
        <v>108</v>
      </c>
      <c r="S293" t="s">
        <v>108</v>
      </c>
      <c r="T293" t="s">
        <v>108</v>
      </c>
      <c r="U293">
        <v>929</v>
      </c>
      <c r="V293">
        <v>159</v>
      </c>
      <c r="W293">
        <v>415</v>
      </c>
      <c r="X293">
        <v>105</v>
      </c>
      <c r="Y293">
        <v>228</v>
      </c>
      <c r="Z293">
        <v>82</v>
      </c>
      <c r="AA293" t="s">
        <v>108</v>
      </c>
      <c r="AB293">
        <v>46</v>
      </c>
      <c r="AC293">
        <v>28</v>
      </c>
      <c r="AD293">
        <v>419.51400000000001</v>
      </c>
      <c r="AE293">
        <v>9.8039200000000007E-2</v>
      </c>
      <c r="AF293">
        <v>0.41498499999999999</v>
      </c>
    </row>
    <row r="294" spans="1:32" x14ac:dyDescent="0.25">
      <c r="A294" t="s">
        <v>948</v>
      </c>
      <c r="B294">
        <v>1007</v>
      </c>
      <c r="C294" t="s">
        <v>655</v>
      </c>
      <c r="D294">
        <v>27</v>
      </c>
      <c r="E294">
        <v>159</v>
      </c>
      <c r="F294">
        <v>52</v>
      </c>
      <c r="G294">
        <v>98.5</v>
      </c>
      <c r="H294">
        <v>61.5</v>
      </c>
      <c r="I294" t="s">
        <v>103</v>
      </c>
      <c r="J294" t="s">
        <v>104</v>
      </c>
      <c r="K294" t="s">
        <v>409</v>
      </c>
      <c r="L294" t="s">
        <v>311</v>
      </c>
      <c r="M294" t="s">
        <v>107</v>
      </c>
      <c r="N294" t="s">
        <v>108</v>
      </c>
      <c r="O294" t="s">
        <v>108</v>
      </c>
      <c r="P294">
        <v>0.5</v>
      </c>
      <c r="Q294" t="s">
        <v>113</v>
      </c>
      <c r="R294" t="s">
        <v>108</v>
      </c>
      <c r="S294" t="s">
        <v>108</v>
      </c>
      <c r="T294" t="s">
        <v>108</v>
      </c>
      <c r="U294">
        <v>941</v>
      </c>
      <c r="V294">
        <v>164</v>
      </c>
      <c r="W294">
        <v>397</v>
      </c>
      <c r="X294">
        <v>96</v>
      </c>
      <c r="Y294">
        <v>223</v>
      </c>
      <c r="Z294">
        <v>78</v>
      </c>
      <c r="AA294" t="s">
        <v>108</v>
      </c>
      <c r="AB294">
        <v>44</v>
      </c>
      <c r="AC294">
        <v>29</v>
      </c>
      <c r="AD294">
        <v>456.84</v>
      </c>
      <c r="AE294">
        <v>0.12</v>
      </c>
      <c r="AF294">
        <v>0.40825699999999998</v>
      </c>
    </row>
    <row r="295" spans="1:32" x14ac:dyDescent="0.25">
      <c r="A295" t="s">
        <v>949</v>
      </c>
      <c r="B295">
        <v>1007</v>
      </c>
      <c r="C295" t="s">
        <v>655</v>
      </c>
      <c r="D295">
        <v>27</v>
      </c>
      <c r="E295">
        <v>159</v>
      </c>
      <c r="F295">
        <v>52</v>
      </c>
      <c r="G295">
        <v>98.5</v>
      </c>
      <c r="H295">
        <v>61.5</v>
      </c>
      <c r="I295" t="s">
        <v>103</v>
      </c>
      <c r="J295" t="s">
        <v>104</v>
      </c>
      <c r="K295" t="s">
        <v>409</v>
      </c>
      <c r="L295" t="s">
        <v>311</v>
      </c>
      <c r="M295" t="s">
        <v>107</v>
      </c>
      <c r="N295" t="s">
        <v>108</v>
      </c>
      <c r="O295" t="s">
        <v>108</v>
      </c>
      <c r="P295">
        <v>0.5</v>
      </c>
      <c r="Q295" t="s">
        <v>113</v>
      </c>
      <c r="R295" t="s">
        <v>108</v>
      </c>
      <c r="S295" t="s">
        <v>108</v>
      </c>
      <c r="T295" t="s">
        <v>108</v>
      </c>
      <c r="U295">
        <v>888</v>
      </c>
      <c r="V295">
        <v>166</v>
      </c>
      <c r="W295">
        <v>401</v>
      </c>
      <c r="X295">
        <v>98</v>
      </c>
      <c r="Y295">
        <v>221</v>
      </c>
      <c r="Z295">
        <v>82</v>
      </c>
      <c r="AA295" t="s">
        <v>108</v>
      </c>
      <c r="AB295">
        <v>47</v>
      </c>
      <c r="AC295">
        <v>31</v>
      </c>
      <c r="AD295">
        <v>444.65</v>
      </c>
      <c r="AE295">
        <v>0.10204100000000001</v>
      </c>
      <c r="AF295">
        <v>0.42823099999999997</v>
      </c>
    </row>
    <row r="296" spans="1:32" x14ac:dyDescent="0.25">
      <c r="A296" t="s">
        <v>950</v>
      </c>
      <c r="B296">
        <v>1007</v>
      </c>
      <c r="C296" t="s">
        <v>655</v>
      </c>
      <c r="D296">
        <v>27</v>
      </c>
      <c r="E296">
        <v>159</v>
      </c>
      <c r="F296">
        <v>52</v>
      </c>
      <c r="G296">
        <v>98.5</v>
      </c>
      <c r="H296">
        <v>61.5</v>
      </c>
      <c r="I296" t="s">
        <v>103</v>
      </c>
      <c r="J296" t="s">
        <v>104</v>
      </c>
      <c r="K296" t="s">
        <v>409</v>
      </c>
      <c r="L296" t="s">
        <v>311</v>
      </c>
      <c r="M296" t="s">
        <v>107</v>
      </c>
      <c r="N296" t="s">
        <v>108</v>
      </c>
      <c r="O296" t="s">
        <v>108</v>
      </c>
      <c r="P296">
        <v>0.5</v>
      </c>
      <c r="Q296" t="s">
        <v>113</v>
      </c>
      <c r="R296" t="s">
        <v>108</v>
      </c>
      <c r="S296" t="s">
        <v>108</v>
      </c>
      <c r="T296" t="s">
        <v>108</v>
      </c>
      <c r="U296">
        <v>927</v>
      </c>
      <c r="V296">
        <v>161</v>
      </c>
      <c r="W296">
        <v>398</v>
      </c>
      <c r="X296">
        <v>97</v>
      </c>
      <c r="Y296">
        <v>221</v>
      </c>
      <c r="Z296">
        <v>80</v>
      </c>
      <c r="AA296" t="s">
        <v>108</v>
      </c>
      <c r="AB296">
        <v>50</v>
      </c>
      <c r="AC296">
        <v>26</v>
      </c>
      <c r="AD296">
        <v>447.53800000000001</v>
      </c>
      <c r="AE296">
        <v>0.12</v>
      </c>
      <c r="AF296">
        <v>0.427006</v>
      </c>
    </row>
    <row r="297" spans="1:32" x14ac:dyDescent="0.25">
      <c r="A297" t="s">
        <v>951</v>
      </c>
      <c r="B297">
        <v>1007</v>
      </c>
      <c r="C297" t="s">
        <v>655</v>
      </c>
      <c r="D297">
        <v>27</v>
      </c>
      <c r="E297">
        <v>159</v>
      </c>
      <c r="F297">
        <v>52</v>
      </c>
      <c r="G297">
        <v>98.5</v>
      </c>
      <c r="H297">
        <v>61.5</v>
      </c>
      <c r="I297" t="s">
        <v>103</v>
      </c>
      <c r="J297" t="s">
        <v>104</v>
      </c>
      <c r="K297" t="s">
        <v>409</v>
      </c>
      <c r="L297" t="s">
        <v>311</v>
      </c>
      <c r="M297" t="s">
        <v>107</v>
      </c>
      <c r="N297" t="s">
        <v>108</v>
      </c>
      <c r="O297" t="s">
        <v>108</v>
      </c>
      <c r="P297">
        <v>1</v>
      </c>
      <c r="Q297" t="s">
        <v>113</v>
      </c>
      <c r="R297" t="s">
        <v>108</v>
      </c>
      <c r="S297" t="s">
        <v>108</v>
      </c>
      <c r="T297" t="s">
        <v>108</v>
      </c>
      <c r="U297">
        <v>912</v>
      </c>
      <c r="V297">
        <v>164</v>
      </c>
      <c r="W297">
        <v>400</v>
      </c>
      <c r="X297">
        <v>98</v>
      </c>
      <c r="Y297">
        <v>223</v>
      </c>
      <c r="Z297">
        <v>79</v>
      </c>
      <c r="AA297" t="s">
        <v>108</v>
      </c>
      <c r="AB297">
        <v>45</v>
      </c>
      <c r="AC297">
        <v>29</v>
      </c>
      <c r="AD297">
        <v>439.17</v>
      </c>
      <c r="AE297" t="s">
        <v>108</v>
      </c>
      <c r="AF297" t="s">
        <v>108</v>
      </c>
    </row>
    <row r="298" spans="1:32" x14ac:dyDescent="0.25">
      <c r="A298" t="s">
        <v>952</v>
      </c>
      <c r="B298">
        <v>1007</v>
      </c>
      <c r="C298" t="s">
        <v>655</v>
      </c>
      <c r="D298">
        <v>27</v>
      </c>
      <c r="E298">
        <v>159</v>
      </c>
      <c r="F298">
        <v>52</v>
      </c>
      <c r="G298">
        <v>98.5</v>
      </c>
      <c r="H298">
        <v>61.5</v>
      </c>
      <c r="I298" t="s">
        <v>103</v>
      </c>
      <c r="J298" t="s">
        <v>104</v>
      </c>
      <c r="K298" t="s">
        <v>409</v>
      </c>
      <c r="L298" t="s">
        <v>311</v>
      </c>
      <c r="M298" t="s">
        <v>107</v>
      </c>
      <c r="N298" t="s">
        <v>108</v>
      </c>
      <c r="O298" t="s">
        <v>108</v>
      </c>
      <c r="P298">
        <v>1</v>
      </c>
      <c r="Q298" t="s">
        <v>113</v>
      </c>
      <c r="R298" t="s">
        <v>108</v>
      </c>
      <c r="S298" t="s">
        <v>108</v>
      </c>
      <c r="T298" t="s">
        <v>108</v>
      </c>
      <c r="U298">
        <v>907</v>
      </c>
      <c r="V298">
        <v>169</v>
      </c>
      <c r="W298">
        <v>400</v>
      </c>
      <c r="X298">
        <v>97</v>
      </c>
      <c r="Y298">
        <v>225</v>
      </c>
      <c r="Z298">
        <v>78</v>
      </c>
      <c r="AA298" t="s">
        <v>108</v>
      </c>
      <c r="AB298">
        <v>48</v>
      </c>
      <c r="AC298">
        <v>28</v>
      </c>
      <c r="AD298">
        <v>448.52100000000002</v>
      </c>
      <c r="AE298">
        <v>0.14285700000000001</v>
      </c>
      <c r="AF298">
        <v>0.42631799999999997</v>
      </c>
    </row>
    <row r="299" spans="1:32" x14ac:dyDescent="0.25">
      <c r="A299" t="s">
        <v>953</v>
      </c>
      <c r="B299">
        <v>1007</v>
      </c>
      <c r="C299" t="s">
        <v>655</v>
      </c>
      <c r="D299">
        <v>27</v>
      </c>
      <c r="E299">
        <v>159</v>
      </c>
      <c r="F299">
        <v>52</v>
      </c>
      <c r="G299">
        <v>98.5</v>
      </c>
      <c r="H299">
        <v>61.5</v>
      </c>
      <c r="I299" t="s">
        <v>103</v>
      </c>
      <c r="J299" t="s">
        <v>104</v>
      </c>
      <c r="K299" t="s">
        <v>409</v>
      </c>
      <c r="L299" t="s">
        <v>311</v>
      </c>
      <c r="M299" t="s">
        <v>107</v>
      </c>
      <c r="N299" t="s">
        <v>108</v>
      </c>
      <c r="O299" t="s">
        <v>108</v>
      </c>
      <c r="P299">
        <v>1</v>
      </c>
      <c r="Q299" t="s">
        <v>113</v>
      </c>
      <c r="R299" t="s">
        <v>108</v>
      </c>
      <c r="S299" t="s">
        <v>108</v>
      </c>
      <c r="T299" t="s">
        <v>108</v>
      </c>
      <c r="U299">
        <v>906</v>
      </c>
      <c r="V299">
        <v>155</v>
      </c>
      <c r="W299">
        <v>407</v>
      </c>
      <c r="X299">
        <v>102</v>
      </c>
      <c r="Y299">
        <v>227</v>
      </c>
      <c r="Z299">
        <v>78</v>
      </c>
      <c r="AA299" t="s">
        <v>108</v>
      </c>
      <c r="AB299">
        <v>46</v>
      </c>
      <c r="AC299">
        <v>28</v>
      </c>
      <c r="AD299">
        <v>449.24200000000002</v>
      </c>
      <c r="AE299">
        <v>0.125</v>
      </c>
      <c r="AF299">
        <v>0.41307300000000002</v>
      </c>
    </row>
    <row r="300" spans="1:32" x14ac:dyDescent="0.25">
      <c r="A300" t="s">
        <v>954</v>
      </c>
      <c r="B300">
        <v>1007</v>
      </c>
      <c r="C300" t="s">
        <v>655</v>
      </c>
      <c r="D300">
        <v>27</v>
      </c>
      <c r="E300">
        <v>159</v>
      </c>
      <c r="F300">
        <v>52</v>
      </c>
      <c r="G300">
        <v>98.5</v>
      </c>
      <c r="H300">
        <v>61.5</v>
      </c>
      <c r="I300" t="s">
        <v>103</v>
      </c>
      <c r="J300" t="s">
        <v>104</v>
      </c>
      <c r="K300" t="s">
        <v>409</v>
      </c>
      <c r="L300" t="s">
        <v>311</v>
      </c>
      <c r="M300" t="s">
        <v>107</v>
      </c>
      <c r="N300" t="s">
        <v>108</v>
      </c>
      <c r="O300" t="s">
        <v>108</v>
      </c>
      <c r="P300">
        <v>1.5</v>
      </c>
      <c r="Q300" t="s">
        <v>113</v>
      </c>
      <c r="R300" t="s">
        <v>108</v>
      </c>
      <c r="S300" t="s">
        <v>108</v>
      </c>
      <c r="T300" t="s">
        <v>108</v>
      </c>
      <c r="U300">
        <v>940</v>
      </c>
      <c r="V300">
        <v>168</v>
      </c>
      <c r="W300">
        <v>401</v>
      </c>
      <c r="X300">
        <v>98</v>
      </c>
      <c r="Y300">
        <v>220</v>
      </c>
      <c r="Z300">
        <v>83</v>
      </c>
      <c r="AA300" t="s">
        <v>108</v>
      </c>
      <c r="AB300">
        <v>45</v>
      </c>
      <c r="AC300">
        <v>31</v>
      </c>
      <c r="AD300">
        <v>471.19900000000001</v>
      </c>
      <c r="AE300">
        <v>0.125</v>
      </c>
      <c r="AF300">
        <v>0.42715999999999998</v>
      </c>
    </row>
    <row r="301" spans="1:32" x14ac:dyDescent="0.25">
      <c r="A301" t="s">
        <v>955</v>
      </c>
      <c r="B301">
        <v>1007</v>
      </c>
      <c r="C301" t="s">
        <v>655</v>
      </c>
      <c r="D301">
        <v>27</v>
      </c>
      <c r="E301">
        <v>159</v>
      </c>
      <c r="F301">
        <v>52</v>
      </c>
      <c r="G301">
        <v>98.5</v>
      </c>
      <c r="H301">
        <v>61.5</v>
      </c>
      <c r="I301" t="s">
        <v>103</v>
      </c>
      <c r="J301" t="s">
        <v>104</v>
      </c>
      <c r="K301" t="s">
        <v>409</v>
      </c>
      <c r="L301" t="s">
        <v>311</v>
      </c>
      <c r="M301" t="s">
        <v>107</v>
      </c>
      <c r="N301" t="s">
        <v>108</v>
      </c>
      <c r="O301" t="s">
        <v>108</v>
      </c>
      <c r="P301">
        <v>1.5</v>
      </c>
      <c r="Q301" t="s">
        <v>113</v>
      </c>
      <c r="R301" t="s">
        <v>108</v>
      </c>
      <c r="S301" t="s">
        <v>108</v>
      </c>
      <c r="T301" t="s">
        <v>108</v>
      </c>
      <c r="U301">
        <v>968</v>
      </c>
      <c r="V301">
        <v>167</v>
      </c>
      <c r="W301">
        <v>402</v>
      </c>
      <c r="X301">
        <v>91</v>
      </c>
      <c r="Y301">
        <v>229</v>
      </c>
      <c r="Z301">
        <v>82</v>
      </c>
      <c r="AA301" t="s">
        <v>108</v>
      </c>
      <c r="AB301">
        <v>46</v>
      </c>
      <c r="AC301">
        <v>32</v>
      </c>
      <c r="AD301">
        <v>478.76</v>
      </c>
      <c r="AE301">
        <v>0.170213</v>
      </c>
      <c r="AF301">
        <v>0.45874999999999999</v>
      </c>
    </row>
    <row r="302" spans="1:32" x14ac:dyDescent="0.25">
      <c r="A302" t="s">
        <v>956</v>
      </c>
      <c r="B302">
        <v>1007</v>
      </c>
      <c r="C302" t="s">
        <v>655</v>
      </c>
      <c r="D302">
        <v>27</v>
      </c>
      <c r="E302">
        <v>159</v>
      </c>
      <c r="F302">
        <v>52</v>
      </c>
      <c r="G302">
        <v>98.5</v>
      </c>
      <c r="H302">
        <v>61.5</v>
      </c>
      <c r="I302" t="s">
        <v>103</v>
      </c>
      <c r="J302" t="s">
        <v>104</v>
      </c>
      <c r="K302" t="s">
        <v>409</v>
      </c>
      <c r="L302" t="s">
        <v>311</v>
      </c>
      <c r="M302" t="s">
        <v>107</v>
      </c>
      <c r="N302" t="s">
        <v>108</v>
      </c>
      <c r="O302" t="s">
        <v>108</v>
      </c>
      <c r="P302">
        <v>1.5</v>
      </c>
      <c r="Q302" t="s">
        <v>113</v>
      </c>
      <c r="R302" t="s">
        <v>108</v>
      </c>
      <c r="S302" t="s">
        <v>108</v>
      </c>
      <c r="T302" t="s">
        <v>108</v>
      </c>
      <c r="U302">
        <v>899</v>
      </c>
      <c r="V302">
        <v>157</v>
      </c>
      <c r="W302">
        <v>406</v>
      </c>
      <c r="X302">
        <v>100</v>
      </c>
      <c r="Y302">
        <v>227</v>
      </c>
      <c r="Z302">
        <v>79</v>
      </c>
      <c r="AA302" t="s">
        <v>108</v>
      </c>
      <c r="AB302">
        <v>44</v>
      </c>
      <c r="AC302">
        <v>30</v>
      </c>
      <c r="AD302">
        <v>459.73500000000001</v>
      </c>
      <c r="AE302">
        <v>0.16666700000000001</v>
      </c>
      <c r="AF302">
        <v>0.44283400000000001</v>
      </c>
    </row>
    <row r="303" spans="1:32" x14ac:dyDescent="0.25">
      <c r="A303" t="s">
        <v>957</v>
      </c>
      <c r="B303">
        <v>1007</v>
      </c>
      <c r="C303" t="s">
        <v>655</v>
      </c>
      <c r="D303">
        <v>27</v>
      </c>
      <c r="E303">
        <v>159</v>
      </c>
      <c r="F303">
        <v>52</v>
      </c>
      <c r="G303">
        <v>98.5</v>
      </c>
      <c r="H303">
        <v>61.5</v>
      </c>
      <c r="I303" t="s">
        <v>103</v>
      </c>
      <c r="J303" t="s">
        <v>104</v>
      </c>
      <c r="K303" t="s">
        <v>409</v>
      </c>
      <c r="L303" t="s">
        <v>311</v>
      </c>
      <c r="M303" t="s">
        <v>107</v>
      </c>
      <c r="N303" t="s">
        <v>108</v>
      </c>
      <c r="O303" t="s">
        <v>108</v>
      </c>
      <c r="P303">
        <v>2</v>
      </c>
      <c r="Q303" t="s">
        <v>113</v>
      </c>
      <c r="R303" t="s">
        <v>108</v>
      </c>
      <c r="S303" t="s">
        <v>108</v>
      </c>
      <c r="T303" t="s">
        <v>108</v>
      </c>
      <c r="U303">
        <v>939</v>
      </c>
      <c r="V303">
        <v>163</v>
      </c>
      <c r="W303">
        <v>407</v>
      </c>
      <c r="X303">
        <v>96</v>
      </c>
      <c r="Y303">
        <v>232</v>
      </c>
      <c r="Z303">
        <v>79</v>
      </c>
      <c r="AA303" t="s">
        <v>108</v>
      </c>
      <c r="AB303">
        <v>54</v>
      </c>
      <c r="AC303">
        <v>26</v>
      </c>
      <c r="AD303">
        <v>479.82600000000002</v>
      </c>
      <c r="AE303">
        <v>0.14000000000000001</v>
      </c>
      <c r="AF303">
        <v>0.43041000000000001</v>
      </c>
    </row>
    <row r="304" spans="1:32" x14ac:dyDescent="0.25">
      <c r="A304" t="s">
        <v>958</v>
      </c>
      <c r="B304">
        <v>1007</v>
      </c>
      <c r="C304" t="s">
        <v>655</v>
      </c>
      <c r="D304">
        <v>27</v>
      </c>
      <c r="E304">
        <v>159</v>
      </c>
      <c r="F304">
        <v>52</v>
      </c>
      <c r="G304">
        <v>98.5</v>
      </c>
      <c r="H304">
        <v>61.5</v>
      </c>
      <c r="I304" t="s">
        <v>103</v>
      </c>
      <c r="J304" t="s">
        <v>104</v>
      </c>
      <c r="K304" t="s">
        <v>409</v>
      </c>
      <c r="L304" t="s">
        <v>311</v>
      </c>
      <c r="M304" t="s">
        <v>107</v>
      </c>
      <c r="N304" t="s">
        <v>108</v>
      </c>
      <c r="O304" t="s">
        <v>108</v>
      </c>
      <c r="P304">
        <v>2</v>
      </c>
      <c r="Q304" t="s">
        <v>113</v>
      </c>
      <c r="R304" t="s">
        <v>108</v>
      </c>
      <c r="S304" t="s">
        <v>108</v>
      </c>
      <c r="T304" t="s">
        <v>108</v>
      </c>
      <c r="U304">
        <v>917</v>
      </c>
      <c r="V304">
        <v>158</v>
      </c>
      <c r="W304">
        <v>403</v>
      </c>
      <c r="X304">
        <v>98</v>
      </c>
      <c r="Y304">
        <v>222</v>
      </c>
      <c r="Z304">
        <v>83</v>
      </c>
      <c r="AA304" t="s">
        <v>108</v>
      </c>
      <c r="AB304">
        <v>48</v>
      </c>
      <c r="AC304">
        <v>30</v>
      </c>
      <c r="AD304">
        <v>465.58600000000001</v>
      </c>
      <c r="AE304">
        <v>0.122449</v>
      </c>
      <c r="AF304">
        <v>0.409493</v>
      </c>
    </row>
    <row r="305" spans="1:32" x14ac:dyDescent="0.25">
      <c r="A305" t="s">
        <v>959</v>
      </c>
      <c r="B305">
        <v>1007</v>
      </c>
      <c r="C305" t="s">
        <v>655</v>
      </c>
      <c r="D305">
        <v>27</v>
      </c>
      <c r="E305">
        <v>159</v>
      </c>
      <c r="F305">
        <v>52</v>
      </c>
      <c r="G305">
        <v>98.5</v>
      </c>
      <c r="H305">
        <v>61.5</v>
      </c>
      <c r="I305" t="s">
        <v>103</v>
      </c>
      <c r="J305" t="s">
        <v>104</v>
      </c>
      <c r="K305" t="s">
        <v>409</v>
      </c>
      <c r="L305" t="s">
        <v>311</v>
      </c>
      <c r="M305" t="s">
        <v>107</v>
      </c>
      <c r="N305" t="s">
        <v>108</v>
      </c>
      <c r="O305" t="s">
        <v>108</v>
      </c>
      <c r="P305">
        <v>2</v>
      </c>
      <c r="Q305" t="s">
        <v>113</v>
      </c>
      <c r="R305" t="s">
        <v>108</v>
      </c>
      <c r="S305" t="s">
        <v>108</v>
      </c>
      <c r="T305" t="s">
        <v>108</v>
      </c>
      <c r="U305">
        <v>941</v>
      </c>
      <c r="V305">
        <v>159</v>
      </c>
      <c r="W305">
        <v>408</v>
      </c>
      <c r="X305">
        <v>97</v>
      </c>
      <c r="Y305">
        <v>228</v>
      </c>
      <c r="Z305">
        <v>83</v>
      </c>
      <c r="AA305" t="s">
        <v>108</v>
      </c>
      <c r="AB305">
        <v>45</v>
      </c>
      <c r="AC305">
        <v>34</v>
      </c>
      <c r="AD305">
        <v>475.411</v>
      </c>
      <c r="AE305">
        <v>9.8039200000000007E-2</v>
      </c>
      <c r="AF305">
        <v>0.43999500000000002</v>
      </c>
    </row>
    <row r="306" spans="1:32" x14ac:dyDescent="0.25">
      <c r="A306" t="s">
        <v>960</v>
      </c>
      <c r="B306">
        <v>1007</v>
      </c>
      <c r="C306" t="s">
        <v>655</v>
      </c>
      <c r="D306">
        <v>27</v>
      </c>
      <c r="E306">
        <v>159</v>
      </c>
      <c r="F306">
        <v>52</v>
      </c>
      <c r="G306">
        <v>98.5</v>
      </c>
      <c r="H306">
        <v>61.5</v>
      </c>
      <c r="I306" t="s">
        <v>103</v>
      </c>
      <c r="J306" t="s">
        <v>104</v>
      </c>
      <c r="K306" t="s">
        <v>409</v>
      </c>
      <c r="L306" t="s">
        <v>311</v>
      </c>
      <c r="M306" t="s">
        <v>107</v>
      </c>
      <c r="N306" t="s">
        <v>108</v>
      </c>
      <c r="O306" t="s">
        <v>108</v>
      </c>
      <c r="P306">
        <v>2.5</v>
      </c>
      <c r="Q306" t="s">
        <v>113</v>
      </c>
      <c r="R306" t="s">
        <v>108</v>
      </c>
      <c r="S306" t="s">
        <v>108</v>
      </c>
      <c r="T306" t="s">
        <v>108</v>
      </c>
      <c r="U306">
        <v>763</v>
      </c>
      <c r="V306">
        <v>166</v>
      </c>
      <c r="W306">
        <v>385</v>
      </c>
      <c r="X306">
        <v>96</v>
      </c>
      <c r="Y306">
        <v>203</v>
      </c>
      <c r="Z306">
        <v>86</v>
      </c>
      <c r="AA306" t="s">
        <v>108</v>
      </c>
      <c r="AB306">
        <v>55</v>
      </c>
      <c r="AC306">
        <v>25</v>
      </c>
      <c r="AD306">
        <v>327.52100000000002</v>
      </c>
      <c r="AE306">
        <v>0.14285700000000001</v>
      </c>
      <c r="AF306">
        <v>0.39213999999999999</v>
      </c>
    </row>
    <row r="307" spans="1:32" x14ac:dyDescent="0.25">
      <c r="A307" t="s">
        <v>961</v>
      </c>
      <c r="B307">
        <v>1007</v>
      </c>
      <c r="C307" t="s">
        <v>655</v>
      </c>
      <c r="D307">
        <v>27</v>
      </c>
      <c r="E307">
        <v>159</v>
      </c>
      <c r="F307">
        <v>52</v>
      </c>
      <c r="G307">
        <v>98.5</v>
      </c>
      <c r="H307">
        <v>61.5</v>
      </c>
      <c r="I307" t="s">
        <v>103</v>
      </c>
      <c r="J307" t="s">
        <v>104</v>
      </c>
      <c r="K307" t="s">
        <v>409</v>
      </c>
      <c r="L307" t="s">
        <v>311</v>
      </c>
      <c r="M307" t="s">
        <v>107</v>
      </c>
      <c r="N307" t="s">
        <v>108</v>
      </c>
      <c r="O307" t="s">
        <v>108</v>
      </c>
      <c r="P307">
        <v>2.5</v>
      </c>
      <c r="Q307" t="s">
        <v>113</v>
      </c>
      <c r="R307" t="s">
        <v>108</v>
      </c>
      <c r="S307" t="s">
        <v>108</v>
      </c>
      <c r="T307" t="s">
        <v>108</v>
      </c>
      <c r="U307">
        <v>833</v>
      </c>
      <c r="V307">
        <v>166</v>
      </c>
      <c r="W307">
        <v>379</v>
      </c>
      <c r="X307">
        <v>96</v>
      </c>
      <c r="Y307">
        <v>201</v>
      </c>
      <c r="Z307">
        <v>82</v>
      </c>
      <c r="AA307" t="s">
        <v>108</v>
      </c>
      <c r="AB307">
        <v>43</v>
      </c>
      <c r="AC307">
        <v>33</v>
      </c>
      <c r="AD307">
        <v>364.33699999999999</v>
      </c>
      <c r="AE307">
        <v>8.5106399999999999E-2</v>
      </c>
      <c r="AF307">
        <v>0.38674900000000001</v>
      </c>
    </row>
    <row r="308" spans="1:32" x14ac:dyDescent="0.25">
      <c r="A308" t="s">
        <v>962</v>
      </c>
      <c r="B308">
        <v>1007</v>
      </c>
      <c r="C308" t="s">
        <v>655</v>
      </c>
      <c r="D308">
        <v>27</v>
      </c>
      <c r="E308">
        <v>159</v>
      </c>
      <c r="F308">
        <v>52</v>
      </c>
      <c r="G308">
        <v>98.5</v>
      </c>
      <c r="H308">
        <v>61.5</v>
      </c>
      <c r="I308" t="s">
        <v>103</v>
      </c>
      <c r="J308" t="s">
        <v>104</v>
      </c>
      <c r="K308" t="s">
        <v>409</v>
      </c>
      <c r="L308" t="s">
        <v>311</v>
      </c>
      <c r="M308" t="s">
        <v>107</v>
      </c>
      <c r="N308" t="s">
        <v>108</v>
      </c>
      <c r="O308" t="s">
        <v>108</v>
      </c>
      <c r="P308">
        <v>2.5</v>
      </c>
      <c r="Q308" t="s">
        <v>113</v>
      </c>
      <c r="R308" t="s">
        <v>108</v>
      </c>
      <c r="S308" t="s">
        <v>108</v>
      </c>
      <c r="T308" t="s">
        <v>108</v>
      </c>
      <c r="U308">
        <v>848</v>
      </c>
      <c r="V308">
        <v>160</v>
      </c>
      <c r="W308">
        <v>390</v>
      </c>
      <c r="X308">
        <v>99</v>
      </c>
      <c r="Y308">
        <v>206</v>
      </c>
      <c r="Z308">
        <v>85</v>
      </c>
      <c r="AA308" t="s">
        <v>108</v>
      </c>
      <c r="AB308">
        <v>51</v>
      </c>
      <c r="AC308">
        <v>30</v>
      </c>
      <c r="AD308">
        <v>372.20100000000002</v>
      </c>
      <c r="AE308">
        <v>0.06</v>
      </c>
      <c r="AF308">
        <v>0.388353</v>
      </c>
    </row>
    <row r="309" spans="1:32" x14ac:dyDescent="0.25">
      <c r="A309" t="s">
        <v>963</v>
      </c>
      <c r="B309">
        <v>1007</v>
      </c>
      <c r="C309" t="s">
        <v>655</v>
      </c>
      <c r="D309">
        <v>27</v>
      </c>
      <c r="E309">
        <v>159</v>
      </c>
      <c r="F309">
        <v>52</v>
      </c>
      <c r="G309">
        <v>98.5</v>
      </c>
      <c r="H309">
        <v>61.5</v>
      </c>
      <c r="I309" t="s">
        <v>103</v>
      </c>
      <c r="J309" t="s">
        <v>104</v>
      </c>
      <c r="K309" t="s">
        <v>409</v>
      </c>
      <c r="L309" t="s">
        <v>311</v>
      </c>
      <c r="M309" t="s">
        <v>107</v>
      </c>
      <c r="N309" t="s">
        <v>108</v>
      </c>
      <c r="O309" t="s">
        <v>108</v>
      </c>
      <c r="P309">
        <v>3</v>
      </c>
      <c r="Q309" t="s">
        <v>113</v>
      </c>
      <c r="R309" t="s">
        <v>108</v>
      </c>
      <c r="S309" t="s">
        <v>108</v>
      </c>
      <c r="T309" t="s">
        <v>108</v>
      </c>
      <c r="U309">
        <v>858</v>
      </c>
      <c r="V309">
        <v>163</v>
      </c>
      <c r="W309">
        <v>380</v>
      </c>
      <c r="X309">
        <v>95</v>
      </c>
      <c r="Y309">
        <v>202</v>
      </c>
      <c r="Z309">
        <v>83</v>
      </c>
      <c r="AA309" t="s">
        <v>108</v>
      </c>
      <c r="AB309">
        <v>51</v>
      </c>
      <c r="AC309">
        <v>27</v>
      </c>
      <c r="AD309">
        <v>389.399</v>
      </c>
      <c r="AE309">
        <v>0.08</v>
      </c>
      <c r="AF309">
        <v>0.37342199999999998</v>
      </c>
    </row>
    <row r="310" spans="1:32" x14ac:dyDescent="0.25">
      <c r="A310" t="s">
        <v>964</v>
      </c>
      <c r="B310">
        <v>1007</v>
      </c>
      <c r="C310" t="s">
        <v>655</v>
      </c>
      <c r="D310">
        <v>27</v>
      </c>
      <c r="E310">
        <v>159</v>
      </c>
      <c r="F310">
        <v>52</v>
      </c>
      <c r="G310">
        <v>98.5</v>
      </c>
      <c r="H310">
        <v>61.5</v>
      </c>
      <c r="I310" t="s">
        <v>103</v>
      </c>
      <c r="J310" t="s">
        <v>104</v>
      </c>
      <c r="K310" t="s">
        <v>409</v>
      </c>
      <c r="L310" t="s">
        <v>311</v>
      </c>
      <c r="M310" t="s">
        <v>107</v>
      </c>
      <c r="N310" t="s">
        <v>108</v>
      </c>
      <c r="O310" t="s">
        <v>108</v>
      </c>
      <c r="P310">
        <v>3</v>
      </c>
      <c r="Q310" t="s">
        <v>113</v>
      </c>
      <c r="R310" t="s">
        <v>108</v>
      </c>
      <c r="S310" t="s">
        <v>108</v>
      </c>
      <c r="T310" t="s">
        <v>108</v>
      </c>
      <c r="U310">
        <v>796</v>
      </c>
      <c r="V310">
        <v>169</v>
      </c>
      <c r="W310">
        <v>383</v>
      </c>
      <c r="X310">
        <v>94</v>
      </c>
      <c r="Y310">
        <v>205</v>
      </c>
      <c r="Z310">
        <v>84</v>
      </c>
      <c r="AA310" t="s">
        <v>108</v>
      </c>
      <c r="AB310">
        <v>52</v>
      </c>
      <c r="AC310">
        <v>28</v>
      </c>
      <c r="AD310">
        <v>374.63799999999998</v>
      </c>
      <c r="AE310">
        <v>0.1</v>
      </c>
      <c r="AF310">
        <v>0.38496399999999997</v>
      </c>
    </row>
    <row r="311" spans="1:32" x14ac:dyDescent="0.25">
      <c r="A311" t="s">
        <v>965</v>
      </c>
      <c r="B311">
        <v>1007</v>
      </c>
      <c r="C311" t="s">
        <v>655</v>
      </c>
      <c r="D311">
        <v>27</v>
      </c>
      <c r="E311">
        <v>159</v>
      </c>
      <c r="F311">
        <v>52</v>
      </c>
      <c r="G311">
        <v>98.5</v>
      </c>
      <c r="H311">
        <v>61.5</v>
      </c>
      <c r="I311" t="s">
        <v>103</v>
      </c>
      <c r="J311" t="s">
        <v>104</v>
      </c>
      <c r="K311" t="s">
        <v>409</v>
      </c>
      <c r="L311" t="s">
        <v>311</v>
      </c>
      <c r="M311" t="s">
        <v>107</v>
      </c>
      <c r="N311" t="s">
        <v>108</v>
      </c>
      <c r="O311" t="s">
        <v>108</v>
      </c>
      <c r="P311">
        <v>3</v>
      </c>
      <c r="Q311" t="s">
        <v>113</v>
      </c>
      <c r="R311" t="s">
        <v>108</v>
      </c>
      <c r="S311" t="s">
        <v>108</v>
      </c>
      <c r="T311" t="s">
        <v>108</v>
      </c>
      <c r="U311">
        <v>802</v>
      </c>
      <c r="V311">
        <v>163</v>
      </c>
      <c r="W311">
        <v>378</v>
      </c>
      <c r="X311">
        <v>91</v>
      </c>
      <c r="Y311">
        <v>206</v>
      </c>
      <c r="Z311">
        <v>81</v>
      </c>
      <c r="AA311" t="s">
        <v>108</v>
      </c>
      <c r="AB311">
        <v>53</v>
      </c>
      <c r="AC311">
        <v>25</v>
      </c>
      <c r="AD311">
        <v>381.43599999999998</v>
      </c>
      <c r="AE311">
        <v>5.6603800000000003E-2</v>
      </c>
      <c r="AF311">
        <v>0.38299800000000001</v>
      </c>
    </row>
    <row r="312" spans="1:32" x14ac:dyDescent="0.25">
      <c r="A312" t="s">
        <v>966</v>
      </c>
      <c r="B312">
        <v>1007</v>
      </c>
      <c r="C312" t="s">
        <v>655</v>
      </c>
      <c r="D312">
        <v>27</v>
      </c>
      <c r="E312">
        <v>159</v>
      </c>
      <c r="F312">
        <v>52</v>
      </c>
      <c r="G312">
        <v>98.5</v>
      </c>
      <c r="H312">
        <v>61.5</v>
      </c>
      <c r="I312" t="s">
        <v>103</v>
      </c>
      <c r="J312" t="s">
        <v>104</v>
      </c>
      <c r="K312" t="s">
        <v>409</v>
      </c>
      <c r="L312" t="s">
        <v>311</v>
      </c>
      <c r="M312" t="s">
        <v>107</v>
      </c>
      <c r="N312" t="s">
        <v>108</v>
      </c>
      <c r="O312" t="s">
        <v>108</v>
      </c>
      <c r="P312">
        <v>3.5</v>
      </c>
      <c r="Q312" t="s">
        <v>113</v>
      </c>
      <c r="R312" t="s">
        <v>108</v>
      </c>
      <c r="S312" t="s">
        <v>108</v>
      </c>
      <c r="T312" t="s">
        <v>108</v>
      </c>
      <c r="U312">
        <v>768</v>
      </c>
      <c r="V312">
        <v>161</v>
      </c>
      <c r="W312">
        <v>377</v>
      </c>
      <c r="X312">
        <v>97</v>
      </c>
      <c r="Y312">
        <v>197</v>
      </c>
      <c r="Z312">
        <v>83</v>
      </c>
      <c r="AA312" t="s">
        <v>108</v>
      </c>
      <c r="AB312">
        <v>44</v>
      </c>
      <c r="AC312">
        <v>36</v>
      </c>
      <c r="AD312">
        <v>372.93700000000001</v>
      </c>
      <c r="AE312">
        <v>0.152174</v>
      </c>
      <c r="AF312">
        <v>0.380324</v>
      </c>
    </row>
    <row r="313" spans="1:32" x14ac:dyDescent="0.25">
      <c r="A313" t="s">
        <v>967</v>
      </c>
      <c r="B313">
        <v>1007</v>
      </c>
      <c r="C313" t="s">
        <v>655</v>
      </c>
      <c r="D313">
        <v>27</v>
      </c>
      <c r="E313">
        <v>159</v>
      </c>
      <c r="F313">
        <v>52</v>
      </c>
      <c r="G313">
        <v>98.5</v>
      </c>
      <c r="H313">
        <v>61.5</v>
      </c>
      <c r="I313" t="s">
        <v>103</v>
      </c>
      <c r="J313" t="s">
        <v>104</v>
      </c>
      <c r="K313" t="s">
        <v>409</v>
      </c>
      <c r="L313" t="s">
        <v>311</v>
      </c>
      <c r="M313" t="s">
        <v>107</v>
      </c>
      <c r="N313" t="s">
        <v>108</v>
      </c>
      <c r="O313" t="s">
        <v>108</v>
      </c>
      <c r="P313">
        <v>3.5</v>
      </c>
      <c r="Q313" t="s">
        <v>113</v>
      </c>
      <c r="R313" t="s">
        <v>108</v>
      </c>
      <c r="S313" t="s">
        <v>108</v>
      </c>
      <c r="T313" t="s">
        <v>108</v>
      </c>
      <c r="U313">
        <v>781</v>
      </c>
      <c r="V313">
        <v>163</v>
      </c>
      <c r="W313">
        <v>372</v>
      </c>
      <c r="X313">
        <v>95</v>
      </c>
      <c r="Y313">
        <v>198</v>
      </c>
      <c r="Z313">
        <v>79</v>
      </c>
      <c r="AA313" t="s">
        <v>108</v>
      </c>
      <c r="AB313">
        <v>45</v>
      </c>
      <c r="AC313">
        <v>31</v>
      </c>
      <c r="AD313">
        <v>388.36500000000001</v>
      </c>
      <c r="AE313">
        <v>0.104167</v>
      </c>
      <c r="AF313">
        <v>0.36583199999999999</v>
      </c>
    </row>
    <row r="314" spans="1:32" x14ac:dyDescent="0.25">
      <c r="A314" t="s">
        <v>968</v>
      </c>
      <c r="B314">
        <v>1007</v>
      </c>
      <c r="C314" t="s">
        <v>655</v>
      </c>
      <c r="D314">
        <v>27</v>
      </c>
      <c r="E314">
        <v>159</v>
      </c>
      <c r="F314">
        <v>52</v>
      </c>
      <c r="G314">
        <v>98.5</v>
      </c>
      <c r="H314">
        <v>61.5</v>
      </c>
      <c r="I314" t="s">
        <v>103</v>
      </c>
      <c r="J314" t="s">
        <v>104</v>
      </c>
      <c r="K314" t="s">
        <v>409</v>
      </c>
      <c r="L314" t="s">
        <v>311</v>
      </c>
      <c r="M314" t="s">
        <v>107</v>
      </c>
      <c r="N314" t="s">
        <v>108</v>
      </c>
      <c r="O314" t="s">
        <v>108</v>
      </c>
      <c r="P314">
        <v>3.5</v>
      </c>
      <c r="Q314" t="s">
        <v>113</v>
      </c>
      <c r="R314" t="s">
        <v>108</v>
      </c>
      <c r="S314" t="s">
        <v>108</v>
      </c>
      <c r="T314" t="s">
        <v>108</v>
      </c>
      <c r="U314">
        <v>755</v>
      </c>
      <c r="V314">
        <v>170</v>
      </c>
      <c r="W314">
        <v>373</v>
      </c>
      <c r="X314">
        <v>96</v>
      </c>
      <c r="Y314">
        <v>196</v>
      </c>
      <c r="Z314">
        <v>81</v>
      </c>
      <c r="AA314" t="s">
        <v>108</v>
      </c>
      <c r="AB314">
        <v>44</v>
      </c>
      <c r="AC314">
        <v>34</v>
      </c>
      <c r="AD314">
        <v>371.47</v>
      </c>
      <c r="AE314">
        <v>0.125</v>
      </c>
      <c r="AF314">
        <v>0.37164599999999998</v>
      </c>
    </row>
    <row r="315" spans="1:32" x14ac:dyDescent="0.25">
      <c r="A315" s="1" t="s">
        <v>969</v>
      </c>
      <c r="B315">
        <v>1007</v>
      </c>
      <c r="C315" t="s">
        <v>655</v>
      </c>
      <c r="D315">
        <v>27</v>
      </c>
      <c r="E315">
        <v>159</v>
      </c>
      <c r="F315">
        <v>52</v>
      </c>
      <c r="G315">
        <v>98.5</v>
      </c>
      <c r="H315">
        <v>61.5</v>
      </c>
      <c r="I315" t="s">
        <v>103</v>
      </c>
      <c r="J315" t="s">
        <v>104</v>
      </c>
      <c r="K315" t="s">
        <v>409</v>
      </c>
      <c r="L315" t="s">
        <v>311</v>
      </c>
      <c r="M315" t="s">
        <v>107</v>
      </c>
      <c r="N315" t="s">
        <v>108</v>
      </c>
      <c r="O315" t="s">
        <v>108</v>
      </c>
      <c r="P315">
        <v>4</v>
      </c>
      <c r="Q315" t="s">
        <v>113</v>
      </c>
      <c r="R315" t="s">
        <v>108</v>
      </c>
      <c r="S315" t="s">
        <v>108</v>
      </c>
      <c r="T315" t="s">
        <v>108</v>
      </c>
      <c r="U315">
        <v>730</v>
      </c>
      <c r="V315">
        <v>166</v>
      </c>
      <c r="W315">
        <v>377</v>
      </c>
      <c r="X315">
        <v>95</v>
      </c>
      <c r="Y315">
        <v>197</v>
      </c>
      <c r="Z315">
        <v>85</v>
      </c>
      <c r="AA315" t="s">
        <v>108</v>
      </c>
      <c r="AB315">
        <v>49</v>
      </c>
      <c r="AC315">
        <v>34</v>
      </c>
      <c r="AD315">
        <v>344.32100000000003</v>
      </c>
      <c r="AE315">
        <v>0.1</v>
      </c>
      <c r="AF315">
        <v>0.38650899999999999</v>
      </c>
    </row>
    <row r="316" spans="1:32" x14ac:dyDescent="0.25">
      <c r="A316" t="s">
        <v>970</v>
      </c>
      <c r="B316">
        <v>1007</v>
      </c>
      <c r="C316" t="s">
        <v>655</v>
      </c>
      <c r="D316">
        <v>27</v>
      </c>
      <c r="E316">
        <v>159</v>
      </c>
      <c r="F316">
        <v>52</v>
      </c>
      <c r="G316">
        <v>98.5</v>
      </c>
      <c r="H316">
        <v>61.5</v>
      </c>
      <c r="I316" t="s">
        <v>103</v>
      </c>
      <c r="J316" t="s">
        <v>104</v>
      </c>
      <c r="K316" t="s">
        <v>409</v>
      </c>
      <c r="L316" t="s">
        <v>311</v>
      </c>
      <c r="M316" t="s">
        <v>107</v>
      </c>
      <c r="N316" t="s">
        <v>108</v>
      </c>
      <c r="O316" t="s">
        <v>108</v>
      </c>
      <c r="P316">
        <v>4</v>
      </c>
      <c r="Q316" t="s">
        <v>113</v>
      </c>
      <c r="R316" t="s">
        <v>108</v>
      </c>
      <c r="S316" t="s">
        <v>108</v>
      </c>
      <c r="T316" t="s">
        <v>108</v>
      </c>
      <c r="U316">
        <v>746</v>
      </c>
      <c r="V316">
        <v>160</v>
      </c>
      <c r="W316">
        <v>376</v>
      </c>
      <c r="X316">
        <v>94</v>
      </c>
      <c r="Y316">
        <v>198</v>
      </c>
      <c r="Z316">
        <v>84</v>
      </c>
      <c r="AA316" t="s">
        <v>108</v>
      </c>
      <c r="AB316">
        <v>45</v>
      </c>
      <c r="AC316">
        <v>34</v>
      </c>
      <c r="AD316">
        <v>354.96899999999999</v>
      </c>
      <c r="AE316">
        <v>0.1</v>
      </c>
      <c r="AF316">
        <v>0.35988300000000001</v>
      </c>
    </row>
    <row r="317" spans="1:32" x14ac:dyDescent="0.25">
      <c r="A317" t="s">
        <v>971</v>
      </c>
      <c r="B317">
        <v>1007</v>
      </c>
      <c r="C317" t="s">
        <v>655</v>
      </c>
      <c r="D317">
        <v>27</v>
      </c>
      <c r="E317">
        <v>159</v>
      </c>
      <c r="F317">
        <v>52</v>
      </c>
      <c r="G317">
        <v>98.5</v>
      </c>
      <c r="H317">
        <v>61.5</v>
      </c>
      <c r="I317" t="s">
        <v>103</v>
      </c>
      <c r="J317" t="s">
        <v>104</v>
      </c>
      <c r="K317" t="s">
        <v>409</v>
      </c>
      <c r="L317" t="s">
        <v>311</v>
      </c>
      <c r="M317" t="s">
        <v>107</v>
      </c>
      <c r="N317" t="s">
        <v>108</v>
      </c>
      <c r="O317" t="s">
        <v>108</v>
      </c>
      <c r="P317">
        <v>4</v>
      </c>
      <c r="Q317" t="s">
        <v>113</v>
      </c>
      <c r="R317" t="s">
        <v>108</v>
      </c>
      <c r="S317" t="s">
        <v>108</v>
      </c>
      <c r="T317" t="s">
        <v>108</v>
      </c>
      <c r="U317">
        <v>802</v>
      </c>
      <c r="V317">
        <v>163</v>
      </c>
      <c r="W317">
        <v>378</v>
      </c>
      <c r="X317">
        <v>95</v>
      </c>
      <c r="Y317">
        <v>201</v>
      </c>
      <c r="Z317">
        <v>82</v>
      </c>
      <c r="AA317" t="s">
        <v>108</v>
      </c>
      <c r="AB317">
        <v>49</v>
      </c>
      <c r="AC317">
        <v>32</v>
      </c>
      <c r="AD317">
        <v>365.37799999999999</v>
      </c>
      <c r="AE317">
        <v>0.10638300000000001</v>
      </c>
      <c r="AF317">
        <v>0.36760500000000002</v>
      </c>
    </row>
    <row r="318" spans="1:32" x14ac:dyDescent="0.25">
      <c r="A318" t="s">
        <v>972</v>
      </c>
      <c r="B318">
        <v>1007</v>
      </c>
      <c r="C318" t="s">
        <v>655</v>
      </c>
      <c r="D318">
        <v>27</v>
      </c>
      <c r="E318">
        <v>159</v>
      </c>
      <c r="F318">
        <v>52</v>
      </c>
      <c r="G318">
        <v>98.5</v>
      </c>
      <c r="H318">
        <v>61.5</v>
      </c>
      <c r="I318" t="s">
        <v>103</v>
      </c>
      <c r="J318" t="s">
        <v>104</v>
      </c>
      <c r="K318" t="s">
        <v>409</v>
      </c>
      <c r="L318" t="s">
        <v>311</v>
      </c>
      <c r="M318" t="s">
        <v>107</v>
      </c>
      <c r="N318" t="s">
        <v>108</v>
      </c>
      <c r="O318" t="s">
        <v>108</v>
      </c>
      <c r="P318">
        <v>5</v>
      </c>
      <c r="Q318" t="s">
        <v>113</v>
      </c>
      <c r="R318" t="s">
        <v>108</v>
      </c>
      <c r="S318" t="s">
        <v>108</v>
      </c>
      <c r="T318" t="s">
        <v>108</v>
      </c>
      <c r="U318">
        <v>794</v>
      </c>
      <c r="V318">
        <v>153</v>
      </c>
      <c r="W318">
        <v>379</v>
      </c>
      <c r="X318">
        <v>102</v>
      </c>
      <c r="Y318">
        <v>200</v>
      </c>
      <c r="Z318">
        <v>77</v>
      </c>
      <c r="AA318" t="s">
        <v>108</v>
      </c>
      <c r="AB318">
        <v>43</v>
      </c>
      <c r="AC318">
        <v>32</v>
      </c>
      <c r="AD318">
        <v>417.476</v>
      </c>
      <c r="AE318">
        <v>6.25E-2</v>
      </c>
      <c r="AF318">
        <v>0.34112599999999998</v>
      </c>
    </row>
    <row r="319" spans="1:32" x14ac:dyDescent="0.25">
      <c r="A319" t="s">
        <v>973</v>
      </c>
      <c r="B319">
        <v>1007</v>
      </c>
      <c r="C319" t="s">
        <v>655</v>
      </c>
      <c r="D319">
        <v>27</v>
      </c>
      <c r="E319">
        <v>159</v>
      </c>
      <c r="F319">
        <v>52</v>
      </c>
      <c r="G319">
        <v>98.5</v>
      </c>
      <c r="H319">
        <v>61.5</v>
      </c>
      <c r="I319" t="s">
        <v>103</v>
      </c>
      <c r="J319" t="s">
        <v>104</v>
      </c>
      <c r="K319" t="s">
        <v>409</v>
      </c>
      <c r="L319" t="s">
        <v>311</v>
      </c>
      <c r="M319" t="s">
        <v>107</v>
      </c>
      <c r="N319" t="s">
        <v>108</v>
      </c>
      <c r="O319" t="s">
        <v>108</v>
      </c>
      <c r="P319">
        <v>5</v>
      </c>
      <c r="Q319" t="s">
        <v>113</v>
      </c>
      <c r="R319" t="s">
        <v>108</v>
      </c>
      <c r="S319" t="s">
        <v>108</v>
      </c>
      <c r="T319" t="s">
        <v>108</v>
      </c>
      <c r="U319">
        <v>780</v>
      </c>
      <c r="V319">
        <v>161</v>
      </c>
      <c r="W319">
        <v>370</v>
      </c>
      <c r="X319">
        <v>92</v>
      </c>
      <c r="Y319">
        <v>198</v>
      </c>
      <c r="Z319">
        <v>80</v>
      </c>
      <c r="AA319" t="s">
        <v>108</v>
      </c>
      <c r="AB319">
        <v>41</v>
      </c>
      <c r="AC319">
        <v>35</v>
      </c>
      <c r="AD319">
        <v>396.49200000000002</v>
      </c>
      <c r="AE319">
        <v>0.1</v>
      </c>
      <c r="AF319">
        <v>0.34419</v>
      </c>
    </row>
    <row r="320" spans="1:32" x14ac:dyDescent="0.25">
      <c r="A320" t="s">
        <v>974</v>
      </c>
      <c r="B320">
        <v>1007</v>
      </c>
      <c r="C320" t="s">
        <v>655</v>
      </c>
      <c r="D320">
        <v>27</v>
      </c>
      <c r="E320">
        <v>159</v>
      </c>
      <c r="F320">
        <v>52</v>
      </c>
      <c r="G320">
        <v>98.5</v>
      </c>
      <c r="H320">
        <v>61.5</v>
      </c>
      <c r="I320" t="s">
        <v>103</v>
      </c>
      <c r="J320" t="s">
        <v>104</v>
      </c>
      <c r="K320" t="s">
        <v>409</v>
      </c>
      <c r="L320" t="s">
        <v>311</v>
      </c>
      <c r="M320" t="s">
        <v>107</v>
      </c>
      <c r="N320" t="s">
        <v>108</v>
      </c>
      <c r="O320" t="s">
        <v>108</v>
      </c>
      <c r="P320">
        <v>5</v>
      </c>
      <c r="Q320" t="s">
        <v>113</v>
      </c>
      <c r="R320" t="s">
        <v>108</v>
      </c>
      <c r="S320" t="s">
        <v>108</v>
      </c>
      <c r="T320" t="s">
        <v>108</v>
      </c>
      <c r="U320">
        <v>739</v>
      </c>
      <c r="V320">
        <v>167</v>
      </c>
      <c r="W320">
        <v>368</v>
      </c>
      <c r="X320">
        <v>92</v>
      </c>
      <c r="Y320">
        <v>195</v>
      </c>
      <c r="Z320">
        <v>81</v>
      </c>
      <c r="AA320" t="s">
        <v>108</v>
      </c>
      <c r="AB320">
        <v>43</v>
      </c>
      <c r="AC320">
        <v>29</v>
      </c>
      <c r="AD320">
        <v>382.03399999999999</v>
      </c>
      <c r="AE320">
        <v>8.3333299999999999E-2</v>
      </c>
      <c r="AF320">
        <v>0.36747099999999999</v>
      </c>
    </row>
    <row r="321" spans="1:32" x14ac:dyDescent="0.25">
      <c r="A321" t="s">
        <v>975</v>
      </c>
      <c r="B321">
        <v>1007</v>
      </c>
      <c r="C321" t="s">
        <v>655</v>
      </c>
      <c r="D321">
        <v>27</v>
      </c>
      <c r="E321">
        <v>159</v>
      </c>
      <c r="F321">
        <v>52</v>
      </c>
      <c r="G321">
        <v>98.5</v>
      </c>
      <c r="H321">
        <v>61.5</v>
      </c>
      <c r="I321" t="s">
        <v>103</v>
      </c>
      <c r="J321" t="s">
        <v>104</v>
      </c>
      <c r="K321" t="s">
        <v>409</v>
      </c>
      <c r="L321" t="s">
        <v>311</v>
      </c>
      <c r="M321" t="s">
        <v>107</v>
      </c>
      <c r="N321" t="s">
        <v>108</v>
      </c>
      <c r="O321" t="s">
        <v>108</v>
      </c>
      <c r="P321">
        <v>6</v>
      </c>
      <c r="Q321" t="s">
        <v>113</v>
      </c>
      <c r="R321" t="s">
        <v>108</v>
      </c>
      <c r="S321" t="s">
        <v>108</v>
      </c>
      <c r="T321" t="s">
        <v>108</v>
      </c>
      <c r="U321">
        <v>738</v>
      </c>
      <c r="V321">
        <v>157</v>
      </c>
      <c r="W321">
        <v>362</v>
      </c>
      <c r="X321">
        <v>92</v>
      </c>
      <c r="Y321">
        <v>198</v>
      </c>
      <c r="Z321">
        <v>72</v>
      </c>
      <c r="AA321" t="s">
        <v>108</v>
      </c>
      <c r="AB321">
        <v>45</v>
      </c>
      <c r="AC321">
        <v>29</v>
      </c>
      <c r="AD321">
        <v>404.798</v>
      </c>
      <c r="AE321">
        <v>0.108696</v>
      </c>
      <c r="AF321">
        <v>0.37899699999999997</v>
      </c>
    </row>
    <row r="322" spans="1:32" x14ac:dyDescent="0.25">
      <c r="A322" t="s">
        <v>976</v>
      </c>
      <c r="B322">
        <v>1007</v>
      </c>
      <c r="C322" t="s">
        <v>655</v>
      </c>
      <c r="D322">
        <v>27</v>
      </c>
      <c r="E322">
        <v>159</v>
      </c>
      <c r="F322">
        <v>52</v>
      </c>
      <c r="G322">
        <v>98.5</v>
      </c>
      <c r="H322">
        <v>61.5</v>
      </c>
      <c r="I322" t="s">
        <v>103</v>
      </c>
      <c r="J322" t="s">
        <v>104</v>
      </c>
      <c r="K322" t="s">
        <v>409</v>
      </c>
      <c r="L322" t="s">
        <v>311</v>
      </c>
      <c r="M322" t="s">
        <v>107</v>
      </c>
      <c r="N322" t="s">
        <v>108</v>
      </c>
      <c r="O322" t="s">
        <v>108</v>
      </c>
      <c r="P322">
        <v>6</v>
      </c>
      <c r="Q322" t="s">
        <v>113</v>
      </c>
      <c r="R322" t="s">
        <v>108</v>
      </c>
      <c r="S322" t="s">
        <v>108</v>
      </c>
      <c r="T322" t="s">
        <v>108</v>
      </c>
      <c r="U322">
        <v>763</v>
      </c>
      <c r="V322">
        <v>156</v>
      </c>
      <c r="W322">
        <v>365</v>
      </c>
      <c r="X322">
        <v>94</v>
      </c>
      <c r="Y322">
        <v>197</v>
      </c>
      <c r="Z322">
        <v>74</v>
      </c>
      <c r="AA322" t="s">
        <v>108</v>
      </c>
      <c r="AB322">
        <v>42</v>
      </c>
      <c r="AC322">
        <v>32</v>
      </c>
      <c r="AD322">
        <v>420.11700000000002</v>
      </c>
      <c r="AE322">
        <v>8.8888900000000007E-2</v>
      </c>
      <c r="AF322">
        <v>0.36654100000000001</v>
      </c>
    </row>
    <row r="323" spans="1:32" x14ac:dyDescent="0.25">
      <c r="A323" t="s">
        <v>977</v>
      </c>
      <c r="B323">
        <v>1007</v>
      </c>
      <c r="C323" t="s">
        <v>655</v>
      </c>
      <c r="D323">
        <v>27</v>
      </c>
      <c r="E323">
        <v>159</v>
      </c>
      <c r="F323">
        <v>52</v>
      </c>
      <c r="G323">
        <v>98.5</v>
      </c>
      <c r="H323">
        <v>61.5</v>
      </c>
      <c r="I323" t="s">
        <v>103</v>
      </c>
      <c r="J323" t="s">
        <v>104</v>
      </c>
      <c r="K323" t="s">
        <v>409</v>
      </c>
      <c r="L323" t="s">
        <v>311</v>
      </c>
      <c r="M323" t="s">
        <v>107</v>
      </c>
      <c r="N323" t="s">
        <v>108</v>
      </c>
      <c r="O323" t="s">
        <v>108</v>
      </c>
      <c r="P323">
        <v>6</v>
      </c>
      <c r="Q323" t="s">
        <v>113</v>
      </c>
      <c r="R323" t="s">
        <v>108</v>
      </c>
      <c r="S323" t="s">
        <v>108</v>
      </c>
      <c r="T323" t="s">
        <v>108</v>
      </c>
      <c r="U323">
        <v>740</v>
      </c>
      <c r="V323">
        <v>158</v>
      </c>
      <c r="W323">
        <v>361</v>
      </c>
      <c r="X323">
        <v>98</v>
      </c>
      <c r="Y323">
        <v>191</v>
      </c>
      <c r="Z323">
        <v>72</v>
      </c>
      <c r="AA323" t="s">
        <v>108</v>
      </c>
      <c r="AB323">
        <v>43</v>
      </c>
      <c r="AC323">
        <v>29</v>
      </c>
      <c r="AD323">
        <v>412.53100000000001</v>
      </c>
      <c r="AE323">
        <v>8.6956500000000006E-2</v>
      </c>
      <c r="AF323">
        <v>0.36579499999999998</v>
      </c>
    </row>
    <row r="324" spans="1:32" x14ac:dyDescent="0.25">
      <c r="A324" t="s">
        <v>978</v>
      </c>
      <c r="B324">
        <v>1007</v>
      </c>
      <c r="C324" t="s">
        <v>655</v>
      </c>
      <c r="D324">
        <v>27</v>
      </c>
      <c r="E324">
        <v>159</v>
      </c>
      <c r="F324">
        <v>52</v>
      </c>
      <c r="G324">
        <v>98.5</v>
      </c>
      <c r="H324">
        <v>61.5</v>
      </c>
      <c r="I324" t="s">
        <v>103</v>
      </c>
      <c r="J324" t="s">
        <v>104</v>
      </c>
      <c r="K324" t="s">
        <v>409</v>
      </c>
      <c r="L324" t="s">
        <v>311</v>
      </c>
      <c r="M324" t="s">
        <v>107</v>
      </c>
      <c r="N324" t="s">
        <v>108</v>
      </c>
      <c r="O324" t="s">
        <v>108</v>
      </c>
      <c r="P324">
        <v>7</v>
      </c>
      <c r="Q324" t="s">
        <v>113</v>
      </c>
      <c r="R324" t="s">
        <v>108</v>
      </c>
      <c r="S324" t="s">
        <v>108</v>
      </c>
      <c r="T324" t="s">
        <v>108</v>
      </c>
      <c r="U324">
        <v>763</v>
      </c>
      <c r="V324">
        <v>154</v>
      </c>
      <c r="W324">
        <v>366</v>
      </c>
      <c r="X324">
        <v>89</v>
      </c>
      <c r="Y324">
        <v>202</v>
      </c>
      <c r="Z324">
        <v>75</v>
      </c>
      <c r="AA324" t="s">
        <v>108</v>
      </c>
      <c r="AB324">
        <v>42</v>
      </c>
      <c r="AC324">
        <v>33</v>
      </c>
      <c r="AD324">
        <v>432.54399999999998</v>
      </c>
      <c r="AE324">
        <v>0.104167</v>
      </c>
      <c r="AF324">
        <v>0.32367099999999999</v>
      </c>
    </row>
    <row r="325" spans="1:32" x14ac:dyDescent="0.25">
      <c r="A325" t="s">
        <v>979</v>
      </c>
      <c r="B325">
        <v>1007</v>
      </c>
      <c r="C325" t="s">
        <v>655</v>
      </c>
      <c r="D325">
        <v>27</v>
      </c>
      <c r="E325">
        <v>159</v>
      </c>
      <c r="F325">
        <v>52</v>
      </c>
      <c r="G325">
        <v>98.5</v>
      </c>
      <c r="H325">
        <v>61.5</v>
      </c>
      <c r="I325" t="s">
        <v>103</v>
      </c>
      <c r="J325" t="s">
        <v>104</v>
      </c>
      <c r="K325" t="s">
        <v>409</v>
      </c>
      <c r="L325" t="s">
        <v>311</v>
      </c>
      <c r="M325" t="s">
        <v>107</v>
      </c>
      <c r="N325" t="s">
        <v>108</v>
      </c>
      <c r="O325" t="s">
        <v>108</v>
      </c>
      <c r="P325">
        <v>7</v>
      </c>
      <c r="Q325" t="s">
        <v>113</v>
      </c>
      <c r="R325" t="s">
        <v>108</v>
      </c>
      <c r="S325" t="s">
        <v>108</v>
      </c>
      <c r="T325" t="s">
        <v>108</v>
      </c>
      <c r="U325">
        <v>736</v>
      </c>
      <c r="V325">
        <v>160</v>
      </c>
      <c r="W325">
        <v>364</v>
      </c>
      <c r="X325">
        <v>95</v>
      </c>
      <c r="Y325">
        <v>194</v>
      </c>
      <c r="Z325">
        <v>75</v>
      </c>
      <c r="AA325" t="s">
        <v>108</v>
      </c>
      <c r="AB325">
        <v>41</v>
      </c>
      <c r="AC325">
        <v>33</v>
      </c>
      <c r="AD325">
        <v>430.59199999999998</v>
      </c>
      <c r="AE325">
        <v>0.108696</v>
      </c>
      <c r="AF325">
        <v>0.33511600000000002</v>
      </c>
    </row>
    <row r="326" spans="1:32" x14ac:dyDescent="0.25">
      <c r="A326" t="s">
        <v>980</v>
      </c>
      <c r="B326">
        <v>1007</v>
      </c>
      <c r="C326" t="s">
        <v>655</v>
      </c>
      <c r="D326">
        <v>27</v>
      </c>
      <c r="E326">
        <v>159</v>
      </c>
      <c r="F326">
        <v>52</v>
      </c>
      <c r="G326">
        <v>98.5</v>
      </c>
      <c r="H326">
        <v>61.5</v>
      </c>
      <c r="I326" t="s">
        <v>103</v>
      </c>
      <c r="J326" t="s">
        <v>104</v>
      </c>
      <c r="K326" t="s">
        <v>409</v>
      </c>
      <c r="L326" t="s">
        <v>311</v>
      </c>
      <c r="M326" t="s">
        <v>107</v>
      </c>
      <c r="N326" t="s">
        <v>108</v>
      </c>
      <c r="O326" t="s">
        <v>108</v>
      </c>
      <c r="P326">
        <v>7</v>
      </c>
      <c r="Q326" t="s">
        <v>113</v>
      </c>
      <c r="R326" t="s">
        <v>108</v>
      </c>
      <c r="S326" t="s">
        <v>108</v>
      </c>
      <c r="T326" t="s">
        <v>108</v>
      </c>
      <c r="U326">
        <v>732</v>
      </c>
      <c r="V326">
        <v>160</v>
      </c>
      <c r="W326">
        <v>364</v>
      </c>
      <c r="X326">
        <v>93</v>
      </c>
      <c r="Y326">
        <v>197</v>
      </c>
      <c r="Z326">
        <v>74</v>
      </c>
      <c r="AA326" t="s">
        <v>108</v>
      </c>
      <c r="AB326">
        <v>41</v>
      </c>
      <c r="AC326">
        <v>33</v>
      </c>
      <c r="AD326">
        <v>426.87700000000001</v>
      </c>
      <c r="AE326">
        <v>0.155556</v>
      </c>
      <c r="AF326">
        <v>0.33534700000000001</v>
      </c>
    </row>
    <row r="327" spans="1:32" x14ac:dyDescent="0.25">
      <c r="A327" t="s">
        <v>981</v>
      </c>
      <c r="B327">
        <v>1007</v>
      </c>
      <c r="C327" t="s">
        <v>655</v>
      </c>
      <c r="D327">
        <v>27</v>
      </c>
      <c r="E327">
        <v>159</v>
      </c>
      <c r="F327">
        <v>52</v>
      </c>
      <c r="G327">
        <v>98.5</v>
      </c>
      <c r="H327">
        <v>61.5</v>
      </c>
      <c r="I327" t="s">
        <v>103</v>
      </c>
      <c r="J327" t="s">
        <v>104</v>
      </c>
      <c r="K327" t="s">
        <v>409</v>
      </c>
      <c r="L327" t="s">
        <v>311</v>
      </c>
      <c r="M327" t="s">
        <v>107</v>
      </c>
      <c r="N327" t="s">
        <v>108</v>
      </c>
      <c r="O327" t="s">
        <v>108</v>
      </c>
      <c r="P327">
        <v>8</v>
      </c>
      <c r="Q327" t="s">
        <v>113</v>
      </c>
      <c r="R327" t="s">
        <v>108</v>
      </c>
      <c r="S327" t="s">
        <v>108</v>
      </c>
      <c r="T327" t="s">
        <v>108</v>
      </c>
      <c r="U327">
        <v>770</v>
      </c>
      <c r="V327">
        <v>151</v>
      </c>
      <c r="W327">
        <v>361</v>
      </c>
      <c r="X327">
        <v>83</v>
      </c>
      <c r="Y327">
        <v>207</v>
      </c>
      <c r="Z327">
        <v>71</v>
      </c>
      <c r="AA327" t="s">
        <v>108</v>
      </c>
      <c r="AB327">
        <v>42</v>
      </c>
      <c r="AC327">
        <v>29</v>
      </c>
      <c r="AD327">
        <v>443.58800000000002</v>
      </c>
      <c r="AE327">
        <v>0.13636400000000001</v>
      </c>
      <c r="AF327">
        <v>0.28675899999999999</v>
      </c>
    </row>
    <row r="328" spans="1:32" x14ac:dyDescent="0.25">
      <c r="A328" t="s">
        <v>982</v>
      </c>
      <c r="B328">
        <v>1007</v>
      </c>
      <c r="C328" t="s">
        <v>655</v>
      </c>
      <c r="D328">
        <v>27</v>
      </c>
      <c r="E328">
        <v>159</v>
      </c>
      <c r="F328">
        <v>52</v>
      </c>
      <c r="G328">
        <v>98.5</v>
      </c>
      <c r="H328">
        <v>61.5</v>
      </c>
      <c r="I328" t="s">
        <v>103</v>
      </c>
      <c r="J328" t="s">
        <v>104</v>
      </c>
      <c r="K328" t="s">
        <v>409</v>
      </c>
      <c r="L328" t="s">
        <v>311</v>
      </c>
      <c r="M328" t="s">
        <v>107</v>
      </c>
      <c r="N328" t="s">
        <v>108</v>
      </c>
      <c r="O328" t="s">
        <v>108</v>
      </c>
      <c r="P328">
        <v>8</v>
      </c>
      <c r="Q328" t="s">
        <v>113</v>
      </c>
      <c r="R328" t="s">
        <v>108</v>
      </c>
      <c r="S328" t="s">
        <v>108</v>
      </c>
      <c r="T328" t="s">
        <v>108</v>
      </c>
      <c r="U328">
        <v>730</v>
      </c>
      <c r="V328">
        <v>159</v>
      </c>
      <c r="W328">
        <v>359</v>
      </c>
      <c r="X328">
        <v>96</v>
      </c>
      <c r="Y328">
        <v>191</v>
      </c>
      <c r="Z328">
        <v>72</v>
      </c>
      <c r="AA328" t="s">
        <v>108</v>
      </c>
      <c r="AB328">
        <v>46</v>
      </c>
      <c r="AC328">
        <v>26</v>
      </c>
      <c r="AD328">
        <v>421.28500000000003</v>
      </c>
      <c r="AE328">
        <v>8.8888900000000007E-2</v>
      </c>
      <c r="AF328">
        <v>0.31345499999999998</v>
      </c>
    </row>
    <row r="329" spans="1:32" x14ac:dyDescent="0.25">
      <c r="A329" t="s">
        <v>983</v>
      </c>
      <c r="B329">
        <v>1007</v>
      </c>
      <c r="C329" t="s">
        <v>655</v>
      </c>
      <c r="D329">
        <v>27</v>
      </c>
      <c r="E329">
        <v>159</v>
      </c>
      <c r="F329">
        <v>52</v>
      </c>
      <c r="G329">
        <v>98.5</v>
      </c>
      <c r="H329">
        <v>61.5</v>
      </c>
      <c r="I329" t="s">
        <v>103</v>
      </c>
      <c r="J329" t="s">
        <v>104</v>
      </c>
      <c r="K329" t="s">
        <v>409</v>
      </c>
      <c r="L329" t="s">
        <v>311</v>
      </c>
      <c r="M329" t="s">
        <v>107</v>
      </c>
      <c r="N329" t="s">
        <v>108</v>
      </c>
      <c r="O329" t="s">
        <v>108</v>
      </c>
      <c r="P329">
        <v>8</v>
      </c>
      <c r="Q329" t="s">
        <v>113</v>
      </c>
      <c r="R329" t="s">
        <v>108</v>
      </c>
      <c r="S329" t="s">
        <v>108</v>
      </c>
      <c r="T329" t="s">
        <v>108</v>
      </c>
      <c r="U329">
        <v>792</v>
      </c>
      <c r="V329">
        <v>158</v>
      </c>
      <c r="W329">
        <v>367</v>
      </c>
      <c r="X329">
        <v>81</v>
      </c>
      <c r="Y329">
        <v>213</v>
      </c>
      <c r="Z329">
        <v>73</v>
      </c>
      <c r="AA329" t="s">
        <v>108</v>
      </c>
      <c r="AB329">
        <v>49</v>
      </c>
      <c r="AC329">
        <v>25</v>
      </c>
      <c r="AD329">
        <v>454.29700000000003</v>
      </c>
      <c r="AE329">
        <v>8.3333299999999999E-2</v>
      </c>
      <c r="AF329">
        <v>0.30420199999999997</v>
      </c>
    </row>
    <row r="330" spans="1:32" x14ac:dyDescent="0.25">
      <c r="A330" t="s">
        <v>984</v>
      </c>
      <c r="B330">
        <v>1007</v>
      </c>
      <c r="C330" t="s">
        <v>655</v>
      </c>
      <c r="D330">
        <v>27</v>
      </c>
      <c r="E330">
        <v>159</v>
      </c>
      <c r="F330">
        <v>52</v>
      </c>
      <c r="G330">
        <v>98.5</v>
      </c>
      <c r="H330">
        <v>61.5</v>
      </c>
      <c r="I330" t="s">
        <v>103</v>
      </c>
      <c r="J330" t="s">
        <v>104</v>
      </c>
      <c r="K330" t="s">
        <v>409</v>
      </c>
      <c r="L330" t="s">
        <v>311</v>
      </c>
      <c r="M330" t="s">
        <v>107</v>
      </c>
      <c r="N330" t="s">
        <v>108</v>
      </c>
      <c r="O330" t="s">
        <v>108</v>
      </c>
      <c r="P330">
        <v>12</v>
      </c>
      <c r="Q330" t="s">
        <v>113</v>
      </c>
      <c r="R330" t="s">
        <v>108</v>
      </c>
      <c r="S330" t="s">
        <v>108</v>
      </c>
      <c r="T330" t="s">
        <v>108</v>
      </c>
      <c r="U330">
        <v>712</v>
      </c>
      <c r="V330">
        <v>161</v>
      </c>
      <c r="W330">
        <v>354</v>
      </c>
      <c r="X330">
        <v>96</v>
      </c>
      <c r="Y330">
        <v>185</v>
      </c>
      <c r="Z330">
        <v>73</v>
      </c>
      <c r="AA330" t="s">
        <v>108</v>
      </c>
      <c r="AB330">
        <v>47</v>
      </c>
      <c r="AC330">
        <v>23</v>
      </c>
      <c r="AD330">
        <v>415.82</v>
      </c>
      <c r="AE330">
        <v>8.1632700000000002E-2</v>
      </c>
      <c r="AF330">
        <v>0.34887299999999999</v>
      </c>
    </row>
    <row r="331" spans="1:32" x14ac:dyDescent="0.25">
      <c r="A331" t="s">
        <v>985</v>
      </c>
      <c r="B331">
        <v>1007</v>
      </c>
      <c r="C331" t="s">
        <v>655</v>
      </c>
      <c r="D331">
        <v>27</v>
      </c>
      <c r="E331">
        <v>159</v>
      </c>
      <c r="F331">
        <v>52</v>
      </c>
      <c r="G331">
        <v>98.5</v>
      </c>
      <c r="H331">
        <v>61.5</v>
      </c>
      <c r="I331" t="s">
        <v>103</v>
      </c>
      <c r="J331" t="s">
        <v>104</v>
      </c>
      <c r="K331" t="s">
        <v>409</v>
      </c>
      <c r="L331" t="s">
        <v>311</v>
      </c>
      <c r="M331" t="s">
        <v>107</v>
      </c>
      <c r="N331" t="s">
        <v>108</v>
      </c>
      <c r="O331" t="s">
        <v>108</v>
      </c>
      <c r="P331">
        <v>12</v>
      </c>
      <c r="Q331" t="s">
        <v>113</v>
      </c>
      <c r="R331" t="s">
        <v>108</v>
      </c>
      <c r="S331" t="s">
        <v>108</v>
      </c>
      <c r="T331" t="s">
        <v>108</v>
      </c>
      <c r="U331">
        <v>720</v>
      </c>
      <c r="V331">
        <v>160</v>
      </c>
      <c r="W331">
        <v>357</v>
      </c>
      <c r="X331">
        <v>95</v>
      </c>
      <c r="Y331">
        <v>190</v>
      </c>
      <c r="Z331">
        <v>72</v>
      </c>
      <c r="AA331" t="s">
        <v>108</v>
      </c>
      <c r="AB331">
        <v>42</v>
      </c>
      <c r="AC331">
        <v>27</v>
      </c>
      <c r="AD331">
        <v>431.40899999999999</v>
      </c>
      <c r="AE331">
        <v>8.1632700000000002E-2</v>
      </c>
      <c r="AF331">
        <v>0.32425199999999998</v>
      </c>
    </row>
    <row r="332" spans="1:32" x14ac:dyDescent="0.25">
      <c r="A332" t="s">
        <v>986</v>
      </c>
      <c r="B332">
        <v>1007</v>
      </c>
      <c r="C332" t="s">
        <v>655</v>
      </c>
      <c r="D332">
        <v>27</v>
      </c>
      <c r="E332">
        <v>159</v>
      </c>
      <c r="F332">
        <v>52</v>
      </c>
      <c r="G332">
        <v>98.5</v>
      </c>
      <c r="H332">
        <v>61.5</v>
      </c>
      <c r="I332" t="s">
        <v>103</v>
      </c>
      <c r="J332" t="s">
        <v>104</v>
      </c>
      <c r="K332" t="s">
        <v>409</v>
      </c>
      <c r="L332" t="s">
        <v>311</v>
      </c>
      <c r="M332" t="s">
        <v>107</v>
      </c>
      <c r="N332" t="s">
        <v>108</v>
      </c>
      <c r="O332" t="s">
        <v>108</v>
      </c>
      <c r="P332">
        <v>12</v>
      </c>
      <c r="Q332" t="s">
        <v>113</v>
      </c>
      <c r="R332" t="s">
        <v>108</v>
      </c>
      <c r="S332" t="s">
        <v>108</v>
      </c>
      <c r="T332" t="s">
        <v>108</v>
      </c>
      <c r="U332">
        <v>715</v>
      </c>
      <c r="V332">
        <v>154</v>
      </c>
      <c r="W332">
        <v>355</v>
      </c>
      <c r="X332">
        <v>95</v>
      </c>
      <c r="Y332">
        <v>188</v>
      </c>
      <c r="Z332">
        <v>72</v>
      </c>
      <c r="AA332" t="s">
        <v>108</v>
      </c>
      <c r="AB332">
        <v>47</v>
      </c>
      <c r="AC332">
        <v>22</v>
      </c>
      <c r="AD332">
        <v>431.48500000000001</v>
      </c>
      <c r="AE332">
        <v>0.125</v>
      </c>
      <c r="AF332">
        <v>0.33110600000000001</v>
      </c>
    </row>
    <row r="333" spans="1:32" x14ac:dyDescent="0.25">
      <c r="A333" t="s">
        <v>987</v>
      </c>
      <c r="B333">
        <v>1007</v>
      </c>
      <c r="C333" t="s">
        <v>655</v>
      </c>
      <c r="D333">
        <v>27</v>
      </c>
      <c r="E333">
        <v>159</v>
      </c>
      <c r="F333">
        <v>52</v>
      </c>
      <c r="G333">
        <v>98.5</v>
      </c>
      <c r="H333">
        <v>61.5</v>
      </c>
      <c r="I333" t="s">
        <v>103</v>
      </c>
      <c r="J333" t="s">
        <v>104</v>
      </c>
      <c r="K333" t="s">
        <v>409</v>
      </c>
      <c r="L333" t="s">
        <v>311</v>
      </c>
      <c r="M333" t="s">
        <v>107</v>
      </c>
      <c r="N333" t="s">
        <v>108</v>
      </c>
      <c r="O333" t="s">
        <v>108</v>
      </c>
      <c r="P333">
        <v>14</v>
      </c>
      <c r="Q333" t="s">
        <v>113</v>
      </c>
      <c r="R333" t="s">
        <v>108</v>
      </c>
      <c r="S333" t="s">
        <v>108</v>
      </c>
      <c r="T333" t="s">
        <v>108</v>
      </c>
      <c r="U333">
        <v>726</v>
      </c>
      <c r="V333">
        <v>162</v>
      </c>
      <c r="W333">
        <v>357</v>
      </c>
      <c r="X333">
        <v>92</v>
      </c>
      <c r="Y333">
        <v>191</v>
      </c>
      <c r="Z333">
        <v>74</v>
      </c>
      <c r="AA333" t="s">
        <v>108</v>
      </c>
      <c r="AB333">
        <v>43</v>
      </c>
      <c r="AC333">
        <v>24</v>
      </c>
      <c r="AD333">
        <v>489.315</v>
      </c>
      <c r="AE333">
        <v>6.25E-2</v>
      </c>
      <c r="AF333">
        <v>0.31213999999999997</v>
      </c>
    </row>
    <row r="334" spans="1:32" x14ac:dyDescent="0.25">
      <c r="A334" t="s">
        <v>988</v>
      </c>
      <c r="B334">
        <v>1007</v>
      </c>
      <c r="C334" t="s">
        <v>655</v>
      </c>
      <c r="D334">
        <v>27</v>
      </c>
      <c r="E334">
        <v>159</v>
      </c>
      <c r="F334">
        <v>52</v>
      </c>
      <c r="G334">
        <v>98.5</v>
      </c>
      <c r="H334">
        <v>61.5</v>
      </c>
      <c r="I334" t="s">
        <v>103</v>
      </c>
      <c r="J334" t="s">
        <v>104</v>
      </c>
      <c r="K334" t="s">
        <v>409</v>
      </c>
      <c r="L334" t="s">
        <v>311</v>
      </c>
      <c r="M334" t="s">
        <v>107</v>
      </c>
      <c r="N334" t="s">
        <v>108</v>
      </c>
      <c r="O334" t="s">
        <v>108</v>
      </c>
      <c r="P334">
        <v>14</v>
      </c>
      <c r="Q334" t="s">
        <v>113</v>
      </c>
      <c r="R334" t="s">
        <v>108</v>
      </c>
      <c r="S334" t="s">
        <v>108</v>
      </c>
      <c r="T334" t="s">
        <v>108</v>
      </c>
      <c r="U334">
        <v>772</v>
      </c>
      <c r="V334">
        <v>161</v>
      </c>
      <c r="W334">
        <v>361</v>
      </c>
      <c r="X334">
        <v>94</v>
      </c>
      <c r="Y334">
        <v>191</v>
      </c>
      <c r="Z334">
        <v>76</v>
      </c>
      <c r="AA334" t="s">
        <v>108</v>
      </c>
      <c r="AB334">
        <v>43</v>
      </c>
      <c r="AC334">
        <v>25</v>
      </c>
      <c r="AD334">
        <v>495.86099999999999</v>
      </c>
      <c r="AE334">
        <v>8.3333299999999999E-2</v>
      </c>
      <c r="AF334">
        <v>0.34458699999999998</v>
      </c>
    </row>
    <row r="335" spans="1:32" x14ac:dyDescent="0.25">
      <c r="A335" t="s">
        <v>989</v>
      </c>
      <c r="B335">
        <v>1007</v>
      </c>
      <c r="C335" t="s">
        <v>655</v>
      </c>
      <c r="D335">
        <v>27</v>
      </c>
      <c r="E335">
        <v>159</v>
      </c>
      <c r="F335">
        <v>52</v>
      </c>
      <c r="G335">
        <v>98.5</v>
      </c>
      <c r="H335">
        <v>61.5</v>
      </c>
      <c r="I335" t="s">
        <v>103</v>
      </c>
      <c r="J335" t="s">
        <v>104</v>
      </c>
      <c r="K335" t="s">
        <v>409</v>
      </c>
      <c r="L335" t="s">
        <v>311</v>
      </c>
      <c r="M335" t="s">
        <v>107</v>
      </c>
      <c r="N335" t="s">
        <v>108</v>
      </c>
      <c r="O335" t="s">
        <v>108</v>
      </c>
      <c r="P335">
        <v>14</v>
      </c>
      <c r="Q335" t="s">
        <v>113</v>
      </c>
      <c r="R335" t="s">
        <v>108</v>
      </c>
      <c r="S335" t="s">
        <v>108</v>
      </c>
      <c r="T335" t="s">
        <v>108</v>
      </c>
      <c r="U335">
        <v>736</v>
      </c>
      <c r="V335">
        <v>159</v>
      </c>
      <c r="W335">
        <v>363</v>
      </c>
      <c r="X335">
        <v>93</v>
      </c>
      <c r="Y335">
        <v>195</v>
      </c>
      <c r="Z335">
        <v>75</v>
      </c>
      <c r="AA335" t="s">
        <v>108</v>
      </c>
      <c r="AB335">
        <v>42</v>
      </c>
      <c r="AC335">
        <v>27</v>
      </c>
      <c r="AD335">
        <v>505.20800000000003</v>
      </c>
      <c r="AE335">
        <v>0.104167</v>
      </c>
      <c r="AF335">
        <v>0.33812700000000001</v>
      </c>
    </row>
    <row r="336" spans="1:32" x14ac:dyDescent="0.25">
      <c r="A336" t="s">
        <v>990</v>
      </c>
      <c r="B336">
        <v>1007</v>
      </c>
      <c r="C336" t="s">
        <v>655</v>
      </c>
      <c r="D336">
        <v>27</v>
      </c>
      <c r="E336">
        <v>159</v>
      </c>
      <c r="F336">
        <v>52</v>
      </c>
      <c r="G336">
        <v>98.5</v>
      </c>
      <c r="H336">
        <v>61.5</v>
      </c>
      <c r="I336" t="s">
        <v>103</v>
      </c>
      <c r="J336" t="s">
        <v>104</v>
      </c>
      <c r="K336" t="s">
        <v>409</v>
      </c>
      <c r="L336" t="s">
        <v>311</v>
      </c>
      <c r="M336" t="s">
        <v>107</v>
      </c>
      <c r="N336" t="s">
        <v>108</v>
      </c>
      <c r="O336" t="s">
        <v>108</v>
      </c>
      <c r="P336">
        <v>24</v>
      </c>
      <c r="Q336" t="s">
        <v>113</v>
      </c>
      <c r="R336" t="s">
        <v>108</v>
      </c>
      <c r="S336" t="s">
        <v>108</v>
      </c>
      <c r="T336" t="s">
        <v>108</v>
      </c>
      <c r="U336">
        <v>837</v>
      </c>
      <c r="V336">
        <v>158</v>
      </c>
      <c r="W336">
        <v>391</v>
      </c>
      <c r="X336">
        <v>105</v>
      </c>
      <c r="Y336">
        <v>208</v>
      </c>
      <c r="Z336">
        <v>78</v>
      </c>
      <c r="AA336" t="s">
        <v>108</v>
      </c>
      <c r="AB336">
        <v>43</v>
      </c>
      <c r="AC336">
        <v>25</v>
      </c>
      <c r="AD336">
        <v>456.24099999999999</v>
      </c>
      <c r="AE336">
        <v>0.10204100000000001</v>
      </c>
      <c r="AF336">
        <v>0.38112699999999999</v>
      </c>
    </row>
    <row r="337" spans="1:32" x14ac:dyDescent="0.25">
      <c r="A337" t="s">
        <v>991</v>
      </c>
      <c r="B337">
        <v>1007</v>
      </c>
      <c r="C337" t="s">
        <v>655</v>
      </c>
      <c r="D337">
        <v>27</v>
      </c>
      <c r="E337">
        <v>159</v>
      </c>
      <c r="F337">
        <v>52</v>
      </c>
      <c r="G337">
        <v>98.5</v>
      </c>
      <c r="H337">
        <v>61.5</v>
      </c>
      <c r="I337" t="s">
        <v>103</v>
      </c>
      <c r="J337" t="s">
        <v>104</v>
      </c>
      <c r="K337" t="s">
        <v>409</v>
      </c>
      <c r="L337" t="s">
        <v>311</v>
      </c>
      <c r="M337" t="s">
        <v>107</v>
      </c>
      <c r="N337" t="s">
        <v>108</v>
      </c>
      <c r="O337" t="s">
        <v>108</v>
      </c>
      <c r="P337">
        <v>24</v>
      </c>
      <c r="Q337" t="s">
        <v>113</v>
      </c>
      <c r="R337" t="s">
        <v>108</v>
      </c>
      <c r="S337" t="s">
        <v>108</v>
      </c>
      <c r="T337" t="s">
        <v>108</v>
      </c>
      <c r="U337">
        <v>856</v>
      </c>
      <c r="V337">
        <v>165</v>
      </c>
      <c r="W337">
        <v>384</v>
      </c>
      <c r="X337">
        <v>99</v>
      </c>
      <c r="Y337">
        <v>209</v>
      </c>
      <c r="Z337">
        <v>76</v>
      </c>
      <c r="AA337" t="s">
        <v>108</v>
      </c>
      <c r="AB337">
        <v>40</v>
      </c>
      <c r="AC337">
        <v>30</v>
      </c>
      <c r="AD337">
        <v>474.11</v>
      </c>
      <c r="AE337">
        <v>8.3333299999999999E-2</v>
      </c>
      <c r="AF337">
        <v>0.37317</v>
      </c>
    </row>
    <row r="338" spans="1:32" x14ac:dyDescent="0.25">
      <c r="A338" t="s">
        <v>992</v>
      </c>
      <c r="B338">
        <v>1007</v>
      </c>
      <c r="C338" t="s">
        <v>655</v>
      </c>
      <c r="D338">
        <v>27</v>
      </c>
      <c r="E338">
        <v>159</v>
      </c>
      <c r="F338">
        <v>52</v>
      </c>
      <c r="G338">
        <v>98.5</v>
      </c>
      <c r="H338">
        <v>61.5</v>
      </c>
      <c r="I338" t="s">
        <v>103</v>
      </c>
      <c r="J338" t="s">
        <v>104</v>
      </c>
      <c r="K338" t="s">
        <v>409</v>
      </c>
      <c r="L338" t="s">
        <v>311</v>
      </c>
      <c r="M338" t="s">
        <v>107</v>
      </c>
      <c r="N338" t="s">
        <v>108</v>
      </c>
      <c r="O338" t="s">
        <v>108</v>
      </c>
      <c r="P338">
        <v>24</v>
      </c>
      <c r="Q338" t="s">
        <v>113</v>
      </c>
      <c r="R338" t="s">
        <v>108</v>
      </c>
      <c r="S338" t="s">
        <v>108</v>
      </c>
      <c r="T338" t="s">
        <v>108</v>
      </c>
      <c r="U338">
        <v>858</v>
      </c>
      <c r="V338">
        <v>168</v>
      </c>
      <c r="W338">
        <v>382</v>
      </c>
      <c r="X338">
        <v>93</v>
      </c>
      <c r="Y338">
        <v>214</v>
      </c>
      <c r="Z338">
        <v>75</v>
      </c>
      <c r="AA338" t="s">
        <v>108</v>
      </c>
      <c r="AB338">
        <v>41</v>
      </c>
      <c r="AC338">
        <v>30</v>
      </c>
      <c r="AD338">
        <v>471.79700000000003</v>
      </c>
      <c r="AE338">
        <v>0.111111</v>
      </c>
      <c r="AF338">
        <v>0.36135699999999998</v>
      </c>
    </row>
    <row r="339" spans="1:32" x14ac:dyDescent="0.25">
      <c r="A339" t="s">
        <v>993</v>
      </c>
      <c r="B339">
        <v>1008</v>
      </c>
      <c r="C339" t="s">
        <v>655</v>
      </c>
      <c r="D339">
        <v>33</v>
      </c>
      <c r="E339">
        <v>163.5</v>
      </c>
      <c r="F339">
        <v>69.8</v>
      </c>
      <c r="G339">
        <v>121.25</v>
      </c>
      <c r="H339">
        <v>71.25</v>
      </c>
      <c r="I339" t="s">
        <v>103</v>
      </c>
      <c r="J339" t="s">
        <v>104</v>
      </c>
      <c r="K339" t="s">
        <v>310</v>
      </c>
      <c r="L339" t="s">
        <v>311</v>
      </c>
      <c r="M339" t="s">
        <v>107</v>
      </c>
      <c r="N339" t="s">
        <v>108</v>
      </c>
      <c r="O339" t="s">
        <v>108</v>
      </c>
      <c r="P339">
        <v>-0.5</v>
      </c>
      <c r="Q339" t="s">
        <v>109</v>
      </c>
      <c r="R339" t="s">
        <v>108</v>
      </c>
      <c r="S339" t="s">
        <v>108</v>
      </c>
      <c r="T339" t="s">
        <v>108</v>
      </c>
      <c r="U339">
        <v>963</v>
      </c>
      <c r="V339">
        <v>137</v>
      </c>
      <c r="W339">
        <v>401</v>
      </c>
      <c r="X339">
        <v>100</v>
      </c>
      <c r="Y339">
        <v>236</v>
      </c>
      <c r="Z339">
        <v>65</v>
      </c>
      <c r="AA339" t="s">
        <v>108</v>
      </c>
      <c r="AB339">
        <v>34</v>
      </c>
      <c r="AC339">
        <v>26</v>
      </c>
      <c r="AD339">
        <v>628.71699999999998</v>
      </c>
      <c r="AE339">
        <v>9.3023300000000003E-2</v>
      </c>
      <c r="AF339">
        <v>0.35118300000000002</v>
      </c>
    </row>
    <row r="340" spans="1:32" x14ac:dyDescent="0.25">
      <c r="A340" t="s">
        <v>994</v>
      </c>
      <c r="B340">
        <v>1008</v>
      </c>
      <c r="C340" t="s">
        <v>655</v>
      </c>
      <c r="D340">
        <v>33</v>
      </c>
      <c r="E340">
        <v>163.5</v>
      </c>
      <c r="F340">
        <v>69.8</v>
      </c>
      <c r="G340">
        <v>121.25</v>
      </c>
      <c r="H340">
        <v>71.25</v>
      </c>
      <c r="I340" t="s">
        <v>103</v>
      </c>
      <c r="J340" t="s">
        <v>104</v>
      </c>
      <c r="K340" t="s">
        <v>310</v>
      </c>
      <c r="L340" t="s">
        <v>311</v>
      </c>
      <c r="M340" t="s">
        <v>107</v>
      </c>
      <c r="N340" t="s">
        <v>108</v>
      </c>
      <c r="O340" t="s">
        <v>108</v>
      </c>
      <c r="P340">
        <v>-0.5</v>
      </c>
      <c r="Q340" t="s">
        <v>109</v>
      </c>
      <c r="R340" t="s">
        <v>108</v>
      </c>
      <c r="S340" t="s">
        <v>108</v>
      </c>
      <c r="T340" t="s">
        <v>108</v>
      </c>
      <c r="U340">
        <v>962</v>
      </c>
      <c r="V340">
        <v>147</v>
      </c>
      <c r="W340">
        <v>401</v>
      </c>
      <c r="X340">
        <v>101</v>
      </c>
      <c r="Y340">
        <v>234</v>
      </c>
      <c r="Z340">
        <v>66</v>
      </c>
      <c r="AA340" t="s">
        <v>108</v>
      </c>
      <c r="AB340">
        <v>36</v>
      </c>
      <c r="AC340">
        <v>29</v>
      </c>
      <c r="AD340">
        <v>588.91399999999999</v>
      </c>
      <c r="AE340">
        <v>0.13636400000000001</v>
      </c>
      <c r="AF340">
        <v>0.38841300000000001</v>
      </c>
    </row>
    <row r="341" spans="1:32" x14ac:dyDescent="0.25">
      <c r="A341" t="s">
        <v>995</v>
      </c>
      <c r="B341">
        <v>1008</v>
      </c>
      <c r="C341" t="s">
        <v>655</v>
      </c>
      <c r="D341">
        <v>33</v>
      </c>
      <c r="E341">
        <v>163.5</v>
      </c>
      <c r="F341">
        <v>69.8</v>
      </c>
      <c r="G341">
        <v>121.25</v>
      </c>
      <c r="H341">
        <v>71.25</v>
      </c>
      <c r="I341" t="s">
        <v>103</v>
      </c>
      <c r="J341" t="s">
        <v>104</v>
      </c>
      <c r="K341" t="s">
        <v>310</v>
      </c>
      <c r="L341" t="s">
        <v>311</v>
      </c>
      <c r="M341" t="s">
        <v>107</v>
      </c>
      <c r="N341" t="s">
        <v>108</v>
      </c>
      <c r="O341" t="s">
        <v>108</v>
      </c>
      <c r="P341">
        <v>-0.5</v>
      </c>
      <c r="Q341" t="s">
        <v>109</v>
      </c>
      <c r="R341" t="s">
        <v>108</v>
      </c>
      <c r="S341" t="s">
        <v>108</v>
      </c>
      <c r="T341" t="s">
        <v>108</v>
      </c>
      <c r="U341">
        <v>1048</v>
      </c>
      <c r="V341">
        <v>142</v>
      </c>
      <c r="W341">
        <v>413</v>
      </c>
      <c r="X341">
        <v>108</v>
      </c>
      <c r="Y341">
        <v>236</v>
      </c>
      <c r="Z341">
        <v>69</v>
      </c>
      <c r="AA341" t="s">
        <v>108</v>
      </c>
      <c r="AB341">
        <v>43</v>
      </c>
      <c r="AC341">
        <v>24</v>
      </c>
      <c r="AD341">
        <v>622.62400000000002</v>
      </c>
      <c r="AE341">
        <v>0.19512199999999999</v>
      </c>
      <c r="AF341">
        <v>0.407806</v>
      </c>
    </row>
    <row r="342" spans="1:32" x14ac:dyDescent="0.25">
      <c r="A342" t="s">
        <v>996</v>
      </c>
      <c r="B342">
        <v>1008</v>
      </c>
      <c r="C342" t="s">
        <v>655</v>
      </c>
      <c r="D342">
        <v>33</v>
      </c>
      <c r="E342">
        <v>163.5</v>
      </c>
      <c r="F342">
        <v>69.8</v>
      </c>
      <c r="G342">
        <v>121.25</v>
      </c>
      <c r="H342">
        <v>71.25</v>
      </c>
      <c r="I342" t="s">
        <v>103</v>
      </c>
      <c r="J342" t="s">
        <v>104</v>
      </c>
      <c r="K342" t="s">
        <v>310</v>
      </c>
      <c r="L342" t="s">
        <v>311</v>
      </c>
      <c r="M342" t="s">
        <v>107</v>
      </c>
      <c r="N342" t="s">
        <v>108</v>
      </c>
      <c r="O342" t="s">
        <v>108</v>
      </c>
      <c r="P342">
        <v>0.5</v>
      </c>
      <c r="Q342" t="s">
        <v>113</v>
      </c>
      <c r="R342" t="s">
        <v>108</v>
      </c>
      <c r="S342" t="s">
        <v>108</v>
      </c>
      <c r="T342" t="s">
        <v>108</v>
      </c>
      <c r="U342">
        <v>817</v>
      </c>
      <c r="V342">
        <v>150</v>
      </c>
      <c r="W342">
        <v>368</v>
      </c>
      <c r="X342">
        <v>99</v>
      </c>
      <c r="Y342">
        <v>207</v>
      </c>
      <c r="Z342">
        <v>62</v>
      </c>
      <c r="AA342" t="s">
        <v>108</v>
      </c>
      <c r="AB342">
        <v>40</v>
      </c>
      <c r="AC342">
        <v>17</v>
      </c>
      <c r="AD342">
        <v>568.35299999999995</v>
      </c>
      <c r="AE342">
        <v>8.8888900000000007E-2</v>
      </c>
      <c r="AF342">
        <v>0.316077</v>
      </c>
    </row>
    <row r="343" spans="1:32" x14ac:dyDescent="0.25">
      <c r="A343" t="s">
        <v>997</v>
      </c>
      <c r="B343">
        <v>1008</v>
      </c>
      <c r="C343" t="s">
        <v>655</v>
      </c>
      <c r="D343">
        <v>33</v>
      </c>
      <c r="E343">
        <v>163.5</v>
      </c>
      <c r="F343">
        <v>69.8</v>
      </c>
      <c r="G343">
        <v>121.25</v>
      </c>
      <c r="H343">
        <v>71.25</v>
      </c>
      <c r="I343" t="s">
        <v>103</v>
      </c>
      <c r="J343" t="s">
        <v>104</v>
      </c>
      <c r="K343" t="s">
        <v>310</v>
      </c>
      <c r="L343" t="s">
        <v>311</v>
      </c>
      <c r="M343" t="s">
        <v>107</v>
      </c>
      <c r="N343" t="s">
        <v>108</v>
      </c>
      <c r="O343" t="s">
        <v>108</v>
      </c>
      <c r="P343">
        <v>0.5</v>
      </c>
      <c r="Q343" t="s">
        <v>113</v>
      </c>
      <c r="R343" t="s">
        <v>108</v>
      </c>
      <c r="S343" t="s">
        <v>108</v>
      </c>
      <c r="T343" t="s">
        <v>108</v>
      </c>
      <c r="U343">
        <v>844</v>
      </c>
      <c r="V343">
        <v>141</v>
      </c>
      <c r="W343">
        <v>375</v>
      </c>
      <c r="X343">
        <v>104</v>
      </c>
      <c r="Y343">
        <v>207</v>
      </c>
      <c r="Z343">
        <v>64</v>
      </c>
      <c r="AA343" t="s">
        <v>108</v>
      </c>
      <c r="AB343">
        <v>37</v>
      </c>
      <c r="AC343">
        <v>21</v>
      </c>
      <c r="AD343">
        <v>588.02599999999995</v>
      </c>
      <c r="AE343" t="s">
        <v>108</v>
      </c>
      <c r="AF343" t="s">
        <v>108</v>
      </c>
    </row>
    <row r="344" spans="1:32" x14ac:dyDescent="0.25">
      <c r="A344" t="s">
        <v>998</v>
      </c>
      <c r="B344">
        <v>1008</v>
      </c>
      <c r="C344" t="s">
        <v>655</v>
      </c>
      <c r="D344">
        <v>33</v>
      </c>
      <c r="E344">
        <v>163.5</v>
      </c>
      <c r="F344">
        <v>69.8</v>
      </c>
      <c r="G344">
        <v>121.25</v>
      </c>
      <c r="H344">
        <v>71.25</v>
      </c>
      <c r="I344" t="s">
        <v>103</v>
      </c>
      <c r="J344" t="s">
        <v>104</v>
      </c>
      <c r="K344" t="s">
        <v>310</v>
      </c>
      <c r="L344" t="s">
        <v>311</v>
      </c>
      <c r="M344" t="s">
        <v>107</v>
      </c>
      <c r="N344" t="s">
        <v>108</v>
      </c>
      <c r="O344" t="s">
        <v>108</v>
      </c>
      <c r="P344">
        <v>0.5</v>
      </c>
      <c r="Q344" t="s">
        <v>113</v>
      </c>
      <c r="R344" t="s">
        <v>108</v>
      </c>
      <c r="S344" t="s">
        <v>108</v>
      </c>
      <c r="T344" t="s">
        <v>108</v>
      </c>
      <c r="U344">
        <v>821</v>
      </c>
      <c r="V344">
        <v>143</v>
      </c>
      <c r="W344">
        <v>370</v>
      </c>
      <c r="X344">
        <v>101</v>
      </c>
      <c r="Y344">
        <v>206</v>
      </c>
      <c r="Z344">
        <v>63</v>
      </c>
      <c r="AA344" t="s">
        <v>108</v>
      </c>
      <c r="AB344">
        <v>37</v>
      </c>
      <c r="AC344">
        <v>20</v>
      </c>
      <c r="AD344">
        <v>575.99300000000005</v>
      </c>
      <c r="AE344">
        <v>9.5238100000000006E-2</v>
      </c>
      <c r="AF344">
        <v>0.31548799999999999</v>
      </c>
    </row>
    <row r="345" spans="1:32" x14ac:dyDescent="0.25">
      <c r="A345" t="s">
        <v>999</v>
      </c>
      <c r="B345">
        <v>1008</v>
      </c>
      <c r="C345" t="s">
        <v>655</v>
      </c>
      <c r="D345">
        <v>33</v>
      </c>
      <c r="E345">
        <v>163.5</v>
      </c>
      <c r="F345">
        <v>69.8</v>
      </c>
      <c r="G345">
        <v>121.25</v>
      </c>
      <c r="H345">
        <v>71.25</v>
      </c>
      <c r="I345" t="s">
        <v>103</v>
      </c>
      <c r="J345" t="s">
        <v>104</v>
      </c>
      <c r="K345" t="s">
        <v>310</v>
      </c>
      <c r="L345" t="s">
        <v>311</v>
      </c>
      <c r="M345" t="s">
        <v>107</v>
      </c>
      <c r="N345" t="s">
        <v>108</v>
      </c>
      <c r="O345" t="s">
        <v>108</v>
      </c>
      <c r="P345">
        <v>1</v>
      </c>
      <c r="Q345" t="s">
        <v>113</v>
      </c>
      <c r="R345" t="s">
        <v>108</v>
      </c>
      <c r="S345" t="s">
        <v>108</v>
      </c>
      <c r="T345" t="s">
        <v>108</v>
      </c>
      <c r="U345">
        <v>772</v>
      </c>
      <c r="V345">
        <v>143</v>
      </c>
      <c r="W345">
        <v>363</v>
      </c>
      <c r="X345">
        <v>97</v>
      </c>
      <c r="Y345">
        <v>204</v>
      </c>
      <c r="Z345">
        <v>62</v>
      </c>
      <c r="AA345" t="s">
        <v>108</v>
      </c>
      <c r="AB345">
        <v>37</v>
      </c>
      <c r="AC345">
        <v>21</v>
      </c>
      <c r="AD345">
        <v>553.96</v>
      </c>
      <c r="AE345">
        <v>0.119048</v>
      </c>
      <c r="AF345">
        <v>0.30907299999999999</v>
      </c>
    </row>
    <row r="346" spans="1:32" x14ac:dyDescent="0.25">
      <c r="A346" t="s">
        <v>1000</v>
      </c>
      <c r="B346">
        <v>1008</v>
      </c>
      <c r="C346" t="s">
        <v>655</v>
      </c>
      <c r="D346">
        <v>33</v>
      </c>
      <c r="E346">
        <v>163.5</v>
      </c>
      <c r="F346">
        <v>69.8</v>
      </c>
      <c r="G346">
        <v>121.25</v>
      </c>
      <c r="H346">
        <v>71.25</v>
      </c>
      <c r="I346" t="s">
        <v>103</v>
      </c>
      <c r="J346" t="s">
        <v>104</v>
      </c>
      <c r="K346" t="s">
        <v>310</v>
      </c>
      <c r="L346" t="s">
        <v>311</v>
      </c>
      <c r="M346" t="s">
        <v>107</v>
      </c>
      <c r="N346" t="s">
        <v>108</v>
      </c>
      <c r="O346" t="s">
        <v>108</v>
      </c>
      <c r="P346">
        <v>1</v>
      </c>
      <c r="Q346" t="s">
        <v>113</v>
      </c>
      <c r="R346" t="s">
        <v>108</v>
      </c>
      <c r="S346" t="s">
        <v>108</v>
      </c>
      <c r="T346" t="s">
        <v>108</v>
      </c>
      <c r="U346">
        <v>769</v>
      </c>
      <c r="V346">
        <v>140</v>
      </c>
      <c r="W346">
        <v>366</v>
      </c>
      <c r="X346">
        <v>106</v>
      </c>
      <c r="Y346">
        <v>198</v>
      </c>
      <c r="Z346">
        <v>62</v>
      </c>
      <c r="AA346" t="s">
        <v>108</v>
      </c>
      <c r="AB346">
        <v>37</v>
      </c>
      <c r="AC346">
        <v>20</v>
      </c>
      <c r="AD346">
        <v>520.36199999999997</v>
      </c>
      <c r="AE346">
        <v>0.13953499999999999</v>
      </c>
      <c r="AF346">
        <v>0.31692100000000001</v>
      </c>
    </row>
    <row r="347" spans="1:32" x14ac:dyDescent="0.25">
      <c r="A347" t="s">
        <v>1001</v>
      </c>
      <c r="B347">
        <v>1008</v>
      </c>
      <c r="C347" t="s">
        <v>655</v>
      </c>
      <c r="D347">
        <v>33</v>
      </c>
      <c r="E347">
        <v>163.5</v>
      </c>
      <c r="F347">
        <v>69.8</v>
      </c>
      <c r="G347">
        <v>121.25</v>
      </c>
      <c r="H347">
        <v>71.25</v>
      </c>
      <c r="I347" t="s">
        <v>103</v>
      </c>
      <c r="J347" t="s">
        <v>104</v>
      </c>
      <c r="K347" t="s">
        <v>310</v>
      </c>
      <c r="L347" t="s">
        <v>311</v>
      </c>
      <c r="M347" t="s">
        <v>107</v>
      </c>
      <c r="N347" t="s">
        <v>108</v>
      </c>
      <c r="O347" t="s">
        <v>108</v>
      </c>
      <c r="P347">
        <v>1</v>
      </c>
      <c r="Q347" t="s">
        <v>113</v>
      </c>
      <c r="R347" t="s">
        <v>108</v>
      </c>
      <c r="S347" t="s">
        <v>108</v>
      </c>
      <c r="T347" t="s">
        <v>108</v>
      </c>
      <c r="U347">
        <v>775</v>
      </c>
      <c r="V347">
        <v>144</v>
      </c>
      <c r="W347">
        <v>370</v>
      </c>
      <c r="X347">
        <v>95</v>
      </c>
      <c r="Y347">
        <v>213</v>
      </c>
      <c r="Z347">
        <v>62</v>
      </c>
      <c r="AA347" t="s">
        <v>108</v>
      </c>
      <c r="AB347">
        <v>36</v>
      </c>
      <c r="AC347">
        <v>20</v>
      </c>
      <c r="AD347">
        <v>565.49699999999996</v>
      </c>
      <c r="AE347">
        <v>0.121951</v>
      </c>
      <c r="AF347">
        <v>0.29508299999999998</v>
      </c>
    </row>
    <row r="348" spans="1:32" x14ac:dyDescent="0.25">
      <c r="A348" t="s">
        <v>1002</v>
      </c>
      <c r="B348">
        <v>1008</v>
      </c>
      <c r="C348" t="s">
        <v>655</v>
      </c>
      <c r="D348">
        <v>33</v>
      </c>
      <c r="E348">
        <v>163.5</v>
      </c>
      <c r="F348">
        <v>69.8</v>
      </c>
      <c r="G348">
        <v>121.25</v>
      </c>
      <c r="H348">
        <v>71.25</v>
      </c>
      <c r="I348" t="s">
        <v>103</v>
      </c>
      <c r="J348" t="s">
        <v>104</v>
      </c>
      <c r="K348" t="s">
        <v>310</v>
      </c>
      <c r="L348" t="s">
        <v>311</v>
      </c>
      <c r="M348" t="s">
        <v>107</v>
      </c>
      <c r="N348" t="s">
        <v>108</v>
      </c>
      <c r="O348" t="s">
        <v>108</v>
      </c>
      <c r="P348">
        <v>1.5</v>
      </c>
      <c r="Q348" t="s">
        <v>113</v>
      </c>
      <c r="R348" t="s">
        <v>108</v>
      </c>
      <c r="S348" t="s">
        <v>108</v>
      </c>
      <c r="T348" t="s">
        <v>108</v>
      </c>
      <c r="U348">
        <v>816</v>
      </c>
      <c r="V348">
        <v>144</v>
      </c>
      <c r="W348">
        <v>371</v>
      </c>
      <c r="X348">
        <v>107</v>
      </c>
      <c r="Y348">
        <v>202</v>
      </c>
      <c r="Z348">
        <v>62</v>
      </c>
      <c r="AA348" t="s">
        <v>108</v>
      </c>
      <c r="AB348">
        <v>38</v>
      </c>
      <c r="AC348">
        <v>19</v>
      </c>
      <c r="AD348">
        <v>571.38099999999997</v>
      </c>
      <c r="AE348">
        <v>0.14285700000000001</v>
      </c>
      <c r="AF348">
        <v>0.30262699999999998</v>
      </c>
    </row>
    <row r="349" spans="1:32" x14ac:dyDescent="0.25">
      <c r="A349" t="s">
        <v>1003</v>
      </c>
      <c r="B349">
        <v>1008</v>
      </c>
      <c r="C349" t="s">
        <v>655</v>
      </c>
      <c r="D349">
        <v>33</v>
      </c>
      <c r="E349">
        <v>163.5</v>
      </c>
      <c r="F349">
        <v>69.8</v>
      </c>
      <c r="G349">
        <v>121.25</v>
      </c>
      <c r="H349">
        <v>71.25</v>
      </c>
      <c r="I349" t="s">
        <v>103</v>
      </c>
      <c r="J349" t="s">
        <v>104</v>
      </c>
      <c r="K349" t="s">
        <v>310</v>
      </c>
      <c r="L349" t="s">
        <v>311</v>
      </c>
      <c r="M349" t="s">
        <v>107</v>
      </c>
      <c r="N349" t="s">
        <v>108</v>
      </c>
      <c r="O349" t="s">
        <v>108</v>
      </c>
      <c r="P349">
        <v>1.5</v>
      </c>
      <c r="Q349" t="s">
        <v>113</v>
      </c>
      <c r="R349" t="s">
        <v>108</v>
      </c>
      <c r="S349" t="s">
        <v>108</v>
      </c>
      <c r="T349" t="s">
        <v>108</v>
      </c>
      <c r="U349">
        <v>794</v>
      </c>
      <c r="V349">
        <v>150</v>
      </c>
      <c r="W349">
        <v>367</v>
      </c>
      <c r="X349">
        <v>101</v>
      </c>
      <c r="Y349">
        <v>204</v>
      </c>
      <c r="Z349">
        <v>62</v>
      </c>
      <c r="AA349" t="s">
        <v>108</v>
      </c>
      <c r="AB349">
        <v>39</v>
      </c>
      <c r="AC349">
        <v>19</v>
      </c>
      <c r="AD349">
        <v>557.06299999999999</v>
      </c>
      <c r="AE349">
        <v>0.146341</v>
      </c>
      <c r="AF349">
        <v>0.323741</v>
      </c>
    </row>
    <row r="350" spans="1:32" x14ac:dyDescent="0.25">
      <c r="A350" t="s">
        <v>1004</v>
      </c>
      <c r="B350">
        <v>1008</v>
      </c>
      <c r="C350" t="s">
        <v>655</v>
      </c>
      <c r="D350">
        <v>33</v>
      </c>
      <c r="E350">
        <v>163.5</v>
      </c>
      <c r="F350">
        <v>69.8</v>
      </c>
      <c r="G350">
        <v>121.25</v>
      </c>
      <c r="H350">
        <v>71.25</v>
      </c>
      <c r="I350" t="s">
        <v>103</v>
      </c>
      <c r="J350" t="s">
        <v>104</v>
      </c>
      <c r="K350" t="s">
        <v>310</v>
      </c>
      <c r="L350" t="s">
        <v>311</v>
      </c>
      <c r="M350" t="s">
        <v>107</v>
      </c>
      <c r="N350" t="s">
        <v>108</v>
      </c>
      <c r="O350" t="s">
        <v>108</v>
      </c>
      <c r="P350">
        <v>1.5</v>
      </c>
      <c r="Q350" t="s">
        <v>113</v>
      </c>
      <c r="R350" t="s">
        <v>108</v>
      </c>
      <c r="S350" t="s">
        <v>108</v>
      </c>
      <c r="T350" t="s">
        <v>108</v>
      </c>
      <c r="U350">
        <v>808</v>
      </c>
      <c r="V350">
        <v>142</v>
      </c>
      <c r="W350">
        <v>371</v>
      </c>
      <c r="X350">
        <v>109</v>
      </c>
      <c r="Y350">
        <v>201</v>
      </c>
      <c r="Z350">
        <v>61</v>
      </c>
      <c r="AA350" t="s">
        <v>108</v>
      </c>
      <c r="AB350">
        <v>35</v>
      </c>
      <c r="AC350">
        <v>21</v>
      </c>
      <c r="AD350">
        <v>565.47900000000004</v>
      </c>
      <c r="AE350">
        <v>0.121951</v>
      </c>
      <c r="AF350">
        <v>0.31492500000000001</v>
      </c>
    </row>
    <row r="351" spans="1:32" x14ac:dyDescent="0.25">
      <c r="A351" t="s">
        <v>1005</v>
      </c>
      <c r="B351">
        <v>1008</v>
      </c>
      <c r="C351" t="s">
        <v>655</v>
      </c>
      <c r="D351">
        <v>33</v>
      </c>
      <c r="E351">
        <v>163.5</v>
      </c>
      <c r="F351">
        <v>69.8</v>
      </c>
      <c r="G351">
        <v>121.25</v>
      </c>
      <c r="H351">
        <v>71.25</v>
      </c>
      <c r="I351" t="s">
        <v>103</v>
      </c>
      <c r="J351" t="s">
        <v>104</v>
      </c>
      <c r="K351" t="s">
        <v>310</v>
      </c>
      <c r="L351" t="s">
        <v>311</v>
      </c>
      <c r="M351" t="s">
        <v>107</v>
      </c>
      <c r="N351" t="s">
        <v>108</v>
      </c>
      <c r="O351" t="s">
        <v>108</v>
      </c>
      <c r="P351">
        <v>2</v>
      </c>
      <c r="Q351" t="s">
        <v>113</v>
      </c>
      <c r="R351" t="s">
        <v>108</v>
      </c>
      <c r="S351" t="s">
        <v>108</v>
      </c>
      <c r="T351" t="s">
        <v>108</v>
      </c>
      <c r="U351">
        <v>798</v>
      </c>
      <c r="V351">
        <v>148</v>
      </c>
      <c r="W351">
        <v>370</v>
      </c>
      <c r="X351">
        <v>95</v>
      </c>
      <c r="Y351">
        <v>210</v>
      </c>
      <c r="Z351">
        <v>65</v>
      </c>
      <c r="AA351" t="s">
        <v>108</v>
      </c>
      <c r="AB351">
        <v>37</v>
      </c>
      <c r="AC351">
        <v>21</v>
      </c>
      <c r="AD351">
        <v>527.66499999999996</v>
      </c>
      <c r="AE351">
        <v>0.14285700000000001</v>
      </c>
      <c r="AF351">
        <v>0.33071099999999998</v>
      </c>
    </row>
    <row r="352" spans="1:32" x14ac:dyDescent="0.25">
      <c r="A352" t="s">
        <v>1006</v>
      </c>
      <c r="B352">
        <v>1008</v>
      </c>
      <c r="C352" t="s">
        <v>655</v>
      </c>
      <c r="D352">
        <v>33</v>
      </c>
      <c r="E352">
        <v>163.5</v>
      </c>
      <c r="F352">
        <v>69.8</v>
      </c>
      <c r="G352">
        <v>121.25</v>
      </c>
      <c r="H352">
        <v>71.25</v>
      </c>
      <c r="I352" t="s">
        <v>103</v>
      </c>
      <c r="J352" t="s">
        <v>104</v>
      </c>
      <c r="K352" t="s">
        <v>310</v>
      </c>
      <c r="L352" t="s">
        <v>311</v>
      </c>
      <c r="M352" t="s">
        <v>107</v>
      </c>
      <c r="N352" t="s">
        <v>108</v>
      </c>
      <c r="O352" t="s">
        <v>108</v>
      </c>
      <c r="P352">
        <v>2</v>
      </c>
      <c r="Q352" t="s">
        <v>113</v>
      </c>
      <c r="R352" t="s">
        <v>108</v>
      </c>
      <c r="S352" t="s">
        <v>108</v>
      </c>
      <c r="T352" t="s">
        <v>108</v>
      </c>
      <c r="U352">
        <v>831</v>
      </c>
      <c r="V352">
        <v>154</v>
      </c>
      <c r="W352">
        <v>364</v>
      </c>
      <c r="X352">
        <v>103</v>
      </c>
      <c r="Y352">
        <v>196</v>
      </c>
      <c r="Z352">
        <v>65</v>
      </c>
      <c r="AA352" t="s">
        <v>108</v>
      </c>
      <c r="AB352">
        <v>34</v>
      </c>
      <c r="AC352">
        <v>25</v>
      </c>
      <c r="AD352">
        <v>541.98199999999997</v>
      </c>
      <c r="AE352" t="s">
        <v>108</v>
      </c>
      <c r="AF352" t="s">
        <v>108</v>
      </c>
    </row>
    <row r="353" spans="1:32" x14ac:dyDescent="0.25">
      <c r="A353" t="s">
        <v>1007</v>
      </c>
      <c r="B353">
        <v>1008</v>
      </c>
      <c r="C353" t="s">
        <v>655</v>
      </c>
      <c r="D353">
        <v>33</v>
      </c>
      <c r="E353">
        <v>163.5</v>
      </c>
      <c r="F353">
        <v>69.8</v>
      </c>
      <c r="G353">
        <v>121.25</v>
      </c>
      <c r="H353">
        <v>71.25</v>
      </c>
      <c r="I353" t="s">
        <v>103</v>
      </c>
      <c r="J353" t="s">
        <v>104</v>
      </c>
      <c r="K353" t="s">
        <v>310</v>
      </c>
      <c r="L353" t="s">
        <v>311</v>
      </c>
      <c r="M353" t="s">
        <v>107</v>
      </c>
      <c r="N353" t="s">
        <v>108</v>
      </c>
      <c r="O353" t="s">
        <v>108</v>
      </c>
      <c r="P353">
        <v>2</v>
      </c>
      <c r="Q353" t="s">
        <v>113</v>
      </c>
      <c r="R353" t="s">
        <v>108</v>
      </c>
      <c r="S353" t="s">
        <v>108</v>
      </c>
      <c r="T353" t="s">
        <v>108</v>
      </c>
      <c r="U353">
        <v>831</v>
      </c>
      <c r="V353">
        <v>146</v>
      </c>
      <c r="W353">
        <v>376</v>
      </c>
      <c r="X353">
        <v>109</v>
      </c>
      <c r="Y353">
        <v>201</v>
      </c>
      <c r="Z353">
        <v>66</v>
      </c>
      <c r="AA353" t="s">
        <v>108</v>
      </c>
      <c r="AB353">
        <v>36</v>
      </c>
      <c r="AC353">
        <v>23</v>
      </c>
      <c r="AD353">
        <v>552.60299999999995</v>
      </c>
      <c r="AE353">
        <v>0.19047600000000001</v>
      </c>
      <c r="AF353">
        <v>0.350192</v>
      </c>
    </row>
    <row r="354" spans="1:32" x14ac:dyDescent="0.25">
      <c r="A354" t="s">
        <v>1008</v>
      </c>
      <c r="B354">
        <v>1008</v>
      </c>
      <c r="C354" t="s">
        <v>655</v>
      </c>
      <c r="D354">
        <v>33</v>
      </c>
      <c r="E354">
        <v>163.5</v>
      </c>
      <c r="F354">
        <v>69.8</v>
      </c>
      <c r="G354">
        <v>121.25</v>
      </c>
      <c r="H354">
        <v>71.25</v>
      </c>
      <c r="I354" t="s">
        <v>103</v>
      </c>
      <c r="J354" t="s">
        <v>104</v>
      </c>
      <c r="K354" t="s">
        <v>310</v>
      </c>
      <c r="L354" t="s">
        <v>311</v>
      </c>
      <c r="M354" t="s">
        <v>107</v>
      </c>
      <c r="N354" t="s">
        <v>108</v>
      </c>
      <c r="O354" t="s">
        <v>108</v>
      </c>
      <c r="P354">
        <v>2.5</v>
      </c>
      <c r="Q354" t="s">
        <v>113</v>
      </c>
      <c r="R354" t="s">
        <v>108</v>
      </c>
      <c r="S354" t="s">
        <v>108</v>
      </c>
      <c r="T354" t="s">
        <v>108</v>
      </c>
      <c r="U354">
        <v>771</v>
      </c>
      <c r="V354">
        <v>139</v>
      </c>
      <c r="W354">
        <v>368</v>
      </c>
      <c r="X354">
        <v>95</v>
      </c>
      <c r="Y354">
        <v>209</v>
      </c>
      <c r="Z354">
        <v>64</v>
      </c>
      <c r="AA354" t="s">
        <v>108</v>
      </c>
      <c r="AB354">
        <v>41</v>
      </c>
      <c r="AC354">
        <v>21</v>
      </c>
      <c r="AD354">
        <v>473.27800000000002</v>
      </c>
      <c r="AE354">
        <v>0.22500000000000001</v>
      </c>
      <c r="AF354">
        <v>0.33113100000000001</v>
      </c>
    </row>
    <row r="355" spans="1:32" x14ac:dyDescent="0.25">
      <c r="A355" t="s">
        <v>1009</v>
      </c>
      <c r="B355">
        <v>1008</v>
      </c>
      <c r="C355" t="s">
        <v>655</v>
      </c>
      <c r="D355">
        <v>33</v>
      </c>
      <c r="E355">
        <v>163.5</v>
      </c>
      <c r="F355">
        <v>69.8</v>
      </c>
      <c r="G355">
        <v>121.25</v>
      </c>
      <c r="H355">
        <v>71.25</v>
      </c>
      <c r="I355" t="s">
        <v>103</v>
      </c>
      <c r="J355" t="s">
        <v>104</v>
      </c>
      <c r="K355" t="s">
        <v>310</v>
      </c>
      <c r="L355" t="s">
        <v>311</v>
      </c>
      <c r="M355" t="s">
        <v>107</v>
      </c>
      <c r="N355" t="s">
        <v>108</v>
      </c>
      <c r="O355" t="s">
        <v>108</v>
      </c>
      <c r="P355">
        <v>2.5</v>
      </c>
      <c r="Q355" t="s">
        <v>113</v>
      </c>
      <c r="R355" t="s">
        <v>108</v>
      </c>
      <c r="S355" t="s">
        <v>108</v>
      </c>
      <c r="T355" t="s">
        <v>108</v>
      </c>
      <c r="U355">
        <v>780</v>
      </c>
      <c r="V355">
        <v>142</v>
      </c>
      <c r="W355">
        <v>367</v>
      </c>
      <c r="X355">
        <v>106</v>
      </c>
      <c r="Y355">
        <v>198</v>
      </c>
      <c r="Z355">
        <v>63</v>
      </c>
      <c r="AA355" t="s">
        <v>108</v>
      </c>
      <c r="AB355">
        <v>35</v>
      </c>
      <c r="AC355">
        <v>25</v>
      </c>
      <c r="AD355">
        <v>499.81799999999998</v>
      </c>
      <c r="AE355" t="s">
        <v>108</v>
      </c>
      <c r="AF355" t="s">
        <v>108</v>
      </c>
    </row>
    <row r="356" spans="1:32" x14ac:dyDescent="0.25">
      <c r="A356" t="s">
        <v>1010</v>
      </c>
      <c r="B356">
        <v>1008</v>
      </c>
      <c r="C356" t="s">
        <v>655</v>
      </c>
      <c r="D356">
        <v>33</v>
      </c>
      <c r="E356">
        <v>163.5</v>
      </c>
      <c r="F356">
        <v>69.8</v>
      </c>
      <c r="G356">
        <v>121.25</v>
      </c>
      <c r="H356">
        <v>71.25</v>
      </c>
      <c r="I356" t="s">
        <v>103</v>
      </c>
      <c r="J356" t="s">
        <v>104</v>
      </c>
      <c r="K356" t="s">
        <v>310</v>
      </c>
      <c r="L356" t="s">
        <v>311</v>
      </c>
      <c r="M356" t="s">
        <v>107</v>
      </c>
      <c r="N356" t="s">
        <v>108</v>
      </c>
      <c r="O356" t="s">
        <v>108</v>
      </c>
      <c r="P356">
        <v>2.5</v>
      </c>
      <c r="Q356" t="s">
        <v>113</v>
      </c>
      <c r="R356" t="s">
        <v>108</v>
      </c>
      <c r="S356" t="s">
        <v>108</v>
      </c>
      <c r="T356" t="s">
        <v>108</v>
      </c>
      <c r="U356">
        <v>788</v>
      </c>
      <c r="V356">
        <v>142</v>
      </c>
      <c r="W356">
        <v>370</v>
      </c>
      <c r="X356">
        <v>103</v>
      </c>
      <c r="Y356">
        <v>203</v>
      </c>
      <c r="Z356">
        <v>64</v>
      </c>
      <c r="AA356" t="s">
        <v>108</v>
      </c>
      <c r="AB356">
        <v>37</v>
      </c>
      <c r="AC356">
        <v>24</v>
      </c>
      <c r="AD356">
        <v>497.83800000000002</v>
      </c>
      <c r="AE356">
        <v>0.16666700000000001</v>
      </c>
      <c r="AF356">
        <v>0.335565</v>
      </c>
    </row>
    <row r="357" spans="1:32" x14ac:dyDescent="0.25">
      <c r="A357" t="s">
        <v>1011</v>
      </c>
      <c r="B357">
        <v>1008</v>
      </c>
      <c r="C357" t="s">
        <v>655</v>
      </c>
      <c r="D357">
        <v>33</v>
      </c>
      <c r="E357">
        <v>163.5</v>
      </c>
      <c r="F357">
        <v>69.8</v>
      </c>
      <c r="G357">
        <v>121.25</v>
      </c>
      <c r="H357">
        <v>71.25</v>
      </c>
      <c r="I357" t="s">
        <v>103</v>
      </c>
      <c r="J357" t="s">
        <v>104</v>
      </c>
      <c r="K357" t="s">
        <v>310</v>
      </c>
      <c r="L357" t="s">
        <v>311</v>
      </c>
      <c r="M357" t="s">
        <v>107</v>
      </c>
      <c r="N357" t="s">
        <v>108</v>
      </c>
      <c r="O357" t="s">
        <v>108</v>
      </c>
      <c r="P357">
        <v>3</v>
      </c>
      <c r="Q357" t="s">
        <v>113</v>
      </c>
      <c r="R357" t="s">
        <v>108</v>
      </c>
      <c r="S357" t="s">
        <v>108</v>
      </c>
      <c r="T357" t="s">
        <v>108</v>
      </c>
      <c r="U357">
        <v>730</v>
      </c>
      <c r="V357">
        <v>139</v>
      </c>
      <c r="W357">
        <v>355</v>
      </c>
      <c r="X357">
        <v>103</v>
      </c>
      <c r="Y357">
        <v>188</v>
      </c>
      <c r="Z357">
        <v>64</v>
      </c>
      <c r="AA357" t="s">
        <v>108</v>
      </c>
      <c r="AB357">
        <v>40</v>
      </c>
      <c r="AC357">
        <v>21</v>
      </c>
      <c r="AD357">
        <v>456.13400000000001</v>
      </c>
      <c r="AE357">
        <v>0.17499999999999999</v>
      </c>
      <c r="AF357">
        <v>0.284416</v>
      </c>
    </row>
    <row r="358" spans="1:32" x14ac:dyDescent="0.25">
      <c r="A358" t="s">
        <v>1012</v>
      </c>
      <c r="B358">
        <v>1008</v>
      </c>
      <c r="C358" t="s">
        <v>655</v>
      </c>
      <c r="D358">
        <v>33</v>
      </c>
      <c r="E358">
        <v>163.5</v>
      </c>
      <c r="F358">
        <v>69.8</v>
      </c>
      <c r="G358">
        <v>121.25</v>
      </c>
      <c r="H358">
        <v>71.25</v>
      </c>
      <c r="I358" t="s">
        <v>103</v>
      </c>
      <c r="J358" t="s">
        <v>104</v>
      </c>
      <c r="K358" t="s">
        <v>310</v>
      </c>
      <c r="L358" t="s">
        <v>311</v>
      </c>
      <c r="M358" t="s">
        <v>107</v>
      </c>
      <c r="N358" t="s">
        <v>108</v>
      </c>
      <c r="O358" t="s">
        <v>108</v>
      </c>
      <c r="P358">
        <v>3</v>
      </c>
      <c r="Q358" t="s">
        <v>113</v>
      </c>
      <c r="R358" t="s">
        <v>108</v>
      </c>
      <c r="S358" t="s">
        <v>108</v>
      </c>
      <c r="T358" t="s">
        <v>108</v>
      </c>
      <c r="U358">
        <v>713</v>
      </c>
      <c r="V358">
        <v>126</v>
      </c>
      <c r="W358">
        <v>367</v>
      </c>
      <c r="X358">
        <v>113</v>
      </c>
      <c r="Y358">
        <v>189</v>
      </c>
      <c r="Z358">
        <v>65</v>
      </c>
      <c r="AA358" t="s">
        <v>108</v>
      </c>
      <c r="AB358">
        <v>42</v>
      </c>
      <c r="AC358">
        <v>21</v>
      </c>
      <c r="AD358">
        <v>445.65199999999999</v>
      </c>
      <c r="AE358">
        <v>0.14285700000000001</v>
      </c>
      <c r="AF358">
        <v>0.30100500000000002</v>
      </c>
    </row>
    <row r="359" spans="1:32" x14ac:dyDescent="0.25">
      <c r="A359" t="s">
        <v>1013</v>
      </c>
      <c r="B359">
        <v>1008</v>
      </c>
      <c r="C359" t="s">
        <v>655</v>
      </c>
      <c r="D359">
        <v>33</v>
      </c>
      <c r="E359">
        <v>163.5</v>
      </c>
      <c r="F359">
        <v>69.8</v>
      </c>
      <c r="G359">
        <v>121.25</v>
      </c>
      <c r="H359">
        <v>71.25</v>
      </c>
      <c r="I359" t="s">
        <v>103</v>
      </c>
      <c r="J359" t="s">
        <v>104</v>
      </c>
      <c r="K359" t="s">
        <v>310</v>
      </c>
      <c r="L359" t="s">
        <v>311</v>
      </c>
      <c r="M359" t="s">
        <v>107</v>
      </c>
      <c r="N359" t="s">
        <v>108</v>
      </c>
      <c r="O359" t="s">
        <v>108</v>
      </c>
      <c r="P359">
        <v>3</v>
      </c>
      <c r="Q359" t="s">
        <v>113</v>
      </c>
      <c r="R359" t="s">
        <v>108</v>
      </c>
      <c r="S359" t="s">
        <v>108</v>
      </c>
      <c r="T359" t="s">
        <v>108</v>
      </c>
      <c r="U359">
        <v>705</v>
      </c>
      <c r="V359">
        <v>140</v>
      </c>
      <c r="W359">
        <v>359</v>
      </c>
      <c r="X359">
        <v>101</v>
      </c>
      <c r="Y359">
        <v>193</v>
      </c>
      <c r="Z359">
        <v>65</v>
      </c>
      <c r="AA359" t="s">
        <v>108</v>
      </c>
      <c r="AB359">
        <v>42</v>
      </c>
      <c r="AC359">
        <v>20</v>
      </c>
      <c r="AD359">
        <v>437.29399999999998</v>
      </c>
      <c r="AE359">
        <v>0.17073199999999999</v>
      </c>
      <c r="AF359">
        <v>0.307253</v>
      </c>
    </row>
    <row r="360" spans="1:32" x14ac:dyDescent="0.25">
      <c r="A360" t="s">
        <v>1014</v>
      </c>
      <c r="B360">
        <v>1008</v>
      </c>
      <c r="C360" t="s">
        <v>655</v>
      </c>
      <c r="D360">
        <v>33</v>
      </c>
      <c r="E360">
        <v>163.5</v>
      </c>
      <c r="F360">
        <v>69.8</v>
      </c>
      <c r="G360">
        <v>121.25</v>
      </c>
      <c r="H360">
        <v>71.25</v>
      </c>
      <c r="I360" t="s">
        <v>103</v>
      </c>
      <c r="J360" t="s">
        <v>104</v>
      </c>
      <c r="K360" t="s">
        <v>310</v>
      </c>
      <c r="L360" t="s">
        <v>311</v>
      </c>
      <c r="M360" t="s">
        <v>107</v>
      </c>
      <c r="N360" t="s">
        <v>108</v>
      </c>
      <c r="O360" t="s">
        <v>108</v>
      </c>
      <c r="P360">
        <v>3.5</v>
      </c>
      <c r="Q360" t="s">
        <v>113</v>
      </c>
      <c r="R360" t="s">
        <v>108</v>
      </c>
      <c r="S360" t="s">
        <v>108</v>
      </c>
      <c r="T360" t="s">
        <v>108</v>
      </c>
      <c r="U360">
        <v>704</v>
      </c>
      <c r="V360">
        <v>140</v>
      </c>
      <c r="W360">
        <v>354</v>
      </c>
      <c r="X360">
        <v>100</v>
      </c>
      <c r="Y360">
        <v>188</v>
      </c>
      <c r="Z360">
        <v>66</v>
      </c>
      <c r="AA360" t="s">
        <v>108</v>
      </c>
      <c r="AB360">
        <v>44</v>
      </c>
      <c r="AC360">
        <v>20</v>
      </c>
      <c r="AD360">
        <v>461.17399999999998</v>
      </c>
      <c r="AE360">
        <v>0.2</v>
      </c>
      <c r="AF360">
        <v>0.28980400000000001</v>
      </c>
    </row>
    <row r="361" spans="1:32" x14ac:dyDescent="0.25">
      <c r="A361" t="s">
        <v>1015</v>
      </c>
      <c r="B361">
        <v>1008</v>
      </c>
      <c r="C361" t="s">
        <v>655</v>
      </c>
      <c r="D361">
        <v>33</v>
      </c>
      <c r="E361">
        <v>163.5</v>
      </c>
      <c r="F361">
        <v>69.8</v>
      </c>
      <c r="G361">
        <v>121.25</v>
      </c>
      <c r="H361">
        <v>71.25</v>
      </c>
      <c r="I361" t="s">
        <v>103</v>
      </c>
      <c r="J361" t="s">
        <v>104</v>
      </c>
      <c r="K361" t="s">
        <v>310</v>
      </c>
      <c r="L361" t="s">
        <v>311</v>
      </c>
      <c r="M361" t="s">
        <v>107</v>
      </c>
      <c r="N361" t="s">
        <v>108</v>
      </c>
      <c r="O361" t="s">
        <v>108</v>
      </c>
      <c r="P361">
        <v>3.5</v>
      </c>
      <c r="Q361" t="s">
        <v>113</v>
      </c>
      <c r="R361" t="s">
        <v>108</v>
      </c>
      <c r="S361" t="s">
        <v>108</v>
      </c>
      <c r="T361" t="s">
        <v>108</v>
      </c>
      <c r="U361">
        <v>692</v>
      </c>
      <c r="V361">
        <v>134</v>
      </c>
      <c r="W361">
        <v>354</v>
      </c>
      <c r="X361">
        <v>103</v>
      </c>
      <c r="Y361">
        <v>185</v>
      </c>
      <c r="Z361">
        <v>66</v>
      </c>
      <c r="AA361" t="s">
        <v>108</v>
      </c>
      <c r="AB361">
        <v>36</v>
      </c>
      <c r="AC361">
        <v>29</v>
      </c>
      <c r="AD361">
        <v>430.63600000000002</v>
      </c>
      <c r="AE361">
        <v>0.20930199999999999</v>
      </c>
      <c r="AF361">
        <v>0.27149200000000001</v>
      </c>
    </row>
    <row r="362" spans="1:32" x14ac:dyDescent="0.25">
      <c r="A362" t="s">
        <v>1016</v>
      </c>
      <c r="B362">
        <v>1008</v>
      </c>
      <c r="C362" t="s">
        <v>655</v>
      </c>
      <c r="D362">
        <v>33</v>
      </c>
      <c r="E362">
        <v>163.5</v>
      </c>
      <c r="F362">
        <v>69.8</v>
      </c>
      <c r="G362">
        <v>121.25</v>
      </c>
      <c r="H362">
        <v>71.25</v>
      </c>
      <c r="I362" t="s">
        <v>103</v>
      </c>
      <c r="J362" t="s">
        <v>104</v>
      </c>
      <c r="K362" t="s">
        <v>310</v>
      </c>
      <c r="L362" t="s">
        <v>311</v>
      </c>
      <c r="M362" t="s">
        <v>107</v>
      </c>
      <c r="N362" t="s">
        <v>108</v>
      </c>
      <c r="O362" t="s">
        <v>108</v>
      </c>
      <c r="P362">
        <v>3.5</v>
      </c>
      <c r="Q362" t="s">
        <v>113</v>
      </c>
      <c r="R362" t="s">
        <v>108</v>
      </c>
      <c r="S362" t="s">
        <v>108</v>
      </c>
      <c r="T362" t="s">
        <v>108</v>
      </c>
      <c r="U362">
        <v>673</v>
      </c>
      <c r="V362">
        <v>136</v>
      </c>
      <c r="W362">
        <v>348</v>
      </c>
      <c r="X362">
        <v>100</v>
      </c>
      <c r="Y362">
        <v>183</v>
      </c>
      <c r="Z362">
        <v>65</v>
      </c>
      <c r="AA362" t="s">
        <v>108</v>
      </c>
      <c r="AB362">
        <v>37</v>
      </c>
      <c r="AC362">
        <v>25</v>
      </c>
      <c r="AD362">
        <v>427.25099999999998</v>
      </c>
      <c r="AE362">
        <v>0.19512199999999999</v>
      </c>
      <c r="AF362">
        <v>0.28448099999999998</v>
      </c>
    </row>
    <row r="363" spans="1:32" x14ac:dyDescent="0.25">
      <c r="A363" t="s">
        <v>1017</v>
      </c>
      <c r="B363">
        <v>1008</v>
      </c>
      <c r="C363" t="s">
        <v>655</v>
      </c>
      <c r="D363">
        <v>33</v>
      </c>
      <c r="E363">
        <v>163.5</v>
      </c>
      <c r="F363">
        <v>69.8</v>
      </c>
      <c r="G363">
        <v>121.25</v>
      </c>
      <c r="H363">
        <v>71.25</v>
      </c>
      <c r="I363" t="s">
        <v>103</v>
      </c>
      <c r="J363" t="s">
        <v>104</v>
      </c>
      <c r="K363" t="s">
        <v>310</v>
      </c>
      <c r="L363" t="s">
        <v>311</v>
      </c>
      <c r="M363" t="s">
        <v>107</v>
      </c>
      <c r="N363" t="s">
        <v>108</v>
      </c>
      <c r="O363" t="s">
        <v>108</v>
      </c>
      <c r="P363">
        <v>4</v>
      </c>
      <c r="Q363" t="s">
        <v>113</v>
      </c>
      <c r="R363" t="s">
        <v>108</v>
      </c>
      <c r="S363" t="s">
        <v>108</v>
      </c>
      <c r="T363" t="s">
        <v>108</v>
      </c>
      <c r="U363">
        <v>683</v>
      </c>
      <c r="V363">
        <v>143</v>
      </c>
      <c r="W363">
        <v>351</v>
      </c>
      <c r="X363">
        <v>93</v>
      </c>
      <c r="Y363">
        <v>194</v>
      </c>
      <c r="Z363">
        <v>64</v>
      </c>
      <c r="AA363" t="s">
        <v>108</v>
      </c>
      <c r="AB363">
        <v>38</v>
      </c>
      <c r="AC363">
        <v>26</v>
      </c>
      <c r="AD363">
        <v>409.41300000000001</v>
      </c>
      <c r="AE363">
        <v>0.18604699999999999</v>
      </c>
      <c r="AF363">
        <v>0.300784</v>
      </c>
    </row>
    <row r="364" spans="1:32" x14ac:dyDescent="0.25">
      <c r="A364" t="s">
        <v>1018</v>
      </c>
      <c r="B364">
        <v>1008</v>
      </c>
      <c r="C364" t="s">
        <v>655</v>
      </c>
      <c r="D364">
        <v>33</v>
      </c>
      <c r="E364">
        <v>163.5</v>
      </c>
      <c r="F364">
        <v>69.8</v>
      </c>
      <c r="G364">
        <v>121.25</v>
      </c>
      <c r="H364">
        <v>71.25</v>
      </c>
      <c r="I364" t="s">
        <v>103</v>
      </c>
      <c r="J364" t="s">
        <v>104</v>
      </c>
      <c r="K364" t="s">
        <v>310</v>
      </c>
      <c r="L364" t="s">
        <v>311</v>
      </c>
      <c r="M364" t="s">
        <v>107</v>
      </c>
      <c r="N364" t="s">
        <v>108</v>
      </c>
      <c r="O364" t="s">
        <v>108</v>
      </c>
      <c r="P364">
        <v>4</v>
      </c>
      <c r="Q364" t="s">
        <v>113</v>
      </c>
      <c r="R364" t="s">
        <v>108</v>
      </c>
      <c r="S364" t="s">
        <v>108</v>
      </c>
      <c r="T364" t="s">
        <v>108</v>
      </c>
      <c r="U364">
        <v>688</v>
      </c>
      <c r="V364">
        <v>137</v>
      </c>
      <c r="W364">
        <v>355</v>
      </c>
      <c r="X364">
        <v>101</v>
      </c>
      <c r="Y364">
        <v>189</v>
      </c>
      <c r="Z364">
        <v>65</v>
      </c>
      <c r="AA364" t="s">
        <v>108</v>
      </c>
      <c r="AB364">
        <v>44</v>
      </c>
      <c r="AC364">
        <v>21</v>
      </c>
      <c r="AD364">
        <v>431.81099999999998</v>
      </c>
      <c r="AE364">
        <v>0.16666700000000001</v>
      </c>
      <c r="AF364">
        <v>0.309056</v>
      </c>
    </row>
    <row r="365" spans="1:32" x14ac:dyDescent="0.25">
      <c r="A365" t="s">
        <v>1019</v>
      </c>
      <c r="B365">
        <v>1008</v>
      </c>
      <c r="C365" t="s">
        <v>655</v>
      </c>
      <c r="D365">
        <v>33</v>
      </c>
      <c r="E365">
        <v>163.5</v>
      </c>
      <c r="F365">
        <v>69.8</v>
      </c>
      <c r="G365">
        <v>121.25</v>
      </c>
      <c r="H365">
        <v>71.25</v>
      </c>
      <c r="I365" t="s">
        <v>103</v>
      </c>
      <c r="J365" t="s">
        <v>104</v>
      </c>
      <c r="K365" t="s">
        <v>310</v>
      </c>
      <c r="L365" t="s">
        <v>311</v>
      </c>
      <c r="M365" t="s">
        <v>107</v>
      </c>
      <c r="N365" t="s">
        <v>108</v>
      </c>
      <c r="O365" t="s">
        <v>108</v>
      </c>
      <c r="P365">
        <v>4</v>
      </c>
      <c r="Q365" t="s">
        <v>113</v>
      </c>
      <c r="R365" t="s">
        <v>108</v>
      </c>
      <c r="S365" t="s">
        <v>108</v>
      </c>
      <c r="T365" t="s">
        <v>108</v>
      </c>
      <c r="U365">
        <v>663</v>
      </c>
      <c r="V365">
        <v>138</v>
      </c>
      <c r="W365">
        <v>355</v>
      </c>
      <c r="X365">
        <v>100</v>
      </c>
      <c r="Y365">
        <v>190</v>
      </c>
      <c r="Z365">
        <v>65</v>
      </c>
      <c r="AA365" t="s">
        <v>108</v>
      </c>
      <c r="AB365">
        <v>45</v>
      </c>
      <c r="AC365">
        <v>20</v>
      </c>
      <c r="AD365">
        <v>417.185</v>
      </c>
      <c r="AE365">
        <v>0.20930199999999999</v>
      </c>
      <c r="AF365">
        <v>0.32186300000000001</v>
      </c>
    </row>
    <row r="366" spans="1:32" x14ac:dyDescent="0.25">
      <c r="A366" t="s">
        <v>1020</v>
      </c>
      <c r="B366">
        <v>1008</v>
      </c>
      <c r="C366" t="s">
        <v>655</v>
      </c>
      <c r="D366">
        <v>33</v>
      </c>
      <c r="E366">
        <v>163.5</v>
      </c>
      <c r="F366">
        <v>69.8</v>
      </c>
      <c r="G366">
        <v>121.25</v>
      </c>
      <c r="H366">
        <v>71.25</v>
      </c>
      <c r="I366" t="s">
        <v>103</v>
      </c>
      <c r="J366" t="s">
        <v>104</v>
      </c>
      <c r="K366" t="s">
        <v>310</v>
      </c>
      <c r="L366" t="s">
        <v>311</v>
      </c>
      <c r="M366" t="s">
        <v>107</v>
      </c>
      <c r="N366" t="s">
        <v>108</v>
      </c>
      <c r="O366" t="s">
        <v>108</v>
      </c>
      <c r="P366">
        <v>5</v>
      </c>
      <c r="Q366" t="s">
        <v>113</v>
      </c>
      <c r="R366" t="s">
        <v>108</v>
      </c>
      <c r="S366" t="s">
        <v>108</v>
      </c>
      <c r="T366" t="s">
        <v>108</v>
      </c>
      <c r="U366">
        <v>696</v>
      </c>
      <c r="V366">
        <v>135</v>
      </c>
      <c r="W366">
        <v>351</v>
      </c>
      <c r="X366">
        <v>102</v>
      </c>
      <c r="Y366">
        <v>186</v>
      </c>
      <c r="Z366">
        <v>63</v>
      </c>
      <c r="AA366" t="s">
        <v>108</v>
      </c>
      <c r="AB366">
        <v>42</v>
      </c>
      <c r="AC366">
        <v>20</v>
      </c>
      <c r="AD366">
        <v>473.30500000000001</v>
      </c>
      <c r="AE366">
        <v>0.13953499999999999</v>
      </c>
      <c r="AF366">
        <v>0.29879299999999998</v>
      </c>
    </row>
    <row r="367" spans="1:32" x14ac:dyDescent="0.25">
      <c r="A367" t="s">
        <v>1021</v>
      </c>
      <c r="B367">
        <v>1008</v>
      </c>
      <c r="C367" t="s">
        <v>655</v>
      </c>
      <c r="D367">
        <v>33</v>
      </c>
      <c r="E367">
        <v>163.5</v>
      </c>
      <c r="F367">
        <v>69.8</v>
      </c>
      <c r="G367">
        <v>121.25</v>
      </c>
      <c r="H367">
        <v>71.25</v>
      </c>
      <c r="I367" t="s">
        <v>103</v>
      </c>
      <c r="J367" t="s">
        <v>104</v>
      </c>
      <c r="K367" t="s">
        <v>310</v>
      </c>
      <c r="L367" t="s">
        <v>311</v>
      </c>
      <c r="M367" t="s">
        <v>107</v>
      </c>
      <c r="N367" t="s">
        <v>108</v>
      </c>
      <c r="O367" t="s">
        <v>108</v>
      </c>
      <c r="P367">
        <v>5</v>
      </c>
      <c r="Q367" t="s">
        <v>113</v>
      </c>
      <c r="R367" t="s">
        <v>108</v>
      </c>
      <c r="S367" t="s">
        <v>108</v>
      </c>
      <c r="T367" t="s">
        <v>108</v>
      </c>
      <c r="U367">
        <v>720</v>
      </c>
      <c r="V367">
        <v>141</v>
      </c>
      <c r="W367">
        <v>353</v>
      </c>
      <c r="X367">
        <v>100</v>
      </c>
      <c r="Y367">
        <v>191</v>
      </c>
      <c r="Z367">
        <v>62</v>
      </c>
      <c r="AA367" t="s">
        <v>108</v>
      </c>
      <c r="AB367">
        <v>40</v>
      </c>
      <c r="AC367">
        <v>20</v>
      </c>
      <c r="AD367">
        <v>493.99700000000001</v>
      </c>
      <c r="AE367">
        <v>0.19047600000000001</v>
      </c>
      <c r="AF367">
        <v>0.32239200000000001</v>
      </c>
    </row>
    <row r="368" spans="1:32" x14ac:dyDescent="0.25">
      <c r="A368" t="s">
        <v>1022</v>
      </c>
      <c r="B368">
        <v>1008</v>
      </c>
      <c r="C368" t="s">
        <v>655</v>
      </c>
      <c r="D368">
        <v>33</v>
      </c>
      <c r="E368">
        <v>163.5</v>
      </c>
      <c r="F368">
        <v>69.8</v>
      </c>
      <c r="G368">
        <v>121.25</v>
      </c>
      <c r="H368">
        <v>71.25</v>
      </c>
      <c r="I368" t="s">
        <v>103</v>
      </c>
      <c r="J368" t="s">
        <v>104</v>
      </c>
      <c r="K368" t="s">
        <v>310</v>
      </c>
      <c r="L368" t="s">
        <v>311</v>
      </c>
      <c r="M368" t="s">
        <v>107</v>
      </c>
      <c r="N368" t="s">
        <v>108</v>
      </c>
      <c r="O368" t="s">
        <v>108</v>
      </c>
      <c r="P368">
        <v>5</v>
      </c>
      <c r="Q368" t="s">
        <v>113</v>
      </c>
      <c r="R368" t="s">
        <v>108</v>
      </c>
      <c r="S368" t="s">
        <v>108</v>
      </c>
      <c r="T368" t="s">
        <v>108</v>
      </c>
      <c r="U368">
        <v>698</v>
      </c>
      <c r="V368">
        <v>141</v>
      </c>
      <c r="W368">
        <v>353</v>
      </c>
      <c r="X368">
        <v>102</v>
      </c>
      <c r="Y368">
        <v>187</v>
      </c>
      <c r="Z368">
        <v>64</v>
      </c>
      <c r="AA368" t="s">
        <v>108</v>
      </c>
      <c r="AB368">
        <v>42</v>
      </c>
      <c r="AC368">
        <v>20</v>
      </c>
      <c r="AD368">
        <v>485.72699999999998</v>
      </c>
      <c r="AE368">
        <v>0.20930199999999999</v>
      </c>
      <c r="AF368">
        <v>0.32425700000000002</v>
      </c>
    </row>
    <row r="369" spans="1:32" x14ac:dyDescent="0.25">
      <c r="A369" t="s">
        <v>1023</v>
      </c>
      <c r="B369">
        <v>1008</v>
      </c>
      <c r="C369" t="s">
        <v>655</v>
      </c>
      <c r="D369">
        <v>33</v>
      </c>
      <c r="E369">
        <v>163.5</v>
      </c>
      <c r="F369">
        <v>69.8</v>
      </c>
      <c r="G369">
        <v>121.25</v>
      </c>
      <c r="H369">
        <v>71.25</v>
      </c>
      <c r="I369" t="s">
        <v>103</v>
      </c>
      <c r="J369" t="s">
        <v>104</v>
      </c>
      <c r="K369" t="s">
        <v>310</v>
      </c>
      <c r="L369" t="s">
        <v>311</v>
      </c>
      <c r="M369" t="s">
        <v>107</v>
      </c>
      <c r="N369" t="s">
        <v>108</v>
      </c>
      <c r="O369" t="s">
        <v>108</v>
      </c>
      <c r="P369">
        <v>6</v>
      </c>
      <c r="Q369" t="s">
        <v>113</v>
      </c>
      <c r="R369" t="s">
        <v>108</v>
      </c>
      <c r="S369" t="s">
        <v>108</v>
      </c>
      <c r="T369" t="s">
        <v>108</v>
      </c>
      <c r="U369">
        <v>654</v>
      </c>
      <c r="V369">
        <v>135</v>
      </c>
      <c r="W369">
        <v>350</v>
      </c>
      <c r="X369">
        <v>97</v>
      </c>
      <c r="Y369">
        <v>193</v>
      </c>
      <c r="Z369">
        <v>60</v>
      </c>
      <c r="AA369" t="s">
        <v>108</v>
      </c>
      <c r="AB369">
        <v>37</v>
      </c>
      <c r="AC369">
        <v>25</v>
      </c>
      <c r="AD369">
        <v>403.62200000000001</v>
      </c>
      <c r="AE369">
        <v>0.24324299999999999</v>
      </c>
      <c r="AF369">
        <v>0.29116300000000001</v>
      </c>
    </row>
    <row r="370" spans="1:32" x14ac:dyDescent="0.25">
      <c r="A370" t="s">
        <v>1024</v>
      </c>
      <c r="B370">
        <v>1008</v>
      </c>
      <c r="C370" t="s">
        <v>655</v>
      </c>
      <c r="D370">
        <v>33</v>
      </c>
      <c r="E370">
        <v>163.5</v>
      </c>
      <c r="F370">
        <v>69.8</v>
      </c>
      <c r="G370">
        <v>121.25</v>
      </c>
      <c r="H370">
        <v>71.25</v>
      </c>
      <c r="I370" t="s">
        <v>103</v>
      </c>
      <c r="J370" t="s">
        <v>104</v>
      </c>
      <c r="K370" t="s">
        <v>310</v>
      </c>
      <c r="L370" t="s">
        <v>311</v>
      </c>
      <c r="M370" t="s">
        <v>107</v>
      </c>
      <c r="N370" t="s">
        <v>108</v>
      </c>
      <c r="O370" t="s">
        <v>108</v>
      </c>
      <c r="P370">
        <v>6</v>
      </c>
      <c r="Q370" t="s">
        <v>113</v>
      </c>
      <c r="R370" t="s">
        <v>108</v>
      </c>
      <c r="S370" t="s">
        <v>108</v>
      </c>
      <c r="T370" t="s">
        <v>108</v>
      </c>
      <c r="U370">
        <v>637</v>
      </c>
      <c r="V370">
        <v>139</v>
      </c>
      <c r="W370">
        <v>344</v>
      </c>
      <c r="X370">
        <v>93</v>
      </c>
      <c r="Y370">
        <v>192</v>
      </c>
      <c r="Z370">
        <v>59</v>
      </c>
      <c r="AA370" t="s">
        <v>108</v>
      </c>
      <c r="AB370">
        <v>38</v>
      </c>
      <c r="AC370">
        <v>25</v>
      </c>
      <c r="AD370">
        <v>403.73500000000001</v>
      </c>
      <c r="AE370">
        <v>0.205128</v>
      </c>
      <c r="AF370">
        <v>0.28828100000000001</v>
      </c>
    </row>
    <row r="371" spans="1:32" x14ac:dyDescent="0.25">
      <c r="A371" t="s">
        <v>1025</v>
      </c>
      <c r="B371">
        <v>1008</v>
      </c>
      <c r="C371" t="s">
        <v>655</v>
      </c>
      <c r="D371">
        <v>33</v>
      </c>
      <c r="E371">
        <v>163.5</v>
      </c>
      <c r="F371">
        <v>69.8</v>
      </c>
      <c r="G371">
        <v>121.25</v>
      </c>
      <c r="H371">
        <v>71.25</v>
      </c>
      <c r="I371" t="s">
        <v>103</v>
      </c>
      <c r="J371" t="s">
        <v>104</v>
      </c>
      <c r="K371" t="s">
        <v>310</v>
      </c>
      <c r="L371" t="s">
        <v>311</v>
      </c>
      <c r="M371" t="s">
        <v>107</v>
      </c>
      <c r="N371" t="s">
        <v>108</v>
      </c>
      <c r="O371" t="s">
        <v>108</v>
      </c>
      <c r="P371">
        <v>6</v>
      </c>
      <c r="Q371" t="s">
        <v>113</v>
      </c>
      <c r="R371" t="s">
        <v>108</v>
      </c>
      <c r="S371" t="s">
        <v>108</v>
      </c>
      <c r="T371" t="s">
        <v>108</v>
      </c>
      <c r="U371">
        <v>666</v>
      </c>
      <c r="V371">
        <v>137</v>
      </c>
      <c r="W371">
        <v>346</v>
      </c>
      <c r="X371">
        <v>98</v>
      </c>
      <c r="Y371">
        <v>190</v>
      </c>
      <c r="Z371">
        <v>58</v>
      </c>
      <c r="AA371" t="s">
        <v>108</v>
      </c>
      <c r="AB371">
        <v>36</v>
      </c>
      <c r="AC371">
        <v>26</v>
      </c>
      <c r="AD371">
        <v>405.87599999999998</v>
      </c>
      <c r="AE371">
        <v>0.17948700000000001</v>
      </c>
      <c r="AF371">
        <v>0.271978</v>
      </c>
    </row>
    <row r="372" spans="1:32" x14ac:dyDescent="0.25">
      <c r="A372" s="1" t="s">
        <v>1026</v>
      </c>
      <c r="B372">
        <v>1008</v>
      </c>
      <c r="C372" t="s">
        <v>655</v>
      </c>
      <c r="D372">
        <v>33</v>
      </c>
      <c r="E372">
        <v>163.5</v>
      </c>
      <c r="F372">
        <v>69.8</v>
      </c>
      <c r="G372">
        <v>121.25</v>
      </c>
      <c r="H372">
        <v>71.25</v>
      </c>
      <c r="I372" t="s">
        <v>103</v>
      </c>
      <c r="J372" t="s">
        <v>104</v>
      </c>
      <c r="K372" t="s">
        <v>310</v>
      </c>
      <c r="L372" t="s">
        <v>311</v>
      </c>
      <c r="M372" t="s">
        <v>107</v>
      </c>
      <c r="N372" t="s">
        <v>108</v>
      </c>
      <c r="O372" t="s">
        <v>108</v>
      </c>
      <c r="P372">
        <v>7</v>
      </c>
      <c r="Q372" t="s">
        <v>113</v>
      </c>
      <c r="R372" t="s">
        <v>108</v>
      </c>
      <c r="S372" t="s">
        <v>108</v>
      </c>
      <c r="T372" t="s">
        <v>108</v>
      </c>
      <c r="U372">
        <v>849</v>
      </c>
      <c r="V372">
        <v>130</v>
      </c>
      <c r="W372">
        <v>363</v>
      </c>
      <c r="X372">
        <v>98</v>
      </c>
      <c r="Y372">
        <v>208</v>
      </c>
      <c r="Z372">
        <v>57</v>
      </c>
      <c r="AA372" t="s">
        <v>108</v>
      </c>
      <c r="AB372">
        <v>40</v>
      </c>
      <c r="AC372">
        <v>20</v>
      </c>
      <c r="AD372">
        <v>502.71800000000002</v>
      </c>
      <c r="AE372">
        <v>0.15384600000000001</v>
      </c>
      <c r="AF372">
        <v>0.31195699999999998</v>
      </c>
    </row>
    <row r="373" spans="1:32" x14ac:dyDescent="0.25">
      <c r="A373" t="s">
        <v>1027</v>
      </c>
      <c r="B373">
        <v>1008</v>
      </c>
      <c r="C373" t="s">
        <v>655</v>
      </c>
      <c r="D373">
        <v>33</v>
      </c>
      <c r="E373">
        <v>163.5</v>
      </c>
      <c r="F373">
        <v>69.8</v>
      </c>
      <c r="G373">
        <v>121.25</v>
      </c>
      <c r="H373">
        <v>71.25</v>
      </c>
      <c r="I373" t="s">
        <v>103</v>
      </c>
      <c r="J373" t="s">
        <v>104</v>
      </c>
      <c r="K373" t="s">
        <v>310</v>
      </c>
      <c r="L373" t="s">
        <v>311</v>
      </c>
      <c r="M373" t="s">
        <v>107</v>
      </c>
      <c r="N373" t="s">
        <v>108</v>
      </c>
      <c r="O373" t="s">
        <v>108</v>
      </c>
      <c r="P373">
        <v>7</v>
      </c>
      <c r="Q373" t="s">
        <v>113</v>
      </c>
      <c r="R373" t="s">
        <v>108</v>
      </c>
      <c r="S373" t="s">
        <v>108</v>
      </c>
      <c r="T373" t="s">
        <v>108</v>
      </c>
      <c r="U373">
        <v>672</v>
      </c>
      <c r="V373">
        <v>121</v>
      </c>
      <c r="W373">
        <v>366</v>
      </c>
      <c r="X373">
        <v>116</v>
      </c>
      <c r="Y373">
        <v>195</v>
      </c>
      <c r="Z373">
        <v>55</v>
      </c>
      <c r="AA373" t="s">
        <v>108</v>
      </c>
      <c r="AB373">
        <v>37</v>
      </c>
      <c r="AC373">
        <v>20</v>
      </c>
      <c r="AD373">
        <v>447.02300000000002</v>
      </c>
      <c r="AE373">
        <v>0.15384600000000001</v>
      </c>
      <c r="AF373">
        <v>0.31172499999999997</v>
      </c>
    </row>
    <row r="374" spans="1:32" x14ac:dyDescent="0.25">
      <c r="A374" t="s">
        <v>1028</v>
      </c>
      <c r="B374">
        <v>1008</v>
      </c>
      <c r="C374" t="s">
        <v>655</v>
      </c>
      <c r="D374">
        <v>33</v>
      </c>
      <c r="E374">
        <v>163.5</v>
      </c>
      <c r="F374">
        <v>69.8</v>
      </c>
      <c r="G374">
        <v>121.25</v>
      </c>
      <c r="H374">
        <v>71.25</v>
      </c>
      <c r="I374" t="s">
        <v>103</v>
      </c>
      <c r="J374" t="s">
        <v>104</v>
      </c>
      <c r="K374" t="s">
        <v>310</v>
      </c>
      <c r="L374" t="s">
        <v>311</v>
      </c>
      <c r="M374" t="s">
        <v>107</v>
      </c>
      <c r="N374" t="s">
        <v>108</v>
      </c>
      <c r="O374" t="s">
        <v>108</v>
      </c>
      <c r="P374">
        <v>7</v>
      </c>
      <c r="Q374" t="s">
        <v>113</v>
      </c>
      <c r="R374" t="s">
        <v>108</v>
      </c>
      <c r="S374" t="s">
        <v>108</v>
      </c>
      <c r="T374" t="s">
        <v>108</v>
      </c>
      <c r="U374">
        <v>772</v>
      </c>
      <c r="V374">
        <v>137</v>
      </c>
      <c r="W374">
        <v>356</v>
      </c>
      <c r="X374">
        <v>98</v>
      </c>
      <c r="Y374">
        <v>202</v>
      </c>
      <c r="Z374">
        <v>56</v>
      </c>
      <c r="AA374" t="s">
        <v>108</v>
      </c>
      <c r="AB374">
        <v>35</v>
      </c>
      <c r="AC374">
        <v>22</v>
      </c>
      <c r="AD374">
        <v>489.35500000000002</v>
      </c>
      <c r="AE374" t="s">
        <v>108</v>
      </c>
      <c r="AF374" t="s">
        <v>108</v>
      </c>
    </row>
    <row r="375" spans="1:32" x14ac:dyDescent="0.25">
      <c r="A375" t="s">
        <v>1029</v>
      </c>
      <c r="B375">
        <v>1008</v>
      </c>
      <c r="C375" t="s">
        <v>655</v>
      </c>
      <c r="D375">
        <v>33</v>
      </c>
      <c r="E375">
        <v>163.5</v>
      </c>
      <c r="F375">
        <v>69.8</v>
      </c>
      <c r="G375">
        <v>121.25</v>
      </c>
      <c r="H375">
        <v>71.25</v>
      </c>
      <c r="I375" t="s">
        <v>103</v>
      </c>
      <c r="J375" t="s">
        <v>104</v>
      </c>
      <c r="K375" t="s">
        <v>310</v>
      </c>
      <c r="L375" t="s">
        <v>311</v>
      </c>
      <c r="M375" t="s">
        <v>107</v>
      </c>
      <c r="N375" t="s">
        <v>108</v>
      </c>
      <c r="O375" t="s">
        <v>108</v>
      </c>
      <c r="P375">
        <v>8</v>
      </c>
      <c r="Q375" t="s">
        <v>113</v>
      </c>
      <c r="R375" t="s">
        <v>108</v>
      </c>
      <c r="S375" t="s">
        <v>108</v>
      </c>
      <c r="T375" t="s">
        <v>108</v>
      </c>
      <c r="U375">
        <v>706</v>
      </c>
      <c r="V375">
        <v>137</v>
      </c>
      <c r="W375">
        <v>353</v>
      </c>
      <c r="X375">
        <v>103</v>
      </c>
      <c r="Y375">
        <v>191</v>
      </c>
      <c r="Z375">
        <v>59</v>
      </c>
      <c r="AA375" t="s">
        <v>108</v>
      </c>
      <c r="AB375">
        <v>40</v>
      </c>
      <c r="AC375">
        <v>19</v>
      </c>
      <c r="AD375">
        <v>465.68400000000003</v>
      </c>
      <c r="AE375">
        <v>0.119048</v>
      </c>
      <c r="AF375">
        <v>0.28847499999999998</v>
      </c>
    </row>
    <row r="376" spans="1:32" x14ac:dyDescent="0.25">
      <c r="A376" t="s">
        <v>1030</v>
      </c>
      <c r="B376">
        <v>1008</v>
      </c>
      <c r="C376" t="s">
        <v>655</v>
      </c>
      <c r="D376">
        <v>33</v>
      </c>
      <c r="E376">
        <v>163.5</v>
      </c>
      <c r="F376">
        <v>69.8</v>
      </c>
      <c r="G376">
        <v>121.25</v>
      </c>
      <c r="H376">
        <v>71.25</v>
      </c>
      <c r="I376" t="s">
        <v>103</v>
      </c>
      <c r="J376" t="s">
        <v>104</v>
      </c>
      <c r="K376" t="s">
        <v>310</v>
      </c>
      <c r="L376" t="s">
        <v>311</v>
      </c>
      <c r="M376" t="s">
        <v>107</v>
      </c>
      <c r="N376" t="s">
        <v>108</v>
      </c>
      <c r="O376" t="s">
        <v>108</v>
      </c>
      <c r="P376">
        <v>8</v>
      </c>
      <c r="Q376" t="s">
        <v>113</v>
      </c>
      <c r="R376" t="s">
        <v>108</v>
      </c>
      <c r="S376" t="s">
        <v>108</v>
      </c>
      <c r="T376" t="s">
        <v>108</v>
      </c>
      <c r="U376">
        <v>668</v>
      </c>
      <c r="V376">
        <v>134</v>
      </c>
      <c r="W376">
        <v>350</v>
      </c>
      <c r="X376">
        <v>95</v>
      </c>
      <c r="Y376">
        <v>196</v>
      </c>
      <c r="Z376">
        <v>59</v>
      </c>
      <c r="AA376" t="s">
        <v>108</v>
      </c>
      <c r="AB376">
        <v>41</v>
      </c>
      <c r="AC376">
        <v>21</v>
      </c>
      <c r="AD376">
        <v>416.327</v>
      </c>
      <c r="AE376">
        <v>0.19512199999999999</v>
      </c>
      <c r="AF376">
        <v>0.30524200000000001</v>
      </c>
    </row>
    <row r="377" spans="1:32" x14ac:dyDescent="0.25">
      <c r="A377" t="s">
        <v>1031</v>
      </c>
      <c r="B377">
        <v>1008</v>
      </c>
      <c r="C377" t="s">
        <v>655</v>
      </c>
      <c r="D377">
        <v>33</v>
      </c>
      <c r="E377">
        <v>163.5</v>
      </c>
      <c r="F377">
        <v>69.8</v>
      </c>
      <c r="G377">
        <v>121.25</v>
      </c>
      <c r="H377">
        <v>71.25</v>
      </c>
      <c r="I377" t="s">
        <v>103</v>
      </c>
      <c r="J377" t="s">
        <v>104</v>
      </c>
      <c r="K377" t="s">
        <v>310</v>
      </c>
      <c r="L377" t="s">
        <v>311</v>
      </c>
      <c r="M377" t="s">
        <v>107</v>
      </c>
      <c r="N377" t="s">
        <v>108</v>
      </c>
      <c r="O377" t="s">
        <v>108</v>
      </c>
      <c r="P377">
        <v>8</v>
      </c>
      <c r="Q377" t="s">
        <v>113</v>
      </c>
      <c r="R377" t="s">
        <v>108</v>
      </c>
      <c r="S377" t="s">
        <v>108</v>
      </c>
      <c r="T377" t="s">
        <v>108</v>
      </c>
      <c r="U377">
        <v>693</v>
      </c>
      <c r="V377">
        <v>135</v>
      </c>
      <c r="W377">
        <v>345</v>
      </c>
      <c r="X377">
        <v>91</v>
      </c>
      <c r="Y377">
        <v>194</v>
      </c>
      <c r="Z377">
        <v>60</v>
      </c>
      <c r="AA377" t="s">
        <v>108</v>
      </c>
      <c r="AB377">
        <v>42</v>
      </c>
      <c r="AC377">
        <v>19</v>
      </c>
      <c r="AD377">
        <v>439.00599999999997</v>
      </c>
      <c r="AE377">
        <v>0.18421100000000001</v>
      </c>
      <c r="AF377">
        <v>0.28751300000000002</v>
      </c>
    </row>
    <row r="378" spans="1:32" x14ac:dyDescent="0.25">
      <c r="A378" t="s">
        <v>1032</v>
      </c>
      <c r="B378">
        <v>1008</v>
      </c>
      <c r="C378" t="s">
        <v>655</v>
      </c>
      <c r="D378">
        <v>33</v>
      </c>
      <c r="E378">
        <v>163.5</v>
      </c>
      <c r="F378">
        <v>69.8</v>
      </c>
      <c r="G378">
        <v>121.25</v>
      </c>
      <c r="H378">
        <v>71.25</v>
      </c>
      <c r="I378" t="s">
        <v>103</v>
      </c>
      <c r="J378" t="s">
        <v>104</v>
      </c>
      <c r="K378" t="s">
        <v>310</v>
      </c>
      <c r="L378" t="s">
        <v>311</v>
      </c>
      <c r="M378" t="s">
        <v>107</v>
      </c>
      <c r="N378" t="s">
        <v>108</v>
      </c>
      <c r="O378" t="s">
        <v>108</v>
      </c>
      <c r="P378">
        <v>12</v>
      </c>
      <c r="Q378" t="s">
        <v>113</v>
      </c>
      <c r="R378" t="s">
        <v>108</v>
      </c>
      <c r="S378" t="s">
        <v>108</v>
      </c>
      <c r="T378" t="s">
        <v>108</v>
      </c>
      <c r="U378">
        <v>798</v>
      </c>
      <c r="V378">
        <v>134</v>
      </c>
      <c r="W378">
        <v>367</v>
      </c>
      <c r="X378">
        <v>95</v>
      </c>
      <c r="Y378">
        <v>212</v>
      </c>
      <c r="Z378">
        <v>60</v>
      </c>
      <c r="AA378" t="s">
        <v>108</v>
      </c>
      <c r="AB378">
        <v>36</v>
      </c>
      <c r="AC378">
        <v>20</v>
      </c>
      <c r="AD378">
        <v>587.73</v>
      </c>
      <c r="AE378">
        <v>9.5238100000000006E-2</v>
      </c>
      <c r="AF378">
        <v>0.28292400000000001</v>
      </c>
    </row>
    <row r="379" spans="1:32" x14ac:dyDescent="0.25">
      <c r="A379" t="s">
        <v>1033</v>
      </c>
      <c r="B379">
        <v>1008</v>
      </c>
      <c r="C379" t="s">
        <v>655</v>
      </c>
      <c r="D379">
        <v>33</v>
      </c>
      <c r="E379">
        <v>163.5</v>
      </c>
      <c r="F379">
        <v>69.8</v>
      </c>
      <c r="G379">
        <v>121.25</v>
      </c>
      <c r="H379">
        <v>71.25</v>
      </c>
      <c r="I379" t="s">
        <v>103</v>
      </c>
      <c r="J379" t="s">
        <v>104</v>
      </c>
      <c r="K379" t="s">
        <v>310</v>
      </c>
      <c r="L379" t="s">
        <v>311</v>
      </c>
      <c r="M379" t="s">
        <v>107</v>
      </c>
      <c r="N379" t="s">
        <v>108</v>
      </c>
      <c r="O379" t="s">
        <v>108</v>
      </c>
      <c r="P379">
        <v>12</v>
      </c>
      <c r="Q379" t="s">
        <v>113</v>
      </c>
      <c r="R379" t="s">
        <v>108</v>
      </c>
      <c r="S379" t="s">
        <v>108</v>
      </c>
      <c r="T379" t="s">
        <v>108</v>
      </c>
      <c r="U379">
        <v>803</v>
      </c>
      <c r="V379">
        <v>137</v>
      </c>
      <c r="W379">
        <v>367</v>
      </c>
      <c r="X379">
        <v>102</v>
      </c>
      <c r="Y379">
        <v>207</v>
      </c>
      <c r="Z379">
        <v>58</v>
      </c>
      <c r="AA379" t="s">
        <v>108</v>
      </c>
      <c r="AB379">
        <v>36</v>
      </c>
      <c r="AC379">
        <v>20</v>
      </c>
      <c r="AD379">
        <v>592.67600000000004</v>
      </c>
      <c r="AE379">
        <v>7.1428599999999995E-2</v>
      </c>
      <c r="AF379">
        <v>0.26833400000000002</v>
      </c>
    </row>
    <row r="380" spans="1:32" x14ac:dyDescent="0.25">
      <c r="A380" t="s">
        <v>1034</v>
      </c>
      <c r="B380">
        <v>1008</v>
      </c>
      <c r="C380" t="s">
        <v>655</v>
      </c>
      <c r="D380">
        <v>33</v>
      </c>
      <c r="E380">
        <v>163.5</v>
      </c>
      <c r="F380">
        <v>69.8</v>
      </c>
      <c r="G380">
        <v>121.25</v>
      </c>
      <c r="H380">
        <v>71.25</v>
      </c>
      <c r="I380" t="s">
        <v>103</v>
      </c>
      <c r="J380" t="s">
        <v>104</v>
      </c>
      <c r="K380" t="s">
        <v>310</v>
      </c>
      <c r="L380" t="s">
        <v>311</v>
      </c>
      <c r="M380" t="s">
        <v>107</v>
      </c>
      <c r="N380" t="s">
        <v>108</v>
      </c>
      <c r="O380" t="s">
        <v>108</v>
      </c>
      <c r="P380">
        <v>12</v>
      </c>
      <c r="Q380" t="s">
        <v>113</v>
      </c>
      <c r="R380" t="s">
        <v>108</v>
      </c>
      <c r="S380" t="s">
        <v>108</v>
      </c>
      <c r="T380" t="s">
        <v>108</v>
      </c>
      <c r="U380">
        <v>776</v>
      </c>
      <c r="V380">
        <v>128</v>
      </c>
      <c r="W380">
        <v>377</v>
      </c>
      <c r="X380">
        <v>111</v>
      </c>
      <c r="Y380">
        <v>208</v>
      </c>
      <c r="Z380">
        <v>58</v>
      </c>
      <c r="AA380" t="s">
        <v>108</v>
      </c>
      <c r="AB380">
        <v>37</v>
      </c>
      <c r="AC380">
        <v>19</v>
      </c>
      <c r="AD380">
        <v>583.21199999999999</v>
      </c>
      <c r="AE380">
        <v>9.7560999999999995E-2</v>
      </c>
      <c r="AF380">
        <v>0.28601799999999999</v>
      </c>
    </row>
    <row r="381" spans="1:32" x14ac:dyDescent="0.25">
      <c r="A381" t="s">
        <v>1035</v>
      </c>
      <c r="B381">
        <v>1008</v>
      </c>
      <c r="C381" t="s">
        <v>655</v>
      </c>
      <c r="D381">
        <v>33</v>
      </c>
      <c r="E381">
        <v>163.5</v>
      </c>
      <c r="F381">
        <v>69.8</v>
      </c>
      <c r="G381">
        <v>121.25</v>
      </c>
      <c r="H381">
        <v>71.25</v>
      </c>
      <c r="I381" t="s">
        <v>103</v>
      </c>
      <c r="J381" t="s">
        <v>104</v>
      </c>
      <c r="K381" t="s">
        <v>310</v>
      </c>
      <c r="L381" t="s">
        <v>311</v>
      </c>
      <c r="M381" t="s">
        <v>107</v>
      </c>
      <c r="N381" t="s">
        <v>108</v>
      </c>
      <c r="O381" t="s">
        <v>108</v>
      </c>
      <c r="P381">
        <v>14</v>
      </c>
      <c r="Q381" t="s">
        <v>113</v>
      </c>
      <c r="R381" t="s">
        <v>108</v>
      </c>
      <c r="S381" t="s">
        <v>108</v>
      </c>
      <c r="T381" t="s">
        <v>108</v>
      </c>
      <c r="U381">
        <v>775</v>
      </c>
      <c r="V381">
        <v>137</v>
      </c>
      <c r="W381">
        <v>362</v>
      </c>
      <c r="X381">
        <v>100</v>
      </c>
      <c r="Y381">
        <v>203</v>
      </c>
      <c r="Z381">
        <v>59</v>
      </c>
      <c r="AA381" t="s">
        <v>108</v>
      </c>
      <c r="AB381">
        <v>31</v>
      </c>
      <c r="AC381">
        <v>24</v>
      </c>
      <c r="AD381">
        <v>490.399</v>
      </c>
      <c r="AE381">
        <v>0.121951</v>
      </c>
      <c r="AF381">
        <v>0.25536399999999998</v>
      </c>
    </row>
    <row r="382" spans="1:32" x14ac:dyDescent="0.25">
      <c r="A382" t="s">
        <v>1036</v>
      </c>
      <c r="B382">
        <v>1008</v>
      </c>
      <c r="C382" t="s">
        <v>655</v>
      </c>
      <c r="D382">
        <v>33</v>
      </c>
      <c r="E382">
        <v>163.5</v>
      </c>
      <c r="F382">
        <v>69.8</v>
      </c>
      <c r="G382">
        <v>121.25</v>
      </c>
      <c r="H382">
        <v>71.25</v>
      </c>
      <c r="I382" t="s">
        <v>103</v>
      </c>
      <c r="J382" t="s">
        <v>104</v>
      </c>
      <c r="K382" t="s">
        <v>310</v>
      </c>
      <c r="L382" t="s">
        <v>311</v>
      </c>
      <c r="M382" t="s">
        <v>107</v>
      </c>
      <c r="N382" t="s">
        <v>108</v>
      </c>
      <c r="O382" t="s">
        <v>108</v>
      </c>
      <c r="P382">
        <v>14</v>
      </c>
      <c r="Q382" t="s">
        <v>113</v>
      </c>
      <c r="R382" t="s">
        <v>108</v>
      </c>
      <c r="S382" t="s">
        <v>108</v>
      </c>
      <c r="T382" t="s">
        <v>108</v>
      </c>
      <c r="U382">
        <v>780</v>
      </c>
      <c r="V382">
        <v>136</v>
      </c>
      <c r="W382">
        <v>368</v>
      </c>
      <c r="X382">
        <v>113</v>
      </c>
      <c r="Y382">
        <v>196</v>
      </c>
      <c r="Z382">
        <v>59</v>
      </c>
      <c r="AA382" t="s">
        <v>108</v>
      </c>
      <c r="AB382">
        <v>30</v>
      </c>
      <c r="AC382">
        <v>26</v>
      </c>
      <c r="AD382">
        <v>491.15499999999997</v>
      </c>
      <c r="AE382">
        <v>0.125</v>
      </c>
      <c r="AF382">
        <v>0.27416099999999999</v>
      </c>
    </row>
    <row r="383" spans="1:32" x14ac:dyDescent="0.25">
      <c r="A383" t="s">
        <v>1037</v>
      </c>
      <c r="B383">
        <v>1008</v>
      </c>
      <c r="C383" t="s">
        <v>655</v>
      </c>
      <c r="D383">
        <v>33</v>
      </c>
      <c r="E383">
        <v>163.5</v>
      </c>
      <c r="F383">
        <v>69.8</v>
      </c>
      <c r="G383">
        <v>121.25</v>
      </c>
      <c r="H383">
        <v>71.25</v>
      </c>
      <c r="I383" t="s">
        <v>103</v>
      </c>
      <c r="J383" t="s">
        <v>104</v>
      </c>
      <c r="K383" t="s">
        <v>310</v>
      </c>
      <c r="L383" t="s">
        <v>311</v>
      </c>
      <c r="M383" t="s">
        <v>107</v>
      </c>
      <c r="N383" t="s">
        <v>108</v>
      </c>
      <c r="O383" t="s">
        <v>108</v>
      </c>
      <c r="P383">
        <v>14</v>
      </c>
      <c r="Q383" t="s">
        <v>113</v>
      </c>
      <c r="R383" t="s">
        <v>108</v>
      </c>
      <c r="S383" t="s">
        <v>108</v>
      </c>
      <c r="T383" t="s">
        <v>108</v>
      </c>
      <c r="U383">
        <v>725</v>
      </c>
      <c r="V383">
        <v>144</v>
      </c>
      <c r="W383">
        <v>359</v>
      </c>
      <c r="X383">
        <v>103</v>
      </c>
      <c r="Y383">
        <v>196</v>
      </c>
      <c r="Z383">
        <v>60</v>
      </c>
      <c r="AA383" t="s">
        <v>108</v>
      </c>
      <c r="AB383">
        <v>33</v>
      </c>
      <c r="AC383">
        <v>22</v>
      </c>
      <c r="AD383">
        <v>461.36200000000002</v>
      </c>
      <c r="AE383">
        <v>0.102564</v>
      </c>
      <c r="AF383">
        <v>0.25806400000000002</v>
      </c>
    </row>
    <row r="384" spans="1:32" x14ac:dyDescent="0.25">
      <c r="A384" t="s">
        <v>1038</v>
      </c>
      <c r="B384">
        <v>1008</v>
      </c>
      <c r="C384" t="s">
        <v>655</v>
      </c>
      <c r="D384">
        <v>33</v>
      </c>
      <c r="E384">
        <v>163.5</v>
      </c>
      <c r="F384">
        <v>69.8</v>
      </c>
      <c r="G384">
        <v>121.25</v>
      </c>
      <c r="H384">
        <v>71.25</v>
      </c>
      <c r="I384" t="s">
        <v>103</v>
      </c>
      <c r="J384" t="s">
        <v>104</v>
      </c>
      <c r="K384" t="s">
        <v>310</v>
      </c>
      <c r="L384" t="s">
        <v>311</v>
      </c>
      <c r="M384" t="s">
        <v>107</v>
      </c>
      <c r="N384" t="s">
        <v>108</v>
      </c>
      <c r="O384" t="s">
        <v>108</v>
      </c>
      <c r="P384">
        <v>24</v>
      </c>
      <c r="Q384" t="s">
        <v>113</v>
      </c>
      <c r="R384" t="s">
        <v>108</v>
      </c>
      <c r="S384" t="s">
        <v>108</v>
      </c>
      <c r="T384" t="s">
        <v>108</v>
      </c>
      <c r="U384">
        <v>702</v>
      </c>
      <c r="V384">
        <v>145</v>
      </c>
      <c r="W384">
        <v>356</v>
      </c>
      <c r="X384">
        <v>104</v>
      </c>
      <c r="Y384">
        <v>191</v>
      </c>
      <c r="Z384">
        <v>61</v>
      </c>
      <c r="AA384" t="s">
        <v>108</v>
      </c>
      <c r="AB384">
        <v>35</v>
      </c>
      <c r="AC384">
        <v>21</v>
      </c>
      <c r="AD384">
        <v>493.65499999999997</v>
      </c>
      <c r="AE384">
        <v>0.14285700000000001</v>
      </c>
      <c r="AF384">
        <v>0.27699099999999999</v>
      </c>
    </row>
    <row r="385" spans="1:32" x14ac:dyDescent="0.25">
      <c r="A385" t="s">
        <v>1039</v>
      </c>
      <c r="B385">
        <v>1008</v>
      </c>
      <c r="C385" t="s">
        <v>655</v>
      </c>
      <c r="D385">
        <v>33</v>
      </c>
      <c r="E385">
        <v>163.5</v>
      </c>
      <c r="F385">
        <v>69.8</v>
      </c>
      <c r="G385">
        <v>121.25</v>
      </c>
      <c r="H385">
        <v>71.25</v>
      </c>
      <c r="I385" t="s">
        <v>103</v>
      </c>
      <c r="J385" t="s">
        <v>104</v>
      </c>
      <c r="K385" t="s">
        <v>310</v>
      </c>
      <c r="L385" t="s">
        <v>311</v>
      </c>
      <c r="M385" t="s">
        <v>107</v>
      </c>
      <c r="N385" t="s">
        <v>108</v>
      </c>
      <c r="O385" t="s">
        <v>108</v>
      </c>
      <c r="P385">
        <v>24</v>
      </c>
      <c r="Q385" t="s">
        <v>113</v>
      </c>
      <c r="R385" t="s">
        <v>108</v>
      </c>
      <c r="S385" t="s">
        <v>108</v>
      </c>
      <c r="T385" t="s">
        <v>108</v>
      </c>
      <c r="U385">
        <v>720</v>
      </c>
      <c r="V385">
        <v>142</v>
      </c>
      <c r="W385">
        <v>353</v>
      </c>
      <c r="X385">
        <v>99</v>
      </c>
      <c r="Y385">
        <v>192</v>
      </c>
      <c r="Z385">
        <v>62</v>
      </c>
      <c r="AA385" t="s">
        <v>108</v>
      </c>
      <c r="AB385">
        <v>36</v>
      </c>
      <c r="AC385">
        <v>21</v>
      </c>
      <c r="AD385">
        <v>501.73200000000003</v>
      </c>
      <c r="AE385">
        <v>0.11627899999999999</v>
      </c>
      <c r="AF385">
        <v>0.27695199999999998</v>
      </c>
    </row>
    <row r="386" spans="1:32" x14ac:dyDescent="0.25">
      <c r="A386" t="s">
        <v>1040</v>
      </c>
      <c r="B386">
        <v>1008</v>
      </c>
      <c r="C386" t="s">
        <v>655</v>
      </c>
      <c r="D386">
        <v>33</v>
      </c>
      <c r="E386">
        <v>163.5</v>
      </c>
      <c r="F386">
        <v>69.8</v>
      </c>
      <c r="G386">
        <v>121.25</v>
      </c>
      <c r="H386">
        <v>71.25</v>
      </c>
      <c r="I386" t="s">
        <v>103</v>
      </c>
      <c r="J386" t="s">
        <v>104</v>
      </c>
      <c r="K386" t="s">
        <v>310</v>
      </c>
      <c r="L386" t="s">
        <v>311</v>
      </c>
      <c r="M386" t="s">
        <v>107</v>
      </c>
      <c r="N386" t="s">
        <v>108</v>
      </c>
      <c r="O386" t="s">
        <v>108</v>
      </c>
      <c r="P386">
        <v>24</v>
      </c>
      <c r="Q386" t="s">
        <v>113</v>
      </c>
      <c r="R386" t="s">
        <v>108</v>
      </c>
      <c r="S386" t="s">
        <v>108</v>
      </c>
      <c r="T386" t="s">
        <v>108</v>
      </c>
      <c r="U386">
        <v>731</v>
      </c>
      <c r="V386">
        <v>135</v>
      </c>
      <c r="W386">
        <v>359</v>
      </c>
      <c r="X386">
        <v>102</v>
      </c>
      <c r="Y386">
        <v>195</v>
      </c>
      <c r="Z386">
        <v>62</v>
      </c>
      <c r="AA386" t="s">
        <v>108</v>
      </c>
      <c r="AB386">
        <v>36</v>
      </c>
      <c r="AC386">
        <v>22</v>
      </c>
      <c r="AD386">
        <v>498.803</v>
      </c>
      <c r="AE386">
        <v>0.111111</v>
      </c>
      <c r="AF386">
        <v>0.29066799999999998</v>
      </c>
    </row>
    <row r="387" spans="1:32" x14ac:dyDescent="0.25">
      <c r="A387" t="s">
        <v>1041</v>
      </c>
      <c r="B387">
        <v>1009</v>
      </c>
      <c r="C387" t="s">
        <v>655</v>
      </c>
      <c r="D387">
        <v>29</v>
      </c>
      <c r="E387">
        <v>162</v>
      </c>
      <c r="F387">
        <v>68</v>
      </c>
      <c r="G387">
        <v>107.75</v>
      </c>
      <c r="H387">
        <v>62.75</v>
      </c>
      <c r="I387" t="s">
        <v>458</v>
      </c>
      <c r="J387" t="s">
        <v>104</v>
      </c>
      <c r="K387" t="s">
        <v>105</v>
      </c>
      <c r="L387" t="s">
        <v>106</v>
      </c>
      <c r="M387" t="s">
        <v>107</v>
      </c>
      <c r="N387" t="s">
        <v>108</v>
      </c>
      <c r="O387" t="s">
        <v>108</v>
      </c>
      <c r="P387">
        <v>-0.5</v>
      </c>
      <c r="Q387" t="s">
        <v>109</v>
      </c>
      <c r="R387" t="s">
        <v>108</v>
      </c>
      <c r="S387" t="s">
        <v>108</v>
      </c>
      <c r="T387" t="s">
        <v>108</v>
      </c>
      <c r="U387">
        <v>770</v>
      </c>
      <c r="V387">
        <v>169</v>
      </c>
      <c r="W387">
        <v>364</v>
      </c>
      <c r="X387">
        <v>79</v>
      </c>
      <c r="Y387">
        <v>217</v>
      </c>
      <c r="Z387">
        <v>68</v>
      </c>
      <c r="AA387" t="s">
        <v>108</v>
      </c>
      <c r="AB387">
        <v>42</v>
      </c>
      <c r="AC387">
        <v>21</v>
      </c>
      <c r="AD387">
        <v>390.97800000000001</v>
      </c>
      <c r="AE387">
        <v>0.20930199999999999</v>
      </c>
      <c r="AF387">
        <v>0.362985</v>
      </c>
    </row>
    <row r="388" spans="1:32" x14ac:dyDescent="0.25">
      <c r="A388" t="s">
        <v>1042</v>
      </c>
      <c r="B388">
        <v>1009</v>
      </c>
      <c r="C388" t="s">
        <v>655</v>
      </c>
      <c r="D388">
        <v>29</v>
      </c>
      <c r="E388">
        <v>162</v>
      </c>
      <c r="F388">
        <v>68</v>
      </c>
      <c r="G388">
        <v>107.75</v>
      </c>
      <c r="H388">
        <v>62.75</v>
      </c>
      <c r="I388" t="s">
        <v>458</v>
      </c>
      <c r="J388" t="s">
        <v>104</v>
      </c>
      <c r="K388" t="s">
        <v>105</v>
      </c>
      <c r="L388" t="s">
        <v>106</v>
      </c>
      <c r="M388" t="s">
        <v>107</v>
      </c>
      <c r="N388" t="s">
        <v>108</v>
      </c>
      <c r="O388" t="s">
        <v>108</v>
      </c>
      <c r="P388">
        <v>-0.5</v>
      </c>
      <c r="Q388" t="s">
        <v>109</v>
      </c>
      <c r="R388" t="s">
        <v>108</v>
      </c>
      <c r="S388" t="s">
        <v>108</v>
      </c>
      <c r="T388" t="s">
        <v>108</v>
      </c>
      <c r="U388">
        <v>797</v>
      </c>
      <c r="V388">
        <v>163</v>
      </c>
      <c r="W388">
        <v>363</v>
      </c>
      <c r="X388">
        <v>86</v>
      </c>
      <c r="Y388">
        <v>212</v>
      </c>
      <c r="Z388">
        <v>65</v>
      </c>
      <c r="AA388" t="s">
        <v>108</v>
      </c>
      <c r="AB388">
        <v>44</v>
      </c>
      <c r="AC388">
        <v>21</v>
      </c>
      <c r="AD388">
        <v>389.803</v>
      </c>
      <c r="AE388">
        <v>0.214286</v>
      </c>
      <c r="AF388">
        <v>0.35817300000000002</v>
      </c>
    </row>
    <row r="389" spans="1:32" x14ac:dyDescent="0.25">
      <c r="A389" t="s">
        <v>1043</v>
      </c>
      <c r="B389">
        <v>1009</v>
      </c>
      <c r="C389" t="s">
        <v>655</v>
      </c>
      <c r="D389">
        <v>29</v>
      </c>
      <c r="E389">
        <v>162</v>
      </c>
      <c r="F389">
        <v>68</v>
      </c>
      <c r="G389">
        <v>107.75</v>
      </c>
      <c r="H389">
        <v>62.75</v>
      </c>
      <c r="I389" t="s">
        <v>458</v>
      </c>
      <c r="J389" t="s">
        <v>104</v>
      </c>
      <c r="K389" t="s">
        <v>105</v>
      </c>
      <c r="L389" t="s">
        <v>106</v>
      </c>
      <c r="M389" t="s">
        <v>107</v>
      </c>
      <c r="N389" t="s">
        <v>108</v>
      </c>
      <c r="O389" t="s">
        <v>108</v>
      </c>
      <c r="P389">
        <v>-0.5</v>
      </c>
      <c r="Q389" t="s">
        <v>109</v>
      </c>
      <c r="R389" t="s">
        <v>108</v>
      </c>
      <c r="S389" t="s">
        <v>108</v>
      </c>
      <c r="T389" t="s">
        <v>108</v>
      </c>
      <c r="U389">
        <v>826</v>
      </c>
      <c r="V389">
        <v>165</v>
      </c>
      <c r="W389">
        <v>367</v>
      </c>
      <c r="X389">
        <v>81</v>
      </c>
      <c r="Y389">
        <v>221</v>
      </c>
      <c r="Z389">
        <v>65</v>
      </c>
      <c r="AA389" t="s">
        <v>108</v>
      </c>
      <c r="AB389">
        <v>39</v>
      </c>
      <c r="AC389">
        <v>25</v>
      </c>
      <c r="AD389">
        <v>411.18400000000003</v>
      </c>
      <c r="AE389">
        <v>0.204545</v>
      </c>
      <c r="AF389">
        <v>0.385328</v>
      </c>
    </row>
    <row r="390" spans="1:32" x14ac:dyDescent="0.25">
      <c r="A390" t="s">
        <v>1044</v>
      </c>
      <c r="B390">
        <v>1009</v>
      </c>
      <c r="C390" t="s">
        <v>655</v>
      </c>
      <c r="D390">
        <v>29</v>
      </c>
      <c r="E390">
        <v>162</v>
      </c>
      <c r="F390">
        <v>68</v>
      </c>
      <c r="G390">
        <v>107.75</v>
      </c>
      <c r="H390">
        <v>62.75</v>
      </c>
      <c r="I390" t="s">
        <v>458</v>
      </c>
      <c r="J390" t="s">
        <v>104</v>
      </c>
      <c r="K390" t="s">
        <v>105</v>
      </c>
      <c r="L390" t="s">
        <v>106</v>
      </c>
      <c r="M390" t="s">
        <v>107</v>
      </c>
      <c r="N390" t="s">
        <v>108</v>
      </c>
      <c r="O390" t="s">
        <v>108</v>
      </c>
      <c r="P390">
        <v>0.5</v>
      </c>
      <c r="Q390" t="s">
        <v>113</v>
      </c>
      <c r="R390" t="s">
        <v>108</v>
      </c>
      <c r="S390" t="s">
        <v>108</v>
      </c>
      <c r="T390" t="s">
        <v>108</v>
      </c>
      <c r="U390">
        <v>920</v>
      </c>
      <c r="V390">
        <v>166</v>
      </c>
      <c r="W390">
        <v>370</v>
      </c>
      <c r="X390">
        <v>84</v>
      </c>
      <c r="Y390">
        <v>220</v>
      </c>
      <c r="Z390">
        <v>66</v>
      </c>
      <c r="AA390" t="s">
        <v>108</v>
      </c>
      <c r="AB390">
        <v>39</v>
      </c>
      <c r="AC390">
        <v>24</v>
      </c>
      <c r="AD390">
        <v>445.68099999999998</v>
      </c>
      <c r="AE390">
        <v>0.2</v>
      </c>
      <c r="AF390">
        <v>0.35072700000000001</v>
      </c>
    </row>
    <row r="391" spans="1:32" x14ac:dyDescent="0.25">
      <c r="A391" t="s">
        <v>1045</v>
      </c>
      <c r="B391">
        <v>1009</v>
      </c>
      <c r="C391" t="s">
        <v>655</v>
      </c>
      <c r="D391">
        <v>29</v>
      </c>
      <c r="E391">
        <v>162</v>
      </c>
      <c r="F391">
        <v>68</v>
      </c>
      <c r="G391">
        <v>107.75</v>
      </c>
      <c r="H391">
        <v>62.75</v>
      </c>
      <c r="I391" t="s">
        <v>458</v>
      </c>
      <c r="J391" t="s">
        <v>104</v>
      </c>
      <c r="K391" t="s">
        <v>105</v>
      </c>
      <c r="L391" t="s">
        <v>106</v>
      </c>
      <c r="M391" t="s">
        <v>107</v>
      </c>
      <c r="N391" t="s">
        <v>108</v>
      </c>
      <c r="O391" t="s">
        <v>108</v>
      </c>
      <c r="P391">
        <v>0.5</v>
      </c>
      <c r="Q391" t="s">
        <v>113</v>
      </c>
      <c r="R391" t="s">
        <v>108</v>
      </c>
      <c r="S391" t="s">
        <v>108</v>
      </c>
      <c r="T391" t="s">
        <v>108</v>
      </c>
      <c r="U391">
        <v>859</v>
      </c>
      <c r="V391">
        <v>167</v>
      </c>
      <c r="W391">
        <v>369</v>
      </c>
      <c r="X391">
        <v>85</v>
      </c>
      <c r="Y391">
        <v>218</v>
      </c>
      <c r="Z391">
        <v>66</v>
      </c>
      <c r="AA391" t="s">
        <v>108</v>
      </c>
      <c r="AB391">
        <v>38</v>
      </c>
      <c r="AC391">
        <v>25</v>
      </c>
      <c r="AD391">
        <v>435.31</v>
      </c>
      <c r="AE391">
        <v>0.16666700000000001</v>
      </c>
      <c r="AF391">
        <v>0.355097</v>
      </c>
    </row>
    <row r="392" spans="1:32" x14ac:dyDescent="0.25">
      <c r="A392" t="s">
        <v>1046</v>
      </c>
      <c r="B392">
        <v>1009</v>
      </c>
      <c r="C392" t="s">
        <v>655</v>
      </c>
      <c r="D392">
        <v>29</v>
      </c>
      <c r="E392">
        <v>162</v>
      </c>
      <c r="F392">
        <v>68</v>
      </c>
      <c r="G392">
        <v>107.75</v>
      </c>
      <c r="H392">
        <v>62.75</v>
      </c>
      <c r="I392" t="s">
        <v>458</v>
      </c>
      <c r="J392" t="s">
        <v>104</v>
      </c>
      <c r="K392" t="s">
        <v>105</v>
      </c>
      <c r="L392" t="s">
        <v>106</v>
      </c>
      <c r="M392" t="s">
        <v>107</v>
      </c>
      <c r="N392" t="s">
        <v>108</v>
      </c>
      <c r="O392" t="s">
        <v>108</v>
      </c>
      <c r="P392">
        <v>0.5</v>
      </c>
      <c r="Q392" t="s">
        <v>113</v>
      </c>
      <c r="R392" t="s">
        <v>108</v>
      </c>
      <c r="S392" t="s">
        <v>108</v>
      </c>
      <c r="T392" t="s">
        <v>108</v>
      </c>
      <c r="U392">
        <v>838</v>
      </c>
      <c r="V392">
        <v>171</v>
      </c>
      <c r="W392">
        <v>366</v>
      </c>
      <c r="X392">
        <v>85</v>
      </c>
      <c r="Y392">
        <v>216</v>
      </c>
      <c r="Z392">
        <v>65</v>
      </c>
      <c r="AA392" t="s">
        <v>108</v>
      </c>
      <c r="AB392">
        <v>38</v>
      </c>
      <c r="AC392">
        <v>25</v>
      </c>
      <c r="AD392">
        <v>423.47300000000001</v>
      </c>
      <c r="AE392">
        <v>0.17073199999999999</v>
      </c>
      <c r="AF392">
        <v>0.35747499999999999</v>
      </c>
    </row>
    <row r="393" spans="1:32" x14ac:dyDescent="0.25">
      <c r="A393" t="s">
        <v>1047</v>
      </c>
      <c r="B393">
        <v>1009</v>
      </c>
      <c r="C393" t="s">
        <v>655</v>
      </c>
      <c r="D393">
        <v>29</v>
      </c>
      <c r="E393">
        <v>162</v>
      </c>
      <c r="F393">
        <v>68</v>
      </c>
      <c r="G393">
        <v>107.75</v>
      </c>
      <c r="H393">
        <v>62.75</v>
      </c>
      <c r="I393" t="s">
        <v>458</v>
      </c>
      <c r="J393" t="s">
        <v>104</v>
      </c>
      <c r="K393" t="s">
        <v>105</v>
      </c>
      <c r="L393" t="s">
        <v>106</v>
      </c>
      <c r="M393" t="s">
        <v>107</v>
      </c>
      <c r="N393" t="s">
        <v>108</v>
      </c>
      <c r="O393" t="s">
        <v>108</v>
      </c>
      <c r="P393">
        <v>1</v>
      </c>
      <c r="Q393" t="s">
        <v>113</v>
      </c>
      <c r="R393" t="s">
        <v>108</v>
      </c>
      <c r="S393" t="s">
        <v>108</v>
      </c>
      <c r="T393" t="s">
        <v>108</v>
      </c>
      <c r="U393">
        <v>908</v>
      </c>
      <c r="V393">
        <v>164</v>
      </c>
      <c r="W393">
        <v>375</v>
      </c>
      <c r="X393">
        <v>89</v>
      </c>
      <c r="Y393">
        <v>217</v>
      </c>
      <c r="Z393">
        <v>69</v>
      </c>
      <c r="AA393" t="s">
        <v>108</v>
      </c>
      <c r="AB393">
        <v>39</v>
      </c>
      <c r="AC393">
        <v>29</v>
      </c>
      <c r="AD393">
        <v>425.327</v>
      </c>
      <c r="AE393">
        <v>0.155556</v>
      </c>
      <c r="AF393">
        <v>0.36426900000000001</v>
      </c>
    </row>
    <row r="394" spans="1:32" x14ac:dyDescent="0.25">
      <c r="A394" t="s">
        <v>1048</v>
      </c>
      <c r="B394">
        <v>1009</v>
      </c>
      <c r="C394" t="s">
        <v>655</v>
      </c>
      <c r="D394">
        <v>29</v>
      </c>
      <c r="E394">
        <v>162</v>
      </c>
      <c r="F394">
        <v>68</v>
      </c>
      <c r="G394">
        <v>107.75</v>
      </c>
      <c r="H394">
        <v>62.75</v>
      </c>
      <c r="I394" t="s">
        <v>458</v>
      </c>
      <c r="J394" t="s">
        <v>104</v>
      </c>
      <c r="K394" t="s">
        <v>105</v>
      </c>
      <c r="L394" t="s">
        <v>106</v>
      </c>
      <c r="M394" t="s">
        <v>107</v>
      </c>
      <c r="N394" t="s">
        <v>108</v>
      </c>
      <c r="O394" t="s">
        <v>108</v>
      </c>
      <c r="P394">
        <v>1</v>
      </c>
      <c r="Q394" t="s">
        <v>113</v>
      </c>
      <c r="R394" t="s">
        <v>108</v>
      </c>
      <c r="S394" t="s">
        <v>108</v>
      </c>
      <c r="T394" t="s">
        <v>108</v>
      </c>
      <c r="U394">
        <v>926</v>
      </c>
      <c r="V394">
        <v>165</v>
      </c>
      <c r="W394">
        <v>375</v>
      </c>
      <c r="X394">
        <v>89</v>
      </c>
      <c r="Y394">
        <v>218</v>
      </c>
      <c r="Z394">
        <v>68</v>
      </c>
      <c r="AA394" t="s">
        <v>108</v>
      </c>
      <c r="AB394">
        <v>41</v>
      </c>
      <c r="AC394">
        <v>27</v>
      </c>
      <c r="AD394">
        <v>437.70800000000003</v>
      </c>
      <c r="AE394">
        <v>0.18604699999999999</v>
      </c>
      <c r="AF394">
        <v>0.39323399999999997</v>
      </c>
    </row>
    <row r="395" spans="1:32" x14ac:dyDescent="0.25">
      <c r="A395" t="s">
        <v>1049</v>
      </c>
      <c r="B395">
        <v>1009</v>
      </c>
      <c r="C395" t="s">
        <v>655</v>
      </c>
      <c r="D395">
        <v>29</v>
      </c>
      <c r="E395">
        <v>162</v>
      </c>
      <c r="F395">
        <v>68</v>
      </c>
      <c r="G395">
        <v>107.75</v>
      </c>
      <c r="H395">
        <v>62.75</v>
      </c>
      <c r="I395" t="s">
        <v>458</v>
      </c>
      <c r="J395" t="s">
        <v>104</v>
      </c>
      <c r="K395" t="s">
        <v>105</v>
      </c>
      <c r="L395" t="s">
        <v>106</v>
      </c>
      <c r="M395" t="s">
        <v>107</v>
      </c>
      <c r="N395" t="s">
        <v>108</v>
      </c>
      <c r="O395" t="s">
        <v>108</v>
      </c>
      <c r="P395">
        <v>1</v>
      </c>
      <c r="Q395" t="s">
        <v>113</v>
      </c>
      <c r="R395" t="s">
        <v>108</v>
      </c>
      <c r="S395" t="s">
        <v>108</v>
      </c>
      <c r="T395" t="s">
        <v>108</v>
      </c>
      <c r="U395">
        <v>870</v>
      </c>
      <c r="V395">
        <v>162</v>
      </c>
      <c r="W395">
        <v>369</v>
      </c>
      <c r="X395">
        <v>87</v>
      </c>
      <c r="Y395">
        <v>215</v>
      </c>
      <c r="Z395">
        <v>67</v>
      </c>
      <c r="AA395" t="s">
        <v>108</v>
      </c>
      <c r="AB395">
        <v>41</v>
      </c>
      <c r="AC395">
        <v>23</v>
      </c>
      <c r="AD395">
        <v>426.238</v>
      </c>
      <c r="AE395">
        <v>0.17777799999999999</v>
      </c>
      <c r="AF395">
        <v>0.35493000000000002</v>
      </c>
    </row>
    <row r="396" spans="1:32" x14ac:dyDescent="0.25">
      <c r="A396" t="s">
        <v>1050</v>
      </c>
      <c r="B396">
        <v>1009</v>
      </c>
      <c r="C396" t="s">
        <v>655</v>
      </c>
      <c r="D396">
        <v>29</v>
      </c>
      <c r="E396">
        <v>162</v>
      </c>
      <c r="F396">
        <v>68</v>
      </c>
      <c r="G396">
        <v>107.75</v>
      </c>
      <c r="H396">
        <v>62.75</v>
      </c>
      <c r="I396" t="s">
        <v>458</v>
      </c>
      <c r="J396" t="s">
        <v>104</v>
      </c>
      <c r="K396" t="s">
        <v>105</v>
      </c>
      <c r="L396" t="s">
        <v>106</v>
      </c>
      <c r="M396" t="s">
        <v>107</v>
      </c>
      <c r="N396" t="s">
        <v>108</v>
      </c>
      <c r="O396" t="s">
        <v>108</v>
      </c>
      <c r="P396">
        <v>1.5</v>
      </c>
      <c r="Q396" t="s">
        <v>113</v>
      </c>
      <c r="R396" t="s">
        <v>108</v>
      </c>
      <c r="S396" t="s">
        <v>108</v>
      </c>
      <c r="T396" t="s">
        <v>108</v>
      </c>
      <c r="U396">
        <v>908</v>
      </c>
      <c r="V396">
        <v>167</v>
      </c>
      <c r="W396">
        <v>383</v>
      </c>
      <c r="X396">
        <v>89</v>
      </c>
      <c r="Y396">
        <v>222</v>
      </c>
      <c r="Z396">
        <v>72</v>
      </c>
      <c r="AA396" t="s">
        <v>108</v>
      </c>
      <c r="AB396">
        <v>39</v>
      </c>
      <c r="AC396">
        <v>33</v>
      </c>
      <c r="AD396">
        <v>452.48700000000002</v>
      </c>
      <c r="AE396">
        <v>0.204545</v>
      </c>
      <c r="AF396">
        <v>0.412101</v>
      </c>
    </row>
    <row r="397" spans="1:32" x14ac:dyDescent="0.25">
      <c r="A397" t="s">
        <v>1051</v>
      </c>
      <c r="B397">
        <v>1009</v>
      </c>
      <c r="C397" t="s">
        <v>655</v>
      </c>
      <c r="D397">
        <v>29</v>
      </c>
      <c r="E397">
        <v>162</v>
      </c>
      <c r="F397">
        <v>68</v>
      </c>
      <c r="G397">
        <v>107.75</v>
      </c>
      <c r="H397">
        <v>62.75</v>
      </c>
      <c r="I397" t="s">
        <v>458</v>
      </c>
      <c r="J397" t="s">
        <v>104</v>
      </c>
      <c r="K397" t="s">
        <v>105</v>
      </c>
      <c r="L397" t="s">
        <v>106</v>
      </c>
      <c r="M397" t="s">
        <v>107</v>
      </c>
      <c r="N397" t="s">
        <v>108</v>
      </c>
      <c r="O397" t="s">
        <v>108</v>
      </c>
      <c r="P397">
        <v>1.5</v>
      </c>
      <c r="Q397" t="s">
        <v>113</v>
      </c>
      <c r="R397" t="s">
        <v>108</v>
      </c>
      <c r="S397" t="s">
        <v>108</v>
      </c>
      <c r="T397" t="s">
        <v>108</v>
      </c>
      <c r="U397">
        <v>873</v>
      </c>
      <c r="V397">
        <v>159</v>
      </c>
      <c r="W397">
        <v>381</v>
      </c>
      <c r="X397">
        <v>89</v>
      </c>
      <c r="Y397">
        <v>219</v>
      </c>
      <c r="Z397">
        <v>73</v>
      </c>
      <c r="AA397" t="s">
        <v>108</v>
      </c>
      <c r="AB397">
        <v>40</v>
      </c>
      <c r="AC397">
        <v>30</v>
      </c>
      <c r="AD397">
        <v>418.58499999999998</v>
      </c>
      <c r="AE397">
        <v>0.23255799999999999</v>
      </c>
      <c r="AF397">
        <v>0.39868199999999998</v>
      </c>
    </row>
    <row r="398" spans="1:32" x14ac:dyDescent="0.25">
      <c r="A398" t="s">
        <v>1052</v>
      </c>
      <c r="B398">
        <v>1009</v>
      </c>
      <c r="C398" t="s">
        <v>655</v>
      </c>
      <c r="D398">
        <v>29</v>
      </c>
      <c r="E398">
        <v>162</v>
      </c>
      <c r="F398">
        <v>68</v>
      </c>
      <c r="G398">
        <v>107.75</v>
      </c>
      <c r="H398">
        <v>62.75</v>
      </c>
      <c r="I398" t="s">
        <v>458</v>
      </c>
      <c r="J398" t="s">
        <v>104</v>
      </c>
      <c r="K398" t="s">
        <v>105</v>
      </c>
      <c r="L398" t="s">
        <v>106</v>
      </c>
      <c r="M398" t="s">
        <v>107</v>
      </c>
      <c r="N398" t="s">
        <v>108</v>
      </c>
      <c r="O398" t="s">
        <v>108</v>
      </c>
      <c r="P398">
        <v>1.5</v>
      </c>
      <c r="Q398" t="s">
        <v>113</v>
      </c>
      <c r="R398" t="s">
        <v>108</v>
      </c>
      <c r="S398" t="s">
        <v>108</v>
      </c>
      <c r="T398" t="s">
        <v>108</v>
      </c>
      <c r="U398">
        <v>886</v>
      </c>
      <c r="V398">
        <v>168</v>
      </c>
      <c r="W398">
        <v>373</v>
      </c>
      <c r="X398">
        <v>83</v>
      </c>
      <c r="Y398">
        <v>221</v>
      </c>
      <c r="Z398">
        <v>69</v>
      </c>
      <c r="AA398" t="s">
        <v>108</v>
      </c>
      <c r="AB398">
        <v>41</v>
      </c>
      <c r="AC398">
        <v>25</v>
      </c>
      <c r="AD398">
        <v>438.69400000000002</v>
      </c>
      <c r="AE398">
        <v>0.17391300000000001</v>
      </c>
      <c r="AF398">
        <v>0.39523000000000003</v>
      </c>
    </row>
    <row r="399" spans="1:32" x14ac:dyDescent="0.25">
      <c r="A399" s="1" t="s">
        <v>1053</v>
      </c>
      <c r="B399">
        <v>1009</v>
      </c>
      <c r="C399" t="s">
        <v>655</v>
      </c>
      <c r="D399">
        <v>29</v>
      </c>
      <c r="E399">
        <v>162</v>
      </c>
      <c r="F399">
        <v>68</v>
      </c>
      <c r="G399">
        <v>107.75</v>
      </c>
      <c r="H399">
        <v>62.75</v>
      </c>
      <c r="I399" t="s">
        <v>458</v>
      </c>
      <c r="J399" t="s">
        <v>104</v>
      </c>
      <c r="K399" t="s">
        <v>105</v>
      </c>
      <c r="L399" t="s">
        <v>106</v>
      </c>
      <c r="M399" t="s">
        <v>107</v>
      </c>
      <c r="N399" t="s">
        <v>108</v>
      </c>
      <c r="O399" t="s">
        <v>108</v>
      </c>
      <c r="P399">
        <v>2</v>
      </c>
      <c r="Q399" t="s">
        <v>113</v>
      </c>
      <c r="R399" t="s">
        <v>108</v>
      </c>
      <c r="S399" t="s">
        <v>108</v>
      </c>
      <c r="T399" t="s">
        <v>108</v>
      </c>
      <c r="U399">
        <v>909</v>
      </c>
      <c r="V399">
        <v>156</v>
      </c>
      <c r="W399">
        <v>377</v>
      </c>
      <c r="X399">
        <v>93</v>
      </c>
      <c r="Y399">
        <v>213</v>
      </c>
      <c r="Z399">
        <v>71</v>
      </c>
      <c r="AA399" t="s">
        <v>108</v>
      </c>
      <c r="AB399">
        <v>45</v>
      </c>
      <c r="AC399">
        <v>29</v>
      </c>
      <c r="AD399">
        <v>368.42200000000003</v>
      </c>
      <c r="AE399">
        <v>0.18181800000000001</v>
      </c>
      <c r="AF399">
        <v>0.38806299999999999</v>
      </c>
    </row>
    <row r="400" spans="1:32" x14ac:dyDescent="0.25">
      <c r="A400" t="s">
        <v>1054</v>
      </c>
      <c r="B400">
        <v>1009</v>
      </c>
      <c r="C400" t="s">
        <v>655</v>
      </c>
      <c r="D400">
        <v>29</v>
      </c>
      <c r="E400">
        <v>162</v>
      </c>
      <c r="F400">
        <v>68</v>
      </c>
      <c r="G400">
        <v>107.75</v>
      </c>
      <c r="H400">
        <v>62.75</v>
      </c>
      <c r="I400" t="s">
        <v>458</v>
      </c>
      <c r="J400" t="s">
        <v>104</v>
      </c>
      <c r="K400" t="s">
        <v>105</v>
      </c>
      <c r="L400" t="s">
        <v>106</v>
      </c>
      <c r="M400" t="s">
        <v>107</v>
      </c>
      <c r="N400" t="s">
        <v>108</v>
      </c>
      <c r="O400" t="s">
        <v>108</v>
      </c>
      <c r="P400">
        <v>2</v>
      </c>
      <c r="Q400" t="s">
        <v>113</v>
      </c>
      <c r="R400" t="s">
        <v>108</v>
      </c>
      <c r="S400" t="s">
        <v>108</v>
      </c>
      <c r="T400" t="s">
        <v>108</v>
      </c>
      <c r="U400">
        <v>916</v>
      </c>
      <c r="V400">
        <v>162</v>
      </c>
      <c r="W400">
        <v>382</v>
      </c>
      <c r="X400">
        <v>92</v>
      </c>
      <c r="Y400">
        <v>216</v>
      </c>
      <c r="Z400">
        <v>74</v>
      </c>
      <c r="AA400" t="s">
        <v>108</v>
      </c>
      <c r="AB400">
        <v>45</v>
      </c>
      <c r="AC400">
        <v>30</v>
      </c>
      <c r="AD400">
        <v>355.00599999999997</v>
      </c>
      <c r="AE400">
        <v>0.14893600000000001</v>
      </c>
      <c r="AF400">
        <v>0.40060000000000001</v>
      </c>
    </row>
    <row r="401" spans="1:32" x14ac:dyDescent="0.25">
      <c r="A401" t="s">
        <v>1055</v>
      </c>
      <c r="B401">
        <v>1009</v>
      </c>
      <c r="C401" t="s">
        <v>655</v>
      </c>
      <c r="D401">
        <v>29</v>
      </c>
      <c r="E401">
        <v>162</v>
      </c>
      <c r="F401">
        <v>68</v>
      </c>
      <c r="G401">
        <v>107.75</v>
      </c>
      <c r="H401">
        <v>62.75</v>
      </c>
      <c r="I401" t="s">
        <v>458</v>
      </c>
      <c r="J401" t="s">
        <v>104</v>
      </c>
      <c r="K401" t="s">
        <v>105</v>
      </c>
      <c r="L401" t="s">
        <v>106</v>
      </c>
      <c r="M401" t="s">
        <v>107</v>
      </c>
      <c r="N401" t="s">
        <v>108</v>
      </c>
      <c r="O401" t="s">
        <v>108</v>
      </c>
      <c r="P401">
        <v>2</v>
      </c>
      <c r="Q401" t="s">
        <v>113</v>
      </c>
      <c r="R401" t="s">
        <v>108</v>
      </c>
      <c r="S401" t="s">
        <v>108</v>
      </c>
      <c r="T401" t="s">
        <v>108</v>
      </c>
      <c r="U401">
        <v>845</v>
      </c>
      <c r="V401">
        <v>157</v>
      </c>
      <c r="W401">
        <v>380</v>
      </c>
      <c r="X401">
        <v>92</v>
      </c>
      <c r="Y401">
        <v>217</v>
      </c>
      <c r="Z401">
        <v>71</v>
      </c>
      <c r="AA401" t="s">
        <v>108</v>
      </c>
      <c r="AB401">
        <v>46</v>
      </c>
      <c r="AC401">
        <v>32</v>
      </c>
      <c r="AD401">
        <v>341.33600000000001</v>
      </c>
      <c r="AE401">
        <v>0.17391300000000001</v>
      </c>
      <c r="AF401">
        <v>0.39137899999999998</v>
      </c>
    </row>
    <row r="402" spans="1:32" x14ac:dyDescent="0.25">
      <c r="A402" t="s">
        <v>1056</v>
      </c>
      <c r="B402">
        <v>1009</v>
      </c>
      <c r="C402" t="s">
        <v>655</v>
      </c>
      <c r="D402">
        <v>29</v>
      </c>
      <c r="E402">
        <v>162</v>
      </c>
      <c r="F402">
        <v>68</v>
      </c>
      <c r="G402">
        <v>107.75</v>
      </c>
      <c r="H402">
        <v>62.75</v>
      </c>
      <c r="I402" t="s">
        <v>458</v>
      </c>
      <c r="J402" t="s">
        <v>104</v>
      </c>
      <c r="K402" t="s">
        <v>105</v>
      </c>
      <c r="L402" t="s">
        <v>106</v>
      </c>
      <c r="M402" t="s">
        <v>107</v>
      </c>
      <c r="N402" t="s">
        <v>108</v>
      </c>
      <c r="O402" t="s">
        <v>108</v>
      </c>
      <c r="P402">
        <v>2.5</v>
      </c>
      <c r="Q402" t="s">
        <v>113</v>
      </c>
      <c r="R402" t="s">
        <v>108</v>
      </c>
      <c r="S402" t="s">
        <v>108</v>
      </c>
      <c r="T402" t="s">
        <v>108</v>
      </c>
      <c r="U402">
        <v>802</v>
      </c>
      <c r="V402">
        <v>158</v>
      </c>
      <c r="W402">
        <v>375</v>
      </c>
      <c r="X402">
        <v>93</v>
      </c>
      <c r="Y402">
        <v>196</v>
      </c>
      <c r="Z402">
        <v>86</v>
      </c>
      <c r="AA402" t="s">
        <v>108</v>
      </c>
      <c r="AB402">
        <v>51</v>
      </c>
      <c r="AC402">
        <v>35</v>
      </c>
      <c r="AD402">
        <v>292.74799999999999</v>
      </c>
      <c r="AE402">
        <v>0.17391300000000001</v>
      </c>
      <c r="AF402">
        <v>0.39604699999999998</v>
      </c>
    </row>
    <row r="403" spans="1:32" x14ac:dyDescent="0.25">
      <c r="A403" t="s">
        <v>1057</v>
      </c>
      <c r="B403">
        <v>1009</v>
      </c>
      <c r="C403" t="s">
        <v>655</v>
      </c>
      <c r="D403">
        <v>29</v>
      </c>
      <c r="E403">
        <v>162</v>
      </c>
      <c r="F403">
        <v>68</v>
      </c>
      <c r="G403">
        <v>107.75</v>
      </c>
      <c r="H403">
        <v>62.75</v>
      </c>
      <c r="I403" t="s">
        <v>458</v>
      </c>
      <c r="J403" t="s">
        <v>104</v>
      </c>
      <c r="K403" t="s">
        <v>105</v>
      </c>
      <c r="L403" t="s">
        <v>106</v>
      </c>
      <c r="M403" t="s">
        <v>107</v>
      </c>
      <c r="N403" t="s">
        <v>108</v>
      </c>
      <c r="O403" t="s">
        <v>108</v>
      </c>
      <c r="P403">
        <v>2.5</v>
      </c>
      <c r="Q403" t="s">
        <v>113</v>
      </c>
      <c r="R403" t="s">
        <v>108</v>
      </c>
      <c r="S403" t="s">
        <v>108</v>
      </c>
      <c r="T403" t="s">
        <v>108</v>
      </c>
      <c r="U403">
        <v>823</v>
      </c>
      <c r="V403">
        <v>154</v>
      </c>
      <c r="W403">
        <v>373</v>
      </c>
      <c r="X403">
        <v>97</v>
      </c>
      <c r="Y403">
        <v>194</v>
      </c>
      <c r="Z403">
        <v>82</v>
      </c>
      <c r="AA403" t="s">
        <v>108</v>
      </c>
      <c r="AB403">
        <v>45</v>
      </c>
      <c r="AC403">
        <v>37</v>
      </c>
      <c r="AD403">
        <v>305.99200000000002</v>
      </c>
      <c r="AE403">
        <v>0.13333300000000001</v>
      </c>
      <c r="AF403">
        <v>0.37291000000000002</v>
      </c>
    </row>
    <row r="404" spans="1:32" x14ac:dyDescent="0.25">
      <c r="A404" t="s">
        <v>1058</v>
      </c>
      <c r="B404">
        <v>1009</v>
      </c>
      <c r="C404" t="s">
        <v>655</v>
      </c>
      <c r="D404">
        <v>29</v>
      </c>
      <c r="E404">
        <v>162</v>
      </c>
      <c r="F404">
        <v>68</v>
      </c>
      <c r="G404">
        <v>107.75</v>
      </c>
      <c r="H404">
        <v>62.75</v>
      </c>
      <c r="I404" t="s">
        <v>458</v>
      </c>
      <c r="J404" t="s">
        <v>104</v>
      </c>
      <c r="K404" t="s">
        <v>105</v>
      </c>
      <c r="L404" t="s">
        <v>106</v>
      </c>
      <c r="M404" t="s">
        <v>107</v>
      </c>
      <c r="N404" t="s">
        <v>108</v>
      </c>
      <c r="O404" t="s">
        <v>108</v>
      </c>
      <c r="P404">
        <v>2.5</v>
      </c>
      <c r="Q404" t="s">
        <v>113</v>
      </c>
      <c r="R404" t="s">
        <v>108</v>
      </c>
      <c r="S404" t="s">
        <v>108</v>
      </c>
      <c r="T404" t="s">
        <v>108</v>
      </c>
      <c r="U404">
        <v>752</v>
      </c>
      <c r="V404">
        <v>156</v>
      </c>
      <c r="W404">
        <v>370</v>
      </c>
      <c r="X404">
        <v>95</v>
      </c>
      <c r="Y404">
        <v>189</v>
      </c>
      <c r="Z404">
        <v>86</v>
      </c>
      <c r="AA404" t="s">
        <v>108</v>
      </c>
      <c r="AB404">
        <v>55</v>
      </c>
      <c r="AC404">
        <v>32</v>
      </c>
      <c r="AD404">
        <v>261.041</v>
      </c>
      <c r="AE404">
        <v>6.1224500000000001E-2</v>
      </c>
      <c r="AF404">
        <v>0.36080299999999998</v>
      </c>
    </row>
    <row r="405" spans="1:32" x14ac:dyDescent="0.25">
      <c r="A405" t="s">
        <v>1059</v>
      </c>
      <c r="B405">
        <v>1009</v>
      </c>
      <c r="C405" t="s">
        <v>655</v>
      </c>
      <c r="D405">
        <v>29</v>
      </c>
      <c r="E405">
        <v>162</v>
      </c>
      <c r="F405">
        <v>68</v>
      </c>
      <c r="G405">
        <v>107.75</v>
      </c>
      <c r="H405">
        <v>62.75</v>
      </c>
      <c r="I405" t="s">
        <v>458</v>
      </c>
      <c r="J405" t="s">
        <v>104</v>
      </c>
      <c r="K405" t="s">
        <v>105</v>
      </c>
      <c r="L405" t="s">
        <v>106</v>
      </c>
      <c r="M405" t="s">
        <v>107</v>
      </c>
      <c r="N405" t="s">
        <v>108</v>
      </c>
      <c r="O405" t="s">
        <v>108</v>
      </c>
      <c r="P405">
        <v>3</v>
      </c>
      <c r="Q405" t="s">
        <v>113</v>
      </c>
      <c r="R405" t="s">
        <v>108</v>
      </c>
      <c r="S405" t="s">
        <v>108</v>
      </c>
      <c r="T405" t="s">
        <v>108</v>
      </c>
      <c r="U405">
        <v>827</v>
      </c>
      <c r="V405">
        <v>156</v>
      </c>
      <c r="W405">
        <v>370</v>
      </c>
      <c r="X405">
        <v>95</v>
      </c>
      <c r="Y405">
        <v>194</v>
      </c>
      <c r="Z405">
        <v>81</v>
      </c>
      <c r="AA405" t="s">
        <v>108</v>
      </c>
      <c r="AB405">
        <v>47</v>
      </c>
      <c r="AC405">
        <v>35</v>
      </c>
      <c r="AD405">
        <v>310.71800000000002</v>
      </c>
      <c r="AE405">
        <v>8.3333299999999999E-2</v>
      </c>
      <c r="AF405">
        <v>0.38471100000000003</v>
      </c>
    </row>
    <row r="406" spans="1:32" x14ac:dyDescent="0.25">
      <c r="A406" t="s">
        <v>1060</v>
      </c>
      <c r="B406">
        <v>1009</v>
      </c>
      <c r="C406" t="s">
        <v>655</v>
      </c>
      <c r="D406">
        <v>29</v>
      </c>
      <c r="E406">
        <v>162</v>
      </c>
      <c r="F406">
        <v>68</v>
      </c>
      <c r="G406">
        <v>107.75</v>
      </c>
      <c r="H406">
        <v>62.75</v>
      </c>
      <c r="I406" t="s">
        <v>458</v>
      </c>
      <c r="J406" t="s">
        <v>104</v>
      </c>
      <c r="K406" t="s">
        <v>105</v>
      </c>
      <c r="L406" t="s">
        <v>106</v>
      </c>
      <c r="M406" t="s">
        <v>107</v>
      </c>
      <c r="N406" t="s">
        <v>108</v>
      </c>
      <c r="O406" t="s">
        <v>108</v>
      </c>
      <c r="P406">
        <v>3</v>
      </c>
      <c r="Q406" t="s">
        <v>113</v>
      </c>
      <c r="R406" t="s">
        <v>108</v>
      </c>
      <c r="S406" t="s">
        <v>108</v>
      </c>
      <c r="T406" t="s">
        <v>108</v>
      </c>
      <c r="U406">
        <v>840</v>
      </c>
      <c r="V406">
        <v>159</v>
      </c>
      <c r="W406">
        <v>368</v>
      </c>
      <c r="X406">
        <v>94</v>
      </c>
      <c r="Y406">
        <v>196</v>
      </c>
      <c r="Z406">
        <v>78</v>
      </c>
      <c r="AA406" t="s">
        <v>108</v>
      </c>
      <c r="AB406">
        <v>43</v>
      </c>
      <c r="AC406">
        <v>37</v>
      </c>
      <c r="AD406">
        <v>307.92899999999997</v>
      </c>
      <c r="AE406">
        <v>6.5217399999999995E-2</v>
      </c>
      <c r="AF406">
        <v>0.329619</v>
      </c>
    </row>
    <row r="407" spans="1:32" x14ac:dyDescent="0.25">
      <c r="A407" t="s">
        <v>1061</v>
      </c>
      <c r="B407">
        <v>1009</v>
      </c>
      <c r="C407" t="s">
        <v>655</v>
      </c>
      <c r="D407">
        <v>29</v>
      </c>
      <c r="E407">
        <v>162</v>
      </c>
      <c r="F407">
        <v>68</v>
      </c>
      <c r="G407">
        <v>107.75</v>
      </c>
      <c r="H407">
        <v>62.75</v>
      </c>
      <c r="I407" t="s">
        <v>458</v>
      </c>
      <c r="J407" t="s">
        <v>104</v>
      </c>
      <c r="K407" t="s">
        <v>105</v>
      </c>
      <c r="L407" t="s">
        <v>106</v>
      </c>
      <c r="M407" t="s">
        <v>107</v>
      </c>
      <c r="N407" t="s">
        <v>108</v>
      </c>
      <c r="O407" t="s">
        <v>108</v>
      </c>
      <c r="P407">
        <v>3</v>
      </c>
      <c r="Q407" t="s">
        <v>113</v>
      </c>
      <c r="R407" t="s">
        <v>108</v>
      </c>
      <c r="S407" t="s">
        <v>108</v>
      </c>
      <c r="T407" t="s">
        <v>108</v>
      </c>
      <c r="U407">
        <v>836</v>
      </c>
      <c r="V407">
        <v>158</v>
      </c>
      <c r="W407">
        <v>371</v>
      </c>
      <c r="X407">
        <v>94</v>
      </c>
      <c r="Y407">
        <v>199</v>
      </c>
      <c r="Z407">
        <v>78</v>
      </c>
      <c r="AA407" t="s">
        <v>108</v>
      </c>
      <c r="AB407">
        <v>44</v>
      </c>
      <c r="AC407">
        <v>37</v>
      </c>
      <c r="AD407">
        <v>325.37900000000002</v>
      </c>
      <c r="AE407">
        <v>0.108696</v>
      </c>
      <c r="AF407">
        <v>0.35428500000000002</v>
      </c>
    </row>
    <row r="408" spans="1:32" x14ac:dyDescent="0.25">
      <c r="A408" t="s">
        <v>1062</v>
      </c>
      <c r="B408">
        <v>1009</v>
      </c>
      <c r="C408" t="s">
        <v>655</v>
      </c>
      <c r="D408">
        <v>29</v>
      </c>
      <c r="E408">
        <v>162</v>
      </c>
      <c r="F408">
        <v>68</v>
      </c>
      <c r="G408">
        <v>107.75</v>
      </c>
      <c r="H408">
        <v>62.75</v>
      </c>
      <c r="I408" t="s">
        <v>458</v>
      </c>
      <c r="J408" t="s">
        <v>104</v>
      </c>
      <c r="K408" t="s">
        <v>105</v>
      </c>
      <c r="L408" t="s">
        <v>106</v>
      </c>
      <c r="M408" t="s">
        <v>107</v>
      </c>
      <c r="N408" t="s">
        <v>108</v>
      </c>
      <c r="O408" t="s">
        <v>108</v>
      </c>
      <c r="P408">
        <v>3.5</v>
      </c>
      <c r="Q408" t="s">
        <v>113</v>
      </c>
      <c r="R408" t="s">
        <v>108</v>
      </c>
      <c r="S408" t="s">
        <v>108</v>
      </c>
      <c r="T408" t="s">
        <v>108</v>
      </c>
      <c r="U408">
        <v>825</v>
      </c>
      <c r="V408">
        <v>156</v>
      </c>
      <c r="W408">
        <v>356</v>
      </c>
      <c r="X408">
        <v>87</v>
      </c>
      <c r="Y408">
        <v>200</v>
      </c>
      <c r="Z408">
        <v>69</v>
      </c>
      <c r="AA408" t="s">
        <v>108</v>
      </c>
      <c r="AB408">
        <v>46</v>
      </c>
      <c r="AC408">
        <v>27</v>
      </c>
      <c r="AD408">
        <v>347.839</v>
      </c>
      <c r="AE408">
        <v>0.16666700000000001</v>
      </c>
      <c r="AF408">
        <v>0.33883999999999997</v>
      </c>
    </row>
    <row r="409" spans="1:32" x14ac:dyDescent="0.25">
      <c r="A409" t="s">
        <v>1063</v>
      </c>
      <c r="B409">
        <v>1009</v>
      </c>
      <c r="C409" t="s">
        <v>655</v>
      </c>
      <c r="D409">
        <v>29</v>
      </c>
      <c r="E409">
        <v>162</v>
      </c>
      <c r="F409">
        <v>68</v>
      </c>
      <c r="G409">
        <v>107.75</v>
      </c>
      <c r="H409">
        <v>62.75</v>
      </c>
      <c r="I409" t="s">
        <v>458</v>
      </c>
      <c r="J409" t="s">
        <v>104</v>
      </c>
      <c r="K409" t="s">
        <v>105</v>
      </c>
      <c r="L409" t="s">
        <v>106</v>
      </c>
      <c r="M409" t="s">
        <v>107</v>
      </c>
      <c r="N409" t="s">
        <v>108</v>
      </c>
      <c r="O409" t="s">
        <v>108</v>
      </c>
      <c r="P409">
        <v>3.5</v>
      </c>
      <c r="Q409" t="s">
        <v>113</v>
      </c>
      <c r="R409" t="s">
        <v>108</v>
      </c>
      <c r="S409" t="s">
        <v>108</v>
      </c>
      <c r="T409" t="s">
        <v>108</v>
      </c>
      <c r="U409">
        <v>812</v>
      </c>
      <c r="V409">
        <v>154</v>
      </c>
      <c r="W409">
        <v>358</v>
      </c>
      <c r="X409">
        <v>89</v>
      </c>
      <c r="Y409">
        <v>196</v>
      </c>
      <c r="Z409">
        <v>73</v>
      </c>
      <c r="AA409" t="s">
        <v>108</v>
      </c>
      <c r="AB409">
        <v>45</v>
      </c>
      <c r="AC409">
        <v>25</v>
      </c>
      <c r="AD409">
        <v>353.43700000000001</v>
      </c>
      <c r="AE409">
        <v>0.11627899999999999</v>
      </c>
      <c r="AF409">
        <v>0.31031500000000001</v>
      </c>
    </row>
    <row r="410" spans="1:32" x14ac:dyDescent="0.25">
      <c r="A410" t="s">
        <v>1064</v>
      </c>
      <c r="B410">
        <v>1009</v>
      </c>
      <c r="C410" t="s">
        <v>655</v>
      </c>
      <c r="D410">
        <v>29</v>
      </c>
      <c r="E410">
        <v>162</v>
      </c>
      <c r="F410">
        <v>68</v>
      </c>
      <c r="G410">
        <v>107.75</v>
      </c>
      <c r="H410">
        <v>62.75</v>
      </c>
      <c r="I410" t="s">
        <v>458</v>
      </c>
      <c r="J410" t="s">
        <v>104</v>
      </c>
      <c r="K410" t="s">
        <v>105</v>
      </c>
      <c r="L410" t="s">
        <v>106</v>
      </c>
      <c r="M410" t="s">
        <v>107</v>
      </c>
      <c r="N410" t="s">
        <v>108</v>
      </c>
      <c r="O410" t="s">
        <v>108</v>
      </c>
      <c r="P410">
        <v>3.5</v>
      </c>
      <c r="Q410" t="s">
        <v>113</v>
      </c>
      <c r="R410" t="s">
        <v>108</v>
      </c>
      <c r="S410" t="s">
        <v>108</v>
      </c>
      <c r="T410" t="s">
        <v>108</v>
      </c>
      <c r="U410">
        <v>792</v>
      </c>
      <c r="V410">
        <v>152</v>
      </c>
      <c r="W410">
        <v>358</v>
      </c>
      <c r="X410">
        <v>84</v>
      </c>
      <c r="Y410">
        <v>201</v>
      </c>
      <c r="Z410">
        <v>73</v>
      </c>
      <c r="AA410" t="s">
        <v>108</v>
      </c>
      <c r="AB410">
        <v>43</v>
      </c>
      <c r="AC410">
        <v>28</v>
      </c>
      <c r="AD410">
        <v>364.93200000000002</v>
      </c>
      <c r="AE410">
        <v>0.11627899999999999</v>
      </c>
      <c r="AF410">
        <v>0.32944099999999998</v>
      </c>
    </row>
    <row r="411" spans="1:32" x14ac:dyDescent="0.25">
      <c r="A411" t="s">
        <v>1065</v>
      </c>
      <c r="B411">
        <v>1009</v>
      </c>
      <c r="C411" t="s">
        <v>655</v>
      </c>
      <c r="D411">
        <v>29</v>
      </c>
      <c r="E411">
        <v>162</v>
      </c>
      <c r="F411">
        <v>68</v>
      </c>
      <c r="G411">
        <v>107.75</v>
      </c>
      <c r="H411">
        <v>62.75</v>
      </c>
      <c r="I411" t="s">
        <v>458</v>
      </c>
      <c r="J411" t="s">
        <v>104</v>
      </c>
      <c r="K411" t="s">
        <v>105</v>
      </c>
      <c r="L411" t="s">
        <v>106</v>
      </c>
      <c r="M411" t="s">
        <v>107</v>
      </c>
      <c r="N411" t="s">
        <v>108</v>
      </c>
      <c r="O411" t="s">
        <v>108</v>
      </c>
      <c r="P411">
        <v>4</v>
      </c>
      <c r="Q411" t="s">
        <v>113</v>
      </c>
      <c r="R411" t="s">
        <v>108</v>
      </c>
      <c r="S411" t="s">
        <v>108</v>
      </c>
      <c r="T411" t="s">
        <v>108</v>
      </c>
      <c r="U411">
        <v>822</v>
      </c>
      <c r="V411">
        <v>153</v>
      </c>
      <c r="W411">
        <v>354</v>
      </c>
      <c r="X411">
        <v>88</v>
      </c>
      <c r="Y411">
        <v>196</v>
      </c>
      <c r="Z411">
        <v>70</v>
      </c>
      <c r="AA411" t="s">
        <v>108</v>
      </c>
      <c r="AB411">
        <v>44</v>
      </c>
      <c r="AC411">
        <v>28</v>
      </c>
      <c r="AD411">
        <v>348.03800000000001</v>
      </c>
      <c r="AE411">
        <v>0.111111</v>
      </c>
      <c r="AF411">
        <v>0.33454699999999998</v>
      </c>
    </row>
    <row r="412" spans="1:32" x14ac:dyDescent="0.25">
      <c r="A412" t="s">
        <v>1066</v>
      </c>
      <c r="B412">
        <v>1009</v>
      </c>
      <c r="C412" t="s">
        <v>655</v>
      </c>
      <c r="D412">
        <v>29</v>
      </c>
      <c r="E412">
        <v>162</v>
      </c>
      <c r="F412">
        <v>68</v>
      </c>
      <c r="G412">
        <v>107.75</v>
      </c>
      <c r="H412">
        <v>62.75</v>
      </c>
      <c r="I412" t="s">
        <v>458</v>
      </c>
      <c r="J412" t="s">
        <v>104</v>
      </c>
      <c r="K412" t="s">
        <v>105</v>
      </c>
      <c r="L412" t="s">
        <v>106</v>
      </c>
      <c r="M412" t="s">
        <v>107</v>
      </c>
      <c r="N412" t="s">
        <v>108</v>
      </c>
      <c r="O412" t="s">
        <v>108</v>
      </c>
      <c r="P412">
        <v>4</v>
      </c>
      <c r="Q412" t="s">
        <v>113</v>
      </c>
      <c r="R412" t="s">
        <v>108</v>
      </c>
      <c r="S412" t="s">
        <v>108</v>
      </c>
      <c r="T412" t="s">
        <v>108</v>
      </c>
      <c r="U412">
        <v>784</v>
      </c>
      <c r="V412">
        <v>158</v>
      </c>
      <c r="W412">
        <v>360</v>
      </c>
      <c r="X412">
        <v>89</v>
      </c>
      <c r="Y412">
        <v>197</v>
      </c>
      <c r="Z412">
        <v>74</v>
      </c>
      <c r="AA412" t="s">
        <v>108</v>
      </c>
      <c r="AB412">
        <v>47</v>
      </c>
      <c r="AC412">
        <v>27</v>
      </c>
      <c r="AD412">
        <v>321.09300000000002</v>
      </c>
      <c r="AE412">
        <v>0.13333300000000001</v>
      </c>
      <c r="AF412">
        <v>0.33990500000000001</v>
      </c>
    </row>
    <row r="413" spans="1:32" x14ac:dyDescent="0.25">
      <c r="A413" t="s">
        <v>1067</v>
      </c>
      <c r="B413">
        <v>1009</v>
      </c>
      <c r="C413" t="s">
        <v>655</v>
      </c>
      <c r="D413">
        <v>29</v>
      </c>
      <c r="E413">
        <v>162</v>
      </c>
      <c r="F413">
        <v>68</v>
      </c>
      <c r="G413">
        <v>107.75</v>
      </c>
      <c r="H413">
        <v>62.75</v>
      </c>
      <c r="I413" t="s">
        <v>458</v>
      </c>
      <c r="J413" t="s">
        <v>104</v>
      </c>
      <c r="K413" t="s">
        <v>105</v>
      </c>
      <c r="L413" t="s">
        <v>106</v>
      </c>
      <c r="M413" t="s">
        <v>107</v>
      </c>
      <c r="N413" t="s">
        <v>108</v>
      </c>
      <c r="O413" t="s">
        <v>108</v>
      </c>
      <c r="P413">
        <v>4</v>
      </c>
      <c r="Q413" t="s">
        <v>113</v>
      </c>
      <c r="R413" t="s">
        <v>108</v>
      </c>
      <c r="S413" t="s">
        <v>108</v>
      </c>
      <c r="T413" t="s">
        <v>108</v>
      </c>
      <c r="U413">
        <v>823</v>
      </c>
      <c r="V413">
        <v>156</v>
      </c>
      <c r="W413">
        <v>362</v>
      </c>
      <c r="X413">
        <v>89</v>
      </c>
      <c r="Y413">
        <v>198</v>
      </c>
      <c r="Z413">
        <v>75</v>
      </c>
      <c r="AA413" t="s">
        <v>108</v>
      </c>
      <c r="AB413">
        <v>47</v>
      </c>
      <c r="AC413">
        <v>29</v>
      </c>
      <c r="AD413">
        <v>331.03899999999999</v>
      </c>
      <c r="AE413">
        <v>0.13333300000000001</v>
      </c>
      <c r="AF413">
        <v>0.34654600000000002</v>
      </c>
    </row>
    <row r="414" spans="1:32" x14ac:dyDescent="0.25">
      <c r="A414" t="s">
        <v>1068</v>
      </c>
      <c r="B414">
        <v>1009</v>
      </c>
      <c r="C414" t="s">
        <v>655</v>
      </c>
      <c r="D414">
        <v>29</v>
      </c>
      <c r="E414">
        <v>162</v>
      </c>
      <c r="F414">
        <v>68</v>
      </c>
      <c r="G414">
        <v>107.75</v>
      </c>
      <c r="H414">
        <v>62.75</v>
      </c>
      <c r="I414" t="s">
        <v>458</v>
      </c>
      <c r="J414" t="s">
        <v>104</v>
      </c>
      <c r="K414" t="s">
        <v>105</v>
      </c>
      <c r="L414" t="s">
        <v>106</v>
      </c>
      <c r="M414" t="s">
        <v>107</v>
      </c>
      <c r="N414" t="s">
        <v>108</v>
      </c>
      <c r="O414" t="s">
        <v>108</v>
      </c>
      <c r="P414">
        <v>5</v>
      </c>
      <c r="Q414" t="s">
        <v>113</v>
      </c>
      <c r="R414" t="s">
        <v>108</v>
      </c>
      <c r="S414" t="s">
        <v>108</v>
      </c>
      <c r="T414" t="s">
        <v>108</v>
      </c>
      <c r="U414">
        <v>819</v>
      </c>
      <c r="V414">
        <v>150</v>
      </c>
      <c r="W414">
        <v>363</v>
      </c>
      <c r="X414">
        <v>85</v>
      </c>
      <c r="Y414">
        <v>205</v>
      </c>
      <c r="Z414">
        <v>73</v>
      </c>
      <c r="AA414" t="s">
        <v>108</v>
      </c>
      <c r="AB414">
        <v>41</v>
      </c>
      <c r="AC414">
        <v>33</v>
      </c>
      <c r="AD414">
        <v>378.077</v>
      </c>
      <c r="AE414">
        <v>0.18181800000000001</v>
      </c>
      <c r="AF414">
        <v>0.355688</v>
      </c>
    </row>
    <row r="415" spans="1:32" x14ac:dyDescent="0.25">
      <c r="A415" t="s">
        <v>1069</v>
      </c>
      <c r="B415">
        <v>1009</v>
      </c>
      <c r="C415" t="s">
        <v>655</v>
      </c>
      <c r="D415">
        <v>29</v>
      </c>
      <c r="E415">
        <v>162</v>
      </c>
      <c r="F415">
        <v>68</v>
      </c>
      <c r="G415">
        <v>107.75</v>
      </c>
      <c r="H415">
        <v>62.75</v>
      </c>
      <c r="I415" t="s">
        <v>458</v>
      </c>
      <c r="J415" t="s">
        <v>104</v>
      </c>
      <c r="K415" t="s">
        <v>105</v>
      </c>
      <c r="L415" t="s">
        <v>106</v>
      </c>
      <c r="M415" t="s">
        <v>107</v>
      </c>
      <c r="N415" t="s">
        <v>108</v>
      </c>
      <c r="O415" t="s">
        <v>108</v>
      </c>
      <c r="P415">
        <v>5</v>
      </c>
      <c r="Q415" t="s">
        <v>113</v>
      </c>
      <c r="R415" t="s">
        <v>108</v>
      </c>
      <c r="S415" t="s">
        <v>108</v>
      </c>
      <c r="T415" t="s">
        <v>108</v>
      </c>
      <c r="U415">
        <v>871</v>
      </c>
      <c r="V415">
        <v>150</v>
      </c>
      <c r="W415">
        <v>365</v>
      </c>
      <c r="X415">
        <v>90</v>
      </c>
      <c r="Y415">
        <v>206</v>
      </c>
      <c r="Z415">
        <v>69</v>
      </c>
      <c r="AA415" t="s">
        <v>108</v>
      </c>
      <c r="AB415">
        <v>51</v>
      </c>
      <c r="AC415">
        <v>22</v>
      </c>
      <c r="AD415">
        <v>409.44400000000002</v>
      </c>
      <c r="AE415">
        <v>0.18604699999999999</v>
      </c>
      <c r="AF415">
        <v>0.35235300000000003</v>
      </c>
    </row>
    <row r="416" spans="1:32" x14ac:dyDescent="0.25">
      <c r="A416" t="s">
        <v>1070</v>
      </c>
      <c r="B416">
        <v>1009</v>
      </c>
      <c r="C416" t="s">
        <v>655</v>
      </c>
      <c r="D416">
        <v>29</v>
      </c>
      <c r="E416">
        <v>162</v>
      </c>
      <c r="F416">
        <v>68</v>
      </c>
      <c r="G416">
        <v>107.75</v>
      </c>
      <c r="H416">
        <v>62.75</v>
      </c>
      <c r="I416" t="s">
        <v>458</v>
      </c>
      <c r="J416" t="s">
        <v>104</v>
      </c>
      <c r="K416" t="s">
        <v>105</v>
      </c>
      <c r="L416" t="s">
        <v>106</v>
      </c>
      <c r="M416" t="s">
        <v>107</v>
      </c>
      <c r="N416" t="s">
        <v>108</v>
      </c>
      <c r="O416" t="s">
        <v>108</v>
      </c>
      <c r="P416">
        <v>5</v>
      </c>
      <c r="Q416" t="s">
        <v>113</v>
      </c>
      <c r="R416" t="s">
        <v>108</v>
      </c>
      <c r="S416" t="s">
        <v>108</v>
      </c>
      <c r="T416" t="s">
        <v>108</v>
      </c>
      <c r="U416">
        <v>819</v>
      </c>
      <c r="V416">
        <v>156</v>
      </c>
      <c r="W416">
        <v>363</v>
      </c>
      <c r="X416">
        <v>83</v>
      </c>
      <c r="Y416">
        <v>207</v>
      </c>
      <c r="Z416">
        <v>73</v>
      </c>
      <c r="AA416" t="s">
        <v>108</v>
      </c>
      <c r="AB416">
        <v>41</v>
      </c>
      <c r="AC416">
        <v>31</v>
      </c>
      <c r="AD416">
        <v>394.87299999999999</v>
      </c>
      <c r="AE416">
        <v>0.16666700000000001</v>
      </c>
      <c r="AF416">
        <v>0.35307100000000002</v>
      </c>
    </row>
    <row r="417" spans="1:32" x14ac:dyDescent="0.25">
      <c r="A417" t="s">
        <v>1071</v>
      </c>
      <c r="B417">
        <v>1009</v>
      </c>
      <c r="C417" t="s">
        <v>655</v>
      </c>
      <c r="D417">
        <v>29</v>
      </c>
      <c r="E417">
        <v>162</v>
      </c>
      <c r="F417">
        <v>68</v>
      </c>
      <c r="G417">
        <v>107.75</v>
      </c>
      <c r="H417">
        <v>62.75</v>
      </c>
      <c r="I417" t="s">
        <v>458</v>
      </c>
      <c r="J417" t="s">
        <v>104</v>
      </c>
      <c r="K417" t="s">
        <v>105</v>
      </c>
      <c r="L417" t="s">
        <v>106</v>
      </c>
      <c r="M417" t="s">
        <v>107</v>
      </c>
      <c r="N417" t="s">
        <v>108</v>
      </c>
      <c r="O417" t="s">
        <v>108</v>
      </c>
      <c r="P417">
        <v>6</v>
      </c>
      <c r="Q417" t="s">
        <v>113</v>
      </c>
      <c r="R417" t="s">
        <v>108</v>
      </c>
      <c r="S417" t="s">
        <v>108</v>
      </c>
      <c r="T417" t="s">
        <v>108</v>
      </c>
      <c r="U417">
        <v>752</v>
      </c>
      <c r="V417">
        <v>151</v>
      </c>
      <c r="W417">
        <v>361</v>
      </c>
      <c r="X417">
        <v>91</v>
      </c>
      <c r="Y417">
        <v>192</v>
      </c>
      <c r="Z417">
        <v>78</v>
      </c>
      <c r="AA417" t="s">
        <v>108</v>
      </c>
      <c r="AB417">
        <v>51</v>
      </c>
      <c r="AC417">
        <v>30</v>
      </c>
      <c r="AD417">
        <v>305.82</v>
      </c>
      <c r="AE417">
        <v>0.238095</v>
      </c>
      <c r="AF417">
        <v>0.38925199999999999</v>
      </c>
    </row>
    <row r="418" spans="1:32" x14ac:dyDescent="0.25">
      <c r="A418" t="s">
        <v>1072</v>
      </c>
      <c r="B418">
        <v>1009</v>
      </c>
      <c r="C418" t="s">
        <v>655</v>
      </c>
      <c r="D418">
        <v>29</v>
      </c>
      <c r="E418">
        <v>162</v>
      </c>
      <c r="F418">
        <v>68</v>
      </c>
      <c r="G418">
        <v>107.75</v>
      </c>
      <c r="H418">
        <v>62.75</v>
      </c>
      <c r="I418" t="s">
        <v>458</v>
      </c>
      <c r="J418" t="s">
        <v>104</v>
      </c>
      <c r="K418" t="s">
        <v>105</v>
      </c>
      <c r="L418" t="s">
        <v>106</v>
      </c>
      <c r="M418" t="s">
        <v>107</v>
      </c>
      <c r="N418" t="s">
        <v>108</v>
      </c>
      <c r="O418" t="s">
        <v>108</v>
      </c>
      <c r="P418">
        <v>6</v>
      </c>
      <c r="Q418" t="s">
        <v>113</v>
      </c>
      <c r="R418" t="s">
        <v>108</v>
      </c>
      <c r="S418" t="s">
        <v>108</v>
      </c>
      <c r="T418" t="s">
        <v>108</v>
      </c>
      <c r="U418">
        <v>829</v>
      </c>
      <c r="V418">
        <v>156</v>
      </c>
      <c r="W418">
        <v>367</v>
      </c>
      <c r="X418">
        <v>87</v>
      </c>
      <c r="Y418">
        <v>207</v>
      </c>
      <c r="Z418">
        <v>73</v>
      </c>
      <c r="AA418" t="s">
        <v>108</v>
      </c>
      <c r="AB418">
        <v>51</v>
      </c>
      <c r="AC418">
        <v>27</v>
      </c>
      <c r="AD418">
        <v>339.96199999999999</v>
      </c>
      <c r="AE418">
        <v>0.27906999999999998</v>
      </c>
      <c r="AF418">
        <v>0.39840700000000001</v>
      </c>
    </row>
    <row r="419" spans="1:32" x14ac:dyDescent="0.25">
      <c r="A419" t="s">
        <v>1073</v>
      </c>
      <c r="B419">
        <v>1009</v>
      </c>
      <c r="C419" t="s">
        <v>655</v>
      </c>
      <c r="D419">
        <v>29</v>
      </c>
      <c r="E419">
        <v>162</v>
      </c>
      <c r="F419">
        <v>68</v>
      </c>
      <c r="G419">
        <v>107.75</v>
      </c>
      <c r="H419">
        <v>62.75</v>
      </c>
      <c r="I419" t="s">
        <v>458</v>
      </c>
      <c r="J419" t="s">
        <v>104</v>
      </c>
      <c r="K419" t="s">
        <v>105</v>
      </c>
      <c r="L419" t="s">
        <v>106</v>
      </c>
      <c r="M419" t="s">
        <v>107</v>
      </c>
      <c r="N419" t="s">
        <v>108</v>
      </c>
      <c r="O419" t="s">
        <v>108</v>
      </c>
      <c r="P419">
        <v>6</v>
      </c>
      <c r="Q419" t="s">
        <v>113</v>
      </c>
      <c r="R419" t="s">
        <v>108</v>
      </c>
      <c r="S419" t="s">
        <v>108</v>
      </c>
      <c r="T419" t="s">
        <v>108</v>
      </c>
      <c r="U419">
        <v>775</v>
      </c>
      <c r="V419">
        <v>144</v>
      </c>
      <c r="W419">
        <v>360</v>
      </c>
      <c r="X419">
        <v>91</v>
      </c>
      <c r="Y419">
        <v>193</v>
      </c>
      <c r="Z419">
        <v>76</v>
      </c>
      <c r="AA419" t="s">
        <v>108</v>
      </c>
      <c r="AB419">
        <v>55</v>
      </c>
      <c r="AC419">
        <v>29</v>
      </c>
      <c r="AD419">
        <v>299.25099999999998</v>
      </c>
      <c r="AE419">
        <v>0.268293</v>
      </c>
      <c r="AF419">
        <v>0.38744800000000001</v>
      </c>
    </row>
    <row r="420" spans="1:32" x14ac:dyDescent="0.25">
      <c r="A420" t="s">
        <v>1074</v>
      </c>
      <c r="B420">
        <v>1009</v>
      </c>
      <c r="C420" t="s">
        <v>655</v>
      </c>
      <c r="D420">
        <v>29</v>
      </c>
      <c r="E420">
        <v>162</v>
      </c>
      <c r="F420">
        <v>68</v>
      </c>
      <c r="G420">
        <v>107.75</v>
      </c>
      <c r="H420">
        <v>62.75</v>
      </c>
      <c r="I420" t="s">
        <v>458</v>
      </c>
      <c r="J420" t="s">
        <v>104</v>
      </c>
      <c r="K420" t="s">
        <v>105</v>
      </c>
      <c r="L420" t="s">
        <v>106</v>
      </c>
      <c r="M420" t="s">
        <v>107</v>
      </c>
      <c r="N420" t="s">
        <v>108</v>
      </c>
      <c r="O420" t="s">
        <v>108</v>
      </c>
      <c r="P420">
        <v>7</v>
      </c>
      <c r="Q420" t="s">
        <v>113</v>
      </c>
      <c r="R420" t="s">
        <v>108</v>
      </c>
      <c r="S420" t="s">
        <v>108</v>
      </c>
      <c r="T420" t="s">
        <v>108</v>
      </c>
      <c r="U420">
        <v>754</v>
      </c>
      <c r="V420">
        <v>153</v>
      </c>
      <c r="W420">
        <v>358</v>
      </c>
      <c r="X420">
        <v>88</v>
      </c>
      <c r="Y420">
        <v>205</v>
      </c>
      <c r="Z420">
        <v>65</v>
      </c>
      <c r="AA420" t="s">
        <v>108</v>
      </c>
      <c r="AB420">
        <v>51</v>
      </c>
      <c r="AC420">
        <v>21</v>
      </c>
      <c r="AD420">
        <v>343.45699999999999</v>
      </c>
      <c r="AE420">
        <v>0.19047600000000001</v>
      </c>
      <c r="AF420">
        <v>0.33287499999999998</v>
      </c>
    </row>
    <row r="421" spans="1:32" x14ac:dyDescent="0.25">
      <c r="A421" t="s">
        <v>1075</v>
      </c>
      <c r="B421">
        <v>1009</v>
      </c>
      <c r="C421" t="s">
        <v>655</v>
      </c>
      <c r="D421">
        <v>29</v>
      </c>
      <c r="E421">
        <v>162</v>
      </c>
      <c r="F421">
        <v>68</v>
      </c>
      <c r="G421">
        <v>107.75</v>
      </c>
      <c r="H421">
        <v>62.75</v>
      </c>
      <c r="I421" t="s">
        <v>458</v>
      </c>
      <c r="J421" t="s">
        <v>104</v>
      </c>
      <c r="K421" t="s">
        <v>105</v>
      </c>
      <c r="L421" t="s">
        <v>106</v>
      </c>
      <c r="M421" t="s">
        <v>107</v>
      </c>
      <c r="N421" t="s">
        <v>108</v>
      </c>
      <c r="O421" t="s">
        <v>108</v>
      </c>
      <c r="P421">
        <v>7</v>
      </c>
      <c r="Q421" t="s">
        <v>113</v>
      </c>
      <c r="R421" t="s">
        <v>108</v>
      </c>
      <c r="S421" t="s">
        <v>108</v>
      </c>
      <c r="T421" t="s">
        <v>108</v>
      </c>
      <c r="U421">
        <v>818</v>
      </c>
      <c r="V421">
        <v>146</v>
      </c>
      <c r="W421">
        <v>360</v>
      </c>
      <c r="X421">
        <v>88</v>
      </c>
      <c r="Y421">
        <v>208</v>
      </c>
      <c r="Z421">
        <v>64</v>
      </c>
      <c r="AA421" t="s">
        <v>108</v>
      </c>
      <c r="AB421">
        <v>48</v>
      </c>
      <c r="AC421">
        <v>24</v>
      </c>
      <c r="AD421">
        <v>349.68900000000002</v>
      </c>
      <c r="AE421">
        <v>0.19512199999999999</v>
      </c>
      <c r="AF421">
        <v>0.31171199999999999</v>
      </c>
    </row>
    <row r="422" spans="1:32" x14ac:dyDescent="0.25">
      <c r="A422" t="s">
        <v>1076</v>
      </c>
      <c r="B422">
        <v>1009</v>
      </c>
      <c r="C422" t="s">
        <v>655</v>
      </c>
      <c r="D422">
        <v>29</v>
      </c>
      <c r="E422">
        <v>162</v>
      </c>
      <c r="F422">
        <v>68</v>
      </c>
      <c r="G422">
        <v>107.75</v>
      </c>
      <c r="H422">
        <v>62.75</v>
      </c>
      <c r="I422" t="s">
        <v>458</v>
      </c>
      <c r="J422" t="s">
        <v>104</v>
      </c>
      <c r="K422" t="s">
        <v>105</v>
      </c>
      <c r="L422" t="s">
        <v>106</v>
      </c>
      <c r="M422" t="s">
        <v>107</v>
      </c>
      <c r="N422" t="s">
        <v>108</v>
      </c>
      <c r="O422" t="s">
        <v>108</v>
      </c>
      <c r="P422">
        <v>7</v>
      </c>
      <c r="Q422" t="s">
        <v>113</v>
      </c>
      <c r="R422" t="s">
        <v>108</v>
      </c>
      <c r="S422" t="s">
        <v>108</v>
      </c>
      <c r="T422" t="s">
        <v>108</v>
      </c>
      <c r="U422">
        <v>798</v>
      </c>
      <c r="V422">
        <v>148</v>
      </c>
      <c r="W422">
        <v>363</v>
      </c>
      <c r="X422">
        <v>87</v>
      </c>
      <c r="Y422">
        <v>210</v>
      </c>
      <c r="Z422">
        <v>66</v>
      </c>
      <c r="AA422" t="s">
        <v>108</v>
      </c>
      <c r="AB422">
        <v>49</v>
      </c>
      <c r="AC422">
        <v>24</v>
      </c>
      <c r="AD422">
        <v>361.91699999999997</v>
      </c>
      <c r="AE422">
        <v>0.238095</v>
      </c>
      <c r="AF422">
        <v>0.34798099999999998</v>
      </c>
    </row>
    <row r="423" spans="1:32" x14ac:dyDescent="0.25">
      <c r="A423" t="s">
        <v>1077</v>
      </c>
      <c r="B423">
        <v>1009</v>
      </c>
      <c r="C423" t="s">
        <v>655</v>
      </c>
      <c r="D423">
        <v>29</v>
      </c>
      <c r="E423">
        <v>162</v>
      </c>
      <c r="F423">
        <v>68</v>
      </c>
      <c r="G423">
        <v>107.75</v>
      </c>
      <c r="H423">
        <v>62.75</v>
      </c>
      <c r="I423" t="s">
        <v>458</v>
      </c>
      <c r="J423" t="s">
        <v>104</v>
      </c>
      <c r="K423" t="s">
        <v>105</v>
      </c>
      <c r="L423" t="s">
        <v>106</v>
      </c>
      <c r="M423" t="s">
        <v>107</v>
      </c>
      <c r="N423" t="s">
        <v>108</v>
      </c>
      <c r="O423" t="s">
        <v>108</v>
      </c>
      <c r="P423">
        <v>8</v>
      </c>
      <c r="Q423" t="s">
        <v>113</v>
      </c>
      <c r="R423" t="s">
        <v>108</v>
      </c>
      <c r="S423" t="s">
        <v>108</v>
      </c>
      <c r="T423" t="s">
        <v>108</v>
      </c>
      <c r="U423">
        <v>788</v>
      </c>
      <c r="V423">
        <v>149</v>
      </c>
      <c r="W423">
        <v>353</v>
      </c>
      <c r="X423">
        <v>87</v>
      </c>
      <c r="Y423">
        <v>202</v>
      </c>
      <c r="Z423">
        <v>64</v>
      </c>
      <c r="AA423" t="s">
        <v>108</v>
      </c>
      <c r="AB423">
        <v>44</v>
      </c>
      <c r="AC423">
        <v>29</v>
      </c>
      <c r="AD423">
        <v>327.42700000000002</v>
      </c>
      <c r="AE423">
        <v>0.230769</v>
      </c>
      <c r="AF423">
        <v>0.28750399999999998</v>
      </c>
    </row>
    <row r="424" spans="1:32" x14ac:dyDescent="0.25">
      <c r="A424" t="s">
        <v>1078</v>
      </c>
      <c r="B424">
        <v>1009</v>
      </c>
      <c r="C424" t="s">
        <v>655</v>
      </c>
      <c r="D424">
        <v>29</v>
      </c>
      <c r="E424">
        <v>162</v>
      </c>
      <c r="F424">
        <v>68</v>
      </c>
      <c r="G424">
        <v>107.75</v>
      </c>
      <c r="H424">
        <v>62.75</v>
      </c>
      <c r="I424" t="s">
        <v>458</v>
      </c>
      <c r="J424" t="s">
        <v>104</v>
      </c>
      <c r="K424" t="s">
        <v>105</v>
      </c>
      <c r="L424" t="s">
        <v>106</v>
      </c>
      <c r="M424" t="s">
        <v>107</v>
      </c>
      <c r="N424" t="s">
        <v>108</v>
      </c>
      <c r="O424" t="s">
        <v>108</v>
      </c>
      <c r="P424">
        <v>8</v>
      </c>
      <c r="Q424" t="s">
        <v>113</v>
      </c>
      <c r="R424" t="s">
        <v>108</v>
      </c>
      <c r="S424" t="s">
        <v>108</v>
      </c>
      <c r="T424" t="s">
        <v>108</v>
      </c>
      <c r="U424">
        <v>802</v>
      </c>
      <c r="V424">
        <v>150</v>
      </c>
      <c r="W424">
        <v>361</v>
      </c>
      <c r="X424">
        <v>87</v>
      </c>
      <c r="Y424">
        <v>210</v>
      </c>
      <c r="Z424">
        <v>64</v>
      </c>
      <c r="AA424" t="s">
        <v>108</v>
      </c>
      <c r="AB424">
        <v>49</v>
      </c>
      <c r="AC424">
        <v>25</v>
      </c>
      <c r="AD424">
        <v>364.99200000000002</v>
      </c>
      <c r="AE424">
        <v>0.214286</v>
      </c>
      <c r="AF424">
        <v>0.31584699999999999</v>
      </c>
    </row>
    <row r="425" spans="1:32" x14ac:dyDescent="0.25">
      <c r="A425" t="s">
        <v>1079</v>
      </c>
      <c r="B425">
        <v>1009</v>
      </c>
      <c r="C425" t="s">
        <v>655</v>
      </c>
      <c r="D425">
        <v>29</v>
      </c>
      <c r="E425">
        <v>162</v>
      </c>
      <c r="F425">
        <v>68</v>
      </c>
      <c r="G425">
        <v>107.75</v>
      </c>
      <c r="H425">
        <v>62.75</v>
      </c>
      <c r="I425" t="s">
        <v>458</v>
      </c>
      <c r="J425" t="s">
        <v>104</v>
      </c>
      <c r="K425" t="s">
        <v>105</v>
      </c>
      <c r="L425" t="s">
        <v>106</v>
      </c>
      <c r="M425" t="s">
        <v>107</v>
      </c>
      <c r="N425" t="s">
        <v>108</v>
      </c>
      <c r="O425" t="s">
        <v>108</v>
      </c>
      <c r="P425">
        <v>8</v>
      </c>
      <c r="Q425" t="s">
        <v>113</v>
      </c>
      <c r="R425" t="s">
        <v>108</v>
      </c>
      <c r="S425" t="s">
        <v>108</v>
      </c>
      <c r="T425" t="s">
        <v>108</v>
      </c>
      <c r="U425">
        <v>846</v>
      </c>
      <c r="V425">
        <v>148</v>
      </c>
      <c r="W425">
        <v>359</v>
      </c>
      <c r="X425">
        <v>92</v>
      </c>
      <c r="Y425">
        <v>203</v>
      </c>
      <c r="Z425">
        <v>64</v>
      </c>
      <c r="AA425" t="s">
        <v>108</v>
      </c>
      <c r="AB425">
        <v>47</v>
      </c>
      <c r="AC425">
        <v>24</v>
      </c>
      <c r="AD425">
        <v>373.05799999999999</v>
      </c>
      <c r="AE425">
        <v>0.16666700000000001</v>
      </c>
      <c r="AF425">
        <v>0.31328699999999998</v>
      </c>
    </row>
    <row r="426" spans="1:32" x14ac:dyDescent="0.25">
      <c r="A426" t="s">
        <v>1080</v>
      </c>
      <c r="B426">
        <v>1009</v>
      </c>
      <c r="C426" t="s">
        <v>655</v>
      </c>
      <c r="D426">
        <v>29</v>
      </c>
      <c r="E426">
        <v>162</v>
      </c>
      <c r="F426">
        <v>68</v>
      </c>
      <c r="G426">
        <v>107.75</v>
      </c>
      <c r="H426">
        <v>62.75</v>
      </c>
      <c r="I426" t="s">
        <v>458</v>
      </c>
      <c r="J426" t="s">
        <v>104</v>
      </c>
      <c r="K426" t="s">
        <v>105</v>
      </c>
      <c r="L426" t="s">
        <v>106</v>
      </c>
      <c r="M426" t="s">
        <v>107</v>
      </c>
      <c r="N426" t="s">
        <v>108</v>
      </c>
      <c r="O426" t="s">
        <v>108</v>
      </c>
      <c r="P426">
        <v>12</v>
      </c>
      <c r="Q426" t="s">
        <v>113</v>
      </c>
      <c r="R426" t="s">
        <v>108</v>
      </c>
      <c r="S426" t="s">
        <v>108</v>
      </c>
      <c r="T426" t="s">
        <v>108</v>
      </c>
      <c r="U426">
        <v>839</v>
      </c>
      <c r="V426">
        <v>159</v>
      </c>
      <c r="W426">
        <v>356</v>
      </c>
      <c r="X426">
        <v>88</v>
      </c>
      <c r="Y426">
        <v>208</v>
      </c>
      <c r="Z426">
        <v>60</v>
      </c>
      <c r="AA426" t="s">
        <v>108</v>
      </c>
      <c r="AB426">
        <v>40</v>
      </c>
      <c r="AC426">
        <v>23</v>
      </c>
      <c r="AD426">
        <v>418.30399999999997</v>
      </c>
      <c r="AE426">
        <v>0.16279099999999999</v>
      </c>
      <c r="AF426">
        <v>0.30588100000000001</v>
      </c>
    </row>
    <row r="427" spans="1:32" x14ac:dyDescent="0.25">
      <c r="A427" t="s">
        <v>1081</v>
      </c>
      <c r="B427">
        <v>1009</v>
      </c>
      <c r="C427" t="s">
        <v>655</v>
      </c>
      <c r="D427">
        <v>29</v>
      </c>
      <c r="E427">
        <v>162</v>
      </c>
      <c r="F427">
        <v>68</v>
      </c>
      <c r="G427">
        <v>107.75</v>
      </c>
      <c r="H427">
        <v>62.75</v>
      </c>
      <c r="I427" t="s">
        <v>458</v>
      </c>
      <c r="J427" t="s">
        <v>104</v>
      </c>
      <c r="K427" t="s">
        <v>105</v>
      </c>
      <c r="L427" t="s">
        <v>106</v>
      </c>
      <c r="M427" t="s">
        <v>107</v>
      </c>
      <c r="N427" t="s">
        <v>108</v>
      </c>
      <c r="O427" t="s">
        <v>108</v>
      </c>
      <c r="P427">
        <v>12</v>
      </c>
      <c r="Q427" t="s">
        <v>113</v>
      </c>
      <c r="R427" t="s">
        <v>108</v>
      </c>
      <c r="S427" t="s">
        <v>108</v>
      </c>
      <c r="T427" t="s">
        <v>108</v>
      </c>
      <c r="U427">
        <v>858</v>
      </c>
      <c r="V427">
        <v>153</v>
      </c>
      <c r="W427">
        <v>355</v>
      </c>
      <c r="X427">
        <v>87</v>
      </c>
      <c r="Y427">
        <v>208</v>
      </c>
      <c r="Z427">
        <v>60</v>
      </c>
      <c r="AA427" t="s">
        <v>108</v>
      </c>
      <c r="AB427">
        <v>40</v>
      </c>
      <c r="AC427">
        <v>24</v>
      </c>
      <c r="AD427">
        <v>421.61399999999998</v>
      </c>
      <c r="AE427">
        <v>0.2</v>
      </c>
      <c r="AF427">
        <v>0.29466100000000001</v>
      </c>
    </row>
    <row r="428" spans="1:32" x14ac:dyDescent="0.25">
      <c r="A428" t="s">
        <v>1082</v>
      </c>
      <c r="B428">
        <v>1009</v>
      </c>
      <c r="C428" t="s">
        <v>655</v>
      </c>
      <c r="D428">
        <v>29</v>
      </c>
      <c r="E428">
        <v>162</v>
      </c>
      <c r="F428">
        <v>68</v>
      </c>
      <c r="G428">
        <v>107.75</v>
      </c>
      <c r="H428">
        <v>62.75</v>
      </c>
      <c r="I428" t="s">
        <v>458</v>
      </c>
      <c r="J428" t="s">
        <v>104</v>
      </c>
      <c r="K428" t="s">
        <v>105</v>
      </c>
      <c r="L428" t="s">
        <v>106</v>
      </c>
      <c r="M428" t="s">
        <v>107</v>
      </c>
      <c r="N428" t="s">
        <v>108</v>
      </c>
      <c r="O428" t="s">
        <v>108</v>
      </c>
      <c r="P428">
        <v>12</v>
      </c>
      <c r="Q428" t="s">
        <v>113</v>
      </c>
      <c r="R428" t="s">
        <v>108</v>
      </c>
      <c r="S428" t="s">
        <v>108</v>
      </c>
      <c r="T428" t="s">
        <v>108</v>
      </c>
      <c r="U428">
        <v>841</v>
      </c>
      <c r="V428">
        <v>152</v>
      </c>
      <c r="W428">
        <v>360</v>
      </c>
      <c r="X428">
        <v>89</v>
      </c>
      <c r="Y428">
        <v>210</v>
      </c>
      <c r="Z428">
        <v>61</v>
      </c>
      <c r="AA428" t="s">
        <v>108</v>
      </c>
      <c r="AB428">
        <v>40</v>
      </c>
      <c r="AC428">
        <v>22</v>
      </c>
      <c r="AD428">
        <v>422.39499999999998</v>
      </c>
      <c r="AE428">
        <v>0.2</v>
      </c>
      <c r="AF428">
        <v>0.30520799999999998</v>
      </c>
    </row>
    <row r="429" spans="1:32" x14ac:dyDescent="0.25">
      <c r="A429" t="s">
        <v>1083</v>
      </c>
      <c r="B429">
        <v>1009</v>
      </c>
      <c r="C429" t="s">
        <v>655</v>
      </c>
      <c r="D429">
        <v>29</v>
      </c>
      <c r="E429">
        <v>162</v>
      </c>
      <c r="F429">
        <v>68</v>
      </c>
      <c r="G429">
        <v>107.75</v>
      </c>
      <c r="H429">
        <v>62.75</v>
      </c>
      <c r="I429" t="s">
        <v>458</v>
      </c>
      <c r="J429" t="s">
        <v>104</v>
      </c>
      <c r="K429" t="s">
        <v>105</v>
      </c>
      <c r="L429" t="s">
        <v>106</v>
      </c>
      <c r="M429" t="s">
        <v>107</v>
      </c>
      <c r="N429" t="s">
        <v>108</v>
      </c>
      <c r="O429" t="s">
        <v>108</v>
      </c>
      <c r="P429">
        <v>14</v>
      </c>
      <c r="Q429" t="s">
        <v>113</v>
      </c>
      <c r="R429" t="s">
        <v>108</v>
      </c>
      <c r="S429" t="s">
        <v>108</v>
      </c>
      <c r="T429" t="s">
        <v>108</v>
      </c>
      <c r="U429">
        <v>821</v>
      </c>
      <c r="V429">
        <v>163</v>
      </c>
      <c r="W429">
        <v>352</v>
      </c>
      <c r="X429">
        <v>87</v>
      </c>
      <c r="Y429">
        <v>204</v>
      </c>
      <c r="Z429">
        <v>61</v>
      </c>
      <c r="AA429" t="s">
        <v>108</v>
      </c>
      <c r="AB429">
        <v>36</v>
      </c>
      <c r="AC429">
        <v>29</v>
      </c>
      <c r="AD429">
        <v>378.94099999999997</v>
      </c>
      <c r="AE429">
        <v>0.119048</v>
      </c>
      <c r="AF429">
        <v>0.29303899999999999</v>
      </c>
    </row>
    <row r="430" spans="1:32" x14ac:dyDescent="0.25">
      <c r="A430" t="s">
        <v>1084</v>
      </c>
      <c r="B430">
        <v>1009</v>
      </c>
      <c r="C430" t="s">
        <v>655</v>
      </c>
      <c r="D430">
        <v>29</v>
      </c>
      <c r="E430">
        <v>162</v>
      </c>
      <c r="F430">
        <v>68</v>
      </c>
      <c r="G430">
        <v>107.75</v>
      </c>
      <c r="H430">
        <v>62.75</v>
      </c>
      <c r="I430" t="s">
        <v>458</v>
      </c>
      <c r="J430" t="s">
        <v>104</v>
      </c>
      <c r="K430" t="s">
        <v>105</v>
      </c>
      <c r="L430" t="s">
        <v>106</v>
      </c>
      <c r="M430" t="s">
        <v>107</v>
      </c>
      <c r="N430" t="s">
        <v>108</v>
      </c>
      <c r="O430" t="s">
        <v>108</v>
      </c>
      <c r="P430">
        <v>14</v>
      </c>
      <c r="Q430" t="s">
        <v>113</v>
      </c>
      <c r="R430" t="s">
        <v>108</v>
      </c>
      <c r="S430" t="s">
        <v>108</v>
      </c>
      <c r="T430" t="s">
        <v>108</v>
      </c>
      <c r="U430">
        <v>819</v>
      </c>
      <c r="V430">
        <v>157</v>
      </c>
      <c r="W430">
        <v>354</v>
      </c>
      <c r="X430">
        <v>87</v>
      </c>
      <c r="Y430">
        <v>206</v>
      </c>
      <c r="Z430">
        <v>61</v>
      </c>
      <c r="AA430" t="s">
        <v>108</v>
      </c>
      <c r="AB430">
        <v>44</v>
      </c>
      <c r="AC430">
        <v>20</v>
      </c>
      <c r="AD430">
        <v>391.279</v>
      </c>
      <c r="AE430">
        <v>0.19512199999999999</v>
      </c>
      <c r="AF430">
        <v>0.30900100000000003</v>
      </c>
    </row>
    <row r="431" spans="1:32" x14ac:dyDescent="0.25">
      <c r="A431" t="s">
        <v>1085</v>
      </c>
      <c r="B431">
        <v>1009</v>
      </c>
      <c r="C431" t="s">
        <v>655</v>
      </c>
      <c r="D431">
        <v>29</v>
      </c>
      <c r="E431">
        <v>162</v>
      </c>
      <c r="F431">
        <v>68</v>
      </c>
      <c r="G431">
        <v>107.75</v>
      </c>
      <c r="H431">
        <v>62.75</v>
      </c>
      <c r="I431" t="s">
        <v>458</v>
      </c>
      <c r="J431" t="s">
        <v>104</v>
      </c>
      <c r="K431" t="s">
        <v>105</v>
      </c>
      <c r="L431" t="s">
        <v>106</v>
      </c>
      <c r="M431" t="s">
        <v>107</v>
      </c>
      <c r="N431" t="s">
        <v>108</v>
      </c>
      <c r="O431" t="s">
        <v>108</v>
      </c>
      <c r="P431">
        <v>14</v>
      </c>
      <c r="Q431" t="s">
        <v>113</v>
      </c>
      <c r="R431" t="s">
        <v>108</v>
      </c>
      <c r="S431" t="s">
        <v>108</v>
      </c>
      <c r="T431" t="s">
        <v>108</v>
      </c>
      <c r="U431">
        <v>819</v>
      </c>
      <c r="V431">
        <v>157</v>
      </c>
      <c r="W431">
        <v>352</v>
      </c>
      <c r="X431">
        <v>89</v>
      </c>
      <c r="Y431">
        <v>204</v>
      </c>
      <c r="Z431">
        <v>59</v>
      </c>
      <c r="AA431" t="s">
        <v>108</v>
      </c>
      <c r="AB431">
        <v>37</v>
      </c>
      <c r="AC431">
        <v>27</v>
      </c>
      <c r="AD431">
        <v>388.02600000000001</v>
      </c>
      <c r="AE431">
        <v>0.21052599999999999</v>
      </c>
      <c r="AF431">
        <v>0.28533999999999998</v>
      </c>
    </row>
    <row r="432" spans="1:32" x14ac:dyDescent="0.25">
      <c r="A432" t="s">
        <v>1086</v>
      </c>
      <c r="B432">
        <v>1009</v>
      </c>
      <c r="C432" t="s">
        <v>655</v>
      </c>
      <c r="D432">
        <v>29</v>
      </c>
      <c r="E432">
        <v>162</v>
      </c>
      <c r="F432">
        <v>68</v>
      </c>
      <c r="G432">
        <v>107.75</v>
      </c>
      <c r="H432">
        <v>62.75</v>
      </c>
      <c r="I432" t="s">
        <v>458</v>
      </c>
      <c r="J432" t="s">
        <v>104</v>
      </c>
      <c r="K432" t="s">
        <v>105</v>
      </c>
      <c r="L432" t="s">
        <v>106</v>
      </c>
      <c r="M432" t="s">
        <v>107</v>
      </c>
      <c r="N432" t="s">
        <v>108</v>
      </c>
      <c r="O432" t="s">
        <v>108</v>
      </c>
      <c r="P432">
        <v>24</v>
      </c>
      <c r="Q432" t="s">
        <v>113</v>
      </c>
      <c r="R432" t="s">
        <v>108</v>
      </c>
      <c r="S432" t="s">
        <v>108</v>
      </c>
      <c r="T432" t="s">
        <v>108</v>
      </c>
      <c r="U432">
        <v>779</v>
      </c>
      <c r="V432">
        <v>159</v>
      </c>
      <c r="W432">
        <v>369</v>
      </c>
      <c r="X432">
        <v>88</v>
      </c>
      <c r="Y432">
        <v>199</v>
      </c>
      <c r="Z432">
        <v>82</v>
      </c>
      <c r="AA432" t="s">
        <v>108</v>
      </c>
      <c r="AB432">
        <v>42</v>
      </c>
      <c r="AC432">
        <v>33</v>
      </c>
      <c r="AD432">
        <v>333.726</v>
      </c>
      <c r="AE432">
        <v>8.5106399999999999E-2</v>
      </c>
      <c r="AF432">
        <v>0.373056</v>
      </c>
    </row>
    <row r="433" spans="1:32" x14ac:dyDescent="0.25">
      <c r="A433" t="s">
        <v>1087</v>
      </c>
      <c r="B433">
        <v>1009</v>
      </c>
      <c r="C433" t="s">
        <v>655</v>
      </c>
      <c r="D433">
        <v>29</v>
      </c>
      <c r="E433">
        <v>162</v>
      </c>
      <c r="F433">
        <v>68</v>
      </c>
      <c r="G433">
        <v>107.75</v>
      </c>
      <c r="H433">
        <v>62.75</v>
      </c>
      <c r="I433" t="s">
        <v>458</v>
      </c>
      <c r="J433" t="s">
        <v>104</v>
      </c>
      <c r="K433" t="s">
        <v>105</v>
      </c>
      <c r="L433" t="s">
        <v>106</v>
      </c>
      <c r="M433" t="s">
        <v>107</v>
      </c>
      <c r="N433" t="s">
        <v>108</v>
      </c>
      <c r="O433" t="s">
        <v>108</v>
      </c>
      <c r="P433">
        <v>24</v>
      </c>
      <c r="Q433" t="s">
        <v>113</v>
      </c>
      <c r="R433" t="s">
        <v>108</v>
      </c>
      <c r="S433" t="s">
        <v>108</v>
      </c>
      <c r="T433" t="s">
        <v>108</v>
      </c>
      <c r="U433">
        <v>789</v>
      </c>
      <c r="V433">
        <v>157</v>
      </c>
      <c r="W433">
        <v>371</v>
      </c>
      <c r="X433">
        <v>90</v>
      </c>
      <c r="Y433">
        <v>200</v>
      </c>
      <c r="Z433">
        <v>81</v>
      </c>
      <c r="AA433" t="s">
        <v>108</v>
      </c>
      <c r="AB433">
        <v>43</v>
      </c>
      <c r="AC433">
        <v>34</v>
      </c>
      <c r="AD433">
        <v>326.77199999999999</v>
      </c>
      <c r="AE433">
        <v>0.12766</v>
      </c>
      <c r="AF433">
        <v>0.37625599999999998</v>
      </c>
    </row>
    <row r="434" spans="1:32" x14ac:dyDescent="0.25">
      <c r="A434" t="s">
        <v>1088</v>
      </c>
      <c r="B434">
        <v>1009</v>
      </c>
      <c r="C434" t="s">
        <v>655</v>
      </c>
      <c r="D434">
        <v>29</v>
      </c>
      <c r="E434">
        <v>162</v>
      </c>
      <c r="F434">
        <v>68</v>
      </c>
      <c r="G434">
        <v>107.75</v>
      </c>
      <c r="H434">
        <v>62.75</v>
      </c>
      <c r="I434" t="s">
        <v>458</v>
      </c>
      <c r="J434" t="s">
        <v>104</v>
      </c>
      <c r="K434" t="s">
        <v>105</v>
      </c>
      <c r="L434" t="s">
        <v>106</v>
      </c>
      <c r="M434" t="s">
        <v>107</v>
      </c>
      <c r="N434" t="s">
        <v>108</v>
      </c>
      <c r="O434" t="s">
        <v>108</v>
      </c>
      <c r="P434">
        <v>24</v>
      </c>
      <c r="Q434" t="s">
        <v>113</v>
      </c>
      <c r="R434" t="s">
        <v>108</v>
      </c>
      <c r="S434" t="s">
        <v>108</v>
      </c>
      <c r="T434" t="s">
        <v>108</v>
      </c>
      <c r="U434">
        <v>793</v>
      </c>
      <c r="V434">
        <v>156</v>
      </c>
      <c r="W434">
        <v>369</v>
      </c>
      <c r="X434">
        <v>89</v>
      </c>
      <c r="Y434">
        <v>198</v>
      </c>
      <c r="Z434">
        <v>82</v>
      </c>
      <c r="AA434" t="s">
        <v>108</v>
      </c>
      <c r="AB434">
        <v>44</v>
      </c>
      <c r="AC434">
        <v>33</v>
      </c>
      <c r="AD434">
        <v>318.54199999999997</v>
      </c>
      <c r="AE434">
        <v>0.113636</v>
      </c>
      <c r="AF434">
        <v>0.370139</v>
      </c>
    </row>
    <row r="435" spans="1:32" x14ac:dyDescent="0.25">
      <c r="A435" t="s">
        <v>1089</v>
      </c>
      <c r="B435">
        <v>1010</v>
      </c>
      <c r="C435" t="s">
        <v>655</v>
      </c>
      <c r="D435">
        <v>21</v>
      </c>
      <c r="E435">
        <v>165.5</v>
      </c>
      <c r="F435">
        <v>56.8</v>
      </c>
      <c r="G435">
        <v>99.25</v>
      </c>
      <c r="H435">
        <v>56.25</v>
      </c>
      <c r="I435" t="s">
        <v>103</v>
      </c>
      <c r="J435" t="s">
        <v>104</v>
      </c>
      <c r="K435" t="s">
        <v>261</v>
      </c>
      <c r="L435" t="s">
        <v>106</v>
      </c>
      <c r="M435" t="s">
        <v>107</v>
      </c>
      <c r="N435" t="s">
        <v>108</v>
      </c>
      <c r="O435" t="s">
        <v>108</v>
      </c>
      <c r="P435">
        <v>-0.5</v>
      </c>
      <c r="Q435" t="s">
        <v>109</v>
      </c>
      <c r="R435" t="s">
        <v>108</v>
      </c>
      <c r="S435" t="s">
        <v>108</v>
      </c>
      <c r="T435" t="s">
        <v>108</v>
      </c>
      <c r="U435">
        <v>1038</v>
      </c>
      <c r="V435">
        <v>142</v>
      </c>
      <c r="W435">
        <v>423</v>
      </c>
      <c r="X435">
        <v>119</v>
      </c>
      <c r="Y435">
        <v>239</v>
      </c>
      <c r="Z435">
        <v>65</v>
      </c>
      <c r="AA435" t="s">
        <v>108</v>
      </c>
      <c r="AB435">
        <v>36</v>
      </c>
      <c r="AC435">
        <v>25</v>
      </c>
      <c r="AD435">
        <v>458.505</v>
      </c>
      <c r="AE435" t="s">
        <v>108</v>
      </c>
      <c r="AF435" t="s">
        <v>108</v>
      </c>
    </row>
    <row r="436" spans="1:32" x14ac:dyDescent="0.25">
      <c r="A436" t="s">
        <v>1090</v>
      </c>
      <c r="B436">
        <v>1010</v>
      </c>
      <c r="C436" t="s">
        <v>655</v>
      </c>
      <c r="D436">
        <v>21</v>
      </c>
      <c r="E436">
        <v>165.5</v>
      </c>
      <c r="F436">
        <v>56.8</v>
      </c>
      <c r="G436">
        <v>99.25</v>
      </c>
      <c r="H436">
        <v>56.25</v>
      </c>
      <c r="I436" t="s">
        <v>103</v>
      </c>
      <c r="J436" t="s">
        <v>104</v>
      </c>
      <c r="K436" t="s">
        <v>261</v>
      </c>
      <c r="L436" t="s">
        <v>106</v>
      </c>
      <c r="M436" t="s">
        <v>107</v>
      </c>
      <c r="N436" t="s">
        <v>108</v>
      </c>
      <c r="O436" t="s">
        <v>108</v>
      </c>
      <c r="P436">
        <v>-0.5</v>
      </c>
      <c r="Q436" t="s">
        <v>109</v>
      </c>
      <c r="R436" t="s">
        <v>108</v>
      </c>
      <c r="S436" t="s">
        <v>108</v>
      </c>
      <c r="T436" t="s">
        <v>108</v>
      </c>
      <c r="U436">
        <v>1088</v>
      </c>
      <c r="V436">
        <v>130</v>
      </c>
      <c r="W436">
        <v>429</v>
      </c>
      <c r="X436">
        <v>103</v>
      </c>
      <c r="Y436">
        <v>260</v>
      </c>
      <c r="Z436">
        <v>66</v>
      </c>
      <c r="AA436" t="s">
        <v>108</v>
      </c>
      <c r="AB436">
        <v>36</v>
      </c>
      <c r="AC436">
        <v>25</v>
      </c>
      <c r="AD436">
        <v>459.94900000000001</v>
      </c>
      <c r="AE436">
        <v>6.8181800000000001E-2</v>
      </c>
      <c r="AF436">
        <v>0.36428300000000002</v>
      </c>
    </row>
    <row r="437" spans="1:32" x14ac:dyDescent="0.25">
      <c r="A437" t="s">
        <v>1091</v>
      </c>
      <c r="B437">
        <v>1010</v>
      </c>
      <c r="C437" t="s">
        <v>655</v>
      </c>
      <c r="D437">
        <v>21</v>
      </c>
      <c r="E437">
        <v>165.5</v>
      </c>
      <c r="F437">
        <v>56.8</v>
      </c>
      <c r="G437">
        <v>99.25</v>
      </c>
      <c r="H437">
        <v>56.25</v>
      </c>
      <c r="I437" t="s">
        <v>103</v>
      </c>
      <c r="J437" t="s">
        <v>104</v>
      </c>
      <c r="K437" t="s">
        <v>261</v>
      </c>
      <c r="L437" t="s">
        <v>106</v>
      </c>
      <c r="M437" t="s">
        <v>107</v>
      </c>
      <c r="N437" t="s">
        <v>108</v>
      </c>
      <c r="O437" t="s">
        <v>108</v>
      </c>
      <c r="P437">
        <v>-0.5</v>
      </c>
      <c r="Q437" t="s">
        <v>109</v>
      </c>
      <c r="R437" t="s">
        <v>108</v>
      </c>
      <c r="S437" t="s">
        <v>108</v>
      </c>
      <c r="T437" t="s">
        <v>108</v>
      </c>
      <c r="U437">
        <v>1087</v>
      </c>
      <c r="V437">
        <v>139</v>
      </c>
      <c r="W437">
        <v>428</v>
      </c>
      <c r="X437">
        <v>103</v>
      </c>
      <c r="Y437">
        <v>258</v>
      </c>
      <c r="Z437">
        <v>67</v>
      </c>
      <c r="AA437" t="s">
        <v>108</v>
      </c>
      <c r="AB437">
        <v>40</v>
      </c>
      <c r="AC437">
        <v>22</v>
      </c>
      <c r="AD437">
        <v>454.80500000000001</v>
      </c>
      <c r="AE437">
        <v>0.12766</v>
      </c>
      <c r="AF437">
        <v>0.38357999999999998</v>
      </c>
    </row>
    <row r="438" spans="1:32" x14ac:dyDescent="0.25">
      <c r="A438" t="s">
        <v>1092</v>
      </c>
      <c r="B438">
        <v>1010</v>
      </c>
      <c r="C438" t="s">
        <v>655</v>
      </c>
      <c r="D438">
        <v>21</v>
      </c>
      <c r="E438">
        <v>165.5</v>
      </c>
      <c r="F438">
        <v>56.8</v>
      </c>
      <c r="G438">
        <v>99.25</v>
      </c>
      <c r="H438">
        <v>56.25</v>
      </c>
      <c r="I438" t="s">
        <v>103</v>
      </c>
      <c r="J438" t="s">
        <v>104</v>
      </c>
      <c r="K438" t="s">
        <v>261</v>
      </c>
      <c r="L438" t="s">
        <v>106</v>
      </c>
      <c r="M438" t="s">
        <v>107</v>
      </c>
      <c r="N438" t="s">
        <v>108</v>
      </c>
      <c r="O438" t="s">
        <v>108</v>
      </c>
      <c r="P438">
        <v>0.5</v>
      </c>
      <c r="Q438" t="s">
        <v>113</v>
      </c>
      <c r="R438" t="s">
        <v>108</v>
      </c>
      <c r="S438" t="s">
        <v>108</v>
      </c>
      <c r="T438" t="s">
        <v>108</v>
      </c>
      <c r="U438">
        <v>1039</v>
      </c>
      <c r="V438">
        <v>137</v>
      </c>
      <c r="W438">
        <v>427</v>
      </c>
      <c r="X438">
        <v>101</v>
      </c>
      <c r="Y438">
        <v>257</v>
      </c>
      <c r="Z438">
        <v>69</v>
      </c>
      <c r="AA438" t="s">
        <v>108</v>
      </c>
      <c r="AB438">
        <v>39</v>
      </c>
      <c r="AC438">
        <v>24</v>
      </c>
      <c r="AD438">
        <v>475.8</v>
      </c>
      <c r="AE438">
        <v>0.11627899999999999</v>
      </c>
      <c r="AF438">
        <v>0.360348</v>
      </c>
    </row>
    <row r="439" spans="1:32" x14ac:dyDescent="0.25">
      <c r="A439" t="s">
        <v>1093</v>
      </c>
      <c r="B439">
        <v>1010</v>
      </c>
      <c r="C439" t="s">
        <v>655</v>
      </c>
      <c r="D439">
        <v>21</v>
      </c>
      <c r="E439">
        <v>165.5</v>
      </c>
      <c r="F439">
        <v>56.8</v>
      </c>
      <c r="G439">
        <v>99.25</v>
      </c>
      <c r="H439">
        <v>56.25</v>
      </c>
      <c r="I439" t="s">
        <v>103</v>
      </c>
      <c r="J439" t="s">
        <v>104</v>
      </c>
      <c r="K439" t="s">
        <v>261</v>
      </c>
      <c r="L439" t="s">
        <v>106</v>
      </c>
      <c r="M439" t="s">
        <v>107</v>
      </c>
      <c r="N439" t="s">
        <v>108</v>
      </c>
      <c r="O439" t="s">
        <v>108</v>
      </c>
      <c r="P439">
        <v>0.5</v>
      </c>
      <c r="Q439" t="s">
        <v>113</v>
      </c>
      <c r="R439" t="s">
        <v>108</v>
      </c>
      <c r="S439" t="s">
        <v>108</v>
      </c>
      <c r="T439" t="s">
        <v>108</v>
      </c>
      <c r="U439">
        <v>1098</v>
      </c>
      <c r="V439">
        <v>151</v>
      </c>
      <c r="W439">
        <v>426</v>
      </c>
      <c r="X439">
        <v>102</v>
      </c>
      <c r="Y439">
        <v>256</v>
      </c>
      <c r="Z439">
        <v>68</v>
      </c>
      <c r="AA439" t="s">
        <v>108</v>
      </c>
      <c r="AB439">
        <v>38</v>
      </c>
      <c r="AC439">
        <v>25</v>
      </c>
      <c r="AD439">
        <v>500.899</v>
      </c>
      <c r="AE439">
        <v>0.13333300000000001</v>
      </c>
      <c r="AF439">
        <v>0.37751499999999999</v>
      </c>
    </row>
    <row r="440" spans="1:32" x14ac:dyDescent="0.25">
      <c r="A440" t="s">
        <v>1094</v>
      </c>
      <c r="B440">
        <v>1010</v>
      </c>
      <c r="C440" t="s">
        <v>655</v>
      </c>
      <c r="D440">
        <v>21</v>
      </c>
      <c r="E440">
        <v>165.5</v>
      </c>
      <c r="F440">
        <v>56.8</v>
      </c>
      <c r="G440">
        <v>99.25</v>
      </c>
      <c r="H440">
        <v>56.25</v>
      </c>
      <c r="I440" t="s">
        <v>103</v>
      </c>
      <c r="J440" t="s">
        <v>104</v>
      </c>
      <c r="K440" t="s">
        <v>261</v>
      </c>
      <c r="L440" t="s">
        <v>106</v>
      </c>
      <c r="M440" t="s">
        <v>107</v>
      </c>
      <c r="N440" t="s">
        <v>108</v>
      </c>
      <c r="O440" t="s">
        <v>108</v>
      </c>
      <c r="P440">
        <v>0.5</v>
      </c>
      <c r="Q440" t="s">
        <v>113</v>
      </c>
      <c r="R440" t="s">
        <v>108</v>
      </c>
      <c r="S440" t="s">
        <v>108</v>
      </c>
      <c r="T440" t="s">
        <v>108</v>
      </c>
      <c r="U440">
        <v>1072</v>
      </c>
      <c r="V440">
        <v>131</v>
      </c>
      <c r="W440">
        <v>418</v>
      </c>
      <c r="X440">
        <v>117</v>
      </c>
      <c r="Y440">
        <v>234</v>
      </c>
      <c r="Z440">
        <v>67</v>
      </c>
      <c r="AA440" t="s">
        <v>108</v>
      </c>
      <c r="AB440">
        <v>38</v>
      </c>
      <c r="AC440">
        <v>23</v>
      </c>
      <c r="AD440">
        <v>462.6</v>
      </c>
      <c r="AE440">
        <v>0.108696</v>
      </c>
      <c r="AF440">
        <v>0.37143799999999999</v>
      </c>
    </row>
    <row r="441" spans="1:32" x14ac:dyDescent="0.25">
      <c r="A441" t="s">
        <v>1095</v>
      </c>
      <c r="B441">
        <v>1010</v>
      </c>
      <c r="C441" t="s">
        <v>655</v>
      </c>
      <c r="D441">
        <v>21</v>
      </c>
      <c r="E441">
        <v>165.5</v>
      </c>
      <c r="F441">
        <v>56.8</v>
      </c>
      <c r="G441">
        <v>99.25</v>
      </c>
      <c r="H441">
        <v>56.25</v>
      </c>
      <c r="I441" t="s">
        <v>103</v>
      </c>
      <c r="J441" t="s">
        <v>104</v>
      </c>
      <c r="K441" t="s">
        <v>261</v>
      </c>
      <c r="L441" t="s">
        <v>106</v>
      </c>
      <c r="M441" t="s">
        <v>107</v>
      </c>
      <c r="N441" t="s">
        <v>108</v>
      </c>
      <c r="O441" t="s">
        <v>108</v>
      </c>
      <c r="P441">
        <v>1</v>
      </c>
      <c r="Q441" t="s">
        <v>113</v>
      </c>
      <c r="R441" t="s">
        <v>108</v>
      </c>
      <c r="S441" t="s">
        <v>108</v>
      </c>
      <c r="T441" t="s">
        <v>108</v>
      </c>
      <c r="U441">
        <v>1118</v>
      </c>
      <c r="V441">
        <v>132</v>
      </c>
      <c r="W441">
        <v>428</v>
      </c>
      <c r="X441">
        <v>117</v>
      </c>
      <c r="Y441">
        <v>247</v>
      </c>
      <c r="Z441">
        <v>64</v>
      </c>
      <c r="AA441" t="s">
        <v>108</v>
      </c>
      <c r="AB441">
        <v>35</v>
      </c>
      <c r="AC441">
        <v>27</v>
      </c>
      <c r="AD441">
        <v>482.53300000000002</v>
      </c>
      <c r="AE441">
        <v>0.13953499999999999</v>
      </c>
      <c r="AF441">
        <v>0.364977</v>
      </c>
    </row>
    <row r="442" spans="1:32" x14ac:dyDescent="0.25">
      <c r="A442" t="s">
        <v>1096</v>
      </c>
      <c r="B442">
        <v>1010</v>
      </c>
      <c r="C442" t="s">
        <v>655</v>
      </c>
      <c r="D442">
        <v>21</v>
      </c>
      <c r="E442">
        <v>165.5</v>
      </c>
      <c r="F442">
        <v>56.8</v>
      </c>
      <c r="G442">
        <v>99.25</v>
      </c>
      <c r="H442">
        <v>56.25</v>
      </c>
      <c r="I442" t="s">
        <v>103</v>
      </c>
      <c r="J442" t="s">
        <v>104</v>
      </c>
      <c r="K442" t="s">
        <v>261</v>
      </c>
      <c r="L442" t="s">
        <v>106</v>
      </c>
      <c r="M442" t="s">
        <v>107</v>
      </c>
      <c r="N442" t="s">
        <v>108</v>
      </c>
      <c r="O442" t="s">
        <v>108</v>
      </c>
      <c r="P442">
        <v>1</v>
      </c>
      <c r="Q442" t="s">
        <v>113</v>
      </c>
      <c r="R442" t="s">
        <v>108</v>
      </c>
      <c r="S442" t="s">
        <v>108</v>
      </c>
      <c r="T442" t="s">
        <v>108</v>
      </c>
      <c r="U442">
        <v>1124</v>
      </c>
      <c r="V442">
        <v>128</v>
      </c>
      <c r="W442">
        <v>431</v>
      </c>
      <c r="X442">
        <v>118</v>
      </c>
      <c r="Y442">
        <v>249</v>
      </c>
      <c r="Z442">
        <v>64</v>
      </c>
      <c r="AA442" t="s">
        <v>108</v>
      </c>
      <c r="AB442">
        <v>38</v>
      </c>
      <c r="AC442">
        <v>25</v>
      </c>
      <c r="AD442">
        <v>476.166</v>
      </c>
      <c r="AE442">
        <v>0.16279099999999999</v>
      </c>
      <c r="AF442">
        <v>0.35864600000000002</v>
      </c>
    </row>
    <row r="443" spans="1:32" x14ac:dyDescent="0.25">
      <c r="A443" t="s">
        <v>1097</v>
      </c>
      <c r="B443">
        <v>1010</v>
      </c>
      <c r="C443" t="s">
        <v>655</v>
      </c>
      <c r="D443">
        <v>21</v>
      </c>
      <c r="E443">
        <v>165.5</v>
      </c>
      <c r="F443">
        <v>56.8</v>
      </c>
      <c r="G443">
        <v>99.25</v>
      </c>
      <c r="H443">
        <v>56.25</v>
      </c>
      <c r="I443" t="s">
        <v>103</v>
      </c>
      <c r="J443" t="s">
        <v>104</v>
      </c>
      <c r="K443" t="s">
        <v>261</v>
      </c>
      <c r="L443" t="s">
        <v>106</v>
      </c>
      <c r="M443" t="s">
        <v>107</v>
      </c>
      <c r="N443" t="s">
        <v>108</v>
      </c>
      <c r="O443" t="s">
        <v>108</v>
      </c>
      <c r="P443">
        <v>1</v>
      </c>
      <c r="Q443" t="s">
        <v>113</v>
      </c>
      <c r="R443" t="s">
        <v>108</v>
      </c>
      <c r="S443" t="s">
        <v>108</v>
      </c>
      <c r="T443" t="s">
        <v>108</v>
      </c>
      <c r="U443">
        <v>1118</v>
      </c>
      <c r="V443">
        <v>145</v>
      </c>
      <c r="W443">
        <v>429</v>
      </c>
      <c r="X443">
        <v>115</v>
      </c>
      <c r="Y443">
        <v>250</v>
      </c>
      <c r="Z443">
        <v>64</v>
      </c>
      <c r="AA443" t="s">
        <v>108</v>
      </c>
      <c r="AB443">
        <v>36</v>
      </c>
      <c r="AC443">
        <v>26</v>
      </c>
      <c r="AD443">
        <v>485.339</v>
      </c>
      <c r="AE443">
        <v>0.130435</v>
      </c>
      <c r="AF443">
        <v>0.35443799999999998</v>
      </c>
    </row>
    <row r="444" spans="1:32" x14ac:dyDescent="0.25">
      <c r="A444" t="s">
        <v>1098</v>
      </c>
      <c r="B444">
        <v>1010</v>
      </c>
      <c r="C444" t="s">
        <v>655</v>
      </c>
      <c r="D444">
        <v>21</v>
      </c>
      <c r="E444">
        <v>165.5</v>
      </c>
      <c r="F444">
        <v>56.8</v>
      </c>
      <c r="G444">
        <v>99.25</v>
      </c>
      <c r="H444">
        <v>56.25</v>
      </c>
      <c r="I444" t="s">
        <v>103</v>
      </c>
      <c r="J444" t="s">
        <v>104</v>
      </c>
      <c r="K444" t="s">
        <v>261</v>
      </c>
      <c r="L444" t="s">
        <v>106</v>
      </c>
      <c r="M444" t="s">
        <v>107</v>
      </c>
      <c r="N444" t="s">
        <v>108</v>
      </c>
      <c r="O444" t="s">
        <v>108</v>
      </c>
      <c r="P444">
        <v>1.5</v>
      </c>
      <c r="Q444" t="s">
        <v>113</v>
      </c>
      <c r="R444" t="s">
        <v>108</v>
      </c>
      <c r="S444" t="s">
        <v>108</v>
      </c>
      <c r="T444" t="s">
        <v>108</v>
      </c>
      <c r="U444">
        <v>1084</v>
      </c>
      <c r="V444">
        <v>150</v>
      </c>
      <c r="W444">
        <v>421</v>
      </c>
      <c r="X444">
        <v>116</v>
      </c>
      <c r="Y444">
        <v>240</v>
      </c>
      <c r="Z444">
        <v>65</v>
      </c>
      <c r="AA444" t="s">
        <v>108</v>
      </c>
      <c r="AB444">
        <v>37</v>
      </c>
      <c r="AC444">
        <v>24</v>
      </c>
      <c r="AD444">
        <v>523.91099999999994</v>
      </c>
      <c r="AE444">
        <v>0.15909100000000001</v>
      </c>
      <c r="AF444">
        <v>0.37688899999999997</v>
      </c>
    </row>
    <row r="445" spans="1:32" x14ac:dyDescent="0.25">
      <c r="A445" t="s">
        <v>1099</v>
      </c>
      <c r="B445">
        <v>1010</v>
      </c>
      <c r="C445" t="s">
        <v>655</v>
      </c>
      <c r="D445">
        <v>21</v>
      </c>
      <c r="E445">
        <v>165.5</v>
      </c>
      <c r="F445">
        <v>56.8</v>
      </c>
      <c r="G445">
        <v>99.25</v>
      </c>
      <c r="H445">
        <v>56.25</v>
      </c>
      <c r="I445" t="s">
        <v>103</v>
      </c>
      <c r="J445" t="s">
        <v>104</v>
      </c>
      <c r="K445" t="s">
        <v>261</v>
      </c>
      <c r="L445" t="s">
        <v>106</v>
      </c>
      <c r="M445" t="s">
        <v>107</v>
      </c>
      <c r="N445" t="s">
        <v>108</v>
      </c>
      <c r="O445" t="s">
        <v>108</v>
      </c>
      <c r="P445">
        <v>1.5</v>
      </c>
      <c r="Q445" t="s">
        <v>113</v>
      </c>
      <c r="R445" t="s">
        <v>108</v>
      </c>
      <c r="S445" t="s">
        <v>108</v>
      </c>
      <c r="T445" t="s">
        <v>108</v>
      </c>
      <c r="U445">
        <v>1121</v>
      </c>
      <c r="V445">
        <v>125</v>
      </c>
      <c r="W445">
        <v>424</v>
      </c>
      <c r="X445">
        <v>113</v>
      </c>
      <c r="Y445">
        <v>246</v>
      </c>
      <c r="Z445">
        <v>65</v>
      </c>
      <c r="AA445" t="s">
        <v>108</v>
      </c>
      <c r="AB445">
        <v>38</v>
      </c>
      <c r="AC445">
        <v>24</v>
      </c>
      <c r="AD445">
        <v>525.23800000000006</v>
      </c>
      <c r="AE445">
        <v>0.13636400000000001</v>
      </c>
      <c r="AF445">
        <v>0.37268800000000002</v>
      </c>
    </row>
    <row r="446" spans="1:32" x14ac:dyDescent="0.25">
      <c r="A446" t="s">
        <v>1100</v>
      </c>
      <c r="B446">
        <v>1010</v>
      </c>
      <c r="C446" t="s">
        <v>655</v>
      </c>
      <c r="D446">
        <v>21</v>
      </c>
      <c r="E446">
        <v>165.5</v>
      </c>
      <c r="F446">
        <v>56.8</v>
      </c>
      <c r="G446">
        <v>99.25</v>
      </c>
      <c r="H446">
        <v>56.25</v>
      </c>
      <c r="I446" t="s">
        <v>103</v>
      </c>
      <c r="J446" t="s">
        <v>104</v>
      </c>
      <c r="K446" t="s">
        <v>261</v>
      </c>
      <c r="L446" t="s">
        <v>106</v>
      </c>
      <c r="M446" t="s">
        <v>107</v>
      </c>
      <c r="N446" t="s">
        <v>108</v>
      </c>
      <c r="O446" t="s">
        <v>108</v>
      </c>
      <c r="P446">
        <v>1.5</v>
      </c>
      <c r="Q446" t="s">
        <v>113</v>
      </c>
      <c r="R446" t="s">
        <v>108</v>
      </c>
      <c r="S446" t="s">
        <v>108</v>
      </c>
      <c r="T446" t="s">
        <v>108</v>
      </c>
      <c r="U446">
        <v>1081</v>
      </c>
      <c r="V446">
        <v>144</v>
      </c>
      <c r="W446">
        <v>424</v>
      </c>
      <c r="X446">
        <v>122</v>
      </c>
      <c r="Y446">
        <v>237</v>
      </c>
      <c r="Z446">
        <v>65</v>
      </c>
      <c r="AA446" t="s">
        <v>108</v>
      </c>
      <c r="AB446">
        <v>40</v>
      </c>
      <c r="AC446">
        <v>22</v>
      </c>
      <c r="AD446">
        <v>508.18599999999998</v>
      </c>
      <c r="AE446">
        <v>0.13636400000000001</v>
      </c>
      <c r="AF446">
        <v>0.37365999999999999</v>
      </c>
    </row>
    <row r="447" spans="1:32" x14ac:dyDescent="0.25">
      <c r="A447" t="s">
        <v>1101</v>
      </c>
      <c r="B447">
        <v>1010</v>
      </c>
      <c r="C447" t="s">
        <v>655</v>
      </c>
      <c r="D447">
        <v>21</v>
      </c>
      <c r="E447">
        <v>165.5</v>
      </c>
      <c r="F447">
        <v>56.8</v>
      </c>
      <c r="G447">
        <v>99.25</v>
      </c>
      <c r="H447">
        <v>56.25</v>
      </c>
      <c r="I447" t="s">
        <v>103</v>
      </c>
      <c r="J447" t="s">
        <v>104</v>
      </c>
      <c r="K447" t="s">
        <v>261</v>
      </c>
      <c r="L447" t="s">
        <v>106</v>
      </c>
      <c r="M447" t="s">
        <v>107</v>
      </c>
      <c r="N447" t="s">
        <v>108</v>
      </c>
      <c r="O447" t="s">
        <v>108</v>
      </c>
      <c r="P447">
        <v>2</v>
      </c>
      <c r="Q447" t="s">
        <v>113</v>
      </c>
      <c r="R447" t="s">
        <v>108</v>
      </c>
      <c r="S447" t="s">
        <v>108</v>
      </c>
      <c r="T447" t="s">
        <v>108</v>
      </c>
      <c r="U447">
        <v>985</v>
      </c>
      <c r="V447">
        <v>136</v>
      </c>
      <c r="W447">
        <v>415</v>
      </c>
      <c r="X447">
        <v>102</v>
      </c>
      <c r="Y447">
        <v>246</v>
      </c>
      <c r="Z447">
        <v>67</v>
      </c>
      <c r="AA447" t="s">
        <v>108</v>
      </c>
      <c r="AB447">
        <v>39</v>
      </c>
      <c r="AC447">
        <v>23</v>
      </c>
      <c r="AD447">
        <v>428.20600000000002</v>
      </c>
      <c r="AE447">
        <v>0.19047600000000001</v>
      </c>
      <c r="AF447">
        <v>0.36471100000000001</v>
      </c>
    </row>
    <row r="448" spans="1:32" x14ac:dyDescent="0.25">
      <c r="A448" t="s">
        <v>1102</v>
      </c>
      <c r="B448">
        <v>1010</v>
      </c>
      <c r="C448" t="s">
        <v>655</v>
      </c>
      <c r="D448">
        <v>21</v>
      </c>
      <c r="E448">
        <v>165.5</v>
      </c>
      <c r="F448">
        <v>56.8</v>
      </c>
      <c r="G448">
        <v>99.25</v>
      </c>
      <c r="H448">
        <v>56.25</v>
      </c>
      <c r="I448" t="s">
        <v>103</v>
      </c>
      <c r="J448" t="s">
        <v>104</v>
      </c>
      <c r="K448" t="s">
        <v>261</v>
      </c>
      <c r="L448" t="s">
        <v>106</v>
      </c>
      <c r="M448" t="s">
        <v>107</v>
      </c>
      <c r="N448" t="s">
        <v>108</v>
      </c>
      <c r="O448" t="s">
        <v>108</v>
      </c>
      <c r="P448">
        <v>2</v>
      </c>
      <c r="Q448" t="s">
        <v>113</v>
      </c>
      <c r="R448" t="s">
        <v>108</v>
      </c>
      <c r="S448" t="s">
        <v>108</v>
      </c>
      <c r="T448" t="s">
        <v>108</v>
      </c>
      <c r="U448">
        <v>960</v>
      </c>
      <c r="V448">
        <v>146</v>
      </c>
      <c r="W448">
        <v>410</v>
      </c>
      <c r="X448">
        <v>108</v>
      </c>
      <c r="Y448">
        <v>236</v>
      </c>
      <c r="Z448">
        <v>66</v>
      </c>
      <c r="AA448" t="s">
        <v>108</v>
      </c>
      <c r="AB448">
        <v>41</v>
      </c>
      <c r="AC448">
        <v>21</v>
      </c>
      <c r="AD448">
        <v>431.68799999999999</v>
      </c>
      <c r="AE448">
        <v>0.19512199999999999</v>
      </c>
      <c r="AF448">
        <v>0.36897400000000002</v>
      </c>
    </row>
    <row r="449" spans="1:32" x14ac:dyDescent="0.25">
      <c r="A449" t="s">
        <v>1103</v>
      </c>
      <c r="B449">
        <v>1010</v>
      </c>
      <c r="C449" t="s">
        <v>655</v>
      </c>
      <c r="D449">
        <v>21</v>
      </c>
      <c r="E449">
        <v>165.5</v>
      </c>
      <c r="F449">
        <v>56.8</v>
      </c>
      <c r="G449">
        <v>99.25</v>
      </c>
      <c r="H449">
        <v>56.25</v>
      </c>
      <c r="I449" t="s">
        <v>103</v>
      </c>
      <c r="J449" t="s">
        <v>104</v>
      </c>
      <c r="K449" t="s">
        <v>261</v>
      </c>
      <c r="L449" t="s">
        <v>106</v>
      </c>
      <c r="M449" t="s">
        <v>107</v>
      </c>
      <c r="N449" t="s">
        <v>108</v>
      </c>
      <c r="O449" t="s">
        <v>108</v>
      </c>
      <c r="P449">
        <v>2</v>
      </c>
      <c r="Q449" t="s">
        <v>113</v>
      </c>
      <c r="R449" t="s">
        <v>108</v>
      </c>
      <c r="S449" t="s">
        <v>108</v>
      </c>
      <c r="T449" t="s">
        <v>108</v>
      </c>
      <c r="U449">
        <v>940</v>
      </c>
      <c r="V449">
        <v>128</v>
      </c>
      <c r="W449">
        <v>411</v>
      </c>
      <c r="X449">
        <v>119</v>
      </c>
      <c r="Y449">
        <v>227</v>
      </c>
      <c r="Z449">
        <v>65</v>
      </c>
      <c r="AA449" t="s">
        <v>108</v>
      </c>
      <c r="AB449">
        <v>38</v>
      </c>
      <c r="AC449">
        <v>24</v>
      </c>
      <c r="AD449">
        <v>427.20299999999997</v>
      </c>
      <c r="AE449">
        <v>0.16666700000000001</v>
      </c>
      <c r="AF449">
        <v>0.36987900000000001</v>
      </c>
    </row>
    <row r="450" spans="1:32" x14ac:dyDescent="0.25">
      <c r="A450" t="s">
        <v>1104</v>
      </c>
      <c r="B450">
        <v>1010</v>
      </c>
      <c r="C450" t="s">
        <v>655</v>
      </c>
      <c r="D450">
        <v>21</v>
      </c>
      <c r="E450">
        <v>165.5</v>
      </c>
      <c r="F450">
        <v>56.8</v>
      </c>
      <c r="G450">
        <v>99.25</v>
      </c>
      <c r="H450">
        <v>56.25</v>
      </c>
      <c r="I450" t="s">
        <v>103</v>
      </c>
      <c r="J450" t="s">
        <v>104</v>
      </c>
      <c r="K450" t="s">
        <v>261</v>
      </c>
      <c r="L450" t="s">
        <v>106</v>
      </c>
      <c r="M450" t="s">
        <v>107</v>
      </c>
      <c r="N450" t="s">
        <v>108</v>
      </c>
      <c r="O450" t="s">
        <v>108</v>
      </c>
      <c r="P450">
        <v>2.5</v>
      </c>
      <c r="Q450" t="s">
        <v>113</v>
      </c>
      <c r="R450" t="s">
        <v>108</v>
      </c>
      <c r="S450" t="s">
        <v>108</v>
      </c>
      <c r="T450" t="s">
        <v>108</v>
      </c>
      <c r="U450">
        <v>820</v>
      </c>
      <c r="V450">
        <v>135</v>
      </c>
      <c r="W450">
        <v>386</v>
      </c>
      <c r="X450">
        <v>109</v>
      </c>
      <c r="Y450">
        <v>213</v>
      </c>
      <c r="Z450">
        <v>64</v>
      </c>
      <c r="AA450" t="s">
        <v>108</v>
      </c>
      <c r="AB450">
        <v>40</v>
      </c>
      <c r="AC450">
        <v>25</v>
      </c>
      <c r="AD450">
        <v>318.80200000000002</v>
      </c>
      <c r="AE450">
        <v>9.7560999999999995E-2</v>
      </c>
      <c r="AF450">
        <v>0.25532300000000002</v>
      </c>
    </row>
    <row r="451" spans="1:32" x14ac:dyDescent="0.25">
      <c r="A451" t="s">
        <v>1105</v>
      </c>
      <c r="B451">
        <v>1010</v>
      </c>
      <c r="C451" t="s">
        <v>655</v>
      </c>
      <c r="D451">
        <v>21</v>
      </c>
      <c r="E451">
        <v>165.5</v>
      </c>
      <c r="F451">
        <v>56.8</v>
      </c>
      <c r="G451">
        <v>99.25</v>
      </c>
      <c r="H451">
        <v>56.25</v>
      </c>
      <c r="I451" t="s">
        <v>103</v>
      </c>
      <c r="J451" t="s">
        <v>104</v>
      </c>
      <c r="K451" t="s">
        <v>261</v>
      </c>
      <c r="L451" t="s">
        <v>106</v>
      </c>
      <c r="M451" t="s">
        <v>107</v>
      </c>
      <c r="N451" t="s">
        <v>108</v>
      </c>
      <c r="O451" t="s">
        <v>108</v>
      </c>
      <c r="P451">
        <v>2.5</v>
      </c>
      <c r="Q451" t="s">
        <v>113</v>
      </c>
      <c r="R451" t="s">
        <v>108</v>
      </c>
      <c r="S451" t="s">
        <v>108</v>
      </c>
      <c r="T451" t="s">
        <v>108</v>
      </c>
      <c r="U451">
        <v>933</v>
      </c>
      <c r="V451">
        <v>135</v>
      </c>
      <c r="W451">
        <v>392</v>
      </c>
      <c r="X451">
        <v>100</v>
      </c>
      <c r="Y451">
        <v>231</v>
      </c>
      <c r="Z451">
        <v>61</v>
      </c>
      <c r="AA451" t="s">
        <v>108</v>
      </c>
      <c r="AB451">
        <v>38</v>
      </c>
      <c r="AC451">
        <v>21</v>
      </c>
      <c r="AD451">
        <v>395.54899999999998</v>
      </c>
      <c r="AE451">
        <v>0.11627899999999999</v>
      </c>
      <c r="AF451">
        <v>0.28883999999999999</v>
      </c>
    </row>
    <row r="452" spans="1:32" x14ac:dyDescent="0.25">
      <c r="A452" t="s">
        <v>1106</v>
      </c>
      <c r="B452">
        <v>1010</v>
      </c>
      <c r="C452" t="s">
        <v>655</v>
      </c>
      <c r="D452">
        <v>21</v>
      </c>
      <c r="E452">
        <v>165.5</v>
      </c>
      <c r="F452">
        <v>56.8</v>
      </c>
      <c r="G452">
        <v>99.25</v>
      </c>
      <c r="H452">
        <v>56.25</v>
      </c>
      <c r="I452" t="s">
        <v>103</v>
      </c>
      <c r="J452" t="s">
        <v>104</v>
      </c>
      <c r="K452" t="s">
        <v>261</v>
      </c>
      <c r="L452" t="s">
        <v>106</v>
      </c>
      <c r="M452" t="s">
        <v>107</v>
      </c>
      <c r="N452" t="s">
        <v>108</v>
      </c>
      <c r="O452" t="s">
        <v>108</v>
      </c>
      <c r="P452">
        <v>2.5</v>
      </c>
      <c r="Q452" t="s">
        <v>113</v>
      </c>
      <c r="R452" t="s">
        <v>108</v>
      </c>
      <c r="S452" t="s">
        <v>108</v>
      </c>
      <c r="T452" t="s">
        <v>108</v>
      </c>
      <c r="U452">
        <v>918</v>
      </c>
      <c r="V452">
        <v>131</v>
      </c>
      <c r="W452">
        <v>392</v>
      </c>
      <c r="X452">
        <v>103</v>
      </c>
      <c r="Y452">
        <v>225</v>
      </c>
      <c r="Z452">
        <v>64</v>
      </c>
      <c r="AA452" t="s">
        <v>108</v>
      </c>
      <c r="AB452">
        <v>38</v>
      </c>
      <c r="AC452">
        <v>24</v>
      </c>
      <c r="AD452">
        <v>379.27300000000002</v>
      </c>
      <c r="AE452">
        <v>0.16666700000000001</v>
      </c>
      <c r="AF452">
        <v>0.27401900000000001</v>
      </c>
    </row>
    <row r="453" spans="1:32" x14ac:dyDescent="0.25">
      <c r="A453" t="s">
        <v>1107</v>
      </c>
      <c r="B453">
        <v>1010</v>
      </c>
      <c r="C453" t="s">
        <v>655</v>
      </c>
      <c r="D453">
        <v>21</v>
      </c>
      <c r="E453">
        <v>165.5</v>
      </c>
      <c r="F453">
        <v>56.8</v>
      </c>
      <c r="G453">
        <v>99.25</v>
      </c>
      <c r="H453">
        <v>56.25</v>
      </c>
      <c r="I453" t="s">
        <v>103</v>
      </c>
      <c r="J453" t="s">
        <v>104</v>
      </c>
      <c r="K453" t="s">
        <v>261</v>
      </c>
      <c r="L453" t="s">
        <v>106</v>
      </c>
      <c r="M453" t="s">
        <v>107</v>
      </c>
      <c r="N453" t="s">
        <v>108</v>
      </c>
      <c r="O453" t="s">
        <v>108</v>
      </c>
      <c r="P453">
        <v>3</v>
      </c>
      <c r="Q453" t="s">
        <v>113</v>
      </c>
      <c r="R453" t="s">
        <v>108</v>
      </c>
      <c r="S453" t="s">
        <v>108</v>
      </c>
      <c r="T453" t="s">
        <v>108</v>
      </c>
      <c r="U453">
        <v>839</v>
      </c>
      <c r="V453">
        <v>141</v>
      </c>
      <c r="W453">
        <v>393</v>
      </c>
      <c r="X453">
        <v>116</v>
      </c>
      <c r="Y453">
        <v>211</v>
      </c>
      <c r="Z453">
        <v>66</v>
      </c>
      <c r="AA453" t="s">
        <v>108</v>
      </c>
      <c r="AB453">
        <v>42</v>
      </c>
      <c r="AC453">
        <v>23</v>
      </c>
      <c r="AD453">
        <v>336.38600000000002</v>
      </c>
      <c r="AE453">
        <v>0.119048</v>
      </c>
      <c r="AF453">
        <v>0.28877000000000003</v>
      </c>
    </row>
    <row r="454" spans="1:32" x14ac:dyDescent="0.25">
      <c r="A454" t="s">
        <v>1108</v>
      </c>
      <c r="B454">
        <v>1010</v>
      </c>
      <c r="C454" t="s">
        <v>655</v>
      </c>
      <c r="D454">
        <v>21</v>
      </c>
      <c r="E454">
        <v>165.5</v>
      </c>
      <c r="F454">
        <v>56.8</v>
      </c>
      <c r="G454">
        <v>99.25</v>
      </c>
      <c r="H454">
        <v>56.25</v>
      </c>
      <c r="I454" t="s">
        <v>103</v>
      </c>
      <c r="J454" t="s">
        <v>104</v>
      </c>
      <c r="K454" t="s">
        <v>261</v>
      </c>
      <c r="L454" t="s">
        <v>106</v>
      </c>
      <c r="M454" t="s">
        <v>107</v>
      </c>
      <c r="N454" t="s">
        <v>108</v>
      </c>
      <c r="O454" t="s">
        <v>108</v>
      </c>
      <c r="P454">
        <v>3</v>
      </c>
      <c r="Q454" t="s">
        <v>113</v>
      </c>
      <c r="R454" t="s">
        <v>108</v>
      </c>
      <c r="S454" t="s">
        <v>108</v>
      </c>
      <c r="T454" t="s">
        <v>108</v>
      </c>
      <c r="U454">
        <v>861</v>
      </c>
      <c r="V454">
        <v>146</v>
      </c>
      <c r="W454">
        <v>395</v>
      </c>
      <c r="X454">
        <v>103</v>
      </c>
      <c r="Y454">
        <v>225</v>
      </c>
      <c r="Z454">
        <v>67</v>
      </c>
      <c r="AA454" t="s">
        <v>108</v>
      </c>
      <c r="AB454">
        <v>40</v>
      </c>
      <c r="AC454">
        <v>24</v>
      </c>
      <c r="AD454">
        <v>351.15600000000001</v>
      </c>
      <c r="AE454">
        <v>0.146341</v>
      </c>
      <c r="AF454">
        <v>0.25815399999999999</v>
      </c>
    </row>
    <row r="455" spans="1:32" x14ac:dyDescent="0.25">
      <c r="A455" t="s">
        <v>1109</v>
      </c>
      <c r="B455">
        <v>1010</v>
      </c>
      <c r="C455" t="s">
        <v>655</v>
      </c>
      <c r="D455">
        <v>21</v>
      </c>
      <c r="E455">
        <v>165.5</v>
      </c>
      <c r="F455">
        <v>56.8</v>
      </c>
      <c r="G455">
        <v>99.25</v>
      </c>
      <c r="H455">
        <v>56.25</v>
      </c>
      <c r="I455" t="s">
        <v>103</v>
      </c>
      <c r="J455" t="s">
        <v>104</v>
      </c>
      <c r="K455" t="s">
        <v>261</v>
      </c>
      <c r="L455" t="s">
        <v>106</v>
      </c>
      <c r="M455" t="s">
        <v>107</v>
      </c>
      <c r="N455" t="s">
        <v>108</v>
      </c>
      <c r="O455" t="s">
        <v>108</v>
      </c>
      <c r="P455">
        <v>3</v>
      </c>
      <c r="Q455" t="s">
        <v>113</v>
      </c>
      <c r="R455" t="s">
        <v>108</v>
      </c>
      <c r="S455" t="s">
        <v>108</v>
      </c>
      <c r="T455" t="s">
        <v>108</v>
      </c>
      <c r="U455">
        <v>791</v>
      </c>
      <c r="V455">
        <v>132</v>
      </c>
      <c r="W455">
        <v>393</v>
      </c>
      <c r="X455">
        <v>101</v>
      </c>
      <c r="Y455">
        <v>224</v>
      </c>
      <c r="Z455">
        <v>68</v>
      </c>
      <c r="AA455" t="s">
        <v>108</v>
      </c>
      <c r="AB455">
        <v>43</v>
      </c>
      <c r="AC455">
        <v>22</v>
      </c>
      <c r="AD455">
        <v>323.46300000000002</v>
      </c>
      <c r="AE455">
        <v>0.15</v>
      </c>
      <c r="AF455">
        <v>0.26176700000000003</v>
      </c>
    </row>
    <row r="456" spans="1:32" x14ac:dyDescent="0.25">
      <c r="A456" t="s">
        <v>1110</v>
      </c>
      <c r="B456">
        <v>1010</v>
      </c>
      <c r="C456" t="s">
        <v>655</v>
      </c>
      <c r="D456">
        <v>21</v>
      </c>
      <c r="E456">
        <v>165.5</v>
      </c>
      <c r="F456">
        <v>56.8</v>
      </c>
      <c r="G456">
        <v>99.25</v>
      </c>
      <c r="H456">
        <v>56.25</v>
      </c>
      <c r="I456" t="s">
        <v>103</v>
      </c>
      <c r="J456" t="s">
        <v>104</v>
      </c>
      <c r="K456" t="s">
        <v>261</v>
      </c>
      <c r="L456" t="s">
        <v>106</v>
      </c>
      <c r="M456" t="s">
        <v>107</v>
      </c>
      <c r="N456" t="s">
        <v>108</v>
      </c>
      <c r="O456" t="s">
        <v>108</v>
      </c>
      <c r="P456">
        <v>3.5</v>
      </c>
      <c r="Q456" t="s">
        <v>113</v>
      </c>
      <c r="R456" t="s">
        <v>108</v>
      </c>
      <c r="S456" t="s">
        <v>108</v>
      </c>
      <c r="T456" t="s">
        <v>108</v>
      </c>
      <c r="U456">
        <v>897</v>
      </c>
      <c r="V456">
        <v>136</v>
      </c>
      <c r="W456">
        <v>394</v>
      </c>
      <c r="X456">
        <v>100</v>
      </c>
      <c r="Y456">
        <v>230</v>
      </c>
      <c r="Z456">
        <v>64</v>
      </c>
      <c r="AA456" t="s">
        <v>108</v>
      </c>
      <c r="AB456">
        <v>37</v>
      </c>
      <c r="AC456">
        <v>22</v>
      </c>
      <c r="AD456">
        <v>474.28699999999998</v>
      </c>
      <c r="AE456">
        <v>0.11627899999999999</v>
      </c>
      <c r="AF456">
        <v>0.294603</v>
      </c>
    </row>
    <row r="457" spans="1:32" x14ac:dyDescent="0.25">
      <c r="A457" t="s">
        <v>1111</v>
      </c>
      <c r="B457">
        <v>1010</v>
      </c>
      <c r="C457" t="s">
        <v>655</v>
      </c>
      <c r="D457">
        <v>21</v>
      </c>
      <c r="E457">
        <v>165.5</v>
      </c>
      <c r="F457">
        <v>56.8</v>
      </c>
      <c r="G457">
        <v>99.25</v>
      </c>
      <c r="H457">
        <v>56.25</v>
      </c>
      <c r="I457" t="s">
        <v>103</v>
      </c>
      <c r="J457" t="s">
        <v>104</v>
      </c>
      <c r="K457" t="s">
        <v>261</v>
      </c>
      <c r="L457" t="s">
        <v>106</v>
      </c>
      <c r="M457" t="s">
        <v>107</v>
      </c>
      <c r="N457" t="s">
        <v>108</v>
      </c>
      <c r="O457" t="s">
        <v>108</v>
      </c>
      <c r="P457">
        <v>3.5</v>
      </c>
      <c r="Q457" t="s">
        <v>113</v>
      </c>
      <c r="R457" t="s">
        <v>108</v>
      </c>
      <c r="S457" t="s">
        <v>108</v>
      </c>
      <c r="T457" t="s">
        <v>108</v>
      </c>
      <c r="U457">
        <v>926</v>
      </c>
      <c r="V457">
        <v>128</v>
      </c>
      <c r="W457">
        <v>396</v>
      </c>
      <c r="X457">
        <v>107</v>
      </c>
      <c r="Y457">
        <v>225</v>
      </c>
      <c r="Z457">
        <v>64</v>
      </c>
      <c r="AA457" t="s">
        <v>108</v>
      </c>
      <c r="AB457">
        <v>40</v>
      </c>
      <c r="AC457">
        <v>20</v>
      </c>
      <c r="AD457">
        <v>494.42500000000001</v>
      </c>
      <c r="AE457">
        <v>0.15909100000000001</v>
      </c>
      <c r="AF457">
        <v>0.30667</v>
      </c>
    </row>
    <row r="458" spans="1:32" x14ac:dyDescent="0.25">
      <c r="A458" t="s">
        <v>1112</v>
      </c>
      <c r="B458">
        <v>1010</v>
      </c>
      <c r="C458" t="s">
        <v>655</v>
      </c>
      <c r="D458">
        <v>21</v>
      </c>
      <c r="E458">
        <v>165.5</v>
      </c>
      <c r="F458">
        <v>56.8</v>
      </c>
      <c r="G458">
        <v>99.25</v>
      </c>
      <c r="H458">
        <v>56.25</v>
      </c>
      <c r="I458" t="s">
        <v>103</v>
      </c>
      <c r="J458" t="s">
        <v>104</v>
      </c>
      <c r="K458" t="s">
        <v>261</v>
      </c>
      <c r="L458" t="s">
        <v>106</v>
      </c>
      <c r="M458" t="s">
        <v>107</v>
      </c>
      <c r="N458" t="s">
        <v>108</v>
      </c>
      <c r="O458" t="s">
        <v>108</v>
      </c>
      <c r="P458">
        <v>3.5</v>
      </c>
      <c r="Q458" t="s">
        <v>113</v>
      </c>
      <c r="R458" t="s">
        <v>108</v>
      </c>
      <c r="S458" t="s">
        <v>108</v>
      </c>
      <c r="T458" t="s">
        <v>108</v>
      </c>
      <c r="U458">
        <v>914</v>
      </c>
      <c r="V458">
        <v>132</v>
      </c>
      <c r="W458">
        <v>394</v>
      </c>
      <c r="X458">
        <v>98</v>
      </c>
      <c r="Y458">
        <v>231</v>
      </c>
      <c r="Z458">
        <v>65</v>
      </c>
      <c r="AA458" t="s">
        <v>108</v>
      </c>
      <c r="AB458">
        <v>37</v>
      </c>
      <c r="AC458">
        <v>22</v>
      </c>
      <c r="AD458">
        <v>518.43899999999996</v>
      </c>
      <c r="AE458">
        <v>0.146341</v>
      </c>
      <c r="AF458">
        <v>0.31342999999999999</v>
      </c>
    </row>
    <row r="459" spans="1:32" x14ac:dyDescent="0.25">
      <c r="A459" t="s">
        <v>1113</v>
      </c>
      <c r="B459">
        <v>1010</v>
      </c>
      <c r="C459" t="s">
        <v>655</v>
      </c>
      <c r="D459">
        <v>21</v>
      </c>
      <c r="E459">
        <v>165.5</v>
      </c>
      <c r="F459">
        <v>56.8</v>
      </c>
      <c r="G459">
        <v>99.25</v>
      </c>
      <c r="H459">
        <v>56.25</v>
      </c>
      <c r="I459" t="s">
        <v>103</v>
      </c>
      <c r="J459" t="s">
        <v>104</v>
      </c>
      <c r="K459" t="s">
        <v>261</v>
      </c>
      <c r="L459" t="s">
        <v>106</v>
      </c>
      <c r="M459" t="s">
        <v>107</v>
      </c>
      <c r="N459" t="s">
        <v>108</v>
      </c>
      <c r="O459" t="s">
        <v>108</v>
      </c>
      <c r="P459">
        <v>4</v>
      </c>
      <c r="Q459" t="s">
        <v>113</v>
      </c>
      <c r="R459" t="s">
        <v>108</v>
      </c>
      <c r="S459" t="s">
        <v>108</v>
      </c>
      <c r="T459" t="s">
        <v>108</v>
      </c>
      <c r="U459">
        <v>927</v>
      </c>
      <c r="V459">
        <v>128</v>
      </c>
      <c r="W459">
        <v>395</v>
      </c>
      <c r="X459">
        <v>104</v>
      </c>
      <c r="Y459">
        <v>227</v>
      </c>
      <c r="Z459">
        <v>64</v>
      </c>
      <c r="AA459" t="s">
        <v>108</v>
      </c>
      <c r="AB459">
        <v>37</v>
      </c>
      <c r="AC459">
        <v>24</v>
      </c>
      <c r="AD459">
        <v>483.82900000000001</v>
      </c>
      <c r="AE459">
        <v>0.19512199999999999</v>
      </c>
      <c r="AF459">
        <v>0.31528899999999999</v>
      </c>
    </row>
    <row r="460" spans="1:32" x14ac:dyDescent="0.25">
      <c r="A460" t="s">
        <v>1114</v>
      </c>
      <c r="B460">
        <v>1010</v>
      </c>
      <c r="C460" t="s">
        <v>655</v>
      </c>
      <c r="D460">
        <v>21</v>
      </c>
      <c r="E460">
        <v>165.5</v>
      </c>
      <c r="F460">
        <v>56.8</v>
      </c>
      <c r="G460">
        <v>99.25</v>
      </c>
      <c r="H460">
        <v>56.25</v>
      </c>
      <c r="I460" t="s">
        <v>103</v>
      </c>
      <c r="J460" t="s">
        <v>104</v>
      </c>
      <c r="K460" t="s">
        <v>261</v>
      </c>
      <c r="L460" t="s">
        <v>106</v>
      </c>
      <c r="M460" t="s">
        <v>107</v>
      </c>
      <c r="N460" t="s">
        <v>108</v>
      </c>
      <c r="O460" t="s">
        <v>108</v>
      </c>
      <c r="P460">
        <v>4</v>
      </c>
      <c r="Q460" t="s">
        <v>113</v>
      </c>
      <c r="R460" t="s">
        <v>108</v>
      </c>
      <c r="S460" t="s">
        <v>108</v>
      </c>
      <c r="T460" t="s">
        <v>108</v>
      </c>
      <c r="U460">
        <v>915</v>
      </c>
      <c r="V460">
        <v>137</v>
      </c>
      <c r="W460">
        <v>394</v>
      </c>
      <c r="X460">
        <v>114</v>
      </c>
      <c r="Y460">
        <v>216</v>
      </c>
      <c r="Z460">
        <v>64</v>
      </c>
      <c r="AA460" t="s">
        <v>108</v>
      </c>
      <c r="AB460">
        <v>37</v>
      </c>
      <c r="AC460">
        <v>22</v>
      </c>
      <c r="AD460">
        <v>452.31099999999998</v>
      </c>
      <c r="AE460">
        <v>0.17499999999999999</v>
      </c>
      <c r="AF460">
        <v>0.30546299999999998</v>
      </c>
    </row>
    <row r="461" spans="1:32" x14ac:dyDescent="0.25">
      <c r="A461" t="s">
        <v>1115</v>
      </c>
      <c r="B461">
        <v>1010</v>
      </c>
      <c r="C461" t="s">
        <v>655</v>
      </c>
      <c r="D461">
        <v>21</v>
      </c>
      <c r="E461">
        <v>165.5</v>
      </c>
      <c r="F461">
        <v>56.8</v>
      </c>
      <c r="G461">
        <v>99.25</v>
      </c>
      <c r="H461">
        <v>56.25</v>
      </c>
      <c r="I461" t="s">
        <v>103</v>
      </c>
      <c r="J461" t="s">
        <v>104</v>
      </c>
      <c r="K461" t="s">
        <v>261</v>
      </c>
      <c r="L461" t="s">
        <v>106</v>
      </c>
      <c r="M461" t="s">
        <v>107</v>
      </c>
      <c r="N461" t="s">
        <v>108</v>
      </c>
      <c r="O461" t="s">
        <v>108</v>
      </c>
      <c r="P461">
        <v>4</v>
      </c>
      <c r="Q461" t="s">
        <v>113</v>
      </c>
      <c r="R461" t="s">
        <v>108</v>
      </c>
      <c r="S461" t="s">
        <v>108</v>
      </c>
      <c r="T461" t="s">
        <v>108</v>
      </c>
      <c r="U461">
        <v>937</v>
      </c>
      <c r="V461">
        <v>128</v>
      </c>
      <c r="W461">
        <v>395</v>
      </c>
      <c r="X461">
        <v>100</v>
      </c>
      <c r="Y461">
        <v>232</v>
      </c>
      <c r="Z461">
        <v>63</v>
      </c>
      <c r="AA461" t="s">
        <v>108</v>
      </c>
      <c r="AB461">
        <v>36</v>
      </c>
      <c r="AC461">
        <v>24</v>
      </c>
      <c r="AD461">
        <v>482.142</v>
      </c>
      <c r="AE461">
        <v>0.13953499999999999</v>
      </c>
      <c r="AF461">
        <v>0.31005300000000002</v>
      </c>
    </row>
    <row r="462" spans="1:32" x14ac:dyDescent="0.25">
      <c r="A462" t="s">
        <v>1116</v>
      </c>
      <c r="B462">
        <v>1010</v>
      </c>
      <c r="C462" t="s">
        <v>655</v>
      </c>
      <c r="D462">
        <v>21</v>
      </c>
      <c r="E462">
        <v>165.5</v>
      </c>
      <c r="F462">
        <v>56.8</v>
      </c>
      <c r="G462">
        <v>99.25</v>
      </c>
      <c r="H462">
        <v>56.25</v>
      </c>
      <c r="I462" t="s">
        <v>103</v>
      </c>
      <c r="J462" t="s">
        <v>104</v>
      </c>
      <c r="K462" t="s">
        <v>261</v>
      </c>
      <c r="L462" t="s">
        <v>106</v>
      </c>
      <c r="M462" t="s">
        <v>107</v>
      </c>
      <c r="N462" t="s">
        <v>108</v>
      </c>
      <c r="O462" t="s">
        <v>108</v>
      </c>
      <c r="P462">
        <v>5</v>
      </c>
      <c r="Q462" t="s">
        <v>113</v>
      </c>
      <c r="R462" t="s">
        <v>108</v>
      </c>
      <c r="S462" t="s">
        <v>108</v>
      </c>
      <c r="T462" t="s">
        <v>108</v>
      </c>
      <c r="U462">
        <v>1007</v>
      </c>
      <c r="V462">
        <v>119</v>
      </c>
      <c r="W462">
        <v>411</v>
      </c>
      <c r="X462">
        <v>100</v>
      </c>
      <c r="Y462">
        <v>245</v>
      </c>
      <c r="Z462">
        <v>66</v>
      </c>
      <c r="AA462" t="s">
        <v>108</v>
      </c>
      <c r="AB462">
        <v>38</v>
      </c>
      <c r="AC462">
        <v>24</v>
      </c>
      <c r="AD462">
        <v>510.97</v>
      </c>
      <c r="AE462">
        <v>0.11627899999999999</v>
      </c>
      <c r="AF462">
        <v>0.344835</v>
      </c>
    </row>
    <row r="463" spans="1:32" x14ac:dyDescent="0.25">
      <c r="A463" t="s">
        <v>1117</v>
      </c>
      <c r="B463">
        <v>1010</v>
      </c>
      <c r="C463" t="s">
        <v>655</v>
      </c>
      <c r="D463">
        <v>21</v>
      </c>
      <c r="E463">
        <v>165.5</v>
      </c>
      <c r="F463">
        <v>56.8</v>
      </c>
      <c r="G463">
        <v>99.25</v>
      </c>
      <c r="H463">
        <v>56.25</v>
      </c>
      <c r="I463" t="s">
        <v>103</v>
      </c>
      <c r="J463" t="s">
        <v>104</v>
      </c>
      <c r="K463" t="s">
        <v>261</v>
      </c>
      <c r="L463" t="s">
        <v>106</v>
      </c>
      <c r="M463" t="s">
        <v>107</v>
      </c>
      <c r="N463" t="s">
        <v>108</v>
      </c>
      <c r="O463" t="s">
        <v>108</v>
      </c>
      <c r="P463">
        <v>5</v>
      </c>
      <c r="Q463" t="s">
        <v>113</v>
      </c>
      <c r="R463" t="s">
        <v>108</v>
      </c>
      <c r="S463" t="s">
        <v>108</v>
      </c>
      <c r="T463" t="s">
        <v>108</v>
      </c>
      <c r="U463">
        <v>1040</v>
      </c>
      <c r="V463">
        <v>139</v>
      </c>
      <c r="W463">
        <v>408</v>
      </c>
      <c r="X463">
        <v>112</v>
      </c>
      <c r="Y463">
        <v>231</v>
      </c>
      <c r="Z463">
        <v>65</v>
      </c>
      <c r="AA463" t="s">
        <v>108</v>
      </c>
      <c r="AB463">
        <v>38</v>
      </c>
      <c r="AC463">
        <v>24</v>
      </c>
      <c r="AD463">
        <v>531.61500000000001</v>
      </c>
      <c r="AE463">
        <v>0.16666700000000001</v>
      </c>
      <c r="AF463">
        <v>0.35060200000000002</v>
      </c>
    </row>
    <row r="464" spans="1:32" x14ac:dyDescent="0.25">
      <c r="A464" t="s">
        <v>1118</v>
      </c>
      <c r="B464">
        <v>1010</v>
      </c>
      <c r="C464" t="s">
        <v>655</v>
      </c>
      <c r="D464">
        <v>21</v>
      </c>
      <c r="E464">
        <v>165.5</v>
      </c>
      <c r="F464">
        <v>56.8</v>
      </c>
      <c r="G464">
        <v>99.25</v>
      </c>
      <c r="H464">
        <v>56.25</v>
      </c>
      <c r="I464" t="s">
        <v>103</v>
      </c>
      <c r="J464" t="s">
        <v>104</v>
      </c>
      <c r="K464" t="s">
        <v>261</v>
      </c>
      <c r="L464" t="s">
        <v>106</v>
      </c>
      <c r="M464" t="s">
        <v>107</v>
      </c>
      <c r="N464" t="s">
        <v>108</v>
      </c>
      <c r="O464" t="s">
        <v>108</v>
      </c>
      <c r="P464">
        <v>5</v>
      </c>
      <c r="Q464" t="s">
        <v>113</v>
      </c>
      <c r="R464" t="s">
        <v>108</v>
      </c>
      <c r="S464" t="s">
        <v>108</v>
      </c>
      <c r="T464" t="s">
        <v>108</v>
      </c>
      <c r="U464">
        <v>1002</v>
      </c>
      <c r="V464">
        <v>127</v>
      </c>
      <c r="W464">
        <v>412</v>
      </c>
      <c r="X464">
        <v>99</v>
      </c>
      <c r="Y464">
        <v>248</v>
      </c>
      <c r="Z464">
        <v>65</v>
      </c>
      <c r="AA464" t="s">
        <v>108</v>
      </c>
      <c r="AB464">
        <v>38</v>
      </c>
      <c r="AC464">
        <v>23</v>
      </c>
      <c r="AD464">
        <v>498.46699999999998</v>
      </c>
      <c r="AE464">
        <v>0.13333300000000001</v>
      </c>
      <c r="AF464">
        <v>0.36404500000000001</v>
      </c>
    </row>
    <row r="465" spans="1:32" x14ac:dyDescent="0.25">
      <c r="A465" t="s">
        <v>1119</v>
      </c>
      <c r="B465">
        <v>1010</v>
      </c>
      <c r="C465" t="s">
        <v>655</v>
      </c>
      <c r="D465">
        <v>21</v>
      </c>
      <c r="E465">
        <v>165.5</v>
      </c>
      <c r="F465">
        <v>56.8</v>
      </c>
      <c r="G465">
        <v>99.25</v>
      </c>
      <c r="H465">
        <v>56.25</v>
      </c>
      <c r="I465" t="s">
        <v>103</v>
      </c>
      <c r="J465" t="s">
        <v>104</v>
      </c>
      <c r="K465" t="s">
        <v>261</v>
      </c>
      <c r="L465" t="s">
        <v>106</v>
      </c>
      <c r="M465" t="s">
        <v>107</v>
      </c>
      <c r="N465" t="s">
        <v>108</v>
      </c>
      <c r="O465" t="s">
        <v>108</v>
      </c>
      <c r="P465">
        <v>6</v>
      </c>
      <c r="Q465" t="s">
        <v>113</v>
      </c>
      <c r="R465" t="s">
        <v>108</v>
      </c>
      <c r="S465" t="s">
        <v>108</v>
      </c>
      <c r="T465" t="s">
        <v>108</v>
      </c>
      <c r="U465">
        <v>882</v>
      </c>
      <c r="V465">
        <v>130</v>
      </c>
      <c r="W465">
        <v>385</v>
      </c>
      <c r="X465">
        <v>98</v>
      </c>
      <c r="Y465">
        <v>225</v>
      </c>
      <c r="Z465">
        <v>62</v>
      </c>
      <c r="AA465" t="s">
        <v>108</v>
      </c>
      <c r="AB465">
        <v>40</v>
      </c>
      <c r="AC465">
        <v>22</v>
      </c>
      <c r="AD465">
        <v>421.74799999999999</v>
      </c>
      <c r="AE465">
        <v>9.5238100000000006E-2</v>
      </c>
      <c r="AF465">
        <v>0.277756</v>
      </c>
    </row>
    <row r="466" spans="1:32" x14ac:dyDescent="0.25">
      <c r="A466" t="s">
        <v>1120</v>
      </c>
      <c r="B466">
        <v>1010</v>
      </c>
      <c r="C466" t="s">
        <v>655</v>
      </c>
      <c r="D466">
        <v>21</v>
      </c>
      <c r="E466">
        <v>165.5</v>
      </c>
      <c r="F466">
        <v>56.8</v>
      </c>
      <c r="G466">
        <v>99.25</v>
      </c>
      <c r="H466">
        <v>56.25</v>
      </c>
      <c r="I466" t="s">
        <v>103</v>
      </c>
      <c r="J466" t="s">
        <v>104</v>
      </c>
      <c r="K466" t="s">
        <v>261</v>
      </c>
      <c r="L466" t="s">
        <v>106</v>
      </c>
      <c r="M466" t="s">
        <v>107</v>
      </c>
      <c r="N466" t="s">
        <v>108</v>
      </c>
      <c r="O466" t="s">
        <v>108</v>
      </c>
      <c r="P466">
        <v>6</v>
      </c>
      <c r="Q466" t="s">
        <v>113</v>
      </c>
      <c r="R466" t="s">
        <v>108</v>
      </c>
      <c r="S466" t="s">
        <v>108</v>
      </c>
      <c r="T466" t="s">
        <v>108</v>
      </c>
      <c r="U466">
        <v>882</v>
      </c>
      <c r="V466">
        <v>128</v>
      </c>
      <c r="W466">
        <v>389</v>
      </c>
      <c r="X466">
        <v>99</v>
      </c>
      <c r="Y466">
        <v>227</v>
      </c>
      <c r="Z466">
        <v>63</v>
      </c>
      <c r="AA466" t="s">
        <v>108</v>
      </c>
      <c r="AB466">
        <v>35</v>
      </c>
      <c r="AC466">
        <v>26</v>
      </c>
      <c r="AD466">
        <v>430.60700000000003</v>
      </c>
      <c r="AE466">
        <v>0.16666700000000001</v>
      </c>
      <c r="AF466">
        <v>0.292902</v>
      </c>
    </row>
    <row r="467" spans="1:32" x14ac:dyDescent="0.25">
      <c r="A467" t="s">
        <v>1121</v>
      </c>
      <c r="B467">
        <v>1010</v>
      </c>
      <c r="C467" t="s">
        <v>655</v>
      </c>
      <c r="D467">
        <v>21</v>
      </c>
      <c r="E467">
        <v>165.5</v>
      </c>
      <c r="F467">
        <v>56.8</v>
      </c>
      <c r="G467">
        <v>99.25</v>
      </c>
      <c r="H467">
        <v>56.25</v>
      </c>
      <c r="I467" t="s">
        <v>103</v>
      </c>
      <c r="J467" t="s">
        <v>104</v>
      </c>
      <c r="K467" t="s">
        <v>261</v>
      </c>
      <c r="L467" t="s">
        <v>106</v>
      </c>
      <c r="M467" t="s">
        <v>107</v>
      </c>
      <c r="N467" t="s">
        <v>108</v>
      </c>
      <c r="O467" t="s">
        <v>108</v>
      </c>
      <c r="P467">
        <v>6</v>
      </c>
      <c r="Q467" t="s">
        <v>113</v>
      </c>
      <c r="R467" t="s">
        <v>108</v>
      </c>
      <c r="S467" t="s">
        <v>108</v>
      </c>
      <c r="T467" t="s">
        <v>108</v>
      </c>
      <c r="U467">
        <v>862</v>
      </c>
      <c r="V467">
        <v>130</v>
      </c>
      <c r="W467">
        <v>388</v>
      </c>
      <c r="X467">
        <v>102</v>
      </c>
      <c r="Y467">
        <v>223</v>
      </c>
      <c r="Z467">
        <v>63</v>
      </c>
      <c r="AA467" t="s">
        <v>108</v>
      </c>
      <c r="AB467">
        <v>38</v>
      </c>
      <c r="AC467">
        <v>23</v>
      </c>
      <c r="AD467">
        <v>416.64100000000002</v>
      </c>
      <c r="AE467">
        <v>0.11627899999999999</v>
      </c>
      <c r="AF467">
        <v>0.28291100000000002</v>
      </c>
    </row>
    <row r="468" spans="1:32" x14ac:dyDescent="0.25">
      <c r="A468" t="s">
        <v>1122</v>
      </c>
      <c r="B468">
        <v>1010</v>
      </c>
      <c r="C468" t="s">
        <v>655</v>
      </c>
      <c r="D468">
        <v>21</v>
      </c>
      <c r="E468">
        <v>165.5</v>
      </c>
      <c r="F468">
        <v>56.8</v>
      </c>
      <c r="G468">
        <v>99.25</v>
      </c>
      <c r="H468">
        <v>56.25</v>
      </c>
      <c r="I468" t="s">
        <v>103</v>
      </c>
      <c r="J468" t="s">
        <v>104</v>
      </c>
      <c r="K468" t="s">
        <v>261</v>
      </c>
      <c r="L468" t="s">
        <v>106</v>
      </c>
      <c r="M468" t="s">
        <v>107</v>
      </c>
      <c r="N468" t="s">
        <v>108</v>
      </c>
      <c r="O468" t="s">
        <v>108</v>
      </c>
      <c r="P468">
        <v>7</v>
      </c>
      <c r="Q468" t="s">
        <v>113</v>
      </c>
      <c r="R468" t="s">
        <v>108</v>
      </c>
      <c r="S468" t="s">
        <v>108</v>
      </c>
      <c r="T468" t="s">
        <v>108</v>
      </c>
      <c r="U468">
        <v>939</v>
      </c>
      <c r="V468">
        <v>123</v>
      </c>
      <c r="W468">
        <v>406</v>
      </c>
      <c r="X468">
        <v>101</v>
      </c>
      <c r="Y468">
        <v>240</v>
      </c>
      <c r="Z468">
        <v>65</v>
      </c>
      <c r="AA468" t="s">
        <v>108</v>
      </c>
      <c r="AB468">
        <v>42</v>
      </c>
      <c r="AC468">
        <v>22</v>
      </c>
      <c r="AD468">
        <v>495.74200000000002</v>
      </c>
      <c r="AE468">
        <v>0.19512199999999999</v>
      </c>
      <c r="AF468">
        <v>0.34521499999999999</v>
      </c>
    </row>
    <row r="469" spans="1:32" x14ac:dyDescent="0.25">
      <c r="A469" t="s">
        <v>1123</v>
      </c>
      <c r="B469">
        <v>1010</v>
      </c>
      <c r="C469" t="s">
        <v>655</v>
      </c>
      <c r="D469">
        <v>21</v>
      </c>
      <c r="E469">
        <v>165.5</v>
      </c>
      <c r="F469">
        <v>56.8</v>
      </c>
      <c r="G469">
        <v>99.25</v>
      </c>
      <c r="H469">
        <v>56.25</v>
      </c>
      <c r="I469" t="s">
        <v>103</v>
      </c>
      <c r="J469" t="s">
        <v>104</v>
      </c>
      <c r="K469" t="s">
        <v>261</v>
      </c>
      <c r="L469" t="s">
        <v>106</v>
      </c>
      <c r="M469" t="s">
        <v>107</v>
      </c>
      <c r="N469" t="s">
        <v>108</v>
      </c>
      <c r="O469" t="s">
        <v>108</v>
      </c>
      <c r="P469">
        <v>7</v>
      </c>
      <c r="Q469" t="s">
        <v>113</v>
      </c>
      <c r="R469" t="s">
        <v>108</v>
      </c>
      <c r="S469" t="s">
        <v>108</v>
      </c>
      <c r="T469" t="s">
        <v>108</v>
      </c>
      <c r="U469">
        <v>935</v>
      </c>
      <c r="V469">
        <v>128</v>
      </c>
      <c r="W469">
        <v>405</v>
      </c>
      <c r="X469">
        <v>108</v>
      </c>
      <c r="Y469">
        <v>233</v>
      </c>
      <c r="Z469">
        <v>64</v>
      </c>
      <c r="AA469" t="s">
        <v>108</v>
      </c>
      <c r="AB469">
        <v>36</v>
      </c>
      <c r="AC469">
        <v>27</v>
      </c>
      <c r="AD469">
        <v>490.79300000000001</v>
      </c>
      <c r="AE469">
        <v>0.17073199999999999</v>
      </c>
      <c r="AF469">
        <v>0.32994200000000001</v>
      </c>
    </row>
    <row r="470" spans="1:32" x14ac:dyDescent="0.25">
      <c r="A470" t="s">
        <v>1124</v>
      </c>
      <c r="B470">
        <v>1010</v>
      </c>
      <c r="C470" t="s">
        <v>655</v>
      </c>
      <c r="D470">
        <v>21</v>
      </c>
      <c r="E470">
        <v>165.5</v>
      </c>
      <c r="F470">
        <v>56.8</v>
      </c>
      <c r="G470">
        <v>99.25</v>
      </c>
      <c r="H470">
        <v>56.25</v>
      </c>
      <c r="I470" t="s">
        <v>103</v>
      </c>
      <c r="J470" t="s">
        <v>104</v>
      </c>
      <c r="K470" t="s">
        <v>261</v>
      </c>
      <c r="L470" t="s">
        <v>106</v>
      </c>
      <c r="M470" t="s">
        <v>107</v>
      </c>
      <c r="N470" t="s">
        <v>108</v>
      </c>
      <c r="O470" t="s">
        <v>108</v>
      </c>
      <c r="P470">
        <v>7</v>
      </c>
      <c r="Q470" t="s">
        <v>113</v>
      </c>
      <c r="R470" t="s">
        <v>108</v>
      </c>
      <c r="S470" t="s">
        <v>108</v>
      </c>
      <c r="T470" t="s">
        <v>108</v>
      </c>
      <c r="U470">
        <v>912</v>
      </c>
      <c r="V470">
        <v>133</v>
      </c>
      <c r="W470">
        <v>409</v>
      </c>
      <c r="X470">
        <v>103</v>
      </c>
      <c r="Y470">
        <v>240</v>
      </c>
      <c r="Z470">
        <v>66</v>
      </c>
      <c r="AA470" t="s">
        <v>108</v>
      </c>
      <c r="AB470">
        <v>40</v>
      </c>
      <c r="AC470">
        <v>24</v>
      </c>
      <c r="AD470">
        <v>467.86399999999998</v>
      </c>
      <c r="AE470">
        <v>0.16666700000000001</v>
      </c>
      <c r="AF470">
        <v>0.34738400000000003</v>
      </c>
    </row>
    <row r="471" spans="1:32" x14ac:dyDescent="0.25">
      <c r="A471" t="s">
        <v>1125</v>
      </c>
      <c r="B471">
        <v>1010</v>
      </c>
      <c r="C471" t="s">
        <v>655</v>
      </c>
      <c r="D471">
        <v>21</v>
      </c>
      <c r="E471">
        <v>165.5</v>
      </c>
      <c r="F471">
        <v>56.8</v>
      </c>
      <c r="G471">
        <v>99.25</v>
      </c>
      <c r="H471">
        <v>56.25</v>
      </c>
      <c r="I471" t="s">
        <v>103</v>
      </c>
      <c r="J471" t="s">
        <v>104</v>
      </c>
      <c r="K471" t="s">
        <v>261</v>
      </c>
      <c r="L471" t="s">
        <v>106</v>
      </c>
      <c r="M471" t="s">
        <v>107</v>
      </c>
      <c r="N471" t="s">
        <v>108</v>
      </c>
      <c r="O471" t="s">
        <v>108</v>
      </c>
      <c r="P471">
        <v>8</v>
      </c>
      <c r="Q471" t="s">
        <v>113</v>
      </c>
      <c r="R471" t="s">
        <v>108</v>
      </c>
      <c r="S471" t="s">
        <v>108</v>
      </c>
      <c r="T471" t="s">
        <v>108</v>
      </c>
      <c r="U471">
        <v>941</v>
      </c>
      <c r="V471">
        <v>125</v>
      </c>
      <c r="W471">
        <v>416</v>
      </c>
      <c r="X471">
        <v>117</v>
      </c>
      <c r="Y471">
        <v>233</v>
      </c>
      <c r="Z471">
        <v>66</v>
      </c>
      <c r="AA471" t="s">
        <v>108</v>
      </c>
      <c r="AB471">
        <v>36</v>
      </c>
      <c r="AC471">
        <v>28</v>
      </c>
      <c r="AD471">
        <v>499.29300000000001</v>
      </c>
      <c r="AE471">
        <v>0.19512199999999999</v>
      </c>
      <c r="AF471">
        <v>0.35095999999999999</v>
      </c>
    </row>
    <row r="472" spans="1:32" x14ac:dyDescent="0.25">
      <c r="A472" t="s">
        <v>1126</v>
      </c>
      <c r="B472">
        <v>1010</v>
      </c>
      <c r="C472" t="s">
        <v>655</v>
      </c>
      <c r="D472">
        <v>21</v>
      </c>
      <c r="E472">
        <v>165.5</v>
      </c>
      <c r="F472">
        <v>56.8</v>
      </c>
      <c r="G472">
        <v>99.25</v>
      </c>
      <c r="H472">
        <v>56.25</v>
      </c>
      <c r="I472" t="s">
        <v>103</v>
      </c>
      <c r="J472" t="s">
        <v>104</v>
      </c>
      <c r="K472" t="s">
        <v>261</v>
      </c>
      <c r="L472" t="s">
        <v>106</v>
      </c>
      <c r="M472" t="s">
        <v>107</v>
      </c>
      <c r="N472" t="s">
        <v>108</v>
      </c>
      <c r="O472" t="s">
        <v>108</v>
      </c>
      <c r="P472">
        <v>8</v>
      </c>
      <c r="Q472" t="s">
        <v>113</v>
      </c>
      <c r="R472" t="s">
        <v>108</v>
      </c>
      <c r="S472" t="s">
        <v>108</v>
      </c>
      <c r="T472" t="s">
        <v>108</v>
      </c>
      <c r="U472">
        <v>967</v>
      </c>
      <c r="V472">
        <v>131</v>
      </c>
      <c r="W472">
        <v>418</v>
      </c>
      <c r="X472">
        <v>101</v>
      </c>
      <c r="Y472">
        <v>250</v>
      </c>
      <c r="Z472">
        <v>67</v>
      </c>
      <c r="AA472" t="s">
        <v>108</v>
      </c>
      <c r="AB472">
        <v>39</v>
      </c>
      <c r="AC472">
        <v>28</v>
      </c>
      <c r="AD472">
        <v>520.27099999999996</v>
      </c>
      <c r="AE472">
        <v>0.20930199999999999</v>
      </c>
      <c r="AF472">
        <v>0.37063099999999999</v>
      </c>
    </row>
    <row r="473" spans="1:32" x14ac:dyDescent="0.25">
      <c r="A473" t="s">
        <v>1127</v>
      </c>
      <c r="B473">
        <v>1010</v>
      </c>
      <c r="C473" t="s">
        <v>655</v>
      </c>
      <c r="D473">
        <v>21</v>
      </c>
      <c r="E473">
        <v>165.5</v>
      </c>
      <c r="F473">
        <v>56.8</v>
      </c>
      <c r="G473">
        <v>99.25</v>
      </c>
      <c r="H473">
        <v>56.25</v>
      </c>
      <c r="I473" t="s">
        <v>103</v>
      </c>
      <c r="J473" t="s">
        <v>104</v>
      </c>
      <c r="K473" t="s">
        <v>261</v>
      </c>
      <c r="L473" t="s">
        <v>106</v>
      </c>
      <c r="M473" t="s">
        <v>107</v>
      </c>
      <c r="N473" t="s">
        <v>108</v>
      </c>
      <c r="O473" t="s">
        <v>108</v>
      </c>
      <c r="P473">
        <v>8</v>
      </c>
      <c r="Q473" t="s">
        <v>113</v>
      </c>
      <c r="R473" t="s">
        <v>108</v>
      </c>
      <c r="S473" t="s">
        <v>108</v>
      </c>
      <c r="T473" t="s">
        <v>108</v>
      </c>
      <c r="U473">
        <v>1008</v>
      </c>
      <c r="V473">
        <v>128</v>
      </c>
      <c r="W473">
        <v>416</v>
      </c>
      <c r="X473">
        <v>113</v>
      </c>
      <c r="Y473">
        <v>237</v>
      </c>
      <c r="Z473">
        <v>66</v>
      </c>
      <c r="AA473" t="s">
        <v>108</v>
      </c>
      <c r="AB473">
        <v>38</v>
      </c>
      <c r="AC473">
        <v>27</v>
      </c>
      <c r="AD473">
        <v>508.79</v>
      </c>
      <c r="AE473">
        <v>0.24390200000000001</v>
      </c>
      <c r="AF473">
        <v>0.39318900000000001</v>
      </c>
    </row>
    <row r="474" spans="1:32" x14ac:dyDescent="0.25">
      <c r="A474" t="s">
        <v>1128</v>
      </c>
      <c r="B474">
        <v>1010</v>
      </c>
      <c r="C474" t="s">
        <v>655</v>
      </c>
      <c r="D474">
        <v>21</v>
      </c>
      <c r="E474">
        <v>165.5</v>
      </c>
      <c r="F474">
        <v>56.8</v>
      </c>
      <c r="G474">
        <v>99.25</v>
      </c>
      <c r="H474">
        <v>56.25</v>
      </c>
      <c r="I474" t="s">
        <v>103</v>
      </c>
      <c r="J474" t="s">
        <v>104</v>
      </c>
      <c r="K474" t="s">
        <v>261</v>
      </c>
      <c r="L474" t="s">
        <v>106</v>
      </c>
      <c r="M474" t="s">
        <v>107</v>
      </c>
      <c r="N474" t="s">
        <v>108</v>
      </c>
      <c r="O474" t="s">
        <v>108</v>
      </c>
      <c r="P474">
        <v>12</v>
      </c>
      <c r="Q474" t="s">
        <v>113</v>
      </c>
      <c r="R474" t="s">
        <v>108</v>
      </c>
      <c r="S474" t="s">
        <v>108</v>
      </c>
      <c r="T474" t="s">
        <v>108</v>
      </c>
      <c r="U474">
        <v>808</v>
      </c>
      <c r="V474">
        <v>139</v>
      </c>
      <c r="W474">
        <v>384</v>
      </c>
      <c r="X474">
        <v>109</v>
      </c>
      <c r="Y474">
        <v>217</v>
      </c>
      <c r="Z474">
        <v>58</v>
      </c>
      <c r="AA474" t="s">
        <v>108</v>
      </c>
      <c r="AB474">
        <v>39</v>
      </c>
      <c r="AC474">
        <v>20</v>
      </c>
      <c r="AD474">
        <v>394.47300000000001</v>
      </c>
      <c r="AE474">
        <v>0.14285700000000001</v>
      </c>
      <c r="AF474">
        <v>0.25825300000000001</v>
      </c>
    </row>
    <row r="475" spans="1:32" x14ac:dyDescent="0.25">
      <c r="A475" t="s">
        <v>1129</v>
      </c>
      <c r="B475">
        <v>1010</v>
      </c>
      <c r="C475" t="s">
        <v>655</v>
      </c>
      <c r="D475">
        <v>21</v>
      </c>
      <c r="E475">
        <v>165.5</v>
      </c>
      <c r="F475">
        <v>56.8</v>
      </c>
      <c r="G475">
        <v>99.25</v>
      </c>
      <c r="H475">
        <v>56.25</v>
      </c>
      <c r="I475" t="s">
        <v>103</v>
      </c>
      <c r="J475" t="s">
        <v>104</v>
      </c>
      <c r="K475" t="s">
        <v>261</v>
      </c>
      <c r="L475" t="s">
        <v>106</v>
      </c>
      <c r="M475" t="s">
        <v>107</v>
      </c>
      <c r="N475" t="s">
        <v>108</v>
      </c>
      <c r="O475" t="s">
        <v>108</v>
      </c>
      <c r="P475">
        <v>12</v>
      </c>
      <c r="Q475" t="s">
        <v>113</v>
      </c>
      <c r="R475" t="s">
        <v>108</v>
      </c>
      <c r="S475" t="s">
        <v>108</v>
      </c>
      <c r="T475" t="s">
        <v>108</v>
      </c>
      <c r="U475">
        <v>799</v>
      </c>
      <c r="V475">
        <v>124</v>
      </c>
      <c r="W475">
        <v>384</v>
      </c>
      <c r="X475">
        <v>98</v>
      </c>
      <c r="Y475">
        <v>228</v>
      </c>
      <c r="Z475">
        <v>58</v>
      </c>
      <c r="AA475" t="s">
        <v>108</v>
      </c>
      <c r="AB475">
        <v>34</v>
      </c>
      <c r="AC475">
        <v>23</v>
      </c>
      <c r="AD475">
        <v>393.21199999999999</v>
      </c>
      <c r="AE475">
        <v>0.1</v>
      </c>
      <c r="AF475">
        <v>0.243338</v>
      </c>
    </row>
    <row r="476" spans="1:32" x14ac:dyDescent="0.25">
      <c r="A476" t="s">
        <v>1130</v>
      </c>
      <c r="B476">
        <v>1010</v>
      </c>
      <c r="C476" t="s">
        <v>655</v>
      </c>
      <c r="D476">
        <v>21</v>
      </c>
      <c r="E476">
        <v>165.5</v>
      </c>
      <c r="F476">
        <v>56.8</v>
      </c>
      <c r="G476">
        <v>99.25</v>
      </c>
      <c r="H476">
        <v>56.25</v>
      </c>
      <c r="I476" t="s">
        <v>103</v>
      </c>
      <c r="J476" t="s">
        <v>104</v>
      </c>
      <c r="K476" t="s">
        <v>261</v>
      </c>
      <c r="L476" t="s">
        <v>106</v>
      </c>
      <c r="M476" t="s">
        <v>107</v>
      </c>
      <c r="N476" t="s">
        <v>108</v>
      </c>
      <c r="O476" t="s">
        <v>108</v>
      </c>
      <c r="P476">
        <v>12</v>
      </c>
      <c r="Q476" t="s">
        <v>113</v>
      </c>
      <c r="R476" t="s">
        <v>108</v>
      </c>
      <c r="S476" t="s">
        <v>108</v>
      </c>
      <c r="T476" t="s">
        <v>108</v>
      </c>
      <c r="U476">
        <v>839</v>
      </c>
      <c r="V476">
        <v>149</v>
      </c>
      <c r="W476">
        <v>385</v>
      </c>
      <c r="X476">
        <v>103</v>
      </c>
      <c r="Y476">
        <v>224</v>
      </c>
      <c r="Z476">
        <v>58</v>
      </c>
      <c r="AA476" t="s">
        <v>108</v>
      </c>
      <c r="AB476">
        <v>38</v>
      </c>
      <c r="AC476">
        <v>21</v>
      </c>
      <c r="AD476">
        <v>404.82799999999997</v>
      </c>
      <c r="AE476">
        <v>0.14285700000000001</v>
      </c>
      <c r="AF476">
        <v>0.244897</v>
      </c>
    </row>
    <row r="477" spans="1:32" x14ac:dyDescent="0.25">
      <c r="A477" t="s">
        <v>1131</v>
      </c>
      <c r="B477">
        <v>1010</v>
      </c>
      <c r="C477" t="s">
        <v>655</v>
      </c>
      <c r="D477">
        <v>21</v>
      </c>
      <c r="E477">
        <v>165.5</v>
      </c>
      <c r="F477">
        <v>56.8</v>
      </c>
      <c r="G477">
        <v>99.25</v>
      </c>
      <c r="H477">
        <v>56.25</v>
      </c>
      <c r="I477" t="s">
        <v>103</v>
      </c>
      <c r="J477" t="s">
        <v>104</v>
      </c>
      <c r="K477" t="s">
        <v>261</v>
      </c>
      <c r="L477" t="s">
        <v>106</v>
      </c>
      <c r="M477" t="s">
        <v>107</v>
      </c>
      <c r="N477" t="s">
        <v>108</v>
      </c>
      <c r="O477" t="s">
        <v>108</v>
      </c>
      <c r="P477">
        <v>14</v>
      </c>
      <c r="Q477" t="s">
        <v>113</v>
      </c>
      <c r="R477" t="s">
        <v>108</v>
      </c>
      <c r="S477" t="s">
        <v>108</v>
      </c>
      <c r="T477" t="s">
        <v>108</v>
      </c>
      <c r="U477">
        <v>818</v>
      </c>
      <c r="V477">
        <v>130</v>
      </c>
      <c r="W477">
        <v>386</v>
      </c>
      <c r="X477">
        <v>102</v>
      </c>
      <c r="Y477">
        <v>223</v>
      </c>
      <c r="Z477">
        <v>61</v>
      </c>
      <c r="AA477" t="s">
        <v>108</v>
      </c>
      <c r="AB477">
        <v>37</v>
      </c>
      <c r="AC477">
        <v>22</v>
      </c>
      <c r="AD477">
        <v>417.88400000000001</v>
      </c>
      <c r="AE477">
        <v>0.13953499999999999</v>
      </c>
      <c r="AF477">
        <v>0.28479100000000002</v>
      </c>
    </row>
    <row r="478" spans="1:32" x14ac:dyDescent="0.25">
      <c r="A478" t="s">
        <v>1132</v>
      </c>
      <c r="B478">
        <v>1010</v>
      </c>
      <c r="C478" t="s">
        <v>655</v>
      </c>
      <c r="D478">
        <v>21</v>
      </c>
      <c r="E478">
        <v>165.5</v>
      </c>
      <c r="F478">
        <v>56.8</v>
      </c>
      <c r="G478">
        <v>99.25</v>
      </c>
      <c r="H478">
        <v>56.25</v>
      </c>
      <c r="I478" t="s">
        <v>103</v>
      </c>
      <c r="J478" t="s">
        <v>104</v>
      </c>
      <c r="K478" t="s">
        <v>261</v>
      </c>
      <c r="L478" t="s">
        <v>106</v>
      </c>
      <c r="M478" t="s">
        <v>107</v>
      </c>
      <c r="N478" t="s">
        <v>108</v>
      </c>
      <c r="O478" t="s">
        <v>108</v>
      </c>
      <c r="P478">
        <v>14</v>
      </c>
      <c r="Q478" t="s">
        <v>113</v>
      </c>
      <c r="R478" t="s">
        <v>108</v>
      </c>
      <c r="S478" t="s">
        <v>108</v>
      </c>
      <c r="T478" t="s">
        <v>108</v>
      </c>
      <c r="U478">
        <v>850</v>
      </c>
      <c r="V478">
        <v>118</v>
      </c>
      <c r="W478">
        <v>382</v>
      </c>
      <c r="X478">
        <v>99</v>
      </c>
      <c r="Y478">
        <v>222</v>
      </c>
      <c r="Z478">
        <v>61</v>
      </c>
      <c r="AA478" t="s">
        <v>108</v>
      </c>
      <c r="AB478">
        <v>33</v>
      </c>
      <c r="AC478">
        <v>27</v>
      </c>
      <c r="AD478">
        <v>400.88799999999998</v>
      </c>
      <c r="AE478">
        <v>0.14285700000000001</v>
      </c>
      <c r="AF478">
        <v>0.26141300000000001</v>
      </c>
    </row>
    <row r="479" spans="1:32" x14ac:dyDescent="0.25">
      <c r="A479" t="s">
        <v>1133</v>
      </c>
      <c r="B479">
        <v>1010</v>
      </c>
      <c r="C479" t="s">
        <v>655</v>
      </c>
      <c r="D479">
        <v>21</v>
      </c>
      <c r="E479">
        <v>165.5</v>
      </c>
      <c r="F479">
        <v>56.8</v>
      </c>
      <c r="G479">
        <v>99.25</v>
      </c>
      <c r="H479">
        <v>56.25</v>
      </c>
      <c r="I479" t="s">
        <v>103</v>
      </c>
      <c r="J479" t="s">
        <v>104</v>
      </c>
      <c r="K479" t="s">
        <v>261</v>
      </c>
      <c r="L479" t="s">
        <v>106</v>
      </c>
      <c r="M479" t="s">
        <v>107</v>
      </c>
      <c r="N479" t="s">
        <v>108</v>
      </c>
      <c r="O479" t="s">
        <v>108</v>
      </c>
      <c r="P479">
        <v>14</v>
      </c>
      <c r="Q479" t="s">
        <v>113</v>
      </c>
      <c r="R479" t="s">
        <v>108</v>
      </c>
      <c r="S479" t="s">
        <v>108</v>
      </c>
      <c r="T479" t="s">
        <v>108</v>
      </c>
      <c r="U479">
        <v>821</v>
      </c>
      <c r="V479">
        <v>128</v>
      </c>
      <c r="W479">
        <v>384</v>
      </c>
      <c r="X479">
        <v>99</v>
      </c>
      <c r="Y479">
        <v>224</v>
      </c>
      <c r="Z479">
        <v>61</v>
      </c>
      <c r="AA479" t="s">
        <v>108</v>
      </c>
      <c r="AB479">
        <v>39</v>
      </c>
      <c r="AC479">
        <v>21</v>
      </c>
      <c r="AD479">
        <v>410.47</v>
      </c>
      <c r="AE479">
        <v>0.11627899999999999</v>
      </c>
      <c r="AF479">
        <v>0.28689199999999998</v>
      </c>
    </row>
    <row r="480" spans="1:32" x14ac:dyDescent="0.25">
      <c r="A480" t="s">
        <v>1134</v>
      </c>
      <c r="B480">
        <v>1010</v>
      </c>
      <c r="C480" t="s">
        <v>655</v>
      </c>
      <c r="D480">
        <v>21</v>
      </c>
      <c r="E480">
        <v>165.5</v>
      </c>
      <c r="F480">
        <v>56.8</v>
      </c>
      <c r="G480">
        <v>99.25</v>
      </c>
      <c r="H480">
        <v>56.25</v>
      </c>
      <c r="I480" t="s">
        <v>103</v>
      </c>
      <c r="J480" t="s">
        <v>104</v>
      </c>
      <c r="K480" t="s">
        <v>261</v>
      </c>
      <c r="L480" t="s">
        <v>106</v>
      </c>
      <c r="M480" t="s">
        <v>107</v>
      </c>
      <c r="N480" t="s">
        <v>108</v>
      </c>
      <c r="O480" t="s">
        <v>108</v>
      </c>
      <c r="P480">
        <v>24</v>
      </c>
      <c r="Q480" t="s">
        <v>113</v>
      </c>
      <c r="R480" t="s">
        <v>108</v>
      </c>
      <c r="S480" t="s">
        <v>108</v>
      </c>
      <c r="T480" t="s">
        <v>108</v>
      </c>
      <c r="U480">
        <v>1091</v>
      </c>
      <c r="V480">
        <v>131</v>
      </c>
      <c r="W480">
        <v>430</v>
      </c>
      <c r="X480">
        <v>118</v>
      </c>
      <c r="Y480">
        <v>246</v>
      </c>
      <c r="Z480">
        <v>66</v>
      </c>
      <c r="AA480" t="s">
        <v>108</v>
      </c>
      <c r="AB480">
        <v>38</v>
      </c>
      <c r="AC480">
        <v>25</v>
      </c>
      <c r="AD480">
        <v>432.69099999999997</v>
      </c>
      <c r="AE480">
        <v>0.155556</v>
      </c>
      <c r="AF480">
        <v>0.374556</v>
      </c>
    </row>
    <row r="481" spans="1:32" x14ac:dyDescent="0.25">
      <c r="A481" t="s">
        <v>1135</v>
      </c>
      <c r="B481">
        <v>1010</v>
      </c>
      <c r="C481" t="s">
        <v>655</v>
      </c>
      <c r="D481">
        <v>21</v>
      </c>
      <c r="E481">
        <v>165.5</v>
      </c>
      <c r="F481">
        <v>56.8</v>
      </c>
      <c r="G481">
        <v>99.25</v>
      </c>
      <c r="H481">
        <v>56.25</v>
      </c>
      <c r="I481" t="s">
        <v>103</v>
      </c>
      <c r="J481" t="s">
        <v>104</v>
      </c>
      <c r="K481" t="s">
        <v>261</v>
      </c>
      <c r="L481" t="s">
        <v>106</v>
      </c>
      <c r="M481" t="s">
        <v>107</v>
      </c>
      <c r="N481" t="s">
        <v>108</v>
      </c>
      <c r="O481" t="s">
        <v>108</v>
      </c>
      <c r="P481">
        <v>24</v>
      </c>
      <c r="Q481" t="s">
        <v>113</v>
      </c>
      <c r="R481" t="s">
        <v>108</v>
      </c>
      <c r="S481" t="s">
        <v>108</v>
      </c>
      <c r="T481" t="s">
        <v>108</v>
      </c>
      <c r="U481">
        <v>1057</v>
      </c>
      <c r="V481">
        <v>140</v>
      </c>
      <c r="W481">
        <v>425</v>
      </c>
      <c r="X481">
        <v>104</v>
      </c>
      <c r="Y481">
        <v>255</v>
      </c>
      <c r="Z481">
        <v>66</v>
      </c>
      <c r="AA481" t="s">
        <v>108</v>
      </c>
      <c r="AB481">
        <v>34</v>
      </c>
      <c r="AC481">
        <v>28</v>
      </c>
      <c r="AD481">
        <v>421.79199999999997</v>
      </c>
      <c r="AE481">
        <v>0.13333300000000001</v>
      </c>
      <c r="AF481">
        <v>0.35718299999999997</v>
      </c>
    </row>
    <row r="482" spans="1:32" x14ac:dyDescent="0.25">
      <c r="A482" t="s">
        <v>1136</v>
      </c>
      <c r="B482">
        <v>1010</v>
      </c>
      <c r="C482" t="s">
        <v>655</v>
      </c>
      <c r="D482">
        <v>21</v>
      </c>
      <c r="E482">
        <v>165.5</v>
      </c>
      <c r="F482">
        <v>56.8</v>
      </c>
      <c r="G482">
        <v>99.25</v>
      </c>
      <c r="H482">
        <v>56.25</v>
      </c>
      <c r="I482" t="s">
        <v>103</v>
      </c>
      <c r="J482" t="s">
        <v>104</v>
      </c>
      <c r="K482" t="s">
        <v>261</v>
      </c>
      <c r="L482" t="s">
        <v>106</v>
      </c>
      <c r="M482" t="s">
        <v>107</v>
      </c>
      <c r="N482" t="s">
        <v>108</v>
      </c>
      <c r="O482" t="s">
        <v>108</v>
      </c>
      <c r="P482">
        <v>24</v>
      </c>
      <c r="Q482" t="s">
        <v>113</v>
      </c>
      <c r="R482" t="s">
        <v>108</v>
      </c>
      <c r="S482" t="s">
        <v>108</v>
      </c>
      <c r="T482" t="s">
        <v>108</v>
      </c>
      <c r="U482">
        <v>1061</v>
      </c>
      <c r="V482">
        <v>126</v>
      </c>
      <c r="W482">
        <v>433</v>
      </c>
      <c r="X482">
        <v>121</v>
      </c>
      <c r="Y482">
        <v>246</v>
      </c>
      <c r="Z482">
        <v>66</v>
      </c>
      <c r="AA482" t="s">
        <v>108</v>
      </c>
      <c r="AB482">
        <v>39</v>
      </c>
      <c r="AC482">
        <v>24</v>
      </c>
      <c r="AD482">
        <v>439.64299999999997</v>
      </c>
      <c r="AE482">
        <v>0.13953499999999999</v>
      </c>
      <c r="AF482">
        <v>0.35936899999999999</v>
      </c>
    </row>
    <row r="483" spans="1:32" x14ac:dyDescent="0.25">
      <c r="A483" t="s">
        <v>1137</v>
      </c>
      <c r="B483">
        <v>1011</v>
      </c>
      <c r="C483" t="s">
        <v>655</v>
      </c>
      <c r="D483">
        <v>31</v>
      </c>
      <c r="E483">
        <v>161.5</v>
      </c>
      <c r="F483">
        <v>65.3</v>
      </c>
      <c r="G483">
        <v>120.75</v>
      </c>
      <c r="H483">
        <v>84</v>
      </c>
      <c r="I483" t="s">
        <v>458</v>
      </c>
      <c r="J483" t="s">
        <v>104</v>
      </c>
      <c r="K483" t="s">
        <v>753</v>
      </c>
      <c r="L483" t="s">
        <v>460</v>
      </c>
      <c r="M483" t="s">
        <v>107</v>
      </c>
      <c r="N483" t="s">
        <v>108</v>
      </c>
      <c r="O483" t="s">
        <v>108</v>
      </c>
      <c r="P483">
        <v>-0.5</v>
      </c>
      <c r="Q483" t="s">
        <v>109</v>
      </c>
      <c r="R483" t="s">
        <v>108</v>
      </c>
      <c r="S483" t="s">
        <v>108</v>
      </c>
      <c r="T483" t="s">
        <v>108</v>
      </c>
      <c r="U483">
        <v>947</v>
      </c>
      <c r="V483">
        <v>181</v>
      </c>
      <c r="W483">
        <v>353</v>
      </c>
      <c r="X483">
        <v>91</v>
      </c>
      <c r="Y483">
        <v>196</v>
      </c>
      <c r="Z483">
        <v>66</v>
      </c>
      <c r="AA483" t="s">
        <v>108</v>
      </c>
      <c r="AB483">
        <v>40</v>
      </c>
      <c r="AC483">
        <v>24</v>
      </c>
      <c r="AD483">
        <v>565.721</v>
      </c>
      <c r="AE483">
        <v>9.3023300000000003E-2</v>
      </c>
      <c r="AF483">
        <v>0.28670800000000002</v>
      </c>
    </row>
    <row r="484" spans="1:32" x14ac:dyDescent="0.25">
      <c r="A484" t="s">
        <v>1138</v>
      </c>
      <c r="B484">
        <v>1011</v>
      </c>
      <c r="C484" t="s">
        <v>655</v>
      </c>
      <c r="D484">
        <v>31</v>
      </c>
      <c r="E484">
        <v>161.5</v>
      </c>
      <c r="F484">
        <v>65.3</v>
      </c>
      <c r="G484">
        <v>120.75</v>
      </c>
      <c r="H484">
        <v>84</v>
      </c>
      <c r="I484" t="s">
        <v>458</v>
      </c>
      <c r="J484" t="s">
        <v>104</v>
      </c>
      <c r="K484" t="s">
        <v>753</v>
      </c>
      <c r="L484" t="s">
        <v>460</v>
      </c>
      <c r="M484" t="s">
        <v>107</v>
      </c>
      <c r="N484" t="s">
        <v>108</v>
      </c>
      <c r="O484" t="s">
        <v>108</v>
      </c>
      <c r="P484">
        <v>-0.5</v>
      </c>
      <c r="Q484" t="s">
        <v>109</v>
      </c>
      <c r="R484" t="s">
        <v>108</v>
      </c>
      <c r="S484" t="s">
        <v>108</v>
      </c>
      <c r="T484" t="s">
        <v>108</v>
      </c>
      <c r="U484">
        <v>929</v>
      </c>
      <c r="V484">
        <v>176</v>
      </c>
      <c r="W484">
        <v>352</v>
      </c>
      <c r="X484">
        <v>88</v>
      </c>
      <c r="Y484">
        <v>198</v>
      </c>
      <c r="Z484">
        <v>66</v>
      </c>
      <c r="AA484" t="s">
        <v>108</v>
      </c>
      <c r="AB484">
        <v>40</v>
      </c>
      <c r="AC484">
        <v>25</v>
      </c>
      <c r="AD484">
        <v>533.20299999999997</v>
      </c>
      <c r="AE484">
        <v>0.11627899999999999</v>
      </c>
      <c r="AF484">
        <v>0.30765100000000001</v>
      </c>
    </row>
    <row r="485" spans="1:32" x14ac:dyDescent="0.25">
      <c r="A485" t="s">
        <v>1139</v>
      </c>
      <c r="B485">
        <v>1011</v>
      </c>
      <c r="C485" t="s">
        <v>655</v>
      </c>
      <c r="D485">
        <v>31</v>
      </c>
      <c r="E485">
        <v>161.5</v>
      </c>
      <c r="F485">
        <v>65.3</v>
      </c>
      <c r="G485">
        <v>120.75</v>
      </c>
      <c r="H485">
        <v>84</v>
      </c>
      <c r="I485" t="s">
        <v>458</v>
      </c>
      <c r="J485" t="s">
        <v>104</v>
      </c>
      <c r="K485" t="s">
        <v>753</v>
      </c>
      <c r="L485" t="s">
        <v>460</v>
      </c>
      <c r="M485" t="s">
        <v>107</v>
      </c>
      <c r="N485" t="s">
        <v>108</v>
      </c>
      <c r="O485" t="s">
        <v>108</v>
      </c>
      <c r="P485">
        <v>-0.5</v>
      </c>
      <c r="Q485" t="s">
        <v>109</v>
      </c>
      <c r="R485" t="s">
        <v>108</v>
      </c>
      <c r="S485" t="s">
        <v>108</v>
      </c>
      <c r="T485" t="s">
        <v>108</v>
      </c>
      <c r="U485">
        <v>882</v>
      </c>
      <c r="V485">
        <v>177</v>
      </c>
      <c r="W485">
        <v>352</v>
      </c>
      <c r="X485">
        <v>88</v>
      </c>
      <c r="Y485">
        <v>195</v>
      </c>
      <c r="Z485">
        <v>69</v>
      </c>
      <c r="AA485" t="s">
        <v>108</v>
      </c>
      <c r="AB485">
        <v>44</v>
      </c>
      <c r="AC485">
        <v>23</v>
      </c>
      <c r="AD485">
        <v>535.22799999999995</v>
      </c>
      <c r="AE485" t="s">
        <v>108</v>
      </c>
      <c r="AF485" t="s">
        <v>108</v>
      </c>
    </row>
    <row r="486" spans="1:32" x14ac:dyDescent="0.25">
      <c r="A486" t="s">
        <v>1140</v>
      </c>
      <c r="B486">
        <v>1011</v>
      </c>
      <c r="C486" t="s">
        <v>655</v>
      </c>
      <c r="D486">
        <v>31</v>
      </c>
      <c r="E486">
        <v>161.5</v>
      </c>
      <c r="F486">
        <v>65.3</v>
      </c>
      <c r="G486">
        <v>120.75</v>
      </c>
      <c r="H486">
        <v>84</v>
      </c>
      <c r="I486" t="s">
        <v>458</v>
      </c>
      <c r="J486" t="s">
        <v>104</v>
      </c>
      <c r="K486" t="s">
        <v>753</v>
      </c>
      <c r="L486" t="s">
        <v>460</v>
      </c>
      <c r="M486" t="s">
        <v>107</v>
      </c>
      <c r="N486" t="s">
        <v>108</v>
      </c>
      <c r="O486" t="s">
        <v>108</v>
      </c>
      <c r="P486">
        <v>0.5</v>
      </c>
      <c r="Q486" t="s">
        <v>113</v>
      </c>
      <c r="R486" t="s">
        <v>108</v>
      </c>
      <c r="S486" t="s">
        <v>108</v>
      </c>
      <c r="T486" t="s">
        <v>108</v>
      </c>
      <c r="U486">
        <v>927</v>
      </c>
      <c r="V486">
        <v>184</v>
      </c>
      <c r="W486">
        <v>354</v>
      </c>
      <c r="X486">
        <v>93</v>
      </c>
      <c r="Y486">
        <v>191</v>
      </c>
      <c r="Z486">
        <v>70</v>
      </c>
      <c r="AA486" t="s">
        <v>108</v>
      </c>
      <c r="AB486">
        <v>43</v>
      </c>
      <c r="AC486">
        <v>25</v>
      </c>
      <c r="AD486">
        <v>520.64300000000003</v>
      </c>
      <c r="AE486">
        <v>0.113636</v>
      </c>
      <c r="AF486">
        <v>0.31797999999999998</v>
      </c>
    </row>
    <row r="487" spans="1:32" x14ac:dyDescent="0.25">
      <c r="A487" t="s">
        <v>1141</v>
      </c>
      <c r="B487">
        <v>1011</v>
      </c>
      <c r="C487" t="s">
        <v>655</v>
      </c>
      <c r="D487">
        <v>31</v>
      </c>
      <c r="E487">
        <v>161.5</v>
      </c>
      <c r="F487">
        <v>65.3</v>
      </c>
      <c r="G487">
        <v>120.75</v>
      </c>
      <c r="H487">
        <v>84</v>
      </c>
      <c r="I487" t="s">
        <v>458</v>
      </c>
      <c r="J487" t="s">
        <v>104</v>
      </c>
      <c r="K487" t="s">
        <v>753</v>
      </c>
      <c r="L487" t="s">
        <v>460</v>
      </c>
      <c r="M487" t="s">
        <v>107</v>
      </c>
      <c r="N487" t="s">
        <v>108</v>
      </c>
      <c r="O487" t="s">
        <v>108</v>
      </c>
      <c r="P487">
        <v>0.5</v>
      </c>
      <c r="Q487" t="s">
        <v>113</v>
      </c>
      <c r="R487" t="s">
        <v>108</v>
      </c>
      <c r="S487" t="s">
        <v>108</v>
      </c>
      <c r="T487" t="s">
        <v>108</v>
      </c>
      <c r="U487">
        <v>853</v>
      </c>
      <c r="V487">
        <v>176</v>
      </c>
      <c r="W487">
        <v>349</v>
      </c>
      <c r="X487">
        <v>92</v>
      </c>
      <c r="Y487">
        <v>187</v>
      </c>
      <c r="Z487">
        <v>70</v>
      </c>
      <c r="AA487" t="s">
        <v>108</v>
      </c>
      <c r="AB487">
        <v>36</v>
      </c>
      <c r="AC487">
        <v>35</v>
      </c>
      <c r="AD487">
        <v>491.923</v>
      </c>
      <c r="AE487">
        <v>0.16666700000000001</v>
      </c>
      <c r="AF487">
        <v>0.33136500000000002</v>
      </c>
    </row>
    <row r="488" spans="1:32" x14ac:dyDescent="0.25">
      <c r="A488" t="s">
        <v>1142</v>
      </c>
      <c r="B488">
        <v>1011</v>
      </c>
      <c r="C488" t="s">
        <v>655</v>
      </c>
      <c r="D488">
        <v>31</v>
      </c>
      <c r="E488">
        <v>161.5</v>
      </c>
      <c r="F488">
        <v>65.3</v>
      </c>
      <c r="G488">
        <v>120.75</v>
      </c>
      <c r="H488">
        <v>84</v>
      </c>
      <c r="I488" t="s">
        <v>458</v>
      </c>
      <c r="J488" t="s">
        <v>104</v>
      </c>
      <c r="K488" t="s">
        <v>753</v>
      </c>
      <c r="L488" t="s">
        <v>460</v>
      </c>
      <c r="M488" t="s">
        <v>107</v>
      </c>
      <c r="N488" t="s">
        <v>108</v>
      </c>
      <c r="O488" t="s">
        <v>108</v>
      </c>
      <c r="P488">
        <v>0.5</v>
      </c>
      <c r="Q488" t="s">
        <v>113</v>
      </c>
      <c r="R488" t="s">
        <v>108</v>
      </c>
      <c r="S488" t="s">
        <v>108</v>
      </c>
      <c r="T488" t="s">
        <v>108</v>
      </c>
      <c r="U488">
        <v>898</v>
      </c>
      <c r="V488">
        <v>183</v>
      </c>
      <c r="W488">
        <v>352</v>
      </c>
      <c r="X488">
        <v>91</v>
      </c>
      <c r="Y488">
        <v>192</v>
      </c>
      <c r="Z488">
        <v>69</v>
      </c>
      <c r="AA488" t="s">
        <v>108</v>
      </c>
      <c r="AB488">
        <v>44</v>
      </c>
      <c r="AC488">
        <v>24</v>
      </c>
      <c r="AD488">
        <v>510.09100000000001</v>
      </c>
      <c r="AE488">
        <v>0.13636400000000001</v>
      </c>
      <c r="AF488">
        <v>0.32919100000000001</v>
      </c>
    </row>
    <row r="489" spans="1:32" x14ac:dyDescent="0.25">
      <c r="A489" t="s">
        <v>1143</v>
      </c>
      <c r="B489">
        <v>1011</v>
      </c>
      <c r="C489" t="s">
        <v>655</v>
      </c>
      <c r="D489">
        <v>31</v>
      </c>
      <c r="E489">
        <v>161.5</v>
      </c>
      <c r="F489">
        <v>65.3</v>
      </c>
      <c r="G489">
        <v>120.75</v>
      </c>
      <c r="H489">
        <v>84</v>
      </c>
      <c r="I489" t="s">
        <v>458</v>
      </c>
      <c r="J489" t="s">
        <v>104</v>
      </c>
      <c r="K489" t="s">
        <v>753</v>
      </c>
      <c r="L489" t="s">
        <v>460</v>
      </c>
      <c r="M489" t="s">
        <v>107</v>
      </c>
      <c r="N489" t="s">
        <v>108</v>
      </c>
      <c r="O489" t="s">
        <v>108</v>
      </c>
      <c r="P489">
        <v>1</v>
      </c>
      <c r="Q489" t="s">
        <v>113</v>
      </c>
      <c r="R489" t="s">
        <v>108</v>
      </c>
      <c r="S489" t="s">
        <v>108</v>
      </c>
      <c r="T489" t="s">
        <v>108</v>
      </c>
      <c r="U489">
        <v>966</v>
      </c>
      <c r="V489">
        <v>176</v>
      </c>
      <c r="W489">
        <v>365</v>
      </c>
      <c r="X489">
        <v>90</v>
      </c>
      <c r="Y489">
        <v>205</v>
      </c>
      <c r="Z489">
        <v>70</v>
      </c>
      <c r="AA489" t="s">
        <v>108</v>
      </c>
      <c r="AB489">
        <v>38</v>
      </c>
      <c r="AC489">
        <v>33</v>
      </c>
      <c r="AD489">
        <v>510.065</v>
      </c>
      <c r="AE489">
        <v>0.113636</v>
      </c>
      <c r="AF489">
        <v>0.345891</v>
      </c>
    </row>
    <row r="490" spans="1:32" x14ac:dyDescent="0.25">
      <c r="A490" t="s">
        <v>1144</v>
      </c>
      <c r="B490">
        <v>1011</v>
      </c>
      <c r="C490" t="s">
        <v>655</v>
      </c>
      <c r="D490">
        <v>31</v>
      </c>
      <c r="E490">
        <v>161.5</v>
      </c>
      <c r="F490">
        <v>65.3</v>
      </c>
      <c r="G490">
        <v>120.75</v>
      </c>
      <c r="H490">
        <v>84</v>
      </c>
      <c r="I490" t="s">
        <v>458</v>
      </c>
      <c r="J490" t="s">
        <v>104</v>
      </c>
      <c r="K490" t="s">
        <v>753</v>
      </c>
      <c r="L490" t="s">
        <v>460</v>
      </c>
      <c r="M490" t="s">
        <v>107</v>
      </c>
      <c r="N490" t="s">
        <v>108</v>
      </c>
      <c r="O490" t="s">
        <v>108</v>
      </c>
      <c r="P490">
        <v>1</v>
      </c>
      <c r="Q490" t="s">
        <v>113</v>
      </c>
      <c r="R490" t="s">
        <v>108</v>
      </c>
      <c r="S490" t="s">
        <v>108</v>
      </c>
      <c r="T490" t="s">
        <v>108</v>
      </c>
      <c r="U490">
        <v>901</v>
      </c>
      <c r="V490">
        <v>169</v>
      </c>
      <c r="W490">
        <v>361</v>
      </c>
      <c r="X490">
        <v>91</v>
      </c>
      <c r="Y490">
        <v>202</v>
      </c>
      <c r="Z490">
        <v>68</v>
      </c>
      <c r="AA490" t="s">
        <v>108</v>
      </c>
      <c r="AB490">
        <v>39</v>
      </c>
      <c r="AC490">
        <v>29</v>
      </c>
      <c r="AD490">
        <v>508.44400000000002</v>
      </c>
      <c r="AE490">
        <v>0.13636400000000001</v>
      </c>
      <c r="AF490">
        <v>0.335754</v>
      </c>
    </row>
    <row r="491" spans="1:32" x14ac:dyDescent="0.25">
      <c r="A491" t="s">
        <v>1145</v>
      </c>
      <c r="B491">
        <v>1011</v>
      </c>
      <c r="C491" t="s">
        <v>655</v>
      </c>
      <c r="D491">
        <v>31</v>
      </c>
      <c r="E491">
        <v>161.5</v>
      </c>
      <c r="F491">
        <v>65.3</v>
      </c>
      <c r="G491">
        <v>120.75</v>
      </c>
      <c r="H491">
        <v>84</v>
      </c>
      <c r="I491" t="s">
        <v>458</v>
      </c>
      <c r="J491" t="s">
        <v>104</v>
      </c>
      <c r="K491" t="s">
        <v>753</v>
      </c>
      <c r="L491" t="s">
        <v>460</v>
      </c>
      <c r="M491" t="s">
        <v>107</v>
      </c>
      <c r="N491" t="s">
        <v>108</v>
      </c>
      <c r="O491" t="s">
        <v>108</v>
      </c>
      <c r="P491">
        <v>1</v>
      </c>
      <c r="Q491" t="s">
        <v>113</v>
      </c>
      <c r="R491" t="s">
        <v>108</v>
      </c>
      <c r="S491" t="s">
        <v>108</v>
      </c>
      <c r="T491" t="s">
        <v>108</v>
      </c>
      <c r="U491">
        <v>937</v>
      </c>
      <c r="V491">
        <v>169</v>
      </c>
      <c r="W491">
        <v>367</v>
      </c>
      <c r="X491">
        <v>94</v>
      </c>
      <c r="Y491">
        <v>200</v>
      </c>
      <c r="Z491">
        <v>73</v>
      </c>
      <c r="AA491" t="s">
        <v>108</v>
      </c>
      <c r="AB491">
        <v>43</v>
      </c>
      <c r="AC491">
        <v>30</v>
      </c>
      <c r="AD491">
        <v>517.17700000000002</v>
      </c>
      <c r="AE491">
        <v>0.16666700000000001</v>
      </c>
      <c r="AF491">
        <v>0.37286000000000002</v>
      </c>
    </row>
    <row r="492" spans="1:32" x14ac:dyDescent="0.25">
      <c r="A492" t="s">
        <v>1146</v>
      </c>
      <c r="B492">
        <v>1011</v>
      </c>
      <c r="C492" t="s">
        <v>655</v>
      </c>
      <c r="D492">
        <v>31</v>
      </c>
      <c r="E492">
        <v>161.5</v>
      </c>
      <c r="F492">
        <v>65.3</v>
      </c>
      <c r="G492">
        <v>120.75</v>
      </c>
      <c r="H492">
        <v>84</v>
      </c>
      <c r="I492" t="s">
        <v>458</v>
      </c>
      <c r="J492" t="s">
        <v>104</v>
      </c>
      <c r="K492" t="s">
        <v>753</v>
      </c>
      <c r="L492" t="s">
        <v>460</v>
      </c>
      <c r="M492" t="s">
        <v>107</v>
      </c>
      <c r="N492" t="s">
        <v>108</v>
      </c>
      <c r="O492" t="s">
        <v>108</v>
      </c>
      <c r="P492">
        <v>1.5</v>
      </c>
      <c r="Q492" t="s">
        <v>113</v>
      </c>
      <c r="R492" t="s">
        <v>108</v>
      </c>
      <c r="S492" t="s">
        <v>108</v>
      </c>
      <c r="T492" t="s">
        <v>108</v>
      </c>
      <c r="U492">
        <v>850</v>
      </c>
      <c r="V492">
        <v>179</v>
      </c>
      <c r="W492">
        <v>354</v>
      </c>
      <c r="X492">
        <v>86</v>
      </c>
      <c r="Y492">
        <v>198</v>
      </c>
      <c r="Z492">
        <v>70</v>
      </c>
      <c r="AA492" t="s">
        <v>108</v>
      </c>
      <c r="AB492">
        <v>46</v>
      </c>
      <c r="AC492">
        <v>25</v>
      </c>
      <c r="AD492">
        <v>511.38</v>
      </c>
      <c r="AE492">
        <v>0.16279099999999999</v>
      </c>
      <c r="AF492">
        <v>0.34338600000000002</v>
      </c>
    </row>
    <row r="493" spans="1:32" x14ac:dyDescent="0.25">
      <c r="A493" t="s">
        <v>1147</v>
      </c>
      <c r="B493">
        <v>1011</v>
      </c>
      <c r="C493" t="s">
        <v>655</v>
      </c>
      <c r="D493">
        <v>31</v>
      </c>
      <c r="E493">
        <v>161.5</v>
      </c>
      <c r="F493">
        <v>65.3</v>
      </c>
      <c r="G493">
        <v>120.75</v>
      </c>
      <c r="H493">
        <v>84</v>
      </c>
      <c r="I493" t="s">
        <v>458</v>
      </c>
      <c r="J493" t="s">
        <v>104</v>
      </c>
      <c r="K493" t="s">
        <v>753</v>
      </c>
      <c r="L493" t="s">
        <v>460</v>
      </c>
      <c r="M493" t="s">
        <v>107</v>
      </c>
      <c r="N493" t="s">
        <v>108</v>
      </c>
      <c r="O493" t="s">
        <v>108</v>
      </c>
      <c r="P493">
        <v>1.5</v>
      </c>
      <c r="Q493" t="s">
        <v>113</v>
      </c>
      <c r="R493" t="s">
        <v>108</v>
      </c>
      <c r="S493" t="s">
        <v>108</v>
      </c>
      <c r="T493" t="s">
        <v>108</v>
      </c>
      <c r="U493">
        <v>776</v>
      </c>
      <c r="V493">
        <v>178</v>
      </c>
      <c r="W493">
        <v>346</v>
      </c>
      <c r="X493">
        <v>90</v>
      </c>
      <c r="Y493">
        <v>186</v>
      </c>
      <c r="Z493">
        <v>70</v>
      </c>
      <c r="AA493" t="s">
        <v>108</v>
      </c>
      <c r="AB493">
        <v>41</v>
      </c>
      <c r="AC493">
        <v>29</v>
      </c>
      <c r="AD493">
        <v>486.91399999999999</v>
      </c>
      <c r="AE493">
        <v>0.13636400000000001</v>
      </c>
      <c r="AF493">
        <v>0.32124399999999997</v>
      </c>
    </row>
    <row r="494" spans="1:32" x14ac:dyDescent="0.25">
      <c r="A494" t="s">
        <v>1148</v>
      </c>
      <c r="B494">
        <v>1011</v>
      </c>
      <c r="C494" t="s">
        <v>655</v>
      </c>
      <c r="D494">
        <v>31</v>
      </c>
      <c r="E494">
        <v>161.5</v>
      </c>
      <c r="F494">
        <v>65.3</v>
      </c>
      <c r="G494">
        <v>120.75</v>
      </c>
      <c r="H494">
        <v>84</v>
      </c>
      <c r="I494" t="s">
        <v>458</v>
      </c>
      <c r="J494" t="s">
        <v>104</v>
      </c>
      <c r="K494" t="s">
        <v>753</v>
      </c>
      <c r="L494" t="s">
        <v>460</v>
      </c>
      <c r="M494" t="s">
        <v>107</v>
      </c>
      <c r="N494" t="s">
        <v>108</v>
      </c>
      <c r="O494" t="s">
        <v>108</v>
      </c>
      <c r="P494">
        <v>1.5</v>
      </c>
      <c r="Q494" t="s">
        <v>113</v>
      </c>
      <c r="R494" t="s">
        <v>108</v>
      </c>
      <c r="S494" t="s">
        <v>108</v>
      </c>
      <c r="T494" t="s">
        <v>108</v>
      </c>
      <c r="U494">
        <v>878</v>
      </c>
      <c r="V494">
        <v>175</v>
      </c>
      <c r="W494">
        <v>359</v>
      </c>
      <c r="X494">
        <v>88</v>
      </c>
      <c r="Y494">
        <v>200</v>
      </c>
      <c r="Z494">
        <v>71</v>
      </c>
      <c r="AA494" t="s">
        <v>108</v>
      </c>
      <c r="AB494">
        <v>42</v>
      </c>
      <c r="AC494">
        <v>28</v>
      </c>
      <c r="AD494">
        <v>514.39499999999998</v>
      </c>
      <c r="AE494">
        <v>0.16279099999999999</v>
      </c>
      <c r="AF494">
        <v>0.37219000000000002</v>
      </c>
    </row>
    <row r="495" spans="1:32" x14ac:dyDescent="0.25">
      <c r="A495" t="s">
        <v>1149</v>
      </c>
      <c r="B495">
        <v>1011</v>
      </c>
      <c r="C495" t="s">
        <v>655</v>
      </c>
      <c r="D495">
        <v>31</v>
      </c>
      <c r="E495">
        <v>161.5</v>
      </c>
      <c r="F495">
        <v>65.3</v>
      </c>
      <c r="G495">
        <v>120.75</v>
      </c>
      <c r="H495">
        <v>84</v>
      </c>
      <c r="I495" t="s">
        <v>458</v>
      </c>
      <c r="J495" t="s">
        <v>104</v>
      </c>
      <c r="K495" t="s">
        <v>753</v>
      </c>
      <c r="L495" t="s">
        <v>460</v>
      </c>
      <c r="M495" t="s">
        <v>107</v>
      </c>
      <c r="N495" t="s">
        <v>108</v>
      </c>
      <c r="O495" t="s">
        <v>108</v>
      </c>
      <c r="P495">
        <v>2</v>
      </c>
      <c r="Q495" t="s">
        <v>113</v>
      </c>
      <c r="R495" t="s">
        <v>108</v>
      </c>
      <c r="S495" t="s">
        <v>108</v>
      </c>
      <c r="T495" t="s">
        <v>108</v>
      </c>
      <c r="U495">
        <v>862</v>
      </c>
      <c r="V495">
        <v>170</v>
      </c>
      <c r="W495">
        <v>354</v>
      </c>
      <c r="X495">
        <v>91</v>
      </c>
      <c r="Y495">
        <v>192</v>
      </c>
      <c r="Z495">
        <v>71</v>
      </c>
      <c r="AA495" t="s">
        <v>108</v>
      </c>
      <c r="AB495">
        <v>45</v>
      </c>
      <c r="AC495">
        <v>25</v>
      </c>
      <c r="AD495">
        <v>449.11200000000002</v>
      </c>
      <c r="AE495">
        <v>0.113636</v>
      </c>
      <c r="AF495">
        <v>0.328295</v>
      </c>
    </row>
    <row r="496" spans="1:32" x14ac:dyDescent="0.25">
      <c r="A496" t="s">
        <v>1150</v>
      </c>
      <c r="B496">
        <v>1011</v>
      </c>
      <c r="C496" t="s">
        <v>655</v>
      </c>
      <c r="D496">
        <v>31</v>
      </c>
      <c r="E496">
        <v>161.5</v>
      </c>
      <c r="F496">
        <v>65.3</v>
      </c>
      <c r="G496">
        <v>120.75</v>
      </c>
      <c r="H496">
        <v>84</v>
      </c>
      <c r="I496" t="s">
        <v>458</v>
      </c>
      <c r="J496" t="s">
        <v>104</v>
      </c>
      <c r="K496" t="s">
        <v>753</v>
      </c>
      <c r="L496" t="s">
        <v>460</v>
      </c>
      <c r="M496" t="s">
        <v>107</v>
      </c>
      <c r="N496" t="s">
        <v>108</v>
      </c>
      <c r="O496" t="s">
        <v>108</v>
      </c>
      <c r="P496">
        <v>2</v>
      </c>
      <c r="Q496" t="s">
        <v>113</v>
      </c>
      <c r="R496" t="s">
        <v>108</v>
      </c>
      <c r="S496" t="s">
        <v>108</v>
      </c>
      <c r="T496" t="s">
        <v>108</v>
      </c>
      <c r="U496">
        <v>878</v>
      </c>
      <c r="V496">
        <v>171</v>
      </c>
      <c r="W496">
        <v>355</v>
      </c>
      <c r="X496">
        <v>93</v>
      </c>
      <c r="Y496">
        <v>192</v>
      </c>
      <c r="Z496">
        <v>70</v>
      </c>
      <c r="AA496" t="s">
        <v>108</v>
      </c>
      <c r="AB496">
        <v>45</v>
      </c>
      <c r="AC496">
        <v>24</v>
      </c>
      <c r="AD496">
        <v>467.75299999999999</v>
      </c>
      <c r="AE496">
        <v>0.10638300000000001</v>
      </c>
      <c r="AF496">
        <v>0.32400800000000002</v>
      </c>
    </row>
    <row r="497" spans="1:32" x14ac:dyDescent="0.25">
      <c r="A497" t="s">
        <v>1151</v>
      </c>
      <c r="B497">
        <v>1011</v>
      </c>
      <c r="C497" t="s">
        <v>655</v>
      </c>
      <c r="D497">
        <v>31</v>
      </c>
      <c r="E497">
        <v>161.5</v>
      </c>
      <c r="F497">
        <v>65.3</v>
      </c>
      <c r="G497">
        <v>120.75</v>
      </c>
      <c r="H497">
        <v>84</v>
      </c>
      <c r="I497" t="s">
        <v>458</v>
      </c>
      <c r="J497" t="s">
        <v>104</v>
      </c>
      <c r="K497" t="s">
        <v>753</v>
      </c>
      <c r="L497" t="s">
        <v>460</v>
      </c>
      <c r="M497" t="s">
        <v>107</v>
      </c>
      <c r="N497" t="s">
        <v>108</v>
      </c>
      <c r="O497" t="s">
        <v>108</v>
      </c>
      <c r="P497">
        <v>2</v>
      </c>
      <c r="Q497" t="s">
        <v>113</v>
      </c>
      <c r="R497" t="s">
        <v>108</v>
      </c>
      <c r="S497" t="s">
        <v>108</v>
      </c>
      <c r="T497" t="s">
        <v>108</v>
      </c>
      <c r="U497">
        <v>871</v>
      </c>
      <c r="V497">
        <v>180</v>
      </c>
      <c r="W497">
        <v>358</v>
      </c>
      <c r="X497">
        <v>95</v>
      </c>
      <c r="Y497">
        <v>193</v>
      </c>
      <c r="Z497">
        <v>70</v>
      </c>
      <c r="AA497" t="s">
        <v>108</v>
      </c>
      <c r="AB497">
        <v>46</v>
      </c>
      <c r="AC497">
        <v>24</v>
      </c>
      <c r="AD497">
        <v>477.40800000000002</v>
      </c>
      <c r="AE497">
        <v>0.15909100000000001</v>
      </c>
      <c r="AF497">
        <v>0.33279900000000001</v>
      </c>
    </row>
    <row r="498" spans="1:32" x14ac:dyDescent="0.25">
      <c r="A498" t="s">
        <v>1152</v>
      </c>
      <c r="B498">
        <v>1011</v>
      </c>
      <c r="C498" t="s">
        <v>655</v>
      </c>
      <c r="D498">
        <v>31</v>
      </c>
      <c r="E498">
        <v>161.5</v>
      </c>
      <c r="F498">
        <v>65.3</v>
      </c>
      <c r="G498">
        <v>120.75</v>
      </c>
      <c r="H498">
        <v>84</v>
      </c>
      <c r="I498" t="s">
        <v>458</v>
      </c>
      <c r="J498" t="s">
        <v>104</v>
      </c>
      <c r="K498" t="s">
        <v>753</v>
      </c>
      <c r="L498" t="s">
        <v>460</v>
      </c>
      <c r="M498" t="s">
        <v>107</v>
      </c>
      <c r="N498" t="s">
        <v>108</v>
      </c>
      <c r="O498" t="s">
        <v>108</v>
      </c>
      <c r="P498">
        <v>2.5</v>
      </c>
      <c r="Q498" t="s">
        <v>113</v>
      </c>
      <c r="R498" t="s">
        <v>108</v>
      </c>
      <c r="S498" t="s">
        <v>108</v>
      </c>
      <c r="T498" t="s">
        <v>108</v>
      </c>
      <c r="U498">
        <v>861</v>
      </c>
      <c r="V498">
        <v>168</v>
      </c>
      <c r="W498">
        <v>351</v>
      </c>
      <c r="X498">
        <v>92</v>
      </c>
      <c r="Y498">
        <v>189</v>
      </c>
      <c r="Z498">
        <v>70</v>
      </c>
      <c r="AA498" t="s">
        <v>108</v>
      </c>
      <c r="AB498">
        <v>38</v>
      </c>
      <c r="AC498">
        <v>34</v>
      </c>
      <c r="AD498">
        <v>442.12700000000001</v>
      </c>
      <c r="AE498">
        <v>0.18604699999999999</v>
      </c>
      <c r="AF498">
        <v>0.342198</v>
      </c>
    </row>
    <row r="499" spans="1:32" x14ac:dyDescent="0.25">
      <c r="A499" t="s">
        <v>1153</v>
      </c>
      <c r="B499">
        <v>1011</v>
      </c>
      <c r="C499" t="s">
        <v>655</v>
      </c>
      <c r="D499">
        <v>31</v>
      </c>
      <c r="E499">
        <v>161.5</v>
      </c>
      <c r="F499">
        <v>65.3</v>
      </c>
      <c r="G499">
        <v>120.75</v>
      </c>
      <c r="H499">
        <v>84</v>
      </c>
      <c r="I499" t="s">
        <v>458</v>
      </c>
      <c r="J499" t="s">
        <v>104</v>
      </c>
      <c r="K499" t="s">
        <v>753</v>
      </c>
      <c r="L499" t="s">
        <v>460</v>
      </c>
      <c r="M499" t="s">
        <v>107</v>
      </c>
      <c r="N499" t="s">
        <v>108</v>
      </c>
      <c r="O499" t="s">
        <v>108</v>
      </c>
      <c r="P499">
        <v>2.5</v>
      </c>
      <c r="Q499" t="s">
        <v>113</v>
      </c>
      <c r="R499" t="s">
        <v>108</v>
      </c>
      <c r="S499" t="s">
        <v>108</v>
      </c>
      <c r="T499" t="s">
        <v>108</v>
      </c>
      <c r="U499">
        <v>767</v>
      </c>
      <c r="V499">
        <v>171</v>
      </c>
      <c r="W499">
        <v>352</v>
      </c>
      <c r="X499">
        <v>90</v>
      </c>
      <c r="Y499">
        <v>190</v>
      </c>
      <c r="Z499">
        <v>72</v>
      </c>
      <c r="AA499" t="s">
        <v>108</v>
      </c>
      <c r="AB499">
        <v>38</v>
      </c>
      <c r="AC499">
        <v>35</v>
      </c>
      <c r="AD499">
        <v>433.404</v>
      </c>
      <c r="AE499">
        <v>0.13953499999999999</v>
      </c>
      <c r="AF499">
        <v>0.33849800000000002</v>
      </c>
    </row>
    <row r="500" spans="1:32" x14ac:dyDescent="0.25">
      <c r="A500" t="s">
        <v>1154</v>
      </c>
      <c r="B500">
        <v>1011</v>
      </c>
      <c r="C500" t="s">
        <v>655</v>
      </c>
      <c r="D500">
        <v>31</v>
      </c>
      <c r="E500">
        <v>161.5</v>
      </c>
      <c r="F500">
        <v>65.3</v>
      </c>
      <c r="G500">
        <v>120.75</v>
      </c>
      <c r="H500">
        <v>84</v>
      </c>
      <c r="I500" t="s">
        <v>458</v>
      </c>
      <c r="J500" t="s">
        <v>104</v>
      </c>
      <c r="K500" t="s">
        <v>753</v>
      </c>
      <c r="L500" t="s">
        <v>460</v>
      </c>
      <c r="M500" t="s">
        <v>107</v>
      </c>
      <c r="N500" t="s">
        <v>108</v>
      </c>
      <c r="O500" t="s">
        <v>108</v>
      </c>
      <c r="P500">
        <v>2.5</v>
      </c>
      <c r="Q500" t="s">
        <v>113</v>
      </c>
      <c r="R500" t="s">
        <v>108</v>
      </c>
      <c r="S500" t="s">
        <v>108</v>
      </c>
      <c r="T500" t="s">
        <v>108</v>
      </c>
      <c r="U500">
        <v>867</v>
      </c>
      <c r="V500">
        <v>169</v>
      </c>
      <c r="W500">
        <v>351</v>
      </c>
      <c r="X500">
        <v>91</v>
      </c>
      <c r="Y500">
        <v>189</v>
      </c>
      <c r="Z500">
        <v>71</v>
      </c>
      <c r="AA500" t="s">
        <v>108</v>
      </c>
      <c r="AB500">
        <v>37</v>
      </c>
      <c r="AC500">
        <v>34</v>
      </c>
      <c r="AD500">
        <v>469.91699999999997</v>
      </c>
      <c r="AE500">
        <v>0.14285700000000001</v>
      </c>
      <c r="AF500">
        <v>0.369031</v>
      </c>
    </row>
    <row r="501" spans="1:32" x14ac:dyDescent="0.25">
      <c r="A501" t="s">
        <v>1155</v>
      </c>
      <c r="B501">
        <v>1011</v>
      </c>
      <c r="C501" t="s">
        <v>655</v>
      </c>
      <c r="D501">
        <v>31</v>
      </c>
      <c r="E501">
        <v>161.5</v>
      </c>
      <c r="F501">
        <v>65.3</v>
      </c>
      <c r="G501">
        <v>120.75</v>
      </c>
      <c r="H501">
        <v>84</v>
      </c>
      <c r="I501" t="s">
        <v>458</v>
      </c>
      <c r="J501" t="s">
        <v>104</v>
      </c>
      <c r="K501" t="s">
        <v>753</v>
      </c>
      <c r="L501" t="s">
        <v>460</v>
      </c>
      <c r="M501" t="s">
        <v>107</v>
      </c>
      <c r="N501" t="s">
        <v>108</v>
      </c>
      <c r="O501" t="s">
        <v>108</v>
      </c>
      <c r="P501">
        <v>3</v>
      </c>
      <c r="Q501" t="s">
        <v>113</v>
      </c>
      <c r="R501" t="s">
        <v>108</v>
      </c>
      <c r="S501" t="s">
        <v>108</v>
      </c>
      <c r="T501" t="s">
        <v>108</v>
      </c>
      <c r="U501">
        <v>918</v>
      </c>
      <c r="V501">
        <v>174</v>
      </c>
      <c r="W501">
        <v>356</v>
      </c>
      <c r="X501">
        <v>90</v>
      </c>
      <c r="Y501">
        <v>193</v>
      </c>
      <c r="Z501">
        <v>73</v>
      </c>
      <c r="AA501" t="s">
        <v>108</v>
      </c>
      <c r="AB501">
        <v>48</v>
      </c>
      <c r="AC501">
        <v>25</v>
      </c>
      <c r="AD501">
        <v>471.53100000000001</v>
      </c>
      <c r="AE501">
        <v>0.13953499999999999</v>
      </c>
      <c r="AF501">
        <v>0.351076</v>
      </c>
    </row>
    <row r="502" spans="1:32" x14ac:dyDescent="0.25">
      <c r="A502" t="s">
        <v>1156</v>
      </c>
      <c r="B502">
        <v>1011</v>
      </c>
      <c r="C502" t="s">
        <v>655</v>
      </c>
      <c r="D502">
        <v>31</v>
      </c>
      <c r="E502">
        <v>161.5</v>
      </c>
      <c r="F502">
        <v>65.3</v>
      </c>
      <c r="G502">
        <v>120.75</v>
      </c>
      <c r="H502">
        <v>84</v>
      </c>
      <c r="I502" t="s">
        <v>458</v>
      </c>
      <c r="J502" t="s">
        <v>104</v>
      </c>
      <c r="K502" t="s">
        <v>753</v>
      </c>
      <c r="L502" t="s">
        <v>460</v>
      </c>
      <c r="M502" t="s">
        <v>107</v>
      </c>
      <c r="N502" t="s">
        <v>108</v>
      </c>
      <c r="O502" t="s">
        <v>108</v>
      </c>
      <c r="P502">
        <v>3</v>
      </c>
      <c r="Q502" t="s">
        <v>113</v>
      </c>
      <c r="R502" t="s">
        <v>108</v>
      </c>
      <c r="S502" t="s">
        <v>108</v>
      </c>
      <c r="T502" t="s">
        <v>108</v>
      </c>
      <c r="U502">
        <v>968</v>
      </c>
      <c r="V502">
        <v>172</v>
      </c>
      <c r="W502">
        <v>361</v>
      </c>
      <c r="X502">
        <v>91</v>
      </c>
      <c r="Y502">
        <v>199</v>
      </c>
      <c r="Z502">
        <v>71</v>
      </c>
      <c r="AA502" t="s">
        <v>108</v>
      </c>
      <c r="AB502">
        <v>46</v>
      </c>
      <c r="AC502">
        <v>30</v>
      </c>
      <c r="AD502">
        <v>449.858</v>
      </c>
      <c r="AE502">
        <v>0.13636400000000001</v>
      </c>
      <c r="AF502">
        <v>0.35167999999999999</v>
      </c>
    </row>
    <row r="503" spans="1:32" x14ac:dyDescent="0.25">
      <c r="A503" t="s">
        <v>1157</v>
      </c>
      <c r="B503">
        <v>1011</v>
      </c>
      <c r="C503" t="s">
        <v>655</v>
      </c>
      <c r="D503">
        <v>31</v>
      </c>
      <c r="E503">
        <v>161.5</v>
      </c>
      <c r="F503">
        <v>65.3</v>
      </c>
      <c r="G503">
        <v>120.75</v>
      </c>
      <c r="H503">
        <v>84</v>
      </c>
      <c r="I503" t="s">
        <v>458</v>
      </c>
      <c r="J503" t="s">
        <v>104</v>
      </c>
      <c r="K503" t="s">
        <v>753</v>
      </c>
      <c r="L503" t="s">
        <v>460</v>
      </c>
      <c r="M503" t="s">
        <v>107</v>
      </c>
      <c r="N503" t="s">
        <v>108</v>
      </c>
      <c r="O503" t="s">
        <v>108</v>
      </c>
      <c r="P503">
        <v>3</v>
      </c>
      <c r="Q503" t="s">
        <v>113</v>
      </c>
      <c r="R503" t="s">
        <v>108</v>
      </c>
      <c r="S503" t="s">
        <v>108</v>
      </c>
      <c r="T503" t="s">
        <v>108</v>
      </c>
      <c r="U503">
        <v>901</v>
      </c>
      <c r="V503">
        <v>165</v>
      </c>
      <c r="W503">
        <v>360</v>
      </c>
      <c r="X503">
        <v>90</v>
      </c>
      <c r="Y503">
        <v>198</v>
      </c>
      <c r="Z503">
        <v>72</v>
      </c>
      <c r="AA503" t="s">
        <v>108</v>
      </c>
      <c r="AB503">
        <v>44</v>
      </c>
      <c r="AC503">
        <v>27</v>
      </c>
      <c r="AD503">
        <v>442.85399999999998</v>
      </c>
      <c r="AE503">
        <v>0.13333300000000001</v>
      </c>
      <c r="AF503">
        <v>0.34427400000000002</v>
      </c>
    </row>
    <row r="504" spans="1:32" x14ac:dyDescent="0.25">
      <c r="A504" s="1" t="s">
        <v>1158</v>
      </c>
      <c r="B504">
        <v>1011</v>
      </c>
      <c r="C504" t="s">
        <v>655</v>
      </c>
      <c r="D504">
        <v>31</v>
      </c>
      <c r="E504">
        <v>161.5</v>
      </c>
      <c r="F504">
        <v>65.3</v>
      </c>
      <c r="G504">
        <v>120.75</v>
      </c>
      <c r="H504">
        <v>84</v>
      </c>
      <c r="I504" t="s">
        <v>458</v>
      </c>
      <c r="J504" t="s">
        <v>104</v>
      </c>
      <c r="K504" t="s">
        <v>753</v>
      </c>
      <c r="L504" t="s">
        <v>460</v>
      </c>
      <c r="M504" t="s">
        <v>107</v>
      </c>
      <c r="N504" t="s">
        <v>108</v>
      </c>
      <c r="O504" t="s">
        <v>108</v>
      </c>
      <c r="P504">
        <v>3.5</v>
      </c>
      <c r="Q504" t="s">
        <v>113</v>
      </c>
      <c r="R504" t="s">
        <v>108</v>
      </c>
      <c r="S504" t="s">
        <v>108</v>
      </c>
      <c r="T504" t="s">
        <v>108</v>
      </c>
      <c r="U504">
        <v>892</v>
      </c>
      <c r="V504">
        <v>167</v>
      </c>
      <c r="W504">
        <v>358</v>
      </c>
      <c r="X504">
        <v>91</v>
      </c>
      <c r="Y504">
        <v>194</v>
      </c>
      <c r="Z504">
        <v>73</v>
      </c>
      <c r="AA504" t="s">
        <v>108</v>
      </c>
      <c r="AB504">
        <v>48</v>
      </c>
      <c r="AC504">
        <v>26</v>
      </c>
      <c r="AD504">
        <v>469.05</v>
      </c>
      <c r="AE504">
        <v>0.113636</v>
      </c>
      <c r="AF504">
        <v>0.34202900000000003</v>
      </c>
    </row>
    <row r="505" spans="1:32" x14ac:dyDescent="0.25">
      <c r="A505" t="s">
        <v>1159</v>
      </c>
      <c r="B505">
        <v>1011</v>
      </c>
      <c r="C505" t="s">
        <v>655</v>
      </c>
      <c r="D505">
        <v>31</v>
      </c>
      <c r="E505">
        <v>161.5</v>
      </c>
      <c r="F505">
        <v>65.3</v>
      </c>
      <c r="G505">
        <v>120.75</v>
      </c>
      <c r="H505">
        <v>84</v>
      </c>
      <c r="I505" t="s">
        <v>458</v>
      </c>
      <c r="J505" t="s">
        <v>104</v>
      </c>
      <c r="K505" t="s">
        <v>753</v>
      </c>
      <c r="L505" t="s">
        <v>460</v>
      </c>
      <c r="M505" t="s">
        <v>107</v>
      </c>
      <c r="N505" t="s">
        <v>108</v>
      </c>
      <c r="O505" t="s">
        <v>108</v>
      </c>
      <c r="P505">
        <v>3.5</v>
      </c>
      <c r="Q505" t="s">
        <v>113</v>
      </c>
      <c r="R505" t="s">
        <v>108</v>
      </c>
      <c r="S505" t="s">
        <v>108</v>
      </c>
      <c r="T505" t="s">
        <v>108</v>
      </c>
      <c r="U505">
        <v>880</v>
      </c>
      <c r="V505">
        <v>167</v>
      </c>
      <c r="W505">
        <v>358</v>
      </c>
      <c r="X505">
        <v>90</v>
      </c>
      <c r="Y505">
        <v>195</v>
      </c>
      <c r="Z505">
        <v>73</v>
      </c>
      <c r="AA505" t="s">
        <v>108</v>
      </c>
      <c r="AB505">
        <v>50</v>
      </c>
      <c r="AC505">
        <v>25</v>
      </c>
      <c r="AD505">
        <v>498.33499999999998</v>
      </c>
      <c r="AE505">
        <v>0.16279099999999999</v>
      </c>
      <c r="AF505">
        <v>0.35709299999999999</v>
      </c>
    </row>
    <row r="506" spans="1:32" x14ac:dyDescent="0.25">
      <c r="A506" t="s">
        <v>1160</v>
      </c>
      <c r="B506">
        <v>1011</v>
      </c>
      <c r="C506" t="s">
        <v>655</v>
      </c>
      <c r="D506">
        <v>31</v>
      </c>
      <c r="E506">
        <v>161.5</v>
      </c>
      <c r="F506">
        <v>65.3</v>
      </c>
      <c r="G506">
        <v>120.75</v>
      </c>
      <c r="H506">
        <v>84</v>
      </c>
      <c r="I506" t="s">
        <v>458</v>
      </c>
      <c r="J506" t="s">
        <v>104</v>
      </c>
      <c r="K506" t="s">
        <v>753</v>
      </c>
      <c r="L506" t="s">
        <v>460</v>
      </c>
      <c r="M506" t="s">
        <v>107</v>
      </c>
      <c r="N506" t="s">
        <v>108</v>
      </c>
      <c r="O506" t="s">
        <v>108</v>
      </c>
      <c r="P506">
        <v>3.5</v>
      </c>
      <c r="Q506" t="s">
        <v>113</v>
      </c>
      <c r="R506" t="s">
        <v>108</v>
      </c>
      <c r="S506" t="s">
        <v>108</v>
      </c>
      <c r="T506" t="s">
        <v>108</v>
      </c>
      <c r="U506">
        <v>872</v>
      </c>
      <c r="V506">
        <v>168</v>
      </c>
      <c r="W506">
        <v>358</v>
      </c>
      <c r="X506">
        <v>92</v>
      </c>
      <c r="Y506">
        <v>192</v>
      </c>
      <c r="Z506">
        <v>74</v>
      </c>
      <c r="AA506" t="s">
        <v>108</v>
      </c>
      <c r="AB506">
        <v>48</v>
      </c>
      <c r="AC506">
        <v>26</v>
      </c>
      <c r="AD506">
        <v>476.58800000000002</v>
      </c>
      <c r="AE506">
        <v>0.18181800000000001</v>
      </c>
      <c r="AF506">
        <v>0.366346</v>
      </c>
    </row>
    <row r="507" spans="1:32" x14ac:dyDescent="0.25">
      <c r="A507" t="s">
        <v>1161</v>
      </c>
      <c r="B507">
        <v>1011</v>
      </c>
      <c r="C507" t="s">
        <v>655</v>
      </c>
      <c r="D507">
        <v>31</v>
      </c>
      <c r="E507">
        <v>161.5</v>
      </c>
      <c r="F507">
        <v>65.3</v>
      </c>
      <c r="G507">
        <v>120.75</v>
      </c>
      <c r="H507">
        <v>84</v>
      </c>
      <c r="I507" t="s">
        <v>458</v>
      </c>
      <c r="J507" t="s">
        <v>104</v>
      </c>
      <c r="K507" t="s">
        <v>753</v>
      </c>
      <c r="L507" t="s">
        <v>460</v>
      </c>
      <c r="M507" t="s">
        <v>107</v>
      </c>
      <c r="N507" t="s">
        <v>108</v>
      </c>
      <c r="O507" t="s">
        <v>108</v>
      </c>
      <c r="P507">
        <v>4</v>
      </c>
      <c r="Q507" t="s">
        <v>113</v>
      </c>
      <c r="R507" t="s">
        <v>108</v>
      </c>
      <c r="S507" t="s">
        <v>108</v>
      </c>
      <c r="T507" t="s">
        <v>108</v>
      </c>
      <c r="U507">
        <v>820</v>
      </c>
      <c r="V507">
        <v>163</v>
      </c>
      <c r="W507">
        <v>351</v>
      </c>
      <c r="X507">
        <v>86</v>
      </c>
      <c r="Y507">
        <v>196</v>
      </c>
      <c r="Z507">
        <v>69</v>
      </c>
      <c r="AA507" t="s">
        <v>108</v>
      </c>
      <c r="AB507">
        <v>52</v>
      </c>
      <c r="AC507">
        <v>21</v>
      </c>
      <c r="AD507">
        <v>438.35300000000001</v>
      </c>
      <c r="AE507">
        <v>0.13953499999999999</v>
      </c>
      <c r="AF507">
        <v>0.33067000000000002</v>
      </c>
    </row>
    <row r="508" spans="1:32" x14ac:dyDescent="0.25">
      <c r="A508" t="s">
        <v>1162</v>
      </c>
      <c r="B508">
        <v>1011</v>
      </c>
      <c r="C508" t="s">
        <v>655</v>
      </c>
      <c r="D508">
        <v>31</v>
      </c>
      <c r="E508">
        <v>161.5</v>
      </c>
      <c r="F508">
        <v>65.3</v>
      </c>
      <c r="G508">
        <v>120.75</v>
      </c>
      <c r="H508">
        <v>84</v>
      </c>
      <c r="I508" t="s">
        <v>458</v>
      </c>
      <c r="J508" t="s">
        <v>104</v>
      </c>
      <c r="K508" t="s">
        <v>753</v>
      </c>
      <c r="L508" t="s">
        <v>460</v>
      </c>
      <c r="M508" t="s">
        <v>107</v>
      </c>
      <c r="N508" t="s">
        <v>108</v>
      </c>
      <c r="O508" t="s">
        <v>108</v>
      </c>
      <c r="P508">
        <v>4</v>
      </c>
      <c r="Q508" t="s">
        <v>113</v>
      </c>
      <c r="R508" t="s">
        <v>108</v>
      </c>
      <c r="S508" t="s">
        <v>108</v>
      </c>
      <c r="T508" t="s">
        <v>108</v>
      </c>
      <c r="U508">
        <v>835</v>
      </c>
      <c r="V508">
        <v>159</v>
      </c>
      <c r="W508">
        <v>355</v>
      </c>
      <c r="X508">
        <v>88</v>
      </c>
      <c r="Y508">
        <v>198</v>
      </c>
      <c r="Z508">
        <v>69</v>
      </c>
      <c r="AA508" t="s">
        <v>108</v>
      </c>
      <c r="AB508">
        <v>50</v>
      </c>
      <c r="AC508">
        <v>24</v>
      </c>
      <c r="AD508">
        <v>422.84100000000001</v>
      </c>
      <c r="AE508">
        <v>0.13636400000000001</v>
      </c>
      <c r="AF508">
        <v>0.33410699999999999</v>
      </c>
    </row>
    <row r="509" spans="1:32" x14ac:dyDescent="0.25">
      <c r="A509" s="1" t="s">
        <v>1163</v>
      </c>
      <c r="B509">
        <v>1011</v>
      </c>
      <c r="C509" t="s">
        <v>655</v>
      </c>
      <c r="D509">
        <v>31</v>
      </c>
      <c r="E509">
        <v>161.5</v>
      </c>
      <c r="F509">
        <v>65.3</v>
      </c>
      <c r="G509">
        <v>120.75</v>
      </c>
      <c r="H509">
        <v>84</v>
      </c>
      <c r="I509" t="s">
        <v>458</v>
      </c>
      <c r="J509" t="s">
        <v>104</v>
      </c>
      <c r="K509" t="s">
        <v>753</v>
      </c>
      <c r="L509" t="s">
        <v>460</v>
      </c>
      <c r="M509" t="s">
        <v>107</v>
      </c>
      <c r="N509" t="s">
        <v>108</v>
      </c>
      <c r="O509" t="s">
        <v>108</v>
      </c>
      <c r="P509">
        <v>4</v>
      </c>
      <c r="Q509" t="s">
        <v>113</v>
      </c>
      <c r="R509" t="s">
        <v>108</v>
      </c>
      <c r="S509" t="s">
        <v>108</v>
      </c>
      <c r="T509" t="s">
        <v>108</v>
      </c>
      <c r="U509">
        <v>832</v>
      </c>
      <c r="V509">
        <v>161</v>
      </c>
      <c r="W509">
        <v>356</v>
      </c>
      <c r="X509">
        <v>90</v>
      </c>
      <c r="Y509">
        <v>194</v>
      </c>
      <c r="Z509">
        <v>72</v>
      </c>
      <c r="AA509" t="s">
        <v>108</v>
      </c>
      <c r="AB509">
        <v>49</v>
      </c>
      <c r="AC509">
        <v>25</v>
      </c>
      <c r="AD509">
        <v>427.67200000000003</v>
      </c>
      <c r="AE509">
        <v>0.11627899999999999</v>
      </c>
      <c r="AF509">
        <v>0.32790200000000003</v>
      </c>
    </row>
    <row r="510" spans="1:32" x14ac:dyDescent="0.25">
      <c r="A510" t="s">
        <v>1164</v>
      </c>
      <c r="B510">
        <v>1011</v>
      </c>
      <c r="C510" t="s">
        <v>655</v>
      </c>
      <c r="D510">
        <v>31</v>
      </c>
      <c r="E510">
        <v>161.5</v>
      </c>
      <c r="F510">
        <v>65.3</v>
      </c>
      <c r="G510">
        <v>120.75</v>
      </c>
      <c r="H510">
        <v>84</v>
      </c>
      <c r="I510" t="s">
        <v>458</v>
      </c>
      <c r="J510" t="s">
        <v>104</v>
      </c>
      <c r="K510" t="s">
        <v>753</v>
      </c>
      <c r="L510" t="s">
        <v>460</v>
      </c>
      <c r="M510" t="s">
        <v>107</v>
      </c>
      <c r="N510" t="s">
        <v>108</v>
      </c>
      <c r="O510" t="s">
        <v>108</v>
      </c>
      <c r="P510">
        <v>5</v>
      </c>
      <c r="Q510" t="s">
        <v>113</v>
      </c>
      <c r="R510" t="s">
        <v>108</v>
      </c>
      <c r="S510" t="s">
        <v>108</v>
      </c>
      <c r="T510" t="s">
        <v>108</v>
      </c>
      <c r="U510">
        <v>844</v>
      </c>
      <c r="V510">
        <v>167</v>
      </c>
      <c r="W510">
        <v>350</v>
      </c>
      <c r="X510">
        <v>91</v>
      </c>
      <c r="Y510">
        <v>187</v>
      </c>
      <c r="Z510">
        <v>72</v>
      </c>
      <c r="AA510" t="s">
        <v>108</v>
      </c>
      <c r="AB510">
        <v>42</v>
      </c>
      <c r="AC510">
        <v>30</v>
      </c>
      <c r="AD510">
        <v>432.12900000000002</v>
      </c>
      <c r="AE510">
        <v>8.3333299999999999E-2</v>
      </c>
      <c r="AF510">
        <v>0.30479600000000001</v>
      </c>
    </row>
    <row r="511" spans="1:32" x14ac:dyDescent="0.25">
      <c r="A511" t="s">
        <v>1165</v>
      </c>
      <c r="B511">
        <v>1011</v>
      </c>
      <c r="C511" t="s">
        <v>655</v>
      </c>
      <c r="D511">
        <v>31</v>
      </c>
      <c r="E511">
        <v>161.5</v>
      </c>
      <c r="F511">
        <v>65.3</v>
      </c>
      <c r="G511">
        <v>120.75</v>
      </c>
      <c r="H511">
        <v>84</v>
      </c>
      <c r="I511" t="s">
        <v>458</v>
      </c>
      <c r="J511" t="s">
        <v>104</v>
      </c>
      <c r="K511" t="s">
        <v>753</v>
      </c>
      <c r="L511" t="s">
        <v>460</v>
      </c>
      <c r="M511" t="s">
        <v>107</v>
      </c>
      <c r="N511" t="s">
        <v>108</v>
      </c>
      <c r="O511" t="s">
        <v>108</v>
      </c>
      <c r="P511">
        <v>5</v>
      </c>
      <c r="Q511" t="s">
        <v>113</v>
      </c>
      <c r="R511" t="s">
        <v>108</v>
      </c>
      <c r="S511" t="s">
        <v>108</v>
      </c>
      <c r="T511" t="s">
        <v>108</v>
      </c>
      <c r="U511">
        <v>876</v>
      </c>
      <c r="V511">
        <v>166</v>
      </c>
      <c r="W511">
        <v>352</v>
      </c>
      <c r="X511">
        <v>93</v>
      </c>
      <c r="Y511">
        <v>187</v>
      </c>
      <c r="Z511">
        <v>72</v>
      </c>
      <c r="AA511" t="s">
        <v>108</v>
      </c>
      <c r="AB511">
        <v>50</v>
      </c>
      <c r="AC511">
        <v>24</v>
      </c>
      <c r="AD511">
        <v>441.00599999999997</v>
      </c>
      <c r="AE511">
        <v>0.113636</v>
      </c>
      <c r="AF511">
        <v>0.30815799999999999</v>
      </c>
    </row>
    <row r="512" spans="1:32" x14ac:dyDescent="0.25">
      <c r="A512" t="s">
        <v>1166</v>
      </c>
      <c r="B512">
        <v>1011</v>
      </c>
      <c r="C512" t="s">
        <v>655</v>
      </c>
      <c r="D512">
        <v>31</v>
      </c>
      <c r="E512">
        <v>161.5</v>
      </c>
      <c r="F512">
        <v>65.3</v>
      </c>
      <c r="G512">
        <v>120.75</v>
      </c>
      <c r="H512">
        <v>84</v>
      </c>
      <c r="I512" t="s">
        <v>458</v>
      </c>
      <c r="J512" t="s">
        <v>104</v>
      </c>
      <c r="K512" t="s">
        <v>753</v>
      </c>
      <c r="L512" t="s">
        <v>460</v>
      </c>
      <c r="M512" t="s">
        <v>107</v>
      </c>
      <c r="N512" t="s">
        <v>108</v>
      </c>
      <c r="O512" t="s">
        <v>108</v>
      </c>
      <c r="P512">
        <v>5</v>
      </c>
      <c r="Q512" t="s">
        <v>113</v>
      </c>
      <c r="R512" t="s">
        <v>108</v>
      </c>
      <c r="S512" t="s">
        <v>108</v>
      </c>
      <c r="T512" t="s">
        <v>108</v>
      </c>
      <c r="U512">
        <v>863</v>
      </c>
      <c r="V512">
        <v>172</v>
      </c>
      <c r="W512">
        <v>355</v>
      </c>
      <c r="X512">
        <v>92</v>
      </c>
      <c r="Y512">
        <v>192</v>
      </c>
      <c r="Z512">
        <v>71</v>
      </c>
      <c r="AA512" t="s">
        <v>108</v>
      </c>
      <c r="AB512">
        <v>50</v>
      </c>
      <c r="AC512">
        <v>23</v>
      </c>
      <c r="AD512">
        <v>455.46100000000001</v>
      </c>
      <c r="AE512">
        <v>0.13636400000000001</v>
      </c>
      <c r="AF512">
        <v>0.32067299999999999</v>
      </c>
    </row>
    <row r="513" spans="1:32" x14ac:dyDescent="0.25">
      <c r="A513" t="s">
        <v>1167</v>
      </c>
      <c r="B513">
        <v>1011</v>
      </c>
      <c r="C513" t="s">
        <v>655</v>
      </c>
      <c r="D513">
        <v>31</v>
      </c>
      <c r="E513">
        <v>161.5</v>
      </c>
      <c r="F513">
        <v>65.3</v>
      </c>
      <c r="G513">
        <v>120.75</v>
      </c>
      <c r="H513">
        <v>84</v>
      </c>
      <c r="I513" t="s">
        <v>458</v>
      </c>
      <c r="J513" t="s">
        <v>104</v>
      </c>
      <c r="K513" t="s">
        <v>753</v>
      </c>
      <c r="L513" t="s">
        <v>460</v>
      </c>
      <c r="M513" t="s">
        <v>107</v>
      </c>
      <c r="N513" t="s">
        <v>108</v>
      </c>
      <c r="O513" t="s">
        <v>108</v>
      </c>
      <c r="P513">
        <v>6</v>
      </c>
      <c r="Q513" t="s">
        <v>113</v>
      </c>
      <c r="R513" t="s">
        <v>108</v>
      </c>
      <c r="S513" t="s">
        <v>108</v>
      </c>
      <c r="T513" t="s">
        <v>108</v>
      </c>
      <c r="U513">
        <v>834</v>
      </c>
      <c r="V513">
        <v>164</v>
      </c>
      <c r="W513">
        <v>357</v>
      </c>
      <c r="X513">
        <v>90</v>
      </c>
      <c r="Y513">
        <v>193</v>
      </c>
      <c r="Z513">
        <v>74</v>
      </c>
      <c r="AA513" t="s">
        <v>108</v>
      </c>
      <c r="AB513">
        <v>51</v>
      </c>
      <c r="AC513">
        <v>25</v>
      </c>
      <c r="AD513">
        <v>467.29300000000001</v>
      </c>
      <c r="AE513">
        <v>0.13636400000000001</v>
      </c>
      <c r="AF513">
        <v>0.34776400000000002</v>
      </c>
    </row>
    <row r="514" spans="1:32" x14ac:dyDescent="0.25">
      <c r="A514" t="s">
        <v>1168</v>
      </c>
      <c r="B514">
        <v>1011</v>
      </c>
      <c r="C514" t="s">
        <v>655</v>
      </c>
      <c r="D514">
        <v>31</v>
      </c>
      <c r="E514">
        <v>161.5</v>
      </c>
      <c r="F514">
        <v>65.3</v>
      </c>
      <c r="G514">
        <v>120.75</v>
      </c>
      <c r="H514">
        <v>84</v>
      </c>
      <c r="I514" t="s">
        <v>458</v>
      </c>
      <c r="J514" t="s">
        <v>104</v>
      </c>
      <c r="K514" t="s">
        <v>753</v>
      </c>
      <c r="L514" t="s">
        <v>460</v>
      </c>
      <c r="M514" t="s">
        <v>107</v>
      </c>
      <c r="N514" t="s">
        <v>108</v>
      </c>
      <c r="O514" t="s">
        <v>108</v>
      </c>
      <c r="P514">
        <v>6</v>
      </c>
      <c r="Q514" t="s">
        <v>113</v>
      </c>
      <c r="R514" t="s">
        <v>108</v>
      </c>
      <c r="S514" t="s">
        <v>108</v>
      </c>
      <c r="T514" t="s">
        <v>108</v>
      </c>
      <c r="U514">
        <v>786</v>
      </c>
      <c r="V514">
        <v>165</v>
      </c>
      <c r="W514">
        <v>353</v>
      </c>
      <c r="X514">
        <v>87</v>
      </c>
      <c r="Y514">
        <v>194</v>
      </c>
      <c r="Z514">
        <v>72</v>
      </c>
      <c r="AA514" t="s">
        <v>108</v>
      </c>
      <c r="AB514">
        <v>39</v>
      </c>
      <c r="AC514">
        <v>36</v>
      </c>
      <c r="AD514">
        <v>456.72399999999999</v>
      </c>
      <c r="AE514">
        <v>0.119048</v>
      </c>
      <c r="AF514">
        <v>0.33870400000000001</v>
      </c>
    </row>
    <row r="515" spans="1:32" x14ac:dyDescent="0.25">
      <c r="A515" t="s">
        <v>1169</v>
      </c>
      <c r="B515">
        <v>1011</v>
      </c>
      <c r="C515" t="s">
        <v>655</v>
      </c>
      <c r="D515">
        <v>31</v>
      </c>
      <c r="E515">
        <v>161.5</v>
      </c>
      <c r="F515">
        <v>65.3</v>
      </c>
      <c r="G515">
        <v>120.75</v>
      </c>
      <c r="H515">
        <v>84</v>
      </c>
      <c r="I515" t="s">
        <v>458</v>
      </c>
      <c r="J515" t="s">
        <v>104</v>
      </c>
      <c r="K515" t="s">
        <v>753</v>
      </c>
      <c r="L515" t="s">
        <v>460</v>
      </c>
      <c r="M515" t="s">
        <v>107</v>
      </c>
      <c r="N515" t="s">
        <v>108</v>
      </c>
      <c r="O515" t="s">
        <v>108</v>
      </c>
      <c r="P515">
        <v>6</v>
      </c>
      <c r="Q515" t="s">
        <v>113</v>
      </c>
      <c r="R515" t="s">
        <v>108</v>
      </c>
      <c r="S515" t="s">
        <v>108</v>
      </c>
      <c r="T515" t="s">
        <v>108</v>
      </c>
      <c r="U515">
        <v>845</v>
      </c>
      <c r="V515">
        <v>162</v>
      </c>
      <c r="W515">
        <v>353</v>
      </c>
      <c r="X515">
        <v>89</v>
      </c>
      <c r="Y515">
        <v>192</v>
      </c>
      <c r="Z515">
        <v>72</v>
      </c>
      <c r="AA515" t="s">
        <v>108</v>
      </c>
      <c r="AB515">
        <v>38</v>
      </c>
      <c r="AC515">
        <v>35</v>
      </c>
      <c r="AD515">
        <v>460.49700000000001</v>
      </c>
      <c r="AE515">
        <v>0.113636</v>
      </c>
      <c r="AF515">
        <v>0.32575799999999999</v>
      </c>
    </row>
    <row r="516" spans="1:32" x14ac:dyDescent="0.25">
      <c r="A516" t="s">
        <v>1170</v>
      </c>
      <c r="B516">
        <v>1011</v>
      </c>
      <c r="C516" t="s">
        <v>655</v>
      </c>
      <c r="D516">
        <v>31</v>
      </c>
      <c r="E516">
        <v>161.5</v>
      </c>
      <c r="F516">
        <v>65.3</v>
      </c>
      <c r="G516">
        <v>120.75</v>
      </c>
      <c r="H516">
        <v>84</v>
      </c>
      <c r="I516" t="s">
        <v>458</v>
      </c>
      <c r="J516" t="s">
        <v>104</v>
      </c>
      <c r="K516" t="s">
        <v>753</v>
      </c>
      <c r="L516" t="s">
        <v>460</v>
      </c>
      <c r="M516" t="s">
        <v>107</v>
      </c>
      <c r="N516" t="s">
        <v>108</v>
      </c>
      <c r="O516" t="s">
        <v>108</v>
      </c>
      <c r="P516">
        <v>7</v>
      </c>
      <c r="Q516" t="s">
        <v>113</v>
      </c>
      <c r="R516" t="s">
        <v>108</v>
      </c>
      <c r="S516" t="s">
        <v>108</v>
      </c>
      <c r="T516" t="s">
        <v>108</v>
      </c>
      <c r="U516">
        <v>858</v>
      </c>
      <c r="V516">
        <v>168</v>
      </c>
      <c r="W516">
        <v>348</v>
      </c>
      <c r="X516">
        <v>87</v>
      </c>
      <c r="Y516">
        <v>194</v>
      </c>
      <c r="Z516">
        <v>67</v>
      </c>
      <c r="AA516" t="s">
        <v>108</v>
      </c>
      <c r="AB516">
        <v>48</v>
      </c>
      <c r="AC516">
        <v>22</v>
      </c>
      <c r="AD516">
        <v>496.988</v>
      </c>
      <c r="AE516">
        <v>0.13953499999999999</v>
      </c>
      <c r="AF516">
        <v>0.29068300000000002</v>
      </c>
    </row>
    <row r="517" spans="1:32" x14ac:dyDescent="0.25">
      <c r="A517" t="s">
        <v>1171</v>
      </c>
      <c r="B517">
        <v>1011</v>
      </c>
      <c r="C517" t="s">
        <v>655</v>
      </c>
      <c r="D517">
        <v>31</v>
      </c>
      <c r="E517">
        <v>161.5</v>
      </c>
      <c r="F517">
        <v>65.3</v>
      </c>
      <c r="G517">
        <v>120.75</v>
      </c>
      <c r="H517">
        <v>84</v>
      </c>
      <c r="I517" t="s">
        <v>458</v>
      </c>
      <c r="J517" t="s">
        <v>104</v>
      </c>
      <c r="K517" t="s">
        <v>753</v>
      </c>
      <c r="L517" t="s">
        <v>460</v>
      </c>
      <c r="M517" t="s">
        <v>107</v>
      </c>
      <c r="N517" t="s">
        <v>108</v>
      </c>
      <c r="O517" t="s">
        <v>108</v>
      </c>
      <c r="P517">
        <v>7</v>
      </c>
      <c r="Q517" t="s">
        <v>113</v>
      </c>
      <c r="R517" t="s">
        <v>108</v>
      </c>
      <c r="S517" t="s">
        <v>108</v>
      </c>
      <c r="T517" t="s">
        <v>108</v>
      </c>
      <c r="U517">
        <v>805</v>
      </c>
      <c r="V517">
        <v>170</v>
      </c>
      <c r="W517">
        <v>351</v>
      </c>
      <c r="X517">
        <v>89</v>
      </c>
      <c r="Y517">
        <v>193</v>
      </c>
      <c r="Z517">
        <v>69</v>
      </c>
      <c r="AA517" t="s">
        <v>108</v>
      </c>
      <c r="AB517">
        <v>45</v>
      </c>
      <c r="AC517">
        <v>25</v>
      </c>
      <c r="AD517">
        <v>481.44200000000001</v>
      </c>
      <c r="AE517">
        <v>0.119048</v>
      </c>
      <c r="AF517">
        <v>0.28339599999999998</v>
      </c>
    </row>
    <row r="518" spans="1:32" x14ac:dyDescent="0.25">
      <c r="A518" t="s">
        <v>1172</v>
      </c>
      <c r="B518">
        <v>1011</v>
      </c>
      <c r="C518" t="s">
        <v>655</v>
      </c>
      <c r="D518">
        <v>31</v>
      </c>
      <c r="E518">
        <v>161.5</v>
      </c>
      <c r="F518">
        <v>65.3</v>
      </c>
      <c r="G518">
        <v>120.75</v>
      </c>
      <c r="H518">
        <v>84</v>
      </c>
      <c r="I518" t="s">
        <v>458</v>
      </c>
      <c r="J518" t="s">
        <v>104</v>
      </c>
      <c r="K518" t="s">
        <v>753</v>
      </c>
      <c r="L518" t="s">
        <v>460</v>
      </c>
      <c r="M518" t="s">
        <v>107</v>
      </c>
      <c r="N518" t="s">
        <v>108</v>
      </c>
      <c r="O518" t="s">
        <v>108</v>
      </c>
      <c r="P518">
        <v>7</v>
      </c>
      <c r="Q518" t="s">
        <v>113</v>
      </c>
      <c r="R518" t="s">
        <v>108</v>
      </c>
      <c r="S518" t="s">
        <v>108</v>
      </c>
      <c r="T518" t="s">
        <v>108</v>
      </c>
      <c r="U518">
        <v>786</v>
      </c>
      <c r="V518">
        <v>167</v>
      </c>
      <c r="W518">
        <v>353</v>
      </c>
      <c r="X518">
        <v>86</v>
      </c>
      <c r="Y518">
        <v>196</v>
      </c>
      <c r="Z518">
        <v>71</v>
      </c>
      <c r="AA518" t="s">
        <v>108</v>
      </c>
      <c r="AB518">
        <v>48</v>
      </c>
      <c r="AC518">
        <v>24</v>
      </c>
      <c r="AD518">
        <v>480.49599999999998</v>
      </c>
      <c r="AE518">
        <v>0.119048</v>
      </c>
      <c r="AF518">
        <v>0.30279099999999998</v>
      </c>
    </row>
    <row r="519" spans="1:32" x14ac:dyDescent="0.25">
      <c r="A519" t="s">
        <v>1173</v>
      </c>
      <c r="B519">
        <v>1011</v>
      </c>
      <c r="C519" t="s">
        <v>655</v>
      </c>
      <c r="D519">
        <v>31</v>
      </c>
      <c r="E519">
        <v>161.5</v>
      </c>
      <c r="F519">
        <v>65.3</v>
      </c>
      <c r="G519">
        <v>120.75</v>
      </c>
      <c r="H519">
        <v>84</v>
      </c>
      <c r="I519" t="s">
        <v>458</v>
      </c>
      <c r="J519" t="s">
        <v>104</v>
      </c>
      <c r="K519" t="s">
        <v>753</v>
      </c>
      <c r="L519" t="s">
        <v>460</v>
      </c>
      <c r="M519" t="s">
        <v>107</v>
      </c>
      <c r="N519" t="s">
        <v>108</v>
      </c>
      <c r="O519" t="s">
        <v>108</v>
      </c>
      <c r="P519">
        <v>8</v>
      </c>
      <c r="Q519" t="s">
        <v>113</v>
      </c>
      <c r="R519" t="s">
        <v>108</v>
      </c>
      <c r="S519" t="s">
        <v>108</v>
      </c>
      <c r="T519" t="s">
        <v>108</v>
      </c>
      <c r="U519">
        <v>873</v>
      </c>
      <c r="V519">
        <v>171</v>
      </c>
      <c r="W519">
        <v>355</v>
      </c>
      <c r="X519">
        <v>84</v>
      </c>
      <c r="Y519">
        <v>202</v>
      </c>
      <c r="Z519">
        <v>69</v>
      </c>
      <c r="AA519" t="s">
        <v>108</v>
      </c>
      <c r="AB519">
        <v>51</v>
      </c>
      <c r="AC519">
        <v>25</v>
      </c>
      <c r="AD519">
        <v>453.85</v>
      </c>
      <c r="AE519">
        <v>0.19047600000000001</v>
      </c>
      <c r="AF519">
        <v>0.32813399999999998</v>
      </c>
    </row>
    <row r="520" spans="1:32" x14ac:dyDescent="0.25">
      <c r="A520" t="s">
        <v>1174</v>
      </c>
      <c r="B520">
        <v>1011</v>
      </c>
      <c r="C520" t="s">
        <v>655</v>
      </c>
      <c r="D520">
        <v>31</v>
      </c>
      <c r="E520">
        <v>161.5</v>
      </c>
      <c r="F520">
        <v>65.3</v>
      </c>
      <c r="G520">
        <v>120.75</v>
      </c>
      <c r="H520">
        <v>84</v>
      </c>
      <c r="I520" t="s">
        <v>458</v>
      </c>
      <c r="J520" t="s">
        <v>104</v>
      </c>
      <c r="K520" t="s">
        <v>753</v>
      </c>
      <c r="L520" t="s">
        <v>460</v>
      </c>
      <c r="M520" t="s">
        <v>107</v>
      </c>
      <c r="N520" t="s">
        <v>108</v>
      </c>
      <c r="O520" t="s">
        <v>108</v>
      </c>
      <c r="P520">
        <v>8</v>
      </c>
      <c r="Q520" t="s">
        <v>113</v>
      </c>
      <c r="R520" t="s">
        <v>108</v>
      </c>
      <c r="S520" t="s">
        <v>108</v>
      </c>
      <c r="T520" t="s">
        <v>108</v>
      </c>
      <c r="U520">
        <v>875</v>
      </c>
      <c r="V520">
        <v>167</v>
      </c>
      <c r="W520">
        <v>360</v>
      </c>
      <c r="X520">
        <v>91</v>
      </c>
      <c r="Y520">
        <v>199</v>
      </c>
      <c r="Z520">
        <v>70</v>
      </c>
      <c r="AA520" t="s">
        <v>108</v>
      </c>
      <c r="AB520">
        <v>45</v>
      </c>
      <c r="AC520">
        <v>30</v>
      </c>
      <c r="AD520">
        <v>444.46699999999998</v>
      </c>
      <c r="AE520">
        <v>0.14285700000000001</v>
      </c>
      <c r="AF520">
        <v>0.34404299999999999</v>
      </c>
    </row>
    <row r="521" spans="1:32" x14ac:dyDescent="0.25">
      <c r="A521" t="s">
        <v>1175</v>
      </c>
      <c r="B521">
        <v>1011</v>
      </c>
      <c r="C521" t="s">
        <v>655</v>
      </c>
      <c r="D521">
        <v>31</v>
      </c>
      <c r="E521">
        <v>161.5</v>
      </c>
      <c r="F521">
        <v>65.3</v>
      </c>
      <c r="G521">
        <v>120.75</v>
      </c>
      <c r="H521">
        <v>84</v>
      </c>
      <c r="I521" t="s">
        <v>458</v>
      </c>
      <c r="J521" t="s">
        <v>104</v>
      </c>
      <c r="K521" t="s">
        <v>753</v>
      </c>
      <c r="L521" t="s">
        <v>460</v>
      </c>
      <c r="M521" t="s">
        <v>107</v>
      </c>
      <c r="N521" t="s">
        <v>108</v>
      </c>
      <c r="O521" t="s">
        <v>108</v>
      </c>
      <c r="P521">
        <v>8</v>
      </c>
      <c r="Q521" t="s">
        <v>113</v>
      </c>
      <c r="R521" t="s">
        <v>108</v>
      </c>
      <c r="S521" t="s">
        <v>108</v>
      </c>
      <c r="T521" t="s">
        <v>108</v>
      </c>
      <c r="U521">
        <v>866</v>
      </c>
      <c r="V521">
        <v>173</v>
      </c>
      <c r="W521">
        <v>357</v>
      </c>
      <c r="X521">
        <v>89</v>
      </c>
      <c r="Y521">
        <v>199</v>
      </c>
      <c r="Z521">
        <v>69</v>
      </c>
      <c r="AA521" t="s">
        <v>108</v>
      </c>
      <c r="AB521">
        <v>46</v>
      </c>
      <c r="AC521">
        <v>27</v>
      </c>
      <c r="AD521">
        <v>480.07499999999999</v>
      </c>
      <c r="AE521">
        <v>0.16666700000000001</v>
      </c>
      <c r="AF521">
        <v>0.32837499999999997</v>
      </c>
    </row>
    <row r="522" spans="1:32" x14ac:dyDescent="0.25">
      <c r="A522" t="s">
        <v>1176</v>
      </c>
      <c r="B522">
        <v>1011</v>
      </c>
      <c r="C522" t="s">
        <v>655</v>
      </c>
      <c r="D522">
        <v>31</v>
      </c>
      <c r="E522">
        <v>161.5</v>
      </c>
      <c r="F522">
        <v>65.3</v>
      </c>
      <c r="G522">
        <v>120.75</v>
      </c>
      <c r="H522">
        <v>84</v>
      </c>
      <c r="I522" t="s">
        <v>458</v>
      </c>
      <c r="J522" t="s">
        <v>104</v>
      </c>
      <c r="K522" t="s">
        <v>753</v>
      </c>
      <c r="L522" t="s">
        <v>460</v>
      </c>
      <c r="M522" t="s">
        <v>107</v>
      </c>
      <c r="N522" t="s">
        <v>108</v>
      </c>
      <c r="O522" t="s">
        <v>108</v>
      </c>
      <c r="P522">
        <v>12</v>
      </c>
      <c r="Q522" t="s">
        <v>113</v>
      </c>
      <c r="R522" t="s">
        <v>108</v>
      </c>
      <c r="S522" t="s">
        <v>108</v>
      </c>
      <c r="T522" t="s">
        <v>108</v>
      </c>
      <c r="U522">
        <v>757</v>
      </c>
      <c r="V522">
        <v>167</v>
      </c>
      <c r="W522">
        <v>338</v>
      </c>
      <c r="X522">
        <v>89</v>
      </c>
      <c r="Y522">
        <v>183</v>
      </c>
      <c r="Z522">
        <v>66</v>
      </c>
      <c r="AA522" t="s">
        <v>108</v>
      </c>
      <c r="AB522">
        <v>42</v>
      </c>
      <c r="AC522">
        <v>25</v>
      </c>
      <c r="AD522">
        <v>520.01199999999994</v>
      </c>
      <c r="AE522">
        <v>0.14285700000000001</v>
      </c>
      <c r="AF522">
        <v>0.31753300000000001</v>
      </c>
    </row>
    <row r="523" spans="1:32" x14ac:dyDescent="0.25">
      <c r="A523" t="s">
        <v>1177</v>
      </c>
      <c r="B523">
        <v>1011</v>
      </c>
      <c r="C523" t="s">
        <v>655</v>
      </c>
      <c r="D523">
        <v>31</v>
      </c>
      <c r="E523">
        <v>161.5</v>
      </c>
      <c r="F523">
        <v>65.3</v>
      </c>
      <c r="G523">
        <v>120.75</v>
      </c>
      <c r="H523">
        <v>84</v>
      </c>
      <c r="I523" t="s">
        <v>458</v>
      </c>
      <c r="J523" t="s">
        <v>104</v>
      </c>
      <c r="K523" t="s">
        <v>753</v>
      </c>
      <c r="L523" t="s">
        <v>460</v>
      </c>
      <c r="M523" t="s">
        <v>107</v>
      </c>
      <c r="N523" t="s">
        <v>108</v>
      </c>
      <c r="O523" t="s">
        <v>108</v>
      </c>
      <c r="P523">
        <v>12</v>
      </c>
      <c r="Q523" t="s">
        <v>113</v>
      </c>
      <c r="R523" t="s">
        <v>108</v>
      </c>
      <c r="S523" t="s">
        <v>108</v>
      </c>
      <c r="T523" t="s">
        <v>108</v>
      </c>
      <c r="U523">
        <v>782</v>
      </c>
      <c r="V523">
        <v>156</v>
      </c>
      <c r="W523">
        <v>338</v>
      </c>
      <c r="X523">
        <v>84</v>
      </c>
      <c r="Y523">
        <v>188</v>
      </c>
      <c r="Z523">
        <v>66</v>
      </c>
      <c r="AA523" t="s">
        <v>108</v>
      </c>
      <c r="AB523">
        <v>40</v>
      </c>
      <c r="AC523">
        <v>26</v>
      </c>
      <c r="AD523">
        <v>506.67399999999998</v>
      </c>
      <c r="AE523">
        <v>0.146341</v>
      </c>
      <c r="AF523">
        <v>0.30077500000000001</v>
      </c>
    </row>
    <row r="524" spans="1:32" x14ac:dyDescent="0.25">
      <c r="A524" t="s">
        <v>1178</v>
      </c>
      <c r="B524">
        <v>1011</v>
      </c>
      <c r="C524" t="s">
        <v>655</v>
      </c>
      <c r="D524">
        <v>31</v>
      </c>
      <c r="E524">
        <v>161.5</v>
      </c>
      <c r="F524">
        <v>65.3</v>
      </c>
      <c r="G524">
        <v>120.75</v>
      </c>
      <c r="H524">
        <v>84</v>
      </c>
      <c r="I524" t="s">
        <v>458</v>
      </c>
      <c r="J524" t="s">
        <v>104</v>
      </c>
      <c r="K524" t="s">
        <v>753</v>
      </c>
      <c r="L524" t="s">
        <v>460</v>
      </c>
      <c r="M524" t="s">
        <v>107</v>
      </c>
      <c r="N524" t="s">
        <v>108</v>
      </c>
      <c r="O524" t="s">
        <v>108</v>
      </c>
      <c r="P524">
        <v>12</v>
      </c>
      <c r="Q524" t="s">
        <v>113</v>
      </c>
      <c r="R524" t="s">
        <v>108</v>
      </c>
      <c r="S524" t="s">
        <v>108</v>
      </c>
      <c r="T524" t="s">
        <v>108</v>
      </c>
      <c r="U524">
        <v>762</v>
      </c>
      <c r="V524">
        <v>165</v>
      </c>
      <c r="W524">
        <v>335</v>
      </c>
      <c r="X524">
        <v>85</v>
      </c>
      <c r="Y524">
        <v>185</v>
      </c>
      <c r="Z524">
        <v>65</v>
      </c>
      <c r="AA524" t="s">
        <v>108</v>
      </c>
      <c r="AB524">
        <v>38</v>
      </c>
      <c r="AC524">
        <v>27</v>
      </c>
      <c r="AD524">
        <v>519.23500000000001</v>
      </c>
      <c r="AE524">
        <v>0.146341</v>
      </c>
      <c r="AF524">
        <v>0.30483300000000002</v>
      </c>
    </row>
    <row r="525" spans="1:32" x14ac:dyDescent="0.25">
      <c r="A525" t="s">
        <v>1179</v>
      </c>
      <c r="B525">
        <v>1011</v>
      </c>
      <c r="C525" t="s">
        <v>655</v>
      </c>
      <c r="D525">
        <v>31</v>
      </c>
      <c r="E525">
        <v>161.5</v>
      </c>
      <c r="F525">
        <v>65.3</v>
      </c>
      <c r="G525">
        <v>120.75</v>
      </c>
      <c r="H525">
        <v>84</v>
      </c>
      <c r="I525" t="s">
        <v>458</v>
      </c>
      <c r="J525" t="s">
        <v>104</v>
      </c>
      <c r="K525" t="s">
        <v>753</v>
      </c>
      <c r="L525" t="s">
        <v>460</v>
      </c>
      <c r="M525" t="s">
        <v>107</v>
      </c>
      <c r="N525" t="s">
        <v>108</v>
      </c>
      <c r="O525" t="s">
        <v>108</v>
      </c>
      <c r="P525">
        <v>14</v>
      </c>
      <c r="Q525" t="s">
        <v>113</v>
      </c>
      <c r="R525" t="s">
        <v>108</v>
      </c>
      <c r="S525" t="s">
        <v>108</v>
      </c>
      <c r="T525" t="s">
        <v>108</v>
      </c>
      <c r="U525">
        <v>827</v>
      </c>
      <c r="V525">
        <v>175</v>
      </c>
      <c r="W525">
        <v>343</v>
      </c>
      <c r="X525">
        <v>88</v>
      </c>
      <c r="Y525">
        <v>187</v>
      </c>
      <c r="Z525">
        <v>68</v>
      </c>
      <c r="AA525" t="s">
        <v>108</v>
      </c>
      <c r="AB525">
        <v>40</v>
      </c>
      <c r="AC525">
        <v>27</v>
      </c>
      <c r="AD525">
        <v>500.06700000000001</v>
      </c>
      <c r="AE525">
        <v>0.16666700000000001</v>
      </c>
      <c r="AF525">
        <v>0.31937700000000002</v>
      </c>
    </row>
    <row r="526" spans="1:32" x14ac:dyDescent="0.25">
      <c r="A526" t="s">
        <v>1180</v>
      </c>
      <c r="B526">
        <v>1011</v>
      </c>
      <c r="C526" t="s">
        <v>655</v>
      </c>
      <c r="D526">
        <v>31</v>
      </c>
      <c r="E526">
        <v>161.5</v>
      </c>
      <c r="F526">
        <v>65.3</v>
      </c>
      <c r="G526">
        <v>120.75</v>
      </c>
      <c r="H526">
        <v>84</v>
      </c>
      <c r="I526" t="s">
        <v>458</v>
      </c>
      <c r="J526" t="s">
        <v>104</v>
      </c>
      <c r="K526" t="s">
        <v>753</v>
      </c>
      <c r="L526" t="s">
        <v>460</v>
      </c>
      <c r="M526" t="s">
        <v>107</v>
      </c>
      <c r="N526" t="s">
        <v>108</v>
      </c>
      <c r="O526" t="s">
        <v>108</v>
      </c>
      <c r="P526">
        <v>14</v>
      </c>
      <c r="Q526" t="s">
        <v>113</v>
      </c>
      <c r="R526" t="s">
        <v>108</v>
      </c>
      <c r="S526" t="s">
        <v>108</v>
      </c>
      <c r="T526" t="s">
        <v>108</v>
      </c>
      <c r="U526">
        <v>829</v>
      </c>
      <c r="V526">
        <v>170</v>
      </c>
      <c r="W526">
        <v>341</v>
      </c>
      <c r="X526">
        <v>91</v>
      </c>
      <c r="Y526">
        <v>184</v>
      </c>
      <c r="Z526">
        <v>66</v>
      </c>
      <c r="AA526" t="s">
        <v>108</v>
      </c>
      <c r="AB526">
        <v>39</v>
      </c>
      <c r="AC526">
        <v>30</v>
      </c>
      <c r="AD526">
        <v>502.113</v>
      </c>
      <c r="AE526">
        <v>0.113636</v>
      </c>
      <c r="AF526">
        <v>0.33016499999999999</v>
      </c>
    </row>
    <row r="527" spans="1:32" x14ac:dyDescent="0.25">
      <c r="A527" t="s">
        <v>1181</v>
      </c>
      <c r="B527">
        <v>1011</v>
      </c>
      <c r="C527" t="s">
        <v>655</v>
      </c>
      <c r="D527">
        <v>31</v>
      </c>
      <c r="E527">
        <v>161.5</v>
      </c>
      <c r="F527">
        <v>65.3</v>
      </c>
      <c r="G527">
        <v>120.75</v>
      </c>
      <c r="H527">
        <v>84</v>
      </c>
      <c r="I527" t="s">
        <v>458</v>
      </c>
      <c r="J527" t="s">
        <v>104</v>
      </c>
      <c r="K527" t="s">
        <v>753</v>
      </c>
      <c r="L527" t="s">
        <v>460</v>
      </c>
      <c r="M527" t="s">
        <v>107</v>
      </c>
      <c r="N527" t="s">
        <v>108</v>
      </c>
      <c r="O527" t="s">
        <v>108</v>
      </c>
      <c r="P527">
        <v>14</v>
      </c>
      <c r="Q527" t="s">
        <v>113</v>
      </c>
      <c r="R527" t="s">
        <v>108</v>
      </c>
      <c r="S527" t="s">
        <v>108</v>
      </c>
      <c r="T527" t="s">
        <v>108</v>
      </c>
      <c r="U527">
        <v>812</v>
      </c>
      <c r="V527">
        <v>172</v>
      </c>
      <c r="W527">
        <v>337</v>
      </c>
      <c r="X527">
        <v>88</v>
      </c>
      <c r="Y527">
        <v>182</v>
      </c>
      <c r="Z527">
        <v>67</v>
      </c>
      <c r="AA527" t="s">
        <v>108</v>
      </c>
      <c r="AB527">
        <v>39</v>
      </c>
      <c r="AC527">
        <v>26</v>
      </c>
      <c r="AD527">
        <v>511.625</v>
      </c>
      <c r="AE527">
        <v>0.13953499999999999</v>
      </c>
      <c r="AF527">
        <v>0.30990400000000001</v>
      </c>
    </row>
    <row r="528" spans="1:32" x14ac:dyDescent="0.25">
      <c r="A528" t="s">
        <v>1182</v>
      </c>
      <c r="B528">
        <v>1011</v>
      </c>
      <c r="C528" t="s">
        <v>655</v>
      </c>
      <c r="D528">
        <v>31</v>
      </c>
      <c r="E528">
        <v>161.5</v>
      </c>
      <c r="F528">
        <v>65.3</v>
      </c>
      <c r="G528">
        <v>120.75</v>
      </c>
      <c r="H528">
        <v>84</v>
      </c>
      <c r="I528" t="s">
        <v>458</v>
      </c>
      <c r="J528" t="s">
        <v>104</v>
      </c>
      <c r="K528" t="s">
        <v>753</v>
      </c>
      <c r="L528" t="s">
        <v>460</v>
      </c>
      <c r="M528" t="s">
        <v>107</v>
      </c>
      <c r="N528" t="s">
        <v>108</v>
      </c>
      <c r="O528" t="s">
        <v>108</v>
      </c>
      <c r="P528">
        <v>24</v>
      </c>
      <c r="Q528" t="s">
        <v>113</v>
      </c>
      <c r="R528" t="s">
        <v>108</v>
      </c>
      <c r="S528" t="s">
        <v>108</v>
      </c>
      <c r="T528" t="s">
        <v>108</v>
      </c>
      <c r="U528">
        <v>915</v>
      </c>
      <c r="V528">
        <v>172</v>
      </c>
      <c r="W528">
        <v>353</v>
      </c>
      <c r="X528">
        <v>89</v>
      </c>
      <c r="Y528">
        <v>197</v>
      </c>
      <c r="Z528">
        <v>67</v>
      </c>
      <c r="AA528" t="s">
        <v>108</v>
      </c>
      <c r="AB528">
        <v>41</v>
      </c>
      <c r="AC528">
        <v>24</v>
      </c>
      <c r="AD528">
        <v>517.226</v>
      </c>
      <c r="AE528">
        <v>0.14285700000000001</v>
      </c>
      <c r="AF528">
        <v>0.316355</v>
      </c>
    </row>
    <row r="529" spans="1:32" x14ac:dyDescent="0.25">
      <c r="A529" t="s">
        <v>1183</v>
      </c>
      <c r="B529">
        <v>1011</v>
      </c>
      <c r="C529" t="s">
        <v>655</v>
      </c>
      <c r="D529">
        <v>31</v>
      </c>
      <c r="E529">
        <v>161.5</v>
      </c>
      <c r="F529">
        <v>65.3</v>
      </c>
      <c r="G529">
        <v>120.75</v>
      </c>
      <c r="H529">
        <v>84</v>
      </c>
      <c r="I529" t="s">
        <v>458</v>
      </c>
      <c r="J529" t="s">
        <v>104</v>
      </c>
      <c r="K529" t="s">
        <v>753</v>
      </c>
      <c r="L529" t="s">
        <v>460</v>
      </c>
      <c r="M529" t="s">
        <v>107</v>
      </c>
      <c r="N529" t="s">
        <v>108</v>
      </c>
      <c r="O529" t="s">
        <v>108</v>
      </c>
      <c r="P529">
        <v>24</v>
      </c>
      <c r="Q529" t="s">
        <v>113</v>
      </c>
      <c r="R529" t="s">
        <v>108</v>
      </c>
      <c r="S529" t="s">
        <v>108</v>
      </c>
      <c r="T529" t="s">
        <v>108</v>
      </c>
      <c r="U529">
        <v>897</v>
      </c>
      <c r="V529">
        <v>167</v>
      </c>
      <c r="W529">
        <v>355</v>
      </c>
      <c r="X529">
        <v>90</v>
      </c>
      <c r="Y529">
        <v>197</v>
      </c>
      <c r="Z529">
        <v>68</v>
      </c>
      <c r="AA529" t="s">
        <v>108</v>
      </c>
      <c r="AB529">
        <v>42</v>
      </c>
      <c r="AC529">
        <v>24</v>
      </c>
      <c r="AD529">
        <v>497.27199999999999</v>
      </c>
      <c r="AE529">
        <v>0.18604699999999999</v>
      </c>
      <c r="AF529">
        <v>0.33522299999999999</v>
      </c>
    </row>
    <row r="530" spans="1:32" x14ac:dyDescent="0.25">
      <c r="A530" t="s">
        <v>1184</v>
      </c>
      <c r="B530">
        <v>1011</v>
      </c>
      <c r="C530" t="s">
        <v>655</v>
      </c>
      <c r="D530">
        <v>31</v>
      </c>
      <c r="E530">
        <v>161.5</v>
      </c>
      <c r="F530">
        <v>65.3</v>
      </c>
      <c r="G530">
        <v>120.75</v>
      </c>
      <c r="H530">
        <v>84</v>
      </c>
      <c r="I530" t="s">
        <v>458</v>
      </c>
      <c r="J530" t="s">
        <v>104</v>
      </c>
      <c r="K530" t="s">
        <v>753</v>
      </c>
      <c r="L530" t="s">
        <v>460</v>
      </c>
      <c r="M530" t="s">
        <v>107</v>
      </c>
      <c r="N530" t="s">
        <v>108</v>
      </c>
      <c r="O530" t="s">
        <v>108</v>
      </c>
      <c r="P530">
        <v>24</v>
      </c>
      <c r="Q530" t="s">
        <v>113</v>
      </c>
      <c r="R530" t="s">
        <v>108</v>
      </c>
      <c r="S530" t="s">
        <v>108</v>
      </c>
      <c r="T530" t="s">
        <v>108</v>
      </c>
      <c r="U530">
        <v>880</v>
      </c>
      <c r="V530">
        <v>170</v>
      </c>
      <c r="W530">
        <v>354</v>
      </c>
      <c r="X530">
        <v>87</v>
      </c>
      <c r="Y530">
        <v>198</v>
      </c>
      <c r="Z530">
        <v>69</v>
      </c>
      <c r="AA530" t="s">
        <v>108</v>
      </c>
      <c r="AB530">
        <v>43</v>
      </c>
      <c r="AC530">
        <v>23</v>
      </c>
      <c r="AD530">
        <v>510.02600000000001</v>
      </c>
      <c r="AE530">
        <v>0.16666700000000001</v>
      </c>
      <c r="AF530">
        <v>0.33222000000000002</v>
      </c>
    </row>
  </sheetData>
  <mergeCells count="1">
    <mergeCell ref="A1:AF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531"/>
  <sheetViews>
    <sheetView zoomScale="85" zoomScaleNormal="85" workbookViewId="0">
      <selection activeCell="AS8" sqref="AS8"/>
    </sheetView>
  </sheetViews>
  <sheetFormatPr defaultRowHeight="15" x14ac:dyDescent="0.25"/>
  <cols>
    <col min="10" max="11" width="9.5703125" customWidth="1"/>
    <col min="14" max="14" width="9.85546875" customWidth="1"/>
    <col min="15" max="15" width="10.28515625" customWidth="1"/>
    <col min="17" max="17" width="11.42578125" customWidth="1"/>
    <col min="18" max="18" width="9.28515625" customWidth="1"/>
    <col min="19" max="20" width="11.7109375" customWidth="1"/>
    <col min="26" max="26" width="13.140625" customWidth="1"/>
    <col min="27" max="27" width="14.5703125" customWidth="1"/>
    <col min="28" max="28" width="9.7109375" customWidth="1"/>
    <col min="29" max="29" width="9.5703125" customWidth="1"/>
    <col min="30" max="30" width="19.42578125" customWidth="1"/>
    <col min="31" max="31" width="19.7109375" customWidth="1"/>
    <col min="32" max="32" width="17.42578125" customWidth="1"/>
    <col min="34" max="34" width="30.85546875" customWidth="1"/>
    <col min="35" max="35" width="22.85546875" customWidth="1"/>
    <col min="36" max="36" width="25" customWidth="1"/>
    <col min="37" max="37" width="10.85546875" customWidth="1"/>
    <col min="38" max="38" width="10.7109375" customWidth="1"/>
    <col min="39" max="39" width="10.85546875" customWidth="1"/>
    <col min="40" max="40" width="12.140625" customWidth="1"/>
    <col min="41" max="41" width="15.42578125" customWidth="1"/>
    <col min="42" max="42" width="19.28515625" customWidth="1"/>
    <col min="43" max="43" width="15.140625" customWidth="1"/>
    <col min="44" max="44" width="15" customWidth="1"/>
    <col min="45" max="45" width="19.28515625" customWidth="1"/>
    <col min="46" max="46" width="24" customWidth="1"/>
    <col min="47" max="47" width="22.85546875" customWidth="1"/>
  </cols>
  <sheetData>
    <row r="1" spans="1:47" ht="27" thickBot="1" x14ac:dyDescent="0.45">
      <c r="A1" s="44" t="s">
        <v>98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6"/>
      <c r="AH1" s="44" t="s">
        <v>1185</v>
      </c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6"/>
    </row>
    <row r="2" spans="1:47" x14ac:dyDescent="0.25">
      <c r="A2" t="s">
        <v>12</v>
      </c>
      <c r="B2" t="s">
        <v>16</v>
      </c>
      <c r="C2" t="s">
        <v>20</v>
      </c>
      <c r="D2" t="s">
        <v>25</v>
      </c>
      <c r="E2" t="s">
        <v>29</v>
      </c>
      <c r="F2" t="s">
        <v>33</v>
      </c>
      <c r="G2" t="s">
        <v>37</v>
      </c>
      <c r="H2" t="s">
        <v>41</v>
      </c>
      <c r="I2" t="s">
        <v>45</v>
      </c>
      <c r="J2" t="s">
        <v>49</v>
      </c>
      <c r="K2" t="s">
        <v>53</v>
      </c>
      <c r="L2" t="s">
        <v>55</v>
      </c>
      <c r="M2" t="s">
        <v>57</v>
      </c>
      <c r="N2" t="s">
        <v>99</v>
      </c>
      <c r="O2" t="s">
        <v>62</v>
      </c>
      <c r="P2" t="s">
        <v>64</v>
      </c>
      <c r="Q2" t="s">
        <v>66</v>
      </c>
      <c r="R2" t="s">
        <v>68</v>
      </c>
      <c r="S2" t="s">
        <v>70</v>
      </c>
      <c r="T2" t="s">
        <v>72</v>
      </c>
      <c r="U2" t="s">
        <v>74</v>
      </c>
      <c r="V2" t="s">
        <v>76</v>
      </c>
      <c r="W2" t="s">
        <v>78</v>
      </c>
      <c r="X2" t="s">
        <v>80</v>
      </c>
      <c r="Y2" t="s">
        <v>82</v>
      </c>
      <c r="Z2" t="s">
        <v>84</v>
      </c>
      <c r="AA2" t="s">
        <v>100</v>
      </c>
      <c r="AB2" t="s">
        <v>88</v>
      </c>
      <c r="AC2" t="s">
        <v>90</v>
      </c>
      <c r="AD2" t="s">
        <v>92</v>
      </c>
      <c r="AE2" t="s">
        <v>94</v>
      </c>
      <c r="AF2" t="s">
        <v>96</v>
      </c>
      <c r="AH2" t="s">
        <v>1186</v>
      </c>
      <c r="AI2" t="s">
        <v>1187</v>
      </c>
      <c r="AJ2" t="s">
        <v>1188</v>
      </c>
      <c r="AK2" t="s">
        <v>1189</v>
      </c>
      <c r="AL2" t="s">
        <v>1190</v>
      </c>
      <c r="AM2" t="s">
        <v>1191</v>
      </c>
      <c r="AN2" t="s">
        <v>1192</v>
      </c>
      <c r="AO2" t="s">
        <v>1193</v>
      </c>
      <c r="AP2" t="s">
        <v>1194</v>
      </c>
      <c r="AQ2" t="s">
        <v>1195</v>
      </c>
      <c r="AR2" t="s">
        <v>1196</v>
      </c>
      <c r="AS2" t="s">
        <v>1197</v>
      </c>
      <c r="AT2" t="s">
        <v>1198</v>
      </c>
      <c r="AU2" t="s">
        <v>1199</v>
      </c>
    </row>
    <row r="3" spans="1:47" x14ac:dyDescent="0.25">
      <c r="A3" t="s">
        <v>1200</v>
      </c>
      <c r="B3">
        <v>1012</v>
      </c>
      <c r="C3" t="s">
        <v>102</v>
      </c>
      <c r="D3">
        <v>21</v>
      </c>
      <c r="E3">
        <v>180.1</v>
      </c>
      <c r="F3">
        <v>61.8</v>
      </c>
      <c r="G3">
        <v>103.5</v>
      </c>
      <c r="H3">
        <v>56.5</v>
      </c>
      <c r="I3" t="s">
        <v>103</v>
      </c>
      <c r="J3" t="s">
        <v>104</v>
      </c>
      <c r="K3" t="s">
        <v>105</v>
      </c>
      <c r="L3" t="s">
        <v>311</v>
      </c>
      <c r="M3" t="s">
        <v>1201</v>
      </c>
      <c r="N3">
        <v>500</v>
      </c>
      <c r="O3" t="s">
        <v>1202</v>
      </c>
      <c r="P3">
        <v>-0.5</v>
      </c>
      <c r="Q3" t="s">
        <v>109</v>
      </c>
      <c r="R3" t="s">
        <v>108</v>
      </c>
      <c r="S3" t="s">
        <v>108</v>
      </c>
      <c r="T3" t="s">
        <v>108</v>
      </c>
      <c r="U3">
        <v>1105</v>
      </c>
      <c r="V3">
        <v>217</v>
      </c>
      <c r="W3">
        <v>387</v>
      </c>
      <c r="X3">
        <v>102</v>
      </c>
      <c r="Y3">
        <v>218</v>
      </c>
      <c r="Z3">
        <v>67</v>
      </c>
      <c r="AA3" t="s">
        <v>108</v>
      </c>
      <c r="AB3">
        <v>43</v>
      </c>
      <c r="AC3">
        <v>23</v>
      </c>
      <c r="AD3">
        <v>812.48699999999997</v>
      </c>
      <c r="AE3">
        <v>0.14893600000000001</v>
      </c>
      <c r="AF3">
        <v>0.363205</v>
      </c>
      <c r="AH3">
        <v>2870</v>
      </c>
      <c r="AI3">
        <v>6.4996089999999999E-3</v>
      </c>
      <c r="AJ3">
        <f t="shared" ref="AJ3:AJ66" si="0">1 - (1/(1+(AI3/0.001)^0.6))</f>
        <v>0.75455313515950406</v>
      </c>
      <c r="AK3">
        <f>U3 - AVERAGEIFS('Placebo Males'!U:U, 'Placebo Males'!B:B, B3, 'Placebo Males'!P:P, P3)</f>
        <v>42.333333333333258</v>
      </c>
      <c r="AL3">
        <f>V3 - AVERAGEIFS('Placebo Males'!V:V, 'Placebo Males'!B:B, B3, 'Placebo Males'!P:P, P3)</f>
        <v>-7.3333333333333428</v>
      </c>
      <c r="AM3">
        <f>W3 - AVERAGEIFS('Placebo Males'!W:W, 'Placebo Males'!B:B, B3, 'Placebo Males'!P:P, P3)</f>
        <v>-0.33333333333331439</v>
      </c>
      <c r="AN3">
        <f>X3 - AVERAGEIFS('Placebo Males'!X:X, 'Placebo Males'!B:B, B3, 'Placebo Males'!P:P, P3)</f>
        <v>-1.3333333333333286</v>
      </c>
      <c r="AO3">
        <f>Y3-AVERAGEIFS('Placebo Males'!Y:Y,'Placebo Males'!B:B,B3,'Placebo Males'!P:P,P3)</f>
        <v>1</v>
      </c>
      <c r="AP3">
        <f>Z3 - AVERAGEIFS('Placebo Males'!Z:Z, 'Placebo Males'!B:B, B3, 'Placebo Males'!P:P, P3)</f>
        <v>0</v>
      </c>
      <c r="AQ3">
        <f>AB3 - AVERAGEIFS('Placebo Males'!AB:AB, 'Placebo Males'!B:B, B3, 'Placebo Males'!P:P, P3)</f>
        <v>0.6666666666666643</v>
      </c>
      <c r="AR3">
        <f>AC3 - AVERAGEIFS('Placebo Males'!AC:AC, 'Placebo Males'!B:B, B3, 'Placebo Males'!P:P, P3)</f>
        <v>0</v>
      </c>
      <c r="AS3">
        <f>AD3 - AVERAGEIFS('Placebo Males'!AD:AD, 'Placebo Males'!B:B, B3, 'Placebo Males'!P:P, P3)</f>
        <v>83.194333333333248</v>
      </c>
      <c r="AT3">
        <f>AE3 - AVERAGEIFS('Placebo Males'!AE:AE, 'Placebo Males'!B:B, B3, 'Placebo Males'!P:P, P3)</f>
        <v>1.9813333333333349E-3</v>
      </c>
      <c r="AU3">
        <f>AF3 - AVERAGEIFS('Placebo Males'!AF:AF, 'Placebo Males'!B:B, B3, 'Placebo Males'!P:P, P3)</f>
        <v>9.5053333333333101E-3</v>
      </c>
    </row>
    <row r="4" spans="1:47" x14ac:dyDescent="0.25">
      <c r="A4" t="s">
        <v>1203</v>
      </c>
      <c r="B4">
        <v>1012</v>
      </c>
      <c r="C4" t="s">
        <v>102</v>
      </c>
      <c r="D4">
        <v>21</v>
      </c>
      <c r="E4">
        <v>180.1</v>
      </c>
      <c r="F4">
        <v>61.8</v>
      </c>
      <c r="G4">
        <v>103.5</v>
      </c>
      <c r="H4">
        <v>56.5</v>
      </c>
      <c r="I4" t="s">
        <v>103</v>
      </c>
      <c r="J4" t="s">
        <v>104</v>
      </c>
      <c r="K4" t="s">
        <v>105</v>
      </c>
      <c r="L4" t="s">
        <v>311</v>
      </c>
      <c r="M4" t="s">
        <v>1201</v>
      </c>
      <c r="N4">
        <v>500</v>
      </c>
      <c r="O4" t="s">
        <v>1202</v>
      </c>
      <c r="P4">
        <v>-0.5</v>
      </c>
      <c r="Q4" t="s">
        <v>109</v>
      </c>
      <c r="R4" t="s">
        <v>108</v>
      </c>
      <c r="S4" t="s">
        <v>108</v>
      </c>
      <c r="T4" t="s">
        <v>108</v>
      </c>
      <c r="U4">
        <v>1078</v>
      </c>
      <c r="V4">
        <v>216</v>
      </c>
      <c r="W4">
        <v>383</v>
      </c>
      <c r="X4">
        <v>98</v>
      </c>
      <c r="Y4">
        <v>218</v>
      </c>
      <c r="Z4">
        <v>67</v>
      </c>
      <c r="AA4" t="s">
        <v>108</v>
      </c>
      <c r="AB4">
        <v>46</v>
      </c>
      <c r="AC4">
        <v>21</v>
      </c>
      <c r="AD4">
        <v>800.90599999999995</v>
      </c>
      <c r="AE4">
        <v>0.15909100000000001</v>
      </c>
      <c r="AF4">
        <v>0.34940399999999999</v>
      </c>
      <c r="AH4">
        <v>2870</v>
      </c>
      <c r="AI4">
        <v>6.4996089999999999E-3</v>
      </c>
      <c r="AJ4">
        <f t="shared" si="0"/>
        <v>0.75455313515950406</v>
      </c>
      <c r="AK4">
        <f>U4 - AVERAGEIFS('Placebo Males'!U:U, 'Placebo Males'!B:B, B4, 'Placebo Males'!P:P, P4)</f>
        <v>15.333333333333258</v>
      </c>
      <c r="AL4">
        <f>V4 - AVERAGEIFS('Placebo Males'!V:V, 'Placebo Males'!B:B, B4, 'Placebo Males'!P:P, P4)</f>
        <v>-8.3333333333333428</v>
      </c>
      <c r="AM4">
        <f>W4 - AVERAGEIFS('Placebo Males'!W:W, 'Placebo Males'!B:B, B4, 'Placebo Males'!P:P, P4)</f>
        <v>-4.3333333333333144</v>
      </c>
      <c r="AN4">
        <f>X4 - AVERAGEIFS('Placebo Males'!X:X, 'Placebo Males'!B:B, B4, 'Placebo Males'!P:P, P4)</f>
        <v>-5.3333333333333286</v>
      </c>
      <c r="AO4">
        <f>Y4-AVERAGEIFS('Placebo Males'!Y:Y,'Placebo Males'!B:B,B4,'Placebo Males'!P:P,P4)</f>
        <v>1</v>
      </c>
      <c r="AP4">
        <f>Z4 - AVERAGEIFS('Placebo Males'!Z:Z, 'Placebo Males'!B:B, B4, 'Placebo Males'!P:P, P4)</f>
        <v>0</v>
      </c>
      <c r="AQ4">
        <f>AB4 - AVERAGEIFS('Placebo Males'!AB:AB, 'Placebo Males'!B:B, B4, 'Placebo Males'!P:P, P4)</f>
        <v>3.6666666666666643</v>
      </c>
      <c r="AR4">
        <f>AC4 - AVERAGEIFS('Placebo Males'!AC:AC, 'Placebo Males'!B:B, B4, 'Placebo Males'!P:P, P4)</f>
        <v>-2</v>
      </c>
      <c r="AS4">
        <f>AD4 - AVERAGEIFS('Placebo Males'!AD:AD, 'Placebo Males'!B:B, B4, 'Placebo Males'!P:P, P4)</f>
        <v>71.61333333333323</v>
      </c>
      <c r="AT4">
        <f>AE4 - AVERAGEIFS('Placebo Males'!AE:AE, 'Placebo Males'!B:B, B4, 'Placebo Males'!P:P, P4)</f>
        <v>1.2136333333333332E-2</v>
      </c>
      <c r="AU4">
        <f>AF4 - AVERAGEIFS('Placebo Males'!AF:AF, 'Placebo Males'!B:B, B4, 'Placebo Males'!P:P, P4)</f>
        <v>-4.2956666666666976E-3</v>
      </c>
    </row>
    <row r="5" spans="1:47" x14ac:dyDescent="0.25">
      <c r="A5" t="s">
        <v>1204</v>
      </c>
      <c r="B5">
        <v>1012</v>
      </c>
      <c r="C5" t="s">
        <v>102</v>
      </c>
      <c r="D5">
        <v>21</v>
      </c>
      <c r="E5">
        <v>180.1</v>
      </c>
      <c r="F5">
        <v>61.8</v>
      </c>
      <c r="G5">
        <v>103.5</v>
      </c>
      <c r="H5">
        <v>56.5</v>
      </c>
      <c r="I5" t="s">
        <v>103</v>
      </c>
      <c r="J5" t="s">
        <v>104</v>
      </c>
      <c r="K5" t="s">
        <v>105</v>
      </c>
      <c r="L5" t="s">
        <v>311</v>
      </c>
      <c r="M5" t="s">
        <v>1201</v>
      </c>
      <c r="N5">
        <v>500</v>
      </c>
      <c r="O5" t="s">
        <v>1202</v>
      </c>
      <c r="P5">
        <v>-0.5</v>
      </c>
      <c r="Q5" t="s">
        <v>109</v>
      </c>
      <c r="R5" t="s">
        <v>108</v>
      </c>
      <c r="S5" t="s">
        <v>108</v>
      </c>
      <c r="T5" t="s">
        <v>108</v>
      </c>
      <c r="U5">
        <v>1052</v>
      </c>
      <c r="V5">
        <v>217</v>
      </c>
      <c r="W5">
        <v>379</v>
      </c>
      <c r="X5">
        <v>97</v>
      </c>
      <c r="Y5">
        <v>215</v>
      </c>
      <c r="Z5">
        <v>67</v>
      </c>
      <c r="AA5" t="s">
        <v>108</v>
      </c>
      <c r="AB5">
        <v>40</v>
      </c>
      <c r="AC5">
        <v>28</v>
      </c>
      <c r="AD5">
        <v>803.93499999999995</v>
      </c>
      <c r="AE5">
        <v>0.18604699999999999</v>
      </c>
      <c r="AF5">
        <v>0.34805000000000003</v>
      </c>
      <c r="AH5">
        <v>2870</v>
      </c>
      <c r="AI5">
        <v>6.4996089999999999E-3</v>
      </c>
      <c r="AJ5">
        <f t="shared" si="0"/>
        <v>0.75455313515950406</v>
      </c>
      <c r="AK5">
        <f>U5 - AVERAGEIFS('Placebo Males'!U:U, 'Placebo Males'!B:B, B5, 'Placebo Males'!P:P, P5)</f>
        <v>-10.666666666666742</v>
      </c>
      <c r="AL5">
        <f>V5 - AVERAGEIFS('Placebo Males'!V:V, 'Placebo Males'!B:B, B5, 'Placebo Males'!P:P, P5)</f>
        <v>-7.3333333333333428</v>
      </c>
      <c r="AM5">
        <f>W5 - AVERAGEIFS('Placebo Males'!W:W, 'Placebo Males'!B:B, B5, 'Placebo Males'!P:P, P5)</f>
        <v>-8.3333333333333144</v>
      </c>
      <c r="AN5">
        <f>X5 - AVERAGEIFS('Placebo Males'!X:X, 'Placebo Males'!B:B, B5, 'Placebo Males'!P:P, P5)</f>
        <v>-6.3333333333333286</v>
      </c>
      <c r="AO5">
        <f>Y5-AVERAGEIFS('Placebo Males'!Y:Y,'Placebo Males'!B:B,B5,'Placebo Males'!P:P,P5)</f>
        <v>-2</v>
      </c>
      <c r="AP5">
        <f>Z5 - AVERAGEIFS('Placebo Males'!Z:Z, 'Placebo Males'!B:B, B5, 'Placebo Males'!P:P, P5)</f>
        <v>0</v>
      </c>
      <c r="AQ5">
        <f>AB5 - AVERAGEIFS('Placebo Males'!AB:AB, 'Placebo Males'!B:B, B5, 'Placebo Males'!P:P, P5)</f>
        <v>-2.3333333333333357</v>
      </c>
      <c r="AR5">
        <f>AC5 - AVERAGEIFS('Placebo Males'!AC:AC, 'Placebo Males'!B:B, B5, 'Placebo Males'!P:P, P5)</f>
        <v>5</v>
      </c>
      <c r="AS5">
        <f>AD5 - AVERAGEIFS('Placebo Males'!AD:AD, 'Placebo Males'!B:B, B5, 'Placebo Males'!P:P, P5)</f>
        <v>74.642333333333227</v>
      </c>
      <c r="AT5">
        <f>AE5 - AVERAGEIFS('Placebo Males'!AE:AE, 'Placebo Males'!B:B, B5, 'Placebo Males'!P:P, P5)</f>
        <v>3.9092333333333312E-2</v>
      </c>
      <c r="AU5">
        <f>AF5 - AVERAGEIFS('Placebo Males'!AF:AF, 'Placebo Males'!B:B, B5, 'Placebo Males'!P:P, P5)</f>
        <v>-5.649666666666664E-3</v>
      </c>
    </row>
    <row r="6" spans="1:47" x14ac:dyDescent="0.25">
      <c r="A6" t="s">
        <v>1205</v>
      </c>
      <c r="B6">
        <v>1013</v>
      </c>
      <c r="C6" t="s">
        <v>102</v>
      </c>
      <c r="D6">
        <v>32</v>
      </c>
      <c r="E6">
        <v>175.5</v>
      </c>
      <c r="F6">
        <v>74.099999999999994</v>
      </c>
      <c r="G6">
        <v>123.25</v>
      </c>
      <c r="H6">
        <v>66.5</v>
      </c>
      <c r="I6" t="s">
        <v>103</v>
      </c>
      <c r="J6" t="s">
        <v>104</v>
      </c>
      <c r="K6" t="s">
        <v>159</v>
      </c>
      <c r="L6" t="s">
        <v>211</v>
      </c>
      <c r="M6" t="s">
        <v>1201</v>
      </c>
      <c r="N6">
        <v>500</v>
      </c>
      <c r="O6" t="s">
        <v>1202</v>
      </c>
      <c r="P6">
        <v>-0.5</v>
      </c>
      <c r="Q6" t="s">
        <v>109</v>
      </c>
      <c r="R6" t="s">
        <v>108</v>
      </c>
      <c r="S6" t="s">
        <v>108</v>
      </c>
      <c r="T6" t="s">
        <v>108</v>
      </c>
      <c r="U6">
        <v>1054</v>
      </c>
      <c r="V6">
        <v>140</v>
      </c>
      <c r="W6">
        <v>381</v>
      </c>
      <c r="X6">
        <v>103</v>
      </c>
      <c r="Y6">
        <v>208</v>
      </c>
      <c r="Z6">
        <v>70</v>
      </c>
      <c r="AA6" t="s">
        <v>108</v>
      </c>
      <c r="AB6">
        <v>43</v>
      </c>
      <c r="AC6">
        <v>30</v>
      </c>
      <c r="AD6">
        <v>889.15700000000004</v>
      </c>
      <c r="AE6">
        <v>0.17391300000000001</v>
      </c>
      <c r="AF6">
        <v>0.40654499999999999</v>
      </c>
      <c r="AH6">
        <v>2810</v>
      </c>
      <c r="AI6">
        <v>6.3637290000000003E-3</v>
      </c>
      <c r="AJ6">
        <f t="shared" si="0"/>
        <v>0.75219784506651166</v>
      </c>
      <c r="AK6">
        <f>U6 - AVERAGEIFS('Placebo Males'!U:U, 'Placebo Males'!B:B, B6, 'Placebo Males'!P:P, P6)</f>
        <v>66</v>
      </c>
      <c r="AL6">
        <f>V6 - AVERAGEIFS('Placebo Males'!V:V, 'Placebo Males'!B:B, B6, 'Placebo Males'!P:P, P6)</f>
        <v>5</v>
      </c>
      <c r="AM6">
        <f>W6 - AVERAGEIFS('Placebo Males'!W:W, 'Placebo Males'!B:B, B6, 'Placebo Males'!P:P, P6)</f>
        <v>3.3333333333333144</v>
      </c>
      <c r="AN6">
        <f>X6 - AVERAGEIFS('Placebo Males'!X:X, 'Placebo Males'!B:B, B6, 'Placebo Males'!P:P, P6)</f>
        <v>-3</v>
      </c>
      <c r="AO6">
        <f>Y6-AVERAGEIFS('Placebo Males'!Y:Y,'Placebo Males'!B:B,B6,'Placebo Males'!P:P,P6)</f>
        <v>6.6666666666666572</v>
      </c>
      <c r="AP6">
        <f>Z6 - AVERAGEIFS('Placebo Males'!Z:Z, 'Placebo Males'!B:B, B6, 'Placebo Males'!P:P, P6)</f>
        <v>-0.3333333333333286</v>
      </c>
      <c r="AQ6">
        <f>AB6 - AVERAGEIFS('Placebo Males'!AB:AB, 'Placebo Males'!B:B, B6, 'Placebo Males'!P:P, P6)</f>
        <v>-0.6666666666666643</v>
      </c>
      <c r="AR6">
        <f>AC6 - AVERAGEIFS('Placebo Males'!AC:AC, 'Placebo Males'!B:B, B6, 'Placebo Males'!P:P, P6)</f>
        <v>2.6666666666666679</v>
      </c>
      <c r="AS6">
        <f>AD6 - AVERAGEIFS('Placebo Males'!AD:AD, 'Placebo Males'!B:B, B6, 'Placebo Males'!P:P, P6)</f>
        <v>1.0310000000001764</v>
      </c>
      <c r="AT6">
        <f>AE6 - AVERAGEIFS('Placebo Males'!AE:AE, 'Placebo Males'!B:B, B6, 'Placebo Males'!P:P, P6)</f>
        <v>-1.1068666666666671E-2</v>
      </c>
      <c r="AU6">
        <f>AF6 - AVERAGEIFS('Placebo Males'!AF:AF, 'Placebo Males'!B:B, B6, 'Placebo Males'!P:P, P6)</f>
        <v>3.6296666666666422E-3</v>
      </c>
    </row>
    <row r="7" spans="1:47" x14ac:dyDescent="0.25">
      <c r="A7" t="s">
        <v>1206</v>
      </c>
      <c r="B7">
        <v>1013</v>
      </c>
      <c r="C7" t="s">
        <v>102</v>
      </c>
      <c r="D7">
        <v>32</v>
      </c>
      <c r="E7">
        <v>175.5</v>
      </c>
      <c r="F7">
        <v>74.099999999999994</v>
      </c>
      <c r="G7">
        <v>123.25</v>
      </c>
      <c r="H7">
        <v>66.5</v>
      </c>
      <c r="I7" t="s">
        <v>103</v>
      </c>
      <c r="J7" t="s">
        <v>104</v>
      </c>
      <c r="K7" t="s">
        <v>159</v>
      </c>
      <c r="L7" t="s">
        <v>211</v>
      </c>
      <c r="M7" t="s">
        <v>1201</v>
      </c>
      <c r="N7">
        <v>500</v>
      </c>
      <c r="O7" t="s">
        <v>1202</v>
      </c>
      <c r="P7">
        <v>-0.5</v>
      </c>
      <c r="Q7" t="s">
        <v>109</v>
      </c>
      <c r="R7" t="s">
        <v>108</v>
      </c>
      <c r="S7" t="s">
        <v>108</v>
      </c>
      <c r="T7" t="s">
        <v>108</v>
      </c>
      <c r="U7">
        <v>1077</v>
      </c>
      <c r="V7">
        <v>142</v>
      </c>
      <c r="W7">
        <v>381</v>
      </c>
      <c r="X7">
        <v>105</v>
      </c>
      <c r="Y7">
        <v>206</v>
      </c>
      <c r="Z7">
        <v>70</v>
      </c>
      <c r="AA7" t="s">
        <v>108</v>
      </c>
      <c r="AB7">
        <v>47</v>
      </c>
      <c r="AC7">
        <v>26</v>
      </c>
      <c r="AD7">
        <v>892.06200000000001</v>
      </c>
      <c r="AE7">
        <v>0.14583299999999999</v>
      </c>
      <c r="AF7">
        <v>0.40696900000000003</v>
      </c>
      <c r="AH7">
        <v>2810</v>
      </c>
      <c r="AI7">
        <v>6.3637290000000003E-3</v>
      </c>
      <c r="AJ7">
        <f t="shared" si="0"/>
        <v>0.75219784506651166</v>
      </c>
      <c r="AK7">
        <f>U7 - AVERAGEIFS('Placebo Males'!U:U, 'Placebo Males'!B:B, B7, 'Placebo Males'!P:P, P7)</f>
        <v>89</v>
      </c>
      <c r="AL7">
        <f>V7 - AVERAGEIFS('Placebo Males'!V:V, 'Placebo Males'!B:B, B7, 'Placebo Males'!P:P, P7)</f>
        <v>7</v>
      </c>
      <c r="AM7">
        <f>W7 - AVERAGEIFS('Placebo Males'!W:W, 'Placebo Males'!B:B, B7, 'Placebo Males'!P:P, P7)</f>
        <v>3.3333333333333144</v>
      </c>
      <c r="AN7">
        <f>X7 - AVERAGEIFS('Placebo Males'!X:X, 'Placebo Males'!B:B, B7, 'Placebo Males'!P:P, P7)</f>
        <v>-1</v>
      </c>
      <c r="AO7">
        <f>Y7-AVERAGEIFS('Placebo Males'!Y:Y,'Placebo Males'!B:B,B7,'Placebo Males'!P:P,P7)</f>
        <v>4.6666666666666572</v>
      </c>
      <c r="AP7">
        <f>Z7 - AVERAGEIFS('Placebo Males'!Z:Z, 'Placebo Males'!B:B, B7, 'Placebo Males'!P:P, P7)</f>
        <v>-0.3333333333333286</v>
      </c>
      <c r="AQ7">
        <f>AB7 - AVERAGEIFS('Placebo Males'!AB:AB, 'Placebo Males'!B:B, B7, 'Placebo Males'!P:P, P7)</f>
        <v>3.3333333333333357</v>
      </c>
      <c r="AR7">
        <f>AC7 - AVERAGEIFS('Placebo Males'!AC:AC, 'Placebo Males'!B:B, B7, 'Placebo Males'!P:P, P7)</f>
        <v>-1.3333333333333321</v>
      </c>
      <c r="AS7">
        <f>AD7 - AVERAGEIFS('Placebo Males'!AD:AD, 'Placebo Males'!B:B, B7, 'Placebo Males'!P:P, P7)</f>
        <v>3.9360000000001492</v>
      </c>
      <c r="AT7">
        <f>AE7 - AVERAGEIFS('Placebo Males'!AE:AE, 'Placebo Males'!B:B, B7, 'Placebo Males'!P:P, P7)</f>
        <v>-3.9148666666666693E-2</v>
      </c>
      <c r="AU7">
        <f>AF7 - AVERAGEIFS('Placebo Males'!AF:AF, 'Placebo Males'!B:B, B7, 'Placebo Males'!P:P, P7)</f>
        <v>4.0536666666666776E-3</v>
      </c>
    </row>
    <row r="8" spans="1:47" x14ac:dyDescent="0.25">
      <c r="A8" t="s">
        <v>1207</v>
      </c>
      <c r="B8">
        <v>1013</v>
      </c>
      <c r="C8" t="s">
        <v>102</v>
      </c>
      <c r="D8">
        <v>32</v>
      </c>
      <c r="E8">
        <v>175.5</v>
      </c>
      <c r="F8">
        <v>74.099999999999994</v>
      </c>
      <c r="G8">
        <v>123.25</v>
      </c>
      <c r="H8">
        <v>66.5</v>
      </c>
      <c r="I8" t="s">
        <v>103</v>
      </c>
      <c r="J8" t="s">
        <v>104</v>
      </c>
      <c r="K8" t="s">
        <v>159</v>
      </c>
      <c r="L8" t="s">
        <v>211</v>
      </c>
      <c r="M8" t="s">
        <v>1201</v>
      </c>
      <c r="N8">
        <v>500</v>
      </c>
      <c r="O8" t="s">
        <v>1202</v>
      </c>
      <c r="P8">
        <v>-0.5</v>
      </c>
      <c r="Q8" t="s">
        <v>109</v>
      </c>
      <c r="R8" t="s">
        <v>108</v>
      </c>
      <c r="S8" t="s">
        <v>108</v>
      </c>
      <c r="T8" t="s">
        <v>108</v>
      </c>
      <c r="U8">
        <v>961</v>
      </c>
      <c r="V8">
        <v>143</v>
      </c>
      <c r="W8">
        <v>379</v>
      </c>
      <c r="X8">
        <v>107</v>
      </c>
      <c r="Y8">
        <v>201</v>
      </c>
      <c r="Z8">
        <v>71</v>
      </c>
      <c r="AA8" t="s">
        <v>108</v>
      </c>
      <c r="AB8">
        <v>46</v>
      </c>
      <c r="AC8">
        <v>27</v>
      </c>
      <c r="AD8">
        <v>826.06200000000001</v>
      </c>
      <c r="AE8">
        <v>0.234043</v>
      </c>
      <c r="AF8">
        <v>0.41849799999999998</v>
      </c>
      <c r="AH8">
        <v>2810</v>
      </c>
      <c r="AI8">
        <v>6.3637290000000003E-3</v>
      </c>
      <c r="AJ8">
        <f t="shared" si="0"/>
        <v>0.75219784506651166</v>
      </c>
      <c r="AK8">
        <f>U8 - AVERAGEIFS('Placebo Males'!U:U, 'Placebo Males'!B:B, B8, 'Placebo Males'!P:P, P8)</f>
        <v>-27</v>
      </c>
      <c r="AL8">
        <f>V8 - AVERAGEIFS('Placebo Males'!V:V, 'Placebo Males'!B:B, B8, 'Placebo Males'!P:P, P8)</f>
        <v>8</v>
      </c>
      <c r="AM8">
        <f>W8 - AVERAGEIFS('Placebo Males'!W:W, 'Placebo Males'!B:B, B8, 'Placebo Males'!P:P, P8)</f>
        <v>1.3333333333333144</v>
      </c>
      <c r="AN8">
        <f>X8 - AVERAGEIFS('Placebo Males'!X:X, 'Placebo Males'!B:B, B8, 'Placebo Males'!P:P, P8)</f>
        <v>1</v>
      </c>
      <c r="AO8">
        <f>Y8-AVERAGEIFS('Placebo Males'!Y:Y,'Placebo Males'!B:B,B8,'Placebo Males'!P:P,P8)</f>
        <v>-0.33333333333334281</v>
      </c>
      <c r="AP8">
        <f>Z8 - AVERAGEIFS('Placebo Males'!Z:Z, 'Placebo Males'!B:B, B8, 'Placebo Males'!P:P, P8)</f>
        <v>0.6666666666666714</v>
      </c>
      <c r="AQ8">
        <f>AB8 - AVERAGEIFS('Placebo Males'!AB:AB, 'Placebo Males'!B:B, B8, 'Placebo Males'!P:P, P8)</f>
        <v>2.3333333333333357</v>
      </c>
      <c r="AR8">
        <f>AC8 - AVERAGEIFS('Placebo Males'!AC:AC, 'Placebo Males'!B:B, B8, 'Placebo Males'!P:P, P8)</f>
        <v>-0.33333333333333215</v>
      </c>
      <c r="AS8">
        <f>AD8 - AVERAGEIFS('Placebo Males'!AD:AD, 'Placebo Males'!B:B, B8, 'Placebo Males'!P:P, P8)</f>
        <v>-62.063999999999851</v>
      </c>
      <c r="AT8">
        <f>AE8 - AVERAGEIFS('Placebo Males'!AE:AE, 'Placebo Males'!B:B, B8, 'Placebo Males'!P:P, P8)</f>
        <v>4.9061333333333318E-2</v>
      </c>
      <c r="AU8">
        <f>AF8 - AVERAGEIFS('Placebo Males'!AF:AF, 'Placebo Males'!B:B, B8, 'Placebo Males'!P:P, P8)</f>
        <v>1.5582666666666634E-2</v>
      </c>
    </row>
    <row r="9" spans="1:47" x14ac:dyDescent="0.25">
      <c r="A9" t="s">
        <v>1208</v>
      </c>
      <c r="B9">
        <v>1014</v>
      </c>
      <c r="C9" t="s">
        <v>102</v>
      </c>
      <c r="D9">
        <v>35</v>
      </c>
      <c r="E9">
        <v>168.5</v>
      </c>
      <c r="F9">
        <v>65.5</v>
      </c>
      <c r="G9">
        <v>102.75</v>
      </c>
      <c r="H9">
        <v>52.5</v>
      </c>
      <c r="I9" t="s">
        <v>209</v>
      </c>
      <c r="J9" t="s">
        <v>104</v>
      </c>
      <c r="K9" t="s">
        <v>210</v>
      </c>
      <c r="L9" t="s">
        <v>160</v>
      </c>
      <c r="M9" t="s">
        <v>1201</v>
      </c>
      <c r="N9">
        <v>500</v>
      </c>
      <c r="O9" t="s">
        <v>1202</v>
      </c>
      <c r="P9">
        <v>-0.5</v>
      </c>
      <c r="Q9" t="s">
        <v>109</v>
      </c>
      <c r="R9" t="s">
        <v>108</v>
      </c>
      <c r="S9" t="s">
        <v>108</v>
      </c>
      <c r="T9" t="s">
        <v>108</v>
      </c>
      <c r="U9">
        <v>1051</v>
      </c>
      <c r="V9">
        <v>195</v>
      </c>
      <c r="W9">
        <v>382</v>
      </c>
      <c r="X9">
        <v>81</v>
      </c>
      <c r="Y9">
        <v>224</v>
      </c>
      <c r="Z9">
        <v>77</v>
      </c>
      <c r="AA9" t="s">
        <v>108</v>
      </c>
      <c r="AB9">
        <v>51</v>
      </c>
      <c r="AC9">
        <v>28</v>
      </c>
      <c r="AD9">
        <v>764.053</v>
      </c>
      <c r="AE9">
        <v>0.22449</v>
      </c>
      <c r="AF9">
        <v>0.463252</v>
      </c>
      <c r="AH9">
        <v>2790</v>
      </c>
      <c r="AI9">
        <v>6.3184360000000002E-3</v>
      </c>
      <c r="AJ9">
        <f t="shared" si="0"/>
        <v>0.75139814536059535</v>
      </c>
      <c r="AK9">
        <f>U9 - AVERAGEIFS('Placebo Males'!U:U, 'Placebo Males'!B:B, B9, 'Placebo Males'!P:P, P9)</f>
        <v>35.666666666666629</v>
      </c>
      <c r="AL9">
        <f>V9 - AVERAGEIFS('Placebo Males'!V:V, 'Placebo Males'!B:B, B9, 'Placebo Males'!P:P, P9)</f>
        <v>7.3333333333333428</v>
      </c>
      <c r="AM9">
        <f>W9 - AVERAGEIFS('Placebo Males'!W:W, 'Placebo Males'!B:B, B9, 'Placebo Males'!P:P, P9)</f>
        <v>-8</v>
      </c>
      <c r="AN9">
        <f>X9 - AVERAGEIFS('Placebo Males'!X:X, 'Placebo Males'!B:B, B9, 'Placebo Males'!P:P, P9)</f>
        <v>-9.3333333333333286</v>
      </c>
      <c r="AO9">
        <f>Y9-AVERAGEIFS('Placebo Males'!Y:Y,'Placebo Males'!B:B,B9,'Placebo Males'!P:P,P9)</f>
        <v>4</v>
      </c>
      <c r="AP9">
        <f>Z9 - AVERAGEIFS('Placebo Males'!Z:Z, 'Placebo Males'!B:B, B9, 'Placebo Males'!P:P, P9)</f>
        <v>-2.6666666666666714</v>
      </c>
      <c r="AQ9">
        <f>AB9 - AVERAGEIFS('Placebo Males'!AB:AB, 'Placebo Males'!B:B, B9, 'Placebo Males'!P:P, P9)</f>
        <v>-1.3333333333333357</v>
      </c>
      <c r="AR9">
        <f>AC9 - AVERAGEIFS('Placebo Males'!AC:AC, 'Placebo Males'!B:B, B9, 'Placebo Males'!P:P, P9)</f>
        <v>-2</v>
      </c>
      <c r="AS9">
        <f>AD9 - AVERAGEIFS('Placebo Males'!AD:AD, 'Placebo Males'!B:B, B9, 'Placebo Males'!P:P, P9)</f>
        <v>24.139333333333298</v>
      </c>
      <c r="AT9">
        <f>AE9 - AVERAGEIFS('Placebo Males'!AE:AE, 'Placebo Males'!B:B, B9, 'Placebo Males'!P:P, P9)</f>
        <v>3.0878333333333341E-2</v>
      </c>
      <c r="AU9">
        <f>AF9 - AVERAGEIFS('Placebo Males'!AF:AF, 'Placebo Males'!B:B, B9, 'Placebo Males'!P:P, P9)</f>
        <v>-3.0989999999999629E-3</v>
      </c>
    </row>
    <row r="10" spans="1:47" x14ac:dyDescent="0.25">
      <c r="A10" t="s">
        <v>1209</v>
      </c>
      <c r="B10">
        <v>1014</v>
      </c>
      <c r="C10" t="s">
        <v>102</v>
      </c>
      <c r="D10">
        <v>35</v>
      </c>
      <c r="E10">
        <v>168.5</v>
      </c>
      <c r="F10">
        <v>65.5</v>
      </c>
      <c r="G10">
        <v>102.75</v>
      </c>
      <c r="H10">
        <v>52.5</v>
      </c>
      <c r="I10" t="s">
        <v>209</v>
      </c>
      <c r="J10" t="s">
        <v>104</v>
      </c>
      <c r="K10" t="s">
        <v>210</v>
      </c>
      <c r="L10" t="s">
        <v>160</v>
      </c>
      <c r="M10" t="s">
        <v>1201</v>
      </c>
      <c r="N10">
        <v>500</v>
      </c>
      <c r="O10" t="s">
        <v>1202</v>
      </c>
      <c r="P10">
        <v>-0.5</v>
      </c>
      <c r="Q10" t="s">
        <v>109</v>
      </c>
      <c r="R10" t="s">
        <v>108</v>
      </c>
      <c r="S10" t="s">
        <v>108</v>
      </c>
      <c r="T10" t="s">
        <v>108</v>
      </c>
      <c r="U10">
        <v>1012</v>
      </c>
      <c r="V10">
        <v>188</v>
      </c>
      <c r="W10">
        <v>386</v>
      </c>
      <c r="X10">
        <v>84</v>
      </c>
      <c r="Y10">
        <v>224</v>
      </c>
      <c r="Z10">
        <v>78</v>
      </c>
      <c r="AA10" t="s">
        <v>108</v>
      </c>
      <c r="AB10">
        <v>51</v>
      </c>
      <c r="AC10">
        <v>29</v>
      </c>
      <c r="AD10">
        <v>754.33699999999999</v>
      </c>
      <c r="AE10">
        <v>0.183673</v>
      </c>
      <c r="AF10">
        <v>0.45497199999999999</v>
      </c>
      <c r="AH10">
        <v>2790</v>
      </c>
      <c r="AI10">
        <v>6.3184360000000002E-3</v>
      </c>
      <c r="AJ10">
        <f t="shared" si="0"/>
        <v>0.75139814536059535</v>
      </c>
      <c r="AK10">
        <f>U10 - AVERAGEIFS('Placebo Males'!U:U, 'Placebo Males'!B:B, B10, 'Placebo Males'!P:P, P10)</f>
        <v>-3.3333333333333712</v>
      </c>
      <c r="AL10">
        <f>V10 - AVERAGEIFS('Placebo Males'!V:V, 'Placebo Males'!B:B, B10, 'Placebo Males'!P:P, P10)</f>
        <v>0.33333333333334281</v>
      </c>
      <c r="AM10">
        <f>W10 - AVERAGEIFS('Placebo Males'!W:W, 'Placebo Males'!B:B, B10, 'Placebo Males'!P:P, P10)</f>
        <v>-4</v>
      </c>
      <c r="AN10">
        <f>X10 - AVERAGEIFS('Placebo Males'!X:X, 'Placebo Males'!B:B, B10, 'Placebo Males'!P:P, P10)</f>
        <v>-6.3333333333333286</v>
      </c>
      <c r="AO10">
        <f>Y10-AVERAGEIFS('Placebo Males'!Y:Y,'Placebo Males'!B:B,B10,'Placebo Males'!P:P,P10)</f>
        <v>4</v>
      </c>
      <c r="AP10">
        <f>Z10 - AVERAGEIFS('Placebo Males'!Z:Z, 'Placebo Males'!B:B, B10, 'Placebo Males'!P:P, P10)</f>
        <v>-1.6666666666666714</v>
      </c>
      <c r="AQ10">
        <f>AB10 - AVERAGEIFS('Placebo Males'!AB:AB, 'Placebo Males'!B:B, B10, 'Placebo Males'!P:P, P10)</f>
        <v>-1.3333333333333357</v>
      </c>
      <c r="AR10">
        <f>AC10 - AVERAGEIFS('Placebo Males'!AC:AC, 'Placebo Males'!B:B, B10, 'Placebo Males'!P:P, P10)</f>
        <v>-1</v>
      </c>
      <c r="AS10">
        <f>AD10 - AVERAGEIFS('Placebo Males'!AD:AD, 'Placebo Males'!B:B, B10, 'Placebo Males'!P:P, P10)</f>
        <v>14.423333333333289</v>
      </c>
      <c r="AT10">
        <f>AE10 - AVERAGEIFS('Placebo Males'!AE:AE, 'Placebo Males'!B:B, B10, 'Placebo Males'!P:P, P10)</f>
        <v>-9.9386666666666512E-3</v>
      </c>
      <c r="AU10">
        <f>AF10 - AVERAGEIFS('Placebo Males'!AF:AF, 'Placebo Males'!B:B, B10, 'Placebo Males'!P:P, P10)</f>
        <v>-1.1378999999999972E-2</v>
      </c>
    </row>
    <row r="11" spans="1:47" x14ac:dyDescent="0.25">
      <c r="A11" t="s">
        <v>1210</v>
      </c>
      <c r="B11">
        <v>1014</v>
      </c>
      <c r="C11" t="s">
        <v>102</v>
      </c>
      <c r="D11">
        <v>35</v>
      </c>
      <c r="E11">
        <v>168.5</v>
      </c>
      <c r="F11">
        <v>65.5</v>
      </c>
      <c r="G11">
        <v>102.75</v>
      </c>
      <c r="H11">
        <v>52.5</v>
      </c>
      <c r="I11" t="s">
        <v>209</v>
      </c>
      <c r="J11" t="s">
        <v>104</v>
      </c>
      <c r="K11" t="s">
        <v>210</v>
      </c>
      <c r="L11" t="s">
        <v>160</v>
      </c>
      <c r="M11" t="s">
        <v>1201</v>
      </c>
      <c r="N11">
        <v>500</v>
      </c>
      <c r="O11" t="s">
        <v>1202</v>
      </c>
      <c r="P11">
        <v>-0.5</v>
      </c>
      <c r="Q11" t="s">
        <v>109</v>
      </c>
      <c r="R11" t="s">
        <v>108</v>
      </c>
      <c r="S11" t="s">
        <v>108</v>
      </c>
      <c r="T11" t="s">
        <v>108</v>
      </c>
      <c r="U11">
        <v>1066</v>
      </c>
      <c r="V11">
        <v>193</v>
      </c>
      <c r="W11">
        <v>382</v>
      </c>
      <c r="X11">
        <v>82</v>
      </c>
      <c r="Y11">
        <v>222</v>
      </c>
      <c r="Z11">
        <v>78</v>
      </c>
      <c r="AA11" t="s">
        <v>108</v>
      </c>
      <c r="AB11">
        <v>55</v>
      </c>
      <c r="AC11">
        <v>25</v>
      </c>
      <c r="AD11">
        <v>758.59699999999998</v>
      </c>
      <c r="AE11">
        <v>0.183673</v>
      </c>
      <c r="AF11">
        <v>0.44841599999999998</v>
      </c>
      <c r="AH11">
        <v>2790</v>
      </c>
      <c r="AI11">
        <v>6.3184360000000002E-3</v>
      </c>
      <c r="AJ11">
        <f t="shared" si="0"/>
        <v>0.75139814536059535</v>
      </c>
      <c r="AK11">
        <f>U11 - AVERAGEIFS('Placebo Males'!U:U, 'Placebo Males'!B:B, B11, 'Placebo Males'!P:P, P11)</f>
        <v>50.666666666666629</v>
      </c>
      <c r="AL11">
        <f>V11 - AVERAGEIFS('Placebo Males'!V:V, 'Placebo Males'!B:B, B11, 'Placebo Males'!P:P, P11)</f>
        <v>5.3333333333333428</v>
      </c>
      <c r="AM11">
        <f>W11 - AVERAGEIFS('Placebo Males'!W:W, 'Placebo Males'!B:B, B11, 'Placebo Males'!P:P, P11)</f>
        <v>-8</v>
      </c>
      <c r="AN11">
        <f>X11 - AVERAGEIFS('Placebo Males'!X:X, 'Placebo Males'!B:B, B11, 'Placebo Males'!P:P, P11)</f>
        <v>-8.3333333333333286</v>
      </c>
      <c r="AO11">
        <f>Y11-AVERAGEIFS('Placebo Males'!Y:Y,'Placebo Males'!B:B,B11,'Placebo Males'!P:P,P11)</f>
        <v>2</v>
      </c>
      <c r="AP11">
        <f>Z11 - AVERAGEIFS('Placebo Males'!Z:Z, 'Placebo Males'!B:B, B11, 'Placebo Males'!P:P, P11)</f>
        <v>-1.6666666666666714</v>
      </c>
      <c r="AQ11">
        <f>AB11 - AVERAGEIFS('Placebo Males'!AB:AB, 'Placebo Males'!B:B, B11, 'Placebo Males'!P:P, P11)</f>
        <v>2.6666666666666643</v>
      </c>
      <c r="AR11">
        <f>AC11 - AVERAGEIFS('Placebo Males'!AC:AC, 'Placebo Males'!B:B, B11, 'Placebo Males'!P:P, P11)</f>
        <v>-5</v>
      </c>
      <c r="AS11">
        <f>AD11 - AVERAGEIFS('Placebo Males'!AD:AD, 'Placebo Males'!B:B, B11, 'Placebo Males'!P:P, P11)</f>
        <v>18.68333333333328</v>
      </c>
      <c r="AT11">
        <f>AE11 - AVERAGEIFS('Placebo Males'!AE:AE, 'Placebo Males'!B:B, B11, 'Placebo Males'!P:P, P11)</f>
        <v>-9.9386666666666512E-3</v>
      </c>
      <c r="AU11">
        <f>AF11 - AVERAGEIFS('Placebo Males'!AF:AF, 'Placebo Males'!B:B, B11, 'Placebo Males'!P:P, P11)</f>
        <v>-1.7934999999999979E-2</v>
      </c>
    </row>
    <row r="12" spans="1:47" x14ac:dyDescent="0.25">
      <c r="A12" s="1" t="s">
        <v>1211</v>
      </c>
      <c r="B12">
        <v>1015</v>
      </c>
      <c r="C12" t="s">
        <v>102</v>
      </c>
      <c r="D12">
        <v>19</v>
      </c>
      <c r="E12">
        <v>182.5</v>
      </c>
      <c r="F12">
        <v>63.5</v>
      </c>
      <c r="G12">
        <v>106.25</v>
      </c>
      <c r="H12">
        <v>55.5</v>
      </c>
      <c r="I12" t="s">
        <v>103</v>
      </c>
      <c r="J12" t="s">
        <v>260</v>
      </c>
      <c r="K12" t="s">
        <v>261</v>
      </c>
      <c r="L12" t="s">
        <v>211</v>
      </c>
      <c r="M12" t="s">
        <v>1201</v>
      </c>
      <c r="N12">
        <v>500</v>
      </c>
      <c r="O12" t="s">
        <v>1202</v>
      </c>
      <c r="P12">
        <v>-0.5</v>
      </c>
      <c r="Q12" t="s">
        <v>109</v>
      </c>
      <c r="R12" t="s">
        <v>108</v>
      </c>
      <c r="S12" t="s">
        <v>108</v>
      </c>
      <c r="T12" t="s">
        <v>108</v>
      </c>
      <c r="U12">
        <v>1268</v>
      </c>
      <c r="V12">
        <v>175</v>
      </c>
      <c r="W12">
        <v>421</v>
      </c>
      <c r="X12">
        <v>117</v>
      </c>
      <c r="Y12">
        <v>218</v>
      </c>
      <c r="Z12">
        <v>86</v>
      </c>
      <c r="AA12" t="s">
        <v>108</v>
      </c>
      <c r="AB12">
        <v>54</v>
      </c>
      <c r="AC12">
        <v>34</v>
      </c>
      <c r="AD12">
        <v>787.81899999999996</v>
      </c>
      <c r="AE12">
        <v>0.203704</v>
      </c>
      <c r="AF12">
        <v>0.49665900000000002</v>
      </c>
      <c r="AH12">
        <v>2700</v>
      </c>
      <c r="AI12">
        <v>6.1146150000000003E-3</v>
      </c>
      <c r="AJ12">
        <f t="shared" si="0"/>
        <v>0.74770492585402226</v>
      </c>
      <c r="AK12">
        <f>U12 - AVERAGEIFS('Placebo Males'!U:U, 'Placebo Males'!B:B, B12, 'Placebo Males'!P:P, P12)</f>
        <v>163.33333333333326</v>
      </c>
      <c r="AL12">
        <f>V12 - AVERAGEIFS('Placebo Males'!V:V, 'Placebo Males'!B:B, B12, 'Placebo Males'!P:P, P12)</f>
        <v>-4</v>
      </c>
      <c r="AM12">
        <f>W12 - AVERAGEIFS('Placebo Males'!W:W, 'Placebo Males'!B:B, B12, 'Placebo Males'!P:P, P12)</f>
        <v>-3</v>
      </c>
      <c r="AN12">
        <f>X12 - AVERAGEIFS('Placebo Males'!X:X, 'Placebo Males'!B:B, B12, 'Placebo Males'!P:P, P12)</f>
        <v>0.6666666666666714</v>
      </c>
      <c r="AO12">
        <f>Y12-AVERAGEIFS('Placebo Males'!Y:Y,'Placebo Males'!B:B,B12,'Placebo Males'!P:P,P12)</f>
        <v>2.3333333333333428</v>
      </c>
      <c r="AP12">
        <f>Z12 - AVERAGEIFS('Placebo Males'!Z:Z, 'Placebo Males'!B:B, B12, 'Placebo Males'!P:P, P12)</f>
        <v>-6</v>
      </c>
      <c r="AQ12">
        <f>AB12 - AVERAGEIFS('Placebo Males'!AB:AB, 'Placebo Males'!B:B, B12, 'Placebo Males'!P:P, P12)</f>
        <v>0</v>
      </c>
      <c r="AR12">
        <f>AC12 - AVERAGEIFS('Placebo Males'!AC:AC, 'Placebo Males'!B:B, B12, 'Placebo Males'!P:P, P12)</f>
        <v>-5.3333333333333357</v>
      </c>
      <c r="AS12">
        <f>AD12 - AVERAGEIFS('Placebo Males'!AD:AD, 'Placebo Males'!B:B, B12, 'Placebo Males'!P:P, P12)</f>
        <v>119.10799999999995</v>
      </c>
      <c r="AT12">
        <f>AE12 - AVERAGEIFS('Placebo Males'!AE:AE, 'Placebo Males'!B:B, B12, 'Placebo Males'!P:P, P12)</f>
        <v>-7.8683333333333383E-3</v>
      </c>
      <c r="AU12">
        <f>AF12 - AVERAGEIFS('Placebo Males'!AF:AF, 'Placebo Males'!B:B, B12, 'Placebo Males'!P:P, P12)</f>
        <v>1.8586666666666751E-3</v>
      </c>
    </row>
    <row r="13" spans="1:47" x14ac:dyDescent="0.25">
      <c r="A13" t="s">
        <v>1212</v>
      </c>
      <c r="B13">
        <v>1015</v>
      </c>
      <c r="C13" t="s">
        <v>102</v>
      </c>
      <c r="D13">
        <v>19</v>
      </c>
      <c r="E13">
        <v>182.5</v>
      </c>
      <c r="F13">
        <v>63.5</v>
      </c>
      <c r="G13">
        <v>106.25</v>
      </c>
      <c r="H13">
        <v>55.5</v>
      </c>
      <c r="I13" t="s">
        <v>103</v>
      </c>
      <c r="J13" t="s">
        <v>260</v>
      </c>
      <c r="K13" t="s">
        <v>261</v>
      </c>
      <c r="L13" t="s">
        <v>211</v>
      </c>
      <c r="M13" t="s">
        <v>1201</v>
      </c>
      <c r="N13">
        <v>500</v>
      </c>
      <c r="O13" t="s">
        <v>1202</v>
      </c>
      <c r="P13">
        <v>-0.5</v>
      </c>
      <c r="Q13" t="s">
        <v>109</v>
      </c>
      <c r="R13" t="s">
        <v>108</v>
      </c>
      <c r="S13" t="s">
        <v>108</v>
      </c>
      <c r="T13" t="s">
        <v>108</v>
      </c>
      <c r="U13">
        <v>1216</v>
      </c>
      <c r="V13">
        <v>183</v>
      </c>
      <c r="W13">
        <v>412</v>
      </c>
      <c r="X13">
        <v>113</v>
      </c>
      <c r="Y13">
        <v>213</v>
      </c>
      <c r="Z13">
        <v>86</v>
      </c>
      <c r="AA13" t="s">
        <v>108</v>
      </c>
      <c r="AB13">
        <v>54</v>
      </c>
      <c r="AC13">
        <v>32</v>
      </c>
      <c r="AD13">
        <v>771.63300000000004</v>
      </c>
      <c r="AE13">
        <v>0.15789500000000001</v>
      </c>
      <c r="AF13">
        <v>0.496309</v>
      </c>
      <c r="AH13">
        <v>2700</v>
      </c>
      <c r="AI13">
        <v>6.1146150000000003E-3</v>
      </c>
      <c r="AJ13">
        <f t="shared" si="0"/>
        <v>0.74770492585402226</v>
      </c>
      <c r="AK13">
        <f>U13 - AVERAGEIFS('Placebo Males'!U:U, 'Placebo Males'!B:B, B13, 'Placebo Males'!P:P, P13)</f>
        <v>111.33333333333326</v>
      </c>
      <c r="AL13">
        <f>V13 - AVERAGEIFS('Placebo Males'!V:V, 'Placebo Males'!B:B, B13, 'Placebo Males'!P:P, P13)</f>
        <v>4</v>
      </c>
      <c r="AM13">
        <f>W13 - AVERAGEIFS('Placebo Males'!W:W, 'Placebo Males'!B:B, B13, 'Placebo Males'!P:P, P13)</f>
        <v>-12</v>
      </c>
      <c r="AN13">
        <f>X13 - AVERAGEIFS('Placebo Males'!X:X, 'Placebo Males'!B:B, B13, 'Placebo Males'!P:P, P13)</f>
        <v>-3.3333333333333286</v>
      </c>
      <c r="AO13">
        <f>Y13-AVERAGEIFS('Placebo Males'!Y:Y,'Placebo Males'!B:B,B13,'Placebo Males'!P:P,P13)</f>
        <v>-2.6666666666666572</v>
      </c>
      <c r="AP13">
        <f>Z13 - AVERAGEIFS('Placebo Males'!Z:Z, 'Placebo Males'!B:B, B13, 'Placebo Males'!P:P, P13)</f>
        <v>-6</v>
      </c>
      <c r="AQ13">
        <f>AB13 - AVERAGEIFS('Placebo Males'!AB:AB, 'Placebo Males'!B:B, B13, 'Placebo Males'!P:P, P13)</f>
        <v>0</v>
      </c>
      <c r="AR13">
        <f>AC13 - AVERAGEIFS('Placebo Males'!AC:AC, 'Placebo Males'!B:B, B13, 'Placebo Males'!P:P, P13)</f>
        <v>-7.3333333333333357</v>
      </c>
      <c r="AS13">
        <f>AD13 - AVERAGEIFS('Placebo Males'!AD:AD, 'Placebo Males'!B:B, B13, 'Placebo Males'!P:P, P13)</f>
        <v>102.92200000000003</v>
      </c>
      <c r="AT13">
        <f>AE13 - AVERAGEIFS('Placebo Males'!AE:AE, 'Placebo Males'!B:B, B13, 'Placebo Males'!P:P, P13)</f>
        <v>-5.3677333333333327E-2</v>
      </c>
      <c r="AU13">
        <f>AF13 - AVERAGEIFS('Placebo Males'!AF:AF, 'Placebo Males'!B:B, B13, 'Placebo Males'!P:P, P13)</f>
        <v>1.5086666666666582E-3</v>
      </c>
    </row>
    <row r="14" spans="1:47" x14ac:dyDescent="0.25">
      <c r="A14" t="s">
        <v>1213</v>
      </c>
      <c r="B14">
        <v>1015</v>
      </c>
      <c r="C14" t="s">
        <v>102</v>
      </c>
      <c r="D14">
        <v>19</v>
      </c>
      <c r="E14">
        <v>182.5</v>
      </c>
      <c r="F14">
        <v>63.5</v>
      </c>
      <c r="G14">
        <v>106.25</v>
      </c>
      <c r="H14">
        <v>55.5</v>
      </c>
      <c r="I14" t="s">
        <v>103</v>
      </c>
      <c r="J14" t="s">
        <v>260</v>
      </c>
      <c r="K14" t="s">
        <v>261</v>
      </c>
      <c r="L14" t="s">
        <v>211</v>
      </c>
      <c r="M14" t="s">
        <v>1201</v>
      </c>
      <c r="N14">
        <v>500</v>
      </c>
      <c r="O14" t="s">
        <v>1202</v>
      </c>
      <c r="P14">
        <v>-0.5</v>
      </c>
      <c r="Q14" t="s">
        <v>109</v>
      </c>
      <c r="R14" t="s">
        <v>108</v>
      </c>
      <c r="S14" t="s">
        <v>108</v>
      </c>
      <c r="T14" t="s">
        <v>108</v>
      </c>
      <c r="U14">
        <v>1184</v>
      </c>
      <c r="V14">
        <v>179</v>
      </c>
      <c r="W14">
        <v>423</v>
      </c>
      <c r="X14">
        <v>122</v>
      </c>
      <c r="Y14">
        <v>215</v>
      </c>
      <c r="Z14">
        <v>86</v>
      </c>
      <c r="AA14" t="s">
        <v>108</v>
      </c>
      <c r="AB14">
        <v>53</v>
      </c>
      <c r="AC14">
        <v>34</v>
      </c>
      <c r="AD14">
        <v>782.70699999999999</v>
      </c>
      <c r="AE14">
        <v>0.17857100000000001</v>
      </c>
      <c r="AF14">
        <v>0.49412699999999998</v>
      </c>
      <c r="AH14">
        <v>2700</v>
      </c>
      <c r="AI14">
        <v>6.1146150000000003E-3</v>
      </c>
      <c r="AJ14">
        <f t="shared" si="0"/>
        <v>0.74770492585402226</v>
      </c>
      <c r="AK14">
        <f>U14 - AVERAGEIFS('Placebo Males'!U:U, 'Placebo Males'!B:B, B14, 'Placebo Males'!P:P, P14)</f>
        <v>79.333333333333258</v>
      </c>
      <c r="AL14">
        <f>V14 - AVERAGEIFS('Placebo Males'!V:V, 'Placebo Males'!B:B, B14, 'Placebo Males'!P:P, P14)</f>
        <v>0</v>
      </c>
      <c r="AM14">
        <f>W14 - AVERAGEIFS('Placebo Males'!W:W, 'Placebo Males'!B:B, B14, 'Placebo Males'!P:P, P14)</f>
        <v>-1</v>
      </c>
      <c r="AN14">
        <f>X14 - AVERAGEIFS('Placebo Males'!X:X, 'Placebo Males'!B:B, B14, 'Placebo Males'!P:P, P14)</f>
        <v>5.6666666666666714</v>
      </c>
      <c r="AO14">
        <f>Y14-AVERAGEIFS('Placebo Males'!Y:Y,'Placebo Males'!B:B,B14,'Placebo Males'!P:P,P14)</f>
        <v>-0.66666666666665719</v>
      </c>
      <c r="AP14">
        <f>Z14 - AVERAGEIFS('Placebo Males'!Z:Z, 'Placebo Males'!B:B, B14, 'Placebo Males'!P:P, P14)</f>
        <v>-6</v>
      </c>
      <c r="AQ14">
        <f>AB14 - AVERAGEIFS('Placebo Males'!AB:AB, 'Placebo Males'!B:B, B14, 'Placebo Males'!P:P, P14)</f>
        <v>-1</v>
      </c>
      <c r="AR14">
        <f>AC14 - AVERAGEIFS('Placebo Males'!AC:AC, 'Placebo Males'!B:B, B14, 'Placebo Males'!P:P, P14)</f>
        <v>-5.3333333333333357</v>
      </c>
      <c r="AS14">
        <f>AD14 - AVERAGEIFS('Placebo Males'!AD:AD, 'Placebo Males'!B:B, B14, 'Placebo Males'!P:P, P14)</f>
        <v>113.99599999999998</v>
      </c>
      <c r="AT14">
        <f>AE14 - AVERAGEIFS('Placebo Males'!AE:AE, 'Placebo Males'!B:B, B14, 'Placebo Males'!P:P, P14)</f>
        <v>-3.3001333333333327E-2</v>
      </c>
      <c r="AU14">
        <f>AF14 - AVERAGEIFS('Placebo Males'!AF:AF, 'Placebo Males'!B:B, B14, 'Placebo Males'!P:P, P14)</f>
        <v>-6.733333333333591E-4</v>
      </c>
    </row>
    <row r="15" spans="1:47" x14ac:dyDescent="0.25">
      <c r="A15" t="s">
        <v>1214</v>
      </c>
      <c r="B15">
        <v>1016</v>
      </c>
      <c r="C15" t="s">
        <v>102</v>
      </c>
      <c r="D15">
        <v>25</v>
      </c>
      <c r="E15">
        <v>177.5</v>
      </c>
      <c r="F15">
        <v>78.099999999999994</v>
      </c>
      <c r="G15">
        <v>115.25</v>
      </c>
      <c r="H15">
        <v>59</v>
      </c>
      <c r="I15" t="s">
        <v>103</v>
      </c>
      <c r="J15" t="s">
        <v>104</v>
      </c>
      <c r="K15" t="s">
        <v>310</v>
      </c>
      <c r="L15" t="s">
        <v>460</v>
      </c>
      <c r="M15" t="s">
        <v>1201</v>
      </c>
      <c r="N15">
        <v>500</v>
      </c>
      <c r="O15" t="s">
        <v>1202</v>
      </c>
      <c r="P15">
        <v>-0.5</v>
      </c>
      <c r="Q15" t="s">
        <v>109</v>
      </c>
      <c r="R15" t="s">
        <v>108</v>
      </c>
      <c r="S15" t="s">
        <v>108</v>
      </c>
      <c r="T15" t="s">
        <v>108</v>
      </c>
      <c r="U15">
        <v>1010</v>
      </c>
      <c r="V15">
        <v>163</v>
      </c>
      <c r="W15">
        <v>382</v>
      </c>
      <c r="X15">
        <v>108</v>
      </c>
      <c r="Y15">
        <v>192</v>
      </c>
      <c r="Z15">
        <v>82</v>
      </c>
      <c r="AA15" t="s">
        <v>108</v>
      </c>
      <c r="AB15">
        <v>41</v>
      </c>
      <c r="AC15">
        <v>31</v>
      </c>
      <c r="AD15">
        <v>678.39200000000005</v>
      </c>
      <c r="AE15">
        <v>7.0175399999999999E-2</v>
      </c>
      <c r="AF15">
        <v>0.38579799999999997</v>
      </c>
      <c r="AH15">
        <v>2690</v>
      </c>
      <c r="AI15">
        <v>6.0919679999999997E-3</v>
      </c>
      <c r="AJ15">
        <f t="shared" si="0"/>
        <v>0.74728470585043671</v>
      </c>
      <c r="AK15">
        <f>U15 - AVERAGEIFS('Placebo Males'!U:U, 'Placebo Males'!B:B, B15, 'Placebo Males'!P:P, P15)</f>
        <v>-98.333333333333258</v>
      </c>
      <c r="AL15">
        <f>V15 - AVERAGEIFS('Placebo Males'!V:V, 'Placebo Males'!B:B, B15, 'Placebo Males'!P:P, P15)</f>
        <v>-1.3333333333333428</v>
      </c>
      <c r="AM15">
        <f>W15 - AVERAGEIFS('Placebo Males'!W:W, 'Placebo Males'!B:B, B15, 'Placebo Males'!P:P, P15)</f>
        <v>-0.33333333333331439</v>
      </c>
      <c r="AN15">
        <f>X15 - AVERAGEIFS('Placebo Males'!X:X, 'Placebo Males'!B:B, B15, 'Placebo Males'!P:P, P15)</f>
        <v>8.3333333333333286</v>
      </c>
      <c r="AO15">
        <f>Y15-AVERAGEIFS('Placebo Males'!Y:Y,'Placebo Males'!B:B,B15,'Placebo Males'!P:P,P15)</f>
        <v>-9.3333333333333428</v>
      </c>
      <c r="AP15">
        <f>Z15 - AVERAGEIFS('Placebo Males'!Z:Z, 'Placebo Males'!B:B, B15, 'Placebo Males'!P:P, P15)</f>
        <v>0.6666666666666714</v>
      </c>
      <c r="AQ15">
        <f>AB15 - AVERAGEIFS('Placebo Males'!AB:AB, 'Placebo Males'!B:B, B15, 'Placebo Males'!P:P, P15)</f>
        <v>-2</v>
      </c>
      <c r="AR15">
        <f>AC15 - AVERAGEIFS('Placebo Males'!AC:AC, 'Placebo Males'!B:B, B15, 'Placebo Males'!P:P, P15)</f>
        <v>0.66666666666666785</v>
      </c>
      <c r="AS15">
        <f>AD15 - AVERAGEIFS('Placebo Males'!AD:AD, 'Placebo Males'!B:B, B15, 'Placebo Males'!P:P, P15)</f>
        <v>-24.481666666666683</v>
      </c>
      <c r="AT15">
        <f>AE15 - AVERAGEIFS('Placebo Males'!AE:AE, 'Placebo Males'!B:B, B15, 'Placebo Males'!P:P, P15)</f>
        <v>2.1449666666666645E-3</v>
      </c>
      <c r="AU15">
        <f>AF15 - AVERAGEIFS('Placebo Males'!AF:AF, 'Placebo Males'!B:B, B15, 'Placebo Males'!P:P, P15)</f>
        <v>-6.0666666666653324E-5</v>
      </c>
    </row>
    <row r="16" spans="1:47" x14ac:dyDescent="0.25">
      <c r="A16" t="s">
        <v>1215</v>
      </c>
      <c r="B16">
        <v>1016</v>
      </c>
      <c r="C16" t="s">
        <v>102</v>
      </c>
      <c r="D16">
        <v>25</v>
      </c>
      <c r="E16">
        <v>177.5</v>
      </c>
      <c r="F16">
        <v>78.099999999999994</v>
      </c>
      <c r="G16">
        <v>115.25</v>
      </c>
      <c r="H16">
        <v>59</v>
      </c>
      <c r="I16" t="s">
        <v>103</v>
      </c>
      <c r="J16" t="s">
        <v>104</v>
      </c>
      <c r="K16" t="s">
        <v>310</v>
      </c>
      <c r="L16" t="s">
        <v>460</v>
      </c>
      <c r="M16" t="s">
        <v>1201</v>
      </c>
      <c r="N16">
        <v>500</v>
      </c>
      <c r="O16" t="s">
        <v>1202</v>
      </c>
      <c r="P16">
        <v>-0.5</v>
      </c>
      <c r="Q16" t="s">
        <v>109</v>
      </c>
      <c r="R16" t="s">
        <v>108</v>
      </c>
      <c r="S16" t="s">
        <v>108</v>
      </c>
      <c r="T16" t="s">
        <v>108</v>
      </c>
      <c r="U16">
        <v>1173</v>
      </c>
      <c r="V16">
        <v>157</v>
      </c>
      <c r="W16">
        <v>391</v>
      </c>
      <c r="X16">
        <v>111</v>
      </c>
      <c r="Y16">
        <v>199</v>
      </c>
      <c r="Z16">
        <v>81</v>
      </c>
      <c r="AA16" t="s">
        <v>108</v>
      </c>
      <c r="AB16">
        <v>45</v>
      </c>
      <c r="AC16">
        <v>29</v>
      </c>
      <c r="AD16">
        <v>720.101</v>
      </c>
      <c r="AE16">
        <v>7.2727299999999995E-2</v>
      </c>
      <c r="AF16">
        <v>0.39491100000000001</v>
      </c>
      <c r="AH16">
        <v>2690</v>
      </c>
      <c r="AI16">
        <v>6.0919679999999997E-3</v>
      </c>
      <c r="AJ16">
        <f t="shared" si="0"/>
        <v>0.74728470585043671</v>
      </c>
      <c r="AK16">
        <f>U16 - AVERAGEIFS('Placebo Males'!U:U, 'Placebo Males'!B:B, B16, 'Placebo Males'!P:P, P16)</f>
        <v>64.666666666666742</v>
      </c>
      <c r="AL16">
        <f>V16 - AVERAGEIFS('Placebo Males'!V:V, 'Placebo Males'!B:B, B16, 'Placebo Males'!P:P, P16)</f>
        <v>-7.3333333333333428</v>
      </c>
      <c r="AM16">
        <f>W16 - AVERAGEIFS('Placebo Males'!W:W, 'Placebo Males'!B:B, B16, 'Placebo Males'!P:P, P16)</f>
        <v>8.6666666666666856</v>
      </c>
      <c r="AN16">
        <f>X16 - AVERAGEIFS('Placebo Males'!X:X, 'Placebo Males'!B:B, B16, 'Placebo Males'!P:P, P16)</f>
        <v>11.333333333333329</v>
      </c>
      <c r="AO16">
        <f>Y16-AVERAGEIFS('Placebo Males'!Y:Y,'Placebo Males'!B:B,B16,'Placebo Males'!P:P,P16)</f>
        <v>-2.3333333333333428</v>
      </c>
      <c r="AP16">
        <f>Z16 - AVERAGEIFS('Placebo Males'!Z:Z, 'Placebo Males'!B:B, B16, 'Placebo Males'!P:P, P16)</f>
        <v>-0.3333333333333286</v>
      </c>
      <c r="AQ16">
        <f>AB16 - AVERAGEIFS('Placebo Males'!AB:AB, 'Placebo Males'!B:B, B16, 'Placebo Males'!P:P, P16)</f>
        <v>2</v>
      </c>
      <c r="AR16">
        <f>AC16 - AVERAGEIFS('Placebo Males'!AC:AC, 'Placebo Males'!B:B, B16, 'Placebo Males'!P:P, P16)</f>
        <v>-1.3333333333333321</v>
      </c>
      <c r="AS16">
        <f>AD16 - AVERAGEIFS('Placebo Males'!AD:AD, 'Placebo Males'!B:B, B16, 'Placebo Males'!P:P, P16)</f>
        <v>17.227333333333263</v>
      </c>
      <c r="AT16">
        <f>AE16 - AVERAGEIFS('Placebo Males'!AE:AE, 'Placebo Males'!B:B, B16, 'Placebo Males'!P:P, P16)</f>
        <v>4.6968666666666603E-3</v>
      </c>
      <c r="AU16">
        <f>AF16 - AVERAGEIFS('Placebo Males'!AF:AF, 'Placebo Males'!B:B, B16, 'Placebo Males'!P:P, P16)</f>
        <v>9.0523333333333844E-3</v>
      </c>
    </row>
    <row r="17" spans="1:47" x14ac:dyDescent="0.25">
      <c r="A17" t="s">
        <v>1216</v>
      </c>
      <c r="B17">
        <v>1016</v>
      </c>
      <c r="C17" t="s">
        <v>102</v>
      </c>
      <c r="D17">
        <v>25</v>
      </c>
      <c r="E17">
        <v>177.5</v>
      </c>
      <c r="F17">
        <v>78.099999999999994</v>
      </c>
      <c r="G17">
        <v>115.25</v>
      </c>
      <c r="H17">
        <v>59</v>
      </c>
      <c r="I17" t="s">
        <v>103</v>
      </c>
      <c r="J17" t="s">
        <v>104</v>
      </c>
      <c r="K17" t="s">
        <v>310</v>
      </c>
      <c r="L17" t="s">
        <v>460</v>
      </c>
      <c r="M17" t="s">
        <v>1201</v>
      </c>
      <c r="N17">
        <v>500</v>
      </c>
      <c r="O17" t="s">
        <v>1202</v>
      </c>
      <c r="P17">
        <v>-0.5</v>
      </c>
      <c r="Q17" t="s">
        <v>109</v>
      </c>
      <c r="R17" t="s">
        <v>108</v>
      </c>
      <c r="S17" t="s">
        <v>108</v>
      </c>
      <c r="T17" t="s">
        <v>108</v>
      </c>
      <c r="U17">
        <v>1036</v>
      </c>
      <c r="V17">
        <v>162</v>
      </c>
      <c r="W17">
        <v>375</v>
      </c>
      <c r="X17">
        <v>110</v>
      </c>
      <c r="Y17">
        <v>185</v>
      </c>
      <c r="Z17">
        <v>80</v>
      </c>
      <c r="AA17" t="s">
        <v>108</v>
      </c>
      <c r="AB17">
        <v>43</v>
      </c>
      <c r="AC17">
        <v>29</v>
      </c>
      <c r="AD17">
        <v>642.928</v>
      </c>
      <c r="AE17">
        <v>9.4339599999999996E-2</v>
      </c>
      <c r="AF17">
        <v>0.38744499999999998</v>
      </c>
      <c r="AH17">
        <v>2690</v>
      </c>
      <c r="AI17">
        <v>6.0919679999999997E-3</v>
      </c>
      <c r="AJ17">
        <f t="shared" si="0"/>
        <v>0.74728470585043671</v>
      </c>
      <c r="AK17">
        <f>U17 - AVERAGEIFS('Placebo Males'!U:U, 'Placebo Males'!B:B, B17, 'Placebo Males'!P:P, P17)</f>
        <v>-72.333333333333258</v>
      </c>
      <c r="AL17">
        <f>V17 - AVERAGEIFS('Placebo Males'!V:V, 'Placebo Males'!B:B, B17, 'Placebo Males'!P:P, P17)</f>
        <v>-2.3333333333333428</v>
      </c>
      <c r="AM17">
        <f>W17 - AVERAGEIFS('Placebo Males'!W:W, 'Placebo Males'!B:B, B17, 'Placebo Males'!P:P, P17)</f>
        <v>-7.3333333333333144</v>
      </c>
      <c r="AN17">
        <f>X17 - AVERAGEIFS('Placebo Males'!X:X, 'Placebo Males'!B:B, B17, 'Placebo Males'!P:P, P17)</f>
        <v>10.333333333333329</v>
      </c>
      <c r="AO17">
        <f>Y17-AVERAGEIFS('Placebo Males'!Y:Y,'Placebo Males'!B:B,B17,'Placebo Males'!P:P,P17)</f>
        <v>-16.333333333333343</v>
      </c>
      <c r="AP17">
        <f>Z17 - AVERAGEIFS('Placebo Males'!Z:Z, 'Placebo Males'!B:B, B17, 'Placebo Males'!P:P, P17)</f>
        <v>-1.3333333333333286</v>
      </c>
      <c r="AQ17">
        <f>AB17 - AVERAGEIFS('Placebo Males'!AB:AB, 'Placebo Males'!B:B, B17, 'Placebo Males'!P:P, P17)</f>
        <v>0</v>
      </c>
      <c r="AR17">
        <f>AC17 - AVERAGEIFS('Placebo Males'!AC:AC, 'Placebo Males'!B:B, B17, 'Placebo Males'!P:P, P17)</f>
        <v>-1.3333333333333321</v>
      </c>
      <c r="AS17">
        <f>AD17 - AVERAGEIFS('Placebo Males'!AD:AD, 'Placebo Males'!B:B, B17, 'Placebo Males'!P:P, P17)</f>
        <v>-59.945666666666739</v>
      </c>
      <c r="AT17">
        <f>AE17 - AVERAGEIFS('Placebo Males'!AE:AE, 'Placebo Males'!B:B, B17, 'Placebo Males'!P:P, P17)</f>
        <v>2.6309166666666661E-2</v>
      </c>
      <c r="AU17">
        <f>AF17 - AVERAGEIFS('Placebo Males'!AF:AF, 'Placebo Males'!B:B, B17, 'Placebo Males'!P:P, P17)</f>
        <v>1.5863333333333562E-3</v>
      </c>
    </row>
    <row r="18" spans="1:47" x14ac:dyDescent="0.25">
      <c r="A18" t="s">
        <v>1217</v>
      </c>
      <c r="B18">
        <v>1017</v>
      </c>
      <c r="C18" t="s">
        <v>102</v>
      </c>
      <c r="D18">
        <v>21</v>
      </c>
      <c r="E18">
        <v>170.1</v>
      </c>
      <c r="F18">
        <v>74.599999999999994</v>
      </c>
      <c r="G18">
        <v>112.25</v>
      </c>
      <c r="H18">
        <v>57</v>
      </c>
      <c r="I18" t="s">
        <v>103</v>
      </c>
      <c r="J18" t="s">
        <v>104</v>
      </c>
      <c r="K18" t="s">
        <v>360</v>
      </c>
      <c r="L18" t="s">
        <v>106</v>
      </c>
      <c r="M18" t="s">
        <v>1201</v>
      </c>
      <c r="N18">
        <v>500</v>
      </c>
      <c r="O18" t="s">
        <v>1202</v>
      </c>
      <c r="P18">
        <v>-0.5</v>
      </c>
      <c r="Q18" t="s">
        <v>109</v>
      </c>
      <c r="R18" t="s">
        <v>108</v>
      </c>
      <c r="S18" t="s">
        <v>108</v>
      </c>
      <c r="T18" t="s">
        <v>108</v>
      </c>
      <c r="U18">
        <v>1335</v>
      </c>
      <c r="V18">
        <v>165</v>
      </c>
      <c r="W18">
        <v>433</v>
      </c>
      <c r="X18">
        <v>103</v>
      </c>
      <c r="Y18">
        <v>254</v>
      </c>
      <c r="Z18">
        <v>76</v>
      </c>
      <c r="AA18" t="s">
        <v>108</v>
      </c>
      <c r="AB18">
        <v>48</v>
      </c>
      <c r="AC18">
        <v>37</v>
      </c>
      <c r="AD18">
        <v>769.98299999999995</v>
      </c>
      <c r="AE18">
        <v>0.183673</v>
      </c>
      <c r="AF18">
        <v>0.49998900000000002</v>
      </c>
      <c r="AH18">
        <v>2650</v>
      </c>
      <c r="AI18">
        <v>6.0013810000000001E-3</v>
      </c>
      <c r="AJ18">
        <f t="shared" si="0"/>
        <v>0.74558337104983319</v>
      </c>
      <c r="AK18">
        <f>U18 - AVERAGEIFS('Placebo Males'!U:U, 'Placebo Males'!B:B, B18, 'Placebo Males'!P:P, P18)</f>
        <v>87</v>
      </c>
      <c r="AL18">
        <f>V18 - AVERAGEIFS('Placebo Males'!V:V, 'Placebo Males'!B:B, B18, 'Placebo Males'!P:P, P18)</f>
        <v>8</v>
      </c>
      <c r="AM18">
        <f>W18 - AVERAGEIFS('Placebo Males'!W:W, 'Placebo Males'!B:B, B18, 'Placebo Males'!P:P, P18)</f>
        <v>-1.6666666666666856</v>
      </c>
      <c r="AN18">
        <f>X18 - AVERAGEIFS('Placebo Males'!X:X, 'Placebo Males'!B:B, B18, 'Placebo Males'!P:P, P18)</f>
        <v>-0.3333333333333286</v>
      </c>
      <c r="AO18">
        <f>Y18-AVERAGEIFS('Placebo Males'!Y:Y,'Placebo Males'!B:B,B18,'Placebo Males'!P:P,P18)</f>
        <v>0.66666666666665719</v>
      </c>
      <c r="AP18">
        <f>Z18 - AVERAGEIFS('Placebo Males'!Z:Z, 'Placebo Males'!B:B, B18, 'Placebo Males'!P:P, P18)</f>
        <v>-2</v>
      </c>
      <c r="AQ18">
        <f>AB18 - AVERAGEIFS('Placebo Males'!AB:AB, 'Placebo Males'!B:B, B18, 'Placebo Males'!P:P, P18)</f>
        <v>-3.6666666666666643</v>
      </c>
      <c r="AR18">
        <f>AC18 - AVERAGEIFS('Placebo Males'!AC:AC, 'Placebo Males'!B:B, B18, 'Placebo Males'!P:P, P18)</f>
        <v>-0.3333333333333357</v>
      </c>
      <c r="AS18">
        <f>AD18 - AVERAGEIFS('Placebo Males'!AD:AD, 'Placebo Males'!B:B, B18, 'Placebo Males'!P:P, P18)</f>
        <v>-37.399000000000001</v>
      </c>
      <c r="AT18">
        <f>AE18 - AVERAGEIFS('Placebo Males'!AE:AE, 'Placebo Males'!B:B, B18, 'Placebo Males'!P:P, P18)</f>
        <v>7.1570000000000245E-3</v>
      </c>
      <c r="AU18">
        <f>AF18 - AVERAGEIFS('Placebo Males'!AF:AF, 'Placebo Males'!B:B, B18, 'Placebo Males'!P:P, P18)</f>
        <v>-8.0663333333333975E-3</v>
      </c>
    </row>
    <row r="19" spans="1:47" x14ac:dyDescent="0.25">
      <c r="A19" t="s">
        <v>1218</v>
      </c>
      <c r="B19">
        <v>1017</v>
      </c>
      <c r="C19" t="s">
        <v>102</v>
      </c>
      <c r="D19">
        <v>21</v>
      </c>
      <c r="E19">
        <v>170.1</v>
      </c>
      <c r="F19">
        <v>74.599999999999994</v>
      </c>
      <c r="G19">
        <v>112.25</v>
      </c>
      <c r="H19">
        <v>57</v>
      </c>
      <c r="I19" t="s">
        <v>103</v>
      </c>
      <c r="J19" t="s">
        <v>104</v>
      </c>
      <c r="K19" t="s">
        <v>360</v>
      </c>
      <c r="L19" t="s">
        <v>106</v>
      </c>
      <c r="M19" t="s">
        <v>1201</v>
      </c>
      <c r="N19">
        <v>500</v>
      </c>
      <c r="O19" t="s">
        <v>1202</v>
      </c>
      <c r="P19">
        <v>-0.5</v>
      </c>
      <c r="Q19" t="s">
        <v>109</v>
      </c>
      <c r="R19" t="s">
        <v>108</v>
      </c>
      <c r="S19" t="s">
        <v>108</v>
      </c>
      <c r="T19" t="s">
        <v>108</v>
      </c>
      <c r="U19">
        <v>1275</v>
      </c>
      <c r="V19">
        <v>157</v>
      </c>
      <c r="W19">
        <v>434</v>
      </c>
      <c r="X19">
        <v>104</v>
      </c>
      <c r="Y19">
        <v>254</v>
      </c>
      <c r="Z19">
        <v>76</v>
      </c>
      <c r="AA19" t="s">
        <v>108</v>
      </c>
      <c r="AB19">
        <v>50</v>
      </c>
      <c r="AC19">
        <v>36</v>
      </c>
      <c r="AD19">
        <v>785.53</v>
      </c>
      <c r="AE19">
        <v>0.13725499999999999</v>
      </c>
      <c r="AF19">
        <v>0.50650600000000001</v>
      </c>
      <c r="AH19">
        <v>2650</v>
      </c>
      <c r="AI19">
        <v>6.0013810000000001E-3</v>
      </c>
      <c r="AJ19">
        <f t="shared" si="0"/>
        <v>0.74558337104983319</v>
      </c>
      <c r="AK19">
        <f>U19 - AVERAGEIFS('Placebo Males'!U:U, 'Placebo Males'!B:B, B19, 'Placebo Males'!P:P, P19)</f>
        <v>27</v>
      </c>
      <c r="AL19">
        <f>V19 - AVERAGEIFS('Placebo Males'!V:V, 'Placebo Males'!B:B, B19, 'Placebo Males'!P:P, P19)</f>
        <v>0</v>
      </c>
      <c r="AM19">
        <f>W19 - AVERAGEIFS('Placebo Males'!W:W, 'Placebo Males'!B:B, B19, 'Placebo Males'!P:P, P19)</f>
        <v>-0.66666666666668561</v>
      </c>
      <c r="AN19">
        <f>X19 - AVERAGEIFS('Placebo Males'!X:X, 'Placebo Males'!B:B, B19, 'Placebo Males'!P:P, P19)</f>
        <v>0.6666666666666714</v>
      </c>
      <c r="AO19">
        <f>Y19-AVERAGEIFS('Placebo Males'!Y:Y,'Placebo Males'!B:B,B19,'Placebo Males'!P:P,P19)</f>
        <v>0.66666666666665719</v>
      </c>
      <c r="AP19">
        <f>Z19 - AVERAGEIFS('Placebo Males'!Z:Z, 'Placebo Males'!B:B, B19, 'Placebo Males'!P:P, P19)</f>
        <v>-2</v>
      </c>
      <c r="AQ19">
        <f>AB19 - AVERAGEIFS('Placebo Males'!AB:AB, 'Placebo Males'!B:B, B19, 'Placebo Males'!P:P, P19)</f>
        <v>-1.6666666666666643</v>
      </c>
      <c r="AR19">
        <f>AC19 - AVERAGEIFS('Placebo Males'!AC:AC, 'Placebo Males'!B:B, B19, 'Placebo Males'!P:P, P19)</f>
        <v>-1.3333333333333357</v>
      </c>
      <c r="AS19">
        <f>AD19 - AVERAGEIFS('Placebo Males'!AD:AD, 'Placebo Males'!B:B, B19, 'Placebo Males'!P:P, P19)</f>
        <v>-21.851999999999975</v>
      </c>
      <c r="AT19">
        <f>AE19 - AVERAGEIFS('Placebo Males'!AE:AE, 'Placebo Males'!B:B, B19, 'Placebo Males'!P:P, P19)</f>
        <v>-3.926099999999999E-2</v>
      </c>
      <c r="AU19">
        <f>AF19 - AVERAGEIFS('Placebo Males'!AF:AF, 'Placebo Males'!B:B, B19, 'Placebo Males'!P:P, P19)</f>
        <v>-1.5493333333334025E-3</v>
      </c>
    </row>
    <row r="20" spans="1:47" x14ac:dyDescent="0.25">
      <c r="A20" t="s">
        <v>1219</v>
      </c>
      <c r="B20">
        <v>1017</v>
      </c>
      <c r="C20" t="s">
        <v>102</v>
      </c>
      <c r="D20">
        <v>21</v>
      </c>
      <c r="E20">
        <v>170.1</v>
      </c>
      <c r="F20">
        <v>74.599999999999994</v>
      </c>
      <c r="G20">
        <v>112.25</v>
      </c>
      <c r="H20">
        <v>57</v>
      </c>
      <c r="I20" t="s">
        <v>103</v>
      </c>
      <c r="J20" t="s">
        <v>104</v>
      </c>
      <c r="K20" t="s">
        <v>360</v>
      </c>
      <c r="L20" t="s">
        <v>106</v>
      </c>
      <c r="M20" t="s">
        <v>1201</v>
      </c>
      <c r="N20">
        <v>500</v>
      </c>
      <c r="O20" t="s">
        <v>1202</v>
      </c>
      <c r="P20">
        <v>-0.5</v>
      </c>
      <c r="Q20" t="s">
        <v>109</v>
      </c>
      <c r="R20" t="s">
        <v>108</v>
      </c>
      <c r="S20" t="s">
        <v>108</v>
      </c>
      <c r="T20" t="s">
        <v>108</v>
      </c>
      <c r="U20">
        <v>1303</v>
      </c>
      <c r="V20">
        <v>152</v>
      </c>
      <c r="W20">
        <v>439</v>
      </c>
      <c r="X20">
        <v>106</v>
      </c>
      <c r="Y20">
        <v>256</v>
      </c>
      <c r="Z20">
        <v>77</v>
      </c>
      <c r="AA20" t="s">
        <v>108</v>
      </c>
      <c r="AB20">
        <v>49</v>
      </c>
      <c r="AC20">
        <v>37</v>
      </c>
      <c r="AD20">
        <v>789.00800000000004</v>
      </c>
      <c r="AE20">
        <v>0.18</v>
      </c>
      <c r="AF20">
        <v>0.51127199999999995</v>
      </c>
      <c r="AH20">
        <v>2650</v>
      </c>
      <c r="AI20">
        <v>6.0013810000000001E-3</v>
      </c>
      <c r="AJ20">
        <f t="shared" si="0"/>
        <v>0.74558337104983319</v>
      </c>
      <c r="AK20">
        <f>U20 - AVERAGEIFS('Placebo Males'!U:U, 'Placebo Males'!B:B, B20, 'Placebo Males'!P:P, P20)</f>
        <v>55</v>
      </c>
      <c r="AL20">
        <f>V20 - AVERAGEIFS('Placebo Males'!V:V, 'Placebo Males'!B:B, B20, 'Placebo Males'!P:P, P20)</f>
        <v>-5</v>
      </c>
      <c r="AM20">
        <f>W20 - AVERAGEIFS('Placebo Males'!W:W, 'Placebo Males'!B:B, B20, 'Placebo Males'!P:P, P20)</f>
        <v>4.3333333333333144</v>
      </c>
      <c r="AN20">
        <f>X20 - AVERAGEIFS('Placebo Males'!X:X, 'Placebo Males'!B:B, B20, 'Placebo Males'!P:P, P20)</f>
        <v>2.6666666666666714</v>
      </c>
      <c r="AO20">
        <f>Y20-AVERAGEIFS('Placebo Males'!Y:Y,'Placebo Males'!B:B,B20,'Placebo Males'!P:P,P20)</f>
        <v>2.6666666666666572</v>
      </c>
      <c r="AP20">
        <f>Z20 - AVERAGEIFS('Placebo Males'!Z:Z, 'Placebo Males'!B:B, B20, 'Placebo Males'!P:P, P20)</f>
        <v>-1</v>
      </c>
      <c r="AQ20">
        <f>AB20 - AVERAGEIFS('Placebo Males'!AB:AB, 'Placebo Males'!B:B, B20, 'Placebo Males'!P:P, P20)</f>
        <v>-2.6666666666666643</v>
      </c>
      <c r="AR20">
        <f>AC20 - AVERAGEIFS('Placebo Males'!AC:AC, 'Placebo Males'!B:B, B20, 'Placebo Males'!P:P, P20)</f>
        <v>-0.3333333333333357</v>
      </c>
      <c r="AS20">
        <f>AD20 - AVERAGEIFS('Placebo Males'!AD:AD, 'Placebo Males'!B:B, B20, 'Placebo Males'!P:P, P20)</f>
        <v>-18.37399999999991</v>
      </c>
      <c r="AT20">
        <f>AE20 - AVERAGEIFS('Placebo Males'!AE:AE, 'Placebo Males'!B:B, B20, 'Placebo Males'!P:P, P20)</f>
        <v>3.4840000000000149E-3</v>
      </c>
      <c r="AU20">
        <f>AF20 - AVERAGEIFS('Placebo Males'!AF:AF, 'Placebo Males'!B:B, B20, 'Placebo Males'!P:P, P20)</f>
        <v>3.2166666666665344E-3</v>
      </c>
    </row>
    <row r="21" spans="1:47" x14ac:dyDescent="0.25">
      <c r="A21" t="s">
        <v>1220</v>
      </c>
      <c r="B21">
        <v>1018</v>
      </c>
      <c r="C21" t="s">
        <v>102</v>
      </c>
      <c r="D21">
        <v>30</v>
      </c>
      <c r="E21">
        <v>182</v>
      </c>
      <c r="F21">
        <v>73.3</v>
      </c>
      <c r="G21">
        <v>105.5</v>
      </c>
      <c r="H21">
        <v>58.5</v>
      </c>
      <c r="I21" t="s">
        <v>103</v>
      </c>
      <c r="J21" t="s">
        <v>104</v>
      </c>
      <c r="K21" t="s">
        <v>409</v>
      </c>
      <c r="L21" t="s">
        <v>106</v>
      </c>
      <c r="M21" t="s">
        <v>1201</v>
      </c>
      <c r="N21">
        <v>500</v>
      </c>
      <c r="O21" t="s">
        <v>1202</v>
      </c>
      <c r="P21">
        <v>-0.5</v>
      </c>
      <c r="Q21" t="s">
        <v>109</v>
      </c>
      <c r="R21" t="s">
        <v>108</v>
      </c>
      <c r="S21" t="s">
        <v>108</v>
      </c>
      <c r="T21" t="s">
        <v>108</v>
      </c>
      <c r="U21">
        <v>1217</v>
      </c>
      <c r="V21">
        <v>162</v>
      </c>
      <c r="W21">
        <v>430</v>
      </c>
      <c r="X21">
        <v>100</v>
      </c>
      <c r="Y21">
        <v>253</v>
      </c>
      <c r="Z21">
        <v>77</v>
      </c>
      <c r="AA21" t="s">
        <v>108</v>
      </c>
      <c r="AB21">
        <v>54</v>
      </c>
      <c r="AC21">
        <v>23</v>
      </c>
      <c r="AD21">
        <v>352.61200000000002</v>
      </c>
      <c r="AE21">
        <v>0.217391</v>
      </c>
      <c r="AF21">
        <v>0.49208499999999999</v>
      </c>
      <c r="AH21">
        <v>2640</v>
      </c>
      <c r="AI21">
        <v>5.9787349999999998E-3</v>
      </c>
      <c r="AJ21">
        <f t="shared" si="0"/>
        <v>0.74515284863804732</v>
      </c>
      <c r="AK21">
        <f>U21 - AVERAGEIFS('Placebo Males'!U:U, 'Placebo Males'!B:B, B21, 'Placebo Males'!P:P, P21)</f>
        <v>221.66666666666663</v>
      </c>
      <c r="AL21">
        <f>V21 - AVERAGEIFS('Placebo Males'!V:V, 'Placebo Males'!B:B, B21, 'Placebo Males'!P:P, P21)</f>
        <v>0.33333333333334281</v>
      </c>
      <c r="AM21">
        <f>W21 - AVERAGEIFS('Placebo Males'!W:W, 'Placebo Males'!B:B, B21, 'Placebo Males'!P:P, P21)</f>
        <v>21</v>
      </c>
      <c r="AN21">
        <f>X21 - AVERAGEIFS('Placebo Males'!X:X, 'Placebo Males'!B:B, B21, 'Placebo Males'!P:P, P21)</f>
        <v>-13</v>
      </c>
      <c r="AO21">
        <f>Y21-AVERAGEIFS('Placebo Males'!Y:Y,'Placebo Males'!B:B,B21,'Placebo Males'!P:P,P21)</f>
        <v>34.333333333333343</v>
      </c>
      <c r="AP21">
        <f>Z21 - AVERAGEIFS('Placebo Males'!Z:Z, 'Placebo Males'!B:B, B21, 'Placebo Males'!P:P, P21)</f>
        <v>-0.3333333333333286</v>
      </c>
      <c r="AQ21">
        <f>AB21 - AVERAGEIFS('Placebo Males'!AB:AB, 'Placebo Males'!B:B, B21, 'Placebo Males'!P:P, P21)</f>
        <v>5</v>
      </c>
      <c r="AR21">
        <f>AC21 - AVERAGEIFS('Placebo Males'!AC:AC, 'Placebo Males'!B:B, B21, 'Placebo Males'!P:P, P21)</f>
        <v>-1.6666666666666679</v>
      </c>
      <c r="AS21">
        <f>AD21 - AVERAGEIFS('Placebo Males'!AD:AD, 'Placebo Males'!B:B, B21, 'Placebo Males'!P:P, P21)</f>
        <v>-21.954000000000008</v>
      </c>
      <c r="AT21">
        <f>AE21 - AVERAGEIFS('Placebo Males'!AE:AE, 'Placebo Males'!B:B, B21, 'Placebo Males'!P:P, P21)</f>
        <v>-2.0913333333333339E-2</v>
      </c>
      <c r="AU21">
        <f>AF21 - AVERAGEIFS('Placebo Males'!AF:AF, 'Placebo Males'!B:B, B21, 'Placebo Males'!P:P, P21)</f>
        <v>2.0650333333333326E-2</v>
      </c>
    </row>
    <row r="22" spans="1:47" x14ac:dyDescent="0.25">
      <c r="A22" t="s">
        <v>1221</v>
      </c>
      <c r="B22">
        <v>1018</v>
      </c>
      <c r="C22" t="s">
        <v>102</v>
      </c>
      <c r="D22">
        <v>30</v>
      </c>
      <c r="E22">
        <v>182</v>
      </c>
      <c r="F22">
        <v>73.3</v>
      </c>
      <c r="G22">
        <v>105.5</v>
      </c>
      <c r="H22">
        <v>58.5</v>
      </c>
      <c r="I22" t="s">
        <v>103</v>
      </c>
      <c r="J22" t="s">
        <v>104</v>
      </c>
      <c r="K22" t="s">
        <v>409</v>
      </c>
      <c r="L22" t="s">
        <v>106</v>
      </c>
      <c r="M22" t="s">
        <v>1201</v>
      </c>
      <c r="N22">
        <v>500</v>
      </c>
      <c r="O22" t="s">
        <v>1202</v>
      </c>
      <c r="P22">
        <v>-0.5</v>
      </c>
      <c r="Q22" t="s">
        <v>109</v>
      </c>
      <c r="R22" t="s">
        <v>108</v>
      </c>
      <c r="S22" t="s">
        <v>108</v>
      </c>
      <c r="T22" t="s">
        <v>108</v>
      </c>
      <c r="U22">
        <v>1153</v>
      </c>
      <c r="V22">
        <v>168</v>
      </c>
      <c r="W22">
        <v>425</v>
      </c>
      <c r="X22">
        <v>104</v>
      </c>
      <c r="Y22">
        <v>245</v>
      </c>
      <c r="Z22">
        <v>76</v>
      </c>
      <c r="AA22" t="s">
        <v>108</v>
      </c>
      <c r="AB22">
        <v>41</v>
      </c>
      <c r="AC22">
        <v>33</v>
      </c>
      <c r="AD22">
        <v>368.286</v>
      </c>
      <c r="AE22">
        <v>0.18</v>
      </c>
      <c r="AF22">
        <v>0.49239500000000003</v>
      </c>
      <c r="AH22">
        <v>2640</v>
      </c>
      <c r="AI22">
        <v>5.9787349999999998E-3</v>
      </c>
      <c r="AJ22">
        <f t="shared" si="0"/>
        <v>0.74515284863804732</v>
      </c>
      <c r="AK22">
        <f>U22 - AVERAGEIFS('Placebo Males'!U:U, 'Placebo Males'!B:B, B22, 'Placebo Males'!P:P, P22)</f>
        <v>157.66666666666663</v>
      </c>
      <c r="AL22">
        <f>V22 - AVERAGEIFS('Placebo Males'!V:V, 'Placebo Males'!B:B, B22, 'Placebo Males'!P:P, P22)</f>
        <v>6.3333333333333428</v>
      </c>
      <c r="AM22">
        <f>W22 - AVERAGEIFS('Placebo Males'!W:W, 'Placebo Males'!B:B, B22, 'Placebo Males'!P:P, P22)</f>
        <v>16</v>
      </c>
      <c r="AN22">
        <f>X22 - AVERAGEIFS('Placebo Males'!X:X, 'Placebo Males'!B:B, B22, 'Placebo Males'!P:P, P22)</f>
        <v>-9</v>
      </c>
      <c r="AO22">
        <f>Y22-AVERAGEIFS('Placebo Males'!Y:Y,'Placebo Males'!B:B,B22,'Placebo Males'!P:P,P22)</f>
        <v>26.333333333333343</v>
      </c>
      <c r="AP22">
        <f>Z22 - AVERAGEIFS('Placebo Males'!Z:Z, 'Placebo Males'!B:B, B22, 'Placebo Males'!P:P, P22)</f>
        <v>-1.3333333333333286</v>
      </c>
      <c r="AQ22">
        <f>AB22 - AVERAGEIFS('Placebo Males'!AB:AB, 'Placebo Males'!B:B, B22, 'Placebo Males'!P:P, P22)</f>
        <v>-8</v>
      </c>
      <c r="AR22">
        <f>AC22 - AVERAGEIFS('Placebo Males'!AC:AC, 'Placebo Males'!B:B, B22, 'Placebo Males'!P:P, P22)</f>
        <v>8.3333333333333321</v>
      </c>
      <c r="AS22">
        <f>AD22 - AVERAGEIFS('Placebo Males'!AD:AD, 'Placebo Males'!B:B, B22, 'Placebo Males'!P:P, P22)</f>
        <v>-6.2800000000000296</v>
      </c>
      <c r="AT22">
        <f>AE22 - AVERAGEIFS('Placebo Males'!AE:AE, 'Placebo Males'!B:B, B22, 'Placebo Males'!P:P, P22)</f>
        <v>-5.8304333333333347E-2</v>
      </c>
      <c r="AU22">
        <f>AF22 - AVERAGEIFS('Placebo Males'!AF:AF, 'Placebo Males'!B:B, B22, 'Placebo Males'!P:P, P22)</f>
        <v>2.0960333333333359E-2</v>
      </c>
    </row>
    <row r="23" spans="1:47" x14ac:dyDescent="0.25">
      <c r="A23" t="s">
        <v>1222</v>
      </c>
      <c r="B23">
        <v>1018</v>
      </c>
      <c r="C23" t="s">
        <v>102</v>
      </c>
      <c r="D23">
        <v>30</v>
      </c>
      <c r="E23">
        <v>182</v>
      </c>
      <c r="F23">
        <v>73.3</v>
      </c>
      <c r="G23">
        <v>105.5</v>
      </c>
      <c r="H23">
        <v>58.5</v>
      </c>
      <c r="I23" t="s">
        <v>103</v>
      </c>
      <c r="J23" t="s">
        <v>104</v>
      </c>
      <c r="K23" t="s">
        <v>409</v>
      </c>
      <c r="L23" t="s">
        <v>106</v>
      </c>
      <c r="M23" t="s">
        <v>1201</v>
      </c>
      <c r="N23">
        <v>500</v>
      </c>
      <c r="O23" t="s">
        <v>1202</v>
      </c>
      <c r="P23">
        <v>-0.5</v>
      </c>
      <c r="Q23" t="s">
        <v>109</v>
      </c>
      <c r="R23" t="s">
        <v>108</v>
      </c>
      <c r="S23" t="s">
        <v>108</v>
      </c>
      <c r="T23" t="s">
        <v>108</v>
      </c>
      <c r="U23">
        <v>1222</v>
      </c>
      <c r="V23">
        <v>160</v>
      </c>
      <c r="W23">
        <v>424</v>
      </c>
      <c r="X23">
        <v>104</v>
      </c>
      <c r="Y23">
        <v>244</v>
      </c>
      <c r="Z23">
        <v>76</v>
      </c>
      <c r="AA23" t="s">
        <v>108</v>
      </c>
      <c r="AB23">
        <v>41</v>
      </c>
      <c r="AC23">
        <v>35</v>
      </c>
      <c r="AD23">
        <v>348.952</v>
      </c>
      <c r="AE23">
        <v>0.16326499999999999</v>
      </c>
      <c r="AF23">
        <v>0.49126399999999998</v>
      </c>
      <c r="AH23">
        <v>2640</v>
      </c>
      <c r="AI23">
        <v>5.9787349999999998E-3</v>
      </c>
      <c r="AJ23">
        <f t="shared" si="0"/>
        <v>0.74515284863804732</v>
      </c>
      <c r="AK23">
        <f>U23 - AVERAGEIFS('Placebo Males'!U:U, 'Placebo Males'!B:B, B23, 'Placebo Males'!P:P, P23)</f>
        <v>226.66666666666663</v>
      </c>
      <c r="AL23">
        <f>V23 - AVERAGEIFS('Placebo Males'!V:V, 'Placebo Males'!B:B, B23, 'Placebo Males'!P:P, P23)</f>
        <v>-1.6666666666666572</v>
      </c>
      <c r="AM23">
        <f>W23 - AVERAGEIFS('Placebo Males'!W:W, 'Placebo Males'!B:B, B23, 'Placebo Males'!P:P, P23)</f>
        <v>15</v>
      </c>
      <c r="AN23">
        <f>X23 - AVERAGEIFS('Placebo Males'!X:X, 'Placebo Males'!B:B, B23, 'Placebo Males'!P:P, P23)</f>
        <v>-9</v>
      </c>
      <c r="AO23">
        <f>Y23-AVERAGEIFS('Placebo Males'!Y:Y,'Placebo Males'!B:B,B23,'Placebo Males'!P:P,P23)</f>
        <v>25.333333333333343</v>
      </c>
      <c r="AP23">
        <f>Z23 - AVERAGEIFS('Placebo Males'!Z:Z, 'Placebo Males'!B:B, B23, 'Placebo Males'!P:P, P23)</f>
        <v>-1.3333333333333286</v>
      </c>
      <c r="AQ23">
        <f>AB23 - AVERAGEIFS('Placebo Males'!AB:AB, 'Placebo Males'!B:B, B23, 'Placebo Males'!P:P, P23)</f>
        <v>-8</v>
      </c>
      <c r="AR23">
        <f>AC23 - AVERAGEIFS('Placebo Males'!AC:AC, 'Placebo Males'!B:B, B23, 'Placebo Males'!P:P, P23)</f>
        <v>10.333333333333332</v>
      </c>
      <c r="AS23">
        <f>AD23 - AVERAGEIFS('Placebo Males'!AD:AD, 'Placebo Males'!B:B, B23, 'Placebo Males'!P:P, P23)</f>
        <v>-25.614000000000033</v>
      </c>
      <c r="AT23">
        <f>AE23 - AVERAGEIFS('Placebo Males'!AE:AE, 'Placebo Males'!B:B, B23, 'Placebo Males'!P:P, P23)</f>
        <v>-7.5039333333333347E-2</v>
      </c>
      <c r="AU23">
        <f>AF23 - AVERAGEIFS('Placebo Males'!AF:AF, 'Placebo Males'!B:B, B23, 'Placebo Males'!P:P, P23)</f>
        <v>1.982933333333331E-2</v>
      </c>
    </row>
    <row r="24" spans="1:47" x14ac:dyDescent="0.25">
      <c r="A24" t="s">
        <v>1223</v>
      </c>
      <c r="B24">
        <v>1019</v>
      </c>
      <c r="C24" t="s">
        <v>102</v>
      </c>
      <c r="D24">
        <v>26</v>
      </c>
      <c r="E24">
        <v>176</v>
      </c>
      <c r="F24">
        <v>81.3</v>
      </c>
      <c r="G24">
        <v>109</v>
      </c>
      <c r="H24">
        <v>54.75</v>
      </c>
      <c r="I24" t="s">
        <v>458</v>
      </c>
      <c r="J24" t="s">
        <v>104</v>
      </c>
      <c r="K24" t="s">
        <v>459</v>
      </c>
      <c r="L24" t="s">
        <v>311</v>
      </c>
      <c r="M24" t="s">
        <v>1201</v>
      </c>
      <c r="N24">
        <v>500</v>
      </c>
      <c r="O24" t="s">
        <v>1202</v>
      </c>
      <c r="P24">
        <v>-0.5</v>
      </c>
      <c r="Q24" t="s">
        <v>109</v>
      </c>
      <c r="R24" t="s">
        <v>108</v>
      </c>
      <c r="S24" t="s">
        <v>108</v>
      </c>
      <c r="T24" t="s">
        <v>108</v>
      </c>
      <c r="U24">
        <v>1316</v>
      </c>
      <c r="V24">
        <v>184</v>
      </c>
      <c r="W24">
        <v>424</v>
      </c>
      <c r="X24">
        <v>103</v>
      </c>
      <c r="Y24">
        <v>250</v>
      </c>
      <c r="Z24">
        <v>71</v>
      </c>
      <c r="AA24" t="s">
        <v>108</v>
      </c>
      <c r="AB24">
        <v>48</v>
      </c>
      <c r="AC24">
        <v>28</v>
      </c>
      <c r="AD24">
        <v>807.51099999999997</v>
      </c>
      <c r="AE24">
        <v>0.11627899999999999</v>
      </c>
      <c r="AF24">
        <v>0.447768</v>
      </c>
      <c r="AH24">
        <v>2640</v>
      </c>
      <c r="AI24">
        <v>5.9787349999999998E-3</v>
      </c>
      <c r="AJ24">
        <f t="shared" si="0"/>
        <v>0.74515284863804732</v>
      </c>
      <c r="AK24">
        <f>U24 - AVERAGEIFS('Placebo Males'!U:U, 'Placebo Males'!B:B, B24, 'Placebo Males'!P:P, P24)</f>
        <v>47.666666666666742</v>
      </c>
      <c r="AL24">
        <f>V24 - AVERAGEIFS('Placebo Males'!V:V, 'Placebo Males'!B:B, B24, 'Placebo Males'!P:P, P24)</f>
        <v>5</v>
      </c>
      <c r="AM24">
        <f>W24 - AVERAGEIFS('Placebo Males'!W:W, 'Placebo Males'!B:B, B24, 'Placebo Males'!P:P, P24)</f>
        <v>23</v>
      </c>
      <c r="AN24">
        <f>X24 - AVERAGEIFS('Placebo Males'!X:X, 'Placebo Males'!B:B, B24, 'Placebo Males'!P:P, P24)</f>
        <v>3.3333333333333286</v>
      </c>
      <c r="AO24">
        <f>Y24-AVERAGEIFS('Placebo Males'!Y:Y,'Placebo Males'!B:B,B24,'Placebo Males'!P:P,P24)</f>
        <v>15.333333333333343</v>
      </c>
      <c r="AP24">
        <f>Z24 - AVERAGEIFS('Placebo Males'!Z:Z, 'Placebo Males'!B:B, B24, 'Placebo Males'!P:P, P24)</f>
        <v>4.3333333333333286</v>
      </c>
      <c r="AQ24">
        <f>AB24 - AVERAGEIFS('Placebo Males'!AB:AB, 'Placebo Males'!B:B, B24, 'Placebo Males'!P:P, P24)</f>
        <v>3</v>
      </c>
      <c r="AR24">
        <f>AC24 - AVERAGEIFS('Placebo Males'!AC:AC, 'Placebo Males'!B:B, B24, 'Placebo Males'!P:P, P24)</f>
        <v>1.3333333333333321</v>
      </c>
      <c r="AS24">
        <f>AD24 - AVERAGEIFS('Placebo Males'!AD:AD, 'Placebo Males'!B:B, B24, 'Placebo Males'!P:P, P24)</f>
        <v>64.462999999999852</v>
      </c>
      <c r="AT24">
        <f>AE24 - AVERAGEIFS('Placebo Males'!AE:AE, 'Placebo Males'!B:B, B24, 'Placebo Males'!P:P, P24)</f>
        <v>5.6661099999999992E-2</v>
      </c>
      <c r="AU24">
        <f>AF24 - AVERAGEIFS('Placebo Males'!AF:AF, 'Placebo Males'!B:B, B24, 'Placebo Males'!P:P, P24)</f>
        <v>4.9980000000000024E-2</v>
      </c>
    </row>
    <row r="25" spans="1:47" x14ac:dyDescent="0.25">
      <c r="A25" t="s">
        <v>1224</v>
      </c>
      <c r="B25">
        <v>1019</v>
      </c>
      <c r="C25" t="s">
        <v>102</v>
      </c>
      <c r="D25">
        <v>26</v>
      </c>
      <c r="E25">
        <v>176</v>
      </c>
      <c r="F25">
        <v>81.3</v>
      </c>
      <c r="G25">
        <v>109</v>
      </c>
      <c r="H25">
        <v>54.75</v>
      </c>
      <c r="I25" t="s">
        <v>458</v>
      </c>
      <c r="J25" t="s">
        <v>104</v>
      </c>
      <c r="K25" t="s">
        <v>459</v>
      </c>
      <c r="L25" t="s">
        <v>311</v>
      </c>
      <c r="M25" t="s">
        <v>1201</v>
      </c>
      <c r="N25">
        <v>500</v>
      </c>
      <c r="O25" t="s">
        <v>1202</v>
      </c>
      <c r="P25">
        <v>-0.5</v>
      </c>
      <c r="Q25" t="s">
        <v>109</v>
      </c>
      <c r="R25" t="s">
        <v>108</v>
      </c>
      <c r="S25" t="s">
        <v>108</v>
      </c>
      <c r="T25" t="s">
        <v>108</v>
      </c>
      <c r="U25">
        <v>1294</v>
      </c>
      <c r="V25">
        <v>183</v>
      </c>
      <c r="W25">
        <v>422</v>
      </c>
      <c r="X25">
        <v>103</v>
      </c>
      <c r="Y25">
        <v>249</v>
      </c>
      <c r="Z25">
        <v>70</v>
      </c>
      <c r="AA25" t="s">
        <v>108</v>
      </c>
      <c r="AB25">
        <v>47</v>
      </c>
      <c r="AC25">
        <v>27</v>
      </c>
      <c r="AD25">
        <v>822.20399999999995</v>
      </c>
      <c r="AE25">
        <v>8.8888900000000007E-2</v>
      </c>
      <c r="AF25">
        <v>0.44539400000000001</v>
      </c>
      <c r="AH25">
        <v>2640</v>
      </c>
      <c r="AI25">
        <v>5.9787349999999998E-3</v>
      </c>
      <c r="AJ25">
        <f t="shared" si="0"/>
        <v>0.74515284863804732</v>
      </c>
      <c r="AK25">
        <f>U25 - AVERAGEIFS('Placebo Males'!U:U, 'Placebo Males'!B:B, B25, 'Placebo Males'!P:P, P25)</f>
        <v>25.666666666666742</v>
      </c>
      <c r="AL25">
        <f>V25 - AVERAGEIFS('Placebo Males'!V:V, 'Placebo Males'!B:B, B25, 'Placebo Males'!P:P, P25)</f>
        <v>4</v>
      </c>
      <c r="AM25">
        <f>W25 - AVERAGEIFS('Placebo Males'!W:W, 'Placebo Males'!B:B, B25, 'Placebo Males'!P:P, P25)</f>
        <v>21</v>
      </c>
      <c r="AN25">
        <f>X25 - AVERAGEIFS('Placebo Males'!X:X, 'Placebo Males'!B:B, B25, 'Placebo Males'!P:P, P25)</f>
        <v>3.3333333333333286</v>
      </c>
      <c r="AO25">
        <f>Y25-AVERAGEIFS('Placebo Males'!Y:Y,'Placebo Males'!B:B,B25,'Placebo Males'!P:P,P25)</f>
        <v>14.333333333333343</v>
      </c>
      <c r="AP25">
        <f>Z25 - AVERAGEIFS('Placebo Males'!Z:Z, 'Placebo Males'!B:B, B25, 'Placebo Males'!P:P, P25)</f>
        <v>3.3333333333333286</v>
      </c>
      <c r="AQ25">
        <f>AB25 - AVERAGEIFS('Placebo Males'!AB:AB, 'Placebo Males'!B:B, B25, 'Placebo Males'!P:P, P25)</f>
        <v>2</v>
      </c>
      <c r="AR25">
        <f>AC25 - AVERAGEIFS('Placebo Males'!AC:AC, 'Placebo Males'!B:B, B25, 'Placebo Males'!P:P, P25)</f>
        <v>0.33333333333333215</v>
      </c>
      <c r="AS25">
        <f>AD25 - AVERAGEIFS('Placebo Males'!AD:AD, 'Placebo Males'!B:B, B25, 'Placebo Males'!P:P, P25)</f>
        <v>79.155999999999835</v>
      </c>
      <c r="AT25">
        <f>AE25 - AVERAGEIFS('Placebo Males'!AE:AE, 'Placebo Males'!B:B, B25, 'Placebo Males'!P:P, P25)</f>
        <v>2.9271000000000005E-2</v>
      </c>
      <c r="AU25">
        <f>AF25 - AVERAGEIFS('Placebo Males'!AF:AF, 'Placebo Males'!B:B, B25, 'Placebo Males'!P:P, P25)</f>
        <v>4.7606000000000037E-2</v>
      </c>
    </row>
    <row r="26" spans="1:47" x14ac:dyDescent="0.25">
      <c r="A26" t="s">
        <v>1225</v>
      </c>
      <c r="B26">
        <v>1019</v>
      </c>
      <c r="C26" t="s">
        <v>102</v>
      </c>
      <c r="D26">
        <v>26</v>
      </c>
      <c r="E26">
        <v>176</v>
      </c>
      <c r="F26">
        <v>81.3</v>
      </c>
      <c r="G26">
        <v>109</v>
      </c>
      <c r="H26">
        <v>54.75</v>
      </c>
      <c r="I26" t="s">
        <v>458</v>
      </c>
      <c r="J26" t="s">
        <v>104</v>
      </c>
      <c r="K26" t="s">
        <v>459</v>
      </c>
      <c r="L26" t="s">
        <v>311</v>
      </c>
      <c r="M26" t="s">
        <v>1201</v>
      </c>
      <c r="N26">
        <v>500</v>
      </c>
      <c r="O26" t="s">
        <v>1202</v>
      </c>
      <c r="P26">
        <v>-0.5</v>
      </c>
      <c r="Q26" t="s">
        <v>109</v>
      </c>
      <c r="R26" t="s">
        <v>108</v>
      </c>
      <c r="S26" t="s">
        <v>108</v>
      </c>
      <c r="T26" t="s">
        <v>108</v>
      </c>
      <c r="U26">
        <v>1156</v>
      </c>
      <c r="V26">
        <v>183</v>
      </c>
      <c r="W26">
        <v>416</v>
      </c>
      <c r="X26">
        <v>108</v>
      </c>
      <c r="Y26">
        <v>237</v>
      </c>
      <c r="Z26">
        <v>71</v>
      </c>
      <c r="AA26" t="s">
        <v>108</v>
      </c>
      <c r="AB26">
        <v>45</v>
      </c>
      <c r="AC26">
        <v>28</v>
      </c>
      <c r="AD26">
        <v>805.69899999999996</v>
      </c>
      <c r="AE26">
        <v>6.6666699999999995E-2</v>
      </c>
      <c r="AF26">
        <v>0.437556</v>
      </c>
      <c r="AH26">
        <v>2640</v>
      </c>
      <c r="AI26">
        <v>5.9787349999999998E-3</v>
      </c>
      <c r="AJ26">
        <f t="shared" si="0"/>
        <v>0.74515284863804732</v>
      </c>
      <c r="AK26">
        <f>U26 - AVERAGEIFS('Placebo Males'!U:U, 'Placebo Males'!B:B, B26, 'Placebo Males'!P:P, P26)</f>
        <v>-112.33333333333326</v>
      </c>
      <c r="AL26">
        <f>V26 - AVERAGEIFS('Placebo Males'!V:V, 'Placebo Males'!B:B, B26, 'Placebo Males'!P:P, P26)</f>
        <v>4</v>
      </c>
      <c r="AM26">
        <f>W26 - AVERAGEIFS('Placebo Males'!W:W, 'Placebo Males'!B:B, B26, 'Placebo Males'!P:P, P26)</f>
        <v>15</v>
      </c>
      <c r="AN26">
        <f>X26 - AVERAGEIFS('Placebo Males'!X:X, 'Placebo Males'!B:B, B26, 'Placebo Males'!P:P, P26)</f>
        <v>8.3333333333333286</v>
      </c>
      <c r="AO26">
        <f>Y26-AVERAGEIFS('Placebo Males'!Y:Y,'Placebo Males'!B:B,B26,'Placebo Males'!P:P,P26)</f>
        <v>2.3333333333333428</v>
      </c>
      <c r="AP26">
        <f>Z26 - AVERAGEIFS('Placebo Males'!Z:Z, 'Placebo Males'!B:B, B26, 'Placebo Males'!P:P, P26)</f>
        <v>4.3333333333333286</v>
      </c>
      <c r="AQ26">
        <f>AB26 - AVERAGEIFS('Placebo Males'!AB:AB, 'Placebo Males'!B:B, B26, 'Placebo Males'!P:P, P26)</f>
        <v>0</v>
      </c>
      <c r="AR26">
        <f>AC26 - AVERAGEIFS('Placebo Males'!AC:AC, 'Placebo Males'!B:B, B26, 'Placebo Males'!P:P, P26)</f>
        <v>1.3333333333333321</v>
      </c>
      <c r="AS26">
        <f>AD26 - AVERAGEIFS('Placebo Males'!AD:AD, 'Placebo Males'!B:B, B26, 'Placebo Males'!P:P, P26)</f>
        <v>62.65099999999984</v>
      </c>
      <c r="AT26">
        <f>AE26 - AVERAGEIFS('Placebo Males'!AE:AE, 'Placebo Males'!B:B, B26, 'Placebo Males'!P:P, P26)</f>
        <v>7.048799999999994E-3</v>
      </c>
      <c r="AU26">
        <f>AF26 - AVERAGEIFS('Placebo Males'!AF:AF, 'Placebo Males'!B:B, B26, 'Placebo Males'!P:P, P26)</f>
        <v>3.9768000000000026E-2</v>
      </c>
    </row>
    <row r="27" spans="1:47" x14ac:dyDescent="0.25">
      <c r="A27" t="s">
        <v>1226</v>
      </c>
      <c r="B27">
        <v>1020</v>
      </c>
      <c r="C27" t="s">
        <v>102</v>
      </c>
      <c r="D27">
        <v>20</v>
      </c>
      <c r="E27">
        <v>185</v>
      </c>
      <c r="F27">
        <v>61.6</v>
      </c>
      <c r="G27">
        <v>105.25</v>
      </c>
      <c r="H27">
        <v>56.75</v>
      </c>
      <c r="I27" t="s">
        <v>103</v>
      </c>
      <c r="J27" t="s">
        <v>104</v>
      </c>
      <c r="K27" t="s">
        <v>509</v>
      </c>
      <c r="L27" t="s">
        <v>460</v>
      </c>
      <c r="M27" t="s">
        <v>1201</v>
      </c>
      <c r="N27">
        <v>500</v>
      </c>
      <c r="O27" t="s">
        <v>1202</v>
      </c>
      <c r="P27">
        <v>-0.5</v>
      </c>
      <c r="Q27" t="s">
        <v>109</v>
      </c>
      <c r="R27" t="s">
        <v>108</v>
      </c>
      <c r="S27" t="s">
        <v>108</v>
      </c>
      <c r="T27" t="s">
        <v>108</v>
      </c>
      <c r="U27">
        <v>1250</v>
      </c>
      <c r="V27">
        <v>137</v>
      </c>
      <c r="W27">
        <v>404</v>
      </c>
      <c r="X27">
        <v>112</v>
      </c>
      <c r="Y27">
        <v>219</v>
      </c>
      <c r="Z27">
        <v>73</v>
      </c>
      <c r="AA27" t="s">
        <v>108</v>
      </c>
      <c r="AB27">
        <v>46</v>
      </c>
      <c r="AC27">
        <v>29</v>
      </c>
      <c r="AD27">
        <v>943.78800000000001</v>
      </c>
      <c r="AE27">
        <v>0.16326499999999999</v>
      </c>
      <c r="AF27">
        <v>0.449133</v>
      </c>
      <c r="AH27">
        <v>2630</v>
      </c>
      <c r="AI27">
        <v>5.956088E-3</v>
      </c>
      <c r="AJ27">
        <f t="shared" si="0"/>
        <v>0.74472019144274437</v>
      </c>
      <c r="AK27">
        <f>U27 - AVERAGEIFS('Placebo Males'!U:U, 'Placebo Males'!B:B, B27, 'Placebo Males'!P:P, P27)</f>
        <v>68.333333333333258</v>
      </c>
      <c r="AL27">
        <f>V27 - AVERAGEIFS('Placebo Males'!V:V, 'Placebo Males'!B:B, B27, 'Placebo Males'!P:P, P27)</f>
        <v>-5</v>
      </c>
      <c r="AM27">
        <f>W27 - AVERAGEIFS('Placebo Males'!W:W, 'Placebo Males'!B:B, B27, 'Placebo Males'!P:P, P27)</f>
        <v>9.6666666666666856</v>
      </c>
      <c r="AN27">
        <f>X27 - AVERAGEIFS('Placebo Males'!X:X, 'Placebo Males'!B:B, B27, 'Placebo Males'!P:P, P27)</f>
        <v>11</v>
      </c>
      <c r="AO27">
        <f>Y27-AVERAGEIFS('Placebo Males'!Y:Y,'Placebo Males'!B:B,B27,'Placebo Males'!P:P,P27)</f>
        <v>-2</v>
      </c>
      <c r="AP27">
        <f>Z27 - AVERAGEIFS('Placebo Males'!Z:Z, 'Placebo Males'!B:B, B27, 'Placebo Males'!P:P, P27)</f>
        <v>0.6666666666666714</v>
      </c>
      <c r="AQ27">
        <f>AB27 - AVERAGEIFS('Placebo Males'!AB:AB, 'Placebo Males'!B:B, B27, 'Placebo Males'!P:P, P27)</f>
        <v>-2.6666666666666643</v>
      </c>
      <c r="AR27">
        <f>AC27 - AVERAGEIFS('Placebo Males'!AC:AC, 'Placebo Males'!B:B, B27, 'Placebo Males'!P:P, P27)</f>
        <v>0.66666666666666785</v>
      </c>
      <c r="AS27">
        <f>AD27 - AVERAGEIFS('Placebo Males'!AD:AD, 'Placebo Males'!B:B, B27, 'Placebo Males'!P:P, P27)</f>
        <v>70.260999999999967</v>
      </c>
      <c r="AT27">
        <f>AE27 - AVERAGEIFS('Placebo Males'!AE:AE, 'Placebo Males'!B:B, B27, 'Placebo Males'!P:P, P27)</f>
        <v>-2.8436333333333369E-2</v>
      </c>
      <c r="AU27">
        <f>AF27 - AVERAGEIFS('Placebo Males'!AF:AF, 'Placebo Males'!B:B, B27, 'Placebo Males'!P:P, P27)</f>
        <v>1.7014000000000029E-2</v>
      </c>
    </row>
    <row r="28" spans="1:47" x14ac:dyDescent="0.25">
      <c r="A28" t="s">
        <v>1227</v>
      </c>
      <c r="B28">
        <v>1020</v>
      </c>
      <c r="C28" t="s">
        <v>102</v>
      </c>
      <c r="D28">
        <v>20</v>
      </c>
      <c r="E28">
        <v>185</v>
      </c>
      <c r="F28">
        <v>61.6</v>
      </c>
      <c r="G28">
        <v>105.25</v>
      </c>
      <c r="H28">
        <v>56.75</v>
      </c>
      <c r="I28" t="s">
        <v>103</v>
      </c>
      <c r="J28" t="s">
        <v>104</v>
      </c>
      <c r="K28" t="s">
        <v>509</v>
      </c>
      <c r="L28" t="s">
        <v>460</v>
      </c>
      <c r="M28" t="s">
        <v>1201</v>
      </c>
      <c r="N28">
        <v>500</v>
      </c>
      <c r="O28" t="s">
        <v>1202</v>
      </c>
      <c r="P28">
        <v>-0.5</v>
      </c>
      <c r="Q28" t="s">
        <v>109</v>
      </c>
      <c r="R28" t="s">
        <v>108</v>
      </c>
      <c r="S28" t="s">
        <v>108</v>
      </c>
      <c r="T28" t="s">
        <v>108</v>
      </c>
      <c r="U28">
        <v>1185</v>
      </c>
      <c r="V28">
        <v>143</v>
      </c>
      <c r="W28">
        <v>402</v>
      </c>
      <c r="X28">
        <v>107</v>
      </c>
      <c r="Y28">
        <v>222</v>
      </c>
      <c r="Z28">
        <v>73</v>
      </c>
      <c r="AA28" t="s">
        <v>108</v>
      </c>
      <c r="AB28">
        <v>47</v>
      </c>
      <c r="AC28">
        <v>29</v>
      </c>
      <c r="AD28">
        <v>912.673</v>
      </c>
      <c r="AE28">
        <v>0.20408200000000001</v>
      </c>
      <c r="AF28">
        <v>0.45016400000000001</v>
      </c>
      <c r="AH28">
        <v>2630</v>
      </c>
      <c r="AI28">
        <v>5.956088E-3</v>
      </c>
      <c r="AJ28">
        <f t="shared" si="0"/>
        <v>0.74472019144274437</v>
      </c>
      <c r="AK28">
        <f>U28 - AVERAGEIFS('Placebo Males'!U:U, 'Placebo Males'!B:B, B28, 'Placebo Males'!P:P, P28)</f>
        <v>3.3333333333332575</v>
      </c>
      <c r="AL28">
        <f>V28 - AVERAGEIFS('Placebo Males'!V:V, 'Placebo Males'!B:B, B28, 'Placebo Males'!P:P, P28)</f>
        <v>1</v>
      </c>
      <c r="AM28">
        <f>W28 - AVERAGEIFS('Placebo Males'!W:W, 'Placebo Males'!B:B, B28, 'Placebo Males'!P:P, P28)</f>
        <v>7.6666666666666856</v>
      </c>
      <c r="AN28">
        <f>X28 - AVERAGEIFS('Placebo Males'!X:X, 'Placebo Males'!B:B, B28, 'Placebo Males'!P:P, P28)</f>
        <v>6</v>
      </c>
      <c r="AO28">
        <f>Y28-AVERAGEIFS('Placebo Males'!Y:Y,'Placebo Males'!B:B,B28,'Placebo Males'!P:P,P28)</f>
        <v>1</v>
      </c>
      <c r="AP28">
        <f>Z28 - AVERAGEIFS('Placebo Males'!Z:Z, 'Placebo Males'!B:B, B28, 'Placebo Males'!P:P, P28)</f>
        <v>0.6666666666666714</v>
      </c>
      <c r="AQ28">
        <f>AB28 - AVERAGEIFS('Placebo Males'!AB:AB, 'Placebo Males'!B:B, B28, 'Placebo Males'!P:P, P28)</f>
        <v>-1.6666666666666643</v>
      </c>
      <c r="AR28">
        <f>AC28 - AVERAGEIFS('Placebo Males'!AC:AC, 'Placebo Males'!B:B, B28, 'Placebo Males'!P:P, P28)</f>
        <v>0.66666666666666785</v>
      </c>
      <c r="AS28">
        <f>AD28 - AVERAGEIFS('Placebo Males'!AD:AD, 'Placebo Males'!B:B, B28, 'Placebo Males'!P:P, P28)</f>
        <v>39.145999999999958</v>
      </c>
      <c r="AT28">
        <f>AE28 - AVERAGEIFS('Placebo Males'!AE:AE, 'Placebo Males'!B:B, B28, 'Placebo Males'!P:P, P28)</f>
        <v>1.2380666666666651E-2</v>
      </c>
      <c r="AU28">
        <f>AF28 - AVERAGEIFS('Placebo Males'!AF:AF, 'Placebo Males'!B:B, B28, 'Placebo Males'!P:P, P28)</f>
        <v>1.8045000000000033E-2</v>
      </c>
    </row>
    <row r="29" spans="1:47" x14ac:dyDescent="0.25">
      <c r="A29" t="s">
        <v>1228</v>
      </c>
      <c r="B29">
        <v>1020</v>
      </c>
      <c r="C29" t="s">
        <v>102</v>
      </c>
      <c r="D29">
        <v>20</v>
      </c>
      <c r="E29">
        <v>185</v>
      </c>
      <c r="F29">
        <v>61.6</v>
      </c>
      <c r="G29">
        <v>105.25</v>
      </c>
      <c r="H29">
        <v>56.75</v>
      </c>
      <c r="I29" t="s">
        <v>103</v>
      </c>
      <c r="J29" t="s">
        <v>104</v>
      </c>
      <c r="K29" t="s">
        <v>509</v>
      </c>
      <c r="L29" t="s">
        <v>460</v>
      </c>
      <c r="M29" t="s">
        <v>1201</v>
      </c>
      <c r="N29">
        <v>500</v>
      </c>
      <c r="O29" t="s">
        <v>1202</v>
      </c>
      <c r="P29">
        <v>-0.5</v>
      </c>
      <c r="Q29" t="s">
        <v>109</v>
      </c>
      <c r="R29" t="s">
        <v>108</v>
      </c>
      <c r="S29" t="s">
        <v>108</v>
      </c>
      <c r="T29" t="s">
        <v>108</v>
      </c>
      <c r="U29">
        <v>1253</v>
      </c>
      <c r="V29">
        <v>148</v>
      </c>
      <c r="W29">
        <v>398</v>
      </c>
      <c r="X29">
        <v>96</v>
      </c>
      <c r="Y29">
        <v>230</v>
      </c>
      <c r="Z29">
        <v>72</v>
      </c>
      <c r="AA29" t="s">
        <v>108</v>
      </c>
      <c r="AB29">
        <v>47</v>
      </c>
      <c r="AC29">
        <v>30</v>
      </c>
      <c r="AD29">
        <v>939.35699999999997</v>
      </c>
      <c r="AE29">
        <v>0.16</v>
      </c>
      <c r="AF29">
        <v>0.44858399999999998</v>
      </c>
      <c r="AH29">
        <v>2630</v>
      </c>
      <c r="AI29">
        <v>5.956088E-3</v>
      </c>
      <c r="AJ29">
        <f t="shared" si="0"/>
        <v>0.74472019144274437</v>
      </c>
      <c r="AK29">
        <f>U29 - AVERAGEIFS('Placebo Males'!U:U, 'Placebo Males'!B:B, B29, 'Placebo Males'!P:P, P29)</f>
        <v>71.333333333333258</v>
      </c>
      <c r="AL29">
        <f>V29 - AVERAGEIFS('Placebo Males'!V:V, 'Placebo Males'!B:B, B29, 'Placebo Males'!P:P, P29)</f>
        <v>6</v>
      </c>
      <c r="AM29">
        <f>W29 - AVERAGEIFS('Placebo Males'!W:W, 'Placebo Males'!B:B, B29, 'Placebo Males'!P:P, P29)</f>
        <v>3.6666666666666856</v>
      </c>
      <c r="AN29">
        <f>X29 - AVERAGEIFS('Placebo Males'!X:X, 'Placebo Males'!B:B, B29, 'Placebo Males'!P:P, P29)</f>
        <v>-5</v>
      </c>
      <c r="AO29">
        <f>Y29-AVERAGEIFS('Placebo Males'!Y:Y,'Placebo Males'!B:B,B29,'Placebo Males'!P:P,P29)</f>
        <v>9</v>
      </c>
      <c r="AP29">
        <f>Z29 - AVERAGEIFS('Placebo Males'!Z:Z, 'Placebo Males'!B:B, B29, 'Placebo Males'!P:P, P29)</f>
        <v>-0.3333333333333286</v>
      </c>
      <c r="AQ29">
        <f>AB29 - AVERAGEIFS('Placebo Males'!AB:AB, 'Placebo Males'!B:B, B29, 'Placebo Males'!P:P, P29)</f>
        <v>-1.6666666666666643</v>
      </c>
      <c r="AR29">
        <f>AC29 - AVERAGEIFS('Placebo Males'!AC:AC, 'Placebo Males'!B:B, B29, 'Placebo Males'!P:P, P29)</f>
        <v>1.6666666666666679</v>
      </c>
      <c r="AS29">
        <f>AD29 - AVERAGEIFS('Placebo Males'!AD:AD, 'Placebo Males'!B:B, B29, 'Placebo Males'!P:P, P29)</f>
        <v>65.829999999999927</v>
      </c>
      <c r="AT29">
        <f>AE29 - AVERAGEIFS('Placebo Males'!AE:AE, 'Placebo Males'!B:B, B29, 'Placebo Males'!P:P, P29)</f>
        <v>-3.1701333333333359E-2</v>
      </c>
      <c r="AU29">
        <f>AF29 - AVERAGEIFS('Placebo Males'!AF:AF, 'Placebo Males'!B:B, B29, 'Placebo Males'!P:P, P29)</f>
        <v>1.6465000000000007E-2</v>
      </c>
    </row>
    <row r="30" spans="1:47" x14ac:dyDescent="0.25">
      <c r="A30" t="s">
        <v>1229</v>
      </c>
      <c r="B30">
        <v>1021</v>
      </c>
      <c r="C30" t="s">
        <v>102</v>
      </c>
      <c r="D30">
        <v>35</v>
      </c>
      <c r="E30">
        <v>171.5</v>
      </c>
      <c r="F30">
        <v>70.900000000000006</v>
      </c>
      <c r="G30">
        <v>97.25</v>
      </c>
      <c r="H30">
        <v>55.75</v>
      </c>
      <c r="I30" t="s">
        <v>458</v>
      </c>
      <c r="J30" t="s">
        <v>104</v>
      </c>
      <c r="K30" t="s">
        <v>459</v>
      </c>
      <c r="L30" t="s">
        <v>311</v>
      </c>
      <c r="M30" t="s">
        <v>1201</v>
      </c>
      <c r="N30">
        <v>500</v>
      </c>
      <c r="O30" t="s">
        <v>1202</v>
      </c>
      <c r="P30">
        <v>-0.5</v>
      </c>
      <c r="Q30" t="s">
        <v>109</v>
      </c>
      <c r="R30" t="s">
        <v>108</v>
      </c>
      <c r="S30" t="s">
        <v>108</v>
      </c>
      <c r="T30" t="s">
        <v>108</v>
      </c>
      <c r="U30">
        <v>1128</v>
      </c>
      <c r="V30">
        <v>172</v>
      </c>
      <c r="W30">
        <v>431</v>
      </c>
      <c r="X30">
        <v>82</v>
      </c>
      <c r="Y30">
        <v>273</v>
      </c>
      <c r="Z30">
        <v>76</v>
      </c>
      <c r="AA30" t="s">
        <v>108</v>
      </c>
      <c r="AB30">
        <v>50</v>
      </c>
      <c r="AC30">
        <v>28</v>
      </c>
      <c r="AD30">
        <v>506.37900000000002</v>
      </c>
      <c r="AE30">
        <v>0.2</v>
      </c>
      <c r="AF30">
        <v>0.53239700000000001</v>
      </c>
      <c r="AH30">
        <v>2580</v>
      </c>
      <c r="AI30">
        <v>5.8428539999999998E-3</v>
      </c>
      <c r="AJ30">
        <f t="shared" si="0"/>
        <v>0.74252456286789759</v>
      </c>
      <c r="AK30">
        <f>U30 - AVERAGEIFS('Placebo Males'!U:U, 'Placebo Males'!B:B, B30, 'Placebo Males'!P:P, P30)</f>
        <v>31.666666666666742</v>
      </c>
      <c r="AL30">
        <f>V30 - AVERAGEIFS('Placebo Males'!V:V, 'Placebo Males'!B:B, B30, 'Placebo Males'!P:P, P30)</f>
        <v>9.3333333333333428</v>
      </c>
      <c r="AM30">
        <f>W30 - AVERAGEIFS('Placebo Males'!W:W, 'Placebo Males'!B:B, B30, 'Placebo Males'!P:P, P30)</f>
        <v>3.6666666666666856</v>
      </c>
      <c r="AN30">
        <f>X30 - AVERAGEIFS('Placebo Males'!X:X, 'Placebo Males'!B:B, B30, 'Placebo Males'!P:P, P30)</f>
        <v>-13.333333333333329</v>
      </c>
      <c r="AO30">
        <f>Y30-AVERAGEIFS('Placebo Males'!Y:Y,'Placebo Males'!B:B,B30,'Placebo Males'!P:P,P30)</f>
        <v>18</v>
      </c>
      <c r="AP30">
        <f>Z30 - AVERAGEIFS('Placebo Males'!Z:Z, 'Placebo Males'!B:B, B30, 'Placebo Males'!P:P, P30)</f>
        <v>-1</v>
      </c>
      <c r="AQ30">
        <f>AB30 - AVERAGEIFS('Placebo Males'!AB:AB, 'Placebo Males'!B:B, B30, 'Placebo Males'!P:P, P30)</f>
        <v>-1</v>
      </c>
      <c r="AR30">
        <f>AC30 - AVERAGEIFS('Placebo Males'!AC:AC, 'Placebo Males'!B:B, B30, 'Placebo Males'!P:P, P30)</f>
        <v>3</v>
      </c>
      <c r="AS30">
        <f>AD30 - AVERAGEIFS('Placebo Males'!AD:AD, 'Placebo Males'!B:B, B30, 'Placebo Males'!P:P, P30)</f>
        <v>63.395000000000039</v>
      </c>
      <c r="AT30">
        <f>AE30 - AVERAGEIFS('Placebo Males'!AE:AE, 'Placebo Males'!B:B, B30, 'Placebo Males'!P:P, P30)</f>
        <v>7.7856666666666671E-2</v>
      </c>
      <c r="AU30">
        <f>AF30 - AVERAGEIFS('Placebo Males'!AF:AF, 'Placebo Males'!B:B, B30, 'Placebo Males'!P:P, P30)</f>
        <v>1.2721333333333362E-2</v>
      </c>
    </row>
    <row r="31" spans="1:47" x14ac:dyDescent="0.25">
      <c r="A31" t="s">
        <v>1230</v>
      </c>
      <c r="B31">
        <v>1021</v>
      </c>
      <c r="C31" t="s">
        <v>102</v>
      </c>
      <c r="D31">
        <v>35</v>
      </c>
      <c r="E31">
        <v>171.5</v>
      </c>
      <c r="F31">
        <v>70.900000000000006</v>
      </c>
      <c r="G31">
        <v>97.25</v>
      </c>
      <c r="H31">
        <v>55.75</v>
      </c>
      <c r="I31" t="s">
        <v>458</v>
      </c>
      <c r="J31" t="s">
        <v>104</v>
      </c>
      <c r="K31" t="s">
        <v>459</v>
      </c>
      <c r="L31" t="s">
        <v>311</v>
      </c>
      <c r="M31" t="s">
        <v>1201</v>
      </c>
      <c r="N31">
        <v>500</v>
      </c>
      <c r="O31" t="s">
        <v>1202</v>
      </c>
      <c r="P31">
        <v>-0.5</v>
      </c>
      <c r="Q31" t="s">
        <v>109</v>
      </c>
      <c r="R31" t="s">
        <v>108</v>
      </c>
      <c r="S31" t="s">
        <v>108</v>
      </c>
      <c r="T31" t="s">
        <v>108</v>
      </c>
      <c r="U31">
        <v>1128</v>
      </c>
      <c r="V31">
        <v>170</v>
      </c>
      <c r="W31">
        <v>429</v>
      </c>
      <c r="X31">
        <v>84</v>
      </c>
      <c r="Y31">
        <v>271</v>
      </c>
      <c r="Z31">
        <v>74</v>
      </c>
      <c r="AA31" t="s">
        <v>108</v>
      </c>
      <c r="AB31">
        <v>51</v>
      </c>
      <c r="AC31">
        <v>26</v>
      </c>
      <c r="AD31">
        <v>514.91899999999998</v>
      </c>
      <c r="AE31">
        <v>0.20833299999999999</v>
      </c>
      <c r="AF31">
        <v>0.52663800000000005</v>
      </c>
      <c r="AH31">
        <v>2580</v>
      </c>
      <c r="AI31">
        <v>5.8428539999999998E-3</v>
      </c>
      <c r="AJ31">
        <f t="shared" si="0"/>
        <v>0.74252456286789759</v>
      </c>
      <c r="AK31">
        <f>U31 - AVERAGEIFS('Placebo Males'!U:U, 'Placebo Males'!B:B, B31, 'Placebo Males'!P:P, P31)</f>
        <v>31.666666666666742</v>
      </c>
      <c r="AL31">
        <f>V31 - AVERAGEIFS('Placebo Males'!V:V, 'Placebo Males'!B:B, B31, 'Placebo Males'!P:P, P31)</f>
        <v>7.3333333333333428</v>
      </c>
      <c r="AM31">
        <f>W31 - AVERAGEIFS('Placebo Males'!W:W, 'Placebo Males'!B:B, B31, 'Placebo Males'!P:P, P31)</f>
        <v>1.6666666666666856</v>
      </c>
      <c r="AN31">
        <f>X31 - AVERAGEIFS('Placebo Males'!X:X, 'Placebo Males'!B:B, B31, 'Placebo Males'!P:P, P31)</f>
        <v>-11.333333333333329</v>
      </c>
      <c r="AO31">
        <f>Y31-AVERAGEIFS('Placebo Males'!Y:Y,'Placebo Males'!B:B,B31,'Placebo Males'!P:P,P31)</f>
        <v>16</v>
      </c>
      <c r="AP31">
        <f>Z31 - AVERAGEIFS('Placebo Males'!Z:Z, 'Placebo Males'!B:B, B31, 'Placebo Males'!P:P, P31)</f>
        <v>-3</v>
      </c>
      <c r="AQ31">
        <f>AB31 - AVERAGEIFS('Placebo Males'!AB:AB, 'Placebo Males'!B:B, B31, 'Placebo Males'!P:P, P31)</f>
        <v>0</v>
      </c>
      <c r="AR31">
        <f>AC31 - AVERAGEIFS('Placebo Males'!AC:AC, 'Placebo Males'!B:B, B31, 'Placebo Males'!P:P, P31)</f>
        <v>1</v>
      </c>
      <c r="AS31">
        <f>AD31 - AVERAGEIFS('Placebo Males'!AD:AD, 'Placebo Males'!B:B, B31, 'Placebo Males'!P:P, P31)</f>
        <v>71.935000000000002</v>
      </c>
      <c r="AT31">
        <f>AE31 - AVERAGEIFS('Placebo Males'!AE:AE, 'Placebo Males'!B:B, B31, 'Placebo Males'!P:P, P31)</f>
        <v>8.6189666666666651E-2</v>
      </c>
      <c r="AU31">
        <f>AF31 - AVERAGEIFS('Placebo Males'!AF:AF, 'Placebo Males'!B:B, B31, 'Placebo Males'!P:P, P31)</f>
        <v>6.9623333333334037E-3</v>
      </c>
    </row>
    <row r="32" spans="1:47" x14ac:dyDescent="0.25">
      <c r="A32" t="s">
        <v>1231</v>
      </c>
      <c r="B32">
        <v>1021</v>
      </c>
      <c r="C32" t="s">
        <v>102</v>
      </c>
      <c r="D32">
        <v>35</v>
      </c>
      <c r="E32">
        <v>171.5</v>
      </c>
      <c r="F32">
        <v>70.900000000000006</v>
      </c>
      <c r="G32">
        <v>97.25</v>
      </c>
      <c r="H32">
        <v>55.75</v>
      </c>
      <c r="I32" t="s">
        <v>458</v>
      </c>
      <c r="J32" t="s">
        <v>104</v>
      </c>
      <c r="K32" t="s">
        <v>459</v>
      </c>
      <c r="L32" t="s">
        <v>311</v>
      </c>
      <c r="M32" t="s">
        <v>1201</v>
      </c>
      <c r="N32">
        <v>500</v>
      </c>
      <c r="O32" t="s">
        <v>1202</v>
      </c>
      <c r="P32">
        <v>-0.5</v>
      </c>
      <c r="Q32" t="s">
        <v>109</v>
      </c>
      <c r="R32" t="s">
        <v>108</v>
      </c>
      <c r="S32" t="s">
        <v>108</v>
      </c>
      <c r="T32" t="s">
        <v>108</v>
      </c>
      <c r="U32">
        <v>1113</v>
      </c>
      <c r="V32">
        <v>169</v>
      </c>
      <c r="W32">
        <v>430</v>
      </c>
      <c r="X32">
        <v>81</v>
      </c>
      <c r="Y32">
        <v>274</v>
      </c>
      <c r="Z32">
        <v>75</v>
      </c>
      <c r="AA32" t="s">
        <v>108</v>
      </c>
      <c r="AB32">
        <v>48</v>
      </c>
      <c r="AC32">
        <v>28</v>
      </c>
      <c r="AD32">
        <v>516.62900000000002</v>
      </c>
      <c r="AE32">
        <v>0.21276600000000001</v>
      </c>
      <c r="AF32">
        <v>0.53060399999999996</v>
      </c>
      <c r="AH32">
        <v>2580</v>
      </c>
      <c r="AI32">
        <v>5.8428539999999998E-3</v>
      </c>
      <c r="AJ32">
        <f t="shared" si="0"/>
        <v>0.74252456286789759</v>
      </c>
      <c r="AK32">
        <f>U32 - AVERAGEIFS('Placebo Males'!U:U, 'Placebo Males'!B:B, B32, 'Placebo Males'!P:P, P32)</f>
        <v>16.666666666666742</v>
      </c>
      <c r="AL32">
        <f>V32 - AVERAGEIFS('Placebo Males'!V:V, 'Placebo Males'!B:B, B32, 'Placebo Males'!P:P, P32)</f>
        <v>6.3333333333333428</v>
      </c>
      <c r="AM32">
        <f>W32 - AVERAGEIFS('Placebo Males'!W:W, 'Placebo Males'!B:B, B32, 'Placebo Males'!P:P, P32)</f>
        <v>2.6666666666666856</v>
      </c>
      <c r="AN32">
        <f>X32 - AVERAGEIFS('Placebo Males'!X:X, 'Placebo Males'!B:B, B32, 'Placebo Males'!P:P, P32)</f>
        <v>-14.333333333333329</v>
      </c>
      <c r="AO32">
        <f>Y32-AVERAGEIFS('Placebo Males'!Y:Y,'Placebo Males'!B:B,B32,'Placebo Males'!P:P,P32)</f>
        <v>19</v>
      </c>
      <c r="AP32">
        <f>Z32 - AVERAGEIFS('Placebo Males'!Z:Z, 'Placebo Males'!B:B, B32, 'Placebo Males'!P:P, P32)</f>
        <v>-2</v>
      </c>
      <c r="AQ32">
        <f>AB32 - AVERAGEIFS('Placebo Males'!AB:AB, 'Placebo Males'!B:B, B32, 'Placebo Males'!P:P, P32)</f>
        <v>-3</v>
      </c>
      <c r="AR32">
        <f>AC32 - AVERAGEIFS('Placebo Males'!AC:AC, 'Placebo Males'!B:B, B32, 'Placebo Males'!P:P, P32)</f>
        <v>3</v>
      </c>
      <c r="AS32">
        <f>AD32 - AVERAGEIFS('Placebo Males'!AD:AD, 'Placebo Males'!B:B, B32, 'Placebo Males'!P:P, P32)</f>
        <v>73.645000000000039</v>
      </c>
      <c r="AT32">
        <f>AE32 - AVERAGEIFS('Placebo Males'!AE:AE, 'Placebo Males'!B:B, B32, 'Placebo Males'!P:P, P32)</f>
        <v>9.0622666666666671E-2</v>
      </c>
      <c r="AU32">
        <f>AF32 - AVERAGEIFS('Placebo Males'!AF:AF, 'Placebo Males'!B:B, B32, 'Placebo Males'!P:P, P32)</f>
        <v>1.0928333333333318E-2</v>
      </c>
    </row>
    <row r="33" spans="1:47" x14ac:dyDescent="0.25">
      <c r="A33" t="s">
        <v>1232</v>
      </c>
      <c r="B33">
        <v>1022</v>
      </c>
      <c r="C33" t="s">
        <v>102</v>
      </c>
      <c r="D33">
        <v>35</v>
      </c>
      <c r="E33">
        <v>174.5</v>
      </c>
      <c r="F33">
        <v>69.5</v>
      </c>
      <c r="G33">
        <v>102.5</v>
      </c>
      <c r="H33">
        <v>55.75</v>
      </c>
      <c r="I33" t="s">
        <v>103</v>
      </c>
      <c r="J33" t="s">
        <v>104</v>
      </c>
      <c r="K33" t="s">
        <v>409</v>
      </c>
      <c r="L33" t="s">
        <v>106</v>
      </c>
      <c r="M33" t="s">
        <v>1201</v>
      </c>
      <c r="N33">
        <v>500</v>
      </c>
      <c r="O33" t="s">
        <v>1202</v>
      </c>
      <c r="P33">
        <v>-0.5</v>
      </c>
      <c r="Q33" t="s">
        <v>109</v>
      </c>
      <c r="R33" t="s">
        <v>108</v>
      </c>
      <c r="S33" t="s">
        <v>108</v>
      </c>
      <c r="T33" t="s">
        <v>108</v>
      </c>
      <c r="U33">
        <v>1124</v>
      </c>
      <c r="V33">
        <v>156</v>
      </c>
      <c r="W33">
        <v>407</v>
      </c>
      <c r="X33">
        <v>100</v>
      </c>
      <c r="Y33">
        <v>238</v>
      </c>
      <c r="Z33">
        <v>69</v>
      </c>
      <c r="AA33" t="s">
        <v>108</v>
      </c>
      <c r="AB33">
        <v>41</v>
      </c>
      <c r="AC33">
        <v>29</v>
      </c>
      <c r="AD33">
        <v>912.46699999999998</v>
      </c>
      <c r="AE33">
        <v>0.10204100000000001</v>
      </c>
      <c r="AF33">
        <v>0.43442599999999998</v>
      </c>
      <c r="AH33">
        <v>2560</v>
      </c>
      <c r="AI33">
        <v>5.7975609999999997E-3</v>
      </c>
      <c r="AJ33">
        <f t="shared" si="0"/>
        <v>0.74163087888132417</v>
      </c>
      <c r="AK33">
        <f>U33 - AVERAGEIFS('Placebo Males'!U:U, 'Placebo Males'!B:B, B33, 'Placebo Males'!P:P, P33)</f>
        <v>-24</v>
      </c>
      <c r="AL33">
        <f>V33 - AVERAGEIFS('Placebo Males'!V:V, 'Placebo Males'!B:B, B33, 'Placebo Males'!P:P, P33)</f>
        <v>1.3333333333333428</v>
      </c>
      <c r="AM33">
        <f>W33 - AVERAGEIFS('Placebo Males'!W:W, 'Placebo Males'!B:B, B33, 'Placebo Males'!P:P, P33)</f>
        <v>-7</v>
      </c>
      <c r="AN33">
        <f>X33 - AVERAGEIFS('Placebo Males'!X:X, 'Placebo Males'!B:B, B33, 'Placebo Males'!P:P, P33)</f>
        <v>-3</v>
      </c>
      <c r="AO33">
        <f>Y33-AVERAGEIFS('Placebo Males'!Y:Y,'Placebo Males'!B:B,B33,'Placebo Males'!P:P,P33)</f>
        <v>-4</v>
      </c>
      <c r="AP33">
        <f>Z33 - AVERAGEIFS('Placebo Males'!Z:Z, 'Placebo Males'!B:B, B33, 'Placebo Males'!P:P, P33)</f>
        <v>0</v>
      </c>
      <c r="AQ33">
        <f>AB33 - AVERAGEIFS('Placebo Males'!AB:AB, 'Placebo Males'!B:B, B33, 'Placebo Males'!P:P, P33)</f>
        <v>0.3333333333333357</v>
      </c>
      <c r="AR33">
        <f>AC33 - AVERAGEIFS('Placebo Males'!AC:AC, 'Placebo Males'!B:B, B33, 'Placebo Males'!P:P, P33)</f>
        <v>0.66666666666666785</v>
      </c>
      <c r="AS33">
        <f>AD33 - AVERAGEIFS('Placebo Males'!AD:AD, 'Placebo Males'!B:B, B33, 'Placebo Males'!P:P, P33)</f>
        <v>15.154333333333284</v>
      </c>
      <c r="AT33">
        <f>AE33 - AVERAGEIFS('Placebo Males'!AE:AE, 'Placebo Males'!B:B, B33, 'Placebo Males'!P:P, P33)</f>
        <v>-2.926999999999999E-3</v>
      </c>
      <c r="AU33">
        <f>AF33 - AVERAGEIFS('Placebo Males'!AF:AF, 'Placebo Males'!B:B, B33, 'Placebo Males'!P:P, P33)</f>
        <v>4.2826666666666013E-3</v>
      </c>
    </row>
    <row r="34" spans="1:47" x14ac:dyDescent="0.25">
      <c r="A34" t="s">
        <v>1233</v>
      </c>
      <c r="B34">
        <v>1022</v>
      </c>
      <c r="C34" t="s">
        <v>102</v>
      </c>
      <c r="D34">
        <v>35</v>
      </c>
      <c r="E34">
        <v>174.5</v>
      </c>
      <c r="F34">
        <v>69.5</v>
      </c>
      <c r="G34">
        <v>102.5</v>
      </c>
      <c r="H34">
        <v>55.75</v>
      </c>
      <c r="I34" t="s">
        <v>103</v>
      </c>
      <c r="J34" t="s">
        <v>104</v>
      </c>
      <c r="K34" t="s">
        <v>409</v>
      </c>
      <c r="L34" t="s">
        <v>106</v>
      </c>
      <c r="M34" t="s">
        <v>1201</v>
      </c>
      <c r="N34">
        <v>500</v>
      </c>
      <c r="O34" t="s">
        <v>1202</v>
      </c>
      <c r="P34">
        <v>-0.5</v>
      </c>
      <c r="Q34" t="s">
        <v>109</v>
      </c>
      <c r="R34" t="s">
        <v>108</v>
      </c>
      <c r="S34" t="s">
        <v>108</v>
      </c>
      <c r="T34" t="s">
        <v>108</v>
      </c>
      <c r="U34">
        <v>1102</v>
      </c>
      <c r="V34">
        <v>155</v>
      </c>
      <c r="W34">
        <v>401</v>
      </c>
      <c r="X34">
        <v>91</v>
      </c>
      <c r="Y34">
        <v>243</v>
      </c>
      <c r="Z34">
        <v>67</v>
      </c>
      <c r="AA34" t="s">
        <v>108</v>
      </c>
      <c r="AB34">
        <v>45</v>
      </c>
      <c r="AC34">
        <v>25</v>
      </c>
      <c r="AD34">
        <v>912.52</v>
      </c>
      <c r="AE34">
        <v>0.12766</v>
      </c>
      <c r="AF34">
        <v>0.416435</v>
      </c>
      <c r="AH34">
        <v>2560</v>
      </c>
      <c r="AI34">
        <v>5.7975609999999997E-3</v>
      </c>
      <c r="AJ34">
        <f t="shared" si="0"/>
        <v>0.74163087888132417</v>
      </c>
      <c r="AK34">
        <f>U34 - AVERAGEIFS('Placebo Males'!U:U, 'Placebo Males'!B:B, B34, 'Placebo Males'!P:P, P34)</f>
        <v>-46</v>
      </c>
      <c r="AL34">
        <f>V34 - AVERAGEIFS('Placebo Males'!V:V, 'Placebo Males'!B:B, B34, 'Placebo Males'!P:P, P34)</f>
        <v>0.33333333333334281</v>
      </c>
      <c r="AM34">
        <f>W34 - AVERAGEIFS('Placebo Males'!W:W, 'Placebo Males'!B:B, B34, 'Placebo Males'!P:P, P34)</f>
        <v>-13</v>
      </c>
      <c r="AN34">
        <f>X34 - AVERAGEIFS('Placebo Males'!X:X, 'Placebo Males'!B:B, B34, 'Placebo Males'!P:P, P34)</f>
        <v>-12</v>
      </c>
      <c r="AO34">
        <f>Y34-AVERAGEIFS('Placebo Males'!Y:Y,'Placebo Males'!B:B,B34,'Placebo Males'!P:P,P34)</f>
        <v>1</v>
      </c>
      <c r="AP34">
        <f>Z34 - AVERAGEIFS('Placebo Males'!Z:Z, 'Placebo Males'!B:B, B34, 'Placebo Males'!P:P, P34)</f>
        <v>-2</v>
      </c>
      <c r="AQ34">
        <f>AB34 - AVERAGEIFS('Placebo Males'!AB:AB, 'Placebo Males'!B:B, B34, 'Placebo Males'!P:P, P34)</f>
        <v>4.3333333333333357</v>
      </c>
      <c r="AR34">
        <f>AC34 - AVERAGEIFS('Placebo Males'!AC:AC, 'Placebo Males'!B:B, B34, 'Placebo Males'!P:P, P34)</f>
        <v>-3.3333333333333321</v>
      </c>
      <c r="AS34">
        <f>AD34 - AVERAGEIFS('Placebo Males'!AD:AD, 'Placebo Males'!B:B, B34, 'Placebo Males'!P:P, P34)</f>
        <v>15.207333333333281</v>
      </c>
      <c r="AT34">
        <f>AE34 - AVERAGEIFS('Placebo Males'!AE:AE, 'Placebo Males'!B:B, B34, 'Placebo Males'!P:P, P34)</f>
        <v>2.269199999999999E-2</v>
      </c>
      <c r="AU34">
        <f>AF34 - AVERAGEIFS('Placebo Males'!AF:AF, 'Placebo Males'!B:B, B34, 'Placebo Males'!P:P, P34)</f>
        <v>-1.3708333333333378E-2</v>
      </c>
    </row>
    <row r="35" spans="1:47" x14ac:dyDescent="0.25">
      <c r="A35" t="s">
        <v>1234</v>
      </c>
      <c r="B35">
        <v>1022</v>
      </c>
      <c r="C35" t="s">
        <v>102</v>
      </c>
      <c r="D35">
        <v>35</v>
      </c>
      <c r="E35">
        <v>174.5</v>
      </c>
      <c r="F35">
        <v>69.5</v>
      </c>
      <c r="G35">
        <v>102.5</v>
      </c>
      <c r="H35">
        <v>55.75</v>
      </c>
      <c r="I35" t="s">
        <v>103</v>
      </c>
      <c r="J35" t="s">
        <v>104</v>
      </c>
      <c r="K35" t="s">
        <v>409</v>
      </c>
      <c r="L35" t="s">
        <v>106</v>
      </c>
      <c r="M35" t="s">
        <v>1201</v>
      </c>
      <c r="N35">
        <v>500</v>
      </c>
      <c r="O35" t="s">
        <v>1202</v>
      </c>
      <c r="P35">
        <v>-0.5</v>
      </c>
      <c r="Q35" t="s">
        <v>109</v>
      </c>
      <c r="R35" t="s">
        <v>108</v>
      </c>
      <c r="S35" t="s">
        <v>108</v>
      </c>
      <c r="T35" t="s">
        <v>108</v>
      </c>
      <c r="U35">
        <v>1048</v>
      </c>
      <c r="V35">
        <v>156</v>
      </c>
      <c r="W35">
        <v>405</v>
      </c>
      <c r="X35">
        <v>100</v>
      </c>
      <c r="Y35">
        <v>237</v>
      </c>
      <c r="Z35">
        <v>68</v>
      </c>
      <c r="AA35" t="s">
        <v>108</v>
      </c>
      <c r="AB35">
        <v>43</v>
      </c>
      <c r="AC35">
        <v>26</v>
      </c>
      <c r="AD35">
        <v>901.80499999999995</v>
      </c>
      <c r="AE35">
        <v>0.108696</v>
      </c>
      <c r="AF35">
        <v>0.42538999999999999</v>
      </c>
      <c r="AH35">
        <v>2560</v>
      </c>
      <c r="AI35">
        <v>5.7975609999999997E-3</v>
      </c>
      <c r="AJ35">
        <f t="shared" si="0"/>
        <v>0.74163087888132417</v>
      </c>
      <c r="AK35">
        <f>U35 - AVERAGEIFS('Placebo Males'!U:U, 'Placebo Males'!B:B, B35, 'Placebo Males'!P:P, P35)</f>
        <v>-100</v>
      </c>
      <c r="AL35">
        <f>V35 - AVERAGEIFS('Placebo Males'!V:V, 'Placebo Males'!B:B, B35, 'Placebo Males'!P:P, P35)</f>
        <v>1.3333333333333428</v>
      </c>
      <c r="AM35">
        <f>W35 - AVERAGEIFS('Placebo Males'!W:W, 'Placebo Males'!B:B, B35, 'Placebo Males'!P:P, P35)</f>
        <v>-9</v>
      </c>
      <c r="AN35">
        <f>X35 - AVERAGEIFS('Placebo Males'!X:X, 'Placebo Males'!B:B, B35, 'Placebo Males'!P:P, P35)</f>
        <v>-3</v>
      </c>
      <c r="AO35">
        <f>Y35-AVERAGEIFS('Placebo Males'!Y:Y,'Placebo Males'!B:B,B35,'Placebo Males'!P:P,P35)</f>
        <v>-5</v>
      </c>
      <c r="AP35">
        <f>Z35 - AVERAGEIFS('Placebo Males'!Z:Z, 'Placebo Males'!B:B, B35, 'Placebo Males'!P:P, P35)</f>
        <v>-1</v>
      </c>
      <c r="AQ35">
        <f>AB35 - AVERAGEIFS('Placebo Males'!AB:AB, 'Placebo Males'!B:B, B35, 'Placebo Males'!P:P, P35)</f>
        <v>2.3333333333333357</v>
      </c>
      <c r="AR35">
        <f>AC35 - AVERAGEIFS('Placebo Males'!AC:AC, 'Placebo Males'!B:B, B35, 'Placebo Males'!P:P, P35)</f>
        <v>-2.3333333333333321</v>
      </c>
      <c r="AS35">
        <f>AD35 - AVERAGEIFS('Placebo Males'!AD:AD, 'Placebo Males'!B:B, B35, 'Placebo Males'!P:P, P35)</f>
        <v>4.4923333333332494</v>
      </c>
      <c r="AT35">
        <f>AE35 - AVERAGEIFS('Placebo Males'!AE:AE, 'Placebo Males'!B:B, B35, 'Placebo Males'!P:P, P35)</f>
        <v>3.7279999999999952E-3</v>
      </c>
      <c r="AU35">
        <f>AF35 - AVERAGEIFS('Placebo Males'!AF:AF, 'Placebo Males'!B:B, B35, 'Placebo Males'!P:P, P35)</f>
        <v>-4.7533333333333871E-3</v>
      </c>
    </row>
    <row r="36" spans="1:47" x14ac:dyDescent="0.25">
      <c r="A36" t="s">
        <v>1235</v>
      </c>
      <c r="B36">
        <v>1015</v>
      </c>
      <c r="C36" t="s">
        <v>102</v>
      </c>
      <c r="D36">
        <v>19</v>
      </c>
      <c r="E36">
        <v>182.5</v>
      </c>
      <c r="F36">
        <v>63.5</v>
      </c>
      <c r="G36">
        <v>106.25</v>
      </c>
      <c r="H36">
        <v>55.5</v>
      </c>
      <c r="I36" t="s">
        <v>103</v>
      </c>
      <c r="J36" t="s">
        <v>260</v>
      </c>
      <c r="K36" t="s">
        <v>261</v>
      </c>
      <c r="L36" t="s">
        <v>211</v>
      </c>
      <c r="M36" t="s">
        <v>1201</v>
      </c>
      <c r="N36">
        <v>500</v>
      </c>
      <c r="O36" t="s">
        <v>1202</v>
      </c>
      <c r="P36">
        <v>2.5</v>
      </c>
      <c r="Q36" t="s">
        <v>113</v>
      </c>
      <c r="R36" t="s">
        <v>1201</v>
      </c>
      <c r="S36">
        <v>2870</v>
      </c>
      <c r="T36" t="s">
        <v>1236</v>
      </c>
      <c r="U36">
        <v>975</v>
      </c>
      <c r="V36">
        <v>180</v>
      </c>
      <c r="W36">
        <v>505</v>
      </c>
      <c r="X36">
        <v>117</v>
      </c>
      <c r="Y36">
        <v>171</v>
      </c>
      <c r="Z36">
        <v>217</v>
      </c>
      <c r="AA36" t="s">
        <v>108</v>
      </c>
      <c r="AB36">
        <v>66</v>
      </c>
      <c r="AC36">
        <v>59</v>
      </c>
      <c r="AD36">
        <v>403.41399999999999</v>
      </c>
      <c r="AE36">
        <v>6.25E-2</v>
      </c>
      <c r="AF36">
        <v>0.58027300000000004</v>
      </c>
      <c r="AH36">
        <v>2550</v>
      </c>
      <c r="AI36">
        <v>5.7749139999999999E-3</v>
      </c>
      <c r="AJ36">
        <f t="shared" si="0"/>
        <v>0.74118064212518431</v>
      </c>
      <c r="AK36">
        <f>U36 - AVERAGEIFS('Placebo Males'!U:U, 'Placebo Males'!B:B, B36, 'Placebo Males'!P:P, P36)</f>
        <v>-48</v>
      </c>
      <c r="AL36">
        <f>V36 - AVERAGEIFS('Placebo Males'!V:V, 'Placebo Males'!B:B, B36, 'Placebo Males'!P:P, P36)</f>
        <v>-3</v>
      </c>
      <c r="AM36">
        <f>W36 - AVERAGEIFS('Placebo Males'!W:W, 'Placebo Males'!B:B, B36, 'Placebo Males'!P:P, P36)</f>
        <v>108</v>
      </c>
      <c r="AN36">
        <f>X36 - AVERAGEIFS('Placebo Males'!X:X, 'Placebo Males'!B:B, B36, 'Placebo Males'!P:P, P36)</f>
        <v>0</v>
      </c>
      <c r="AO36">
        <f>Y36-AVERAGEIFS('Placebo Males'!Y:Y,'Placebo Males'!B:B,B36,'Placebo Males'!P:P,P36)</f>
        <v>-19</v>
      </c>
      <c r="AP36">
        <f>Z36 - AVERAGEIFS('Placebo Males'!Z:Z, 'Placebo Males'!B:B, B36, 'Placebo Males'!P:P, P36)</f>
        <v>127</v>
      </c>
      <c r="AQ36">
        <f>AB36 - AVERAGEIFS('Placebo Males'!AB:AB, 'Placebo Males'!B:B, B36, 'Placebo Males'!P:P, P36)</f>
        <v>13.666666666666664</v>
      </c>
      <c r="AR36">
        <f>AC36 - AVERAGEIFS('Placebo Males'!AC:AC, 'Placebo Males'!B:B, B36, 'Placebo Males'!P:P, P36)</f>
        <v>21.666666666666664</v>
      </c>
      <c r="AS36">
        <f>AD36 - AVERAGEIFS('Placebo Males'!AD:AD, 'Placebo Males'!B:B, B36, 'Placebo Males'!P:P, P36)</f>
        <v>-197.67166666666674</v>
      </c>
      <c r="AT36">
        <f>AE36 - AVERAGEIFS('Placebo Males'!AE:AE, 'Placebo Males'!B:B, B36, 'Placebo Males'!P:P, P36)</f>
        <v>-0.11466199999999999</v>
      </c>
      <c r="AU36">
        <f>AF36 - AVERAGEIFS('Placebo Males'!AF:AF, 'Placebo Males'!B:B, B36, 'Placebo Males'!P:P, P36)</f>
        <v>0.11137300000000006</v>
      </c>
    </row>
    <row r="37" spans="1:47" x14ac:dyDescent="0.25">
      <c r="A37" t="s">
        <v>1237</v>
      </c>
      <c r="B37">
        <v>1015</v>
      </c>
      <c r="C37" t="s">
        <v>102</v>
      </c>
      <c r="D37">
        <v>19</v>
      </c>
      <c r="E37">
        <v>182.5</v>
      </c>
      <c r="F37">
        <v>63.5</v>
      </c>
      <c r="G37">
        <v>106.25</v>
      </c>
      <c r="H37">
        <v>55.5</v>
      </c>
      <c r="I37" t="s">
        <v>103</v>
      </c>
      <c r="J37" t="s">
        <v>260</v>
      </c>
      <c r="K37" t="s">
        <v>261</v>
      </c>
      <c r="L37" t="s">
        <v>211</v>
      </c>
      <c r="M37" t="s">
        <v>1201</v>
      </c>
      <c r="N37">
        <v>500</v>
      </c>
      <c r="O37" t="s">
        <v>1202</v>
      </c>
      <c r="P37">
        <v>2.5</v>
      </c>
      <c r="Q37" t="s">
        <v>113</v>
      </c>
      <c r="R37" t="s">
        <v>1201</v>
      </c>
      <c r="S37">
        <v>2870</v>
      </c>
      <c r="T37" t="s">
        <v>1236</v>
      </c>
      <c r="U37">
        <v>1055</v>
      </c>
      <c r="V37">
        <v>183</v>
      </c>
      <c r="W37">
        <v>496</v>
      </c>
      <c r="X37">
        <v>115</v>
      </c>
      <c r="Y37">
        <v>175</v>
      </c>
      <c r="Z37">
        <v>206</v>
      </c>
      <c r="AA37" t="s">
        <v>108</v>
      </c>
      <c r="AB37">
        <v>67</v>
      </c>
      <c r="AC37">
        <v>66</v>
      </c>
      <c r="AD37">
        <v>408.149</v>
      </c>
      <c r="AE37">
        <v>6.25E-2</v>
      </c>
      <c r="AF37">
        <v>0.58710300000000004</v>
      </c>
      <c r="AH37">
        <v>2550</v>
      </c>
      <c r="AI37">
        <v>5.7749139999999999E-3</v>
      </c>
      <c r="AJ37">
        <f t="shared" si="0"/>
        <v>0.74118064212518431</v>
      </c>
      <c r="AK37">
        <f>U37 - AVERAGEIFS('Placebo Males'!U:U, 'Placebo Males'!B:B, B37, 'Placebo Males'!P:P, P37)</f>
        <v>32</v>
      </c>
      <c r="AL37">
        <f>V37 - AVERAGEIFS('Placebo Males'!V:V, 'Placebo Males'!B:B, B37, 'Placebo Males'!P:P, P37)</f>
        <v>0</v>
      </c>
      <c r="AM37">
        <f>W37 - AVERAGEIFS('Placebo Males'!W:W, 'Placebo Males'!B:B, B37, 'Placebo Males'!P:P, P37)</f>
        <v>99</v>
      </c>
      <c r="AN37">
        <f>X37 - AVERAGEIFS('Placebo Males'!X:X, 'Placebo Males'!B:B, B37, 'Placebo Males'!P:P, P37)</f>
        <v>-2</v>
      </c>
      <c r="AO37">
        <f>Y37-AVERAGEIFS('Placebo Males'!Y:Y,'Placebo Males'!B:B,B37,'Placebo Males'!P:P,P37)</f>
        <v>-15</v>
      </c>
      <c r="AP37">
        <f>Z37 - AVERAGEIFS('Placebo Males'!Z:Z, 'Placebo Males'!B:B, B37, 'Placebo Males'!P:P, P37)</f>
        <v>116</v>
      </c>
      <c r="AQ37">
        <f>AB37 - AVERAGEIFS('Placebo Males'!AB:AB, 'Placebo Males'!B:B, B37, 'Placebo Males'!P:P, P37)</f>
        <v>14.666666666666664</v>
      </c>
      <c r="AR37">
        <f>AC37 - AVERAGEIFS('Placebo Males'!AC:AC, 'Placebo Males'!B:B, B37, 'Placebo Males'!P:P, P37)</f>
        <v>28.666666666666664</v>
      </c>
      <c r="AS37">
        <f>AD37 - AVERAGEIFS('Placebo Males'!AD:AD, 'Placebo Males'!B:B, B37, 'Placebo Males'!P:P, P37)</f>
        <v>-192.93666666666672</v>
      </c>
      <c r="AT37">
        <f>AE37 - AVERAGEIFS('Placebo Males'!AE:AE, 'Placebo Males'!B:B, B37, 'Placebo Males'!P:P, P37)</f>
        <v>-0.11466199999999999</v>
      </c>
      <c r="AU37">
        <f>AF37 - AVERAGEIFS('Placebo Males'!AF:AF, 'Placebo Males'!B:B, B37, 'Placebo Males'!P:P, P37)</f>
        <v>0.11820300000000006</v>
      </c>
    </row>
    <row r="38" spans="1:47" x14ac:dyDescent="0.25">
      <c r="A38" t="s">
        <v>1238</v>
      </c>
      <c r="B38">
        <v>1015</v>
      </c>
      <c r="C38" t="s">
        <v>102</v>
      </c>
      <c r="D38">
        <v>19</v>
      </c>
      <c r="E38">
        <v>182.5</v>
      </c>
      <c r="F38">
        <v>63.5</v>
      </c>
      <c r="G38">
        <v>106.25</v>
      </c>
      <c r="H38">
        <v>55.5</v>
      </c>
      <c r="I38" t="s">
        <v>103</v>
      </c>
      <c r="J38" t="s">
        <v>260</v>
      </c>
      <c r="K38" t="s">
        <v>261</v>
      </c>
      <c r="L38" t="s">
        <v>211</v>
      </c>
      <c r="M38" t="s">
        <v>1201</v>
      </c>
      <c r="N38">
        <v>500</v>
      </c>
      <c r="O38" t="s">
        <v>1202</v>
      </c>
      <c r="P38">
        <v>2.5</v>
      </c>
      <c r="Q38" t="s">
        <v>113</v>
      </c>
      <c r="R38" t="s">
        <v>1201</v>
      </c>
      <c r="S38">
        <v>2870</v>
      </c>
      <c r="T38" t="s">
        <v>1236</v>
      </c>
      <c r="U38">
        <v>1023</v>
      </c>
      <c r="V38">
        <v>177</v>
      </c>
      <c r="W38">
        <v>500</v>
      </c>
      <c r="X38">
        <v>113</v>
      </c>
      <c r="Y38">
        <v>175</v>
      </c>
      <c r="Z38">
        <v>212</v>
      </c>
      <c r="AA38" t="s">
        <v>108</v>
      </c>
      <c r="AB38">
        <v>67</v>
      </c>
      <c r="AC38">
        <v>68</v>
      </c>
      <c r="AD38">
        <v>410.36500000000001</v>
      </c>
      <c r="AE38">
        <v>7.8125E-2</v>
      </c>
      <c r="AF38">
        <v>0.58698499999999998</v>
      </c>
      <c r="AH38">
        <v>2550</v>
      </c>
      <c r="AI38">
        <v>5.7749139999999999E-3</v>
      </c>
      <c r="AJ38">
        <f t="shared" si="0"/>
        <v>0.74118064212518431</v>
      </c>
      <c r="AK38">
        <f>U38 - AVERAGEIFS('Placebo Males'!U:U, 'Placebo Males'!B:B, B38, 'Placebo Males'!P:P, P38)</f>
        <v>0</v>
      </c>
      <c r="AL38">
        <f>V38 - AVERAGEIFS('Placebo Males'!V:V, 'Placebo Males'!B:B, B38, 'Placebo Males'!P:P, P38)</f>
        <v>-6</v>
      </c>
      <c r="AM38">
        <f>W38 - AVERAGEIFS('Placebo Males'!W:W, 'Placebo Males'!B:B, B38, 'Placebo Males'!P:P, P38)</f>
        <v>103</v>
      </c>
      <c r="AN38">
        <f>X38 - AVERAGEIFS('Placebo Males'!X:X, 'Placebo Males'!B:B, B38, 'Placebo Males'!P:P, P38)</f>
        <v>-4</v>
      </c>
      <c r="AO38">
        <f>Y38-AVERAGEIFS('Placebo Males'!Y:Y,'Placebo Males'!B:B,B38,'Placebo Males'!P:P,P38)</f>
        <v>-15</v>
      </c>
      <c r="AP38">
        <f>Z38 - AVERAGEIFS('Placebo Males'!Z:Z, 'Placebo Males'!B:B, B38, 'Placebo Males'!P:P, P38)</f>
        <v>122</v>
      </c>
      <c r="AQ38">
        <f>AB38 - AVERAGEIFS('Placebo Males'!AB:AB, 'Placebo Males'!B:B, B38, 'Placebo Males'!P:P, P38)</f>
        <v>14.666666666666664</v>
      </c>
      <c r="AR38">
        <f>AC38 - AVERAGEIFS('Placebo Males'!AC:AC, 'Placebo Males'!B:B, B38, 'Placebo Males'!P:P, P38)</f>
        <v>30.666666666666664</v>
      </c>
      <c r="AS38">
        <f>AD38 - AVERAGEIFS('Placebo Males'!AD:AD, 'Placebo Males'!B:B, B38, 'Placebo Males'!P:P, P38)</f>
        <v>-190.72066666666672</v>
      </c>
      <c r="AT38">
        <f>AE38 - AVERAGEIFS('Placebo Males'!AE:AE, 'Placebo Males'!B:B, B38, 'Placebo Males'!P:P, P38)</f>
        <v>-9.9036999999999986E-2</v>
      </c>
      <c r="AU38">
        <f>AF38 - AVERAGEIFS('Placebo Males'!AF:AF, 'Placebo Males'!B:B, B38, 'Placebo Males'!P:P, P38)</f>
        <v>0.118085</v>
      </c>
    </row>
    <row r="39" spans="1:47" x14ac:dyDescent="0.25">
      <c r="A39" t="s">
        <v>1239</v>
      </c>
      <c r="B39">
        <v>1014</v>
      </c>
      <c r="C39" t="s">
        <v>102</v>
      </c>
      <c r="D39">
        <v>35</v>
      </c>
      <c r="E39">
        <v>168.5</v>
      </c>
      <c r="F39">
        <v>65.5</v>
      </c>
      <c r="G39">
        <v>102.75</v>
      </c>
      <c r="H39">
        <v>52.5</v>
      </c>
      <c r="I39" t="s">
        <v>209</v>
      </c>
      <c r="J39" t="s">
        <v>104</v>
      </c>
      <c r="K39" t="s">
        <v>210</v>
      </c>
      <c r="L39" t="s">
        <v>160</v>
      </c>
      <c r="M39" t="s">
        <v>1201</v>
      </c>
      <c r="N39">
        <v>500</v>
      </c>
      <c r="O39" t="s">
        <v>1202</v>
      </c>
      <c r="P39">
        <v>2.5</v>
      </c>
      <c r="Q39" t="s">
        <v>113</v>
      </c>
      <c r="R39" t="s">
        <v>1201</v>
      </c>
      <c r="S39">
        <v>2810</v>
      </c>
      <c r="T39" t="s">
        <v>1236</v>
      </c>
      <c r="U39">
        <v>899</v>
      </c>
      <c r="V39">
        <v>181</v>
      </c>
      <c r="W39">
        <v>450</v>
      </c>
      <c r="X39">
        <v>89</v>
      </c>
      <c r="Y39">
        <v>185</v>
      </c>
      <c r="Z39">
        <v>176</v>
      </c>
      <c r="AA39" t="s">
        <v>108</v>
      </c>
      <c r="AB39">
        <v>59</v>
      </c>
      <c r="AC39">
        <v>67</v>
      </c>
      <c r="AD39">
        <v>413.72399999999999</v>
      </c>
      <c r="AE39">
        <v>0.227273</v>
      </c>
      <c r="AF39">
        <v>0.57032700000000003</v>
      </c>
      <c r="AH39">
        <v>2550</v>
      </c>
      <c r="AI39">
        <v>5.7749139999999999E-3</v>
      </c>
      <c r="AJ39">
        <f t="shared" si="0"/>
        <v>0.74118064212518431</v>
      </c>
      <c r="AK39">
        <f>U39 - AVERAGEIFS('Placebo Males'!U:U, 'Placebo Males'!B:B, B39, 'Placebo Males'!P:P, P39)</f>
        <v>31</v>
      </c>
      <c r="AL39">
        <f>V39 - AVERAGEIFS('Placebo Males'!V:V, 'Placebo Males'!B:B, B39, 'Placebo Males'!P:P, P39)</f>
        <v>-7</v>
      </c>
      <c r="AM39">
        <f>W39 - AVERAGEIFS('Placebo Males'!W:W, 'Placebo Males'!B:B, B39, 'Placebo Males'!P:P, P39)</f>
        <v>73</v>
      </c>
      <c r="AN39">
        <f>X39 - AVERAGEIFS('Placebo Males'!X:X, 'Placebo Males'!B:B, B39, 'Placebo Males'!P:P, P39)</f>
        <v>-3.6666666666666714</v>
      </c>
      <c r="AO39">
        <f>Y39-AVERAGEIFS('Placebo Males'!Y:Y,'Placebo Males'!B:B,B39,'Placebo Males'!P:P,P39)</f>
        <v>-5.3333333333333428</v>
      </c>
      <c r="AP39">
        <f>Z39 - AVERAGEIFS('Placebo Males'!Z:Z, 'Placebo Males'!B:B, B39, 'Placebo Males'!P:P, P39)</f>
        <v>82</v>
      </c>
      <c r="AQ39">
        <f>AB39 - AVERAGEIFS('Placebo Males'!AB:AB, 'Placebo Males'!B:B, B39, 'Placebo Males'!P:P, P39)</f>
        <v>8.6666666666666643</v>
      </c>
      <c r="AR39">
        <f>AC39 - AVERAGEIFS('Placebo Males'!AC:AC, 'Placebo Males'!B:B, B39, 'Placebo Males'!P:P, P39)</f>
        <v>27.333333333333336</v>
      </c>
      <c r="AS39">
        <f>AD39 - AVERAGEIFS('Placebo Males'!AD:AD, 'Placebo Males'!B:B, B39, 'Placebo Males'!P:P, P39)</f>
        <v>-225.81566666666669</v>
      </c>
      <c r="AT39">
        <f>AE39 - AVERAGEIFS('Placebo Males'!AE:AE, 'Placebo Males'!B:B, B39, 'Placebo Males'!P:P, P39)</f>
        <v>0.10666513333333333</v>
      </c>
      <c r="AU39">
        <f>AF39 - AVERAGEIFS('Placebo Males'!AF:AF, 'Placebo Males'!B:B, B39, 'Placebo Males'!P:P, P39)</f>
        <v>0.151063</v>
      </c>
    </row>
    <row r="40" spans="1:47" x14ac:dyDescent="0.25">
      <c r="A40" t="s">
        <v>1240</v>
      </c>
      <c r="B40">
        <v>1014</v>
      </c>
      <c r="C40" t="s">
        <v>102</v>
      </c>
      <c r="D40">
        <v>35</v>
      </c>
      <c r="E40">
        <v>168.5</v>
      </c>
      <c r="F40">
        <v>65.5</v>
      </c>
      <c r="G40">
        <v>102.75</v>
      </c>
      <c r="H40">
        <v>52.5</v>
      </c>
      <c r="I40" t="s">
        <v>209</v>
      </c>
      <c r="J40" t="s">
        <v>104</v>
      </c>
      <c r="K40" t="s">
        <v>210</v>
      </c>
      <c r="L40" t="s">
        <v>160</v>
      </c>
      <c r="M40" t="s">
        <v>1201</v>
      </c>
      <c r="N40">
        <v>500</v>
      </c>
      <c r="O40" t="s">
        <v>1202</v>
      </c>
      <c r="P40">
        <v>2.5</v>
      </c>
      <c r="Q40" t="s">
        <v>113</v>
      </c>
      <c r="R40" t="s">
        <v>1201</v>
      </c>
      <c r="S40">
        <v>2810</v>
      </c>
      <c r="T40" t="s">
        <v>1236</v>
      </c>
      <c r="U40">
        <v>885</v>
      </c>
      <c r="V40">
        <v>185</v>
      </c>
      <c r="W40">
        <v>449</v>
      </c>
      <c r="X40">
        <v>93</v>
      </c>
      <c r="Y40">
        <v>177</v>
      </c>
      <c r="Z40">
        <v>179</v>
      </c>
      <c r="AA40" t="s">
        <v>108</v>
      </c>
      <c r="AB40">
        <v>52</v>
      </c>
      <c r="AC40">
        <v>63</v>
      </c>
      <c r="AD40">
        <v>400.00299999999999</v>
      </c>
      <c r="AE40">
        <v>0.21538499999999999</v>
      </c>
      <c r="AF40">
        <v>0.57574599999999998</v>
      </c>
      <c r="AH40">
        <v>2550</v>
      </c>
      <c r="AI40">
        <v>5.7749139999999999E-3</v>
      </c>
      <c r="AJ40">
        <f t="shared" si="0"/>
        <v>0.74118064212518431</v>
      </c>
      <c r="AK40">
        <f>U40 - AVERAGEIFS('Placebo Males'!U:U, 'Placebo Males'!B:B, B40, 'Placebo Males'!P:P, P40)</f>
        <v>17</v>
      </c>
      <c r="AL40">
        <f>V40 - AVERAGEIFS('Placebo Males'!V:V, 'Placebo Males'!B:B, B40, 'Placebo Males'!P:P, P40)</f>
        <v>-3</v>
      </c>
      <c r="AM40">
        <f>W40 - AVERAGEIFS('Placebo Males'!W:W, 'Placebo Males'!B:B, B40, 'Placebo Males'!P:P, P40)</f>
        <v>72</v>
      </c>
      <c r="AN40">
        <f>X40 - AVERAGEIFS('Placebo Males'!X:X, 'Placebo Males'!B:B, B40, 'Placebo Males'!P:P, P40)</f>
        <v>0.3333333333333286</v>
      </c>
      <c r="AO40">
        <f>Y40-AVERAGEIFS('Placebo Males'!Y:Y,'Placebo Males'!B:B,B40,'Placebo Males'!P:P,P40)</f>
        <v>-13.333333333333343</v>
      </c>
      <c r="AP40">
        <f>Z40 - AVERAGEIFS('Placebo Males'!Z:Z, 'Placebo Males'!B:B, B40, 'Placebo Males'!P:P, P40)</f>
        <v>85</v>
      </c>
      <c r="AQ40">
        <f>AB40 - AVERAGEIFS('Placebo Males'!AB:AB, 'Placebo Males'!B:B, B40, 'Placebo Males'!P:P, P40)</f>
        <v>1.6666666666666643</v>
      </c>
      <c r="AR40">
        <f>AC40 - AVERAGEIFS('Placebo Males'!AC:AC, 'Placebo Males'!B:B, B40, 'Placebo Males'!P:P, P40)</f>
        <v>23.333333333333336</v>
      </c>
      <c r="AS40">
        <f>AD40 - AVERAGEIFS('Placebo Males'!AD:AD, 'Placebo Males'!B:B, B40, 'Placebo Males'!P:P, P40)</f>
        <v>-239.53666666666669</v>
      </c>
      <c r="AT40">
        <f>AE40 - AVERAGEIFS('Placebo Males'!AE:AE, 'Placebo Males'!B:B, B40, 'Placebo Males'!P:P, P40)</f>
        <v>9.4777133333333319E-2</v>
      </c>
      <c r="AU40">
        <f>AF40 - AVERAGEIFS('Placebo Males'!AF:AF, 'Placebo Males'!B:B, B40, 'Placebo Males'!P:P, P40)</f>
        <v>0.15648199999999995</v>
      </c>
    </row>
    <row r="41" spans="1:47" x14ac:dyDescent="0.25">
      <c r="A41" t="s">
        <v>1241</v>
      </c>
      <c r="B41">
        <v>1014</v>
      </c>
      <c r="C41" t="s">
        <v>102</v>
      </c>
      <c r="D41">
        <v>35</v>
      </c>
      <c r="E41">
        <v>168.5</v>
      </c>
      <c r="F41">
        <v>65.5</v>
      </c>
      <c r="G41">
        <v>102.75</v>
      </c>
      <c r="H41">
        <v>52.5</v>
      </c>
      <c r="I41" t="s">
        <v>209</v>
      </c>
      <c r="J41" t="s">
        <v>104</v>
      </c>
      <c r="K41" t="s">
        <v>210</v>
      </c>
      <c r="L41" t="s">
        <v>160</v>
      </c>
      <c r="M41" t="s">
        <v>1201</v>
      </c>
      <c r="N41">
        <v>500</v>
      </c>
      <c r="O41" t="s">
        <v>1202</v>
      </c>
      <c r="P41">
        <v>2.5</v>
      </c>
      <c r="Q41" t="s">
        <v>113</v>
      </c>
      <c r="R41" t="s">
        <v>1201</v>
      </c>
      <c r="S41">
        <v>2810</v>
      </c>
      <c r="T41" t="s">
        <v>1236</v>
      </c>
      <c r="U41">
        <v>889</v>
      </c>
      <c r="V41">
        <v>183</v>
      </c>
      <c r="W41">
        <v>454</v>
      </c>
      <c r="X41">
        <v>83</v>
      </c>
      <c r="Y41">
        <v>188</v>
      </c>
      <c r="Z41">
        <v>183</v>
      </c>
      <c r="AA41" t="s">
        <v>108</v>
      </c>
      <c r="AB41">
        <v>63</v>
      </c>
      <c r="AC41">
        <v>61</v>
      </c>
      <c r="AD41">
        <v>395.61399999999998</v>
      </c>
      <c r="AE41">
        <v>0.24615400000000001</v>
      </c>
      <c r="AF41">
        <v>0.57597799999999999</v>
      </c>
      <c r="AH41">
        <v>2550</v>
      </c>
      <c r="AI41">
        <v>5.7749139999999999E-3</v>
      </c>
      <c r="AJ41">
        <f t="shared" si="0"/>
        <v>0.74118064212518431</v>
      </c>
      <c r="AK41">
        <f>U41 - AVERAGEIFS('Placebo Males'!U:U, 'Placebo Males'!B:B, B41, 'Placebo Males'!P:P, P41)</f>
        <v>21</v>
      </c>
      <c r="AL41">
        <f>V41 - AVERAGEIFS('Placebo Males'!V:V, 'Placebo Males'!B:B, B41, 'Placebo Males'!P:P, P41)</f>
        <v>-5</v>
      </c>
      <c r="AM41">
        <f>W41 - AVERAGEIFS('Placebo Males'!W:W, 'Placebo Males'!B:B, B41, 'Placebo Males'!P:P, P41)</f>
        <v>77</v>
      </c>
      <c r="AN41">
        <f>X41 - AVERAGEIFS('Placebo Males'!X:X, 'Placebo Males'!B:B, B41, 'Placebo Males'!P:P, P41)</f>
        <v>-9.6666666666666714</v>
      </c>
      <c r="AO41">
        <f>Y41-AVERAGEIFS('Placebo Males'!Y:Y,'Placebo Males'!B:B,B41,'Placebo Males'!P:P,P41)</f>
        <v>-2.3333333333333428</v>
      </c>
      <c r="AP41">
        <f>Z41 - AVERAGEIFS('Placebo Males'!Z:Z, 'Placebo Males'!B:B, B41, 'Placebo Males'!P:P, P41)</f>
        <v>89</v>
      </c>
      <c r="AQ41">
        <f>AB41 - AVERAGEIFS('Placebo Males'!AB:AB, 'Placebo Males'!B:B, B41, 'Placebo Males'!P:P, P41)</f>
        <v>12.666666666666664</v>
      </c>
      <c r="AR41">
        <f>AC41 - AVERAGEIFS('Placebo Males'!AC:AC, 'Placebo Males'!B:B, B41, 'Placebo Males'!P:P, P41)</f>
        <v>21.333333333333336</v>
      </c>
      <c r="AS41">
        <f>AD41 - AVERAGEIFS('Placebo Males'!AD:AD, 'Placebo Males'!B:B, B41, 'Placebo Males'!P:P, P41)</f>
        <v>-243.9256666666667</v>
      </c>
      <c r="AT41">
        <f>AE41 - AVERAGEIFS('Placebo Males'!AE:AE, 'Placebo Males'!B:B, B41, 'Placebo Males'!P:P, P41)</f>
        <v>0.12554613333333334</v>
      </c>
      <c r="AU41">
        <f>AF41 - AVERAGEIFS('Placebo Males'!AF:AF, 'Placebo Males'!B:B, B41, 'Placebo Males'!P:P, P41)</f>
        <v>0.15671399999999996</v>
      </c>
    </row>
    <row r="42" spans="1:47" x14ac:dyDescent="0.25">
      <c r="A42" s="1" t="s">
        <v>1242</v>
      </c>
      <c r="B42">
        <v>1018</v>
      </c>
      <c r="C42" t="s">
        <v>102</v>
      </c>
      <c r="D42">
        <v>30</v>
      </c>
      <c r="E42">
        <v>182</v>
      </c>
      <c r="F42">
        <v>73.3</v>
      </c>
      <c r="G42">
        <v>105.5</v>
      </c>
      <c r="H42">
        <v>58.5</v>
      </c>
      <c r="I42" t="s">
        <v>103</v>
      </c>
      <c r="J42" t="s">
        <v>104</v>
      </c>
      <c r="K42" t="s">
        <v>409</v>
      </c>
      <c r="L42" t="s">
        <v>106</v>
      </c>
      <c r="M42" t="s">
        <v>1201</v>
      </c>
      <c r="N42">
        <v>500</v>
      </c>
      <c r="O42" t="s">
        <v>1202</v>
      </c>
      <c r="P42">
        <v>2.5</v>
      </c>
      <c r="Q42" t="s">
        <v>113</v>
      </c>
      <c r="R42" t="s">
        <v>1201</v>
      </c>
      <c r="S42">
        <v>2790</v>
      </c>
      <c r="T42" t="s">
        <v>1236</v>
      </c>
      <c r="U42">
        <v>1251</v>
      </c>
      <c r="V42">
        <v>157</v>
      </c>
      <c r="W42">
        <v>539</v>
      </c>
      <c r="X42">
        <v>103</v>
      </c>
      <c r="Y42">
        <v>313</v>
      </c>
      <c r="Z42">
        <v>123</v>
      </c>
      <c r="AA42" t="s">
        <v>108</v>
      </c>
      <c r="AB42">
        <v>87</v>
      </c>
      <c r="AC42">
        <v>72</v>
      </c>
      <c r="AD42">
        <v>175.76499999999999</v>
      </c>
      <c r="AE42">
        <v>0.83050800000000002</v>
      </c>
      <c r="AF42">
        <v>0.630471</v>
      </c>
      <c r="AH42">
        <v>2530</v>
      </c>
      <c r="AI42">
        <v>5.7296209999999998E-3</v>
      </c>
      <c r="AJ42">
        <f t="shared" si="0"/>
        <v>0.74027332177255012</v>
      </c>
      <c r="AK42">
        <f>U42 - AVERAGEIFS('Placebo Males'!U:U, 'Placebo Males'!B:B, B42, 'Placebo Males'!P:P, P42)</f>
        <v>65.666666666666742</v>
      </c>
      <c r="AL42">
        <f>V42 - AVERAGEIFS('Placebo Males'!V:V, 'Placebo Males'!B:B, B42, 'Placebo Males'!P:P, P42)</f>
        <v>1.3333333333333428</v>
      </c>
      <c r="AM42">
        <f>W42 - AVERAGEIFS('Placebo Males'!W:W, 'Placebo Males'!B:B, B42, 'Placebo Males'!P:P, P42)</f>
        <v>127</v>
      </c>
      <c r="AN42">
        <f>X42 - AVERAGEIFS('Placebo Males'!X:X, 'Placebo Males'!B:B, B42, 'Placebo Males'!P:P, P42)</f>
        <v>-8</v>
      </c>
      <c r="AO42">
        <f>Y42-AVERAGEIFS('Placebo Males'!Y:Y,'Placebo Males'!B:B,B42,'Placebo Males'!P:P,P42)</f>
        <v>87.666666666666657</v>
      </c>
      <c r="AP42">
        <f>Z42 - AVERAGEIFS('Placebo Males'!Z:Z, 'Placebo Males'!B:B, B42, 'Placebo Males'!P:P, P42)</f>
        <v>47.333333333333329</v>
      </c>
      <c r="AQ42">
        <f>AB42 - AVERAGEIFS('Placebo Males'!AB:AB, 'Placebo Males'!B:B, B42, 'Placebo Males'!P:P, P42)</f>
        <v>37</v>
      </c>
      <c r="AR42">
        <f>AC42 - AVERAGEIFS('Placebo Males'!AC:AC, 'Placebo Males'!B:B, B42, 'Placebo Males'!P:P, P42)</f>
        <v>47.333333333333329</v>
      </c>
      <c r="AS42">
        <f>AD42 - AVERAGEIFS('Placebo Males'!AD:AD, 'Placebo Males'!B:B, B42, 'Placebo Males'!P:P, P42)</f>
        <v>-195.02833333333336</v>
      </c>
      <c r="AT42">
        <f>AE42 - AVERAGEIFS('Placebo Males'!AE:AE, 'Placebo Males'!B:B, B42, 'Placebo Males'!P:P, P42)</f>
        <v>0.5927663333333334</v>
      </c>
      <c r="AU42">
        <f>AF42 - AVERAGEIFS('Placebo Males'!AF:AF, 'Placebo Males'!B:B, B42, 'Placebo Males'!P:P, P42)</f>
        <v>0.1490393333333333</v>
      </c>
    </row>
    <row r="43" spans="1:47" x14ac:dyDescent="0.25">
      <c r="A43" t="s">
        <v>1243</v>
      </c>
      <c r="B43">
        <v>1018</v>
      </c>
      <c r="C43" t="s">
        <v>102</v>
      </c>
      <c r="D43">
        <v>30</v>
      </c>
      <c r="E43">
        <v>182</v>
      </c>
      <c r="F43">
        <v>73.3</v>
      </c>
      <c r="G43">
        <v>105.5</v>
      </c>
      <c r="H43">
        <v>58.5</v>
      </c>
      <c r="I43" t="s">
        <v>103</v>
      </c>
      <c r="J43" t="s">
        <v>104</v>
      </c>
      <c r="K43" t="s">
        <v>409</v>
      </c>
      <c r="L43" t="s">
        <v>106</v>
      </c>
      <c r="M43" t="s">
        <v>1201</v>
      </c>
      <c r="N43">
        <v>500</v>
      </c>
      <c r="O43" t="s">
        <v>1202</v>
      </c>
      <c r="P43">
        <v>2.5</v>
      </c>
      <c r="Q43" t="s">
        <v>113</v>
      </c>
      <c r="R43" t="s">
        <v>1201</v>
      </c>
      <c r="S43">
        <v>2790</v>
      </c>
      <c r="T43" t="s">
        <v>1236</v>
      </c>
      <c r="U43">
        <v>1368</v>
      </c>
      <c r="V43">
        <v>162</v>
      </c>
      <c r="W43">
        <v>532</v>
      </c>
      <c r="X43">
        <v>105</v>
      </c>
      <c r="Y43">
        <v>312</v>
      </c>
      <c r="Z43">
        <v>115</v>
      </c>
      <c r="AA43" t="s">
        <v>108</v>
      </c>
      <c r="AB43">
        <v>90</v>
      </c>
      <c r="AC43">
        <v>71</v>
      </c>
      <c r="AD43">
        <v>189.38200000000001</v>
      </c>
      <c r="AE43">
        <v>0.96666700000000005</v>
      </c>
      <c r="AF43">
        <v>0.65360499999999999</v>
      </c>
      <c r="AH43">
        <v>2530</v>
      </c>
      <c r="AI43">
        <v>5.7296209999999998E-3</v>
      </c>
      <c r="AJ43">
        <f t="shared" si="0"/>
        <v>0.74027332177255012</v>
      </c>
      <c r="AK43">
        <f>U43 - AVERAGEIFS('Placebo Males'!U:U, 'Placebo Males'!B:B, B43, 'Placebo Males'!P:P, P43)</f>
        <v>182.66666666666674</v>
      </c>
      <c r="AL43">
        <f>V43 - AVERAGEIFS('Placebo Males'!V:V, 'Placebo Males'!B:B, B43, 'Placebo Males'!P:P, P43)</f>
        <v>6.3333333333333428</v>
      </c>
      <c r="AM43">
        <f>W43 - AVERAGEIFS('Placebo Males'!W:W, 'Placebo Males'!B:B, B43, 'Placebo Males'!P:P, P43)</f>
        <v>120</v>
      </c>
      <c r="AN43">
        <f>X43 - AVERAGEIFS('Placebo Males'!X:X, 'Placebo Males'!B:B, B43, 'Placebo Males'!P:P, P43)</f>
        <v>-6</v>
      </c>
      <c r="AO43">
        <f>Y43-AVERAGEIFS('Placebo Males'!Y:Y,'Placebo Males'!B:B,B43,'Placebo Males'!P:P,P43)</f>
        <v>86.666666666666657</v>
      </c>
      <c r="AP43">
        <f>Z43 - AVERAGEIFS('Placebo Males'!Z:Z, 'Placebo Males'!B:B, B43, 'Placebo Males'!P:P, P43)</f>
        <v>39.333333333333329</v>
      </c>
      <c r="AQ43">
        <f>AB43 - AVERAGEIFS('Placebo Males'!AB:AB, 'Placebo Males'!B:B, B43, 'Placebo Males'!P:P, P43)</f>
        <v>40</v>
      </c>
      <c r="AR43">
        <f>AC43 - AVERAGEIFS('Placebo Males'!AC:AC, 'Placebo Males'!B:B, B43, 'Placebo Males'!P:P, P43)</f>
        <v>46.333333333333329</v>
      </c>
      <c r="AS43">
        <f>AD43 - AVERAGEIFS('Placebo Males'!AD:AD, 'Placebo Males'!B:B, B43, 'Placebo Males'!P:P, P43)</f>
        <v>-181.41133333333335</v>
      </c>
      <c r="AT43">
        <f>AE43 - AVERAGEIFS('Placebo Males'!AE:AE, 'Placebo Males'!B:B, B43, 'Placebo Males'!P:P, P43)</f>
        <v>0.72892533333333343</v>
      </c>
      <c r="AU43">
        <f>AF43 - AVERAGEIFS('Placebo Males'!AF:AF, 'Placebo Males'!B:B, B43, 'Placebo Males'!P:P, P43)</f>
        <v>0.17217333333333329</v>
      </c>
    </row>
    <row r="44" spans="1:47" x14ac:dyDescent="0.25">
      <c r="A44" t="s">
        <v>1244</v>
      </c>
      <c r="B44">
        <v>1018</v>
      </c>
      <c r="C44" t="s">
        <v>102</v>
      </c>
      <c r="D44">
        <v>30</v>
      </c>
      <c r="E44">
        <v>182</v>
      </c>
      <c r="F44">
        <v>73.3</v>
      </c>
      <c r="G44">
        <v>105.5</v>
      </c>
      <c r="H44">
        <v>58.5</v>
      </c>
      <c r="I44" t="s">
        <v>103</v>
      </c>
      <c r="J44" t="s">
        <v>104</v>
      </c>
      <c r="K44" t="s">
        <v>409</v>
      </c>
      <c r="L44" t="s">
        <v>106</v>
      </c>
      <c r="M44" t="s">
        <v>1201</v>
      </c>
      <c r="N44">
        <v>500</v>
      </c>
      <c r="O44" t="s">
        <v>1202</v>
      </c>
      <c r="P44">
        <v>2.5</v>
      </c>
      <c r="Q44" t="s">
        <v>113</v>
      </c>
      <c r="R44" t="s">
        <v>1201</v>
      </c>
      <c r="S44">
        <v>2790</v>
      </c>
      <c r="T44" t="s">
        <v>1236</v>
      </c>
      <c r="U44">
        <v>1413</v>
      </c>
      <c r="V44">
        <v>163</v>
      </c>
      <c r="W44">
        <v>523</v>
      </c>
      <c r="X44">
        <v>106</v>
      </c>
      <c r="Y44">
        <v>309</v>
      </c>
      <c r="Z44">
        <v>108</v>
      </c>
      <c r="AA44" t="s">
        <v>108</v>
      </c>
      <c r="AB44">
        <v>92</v>
      </c>
      <c r="AC44">
        <v>68</v>
      </c>
      <c r="AD44">
        <v>191.68</v>
      </c>
      <c r="AE44">
        <v>0.375</v>
      </c>
      <c r="AF44">
        <v>0.64525600000000005</v>
      </c>
      <c r="AH44">
        <v>2530</v>
      </c>
      <c r="AI44">
        <v>5.7296209999999998E-3</v>
      </c>
      <c r="AJ44">
        <f t="shared" si="0"/>
        <v>0.74027332177255012</v>
      </c>
      <c r="AK44">
        <f>U44 - AVERAGEIFS('Placebo Males'!U:U, 'Placebo Males'!B:B, B44, 'Placebo Males'!P:P, P44)</f>
        <v>227.66666666666674</v>
      </c>
      <c r="AL44">
        <f>V44 - AVERAGEIFS('Placebo Males'!V:V, 'Placebo Males'!B:B, B44, 'Placebo Males'!P:P, P44)</f>
        <v>7.3333333333333428</v>
      </c>
      <c r="AM44">
        <f>W44 - AVERAGEIFS('Placebo Males'!W:W, 'Placebo Males'!B:B, B44, 'Placebo Males'!P:P, P44)</f>
        <v>111</v>
      </c>
      <c r="AN44">
        <f>X44 - AVERAGEIFS('Placebo Males'!X:X, 'Placebo Males'!B:B, B44, 'Placebo Males'!P:P, P44)</f>
        <v>-5</v>
      </c>
      <c r="AO44">
        <f>Y44-AVERAGEIFS('Placebo Males'!Y:Y,'Placebo Males'!B:B,B44,'Placebo Males'!P:P,P44)</f>
        <v>83.666666666666657</v>
      </c>
      <c r="AP44">
        <f>Z44 - AVERAGEIFS('Placebo Males'!Z:Z, 'Placebo Males'!B:B, B44, 'Placebo Males'!P:P, P44)</f>
        <v>32.333333333333329</v>
      </c>
      <c r="AQ44">
        <f>AB44 - AVERAGEIFS('Placebo Males'!AB:AB, 'Placebo Males'!B:B, B44, 'Placebo Males'!P:P, P44)</f>
        <v>42</v>
      </c>
      <c r="AR44">
        <f>AC44 - AVERAGEIFS('Placebo Males'!AC:AC, 'Placebo Males'!B:B, B44, 'Placebo Males'!P:P, P44)</f>
        <v>43.333333333333329</v>
      </c>
      <c r="AS44">
        <f>AD44 - AVERAGEIFS('Placebo Males'!AD:AD, 'Placebo Males'!B:B, B44, 'Placebo Males'!P:P, P44)</f>
        <v>-179.11333333333334</v>
      </c>
      <c r="AT44">
        <f>AE44 - AVERAGEIFS('Placebo Males'!AE:AE, 'Placebo Males'!B:B, B44, 'Placebo Males'!P:P, P44)</f>
        <v>0.13725833333333334</v>
      </c>
      <c r="AU44">
        <f>AF44 - AVERAGEIFS('Placebo Males'!AF:AF, 'Placebo Males'!B:B, B44, 'Placebo Males'!P:P, P44)</f>
        <v>0.16382433333333335</v>
      </c>
    </row>
    <row r="45" spans="1:47" x14ac:dyDescent="0.25">
      <c r="A45" t="s">
        <v>1245</v>
      </c>
      <c r="B45">
        <v>1020</v>
      </c>
      <c r="C45" t="s">
        <v>102</v>
      </c>
      <c r="D45">
        <v>20</v>
      </c>
      <c r="E45">
        <v>185</v>
      </c>
      <c r="F45">
        <v>61.6</v>
      </c>
      <c r="G45">
        <v>105.25</v>
      </c>
      <c r="H45">
        <v>56.75</v>
      </c>
      <c r="I45" t="s">
        <v>103</v>
      </c>
      <c r="J45" t="s">
        <v>104</v>
      </c>
      <c r="K45" t="s">
        <v>509</v>
      </c>
      <c r="L45" t="s">
        <v>460</v>
      </c>
      <c r="M45" t="s">
        <v>1201</v>
      </c>
      <c r="N45">
        <v>500</v>
      </c>
      <c r="O45" t="s">
        <v>1202</v>
      </c>
      <c r="P45">
        <v>2</v>
      </c>
      <c r="Q45" t="s">
        <v>113</v>
      </c>
      <c r="R45" t="s">
        <v>1201</v>
      </c>
      <c r="S45">
        <v>2700</v>
      </c>
      <c r="T45" t="s">
        <v>1236</v>
      </c>
      <c r="U45">
        <v>813</v>
      </c>
      <c r="V45">
        <v>135</v>
      </c>
      <c r="W45">
        <v>397</v>
      </c>
      <c r="X45">
        <v>104</v>
      </c>
      <c r="Y45">
        <v>184</v>
      </c>
      <c r="Z45">
        <v>109</v>
      </c>
      <c r="AA45" t="s">
        <v>108</v>
      </c>
      <c r="AB45">
        <v>50</v>
      </c>
      <c r="AC45">
        <v>59</v>
      </c>
      <c r="AD45">
        <v>551.40200000000004</v>
      </c>
      <c r="AE45">
        <v>0.30769200000000002</v>
      </c>
      <c r="AF45">
        <v>0.48070600000000002</v>
      </c>
      <c r="AH45">
        <v>2510</v>
      </c>
      <c r="AI45">
        <v>5.6843270000000003E-3</v>
      </c>
      <c r="AJ45">
        <f t="shared" si="0"/>
        <v>0.73935669329686537</v>
      </c>
      <c r="AK45">
        <f>U45 - AVERAGEIFS('Placebo Males'!U:U, 'Placebo Males'!B:B, B45, 'Placebo Males'!P:P, P45)</f>
        <v>-192.33333333333337</v>
      </c>
      <c r="AL45">
        <f>V45 - AVERAGEIFS('Placebo Males'!V:V, 'Placebo Males'!B:B, B45, 'Placebo Males'!P:P, P45)</f>
        <v>-5.6666666666666572</v>
      </c>
      <c r="AM45">
        <f>W45 - AVERAGEIFS('Placebo Males'!W:W, 'Placebo Males'!B:B, B45, 'Placebo Males'!P:P, P45)</f>
        <v>22.666666666666686</v>
      </c>
      <c r="AN45">
        <f>X45 - AVERAGEIFS('Placebo Males'!X:X, 'Placebo Males'!B:B, B45, 'Placebo Males'!P:P, P45)</f>
        <v>2.3333333333333286</v>
      </c>
      <c r="AO45">
        <f>Y45-AVERAGEIFS('Placebo Males'!Y:Y,'Placebo Males'!B:B,B45,'Placebo Males'!P:P,P45)</f>
        <v>-16</v>
      </c>
      <c r="AP45">
        <f>Z45 - AVERAGEIFS('Placebo Males'!Z:Z, 'Placebo Males'!B:B, B45, 'Placebo Males'!P:P, P45)</f>
        <v>36.333333333333329</v>
      </c>
      <c r="AQ45">
        <f>AB45 - AVERAGEIFS('Placebo Males'!AB:AB, 'Placebo Males'!B:B, B45, 'Placebo Males'!P:P, P45)</f>
        <v>3.3333333333333357</v>
      </c>
      <c r="AR45">
        <f>AC45 - AVERAGEIFS('Placebo Males'!AC:AC, 'Placebo Males'!B:B, B45, 'Placebo Males'!P:P, P45)</f>
        <v>30</v>
      </c>
      <c r="AS45">
        <f>AD45 - AVERAGEIFS('Placebo Males'!AD:AD, 'Placebo Males'!B:B, B45, 'Placebo Males'!P:P, P45)</f>
        <v>-303.93166666666673</v>
      </c>
      <c r="AT45">
        <f>AE45 - AVERAGEIFS('Placebo Males'!AE:AE, 'Placebo Males'!B:B, B45, 'Placebo Males'!P:P, P45)</f>
        <v>0.12248433333333336</v>
      </c>
      <c r="AU45">
        <f>AF45 - AVERAGEIFS('Placebo Males'!AF:AF, 'Placebo Males'!B:B, B45, 'Placebo Males'!P:P, P45)</f>
        <v>9.0095666666666685E-2</v>
      </c>
    </row>
    <row r="46" spans="1:47" x14ac:dyDescent="0.25">
      <c r="A46" s="1" t="s">
        <v>1246</v>
      </c>
      <c r="B46">
        <v>1020</v>
      </c>
      <c r="C46" t="s">
        <v>102</v>
      </c>
      <c r="D46">
        <v>20</v>
      </c>
      <c r="E46">
        <v>185</v>
      </c>
      <c r="F46">
        <v>61.6</v>
      </c>
      <c r="G46">
        <v>105.25</v>
      </c>
      <c r="H46">
        <v>56.75</v>
      </c>
      <c r="I46" t="s">
        <v>103</v>
      </c>
      <c r="J46" t="s">
        <v>104</v>
      </c>
      <c r="K46" t="s">
        <v>509</v>
      </c>
      <c r="L46" t="s">
        <v>460</v>
      </c>
      <c r="M46" t="s">
        <v>1201</v>
      </c>
      <c r="N46">
        <v>500</v>
      </c>
      <c r="O46" t="s">
        <v>1202</v>
      </c>
      <c r="P46">
        <v>2</v>
      </c>
      <c r="Q46" t="s">
        <v>113</v>
      </c>
      <c r="R46" t="s">
        <v>1201</v>
      </c>
      <c r="S46">
        <v>2700</v>
      </c>
      <c r="T46" t="s">
        <v>1236</v>
      </c>
      <c r="U46">
        <v>812</v>
      </c>
      <c r="V46">
        <v>124</v>
      </c>
      <c r="W46">
        <v>389</v>
      </c>
      <c r="X46">
        <v>109</v>
      </c>
      <c r="Y46">
        <v>173</v>
      </c>
      <c r="Z46">
        <v>107</v>
      </c>
      <c r="AA46" t="s">
        <v>108</v>
      </c>
      <c r="AB46">
        <v>69</v>
      </c>
      <c r="AC46">
        <v>29</v>
      </c>
      <c r="AD46">
        <v>567.1</v>
      </c>
      <c r="AE46">
        <v>0.23636399999999999</v>
      </c>
      <c r="AF46">
        <v>0.46396399999999999</v>
      </c>
      <c r="AH46">
        <v>2510</v>
      </c>
      <c r="AI46">
        <v>5.6843270000000003E-3</v>
      </c>
      <c r="AJ46">
        <f t="shared" si="0"/>
        <v>0.73935669329686537</v>
      </c>
      <c r="AK46">
        <f>U46 - AVERAGEIFS('Placebo Males'!U:U, 'Placebo Males'!B:B, B46, 'Placebo Males'!P:P, P46)</f>
        <v>-193.33333333333337</v>
      </c>
      <c r="AL46">
        <f>V46 - AVERAGEIFS('Placebo Males'!V:V, 'Placebo Males'!B:B, B46, 'Placebo Males'!P:P, P46)</f>
        <v>-16.666666666666657</v>
      </c>
      <c r="AM46">
        <f>W46 - AVERAGEIFS('Placebo Males'!W:W, 'Placebo Males'!B:B, B46, 'Placebo Males'!P:P, P46)</f>
        <v>14.666666666666686</v>
      </c>
      <c r="AN46">
        <f>X46 - AVERAGEIFS('Placebo Males'!X:X, 'Placebo Males'!B:B, B46, 'Placebo Males'!P:P, P46)</f>
        <v>7.3333333333333286</v>
      </c>
      <c r="AO46">
        <f>Y46-AVERAGEIFS('Placebo Males'!Y:Y,'Placebo Males'!B:B,B46,'Placebo Males'!P:P,P46)</f>
        <v>-27</v>
      </c>
      <c r="AP46">
        <f>Z46 - AVERAGEIFS('Placebo Males'!Z:Z, 'Placebo Males'!B:B, B46, 'Placebo Males'!P:P, P46)</f>
        <v>34.333333333333329</v>
      </c>
      <c r="AQ46">
        <f>AB46 - AVERAGEIFS('Placebo Males'!AB:AB, 'Placebo Males'!B:B, B46, 'Placebo Males'!P:P, P46)</f>
        <v>22.333333333333336</v>
      </c>
      <c r="AR46">
        <f>AC46 - AVERAGEIFS('Placebo Males'!AC:AC, 'Placebo Males'!B:B, B46, 'Placebo Males'!P:P, P46)</f>
        <v>0</v>
      </c>
      <c r="AS46">
        <f>AD46 - AVERAGEIFS('Placebo Males'!AD:AD, 'Placebo Males'!B:B, B46, 'Placebo Males'!P:P, P46)</f>
        <v>-288.23366666666675</v>
      </c>
      <c r="AT46">
        <f>AE46 - AVERAGEIFS('Placebo Males'!AE:AE, 'Placebo Males'!B:B, B46, 'Placebo Males'!P:P, P46)</f>
        <v>5.1156333333333331E-2</v>
      </c>
      <c r="AU46">
        <f>AF46 - AVERAGEIFS('Placebo Males'!AF:AF, 'Placebo Males'!B:B, B46, 'Placebo Males'!P:P, P46)</f>
        <v>7.335366666666665E-2</v>
      </c>
    </row>
    <row r="47" spans="1:47" x14ac:dyDescent="0.25">
      <c r="A47" t="s">
        <v>1247</v>
      </c>
      <c r="B47">
        <v>1020</v>
      </c>
      <c r="C47" t="s">
        <v>102</v>
      </c>
      <c r="D47">
        <v>20</v>
      </c>
      <c r="E47">
        <v>185</v>
      </c>
      <c r="F47">
        <v>61.6</v>
      </c>
      <c r="G47">
        <v>105.25</v>
      </c>
      <c r="H47">
        <v>56.75</v>
      </c>
      <c r="I47" t="s">
        <v>103</v>
      </c>
      <c r="J47" t="s">
        <v>104</v>
      </c>
      <c r="K47" t="s">
        <v>509</v>
      </c>
      <c r="L47" t="s">
        <v>460</v>
      </c>
      <c r="M47" t="s">
        <v>1201</v>
      </c>
      <c r="N47">
        <v>500</v>
      </c>
      <c r="O47" t="s">
        <v>1202</v>
      </c>
      <c r="P47">
        <v>2</v>
      </c>
      <c r="Q47" t="s">
        <v>113</v>
      </c>
      <c r="R47" t="s">
        <v>1201</v>
      </c>
      <c r="S47">
        <v>2700</v>
      </c>
      <c r="T47" t="s">
        <v>1236</v>
      </c>
      <c r="U47">
        <v>869</v>
      </c>
      <c r="V47">
        <v>96</v>
      </c>
      <c r="W47">
        <v>402</v>
      </c>
      <c r="X47">
        <v>107</v>
      </c>
      <c r="Y47">
        <v>185</v>
      </c>
      <c r="Z47">
        <v>110</v>
      </c>
      <c r="AA47" t="s">
        <v>108</v>
      </c>
      <c r="AB47">
        <v>65</v>
      </c>
      <c r="AC47">
        <v>43</v>
      </c>
      <c r="AD47">
        <v>572.73800000000006</v>
      </c>
      <c r="AE47">
        <v>0.296296</v>
      </c>
      <c r="AF47">
        <v>0.47332800000000003</v>
      </c>
      <c r="AH47">
        <v>2510</v>
      </c>
      <c r="AI47">
        <v>5.6843270000000003E-3</v>
      </c>
      <c r="AJ47">
        <f t="shared" si="0"/>
        <v>0.73935669329686537</v>
      </c>
      <c r="AK47">
        <f>U47 - AVERAGEIFS('Placebo Males'!U:U, 'Placebo Males'!B:B, B47, 'Placebo Males'!P:P, P47)</f>
        <v>-136.33333333333337</v>
      </c>
      <c r="AL47">
        <f>V47 - AVERAGEIFS('Placebo Males'!V:V, 'Placebo Males'!B:B, B47, 'Placebo Males'!P:P, P47)</f>
        <v>-44.666666666666657</v>
      </c>
      <c r="AM47">
        <f>W47 - AVERAGEIFS('Placebo Males'!W:W, 'Placebo Males'!B:B, B47, 'Placebo Males'!P:P, P47)</f>
        <v>27.666666666666686</v>
      </c>
      <c r="AN47">
        <f>X47 - AVERAGEIFS('Placebo Males'!X:X, 'Placebo Males'!B:B, B47, 'Placebo Males'!P:P, P47)</f>
        <v>5.3333333333333286</v>
      </c>
      <c r="AO47">
        <f>Y47-AVERAGEIFS('Placebo Males'!Y:Y,'Placebo Males'!B:B,B47,'Placebo Males'!P:P,P47)</f>
        <v>-15</v>
      </c>
      <c r="AP47">
        <f>Z47 - AVERAGEIFS('Placebo Males'!Z:Z, 'Placebo Males'!B:B, B47, 'Placebo Males'!P:P, P47)</f>
        <v>37.333333333333329</v>
      </c>
      <c r="AQ47">
        <f>AB47 - AVERAGEIFS('Placebo Males'!AB:AB, 'Placebo Males'!B:B, B47, 'Placebo Males'!P:P, P47)</f>
        <v>18.333333333333336</v>
      </c>
      <c r="AR47">
        <f>AC47 - AVERAGEIFS('Placebo Males'!AC:AC, 'Placebo Males'!B:B, B47, 'Placebo Males'!P:P, P47)</f>
        <v>14</v>
      </c>
      <c r="AS47">
        <f>AD47 - AVERAGEIFS('Placebo Males'!AD:AD, 'Placebo Males'!B:B, B47, 'Placebo Males'!P:P, P47)</f>
        <v>-282.59566666666672</v>
      </c>
      <c r="AT47">
        <f>AE47 - AVERAGEIFS('Placebo Males'!AE:AE, 'Placebo Males'!B:B, B47, 'Placebo Males'!P:P, P47)</f>
        <v>0.11108833333333334</v>
      </c>
      <c r="AU47">
        <f>AF47 - AVERAGEIFS('Placebo Males'!AF:AF, 'Placebo Males'!B:B, B47, 'Placebo Males'!P:P, P47)</f>
        <v>8.2717666666666689E-2</v>
      </c>
    </row>
    <row r="48" spans="1:47" x14ac:dyDescent="0.25">
      <c r="A48" t="s">
        <v>1248</v>
      </c>
      <c r="B48">
        <v>1012</v>
      </c>
      <c r="C48" t="s">
        <v>102</v>
      </c>
      <c r="D48">
        <v>21</v>
      </c>
      <c r="E48">
        <v>180.1</v>
      </c>
      <c r="F48">
        <v>61.8</v>
      </c>
      <c r="G48">
        <v>103.5</v>
      </c>
      <c r="H48">
        <v>56.5</v>
      </c>
      <c r="I48" t="s">
        <v>103</v>
      </c>
      <c r="J48" t="s">
        <v>104</v>
      </c>
      <c r="K48" t="s">
        <v>105</v>
      </c>
      <c r="L48" t="s">
        <v>311</v>
      </c>
      <c r="M48" t="s">
        <v>1201</v>
      </c>
      <c r="N48">
        <v>500</v>
      </c>
      <c r="O48" t="s">
        <v>1202</v>
      </c>
      <c r="P48">
        <v>2.5</v>
      </c>
      <c r="Q48" t="s">
        <v>113</v>
      </c>
      <c r="R48" t="s">
        <v>1201</v>
      </c>
      <c r="S48">
        <v>2690</v>
      </c>
      <c r="T48" t="s">
        <v>1236</v>
      </c>
      <c r="U48">
        <v>942</v>
      </c>
      <c r="V48">
        <v>217</v>
      </c>
      <c r="W48">
        <v>415</v>
      </c>
      <c r="X48">
        <v>104</v>
      </c>
      <c r="Y48">
        <v>231</v>
      </c>
      <c r="Z48">
        <v>80</v>
      </c>
      <c r="AA48" t="s">
        <v>108</v>
      </c>
      <c r="AB48">
        <v>70</v>
      </c>
      <c r="AC48">
        <v>24</v>
      </c>
      <c r="AD48">
        <v>545.00599999999997</v>
      </c>
      <c r="AE48">
        <v>0.55101999999999995</v>
      </c>
      <c r="AF48">
        <v>0.47606999999999999</v>
      </c>
      <c r="AH48">
        <v>2510</v>
      </c>
      <c r="AI48">
        <v>5.6843270000000003E-3</v>
      </c>
      <c r="AJ48">
        <f t="shared" si="0"/>
        <v>0.73935669329686537</v>
      </c>
      <c r="AK48">
        <f>U48 - AVERAGEIFS('Placebo Males'!U:U, 'Placebo Males'!B:B, B48, 'Placebo Males'!P:P, P48)</f>
        <v>-7.3333333333333712</v>
      </c>
      <c r="AL48">
        <f>V48 - AVERAGEIFS('Placebo Males'!V:V, 'Placebo Males'!B:B, B48, 'Placebo Males'!P:P, P48)</f>
        <v>-3</v>
      </c>
      <c r="AM48">
        <f>W48 - AVERAGEIFS('Placebo Males'!W:W, 'Placebo Males'!B:B, B48, 'Placebo Males'!P:P, P48)</f>
        <v>55.666666666666686</v>
      </c>
      <c r="AN48">
        <f>X48 - AVERAGEIFS('Placebo Males'!X:X, 'Placebo Males'!B:B, B48, 'Placebo Males'!P:P, P48)</f>
        <v>2.6666666666666714</v>
      </c>
      <c r="AO48">
        <f>Y48-AVERAGEIFS('Placebo Males'!Y:Y,'Placebo Males'!B:B,B48,'Placebo Males'!P:P,P48)</f>
        <v>37.666666666666657</v>
      </c>
      <c r="AP48">
        <f>Z48 - AVERAGEIFS('Placebo Males'!Z:Z, 'Placebo Males'!B:B, B48, 'Placebo Males'!P:P, P48)</f>
        <v>15.333333333333329</v>
      </c>
      <c r="AQ48">
        <f>AB48 - AVERAGEIFS('Placebo Males'!AB:AB, 'Placebo Males'!B:B, B48, 'Placebo Males'!P:P, P48)</f>
        <v>32</v>
      </c>
      <c r="AR48">
        <f>AC48 - AVERAGEIFS('Placebo Males'!AC:AC, 'Placebo Males'!B:B, B48, 'Placebo Males'!P:P, P48)</f>
        <v>-3</v>
      </c>
      <c r="AS48">
        <f>AD48 - AVERAGEIFS('Placebo Males'!AD:AD, 'Placebo Males'!B:B, B48, 'Placebo Males'!P:P, P48)</f>
        <v>-146.64666666666676</v>
      </c>
      <c r="AT48">
        <f>AE48 - AVERAGEIFS('Placebo Males'!AE:AE, 'Placebo Males'!B:B, B48, 'Placebo Males'!P:P, P48)</f>
        <v>0.42443449999999994</v>
      </c>
      <c r="AU48">
        <f>AF48 - AVERAGEIFS('Placebo Males'!AF:AF, 'Placebo Males'!B:B, B48, 'Placebo Males'!P:P, P48)</f>
        <v>0.16581950000000001</v>
      </c>
    </row>
    <row r="49" spans="1:47" x14ac:dyDescent="0.25">
      <c r="A49" t="s">
        <v>1249</v>
      </c>
      <c r="B49">
        <v>1012</v>
      </c>
      <c r="C49" t="s">
        <v>102</v>
      </c>
      <c r="D49">
        <v>21</v>
      </c>
      <c r="E49">
        <v>180.1</v>
      </c>
      <c r="F49">
        <v>61.8</v>
      </c>
      <c r="G49">
        <v>103.5</v>
      </c>
      <c r="H49">
        <v>56.5</v>
      </c>
      <c r="I49" t="s">
        <v>103</v>
      </c>
      <c r="J49" t="s">
        <v>104</v>
      </c>
      <c r="K49" t="s">
        <v>105</v>
      </c>
      <c r="L49" t="s">
        <v>311</v>
      </c>
      <c r="M49" t="s">
        <v>1201</v>
      </c>
      <c r="N49">
        <v>500</v>
      </c>
      <c r="O49" t="s">
        <v>1202</v>
      </c>
      <c r="P49">
        <v>2.5</v>
      </c>
      <c r="Q49" t="s">
        <v>113</v>
      </c>
      <c r="R49" t="s">
        <v>1201</v>
      </c>
      <c r="S49">
        <v>2690</v>
      </c>
      <c r="T49" t="s">
        <v>1236</v>
      </c>
      <c r="U49">
        <v>968</v>
      </c>
      <c r="V49">
        <v>217</v>
      </c>
      <c r="W49">
        <v>412</v>
      </c>
      <c r="X49">
        <v>102</v>
      </c>
      <c r="Y49">
        <v>233</v>
      </c>
      <c r="Z49">
        <v>77</v>
      </c>
      <c r="AA49" t="s">
        <v>108</v>
      </c>
      <c r="AB49">
        <v>70</v>
      </c>
      <c r="AC49">
        <v>25</v>
      </c>
      <c r="AD49">
        <v>555.34199999999998</v>
      </c>
      <c r="AE49">
        <v>0.48936200000000002</v>
      </c>
      <c r="AF49">
        <v>0.471578</v>
      </c>
      <c r="AH49">
        <v>2510</v>
      </c>
      <c r="AI49">
        <v>5.6843270000000003E-3</v>
      </c>
      <c r="AJ49">
        <f t="shared" si="0"/>
        <v>0.73935669329686537</v>
      </c>
      <c r="AK49">
        <f>U49 - AVERAGEIFS('Placebo Males'!U:U, 'Placebo Males'!B:B, B49, 'Placebo Males'!P:P, P49)</f>
        <v>18.666666666666629</v>
      </c>
      <c r="AL49">
        <f>V49 - AVERAGEIFS('Placebo Males'!V:V, 'Placebo Males'!B:B, B49, 'Placebo Males'!P:P, P49)</f>
        <v>-3</v>
      </c>
      <c r="AM49">
        <f>W49 - AVERAGEIFS('Placebo Males'!W:W, 'Placebo Males'!B:B, B49, 'Placebo Males'!P:P, P49)</f>
        <v>52.666666666666686</v>
      </c>
      <c r="AN49">
        <f>X49 - AVERAGEIFS('Placebo Males'!X:X, 'Placebo Males'!B:B, B49, 'Placebo Males'!P:P, P49)</f>
        <v>0.6666666666666714</v>
      </c>
      <c r="AO49">
        <f>Y49-AVERAGEIFS('Placebo Males'!Y:Y,'Placebo Males'!B:B,B49,'Placebo Males'!P:P,P49)</f>
        <v>39.666666666666657</v>
      </c>
      <c r="AP49">
        <f>Z49 - AVERAGEIFS('Placebo Males'!Z:Z, 'Placebo Males'!B:B, B49, 'Placebo Males'!P:P, P49)</f>
        <v>12.333333333333329</v>
      </c>
      <c r="AQ49">
        <f>AB49 - AVERAGEIFS('Placebo Males'!AB:AB, 'Placebo Males'!B:B, B49, 'Placebo Males'!P:P, P49)</f>
        <v>32</v>
      </c>
      <c r="AR49">
        <f>AC49 - AVERAGEIFS('Placebo Males'!AC:AC, 'Placebo Males'!B:B, B49, 'Placebo Males'!P:P, P49)</f>
        <v>-2</v>
      </c>
      <c r="AS49">
        <f>AD49 - AVERAGEIFS('Placebo Males'!AD:AD, 'Placebo Males'!B:B, B49, 'Placebo Males'!P:P, P49)</f>
        <v>-136.31066666666675</v>
      </c>
      <c r="AT49">
        <f>AE49 - AVERAGEIFS('Placebo Males'!AE:AE, 'Placebo Males'!B:B, B49, 'Placebo Males'!P:P, P49)</f>
        <v>0.36277650000000006</v>
      </c>
      <c r="AU49">
        <f>AF49 - AVERAGEIFS('Placebo Males'!AF:AF, 'Placebo Males'!B:B, B49, 'Placebo Males'!P:P, P49)</f>
        <v>0.16132750000000001</v>
      </c>
    </row>
    <row r="50" spans="1:47" x14ac:dyDescent="0.25">
      <c r="A50" t="s">
        <v>1250</v>
      </c>
      <c r="B50">
        <v>1012</v>
      </c>
      <c r="C50" t="s">
        <v>102</v>
      </c>
      <c r="D50">
        <v>21</v>
      </c>
      <c r="E50">
        <v>180.1</v>
      </c>
      <c r="F50">
        <v>61.8</v>
      </c>
      <c r="G50">
        <v>103.5</v>
      </c>
      <c r="H50">
        <v>56.5</v>
      </c>
      <c r="I50" t="s">
        <v>103</v>
      </c>
      <c r="J50" t="s">
        <v>104</v>
      </c>
      <c r="K50" t="s">
        <v>105</v>
      </c>
      <c r="L50" t="s">
        <v>311</v>
      </c>
      <c r="M50" t="s">
        <v>1201</v>
      </c>
      <c r="N50">
        <v>500</v>
      </c>
      <c r="O50" t="s">
        <v>1202</v>
      </c>
      <c r="P50">
        <v>2.5</v>
      </c>
      <c r="Q50" t="s">
        <v>113</v>
      </c>
      <c r="R50" t="s">
        <v>1201</v>
      </c>
      <c r="S50">
        <v>2690</v>
      </c>
      <c r="T50" t="s">
        <v>1236</v>
      </c>
      <c r="U50">
        <v>926</v>
      </c>
      <c r="V50">
        <v>218</v>
      </c>
      <c r="W50">
        <v>411</v>
      </c>
      <c r="X50">
        <v>100</v>
      </c>
      <c r="Y50">
        <v>231</v>
      </c>
      <c r="Z50">
        <v>80</v>
      </c>
      <c r="AA50" t="s">
        <v>108</v>
      </c>
      <c r="AB50">
        <v>61</v>
      </c>
      <c r="AC50">
        <v>35</v>
      </c>
      <c r="AD50">
        <v>540.92100000000005</v>
      </c>
      <c r="AE50">
        <v>0.5</v>
      </c>
      <c r="AF50">
        <v>0.466951</v>
      </c>
      <c r="AH50">
        <v>2510</v>
      </c>
      <c r="AI50">
        <v>5.6843270000000003E-3</v>
      </c>
      <c r="AJ50">
        <f t="shared" si="0"/>
        <v>0.73935669329686537</v>
      </c>
      <c r="AK50">
        <f>U50 - AVERAGEIFS('Placebo Males'!U:U, 'Placebo Males'!B:B, B50, 'Placebo Males'!P:P, P50)</f>
        <v>-23.333333333333371</v>
      </c>
      <c r="AL50">
        <f>V50 - AVERAGEIFS('Placebo Males'!V:V, 'Placebo Males'!B:B, B50, 'Placebo Males'!P:P, P50)</f>
        <v>-2</v>
      </c>
      <c r="AM50">
        <f>W50 - AVERAGEIFS('Placebo Males'!W:W, 'Placebo Males'!B:B, B50, 'Placebo Males'!P:P, P50)</f>
        <v>51.666666666666686</v>
      </c>
      <c r="AN50">
        <f>X50 - AVERAGEIFS('Placebo Males'!X:X, 'Placebo Males'!B:B, B50, 'Placebo Males'!P:P, P50)</f>
        <v>-1.3333333333333286</v>
      </c>
      <c r="AO50">
        <f>Y50-AVERAGEIFS('Placebo Males'!Y:Y,'Placebo Males'!B:B,B50,'Placebo Males'!P:P,P50)</f>
        <v>37.666666666666657</v>
      </c>
      <c r="AP50">
        <f>Z50 - AVERAGEIFS('Placebo Males'!Z:Z, 'Placebo Males'!B:B, B50, 'Placebo Males'!P:P, P50)</f>
        <v>15.333333333333329</v>
      </c>
      <c r="AQ50">
        <f>AB50 - AVERAGEIFS('Placebo Males'!AB:AB, 'Placebo Males'!B:B, B50, 'Placebo Males'!P:P, P50)</f>
        <v>23</v>
      </c>
      <c r="AR50">
        <f>AC50 - AVERAGEIFS('Placebo Males'!AC:AC, 'Placebo Males'!B:B, B50, 'Placebo Males'!P:P, P50)</f>
        <v>8</v>
      </c>
      <c r="AS50">
        <f>AD50 - AVERAGEIFS('Placebo Males'!AD:AD, 'Placebo Males'!B:B, B50, 'Placebo Males'!P:P, P50)</f>
        <v>-150.73166666666668</v>
      </c>
      <c r="AT50">
        <f>AE50 - AVERAGEIFS('Placebo Males'!AE:AE, 'Placebo Males'!B:B, B50, 'Placebo Males'!P:P, P50)</f>
        <v>0.37341449999999998</v>
      </c>
      <c r="AU50">
        <f>AF50 - AVERAGEIFS('Placebo Males'!AF:AF, 'Placebo Males'!B:B, B50, 'Placebo Males'!P:P, P50)</f>
        <v>0.15670050000000002</v>
      </c>
    </row>
    <row r="51" spans="1:47" x14ac:dyDescent="0.25">
      <c r="A51" t="s">
        <v>1251</v>
      </c>
      <c r="B51">
        <v>1016</v>
      </c>
      <c r="C51" t="s">
        <v>102</v>
      </c>
      <c r="D51">
        <v>25</v>
      </c>
      <c r="E51">
        <v>177.5</v>
      </c>
      <c r="F51">
        <v>78.099999999999994</v>
      </c>
      <c r="G51">
        <v>115.25</v>
      </c>
      <c r="H51">
        <v>59</v>
      </c>
      <c r="I51" t="s">
        <v>103</v>
      </c>
      <c r="J51" t="s">
        <v>104</v>
      </c>
      <c r="K51" t="s">
        <v>310</v>
      </c>
      <c r="L51" t="s">
        <v>460</v>
      </c>
      <c r="M51" t="s">
        <v>1201</v>
      </c>
      <c r="N51">
        <v>500</v>
      </c>
      <c r="O51" t="s">
        <v>1202</v>
      </c>
      <c r="P51">
        <v>2</v>
      </c>
      <c r="Q51" t="s">
        <v>113</v>
      </c>
      <c r="R51" t="s">
        <v>1201</v>
      </c>
      <c r="S51">
        <v>2650</v>
      </c>
      <c r="T51" t="s">
        <v>1236</v>
      </c>
      <c r="U51">
        <v>1070</v>
      </c>
      <c r="V51">
        <v>165</v>
      </c>
      <c r="W51">
        <v>428</v>
      </c>
      <c r="X51">
        <v>115</v>
      </c>
      <c r="Y51">
        <v>203</v>
      </c>
      <c r="Z51">
        <v>110</v>
      </c>
      <c r="AA51" t="s">
        <v>108</v>
      </c>
      <c r="AB51">
        <v>59</v>
      </c>
      <c r="AC51">
        <v>41</v>
      </c>
      <c r="AD51">
        <v>549.83399999999995</v>
      </c>
      <c r="AE51">
        <v>0.125</v>
      </c>
      <c r="AF51">
        <v>0.49748199999999998</v>
      </c>
      <c r="AH51">
        <v>2490</v>
      </c>
      <c r="AI51">
        <v>5.6390340000000002E-3</v>
      </c>
      <c r="AJ51">
        <f t="shared" si="0"/>
        <v>0.73843063506220663</v>
      </c>
      <c r="AK51">
        <f>U51 - AVERAGEIFS('Placebo Males'!U:U, 'Placebo Males'!B:B, B51, 'Placebo Males'!P:P, P51)</f>
        <v>-2.6666666666667425</v>
      </c>
      <c r="AL51">
        <f>V51 - AVERAGEIFS('Placebo Males'!V:V, 'Placebo Males'!B:B, B51, 'Placebo Males'!P:P, P51)</f>
        <v>7</v>
      </c>
      <c r="AM51">
        <f>W51 - AVERAGEIFS('Placebo Males'!W:W, 'Placebo Males'!B:B, B51, 'Placebo Males'!P:P, P51)</f>
        <v>55</v>
      </c>
      <c r="AN51">
        <f>X51 - AVERAGEIFS('Placebo Males'!X:X, 'Placebo Males'!B:B, B51, 'Placebo Males'!P:P, P51)</f>
        <v>11.333333333333329</v>
      </c>
      <c r="AO51">
        <f>Y51-AVERAGEIFS('Placebo Males'!Y:Y,'Placebo Males'!B:B,B51,'Placebo Males'!P:P,P51)</f>
        <v>14.666666666666657</v>
      </c>
      <c r="AP51">
        <f>Z51 - AVERAGEIFS('Placebo Males'!Z:Z, 'Placebo Males'!B:B, B51, 'Placebo Males'!P:P, P51)</f>
        <v>29</v>
      </c>
      <c r="AQ51">
        <f>AB51 - AVERAGEIFS('Placebo Males'!AB:AB, 'Placebo Males'!B:B, B51, 'Placebo Males'!P:P, P51)</f>
        <v>15.666666666666664</v>
      </c>
      <c r="AR51">
        <f>AC51 - AVERAGEIFS('Placebo Males'!AC:AC, 'Placebo Males'!B:B, B51, 'Placebo Males'!P:P, P51)</f>
        <v>11.333333333333332</v>
      </c>
      <c r="AS51">
        <f>AD51 - AVERAGEIFS('Placebo Males'!AD:AD, 'Placebo Males'!B:B, B51, 'Placebo Males'!P:P, P51)</f>
        <v>-111.05466666666678</v>
      </c>
      <c r="AT51">
        <f>AE51 - AVERAGEIFS('Placebo Males'!AE:AE, 'Placebo Males'!B:B, B51, 'Placebo Males'!P:P, P51)</f>
        <v>7.6839833333333329E-2</v>
      </c>
      <c r="AU51">
        <f>AF51 - AVERAGEIFS('Placebo Males'!AF:AF, 'Placebo Males'!B:B, B51, 'Placebo Males'!P:P, P51)</f>
        <v>0.15006800000000003</v>
      </c>
    </row>
    <row r="52" spans="1:47" x14ac:dyDescent="0.25">
      <c r="A52" t="s">
        <v>1252</v>
      </c>
      <c r="B52">
        <v>1016</v>
      </c>
      <c r="C52" t="s">
        <v>102</v>
      </c>
      <c r="D52">
        <v>25</v>
      </c>
      <c r="E52">
        <v>177.5</v>
      </c>
      <c r="F52">
        <v>78.099999999999994</v>
      </c>
      <c r="G52">
        <v>115.25</v>
      </c>
      <c r="H52">
        <v>59</v>
      </c>
      <c r="I52" t="s">
        <v>103</v>
      </c>
      <c r="J52" t="s">
        <v>104</v>
      </c>
      <c r="K52" t="s">
        <v>310</v>
      </c>
      <c r="L52" t="s">
        <v>460</v>
      </c>
      <c r="M52" t="s">
        <v>1201</v>
      </c>
      <c r="N52">
        <v>500</v>
      </c>
      <c r="O52" t="s">
        <v>1202</v>
      </c>
      <c r="P52">
        <v>2</v>
      </c>
      <c r="Q52" t="s">
        <v>113</v>
      </c>
      <c r="R52" t="s">
        <v>1201</v>
      </c>
      <c r="S52">
        <v>2650</v>
      </c>
      <c r="T52" t="s">
        <v>1236</v>
      </c>
      <c r="U52">
        <v>1054</v>
      </c>
      <c r="V52">
        <v>155</v>
      </c>
      <c r="W52">
        <v>430</v>
      </c>
      <c r="X52">
        <v>117</v>
      </c>
      <c r="Y52">
        <v>200</v>
      </c>
      <c r="Z52">
        <v>113</v>
      </c>
      <c r="AA52" t="s">
        <v>108</v>
      </c>
      <c r="AB52">
        <v>55</v>
      </c>
      <c r="AC52">
        <v>47</v>
      </c>
      <c r="AD52">
        <v>508.06700000000001</v>
      </c>
      <c r="AE52">
        <v>0.119403</v>
      </c>
      <c r="AF52">
        <v>0.492757</v>
      </c>
      <c r="AH52">
        <v>2490</v>
      </c>
      <c r="AI52">
        <v>5.6390340000000002E-3</v>
      </c>
      <c r="AJ52">
        <f t="shared" si="0"/>
        <v>0.73843063506220663</v>
      </c>
      <c r="AK52">
        <f>U52 - AVERAGEIFS('Placebo Males'!U:U, 'Placebo Males'!B:B, B52, 'Placebo Males'!P:P, P52)</f>
        <v>-18.666666666666742</v>
      </c>
      <c r="AL52">
        <f>V52 - AVERAGEIFS('Placebo Males'!V:V, 'Placebo Males'!B:B, B52, 'Placebo Males'!P:P, P52)</f>
        <v>-3</v>
      </c>
      <c r="AM52">
        <f>W52 - AVERAGEIFS('Placebo Males'!W:W, 'Placebo Males'!B:B, B52, 'Placebo Males'!P:P, P52)</f>
        <v>57</v>
      </c>
      <c r="AN52">
        <f>X52 - AVERAGEIFS('Placebo Males'!X:X, 'Placebo Males'!B:B, B52, 'Placebo Males'!P:P, P52)</f>
        <v>13.333333333333329</v>
      </c>
      <c r="AO52">
        <f>Y52-AVERAGEIFS('Placebo Males'!Y:Y,'Placebo Males'!B:B,B52,'Placebo Males'!P:P,P52)</f>
        <v>11.666666666666657</v>
      </c>
      <c r="AP52">
        <f>Z52 - AVERAGEIFS('Placebo Males'!Z:Z, 'Placebo Males'!B:B, B52, 'Placebo Males'!P:P, P52)</f>
        <v>32</v>
      </c>
      <c r="AQ52">
        <f>AB52 - AVERAGEIFS('Placebo Males'!AB:AB, 'Placebo Males'!B:B, B52, 'Placebo Males'!P:P, P52)</f>
        <v>11.666666666666664</v>
      </c>
      <c r="AR52">
        <f>AC52 - AVERAGEIFS('Placebo Males'!AC:AC, 'Placebo Males'!B:B, B52, 'Placebo Males'!P:P, P52)</f>
        <v>17.333333333333332</v>
      </c>
      <c r="AS52">
        <f>AD52 - AVERAGEIFS('Placebo Males'!AD:AD, 'Placebo Males'!B:B, B52, 'Placebo Males'!P:P, P52)</f>
        <v>-152.82166666666672</v>
      </c>
      <c r="AT52">
        <f>AE52 - AVERAGEIFS('Placebo Males'!AE:AE, 'Placebo Males'!B:B, B52, 'Placebo Males'!P:P, P52)</f>
        <v>7.1242833333333339E-2</v>
      </c>
      <c r="AU52">
        <f>AF52 - AVERAGEIFS('Placebo Males'!AF:AF, 'Placebo Males'!B:B, B52, 'Placebo Males'!P:P, P52)</f>
        <v>0.14534300000000006</v>
      </c>
    </row>
    <row r="53" spans="1:47" x14ac:dyDescent="0.25">
      <c r="A53" t="s">
        <v>1253</v>
      </c>
      <c r="B53">
        <v>1016</v>
      </c>
      <c r="C53" t="s">
        <v>102</v>
      </c>
      <c r="D53">
        <v>25</v>
      </c>
      <c r="E53">
        <v>177.5</v>
      </c>
      <c r="F53">
        <v>78.099999999999994</v>
      </c>
      <c r="G53">
        <v>115.25</v>
      </c>
      <c r="H53">
        <v>59</v>
      </c>
      <c r="I53" t="s">
        <v>103</v>
      </c>
      <c r="J53" t="s">
        <v>104</v>
      </c>
      <c r="K53" t="s">
        <v>310</v>
      </c>
      <c r="L53" t="s">
        <v>460</v>
      </c>
      <c r="M53" t="s">
        <v>1201</v>
      </c>
      <c r="N53">
        <v>500</v>
      </c>
      <c r="O53" t="s">
        <v>1202</v>
      </c>
      <c r="P53">
        <v>2</v>
      </c>
      <c r="Q53" t="s">
        <v>113</v>
      </c>
      <c r="R53" t="s">
        <v>1201</v>
      </c>
      <c r="S53">
        <v>2650</v>
      </c>
      <c r="T53" t="s">
        <v>1236</v>
      </c>
      <c r="U53">
        <v>1107</v>
      </c>
      <c r="V53">
        <v>156</v>
      </c>
      <c r="W53">
        <v>439</v>
      </c>
      <c r="X53">
        <v>123</v>
      </c>
      <c r="Y53">
        <v>204</v>
      </c>
      <c r="Z53">
        <v>112</v>
      </c>
      <c r="AA53" t="s">
        <v>108</v>
      </c>
      <c r="AB53">
        <v>62</v>
      </c>
      <c r="AC53">
        <v>37</v>
      </c>
      <c r="AD53">
        <v>540.58799999999997</v>
      </c>
      <c r="AE53">
        <v>0.13636400000000001</v>
      </c>
      <c r="AF53">
        <v>0.50790500000000005</v>
      </c>
      <c r="AH53">
        <v>2490</v>
      </c>
      <c r="AI53">
        <v>5.6390340000000002E-3</v>
      </c>
      <c r="AJ53">
        <f t="shared" si="0"/>
        <v>0.73843063506220663</v>
      </c>
      <c r="AK53">
        <f>U53 - AVERAGEIFS('Placebo Males'!U:U, 'Placebo Males'!B:B, B53, 'Placebo Males'!P:P, P53)</f>
        <v>34.333333333333258</v>
      </c>
      <c r="AL53">
        <f>V53 - AVERAGEIFS('Placebo Males'!V:V, 'Placebo Males'!B:B, B53, 'Placebo Males'!P:P, P53)</f>
        <v>-2</v>
      </c>
      <c r="AM53">
        <f>W53 - AVERAGEIFS('Placebo Males'!W:W, 'Placebo Males'!B:B, B53, 'Placebo Males'!P:P, P53)</f>
        <v>66</v>
      </c>
      <c r="AN53">
        <f>X53 - AVERAGEIFS('Placebo Males'!X:X, 'Placebo Males'!B:B, B53, 'Placebo Males'!P:P, P53)</f>
        <v>19.333333333333329</v>
      </c>
      <c r="AO53">
        <f>Y53-AVERAGEIFS('Placebo Males'!Y:Y,'Placebo Males'!B:B,B53,'Placebo Males'!P:P,P53)</f>
        <v>15.666666666666657</v>
      </c>
      <c r="AP53">
        <f>Z53 - AVERAGEIFS('Placebo Males'!Z:Z, 'Placebo Males'!B:B, B53, 'Placebo Males'!P:P, P53)</f>
        <v>31</v>
      </c>
      <c r="AQ53">
        <f>AB53 - AVERAGEIFS('Placebo Males'!AB:AB, 'Placebo Males'!B:B, B53, 'Placebo Males'!P:P, P53)</f>
        <v>18.666666666666664</v>
      </c>
      <c r="AR53">
        <f>AC53 - AVERAGEIFS('Placebo Males'!AC:AC, 'Placebo Males'!B:B, B53, 'Placebo Males'!P:P, P53)</f>
        <v>7.3333333333333321</v>
      </c>
      <c r="AS53">
        <f>AD53 - AVERAGEIFS('Placebo Males'!AD:AD, 'Placebo Males'!B:B, B53, 'Placebo Males'!P:P, P53)</f>
        <v>-120.30066666666676</v>
      </c>
      <c r="AT53">
        <f>AE53 - AVERAGEIFS('Placebo Males'!AE:AE, 'Placebo Males'!B:B, B53, 'Placebo Males'!P:P, P53)</f>
        <v>8.8203833333333342E-2</v>
      </c>
      <c r="AU53">
        <f>AF53 - AVERAGEIFS('Placebo Males'!AF:AF, 'Placebo Males'!B:B, B53, 'Placebo Males'!P:P, P53)</f>
        <v>0.16049100000000011</v>
      </c>
    </row>
    <row r="54" spans="1:47" x14ac:dyDescent="0.25">
      <c r="A54" t="s">
        <v>1254</v>
      </c>
      <c r="B54">
        <v>1022</v>
      </c>
      <c r="C54" t="s">
        <v>102</v>
      </c>
      <c r="D54">
        <v>35</v>
      </c>
      <c r="E54">
        <v>174.5</v>
      </c>
      <c r="F54">
        <v>69.5</v>
      </c>
      <c r="G54">
        <v>102.5</v>
      </c>
      <c r="H54">
        <v>55.75</v>
      </c>
      <c r="I54" t="s">
        <v>103</v>
      </c>
      <c r="J54" t="s">
        <v>104</v>
      </c>
      <c r="K54" t="s">
        <v>409</v>
      </c>
      <c r="L54" t="s">
        <v>106</v>
      </c>
      <c r="M54" t="s">
        <v>1201</v>
      </c>
      <c r="N54">
        <v>500</v>
      </c>
      <c r="O54" t="s">
        <v>1202</v>
      </c>
      <c r="P54">
        <v>1.5</v>
      </c>
      <c r="Q54" t="s">
        <v>113</v>
      </c>
      <c r="R54" t="s">
        <v>1201</v>
      </c>
      <c r="S54">
        <v>2640</v>
      </c>
      <c r="T54" t="s">
        <v>1236</v>
      </c>
      <c r="U54">
        <v>1136</v>
      </c>
      <c r="V54">
        <v>152</v>
      </c>
      <c r="W54">
        <v>462</v>
      </c>
      <c r="X54">
        <v>95</v>
      </c>
      <c r="Y54">
        <v>280</v>
      </c>
      <c r="Z54">
        <v>87</v>
      </c>
      <c r="AA54" t="s">
        <v>108</v>
      </c>
      <c r="AB54">
        <v>56</v>
      </c>
      <c r="AC54">
        <v>33</v>
      </c>
      <c r="AD54">
        <v>762.00300000000004</v>
      </c>
      <c r="AE54">
        <v>0.16666700000000001</v>
      </c>
      <c r="AF54">
        <v>0.54578599999999999</v>
      </c>
      <c r="AH54">
        <v>2470</v>
      </c>
      <c r="AI54">
        <v>5.5937399999999998E-3</v>
      </c>
      <c r="AJ54">
        <f t="shared" si="0"/>
        <v>0.73749494001177884</v>
      </c>
      <c r="AK54">
        <f>U54 - AVERAGEIFS('Placebo Males'!U:U, 'Placebo Males'!B:B, B54, 'Placebo Males'!P:P, P54)</f>
        <v>-80</v>
      </c>
      <c r="AL54">
        <f>V54 - AVERAGEIFS('Placebo Males'!V:V, 'Placebo Males'!B:B, B54, 'Placebo Males'!P:P, P54)</f>
        <v>-2.6666666666666572</v>
      </c>
      <c r="AM54">
        <f>W54 - AVERAGEIFS('Placebo Males'!W:W, 'Placebo Males'!B:B, B54, 'Placebo Males'!P:P, P54)</f>
        <v>46.666666666666686</v>
      </c>
      <c r="AN54">
        <f>X54 - AVERAGEIFS('Placebo Males'!X:X, 'Placebo Males'!B:B, B54, 'Placebo Males'!P:P, P54)</f>
        <v>-8</v>
      </c>
      <c r="AO54">
        <f>Y54-AVERAGEIFS('Placebo Males'!Y:Y,'Placebo Males'!B:B,B54,'Placebo Males'!P:P,P54)</f>
        <v>35.333333333333343</v>
      </c>
      <c r="AP54">
        <f>Z54 - AVERAGEIFS('Placebo Males'!Z:Z, 'Placebo Males'!B:B, B54, 'Placebo Males'!P:P, P54)</f>
        <v>19.333333333333329</v>
      </c>
      <c r="AQ54">
        <f>AB54 - AVERAGEIFS('Placebo Males'!AB:AB, 'Placebo Males'!B:B, B54, 'Placebo Males'!P:P, P54)</f>
        <v>13</v>
      </c>
      <c r="AR54">
        <f>AC54 - AVERAGEIFS('Placebo Males'!AC:AC, 'Placebo Males'!B:B, B54, 'Placebo Males'!P:P, P54)</f>
        <v>9</v>
      </c>
      <c r="AS54">
        <f>AD54 - AVERAGEIFS('Placebo Males'!AD:AD, 'Placebo Males'!B:B, B54, 'Placebo Males'!P:P, P54)</f>
        <v>-214.69699999999989</v>
      </c>
      <c r="AT54">
        <f>AE54 - AVERAGEIFS('Placebo Males'!AE:AE, 'Placebo Males'!B:B, B54, 'Placebo Males'!P:P, P54)</f>
        <v>7.4038199999999998E-2</v>
      </c>
      <c r="AU54">
        <f>AF54 - AVERAGEIFS('Placebo Males'!AF:AF, 'Placebo Males'!B:B, B54, 'Placebo Males'!P:P, P54)</f>
        <v>0.11460833333333331</v>
      </c>
    </row>
    <row r="55" spans="1:47" x14ac:dyDescent="0.25">
      <c r="A55" t="s">
        <v>1255</v>
      </c>
      <c r="B55">
        <v>1022</v>
      </c>
      <c r="C55" t="s">
        <v>102</v>
      </c>
      <c r="D55">
        <v>35</v>
      </c>
      <c r="E55">
        <v>174.5</v>
      </c>
      <c r="F55">
        <v>69.5</v>
      </c>
      <c r="G55">
        <v>102.5</v>
      </c>
      <c r="H55">
        <v>55.75</v>
      </c>
      <c r="I55" t="s">
        <v>103</v>
      </c>
      <c r="J55" t="s">
        <v>104</v>
      </c>
      <c r="K55" t="s">
        <v>409</v>
      </c>
      <c r="L55" t="s">
        <v>106</v>
      </c>
      <c r="M55" t="s">
        <v>1201</v>
      </c>
      <c r="N55">
        <v>500</v>
      </c>
      <c r="O55" t="s">
        <v>1202</v>
      </c>
      <c r="P55">
        <v>1.5</v>
      </c>
      <c r="Q55" t="s">
        <v>113</v>
      </c>
      <c r="R55" t="s">
        <v>1201</v>
      </c>
      <c r="S55">
        <v>2640</v>
      </c>
      <c r="T55" t="s">
        <v>1236</v>
      </c>
      <c r="U55">
        <v>1154</v>
      </c>
      <c r="V55">
        <v>149</v>
      </c>
      <c r="W55">
        <v>478</v>
      </c>
      <c r="X55">
        <v>100</v>
      </c>
      <c r="Y55">
        <v>286</v>
      </c>
      <c r="Z55">
        <v>92</v>
      </c>
      <c r="AA55" t="s">
        <v>108</v>
      </c>
      <c r="AB55">
        <v>60</v>
      </c>
      <c r="AC55">
        <v>28</v>
      </c>
      <c r="AD55">
        <v>820.846</v>
      </c>
      <c r="AE55">
        <v>0.163636</v>
      </c>
      <c r="AF55">
        <v>0.55779599999999996</v>
      </c>
      <c r="AH55">
        <v>2470</v>
      </c>
      <c r="AI55">
        <v>5.5937399999999998E-3</v>
      </c>
      <c r="AJ55">
        <f t="shared" si="0"/>
        <v>0.73749494001177884</v>
      </c>
      <c r="AK55">
        <f>U55 - AVERAGEIFS('Placebo Males'!U:U, 'Placebo Males'!B:B, B55, 'Placebo Males'!P:P, P55)</f>
        <v>-62</v>
      </c>
      <c r="AL55">
        <f>V55 - AVERAGEIFS('Placebo Males'!V:V, 'Placebo Males'!B:B, B55, 'Placebo Males'!P:P, P55)</f>
        <v>-5.6666666666666572</v>
      </c>
      <c r="AM55">
        <f>W55 - AVERAGEIFS('Placebo Males'!W:W, 'Placebo Males'!B:B, B55, 'Placebo Males'!P:P, P55)</f>
        <v>62.666666666666686</v>
      </c>
      <c r="AN55">
        <f>X55 - AVERAGEIFS('Placebo Males'!X:X, 'Placebo Males'!B:B, B55, 'Placebo Males'!P:P, P55)</f>
        <v>-3</v>
      </c>
      <c r="AO55">
        <f>Y55-AVERAGEIFS('Placebo Males'!Y:Y,'Placebo Males'!B:B,B55,'Placebo Males'!P:P,P55)</f>
        <v>41.333333333333343</v>
      </c>
      <c r="AP55">
        <f>Z55 - AVERAGEIFS('Placebo Males'!Z:Z, 'Placebo Males'!B:B, B55, 'Placebo Males'!P:P, P55)</f>
        <v>24.333333333333329</v>
      </c>
      <c r="AQ55">
        <f>AB55 - AVERAGEIFS('Placebo Males'!AB:AB, 'Placebo Males'!B:B, B55, 'Placebo Males'!P:P, P55)</f>
        <v>17</v>
      </c>
      <c r="AR55">
        <f>AC55 - AVERAGEIFS('Placebo Males'!AC:AC, 'Placebo Males'!B:B, B55, 'Placebo Males'!P:P, P55)</f>
        <v>4</v>
      </c>
      <c r="AS55">
        <f>AD55 - AVERAGEIFS('Placebo Males'!AD:AD, 'Placebo Males'!B:B, B55, 'Placebo Males'!P:P, P55)</f>
        <v>-155.85399999999993</v>
      </c>
      <c r="AT55">
        <f>AE55 - AVERAGEIFS('Placebo Males'!AE:AE, 'Placebo Males'!B:B, B55, 'Placebo Males'!P:P, P55)</f>
        <v>7.1007199999999993E-2</v>
      </c>
      <c r="AU55">
        <f>AF55 - AVERAGEIFS('Placebo Males'!AF:AF, 'Placebo Males'!B:B, B55, 'Placebo Males'!P:P, P55)</f>
        <v>0.12661833333333328</v>
      </c>
    </row>
    <row r="56" spans="1:47" x14ac:dyDescent="0.25">
      <c r="A56" t="s">
        <v>1256</v>
      </c>
      <c r="B56">
        <v>1022</v>
      </c>
      <c r="C56" t="s">
        <v>102</v>
      </c>
      <c r="D56">
        <v>35</v>
      </c>
      <c r="E56">
        <v>174.5</v>
      </c>
      <c r="F56">
        <v>69.5</v>
      </c>
      <c r="G56">
        <v>102.5</v>
      </c>
      <c r="H56">
        <v>55.75</v>
      </c>
      <c r="I56" t="s">
        <v>103</v>
      </c>
      <c r="J56" t="s">
        <v>104</v>
      </c>
      <c r="K56" t="s">
        <v>409</v>
      </c>
      <c r="L56" t="s">
        <v>106</v>
      </c>
      <c r="M56" t="s">
        <v>1201</v>
      </c>
      <c r="N56">
        <v>500</v>
      </c>
      <c r="O56" t="s">
        <v>1202</v>
      </c>
      <c r="P56">
        <v>1.5</v>
      </c>
      <c r="Q56" t="s">
        <v>113</v>
      </c>
      <c r="R56" t="s">
        <v>1201</v>
      </c>
      <c r="S56">
        <v>2640</v>
      </c>
      <c r="T56" t="s">
        <v>1236</v>
      </c>
      <c r="U56">
        <v>1155</v>
      </c>
      <c r="V56">
        <v>154</v>
      </c>
      <c r="W56">
        <v>467</v>
      </c>
      <c r="X56">
        <v>106</v>
      </c>
      <c r="Y56">
        <v>274</v>
      </c>
      <c r="Z56">
        <v>87</v>
      </c>
      <c r="AA56" t="s">
        <v>108</v>
      </c>
      <c r="AB56">
        <v>55</v>
      </c>
      <c r="AC56">
        <v>34</v>
      </c>
      <c r="AD56">
        <v>793.02300000000002</v>
      </c>
      <c r="AE56" t="s">
        <v>108</v>
      </c>
      <c r="AF56" t="s">
        <v>108</v>
      </c>
      <c r="AH56">
        <v>2470</v>
      </c>
      <c r="AI56">
        <v>5.5937399999999998E-3</v>
      </c>
      <c r="AJ56">
        <f t="shared" si="0"/>
        <v>0.73749494001177884</v>
      </c>
      <c r="AK56">
        <f>U56 - AVERAGEIFS('Placebo Males'!U:U, 'Placebo Males'!B:B, B56, 'Placebo Males'!P:P, P56)</f>
        <v>-61</v>
      </c>
      <c r="AL56">
        <f>V56 - AVERAGEIFS('Placebo Males'!V:V, 'Placebo Males'!B:B, B56, 'Placebo Males'!P:P, P56)</f>
        <v>-0.66666666666665719</v>
      </c>
      <c r="AM56">
        <f>W56 - AVERAGEIFS('Placebo Males'!W:W, 'Placebo Males'!B:B, B56, 'Placebo Males'!P:P, P56)</f>
        <v>51.666666666666686</v>
      </c>
      <c r="AN56">
        <f>X56 - AVERAGEIFS('Placebo Males'!X:X, 'Placebo Males'!B:B, B56, 'Placebo Males'!P:P, P56)</f>
        <v>3</v>
      </c>
      <c r="AO56">
        <f>Y56-AVERAGEIFS('Placebo Males'!Y:Y,'Placebo Males'!B:B,B56,'Placebo Males'!P:P,P56)</f>
        <v>29.333333333333343</v>
      </c>
      <c r="AP56">
        <f>Z56 - AVERAGEIFS('Placebo Males'!Z:Z, 'Placebo Males'!B:B, B56, 'Placebo Males'!P:P, P56)</f>
        <v>19.333333333333329</v>
      </c>
      <c r="AQ56">
        <f>AB56 - AVERAGEIFS('Placebo Males'!AB:AB, 'Placebo Males'!B:B, B56, 'Placebo Males'!P:P, P56)</f>
        <v>12</v>
      </c>
      <c r="AR56">
        <f>AC56 - AVERAGEIFS('Placebo Males'!AC:AC, 'Placebo Males'!B:B, B56, 'Placebo Males'!P:P, P56)</f>
        <v>10</v>
      </c>
      <c r="AS56">
        <f>AD56 - AVERAGEIFS('Placebo Males'!AD:AD, 'Placebo Males'!B:B, B56, 'Placebo Males'!P:P, P56)</f>
        <v>-183.67699999999991</v>
      </c>
      <c r="AT56" t="e">
        <f>AE56 - AVERAGEIFS('Placebo Males'!AE:AE, 'Placebo Males'!B:B, B56, 'Placebo Males'!P:P, P56)</f>
        <v>#VALUE!</v>
      </c>
      <c r="AU56" t="e">
        <f>AF56 - AVERAGEIFS('Placebo Males'!AF:AF, 'Placebo Males'!B:B, B56, 'Placebo Males'!P:P, P56)</f>
        <v>#VALUE!</v>
      </c>
    </row>
    <row r="57" spans="1:47" x14ac:dyDescent="0.25">
      <c r="A57" t="s">
        <v>1257</v>
      </c>
      <c r="B57">
        <v>1022</v>
      </c>
      <c r="C57" t="s">
        <v>102</v>
      </c>
      <c r="D57">
        <v>35</v>
      </c>
      <c r="E57">
        <v>174.5</v>
      </c>
      <c r="F57">
        <v>69.5</v>
      </c>
      <c r="G57">
        <v>102.5</v>
      </c>
      <c r="H57">
        <v>55.75</v>
      </c>
      <c r="I57" t="s">
        <v>103</v>
      </c>
      <c r="J57" t="s">
        <v>104</v>
      </c>
      <c r="K57" t="s">
        <v>409</v>
      </c>
      <c r="L57" t="s">
        <v>106</v>
      </c>
      <c r="M57" t="s">
        <v>1201</v>
      </c>
      <c r="N57">
        <v>500</v>
      </c>
      <c r="O57" t="s">
        <v>1202</v>
      </c>
      <c r="P57">
        <v>2.5</v>
      </c>
      <c r="Q57" t="s">
        <v>113</v>
      </c>
      <c r="R57" t="s">
        <v>1201</v>
      </c>
      <c r="S57">
        <v>2640</v>
      </c>
      <c r="T57" t="s">
        <v>1236</v>
      </c>
      <c r="U57">
        <v>1010</v>
      </c>
      <c r="V57">
        <v>150</v>
      </c>
      <c r="W57">
        <v>486</v>
      </c>
      <c r="X57">
        <v>96</v>
      </c>
      <c r="Y57">
        <v>287</v>
      </c>
      <c r="Z57">
        <v>103</v>
      </c>
      <c r="AA57" t="s">
        <v>108</v>
      </c>
      <c r="AB57">
        <v>71</v>
      </c>
      <c r="AC57">
        <v>32</v>
      </c>
      <c r="AD57">
        <v>615.25400000000002</v>
      </c>
      <c r="AE57">
        <v>6.6666699999999995E-2</v>
      </c>
      <c r="AF57">
        <v>0.56835599999999997</v>
      </c>
      <c r="AH57">
        <v>2460</v>
      </c>
      <c r="AI57">
        <v>5.5710940000000004E-3</v>
      </c>
      <c r="AJ57">
        <f t="shared" si="0"/>
        <v>0.73702345411535364</v>
      </c>
      <c r="AK57">
        <f>U57 - AVERAGEIFS('Placebo Males'!U:U, 'Placebo Males'!B:B, B57, 'Placebo Males'!P:P, P57)</f>
        <v>-131.66666666666674</v>
      </c>
      <c r="AL57">
        <f>V57 - AVERAGEIFS('Placebo Males'!V:V, 'Placebo Males'!B:B, B57, 'Placebo Males'!P:P, P57)</f>
        <v>-2.3333333333333428</v>
      </c>
      <c r="AM57">
        <f>W57 - AVERAGEIFS('Placebo Males'!W:W, 'Placebo Males'!B:B, B57, 'Placebo Males'!P:P, P57)</f>
        <v>59</v>
      </c>
      <c r="AN57">
        <f>X57 - AVERAGEIFS('Placebo Males'!X:X, 'Placebo Males'!B:B, B57, 'Placebo Males'!P:P, P57)</f>
        <v>-10.666666666666671</v>
      </c>
      <c r="AO57">
        <f>Y57-AVERAGEIFS('Placebo Males'!Y:Y,'Placebo Males'!B:B,B57,'Placebo Males'!P:P,P57)</f>
        <v>45.333333333333343</v>
      </c>
      <c r="AP57">
        <f>Z57 - AVERAGEIFS('Placebo Males'!Z:Z, 'Placebo Males'!B:B, B57, 'Placebo Males'!P:P, P57)</f>
        <v>24.333333333333329</v>
      </c>
      <c r="AQ57">
        <f>AB57 - AVERAGEIFS('Placebo Males'!AB:AB, 'Placebo Males'!B:B, B57, 'Placebo Males'!P:P, P57)</f>
        <v>26.333333333333336</v>
      </c>
      <c r="AR57">
        <f>AC57 - AVERAGEIFS('Placebo Males'!AC:AC, 'Placebo Males'!B:B, B57, 'Placebo Males'!P:P, P57)</f>
        <v>-0.3333333333333357</v>
      </c>
      <c r="AS57">
        <f>AD57 - AVERAGEIFS('Placebo Males'!AD:AD, 'Placebo Males'!B:B, B57, 'Placebo Males'!P:P, P57)</f>
        <v>-126.37333333333333</v>
      </c>
      <c r="AT57">
        <f>AE57 - AVERAGEIFS('Placebo Males'!AE:AE, 'Placebo Males'!B:B, B57, 'Placebo Males'!P:P, P57)</f>
        <v>-9.1071300000000022E-2</v>
      </c>
      <c r="AU57">
        <f>AF57 - AVERAGEIFS('Placebo Males'!AF:AF, 'Placebo Males'!B:B, B57, 'Placebo Males'!P:P, P57)</f>
        <v>8.5276333333333343E-2</v>
      </c>
    </row>
    <row r="58" spans="1:47" x14ac:dyDescent="0.25">
      <c r="A58" t="s">
        <v>1258</v>
      </c>
      <c r="B58">
        <v>1022</v>
      </c>
      <c r="C58" t="s">
        <v>102</v>
      </c>
      <c r="D58">
        <v>35</v>
      </c>
      <c r="E58">
        <v>174.5</v>
      </c>
      <c r="F58">
        <v>69.5</v>
      </c>
      <c r="G58">
        <v>102.5</v>
      </c>
      <c r="H58">
        <v>55.75</v>
      </c>
      <c r="I58" t="s">
        <v>103</v>
      </c>
      <c r="J58" t="s">
        <v>104</v>
      </c>
      <c r="K58" t="s">
        <v>409</v>
      </c>
      <c r="L58" t="s">
        <v>106</v>
      </c>
      <c r="M58" t="s">
        <v>1201</v>
      </c>
      <c r="N58">
        <v>500</v>
      </c>
      <c r="O58" t="s">
        <v>1202</v>
      </c>
      <c r="P58">
        <v>2.5</v>
      </c>
      <c r="Q58" t="s">
        <v>113</v>
      </c>
      <c r="R58" t="s">
        <v>1201</v>
      </c>
      <c r="S58">
        <v>2640</v>
      </c>
      <c r="T58" t="s">
        <v>1236</v>
      </c>
      <c r="U58">
        <v>1085</v>
      </c>
      <c r="V58">
        <v>154</v>
      </c>
      <c r="W58">
        <v>484</v>
      </c>
      <c r="X58">
        <v>100</v>
      </c>
      <c r="Y58">
        <v>280</v>
      </c>
      <c r="Z58">
        <v>104</v>
      </c>
      <c r="AA58" t="s">
        <v>108</v>
      </c>
      <c r="AB58">
        <v>70</v>
      </c>
      <c r="AC58">
        <v>29</v>
      </c>
      <c r="AD58">
        <v>598.84900000000005</v>
      </c>
      <c r="AE58">
        <v>8.6206900000000003E-2</v>
      </c>
      <c r="AF58">
        <v>0.56639899999999999</v>
      </c>
      <c r="AH58">
        <v>2460</v>
      </c>
      <c r="AI58">
        <v>5.5710940000000004E-3</v>
      </c>
      <c r="AJ58">
        <f t="shared" si="0"/>
        <v>0.73702345411535364</v>
      </c>
      <c r="AK58">
        <f>U58 - AVERAGEIFS('Placebo Males'!U:U, 'Placebo Males'!B:B, B58, 'Placebo Males'!P:P, P58)</f>
        <v>-56.666666666666742</v>
      </c>
      <c r="AL58">
        <f>V58 - AVERAGEIFS('Placebo Males'!V:V, 'Placebo Males'!B:B, B58, 'Placebo Males'!P:P, P58)</f>
        <v>1.6666666666666572</v>
      </c>
      <c r="AM58">
        <f>W58 - AVERAGEIFS('Placebo Males'!W:W, 'Placebo Males'!B:B, B58, 'Placebo Males'!P:P, P58)</f>
        <v>57</v>
      </c>
      <c r="AN58">
        <f>X58 - AVERAGEIFS('Placebo Males'!X:X, 'Placebo Males'!B:B, B58, 'Placebo Males'!P:P, P58)</f>
        <v>-6.6666666666666714</v>
      </c>
      <c r="AO58">
        <f>Y58-AVERAGEIFS('Placebo Males'!Y:Y,'Placebo Males'!B:B,B58,'Placebo Males'!P:P,P58)</f>
        <v>38.333333333333343</v>
      </c>
      <c r="AP58">
        <f>Z58 - AVERAGEIFS('Placebo Males'!Z:Z, 'Placebo Males'!B:B, B58, 'Placebo Males'!P:P, P58)</f>
        <v>25.333333333333329</v>
      </c>
      <c r="AQ58">
        <f>AB58 - AVERAGEIFS('Placebo Males'!AB:AB, 'Placebo Males'!B:B, B58, 'Placebo Males'!P:P, P58)</f>
        <v>25.333333333333336</v>
      </c>
      <c r="AR58">
        <f>AC58 - AVERAGEIFS('Placebo Males'!AC:AC, 'Placebo Males'!B:B, B58, 'Placebo Males'!P:P, P58)</f>
        <v>-3.3333333333333357</v>
      </c>
      <c r="AS58">
        <f>AD58 - AVERAGEIFS('Placebo Males'!AD:AD, 'Placebo Males'!B:B, B58, 'Placebo Males'!P:P, P58)</f>
        <v>-142.77833333333331</v>
      </c>
      <c r="AT58">
        <f>AE58 - AVERAGEIFS('Placebo Males'!AE:AE, 'Placebo Males'!B:B, B58, 'Placebo Males'!P:P, P58)</f>
        <v>-7.1531100000000014E-2</v>
      </c>
      <c r="AU58">
        <f>AF58 - AVERAGEIFS('Placebo Males'!AF:AF, 'Placebo Males'!B:B, B58, 'Placebo Males'!P:P, P58)</f>
        <v>8.3319333333333356E-2</v>
      </c>
    </row>
    <row r="59" spans="1:47" x14ac:dyDescent="0.25">
      <c r="A59" t="s">
        <v>1259</v>
      </c>
      <c r="B59">
        <v>1022</v>
      </c>
      <c r="C59" t="s">
        <v>102</v>
      </c>
      <c r="D59">
        <v>35</v>
      </c>
      <c r="E59">
        <v>174.5</v>
      </c>
      <c r="F59">
        <v>69.5</v>
      </c>
      <c r="G59">
        <v>102.5</v>
      </c>
      <c r="H59">
        <v>55.75</v>
      </c>
      <c r="I59" t="s">
        <v>103</v>
      </c>
      <c r="J59" t="s">
        <v>104</v>
      </c>
      <c r="K59" t="s">
        <v>409</v>
      </c>
      <c r="L59" t="s">
        <v>106</v>
      </c>
      <c r="M59" t="s">
        <v>1201</v>
      </c>
      <c r="N59">
        <v>500</v>
      </c>
      <c r="O59" t="s">
        <v>1202</v>
      </c>
      <c r="P59">
        <v>2.5</v>
      </c>
      <c r="Q59" t="s">
        <v>113</v>
      </c>
      <c r="R59" t="s">
        <v>1201</v>
      </c>
      <c r="S59">
        <v>2640</v>
      </c>
      <c r="T59" t="s">
        <v>1236</v>
      </c>
      <c r="U59">
        <v>1038</v>
      </c>
      <c r="V59">
        <v>146</v>
      </c>
      <c r="W59">
        <v>491</v>
      </c>
      <c r="X59">
        <v>103</v>
      </c>
      <c r="Y59">
        <v>284</v>
      </c>
      <c r="Z59">
        <v>104</v>
      </c>
      <c r="AA59" t="s">
        <v>108</v>
      </c>
      <c r="AB59">
        <v>67</v>
      </c>
      <c r="AC59">
        <v>33</v>
      </c>
      <c r="AD59">
        <v>623.18499999999995</v>
      </c>
      <c r="AE59">
        <v>6.5573800000000002E-2</v>
      </c>
      <c r="AF59">
        <v>0.57158100000000001</v>
      </c>
      <c r="AH59">
        <v>2460</v>
      </c>
      <c r="AI59">
        <v>5.5710940000000004E-3</v>
      </c>
      <c r="AJ59">
        <f t="shared" si="0"/>
        <v>0.73702345411535364</v>
      </c>
      <c r="AK59">
        <f>U59 - AVERAGEIFS('Placebo Males'!U:U, 'Placebo Males'!B:B, B59, 'Placebo Males'!P:P, P59)</f>
        <v>-103.66666666666674</v>
      </c>
      <c r="AL59">
        <f>V59 - AVERAGEIFS('Placebo Males'!V:V, 'Placebo Males'!B:B, B59, 'Placebo Males'!P:P, P59)</f>
        <v>-6.3333333333333428</v>
      </c>
      <c r="AM59">
        <f>W59 - AVERAGEIFS('Placebo Males'!W:W, 'Placebo Males'!B:B, B59, 'Placebo Males'!P:P, P59)</f>
        <v>64</v>
      </c>
      <c r="AN59">
        <f>X59 - AVERAGEIFS('Placebo Males'!X:X, 'Placebo Males'!B:B, B59, 'Placebo Males'!P:P, P59)</f>
        <v>-3.6666666666666714</v>
      </c>
      <c r="AO59">
        <f>Y59-AVERAGEIFS('Placebo Males'!Y:Y,'Placebo Males'!B:B,B59,'Placebo Males'!P:P,P59)</f>
        <v>42.333333333333343</v>
      </c>
      <c r="AP59">
        <f>Z59 - AVERAGEIFS('Placebo Males'!Z:Z, 'Placebo Males'!B:B, B59, 'Placebo Males'!P:P, P59)</f>
        <v>25.333333333333329</v>
      </c>
      <c r="AQ59">
        <f>AB59 - AVERAGEIFS('Placebo Males'!AB:AB, 'Placebo Males'!B:B, B59, 'Placebo Males'!P:P, P59)</f>
        <v>22.333333333333336</v>
      </c>
      <c r="AR59">
        <f>AC59 - AVERAGEIFS('Placebo Males'!AC:AC, 'Placebo Males'!B:B, B59, 'Placebo Males'!P:P, P59)</f>
        <v>0.6666666666666643</v>
      </c>
      <c r="AS59">
        <f>AD59 - AVERAGEIFS('Placebo Males'!AD:AD, 'Placebo Males'!B:B, B59, 'Placebo Males'!P:P, P59)</f>
        <v>-118.44233333333341</v>
      </c>
      <c r="AT59">
        <f>AE59 - AVERAGEIFS('Placebo Males'!AE:AE, 'Placebo Males'!B:B, B59, 'Placebo Males'!P:P, P59)</f>
        <v>-9.2164200000000016E-2</v>
      </c>
      <c r="AU59">
        <f>AF59 - AVERAGEIFS('Placebo Males'!AF:AF, 'Placebo Males'!B:B, B59, 'Placebo Males'!P:P, P59)</f>
        <v>8.8501333333333376E-2</v>
      </c>
    </row>
    <row r="60" spans="1:47" x14ac:dyDescent="0.25">
      <c r="A60" t="s">
        <v>1260</v>
      </c>
      <c r="B60">
        <v>1012</v>
      </c>
      <c r="C60" t="s">
        <v>102</v>
      </c>
      <c r="D60">
        <v>21</v>
      </c>
      <c r="E60">
        <v>180.1</v>
      </c>
      <c r="F60">
        <v>61.8</v>
      </c>
      <c r="G60">
        <v>103.5</v>
      </c>
      <c r="H60">
        <v>56.5</v>
      </c>
      <c r="I60" t="s">
        <v>103</v>
      </c>
      <c r="J60" t="s">
        <v>104</v>
      </c>
      <c r="K60" t="s">
        <v>105</v>
      </c>
      <c r="L60" t="s">
        <v>311</v>
      </c>
      <c r="M60" t="s">
        <v>1201</v>
      </c>
      <c r="N60">
        <v>500</v>
      </c>
      <c r="O60" t="s">
        <v>1202</v>
      </c>
      <c r="P60">
        <v>3</v>
      </c>
      <c r="Q60" t="s">
        <v>113</v>
      </c>
      <c r="R60" t="s">
        <v>1201</v>
      </c>
      <c r="S60">
        <v>2630</v>
      </c>
      <c r="T60" t="s">
        <v>1236</v>
      </c>
      <c r="U60">
        <v>975</v>
      </c>
      <c r="V60">
        <v>215</v>
      </c>
      <c r="W60">
        <v>414</v>
      </c>
      <c r="X60">
        <v>100</v>
      </c>
      <c r="Y60">
        <v>233</v>
      </c>
      <c r="Z60">
        <v>81</v>
      </c>
      <c r="AA60" t="s">
        <v>108</v>
      </c>
      <c r="AB60">
        <v>71</v>
      </c>
      <c r="AC60">
        <v>24</v>
      </c>
      <c r="AD60">
        <v>552.9</v>
      </c>
      <c r="AE60">
        <v>0.48936200000000002</v>
      </c>
      <c r="AF60">
        <v>0.48178599999999999</v>
      </c>
      <c r="AI60">
        <v>5.4999999999999997E-3</v>
      </c>
      <c r="AJ60">
        <f t="shared" si="0"/>
        <v>0.73552715035903593</v>
      </c>
      <c r="AK60">
        <f>U60 - AVERAGEIFS('Placebo Males'!U:U, 'Placebo Males'!B:B, B60, 'Placebo Males'!P:P, P60)</f>
        <v>60.333333333333371</v>
      </c>
      <c r="AL60">
        <f>V60 - AVERAGEIFS('Placebo Males'!V:V, 'Placebo Males'!B:B, B60, 'Placebo Males'!P:P, P60)</f>
        <v>2.3333333333333428</v>
      </c>
      <c r="AM60">
        <f>W60 - AVERAGEIFS('Placebo Males'!W:W, 'Placebo Males'!B:B, B60, 'Placebo Males'!P:P, P60)</f>
        <v>57.666666666666686</v>
      </c>
      <c r="AN60">
        <f>X60 - AVERAGEIFS('Placebo Males'!X:X, 'Placebo Males'!B:B, B60, 'Placebo Males'!P:P, P60)</f>
        <v>-0.6666666666666714</v>
      </c>
      <c r="AO60">
        <f>Y60-AVERAGEIFS('Placebo Males'!Y:Y,'Placebo Males'!B:B,B60,'Placebo Males'!P:P,P60)</f>
        <v>40.666666666666657</v>
      </c>
      <c r="AP60">
        <f>Z60 - AVERAGEIFS('Placebo Males'!Z:Z, 'Placebo Males'!B:B, B60, 'Placebo Males'!P:P, P60)</f>
        <v>17.666666666666664</v>
      </c>
      <c r="AQ60">
        <f>AB60 - AVERAGEIFS('Placebo Males'!AB:AB, 'Placebo Males'!B:B, B60, 'Placebo Males'!P:P, P60)</f>
        <v>29.333333333333336</v>
      </c>
      <c r="AR60">
        <f>AC60 - AVERAGEIFS('Placebo Males'!AC:AC, 'Placebo Males'!B:B, B60, 'Placebo Males'!P:P, P60)</f>
        <v>-1.6666666666666679</v>
      </c>
      <c r="AS60">
        <f>AD60 - AVERAGEIFS('Placebo Males'!AD:AD, 'Placebo Males'!B:B, B60, 'Placebo Males'!P:P, P60)</f>
        <v>-61.469000000000051</v>
      </c>
      <c r="AT60">
        <f>AE60 - AVERAGEIFS('Placebo Males'!AE:AE, 'Placebo Males'!B:B, B60, 'Placebo Males'!P:P, P60)</f>
        <v>0.37378763333333337</v>
      </c>
      <c r="AU60">
        <f>AF60 - AVERAGEIFS('Placebo Males'!AF:AF, 'Placebo Males'!B:B, B60, 'Placebo Males'!P:P, P60)</f>
        <v>0.17341833333333334</v>
      </c>
    </row>
    <row r="61" spans="1:47" x14ac:dyDescent="0.25">
      <c r="A61" t="s">
        <v>1261</v>
      </c>
      <c r="B61">
        <v>1012</v>
      </c>
      <c r="C61" t="s">
        <v>102</v>
      </c>
      <c r="D61">
        <v>21</v>
      </c>
      <c r="E61">
        <v>180.1</v>
      </c>
      <c r="F61">
        <v>61.8</v>
      </c>
      <c r="G61">
        <v>103.5</v>
      </c>
      <c r="H61">
        <v>56.5</v>
      </c>
      <c r="I61" t="s">
        <v>103</v>
      </c>
      <c r="J61" t="s">
        <v>104</v>
      </c>
      <c r="K61" t="s">
        <v>105</v>
      </c>
      <c r="L61" t="s">
        <v>311</v>
      </c>
      <c r="M61" t="s">
        <v>1201</v>
      </c>
      <c r="N61">
        <v>500</v>
      </c>
      <c r="O61" t="s">
        <v>1202</v>
      </c>
      <c r="P61">
        <v>3</v>
      </c>
      <c r="Q61" t="s">
        <v>113</v>
      </c>
      <c r="R61" t="s">
        <v>1201</v>
      </c>
      <c r="S61">
        <v>2630</v>
      </c>
      <c r="T61" t="s">
        <v>1236</v>
      </c>
      <c r="U61">
        <v>947</v>
      </c>
      <c r="V61">
        <v>216</v>
      </c>
      <c r="W61">
        <v>416</v>
      </c>
      <c r="X61">
        <v>103</v>
      </c>
      <c r="Y61">
        <v>230</v>
      </c>
      <c r="Z61">
        <v>83</v>
      </c>
      <c r="AA61" t="s">
        <v>108</v>
      </c>
      <c r="AB61">
        <v>70</v>
      </c>
      <c r="AC61">
        <v>24</v>
      </c>
      <c r="AD61">
        <v>544.59</v>
      </c>
      <c r="AE61">
        <v>0.51063800000000004</v>
      </c>
      <c r="AF61">
        <v>0.46982499999999999</v>
      </c>
      <c r="AH61">
        <v>2420</v>
      </c>
      <c r="AI61">
        <v>5.4805069999999999E-3</v>
      </c>
      <c r="AJ61">
        <f t="shared" si="0"/>
        <v>0.73511254435363727</v>
      </c>
      <c r="AK61">
        <f>U61 - AVERAGEIFS('Placebo Males'!U:U, 'Placebo Males'!B:B, B61, 'Placebo Males'!P:P, P61)</f>
        <v>32.333333333333371</v>
      </c>
      <c r="AL61">
        <f>V61 - AVERAGEIFS('Placebo Males'!V:V, 'Placebo Males'!B:B, B61, 'Placebo Males'!P:P, P61)</f>
        <v>3.3333333333333428</v>
      </c>
      <c r="AM61">
        <f>W61 - AVERAGEIFS('Placebo Males'!W:W, 'Placebo Males'!B:B, B61, 'Placebo Males'!P:P, P61)</f>
        <v>59.666666666666686</v>
      </c>
      <c r="AN61">
        <f>X61 - AVERAGEIFS('Placebo Males'!X:X, 'Placebo Males'!B:B, B61, 'Placebo Males'!P:P, P61)</f>
        <v>2.3333333333333286</v>
      </c>
      <c r="AO61">
        <f>Y61-AVERAGEIFS('Placebo Males'!Y:Y,'Placebo Males'!B:B,B61,'Placebo Males'!P:P,P61)</f>
        <v>37.666666666666657</v>
      </c>
      <c r="AP61">
        <f>Z61 - AVERAGEIFS('Placebo Males'!Z:Z, 'Placebo Males'!B:B, B61, 'Placebo Males'!P:P, P61)</f>
        <v>19.666666666666664</v>
      </c>
      <c r="AQ61">
        <f>AB61 - AVERAGEIFS('Placebo Males'!AB:AB, 'Placebo Males'!B:B, B61, 'Placebo Males'!P:P, P61)</f>
        <v>28.333333333333336</v>
      </c>
      <c r="AR61">
        <f>AC61 - AVERAGEIFS('Placebo Males'!AC:AC, 'Placebo Males'!B:B, B61, 'Placebo Males'!P:P, P61)</f>
        <v>-1.6666666666666679</v>
      </c>
      <c r="AS61">
        <f>AD61 - AVERAGEIFS('Placebo Males'!AD:AD, 'Placebo Males'!B:B, B61, 'Placebo Males'!P:P, P61)</f>
        <v>-69.778999999999996</v>
      </c>
      <c r="AT61">
        <f>AE61 - AVERAGEIFS('Placebo Males'!AE:AE, 'Placebo Males'!B:B, B61, 'Placebo Males'!P:P, P61)</f>
        <v>0.39506363333333339</v>
      </c>
      <c r="AU61">
        <f>AF61 - AVERAGEIFS('Placebo Males'!AF:AF, 'Placebo Males'!B:B, B61, 'Placebo Males'!P:P, P61)</f>
        <v>0.16145733333333334</v>
      </c>
    </row>
    <row r="62" spans="1:47" x14ac:dyDescent="0.25">
      <c r="A62" t="s">
        <v>1262</v>
      </c>
      <c r="B62">
        <v>1012</v>
      </c>
      <c r="C62" t="s">
        <v>102</v>
      </c>
      <c r="D62">
        <v>21</v>
      </c>
      <c r="E62">
        <v>180.1</v>
      </c>
      <c r="F62">
        <v>61.8</v>
      </c>
      <c r="G62">
        <v>103.5</v>
      </c>
      <c r="H62">
        <v>56.5</v>
      </c>
      <c r="I62" t="s">
        <v>103</v>
      </c>
      <c r="J62" t="s">
        <v>104</v>
      </c>
      <c r="K62" t="s">
        <v>105</v>
      </c>
      <c r="L62" t="s">
        <v>311</v>
      </c>
      <c r="M62" t="s">
        <v>1201</v>
      </c>
      <c r="N62">
        <v>500</v>
      </c>
      <c r="O62" t="s">
        <v>1202</v>
      </c>
      <c r="P62">
        <v>3</v>
      </c>
      <c r="Q62" t="s">
        <v>113</v>
      </c>
      <c r="R62" t="s">
        <v>1201</v>
      </c>
      <c r="S62">
        <v>2630</v>
      </c>
      <c r="T62" t="s">
        <v>1236</v>
      </c>
      <c r="U62">
        <v>867</v>
      </c>
      <c r="V62">
        <v>216</v>
      </c>
      <c r="W62">
        <v>402</v>
      </c>
      <c r="X62">
        <v>99</v>
      </c>
      <c r="Y62">
        <v>227</v>
      </c>
      <c r="Z62">
        <v>76</v>
      </c>
      <c r="AA62" t="s">
        <v>108</v>
      </c>
      <c r="AB62">
        <v>62</v>
      </c>
      <c r="AC62">
        <v>29</v>
      </c>
      <c r="AD62">
        <v>533.44100000000003</v>
      </c>
      <c r="AE62">
        <v>0.47916700000000001</v>
      </c>
      <c r="AF62">
        <v>0.45567999999999997</v>
      </c>
      <c r="AH62">
        <v>2420</v>
      </c>
      <c r="AI62">
        <v>5.4805069999999999E-3</v>
      </c>
      <c r="AJ62">
        <f t="shared" si="0"/>
        <v>0.73511254435363727</v>
      </c>
      <c r="AK62">
        <f>U62 - AVERAGEIFS('Placebo Males'!U:U, 'Placebo Males'!B:B, B62, 'Placebo Males'!P:P, P62)</f>
        <v>-47.666666666666629</v>
      </c>
      <c r="AL62">
        <f>V62 - AVERAGEIFS('Placebo Males'!V:V, 'Placebo Males'!B:B, B62, 'Placebo Males'!P:P, P62)</f>
        <v>3.3333333333333428</v>
      </c>
      <c r="AM62">
        <f>W62 - AVERAGEIFS('Placebo Males'!W:W, 'Placebo Males'!B:B, B62, 'Placebo Males'!P:P, P62)</f>
        <v>45.666666666666686</v>
      </c>
      <c r="AN62">
        <f>X62 - AVERAGEIFS('Placebo Males'!X:X, 'Placebo Males'!B:B, B62, 'Placebo Males'!P:P, P62)</f>
        <v>-1.6666666666666714</v>
      </c>
      <c r="AO62">
        <f>Y62-AVERAGEIFS('Placebo Males'!Y:Y,'Placebo Males'!B:B,B62,'Placebo Males'!P:P,P62)</f>
        <v>34.666666666666657</v>
      </c>
      <c r="AP62">
        <f>Z62 - AVERAGEIFS('Placebo Males'!Z:Z, 'Placebo Males'!B:B, B62, 'Placebo Males'!P:P, P62)</f>
        <v>12.666666666666664</v>
      </c>
      <c r="AQ62">
        <f>AB62 - AVERAGEIFS('Placebo Males'!AB:AB, 'Placebo Males'!B:B, B62, 'Placebo Males'!P:P, P62)</f>
        <v>20.333333333333336</v>
      </c>
      <c r="AR62">
        <f>AC62 - AVERAGEIFS('Placebo Males'!AC:AC, 'Placebo Males'!B:B, B62, 'Placebo Males'!P:P, P62)</f>
        <v>3.3333333333333321</v>
      </c>
      <c r="AS62">
        <f>AD62 - AVERAGEIFS('Placebo Males'!AD:AD, 'Placebo Males'!B:B, B62, 'Placebo Males'!P:P, P62)</f>
        <v>-80.927999999999997</v>
      </c>
      <c r="AT62">
        <f>AE62 - AVERAGEIFS('Placebo Males'!AE:AE, 'Placebo Males'!B:B, B62, 'Placebo Males'!P:P, P62)</f>
        <v>0.36359263333333336</v>
      </c>
      <c r="AU62">
        <f>AF62 - AVERAGEIFS('Placebo Males'!AF:AF, 'Placebo Males'!B:B, B62, 'Placebo Males'!P:P, P62)</f>
        <v>0.14731233333333332</v>
      </c>
    </row>
    <row r="63" spans="1:47" x14ac:dyDescent="0.25">
      <c r="A63" t="s">
        <v>1263</v>
      </c>
      <c r="B63">
        <v>1021</v>
      </c>
      <c r="C63" t="s">
        <v>102</v>
      </c>
      <c r="D63">
        <v>35</v>
      </c>
      <c r="E63">
        <v>171.5</v>
      </c>
      <c r="F63">
        <v>70.900000000000006</v>
      </c>
      <c r="G63">
        <v>97.25</v>
      </c>
      <c r="H63">
        <v>55.75</v>
      </c>
      <c r="I63" t="s">
        <v>458</v>
      </c>
      <c r="J63" t="s">
        <v>104</v>
      </c>
      <c r="K63" t="s">
        <v>459</v>
      </c>
      <c r="L63" t="s">
        <v>311</v>
      </c>
      <c r="M63" t="s">
        <v>1201</v>
      </c>
      <c r="N63">
        <v>500</v>
      </c>
      <c r="O63" t="s">
        <v>1202</v>
      </c>
      <c r="P63">
        <v>1</v>
      </c>
      <c r="Q63" t="s">
        <v>113</v>
      </c>
      <c r="R63" t="s">
        <v>1201</v>
      </c>
      <c r="S63">
        <v>2580</v>
      </c>
      <c r="T63" t="s">
        <v>1236</v>
      </c>
      <c r="U63">
        <v>1195</v>
      </c>
      <c r="V63">
        <v>168</v>
      </c>
      <c r="W63">
        <v>507</v>
      </c>
      <c r="X63">
        <v>85</v>
      </c>
      <c r="Y63">
        <v>321</v>
      </c>
      <c r="Z63">
        <v>101</v>
      </c>
      <c r="AA63" t="s">
        <v>108</v>
      </c>
      <c r="AB63">
        <v>62</v>
      </c>
      <c r="AC63">
        <v>33</v>
      </c>
      <c r="AD63">
        <v>340.66500000000002</v>
      </c>
      <c r="AE63">
        <v>0.625</v>
      </c>
      <c r="AF63">
        <v>0.64121499999999998</v>
      </c>
      <c r="AH63">
        <v>2420</v>
      </c>
      <c r="AI63">
        <v>5.4805069999999999E-3</v>
      </c>
      <c r="AJ63">
        <f t="shared" si="0"/>
        <v>0.73511254435363727</v>
      </c>
      <c r="AK63">
        <f>U63 - AVERAGEIFS('Placebo Males'!U:U, 'Placebo Males'!B:B, B63, 'Placebo Males'!P:P, P63)</f>
        <v>93.666666666666742</v>
      </c>
      <c r="AL63">
        <f>V63 - AVERAGEIFS('Placebo Males'!V:V, 'Placebo Males'!B:B, B63, 'Placebo Males'!P:P, P63)</f>
        <v>5.3333333333333428</v>
      </c>
      <c r="AM63">
        <f>W63 - AVERAGEIFS('Placebo Males'!W:W, 'Placebo Males'!B:B, B63, 'Placebo Males'!P:P, P63)</f>
        <v>89</v>
      </c>
      <c r="AN63">
        <f>X63 - AVERAGEIFS('Placebo Males'!X:X, 'Placebo Males'!B:B, B63, 'Placebo Males'!P:P, P63)</f>
        <v>-14.333333333333329</v>
      </c>
      <c r="AO63">
        <f>Y63-AVERAGEIFS('Placebo Males'!Y:Y,'Placebo Males'!B:B,B63,'Placebo Males'!P:P,P63)</f>
        <v>78</v>
      </c>
      <c r="AP63">
        <f>Z63 - AVERAGEIFS('Placebo Males'!Z:Z, 'Placebo Males'!B:B, B63, 'Placebo Males'!P:P, P63)</f>
        <v>25.333333333333329</v>
      </c>
      <c r="AQ63">
        <f>AB63 - AVERAGEIFS('Placebo Males'!AB:AB, 'Placebo Males'!B:B, B63, 'Placebo Males'!P:P, P63)</f>
        <v>13</v>
      </c>
      <c r="AR63">
        <f>AC63 - AVERAGEIFS('Placebo Males'!AC:AC, 'Placebo Males'!B:B, B63, 'Placebo Males'!P:P, P63)</f>
        <v>6</v>
      </c>
      <c r="AS63">
        <f>AD63 - AVERAGEIFS('Placebo Males'!AD:AD, 'Placebo Males'!B:B, B63, 'Placebo Males'!P:P, P63)</f>
        <v>-83.080000000000041</v>
      </c>
      <c r="AT63">
        <f>AE63 - AVERAGEIFS('Placebo Males'!AE:AE, 'Placebo Males'!B:B, B63, 'Placebo Males'!P:P, P63)</f>
        <v>0.51932333333333336</v>
      </c>
      <c r="AU63">
        <f>AF63 - AVERAGEIFS('Placebo Males'!AF:AF, 'Placebo Males'!B:B, B63, 'Placebo Males'!P:P, P63)</f>
        <v>0.14960933333333332</v>
      </c>
    </row>
    <row r="64" spans="1:47" x14ac:dyDescent="0.25">
      <c r="A64" t="s">
        <v>1264</v>
      </c>
      <c r="B64">
        <v>1021</v>
      </c>
      <c r="C64" t="s">
        <v>102</v>
      </c>
      <c r="D64">
        <v>35</v>
      </c>
      <c r="E64">
        <v>171.5</v>
      </c>
      <c r="F64">
        <v>70.900000000000006</v>
      </c>
      <c r="G64">
        <v>97.25</v>
      </c>
      <c r="H64">
        <v>55.75</v>
      </c>
      <c r="I64" t="s">
        <v>458</v>
      </c>
      <c r="J64" t="s">
        <v>104</v>
      </c>
      <c r="K64" t="s">
        <v>459</v>
      </c>
      <c r="L64" t="s">
        <v>311</v>
      </c>
      <c r="M64" t="s">
        <v>1201</v>
      </c>
      <c r="N64">
        <v>500</v>
      </c>
      <c r="O64" t="s">
        <v>1202</v>
      </c>
      <c r="P64">
        <v>1</v>
      </c>
      <c r="Q64" t="s">
        <v>113</v>
      </c>
      <c r="R64" t="s">
        <v>1201</v>
      </c>
      <c r="S64">
        <v>2580</v>
      </c>
      <c r="T64" t="s">
        <v>1236</v>
      </c>
      <c r="U64">
        <v>1163</v>
      </c>
      <c r="V64">
        <v>165</v>
      </c>
      <c r="W64">
        <v>496</v>
      </c>
      <c r="X64">
        <v>86</v>
      </c>
      <c r="Y64">
        <v>315</v>
      </c>
      <c r="Z64">
        <v>95</v>
      </c>
      <c r="AA64" t="s">
        <v>108</v>
      </c>
      <c r="AB64">
        <v>57</v>
      </c>
      <c r="AC64">
        <v>31</v>
      </c>
      <c r="AD64">
        <v>367.35700000000003</v>
      </c>
      <c r="AE64">
        <v>0.37036999999999998</v>
      </c>
      <c r="AF64">
        <v>0.64068199999999997</v>
      </c>
      <c r="AH64">
        <v>2420</v>
      </c>
      <c r="AI64">
        <v>5.4805069999999999E-3</v>
      </c>
      <c r="AJ64">
        <f t="shared" si="0"/>
        <v>0.73511254435363727</v>
      </c>
      <c r="AK64">
        <f>U64 - AVERAGEIFS('Placebo Males'!U:U, 'Placebo Males'!B:B, B64, 'Placebo Males'!P:P, P64)</f>
        <v>61.666666666666742</v>
      </c>
      <c r="AL64">
        <f>V64 - AVERAGEIFS('Placebo Males'!V:V, 'Placebo Males'!B:B, B64, 'Placebo Males'!P:P, P64)</f>
        <v>2.3333333333333428</v>
      </c>
      <c r="AM64">
        <f>W64 - AVERAGEIFS('Placebo Males'!W:W, 'Placebo Males'!B:B, B64, 'Placebo Males'!P:P, P64)</f>
        <v>78</v>
      </c>
      <c r="AN64">
        <f>X64 - AVERAGEIFS('Placebo Males'!X:X, 'Placebo Males'!B:B, B64, 'Placebo Males'!P:P, P64)</f>
        <v>-13.333333333333329</v>
      </c>
      <c r="AO64">
        <f>Y64-AVERAGEIFS('Placebo Males'!Y:Y,'Placebo Males'!B:B,B64,'Placebo Males'!P:P,P64)</f>
        <v>72</v>
      </c>
      <c r="AP64">
        <f>Z64 - AVERAGEIFS('Placebo Males'!Z:Z, 'Placebo Males'!B:B, B64, 'Placebo Males'!P:P, P64)</f>
        <v>19.333333333333329</v>
      </c>
      <c r="AQ64">
        <f>AB64 - AVERAGEIFS('Placebo Males'!AB:AB, 'Placebo Males'!B:B, B64, 'Placebo Males'!P:P, P64)</f>
        <v>8</v>
      </c>
      <c r="AR64">
        <f>AC64 - AVERAGEIFS('Placebo Males'!AC:AC, 'Placebo Males'!B:B, B64, 'Placebo Males'!P:P, P64)</f>
        <v>4</v>
      </c>
      <c r="AS64">
        <f>AD64 - AVERAGEIFS('Placebo Males'!AD:AD, 'Placebo Males'!B:B, B64, 'Placebo Males'!P:P, P64)</f>
        <v>-56.388000000000034</v>
      </c>
      <c r="AT64">
        <f>AE64 - AVERAGEIFS('Placebo Males'!AE:AE, 'Placebo Males'!B:B, B64, 'Placebo Males'!P:P, P64)</f>
        <v>0.26469333333333334</v>
      </c>
      <c r="AU64">
        <f>AF64 - AVERAGEIFS('Placebo Males'!AF:AF, 'Placebo Males'!B:B, B64, 'Placebo Males'!P:P, P64)</f>
        <v>0.14907633333333331</v>
      </c>
    </row>
    <row r="65" spans="1:47" x14ac:dyDescent="0.25">
      <c r="A65" t="s">
        <v>1265</v>
      </c>
      <c r="B65">
        <v>1021</v>
      </c>
      <c r="C65" t="s">
        <v>102</v>
      </c>
      <c r="D65">
        <v>35</v>
      </c>
      <c r="E65">
        <v>171.5</v>
      </c>
      <c r="F65">
        <v>70.900000000000006</v>
      </c>
      <c r="G65">
        <v>97.25</v>
      </c>
      <c r="H65">
        <v>55.75</v>
      </c>
      <c r="I65" t="s">
        <v>458</v>
      </c>
      <c r="J65" t="s">
        <v>104</v>
      </c>
      <c r="K65" t="s">
        <v>459</v>
      </c>
      <c r="L65" t="s">
        <v>311</v>
      </c>
      <c r="M65" t="s">
        <v>1201</v>
      </c>
      <c r="N65">
        <v>500</v>
      </c>
      <c r="O65" t="s">
        <v>1202</v>
      </c>
      <c r="P65">
        <v>1</v>
      </c>
      <c r="Q65" t="s">
        <v>113</v>
      </c>
      <c r="R65" t="s">
        <v>1201</v>
      </c>
      <c r="S65">
        <v>2580</v>
      </c>
      <c r="T65" t="s">
        <v>1236</v>
      </c>
      <c r="U65">
        <v>1204</v>
      </c>
      <c r="V65">
        <v>164</v>
      </c>
      <c r="W65">
        <v>504</v>
      </c>
      <c r="X65">
        <v>87</v>
      </c>
      <c r="Y65">
        <v>320</v>
      </c>
      <c r="Z65">
        <v>97</v>
      </c>
      <c r="AA65" t="s">
        <v>108</v>
      </c>
      <c r="AB65">
        <v>59</v>
      </c>
      <c r="AC65">
        <v>24</v>
      </c>
      <c r="AD65">
        <v>374.48899999999998</v>
      </c>
      <c r="AE65" t="s">
        <v>108</v>
      </c>
      <c r="AF65" t="s">
        <v>108</v>
      </c>
      <c r="AH65">
        <v>2420</v>
      </c>
      <c r="AI65">
        <v>5.4805069999999999E-3</v>
      </c>
      <c r="AJ65">
        <f t="shared" si="0"/>
        <v>0.73511254435363727</v>
      </c>
      <c r="AK65">
        <f>U65 - AVERAGEIFS('Placebo Males'!U:U, 'Placebo Males'!B:B, B65, 'Placebo Males'!P:P, P65)</f>
        <v>102.66666666666674</v>
      </c>
      <c r="AL65">
        <f>V65 - AVERAGEIFS('Placebo Males'!V:V, 'Placebo Males'!B:B, B65, 'Placebo Males'!P:P, P65)</f>
        <v>1.3333333333333428</v>
      </c>
      <c r="AM65">
        <f>W65 - AVERAGEIFS('Placebo Males'!W:W, 'Placebo Males'!B:B, B65, 'Placebo Males'!P:P, P65)</f>
        <v>86</v>
      </c>
      <c r="AN65">
        <f>X65 - AVERAGEIFS('Placebo Males'!X:X, 'Placebo Males'!B:B, B65, 'Placebo Males'!P:P, P65)</f>
        <v>-12.333333333333329</v>
      </c>
      <c r="AO65">
        <f>Y65-AVERAGEIFS('Placebo Males'!Y:Y,'Placebo Males'!B:B,B65,'Placebo Males'!P:P,P65)</f>
        <v>77</v>
      </c>
      <c r="AP65">
        <f>Z65 - AVERAGEIFS('Placebo Males'!Z:Z, 'Placebo Males'!B:B, B65, 'Placebo Males'!P:P, P65)</f>
        <v>21.333333333333329</v>
      </c>
      <c r="AQ65">
        <f>AB65 - AVERAGEIFS('Placebo Males'!AB:AB, 'Placebo Males'!B:B, B65, 'Placebo Males'!P:P, P65)</f>
        <v>10</v>
      </c>
      <c r="AR65">
        <f>AC65 - AVERAGEIFS('Placebo Males'!AC:AC, 'Placebo Males'!B:B, B65, 'Placebo Males'!P:P, P65)</f>
        <v>-3</v>
      </c>
      <c r="AS65">
        <f>AD65 - AVERAGEIFS('Placebo Males'!AD:AD, 'Placebo Males'!B:B, B65, 'Placebo Males'!P:P, P65)</f>
        <v>-49.256000000000085</v>
      </c>
      <c r="AT65" t="e">
        <f>AE65 - AVERAGEIFS('Placebo Males'!AE:AE, 'Placebo Males'!B:B, B65, 'Placebo Males'!P:P, P65)</f>
        <v>#VALUE!</v>
      </c>
      <c r="AU65" t="e">
        <f>AF65 - AVERAGEIFS('Placebo Males'!AF:AF, 'Placebo Males'!B:B, B65, 'Placebo Males'!P:P, P65)</f>
        <v>#VALUE!</v>
      </c>
    </row>
    <row r="66" spans="1:47" x14ac:dyDescent="0.25">
      <c r="A66" t="s">
        <v>1266</v>
      </c>
      <c r="B66">
        <v>1015</v>
      </c>
      <c r="C66" t="s">
        <v>102</v>
      </c>
      <c r="D66">
        <v>19</v>
      </c>
      <c r="E66">
        <v>182.5</v>
      </c>
      <c r="F66">
        <v>63.5</v>
      </c>
      <c r="G66">
        <v>106.25</v>
      </c>
      <c r="H66">
        <v>55.5</v>
      </c>
      <c r="I66" t="s">
        <v>103</v>
      </c>
      <c r="J66" t="s">
        <v>260</v>
      </c>
      <c r="K66" t="s">
        <v>261</v>
      </c>
      <c r="L66" t="s">
        <v>211</v>
      </c>
      <c r="M66" t="s">
        <v>1201</v>
      </c>
      <c r="N66">
        <v>500</v>
      </c>
      <c r="O66" t="s">
        <v>1202</v>
      </c>
      <c r="P66">
        <v>2</v>
      </c>
      <c r="Q66" t="s">
        <v>113</v>
      </c>
      <c r="R66" t="s">
        <v>1201</v>
      </c>
      <c r="S66">
        <v>2560</v>
      </c>
      <c r="T66" t="s">
        <v>1236</v>
      </c>
      <c r="U66">
        <v>1075</v>
      </c>
      <c r="V66">
        <v>186</v>
      </c>
      <c r="W66">
        <v>475</v>
      </c>
      <c r="X66">
        <v>112</v>
      </c>
      <c r="Y66">
        <v>220</v>
      </c>
      <c r="Z66">
        <v>143</v>
      </c>
      <c r="AA66" t="s">
        <v>108</v>
      </c>
      <c r="AB66">
        <v>83</v>
      </c>
      <c r="AC66">
        <v>65</v>
      </c>
      <c r="AD66">
        <v>505.02499999999998</v>
      </c>
      <c r="AE66">
        <v>0.12</v>
      </c>
      <c r="AF66">
        <v>0.58439399999999997</v>
      </c>
      <c r="AH66">
        <v>2420</v>
      </c>
      <c r="AI66">
        <v>5.4805069999999999E-3</v>
      </c>
      <c r="AJ66">
        <f t="shared" si="0"/>
        <v>0.73511254435363727</v>
      </c>
      <c r="AK66">
        <f>U66 - AVERAGEIFS('Placebo Males'!U:U, 'Placebo Males'!B:B, B66, 'Placebo Males'!P:P, P66)</f>
        <v>21.333333333333258</v>
      </c>
      <c r="AL66">
        <f>V66 - AVERAGEIFS('Placebo Males'!V:V, 'Placebo Males'!B:B, B66, 'Placebo Males'!P:P, P66)</f>
        <v>11.333333333333343</v>
      </c>
      <c r="AM66">
        <f>W66 - AVERAGEIFS('Placebo Males'!W:W, 'Placebo Males'!B:B, B66, 'Placebo Males'!P:P, P66)</f>
        <v>67.333333333333314</v>
      </c>
      <c r="AN66">
        <f>X66 - AVERAGEIFS('Placebo Males'!X:X, 'Placebo Males'!B:B, B66, 'Placebo Males'!P:P, P66)</f>
        <v>-7</v>
      </c>
      <c r="AO66">
        <f>Y66-AVERAGEIFS('Placebo Males'!Y:Y,'Placebo Males'!B:B,B66,'Placebo Males'!P:P,P66)</f>
        <v>20</v>
      </c>
      <c r="AP66">
        <f>Z66 - AVERAGEIFS('Placebo Males'!Z:Z, 'Placebo Males'!B:B, B66, 'Placebo Males'!P:P, P66)</f>
        <v>54.333333333333329</v>
      </c>
      <c r="AQ66">
        <f>AB66 - AVERAGEIFS('Placebo Males'!AB:AB, 'Placebo Males'!B:B, B66, 'Placebo Males'!P:P, P66)</f>
        <v>28.333333333333336</v>
      </c>
      <c r="AR66">
        <f>AC66 - AVERAGEIFS('Placebo Males'!AC:AC, 'Placebo Males'!B:B, B66, 'Placebo Males'!P:P, P66)</f>
        <v>30.333333333333336</v>
      </c>
      <c r="AS66">
        <f>AD66 - AVERAGEIFS('Placebo Males'!AD:AD, 'Placebo Males'!B:B, B66, 'Placebo Males'!P:P, P66)</f>
        <v>-169.70899999999995</v>
      </c>
      <c r="AT66">
        <f>AE66 - AVERAGEIFS('Placebo Males'!AE:AE, 'Placebo Males'!B:B, B66, 'Placebo Males'!P:P, P66)</f>
        <v>-6.4523666666666674E-2</v>
      </c>
      <c r="AU66">
        <f>AF66 - AVERAGEIFS('Placebo Males'!AF:AF, 'Placebo Males'!B:B, B66, 'Placebo Males'!P:P, P66)</f>
        <v>0.10577066666666662</v>
      </c>
    </row>
    <row r="67" spans="1:47" x14ac:dyDescent="0.25">
      <c r="A67" t="s">
        <v>1267</v>
      </c>
      <c r="B67">
        <v>1015</v>
      </c>
      <c r="C67" t="s">
        <v>102</v>
      </c>
      <c r="D67">
        <v>19</v>
      </c>
      <c r="E67">
        <v>182.5</v>
      </c>
      <c r="F67">
        <v>63.5</v>
      </c>
      <c r="G67">
        <v>106.25</v>
      </c>
      <c r="H67">
        <v>55.5</v>
      </c>
      <c r="I67" t="s">
        <v>103</v>
      </c>
      <c r="J67" t="s">
        <v>260</v>
      </c>
      <c r="K67" t="s">
        <v>261</v>
      </c>
      <c r="L67" t="s">
        <v>211</v>
      </c>
      <c r="M67" t="s">
        <v>1201</v>
      </c>
      <c r="N67">
        <v>500</v>
      </c>
      <c r="O67" t="s">
        <v>1202</v>
      </c>
      <c r="P67">
        <v>2</v>
      </c>
      <c r="Q67" t="s">
        <v>113</v>
      </c>
      <c r="R67" t="s">
        <v>1201</v>
      </c>
      <c r="S67">
        <v>2560</v>
      </c>
      <c r="T67" t="s">
        <v>1236</v>
      </c>
      <c r="U67">
        <v>1042</v>
      </c>
      <c r="V67">
        <v>174</v>
      </c>
      <c r="W67">
        <v>471</v>
      </c>
      <c r="X67">
        <v>118</v>
      </c>
      <c r="Y67">
        <v>217</v>
      </c>
      <c r="Z67">
        <v>136</v>
      </c>
      <c r="AA67" t="s">
        <v>108</v>
      </c>
      <c r="AB67">
        <v>72</v>
      </c>
      <c r="AC67">
        <v>74</v>
      </c>
      <c r="AD67">
        <v>519.31200000000001</v>
      </c>
      <c r="AE67">
        <v>0.139241</v>
      </c>
      <c r="AF67">
        <v>0.59713300000000002</v>
      </c>
      <c r="AH67">
        <v>2410</v>
      </c>
      <c r="AI67">
        <v>5.4578600000000001E-3</v>
      </c>
      <c r="AJ67">
        <f t="shared" ref="AJ67:AJ130" si="1">1 - (1/(1+(AI67/0.001)^0.6))</f>
        <v>0.73462847362669759</v>
      </c>
      <c r="AK67">
        <f>U67 - AVERAGEIFS('Placebo Males'!U:U, 'Placebo Males'!B:B, B67, 'Placebo Males'!P:P, P67)</f>
        <v>-11.666666666666742</v>
      </c>
      <c r="AL67">
        <f>V67 - AVERAGEIFS('Placebo Males'!V:V, 'Placebo Males'!B:B, B67, 'Placebo Males'!P:P, P67)</f>
        <v>-0.66666666666665719</v>
      </c>
      <c r="AM67">
        <f>W67 - AVERAGEIFS('Placebo Males'!W:W, 'Placebo Males'!B:B, B67, 'Placebo Males'!P:P, P67)</f>
        <v>63.333333333333314</v>
      </c>
      <c r="AN67">
        <f>X67 - AVERAGEIFS('Placebo Males'!X:X, 'Placebo Males'!B:B, B67, 'Placebo Males'!P:P, P67)</f>
        <v>-1</v>
      </c>
      <c r="AO67">
        <f>Y67-AVERAGEIFS('Placebo Males'!Y:Y,'Placebo Males'!B:B,B67,'Placebo Males'!P:P,P67)</f>
        <v>17</v>
      </c>
      <c r="AP67">
        <f>Z67 - AVERAGEIFS('Placebo Males'!Z:Z, 'Placebo Males'!B:B, B67, 'Placebo Males'!P:P, P67)</f>
        <v>47.333333333333329</v>
      </c>
      <c r="AQ67">
        <f>AB67 - AVERAGEIFS('Placebo Males'!AB:AB, 'Placebo Males'!B:B, B67, 'Placebo Males'!P:P, P67)</f>
        <v>17.333333333333336</v>
      </c>
      <c r="AR67">
        <f>AC67 - AVERAGEIFS('Placebo Males'!AC:AC, 'Placebo Males'!B:B, B67, 'Placebo Males'!P:P, P67)</f>
        <v>39.333333333333336</v>
      </c>
      <c r="AS67">
        <f>AD67 - AVERAGEIFS('Placebo Males'!AD:AD, 'Placebo Males'!B:B, B67, 'Placebo Males'!P:P, P67)</f>
        <v>-155.42199999999991</v>
      </c>
      <c r="AT67">
        <f>AE67 - AVERAGEIFS('Placebo Males'!AE:AE, 'Placebo Males'!B:B, B67, 'Placebo Males'!P:P, P67)</f>
        <v>-4.5282666666666666E-2</v>
      </c>
      <c r="AU67">
        <f>AF67 - AVERAGEIFS('Placebo Males'!AF:AF, 'Placebo Males'!B:B, B67, 'Placebo Males'!P:P, P67)</f>
        <v>0.11850966666666668</v>
      </c>
    </row>
    <row r="68" spans="1:47" x14ac:dyDescent="0.25">
      <c r="A68" t="s">
        <v>1268</v>
      </c>
      <c r="B68">
        <v>1015</v>
      </c>
      <c r="C68" t="s">
        <v>102</v>
      </c>
      <c r="D68">
        <v>19</v>
      </c>
      <c r="E68">
        <v>182.5</v>
      </c>
      <c r="F68">
        <v>63.5</v>
      </c>
      <c r="G68">
        <v>106.25</v>
      </c>
      <c r="H68">
        <v>55.5</v>
      </c>
      <c r="I68" t="s">
        <v>103</v>
      </c>
      <c r="J68" t="s">
        <v>260</v>
      </c>
      <c r="K68" t="s">
        <v>261</v>
      </c>
      <c r="L68" t="s">
        <v>211</v>
      </c>
      <c r="M68" t="s">
        <v>1201</v>
      </c>
      <c r="N68">
        <v>500</v>
      </c>
      <c r="O68" t="s">
        <v>1202</v>
      </c>
      <c r="P68">
        <v>2</v>
      </c>
      <c r="Q68" t="s">
        <v>113</v>
      </c>
      <c r="R68" t="s">
        <v>1201</v>
      </c>
      <c r="S68">
        <v>2560</v>
      </c>
      <c r="T68" t="s">
        <v>1236</v>
      </c>
      <c r="U68">
        <v>976</v>
      </c>
      <c r="V68">
        <v>187</v>
      </c>
      <c r="W68">
        <v>465</v>
      </c>
      <c r="X68">
        <v>113</v>
      </c>
      <c r="Y68">
        <v>211</v>
      </c>
      <c r="Z68">
        <v>141</v>
      </c>
      <c r="AA68" t="s">
        <v>108</v>
      </c>
      <c r="AB68">
        <v>70</v>
      </c>
      <c r="AC68">
        <v>75</v>
      </c>
      <c r="AD68">
        <v>507.95</v>
      </c>
      <c r="AE68" t="s">
        <v>108</v>
      </c>
      <c r="AF68" t="s">
        <v>108</v>
      </c>
      <c r="AH68">
        <v>2410</v>
      </c>
      <c r="AI68">
        <v>5.4578600000000001E-3</v>
      </c>
      <c r="AJ68">
        <f t="shared" si="1"/>
        <v>0.73462847362669759</v>
      </c>
      <c r="AK68">
        <f>U68 - AVERAGEIFS('Placebo Males'!U:U, 'Placebo Males'!B:B, B68, 'Placebo Males'!P:P, P68)</f>
        <v>-77.666666666666742</v>
      </c>
      <c r="AL68">
        <f>V68 - AVERAGEIFS('Placebo Males'!V:V, 'Placebo Males'!B:B, B68, 'Placebo Males'!P:P, P68)</f>
        <v>12.333333333333343</v>
      </c>
      <c r="AM68">
        <f>W68 - AVERAGEIFS('Placebo Males'!W:W, 'Placebo Males'!B:B, B68, 'Placebo Males'!P:P, P68)</f>
        <v>57.333333333333314</v>
      </c>
      <c r="AN68">
        <f>X68 - AVERAGEIFS('Placebo Males'!X:X, 'Placebo Males'!B:B, B68, 'Placebo Males'!P:P, P68)</f>
        <v>-6</v>
      </c>
      <c r="AO68">
        <f>Y68-AVERAGEIFS('Placebo Males'!Y:Y,'Placebo Males'!B:B,B68,'Placebo Males'!P:P,P68)</f>
        <v>11</v>
      </c>
      <c r="AP68">
        <f>Z68 - AVERAGEIFS('Placebo Males'!Z:Z, 'Placebo Males'!B:B, B68, 'Placebo Males'!P:P, P68)</f>
        <v>52.333333333333329</v>
      </c>
      <c r="AQ68">
        <f>AB68 - AVERAGEIFS('Placebo Males'!AB:AB, 'Placebo Males'!B:B, B68, 'Placebo Males'!P:P, P68)</f>
        <v>15.333333333333336</v>
      </c>
      <c r="AR68">
        <f>AC68 - AVERAGEIFS('Placebo Males'!AC:AC, 'Placebo Males'!B:B, B68, 'Placebo Males'!P:P, P68)</f>
        <v>40.333333333333336</v>
      </c>
      <c r="AS68">
        <f>AD68 - AVERAGEIFS('Placebo Males'!AD:AD, 'Placebo Males'!B:B, B68, 'Placebo Males'!P:P, P68)</f>
        <v>-166.78399999999993</v>
      </c>
      <c r="AT68" t="e">
        <f>AE68 - AVERAGEIFS('Placebo Males'!AE:AE, 'Placebo Males'!B:B, B68, 'Placebo Males'!P:P, P68)</f>
        <v>#VALUE!</v>
      </c>
      <c r="AU68" t="e">
        <f>AF68 - AVERAGEIFS('Placebo Males'!AF:AF, 'Placebo Males'!B:B, B68, 'Placebo Males'!P:P, P68)</f>
        <v>#VALUE!</v>
      </c>
    </row>
    <row r="69" spans="1:47" x14ac:dyDescent="0.25">
      <c r="A69" t="s">
        <v>1269</v>
      </c>
      <c r="B69">
        <v>1015</v>
      </c>
      <c r="C69" t="s">
        <v>102</v>
      </c>
      <c r="D69">
        <v>19</v>
      </c>
      <c r="E69">
        <v>182.5</v>
      </c>
      <c r="F69">
        <v>63.5</v>
      </c>
      <c r="G69">
        <v>106.25</v>
      </c>
      <c r="H69">
        <v>55.5</v>
      </c>
      <c r="I69" t="s">
        <v>103</v>
      </c>
      <c r="J69" t="s">
        <v>260</v>
      </c>
      <c r="K69" t="s">
        <v>261</v>
      </c>
      <c r="L69" t="s">
        <v>211</v>
      </c>
      <c r="M69" t="s">
        <v>1201</v>
      </c>
      <c r="N69">
        <v>500</v>
      </c>
      <c r="O69" t="s">
        <v>1202</v>
      </c>
      <c r="P69">
        <v>3</v>
      </c>
      <c r="Q69" t="s">
        <v>113</v>
      </c>
      <c r="R69" t="s">
        <v>1201</v>
      </c>
      <c r="S69">
        <v>2550</v>
      </c>
      <c r="T69" t="s">
        <v>1236</v>
      </c>
      <c r="U69">
        <v>1003</v>
      </c>
      <c r="V69">
        <v>177</v>
      </c>
      <c r="W69">
        <v>477</v>
      </c>
      <c r="X69">
        <v>100</v>
      </c>
      <c r="Y69">
        <v>182</v>
      </c>
      <c r="Z69">
        <v>195</v>
      </c>
      <c r="AA69" t="s">
        <v>108</v>
      </c>
      <c r="AB69">
        <v>53</v>
      </c>
      <c r="AC69">
        <v>64</v>
      </c>
      <c r="AD69">
        <v>410.64499999999998</v>
      </c>
      <c r="AE69">
        <v>9.8360699999999995E-2</v>
      </c>
      <c r="AF69">
        <v>0.54748300000000005</v>
      </c>
      <c r="AH69">
        <v>2410</v>
      </c>
      <c r="AI69">
        <v>5.4578600000000001E-3</v>
      </c>
      <c r="AJ69">
        <f t="shared" si="1"/>
        <v>0.73462847362669759</v>
      </c>
      <c r="AK69">
        <f>U69 - AVERAGEIFS('Placebo Males'!U:U, 'Placebo Males'!B:B, B69, 'Placebo Males'!P:P, P69)</f>
        <v>-47.333333333333258</v>
      </c>
      <c r="AL69">
        <f>V69 - AVERAGEIFS('Placebo Males'!V:V, 'Placebo Males'!B:B, B69, 'Placebo Males'!P:P, P69)</f>
        <v>-6</v>
      </c>
      <c r="AM69">
        <f>W69 - AVERAGEIFS('Placebo Males'!W:W, 'Placebo Males'!B:B, B69, 'Placebo Males'!P:P, P69)</f>
        <v>75.666666666666686</v>
      </c>
      <c r="AN69">
        <f>X69 - AVERAGEIFS('Placebo Males'!X:X, 'Placebo Males'!B:B, B69, 'Placebo Males'!P:P, P69)</f>
        <v>-16.333333333333329</v>
      </c>
      <c r="AO69">
        <f>Y69-AVERAGEIFS('Placebo Males'!Y:Y,'Placebo Males'!B:B,B69,'Placebo Males'!P:P,P69)</f>
        <v>-12.333333333333343</v>
      </c>
      <c r="AP69">
        <f>Z69 - AVERAGEIFS('Placebo Males'!Z:Z, 'Placebo Males'!B:B, B69, 'Placebo Males'!P:P, P69)</f>
        <v>104.33333333333333</v>
      </c>
      <c r="AQ69">
        <f>AB69 - AVERAGEIFS('Placebo Males'!AB:AB, 'Placebo Males'!B:B, B69, 'Placebo Males'!P:P, P69)</f>
        <v>2</v>
      </c>
      <c r="AR69">
        <f>AC69 - AVERAGEIFS('Placebo Males'!AC:AC, 'Placebo Males'!B:B, B69, 'Placebo Males'!P:P, P69)</f>
        <v>25</v>
      </c>
      <c r="AS69">
        <f>AD69 - AVERAGEIFS('Placebo Males'!AD:AD, 'Placebo Males'!B:B, B69, 'Placebo Males'!P:P, P69)</f>
        <v>-202.08166666666659</v>
      </c>
      <c r="AT69">
        <f>AE69 - AVERAGEIFS('Placebo Males'!AE:AE, 'Placebo Males'!B:B, B69, 'Placebo Males'!P:P, P69)</f>
        <v>-5.6393633333333332E-2</v>
      </c>
      <c r="AU69">
        <f>AF69 - AVERAGEIFS('Placebo Males'!AF:AF, 'Placebo Males'!B:B, B69, 'Placebo Males'!P:P, P69)</f>
        <v>7.4978333333333425E-2</v>
      </c>
    </row>
    <row r="70" spans="1:47" x14ac:dyDescent="0.25">
      <c r="A70" t="s">
        <v>1270</v>
      </c>
      <c r="B70">
        <v>1015</v>
      </c>
      <c r="C70" t="s">
        <v>102</v>
      </c>
      <c r="D70">
        <v>19</v>
      </c>
      <c r="E70">
        <v>182.5</v>
      </c>
      <c r="F70">
        <v>63.5</v>
      </c>
      <c r="G70">
        <v>106.25</v>
      </c>
      <c r="H70">
        <v>55.5</v>
      </c>
      <c r="I70" t="s">
        <v>103</v>
      </c>
      <c r="J70" t="s">
        <v>260</v>
      </c>
      <c r="K70" t="s">
        <v>261</v>
      </c>
      <c r="L70" t="s">
        <v>211</v>
      </c>
      <c r="M70" t="s">
        <v>1201</v>
      </c>
      <c r="N70">
        <v>500</v>
      </c>
      <c r="O70" t="s">
        <v>1202</v>
      </c>
      <c r="P70">
        <v>3</v>
      </c>
      <c r="Q70" t="s">
        <v>113</v>
      </c>
      <c r="R70" t="s">
        <v>1201</v>
      </c>
      <c r="S70">
        <v>2550</v>
      </c>
      <c r="T70" t="s">
        <v>1236</v>
      </c>
      <c r="U70">
        <v>1020</v>
      </c>
      <c r="V70">
        <v>174</v>
      </c>
      <c r="W70">
        <v>469</v>
      </c>
      <c r="X70">
        <v>109</v>
      </c>
      <c r="Y70">
        <v>180</v>
      </c>
      <c r="Z70">
        <v>180</v>
      </c>
      <c r="AA70" t="s">
        <v>108</v>
      </c>
      <c r="AB70">
        <v>62</v>
      </c>
      <c r="AC70">
        <v>69</v>
      </c>
      <c r="AD70">
        <v>432.27100000000002</v>
      </c>
      <c r="AE70">
        <v>6.0606100000000003E-2</v>
      </c>
      <c r="AF70">
        <v>0.57669999999999999</v>
      </c>
      <c r="AH70">
        <v>2400</v>
      </c>
      <c r="AI70">
        <v>5.4352130000000004E-3</v>
      </c>
      <c r="AJ70">
        <f t="shared" si="1"/>
        <v>0.73414182188163402</v>
      </c>
      <c r="AK70">
        <f>U70 - AVERAGEIFS('Placebo Males'!U:U, 'Placebo Males'!B:B, B70, 'Placebo Males'!P:P, P70)</f>
        <v>-30.333333333333258</v>
      </c>
      <c r="AL70">
        <f>V70 - AVERAGEIFS('Placebo Males'!V:V, 'Placebo Males'!B:B, B70, 'Placebo Males'!P:P, P70)</f>
        <v>-9</v>
      </c>
      <c r="AM70">
        <f>W70 - AVERAGEIFS('Placebo Males'!W:W, 'Placebo Males'!B:B, B70, 'Placebo Males'!P:P, P70)</f>
        <v>67.666666666666686</v>
      </c>
      <c r="AN70">
        <f>X70 - AVERAGEIFS('Placebo Males'!X:X, 'Placebo Males'!B:B, B70, 'Placebo Males'!P:P, P70)</f>
        <v>-7.3333333333333286</v>
      </c>
      <c r="AO70">
        <f>Y70-AVERAGEIFS('Placebo Males'!Y:Y,'Placebo Males'!B:B,B70,'Placebo Males'!P:P,P70)</f>
        <v>-14.333333333333343</v>
      </c>
      <c r="AP70">
        <f>Z70 - AVERAGEIFS('Placebo Males'!Z:Z, 'Placebo Males'!B:B, B70, 'Placebo Males'!P:P, P70)</f>
        <v>89.333333333333329</v>
      </c>
      <c r="AQ70">
        <f>AB70 - AVERAGEIFS('Placebo Males'!AB:AB, 'Placebo Males'!B:B, B70, 'Placebo Males'!P:P, P70)</f>
        <v>11</v>
      </c>
      <c r="AR70">
        <f>AC70 - AVERAGEIFS('Placebo Males'!AC:AC, 'Placebo Males'!B:B, B70, 'Placebo Males'!P:P, P70)</f>
        <v>30</v>
      </c>
      <c r="AS70">
        <f>AD70 - AVERAGEIFS('Placebo Males'!AD:AD, 'Placebo Males'!B:B, B70, 'Placebo Males'!P:P, P70)</f>
        <v>-180.45566666666656</v>
      </c>
      <c r="AT70">
        <f>AE70 - AVERAGEIFS('Placebo Males'!AE:AE, 'Placebo Males'!B:B, B70, 'Placebo Males'!P:P, P70)</f>
        <v>-9.4148233333333331E-2</v>
      </c>
      <c r="AU70">
        <f>AF70 - AVERAGEIFS('Placebo Males'!AF:AF, 'Placebo Males'!B:B, B70, 'Placebo Males'!P:P, P70)</f>
        <v>0.10419533333333336</v>
      </c>
    </row>
    <row r="71" spans="1:47" x14ac:dyDescent="0.25">
      <c r="A71" t="s">
        <v>1271</v>
      </c>
      <c r="B71">
        <v>1015</v>
      </c>
      <c r="C71" t="s">
        <v>102</v>
      </c>
      <c r="D71">
        <v>19</v>
      </c>
      <c r="E71">
        <v>182.5</v>
      </c>
      <c r="F71">
        <v>63.5</v>
      </c>
      <c r="G71">
        <v>106.25</v>
      </c>
      <c r="H71">
        <v>55.5</v>
      </c>
      <c r="I71" t="s">
        <v>103</v>
      </c>
      <c r="J71" t="s">
        <v>260</v>
      </c>
      <c r="K71" t="s">
        <v>261</v>
      </c>
      <c r="L71" t="s">
        <v>211</v>
      </c>
      <c r="M71" t="s">
        <v>1201</v>
      </c>
      <c r="N71">
        <v>500</v>
      </c>
      <c r="O71" t="s">
        <v>1202</v>
      </c>
      <c r="P71">
        <v>3</v>
      </c>
      <c r="Q71" t="s">
        <v>113</v>
      </c>
      <c r="R71" t="s">
        <v>1201</v>
      </c>
      <c r="S71">
        <v>2550</v>
      </c>
      <c r="T71" t="s">
        <v>1236</v>
      </c>
      <c r="U71">
        <v>1045</v>
      </c>
      <c r="V71">
        <v>180</v>
      </c>
      <c r="W71">
        <v>471</v>
      </c>
      <c r="X71">
        <v>114</v>
      </c>
      <c r="Y71">
        <v>173</v>
      </c>
      <c r="Z71">
        <v>184</v>
      </c>
      <c r="AA71" t="s">
        <v>108</v>
      </c>
      <c r="AB71">
        <v>60</v>
      </c>
      <c r="AC71">
        <v>70</v>
      </c>
      <c r="AD71">
        <v>436.07</v>
      </c>
      <c r="AE71">
        <v>6.1538500000000003E-2</v>
      </c>
      <c r="AF71">
        <v>0.56653399999999998</v>
      </c>
      <c r="AH71">
        <v>2400</v>
      </c>
      <c r="AI71">
        <v>5.4352130000000004E-3</v>
      </c>
      <c r="AJ71">
        <f t="shared" si="1"/>
        <v>0.73414182188163402</v>
      </c>
      <c r="AK71">
        <f>U71 - AVERAGEIFS('Placebo Males'!U:U, 'Placebo Males'!B:B, B71, 'Placebo Males'!P:P, P71)</f>
        <v>-5.3333333333332575</v>
      </c>
      <c r="AL71">
        <f>V71 - AVERAGEIFS('Placebo Males'!V:V, 'Placebo Males'!B:B, B71, 'Placebo Males'!P:P, P71)</f>
        <v>-3</v>
      </c>
      <c r="AM71">
        <f>W71 - AVERAGEIFS('Placebo Males'!W:W, 'Placebo Males'!B:B, B71, 'Placebo Males'!P:P, P71)</f>
        <v>69.666666666666686</v>
      </c>
      <c r="AN71">
        <f>X71 - AVERAGEIFS('Placebo Males'!X:X, 'Placebo Males'!B:B, B71, 'Placebo Males'!P:P, P71)</f>
        <v>-2.3333333333333286</v>
      </c>
      <c r="AO71">
        <f>Y71-AVERAGEIFS('Placebo Males'!Y:Y,'Placebo Males'!B:B,B71,'Placebo Males'!P:P,P71)</f>
        <v>-21.333333333333343</v>
      </c>
      <c r="AP71">
        <f>Z71 - AVERAGEIFS('Placebo Males'!Z:Z, 'Placebo Males'!B:B, B71, 'Placebo Males'!P:P, P71)</f>
        <v>93.333333333333329</v>
      </c>
      <c r="AQ71">
        <f>AB71 - AVERAGEIFS('Placebo Males'!AB:AB, 'Placebo Males'!B:B, B71, 'Placebo Males'!P:P, P71)</f>
        <v>9</v>
      </c>
      <c r="AR71">
        <f>AC71 - AVERAGEIFS('Placebo Males'!AC:AC, 'Placebo Males'!B:B, B71, 'Placebo Males'!P:P, P71)</f>
        <v>31</v>
      </c>
      <c r="AS71">
        <f>AD71 - AVERAGEIFS('Placebo Males'!AD:AD, 'Placebo Males'!B:B, B71, 'Placebo Males'!P:P, P71)</f>
        <v>-176.65666666666658</v>
      </c>
      <c r="AT71">
        <f>AE71 - AVERAGEIFS('Placebo Males'!AE:AE, 'Placebo Males'!B:B, B71, 'Placebo Males'!P:P, P71)</f>
        <v>-9.3215833333333331E-2</v>
      </c>
      <c r="AU71">
        <f>AF71 - AVERAGEIFS('Placebo Males'!AF:AF, 'Placebo Males'!B:B, B71, 'Placebo Males'!P:P, P71)</f>
        <v>9.4029333333333354E-2</v>
      </c>
    </row>
    <row r="72" spans="1:47" x14ac:dyDescent="0.25">
      <c r="A72" t="s">
        <v>1272</v>
      </c>
      <c r="B72">
        <v>1020</v>
      </c>
      <c r="C72" t="s">
        <v>102</v>
      </c>
      <c r="D72">
        <v>20</v>
      </c>
      <c r="E72">
        <v>185</v>
      </c>
      <c r="F72">
        <v>61.6</v>
      </c>
      <c r="G72">
        <v>105.25</v>
      </c>
      <c r="H72">
        <v>56.75</v>
      </c>
      <c r="I72" t="s">
        <v>103</v>
      </c>
      <c r="J72" t="s">
        <v>104</v>
      </c>
      <c r="K72" t="s">
        <v>509</v>
      </c>
      <c r="L72" t="s">
        <v>460</v>
      </c>
      <c r="M72" t="s">
        <v>1201</v>
      </c>
      <c r="N72">
        <v>500</v>
      </c>
      <c r="O72" t="s">
        <v>1202</v>
      </c>
      <c r="P72">
        <v>2.5</v>
      </c>
      <c r="Q72" t="s">
        <v>113</v>
      </c>
      <c r="R72" t="s">
        <v>1201</v>
      </c>
      <c r="S72">
        <v>2550</v>
      </c>
      <c r="T72" t="s">
        <v>1236</v>
      </c>
      <c r="U72">
        <v>870</v>
      </c>
      <c r="V72">
        <v>138</v>
      </c>
      <c r="W72">
        <v>401</v>
      </c>
      <c r="X72">
        <v>110</v>
      </c>
      <c r="Y72">
        <v>185</v>
      </c>
      <c r="Z72">
        <v>106</v>
      </c>
      <c r="AA72" t="s">
        <v>108</v>
      </c>
      <c r="AB72">
        <v>66</v>
      </c>
      <c r="AC72">
        <v>53</v>
      </c>
      <c r="AD72">
        <v>510.077</v>
      </c>
      <c r="AE72">
        <v>0.519231</v>
      </c>
      <c r="AF72">
        <v>0.51238899999999998</v>
      </c>
      <c r="AH72">
        <v>2400</v>
      </c>
      <c r="AI72">
        <v>5.4352130000000004E-3</v>
      </c>
      <c r="AJ72">
        <f t="shared" si="1"/>
        <v>0.73414182188163402</v>
      </c>
      <c r="AK72">
        <f>U72 - AVERAGEIFS('Placebo Males'!U:U, 'Placebo Males'!B:B, B72, 'Placebo Males'!P:P, P72)</f>
        <v>-45.666666666666629</v>
      </c>
      <c r="AL72">
        <f>V72 - AVERAGEIFS('Placebo Males'!V:V, 'Placebo Males'!B:B, B72, 'Placebo Males'!P:P, P72)</f>
        <v>-1.3333333333333428</v>
      </c>
      <c r="AM72">
        <f>W72 - AVERAGEIFS('Placebo Males'!W:W, 'Placebo Males'!B:B, B72, 'Placebo Males'!P:P, P72)</f>
        <v>44</v>
      </c>
      <c r="AN72">
        <f>X72 - AVERAGEIFS('Placebo Males'!X:X, 'Placebo Males'!B:B, B72, 'Placebo Males'!P:P, P72)</f>
        <v>9.6666666666666714</v>
      </c>
      <c r="AO72">
        <f>Y72-AVERAGEIFS('Placebo Males'!Y:Y,'Placebo Males'!B:B,B72,'Placebo Males'!P:P,P72)</f>
        <v>1.6666666666666572</v>
      </c>
      <c r="AP72">
        <f>Z72 - AVERAGEIFS('Placebo Males'!Z:Z, 'Placebo Males'!B:B, B72, 'Placebo Males'!P:P, P72)</f>
        <v>32.666666666666671</v>
      </c>
      <c r="AQ72">
        <f>AB72 - AVERAGEIFS('Placebo Males'!AB:AB, 'Placebo Males'!B:B, B72, 'Placebo Males'!P:P, P72)</f>
        <v>18.333333333333336</v>
      </c>
      <c r="AR72">
        <f>AC72 - AVERAGEIFS('Placebo Males'!AC:AC, 'Placebo Males'!B:B, B72, 'Placebo Males'!P:P, P72)</f>
        <v>24</v>
      </c>
      <c r="AS72">
        <f>AD72 - AVERAGEIFS('Placebo Males'!AD:AD, 'Placebo Males'!B:B, B72, 'Placebo Males'!P:P, P72)</f>
        <v>-207.61166666666679</v>
      </c>
      <c r="AT72">
        <f>AE72 - AVERAGEIFS('Placebo Males'!AE:AE, 'Placebo Males'!B:B, B72, 'Placebo Males'!P:P, P72)</f>
        <v>0.30331299999999994</v>
      </c>
      <c r="AU72">
        <f>AF72 - AVERAGEIFS('Placebo Males'!AF:AF, 'Placebo Males'!B:B, B72, 'Placebo Males'!P:P, P72)</f>
        <v>0.12846399999999997</v>
      </c>
    </row>
    <row r="73" spans="1:47" x14ac:dyDescent="0.25">
      <c r="A73" t="s">
        <v>1273</v>
      </c>
      <c r="B73">
        <v>1020</v>
      </c>
      <c r="C73" t="s">
        <v>102</v>
      </c>
      <c r="D73">
        <v>20</v>
      </c>
      <c r="E73">
        <v>185</v>
      </c>
      <c r="F73">
        <v>61.6</v>
      </c>
      <c r="G73">
        <v>105.25</v>
      </c>
      <c r="H73">
        <v>56.75</v>
      </c>
      <c r="I73" t="s">
        <v>103</v>
      </c>
      <c r="J73" t="s">
        <v>104</v>
      </c>
      <c r="K73" t="s">
        <v>509</v>
      </c>
      <c r="L73" t="s">
        <v>460</v>
      </c>
      <c r="M73" t="s">
        <v>1201</v>
      </c>
      <c r="N73">
        <v>500</v>
      </c>
      <c r="O73" t="s">
        <v>1202</v>
      </c>
      <c r="P73">
        <v>2.5</v>
      </c>
      <c r="Q73" t="s">
        <v>113</v>
      </c>
      <c r="R73" t="s">
        <v>1201</v>
      </c>
      <c r="S73">
        <v>2550</v>
      </c>
      <c r="T73" t="s">
        <v>1236</v>
      </c>
      <c r="U73">
        <v>846</v>
      </c>
      <c r="V73">
        <v>134</v>
      </c>
      <c r="W73">
        <v>409</v>
      </c>
      <c r="X73">
        <v>102</v>
      </c>
      <c r="Y73">
        <v>193</v>
      </c>
      <c r="Z73">
        <v>114</v>
      </c>
      <c r="AA73" t="s">
        <v>108</v>
      </c>
      <c r="AB73">
        <v>58</v>
      </c>
      <c r="AC73">
        <v>68</v>
      </c>
      <c r="AD73">
        <v>482.64100000000002</v>
      </c>
      <c r="AE73">
        <v>0.62264200000000003</v>
      </c>
      <c r="AF73">
        <v>0.501448</v>
      </c>
      <c r="AH73">
        <v>2380</v>
      </c>
      <c r="AI73">
        <v>5.3899200000000003E-3</v>
      </c>
      <c r="AJ73">
        <f t="shared" si="1"/>
        <v>0.73316070316437787</v>
      </c>
      <c r="AK73">
        <f>U73 - AVERAGEIFS('Placebo Males'!U:U, 'Placebo Males'!B:B, B73, 'Placebo Males'!P:P, P73)</f>
        <v>-69.666666666666629</v>
      </c>
      <c r="AL73">
        <f>V73 - AVERAGEIFS('Placebo Males'!V:V, 'Placebo Males'!B:B, B73, 'Placebo Males'!P:P, P73)</f>
        <v>-5.3333333333333428</v>
      </c>
      <c r="AM73">
        <f>W73 - AVERAGEIFS('Placebo Males'!W:W, 'Placebo Males'!B:B, B73, 'Placebo Males'!P:P, P73)</f>
        <v>52</v>
      </c>
      <c r="AN73">
        <f>X73 - AVERAGEIFS('Placebo Males'!X:X, 'Placebo Males'!B:B, B73, 'Placebo Males'!P:P, P73)</f>
        <v>1.6666666666666714</v>
      </c>
      <c r="AO73">
        <f>Y73-AVERAGEIFS('Placebo Males'!Y:Y,'Placebo Males'!B:B,B73,'Placebo Males'!P:P,P73)</f>
        <v>9.6666666666666572</v>
      </c>
      <c r="AP73">
        <f>Z73 - AVERAGEIFS('Placebo Males'!Z:Z, 'Placebo Males'!B:B, B73, 'Placebo Males'!P:P, P73)</f>
        <v>40.666666666666671</v>
      </c>
      <c r="AQ73">
        <f>AB73 - AVERAGEIFS('Placebo Males'!AB:AB, 'Placebo Males'!B:B, B73, 'Placebo Males'!P:P, P73)</f>
        <v>10.333333333333336</v>
      </c>
      <c r="AR73">
        <f>AC73 - AVERAGEIFS('Placebo Males'!AC:AC, 'Placebo Males'!B:B, B73, 'Placebo Males'!P:P, P73)</f>
        <v>39</v>
      </c>
      <c r="AS73">
        <f>AD73 - AVERAGEIFS('Placebo Males'!AD:AD, 'Placebo Males'!B:B, B73, 'Placebo Males'!P:P, P73)</f>
        <v>-235.04766666666677</v>
      </c>
      <c r="AT73">
        <f>AE73 - AVERAGEIFS('Placebo Males'!AE:AE, 'Placebo Males'!B:B, B73, 'Placebo Males'!P:P, P73)</f>
        <v>0.40672399999999997</v>
      </c>
      <c r="AU73">
        <f>AF73 - AVERAGEIFS('Placebo Males'!AF:AF, 'Placebo Males'!B:B, B73, 'Placebo Males'!P:P, P73)</f>
        <v>0.11752299999999999</v>
      </c>
    </row>
    <row r="74" spans="1:47" x14ac:dyDescent="0.25">
      <c r="A74" t="s">
        <v>1274</v>
      </c>
      <c r="B74">
        <v>1020</v>
      </c>
      <c r="C74" t="s">
        <v>102</v>
      </c>
      <c r="D74">
        <v>20</v>
      </c>
      <c r="E74">
        <v>185</v>
      </c>
      <c r="F74">
        <v>61.6</v>
      </c>
      <c r="G74">
        <v>105.25</v>
      </c>
      <c r="H74">
        <v>56.75</v>
      </c>
      <c r="I74" t="s">
        <v>103</v>
      </c>
      <c r="J74" t="s">
        <v>104</v>
      </c>
      <c r="K74" t="s">
        <v>509</v>
      </c>
      <c r="L74" t="s">
        <v>460</v>
      </c>
      <c r="M74" t="s">
        <v>1201</v>
      </c>
      <c r="N74">
        <v>500</v>
      </c>
      <c r="O74" t="s">
        <v>1202</v>
      </c>
      <c r="P74">
        <v>2.5</v>
      </c>
      <c r="Q74" t="s">
        <v>113</v>
      </c>
      <c r="R74" t="s">
        <v>1201</v>
      </c>
      <c r="S74">
        <v>2550</v>
      </c>
      <c r="T74" t="s">
        <v>1236</v>
      </c>
      <c r="U74">
        <v>803</v>
      </c>
      <c r="V74">
        <v>133</v>
      </c>
      <c r="W74">
        <v>411</v>
      </c>
      <c r="X74">
        <v>121</v>
      </c>
      <c r="Y74">
        <v>179</v>
      </c>
      <c r="Z74">
        <v>111</v>
      </c>
      <c r="AA74" t="s">
        <v>108</v>
      </c>
      <c r="AB74">
        <v>55</v>
      </c>
      <c r="AC74">
        <v>66</v>
      </c>
      <c r="AD74">
        <v>463.10300000000001</v>
      </c>
      <c r="AE74">
        <v>0.57407399999999997</v>
      </c>
      <c r="AF74">
        <v>0.50556599999999996</v>
      </c>
      <c r="AH74">
        <v>2380</v>
      </c>
      <c r="AI74">
        <v>5.3899200000000003E-3</v>
      </c>
      <c r="AJ74">
        <f t="shared" si="1"/>
        <v>0.73316070316437787</v>
      </c>
      <c r="AK74">
        <f>U74 - AVERAGEIFS('Placebo Males'!U:U, 'Placebo Males'!B:B, B74, 'Placebo Males'!P:P, P74)</f>
        <v>-112.66666666666663</v>
      </c>
      <c r="AL74">
        <f>V74 - AVERAGEIFS('Placebo Males'!V:V, 'Placebo Males'!B:B, B74, 'Placebo Males'!P:P, P74)</f>
        <v>-6.3333333333333428</v>
      </c>
      <c r="AM74">
        <f>W74 - AVERAGEIFS('Placebo Males'!W:W, 'Placebo Males'!B:B, B74, 'Placebo Males'!P:P, P74)</f>
        <v>54</v>
      </c>
      <c r="AN74">
        <f>X74 - AVERAGEIFS('Placebo Males'!X:X, 'Placebo Males'!B:B, B74, 'Placebo Males'!P:P, P74)</f>
        <v>20.666666666666671</v>
      </c>
      <c r="AO74">
        <f>Y74-AVERAGEIFS('Placebo Males'!Y:Y,'Placebo Males'!B:B,B74,'Placebo Males'!P:P,P74)</f>
        <v>-4.3333333333333428</v>
      </c>
      <c r="AP74">
        <f>Z74 - AVERAGEIFS('Placebo Males'!Z:Z, 'Placebo Males'!B:B, B74, 'Placebo Males'!P:P, P74)</f>
        <v>37.666666666666671</v>
      </c>
      <c r="AQ74">
        <f>AB74 - AVERAGEIFS('Placebo Males'!AB:AB, 'Placebo Males'!B:B, B74, 'Placebo Males'!P:P, P74)</f>
        <v>7.3333333333333357</v>
      </c>
      <c r="AR74">
        <f>AC74 - AVERAGEIFS('Placebo Males'!AC:AC, 'Placebo Males'!B:B, B74, 'Placebo Males'!P:P, P74)</f>
        <v>37</v>
      </c>
      <c r="AS74">
        <f>AD74 - AVERAGEIFS('Placebo Males'!AD:AD, 'Placebo Males'!B:B, B74, 'Placebo Males'!P:P, P74)</f>
        <v>-254.58566666666678</v>
      </c>
      <c r="AT74">
        <f>AE74 - AVERAGEIFS('Placebo Males'!AE:AE, 'Placebo Males'!B:B, B74, 'Placebo Males'!P:P, P74)</f>
        <v>0.35815599999999992</v>
      </c>
      <c r="AU74">
        <f>AF74 - AVERAGEIFS('Placebo Males'!AF:AF, 'Placebo Males'!B:B, B74, 'Placebo Males'!P:P, P74)</f>
        <v>0.12164099999999994</v>
      </c>
    </row>
    <row r="75" spans="1:47" x14ac:dyDescent="0.25">
      <c r="A75" t="s">
        <v>1275</v>
      </c>
      <c r="B75">
        <v>1018</v>
      </c>
      <c r="C75" t="s">
        <v>102</v>
      </c>
      <c r="D75">
        <v>30</v>
      </c>
      <c r="E75">
        <v>182</v>
      </c>
      <c r="F75">
        <v>73.3</v>
      </c>
      <c r="G75">
        <v>105.5</v>
      </c>
      <c r="H75">
        <v>58.5</v>
      </c>
      <c r="I75" t="s">
        <v>103</v>
      </c>
      <c r="J75" t="s">
        <v>104</v>
      </c>
      <c r="K75" t="s">
        <v>409</v>
      </c>
      <c r="L75" t="s">
        <v>106</v>
      </c>
      <c r="M75" t="s">
        <v>1201</v>
      </c>
      <c r="N75">
        <v>500</v>
      </c>
      <c r="O75" t="s">
        <v>1202</v>
      </c>
      <c r="P75">
        <v>3</v>
      </c>
      <c r="Q75" t="s">
        <v>113</v>
      </c>
      <c r="R75" t="s">
        <v>1201</v>
      </c>
      <c r="S75">
        <v>2530</v>
      </c>
      <c r="T75" t="s">
        <v>1236</v>
      </c>
      <c r="U75">
        <v>1170</v>
      </c>
      <c r="V75">
        <v>158</v>
      </c>
      <c r="W75">
        <v>540</v>
      </c>
      <c r="X75">
        <v>106</v>
      </c>
      <c r="Y75">
        <v>306</v>
      </c>
      <c r="Z75">
        <v>128</v>
      </c>
      <c r="AA75" t="s">
        <v>108</v>
      </c>
      <c r="AB75">
        <v>72</v>
      </c>
      <c r="AC75">
        <v>55</v>
      </c>
      <c r="AD75">
        <v>163.53100000000001</v>
      </c>
      <c r="AE75">
        <v>0.15909100000000001</v>
      </c>
      <c r="AF75">
        <v>0.424929</v>
      </c>
      <c r="AH75">
        <v>2380</v>
      </c>
      <c r="AI75">
        <v>5.3899200000000003E-3</v>
      </c>
      <c r="AJ75">
        <f t="shared" si="1"/>
        <v>0.73316070316437787</v>
      </c>
      <c r="AK75">
        <f>U75 - AVERAGEIFS('Placebo Males'!U:U, 'Placebo Males'!B:B, B75, 'Placebo Males'!P:P, P75)</f>
        <v>21.333333333333258</v>
      </c>
      <c r="AL75">
        <f>V75 - AVERAGEIFS('Placebo Males'!V:V, 'Placebo Males'!B:B, B75, 'Placebo Males'!P:P, P75)</f>
        <v>6.6666666666666572</v>
      </c>
      <c r="AM75">
        <f>W75 - AVERAGEIFS('Placebo Males'!W:W, 'Placebo Males'!B:B, B75, 'Placebo Males'!P:P, P75)</f>
        <v>134.66666666666669</v>
      </c>
      <c r="AN75">
        <f>X75 - AVERAGEIFS('Placebo Males'!X:X, 'Placebo Males'!B:B, B75, 'Placebo Males'!P:P, P75)</f>
        <v>-8</v>
      </c>
      <c r="AO75">
        <f>Y75-AVERAGEIFS('Placebo Males'!Y:Y,'Placebo Males'!B:B,B75,'Placebo Males'!P:P,P75)</f>
        <v>89</v>
      </c>
      <c r="AP75">
        <f>Z75 - AVERAGEIFS('Placebo Males'!Z:Z, 'Placebo Males'!B:B, B75, 'Placebo Males'!P:P, P75)</f>
        <v>53.666666666666671</v>
      </c>
      <c r="AQ75">
        <f>AB75 - AVERAGEIFS('Placebo Males'!AB:AB, 'Placebo Males'!B:B, B75, 'Placebo Males'!P:P, P75)</f>
        <v>24.333333333333336</v>
      </c>
      <c r="AR75">
        <f>AC75 - AVERAGEIFS('Placebo Males'!AC:AC, 'Placebo Males'!B:B, B75, 'Placebo Males'!P:P, P75)</f>
        <v>24</v>
      </c>
      <c r="AS75">
        <f>AD75 - AVERAGEIFS('Placebo Males'!AD:AD, 'Placebo Males'!B:B, B75, 'Placebo Males'!P:P, P75)</f>
        <v>-179.62599999999998</v>
      </c>
      <c r="AT75">
        <f>AE75 - AVERAGEIFS('Placebo Males'!AE:AE, 'Placebo Males'!B:B, B75, 'Placebo Males'!P:P, P75)</f>
        <v>-9.9905666666666643E-2</v>
      </c>
      <c r="AU75">
        <f>AF75 - AVERAGEIFS('Placebo Males'!AF:AF, 'Placebo Males'!B:B, B75, 'Placebo Males'!P:P, P75)</f>
        <v>-4.7745000000000037E-2</v>
      </c>
    </row>
    <row r="76" spans="1:47" x14ac:dyDescent="0.25">
      <c r="A76" t="s">
        <v>1276</v>
      </c>
      <c r="B76">
        <v>1018</v>
      </c>
      <c r="C76" t="s">
        <v>102</v>
      </c>
      <c r="D76">
        <v>30</v>
      </c>
      <c r="E76">
        <v>182</v>
      </c>
      <c r="F76">
        <v>73.3</v>
      </c>
      <c r="G76">
        <v>105.5</v>
      </c>
      <c r="H76">
        <v>58.5</v>
      </c>
      <c r="I76" t="s">
        <v>103</v>
      </c>
      <c r="J76" t="s">
        <v>104</v>
      </c>
      <c r="K76" t="s">
        <v>409</v>
      </c>
      <c r="L76" t="s">
        <v>106</v>
      </c>
      <c r="M76" t="s">
        <v>1201</v>
      </c>
      <c r="N76">
        <v>500</v>
      </c>
      <c r="O76" t="s">
        <v>1202</v>
      </c>
      <c r="P76">
        <v>3</v>
      </c>
      <c r="Q76" t="s">
        <v>113</v>
      </c>
      <c r="R76" t="s">
        <v>1201</v>
      </c>
      <c r="S76">
        <v>2530</v>
      </c>
      <c r="T76" t="s">
        <v>1236</v>
      </c>
      <c r="U76">
        <v>1338</v>
      </c>
      <c r="V76">
        <v>161</v>
      </c>
      <c r="W76">
        <v>535</v>
      </c>
      <c r="X76">
        <v>104</v>
      </c>
      <c r="Y76">
        <v>307</v>
      </c>
      <c r="Z76">
        <v>124</v>
      </c>
      <c r="AA76" t="s">
        <v>108</v>
      </c>
      <c r="AB76">
        <v>91</v>
      </c>
      <c r="AC76">
        <v>40</v>
      </c>
      <c r="AD76">
        <v>161.39099999999999</v>
      </c>
      <c r="AE76">
        <v>0.146341</v>
      </c>
      <c r="AF76">
        <v>0.58008899999999997</v>
      </c>
      <c r="AH76">
        <v>2340</v>
      </c>
      <c r="AI76">
        <v>5.2993329999999998E-3</v>
      </c>
      <c r="AJ76">
        <f t="shared" si="1"/>
        <v>0.73116642196818593</v>
      </c>
      <c r="AK76">
        <f>U76 - AVERAGEIFS('Placebo Males'!U:U, 'Placebo Males'!B:B, B76, 'Placebo Males'!P:P, P76)</f>
        <v>189.33333333333326</v>
      </c>
      <c r="AL76">
        <f>V76 - AVERAGEIFS('Placebo Males'!V:V, 'Placebo Males'!B:B, B76, 'Placebo Males'!P:P, P76)</f>
        <v>9.6666666666666572</v>
      </c>
      <c r="AM76">
        <f>W76 - AVERAGEIFS('Placebo Males'!W:W, 'Placebo Males'!B:B, B76, 'Placebo Males'!P:P, P76)</f>
        <v>129.66666666666669</v>
      </c>
      <c r="AN76">
        <f>X76 - AVERAGEIFS('Placebo Males'!X:X, 'Placebo Males'!B:B, B76, 'Placebo Males'!P:P, P76)</f>
        <v>-10</v>
      </c>
      <c r="AO76">
        <f>Y76-AVERAGEIFS('Placebo Males'!Y:Y,'Placebo Males'!B:B,B76,'Placebo Males'!P:P,P76)</f>
        <v>90</v>
      </c>
      <c r="AP76">
        <f>Z76 - AVERAGEIFS('Placebo Males'!Z:Z, 'Placebo Males'!B:B, B76, 'Placebo Males'!P:P, P76)</f>
        <v>49.666666666666671</v>
      </c>
      <c r="AQ76">
        <f>AB76 - AVERAGEIFS('Placebo Males'!AB:AB, 'Placebo Males'!B:B, B76, 'Placebo Males'!P:P, P76)</f>
        <v>43.333333333333336</v>
      </c>
      <c r="AR76">
        <f>AC76 - AVERAGEIFS('Placebo Males'!AC:AC, 'Placebo Males'!B:B, B76, 'Placebo Males'!P:P, P76)</f>
        <v>9</v>
      </c>
      <c r="AS76">
        <f>AD76 - AVERAGEIFS('Placebo Males'!AD:AD, 'Placebo Males'!B:B, B76, 'Placebo Males'!P:P, P76)</f>
        <v>-181.76599999999999</v>
      </c>
      <c r="AT76">
        <f>AE76 - AVERAGEIFS('Placebo Males'!AE:AE, 'Placebo Males'!B:B, B76, 'Placebo Males'!P:P, P76)</f>
        <v>-0.11265566666666665</v>
      </c>
      <c r="AU76">
        <f>AF76 - AVERAGEIFS('Placebo Males'!AF:AF, 'Placebo Males'!B:B, B76, 'Placebo Males'!P:P, P76)</f>
        <v>0.10741499999999993</v>
      </c>
    </row>
    <row r="77" spans="1:47" x14ac:dyDescent="0.25">
      <c r="A77" t="s">
        <v>1277</v>
      </c>
      <c r="B77">
        <v>1018</v>
      </c>
      <c r="C77" t="s">
        <v>102</v>
      </c>
      <c r="D77">
        <v>30</v>
      </c>
      <c r="E77">
        <v>182</v>
      </c>
      <c r="F77">
        <v>73.3</v>
      </c>
      <c r="G77">
        <v>105.5</v>
      </c>
      <c r="H77">
        <v>58.5</v>
      </c>
      <c r="I77" t="s">
        <v>103</v>
      </c>
      <c r="J77" t="s">
        <v>104</v>
      </c>
      <c r="K77" t="s">
        <v>409</v>
      </c>
      <c r="L77" t="s">
        <v>106</v>
      </c>
      <c r="M77" t="s">
        <v>1201</v>
      </c>
      <c r="N77">
        <v>500</v>
      </c>
      <c r="O77" t="s">
        <v>1202</v>
      </c>
      <c r="P77">
        <v>3</v>
      </c>
      <c r="Q77" t="s">
        <v>113</v>
      </c>
      <c r="R77" t="s">
        <v>1201</v>
      </c>
      <c r="S77">
        <v>2530</v>
      </c>
      <c r="T77" t="s">
        <v>1236</v>
      </c>
      <c r="U77">
        <v>1405</v>
      </c>
      <c r="V77">
        <v>153</v>
      </c>
      <c r="W77">
        <v>540</v>
      </c>
      <c r="X77">
        <v>106</v>
      </c>
      <c r="Y77">
        <v>318</v>
      </c>
      <c r="Z77">
        <v>116</v>
      </c>
      <c r="AA77" t="s">
        <v>108</v>
      </c>
      <c r="AB77">
        <v>85</v>
      </c>
      <c r="AC77">
        <v>52</v>
      </c>
      <c r="AD77">
        <v>153.39599999999999</v>
      </c>
      <c r="AE77">
        <v>0.113636</v>
      </c>
      <c r="AF77">
        <v>0.53532000000000002</v>
      </c>
      <c r="AH77">
        <v>2340</v>
      </c>
      <c r="AI77">
        <v>5.2993329999999998E-3</v>
      </c>
      <c r="AJ77">
        <f t="shared" si="1"/>
        <v>0.73116642196818593</v>
      </c>
      <c r="AK77">
        <f>U77 - AVERAGEIFS('Placebo Males'!U:U, 'Placebo Males'!B:B, B77, 'Placebo Males'!P:P, P77)</f>
        <v>256.33333333333326</v>
      </c>
      <c r="AL77">
        <f>V77 - AVERAGEIFS('Placebo Males'!V:V, 'Placebo Males'!B:B, B77, 'Placebo Males'!P:P, P77)</f>
        <v>1.6666666666666572</v>
      </c>
      <c r="AM77">
        <f>W77 - AVERAGEIFS('Placebo Males'!W:W, 'Placebo Males'!B:B, B77, 'Placebo Males'!P:P, P77)</f>
        <v>134.66666666666669</v>
      </c>
      <c r="AN77">
        <f>X77 - AVERAGEIFS('Placebo Males'!X:X, 'Placebo Males'!B:B, B77, 'Placebo Males'!P:P, P77)</f>
        <v>-8</v>
      </c>
      <c r="AO77">
        <f>Y77-AVERAGEIFS('Placebo Males'!Y:Y,'Placebo Males'!B:B,B77,'Placebo Males'!P:P,P77)</f>
        <v>101</v>
      </c>
      <c r="AP77">
        <f>Z77 - AVERAGEIFS('Placebo Males'!Z:Z, 'Placebo Males'!B:B, B77, 'Placebo Males'!P:P, P77)</f>
        <v>41.666666666666671</v>
      </c>
      <c r="AQ77">
        <f>AB77 - AVERAGEIFS('Placebo Males'!AB:AB, 'Placebo Males'!B:B, B77, 'Placebo Males'!P:P, P77)</f>
        <v>37.333333333333336</v>
      </c>
      <c r="AR77">
        <f>AC77 - AVERAGEIFS('Placebo Males'!AC:AC, 'Placebo Males'!B:B, B77, 'Placebo Males'!P:P, P77)</f>
        <v>21</v>
      </c>
      <c r="AS77">
        <f>AD77 - AVERAGEIFS('Placebo Males'!AD:AD, 'Placebo Males'!B:B, B77, 'Placebo Males'!P:P, P77)</f>
        <v>-189.761</v>
      </c>
      <c r="AT77">
        <f>AE77 - AVERAGEIFS('Placebo Males'!AE:AE, 'Placebo Males'!B:B, B77, 'Placebo Males'!P:P, P77)</f>
        <v>-0.14536066666666664</v>
      </c>
      <c r="AU77">
        <f>AF77 - AVERAGEIFS('Placebo Males'!AF:AF, 'Placebo Males'!B:B, B77, 'Placebo Males'!P:P, P77)</f>
        <v>6.2645999999999979E-2</v>
      </c>
    </row>
    <row r="78" spans="1:47" x14ac:dyDescent="0.25">
      <c r="A78" t="s">
        <v>1278</v>
      </c>
      <c r="B78">
        <v>1012</v>
      </c>
      <c r="C78" t="s">
        <v>102</v>
      </c>
      <c r="D78">
        <v>21</v>
      </c>
      <c r="E78">
        <v>180.1</v>
      </c>
      <c r="F78">
        <v>61.8</v>
      </c>
      <c r="G78">
        <v>103.5</v>
      </c>
      <c r="H78">
        <v>56.5</v>
      </c>
      <c r="I78" t="s">
        <v>103</v>
      </c>
      <c r="J78" t="s">
        <v>104</v>
      </c>
      <c r="K78" t="s">
        <v>105</v>
      </c>
      <c r="L78" t="s">
        <v>311</v>
      </c>
      <c r="M78" t="s">
        <v>1201</v>
      </c>
      <c r="N78">
        <v>500</v>
      </c>
      <c r="O78" t="s">
        <v>1202</v>
      </c>
      <c r="P78">
        <v>2</v>
      </c>
      <c r="Q78" t="s">
        <v>113</v>
      </c>
      <c r="R78" t="s">
        <v>1201</v>
      </c>
      <c r="S78">
        <v>2510</v>
      </c>
      <c r="T78" t="s">
        <v>1236</v>
      </c>
      <c r="U78">
        <v>1106</v>
      </c>
      <c r="V78">
        <v>217</v>
      </c>
      <c r="W78">
        <v>433</v>
      </c>
      <c r="X78">
        <v>103</v>
      </c>
      <c r="Y78">
        <v>247</v>
      </c>
      <c r="Z78">
        <v>83</v>
      </c>
      <c r="AA78" t="s">
        <v>108</v>
      </c>
      <c r="AB78">
        <v>64</v>
      </c>
      <c r="AC78">
        <v>26</v>
      </c>
      <c r="AD78">
        <v>660.81</v>
      </c>
      <c r="AE78">
        <v>0.54166700000000001</v>
      </c>
      <c r="AF78">
        <v>0.51300999999999997</v>
      </c>
      <c r="AH78">
        <v>2340</v>
      </c>
      <c r="AI78">
        <v>5.2993329999999998E-3</v>
      </c>
      <c r="AJ78">
        <f t="shared" si="1"/>
        <v>0.73116642196818593</v>
      </c>
      <c r="AK78">
        <f>U78 - AVERAGEIFS('Placebo Males'!U:U, 'Placebo Males'!B:B, B78, 'Placebo Males'!P:P, P78)</f>
        <v>114.66666666666663</v>
      </c>
      <c r="AL78">
        <f>V78 - AVERAGEIFS('Placebo Males'!V:V, 'Placebo Males'!B:B, B78, 'Placebo Males'!P:P, P78)</f>
        <v>1.6666666666666572</v>
      </c>
      <c r="AM78">
        <f>W78 - AVERAGEIFS('Placebo Males'!W:W, 'Placebo Males'!B:B, B78, 'Placebo Males'!P:P, P78)</f>
        <v>64.666666666666686</v>
      </c>
      <c r="AN78">
        <f>X78 - AVERAGEIFS('Placebo Males'!X:X, 'Placebo Males'!B:B, B78, 'Placebo Males'!P:P, P78)</f>
        <v>2.3333333333333286</v>
      </c>
      <c r="AO78">
        <f>Y78-AVERAGEIFS('Placebo Males'!Y:Y,'Placebo Males'!B:B,B78,'Placebo Males'!P:P,P78)</f>
        <v>44</v>
      </c>
      <c r="AP78">
        <f>Z78 - AVERAGEIFS('Placebo Males'!Z:Z, 'Placebo Males'!B:B, B78, 'Placebo Males'!P:P, P78)</f>
        <v>18.333333333333329</v>
      </c>
      <c r="AQ78">
        <f>AB78 - AVERAGEIFS('Placebo Males'!AB:AB, 'Placebo Males'!B:B, B78, 'Placebo Males'!P:P, P78)</f>
        <v>22.666666666666664</v>
      </c>
      <c r="AR78">
        <f>AC78 - AVERAGEIFS('Placebo Males'!AC:AC, 'Placebo Males'!B:B, B78, 'Placebo Males'!P:P, P78)</f>
        <v>4.3333333333333321</v>
      </c>
      <c r="AS78">
        <f>AD78 - AVERAGEIFS('Placebo Males'!AD:AD, 'Placebo Males'!B:B, B78, 'Placebo Males'!P:P, P78)</f>
        <v>-94.857000000000085</v>
      </c>
      <c r="AT78">
        <f>AE78 - AVERAGEIFS('Placebo Males'!AE:AE, 'Placebo Males'!B:B, B78, 'Placebo Males'!P:P, P78)</f>
        <v>0.38811266666666666</v>
      </c>
      <c r="AU78">
        <f>AF78 - AVERAGEIFS('Placebo Males'!AF:AF, 'Placebo Males'!B:B, B78, 'Placebo Males'!P:P, P78)</f>
        <v>0.1893946666666666</v>
      </c>
    </row>
    <row r="79" spans="1:47" x14ac:dyDescent="0.25">
      <c r="A79" t="s">
        <v>1279</v>
      </c>
      <c r="B79">
        <v>1012</v>
      </c>
      <c r="C79" t="s">
        <v>102</v>
      </c>
      <c r="D79">
        <v>21</v>
      </c>
      <c r="E79">
        <v>180.1</v>
      </c>
      <c r="F79">
        <v>61.8</v>
      </c>
      <c r="G79">
        <v>103.5</v>
      </c>
      <c r="H79">
        <v>56.5</v>
      </c>
      <c r="I79" t="s">
        <v>103</v>
      </c>
      <c r="J79" t="s">
        <v>104</v>
      </c>
      <c r="K79" t="s">
        <v>105</v>
      </c>
      <c r="L79" t="s">
        <v>311</v>
      </c>
      <c r="M79" t="s">
        <v>1201</v>
      </c>
      <c r="N79">
        <v>500</v>
      </c>
      <c r="O79" t="s">
        <v>1202</v>
      </c>
      <c r="P79">
        <v>2</v>
      </c>
      <c r="Q79" t="s">
        <v>113</v>
      </c>
      <c r="R79" t="s">
        <v>1201</v>
      </c>
      <c r="S79">
        <v>2510</v>
      </c>
      <c r="T79" t="s">
        <v>1236</v>
      </c>
      <c r="U79">
        <v>962</v>
      </c>
      <c r="V79">
        <v>216</v>
      </c>
      <c r="W79">
        <v>423</v>
      </c>
      <c r="X79">
        <v>102</v>
      </c>
      <c r="Y79">
        <v>243</v>
      </c>
      <c r="Z79">
        <v>78</v>
      </c>
      <c r="AA79" t="s">
        <v>108</v>
      </c>
      <c r="AB79">
        <v>57</v>
      </c>
      <c r="AC79">
        <v>28</v>
      </c>
      <c r="AD79">
        <v>624.178</v>
      </c>
      <c r="AE79">
        <v>0.5</v>
      </c>
      <c r="AF79">
        <v>0.48788399999999998</v>
      </c>
      <c r="AH79">
        <v>2340</v>
      </c>
      <c r="AI79">
        <v>5.2993329999999998E-3</v>
      </c>
      <c r="AJ79">
        <f t="shared" si="1"/>
        <v>0.73116642196818593</v>
      </c>
      <c r="AK79">
        <f>U79 - AVERAGEIFS('Placebo Males'!U:U, 'Placebo Males'!B:B, B79, 'Placebo Males'!P:P, P79)</f>
        <v>-29.333333333333371</v>
      </c>
      <c r="AL79">
        <f>V79 - AVERAGEIFS('Placebo Males'!V:V, 'Placebo Males'!B:B, B79, 'Placebo Males'!P:P, P79)</f>
        <v>0.66666666666665719</v>
      </c>
      <c r="AM79">
        <f>W79 - AVERAGEIFS('Placebo Males'!W:W, 'Placebo Males'!B:B, B79, 'Placebo Males'!P:P, P79)</f>
        <v>54.666666666666686</v>
      </c>
      <c r="AN79">
        <f>X79 - AVERAGEIFS('Placebo Males'!X:X, 'Placebo Males'!B:B, B79, 'Placebo Males'!P:P, P79)</f>
        <v>1.3333333333333286</v>
      </c>
      <c r="AO79">
        <f>Y79-AVERAGEIFS('Placebo Males'!Y:Y,'Placebo Males'!B:B,B79,'Placebo Males'!P:P,P79)</f>
        <v>40</v>
      </c>
      <c r="AP79">
        <f>Z79 - AVERAGEIFS('Placebo Males'!Z:Z, 'Placebo Males'!B:B, B79, 'Placebo Males'!P:P, P79)</f>
        <v>13.333333333333329</v>
      </c>
      <c r="AQ79">
        <f>AB79 - AVERAGEIFS('Placebo Males'!AB:AB, 'Placebo Males'!B:B, B79, 'Placebo Males'!P:P, P79)</f>
        <v>15.666666666666664</v>
      </c>
      <c r="AR79">
        <f>AC79 - AVERAGEIFS('Placebo Males'!AC:AC, 'Placebo Males'!B:B, B79, 'Placebo Males'!P:P, P79)</f>
        <v>6.3333333333333321</v>
      </c>
      <c r="AS79">
        <f>AD79 - AVERAGEIFS('Placebo Males'!AD:AD, 'Placebo Males'!B:B, B79, 'Placebo Males'!P:P, P79)</f>
        <v>-131.48900000000003</v>
      </c>
      <c r="AT79">
        <f>AE79 - AVERAGEIFS('Placebo Males'!AE:AE, 'Placebo Males'!B:B, B79, 'Placebo Males'!P:P, P79)</f>
        <v>0.34644566666666665</v>
      </c>
      <c r="AU79">
        <f>AF79 - AVERAGEIFS('Placebo Males'!AF:AF, 'Placebo Males'!B:B, B79, 'Placebo Males'!P:P, P79)</f>
        <v>0.16426866666666662</v>
      </c>
    </row>
    <row r="80" spans="1:47" x14ac:dyDescent="0.25">
      <c r="A80" t="s">
        <v>1280</v>
      </c>
      <c r="B80">
        <v>1012</v>
      </c>
      <c r="C80" t="s">
        <v>102</v>
      </c>
      <c r="D80">
        <v>21</v>
      </c>
      <c r="E80">
        <v>180.1</v>
      </c>
      <c r="F80">
        <v>61.8</v>
      </c>
      <c r="G80">
        <v>103.5</v>
      </c>
      <c r="H80">
        <v>56.5</v>
      </c>
      <c r="I80" t="s">
        <v>103</v>
      </c>
      <c r="J80" t="s">
        <v>104</v>
      </c>
      <c r="K80" t="s">
        <v>105</v>
      </c>
      <c r="L80" t="s">
        <v>311</v>
      </c>
      <c r="M80" t="s">
        <v>1201</v>
      </c>
      <c r="N80">
        <v>500</v>
      </c>
      <c r="O80" t="s">
        <v>1202</v>
      </c>
      <c r="P80">
        <v>2</v>
      </c>
      <c r="Q80" t="s">
        <v>113</v>
      </c>
      <c r="R80" t="s">
        <v>1201</v>
      </c>
      <c r="S80">
        <v>2510</v>
      </c>
      <c r="T80" t="s">
        <v>1236</v>
      </c>
      <c r="U80">
        <v>1078</v>
      </c>
      <c r="V80">
        <v>219</v>
      </c>
      <c r="W80">
        <v>429</v>
      </c>
      <c r="X80">
        <v>102</v>
      </c>
      <c r="Y80">
        <v>246</v>
      </c>
      <c r="Z80">
        <v>81</v>
      </c>
      <c r="AA80" t="s">
        <v>108</v>
      </c>
      <c r="AB80">
        <v>64</v>
      </c>
      <c r="AC80">
        <v>25</v>
      </c>
      <c r="AD80">
        <v>667.70299999999997</v>
      </c>
      <c r="AE80">
        <v>0.46938800000000003</v>
      </c>
      <c r="AF80">
        <v>0.49869400000000003</v>
      </c>
      <c r="AH80">
        <v>2340</v>
      </c>
      <c r="AI80">
        <v>5.2993329999999998E-3</v>
      </c>
      <c r="AJ80">
        <f t="shared" si="1"/>
        <v>0.73116642196818593</v>
      </c>
      <c r="AK80">
        <f>U80 - AVERAGEIFS('Placebo Males'!U:U, 'Placebo Males'!B:B, B80, 'Placebo Males'!P:P, P80)</f>
        <v>86.666666666666629</v>
      </c>
      <c r="AL80">
        <f>V80 - AVERAGEIFS('Placebo Males'!V:V, 'Placebo Males'!B:B, B80, 'Placebo Males'!P:P, P80)</f>
        <v>3.6666666666666572</v>
      </c>
      <c r="AM80">
        <f>W80 - AVERAGEIFS('Placebo Males'!W:W, 'Placebo Males'!B:B, B80, 'Placebo Males'!P:P, P80)</f>
        <v>60.666666666666686</v>
      </c>
      <c r="AN80">
        <f>X80 - AVERAGEIFS('Placebo Males'!X:X, 'Placebo Males'!B:B, B80, 'Placebo Males'!P:P, P80)</f>
        <v>1.3333333333333286</v>
      </c>
      <c r="AO80">
        <f>Y80-AVERAGEIFS('Placebo Males'!Y:Y,'Placebo Males'!B:B,B80,'Placebo Males'!P:P,P80)</f>
        <v>43</v>
      </c>
      <c r="AP80">
        <f>Z80 - AVERAGEIFS('Placebo Males'!Z:Z, 'Placebo Males'!B:B, B80, 'Placebo Males'!P:P, P80)</f>
        <v>16.333333333333329</v>
      </c>
      <c r="AQ80">
        <f>AB80 - AVERAGEIFS('Placebo Males'!AB:AB, 'Placebo Males'!B:B, B80, 'Placebo Males'!P:P, P80)</f>
        <v>22.666666666666664</v>
      </c>
      <c r="AR80">
        <f>AC80 - AVERAGEIFS('Placebo Males'!AC:AC, 'Placebo Males'!B:B, B80, 'Placebo Males'!P:P, P80)</f>
        <v>3.3333333333333321</v>
      </c>
      <c r="AS80">
        <f>AD80 - AVERAGEIFS('Placebo Males'!AD:AD, 'Placebo Males'!B:B, B80, 'Placebo Males'!P:P, P80)</f>
        <v>-87.964000000000055</v>
      </c>
      <c r="AT80">
        <f>AE80 - AVERAGEIFS('Placebo Males'!AE:AE, 'Placebo Males'!B:B, B80, 'Placebo Males'!P:P, P80)</f>
        <v>0.31583366666666668</v>
      </c>
      <c r="AU80">
        <f>AF80 - AVERAGEIFS('Placebo Males'!AF:AF, 'Placebo Males'!B:B, B80, 'Placebo Males'!P:P, P80)</f>
        <v>0.17507866666666666</v>
      </c>
    </row>
    <row r="81" spans="1:47" x14ac:dyDescent="0.25">
      <c r="A81" t="s">
        <v>1281</v>
      </c>
      <c r="B81">
        <v>1022</v>
      </c>
      <c r="C81" t="s">
        <v>102</v>
      </c>
      <c r="D81">
        <v>35</v>
      </c>
      <c r="E81">
        <v>174.5</v>
      </c>
      <c r="F81">
        <v>69.5</v>
      </c>
      <c r="G81">
        <v>102.5</v>
      </c>
      <c r="H81">
        <v>55.75</v>
      </c>
      <c r="I81" t="s">
        <v>103</v>
      </c>
      <c r="J81" t="s">
        <v>104</v>
      </c>
      <c r="K81" t="s">
        <v>409</v>
      </c>
      <c r="L81" t="s">
        <v>106</v>
      </c>
      <c r="M81" t="s">
        <v>1201</v>
      </c>
      <c r="N81">
        <v>500</v>
      </c>
      <c r="O81" t="s">
        <v>1202</v>
      </c>
      <c r="P81">
        <v>2</v>
      </c>
      <c r="Q81" t="s">
        <v>113</v>
      </c>
      <c r="R81" t="s">
        <v>1201</v>
      </c>
      <c r="S81">
        <v>2510</v>
      </c>
      <c r="T81" t="s">
        <v>1236</v>
      </c>
      <c r="U81">
        <v>1157</v>
      </c>
      <c r="V81">
        <v>152</v>
      </c>
      <c r="W81">
        <v>482</v>
      </c>
      <c r="X81">
        <v>106</v>
      </c>
      <c r="Y81">
        <v>283</v>
      </c>
      <c r="Z81">
        <v>93</v>
      </c>
      <c r="AA81" t="s">
        <v>108</v>
      </c>
      <c r="AB81">
        <v>58</v>
      </c>
      <c r="AC81">
        <v>33</v>
      </c>
      <c r="AD81">
        <v>757.06899999999996</v>
      </c>
      <c r="AE81">
        <v>0.19642899999999999</v>
      </c>
      <c r="AF81">
        <v>0.56948799999999999</v>
      </c>
      <c r="AH81">
        <v>2340</v>
      </c>
      <c r="AI81">
        <v>5.2993329999999998E-3</v>
      </c>
      <c r="AJ81">
        <f t="shared" si="1"/>
        <v>0.73116642196818593</v>
      </c>
      <c r="AK81">
        <f>U81 - AVERAGEIFS('Placebo Males'!U:U, 'Placebo Males'!B:B, B81, 'Placebo Males'!P:P, P81)</f>
        <v>77</v>
      </c>
      <c r="AL81">
        <f>V81 - AVERAGEIFS('Placebo Males'!V:V, 'Placebo Males'!B:B, B81, 'Placebo Males'!P:P, P81)</f>
        <v>-1.6666666666666572</v>
      </c>
      <c r="AM81">
        <f>W81 - AVERAGEIFS('Placebo Males'!W:W, 'Placebo Males'!B:B, B81, 'Placebo Males'!P:P, P81)</f>
        <v>77.333333333333314</v>
      </c>
      <c r="AN81">
        <f>X81 - AVERAGEIFS('Placebo Males'!X:X, 'Placebo Males'!B:B, B81, 'Placebo Males'!P:P, P81)</f>
        <v>2.6666666666666714</v>
      </c>
      <c r="AO81">
        <f>Y81-AVERAGEIFS('Placebo Males'!Y:Y,'Placebo Males'!B:B,B81,'Placebo Males'!P:P,P81)</f>
        <v>49</v>
      </c>
      <c r="AP81">
        <f>Z81 - AVERAGEIFS('Placebo Males'!Z:Z, 'Placebo Males'!B:B, B81, 'Placebo Males'!P:P, P81)</f>
        <v>25.666666666666671</v>
      </c>
      <c r="AQ81">
        <f>AB81 - AVERAGEIFS('Placebo Males'!AB:AB, 'Placebo Males'!B:B, B81, 'Placebo Males'!P:P, P81)</f>
        <v>17.666666666666664</v>
      </c>
      <c r="AR81">
        <f>AC81 - AVERAGEIFS('Placebo Males'!AC:AC, 'Placebo Males'!B:B, B81, 'Placebo Males'!P:P, P81)</f>
        <v>7.6666666666666679</v>
      </c>
      <c r="AS81">
        <f>AD81 - AVERAGEIFS('Placebo Males'!AD:AD, 'Placebo Males'!B:B, B81, 'Placebo Males'!P:P, P81)</f>
        <v>-151.69433333333336</v>
      </c>
      <c r="AT81">
        <f>AE81 - AVERAGEIFS('Placebo Males'!AE:AE, 'Placebo Males'!B:B, B81, 'Placebo Males'!P:P, P81)</f>
        <v>7.0795666666666646E-2</v>
      </c>
      <c r="AU81">
        <f>AF81 - AVERAGEIFS('Placebo Males'!AF:AF, 'Placebo Males'!B:B, B81, 'Placebo Males'!P:P, P81)</f>
        <v>0.1433173333333333</v>
      </c>
    </row>
    <row r="82" spans="1:47" x14ac:dyDescent="0.25">
      <c r="A82" t="s">
        <v>1282</v>
      </c>
      <c r="B82">
        <v>1022</v>
      </c>
      <c r="C82" t="s">
        <v>102</v>
      </c>
      <c r="D82">
        <v>35</v>
      </c>
      <c r="E82">
        <v>174.5</v>
      </c>
      <c r="F82">
        <v>69.5</v>
      </c>
      <c r="G82">
        <v>102.5</v>
      </c>
      <c r="H82">
        <v>55.75</v>
      </c>
      <c r="I82" t="s">
        <v>103</v>
      </c>
      <c r="J82" t="s">
        <v>104</v>
      </c>
      <c r="K82" t="s">
        <v>409</v>
      </c>
      <c r="L82" t="s">
        <v>106</v>
      </c>
      <c r="M82" t="s">
        <v>1201</v>
      </c>
      <c r="N82">
        <v>500</v>
      </c>
      <c r="O82" t="s">
        <v>1202</v>
      </c>
      <c r="P82">
        <v>2</v>
      </c>
      <c r="Q82" t="s">
        <v>113</v>
      </c>
      <c r="R82" t="s">
        <v>1201</v>
      </c>
      <c r="S82">
        <v>2510</v>
      </c>
      <c r="T82" t="s">
        <v>1236</v>
      </c>
      <c r="U82">
        <v>1176</v>
      </c>
      <c r="V82">
        <v>153</v>
      </c>
      <c r="W82">
        <v>479</v>
      </c>
      <c r="X82">
        <v>105</v>
      </c>
      <c r="Y82">
        <v>283</v>
      </c>
      <c r="Z82">
        <v>91</v>
      </c>
      <c r="AA82" t="s">
        <v>108</v>
      </c>
      <c r="AB82">
        <v>59</v>
      </c>
      <c r="AC82">
        <v>32</v>
      </c>
      <c r="AD82">
        <v>717.29700000000003</v>
      </c>
      <c r="AE82">
        <v>0.14285700000000001</v>
      </c>
      <c r="AF82">
        <v>0.55946700000000005</v>
      </c>
      <c r="AH82">
        <v>2330</v>
      </c>
      <c r="AI82">
        <v>5.276686E-3</v>
      </c>
      <c r="AJ82">
        <f t="shared" si="1"/>
        <v>0.73066103046960162</v>
      </c>
      <c r="AK82">
        <f>U82 - AVERAGEIFS('Placebo Males'!U:U, 'Placebo Males'!B:B, B82, 'Placebo Males'!P:P, P82)</f>
        <v>96</v>
      </c>
      <c r="AL82">
        <f>V82 - AVERAGEIFS('Placebo Males'!V:V, 'Placebo Males'!B:B, B82, 'Placebo Males'!P:P, P82)</f>
        <v>-0.66666666666665719</v>
      </c>
      <c r="AM82">
        <f>W82 - AVERAGEIFS('Placebo Males'!W:W, 'Placebo Males'!B:B, B82, 'Placebo Males'!P:P, P82)</f>
        <v>74.333333333333314</v>
      </c>
      <c r="AN82">
        <f>X82 - AVERAGEIFS('Placebo Males'!X:X, 'Placebo Males'!B:B, B82, 'Placebo Males'!P:P, P82)</f>
        <v>1.6666666666666714</v>
      </c>
      <c r="AO82">
        <f>Y82-AVERAGEIFS('Placebo Males'!Y:Y,'Placebo Males'!B:B,B82,'Placebo Males'!P:P,P82)</f>
        <v>49</v>
      </c>
      <c r="AP82">
        <f>Z82 - AVERAGEIFS('Placebo Males'!Z:Z, 'Placebo Males'!B:B, B82, 'Placebo Males'!P:P, P82)</f>
        <v>23.666666666666671</v>
      </c>
      <c r="AQ82">
        <f>AB82 - AVERAGEIFS('Placebo Males'!AB:AB, 'Placebo Males'!B:B, B82, 'Placebo Males'!P:P, P82)</f>
        <v>18.666666666666664</v>
      </c>
      <c r="AR82">
        <f>AC82 - AVERAGEIFS('Placebo Males'!AC:AC, 'Placebo Males'!B:B, B82, 'Placebo Males'!P:P, P82)</f>
        <v>6.6666666666666679</v>
      </c>
      <c r="AS82">
        <f>AD82 - AVERAGEIFS('Placebo Males'!AD:AD, 'Placebo Males'!B:B, B82, 'Placebo Males'!P:P, P82)</f>
        <v>-191.4663333333333</v>
      </c>
      <c r="AT82">
        <f>AE82 - AVERAGEIFS('Placebo Males'!AE:AE, 'Placebo Males'!B:B, B82, 'Placebo Males'!P:P, P82)</f>
        <v>1.7223666666666665E-2</v>
      </c>
      <c r="AU82">
        <f>AF82 - AVERAGEIFS('Placebo Males'!AF:AF, 'Placebo Males'!B:B, B82, 'Placebo Males'!P:P, P82)</f>
        <v>0.13329633333333335</v>
      </c>
    </row>
    <row r="83" spans="1:47" x14ac:dyDescent="0.25">
      <c r="A83" t="s">
        <v>1283</v>
      </c>
      <c r="B83">
        <v>1022</v>
      </c>
      <c r="C83" t="s">
        <v>102</v>
      </c>
      <c r="D83">
        <v>35</v>
      </c>
      <c r="E83">
        <v>174.5</v>
      </c>
      <c r="F83">
        <v>69.5</v>
      </c>
      <c r="G83">
        <v>102.5</v>
      </c>
      <c r="H83">
        <v>55.75</v>
      </c>
      <c r="I83" t="s">
        <v>103</v>
      </c>
      <c r="J83" t="s">
        <v>104</v>
      </c>
      <c r="K83" t="s">
        <v>409</v>
      </c>
      <c r="L83" t="s">
        <v>106</v>
      </c>
      <c r="M83" t="s">
        <v>1201</v>
      </c>
      <c r="N83">
        <v>500</v>
      </c>
      <c r="O83" t="s">
        <v>1202</v>
      </c>
      <c r="P83">
        <v>2</v>
      </c>
      <c r="Q83" t="s">
        <v>113</v>
      </c>
      <c r="R83" t="s">
        <v>1201</v>
      </c>
      <c r="S83">
        <v>2510</v>
      </c>
      <c r="T83" t="s">
        <v>1236</v>
      </c>
      <c r="U83">
        <v>1216</v>
      </c>
      <c r="V83">
        <v>148</v>
      </c>
      <c r="W83">
        <v>476</v>
      </c>
      <c r="X83">
        <v>102</v>
      </c>
      <c r="Y83">
        <v>285</v>
      </c>
      <c r="Z83">
        <v>89</v>
      </c>
      <c r="AA83" t="s">
        <v>108</v>
      </c>
      <c r="AB83">
        <v>54</v>
      </c>
      <c r="AC83">
        <v>37</v>
      </c>
      <c r="AD83">
        <v>735.35599999999999</v>
      </c>
      <c r="AE83">
        <v>0.148148</v>
      </c>
      <c r="AF83">
        <v>0.55712499999999998</v>
      </c>
      <c r="AH83">
        <v>2330</v>
      </c>
      <c r="AI83">
        <v>5.276686E-3</v>
      </c>
      <c r="AJ83">
        <f t="shared" si="1"/>
        <v>0.73066103046960162</v>
      </c>
      <c r="AK83">
        <f>U83 - AVERAGEIFS('Placebo Males'!U:U, 'Placebo Males'!B:B, B83, 'Placebo Males'!P:P, P83)</f>
        <v>136</v>
      </c>
      <c r="AL83">
        <f>V83 - AVERAGEIFS('Placebo Males'!V:V, 'Placebo Males'!B:B, B83, 'Placebo Males'!P:P, P83)</f>
        <v>-5.6666666666666572</v>
      </c>
      <c r="AM83">
        <f>W83 - AVERAGEIFS('Placebo Males'!W:W, 'Placebo Males'!B:B, B83, 'Placebo Males'!P:P, P83)</f>
        <v>71.333333333333314</v>
      </c>
      <c r="AN83">
        <f>X83 - AVERAGEIFS('Placebo Males'!X:X, 'Placebo Males'!B:B, B83, 'Placebo Males'!P:P, P83)</f>
        <v>-1.3333333333333286</v>
      </c>
      <c r="AO83">
        <f>Y83-AVERAGEIFS('Placebo Males'!Y:Y,'Placebo Males'!B:B,B83,'Placebo Males'!P:P,P83)</f>
        <v>51</v>
      </c>
      <c r="AP83">
        <f>Z83 - AVERAGEIFS('Placebo Males'!Z:Z, 'Placebo Males'!B:B, B83, 'Placebo Males'!P:P, P83)</f>
        <v>21.666666666666671</v>
      </c>
      <c r="AQ83">
        <f>AB83 - AVERAGEIFS('Placebo Males'!AB:AB, 'Placebo Males'!B:B, B83, 'Placebo Males'!P:P, P83)</f>
        <v>13.666666666666664</v>
      </c>
      <c r="AR83">
        <f>AC83 - AVERAGEIFS('Placebo Males'!AC:AC, 'Placebo Males'!B:B, B83, 'Placebo Males'!P:P, P83)</f>
        <v>11.666666666666668</v>
      </c>
      <c r="AS83">
        <f>AD83 - AVERAGEIFS('Placebo Males'!AD:AD, 'Placebo Males'!B:B, B83, 'Placebo Males'!P:P, P83)</f>
        <v>-173.40733333333333</v>
      </c>
      <c r="AT83">
        <f>AE83 - AVERAGEIFS('Placebo Males'!AE:AE, 'Placebo Males'!B:B, B83, 'Placebo Males'!P:P, P83)</f>
        <v>2.2514666666666655E-2</v>
      </c>
      <c r="AU83">
        <f>AF83 - AVERAGEIFS('Placebo Males'!AF:AF, 'Placebo Males'!B:B, B83, 'Placebo Males'!P:P, P83)</f>
        <v>0.13095433333333328</v>
      </c>
    </row>
    <row r="84" spans="1:47" x14ac:dyDescent="0.25">
      <c r="A84" t="s">
        <v>1284</v>
      </c>
      <c r="B84">
        <v>1020</v>
      </c>
      <c r="C84" t="s">
        <v>102</v>
      </c>
      <c r="D84">
        <v>20</v>
      </c>
      <c r="E84">
        <v>185</v>
      </c>
      <c r="F84">
        <v>61.6</v>
      </c>
      <c r="G84">
        <v>105.25</v>
      </c>
      <c r="H84">
        <v>56.75</v>
      </c>
      <c r="I84" t="s">
        <v>103</v>
      </c>
      <c r="J84" t="s">
        <v>104</v>
      </c>
      <c r="K84" t="s">
        <v>509</v>
      </c>
      <c r="L84" t="s">
        <v>460</v>
      </c>
      <c r="M84" t="s">
        <v>1201</v>
      </c>
      <c r="N84">
        <v>500</v>
      </c>
      <c r="O84" t="s">
        <v>1202</v>
      </c>
      <c r="P84">
        <v>3</v>
      </c>
      <c r="Q84" t="s">
        <v>113</v>
      </c>
      <c r="R84" t="s">
        <v>1201</v>
      </c>
      <c r="S84">
        <v>2490</v>
      </c>
      <c r="T84" t="s">
        <v>1236</v>
      </c>
      <c r="U84">
        <v>924</v>
      </c>
      <c r="V84">
        <v>116</v>
      </c>
      <c r="W84">
        <v>420</v>
      </c>
      <c r="X84">
        <v>109</v>
      </c>
      <c r="Y84">
        <v>203</v>
      </c>
      <c r="Z84">
        <v>108</v>
      </c>
      <c r="AA84" t="s">
        <v>108</v>
      </c>
      <c r="AB84">
        <v>86</v>
      </c>
      <c r="AC84">
        <v>43</v>
      </c>
      <c r="AD84">
        <v>539.24699999999996</v>
      </c>
      <c r="AE84">
        <v>0.66037699999999999</v>
      </c>
      <c r="AF84">
        <v>0.53828699999999996</v>
      </c>
      <c r="AH84">
        <v>2330</v>
      </c>
      <c r="AI84">
        <v>5.276686E-3</v>
      </c>
      <c r="AJ84">
        <f t="shared" si="1"/>
        <v>0.73066103046960162</v>
      </c>
      <c r="AK84">
        <f>U84 - AVERAGEIFS('Placebo Males'!U:U, 'Placebo Males'!B:B, B84, 'Placebo Males'!P:P, P84)</f>
        <v>-21.666666666666629</v>
      </c>
      <c r="AL84">
        <f>V84 - AVERAGEIFS('Placebo Males'!V:V, 'Placebo Males'!B:B, B84, 'Placebo Males'!P:P, P84)</f>
        <v>-32</v>
      </c>
      <c r="AM84">
        <f>W84 - AVERAGEIFS('Placebo Males'!W:W, 'Placebo Males'!B:B, B84, 'Placebo Males'!P:P, P84)</f>
        <v>60</v>
      </c>
      <c r="AN84">
        <f>X84 - AVERAGEIFS('Placebo Males'!X:X, 'Placebo Males'!B:B, B84, 'Placebo Males'!P:P, P84)</f>
        <v>11</v>
      </c>
      <c r="AO84">
        <f>Y84-AVERAGEIFS('Placebo Males'!Y:Y,'Placebo Males'!B:B,B84,'Placebo Males'!P:P,P84)</f>
        <v>15.666666666666657</v>
      </c>
      <c r="AP84">
        <f>Z84 - AVERAGEIFS('Placebo Males'!Z:Z, 'Placebo Males'!B:B, B84, 'Placebo Males'!P:P, P84)</f>
        <v>33.333333333333329</v>
      </c>
      <c r="AQ84">
        <f>AB84 - AVERAGEIFS('Placebo Males'!AB:AB, 'Placebo Males'!B:B, B84, 'Placebo Males'!P:P, P84)</f>
        <v>38.666666666666664</v>
      </c>
      <c r="AR84">
        <f>AC84 - AVERAGEIFS('Placebo Males'!AC:AC, 'Placebo Males'!B:B, B84, 'Placebo Males'!P:P, P84)</f>
        <v>10.333333333333336</v>
      </c>
      <c r="AS84">
        <f>AD84 - AVERAGEIFS('Placebo Males'!AD:AD, 'Placebo Males'!B:B, B84, 'Placebo Males'!P:P, P84)</f>
        <v>-151.09066666666672</v>
      </c>
      <c r="AT84">
        <f>AE84 - AVERAGEIFS('Placebo Males'!AE:AE, 'Placebo Males'!B:B, B84, 'Placebo Males'!P:P, P84)</f>
        <v>0.48271900000000001</v>
      </c>
      <c r="AU84">
        <f>AF84 - AVERAGEIFS('Placebo Males'!AF:AF, 'Placebo Males'!B:B, B84, 'Placebo Males'!P:P, P84)</f>
        <v>0.16634100000000002</v>
      </c>
    </row>
    <row r="85" spans="1:47" x14ac:dyDescent="0.25">
      <c r="A85" t="s">
        <v>1285</v>
      </c>
      <c r="B85">
        <v>1020</v>
      </c>
      <c r="C85" t="s">
        <v>102</v>
      </c>
      <c r="D85">
        <v>20</v>
      </c>
      <c r="E85">
        <v>185</v>
      </c>
      <c r="F85">
        <v>61.6</v>
      </c>
      <c r="G85">
        <v>105.25</v>
      </c>
      <c r="H85">
        <v>56.75</v>
      </c>
      <c r="I85" t="s">
        <v>103</v>
      </c>
      <c r="J85" t="s">
        <v>104</v>
      </c>
      <c r="K85" t="s">
        <v>509</v>
      </c>
      <c r="L85" t="s">
        <v>460</v>
      </c>
      <c r="M85" t="s">
        <v>1201</v>
      </c>
      <c r="N85">
        <v>500</v>
      </c>
      <c r="O85" t="s">
        <v>1202</v>
      </c>
      <c r="P85">
        <v>3</v>
      </c>
      <c r="Q85" t="s">
        <v>113</v>
      </c>
      <c r="R85" t="s">
        <v>1201</v>
      </c>
      <c r="S85">
        <v>2490</v>
      </c>
      <c r="T85" t="s">
        <v>1236</v>
      </c>
      <c r="U85">
        <v>987</v>
      </c>
      <c r="V85">
        <v>122</v>
      </c>
      <c r="W85">
        <v>416</v>
      </c>
      <c r="X85">
        <v>105</v>
      </c>
      <c r="Y85">
        <v>206</v>
      </c>
      <c r="Z85">
        <v>105</v>
      </c>
      <c r="AA85" t="s">
        <v>108</v>
      </c>
      <c r="AB85">
        <v>66</v>
      </c>
      <c r="AC85">
        <v>57</v>
      </c>
      <c r="AD85">
        <v>583.85299999999995</v>
      </c>
      <c r="AE85">
        <v>0.61111099999999996</v>
      </c>
      <c r="AF85">
        <v>0.53614600000000001</v>
      </c>
      <c r="AH85">
        <v>2330</v>
      </c>
      <c r="AI85">
        <v>5.276686E-3</v>
      </c>
      <c r="AJ85">
        <f t="shared" si="1"/>
        <v>0.73066103046960162</v>
      </c>
      <c r="AK85">
        <f>U85 - AVERAGEIFS('Placebo Males'!U:U, 'Placebo Males'!B:B, B85, 'Placebo Males'!P:P, P85)</f>
        <v>41.333333333333371</v>
      </c>
      <c r="AL85">
        <f>V85 - AVERAGEIFS('Placebo Males'!V:V, 'Placebo Males'!B:B, B85, 'Placebo Males'!P:P, P85)</f>
        <v>-26</v>
      </c>
      <c r="AM85">
        <f>W85 - AVERAGEIFS('Placebo Males'!W:W, 'Placebo Males'!B:B, B85, 'Placebo Males'!P:P, P85)</f>
        <v>56</v>
      </c>
      <c r="AN85">
        <f>X85 - AVERAGEIFS('Placebo Males'!X:X, 'Placebo Males'!B:B, B85, 'Placebo Males'!P:P, P85)</f>
        <v>7</v>
      </c>
      <c r="AO85">
        <f>Y85-AVERAGEIFS('Placebo Males'!Y:Y,'Placebo Males'!B:B,B85,'Placebo Males'!P:P,P85)</f>
        <v>18.666666666666657</v>
      </c>
      <c r="AP85">
        <f>Z85 - AVERAGEIFS('Placebo Males'!Z:Z, 'Placebo Males'!B:B, B85, 'Placebo Males'!P:P, P85)</f>
        <v>30.333333333333329</v>
      </c>
      <c r="AQ85">
        <f>AB85 - AVERAGEIFS('Placebo Males'!AB:AB, 'Placebo Males'!B:B, B85, 'Placebo Males'!P:P, P85)</f>
        <v>18.666666666666664</v>
      </c>
      <c r="AR85">
        <f>AC85 - AVERAGEIFS('Placebo Males'!AC:AC, 'Placebo Males'!B:B, B85, 'Placebo Males'!P:P, P85)</f>
        <v>24.333333333333336</v>
      </c>
      <c r="AS85">
        <f>AD85 - AVERAGEIFS('Placebo Males'!AD:AD, 'Placebo Males'!B:B, B85, 'Placebo Males'!P:P, P85)</f>
        <v>-106.48466666666673</v>
      </c>
      <c r="AT85">
        <f>AE85 - AVERAGEIFS('Placebo Males'!AE:AE, 'Placebo Males'!B:B, B85, 'Placebo Males'!P:P, P85)</f>
        <v>0.43345299999999998</v>
      </c>
      <c r="AU85">
        <f>AF85 - AVERAGEIFS('Placebo Males'!AF:AF, 'Placebo Males'!B:B, B85, 'Placebo Males'!P:P, P85)</f>
        <v>0.16420000000000007</v>
      </c>
    </row>
    <row r="86" spans="1:47" x14ac:dyDescent="0.25">
      <c r="A86" t="s">
        <v>1286</v>
      </c>
      <c r="B86">
        <v>1020</v>
      </c>
      <c r="C86" t="s">
        <v>102</v>
      </c>
      <c r="D86">
        <v>20</v>
      </c>
      <c r="E86">
        <v>185</v>
      </c>
      <c r="F86">
        <v>61.6</v>
      </c>
      <c r="G86">
        <v>105.25</v>
      </c>
      <c r="H86">
        <v>56.75</v>
      </c>
      <c r="I86" t="s">
        <v>103</v>
      </c>
      <c r="J86" t="s">
        <v>104</v>
      </c>
      <c r="K86" t="s">
        <v>509</v>
      </c>
      <c r="L86" t="s">
        <v>460</v>
      </c>
      <c r="M86" t="s">
        <v>1201</v>
      </c>
      <c r="N86">
        <v>500</v>
      </c>
      <c r="O86" t="s">
        <v>1202</v>
      </c>
      <c r="P86">
        <v>3</v>
      </c>
      <c r="Q86" t="s">
        <v>113</v>
      </c>
      <c r="R86" t="s">
        <v>1201</v>
      </c>
      <c r="S86">
        <v>2490</v>
      </c>
      <c r="T86" t="s">
        <v>1236</v>
      </c>
      <c r="U86">
        <v>966</v>
      </c>
      <c r="V86">
        <v>118</v>
      </c>
      <c r="W86">
        <v>421</v>
      </c>
      <c r="X86">
        <v>109</v>
      </c>
      <c r="Y86">
        <v>209</v>
      </c>
      <c r="Z86">
        <v>103</v>
      </c>
      <c r="AA86" t="s">
        <v>108</v>
      </c>
      <c r="AB86">
        <v>74</v>
      </c>
      <c r="AC86">
        <v>51</v>
      </c>
      <c r="AD86">
        <v>583.303</v>
      </c>
      <c r="AE86">
        <v>0.57692299999999996</v>
      </c>
      <c r="AF86">
        <v>0.53749800000000003</v>
      </c>
      <c r="AH86">
        <v>2330</v>
      </c>
      <c r="AI86">
        <v>5.276686E-3</v>
      </c>
      <c r="AJ86">
        <f t="shared" si="1"/>
        <v>0.73066103046960162</v>
      </c>
      <c r="AK86">
        <f>U86 - AVERAGEIFS('Placebo Males'!U:U, 'Placebo Males'!B:B, B86, 'Placebo Males'!P:P, P86)</f>
        <v>20.333333333333371</v>
      </c>
      <c r="AL86">
        <f>V86 - AVERAGEIFS('Placebo Males'!V:V, 'Placebo Males'!B:B, B86, 'Placebo Males'!P:P, P86)</f>
        <v>-30</v>
      </c>
      <c r="AM86">
        <f>W86 - AVERAGEIFS('Placebo Males'!W:W, 'Placebo Males'!B:B, B86, 'Placebo Males'!P:P, P86)</f>
        <v>61</v>
      </c>
      <c r="AN86">
        <f>X86 - AVERAGEIFS('Placebo Males'!X:X, 'Placebo Males'!B:B, B86, 'Placebo Males'!P:P, P86)</f>
        <v>11</v>
      </c>
      <c r="AO86">
        <f>Y86-AVERAGEIFS('Placebo Males'!Y:Y,'Placebo Males'!B:B,B86,'Placebo Males'!P:P,P86)</f>
        <v>21.666666666666657</v>
      </c>
      <c r="AP86">
        <f>Z86 - AVERAGEIFS('Placebo Males'!Z:Z, 'Placebo Males'!B:B, B86, 'Placebo Males'!P:P, P86)</f>
        <v>28.333333333333329</v>
      </c>
      <c r="AQ86">
        <f>AB86 - AVERAGEIFS('Placebo Males'!AB:AB, 'Placebo Males'!B:B, B86, 'Placebo Males'!P:P, P86)</f>
        <v>26.666666666666664</v>
      </c>
      <c r="AR86">
        <f>AC86 - AVERAGEIFS('Placebo Males'!AC:AC, 'Placebo Males'!B:B, B86, 'Placebo Males'!P:P, P86)</f>
        <v>18.333333333333336</v>
      </c>
      <c r="AS86">
        <f>AD86 - AVERAGEIFS('Placebo Males'!AD:AD, 'Placebo Males'!B:B, B86, 'Placebo Males'!P:P, P86)</f>
        <v>-107.03466666666668</v>
      </c>
      <c r="AT86">
        <f>AE86 - AVERAGEIFS('Placebo Males'!AE:AE, 'Placebo Males'!B:B, B86, 'Placebo Males'!P:P, P86)</f>
        <v>0.39926499999999998</v>
      </c>
      <c r="AU86">
        <f>AF86 - AVERAGEIFS('Placebo Males'!AF:AF, 'Placebo Males'!B:B, B86, 'Placebo Males'!P:P, P86)</f>
        <v>0.16555200000000009</v>
      </c>
    </row>
    <row r="87" spans="1:47" x14ac:dyDescent="0.25">
      <c r="A87" t="s">
        <v>1287</v>
      </c>
      <c r="B87">
        <v>1017</v>
      </c>
      <c r="C87" t="s">
        <v>102</v>
      </c>
      <c r="D87">
        <v>21</v>
      </c>
      <c r="E87">
        <v>170.1</v>
      </c>
      <c r="F87">
        <v>74.599999999999994</v>
      </c>
      <c r="G87">
        <v>112.25</v>
      </c>
      <c r="H87">
        <v>57</v>
      </c>
      <c r="I87" t="s">
        <v>103</v>
      </c>
      <c r="J87" t="s">
        <v>104</v>
      </c>
      <c r="K87" t="s">
        <v>360</v>
      </c>
      <c r="L87" t="s">
        <v>106</v>
      </c>
      <c r="M87" t="s">
        <v>1201</v>
      </c>
      <c r="N87">
        <v>500</v>
      </c>
      <c r="O87" t="s">
        <v>1202</v>
      </c>
      <c r="P87">
        <v>2.5</v>
      </c>
      <c r="Q87" t="s">
        <v>113</v>
      </c>
      <c r="R87" t="s">
        <v>1201</v>
      </c>
      <c r="S87">
        <v>2470</v>
      </c>
      <c r="T87" t="s">
        <v>1236</v>
      </c>
      <c r="U87">
        <v>1176</v>
      </c>
      <c r="V87">
        <v>151</v>
      </c>
      <c r="W87">
        <v>497</v>
      </c>
      <c r="X87">
        <v>102</v>
      </c>
      <c r="Y87">
        <v>273</v>
      </c>
      <c r="Z87">
        <v>122</v>
      </c>
      <c r="AA87" t="s">
        <v>108</v>
      </c>
      <c r="AB87">
        <v>103</v>
      </c>
      <c r="AC87">
        <v>58</v>
      </c>
      <c r="AD87">
        <v>479.39800000000002</v>
      </c>
      <c r="AE87">
        <v>0.82142899999999996</v>
      </c>
      <c r="AF87">
        <v>0.63184700000000005</v>
      </c>
      <c r="AH87">
        <v>2330</v>
      </c>
      <c r="AI87">
        <v>5.276686E-3</v>
      </c>
      <c r="AJ87">
        <f t="shared" si="1"/>
        <v>0.73066103046960162</v>
      </c>
      <c r="AK87">
        <f>U87 - AVERAGEIFS('Placebo Males'!U:U, 'Placebo Males'!B:B, B87, 'Placebo Males'!P:P, P87)</f>
        <v>169</v>
      </c>
      <c r="AL87">
        <f>V87 - AVERAGEIFS('Placebo Males'!V:V, 'Placebo Males'!B:B, B87, 'Placebo Males'!P:P, P87)</f>
        <v>3</v>
      </c>
      <c r="AM87">
        <f>W87 - AVERAGEIFS('Placebo Males'!W:W, 'Placebo Males'!B:B, B87, 'Placebo Males'!P:P, P87)</f>
        <v>94.666666666666686</v>
      </c>
      <c r="AN87">
        <f>X87 - AVERAGEIFS('Placebo Males'!X:X, 'Placebo Males'!B:B, B87, 'Placebo Males'!P:P, P87)</f>
        <v>-2</v>
      </c>
      <c r="AO87">
        <f>Y87-AVERAGEIFS('Placebo Males'!Y:Y,'Placebo Males'!B:B,B87,'Placebo Males'!P:P,P87)</f>
        <v>56.333333333333343</v>
      </c>
      <c r="AP87">
        <f>Z87 - AVERAGEIFS('Placebo Males'!Z:Z, 'Placebo Males'!B:B, B87, 'Placebo Males'!P:P, P87)</f>
        <v>40.333333333333329</v>
      </c>
      <c r="AQ87">
        <f>AB87 - AVERAGEIFS('Placebo Males'!AB:AB, 'Placebo Males'!B:B, B87, 'Placebo Males'!P:P, P87)</f>
        <v>49</v>
      </c>
      <c r="AR87">
        <f>AC87 - AVERAGEIFS('Placebo Males'!AC:AC, 'Placebo Males'!B:B, B87, 'Placebo Males'!P:P, P87)</f>
        <v>22.333333333333336</v>
      </c>
      <c r="AS87">
        <f>AD87 - AVERAGEIFS('Placebo Males'!AD:AD, 'Placebo Males'!B:B, B87, 'Placebo Males'!P:P, P87)</f>
        <v>-136.35633333333328</v>
      </c>
      <c r="AT87">
        <f>AE87 - AVERAGEIFS('Placebo Males'!AE:AE, 'Placebo Males'!B:B, B87, 'Placebo Males'!P:P, P87)</f>
        <v>0.61411799999999994</v>
      </c>
      <c r="AU87">
        <f>AF87 - AVERAGEIFS('Placebo Males'!AF:AF, 'Placebo Males'!B:B, B87, 'Placebo Males'!P:P, P87)</f>
        <v>0.1702866666666667</v>
      </c>
    </row>
    <row r="88" spans="1:47" x14ac:dyDescent="0.25">
      <c r="A88" t="s">
        <v>1288</v>
      </c>
      <c r="B88">
        <v>1017</v>
      </c>
      <c r="C88" t="s">
        <v>102</v>
      </c>
      <c r="D88">
        <v>21</v>
      </c>
      <c r="E88">
        <v>170.1</v>
      </c>
      <c r="F88">
        <v>74.599999999999994</v>
      </c>
      <c r="G88">
        <v>112.25</v>
      </c>
      <c r="H88">
        <v>57</v>
      </c>
      <c r="I88" t="s">
        <v>103</v>
      </c>
      <c r="J88" t="s">
        <v>104</v>
      </c>
      <c r="K88" t="s">
        <v>360</v>
      </c>
      <c r="L88" t="s">
        <v>106</v>
      </c>
      <c r="M88" t="s">
        <v>1201</v>
      </c>
      <c r="N88">
        <v>500</v>
      </c>
      <c r="O88" t="s">
        <v>1202</v>
      </c>
      <c r="P88">
        <v>2.5</v>
      </c>
      <c r="Q88" t="s">
        <v>113</v>
      </c>
      <c r="R88" t="s">
        <v>1201</v>
      </c>
      <c r="S88">
        <v>2470</v>
      </c>
      <c r="T88" t="s">
        <v>1236</v>
      </c>
      <c r="U88">
        <v>1103</v>
      </c>
      <c r="V88">
        <v>146</v>
      </c>
      <c r="W88">
        <v>502</v>
      </c>
      <c r="X88">
        <v>104</v>
      </c>
      <c r="Y88">
        <v>278</v>
      </c>
      <c r="Z88">
        <v>120</v>
      </c>
      <c r="AA88" t="s">
        <v>108</v>
      </c>
      <c r="AB88">
        <v>106</v>
      </c>
      <c r="AC88">
        <v>47</v>
      </c>
      <c r="AD88">
        <v>497.178</v>
      </c>
      <c r="AE88">
        <v>0.67213100000000003</v>
      </c>
      <c r="AF88">
        <v>0.62891399999999997</v>
      </c>
      <c r="AH88">
        <v>2320</v>
      </c>
      <c r="AI88">
        <v>5.2540399999999998E-3</v>
      </c>
      <c r="AJ88">
        <f t="shared" si="1"/>
        <v>0.73015288437937298</v>
      </c>
      <c r="AK88">
        <f>U88 - AVERAGEIFS('Placebo Males'!U:U, 'Placebo Males'!B:B, B88, 'Placebo Males'!P:P, P88)</f>
        <v>96</v>
      </c>
      <c r="AL88">
        <f>V88 - AVERAGEIFS('Placebo Males'!V:V, 'Placebo Males'!B:B, B88, 'Placebo Males'!P:P, P88)</f>
        <v>-2</v>
      </c>
      <c r="AM88">
        <f>W88 - AVERAGEIFS('Placebo Males'!W:W, 'Placebo Males'!B:B, B88, 'Placebo Males'!P:P, P88)</f>
        <v>99.666666666666686</v>
      </c>
      <c r="AN88">
        <f>X88 - AVERAGEIFS('Placebo Males'!X:X, 'Placebo Males'!B:B, B88, 'Placebo Males'!P:P, P88)</f>
        <v>0</v>
      </c>
      <c r="AO88">
        <f>Y88-AVERAGEIFS('Placebo Males'!Y:Y,'Placebo Males'!B:B,B88,'Placebo Males'!P:P,P88)</f>
        <v>61.333333333333343</v>
      </c>
      <c r="AP88">
        <f>Z88 - AVERAGEIFS('Placebo Males'!Z:Z, 'Placebo Males'!B:B, B88, 'Placebo Males'!P:P, P88)</f>
        <v>38.333333333333329</v>
      </c>
      <c r="AQ88">
        <f>AB88 - AVERAGEIFS('Placebo Males'!AB:AB, 'Placebo Males'!B:B, B88, 'Placebo Males'!P:P, P88)</f>
        <v>52</v>
      </c>
      <c r="AR88">
        <f>AC88 - AVERAGEIFS('Placebo Males'!AC:AC, 'Placebo Males'!B:B, B88, 'Placebo Males'!P:P, P88)</f>
        <v>11.333333333333336</v>
      </c>
      <c r="AS88">
        <f>AD88 - AVERAGEIFS('Placebo Males'!AD:AD, 'Placebo Males'!B:B, B88, 'Placebo Males'!P:P, P88)</f>
        <v>-118.57633333333331</v>
      </c>
      <c r="AT88">
        <f>AE88 - AVERAGEIFS('Placebo Males'!AE:AE, 'Placebo Males'!B:B, B88, 'Placebo Males'!P:P, P88)</f>
        <v>0.46482000000000001</v>
      </c>
      <c r="AU88">
        <f>AF88 - AVERAGEIFS('Placebo Males'!AF:AF, 'Placebo Males'!B:B, B88, 'Placebo Males'!P:P, P88)</f>
        <v>0.16735366666666662</v>
      </c>
    </row>
    <row r="89" spans="1:47" x14ac:dyDescent="0.25">
      <c r="A89" t="s">
        <v>1289</v>
      </c>
      <c r="B89">
        <v>1017</v>
      </c>
      <c r="C89" t="s">
        <v>102</v>
      </c>
      <c r="D89">
        <v>21</v>
      </c>
      <c r="E89">
        <v>170.1</v>
      </c>
      <c r="F89">
        <v>74.599999999999994</v>
      </c>
      <c r="G89">
        <v>112.25</v>
      </c>
      <c r="H89">
        <v>57</v>
      </c>
      <c r="I89" t="s">
        <v>103</v>
      </c>
      <c r="J89" t="s">
        <v>104</v>
      </c>
      <c r="K89" t="s">
        <v>360</v>
      </c>
      <c r="L89" t="s">
        <v>106</v>
      </c>
      <c r="M89" t="s">
        <v>1201</v>
      </c>
      <c r="N89">
        <v>500</v>
      </c>
      <c r="O89" t="s">
        <v>1202</v>
      </c>
      <c r="P89">
        <v>2.5</v>
      </c>
      <c r="Q89" t="s">
        <v>113</v>
      </c>
      <c r="R89" t="s">
        <v>1201</v>
      </c>
      <c r="S89">
        <v>2470</v>
      </c>
      <c r="T89" t="s">
        <v>1236</v>
      </c>
      <c r="U89">
        <v>1086</v>
      </c>
      <c r="V89">
        <v>146</v>
      </c>
      <c r="W89">
        <v>503</v>
      </c>
      <c r="X89">
        <v>104</v>
      </c>
      <c r="Y89">
        <v>278</v>
      </c>
      <c r="Z89">
        <v>121</v>
      </c>
      <c r="AA89" t="s">
        <v>108</v>
      </c>
      <c r="AB89">
        <v>118</v>
      </c>
      <c r="AC89">
        <v>44</v>
      </c>
      <c r="AD89">
        <v>485.33600000000001</v>
      </c>
      <c r="AE89">
        <v>0.730159</v>
      </c>
      <c r="AF89">
        <v>0.63121400000000005</v>
      </c>
      <c r="AH89">
        <v>2320</v>
      </c>
      <c r="AI89">
        <v>5.2540399999999998E-3</v>
      </c>
      <c r="AJ89">
        <f t="shared" si="1"/>
        <v>0.73015288437937298</v>
      </c>
      <c r="AK89">
        <f>U89 - AVERAGEIFS('Placebo Males'!U:U, 'Placebo Males'!B:B, B89, 'Placebo Males'!P:P, P89)</f>
        <v>79</v>
      </c>
      <c r="AL89">
        <f>V89 - AVERAGEIFS('Placebo Males'!V:V, 'Placebo Males'!B:B, B89, 'Placebo Males'!P:P, P89)</f>
        <v>-2</v>
      </c>
      <c r="AM89">
        <f>W89 - AVERAGEIFS('Placebo Males'!W:W, 'Placebo Males'!B:B, B89, 'Placebo Males'!P:P, P89)</f>
        <v>100.66666666666669</v>
      </c>
      <c r="AN89">
        <f>X89 - AVERAGEIFS('Placebo Males'!X:X, 'Placebo Males'!B:B, B89, 'Placebo Males'!P:P, P89)</f>
        <v>0</v>
      </c>
      <c r="AO89">
        <f>Y89-AVERAGEIFS('Placebo Males'!Y:Y,'Placebo Males'!B:B,B89,'Placebo Males'!P:P,P89)</f>
        <v>61.333333333333343</v>
      </c>
      <c r="AP89">
        <f>Z89 - AVERAGEIFS('Placebo Males'!Z:Z, 'Placebo Males'!B:B, B89, 'Placebo Males'!P:P, P89)</f>
        <v>39.333333333333329</v>
      </c>
      <c r="AQ89">
        <f>AB89 - AVERAGEIFS('Placebo Males'!AB:AB, 'Placebo Males'!B:B, B89, 'Placebo Males'!P:P, P89)</f>
        <v>64</v>
      </c>
      <c r="AR89">
        <f>AC89 - AVERAGEIFS('Placebo Males'!AC:AC, 'Placebo Males'!B:B, B89, 'Placebo Males'!P:P, P89)</f>
        <v>8.3333333333333357</v>
      </c>
      <c r="AS89">
        <f>AD89 - AVERAGEIFS('Placebo Males'!AD:AD, 'Placebo Males'!B:B, B89, 'Placebo Males'!P:P, P89)</f>
        <v>-130.41833333333329</v>
      </c>
      <c r="AT89">
        <f>AE89 - AVERAGEIFS('Placebo Males'!AE:AE, 'Placebo Males'!B:B, B89, 'Placebo Males'!P:P, P89)</f>
        <v>0.52284799999999998</v>
      </c>
      <c r="AU89">
        <f>AF89 - AVERAGEIFS('Placebo Males'!AF:AF, 'Placebo Males'!B:B, B89, 'Placebo Males'!P:P, P89)</f>
        <v>0.1696536666666667</v>
      </c>
    </row>
    <row r="90" spans="1:47" x14ac:dyDescent="0.25">
      <c r="A90" t="s">
        <v>1290</v>
      </c>
      <c r="B90">
        <v>1014</v>
      </c>
      <c r="C90" t="s">
        <v>102</v>
      </c>
      <c r="D90">
        <v>35</v>
      </c>
      <c r="E90">
        <v>168.5</v>
      </c>
      <c r="F90">
        <v>65.5</v>
      </c>
      <c r="G90">
        <v>102.75</v>
      </c>
      <c r="H90">
        <v>52.5</v>
      </c>
      <c r="I90" t="s">
        <v>209</v>
      </c>
      <c r="J90" t="s">
        <v>104</v>
      </c>
      <c r="K90" t="s">
        <v>210</v>
      </c>
      <c r="L90" t="s">
        <v>160</v>
      </c>
      <c r="M90" t="s">
        <v>1201</v>
      </c>
      <c r="N90">
        <v>500</v>
      </c>
      <c r="O90" t="s">
        <v>1202</v>
      </c>
      <c r="P90">
        <v>3</v>
      </c>
      <c r="Q90" t="s">
        <v>113</v>
      </c>
      <c r="R90" t="s">
        <v>1201</v>
      </c>
      <c r="S90">
        <v>2460</v>
      </c>
      <c r="T90" t="s">
        <v>1236</v>
      </c>
      <c r="U90">
        <v>895</v>
      </c>
      <c r="V90">
        <v>184</v>
      </c>
      <c r="W90">
        <v>433</v>
      </c>
      <c r="X90">
        <v>83</v>
      </c>
      <c r="Y90">
        <v>201</v>
      </c>
      <c r="Z90">
        <v>149</v>
      </c>
      <c r="AA90" t="s">
        <v>108</v>
      </c>
      <c r="AB90">
        <v>56</v>
      </c>
      <c r="AC90">
        <v>80</v>
      </c>
      <c r="AD90">
        <v>465.471</v>
      </c>
      <c r="AE90">
        <v>0.197183</v>
      </c>
      <c r="AF90">
        <v>0.57217499999999999</v>
      </c>
      <c r="AH90">
        <v>2320</v>
      </c>
      <c r="AI90">
        <v>5.2540399999999998E-3</v>
      </c>
      <c r="AJ90">
        <f t="shared" si="1"/>
        <v>0.73015288437937298</v>
      </c>
      <c r="AK90">
        <f>U90 - AVERAGEIFS('Placebo Males'!U:U, 'Placebo Males'!B:B, B90, 'Placebo Males'!P:P, P90)</f>
        <v>-3</v>
      </c>
      <c r="AL90">
        <f>V90 - AVERAGEIFS('Placebo Males'!V:V, 'Placebo Males'!B:B, B90, 'Placebo Males'!P:P, P90)</f>
        <v>-0.33333333333334281</v>
      </c>
      <c r="AM90">
        <f>W90 - AVERAGEIFS('Placebo Males'!W:W, 'Placebo Males'!B:B, B90, 'Placebo Males'!P:P, P90)</f>
        <v>53</v>
      </c>
      <c r="AN90">
        <f>X90 - AVERAGEIFS('Placebo Males'!X:X, 'Placebo Males'!B:B, B90, 'Placebo Males'!P:P, P90)</f>
        <v>-10.666666666666671</v>
      </c>
      <c r="AO90">
        <f>Y90-AVERAGEIFS('Placebo Males'!Y:Y,'Placebo Males'!B:B,B90,'Placebo Males'!P:P,P90)</f>
        <v>11.333333333333343</v>
      </c>
      <c r="AP90">
        <f>Z90 - AVERAGEIFS('Placebo Males'!Z:Z, 'Placebo Males'!B:B, B90, 'Placebo Males'!P:P, P90)</f>
        <v>52.333333333333329</v>
      </c>
      <c r="AQ90">
        <f>AB90 - AVERAGEIFS('Placebo Males'!AB:AB, 'Placebo Males'!B:B, B90, 'Placebo Males'!P:P, P90)</f>
        <v>7</v>
      </c>
      <c r="AR90">
        <f>AC90 - AVERAGEIFS('Placebo Males'!AC:AC, 'Placebo Males'!B:B, B90, 'Placebo Males'!P:P, P90)</f>
        <v>37.666666666666664</v>
      </c>
      <c r="AS90">
        <f>AD90 - AVERAGEIFS('Placebo Males'!AD:AD, 'Placebo Males'!B:B, B90, 'Placebo Males'!P:P, P90)</f>
        <v>-135.50466666666671</v>
      </c>
      <c r="AT90">
        <f>AE90 - AVERAGEIFS('Placebo Males'!AE:AE, 'Placebo Males'!B:B, B90, 'Placebo Males'!P:P, P90)</f>
        <v>5.3512000000000004E-2</v>
      </c>
      <c r="AU90">
        <f>AF90 - AVERAGEIFS('Placebo Males'!AF:AF, 'Placebo Males'!B:B, B90, 'Placebo Males'!P:P, P90)</f>
        <v>0.14585466666666663</v>
      </c>
    </row>
    <row r="91" spans="1:47" x14ac:dyDescent="0.25">
      <c r="A91" t="s">
        <v>1291</v>
      </c>
      <c r="B91">
        <v>1014</v>
      </c>
      <c r="C91" t="s">
        <v>102</v>
      </c>
      <c r="D91">
        <v>35</v>
      </c>
      <c r="E91">
        <v>168.5</v>
      </c>
      <c r="F91">
        <v>65.5</v>
      </c>
      <c r="G91">
        <v>102.75</v>
      </c>
      <c r="H91">
        <v>52.5</v>
      </c>
      <c r="I91" t="s">
        <v>209</v>
      </c>
      <c r="J91" t="s">
        <v>104</v>
      </c>
      <c r="K91" t="s">
        <v>210</v>
      </c>
      <c r="L91" t="s">
        <v>160</v>
      </c>
      <c r="M91" t="s">
        <v>1201</v>
      </c>
      <c r="N91">
        <v>500</v>
      </c>
      <c r="O91" t="s">
        <v>1202</v>
      </c>
      <c r="P91">
        <v>3</v>
      </c>
      <c r="Q91" t="s">
        <v>113</v>
      </c>
      <c r="R91" t="s">
        <v>1201</v>
      </c>
      <c r="S91">
        <v>2460</v>
      </c>
      <c r="T91" t="s">
        <v>1236</v>
      </c>
      <c r="U91">
        <v>885</v>
      </c>
      <c r="V91">
        <v>183</v>
      </c>
      <c r="W91">
        <v>432</v>
      </c>
      <c r="X91">
        <v>81</v>
      </c>
      <c r="Y91">
        <v>201</v>
      </c>
      <c r="Z91">
        <v>150</v>
      </c>
      <c r="AA91" t="s">
        <v>108</v>
      </c>
      <c r="AB91">
        <v>61</v>
      </c>
      <c r="AC91">
        <v>77</v>
      </c>
      <c r="AD91">
        <v>463.012</v>
      </c>
      <c r="AE91">
        <v>0.197183</v>
      </c>
      <c r="AF91">
        <v>0.56138999999999994</v>
      </c>
      <c r="AH91">
        <v>2310</v>
      </c>
      <c r="AI91">
        <v>5.231393E-3</v>
      </c>
      <c r="AJ91">
        <f t="shared" si="1"/>
        <v>0.72964191283488899</v>
      </c>
      <c r="AK91">
        <f>U91 - AVERAGEIFS('Placebo Males'!U:U, 'Placebo Males'!B:B, B91, 'Placebo Males'!P:P, P91)</f>
        <v>-13</v>
      </c>
      <c r="AL91">
        <f>V91 - AVERAGEIFS('Placebo Males'!V:V, 'Placebo Males'!B:B, B91, 'Placebo Males'!P:P, P91)</f>
        <v>-1.3333333333333428</v>
      </c>
      <c r="AM91">
        <f>W91 - AVERAGEIFS('Placebo Males'!W:W, 'Placebo Males'!B:B, B91, 'Placebo Males'!P:P, P91)</f>
        <v>52</v>
      </c>
      <c r="AN91">
        <f>X91 - AVERAGEIFS('Placebo Males'!X:X, 'Placebo Males'!B:B, B91, 'Placebo Males'!P:P, P91)</f>
        <v>-12.666666666666671</v>
      </c>
      <c r="AO91">
        <f>Y91-AVERAGEIFS('Placebo Males'!Y:Y,'Placebo Males'!B:B,B91,'Placebo Males'!P:P,P91)</f>
        <v>11.333333333333343</v>
      </c>
      <c r="AP91">
        <f>Z91 - AVERAGEIFS('Placebo Males'!Z:Z, 'Placebo Males'!B:B, B91, 'Placebo Males'!P:P, P91)</f>
        <v>53.333333333333329</v>
      </c>
      <c r="AQ91">
        <f>AB91 - AVERAGEIFS('Placebo Males'!AB:AB, 'Placebo Males'!B:B, B91, 'Placebo Males'!P:P, P91)</f>
        <v>12</v>
      </c>
      <c r="AR91">
        <f>AC91 - AVERAGEIFS('Placebo Males'!AC:AC, 'Placebo Males'!B:B, B91, 'Placebo Males'!P:P, P91)</f>
        <v>34.666666666666664</v>
      </c>
      <c r="AS91">
        <f>AD91 - AVERAGEIFS('Placebo Males'!AD:AD, 'Placebo Males'!B:B, B91, 'Placebo Males'!P:P, P91)</f>
        <v>-137.96366666666671</v>
      </c>
      <c r="AT91">
        <f>AE91 - AVERAGEIFS('Placebo Males'!AE:AE, 'Placebo Males'!B:B, B91, 'Placebo Males'!P:P, P91)</f>
        <v>5.3512000000000004E-2</v>
      </c>
      <c r="AU91">
        <f>AF91 - AVERAGEIFS('Placebo Males'!AF:AF, 'Placebo Males'!B:B, B91, 'Placebo Males'!P:P, P91)</f>
        <v>0.13506966666666659</v>
      </c>
    </row>
    <row r="92" spans="1:47" x14ac:dyDescent="0.25">
      <c r="A92" t="s">
        <v>1292</v>
      </c>
      <c r="B92">
        <v>1014</v>
      </c>
      <c r="C92" t="s">
        <v>102</v>
      </c>
      <c r="D92">
        <v>35</v>
      </c>
      <c r="E92">
        <v>168.5</v>
      </c>
      <c r="F92">
        <v>65.5</v>
      </c>
      <c r="G92">
        <v>102.75</v>
      </c>
      <c r="H92">
        <v>52.5</v>
      </c>
      <c r="I92" t="s">
        <v>209</v>
      </c>
      <c r="J92" t="s">
        <v>104</v>
      </c>
      <c r="K92" t="s">
        <v>210</v>
      </c>
      <c r="L92" t="s">
        <v>160</v>
      </c>
      <c r="M92" t="s">
        <v>1201</v>
      </c>
      <c r="N92">
        <v>500</v>
      </c>
      <c r="O92" t="s">
        <v>1202</v>
      </c>
      <c r="P92">
        <v>3</v>
      </c>
      <c r="Q92" t="s">
        <v>113</v>
      </c>
      <c r="R92" t="s">
        <v>1201</v>
      </c>
      <c r="S92">
        <v>2460</v>
      </c>
      <c r="T92" t="s">
        <v>1236</v>
      </c>
      <c r="U92">
        <v>942</v>
      </c>
      <c r="V92">
        <v>185</v>
      </c>
      <c r="W92">
        <v>429</v>
      </c>
      <c r="X92">
        <v>91</v>
      </c>
      <c r="Y92">
        <v>194</v>
      </c>
      <c r="Z92">
        <v>144</v>
      </c>
      <c r="AA92" t="s">
        <v>108</v>
      </c>
      <c r="AB92">
        <v>69</v>
      </c>
      <c r="AC92">
        <v>62</v>
      </c>
      <c r="AD92">
        <v>477.52100000000002</v>
      </c>
      <c r="AE92">
        <v>0.22058800000000001</v>
      </c>
      <c r="AF92">
        <v>0.56173399999999996</v>
      </c>
      <c r="AH92">
        <v>2310</v>
      </c>
      <c r="AI92">
        <v>5.231393E-3</v>
      </c>
      <c r="AJ92">
        <f t="shared" si="1"/>
        <v>0.72964191283488899</v>
      </c>
      <c r="AK92">
        <f>U92 - AVERAGEIFS('Placebo Males'!U:U, 'Placebo Males'!B:B, B92, 'Placebo Males'!P:P, P92)</f>
        <v>44</v>
      </c>
      <c r="AL92">
        <f>V92 - AVERAGEIFS('Placebo Males'!V:V, 'Placebo Males'!B:B, B92, 'Placebo Males'!P:P, P92)</f>
        <v>0.66666666666665719</v>
      </c>
      <c r="AM92">
        <f>W92 - AVERAGEIFS('Placebo Males'!W:W, 'Placebo Males'!B:B, B92, 'Placebo Males'!P:P, P92)</f>
        <v>49</v>
      </c>
      <c r="AN92">
        <f>X92 - AVERAGEIFS('Placebo Males'!X:X, 'Placebo Males'!B:B, B92, 'Placebo Males'!P:P, P92)</f>
        <v>-2.6666666666666714</v>
      </c>
      <c r="AO92">
        <f>Y92-AVERAGEIFS('Placebo Males'!Y:Y,'Placebo Males'!B:B,B92,'Placebo Males'!P:P,P92)</f>
        <v>4.3333333333333428</v>
      </c>
      <c r="AP92">
        <f>Z92 - AVERAGEIFS('Placebo Males'!Z:Z, 'Placebo Males'!B:B, B92, 'Placebo Males'!P:P, P92)</f>
        <v>47.333333333333329</v>
      </c>
      <c r="AQ92">
        <f>AB92 - AVERAGEIFS('Placebo Males'!AB:AB, 'Placebo Males'!B:B, B92, 'Placebo Males'!P:P, P92)</f>
        <v>20</v>
      </c>
      <c r="AR92">
        <f>AC92 - AVERAGEIFS('Placebo Males'!AC:AC, 'Placebo Males'!B:B, B92, 'Placebo Males'!P:P, P92)</f>
        <v>19.666666666666664</v>
      </c>
      <c r="AS92">
        <f>AD92 - AVERAGEIFS('Placebo Males'!AD:AD, 'Placebo Males'!B:B, B92, 'Placebo Males'!P:P, P92)</f>
        <v>-123.4546666666667</v>
      </c>
      <c r="AT92">
        <f>AE92 - AVERAGEIFS('Placebo Males'!AE:AE, 'Placebo Males'!B:B, B92, 'Placebo Males'!P:P, P92)</f>
        <v>7.6917000000000013E-2</v>
      </c>
      <c r="AU92">
        <f>AF92 - AVERAGEIFS('Placebo Males'!AF:AF, 'Placebo Males'!B:B, B92, 'Placebo Males'!P:P, P92)</f>
        <v>0.1354136666666666</v>
      </c>
    </row>
    <row r="93" spans="1:47" x14ac:dyDescent="0.25">
      <c r="A93" t="s">
        <v>1293</v>
      </c>
      <c r="B93">
        <v>1013</v>
      </c>
      <c r="C93" t="s">
        <v>102</v>
      </c>
      <c r="D93">
        <v>32</v>
      </c>
      <c r="E93">
        <v>175.5</v>
      </c>
      <c r="F93">
        <v>74.099999999999994</v>
      </c>
      <c r="G93">
        <v>123.25</v>
      </c>
      <c r="H93">
        <v>66.5</v>
      </c>
      <c r="I93" t="s">
        <v>103</v>
      </c>
      <c r="J93" t="s">
        <v>104</v>
      </c>
      <c r="K93" t="s">
        <v>159</v>
      </c>
      <c r="L93" t="s">
        <v>211</v>
      </c>
      <c r="M93" t="s">
        <v>1201</v>
      </c>
      <c r="N93">
        <v>500</v>
      </c>
      <c r="O93" t="s">
        <v>1202</v>
      </c>
      <c r="P93">
        <v>2.5</v>
      </c>
      <c r="Q93" t="s">
        <v>113</v>
      </c>
      <c r="R93" t="s">
        <v>1201</v>
      </c>
      <c r="S93">
        <v>2420</v>
      </c>
      <c r="T93" t="s">
        <v>1236</v>
      </c>
      <c r="U93">
        <v>854</v>
      </c>
      <c r="V93">
        <v>146</v>
      </c>
      <c r="W93">
        <v>429</v>
      </c>
      <c r="X93">
        <v>101</v>
      </c>
      <c r="Y93">
        <v>169</v>
      </c>
      <c r="Z93">
        <v>159</v>
      </c>
      <c r="AA93" t="s">
        <v>108</v>
      </c>
      <c r="AB93">
        <v>58</v>
      </c>
      <c r="AC93">
        <v>69</v>
      </c>
      <c r="AD93">
        <v>378.74</v>
      </c>
      <c r="AE93">
        <v>0.14754100000000001</v>
      </c>
      <c r="AF93">
        <v>0.53840100000000002</v>
      </c>
      <c r="AH93">
        <v>2310</v>
      </c>
      <c r="AI93">
        <v>5.231393E-3</v>
      </c>
      <c r="AJ93">
        <f t="shared" si="1"/>
        <v>0.72964191283488899</v>
      </c>
      <c r="AK93">
        <f>U93 - AVERAGEIFS('Placebo Males'!U:U, 'Placebo Males'!B:B, B93, 'Placebo Males'!P:P, P93)</f>
        <v>-10.666666666666629</v>
      </c>
      <c r="AL93">
        <f>V93 - AVERAGEIFS('Placebo Males'!V:V, 'Placebo Males'!B:B, B93, 'Placebo Males'!P:P, P93)</f>
        <v>6.3333333333333428</v>
      </c>
      <c r="AM93">
        <f>W93 - AVERAGEIFS('Placebo Males'!W:W, 'Placebo Males'!B:B, B93, 'Placebo Males'!P:P, P93)</f>
        <v>70.333333333333314</v>
      </c>
      <c r="AN93">
        <f>X93 - AVERAGEIFS('Placebo Males'!X:X, 'Placebo Males'!B:B, B93, 'Placebo Males'!P:P, P93)</f>
        <v>-7</v>
      </c>
      <c r="AO93">
        <f>Y93-AVERAGEIFS('Placebo Males'!Y:Y,'Placebo Males'!B:B,B93,'Placebo Males'!P:P,P93)</f>
        <v>-2.3333333333333428</v>
      </c>
      <c r="AP93">
        <f>Z93 - AVERAGEIFS('Placebo Males'!Z:Z, 'Placebo Males'!B:B, B93, 'Placebo Males'!P:P, P93)</f>
        <v>79.666666666666671</v>
      </c>
      <c r="AQ93">
        <f>AB93 - AVERAGEIFS('Placebo Males'!AB:AB, 'Placebo Males'!B:B, B93, 'Placebo Males'!P:P, P93)</f>
        <v>13.666666666666664</v>
      </c>
      <c r="AR93">
        <f>AC93 - AVERAGEIFS('Placebo Males'!AC:AC, 'Placebo Males'!B:B, B93, 'Placebo Males'!P:P, P93)</f>
        <v>37</v>
      </c>
      <c r="AS93">
        <f>AD93 - AVERAGEIFS('Placebo Males'!AD:AD, 'Placebo Males'!B:B, B93, 'Placebo Males'!P:P, P93)</f>
        <v>-255.2686666666666</v>
      </c>
      <c r="AT93">
        <f>AE93 - AVERAGEIFS('Placebo Males'!AE:AE, 'Placebo Males'!B:B, B93, 'Placebo Males'!P:P, P93)</f>
        <v>7.26884E-2</v>
      </c>
      <c r="AU93">
        <f>AF93 - AVERAGEIFS('Placebo Males'!AF:AF, 'Placebo Males'!B:B, B93, 'Placebo Males'!P:P, P93)</f>
        <v>0.14676400000000001</v>
      </c>
    </row>
    <row r="94" spans="1:47" x14ac:dyDescent="0.25">
      <c r="A94" t="s">
        <v>1294</v>
      </c>
      <c r="B94">
        <v>1013</v>
      </c>
      <c r="C94" t="s">
        <v>102</v>
      </c>
      <c r="D94">
        <v>32</v>
      </c>
      <c r="E94">
        <v>175.5</v>
      </c>
      <c r="F94">
        <v>74.099999999999994</v>
      </c>
      <c r="G94">
        <v>123.25</v>
      </c>
      <c r="H94">
        <v>66.5</v>
      </c>
      <c r="I94" t="s">
        <v>103</v>
      </c>
      <c r="J94" t="s">
        <v>104</v>
      </c>
      <c r="K94" t="s">
        <v>159</v>
      </c>
      <c r="L94" t="s">
        <v>211</v>
      </c>
      <c r="M94" t="s">
        <v>1201</v>
      </c>
      <c r="N94">
        <v>500</v>
      </c>
      <c r="O94" t="s">
        <v>1202</v>
      </c>
      <c r="P94">
        <v>2.5</v>
      </c>
      <c r="Q94" t="s">
        <v>113</v>
      </c>
      <c r="R94" t="s">
        <v>1201</v>
      </c>
      <c r="S94">
        <v>2420</v>
      </c>
      <c r="T94" t="s">
        <v>1236</v>
      </c>
      <c r="U94">
        <v>911</v>
      </c>
      <c r="V94">
        <v>138</v>
      </c>
      <c r="W94">
        <v>425</v>
      </c>
      <c r="X94">
        <v>108</v>
      </c>
      <c r="Y94">
        <v>175</v>
      </c>
      <c r="Z94">
        <v>142</v>
      </c>
      <c r="AA94" t="s">
        <v>108</v>
      </c>
      <c r="AB94">
        <v>56</v>
      </c>
      <c r="AC94">
        <v>66</v>
      </c>
      <c r="AD94">
        <v>437.93700000000001</v>
      </c>
      <c r="AE94">
        <v>0.11475399999999999</v>
      </c>
      <c r="AF94">
        <v>0.51802800000000004</v>
      </c>
      <c r="AH94">
        <v>2310</v>
      </c>
      <c r="AI94">
        <v>5.231393E-3</v>
      </c>
      <c r="AJ94">
        <f t="shared" si="1"/>
        <v>0.72964191283488899</v>
      </c>
      <c r="AK94">
        <f>U94 - AVERAGEIFS('Placebo Males'!U:U, 'Placebo Males'!B:B, B94, 'Placebo Males'!P:P, P94)</f>
        <v>46.333333333333371</v>
      </c>
      <c r="AL94">
        <f>V94 - AVERAGEIFS('Placebo Males'!V:V, 'Placebo Males'!B:B, B94, 'Placebo Males'!P:P, P94)</f>
        <v>-1.6666666666666572</v>
      </c>
      <c r="AM94">
        <f>W94 - AVERAGEIFS('Placebo Males'!W:W, 'Placebo Males'!B:B, B94, 'Placebo Males'!P:P, P94)</f>
        <v>66.333333333333314</v>
      </c>
      <c r="AN94">
        <f>X94 - AVERAGEIFS('Placebo Males'!X:X, 'Placebo Males'!B:B, B94, 'Placebo Males'!P:P, P94)</f>
        <v>0</v>
      </c>
      <c r="AO94">
        <f>Y94-AVERAGEIFS('Placebo Males'!Y:Y,'Placebo Males'!B:B,B94,'Placebo Males'!P:P,P94)</f>
        <v>3.6666666666666572</v>
      </c>
      <c r="AP94">
        <f>Z94 - AVERAGEIFS('Placebo Males'!Z:Z, 'Placebo Males'!B:B, B94, 'Placebo Males'!P:P, P94)</f>
        <v>62.666666666666671</v>
      </c>
      <c r="AQ94">
        <f>AB94 - AVERAGEIFS('Placebo Males'!AB:AB, 'Placebo Males'!B:B, B94, 'Placebo Males'!P:P, P94)</f>
        <v>11.666666666666664</v>
      </c>
      <c r="AR94">
        <f>AC94 - AVERAGEIFS('Placebo Males'!AC:AC, 'Placebo Males'!B:B, B94, 'Placebo Males'!P:P, P94)</f>
        <v>34</v>
      </c>
      <c r="AS94">
        <f>AD94 - AVERAGEIFS('Placebo Males'!AD:AD, 'Placebo Males'!B:B, B94, 'Placebo Males'!P:P, P94)</f>
        <v>-196.0716666666666</v>
      </c>
      <c r="AT94">
        <f>AE94 - AVERAGEIFS('Placebo Males'!AE:AE, 'Placebo Males'!B:B, B94, 'Placebo Males'!P:P, P94)</f>
        <v>3.990139999999999E-2</v>
      </c>
      <c r="AU94">
        <f>AF94 - AVERAGEIFS('Placebo Males'!AF:AF, 'Placebo Males'!B:B, B94, 'Placebo Males'!P:P, P94)</f>
        <v>0.12639100000000003</v>
      </c>
    </row>
    <row r="95" spans="1:47" x14ac:dyDescent="0.25">
      <c r="A95" t="s">
        <v>1295</v>
      </c>
      <c r="B95">
        <v>1013</v>
      </c>
      <c r="C95" t="s">
        <v>102</v>
      </c>
      <c r="D95">
        <v>32</v>
      </c>
      <c r="E95">
        <v>175.5</v>
      </c>
      <c r="F95">
        <v>74.099999999999994</v>
      </c>
      <c r="G95">
        <v>123.25</v>
      </c>
      <c r="H95">
        <v>66.5</v>
      </c>
      <c r="I95" t="s">
        <v>103</v>
      </c>
      <c r="J95" t="s">
        <v>104</v>
      </c>
      <c r="K95" t="s">
        <v>159</v>
      </c>
      <c r="L95" t="s">
        <v>211</v>
      </c>
      <c r="M95" t="s">
        <v>1201</v>
      </c>
      <c r="N95">
        <v>500</v>
      </c>
      <c r="O95" t="s">
        <v>1202</v>
      </c>
      <c r="P95">
        <v>2.5</v>
      </c>
      <c r="Q95" t="s">
        <v>113</v>
      </c>
      <c r="R95" t="s">
        <v>1201</v>
      </c>
      <c r="S95">
        <v>2420</v>
      </c>
      <c r="T95" t="s">
        <v>1236</v>
      </c>
      <c r="U95">
        <v>940</v>
      </c>
      <c r="V95">
        <v>144</v>
      </c>
      <c r="W95">
        <v>430</v>
      </c>
      <c r="X95">
        <v>106</v>
      </c>
      <c r="Y95">
        <v>172</v>
      </c>
      <c r="Z95">
        <v>152</v>
      </c>
      <c r="AA95" t="s">
        <v>108</v>
      </c>
      <c r="AB95">
        <v>54</v>
      </c>
      <c r="AC95">
        <v>71</v>
      </c>
      <c r="AD95">
        <v>400.209</v>
      </c>
      <c r="AE95">
        <v>0.112903</v>
      </c>
      <c r="AF95">
        <v>0.52246599999999999</v>
      </c>
      <c r="AH95">
        <v>2310</v>
      </c>
      <c r="AI95">
        <v>5.231393E-3</v>
      </c>
      <c r="AJ95">
        <f t="shared" si="1"/>
        <v>0.72964191283488899</v>
      </c>
      <c r="AK95">
        <f>U95 - AVERAGEIFS('Placebo Males'!U:U, 'Placebo Males'!B:B, B95, 'Placebo Males'!P:P, P95)</f>
        <v>75.333333333333371</v>
      </c>
      <c r="AL95">
        <f>V95 - AVERAGEIFS('Placebo Males'!V:V, 'Placebo Males'!B:B, B95, 'Placebo Males'!P:P, P95)</f>
        <v>4.3333333333333428</v>
      </c>
      <c r="AM95">
        <f>W95 - AVERAGEIFS('Placebo Males'!W:W, 'Placebo Males'!B:B, B95, 'Placebo Males'!P:P, P95)</f>
        <v>71.333333333333314</v>
      </c>
      <c r="AN95">
        <f>X95 - AVERAGEIFS('Placebo Males'!X:X, 'Placebo Males'!B:B, B95, 'Placebo Males'!P:P, P95)</f>
        <v>-2</v>
      </c>
      <c r="AO95">
        <f>Y95-AVERAGEIFS('Placebo Males'!Y:Y,'Placebo Males'!B:B,B95,'Placebo Males'!P:P,P95)</f>
        <v>0.66666666666665719</v>
      </c>
      <c r="AP95">
        <f>Z95 - AVERAGEIFS('Placebo Males'!Z:Z, 'Placebo Males'!B:B, B95, 'Placebo Males'!P:P, P95)</f>
        <v>72.666666666666671</v>
      </c>
      <c r="AQ95">
        <f>AB95 - AVERAGEIFS('Placebo Males'!AB:AB, 'Placebo Males'!B:B, B95, 'Placebo Males'!P:P, P95)</f>
        <v>9.6666666666666643</v>
      </c>
      <c r="AR95">
        <f>AC95 - AVERAGEIFS('Placebo Males'!AC:AC, 'Placebo Males'!B:B, B95, 'Placebo Males'!P:P, P95)</f>
        <v>39</v>
      </c>
      <c r="AS95">
        <f>AD95 - AVERAGEIFS('Placebo Males'!AD:AD, 'Placebo Males'!B:B, B95, 'Placebo Males'!P:P, P95)</f>
        <v>-233.79966666666661</v>
      </c>
      <c r="AT95">
        <f>AE95 - AVERAGEIFS('Placebo Males'!AE:AE, 'Placebo Males'!B:B, B95, 'Placebo Males'!P:P, P95)</f>
        <v>3.8050399999999998E-2</v>
      </c>
      <c r="AU95">
        <f>AF95 - AVERAGEIFS('Placebo Males'!AF:AF, 'Placebo Males'!B:B, B95, 'Placebo Males'!P:P, P95)</f>
        <v>0.13082899999999997</v>
      </c>
    </row>
    <row r="96" spans="1:47" x14ac:dyDescent="0.25">
      <c r="A96" t="s">
        <v>1296</v>
      </c>
      <c r="B96">
        <v>1021</v>
      </c>
      <c r="C96" t="s">
        <v>102</v>
      </c>
      <c r="D96">
        <v>35</v>
      </c>
      <c r="E96">
        <v>171.5</v>
      </c>
      <c r="F96">
        <v>70.900000000000006</v>
      </c>
      <c r="G96">
        <v>97.25</v>
      </c>
      <c r="H96">
        <v>55.75</v>
      </c>
      <c r="I96" t="s">
        <v>458</v>
      </c>
      <c r="J96" t="s">
        <v>104</v>
      </c>
      <c r="K96" t="s">
        <v>459</v>
      </c>
      <c r="L96" t="s">
        <v>311</v>
      </c>
      <c r="M96" t="s">
        <v>1201</v>
      </c>
      <c r="N96">
        <v>500</v>
      </c>
      <c r="O96" t="s">
        <v>1202</v>
      </c>
      <c r="P96">
        <v>2.5</v>
      </c>
      <c r="Q96" t="s">
        <v>113</v>
      </c>
      <c r="R96" t="s">
        <v>1201</v>
      </c>
      <c r="S96">
        <v>2420</v>
      </c>
      <c r="T96" t="s">
        <v>1236</v>
      </c>
      <c r="U96">
        <v>937</v>
      </c>
      <c r="V96">
        <v>161</v>
      </c>
      <c r="W96">
        <v>547</v>
      </c>
      <c r="X96">
        <v>85</v>
      </c>
      <c r="Y96">
        <v>312</v>
      </c>
      <c r="Z96">
        <v>150</v>
      </c>
      <c r="AA96" t="s">
        <v>108</v>
      </c>
      <c r="AB96">
        <v>29</v>
      </c>
      <c r="AC96">
        <v>36</v>
      </c>
      <c r="AD96">
        <v>188.858</v>
      </c>
      <c r="AE96">
        <v>0</v>
      </c>
      <c r="AF96">
        <v>0.60320700000000005</v>
      </c>
      <c r="AH96">
        <v>2310</v>
      </c>
      <c r="AI96">
        <v>5.231393E-3</v>
      </c>
      <c r="AJ96">
        <f t="shared" si="1"/>
        <v>0.72964191283488899</v>
      </c>
      <c r="AK96">
        <f>U96 - AVERAGEIFS('Placebo Males'!U:U, 'Placebo Males'!B:B, B96, 'Placebo Males'!P:P, P96)</f>
        <v>-11.333333333333371</v>
      </c>
      <c r="AL96">
        <f>V96 - AVERAGEIFS('Placebo Males'!V:V, 'Placebo Males'!B:B, B96, 'Placebo Males'!P:P, P96)</f>
        <v>9</v>
      </c>
      <c r="AM96">
        <f>W96 - AVERAGEIFS('Placebo Males'!W:W, 'Placebo Males'!B:B, B96, 'Placebo Males'!P:P, P96)</f>
        <v>135.66666666666669</v>
      </c>
      <c r="AN96">
        <f>X96 - AVERAGEIFS('Placebo Males'!X:X, 'Placebo Males'!B:B, B96, 'Placebo Males'!P:P, P96)</f>
        <v>-22</v>
      </c>
      <c r="AO96">
        <f>Y96-AVERAGEIFS('Placebo Males'!Y:Y,'Placebo Males'!B:B,B96,'Placebo Males'!P:P,P96)</f>
        <v>89.666666666666657</v>
      </c>
      <c r="AP96">
        <f>Z96 - AVERAGEIFS('Placebo Males'!Z:Z, 'Placebo Males'!B:B, B96, 'Placebo Males'!P:P, P96)</f>
        <v>68</v>
      </c>
      <c r="AQ96">
        <f>AB96 - AVERAGEIFS('Placebo Males'!AB:AB, 'Placebo Males'!B:B, B96, 'Placebo Males'!P:P, P96)</f>
        <v>-24</v>
      </c>
      <c r="AR96">
        <f>AC96 - AVERAGEIFS('Placebo Males'!AC:AC, 'Placebo Males'!B:B, B96, 'Placebo Males'!P:P, P96)</f>
        <v>5.3333333333333321</v>
      </c>
      <c r="AS96">
        <f>AD96 - AVERAGEIFS('Placebo Males'!AD:AD, 'Placebo Males'!B:B, B96, 'Placebo Males'!P:P, P96)</f>
        <v>-108.81799999999998</v>
      </c>
      <c r="AT96">
        <f>AE96 - AVERAGEIFS('Placebo Males'!AE:AE, 'Placebo Males'!B:B, B96, 'Placebo Males'!P:P, P96)</f>
        <v>-7.2041066666666667E-2</v>
      </c>
      <c r="AU96">
        <f>AF96 - AVERAGEIFS('Placebo Males'!AF:AF, 'Placebo Males'!B:B, B96, 'Placebo Males'!P:P, P96)</f>
        <v>0.16325300000000004</v>
      </c>
    </row>
    <row r="97" spans="1:47" x14ac:dyDescent="0.25">
      <c r="A97" t="s">
        <v>1297</v>
      </c>
      <c r="B97">
        <v>1021</v>
      </c>
      <c r="C97" t="s">
        <v>102</v>
      </c>
      <c r="D97">
        <v>35</v>
      </c>
      <c r="E97">
        <v>171.5</v>
      </c>
      <c r="F97">
        <v>70.900000000000006</v>
      </c>
      <c r="G97">
        <v>97.25</v>
      </c>
      <c r="H97">
        <v>55.75</v>
      </c>
      <c r="I97" t="s">
        <v>458</v>
      </c>
      <c r="J97" t="s">
        <v>104</v>
      </c>
      <c r="K97" t="s">
        <v>459</v>
      </c>
      <c r="L97" t="s">
        <v>311</v>
      </c>
      <c r="M97" t="s">
        <v>1201</v>
      </c>
      <c r="N97">
        <v>500</v>
      </c>
      <c r="O97" t="s">
        <v>1202</v>
      </c>
      <c r="P97">
        <v>2.5</v>
      </c>
      <c r="Q97" t="s">
        <v>113</v>
      </c>
      <c r="R97" t="s">
        <v>1201</v>
      </c>
      <c r="S97">
        <v>2420</v>
      </c>
      <c r="T97" t="s">
        <v>1236</v>
      </c>
      <c r="U97">
        <v>998</v>
      </c>
      <c r="V97">
        <v>160</v>
      </c>
      <c r="W97">
        <v>523</v>
      </c>
      <c r="X97">
        <v>87</v>
      </c>
      <c r="Y97">
        <v>309</v>
      </c>
      <c r="Z97">
        <v>127</v>
      </c>
      <c r="AA97" t="s">
        <v>108</v>
      </c>
      <c r="AB97">
        <v>40</v>
      </c>
      <c r="AC97">
        <v>24</v>
      </c>
      <c r="AD97">
        <v>181.07499999999999</v>
      </c>
      <c r="AE97">
        <v>3.125E-2</v>
      </c>
      <c r="AF97">
        <v>0.63770800000000005</v>
      </c>
      <c r="AH97">
        <v>2310</v>
      </c>
      <c r="AI97">
        <v>5.231393E-3</v>
      </c>
      <c r="AJ97">
        <f t="shared" si="1"/>
        <v>0.72964191283488899</v>
      </c>
      <c r="AK97">
        <f>U97 - AVERAGEIFS('Placebo Males'!U:U, 'Placebo Males'!B:B, B97, 'Placebo Males'!P:P, P97)</f>
        <v>49.666666666666629</v>
      </c>
      <c r="AL97">
        <f>V97 - AVERAGEIFS('Placebo Males'!V:V, 'Placebo Males'!B:B, B97, 'Placebo Males'!P:P, P97)</f>
        <v>8</v>
      </c>
      <c r="AM97">
        <f>W97 - AVERAGEIFS('Placebo Males'!W:W, 'Placebo Males'!B:B, B97, 'Placebo Males'!P:P, P97)</f>
        <v>111.66666666666669</v>
      </c>
      <c r="AN97">
        <f>X97 - AVERAGEIFS('Placebo Males'!X:X, 'Placebo Males'!B:B, B97, 'Placebo Males'!P:P, P97)</f>
        <v>-20</v>
      </c>
      <c r="AO97">
        <f>Y97-AVERAGEIFS('Placebo Males'!Y:Y,'Placebo Males'!B:B,B97,'Placebo Males'!P:P,P97)</f>
        <v>86.666666666666657</v>
      </c>
      <c r="AP97">
        <f>Z97 - AVERAGEIFS('Placebo Males'!Z:Z, 'Placebo Males'!B:B, B97, 'Placebo Males'!P:P, P97)</f>
        <v>45</v>
      </c>
      <c r="AQ97">
        <f>AB97 - AVERAGEIFS('Placebo Males'!AB:AB, 'Placebo Males'!B:B, B97, 'Placebo Males'!P:P, P97)</f>
        <v>-13</v>
      </c>
      <c r="AR97">
        <f>AC97 - AVERAGEIFS('Placebo Males'!AC:AC, 'Placebo Males'!B:B, B97, 'Placebo Males'!P:P, P97)</f>
        <v>-6.6666666666666679</v>
      </c>
      <c r="AS97">
        <f>AD97 - AVERAGEIFS('Placebo Males'!AD:AD, 'Placebo Males'!B:B, B97, 'Placebo Males'!P:P, P97)</f>
        <v>-116.601</v>
      </c>
      <c r="AT97">
        <f>AE97 - AVERAGEIFS('Placebo Males'!AE:AE, 'Placebo Males'!B:B, B97, 'Placebo Males'!P:P, P97)</f>
        <v>-4.0791066666666667E-2</v>
      </c>
      <c r="AU97">
        <f>AF97 - AVERAGEIFS('Placebo Males'!AF:AF, 'Placebo Males'!B:B, B97, 'Placebo Males'!P:P, P97)</f>
        <v>0.19775400000000004</v>
      </c>
    </row>
    <row r="98" spans="1:47" x14ac:dyDescent="0.25">
      <c r="A98" t="s">
        <v>1298</v>
      </c>
      <c r="B98">
        <v>1021</v>
      </c>
      <c r="C98" t="s">
        <v>102</v>
      </c>
      <c r="D98">
        <v>35</v>
      </c>
      <c r="E98">
        <v>171.5</v>
      </c>
      <c r="F98">
        <v>70.900000000000006</v>
      </c>
      <c r="G98">
        <v>97.25</v>
      </c>
      <c r="H98">
        <v>55.75</v>
      </c>
      <c r="I98" t="s">
        <v>458</v>
      </c>
      <c r="J98" t="s">
        <v>104</v>
      </c>
      <c r="K98" t="s">
        <v>459</v>
      </c>
      <c r="L98" t="s">
        <v>311</v>
      </c>
      <c r="M98" t="s">
        <v>1201</v>
      </c>
      <c r="N98">
        <v>500</v>
      </c>
      <c r="O98" t="s">
        <v>1202</v>
      </c>
      <c r="P98">
        <v>2.5</v>
      </c>
      <c r="Q98" t="s">
        <v>113</v>
      </c>
      <c r="R98" t="s">
        <v>1201</v>
      </c>
      <c r="S98">
        <v>2420</v>
      </c>
      <c r="T98" t="s">
        <v>1236</v>
      </c>
      <c r="U98">
        <v>982</v>
      </c>
      <c r="V98">
        <v>162</v>
      </c>
      <c r="W98">
        <v>518</v>
      </c>
      <c r="X98">
        <v>88</v>
      </c>
      <c r="Y98">
        <v>301</v>
      </c>
      <c r="Z98">
        <v>129</v>
      </c>
      <c r="AA98" t="s">
        <v>108</v>
      </c>
      <c r="AB98">
        <v>31</v>
      </c>
      <c r="AC98">
        <v>34</v>
      </c>
      <c r="AD98">
        <v>175.959</v>
      </c>
      <c r="AE98">
        <v>0</v>
      </c>
      <c r="AF98">
        <v>0.55489699999999997</v>
      </c>
      <c r="AH98">
        <v>2310</v>
      </c>
      <c r="AI98">
        <v>5.231393E-3</v>
      </c>
      <c r="AJ98">
        <f t="shared" si="1"/>
        <v>0.72964191283488899</v>
      </c>
      <c r="AK98">
        <f>U98 - AVERAGEIFS('Placebo Males'!U:U, 'Placebo Males'!B:B, B98, 'Placebo Males'!P:P, P98)</f>
        <v>33.666666666666629</v>
      </c>
      <c r="AL98">
        <f>V98 - AVERAGEIFS('Placebo Males'!V:V, 'Placebo Males'!B:B, B98, 'Placebo Males'!P:P, P98)</f>
        <v>10</v>
      </c>
      <c r="AM98">
        <f>W98 - AVERAGEIFS('Placebo Males'!W:W, 'Placebo Males'!B:B, B98, 'Placebo Males'!P:P, P98)</f>
        <v>106.66666666666669</v>
      </c>
      <c r="AN98">
        <f>X98 - AVERAGEIFS('Placebo Males'!X:X, 'Placebo Males'!B:B, B98, 'Placebo Males'!P:P, P98)</f>
        <v>-19</v>
      </c>
      <c r="AO98">
        <f>Y98-AVERAGEIFS('Placebo Males'!Y:Y,'Placebo Males'!B:B,B98,'Placebo Males'!P:P,P98)</f>
        <v>78.666666666666657</v>
      </c>
      <c r="AP98">
        <f>Z98 - AVERAGEIFS('Placebo Males'!Z:Z, 'Placebo Males'!B:B, B98, 'Placebo Males'!P:P, P98)</f>
        <v>47</v>
      </c>
      <c r="AQ98">
        <f>AB98 - AVERAGEIFS('Placebo Males'!AB:AB, 'Placebo Males'!B:B, B98, 'Placebo Males'!P:P, P98)</f>
        <v>-22</v>
      </c>
      <c r="AR98">
        <f>AC98 - AVERAGEIFS('Placebo Males'!AC:AC, 'Placebo Males'!B:B, B98, 'Placebo Males'!P:P, P98)</f>
        <v>3.3333333333333321</v>
      </c>
      <c r="AS98">
        <f>AD98 - AVERAGEIFS('Placebo Males'!AD:AD, 'Placebo Males'!B:B, B98, 'Placebo Males'!P:P, P98)</f>
        <v>-121.71699999999998</v>
      </c>
      <c r="AT98">
        <f>AE98 - AVERAGEIFS('Placebo Males'!AE:AE, 'Placebo Males'!B:B, B98, 'Placebo Males'!P:P, P98)</f>
        <v>-7.2041066666666667E-2</v>
      </c>
      <c r="AU98">
        <f>AF98 - AVERAGEIFS('Placebo Males'!AF:AF, 'Placebo Males'!B:B, B98, 'Placebo Males'!P:P, P98)</f>
        <v>0.11494299999999996</v>
      </c>
    </row>
    <row r="99" spans="1:47" x14ac:dyDescent="0.25">
      <c r="A99" t="s">
        <v>1299</v>
      </c>
      <c r="B99">
        <v>1019</v>
      </c>
      <c r="C99" t="s">
        <v>102</v>
      </c>
      <c r="D99">
        <v>26</v>
      </c>
      <c r="E99">
        <v>176</v>
      </c>
      <c r="F99">
        <v>81.3</v>
      </c>
      <c r="G99">
        <v>109</v>
      </c>
      <c r="H99">
        <v>54.75</v>
      </c>
      <c r="I99" t="s">
        <v>458</v>
      </c>
      <c r="J99" t="s">
        <v>104</v>
      </c>
      <c r="K99" t="s">
        <v>459</v>
      </c>
      <c r="L99" t="s">
        <v>311</v>
      </c>
      <c r="M99" t="s">
        <v>1201</v>
      </c>
      <c r="N99">
        <v>500</v>
      </c>
      <c r="O99" t="s">
        <v>1202</v>
      </c>
      <c r="P99">
        <v>2</v>
      </c>
      <c r="Q99" t="s">
        <v>113</v>
      </c>
      <c r="R99" t="s">
        <v>1201</v>
      </c>
      <c r="S99">
        <v>2410</v>
      </c>
      <c r="T99" t="s">
        <v>1236</v>
      </c>
      <c r="U99">
        <v>1227</v>
      </c>
      <c r="V99">
        <v>186</v>
      </c>
      <c r="W99">
        <v>481</v>
      </c>
      <c r="X99">
        <v>101</v>
      </c>
      <c r="Y99">
        <v>292</v>
      </c>
      <c r="Z99">
        <v>88</v>
      </c>
      <c r="AA99" t="s">
        <v>108</v>
      </c>
      <c r="AB99">
        <v>51</v>
      </c>
      <c r="AC99">
        <v>33</v>
      </c>
      <c r="AD99">
        <v>699.274</v>
      </c>
      <c r="AE99">
        <v>0.12</v>
      </c>
      <c r="AF99">
        <v>0.52495599999999998</v>
      </c>
      <c r="AH99">
        <v>2310</v>
      </c>
      <c r="AI99">
        <v>5.231393E-3</v>
      </c>
      <c r="AJ99">
        <f t="shared" si="1"/>
        <v>0.72964191283488899</v>
      </c>
      <c r="AK99">
        <f>U99 - AVERAGEIFS('Placebo Males'!U:U, 'Placebo Males'!B:B, B99, 'Placebo Males'!P:P, P99)</f>
        <v>64.333333333333258</v>
      </c>
      <c r="AL99">
        <f>V99 - AVERAGEIFS('Placebo Males'!V:V, 'Placebo Males'!B:B, B99, 'Placebo Males'!P:P, P99)</f>
        <v>11.333333333333343</v>
      </c>
      <c r="AM99">
        <f>W99 - AVERAGEIFS('Placebo Males'!W:W, 'Placebo Males'!B:B, B99, 'Placebo Males'!P:P, P99)</f>
        <v>87.333333333333314</v>
      </c>
      <c r="AN99">
        <f>X99 - AVERAGEIFS('Placebo Males'!X:X, 'Placebo Males'!B:B, B99, 'Placebo Males'!P:P, P99)</f>
        <v>3</v>
      </c>
      <c r="AO99">
        <f>Y99-AVERAGEIFS('Placebo Males'!Y:Y,'Placebo Males'!B:B,B99,'Placebo Males'!P:P,P99)</f>
        <v>62.666666666666657</v>
      </c>
      <c r="AP99">
        <f>Z99 - AVERAGEIFS('Placebo Males'!Z:Z, 'Placebo Males'!B:B, B99, 'Placebo Males'!P:P, P99)</f>
        <v>21.666666666666671</v>
      </c>
      <c r="AQ99">
        <f>AB99 - AVERAGEIFS('Placebo Males'!AB:AB, 'Placebo Males'!B:B, B99, 'Placebo Males'!P:P, P99)</f>
        <v>8.6666666666666643</v>
      </c>
      <c r="AR99">
        <f>AC99 - AVERAGEIFS('Placebo Males'!AC:AC, 'Placebo Males'!B:B, B99, 'Placebo Males'!P:P, P99)</f>
        <v>3.6666666666666679</v>
      </c>
      <c r="AS99">
        <f>AD99 - AVERAGEIFS('Placebo Males'!AD:AD, 'Placebo Males'!B:B, B99, 'Placebo Males'!P:P, P99)</f>
        <v>-59.620999999999981</v>
      </c>
      <c r="AT99">
        <f>AE99 - AVERAGEIFS('Placebo Males'!AE:AE, 'Placebo Males'!B:B, B99, 'Placebo Males'!P:P, P99)</f>
        <v>2.9615666666666665E-2</v>
      </c>
      <c r="AU99">
        <f>AF99 - AVERAGEIFS('Placebo Males'!AF:AF, 'Placebo Males'!B:B, B99, 'Placebo Males'!P:P, P99)</f>
        <v>0.11654733333333328</v>
      </c>
    </row>
    <row r="100" spans="1:47" x14ac:dyDescent="0.25">
      <c r="A100" t="s">
        <v>1300</v>
      </c>
      <c r="B100">
        <v>1019</v>
      </c>
      <c r="C100" t="s">
        <v>102</v>
      </c>
      <c r="D100">
        <v>26</v>
      </c>
      <c r="E100">
        <v>176</v>
      </c>
      <c r="F100">
        <v>81.3</v>
      </c>
      <c r="G100">
        <v>109</v>
      </c>
      <c r="H100">
        <v>54.75</v>
      </c>
      <c r="I100" t="s">
        <v>458</v>
      </c>
      <c r="J100" t="s">
        <v>104</v>
      </c>
      <c r="K100" t="s">
        <v>459</v>
      </c>
      <c r="L100" t="s">
        <v>311</v>
      </c>
      <c r="M100" t="s">
        <v>1201</v>
      </c>
      <c r="N100">
        <v>500</v>
      </c>
      <c r="O100" t="s">
        <v>1202</v>
      </c>
      <c r="P100">
        <v>2</v>
      </c>
      <c r="Q100" t="s">
        <v>113</v>
      </c>
      <c r="R100" t="s">
        <v>1201</v>
      </c>
      <c r="S100">
        <v>2410</v>
      </c>
      <c r="T100" t="s">
        <v>1236</v>
      </c>
      <c r="U100">
        <v>1296</v>
      </c>
      <c r="V100">
        <v>181</v>
      </c>
      <c r="W100">
        <v>487</v>
      </c>
      <c r="X100">
        <v>97</v>
      </c>
      <c r="Y100">
        <v>301</v>
      </c>
      <c r="Z100">
        <v>89</v>
      </c>
      <c r="AA100" t="s">
        <v>108</v>
      </c>
      <c r="AB100">
        <v>59</v>
      </c>
      <c r="AC100">
        <v>30</v>
      </c>
      <c r="AD100">
        <v>704.74199999999996</v>
      </c>
      <c r="AE100">
        <v>0.111111</v>
      </c>
      <c r="AF100">
        <v>0.54567600000000005</v>
      </c>
      <c r="AH100">
        <v>2290</v>
      </c>
      <c r="AI100">
        <v>5.1860989999999996E-3</v>
      </c>
      <c r="AJ100">
        <f t="shared" si="1"/>
        <v>0.72861145482741352</v>
      </c>
      <c r="AK100">
        <f>U100 - AVERAGEIFS('Placebo Males'!U:U, 'Placebo Males'!B:B, B100, 'Placebo Males'!P:P, P100)</f>
        <v>133.33333333333326</v>
      </c>
      <c r="AL100">
        <f>V100 - AVERAGEIFS('Placebo Males'!V:V, 'Placebo Males'!B:B, B100, 'Placebo Males'!P:P, P100)</f>
        <v>6.3333333333333428</v>
      </c>
      <c r="AM100">
        <f>W100 - AVERAGEIFS('Placebo Males'!W:W, 'Placebo Males'!B:B, B100, 'Placebo Males'!P:P, P100)</f>
        <v>93.333333333333314</v>
      </c>
      <c r="AN100">
        <f>X100 - AVERAGEIFS('Placebo Males'!X:X, 'Placebo Males'!B:B, B100, 'Placebo Males'!P:P, P100)</f>
        <v>-1</v>
      </c>
      <c r="AO100">
        <f>Y100-AVERAGEIFS('Placebo Males'!Y:Y,'Placebo Males'!B:B,B100,'Placebo Males'!P:P,P100)</f>
        <v>71.666666666666657</v>
      </c>
      <c r="AP100">
        <f>Z100 - AVERAGEIFS('Placebo Males'!Z:Z, 'Placebo Males'!B:B, B100, 'Placebo Males'!P:P, P100)</f>
        <v>22.666666666666671</v>
      </c>
      <c r="AQ100">
        <f>AB100 - AVERAGEIFS('Placebo Males'!AB:AB, 'Placebo Males'!B:B, B100, 'Placebo Males'!P:P, P100)</f>
        <v>16.666666666666664</v>
      </c>
      <c r="AR100">
        <f>AC100 - AVERAGEIFS('Placebo Males'!AC:AC, 'Placebo Males'!B:B, B100, 'Placebo Males'!P:P, P100)</f>
        <v>0.66666666666666785</v>
      </c>
      <c r="AS100">
        <f>AD100 - AVERAGEIFS('Placebo Males'!AD:AD, 'Placebo Males'!B:B, B100, 'Placebo Males'!P:P, P100)</f>
        <v>-54.15300000000002</v>
      </c>
      <c r="AT100">
        <f>AE100 - AVERAGEIFS('Placebo Males'!AE:AE, 'Placebo Males'!B:B, B100, 'Placebo Males'!P:P, P100)</f>
        <v>2.0726666666666671E-2</v>
      </c>
      <c r="AU100">
        <f>AF100 - AVERAGEIFS('Placebo Males'!AF:AF, 'Placebo Males'!B:B, B100, 'Placebo Males'!P:P, P100)</f>
        <v>0.13726733333333335</v>
      </c>
    </row>
    <row r="101" spans="1:47" x14ac:dyDescent="0.25">
      <c r="A101" t="s">
        <v>1301</v>
      </c>
      <c r="B101">
        <v>1019</v>
      </c>
      <c r="C101" t="s">
        <v>102</v>
      </c>
      <c r="D101">
        <v>26</v>
      </c>
      <c r="E101">
        <v>176</v>
      </c>
      <c r="F101">
        <v>81.3</v>
      </c>
      <c r="G101">
        <v>109</v>
      </c>
      <c r="H101">
        <v>54.75</v>
      </c>
      <c r="I101" t="s">
        <v>458</v>
      </c>
      <c r="J101" t="s">
        <v>104</v>
      </c>
      <c r="K101" t="s">
        <v>459</v>
      </c>
      <c r="L101" t="s">
        <v>311</v>
      </c>
      <c r="M101" t="s">
        <v>1201</v>
      </c>
      <c r="N101">
        <v>500</v>
      </c>
      <c r="O101" t="s">
        <v>1202</v>
      </c>
      <c r="P101">
        <v>2</v>
      </c>
      <c r="Q101" t="s">
        <v>113</v>
      </c>
      <c r="R101" t="s">
        <v>1201</v>
      </c>
      <c r="S101">
        <v>2410</v>
      </c>
      <c r="T101" t="s">
        <v>1236</v>
      </c>
      <c r="U101">
        <v>1188</v>
      </c>
      <c r="V101">
        <v>184</v>
      </c>
      <c r="W101">
        <v>486</v>
      </c>
      <c r="X101">
        <v>98</v>
      </c>
      <c r="Y101">
        <v>295</v>
      </c>
      <c r="Z101">
        <v>93</v>
      </c>
      <c r="AA101" t="s">
        <v>108</v>
      </c>
      <c r="AB101">
        <v>54</v>
      </c>
      <c r="AC101">
        <v>35</v>
      </c>
      <c r="AD101">
        <v>692.51599999999996</v>
      </c>
      <c r="AE101" t="s">
        <v>108</v>
      </c>
      <c r="AF101" t="s">
        <v>108</v>
      </c>
      <c r="AH101">
        <v>2290</v>
      </c>
      <c r="AI101">
        <v>5.1860989999999996E-3</v>
      </c>
      <c r="AJ101">
        <f t="shared" si="1"/>
        <v>0.72861145482741352</v>
      </c>
      <c r="AK101">
        <f>U101 - AVERAGEIFS('Placebo Males'!U:U, 'Placebo Males'!B:B, B101, 'Placebo Males'!P:P, P101)</f>
        <v>25.333333333333258</v>
      </c>
      <c r="AL101">
        <f>V101 - AVERAGEIFS('Placebo Males'!V:V, 'Placebo Males'!B:B, B101, 'Placebo Males'!P:P, P101)</f>
        <v>9.3333333333333428</v>
      </c>
      <c r="AM101">
        <f>W101 - AVERAGEIFS('Placebo Males'!W:W, 'Placebo Males'!B:B, B101, 'Placebo Males'!P:P, P101)</f>
        <v>92.333333333333314</v>
      </c>
      <c r="AN101">
        <f>X101 - AVERAGEIFS('Placebo Males'!X:X, 'Placebo Males'!B:B, B101, 'Placebo Males'!P:P, P101)</f>
        <v>0</v>
      </c>
      <c r="AO101">
        <f>Y101-AVERAGEIFS('Placebo Males'!Y:Y,'Placebo Males'!B:B,B101,'Placebo Males'!P:P,P101)</f>
        <v>65.666666666666657</v>
      </c>
      <c r="AP101">
        <f>Z101 - AVERAGEIFS('Placebo Males'!Z:Z, 'Placebo Males'!B:B, B101, 'Placebo Males'!P:P, P101)</f>
        <v>26.666666666666671</v>
      </c>
      <c r="AQ101">
        <f>AB101 - AVERAGEIFS('Placebo Males'!AB:AB, 'Placebo Males'!B:B, B101, 'Placebo Males'!P:P, P101)</f>
        <v>11.666666666666664</v>
      </c>
      <c r="AR101">
        <f>AC101 - AVERAGEIFS('Placebo Males'!AC:AC, 'Placebo Males'!B:B, B101, 'Placebo Males'!P:P, P101)</f>
        <v>5.6666666666666679</v>
      </c>
      <c r="AS101">
        <f>AD101 - AVERAGEIFS('Placebo Males'!AD:AD, 'Placebo Males'!B:B, B101, 'Placebo Males'!P:P, P101)</f>
        <v>-66.379000000000019</v>
      </c>
      <c r="AT101" t="e">
        <f>AE101 - AVERAGEIFS('Placebo Males'!AE:AE, 'Placebo Males'!B:B, B101, 'Placebo Males'!P:P, P101)</f>
        <v>#VALUE!</v>
      </c>
      <c r="AU101" t="e">
        <f>AF101 - AVERAGEIFS('Placebo Males'!AF:AF, 'Placebo Males'!B:B, B101, 'Placebo Males'!P:P, P101)</f>
        <v>#VALUE!</v>
      </c>
    </row>
    <row r="102" spans="1:47" x14ac:dyDescent="0.25">
      <c r="A102" t="s">
        <v>1302</v>
      </c>
      <c r="B102">
        <v>1021</v>
      </c>
      <c r="C102" t="s">
        <v>102</v>
      </c>
      <c r="D102">
        <v>35</v>
      </c>
      <c r="E102">
        <v>171.5</v>
      </c>
      <c r="F102">
        <v>70.900000000000006</v>
      </c>
      <c r="G102">
        <v>97.25</v>
      </c>
      <c r="H102">
        <v>55.75</v>
      </c>
      <c r="I102" t="s">
        <v>458</v>
      </c>
      <c r="J102" t="s">
        <v>104</v>
      </c>
      <c r="K102" t="s">
        <v>459</v>
      </c>
      <c r="L102" t="s">
        <v>311</v>
      </c>
      <c r="M102" t="s">
        <v>1201</v>
      </c>
      <c r="N102">
        <v>500</v>
      </c>
      <c r="O102" t="s">
        <v>1202</v>
      </c>
      <c r="P102">
        <v>2</v>
      </c>
      <c r="Q102" t="s">
        <v>113</v>
      </c>
      <c r="R102" t="s">
        <v>1201</v>
      </c>
      <c r="S102">
        <v>2400</v>
      </c>
      <c r="T102" t="s">
        <v>1236</v>
      </c>
      <c r="U102">
        <v>1141</v>
      </c>
      <c r="V102">
        <v>161</v>
      </c>
      <c r="W102">
        <v>579</v>
      </c>
      <c r="X102">
        <v>87</v>
      </c>
      <c r="Y102">
        <v>350</v>
      </c>
      <c r="Z102">
        <v>142</v>
      </c>
      <c r="AA102" t="s">
        <v>108</v>
      </c>
      <c r="AB102">
        <v>35</v>
      </c>
      <c r="AC102">
        <v>44</v>
      </c>
      <c r="AD102">
        <v>275.03399999999999</v>
      </c>
      <c r="AE102">
        <v>0</v>
      </c>
      <c r="AF102">
        <v>0.56391800000000003</v>
      </c>
      <c r="AH102">
        <v>2290</v>
      </c>
      <c r="AI102">
        <v>5.1860989999999996E-3</v>
      </c>
      <c r="AJ102">
        <f t="shared" si="1"/>
        <v>0.72861145482741352</v>
      </c>
      <c r="AK102">
        <f>U102 - AVERAGEIFS('Placebo Males'!U:U, 'Placebo Males'!B:B, B102, 'Placebo Males'!P:P, P102)</f>
        <v>50</v>
      </c>
      <c r="AL102">
        <f>V102 - AVERAGEIFS('Placebo Males'!V:V, 'Placebo Males'!B:B, B102, 'Placebo Males'!P:P, P102)</f>
        <v>0</v>
      </c>
      <c r="AM102">
        <f>W102 - AVERAGEIFS('Placebo Males'!W:W, 'Placebo Males'!B:B, B102, 'Placebo Males'!P:P, P102)</f>
        <v>156</v>
      </c>
      <c r="AN102">
        <f>X102 - AVERAGEIFS('Placebo Males'!X:X, 'Placebo Males'!B:B, B102, 'Placebo Males'!P:P, P102)</f>
        <v>-14.333333333333329</v>
      </c>
      <c r="AO102">
        <f>Y102-AVERAGEIFS('Placebo Males'!Y:Y,'Placebo Males'!B:B,B102,'Placebo Males'!P:P,P102)</f>
        <v>107.33333333333334</v>
      </c>
      <c r="AP102">
        <f>Z102 - AVERAGEIFS('Placebo Males'!Z:Z, 'Placebo Males'!B:B, B102, 'Placebo Males'!P:P, P102)</f>
        <v>63</v>
      </c>
      <c r="AQ102">
        <f>AB102 - AVERAGEIFS('Placebo Males'!AB:AB, 'Placebo Males'!B:B, B102, 'Placebo Males'!P:P, P102)</f>
        <v>-14</v>
      </c>
      <c r="AR102">
        <f>AC102 - AVERAGEIFS('Placebo Males'!AC:AC, 'Placebo Males'!B:B, B102, 'Placebo Males'!P:P, P102)</f>
        <v>15.666666666666668</v>
      </c>
      <c r="AS102">
        <f>AD102 - AVERAGEIFS('Placebo Males'!AD:AD, 'Placebo Males'!B:B, B102, 'Placebo Males'!P:P, P102)</f>
        <v>-117.976</v>
      </c>
      <c r="AT102">
        <f>AE102 - AVERAGEIFS('Placebo Males'!AE:AE, 'Placebo Males'!B:B, B102, 'Placebo Males'!P:P, P102)</f>
        <v>-0.10037876666666667</v>
      </c>
      <c r="AU102">
        <f>AF102 - AVERAGEIFS('Placebo Males'!AF:AF, 'Placebo Males'!B:B, B102, 'Placebo Males'!P:P, P102)</f>
        <v>7.8707000000000027E-2</v>
      </c>
    </row>
    <row r="103" spans="1:47" x14ac:dyDescent="0.25">
      <c r="A103" t="s">
        <v>1303</v>
      </c>
      <c r="B103">
        <v>1021</v>
      </c>
      <c r="C103" t="s">
        <v>102</v>
      </c>
      <c r="D103">
        <v>35</v>
      </c>
      <c r="E103">
        <v>171.5</v>
      </c>
      <c r="F103">
        <v>70.900000000000006</v>
      </c>
      <c r="G103">
        <v>97.25</v>
      </c>
      <c r="H103">
        <v>55.75</v>
      </c>
      <c r="I103" t="s">
        <v>458</v>
      </c>
      <c r="J103" t="s">
        <v>104</v>
      </c>
      <c r="K103" t="s">
        <v>459</v>
      </c>
      <c r="L103" t="s">
        <v>311</v>
      </c>
      <c r="M103" t="s">
        <v>1201</v>
      </c>
      <c r="N103">
        <v>500</v>
      </c>
      <c r="O103" t="s">
        <v>1202</v>
      </c>
      <c r="P103">
        <v>2</v>
      </c>
      <c r="Q103" t="s">
        <v>113</v>
      </c>
      <c r="R103" t="s">
        <v>1201</v>
      </c>
      <c r="S103">
        <v>2400</v>
      </c>
      <c r="T103" t="s">
        <v>1236</v>
      </c>
      <c r="U103">
        <v>1176</v>
      </c>
      <c r="V103">
        <v>168</v>
      </c>
      <c r="W103">
        <v>575</v>
      </c>
      <c r="X103">
        <v>87</v>
      </c>
      <c r="Y103">
        <v>348</v>
      </c>
      <c r="Z103">
        <v>140</v>
      </c>
      <c r="AA103" t="s">
        <v>108</v>
      </c>
      <c r="AB103">
        <v>35</v>
      </c>
      <c r="AC103">
        <v>44</v>
      </c>
      <c r="AD103">
        <v>261.53399999999999</v>
      </c>
      <c r="AE103">
        <v>1.7857100000000001E-2</v>
      </c>
      <c r="AF103">
        <v>0.55677299999999996</v>
      </c>
      <c r="AH103">
        <v>2280</v>
      </c>
      <c r="AI103">
        <v>5.1634530000000001E-3</v>
      </c>
      <c r="AJ103">
        <f t="shared" si="1"/>
        <v>0.72809193763614166</v>
      </c>
      <c r="AK103">
        <f>U103 - AVERAGEIFS('Placebo Males'!U:U, 'Placebo Males'!B:B, B103, 'Placebo Males'!P:P, P103)</f>
        <v>85</v>
      </c>
      <c r="AL103">
        <f>V103 - AVERAGEIFS('Placebo Males'!V:V, 'Placebo Males'!B:B, B103, 'Placebo Males'!P:P, P103)</f>
        <v>7</v>
      </c>
      <c r="AM103">
        <f>W103 - AVERAGEIFS('Placebo Males'!W:W, 'Placebo Males'!B:B, B103, 'Placebo Males'!P:P, P103)</f>
        <v>152</v>
      </c>
      <c r="AN103">
        <f>X103 - AVERAGEIFS('Placebo Males'!X:X, 'Placebo Males'!B:B, B103, 'Placebo Males'!P:P, P103)</f>
        <v>-14.333333333333329</v>
      </c>
      <c r="AO103">
        <f>Y103-AVERAGEIFS('Placebo Males'!Y:Y,'Placebo Males'!B:B,B103,'Placebo Males'!P:P,P103)</f>
        <v>105.33333333333334</v>
      </c>
      <c r="AP103">
        <f>Z103 - AVERAGEIFS('Placebo Males'!Z:Z, 'Placebo Males'!B:B, B103, 'Placebo Males'!P:P, P103)</f>
        <v>61</v>
      </c>
      <c r="AQ103">
        <f>AB103 - AVERAGEIFS('Placebo Males'!AB:AB, 'Placebo Males'!B:B, B103, 'Placebo Males'!P:P, P103)</f>
        <v>-14</v>
      </c>
      <c r="AR103">
        <f>AC103 - AVERAGEIFS('Placebo Males'!AC:AC, 'Placebo Males'!B:B, B103, 'Placebo Males'!P:P, P103)</f>
        <v>15.666666666666668</v>
      </c>
      <c r="AS103">
        <f>AD103 - AVERAGEIFS('Placebo Males'!AD:AD, 'Placebo Males'!B:B, B103, 'Placebo Males'!P:P, P103)</f>
        <v>-131.476</v>
      </c>
      <c r="AT103">
        <f>AE103 - AVERAGEIFS('Placebo Males'!AE:AE, 'Placebo Males'!B:B, B103, 'Placebo Males'!P:P, P103)</f>
        <v>-8.2521666666666674E-2</v>
      </c>
      <c r="AU103">
        <f>AF103 - AVERAGEIFS('Placebo Males'!AF:AF, 'Placebo Males'!B:B, B103, 'Placebo Males'!P:P, P103)</f>
        <v>7.1561999999999959E-2</v>
      </c>
    </row>
    <row r="104" spans="1:47" x14ac:dyDescent="0.25">
      <c r="A104" t="s">
        <v>1304</v>
      </c>
      <c r="B104">
        <v>1021</v>
      </c>
      <c r="C104" t="s">
        <v>102</v>
      </c>
      <c r="D104">
        <v>35</v>
      </c>
      <c r="E104">
        <v>171.5</v>
      </c>
      <c r="F104">
        <v>70.900000000000006</v>
      </c>
      <c r="G104">
        <v>97.25</v>
      </c>
      <c r="H104">
        <v>55.75</v>
      </c>
      <c r="I104" t="s">
        <v>458</v>
      </c>
      <c r="J104" t="s">
        <v>104</v>
      </c>
      <c r="K104" t="s">
        <v>459</v>
      </c>
      <c r="L104" t="s">
        <v>311</v>
      </c>
      <c r="M104" t="s">
        <v>1201</v>
      </c>
      <c r="N104">
        <v>500</v>
      </c>
      <c r="O104" t="s">
        <v>1202</v>
      </c>
      <c r="P104">
        <v>2</v>
      </c>
      <c r="Q104" t="s">
        <v>113</v>
      </c>
      <c r="R104" t="s">
        <v>1201</v>
      </c>
      <c r="S104">
        <v>2400</v>
      </c>
      <c r="T104" t="s">
        <v>1236</v>
      </c>
      <c r="U104">
        <v>1118</v>
      </c>
      <c r="V104">
        <v>165</v>
      </c>
      <c r="W104">
        <v>575</v>
      </c>
      <c r="X104">
        <v>87</v>
      </c>
      <c r="Y104">
        <v>352</v>
      </c>
      <c r="Z104">
        <v>136</v>
      </c>
      <c r="AA104" t="s">
        <v>108</v>
      </c>
      <c r="AB104">
        <v>50</v>
      </c>
      <c r="AC104">
        <v>38</v>
      </c>
      <c r="AD104">
        <v>280.77600000000001</v>
      </c>
      <c r="AE104">
        <v>0</v>
      </c>
      <c r="AF104">
        <v>0.55353300000000005</v>
      </c>
      <c r="AH104">
        <v>2280</v>
      </c>
      <c r="AI104">
        <v>5.1634530000000001E-3</v>
      </c>
      <c r="AJ104">
        <f t="shared" si="1"/>
        <v>0.72809193763614166</v>
      </c>
      <c r="AK104">
        <f>U104 - AVERAGEIFS('Placebo Males'!U:U, 'Placebo Males'!B:B, B104, 'Placebo Males'!P:P, P104)</f>
        <v>27</v>
      </c>
      <c r="AL104">
        <f>V104 - AVERAGEIFS('Placebo Males'!V:V, 'Placebo Males'!B:B, B104, 'Placebo Males'!P:P, P104)</f>
        <v>4</v>
      </c>
      <c r="AM104">
        <f>W104 - AVERAGEIFS('Placebo Males'!W:W, 'Placebo Males'!B:B, B104, 'Placebo Males'!P:P, P104)</f>
        <v>152</v>
      </c>
      <c r="AN104">
        <f>X104 - AVERAGEIFS('Placebo Males'!X:X, 'Placebo Males'!B:B, B104, 'Placebo Males'!P:P, P104)</f>
        <v>-14.333333333333329</v>
      </c>
      <c r="AO104">
        <f>Y104-AVERAGEIFS('Placebo Males'!Y:Y,'Placebo Males'!B:B,B104,'Placebo Males'!P:P,P104)</f>
        <v>109.33333333333334</v>
      </c>
      <c r="AP104">
        <f>Z104 - AVERAGEIFS('Placebo Males'!Z:Z, 'Placebo Males'!B:B, B104, 'Placebo Males'!P:P, P104)</f>
        <v>57</v>
      </c>
      <c r="AQ104">
        <f>AB104 - AVERAGEIFS('Placebo Males'!AB:AB, 'Placebo Males'!B:B, B104, 'Placebo Males'!P:P, P104)</f>
        <v>1</v>
      </c>
      <c r="AR104">
        <f>AC104 - AVERAGEIFS('Placebo Males'!AC:AC, 'Placebo Males'!B:B, B104, 'Placebo Males'!P:P, P104)</f>
        <v>9.6666666666666679</v>
      </c>
      <c r="AS104">
        <f>AD104 - AVERAGEIFS('Placebo Males'!AD:AD, 'Placebo Males'!B:B, B104, 'Placebo Males'!P:P, P104)</f>
        <v>-112.23399999999998</v>
      </c>
      <c r="AT104">
        <f>AE104 - AVERAGEIFS('Placebo Males'!AE:AE, 'Placebo Males'!B:B, B104, 'Placebo Males'!P:P, P104)</f>
        <v>-0.10037876666666667</v>
      </c>
      <c r="AU104">
        <f>AF104 - AVERAGEIFS('Placebo Males'!AF:AF, 'Placebo Males'!B:B, B104, 'Placebo Males'!P:P, P104)</f>
        <v>6.8322000000000049E-2</v>
      </c>
    </row>
    <row r="105" spans="1:47" x14ac:dyDescent="0.25">
      <c r="A105" t="s">
        <v>1305</v>
      </c>
      <c r="B105">
        <v>1014</v>
      </c>
      <c r="C105" t="s">
        <v>102</v>
      </c>
      <c r="D105">
        <v>35</v>
      </c>
      <c r="E105">
        <v>168.5</v>
      </c>
      <c r="F105">
        <v>65.5</v>
      </c>
      <c r="G105">
        <v>102.75</v>
      </c>
      <c r="H105">
        <v>52.5</v>
      </c>
      <c r="I105" t="s">
        <v>209</v>
      </c>
      <c r="J105" t="s">
        <v>104</v>
      </c>
      <c r="K105" t="s">
        <v>210</v>
      </c>
      <c r="L105" t="s">
        <v>160</v>
      </c>
      <c r="M105" t="s">
        <v>1201</v>
      </c>
      <c r="N105">
        <v>500</v>
      </c>
      <c r="O105" t="s">
        <v>1202</v>
      </c>
      <c r="P105">
        <v>2</v>
      </c>
      <c r="Q105" t="s">
        <v>113</v>
      </c>
      <c r="R105" t="s">
        <v>1201</v>
      </c>
      <c r="S105">
        <v>2380</v>
      </c>
      <c r="T105" t="s">
        <v>1236</v>
      </c>
      <c r="U105">
        <v>1022</v>
      </c>
      <c r="V105">
        <v>186</v>
      </c>
      <c r="W105">
        <v>436</v>
      </c>
      <c r="X105">
        <v>90</v>
      </c>
      <c r="Y105">
        <v>233</v>
      </c>
      <c r="Z105">
        <v>113</v>
      </c>
      <c r="AA105" t="s">
        <v>108</v>
      </c>
      <c r="AB105">
        <v>72</v>
      </c>
      <c r="AC105">
        <v>51</v>
      </c>
      <c r="AD105">
        <v>560.21699999999998</v>
      </c>
      <c r="AE105">
        <v>0.38983000000000001</v>
      </c>
      <c r="AF105">
        <v>0.56286899999999995</v>
      </c>
      <c r="AH105">
        <v>2280</v>
      </c>
      <c r="AI105">
        <v>5.1634530000000001E-3</v>
      </c>
      <c r="AJ105">
        <f t="shared" si="1"/>
        <v>0.72809193763614166</v>
      </c>
      <c r="AK105">
        <f>U105 - AVERAGEIFS('Placebo Males'!U:U, 'Placebo Males'!B:B, B105, 'Placebo Males'!P:P, P105)</f>
        <v>53.666666666666629</v>
      </c>
      <c r="AL105">
        <f>V105 - AVERAGEIFS('Placebo Males'!V:V, 'Placebo Males'!B:B, B105, 'Placebo Males'!P:P, P105)</f>
        <v>-3.3333333333333428</v>
      </c>
      <c r="AM105">
        <f>W105 - AVERAGEIFS('Placebo Males'!W:W, 'Placebo Males'!B:B, B105, 'Placebo Males'!P:P, P105)</f>
        <v>53</v>
      </c>
      <c r="AN105">
        <f>X105 - AVERAGEIFS('Placebo Males'!X:X, 'Placebo Males'!B:B, B105, 'Placebo Males'!P:P, P105)</f>
        <v>0</v>
      </c>
      <c r="AO105">
        <f>Y105-AVERAGEIFS('Placebo Males'!Y:Y,'Placebo Males'!B:B,B105,'Placebo Males'!P:P,P105)</f>
        <v>22</v>
      </c>
      <c r="AP105">
        <f>Z105 - AVERAGEIFS('Placebo Males'!Z:Z, 'Placebo Males'!B:B, B105, 'Placebo Males'!P:P, P105)</f>
        <v>31</v>
      </c>
      <c r="AQ105">
        <f>AB105 - AVERAGEIFS('Placebo Males'!AB:AB, 'Placebo Males'!B:B, B105, 'Placebo Males'!P:P, P105)</f>
        <v>20.666666666666664</v>
      </c>
      <c r="AR105">
        <f>AC105 - AVERAGEIFS('Placebo Males'!AC:AC, 'Placebo Males'!B:B, B105, 'Placebo Males'!P:P, P105)</f>
        <v>20</v>
      </c>
      <c r="AS105">
        <f>AD105 - AVERAGEIFS('Placebo Males'!AD:AD, 'Placebo Males'!B:B, B105, 'Placebo Males'!P:P, P105)</f>
        <v>-202.57433333333347</v>
      </c>
      <c r="AT105">
        <f>AE105 - AVERAGEIFS('Placebo Males'!AE:AE, 'Placebo Males'!B:B, B105, 'Placebo Males'!P:P, P105)</f>
        <v>0.21880466666666668</v>
      </c>
      <c r="AU105">
        <f>AF105 - AVERAGEIFS('Placebo Males'!AF:AF, 'Placebo Males'!B:B, B105, 'Placebo Males'!P:P, P105)</f>
        <v>0.12794233333333327</v>
      </c>
    </row>
    <row r="106" spans="1:47" x14ac:dyDescent="0.25">
      <c r="A106" t="s">
        <v>1306</v>
      </c>
      <c r="B106">
        <v>1014</v>
      </c>
      <c r="C106" t="s">
        <v>102</v>
      </c>
      <c r="D106">
        <v>35</v>
      </c>
      <c r="E106">
        <v>168.5</v>
      </c>
      <c r="F106">
        <v>65.5</v>
      </c>
      <c r="G106">
        <v>102.75</v>
      </c>
      <c r="H106">
        <v>52.5</v>
      </c>
      <c r="I106" t="s">
        <v>209</v>
      </c>
      <c r="J106" t="s">
        <v>104</v>
      </c>
      <c r="K106" t="s">
        <v>210</v>
      </c>
      <c r="L106" t="s">
        <v>160</v>
      </c>
      <c r="M106" t="s">
        <v>1201</v>
      </c>
      <c r="N106">
        <v>500</v>
      </c>
      <c r="O106" t="s">
        <v>1202</v>
      </c>
      <c r="P106">
        <v>2</v>
      </c>
      <c r="Q106" t="s">
        <v>113</v>
      </c>
      <c r="R106" t="s">
        <v>1201</v>
      </c>
      <c r="S106">
        <v>2380</v>
      </c>
      <c r="T106" t="s">
        <v>1236</v>
      </c>
      <c r="U106">
        <v>1082</v>
      </c>
      <c r="V106">
        <v>193</v>
      </c>
      <c r="W106">
        <v>439</v>
      </c>
      <c r="X106">
        <v>82</v>
      </c>
      <c r="Y106">
        <v>242</v>
      </c>
      <c r="Z106">
        <v>115</v>
      </c>
      <c r="AA106" t="s">
        <v>108</v>
      </c>
      <c r="AB106">
        <v>76</v>
      </c>
      <c r="AC106">
        <v>51</v>
      </c>
      <c r="AD106">
        <v>555.18100000000004</v>
      </c>
      <c r="AE106">
        <v>0.21917800000000001</v>
      </c>
      <c r="AF106">
        <v>0.56879800000000003</v>
      </c>
      <c r="AH106">
        <v>2280</v>
      </c>
      <c r="AI106">
        <v>5.1634530000000001E-3</v>
      </c>
      <c r="AJ106">
        <f t="shared" si="1"/>
        <v>0.72809193763614166</v>
      </c>
      <c r="AK106">
        <f>U106 - AVERAGEIFS('Placebo Males'!U:U, 'Placebo Males'!B:B, B106, 'Placebo Males'!P:P, P106)</f>
        <v>113.66666666666663</v>
      </c>
      <c r="AL106">
        <f>V106 - AVERAGEIFS('Placebo Males'!V:V, 'Placebo Males'!B:B, B106, 'Placebo Males'!P:P, P106)</f>
        <v>3.6666666666666572</v>
      </c>
      <c r="AM106">
        <f>W106 - AVERAGEIFS('Placebo Males'!W:W, 'Placebo Males'!B:B, B106, 'Placebo Males'!P:P, P106)</f>
        <v>56</v>
      </c>
      <c r="AN106">
        <f>X106 - AVERAGEIFS('Placebo Males'!X:X, 'Placebo Males'!B:B, B106, 'Placebo Males'!P:P, P106)</f>
        <v>-8</v>
      </c>
      <c r="AO106">
        <f>Y106-AVERAGEIFS('Placebo Males'!Y:Y,'Placebo Males'!B:B,B106,'Placebo Males'!P:P,P106)</f>
        <v>31</v>
      </c>
      <c r="AP106">
        <f>Z106 - AVERAGEIFS('Placebo Males'!Z:Z, 'Placebo Males'!B:B, B106, 'Placebo Males'!P:P, P106)</f>
        <v>33</v>
      </c>
      <c r="AQ106">
        <f>AB106 - AVERAGEIFS('Placebo Males'!AB:AB, 'Placebo Males'!B:B, B106, 'Placebo Males'!P:P, P106)</f>
        <v>24.666666666666664</v>
      </c>
      <c r="AR106">
        <f>AC106 - AVERAGEIFS('Placebo Males'!AC:AC, 'Placebo Males'!B:B, B106, 'Placebo Males'!P:P, P106)</f>
        <v>20</v>
      </c>
      <c r="AS106">
        <f>AD106 - AVERAGEIFS('Placebo Males'!AD:AD, 'Placebo Males'!B:B, B106, 'Placebo Males'!P:P, P106)</f>
        <v>-207.61033333333341</v>
      </c>
      <c r="AT106">
        <f>AE106 - AVERAGEIFS('Placebo Males'!AE:AE, 'Placebo Males'!B:B, B106, 'Placebo Males'!P:P, P106)</f>
        <v>4.8152666666666677E-2</v>
      </c>
      <c r="AU106">
        <f>AF106 - AVERAGEIFS('Placebo Males'!AF:AF, 'Placebo Males'!B:B, B106, 'Placebo Males'!P:P, P106)</f>
        <v>0.13387133333333334</v>
      </c>
    </row>
    <row r="107" spans="1:47" x14ac:dyDescent="0.25">
      <c r="A107" t="s">
        <v>1307</v>
      </c>
      <c r="B107">
        <v>1014</v>
      </c>
      <c r="C107" t="s">
        <v>102</v>
      </c>
      <c r="D107">
        <v>35</v>
      </c>
      <c r="E107">
        <v>168.5</v>
      </c>
      <c r="F107">
        <v>65.5</v>
      </c>
      <c r="G107">
        <v>102.75</v>
      </c>
      <c r="H107">
        <v>52.5</v>
      </c>
      <c r="I107" t="s">
        <v>209</v>
      </c>
      <c r="J107" t="s">
        <v>104</v>
      </c>
      <c r="K107" t="s">
        <v>210</v>
      </c>
      <c r="L107" t="s">
        <v>160</v>
      </c>
      <c r="M107" t="s">
        <v>1201</v>
      </c>
      <c r="N107">
        <v>500</v>
      </c>
      <c r="O107" t="s">
        <v>1202</v>
      </c>
      <c r="P107">
        <v>2</v>
      </c>
      <c r="Q107" t="s">
        <v>113</v>
      </c>
      <c r="R107" t="s">
        <v>1201</v>
      </c>
      <c r="S107">
        <v>2380</v>
      </c>
      <c r="T107" t="s">
        <v>1236</v>
      </c>
      <c r="U107">
        <v>1099</v>
      </c>
      <c r="V107">
        <v>187</v>
      </c>
      <c r="W107">
        <v>439</v>
      </c>
      <c r="X107">
        <v>81</v>
      </c>
      <c r="Y107">
        <v>242</v>
      </c>
      <c r="Z107">
        <v>116</v>
      </c>
      <c r="AA107" t="s">
        <v>108</v>
      </c>
      <c r="AB107">
        <v>70</v>
      </c>
      <c r="AC107">
        <v>58</v>
      </c>
      <c r="AD107">
        <v>553.62199999999996</v>
      </c>
      <c r="AE107">
        <v>0.31746000000000002</v>
      </c>
      <c r="AF107">
        <v>0.56097900000000001</v>
      </c>
      <c r="AH107">
        <v>2280</v>
      </c>
      <c r="AI107">
        <v>5.1634530000000001E-3</v>
      </c>
      <c r="AJ107">
        <f t="shared" si="1"/>
        <v>0.72809193763614166</v>
      </c>
      <c r="AK107">
        <f>U107 - AVERAGEIFS('Placebo Males'!U:U, 'Placebo Males'!B:B, B107, 'Placebo Males'!P:P, P107)</f>
        <v>130.66666666666663</v>
      </c>
      <c r="AL107">
        <f>V107 - AVERAGEIFS('Placebo Males'!V:V, 'Placebo Males'!B:B, B107, 'Placebo Males'!P:P, P107)</f>
        <v>-2.3333333333333428</v>
      </c>
      <c r="AM107">
        <f>W107 - AVERAGEIFS('Placebo Males'!W:W, 'Placebo Males'!B:B, B107, 'Placebo Males'!P:P, P107)</f>
        <v>56</v>
      </c>
      <c r="AN107">
        <f>X107 - AVERAGEIFS('Placebo Males'!X:X, 'Placebo Males'!B:B, B107, 'Placebo Males'!P:P, P107)</f>
        <v>-9</v>
      </c>
      <c r="AO107">
        <f>Y107-AVERAGEIFS('Placebo Males'!Y:Y,'Placebo Males'!B:B,B107,'Placebo Males'!P:P,P107)</f>
        <v>31</v>
      </c>
      <c r="AP107">
        <f>Z107 - AVERAGEIFS('Placebo Males'!Z:Z, 'Placebo Males'!B:B, B107, 'Placebo Males'!P:P, P107)</f>
        <v>34</v>
      </c>
      <c r="AQ107">
        <f>AB107 - AVERAGEIFS('Placebo Males'!AB:AB, 'Placebo Males'!B:B, B107, 'Placebo Males'!P:P, P107)</f>
        <v>18.666666666666664</v>
      </c>
      <c r="AR107">
        <f>AC107 - AVERAGEIFS('Placebo Males'!AC:AC, 'Placebo Males'!B:B, B107, 'Placebo Males'!P:P, P107)</f>
        <v>27</v>
      </c>
      <c r="AS107">
        <f>AD107 - AVERAGEIFS('Placebo Males'!AD:AD, 'Placebo Males'!B:B, B107, 'Placebo Males'!P:P, P107)</f>
        <v>-209.1693333333335</v>
      </c>
      <c r="AT107">
        <f>AE107 - AVERAGEIFS('Placebo Males'!AE:AE, 'Placebo Males'!B:B, B107, 'Placebo Males'!P:P, P107)</f>
        <v>0.14643466666666669</v>
      </c>
      <c r="AU107">
        <f>AF107 - AVERAGEIFS('Placebo Males'!AF:AF, 'Placebo Males'!B:B, B107, 'Placebo Males'!P:P, P107)</f>
        <v>0.12605233333333332</v>
      </c>
    </row>
    <row r="108" spans="1:47" x14ac:dyDescent="0.25">
      <c r="A108" t="s">
        <v>1308</v>
      </c>
      <c r="B108">
        <v>1013</v>
      </c>
      <c r="C108" t="s">
        <v>102</v>
      </c>
      <c r="D108">
        <v>32</v>
      </c>
      <c r="E108">
        <v>175.5</v>
      </c>
      <c r="F108">
        <v>74.099999999999994</v>
      </c>
      <c r="G108">
        <v>123.25</v>
      </c>
      <c r="H108">
        <v>66.5</v>
      </c>
      <c r="I108" t="s">
        <v>103</v>
      </c>
      <c r="J108" t="s">
        <v>104</v>
      </c>
      <c r="K108" t="s">
        <v>159</v>
      </c>
      <c r="L108" t="s">
        <v>211</v>
      </c>
      <c r="M108" t="s">
        <v>1201</v>
      </c>
      <c r="N108">
        <v>500</v>
      </c>
      <c r="O108" t="s">
        <v>1202</v>
      </c>
      <c r="P108">
        <v>3</v>
      </c>
      <c r="Q108" t="s">
        <v>113</v>
      </c>
      <c r="R108" t="s">
        <v>1201</v>
      </c>
      <c r="S108">
        <v>2340</v>
      </c>
      <c r="T108" t="s">
        <v>1236</v>
      </c>
      <c r="U108">
        <v>861</v>
      </c>
      <c r="V108">
        <v>139</v>
      </c>
      <c r="W108">
        <v>409</v>
      </c>
      <c r="X108">
        <v>103</v>
      </c>
      <c r="Y108">
        <v>175</v>
      </c>
      <c r="Z108">
        <v>131</v>
      </c>
      <c r="AA108" t="s">
        <v>108</v>
      </c>
      <c r="AB108">
        <v>55</v>
      </c>
      <c r="AC108">
        <v>65</v>
      </c>
      <c r="AD108">
        <v>441.05700000000002</v>
      </c>
      <c r="AE108">
        <v>0.12698400000000001</v>
      </c>
      <c r="AF108">
        <v>0.49217899999999998</v>
      </c>
      <c r="AH108">
        <v>2280</v>
      </c>
      <c r="AI108">
        <v>5.1634530000000001E-3</v>
      </c>
      <c r="AJ108">
        <f t="shared" si="1"/>
        <v>0.72809193763614166</v>
      </c>
      <c r="AK108">
        <f>U108 - AVERAGEIFS('Placebo Males'!U:U, 'Placebo Males'!B:B, B108, 'Placebo Males'!P:P, P108)</f>
        <v>23.333333333333371</v>
      </c>
      <c r="AL108">
        <f>V108 - AVERAGEIFS('Placebo Males'!V:V, 'Placebo Males'!B:B, B108, 'Placebo Males'!P:P, P108)</f>
        <v>1</v>
      </c>
      <c r="AM108">
        <f>W108 - AVERAGEIFS('Placebo Males'!W:W, 'Placebo Males'!B:B, B108, 'Placebo Males'!P:P, P108)</f>
        <v>55.333333333333314</v>
      </c>
      <c r="AN108">
        <f>X108 - AVERAGEIFS('Placebo Males'!X:X, 'Placebo Males'!B:B, B108, 'Placebo Males'!P:P, P108)</f>
        <v>-4</v>
      </c>
      <c r="AO108">
        <f>Y108-AVERAGEIFS('Placebo Males'!Y:Y,'Placebo Males'!B:B,B108,'Placebo Males'!P:P,P108)</f>
        <v>5</v>
      </c>
      <c r="AP108">
        <f>Z108 - AVERAGEIFS('Placebo Males'!Z:Z, 'Placebo Males'!B:B, B108, 'Placebo Males'!P:P, P108)</f>
        <v>54.333333333333329</v>
      </c>
      <c r="AQ108">
        <f>AB108 - AVERAGEIFS('Placebo Males'!AB:AB, 'Placebo Males'!B:B, B108, 'Placebo Males'!P:P, P108)</f>
        <v>13.333333333333336</v>
      </c>
      <c r="AR108">
        <f>AC108 - AVERAGEIFS('Placebo Males'!AC:AC, 'Placebo Males'!B:B, B108, 'Placebo Males'!P:P, P108)</f>
        <v>34.666666666666671</v>
      </c>
      <c r="AS108">
        <f>AD108 - AVERAGEIFS('Placebo Males'!AD:AD, 'Placebo Males'!B:B, B108, 'Placebo Males'!P:P, P108)</f>
        <v>-182.23233333333326</v>
      </c>
      <c r="AT108">
        <f>AE108 - AVERAGEIFS('Placebo Males'!AE:AE, 'Placebo Males'!B:B, B108, 'Placebo Males'!P:P, P108)</f>
        <v>5.4781500000000011E-2</v>
      </c>
      <c r="AU108">
        <f>AF108 - AVERAGEIFS('Placebo Males'!AF:AF, 'Placebo Males'!B:B, B108, 'Placebo Males'!P:P, P108)</f>
        <v>0.13708533333333328</v>
      </c>
    </row>
    <row r="109" spans="1:47" x14ac:dyDescent="0.25">
      <c r="A109" t="s">
        <v>1309</v>
      </c>
      <c r="B109">
        <v>1013</v>
      </c>
      <c r="C109" t="s">
        <v>102</v>
      </c>
      <c r="D109">
        <v>32</v>
      </c>
      <c r="E109">
        <v>175.5</v>
      </c>
      <c r="F109">
        <v>74.099999999999994</v>
      </c>
      <c r="G109">
        <v>123.25</v>
      </c>
      <c r="H109">
        <v>66.5</v>
      </c>
      <c r="I109" t="s">
        <v>103</v>
      </c>
      <c r="J109" t="s">
        <v>104</v>
      </c>
      <c r="K109" t="s">
        <v>159</v>
      </c>
      <c r="L109" t="s">
        <v>211</v>
      </c>
      <c r="M109" t="s">
        <v>1201</v>
      </c>
      <c r="N109">
        <v>500</v>
      </c>
      <c r="O109" t="s">
        <v>1202</v>
      </c>
      <c r="P109">
        <v>3</v>
      </c>
      <c r="Q109" t="s">
        <v>113</v>
      </c>
      <c r="R109" t="s">
        <v>1201</v>
      </c>
      <c r="S109">
        <v>2340</v>
      </c>
      <c r="T109" t="s">
        <v>1236</v>
      </c>
      <c r="U109">
        <v>902</v>
      </c>
      <c r="V109">
        <v>150</v>
      </c>
      <c r="W109">
        <v>410</v>
      </c>
      <c r="X109">
        <v>100</v>
      </c>
      <c r="Y109">
        <v>181</v>
      </c>
      <c r="Z109">
        <v>129</v>
      </c>
      <c r="AA109" t="s">
        <v>108</v>
      </c>
      <c r="AB109">
        <v>64</v>
      </c>
      <c r="AC109">
        <v>56</v>
      </c>
      <c r="AD109">
        <v>459.35199999999998</v>
      </c>
      <c r="AE109">
        <v>0.125</v>
      </c>
      <c r="AF109">
        <v>0.48904199999999998</v>
      </c>
      <c r="AH109">
        <v>2280</v>
      </c>
      <c r="AI109">
        <v>5.1634530000000001E-3</v>
      </c>
      <c r="AJ109">
        <f t="shared" si="1"/>
        <v>0.72809193763614166</v>
      </c>
      <c r="AK109">
        <f>U109 - AVERAGEIFS('Placebo Males'!U:U, 'Placebo Males'!B:B, B109, 'Placebo Males'!P:P, P109)</f>
        <v>64.333333333333371</v>
      </c>
      <c r="AL109">
        <f>V109 - AVERAGEIFS('Placebo Males'!V:V, 'Placebo Males'!B:B, B109, 'Placebo Males'!P:P, P109)</f>
        <v>12</v>
      </c>
      <c r="AM109">
        <f>W109 - AVERAGEIFS('Placebo Males'!W:W, 'Placebo Males'!B:B, B109, 'Placebo Males'!P:P, P109)</f>
        <v>56.333333333333314</v>
      </c>
      <c r="AN109">
        <f>X109 - AVERAGEIFS('Placebo Males'!X:X, 'Placebo Males'!B:B, B109, 'Placebo Males'!P:P, P109)</f>
        <v>-7</v>
      </c>
      <c r="AO109">
        <f>Y109-AVERAGEIFS('Placebo Males'!Y:Y,'Placebo Males'!B:B,B109,'Placebo Males'!P:P,P109)</f>
        <v>11</v>
      </c>
      <c r="AP109">
        <f>Z109 - AVERAGEIFS('Placebo Males'!Z:Z, 'Placebo Males'!B:B, B109, 'Placebo Males'!P:P, P109)</f>
        <v>52.333333333333329</v>
      </c>
      <c r="AQ109">
        <f>AB109 - AVERAGEIFS('Placebo Males'!AB:AB, 'Placebo Males'!B:B, B109, 'Placebo Males'!P:P, P109)</f>
        <v>22.333333333333336</v>
      </c>
      <c r="AR109">
        <f>AC109 - AVERAGEIFS('Placebo Males'!AC:AC, 'Placebo Males'!B:B, B109, 'Placebo Males'!P:P, P109)</f>
        <v>25.666666666666668</v>
      </c>
      <c r="AS109">
        <f>AD109 - AVERAGEIFS('Placebo Males'!AD:AD, 'Placebo Males'!B:B, B109, 'Placebo Males'!P:P, P109)</f>
        <v>-163.9373333333333</v>
      </c>
      <c r="AT109">
        <f>AE109 - AVERAGEIFS('Placebo Males'!AE:AE, 'Placebo Males'!B:B, B109, 'Placebo Males'!P:P, P109)</f>
        <v>5.2797499999999997E-2</v>
      </c>
      <c r="AU109">
        <f>AF109 - AVERAGEIFS('Placebo Males'!AF:AF, 'Placebo Males'!B:B, B109, 'Placebo Males'!P:P, P109)</f>
        <v>0.13394833333333328</v>
      </c>
    </row>
    <row r="110" spans="1:47" x14ac:dyDescent="0.25">
      <c r="A110" t="s">
        <v>1310</v>
      </c>
      <c r="B110">
        <v>1013</v>
      </c>
      <c r="C110" t="s">
        <v>102</v>
      </c>
      <c r="D110">
        <v>32</v>
      </c>
      <c r="E110">
        <v>175.5</v>
      </c>
      <c r="F110">
        <v>74.099999999999994</v>
      </c>
      <c r="G110">
        <v>123.25</v>
      </c>
      <c r="H110">
        <v>66.5</v>
      </c>
      <c r="I110" t="s">
        <v>103</v>
      </c>
      <c r="J110" t="s">
        <v>104</v>
      </c>
      <c r="K110" t="s">
        <v>159</v>
      </c>
      <c r="L110" t="s">
        <v>211</v>
      </c>
      <c r="M110" t="s">
        <v>1201</v>
      </c>
      <c r="N110">
        <v>500</v>
      </c>
      <c r="O110" t="s">
        <v>1202</v>
      </c>
      <c r="P110">
        <v>3</v>
      </c>
      <c r="Q110" t="s">
        <v>113</v>
      </c>
      <c r="R110" t="s">
        <v>1201</v>
      </c>
      <c r="S110">
        <v>2340</v>
      </c>
      <c r="T110" t="s">
        <v>1236</v>
      </c>
      <c r="U110">
        <v>793</v>
      </c>
      <c r="V110">
        <v>147</v>
      </c>
      <c r="W110">
        <v>414</v>
      </c>
      <c r="X110">
        <v>105</v>
      </c>
      <c r="Y110">
        <v>165</v>
      </c>
      <c r="Z110">
        <v>144</v>
      </c>
      <c r="AA110" t="s">
        <v>108</v>
      </c>
      <c r="AB110">
        <v>47</v>
      </c>
      <c r="AC110">
        <v>74</v>
      </c>
      <c r="AD110">
        <v>409.89699999999999</v>
      </c>
      <c r="AE110">
        <v>0.13559299999999999</v>
      </c>
      <c r="AF110">
        <v>0.50110600000000005</v>
      </c>
      <c r="AH110">
        <v>2280</v>
      </c>
      <c r="AI110">
        <v>5.1634530000000001E-3</v>
      </c>
      <c r="AJ110">
        <f t="shared" si="1"/>
        <v>0.72809193763614166</v>
      </c>
      <c r="AK110">
        <f>U110 - AVERAGEIFS('Placebo Males'!U:U, 'Placebo Males'!B:B, B110, 'Placebo Males'!P:P, P110)</f>
        <v>-44.666666666666629</v>
      </c>
      <c r="AL110">
        <f>V110 - AVERAGEIFS('Placebo Males'!V:V, 'Placebo Males'!B:B, B110, 'Placebo Males'!P:P, P110)</f>
        <v>9</v>
      </c>
      <c r="AM110">
        <f>W110 - AVERAGEIFS('Placebo Males'!W:W, 'Placebo Males'!B:B, B110, 'Placebo Males'!P:P, P110)</f>
        <v>60.333333333333314</v>
      </c>
      <c r="AN110">
        <f>X110 - AVERAGEIFS('Placebo Males'!X:X, 'Placebo Males'!B:B, B110, 'Placebo Males'!P:P, P110)</f>
        <v>-2</v>
      </c>
      <c r="AO110">
        <f>Y110-AVERAGEIFS('Placebo Males'!Y:Y,'Placebo Males'!B:B,B110,'Placebo Males'!P:P,P110)</f>
        <v>-5</v>
      </c>
      <c r="AP110">
        <f>Z110 - AVERAGEIFS('Placebo Males'!Z:Z, 'Placebo Males'!B:B, B110, 'Placebo Males'!P:P, P110)</f>
        <v>67.333333333333329</v>
      </c>
      <c r="AQ110">
        <f>AB110 - AVERAGEIFS('Placebo Males'!AB:AB, 'Placebo Males'!B:B, B110, 'Placebo Males'!P:P, P110)</f>
        <v>5.3333333333333357</v>
      </c>
      <c r="AR110">
        <f>AC110 - AVERAGEIFS('Placebo Males'!AC:AC, 'Placebo Males'!B:B, B110, 'Placebo Males'!P:P, P110)</f>
        <v>43.666666666666671</v>
      </c>
      <c r="AS110">
        <f>AD110 - AVERAGEIFS('Placebo Males'!AD:AD, 'Placebo Males'!B:B, B110, 'Placebo Males'!P:P, P110)</f>
        <v>-213.39233333333328</v>
      </c>
      <c r="AT110">
        <f>AE110 - AVERAGEIFS('Placebo Males'!AE:AE, 'Placebo Males'!B:B, B110, 'Placebo Males'!P:P, P110)</f>
        <v>6.3390499999999989E-2</v>
      </c>
      <c r="AU110">
        <f>AF110 - AVERAGEIFS('Placebo Males'!AF:AF, 'Placebo Males'!B:B, B110, 'Placebo Males'!P:P, P110)</f>
        <v>0.14601233333333336</v>
      </c>
    </row>
    <row r="111" spans="1:47" x14ac:dyDescent="0.25">
      <c r="A111" t="s">
        <v>1311</v>
      </c>
      <c r="B111">
        <v>1018</v>
      </c>
      <c r="C111" t="s">
        <v>102</v>
      </c>
      <c r="D111">
        <v>30</v>
      </c>
      <c r="E111">
        <v>182</v>
      </c>
      <c r="F111">
        <v>73.3</v>
      </c>
      <c r="G111">
        <v>105.5</v>
      </c>
      <c r="H111">
        <v>58.5</v>
      </c>
      <c r="I111" t="s">
        <v>103</v>
      </c>
      <c r="J111" t="s">
        <v>104</v>
      </c>
      <c r="K111" t="s">
        <v>409</v>
      </c>
      <c r="L111" t="s">
        <v>106</v>
      </c>
      <c r="M111" t="s">
        <v>1201</v>
      </c>
      <c r="N111">
        <v>500</v>
      </c>
      <c r="O111" t="s">
        <v>1202</v>
      </c>
      <c r="P111">
        <v>2</v>
      </c>
      <c r="Q111" t="s">
        <v>113</v>
      </c>
      <c r="R111" t="s">
        <v>1201</v>
      </c>
      <c r="S111">
        <v>2340</v>
      </c>
      <c r="T111" t="s">
        <v>1236</v>
      </c>
      <c r="U111">
        <v>1331</v>
      </c>
      <c r="V111">
        <v>157</v>
      </c>
      <c r="W111">
        <v>526</v>
      </c>
      <c r="X111">
        <v>106</v>
      </c>
      <c r="Y111">
        <v>302</v>
      </c>
      <c r="Z111">
        <v>118</v>
      </c>
      <c r="AA111" t="s">
        <v>108</v>
      </c>
      <c r="AB111">
        <v>157</v>
      </c>
      <c r="AC111">
        <v>39</v>
      </c>
      <c r="AD111">
        <v>225.15100000000001</v>
      </c>
      <c r="AE111">
        <v>0.74193500000000001</v>
      </c>
      <c r="AF111">
        <v>0.64179299999999995</v>
      </c>
      <c r="AH111">
        <v>2280</v>
      </c>
      <c r="AI111">
        <v>5.1634530000000001E-3</v>
      </c>
      <c r="AJ111">
        <f t="shared" si="1"/>
        <v>0.72809193763614166</v>
      </c>
      <c r="AK111">
        <f>U111 - AVERAGEIFS('Placebo Males'!U:U, 'Placebo Males'!B:B, B111, 'Placebo Males'!P:P, P111)</f>
        <v>295.66666666666674</v>
      </c>
      <c r="AL111">
        <f>V111 - AVERAGEIFS('Placebo Males'!V:V, 'Placebo Males'!B:B, B111, 'Placebo Males'!P:P, P111)</f>
        <v>8.3333333333333428</v>
      </c>
      <c r="AM111">
        <f>W111 - AVERAGEIFS('Placebo Males'!W:W, 'Placebo Males'!B:B, B111, 'Placebo Males'!P:P, P111)</f>
        <v>113</v>
      </c>
      <c r="AN111">
        <f>X111 - AVERAGEIFS('Placebo Males'!X:X, 'Placebo Males'!B:B, B111, 'Placebo Males'!P:P, P111)</f>
        <v>-11.333333333333329</v>
      </c>
      <c r="AO111">
        <f>Y111-AVERAGEIFS('Placebo Males'!Y:Y,'Placebo Males'!B:B,B111,'Placebo Males'!P:P,P111)</f>
        <v>79.333333333333343</v>
      </c>
      <c r="AP111">
        <f>Z111 - AVERAGEIFS('Placebo Males'!Z:Z, 'Placebo Males'!B:B, B111, 'Placebo Males'!P:P, P111)</f>
        <v>45</v>
      </c>
      <c r="AQ111">
        <f>AB111 - AVERAGEIFS('Placebo Males'!AB:AB, 'Placebo Males'!B:B, B111, 'Placebo Males'!P:P, P111)</f>
        <v>111.66666666666666</v>
      </c>
      <c r="AR111">
        <f>AC111 - AVERAGEIFS('Placebo Males'!AC:AC, 'Placebo Males'!B:B, B111, 'Placebo Males'!P:P, P111)</f>
        <v>11</v>
      </c>
      <c r="AS111">
        <f>AD111 - AVERAGEIFS('Placebo Males'!AD:AD, 'Placebo Males'!B:B, B111, 'Placebo Males'!P:P, P111)</f>
        <v>-150.40499999999997</v>
      </c>
      <c r="AT111">
        <f>AE111 - AVERAGEIFS('Placebo Males'!AE:AE, 'Placebo Males'!B:B, B111, 'Placebo Males'!P:P, P111)</f>
        <v>0.48824099999999998</v>
      </c>
      <c r="AU111">
        <f>AF111 - AVERAGEIFS('Placebo Males'!AF:AF, 'Placebo Males'!B:B, B111, 'Placebo Males'!P:P, P111)</f>
        <v>0.16251333333333334</v>
      </c>
    </row>
    <row r="112" spans="1:47" x14ac:dyDescent="0.25">
      <c r="A112" t="s">
        <v>1312</v>
      </c>
      <c r="B112">
        <v>1018</v>
      </c>
      <c r="C112" t="s">
        <v>102</v>
      </c>
      <c r="D112">
        <v>30</v>
      </c>
      <c r="E112">
        <v>182</v>
      </c>
      <c r="F112">
        <v>73.3</v>
      </c>
      <c r="G112">
        <v>105.5</v>
      </c>
      <c r="H112">
        <v>58.5</v>
      </c>
      <c r="I112" t="s">
        <v>103</v>
      </c>
      <c r="J112" t="s">
        <v>104</v>
      </c>
      <c r="K112" t="s">
        <v>409</v>
      </c>
      <c r="L112" t="s">
        <v>106</v>
      </c>
      <c r="M112" t="s">
        <v>1201</v>
      </c>
      <c r="N112">
        <v>500</v>
      </c>
      <c r="O112" t="s">
        <v>1202</v>
      </c>
      <c r="P112">
        <v>2</v>
      </c>
      <c r="Q112" t="s">
        <v>113</v>
      </c>
      <c r="R112" t="s">
        <v>1201</v>
      </c>
      <c r="S112">
        <v>2340</v>
      </c>
      <c r="T112" t="s">
        <v>1236</v>
      </c>
      <c r="U112">
        <v>1232</v>
      </c>
      <c r="V112">
        <v>153</v>
      </c>
      <c r="W112">
        <v>536</v>
      </c>
      <c r="X112">
        <v>106</v>
      </c>
      <c r="Y112">
        <v>306</v>
      </c>
      <c r="Z112">
        <v>124</v>
      </c>
      <c r="AA112" t="s">
        <v>108</v>
      </c>
      <c r="AB112">
        <v>172</v>
      </c>
      <c r="AC112">
        <v>50</v>
      </c>
      <c r="AD112">
        <v>202.404</v>
      </c>
      <c r="AE112">
        <v>0.59375</v>
      </c>
      <c r="AF112">
        <v>0.64157600000000004</v>
      </c>
      <c r="AH112">
        <v>2270</v>
      </c>
      <c r="AI112">
        <v>5.1408060000000004E-3</v>
      </c>
      <c r="AJ112">
        <f t="shared" si="1"/>
        <v>0.72756948701326918</v>
      </c>
      <c r="AK112">
        <f>U112 - AVERAGEIFS('Placebo Males'!U:U, 'Placebo Males'!B:B, B112, 'Placebo Males'!P:P, P112)</f>
        <v>196.66666666666674</v>
      </c>
      <c r="AL112">
        <f>V112 - AVERAGEIFS('Placebo Males'!V:V, 'Placebo Males'!B:B, B112, 'Placebo Males'!P:P, P112)</f>
        <v>4.3333333333333428</v>
      </c>
      <c r="AM112">
        <f>W112 - AVERAGEIFS('Placebo Males'!W:W, 'Placebo Males'!B:B, B112, 'Placebo Males'!P:P, P112)</f>
        <v>123</v>
      </c>
      <c r="AN112">
        <f>X112 - AVERAGEIFS('Placebo Males'!X:X, 'Placebo Males'!B:B, B112, 'Placebo Males'!P:P, P112)</f>
        <v>-11.333333333333329</v>
      </c>
      <c r="AO112">
        <f>Y112-AVERAGEIFS('Placebo Males'!Y:Y,'Placebo Males'!B:B,B112,'Placebo Males'!P:P,P112)</f>
        <v>83.333333333333343</v>
      </c>
      <c r="AP112">
        <f>Z112 - AVERAGEIFS('Placebo Males'!Z:Z, 'Placebo Males'!B:B, B112, 'Placebo Males'!P:P, P112)</f>
        <v>51</v>
      </c>
      <c r="AQ112">
        <f>AB112 - AVERAGEIFS('Placebo Males'!AB:AB, 'Placebo Males'!B:B, B112, 'Placebo Males'!P:P, P112)</f>
        <v>126.66666666666666</v>
      </c>
      <c r="AR112">
        <f>AC112 - AVERAGEIFS('Placebo Males'!AC:AC, 'Placebo Males'!B:B, B112, 'Placebo Males'!P:P, P112)</f>
        <v>22</v>
      </c>
      <c r="AS112">
        <f>AD112 - AVERAGEIFS('Placebo Males'!AD:AD, 'Placebo Males'!B:B, B112, 'Placebo Males'!P:P, P112)</f>
        <v>-173.15199999999999</v>
      </c>
      <c r="AT112">
        <f>AE112 - AVERAGEIFS('Placebo Males'!AE:AE, 'Placebo Males'!B:B, B112, 'Placebo Males'!P:P, P112)</f>
        <v>0.34005599999999997</v>
      </c>
      <c r="AU112">
        <f>AF112 - AVERAGEIFS('Placebo Males'!AF:AF, 'Placebo Males'!B:B, B112, 'Placebo Males'!P:P, P112)</f>
        <v>0.16229633333333343</v>
      </c>
    </row>
    <row r="113" spans="1:47" x14ac:dyDescent="0.25">
      <c r="A113" t="s">
        <v>1313</v>
      </c>
      <c r="B113">
        <v>1018</v>
      </c>
      <c r="C113" t="s">
        <v>102</v>
      </c>
      <c r="D113">
        <v>30</v>
      </c>
      <c r="E113">
        <v>182</v>
      </c>
      <c r="F113">
        <v>73.3</v>
      </c>
      <c r="G113">
        <v>105.5</v>
      </c>
      <c r="H113">
        <v>58.5</v>
      </c>
      <c r="I113" t="s">
        <v>103</v>
      </c>
      <c r="J113" t="s">
        <v>104</v>
      </c>
      <c r="K113" t="s">
        <v>409</v>
      </c>
      <c r="L113" t="s">
        <v>106</v>
      </c>
      <c r="M113" t="s">
        <v>1201</v>
      </c>
      <c r="N113">
        <v>500</v>
      </c>
      <c r="O113" t="s">
        <v>1202</v>
      </c>
      <c r="P113">
        <v>2</v>
      </c>
      <c r="Q113" t="s">
        <v>113</v>
      </c>
      <c r="R113" t="s">
        <v>1201</v>
      </c>
      <c r="S113">
        <v>2340</v>
      </c>
      <c r="T113" t="s">
        <v>1236</v>
      </c>
      <c r="U113">
        <v>1234</v>
      </c>
      <c r="V113">
        <v>162</v>
      </c>
      <c r="W113">
        <v>529</v>
      </c>
      <c r="X113">
        <v>103</v>
      </c>
      <c r="Y113">
        <v>306</v>
      </c>
      <c r="Z113">
        <v>120</v>
      </c>
      <c r="AA113" t="s">
        <v>108</v>
      </c>
      <c r="AB113">
        <v>144</v>
      </c>
      <c r="AC113">
        <v>44</v>
      </c>
      <c r="AD113">
        <v>223.715</v>
      </c>
      <c r="AE113" t="s">
        <v>108</v>
      </c>
      <c r="AF113" t="s">
        <v>108</v>
      </c>
      <c r="AH113">
        <v>2270</v>
      </c>
      <c r="AI113">
        <v>5.1408060000000004E-3</v>
      </c>
      <c r="AJ113">
        <f t="shared" si="1"/>
        <v>0.72756948701326918</v>
      </c>
      <c r="AK113">
        <f>U113 - AVERAGEIFS('Placebo Males'!U:U, 'Placebo Males'!B:B, B113, 'Placebo Males'!P:P, P113)</f>
        <v>198.66666666666674</v>
      </c>
      <c r="AL113">
        <f>V113 - AVERAGEIFS('Placebo Males'!V:V, 'Placebo Males'!B:B, B113, 'Placebo Males'!P:P, P113)</f>
        <v>13.333333333333343</v>
      </c>
      <c r="AM113">
        <f>W113 - AVERAGEIFS('Placebo Males'!W:W, 'Placebo Males'!B:B, B113, 'Placebo Males'!P:P, P113)</f>
        <v>116</v>
      </c>
      <c r="AN113">
        <f>X113 - AVERAGEIFS('Placebo Males'!X:X, 'Placebo Males'!B:B, B113, 'Placebo Males'!P:P, P113)</f>
        <v>-14.333333333333329</v>
      </c>
      <c r="AO113">
        <f>Y113-AVERAGEIFS('Placebo Males'!Y:Y,'Placebo Males'!B:B,B113,'Placebo Males'!P:P,P113)</f>
        <v>83.333333333333343</v>
      </c>
      <c r="AP113">
        <f>Z113 - AVERAGEIFS('Placebo Males'!Z:Z, 'Placebo Males'!B:B, B113, 'Placebo Males'!P:P, P113)</f>
        <v>47</v>
      </c>
      <c r="AQ113">
        <f>AB113 - AVERAGEIFS('Placebo Males'!AB:AB, 'Placebo Males'!B:B, B113, 'Placebo Males'!P:P, P113)</f>
        <v>98.666666666666657</v>
      </c>
      <c r="AR113">
        <f>AC113 - AVERAGEIFS('Placebo Males'!AC:AC, 'Placebo Males'!B:B, B113, 'Placebo Males'!P:P, P113)</f>
        <v>16</v>
      </c>
      <c r="AS113">
        <f>AD113 - AVERAGEIFS('Placebo Males'!AD:AD, 'Placebo Males'!B:B, B113, 'Placebo Males'!P:P, P113)</f>
        <v>-151.84099999999998</v>
      </c>
      <c r="AT113" t="e">
        <f>AE113 - AVERAGEIFS('Placebo Males'!AE:AE, 'Placebo Males'!B:B, B113, 'Placebo Males'!P:P, P113)</f>
        <v>#VALUE!</v>
      </c>
      <c r="AU113" t="e">
        <f>AF113 - AVERAGEIFS('Placebo Males'!AF:AF, 'Placebo Males'!B:B, B113, 'Placebo Males'!P:P, P113)</f>
        <v>#VALUE!</v>
      </c>
    </row>
    <row r="114" spans="1:47" x14ac:dyDescent="0.25">
      <c r="A114" t="s">
        <v>1314</v>
      </c>
      <c r="B114">
        <v>1012</v>
      </c>
      <c r="C114" t="s">
        <v>102</v>
      </c>
      <c r="D114">
        <v>21</v>
      </c>
      <c r="E114">
        <v>180.1</v>
      </c>
      <c r="F114">
        <v>61.8</v>
      </c>
      <c r="G114">
        <v>103.5</v>
      </c>
      <c r="H114">
        <v>56.5</v>
      </c>
      <c r="I114" t="s">
        <v>103</v>
      </c>
      <c r="J114" t="s">
        <v>104</v>
      </c>
      <c r="K114" t="s">
        <v>105</v>
      </c>
      <c r="L114" t="s">
        <v>311</v>
      </c>
      <c r="M114" t="s">
        <v>1201</v>
      </c>
      <c r="N114">
        <v>500</v>
      </c>
      <c r="O114" t="s">
        <v>1202</v>
      </c>
      <c r="P114">
        <v>3.5</v>
      </c>
      <c r="Q114" t="s">
        <v>113</v>
      </c>
      <c r="R114" t="s">
        <v>1201</v>
      </c>
      <c r="S114">
        <v>2330</v>
      </c>
      <c r="T114" t="s">
        <v>1236</v>
      </c>
      <c r="U114">
        <v>997</v>
      </c>
      <c r="V114">
        <v>213</v>
      </c>
      <c r="W114">
        <v>412</v>
      </c>
      <c r="X114">
        <v>109</v>
      </c>
      <c r="Y114">
        <v>224</v>
      </c>
      <c r="Z114">
        <v>79</v>
      </c>
      <c r="AA114" t="s">
        <v>108</v>
      </c>
      <c r="AB114">
        <v>66</v>
      </c>
      <c r="AC114">
        <v>23</v>
      </c>
      <c r="AD114">
        <v>634.53899999999999</v>
      </c>
      <c r="AE114">
        <v>0.36734699999999998</v>
      </c>
      <c r="AF114">
        <v>0.45211200000000001</v>
      </c>
      <c r="AH114">
        <v>2270</v>
      </c>
      <c r="AI114">
        <v>5.1408060000000004E-3</v>
      </c>
      <c r="AJ114">
        <f t="shared" si="1"/>
        <v>0.72756948701326918</v>
      </c>
      <c r="AK114">
        <f>U114 - AVERAGEIFS('Placebo Males'!U:U, 'Placebo Males'!B:B, B114, 'Placebo Males'!P:P, P114)</f>
        <v>63.333333333333371</v>
      </c>
      <c r="AL114">
        <f>V114 - AVERAGEIFS('Placebo Males'!V:V, 'Placebo Males'!B:B, B114, 'Placebo Males'!P:P, P114)</f>
        <v>-1.6666666666666572</v>
      </c>
      <c r="AM114">
        <f>W114 - AVERAGEIFS('Placebo Males'!W:W, 'Placebo Males'!B:B, B114, 'Placebo Males'!P:P, P114)</f>
        <v>56</v>
      </c>
      <c r="AN114">
        <f>X114 - AVERAGEIFS('Placebo Males'!X:X, 'Placebo Males'!B:B, B114, 'Placebo Males'!P:P, P114)</f>
        <v>7.6666666666666714</v>
      </c>
      <c r="AO114">
        <f>Y114-AVERAGEIFS('Placebo Males'!Y:Y,'Placebo Males'!B:B,B114,'Placebo Males'!P:P,P114)</f>
        <v>32.333333333333343</v>
      </c>
      <c r="AP114">
        <f>Z114 - AVERAGEIFS('Placebo Males'!Z:Z, 'Placebo Males'!B:B, B114, 'Placebo Males'!P:P, P114)</f>
        <v>16</v>
      </c>
      <c r="AQ114">
        <f>AB114 - AVERAGEIFS('Placebo Males'!AB:AB, 'Placebo Males'!B:B, B114, 'Placebo Males'!P:P, P114)</f>
        <v>26</v>
      </c>
      <c r="AR114">
        <f>AC114 - AVERAGEIFS('Placebo Males'!AC:AC, 'Placebo Males'!B:B, B114, 'Placebo Males'!P:P, P114)</f>
        <v>-0.66666666666666785</v>
      </c>
      <c r="AS114">
        <f>AD114 - AVERAGEIFS('Placebo Males'!AD:AD, 'Placebo Males'!B:B, B114, 'Placebo Males'!P:P, P114)</f>
        <v>-89.616333333333273</v>
      </c>
      <c r="AT114">
        <f>AE114 - AVERAGEIFS('Placebo Males'!AE:AE, 'Placebo Males'!B:B, B114, 'Placebo Males'!P:P, P114)</f>
        <v>0.244197</v>
      </c>
      <c r="AU114">
        <f>AF114 - AVERAGEIFS('Placebo Males'!AF:AF, 'Placebo Males'!B:B, B114, 'Placebo Males'!P:P, P114)</f>
        <v>0.15883799999999998</v>
      </c>
    </row>
    <row r="115" spans="1:47" x14ac:dyDescent="0.25">
      <c r="A115" t="s">
        <v>1315</v>
      </c>
      <c r="B115">
        <v>1012</v>
      </c>
      <c r="C115" t="s">
        <v>102</v>
      </c>
      <c r="D115">
        <v>21</v>
      </c>
      <c r="E115">
        <v>180.1</v>
      </c>
      <c r="F115">
        <v>61.8</v>
      </c>
      <c r="G115">
        <v>103.5</v>
      </c>
      <c r="H115">
        <v>56.5</v>
      </c>
      <c r="I115" t="s">
        <v>103</v>
      </c>
      <c r="J115" t="s">
        <v>104</v>
      </c>
      <c r="K115" t="s">
        <v>105</v>
      </c>
      <c r="L115" t="s">
        <v>311</v>
      </c>
      <c r="M115" t="s">
        <v>1201</v>
      </c>
      <c r="N115">
        <v>500</v>
      </c>
      <c r="O115" t="s">
        <v>1202</v>
      </c>
      <c r="P115">
        <v>3.5</v>
      </c>
      <c r="Q115" t="s">
        <v>113</v>
      </c>
      <c r="R115" t="s">
        <v>1201</v>
      </c>
      <c r="S115">
        <v>2330</v>
      </c>
      <c r="T115" t="s">
        <v>1236</v>
      </c>
      <c r="U115">
        <v>998</v>
      </c>
      <c r="V115">
        <v>214</v>
      </c>
      <c r="W115">
        <v>410</v>
      </c>
      <c r="X115">
        <v>104</v>
      </c>
      <c r="Y115">
        <v>226</v>
      </c>
      <c r="Z115">
        <v>80</v>
      </c>
      <c r="AA115" t="s">
        <v>108</v>
      </c>
      <c r="AB115">
        <v>67</v>
      </c>
      <c r="AC115">
        <v>24</v>
      </c>
      <c r="AD115">
        <v>619.17600000000004</v>
      </c>
      <c r="AE115">
        <v>0.408163</v>
      </c>
      <c r="AF115">
        <v>0.45074599999999998</v>
      </c>
      <c r="AH115">
        <v>2260</v>
      </c>
      <c r="AI115">
        <v>5.1181589999999997E-3</v>
      </c>
      <c r="AJ115">
        <f t="shared" si="1"/>
        <v>0.72704409805123749</v>
      </c>
      <c r="AK115">
        <f>U115 - AVERAGEIFS('Placebo Males'!U:U, 'Placebo Males'!B:B, B115, 'Placebo Males'!P:P, P115)</f>
        <v>64.333333333333371</v>
      </c>
      <c r="AL115">
        <f>V115 - AVERAGEIFS('Placebo Males'!V:V, 'Placebo Males'!B:B, B115, 'Placebo Males'!P:P, P115)</f>
        <v>-0.66666666666665719</v>
      </c>
      <c r="AM115">
        <f>W115 - AVERAGEIFS('Placebo Males'!W:W, 'Placebo Males'!B:B, B115, 'Placebo Males'!P:P, P115)</f>
        <v>54</v>
      </c>
      <c r="AN115">
        <f>X115 - AVERAGEIFS('Placebo Males'!X:X, 'Placebo Males'!B:B, B115, 'Placebo Males'!P:P, P115)</f>
        <v>2.6666666666666714</v>
      </c>
      <c r="AO115">
        <f>Y115-AVERAGEIFS('Placebo Males'!Y:Y,'Placebo Males'!B:B,B115,'Placebo Males'!P:P,P115)</f>
        <v>34.333333333333343</v>
      </c>
      <c r="AP115">
        <f>Z115 - AVERAGEIFS('Placebo Males'!Z:Z, 'Placebo Males'!B:B, B115, 'Placebo Males'!P:P, P115)</f>
        <v>17</v>
      </c>
      <c r="AQ115">
        <f>AB115 - AVERAGEIFS('Placebo Males'!AB:AB, 'Placebo Males'!B:B, B115, 'Placebo Males'!P:P, P115)</f>
        <v>27</v>
      </c>
      <c r="AR115">
        <f>AC115 - AVERAGEIFS('Placebo Males'!AC:AC, 'Placebo Males'!B:B, B115, 'Placebo Males'!P:P, P115)</f>
        <v>0.33333333333333215</v>
      </c>
      <c r="AS115">
        <f>AD115 - AVERAGEIFS('Placebo Males'!AD:AD, 'Placebo Males'!B:B, B115, 'Placebo Males'!P:P, P115)</f>
        <v>-104.97933333333322</v>
      </c>
      <c r="AT115">
        <f>AE115 - AVERAGEIFS('Placebo Males'!AE:AE, 'Placebo Males'!B:B, B115, 'Placebo Males'!P:P, P115)</f>
        <v>0.28501300000000002</v>
      </c>
      <c r="AU115">
        <f>AF115 - AVERAGEIFS('Placebo Males'!AF:AF, 'Placebo Males'!B:B, B115, 'Placebo Males'!P:P, P115)</f>
        <v>0.15747199999999995</v>
      </c>
    </row>
    <row r="116" spans="1:47" x14ac:dyDescent="0.25">
      <c r="A116" t="s">
        <v>1316</v>
      </c>
      <c r="B116">
        <v>1012</v>
      </c>
      <c r="C116" t="s">
        <v>102</v>
      </c>
      <c r="D116">
        <v>21</v>
      </c>
      <c r="E116">
        <v>180.1</v>
      </c>
      <c r="F116">
        <v>61.8</v>
      </c>
      <c r="G116">
        <v>103.5</v>
      </c>
      <c r="H116">
        <v>56.5</v>
      </c>
      <c r="I116" t="s">
        <v>103</v>
      </c>
      <c r="J116" t="s">
        <v>104</v>
      </c>
      <c r="K116" t="s">
        <v>105</v>
      </c>
      <c r="L116" t="s">
        <v>311</v>
      </c>
      <c r="M116" t="s">
        <v>1201</v>
      </c>
      <c r="N116">
        <v>500</v>
      </c>
      <c r="O116" t="s">
        <v>1202</v>
      </c>
      <c r="P116">
        <v>3.5</v>
      </c>
      <c r="Q116" t="s">
        <v>113</v>
      </c>
      <c r="R116" t="s">
        <v>1201</v>
      </c>
      <c r="S116">
        <v>2330</v>
      </c>
      <c r="T116" t="s">
        <v>1236</v>
      </c>
      <c r="U116">
        <v>1003</v>
      </c>
      <c r="V116">
        <v>216</v>
      </c>
      <c r="W116">
        <v>410</v>
      </c>
      <c r="X116">
        <v>103</v>
      </c>
      <c r="Y116">
        <v>228</v>
      </c>
      <c r="Z116">
        <v>79</v>
      </c>
      <c r="AA116" t="s">
        <v>108</v>
      </c>
      <c r="AB116">
        <v>69</v>
      </c>
      <c r="AC116">
        <v>21</v>
      </c>
      <c r="AD116">
        <v>621.00199999999995</v>
      </c>
      <c r="AE116">
        <v>0.38775500000000002</v>
      </c>
      <c r="AF116">
        <v>0.457424</v>
      </c>
      <c r="AH116">
        <v>2260</v>
      </c>
      <c r="AI116">
        <v>5.1181589999999997E-3</v>
      </c>
      <c r="AJ116">
        <f t="shared" si="1"/>
        <v>0.72704409805123749</v>
      </c>
      <c r="AK116">
        <f>U116 - AVERAGEIFS('Placebo Males'!U:U, 'Placebo Males'!B:B, B116, 'Placebo Males'!P:P, P116)</f>
        <v>69.333333333333371</v>
      </c>
      <c r="AL116">
        <f>V116 - AVERAGEIFS('Placebo Males'!V:V, 'Placebo Males'!B:B, B116, 'Placebo Males'!P:P, P116)</f>
        <v>1.3333333333333428</v>
      </c>
      <c r="AM116">
        <f>W116 - AVERAGEIFS('Placebo Males'!W:W, 'Placebo Males'!B:B, B116, 'Placebo Males'!P:P, P116)</f>
        <v>54</v>
      </c>
      <c r="AN116">
        <f>X116 - AVERAGEIFS('Placebo Males'!X:X, 'Placebo Males'!B:B, B116, 'Placebo Males'!P:P, P116)</f>
        <v>1.6666666666666714</v>
      </c>
      <c r="AO116">
        <f>Y116-AVERAGEIFS('Placebo Males'!Y:Y,'Placebo Males'!B:B,B116,'Placebo Males'!P:P,P116)</f>
        <v>36.333333333333343</v>
      </c>
      <c r="AP116">
        <f>Z116 - AVERAGEIFS('Placebo Males'!Z:Z, 'Placebo Males'!B:B, B116, 'Placebo Males'!P:P, P116)</f>
        <v>16</v>
      </c>
      <c r="AQ116">
        <f>AB116 - AVERAGEIFS('Placebo Males'!AB:AB, 'Placebo Males'!B:B, B116, 'Placebo Males'!P:P, P116)</f>
        <v>29</v>
      </c>
      <c r="AR116">
        <f>AC116 - AVERAGEIFS('Placebo Males'!AC:AC, 'Placebo Males'!B:B, B116, 'Placebo Males'!P:P, P116)</f>
        <v>-2.6666666666666679</v>
      </c>
      <c r="AS116">
        <f>AD116 - AVERAGEIFS('Placebo Males'!AD:AD, 'Placebo Males'!B:B, B116, 'Placebo Males'!P:P, P116)</f>
        <v>-103.15333333333331</v>
      </c>
      <c r="AT116">
        <f>AE116 - AVERAGEIFS('Placebo Males'!AE:AE, 'Placebo Males'!B:B, B116, 'Placebo Males'!P:P, P116)</f>
        <v>0.26460500000000003</v>
      </c>
      <c r="AU116">
        <f>AF116 - AVERAGEIFS('Placebo Males'!AF:AF, 'Placebo Males'!B:B, B116, 'Placebo Males'!P:P, P116)</f>
        <v>0.16414999999999996</v>
      </c>
    </row>
    <row r="117" spans="1:47" x14ac:dyDescent="0.25">
      <c r="A117" s="1" t="s">
        <v>1317</v>
      </c>
      <c r="B117">
        <v>1020</v>
      </c>
      <c r="C117" t="s">
        <v>102</v>
      </c>
      <c r="D117">
        <v>20</v>
      </c>
      <c r="E117">
        <v>185</v>
      </c>
      <c r="F117">
        <v>61.6</v>
      </c>
      <c r="G117">
        <v>105.25</v>
      </c>
      <c r="H117">
        <v>56.75</v>
      </c>
      <c r="I117" t="s">
        <v>103</v>
      </c>
      <c r="J117" t="s">
        <v>104</v>
      </c>
      <c r="K117" t="s">
        <v>509</v>
      </c>
      <c r="L117" t="s">
        <v>460</v>
      </c>
      <c r="M117" t="s">
        <v>1201</v>
      </c>
      <c r="N117">
        <v>500</v>
      </c>
      <c r="O117" t="s">
        <v>1202</v>
      </c>
      <c r="P117">
        <v>4</v>
      </c>
      <c r="Q117" t="s">
        <v>113</v>
      </c>
      <c r="R117" t="s">
        <v>1201</v>
      </c>
      <c r="S117">
        <v>2330</v>
      </c>
      <c r="T117" t="s">
        <v>1236</v>
      </c>
      <c r="U117">
        <v>1130</v>
      </c>
      <c r="V117">
        <v>142</v>
      </c>
      <c r="W117">
        <v>421</v>
      </c>
      <c r="X117">
        <v>94</v>
      </c>
      <c r="Y117">
        <v>232</v>
      </c>
      <c r="Z117">
        <v>95</v>
      </c>
      <c r="AA117" t="s">
        <v>108</v>
      </c>
      <c r="AB117">
        <v>83</v>
      </c>
      <c r="AC117">
        <v>38</v>
      </c>
      <c r="AD117">
        <v>650.12300000000005</v>
      </c>
      <c r="AE117">
        <v>0.59615399999999996</v>
      </c>
      <c r="AF117">
        <v>0.531192</v>
      </c>
      <c r="AH117">
        <v>2260</v>
      </c>
      <c r="AI117">
        <v>5.1181589999999997E-3</v>
      </c>
      <c r="AJ117">
        <f t="shared" si="1"/>
        <v>0.72704409805123749</v>
      </c>
      <c r="AK117">
        <f>U117 - AVERAGEIFS('Placebo Males'!U:U, 'Placebo Males'!B:B, B117, 'Placebo Males'!P:P, P117)</f>
        <v>114.66666666666663</v>
      </c>
      <c r="AL117">
        <f>V117 - AVERAGEIFS('Placebo Males'!V:V, 'Placebo Males'!B:B, B117, 'Placebo Males'!P:P, P117)</f>
        <v>-3.3333333333333428</v>
      </c>
      <c r="AM117">
        <f>W117 - AVERAGEIFS('Placebo Males'!W:W, 'Placebo Males'!B:B, B117, 'Placebo Males'!P:P, P117)</f>
        <v>54.666666666666686</v>
      </c>
      <c r="AN117">
        <f>X117 - AVERAGEIFS('Placebo Males'!X:X, 'Placebo Males'!B:B, B117, 'Placebo Males'!P:P, P117)</f>
        <v>-6</v>
      </c>
      <c r="AO117">
        <f>Y117-AVERAGEIFS('Placebo Males'!Y:Y,'Placebo Males'!B:B,B117,'Placebo Males'!P:P,P117)</f>
        <v>44</v>
      </c>
      <c r="AP117">
        <f>Z117 - AVERAGEIFS('Placebo Males'!Z:Z, 'Placebo Males'!B:B, B117, 'Placebo Males'!P:P, P117)</f>
        <v>16.666666666666671</v>
      </c>
      <c r="AQ117">
        <f>AB117 - AVERAGEIFS('Placebo Males'!AB:AB, 'Placebo Males'!B:B, B117, 'Placebo Males'!P:P, P117)</f>
        <v>35.333333333333336</v>
      </c>
      <c r="AR117">
        <f>AC117 - AVERAGEIFS('Placebo Males'!AC:AC, 'Placebo Males'!B:B, B117, 'Placebo Males'!P:P, P117)</f>
        <v>3.6666666666666643</v>
      </c>
      <c r="AS117">
        <f>AD117 - AVERAGEIFS('Placebo Males'!AD:AD, 'Placebo Males'!B:B, B117, 'Placebo Males'!P:P, P117)</f>
        <v>-39.459333333333348</v>
      </c>
      <c r="AT117">
        <f>AE117 - AVERAGEIFS('Placebo Males'!AE:AE, 'Placebo Males'!B:B, B117, 'Placebo Males'!P:P, P117)</f>
        <v>0.38171366666666662</v>
      </c>
      <c r="AU117">
        <f>AF117 - AVERAGEIFS('Placebo Males'!AF:AF, 'Placebo Males'!B:B, B117, 'Placebo Males'!P:P, P117)</f>
        <v>0.13713266666666668</v>
      </c>
    </row>
    <row r="118" spans="1:47" x14ac:dyDescent="0.25">
      <c r="A118" t="s">
        <v>1318</v>
      </c>
      <c r="B118">
        <v>1020</v>
      </c>
      <c r="C118" t="s">
        <v>102</v>
      </c>
      <c r="D118">
        <v>20</v>
      </c>
      <c r="E118">
        <v>185</v>
      </c>
      <c r="F118">
        <v>61.6</v>
      </c>
      <c r="G118">
        <v>105.25</v>
      </c>
      <c r="H118">
        <v>56.75</v>
      </c>
      <c r="I118" t="s">
        <v>103</v>
      </c>
      <c r="J118" t="s">
        <v>104</v>
      </c>
      <c r="K118" t="s">
        <v>509</v>
      </c>
      <c r="L118" t="s">
        <v>460</v>
      </c>
      <c r="M118" t="s">
        <v>1201</v>
      </c>
      <c r="N118">
        <v>500</v>
      </c>
      <c r="O118" t="s">
        <v>1202</v>
      </c>
      <c r="P118">
        <v>4</v>
      </c>
      <c r="Q118" t="s">
        <v>113</v>
      </c>
      <c r="R118" t="s">
        <v>1201</v>
      </c>
      <c r="S118">
        <v>2330</v>
      </c>
      <c r="T118" t="s">
        <v>1236</v>
      </c>
      <c r="U118">
        <v>1094</v>
      </c>
      <c r="V118">
        <v>146</v>
      </c>
      <c r="W118">
        <v>420</v>
      </c>
      <c r="X118">
        <v>107</v>
      </c>
      <c r="Y118">
        <v>214</v>
      </c>
      <c r="Z118">
        <v>99</v>
      </c>
      <c r="AA118" t="s">
        <v>108</v>
      </c>
      <c r="AB118">
        <v>82</v>
      </c>
      <c r="AC118">
        <v>39</v>
      </c>
      <c r="AD118">
        <v>628.36599999999999</v>
      </c>
      <c r="AE118">
        <v>0.6</v>
      </c>
      <c r="AF118">
        <v>0.52205100000000004</v>
      </c>
      <c r="AH118">
        <v>2260</v>
      </c>
      <c r="AI118">
        <v>5.1181589999999997E-3</v>
      </c>
      <c r="AJ118">
        <f t="shared" si="1"/>
        <v>0.72704409805123749</v>
      </c>
      <c r="AK118">
        <f>U118 - AVERAGEIFS('Placebo Males'!U:U, 'Placebo Males'!B:B, B118, 'Placebo Males'!P:P, P118)</f>
        <v>78.666666666666629</v>
      </c>
      <c r="AL118">
        <f>V118 - AVERAGEIFS('Placebo Males'!V:V, 'Placebo Males'!B:B, B118, 'Placebo Males'!P:P, P118)</f>
        <v>0.66666666666665719</v>
      </c>
      <c r="AM118">
        <f>W118 - AVERAGEIFS('Placebo Males'!W:W, 'Placebo Males'!B:B, B118, 'Placebo Males'!P:P, P118)</f>
        <v>53.666666666666686</v>
      </c>
      <c r="AN118">
        <f>X118 - AVERAGEIFS('Placebo Males'!X:X, 'Placebo Males'!B:B, B118, 'Placebo Males'!P:P, P118)</f>
        <v>7</v>
      </c>
      <c r="AO118">
        <f>Y118-AVERAGEIFS('Placebo Males'!Y:Y,'Placebo Males'!B:B,B118,'Placebo Males'!P:P,P118)</f>
        <v>26</v>
      </c>
      <c r="AP118">
        <f>Z118 - AVERAGEIFS('Placebo Males'!Z:Z, 'Placebo Males'!B:B, B118, 'Placebo Males'!P:P, P118)</f>
        <v>20.666666666666671</v>
      </c>
      <c r="AQ118">
        <f>AB118 - AVERAGEIFS('Placebo Males'!AB:AB, 'Placebo Males'!B:B, B118, 'Placebo Males'!P:P, P118)</f>
        <v>34.333333333333336</v>
      </c>
      <c r="AR118">
        <f>AC118 - AVERAGEIFS('Placebo Males'!AC:AC, 'Placebo Males'!B:B, B118, 'Placebo Males'!P:P, P118)</f>
        <v>4.6666666666666643</v>
      </c>
      <c r="AS118">
        <f>AD118 - AVERAGEIFS('Placebo Males'!AD:AD, 'Placebo Males'!B:B, B118, 'Placebo Males'!P:P, P118)</f>
        <v>-61.216333333333409</v>
      </c>
      <c r="AT118">
        <f>AE118 - AVERAGEIFS('Placebo Males'!AE:AE, 'Placebo Males'!B:B, B118, 'Placebo Males'!P:P, P118)</f>
        <v>0.38555966666666663</v>
      </c>
      <c r="AU118">
        <f>AF118 - AVERAGEIFS('Placebo Males'!AF:AF, 'Placebo Males'!B:B, B118, 'Placebo Males'!P:P, P118)</f>
        <v>0.12799166666666673</v>
      </c>
    </row>
    <row r="119" spans="1:47" x14ac:dyDescent="0.25">
      <c r="A119" t="s">
        <v>1319</v>
      </c>
      <c r="B119">
        <v>1020</v>
      </c>
      <c r="C119" t="s">
        <v>102</v>
      </c>
      <c r="D119">
        <v>20</v>
      </c>
      <c r="E119">
        <v>185</v>
      </c>
      <c r="F119">
        <v>61.6</v>
      </c>
      <c r="G119">
        <v>105.25</v>
      </c>
      <c r="H119">
        <v>56.75</v>
      </c>
      <c r="I119" t="s">
        <v>103</v>
      </c>
      <c r="J119" t="s">
        <v>104</v>
      </c>
      <c r="K119" t="s">
        <v>509</v>
      </c>
      <c r="L119" t="s">
        <v>460</v>
      </c>
      <c r="M119" t="s">
        <v>1201</v>
      </c>
      <c r="N119">
        <v>500</v>
      </c>
      <c r="O119" t="s">
        <v>1202</v>
      </c>
      <c r="P119">
        <v>4</v>
      </c>
      <c r="Q119" t="s">
        <v>113</v>
      </c>
      <c r="R119" t="s">
        <v>1201</v>
      </c>
      <c r="S119">
        <v>2330</v>
      </c>
      <c r="T119" t="s">
        <v>1236</v>
      </c>
      <c r="U119">
        <v>1117</v>
      </c>
      <c r="V119">
        <v>136</v>
      </c>
      <c r="W119">
        <v>428</v>
      </c>
      <c r="X119">
        <v>108</v>
      </c>
      <c r="Y119">
        <v>223</v>
      </c>
      <c r="Z119">
        <v>97</v>
      </c>
      <c r="AA119" t="s">
        <v>108</v>
      </c>
      <c r="AB119">
        <v>83</v>
      </c>
      <c r="AC119">
        <v>37</v>
      </c>
      <c r="AD119">
        <v>639.64099999999996</v>
      </c>
      <c r="AE119">
        <v>0.58490600000000004</v>
      </c>
      <c r="AF119">
        <v>0.53714099999999998</v>
      </c>
      <c r="AH119">
        <v>2260</v>
      </c>
      <c r="AI119">
        <v>5.1181589999999997E-3</v>
      </c>
      <c r="AJ119">
        <f t="shared" si="1"/>
        <v>0.72704409805123749</v>
      </c>
      <c r="AK119">
        <f>U119 - AVERAGEIFS('Placebo Males'!U:U, 'Placebo Males'!B:B, B119, 'Placebo Males'!P:P, P119)</f>
        <v>101.66666666666663</v>
      </c>
      <c r="AL119">
        <f>V119 - AVERAGEIFS('Placebo Males'!V:V, 'Placebo Males'!B:B, B119, 'Placebo Males'!P:P, P119)</f>
        <v>-9.3333333333333428</v>
      </c>
      <c r="AM119">
        <f>W119 - AVERAGEIFS('Placebo Males'!W:W, 'Placebo Males'!B:B, B119, 'Placebo Males'!P:P, P119)</f>
        <v>61.666666666666686</v>
      </c>
      <c r="AN119">
        <f>X119 - AVERAGEIFS('Placebo Males'!X:X, 'Placebo Males'!B:B, B119, 'Placebo Males'!P:P, P119)</f>
        <v>8</v>
      </c>
      <c r="AO119">
        <f>Y119-AVERAGEIFS('Placebo Males'!Y:Y,'Placebo Males'!B:B,B119,'Placebo Males'!P:P,P119)</f>
        <v>35</v>
      </c>
      <c r="AP119">
        <f>Z119 - AVERAGEIFS('Placebo Males'!Z:Z, 'Placebo Males'!B:B, B119, 'Placebo Males'!P:P, P119)</f>
        <v>18.666666666666671</v>
      </c>
      <c r="AQ119">
        <f>AB119 - AVERAGEIFS('Placebo Males'!AB:AB, 'Placebo Males'!B:B, B119, 'Placebo Males'!P:P, P119)</f>
        <v>35.333333333333336</v>
      </c>
      <c r="AR119">
        <f>AC119 - AVERAGEIFS('Placebo Males'!AC:AC, 'Placebo Males'!B:B, B119, 'Placebo Males'!P:P, P119)</f>
        <v>2.6666666666666643</v>
      </c>
      <c r="AS119">
        <f>AD119 - AVERAGEIFS('Placebo Males'!AD:AD, 'Placebo Males'!B:B, B119, 'Placebo Males'!P:P, P119)</f>
        <v>-49.941333333333432</v>
      </c>
      <c r="AT119">
        <f>AE119 - AVERAGEIFS('Placebo Males'!AE:AE, 'Placebo Males'!B:B, B119, 'Placebo Males'!P:P, P119)</f>
        <v>0.37046566666666669</v>
      </c>
      <c r="AU119">
        <f>AF119 - AVERAGEIFS('Placebo Males'!AF:AF, 'Placebo Males'!B:B, B119, 'Placebo Males'!P:P, P119)</f>
        <v>0.14308166666666666</v>
      </c>
    </row>
    <row r="120" spans="1:47" x14ac:dyDescent="0.25">
      <c r="A120" t="s">
        <v>1320</v>
      </c>
      <c r="B120">
        <v>1022</v>
      </c>
      <c r="C120" t="s">
        <v>102</v>
      </c>
      <c r="D120">
        <v>35</v>
      </c>
      <c r="E120">
        <v>174.5</v>
      </c>
      <c r="F120">
        <v>69.5</v>
      </c>
      <c r="G120">
        <v>102.5</v>
      </c>
      <c r="H120">
        <v>55.75</v>
      </c>
      <c r="I120" t="s">
        <v>103</v>
      </c>
      <c r="J120" t="s">
        <v>104</v>
      </c>
      <c r="K120" t="s">
        <v>409</v>
      </c>
      <c r="L120" t="s">
        <v>106</v>
      </c>
      <c r="M120" t="s">
        <v>1201</v>
      </c>
      <c r="N120">
        <v>500</v>
      </c>
      <c r="O120" t="s">
        <v>1202</v>
      </c>
      <c r="P120">
        <v>3</v>
      </c>
      <c r="Q120" t="s">
        <v>113</v>
      </c>
      <c r="R120" t="s">
        <v>1201</v>
      </c>
      <c r="S120">
        <v>2320</v>
      </c>
      <c r="T120" t="s">
        <v>1236</v>
      </c>
      <c r="U120">
        <v>1143</v>
      </c>
      <c r="V120">
        <v>161</v>
      </c>
      <c r="W120">
        <v>461</v>
      </c>
      <c r="X120">
        <v>95</v>
      </c>
      <c r="Y120">
        <v>275</v>
      </c>
      <c r="Z120">
        <v>91</v>
      </c>
      <c r="AA120" t="s">
        <v>108</v>
      </c>
      <c r="AB120">
        <v>62</v>
      </c>
      <c r="AC120">
        <v>31</v>
      </c>
      <c r="AD120">
        <v>627.37</v>
      </c>
      <c r="AE120">
        <v>9.6153799999999998E-2</v>
      </c>
      <c r="AF120">
        <v>0.52929099999999996</v>
      </c>
      <c r="AH120">
        <v>2260</v>
      </c>
      <c r="AI120">
        <v>5.1181589999999997E-3</v>
      </c>
      <c r="AJ120">
        <f t="shared" si="1"/>
        <v>0.72704409805123749</v>
      </c>
      <c r="AK120">
        <f>U120 - AVERAGEIFS('Placebo Males'!U:U, 'Placebo Males'!B:B, B120, 'Placebo Males'!P:P, P120)</f>
        <v>-27.666666666666742</v>
      </c>
      <c r="AL120">
        <f>V120 - AVERAGEIFS('Placebo Males'!V:V, 'Placebo Males'!B:B, B120, 'Placebo Males'!P:P, P120)</f>
        <v>12</v>
      </c>
      <c r="AM120">
        <f>W120 - AVERAGEIFS('Placebo Males'!W:W, 'Placebo Males'!B:B, B120, 'Placebo Males'!P:P, P120)</f>
        <v>45.333333333333314</v>
      </c>
      <c r="AN120">
        <f>X120 - AVERAGEIFS('Placebo Males'!X:X, 'Placebo Males'!B:B, B120, 'Placebo Males'!P:P, P120)</f>
        <v>-8.3333333333333286</v>
      </c>
      <c r="AO120">
        <f>Y120-AVERAGEIFS('Placebo Males'!Y:Y,'Placebo Males'!B:B,B120,'Placebo Males'!P:P,P120)</f>
        <v>37.333333333333343</v>
      </c>
      <c r="AP120">
        <f>Z120 - AVERAGEIFS('Placebo Males'!Z:Z, 'Placebo Males'!B:B, B120, 'Placebo Males'!P:P, P120)</f>
        <v>16.333333333333329</v>
      </c>
      <c r="AQ120">
        <f>AB120 - AVERAGEIFS('Placebo Males'!AB:AB, 'Placebo Males'!B:B, B120, 'Placebo Males'!P:P, P120)</f>
        <v>17</v>
      </c>
      <c r="AR120">
        <f>AC120 - AVERAGEIFS('Placebo Males'!AC:AC, 'Placebo Males'!B:B, B120, 'Placebo Males'!P:P, P120)</f>
        <v>3.3333333333333321</v>
      </c>
      <c r="AS120">
        <f>AD120 - AVERAGEIFS('Placebo Males'!AD:AD, 'Placebo Males'!B:B, B120, 'Placebo Males'!P:P, P120)</f>
        <v>-159.38099999999986</v>
      </c>
      <c r="AT120">
        <f>AE120 - AVERAGEIFS('Placebo Males'!AE:AE, 'Placebo Males'!B:B, B120, 'Placebo Males'!P:P, P120)</f>
        <v>-1.1623966666666666E-2</v>
      </c>
      <c r="AU120">
        <f>AF120 - AVERAGEIFS('Placebo Males'!AF:AF, 'Placebo Males'!B:B, B120, 'Placebo Males'!P:P, P120)</f>
        <v>7.8932666666666595E-2</v>
      </c>
    </row>
    <row r="121" spans="1:47" x14ac:dyDescent="0.25">
      <c r="A121" t="s">
        <v>1321</v>
      </c>
      <c r="B121">
        <v>1022</v>
      </c>
      <c r="C121" t="s">
        <v>102</v>
      </c>
      <c r="D121">
        <v>35</v>
      </c>
      <c r="E121">
        <v>174.5</v>
      </c>
      <c r="F121">
        <v>69.5</v>
      </c>
      <c r="G121">
        <v>102.5</v>
      </c>
      <c r="H121">
        <v>55.75</v>
      </c>
      <c r="I121" t="s">
        <v>103</v>
      </c>
      <c r="J121" t="s">
        <v>104</v>
      </c>
      <c r="K121" t="s">
        <v>409</v>
      </c>
      <c r="L121" t="s">
        <v>106</v>
      </c>
      <c r="M121" t="s">
        <v>1201</v>
      </c>
      <c r="N121">
        <v>500</v>
      </c>
      <c r="O121" t="s">
        <v>1202</v>
      </c>
      <c r="P121">
        <v>3</v>
      </c>
      <c r="Q121" t="s">
        <v>113</v>
      </c>
      <c r="R121" t="s">
        <v>1201</v>
      </c>
      <c r="S121">
        <v>2320</v>
      </c>
      <c r="T121" t="s">
        <v>1236</v>
      </c>
      <c r="U121">
        <v>1100</v>
      </c>
      <c r="V121">
        <v>158</v>
      </c>
      <c r="W121">
        <v>465</v>
      </c>
      <c r="X121">
        <v>99</v>
      </c>
      <c r="Y121">
        <v>272</v>
      </c>
      <c r="Z121">
        <v>94</v>
      </c>
      <c r="AA121" t="s">
        <v>108</v>
      </c>
      <c r="AB121">
        <v>57</v>
      </c>
      <c r="AC121">
        <v>37</v>
      </c>
      <c r="AD121">
        <v>603.52200000000005</v>
      </c>
      <c r="AE121">
        <v>0.111111</v>
      </c>
      <c r="AF121">
        <v>0.54320100000000004</v>
      </c>
      <c r="AH121">
        <v>2220</v>
      </c>
      <c r="AI121">
        <v>5.0275720000000001E-3</v>
      </c>
      <c r="AJ121">
        <f t="shared" si="1"/>
        <v>0.72491261351400915</v>
      </c>
      <c r="AK121">
        <f>U121 - AVERAGEIFS('Placebo Males'!U:U, 'Placebo Males'!B:B, B121, 'Placebo Males'!P:P, P121)</f>
        <v>-70.666666666666742</v>
      </c>
      <c r="AL121">
        <f>V121 - AVERAGEIFS('Placebo Males'!V:V, 'Placebo Males'!B:B, B121, 'Placebo Males'!P:P, P121)</f>
        <v>9</v>
      </c>
      <c r="AM121">
        <f>W121 - AVERAGEIFS('Placebo Males'!W:W, 'Placebo Males'!B:B, B121, 'Placebo Males'!P:P, P121)</f>
        <v>49.333333333333314</v>
      </c>
      <c r="AN121">
        <f>X121 - AVERAGEIFS('Placebo Males'!X:X, 'Placebo Males'!B:B, B121, 'Placebo Males'!P:P, P121)</f>
        <v>-4.3333333333333286</v>
      </c>
      <c r="AO121">
        <f>Y121-AVERAGEIFS('Placebo Males'!Y:Y,'Placebo Males'!B:B,B121,'Placebo Males'!P:P,P121)</f>
        <v>34.333333333333343</v>
      </c>
      <c r="AP121">
        <f>Z121 - AVERAGEIFS('Placebo Males'!Z:Z, 'Placebo Males'!B:B, B121, 'Placebo Males'!P:P, P121)</f>
        <v>19.333333333333329</v>
      </c>
      <c r="AQ121">
        <f>AB121 - AVERAGEIFS('Placebo Males'!AB:AB, 'Placebo Males'!B:B, B121, 'Placebo Males'!P:P, P121)</f>
        <v>12</v>
      </c>
      <c r="AR121">
        <f>AC121 - AVERAGEIFS('Placebo Males'!AC:AC, 'Placebo Males'!B:B, B121, 'Placebo Males'!P:P, P121)</f>
        <v>9.3333333333333321</v>
      </c>
      <c r="AS121">
        <f>AD121 - AVERAGEIFS('Placebo Males'!AD:AD, 'Placebo Males'!B:B, B121, 'Placebo Males'!P:P, P121)</f>
        <v>-183.22899999999981</v>
      </c>
      <c r="AT121">
        <f>AE121 - AVERAGEIFS('Placebo Males'!AE:AE, 'Placebo Males'!B:B, B121, 'Placebo Males'!P:P, P121)</f>
        <v>3.333233333333338E-3</v>
      </c>
      <c r="AU121">
        <f>AF121 - AVERAGEIFS('Placebo Males'!AF:AF, 'Placebo Males'!B:B, B121, 'Placebo Males'!P:P, P121)</f>
        <v>9.2842666666666684E-2</v>
      </c>
    </row>
    <row r="122" spans="1:47" x14ac:dyDescent="0.25">
      <c r="A122" t="s">
        <v>1322</v>
      </c>
      <c r="B122">
        <v>1022</v>
      </c>
      <c r="C122" t="s">
        <v>102</v>
      </c>
      <c r="D122">
        <v>35</v>
      </c>
      <c r="E122">
        <v>174.5</v>
      </c>
      <c r="F122">
        <v>69.5</v>
      </c>
      <c r="G122">
        <v>102.5</v>
      </c>
      <c r="H122">
        <v>55.75</v>
      </c>
      <c r="I122" t="s">
        <v>103</v>
      </c>
      <c r="J122" t="s">
        <v>104</v>
      </c>
      <c r="K122" t="s">
        <v>409</v>
      </c>
      <c r="L122" t="s">
        <v>106</v>
      </c>
      <c r="M122" t="s">
        <v>1201</v>
      </c>
      <c r="N122">
        <v>500</v>
      </c>
      <c r="O122" t="s">
        <v>1202</v>
      </c>
      <c r="P122">
        <v>3</v>
      </c>
      <c r="Q122" t="s">
        <v>113</v>
      </c>
      <c r="R122" t="s">
        <v>1201</v>
      </c>
      <c r="S122">
        <v>2320</v>
      </c>
      <c r="T122" t="s">
        <v>1236</v>
      </c>
      <c r="U122">
        <v>1144</v>
      </c>
      <c r="V122">
        <v>155</v>
      </c>
      <c r="W122">
        <v>466</v>
      </c>
      <c r="X122">
        <v>102</v>
      </c>
      <c r="Y122">
        <v>270</v>
      </c>
      <c r="Z122">
        <v>94</v>
      </c>
      <c r="AA122" t="s">
        <v>108</v>
      </c>
      <c r="AB122">
        <v>58</v>
      </c>
      <c r="AC122">
        <v>33</v>
      </c>
      <c r="AD122">
        <v>608.15300000000002</v>
      </c>
      <c r="AE122">
        <v>9.2592599999999997E-2</v>
      </c>
      <c r="AF122">
        <v>0.54595800000000005</v>
      </c>
      <c r="AH122">
        <v>2220</v>
      </c>
      <c r="AI122">
        <v>5.0275720000000001E-3</v>
      </c>
      <c r="AJ122">
        <f t="shared" si="1"/>
        <v>0.72491261351400915</v>
      </c>
      <c r="AK122">
        <f>U122 - AVERAGEIFS('Placebo Males'!U:U, 'Placebo Males'!B:B, B122, 'Placebo Males'!P:P, P122)</f>
        <v>-26.666666666666742</v>
      </c>
      <c r="AL122">
        <f>V122 - AVERAGEIFS('Placebo Males'!V:V, 'Placebo Males'!B:B, B122, 'Placebo Males'!P:P, P122)</f>
        <v>6</v>
      </c>
      <c r="AM122">
        <f>W122 - AVERAGEIFS('Placebo Males'!W:W, 'Placebo Males'!B:B, B122, 'Placebo Males'!P:P, P122)</f>
        <v>50.333333333333314</v>
      </c>
      <c r="AN122">
        <f>X122 - AVERAGEIFS('Placebo Males'!X:X, 'Placebo Males'!B:B, B122, 'Placebo Males'!P:P, P122)</f>
        <v>-1.3333333333333286</v>
      </c>
      <c r="AO122">
        <f>Y122-AVERAGEIFS('Placebo Males'!Y:Y,'Placebo Males'!B:B,B122,'Placebo Males'!P:P,P122)</f>
        <v>32.333333333333343</v>
      </c>
      <c r="AP122">
        <f>Z122 - AVERAGEIFS('Placebo Males'!Z:Z, 'Placebo Males'!B:B, B122, 'Placebo Males'!P:P, P122)</f>
        <v>19.333333333333329</v>
      </c>
      <c r="AQ122">
        <f>AB122 - AVERAGEIFS('Placebo Males'!AB:AB, 'Placebo Males'!B:B, B122, 'Placebo Males'!P:P, P122)</f>
        <v>13</v>
      </c>
      <c r="AR122">
        <f>AC122 - AVERAGEIFS('Placebo Males'!AC:AC, 'Placebo Males'!B:B, B122, 'Placebo Males'!P:P, P122)</f>
        <v>5.3333333333333321</v>
      </c>
      <c r="AS122">
        <f>AD122 - AVERAGEIFS('Placebo Males'!AD:AD, 'Placebo Males'!B:B, B122, 'Placebo Males'!P:P, P122)</f>
        <v>-178.59799999999984</v>
      </c>
      <c r="AT122">
        <f>AE122 - AVERAGEIFS('Placebo Males'!AE:AE, 'Placebo Males'!B:B, B122, 'Placebo Males'!P:P, P122)</f>
        <v>-1.5185166666666666E-2</v>
      </c>
      <c r="AU122">
        <f>AF122 - AVERAGEIFS('Placebo Males'!AF:AF, 'Placebo Males'!B:B, B122, 'Placebo Males'!P:P, P122)</f>
        <v>9.5599666666666694E-2</v>
      </c>
    </row>
    <row r="123" spans="1:47" x14ac:dyDescent="0.25">
      <c r="A123" t="s">
        <v>1323</v>
      </c>
      <c r="B123">
        <v>1016</v>
      </c>
      <c r="C123" t="s">
        <v>102</v>
      </c>
      <c r="D123">
        <v>25</v>
      </c>
      <c r="E123">
        <v>177.5</v>
      </c>
      <c r="F123">
        <v>78.099999999999994</v>
      </c>
      <c r="G123">
        <v>115.25</v>
      </c>
      <c r="H123">
        <v>59</v>
      </c>
      <c r="I123" t="s">
        <v>103</v>
      </c>
      <c r="J123" t="s">
        <v>104</v>
      </c>
      <c r="K123" t="s">
        <v>310</v>
      </c>
      <c r="L123" t="s">
        <v>460</v>
      </c>
      <c r="M123" t="s">
        <v>1201</v>
      </c>
      <c r="N123">
        <v>500</v>
      </c>
      <c r="O123" t="s">
        <v>1202</v>
      </c>
      <c r="P123">
        <v>2.5</v>
      </c>
      <c r="Q123" t="s">
        <v>113</v>
      </c>
      <c r="R123" t="s">
        <v>1201</v>
      </c>
      <c r="S123">
        <v>2310</v>
      </c>
      <c r="T123" t="s">
        <v>1236</v>
      </c>
      <c r="U123">
        <v>1000</v>
      </c>
      <c r="V123">
        <v>156</v>
      </c>
      <c r="W123">
        <v>449</v>
      </c>
      <c r="X123">
        <v>109</v>
      </c>
      <c r="Y123">
        <v>199</v>
      </c>
      <c r="Z123">
        <v>141</v>
      </c>
      <c r="AA123" t="s">
        <v>108</v>
      </c>
      <c r="AB123">
        <v>60</v>
      </c>
      <c r="AC123">
        <v>55</v>
      </c>
      <c r="AD123">
        <v>389.21100000000001</v>
      </c>
      <c r="AE123">
        <v>2.9411799999999998E-2</v>
      </c>
      <c r="AF123">
        <v>0.492456</v>
      </c>
      <c r="AH123">
        <v>2220</v>
      </c>
      <c r="AI123">
        <v>5.0275720000000001E-3</v>
      </c>
      <c r="AJ123">
        <f t="shared" si="1"/>
        <v>0.72491261351400915</v>
      </c>
      <c r="AK123">
        <f>U123 - AVERAGEIFS('Placebo Males'!U:U, 'Placebo Males'!B:B, B123, 'Placebo Males'!P:P, P123)</f>
        <v>-80</v>
      </c>
      <c r="AL123">
        <f>V123 - AVERAGEIFS('Placebo Males'!V:V, 'Placebo Males'!B:B, B123, 'Placebo Males'!P:P, P123)</f>
        <v>-1</v>
      </c>
      <c r="AM123">
        <f>W123 - AVERAGEIFS('Placebo Males'!W:W, 'Placebo Males'!B:B, B123, 'Placebo Males'!P:P, P123)</f>
        <v>85</v>
      </c>
      <c r="AN123">
        <f>X123 - AVERAGEIFS('Placebo Males'!X:X, 'Placebo Males'!B:B, B123, 'Placebo Males'!P:P, P123)</f>
        <v>10</v>
      </c>
      <c r="AO123">
        <f>Y123-AVERAGEIFS('Placebo Males'!Y:Y,'Placebo Males'!B:B,B123,'Placebo Males'!P:P,P123)</f>
        <v>13</v>
      </c>
      <c r="AP123">
        <f>Z123 - AVERAGEIFS('Placebo Males'!Z:Z, 'Placebo Males'!B:B, B123, 'Placebo Males'!P:P, P123)</f>
        <v>62</v>
      </c>
      <c r="AQ123">
        <f>AB123 - AVERAGEIFS('Placebo Males'!AB:AB, 'Placebo Males'!B:B, B123, 'Placebo Males'!P:P, P123)</f>
        <v>21</v>
      </c>
      <c r="AR123">
        <f>AC123 - AVERAGEIFS('Placebo Males'!AC:AC, 'Placebo Males'!B:B, B123, 'Placebo Males'!P:P, P123)</f>
        <v>23</v>
      </c>
      <c r="AS123">
        <f>AD123 - AVERAGEIFS('Placebo Males'!AD:AD, 'Placebo Males'!B:B, B123, 'Placebo Males'!P:P, P123)</f>
        <v>-257.41233333333332</v>
      </c>
      <c r="AT123">
        <f>AE123 - AVERAGEIFS('Placebo Males'!AE:AE, 'Placebo Males'!B:B, B123, 'Placebo Males'!P:P, P123)</f>
        <v>-7.6501666666666628E-3</v>
      </c>
      <c r="AU123">
        <f>AF123 - AVERAGEIFS('Placebo Males'!AF:AF, 'Placebo Males'!B:B, B123, 'Placebo Males'!P:P, P123)</f>
        <v>0.14893033333333333</v>
      </c>
    </row>
    <row r="124" spans="1:47" x14ac:dyDescent="0.25">
      <c r="A124" t="s">
        <v>1324</v>
      </c>
      <c r="B124">
        <v>1016</v>
      </c>
      <c r="C124" t="s">
        <v>102</v>
      </c>
      <c r="D124">
        <v>25</v>
      </c>
      <c r="E124">
        <v>177.5</v>
      </c>
      <c r="F124">
        <v>78.099999999999994</v>
      </c>
      <c r="G124">
        <v>115.25</v>
      </c>
      <c r="H124">
        <v>59</v>
      </c>
      <c r="I124" t="s">
        <v>103</v>
      </c>
      <c r="J124" t="s">
        <v>104</v>
      </c>
      <c r="K124" t="s">
        <v>310</v>
      </c>
      <c r="L124" t="s">
        <v>460</v>
      </c>
      <c r="M124" t="s">
        <v>1201</v>
      </c>
      <c r="N124">
        <v>500</v>
      </c>
      <c r="O124" t="s">
        <v>1202</v>
      </c>
      <c r="P124">
        <v>2.5</v>
      </c>
      <c r="Q124" t="s">
        <v>113</v>
      </c>
      <c r="R124" t="s">
        <v>1201</v>
      </c>
      <c r="S124">
        <v>2310</v>
      </c>
      <c r="T124" t="s">
        <v>1236</v>
      </c>
      <c r="U124">
        <v>1046</v>
      </c>
      <c r="V124">
        <v>154</v>
      </c>
      <c r="W124">
        <v>461</v>
      </c>
      <c r="X124">
        <v>111</v>
      </c>
      <c r="Y124">
        <v>205</v>
      </c>
      <c r="Z124">
        <v>145</v>
      </c>
      <c r="AA124" t="s">
        <v>108</v>
      </c>
      <c r="AB124">
        <v>62</v>
      </c>
      <c r="AC124">
        <v>57</v>
      </c>
      <c r="AD124">
        <v>410.91800000000001</v>
      </c>
      <c r="AE124">
        <v>2.85714E-2</v>
      </c>
      <c r="AF124">
        <v>0.52178899999999995</v>
      </c>
      <c r="AH124">
        <v>2220</v>
      </c>
      <c r="AI124">
        <v>5.0275720000000001E-3</v>
      </c>
      <c r="AJ124">
        <f t="shared" si="1"/>
        <v>0.72491261351400915</v>
      </c>
      <c r="AK124">
        <f>U124 - AVERAGEIFS('Placebo Males'!U:U, 'Placebo Males'!B:B, B124, 'Placebo Males'!P:P, P124)</f>
        <v>-34</v>
      </c>
      <c r="AL124">
        <f>V124 - AVERAGEIFS('Placebo Males'!V:V, 'Placebo Males'!B:B, B124, 'Placebo Males'!P:P, P124)</f>
        <v>-3</v>
      </c>
      <c r="AM124">
        <f>W124 - AVERAGEIFS('Placebo Males'!W:W, 'Placebo Males'!B:B, B124, 'Placebo Males'!P:P, P124)</f>
        <v>97</v>
      </c>
      <c r="AN124">
        <f>X124 - AVERAGEIFS('Placebo Males'!X:X, 'Placebo Males'!B:B, B124, 'Placebo Males'!P:P, P124)</f>
        <v>12</v>
      </c>
      <c r="AO124">
        <f>Y124-AVERAGEIFS('Placebo Males'!Y:Y,'Placebo Males'!B:B,B124,'Placebo Males'!P:P,P124)</f>
        <v>19</v>
      </c>
      <c r="AP124">
        <f>Z124 - AVERAGEIFS('Placebo Males'!Z:Z, 'Placebo Males'!B:B, B124, 'Placebo Males'!P:P, P124)</f>
        <v>66</v>
      </c>
      <c r="AQ124">
        <f>AB124 - AVERAGEIFS('Placebo Males'!AB:AB, 'Placebo Males'!B:B, B124, 'Placebo Males'!P:P, P124)</f>
        <v>23</v>
      </c>
      <c r="AR124">
        <f>AC124 - AVERAGEIFS('Placebo Males'!AC:AC, 'Placebo Males'!B:B, B124, 'Placebo Males'!P:P, P124)</f>
        <v>25</v>
      </c>
      <c r="AS124">
        <f>AD124 - AVERAGEIFS('Placebo Males'!AD:AD, 'Placebo Males'!B:B, B124, 'Placebo Males'!P:P, P124)</f>
        <v>-235.70533333333333</v>
      </c>
      <c r="AT124">
        <f>AE124 - AVERAGEIFS('Placebo Males'!AE:AE, 'Placebo Males'!B:B, B124, 'Placebo Males'!P:P, P124)</f>
        <v>-8.4905666666666608E-3</v>
      </c>
      <c r="AU124">
        <f>AF124 - AVERAGEIFS('Placebo Males'!AF:AF, 'Placebo Males'!B:B, B124, 'Placebo Males'!P:P, P124)</f>
        <v>0.17826333333333327</v>
      </c>
    </row>
    <row r="125" spans="1:47" x14ac:dyDescent="0.25">
      <c r="A125" t="s">
        <v>1325</v>
      </c>
      <c r="B125">
        <v>1016</v>
      </c>
      <c r="C125" t="s">
        <v>102</v>
      </c>
      <c r="D125">
        <v>25</v>
      </c>
      <c r="E125">
        <v>177.5</v>
      </c>
      <c r="F125">
        <v>78.099999999999994</v>
      </c>
      <c r="G125">
        <v>115.25</v>
      </c>
      <c r="H125">
        <v>59</v>
      </c>
      <c r="I125" t="s">
        <v>103</v>
      </c>
      <c r="J125" t="s">
        <v>104</v>
      </c>
      <c r="K125" t="s">
        <v>310</v>
      </c>
      <c r="L125" t="s">
        <v>460</v>
      </c>
      <c r="M125" t="s">
        <v>1201</v>
      </c>
      <c r="N125">
        <v>500</v>
      </c>
      <c r="O125" t="s">
        <v>1202</v>
      </c>
      <c r="P125">
        <v>2.5</v>
      </c>
      <c r="Q125" t="s">
        <v>113</v>
      </c>
      <c r="R125" t="s">
        <v>1201</v>
      </c>
      <c r="S125">
        <v>2310</v>
      </c>
      <c r="T125" t="s">
        <v>1236</v>
      </c>
      <c r="U125">
        <v>997</v>
      </c>
      <c r="V125">
        <v>154</v>
      </c>
      <c r="W125">
        <v>450</v>
      </c>
      <c r="X125">
        <v>110</v>
      </c>
      <c r="Y125">
        <v>202</v>
      </c>
      <c r="Z125">
        <v>138</v>
      </c>
      <c r="AA125" t="s">
        <v>108</v>
      </c>
      <c r="AB125">
        <v>61</v>
      </c>
      <c r="AC125">
        <v>56</v>
      </c>
      <c r="AD125">
        <v>410.12400000000002</v>
      </c>
      <c r="AE125">
        <v>5.6337999999999999E-2</v>
      </c>
      <c r="AF125">
        <v>0.51197099999999995</v>
      </c>
      <c r="AH125">
        <v>2220</v>
      </c>
      <c r="AI125">
        <v>5.0275720000000001E-3</v>
      </c>
      <c r="AJ125">
        <f t="shared" si="1"/>
        <v>0.72491261351400915</v>
      </c>
      <c r="AK125">
        <f>U125 - AVERAGEIFS('Placebo Males'!U:U, 'Placebo Males'!B:B, B125, 'Placebo Males'!P:P, P125)</f>
        <v>-83</v>
      </c>
      <c r="AL125">
        <f>V125 - AVERAGEIFS('Placebo Males'!V:V, 'Placebo Males'!B:B, B125, 'Placebo Males'!P:P, P125)</f>
        <v>-3</v>
      </c>
      <c r="AM125">
        <f>W125 - AVERAGEIFS('Placebo Males'!W:W, 'Placebo Males'!B:B, B125, 'Placebo Males'!P:P, P125)</f>
        <v>86</v>
      </c>
      <c r="AN125">
        <f>X125 - AVERAGEIFS('Placebo Males'!X:X, 'Placebo Males'!B:B, B125, 'Placebo Males'!P:P, P125)</f>
        <v>11</v>
      </c>
      <c r="AO125">
        <f>Y125-AVERAGEIFS('Placebo Males'!Y:Y,'Placebo Males'!B:B,B125,'Placebo Males'!P:P,P125)</f>
        <v>16</v>
      </c>
      <c r="AP125">
        <f>Z125 - AVERAGEIFS('Placebo Males'!Z:Z, 'Placebo Males'!B:B, B125, 'Placebo Males'!P:P, P125)</f>
        <v>59</v>
      </c>
      <c r="AQ125">
        <f>AB125 - AVERAGEIFS('Placebo Males'!AB:AB, 'Placebo Males'!B:B, B125, 'Placebo Males'!P:P, P125)</f>
        <v>22</v>
      </c>
      <c r="AR125">
        <f>AC125 - AVERAGEIFS('Placebo Males'!AC:AC, 'Placebo Males'!B:B, B125, 'Placebo Males'!P:P, P125)</f>
        <v>24</v>
      </c>
      <c r="AS125">
        <f>AD125 - AVERAGEIFS('Placebo Males'!AD:AD, 'Placebo Males'!B:B, B125, 'Placebo Males'!P:P, P125)</f>
        <v>-236.49933333333331</v>
      </c>
      <c r="AT125">
        <f>AE125 - AVERAGEIFS('Placebo Males'!AE:AE, 'Placebo Males'!B:B, B125, 'Placebo Males'!P:P, P125)</f>
        <v>1.9276033333333338E-2</v>
      </c>
      <c r="AU125">
        <f>AF125 - AVERAGEIFS('Placebo Males'!AF:AF, 'Placebo Males'!B:B, B125, 'Placebo Males'!P:P, P125)</f>
        <v>0.16844533333333328</v>
      </c>
    </row>
    <row r="126" spans="1:47" x14ac:dyDescent="0.25">
      <c r="A126" t="s">
        <v>1326</v>
      </c>
      <c r="B126">
        <v>1017</v>
      </c>
      <c r="C126" t="s">
        <v>102</v>
      </c>
      <c r="D126">
        <v>21</v>
      </c>
      <c r="E126">
        <v>170.1</v>
      </c>
      <c r="F126">
        <v>74.599999999999994</v>
      </c>
      <c r="G126">
        <v>112.25</v>
      </c>
      <c r="H126">
        <v>57</v>
      </c>
      <c r="I126" t="s">
        <v>103</v>
      </c>
      <c r="J126" t="s">
        <v>104</v>
      </c>
      <c r="K126" t="s">
        <v>360</v>
      </c>
      <c r="L126" t="s">
        <v>106</v>
      </c>
      <c r="M126" t="s">
        <v>1201</v>
      </c>
      <c r="N126">
        <v>500</v>
      </c>
      <c r="O126" t="s">
        <v>1202</v>
      </c>
      <c r="P126">
        <v>3</v>
      </c>
      <c r="Q126" t="s">
        <v>113</v>
      </c>
      <c r="R126" t="s">
        <v>1201</v>
      </c>
      <c r="S126">
        <v>2310</v>
      </c>
      <c r="T126" t="s">
        <v>1236</v>
      </c>
      <c r="U126">
        <v>1136</v>
      </c>
      <c r="V126">
        <v>149</v>
      </c>
      <c r="W126">
        <v>491</v>
      </c>
      <c r="X126">
        <v>104</v>
      </c>
      <c r="Y126">
        <v>273</v>
      </c>
      <c r="Z126">
        <v>114</v>
      </c>
      <c r="AA126" t="s">
        <v>108</v>
      </c>
      <c r="AB126">
        <v>110</v>
      </c>
      <c r="AC126">
        <v>39</v>
      </c>
      <c r="AD126">
        <v>523.99400000000003</v>
      </c>
      <c r="AE126">
        <v>0.754386</v>
      </c>
      <c r="AF126">
        <v>0.62311300000000003</v>
      </c>
      <c r="AH126">
        <v>2220</v>
      </c>
      <c r="AI126">
        <v>5.0275720000000001E-3</v>
      </c>
      <c r="AJ126">
        <f t="shared" si="1"/>
        <v>0.72491261351400915</v>
      </c>
      <c r="AK126">
        <f>U126 - AVERAGEIFS('Placebo Males'!U:U, 'Placebo Males'!B:B, B126, 'Placebo Males'!P:P, P126)</f>
        <v>123</v>
      </c>
      <c r="AL126">
        <f>V126 - AVERAGEIFS('Placebo Males'!V:V, 'Placebo Males'!B:B, B126, 'Placebo Males'!P:P, P126)</f>
        <v>4</v>
      </c>
      <c r="AM126">
        <f>W126 - AVERAGEIFS('Placebo Males'!W:W, 'Placebo Males'!B:B, B126, 'Placebo Males'!P:P, P126)</f>
        <v>95.666666666666686</v>
      </c>
      <c r="AN126">
        <f>X126 - AVERAGEIFS('Placebo Males'!X:X, 'Placebo Males'!B:B, B126, 'Placebo Males'!P:P, P126)</f>
        <v>2.3333333333333286</v>
      </c>
      <c r="AO126">
        <f>Y126-AVERAGEIFS('Placebo Males'!Y:Y,'Placebo Males'!B:B,B126,'Placebo Males'!P:P,P126)</f>
        <v>59</v>
      </c>
      <c r="AP126">
        <f>Z126 - AVERAGEIFS('Placebo Males'!Z:Z, 'Placebo Males'!B:B, B126, 'Placebo Males'!P:P, P126)</f>
        <v>34.333333333333329</v>
      </c>
      <c r="AQ126">
        <f>AB126 - AVERAGEIFS('Placebo Males'!AB:AB, 'Placebo Males'!B:B, B126, 'Placebo Males'!P:P, P126)</f>
        <v>55.666666666666664</v>
      </c>
      <c r="AR126">
        <f>AC126 - AVERAGEIFS('Placebo Males'!AC:AC, 'Placebo Males'!B:B, B126, 'Placebo Males'!P:P, P126)</f>
        <v>5.3333333333333357</v>
      </c>
      <c r="AS126">
        <f>AD126 - AVERAGEIFS('Placebo Males'!AD:AD, 'Placebo Males'!B:B, B126, 'Placebo Males'!P:P, P126)</f>
        <v>-112.42699999999991</v>
      </c>
      <c r="AT126">
        <f>AE126 - AVERAGEIFS('Placebo Males'!AE:AE, 'Placebo Males'!B:B, B126, 'Placebo Males'!P:P, P126)</f>
        <v>0.52663633333333337</v>
      </c>
      <c r="AU126">
        <f>AF126 - AVERAGEIFS('Placebo Males'!AF:AF, 'Placebo Males'!B:B, B126, 'Placebo Males'!P:P, P126)</f>
        <v>0.17101833333333333</v>
      </c>
    </row>
    <row r="127" spans="1:47" x14ac:dyDescent="0.25">
      <c r="A127" t="s">
        <v>1327</v>
      </c>
      <c r="B127">
        <v>1017</v>
      </c>
      <c r="C127" t="s">
        <v>102</v>
      </c>
      <c r="D127">
        <v>21</v>
      </c>
      <c r="E127">
        <v>170.1</v>
      </c>
      <c r="F127">
        <v>74.599999999999994</v>
      </c>
      <c r="G127">
        <v>112.25</v>
      </c>
      <c r="H127">
        <v>57</v>
      </c>
      <c r="I127" t="s">
        <v>103</v>
      </c>
      <c r="J127" t="s">
        <v>104</v>
      </c>
      <c r="K127" t="s">
        <v>360</v>
      </c>
      <c r="L127" t="s">
        <v>106</v>
      </c>
      <c r="M127" t="s">
        <v>1201</v>
      </c>
      <c r="N127">
        <v>500</v>
      </c>
      <c r="O127" t="s">
        <v>1202</v>
      </c>
      <c r="P127">
        <v>3</v>
      </c>
      <c r="Q127" t="s">
        <v>113</v>
      </c>
      <c r="R127" t="s">
        <v>1201</v>
      </c>
      <c r="S127">
        <v>2310</v>
      </c>
      <c r="T127" t="s">
        <v>1236</v>
      </c>
      <c r="U127">
        <v>1096</v>
      </c>
      <c r="V127">
        <v>146</v>
      </c>
      <c r="W127">
        <v>501</v>
      </c>
      <c r="X127">
        <v>102</v>
      </c>
      <c r="Y127">
        <v>278</v>
      </c>
      <c r="Z127">
        <v>121</v>
      </c>
      <c r="AA127" t="s">
        <v>108</v>
      </c>
      <c r="AB127">
        <v>110</v>
      </c>
      <c r="AC127">
        <v>40</v>
      </c>
      <c r="AD127">
        <v>514.28499999999997</v>
      </c>
      <c r="AE127">
        <v>0.56944399999999995</v>
      </c>
      <c r="AF127">
        <v>0.63750700000000005</v>
      </c>
      <c r="AH127">
        <v>2220</v>
      </c>
      <c r="AI127">
        <v>5.0275720000000001E-3</v>
      </c>
      <c r="AJ127">
        <f t="shared" si="1"/>
        <v>0.72491261351400915</v>
      </c>
      <c r="AK127">
        <f>U127 - AVERAGEIFS('Placebo Males'!U:U, 'Placebo Males'!B:B, B127, 'Placebo Males'!P:P, P127)</f>
        <v>83</v>
      </c>
      <c r="AL127">
        <f>V127 - AVERAGEIFS('Placebo Males'!V:V, 'Placebo Males'!B:B, B127, 'Placebo Males'!P:P, P127)</f>
        <v>1</v>
      </c>
      <c r="AM127">
        <f>W127 - AVERAGEIFS('Placebo Males'!W:W, 'Placebo Males'!B:B, B127, 'Placebo Males'!P:P, P127)</f>
        <v>105.66666666666669</v>
      </c>
      <c r="AN127">
        <f>X127 - AVERAGEIFS('Placebo Males'!X:X, 'Placebo Males'!B:B, B127, 'Placebo Males'!P:P, P127)</f>
        <v>0.3333333333333286</v>
      </c>
      <c r="AO127">
        <f>Y127-AVERAGEIFS('Placebo Males'!Y:Y,'Placebo Males'!B:B,B127,'Placebo Males'!P:P,P127)</f>
        <v>64</v>
      </c>
      <c r="AP127">
        <f>Z127 - AVERAGEIFS('Placebo Males'!Z:Z, 'Placebo Males'!B:B, B127, 'Placebo Males'!P:P, P127)</f>
        <v>41.333333333333329</v>
      </c>
      <c r="AQ127">
        <f>AB127 - AVERAGEIFS('Placebo Males'!AB:AB, 'Placebo Males'!B:B, B127, 'Placebo Males'!P:P, P127)</f>
        <v>55.666666666666664</v>
      </c>
      <c r="AR127">
        <f>AC127 - AVERAGEIFS('Placebo Males'!AC:AC, 'Placebo Males'!B:B, B127, 'Placebo Males'!P:P, P127)</f>
        <v>6.3333333333333357</v>
      </c>
      <c r="AS127">
        <f>AD127 - AVERAGEIFS('Placebo Males'!AD:AD, 'Placebo Males'!B:B, B127, 'Placebo Males'!P:P, P127)</f>
        <v>-122.13599999999997</v>
      </c>
      <c r="AT127">
        <f>AE127 - AVERAGEIFS('Placebo Males'!AE:AE, 'Placebo Males'!B:B, B127, 'Placebo Males'!P:P, P127)</f>
        <v>0.34169433333333332</v>
      </c>
      <c r="AU127">
        <f>AF127 - AVERAGEIFS('Placebo Males'!AF:AF, 'Placebo Males'!B:B, B127, 'Placebo Males'!P:P, P127)</f>
        <v>0.18541233333333335</v>
      </c>
    </row>
    <row r="128" spans="1:47" x14ac:dyDescent="0.25">
      <c r="A128" t="s">
        <v>1328</v>
      </c>
      <c r="B128">
        <v>1017</v>
      </c>
      <c r="C128" t="s">
        <v>102</v>
      </c>
      <c r="D128">
        <v>21</v>
      </c>
      <c r="E128">
        <v>170.1</v>
      </c>
      <c r="F128">
        <v>74.599999999999994</v>
      </c>
      <c r="G128">
        <v>112.25</v>
      </c>
      <c r="H128">
        <v>57</v>
      </c>
      <c r="I128" t="s">
        <v>103</v>
      </c>
      <c r="J128" t="s">
        <v>104</v>
      </c>
      <c r="K128" t="s">
        <v>360</v>
      </c>
      <c r="L128" t="s">
        <v>106</v>
      </c>
      <c r="M128" t="s">
        <v>1201</v>
      </c>
      <c r="N128">
        <v>500</v>
      </c>
      <c r="O128" t="s">
        <v>1202</v>
      </c>
      <c r="P128">
        <v>3</v>
      </c>
      <c r="Q128" t="s">
        <v>113</v>
      </c>
      <c r="R128" t="s">
        <v>1201</v>
      </c>
      <c r="S128">
        <v>2310</v>
      </c>
      <c r="T128" t="s">
        <v>1236</v>
      </c>
      <c r="U128">
        <v>1161</v>
      </c>
      <c r="V128">
        <v>152</v>
      </c>
      <c r="W128">
        <v>497</v>
      </c>
      <c r="X128">
        <v>107</v>
      </c>
      <c r="Y128">
        <v>272</v>
      </c>
      <c r="Z128">
        <v>118</v>
      </c>
      <c r="AA128" t="s">
        <v>108</v>
      </c>
      <c r="AB128">
        <v>124</v>
      </c>
      <c r="AC128">
        <v>36</v>
      </c>
      <c r="AD128">
        <v>497.66300000000001</v>
      </c>
      <c r="AE128">
        <v>0.754386</v>
      </c>
      <c r="AF128">
        <v>0.62629999999999997</v>
      </c>
      <c r="AH128">
        <v>2220</v>
      </c>
      <c r="AI128">
        <v>5.0275720000000001E-3</v>
      </c>
      <c r="AJ128">
        <f t="shared" si="1"/>
        <v>0.72491261351400915</v>
      </c>
      <c r="AK128">
        <f>U128 - AVERAGEIFS('Placebo Males'!U:U, 'Placebo Males'!B:B, B128, 'Placebo Males'!P:P, P128)</f>
        <v>148</v>
      </c>
      <c r="AL128">
        <f>V128 - AVERAGEIFS('Placebo Males'!V:V, 'Placebo Males'!B:B, B128, 'Placebo Males'!P:P, P128)</f>
        <v>7</v>
      </c>
      <c r="AM128">
        <f>W128 - AVERAGEIFS('Placebo Males'!W:W, 'Placebo Males'!B:B, B128, 'Placebo Males'!P:P, P128)</f>
        <v>101.66666666666669</v>
      </c>
      <c r="AN128">
        <f>X128 - AVERAGEIFS('Placebo Males'!X:X, 'Placebo Males'!B:B, B128, 'Placebo Males'!P:P, P128)</f>
        <v>5.3333333333333286</v>
      </c>
      <c r="AO128">
        <f>Y128-AVERAGEIFS('Placebo Males'!Y:Y,'Placebo Males'!B:B,B128,'Placebo Males'!P:P,P128)</f>
        <v>58</v>
      </c>
      <c r="AP128">
        <f>Z128 - AVERAGEIFS('Placebo Males'!Z:Z, 'Placebo Males'!B:B, B128, 'Placebo Males'!P:P, P128)</f>
        <v>38.333333333333329</v>
      </c>
      <c r="AQ128">
        <f>AB128 - AVERAGEIFS('Placebo Males'!AB:AB, 'Placebo Males'!B:B, B128, 'Placebo Males'!P:P, P128)</f>
        <v>69.666666666666657</v>
      </c>
      <c r="AR128">
        <f>AC128 - AVERAGEIFS('Placebo Males'!AC:AC, 'Placebo Males'!B:B, B128, 'Placebo Males'!P:P, P128)</f>
        <v>2.3333333333333357</v>
      </c>
      <c r="AS128">
        <f>AD128 - AVERAGEIFS('Placebo Males'!AD:AD, 'Placebo Males'!B:B, B128, 'Placebo Males'!P:P, P128)</f>
        <v>-138.75799999999992</v>
      </c>
      <c r="AT128">
        <f>AE128 - AVERAGEIFS('Placebo Males'!AE:AE, 'Placebo Males'!B:B, B128, 'Placebo Males'!P:P, P128)</f>
        <v>0.52663633333333337</v>
      </c>
      <c r="AU128">
        <f>AF128 - AVERAGEIFS('Placebo Males'!AF:AF, 'Placebo Males'!B:B, B128, 'Placebo Males'!P:P, P128)</f>
        <v>0.17420533333333327</v>
      </c>
    </row>
    <row r="129" spans="1:47" x14ac:dyDescent="0.25">
      <c r="A129" t="s">
        <v>1329</v>
      </c>
      <c r="B129">
        <v>1020</v>
      </c>
      <c r="C129" t="s">
        <v>102</v>
      </c>
      <c r="D129">
        <v>20</v>
      </c>
      <c r="E129">
        <v>185</v>
      </c>
      <c r="F129">
        <v>61.6</v>
      </c>
      <c r="G129">
        <v>105.25</v>
      </c>
      <c r="H129">
        <v>56.75</v>
      </c>
      <c r="I129" t="s">
        <v>103</v>
      </c>
      <c r="J129" t="s">
        <v>104</v>
      </c>
      <c r="K129" t="s">
        <v>509</v>
      </c>
      <c r="L129" t="s">
        <v>460</v>
      </c>
      <c r="M129" t="s">
        <v>1201</v>
      </c>
      <c r="N129">
        <v>500</v>
      </c>
      <c r="O129" t="s">
        <v>1202</v>
      </c>
      <c r="P129">
        <v>3.5</v>
      </c>
      <c r="Q129" t="s">
        <v>113</v>
      </c>
      <c r="R129" t="s">
        <v>1201</v>
      </c>
      <c r="S129">
        <v>2310</v>
      </c>
      <c r="T129" t="s">
        <v>1236</v>
      </c>
      <c r="U129">
        <v>1110</v>
      </c>
      <c r="V129">
        <v>140</v>
      </c>
      <c r="W129">
        <v>420</v>
      </c>
      <c r="X129">
        <v>109</v>
      </c>
      <c r="Y129">
        <v>214</v>
      </c>
      <c r="Z129">
        <v>97</v>
      </c>
      <c r="AA129" t="s">
        <v>108</v>
      </c>
      <c r="AB129">
        <v>67</v>
      </c>
      <c r="AC129">
        <v>54</v>
      </c>
      <c r="AD129">
        <v>646.67499999999995</v>
      </c>
      <c r="AE129">
        <v>0.66</v>
      </c>
      <c r="AF129">
        <v>0.53263499999999997</v>
      </c>
      <c r="AH129">
        <v>2220</v>
      </c>
      <c r="AI129">
        <v>5.0275720000000001E-3</v>
      </c>
      <c r="AJ129">
        <f t="shared" si="1"/>
        <v>0.72491261351400915</v>
      </c>
      <c r="AK129">
        <f>U129 - AVERAGEIFS('Placebo Males'!U:U, 'Placebo Males'!B:B, B129, 'Placebo Males'!P:P, P129)</f>
        <v>197.66666666666663</v>
      </c>
      <c r="AL129">
        <f>V129 - AVERAGEIFS('Placebo Males'!V:V, 'Placebo Males'!B:B, B129, 'Placebo Males'!P:P, P129)</f>
        <v>-7.3333333333333428</v>
      </c>
      <c r="AM129">
        <f>W129 - AVERAGEIFS('Placebo Males'!W:W, 'Placebo Males'!B:B, B129, 'Placebo Males'!P:P, P129)</f>
        <v>64</v>
      </c>
      <c r="AN129">
        <f>X129 - AVERAGEIFS('Placebo Males'!X:X, 'Placebo Males'!B:B, B129, 'Placebo Males'!P:P, P129)</f>
        <v>7</v>
      </c>
      <c r="AO129">
        <f>Y129-AVERAGEIFS('Placebo Males'!Y:Y,'Placebo Males'!B:B,B129,'Placebo Males'!P:P,P129)</f>
        <v>34</v>
      </c>
      <c r="AP129">
        <f>Z129 - AVERAGEIFS('Placebo Males'!Z:Z, 'Placebo Males'!B:B, B129, 'Placebo Males'!P:P, P129)</f>
        <v>23</v>
      </c>
      <c r="AQ129">
        <f>AB129 - AVERAGEIFS('Placebo Males'!AB:AB, 'Placebo Males'!B:B, B129, 'Placebo Males'!P:P, P129)</f>
        <v>19.333333333333336</v>
      </c>
      <c r="AR129">
        <f>AC129 - AVERAGEIFS('Placebo Males'!AC:AC, 'Placebo Males'!B:B, B129, 'Placebo Males'!P:P, P129)</f>
        <v>23.333333333333332</v>
      </c>
      <c r="AS129">
        <f>AD129 - AVERAGEIFS('Placebo Males'!AD:AD, 'Placebo Males'!B:B, B129, 'Placebo Males'!P:P, P129)</f>
        <v>-25.966666666666583</v>
      </c>
      <c r="AT129">
        <f>AE129 - AVERAGEIFS('Placebo Males'!AE:AE, 'Placebo Males'!B:B, B129, 'Placebo Males'!P:P, P129)</f>
        <v>0.42996666666666672</v>
      </c>
      <c r="AU129">
        <f>AF129 - AVERAGEIFS('Placebo Males'!AF:AF, 'Placebo Males'!B:B, B129, 'Placebo Males'!P:P, P129)</f>
        <v>0.16099399999999991</v>
      </c>
    </row>
    <row r="130" spans="1:47" x14ac:dyDescent="0.25">
      <c r="A130" t="s">
        <v>1330</v>
      </c>
      <c r="B130">
        <v>1020</v>
      </c>
      <c r="C130" t="s">
        <v>102</v>
      </c>
      <c r="D130">
        <v>20</v>
      </c>
      <c r="E130">
        <v>185</v>
      </c>
      <c r="F130">
        <v>61.6</v>
      </c>
      <c r="G130">
        <v>105.25</v>
      </c>
      <c r="H130">
        <v>56.75</v>
      </c>
      <c r="I130" t="s">
        <v>103</v>
      </c>
      <c r="J130" t="s">
        <v>104</v>
      </c>
      <c r="K130" t="s">
        <v>509</v>
      </c>
      <c r="L130" t="s">
        <v>460</v>
      </c>
      <c r="M130" t="s">
        <v>1201</v>
      </c>
      <c r="N130">
        <v>500</v>
      </c>
      <c r="O130" t="s">
        <v>1202</v>
      </c>
      <c r="P130">
        <v>3.5</v>
      </c>
      <c r="Q130" t="s">
        <v>113</v>
      </c>
      <c r="R130" t="s">
        <v>1201</v>
      </c>
      <c r="S130">
        <v>2310</v>
      </c>
      <c r="T130" t="s">
        <v>1236</v>
      </c>
      <c r="U130">
        <v>1082</v>
      </c>
      <c r="V130">
        <v>146</v>
      </c>
      <c r="W130">
        <v>415</v>
      </c>
      <c r="X130">
        <v>108</v>
      </c>
      <c r="Y130">
        <v>209</v>
      </c>
      <c r="Z130">
        <v>98</v>
      </c>
      <c r="AA130" t="s">
        <v>108</v>
      </c>
      <c r="AB130">
        <v>84</v>
      </c>
      <c r="AC130">
        <v>37</v>
      </c>
      <c r="AD130">
        <v>633.11599999999999</v>
      </c>
      <c r="AE130">
        <v>0.56603800000000004</v>
      </c>
      <c r="AF130">
        <v>0.53212599999999999</v>
      </c>
      <c r="AH130">
        <v>2190</v>
      </c>
      <c r="AI130">
        <v>4.9596320000000003E-3</v>
      </c>
      <c r="AJ130">
        <f t="shared" si="1"/>
        <v>0.72328173503493309</v>
      </c>
      <c r="AK130">
        <f>U130 - AVERAGEIFS('Placebo Males'!U:U, 'Placebo Males'!B:B, B130, 'Placebo Males'!P:P, P130)</f>
        <v>169.66666666666663</v>
      </c>
      <c r="AL130">
        <f>V130 - AVERAGEIFS('Placebo Males'!V:V, 'Placebo Males'!B:B, B130, 'Placebo Males'!P:P, P130)</f>
        <v>-1.3333333333333428</v>
      </c>
      <c r="AM130">
        <f>W130 - AVERAGEIFS('Placebo Males'!W:W, 'Placebo Males'!B:B, B130, 'Placebo Males'!P:P, P130)</f>
        <v>59</v>
      </c>
      <c r="AN130">
        <f>X130 - AVERAGEIFS('Placebo Males'!X:X, 'Placebo Males'!B:B, B130, 'Placebo Males'!P:P, P130)</f>
        <v>6</v>
      </c>
      <c r="AO130">
        <f>Y130-AVERAGEIFS('Placebo Males'!Y:Y,'Placebo Males'!B:B,B130,'Placebo Males'!P:P,P130)</f>
        <v>29</v>
      </c>
      <c r="AP130">
        <f>Z130 - AVERAGEIFS('Placebo Males'!Z:Z, 'Placebo Males'!B:B, B130, 'Placebo Males'!P:P, P130)</f>
        <v>24</v>
      </c>
      <c r="AQ130">
        <f>AB130 - AVERAGEIFS('Placebo Males'!AB:AB, 'Placebo Males'!B:B, B130, 'Placebo Males'!P:P, P130)</f>
        <v>36.333333333333336</v>
      </c>
      <c r="AR130">
        <f>AC130 - AVERAGEIFS('Placebo Males'!AC:AC, 'Placebo Males'!B:B, B130, 'Placebo Males'!P:P, P130)</f>
        <v>6.3333333333333321</v>
      </c>
      <c r="AS130">
        <f>AD130 - AVERAGEIFS('Placebo Males'!AD:AD, 'Placebo Males'!B:B, B130, 'Placebo Males'!P:P, P130)</f>
        <v>-39.525666666666552</v>
      </c>
      <c r="AT130">
        <f>AE130 - AVERAGEIFS('Placebo Males'!AE:AE, 'Placebo Males'!B:B, B130, 'Placebo Males'!P:P, P130)</f>
        <v>0.33600466666666673</v>
      </c>
      <c r="AU130">
        <f>AF130 - AVERAGEIFS('Placebo Males'!AF:AF, 'Placebo Males'!B:B, B130, 'Placebo Males'!P:P, P130)</f>
        <v>0.16048499999999993</v>
      </c>
    </row>
    <row r="131" spans="1:47" x14ac:dyDescent="0.25">
      <c r="A131" t="s">
        <v>1331</v>
      </c>
      <c r="B131">
        <v>1020</v>
      </c>
      <c r="C131" t="s">
        <v>102</v>
      </c>
      <c r="D131">
        <v>20</v>
      </c>
      <c r="E131">
        <v>185</v>
      </c>
      <c r="F131">
        <v>61.6</v>
      </c>
      <c r="G131">
        <v>105.25</v>
      </c>
      <c r="H131">
        <v>56.75</v>
      </c>
      <c r="I131" t="s">
        <v>103</v>
      </c>
      <c r="J131" t="s">
        <v>104</v>
      </c>
      <c r="K131" t="s">
        <v>509</v>
      </c>
      <c r="L131" t="s">
        <v>460</v>
      </c>
      <c r="M131" t="s">
        <v>1201</v>
      </c>
      <c r="N131">
        <v>500</v>
      </c>
      <c r="O131" t="s">
        <v>1202</v>
      </c>
      <c r="P131">
        <v>3.5</v>
      </c>
      <c r="Q131" t="s">
        <v>113</v>
      </c>
      <c r="R131" t="s">
        <v>1201</v>
      </c>
      <c r="S131">
        <v>2310</v>
      </c>
      <c r="T131" t="s">
        <v>1236</v>
      </c>
      <c r="U131">
        <v>1143</v>
      </c>
      <c r="V131">
        <v>143</v>
      </c>
      <c r="W131">
        <v>425</v>
      </c>
      <c r="X131">
        <v>106</v>
      </c>
      <c r="Y131">
        <v>226</v>
      </c>
      <c r="Z131">
        <v>93</v>
      </c>
      <c r="AA131" t="s">
        <v>108</v>
      </c>
      <c r="AB131">
        <v>80</v>
      </c>
      <c r="AC131">
        <v>41</v>
      </c>
      <c r="AD131">
        <v>656.88499999999999</v>
      </c>
      <c r="AE131" t="s">
        <v>108</v>
      </c>
      <c r="AF131" t="s">
        <v>108</v>
      </c>
      <c r="AH131">
        <v>2190</v>
      </c>
      <c r="AI131">
        <v>4.9596320000000003E-3</v>
      </c>
      <c r="AJ131">
        <f t="shared" ref="AJ131:AJ194" si="2">1 - (1/(1+(AI131/0.001)^0.6))</f>
        <v>0.72328173503493309</v>
      </c>
      <c r="AK131">
        <f>U131 - AVERAGEIFS('Placebo Males'!U:U, 'Placebo Males'!B:B, B131, 'Placebo Males'!P:P, P131)</f>
        <v>230.66666666666663</v>
      </c>
      <c r="AL131">
        <f>V131 - AVERAGEIFS('Placebo Males'!V:V, 'Placebo Males'!B:B, B131, 'Placebo Males'!P:P, P131)</f>
        <v>-4.3333333333333428</v>
      </c>
      <c r="AM131">
        <f>W131 - AVERAGEIFS('Placebo Males'!W:W, 'Placebo Males'!B:B, B131, 'Placebo Males'!P:P, P131)</f>
        <v>69</v>
      </c>
      <c r="AN131">
        <f>X131 - AVERAGEIFS('Placebo Males'!X:X, 'Placebo Males'!B:B, B131, 'Placebo Males'!P:P, P131)</f>
        <v>4</v>
      </c>
      <c r="AO131">
        <f>Y131-AVERAGEIFS('Placebo Males'!Y:Y,'Placebo Males'!B:B,B131,'Placebo Males'!P:P,P131)</f>
        <v>46</v>
      </c>
      <c r="AP131">
        <f>Z131 - AVERAGEIFS('Placebo Males'!Z:Z, 'Placebo Males'!B:B, B131, 'Placebo Males'!P:P, P131)</f>
        <v>19</v>
      </c>
      <c r="AQ131">
        <f>AB131 - AVERAGEIFS('Placebo Males'!AB:AB, 'Placebo Males'!B:B, B131, 'Placebo Males'!P:P, P131)</f>
        <v>32.333333333333336</v>
      </c>
      <c r="AR131">
        <f>AC131 - AVERAGEIFS('Placebo Males'!AC:AC, 'Placebo Males'!B:B, B131, 'Placebo Males'!P:P, P131)</f>
        <v>10.333333333333332</v>
      </c>
      <c r="AS131">
        <f>AD131 - AVERAGEIFS('Placebo Males'!AD:AD, 'Placebo Males'!B:B, B131, 'Placebo Males'!P:P, P131)</f>
        <v>-15.756666666666547</v>
      </c>
      <c r="AT131" t="e">
        <f>AE131 - AVERAGEIFS('Placebo Males'!AE:AE, 'Placebo Males'!B:B, B131, 'Placebo Males'!P:P, P131)</f>
        <v>#VALUE!</v>
      </c>
      <c r="AU131" t="e">
        <f>AF131 - AVERAGEIFS('Placebo Males'!AF:AF, 'Placebo Males'!B:B, B131, 'Placebo Males'!P:P, P131)</f>
        <v>#VALUE!</v>
      </c>
    </row>
    <row r="132" spans="1:47" x14ac:dyDescent="0.25">
      <c r="A132" t="s">
        <v>1332</v>
      </c>
      <c r="B132">
        <v>1018</v>
      </c>
      <c r="C132" t="s">
        <v>102</v>
      </c>
      <c r="D132">
        <v>30</v>
      </c>
      <c r="E132">
        <v>182</v>
      </c>
      <c r="F132">
        <v>73.3</v>
      </c>
      <c r="G132">
        <v>105.5</v>
      </c>
      <c r="H132">
        <v>58.5</v>
      </c>
      <c r="I132" t="s">
        <v>103</v>
      </c>
      <c r="J132" t="s">
        <v>104</v>
      </c>
      <c r="K132" t="s">
        <v>409</v>
      </c>
      <c r="L132" t="s">
        <v>106</v>
      </c>
      <c r="M132" t="s">
        <v>1201</v>
      </c>
      <c r="N132">
        <v>500</v>
      </c>
      <c r="O132" t="s">
        <v>1202</v>
      </c>
      <c r="P132">
        <v>1.5</v>
      </c>
      <c r="Q132" t="s">
        <v>113</v>
      </c>
      <c r="R132" t="s">
        <v>1201</v>
      </c>
      <c r="S132">
        <v>2290</v>
      </c>
      <c r="T132" t="s">
        <v>1236</v>
      </c>
      <c r="U132">
        <v>1287</v>
      </c>
      <c r="V132">
        <v>164</v>
      </c>
      <c r="W132">
        <v>485</v>
      </c>
      <c r="X132">
        <v>103</v>
      </c>
      <c r="Y132">
        <v>283</v>
      </c>
      <c r="Z132">
        <v>99</v>
      </c>
      <c r="AA132" t="s">
        <v>108</v>
      </c>
      <c r="AB132">
        <v>106</v>
      </c>
      <c r="AC132">
        <v>47</v>
      </c>
      <c r="AD132">
        <v>255.703</v>
      </c>
      <c r="AE132">
        <v>0.625</v>
      </c>
      <c r="AF132">
        <v>0.61365899999999995</v>
      </c>
      <c r="AH132">
        <v>2190</v>
      </c>
      <c r="AI132">
        <v>4.9596320000000003E-3</v>
      </c>
      <c r="AJ132">
        <f t="shared" si="2"/>
        <v>0.72328173503493309</v>
      </c>
      <c r="AK132">
        <f>U132 - AVERAGEIFS('Placebo Males'!U:U, 'Placebo Males'!B:B, B132, 'Placebo Males'!P:P, P132)</f>
        <v>249.66666666666674</v>
      </c>
      <c r="AL132">
        <f>V132 - AVERAGEIFS('Placebo Males'!V:V, 'Placebo Males'!B:B, B132, 'Placebo Males'!P:P, P132)</f>
        <v>3</v>
      </c>
      <c r="AM132">
        <f>W132 - AVERAGEIFS('Placebo Males'!W:W, 'Placebo Males'!B:B, B132, 'Placebo Males'!P:P, P132)</f>
        <v>76.333333333333314</v>
      </c>
      <c r="AN132">
        <f>X132 - AVERAGEIFS('Placebo Males'!X:X, 'Placebo Males'!B:B, B132, 'Placebo Males'!P:P, P132)</f>
        <v>-7.6666666666666714</v>
      </c>
      <c r="AO132">
        <f>Y132-AVERAGEIFS('Placebo Males'!Y:Y,'Placebo Males'!B:B,B132,'Placebo Males'!P:P,P132)</f>
        <v>57</v>
      </c>
      <c r="AP132">
        <f>Z132 - AVERAGEIFS('Placebo Males'!Z:Z, 'Placebo Males'!B:B, B132, 'Placebo Males'!P:P, P132)</f>
        <v>27</v>
      </c>
      <c r="AQ132">
        <f>AB132 - AVERAGEIFS('Placebo Males'!AB:AB, 'Placebo Males'!B:B, B132, 'Placebo Males'!P:P, P132)</f>
        <v>58.666666666666664</v>
      </c>
      <c r="AR132">
        <f>AC132 - AVERAGEIFS('Placebo Males'!AC:AC, 'Placebo Males'!B:B, B132, 'Placebo Males'!P:P, P132)</f>
        <v>23</v>
      </c>
      <c r="AS132">
        <f>AD132 - AVERAGEIFS('Placebo Males'!AD:AD, 'Placebo Males'!B:B, B132, 'Placebo Males'!P:P, P132)</f>
        <v>-167.93266666666662</v>
      </c>
      <c r="AT132">
        <f>AE132 - AVERAGEIFS('Placebo Males'!AE:AE, 'Placebo Males'!B:B, B132, 'Placebo Males'!P:P, P132)</f>
        <v>0.39088666666666672</v>
      </c>
      <c r="AU132">
        <f>AF132 - AVERAGEIFS('Placebo Males'!AF:AF, 'Placebo Males'!B:B, B132, 'Placebo Males'!P:P, P132)</f>
        <v>0.15427366666666664</v>
      </c>
    </row>
    <row r="133" spans="1:47" x14ac:dyDescent="0.25">
      <c r="A133" t="s">
        <v>1333</v>
      </c>
      <c r="B133">
        <v>1018</v>
      </c>
      <c r="C133" t="s">
        <v>102</v>
      </c>
      <c r="D133">
        <v>30</v>
      </c>
      <c r="E133">
        <v>182</v>
      </c>
      <c r="F133">
        <v>73.3</v>
      </c>
      <c r="G133">
        <v>105.5</v>
      </c>
      <c r="H133">
        <v>58.5</v>
      </c>
      <c r="I133" t="s">
        <v>103</v>
      </c>
      <c r="J133" t="s">
        <v>104</v>
      </c>
      <c r="K133" t="s">
        <v>409</v>
      </c>
      <c r="L133" t="s">
        <v>106</v>
      </c>
      <c r="M133" t="s">
        <v>1201</v>
      </c>
      <c r="N133">
        <v>500</v>
      </c>
      <c r="O133" t="s">
        <v>1202</v>
      </c>
      <c r="P133">
        <v>1.5</v>
      </c>
      <c r="Q133" t="s">
        <v>113</v>
      </c>
      <c r="R133" t="s">
        <v>1201</v>
      </c>
      <c r="S133">
        <v>2290</v>
      </c>
      <c r="T133" t="s">
        <v>1236</v>
      </c>
      <c r="U133">
        <v>1342</v>
      </c>
      <c r="V133">
        <v>154</v>
      </c>
      <c r="W133">
        <v>481</v>
      </c>
      <c r="X133">
        <v>107</v>
      </c>
      <c r="Y133">
        <v>277</v>
      </c>
      <c r="Z133">
        <v>97</v>
      </c>
      <c r="AA133" t="s">
        <v>108</v>
      </c>
      <c r="AB133">
        <v>87</v>
      </c>
      <c r="AC133">
        <v>30</v>
      </c>
      <c r="AD133">
        <v>277.23700000000002</v>
      </c>
      <c r="AE133">
        <v>0.42307699999999998</v>
      </c>
      <c r="AF133">
        <v>0.60331800000000002</v>
      </c>
      <c r="AH133">
        <v>2180</v>
      </c>
      <c r="AI133">
        <v>4.9369849999999996E-3</v>
      </c>
      <c r="AJ133">
        <f t="shared" si="2"/>
        <v>0.72273179246801145</v>
      </c>
      <c r="AK133">
        <f>U133 - AVERAGEIFS('Placebo Males'!U:U, 'Placebo Males'!B:B, B133, 'Placebo Males'!P:P, P133)</f>
        <v>304.66666666666674</v>
      </c>
      <c r="AL133">
        <f>V133 - AVERAGEIFS('Placebo Males'!V:V, 'Placebo Males'!B:B, B133, 'Placebo Males'!P:P, P133)</f>
        <v>-7</v>
      </c>
      <c r="AM133">
        <f>W133 - AVERAGEIFS('Placebo Males'!W:W, 'Placebo Males'!B:B, B133, 'Placebo Males'!P:P, P133)</f>
        <v>72.333333333333314</v>
      </c>
      <c r="AN133">
        <f>X133 - AVERAGEIFS('Placebo Males'!X:X, 'Placebo Males'!B:B, B133, 'Placebo Males'!P:P, P133)</f>
        <v>-3.6666666666666714</v>
      </c>
      <c r="AO133">
        <f>Y133-AVERAGEIFS('Placebo Males'!Y:Y,'Placebo Males'!B:B,B133,'Placebo Males'!P:P,P133)</f>
        <v>51</v>
      </c>
      <c r="AP133">
        <f>Z133 - AVERAGEIFS('Placebo Males'!Z:Z, 'Placebo Males'!B:B, B133, 'Placebo Males'!P:P, P133)</f>
        <v>25</v>
      </c>
      <c r="AQ133">
        <f>AB133 - AVERAGEIFS('Placebo Males'!AB:AB, 'Placebo Males'!B:B, B133, 'Placebo Males'!P:P, P133)</f>
        <v>39.666666666666664</v>
      </c>
      <c r="AR133">
        <f>AC133 - AVERAGEIFS('Placebo Males'!AC:AC, 'Placebo Males'!B:B, B133, 'Placebo Males'!P:P, P133)</f>
        <v>6</v>
      </c>
      <c r="AS133">
        <f>AD133 - AVERAGEIFS('Placebo Males'!AD:AD, 'Placebo Males'!B:B, B133, 'Placebo Males'!P:P, P133)</f>
        <v>-146.3986666666666</v>
      </c>
      <c r="AT133">
        <f>AE133 - AVERAGEIFS('Placebo Males'!AE:AE, 'Placebo Males'!B:B, B133, 'Placebo Males'!P:P, P133)</f>
        <v>0.18896366666666667</v>
      </c>
      <c r="AU133">
        <f>AF133 - AVERAGEIFS('Placebo Males'!AF:AF, 'Placebo Males'!B:B, B133, 'Placebo Males'!P:P, P133)</f>
        <v>0.14393266666666671</v>
      </c>
    </row>
    <row r="134" spans="1:47" x14ac:dyDescent="0.25">
      <c r="A134" t="s">
        <v>1334</v>
      </c>
      <c r="B134">
        <v>1018</v>
      </c>
      <c r="C134" t="s">
        <v>102</v>
      </c>
      <c r="D134">
        <v>30</v>
      </c>
      <c r="E134">
        <v>182</v>
      </c>
      <c r="F134">
        <v>73.3</v>
      </c>
      <c r="G134">
        <v>105.5</v>
      </c>
      <c r="H134">
        <v>58.5</v>
      </c>
      <c r="I134" t="s">
        <v>103</v>
      </c>
      <c r="J134" t="s">
        <v>104</v>
      </c>
      <c r="K134" t="s">
        <v>409</v>
      </c>
      <c r="L134" t="s">
        <v>106</v>
      </c>
      <c r="M134" t="s">
        <v>1201</v>
      </c>
      <c r="N134">
        <v>500</v>
      </c>
      <c r="O134" t="s">
        <v>1202</v>
      </c>
      <c r="P134">
        <v>1.5</v>
      </c>
      <c r="Q134" t="s">
        <v>113</v>
      </c>
      <c r="R134" t="s">
        <v>1201</v>
      </c>
      <c r="S134">
        <v>2290</v>
      </c>
      <c r="T134" t="s">
        <v>1236</v>
      </c>
      <c r="U134">
        <v>1248</v>
      </c>
      <c r="V134">
        <v>153</v>
      </c>
      <c r="W134">
        <v>478</v>
      </c>
      <c r="X134">
        <v>102</v>
      </c>
      <c r="Y134">
        <v>281</v>
      </c>
      <c r="Z134">
        <v>95</v>
      </c>
      <c r="AA134" t="s">
        <v>108</v>
      </c>
      <c r="AB134">
        <v>92</v>
      </c>
      <c r="AC134">
        <v>40</v>
      </c>
      <c r="AD134">
        <v>262.88099999999997</v>
      </c>
      <c r="AE134">
        <v>0.49019600000000002</v>
      </c>
      <c r="AF134">
        <v>0.60957799999999995</v>
      </c>
      <c r="AH134">
        <v>2180</v>
      </c>
      <c r="AI134">
        <v>4.9369849999999996E-3</v>
      </c>
      <c r="AJ134">
        <f t="shared" si="2"/>
        <v>0.72273179246801145</v>
      </c>
      <c r="AK134">
        <f>U134 - AVERAGEIFS('Placebo Males'!U:U, 'Placebo Males'!B:B, B134, 'Placebo Males'!P:P, P134)</f>
        <v>210.66666666666674</v>
      </c>
      <c r="AL134">
        <f>V134 - AVERAGEIFS('Placebo Males'!V:V, 'Placebo Males'!B:B, B134, 'Placebo Males'!P:P, P134)</f>
        <v>-8</v>
      </c>
      <c r="AM134">
        <f>W134 - AVERAGEIFS('Placebo Males'!W:W, 'Placebo Males'!B:B, B134, 'Placebo Males'!P:P, P134)</f>
        <v>69.333333333333314</v>
      </c>
      <c r="AN134">
        <f>X134 - AVERAGEIFS('Placebo Males'!X:X, 'Placebo Males'!B:B, B134, 'Placebo Males'!P:P, P134)</f>
        <v>-8.6666666666666714</v>
      </c>
      <c r="AO134">
        <f>Y134-AVERAGEIFS('Placebo Males'!Y:Y,'Placebo Males'!B:B,B134,'Placebo Males'!P:P,P134)</f>
        <v>55</v>
      </c>
      <c r="AP134">
        <f>Z134 - AVERAGEIFS('Placebo Males'!Z:Z, 'Placebo Males'!B:B, B134, 'Placebo Males'!P:P, P134)</f>
        <v>23</v>
      </c>
      <c r="AQ134">
        <f>AB134 - AVERAGEIFS('Placebo Males'!AB:AB, 'Placebo Males'!B:B, B134, 'Placebo Males'!P:P, P134)</f>
        <v>44.666666666666664</v>
      </c>
      <c r="AR134">
        <f>AC134 - AVERAGEIFS('Placebo Males'!AC:AC, 'Placebo Males'!B:B, B134, 'Placebo Males'!P:P, P134)</f>
        <v>16</v>
      </c>
      <c r="AS134">
        <f>AD134 - AVERAGEIFS('Placebo Males'!AD:AD, 'Placebo Males'!B:B, B134, 'Placebo Males'!P:P, P134)</f>
        <v>-160.75466666666665</v>
      </c>
      <c r="AT134">
        <f>AE134 - AVERAGEIFS('Placebo Males'!AE:AE, 'Placebo Males'!B:B, B134, 'Placebo Males'!P:P, P134)</f>
        <v>0.25608266666666668</v>
      </c>
      <c r="AU134">
        <f>AF134 - AVERAGEIFS('Placebo Males'!AF:AF, 'Placebo Males'!B:B, B134, 'Placebo Males'!P:P, P134)</f>
        <v>0.15019266666666664</v>
      </c>
    </row>
    <row r="135" spans="1:47" x14ac:dyDescent="0.25">
      <c r="A135" t="s">
        <v>1335</v>
      </c>
      <c r="B135">
        <v>1015</v>
      </c>
      <c r="C135" t="s">
        <v>102</v>
      </c>
      <c r="D135">
        <v>19</v>
      </c>
      <c r="E135">
        <v>182.5</v>
      </c>
      <c r="F135">
        <v>63.5</v>
      </c>
      <c r="G135">
        <v>106.25</v>
      </c>
      <c r="H135">
        <v>55.5</v>
      </c>
      <c r="I135" t="s">
        <v>103</v>
      </c>
      <c r="J135" t="s">
        <v>260</v>
      </c>
      <c r="K135" t="s">
        <v>261</v>
      </c>
      <c r="L135" t="s">
        <v>211</v>
      </c>
      <c r="M135" t="s">
        <v>1201</v>
      </c>
      <c r="N135">
        <v>500</v>
      </c>
      <c r="O135" t="s">
        <v>1202</v>
      </c>
      <c r="P135">
        <v>1.5</v>
      </c>
      <c r="Q135" t="s">
        <v>113</v>
      </c>
      <c r="R135" t="s">
        <v>1201</v>
      </c>
      <c r="S135">
        <v>2280</v>
      </c>
      <c r="T135" t="s">
        <v>1236</v>
      </c>
      <c r="U135">
        <v>1099</v>
      </c>
      <c r="V135">
        <v>152</v>
      </c>
      <c r="W135">
        <v>463</v>
      </c>
      <c r="X135">
        <v>114</v>
      </c>
      <c r="Y135">
        <v>236</v>
      </c>
      <c r="Z135">
        <v>113</v>
      </c>
      <c r="AA135" t="s">
        <v>108</v>
      </c>
      <c r="AB135">
        <v>86</v>
      </c>
      <c r="AC135">
        <v>44</v>
      </c>
      <c r="AD135">
        <v>595.18700000000001</v>
      </c>
      <c r="AE135">
        <v>0.28378399999999998</v>
      </c>
      <c r="AF135">
        <v>0.57653100000000002</v>
      </c>
      <c r="AH135">
        <v>2180</v>
      </c>
      <c r="AI135">
        <v>4.9369849999999996E-3</v>
      </c>
      <c r="AJ135">
        <f t="shared" si="2"/>
        <v>0.72273179246801145</v>
      </c>
      <c r="AK135">
        <f>U135 - AVERAGEIFS('Placebo Males'!U:U, 'Placebo Males'!B:B, B135, 'Placebo Males'!P:P, P135)</f>
        <v>-36</v>
      </c>
      <c r="AL135">
        <f>V135 - AVERAGEIFS('Placebo Males'!V:V, 'Placebo Males'!B:B, B135, 'Placebo Males'!P:P, P135)</f>
        <v>-28.333333333333343</v>
      </c>
      <c r="AM135">
        <f>W135 - AVERAGEIFS('Placebo Males'!W:W, 'Placebo Males'!B:B, B135, 'Placebo Males'!P:P, P135)</f>
        <v>50.333333333333314</v>
      </c>
      <c r="AN135">
        <f>X135 - AVERAGEIFS('Placebo Males'!X:X, 'Placebo Males'!B:B, B135, 'Placebo Males'!P:P, P135)</f>
        <v>-1.3333333333333286</v>
      </c>
      <c r="AO135">
        <f>Y135-AVERAGEIFS('Placebo Males'!Y:Y,'Placebo Males'!B:B,B135,'Placebo Males'!P:P,P135)</f>
        <v>26.666666666666657</v>
      </c>
      <c r="AP135">
        <f>Z135 - AVERAGEIFS('Placebo Males'!Z:Z, 'Placebo Males'!B:B, B135, 'Placebo Males'!P:P, P135)</f>
        <v>25</v>
      </c>
      <c r="AQ135">
        <f>AB135 - AVERAGEIFS('Placebo Males'!AB:AB, 'Placebo Males'!B:B, B135, 'Placebo Males'!P:P, P135)</f>
        <v>33.333333333333336</v>
      </c>
      <c r="AR135">
        <f>AC135 - AVERAGEIFS('Placebo Males'!AC:AC, 'Placebo Males'!B:B, B135, 'Placebo Males'!P:P, P135)</f>
        <v>8.3333333333333357</v>
      </c>
      <c r="AS135">
        <f>AD135 - AVERAGEIFS('Placebo Males'!AD:AD, 'Placebo Males'!B:B, B135, 'Placebo Males'!P:P, P135)</f>
        <v>-148.4079999999999</v>
      </c>
      <c r="AT135">
        <f>AE135 - AVERAGEIFS('Placebo Males'!AE:AE, 'Placebo Males'!B:B, B135, 'Placebo Males'!P:P, P135)</f>
        <v>0.10985749999999997</v>
      </c>
      <c r="AU135">
        <f>AF135 - AVERAGEIFS('Placebo Males'!AF:AF, 'Placebo Males'!B:B, B135, 'Placebo Males'!P:P, P135)</f>
        <v>8.1548000000000065E-2</v>
      </c>
    </row>
    <row r="136" spans="1:47" x14ac:dyDescent="0.25">
      <c r="A136" t="s">
        <v>1336</v>
      </c>
      <c r="B136">
        <v>1015</v>
      </c>
      <c r="C136" t="s">
        <v>102</v>
      </c>
      <c r="D136">
        <v>19</v>
      </c>
      <c r="E136">
        <v>182.5</v>
      </c>
      <c r="F136">
        <v>63.5</v>
      </c>
      <c r="G136">
        <v>106.25</v>
      </c>
      <c r="H136">
        <v>55.5</v>
      </c>
      <c r="I136" t="s">
        <v>103</v>
      </c>
      <c r="J136" t="s">
        <v>260</v>
      </c>
      <c r="K136" t="s">
        <v>261</v>
      </c>
      <c r="L136" t="s">
        <v>211</v>
      </c>
      <c r="M136" t="s">
        <v>1201</v>
      </c>
      <c r="N136">
        <v>500</v>
      </c>
      <c r="O136" t="s">
        <v>1202</v>
      </c>
      <c r="P136">
        <v>1.5</v>
      </c>
      <c r="Q136" t="s">
        <v>113</v>
      </c>
      <c r="R136" t="s">
        <v>1201</v>
      </c>
      <c r="S136">
        <v>2280</v>
      </c>
      <c r="T136" t="s">
        <v>1236</v>
      </c>
      <c r="U136">
        <v>1107</v>
      </c>
      <c r="V136">
        <v>174</v>
      </c>
      <c r="W136">
        <v>458</v>
      </c>
      <c r="X136">
        <v>112</v>
      </c>
      <c r="Y136">
        <v>234</v>
      </c>
      <c r="Z136">
        <v>112</v>
      </c>
      <c r="AA136" t="s">
        <v>108</v>
      </c>
      <c r="AB136">
        <v>72</v>
      </c>
      <c r="AC136">
        <v>53</v>
      </c>
      <c r="AD136">
        <v>609.077</v>
      </c>
      <c r="AE136">
        <v>0.31506800000000001</v>
      </c>
      <c r="AF136">
        <v>0.57345999999999997</v>
      </c>
      <c r="AH136">
        <v>2180</v>
      </c>
      <c r="AI136">
        <v>4.9369849999999996E-3</v>
      </c>
      <c r="AJ136">
        <f t="shared" si="2"/>
        <v>0.72273179246801145</v>
      </c>
      <c r="AK136">
        <f>U136 - AVERAGEIFS('Placebo Males'!U:U, 'Placebo Males'!B:B, B136, 'Placebo Males'!P:P, P136)</f>
        <v>-28</v>
      </c>
      <c r="AL136">
        <f>V136 - AVERAGEIFS('Placebo Males'!V:V, 'Placebo Males'!B:B, B136, 'Placebo Males'!P:P, P136)</f>
        <v>-6.3333333333333428</v>
      </c>
      <c r="AM136">
        <f>W136 - AVERAGEIFS('Placebo Males'!W:W, 'Placebo Males'!B:B, B136, 'Placebo Males'!P:P, P136)</f>
        <v>45.333333333333314</v>
      </c>
      <c r="AN136">
        <f>X136 - AVERAGEIFS('Placebo Males'!X:X, 'Placebo Males'!B:B, B136, 'Placebo Males'!P:P, P136)</f>
        <v>-3.3333333333333286</v>
      </c>
      <c r="AO136">
        <f>Y136-AVERAGEIFS('Placebo Males'!Y:Y,'Placebo Males'!B:B,B136,'Placebo Males'!P:P,P136)</f>
        <v>24.666666666666657</v>
      </c>
      <c r="AP136">
        <f>Z136 - AVERAGEIFS('Placebo Males'!Z:Z, 'Placebo Males'!B:B, B136, 'Placebo Males'!P:P, P136)</f>
        <v>24</v>
      </c>
      <c r="AQ136">
        <f>AB136 - AVERAGEIFS('Placebo Males'!AB:AB, 'Placebo Males'!B:B, B136, 'Placebo Males'!P:P, P136)</f>
        <v>19.333333333333336</v>
      </c>
      <c r="AR136">
        <f>AC136 - AVERAGEIFS('Placebo Males'!AC:AC, 'Placebo Males'!B:B, B136, 'Placebo Males'!P:P, P136)</f>
        <v>17.333333333333336</v>
      </c>
      <c r="AS136">
        <f>AD136 - AVERAGEIFS('Placebo Males'!AD:AD, 'Placebo Males'!B:B, B136, 'Placebo Males'!P:P, P136)</f>
        <v>-134.51799999999992</v>
      </c>
      <c r="AT136">
        <f>AE136 - AVERAGEIFS('Placebo Males'!AE:AE, 'Placebo Males'!B:B, B136, 'Placebo Males'!P:P, P136)</f>
        <v>0.1411415</v>
      </c>
      <c r="AU136">
        <f>AF136 - AVERAGEIFS('Placebo Males'!AF:AF, 'Placebo Males'!B:B, B136, 'Placebo Males'!P:P, P136)</f>
        <v>7.8477000000000019E-2</v>
      </c>
    </row>
    <row r="137" spans="1:47" x14ac:dyDescent="0.25">
      <c r="A137" t="s">
        <v>1337</v>
      </c>
      <c r="B137">
        <v>1015</v>
      </c>
      <c r="C137" t="s">
        <v>102</v>
      </c>
      <c r="D137">
        <v>19</v>
      </c>
      <c r="E137">
        <v>182.5</v>
      </c>
      <c r="F137">
        <v>63.5</v>
      </c>
      <c r="G137">
        <v>106.25</v>
      </c>
      <c r="H137">
        <v>55.5</v>
      </c>
      <c r="I137" t="s">
        <v>103</v>
      </c>
      <c r="J137" t="s">
        <v>260</v>
      </c>
      <c r="K137" t="s">
        <v>261</v>
      </c>
      <c r="L137" t="s">
        <v>211</v>
      </c>
      <c r="M137" t="s">
        <v>1201</v>
      </c>
      <c r="N137">
        <v>500</v>
      </c>
      <c r="O137" t="s">
        <v>1202</v>
      </c>
      <c r="P137">
        <v>1.5</v>
      </c>
      <c r="Q137" t="s">
        <v>113</v>
      </c>
      <c r="R137" t="s">
        <v>1201</v>
      </c>
      <c r="S137">
        <v>2280</v>
      </c>
      <c r="T137" t="s">
        <v>1236</v>
      </c>
      <c r="U137">
        <v>1149</v>
      </c>
      <c r="V137">
        <v>187</v>
      </c>
      <c r="W137">
        <v>460</v>
      </c>
      <c r="X137">
        <v>98</v>
      </c>
      <c r="Y137">
        <v>250</v>
      </c>
      <c r="Z137">
        <v>112</v>
      </c>
      <c r="AA137" t="s">
        <v>108</v>
      </c>
      <c r="AB137">
        <v>76</v>
      </c>
      <c r="AC137">
        <v>52</v>
      </c>
      <c r="AD137">
        <v>623.11</v>
      </c>
      <c r="AE137">
        <v>0.309859</v>
      </c>
      <c r="AF137">
        <v>0.57232400000000005</v>
      </c>
      <c r="AH137">
        <v>2180</v>
      </c>
      <c r="AI137">
        <v>4.9369849999999996E-3</v>
      </c>
      <c r="AJ137">
        <f t="shared" si="2"/>
        <v>0.72273179246801145</v>
      </c>
      <c r="AK137">
        <f>U137 - AVERAGEIFS('Placebo Males'!U:U, 'Placebo Males'!B:B, B137, 'Placebo Males'!P:P, P137)</f>
        <v>14</v>
      </c>
      <c r="AL137">
        <f>V137 - AVERAGEIFS('Placebo Males'!V:V, 'Placebo Males'!B:B, B137, 'Placebo Males'!P:P, P137)</f>
        <v>6.6666666666666572</v>
      </c>
      <c r="AM137">
        <f>W137 - AVERAGEIFS('Placebo Males'!W:W, 'Placebo Males'!B:B, B137, 'Placebo Males'!P:P, P137)</f>
        <v>47.333333333333314</v>
      </c>
      <c r="AN137">
        <f>X137 - AVERAGEIFS('Placebo Males'!X:X, 'Placebo Males'!B:B, B137, 'Placebo Males'!P:P, P137)</f>
        <v>-17.333333333333329</v>
      </c>
      <c r="AO137">
        <f>Y137-AVERAGEIFS('Placebo Males'!Y:Y,'Placebo Males'!B:B,B137,'Placebo Males'!P:P,P137)</f>
        <v>40.666666666666657</v>
      </c>
      <c r="AP137">
        <f>Z137 - AVERAGEIFS('Placebo Males'!Z:Z, 'Placebo Males'!B:B, B137, 'Placebo Males'!P:P, P137)</f>
        <v>24</v>
      </c>
      <c r="AQ137">
        <f>AB137 - AVERAGEIFS('Placebo Males'!AB:AB, 'Placebo Males'!B:B, B137, 'Placebo Males'!P:P, P137)</f>
        <v>23.333333333333336</v>
      </c>
      <c r="AR137">
        <f>AC137 - AVERAGEIFS('Placebo Males'!AC:AC, 'Placebo Males'!B:B, B137, 'Placebo Males'!P:P, P137)</f>
        <v>16.333333333333336</v>
      </c>
      <c r="AS137">
        <f>AD137 - AVERAGEIFS('Placebo Males'!AD:AD, 'Placebo Males'!B:B, B137, 'Placebo Males'!P:P, P137)</f>
        <v>-120.4849999999999</v>
      </c>
      <c r="AT137">
        <f>AE137 - AVERAGEIFS('Placebo Males'!AE:AE, 'Placebo Males'!B:B, B137, 'Placebo Males'!P:P, P137)</f>
        <v>0.13593249999999998</v>
      </c>
      <c r="AU137">
        <f>AF137 - AVERAGEIFS('Placebo Males'!AF:AF, 'Placebo Males'!B:B, B137, 'Placebo Males'!P:P, P137)</f>
        <v>7.7341000000000104E-2</v>
      </c>
    </row>
    <row r="138" spans="1:47" x14ac:dyDescent="0.25">
      <c r="A138" t="s">
        <v>1338</v>
      </c>
      <c r="B138">
        <v>1018</v>
      </c>
      <c r="C138" t="s">
        <v>102</v>
      </c>
      <c r="D138">
        <v>30</v>
      </c>
      <c r="E138">
        <v>182</v>
      </c>
      <c r="F138">
        <v>73.3</v>
      </c>
      <c r="G138">
        <v>105.5</v>
      </c>
      <c r="H138">
        <v>58.5</v>
      </c>
      <c r="I138" t="s">
        <v>103</v>
      </c>
      <c r="J138" t="s">
        <v>104</v>
      </c>
      <c r="K138" t="s">
        <v>409</v>
      </c>
      <c r="L138" t="s">
        <v>106</v>
      </c>
      <c r="M138" t="s">
        <v>1201</v>
      </c>
      <c r="N138">
        <v>500</v>
      </c>
      <c r="O138" t="s">
        <v>1202</v>
      </c>
      <c r="P138">
        <v>3.5</v>
      </c>
      <c r="Q138" t="s">
        <v>113</v>
      </c>
      <c r="R138" t="s">
        <v>1201</v>
      </c>
      <c r="S138">
        <v>2280</v>
      </c>
      <c r="T138" t="s">
        <v>1236</v>
      </c>
      <c r="U138">
        <v>1140</v>
      </c>
      <c r="V138">
        <v>149</v>
      </c>
      <c r="W138">
        <v>495</v>
      </c>
      <c r="X138">
        <v>102</v>
      </c>
      <c r="Y138">
        <v>282</v>
      </c>
      <c r="Z138">
        <v>111</v>
      </c>
      <c r="AA138" t="s">
        <v>108</v>
      </c>
      <c r="AB138">
        <v>155</v>
      </c>
      <c r="AC138">
        <v>29</v>
      </c>
      <c r="AD138">
        <v>217.452</v>
      </c>
      <c r="AE138">
        <v>0.57999999999999996</v>
      </c>
      <c r="AF138">
        <v>0.62377099999999996</v>
      </c>
      <c r="AH138">
        <v>2180</v>
      </c>
      <c r="AI138">
        <v>4.9369849999999996E-3</v>
      </c>
      <c r="AJ138">
        <f t="shared" si="2"/>
        <v>0.72273179246801145</v>
      </c>
      <c r="AK138">
        <f>U138 - AVERAGEIFS('Placebo Males'!U:U, 'Placebo Males'!B:B, B138, 'Placebo Males'!P:P, P138)</f>
        <v>37</v>
      </c>
      <c r="AL138">
        <f>V138 - AVERAGEIFS('Placebo Males'!V:V, 'Placebo Males'!B:B, B138, 'Placebo Males'!P:P, P138)</f>
        <v>-2.6666666666666572</v>
      </c>
      <c r="AM138">
        <f>W138 - AVERAGEIFS('Placebo Males'!W:W, 'Placebo Males'!B:B, B138, 'Placebo Males'!P:P, P138)</f>
        <v>101.33333333333331</v>
      </c>
      <c r="AN138">
        <f>X138 - AVERAGEIFS('Placebo Males'!X:X, 'Placebo Males'!B:B, B138, 'Placebo Males'!P:P, P138)</f>
        <v>-11</v>
      </c>
      <c r="AO138">
        <f>Y138-AVERAGEIFS('Placebo Males'!Y:Y,'Placebo Males'!B:B,B138,'Placebo Males'!P:P,P138)</f>
        <v>71.666666666666657</v>
      </c>
      <c r="AP138">
        <f>Z138 - AVERAGEIFS('Placebo Males'!Z:Z, 'Placebo Males'!B:B, B138, 'Placebo Males'!P:P, P138)</f>
        <v>40.666666666666671</v>
      </c>
      <c r="AQ138">
        <f>AB138 - AVERAGEIFS('Placebo Males'!AB:AB, 'Placebo Males'!B:B, B138, 'Placebo Males'!P:P, P138)</f>
        <v>111.66666666666666</v>
      </c>
      <c r="AR138">
        <f>AC138 - AVERAGEIFS('Placebo Males'!AC:AC, 'Placebo Males'!B:B, B138, 'Placebo Males'!P:P, P138)</f>
        <v>3</v>
      </c>
      <c r="AS138">
        <f>AD138 - AVERAGEIFS('Placebo Males'!AD:AD, 'Placebo Males'!B:B, B138, 'Placebo Males'!P:P, P138)</f>
        <v>-191.20066666666668</v>
      </c>
      <c r="AT138">
        <f>AE138 - AVERAGEIFS('Placebo Males'!AE:AE, 'Placebo Males'!B:B, B138, 'Placebo Males'!P:P, P138)</f>
        <v>0.40146166666666661</v>
      </c>
      <c r="AU138">
        <f>AF138 - AVERAGEIFS('Placebo Males'!AF:AF, 'Placebo Males'!B:B, B138, 'Placebo Males'!P:P, P138)</f>
        <v>0.19757033333333329</v>
      </c>
    </row>
    <row r="139" spans="1:47" x14ac:dyDescent="0.25">
      <c r="A139" t="s">
        <v>1339</v>
      </c>
      <c r="B139">
        <v>1018</v>
      </c>
      <c r="C139" t="s">
        <v>102</v>
      </c>
      <c r="D139">
        <v>30</v>
      </c>
      <c r="E139">
        <v>182</v>
      </c>
      <c r="F139">
        <v>73.3</v>
      </c>
      <c r="G139">
        <v>105.5</v>
      </c>
      <c r="H139">
        <v>58.5</v>
      </c>
      <c r="I139" t="s">
        <v>103</v>
      </c>
      <c r="J139" t="s">
        <v>104</v>
      </c>
      <c r="K139" t="s">
        <v>409</v>
      </c>
      <c r="L139" t="s">
        <v>106</v>
      </c>
      <c r="M139" t="s">
        <v>1201</v>
      </c>
      <c r="N139">
        <v>500</v>
      </c>
      <c r="O139" t="s">
        <v>1202</v>
      </c>
      <c r="P139">
        <v>3.5</v>
      </c>
      <c r="Q139" t="s">
        <v>113</v>
      </c>
      <c r="R139" t="s">
        <v>1201</v>
      </c>
      <c r="S139">
        <v>2280</v>
      </c>
      <c r="T139" t="s">
        <v>1236</v>
      </c>
      <c r="U139">
        <v>1183</v>
      </c>
      <c r="V139">
        <v>150</v>
      </c>
      <c r="W139">
        <v>500</v>
      </c>
      <c r="X139">
        <v>102</v>
      </c>
      <c r="Y139">
        <v>290</v>
      </c>
      <c r="Z139">
        <v>108</v>
      </c>
      <c r="AA139" t="s">
        <v>108</v>
      </c>
      <c r="AB139">
        <v>90</v>
      </c>
      <c r="AC139">
        <v>41</v>
      </c>
      <c r="AD139">
        <v>192.739</v>
      </c>
      <c r="AE139">
        <v>0.29268300000000003</v>
      </c>
      <c r="AF139">
        <v>0.65868899999999997</v>
      </c>
      <c r="AH139">
        <v>2140</v>
      </c>
      <c r="AI139">
        <v>4.8463990000000004E-3</v>
      </c>
      <c r="AJ139">
        <f t="shared" si="2"/>
        <v>0.72049968788682195</v>
      </c>
      <c r="AK139">
        <f>U139 - AVERAGEIFS('Placebo Males'!U:U, 'Placebo Males'!B:B, B139, 'Placebo Males'!P:P, P139)</f>
        <v>80</v>
      </c>
      <c r="AL139">
        <f>V139 - AVERAGEIFS('Placebo Males'!V:V, 'Placebo Males'!B:B, B139, 'Placebo Males'!P:P, P139)</f>
        <v>-1.6666666666666572</v>
      </c>
      <c r="AM139">
        <f>W139 - AVERAGEIFS('Placebo Males'!W:W, 'Placebo Males'!B:B, B139, 'Placebo Males'!P:P, P139)</f>
        <v>106.33333333333331</v>
      </c>
      <c r="AN139">
        <f>X139 - AVERAGEIFS('Placebo Males'!X:X, 'Placebo Males'!B:B, B139, 'Placebo Males'!P:P, P139)</f>
        <v>-11</v>
      </c>
      <c r="AO139">
        <f>Y139-AVERAGEIFS('Placebo Males'!Y:Y,'Placebo Males'!B:B,B139,'Placebo Males'!P:P,P139)</f>
        <v>79.666666666666657</v>
      </c>
      <c r="AP139">
        <f>Z139 - AVERAGEIFS('Placebo Males'!Z:Z, 'Placebo Males'!B:B, B139, 'Placebo Males'!P:P, P139)</f>
        <v>37.666666666666671</v>
      </c>
      <c r="AQ139">
        <f>AB139 - AVERAGEIFS('Placebo Males'!AB:AB, 'Placebo Males'!B:B, B139, 'Placebo Males'!P:P, P139)</f>
        <v>46.666666666666664</v>
      </c>
      <c r="AR139">
        <f>AC139 - AVERAGEIFS('Placebo Males'!AC:AC, 'Placebo Males'!B:B, B139, 'Placebo Males'!P:P, P139)</f>
        <v>15</v>
      </c>
      <c r="AS139">
        <f>AD139 - AVERAGEIFS('Placebo Males'!AD:AD, 'Placebo Males'!B:B, B139, 'Placebo Males'!P:P, P139)</f>
        <v>-215.91366666666667</v>
      </c>
      <c r="AT139">
        <f>AE139 - AVERAGEIFS('Placebo Males'!AE:AE, 'Placebo Males'!B:B, B139, 'Placebo Males'!P:P, P139)</f>
        <v>0.11414466666666667</v>
      </c>
      <c r="AU139">
        <f>AF139 - AVERAGEIFS('Placebo Males'!AF:AF, 'Placebo Males'!B:B, B139, 'Placebo Males'!P:P, P139)</f>
        <v>0.2324883333333333</v>
      </c>
    </row>
    <row r="140" spans="1:47" x14ac:dyDescent="0.25">
      <c r="A140" t="s">
        <v>1340</v>
      </c>
      <c r="B140">
        <v>1018</v>
      </c>
      <c r="C140" t="s">
        <v>102</v>
      </c>
      <c r="D140">
        <v>30</v>
      </c>
      <c r="E140">
        <v>182</v>
      </c>
      <c r="F140">
        <v>73.3</v>
      </c>
      <c r="G140">
        <v>105.5</v>
      </c>
      <c r="H140">
        <v>58.5</v>
      </c>
      <c r="I140" t="s">
        <v>103</v>
      </c>
      <c r="J140" t="s">
        <v>104</v>
      </c>
      <c r="K140" t="s">
        <v>409</v>
      </c>
      <c r="L140" t="s">
        <v>106</v>
      </c>
      <c r="M140" t="s">
        <v>1201</v>
      </c>
      <c r="N140">
        <v>500</v>
      </c>
      <c r="O140" t="s">
        <v>1202</v>
      </c>
      <c r="P140">
        <v>3.5</v>
      </c>
      <c r="Q140" t="s">
        <v>113</v>
      </c>
      <c r="R140" t="s">
        <v>1201</v>
      </c>
      <c r="S140">
        <v>2280</v>
      </c>
      <c r="T140" t="s">
        <v>1236</v>
      </c>
      <c r="U140">
        <v>1210</v>
      </c>
      <c r="V140">
        <v>153</v>
      </c>
      <c r="W140">
        <v>498</v>
      </c>
      <c r="X140">
        <v>103</v>
      </c>
      <c r="Y140">
        <v>283</v>
      </c>
      <c r="Z140">
        <v>112</v>
      </c>
      <c r="AA140" t="s">
        <v>108</v>
      </c>
      <c r="AB140">
        <v>168</v>
      </c>
      <c r="AC140">
        <v>27</v>
      </c>
      <c r="AD140">
        <v>215.536</v>
      </c>
      <c r="AE140">
        <v>0.42499999999999999</v>
      </c>
      <c r="AF140">
        <v>0.63103399999999998</v>
      </c>
      <c r="AH140">
        <v>2140</v>
      </c>
      <c r="AI140">
        <v>4.8463990000000004E-3</v>
      </c>
      <c r="AJ140">
        <f t="shared" si="2"/>
        <v>0.72049968788682195</v>
      </c>
      <c r="AK140">
        <f>U140 - AVERAGEIFS('Placebo Males'!U:U, 'Placebo Males'!B:B, B140, 'Placebo Males'!P:P, P140)</f>
        <v>107</v>
      </c>
      <c r="AL140">
        <f>V140 - AVERAGEIFS('Placebo Males'!V:V, 'Placebo Males'!B:B, B140, 'Placebo Males'!P:P, P140)</f>
        <v>1.3333333333333428</v>
      </c>
      <c r="AM140">
        <f>W140 - AVERAGEIFS('Placebo Males'!W:W, 'Placebo Males'!B:B, B140, 'Placebo Males'!P:P, P140)</f>
        <v>104.33333333333331</v>
      </c>
      <c r="AN140">
        <f>X140 - AVERAGEIFS('Placebo Males'!X:X, 'Placebo Males'!B:B, B140, 'Placebo Males'!P:P, P140)</f>
        <v>-10</v>
      </c>
      <c r="AO140">
        <f>Y140-AVERAGEIFS('Placebo Males'!Y:Y,'Placebo Males'!B:B,B140,'Placebo Males'!P:P,P140)</f>
        <v>72.666666666666657</v>
      </c>
      <c r="AP140">
        <f>Z140 - AVERAGEIFS('Placebo Males'!Z:Z, 'Placebo Males'!B:B, B140, 'Placebo Males'!P:P, P140)</f>
        <v>41.666666666666671</v>
      </c>
      <c r="AQ140">
        <f>AB140 - AVERAGEIFS('Placebo Males'!AB:AB, 'Placebo Males'!B:B, B140, 'Placebo Males'!P:P, P140)</f>
        <v>124.66666666666666</v>
      </c>
      <c r="AR140">
        <f>AC140 - AVERAGEIFS('Placebo Males'!AC:AC, 'Placebo Males'!B:B, B140, 'Placebo Males'!P:P, P140)</f>
        <v>1</v>
      </c>
      <c r="AS140">
        <f>AD140 - AVERAGEIFS('Placebo Males'!AD:AD, 'Placebo Males'!B:B, B140, 'Placebo Males'!P:P, P140)</f>
        <v>-193.11666666666667</v>
      </c>
      <c r="AT140">
        <f>AE140 - AVERAGEIFS('Placebo Males'!AE:AE, 'Placebo Males'!B:B, B140, 'Placebo Males'!P:P, P140)</f>
        <v>0.24646166666666663</v>
      </c>
      <c r="AU140">
        <f>AF140 - AVERAGEIFS('Placebo Males'!AF:AF, 'Placebo Males'!B:B, B140, 'Placebo Males'!P:P, P140)</f>
        <v>0.20483333333333331</v>
      </c>
    </row>
    <row r="141" spans="1:47" x14ac:dyDescent="0.25">
      <c r="A141" t="s">
        <v>1341</v>
      </c>
      <c r="B141">
        <v>1021</v>
      </c>
      <c r="C141" t="s">
        <v>102</v>
      </c>
      <c r="D141">
        <v>35</v>
      </c>
      <c r="E141">
        <v>171.5</v>
      </c>
      <c r="F141">
        <v>70.900000000000006</v>
      </c>
      <c r="G141">
        <v>97.25</v>
      </c>
      <c r="H141">
        <v>55.75</v>
      </c>
      <c r="I141" t="s">
        <v>458</v>
      </c>
      <c r="J141" t="s">
        <v>104</v>
      </c>
      <c r="K141" t="s">
        <v>459</v>
      </c>
      <c r="L141" t="s">
        <v>311</v>
      </c>
      <c r="M141" t="s">
        <v>1201</v>
      </c>
      <c r="N141">
        <v>500</v>
      </c>
      <c r="O141" t="s">
        <v>1202</v>
      </c>
      <c r="P141">
        <v>1.5</v>
      </c>
      <c r="Q141" t="s">
        <v>113</v>
      </c>
      <c r="R141" t="s">
        <v>1201</v>
      </c>
      <c r="S141">
        <v>2280</v>
      </c>
      <c r="T141" t="s">
        <v>1236</v>
      </c>
      <c r="U141">
        <v>1221</v>
      </c>
      <c r="V141">
        <v>169</v>
      </c>
      <c r="W141">
        <v>526</v>
      </c>
      <c r="X141">
        <v>85</v>
      </c>
      <c r="Y141">
        <v>335</v>
      </c>
      <c r="Z141">
        <v>106</v>
      </c>
      <c r="AA141" t="s">
        <v>108</v>
      </c>
      <c r="AB141">
        <v>37</v>
      </c>
      <c r="AC141">
        <v>37</v>
      </c>
      <c r="AD141">
        <v>353.46</v>
      </c>
      <c r="AE141">
        <v>0.16</v>
      </c>
      <c r="AF141">
        <v>0.650474</v>
      </c>
      <c r="AH141">
        <v>2140</v>
      </c>
      <c r="AI141">
        <v>4.8463990000000004E-3</v>
      </c>
      <c r="AJ141">
        <f t="shared" si="2"/>
        <v>0.72049968788682195</v>
      </c>
      <c r="AK141">
        <f>U141 - AVERAGEIFS('Placebo Males'!U:U, 'Placebo Males'!B:B, B141, 'Placebo Males'!P:P, P141)</f>
        <v>107.66666666666674</v>
      </c>
      <c r="AL141">
        <f>V141 - AVERAGEIFS('Placebo Males'!V:V, 'Placebo Males'!B:B, B141, 'Placebo Males'!P:P, P141)</f>
        <v>8.3333333333333428</v>
      </c>
      <c r="AM141">
        <f>W141 - AVERAGEIFS('Placebo Males'!W:W, 'Placebo Males'!B:B, B141, 'Placebo Males'!P:P, P141)</f>
        <v>109.33333333333331</v>
      </c>
      <c r="AN141">
        <f>X141 - AVERAGEIFS('Placebo Males'!X:X, 'Placebo Males'!B:B, B141, 'Placebo Males'!P:P, P141)</f>
        <v>-14</v>
      </c>
      <c r="AO141">
        <f>Y141-AVERAGEIFS('Placebo Males'!Y:Y,'Placebo Males'!B:B,B141,'Placebo Males'!P:P,P141)</f>
        <v>87.666666666666657</v>
      </c>
      <c r="AP141">
        <f>Z141 - AVERAGEIFS('Placebo Males'!Z:Z, 'Placebo Males'!B:B, B141, 'Placebo Males'!P:P, P141)</f>
        <v>35.666666666666671</v>
      </c>
      <c r="AQ141">
        <f>AB141 - AVERAGEIFS('Placebo Males'!AB:AB, 'Placebo Males'!B:B, B141, 'Placebo Males'!P:P, P141)</f>
        <v>-9</v>
      </c>
      <c r="AR141">
        <f>AC141 - AVERAGEIFS('Placebo Males'!AC:AC, 'Placebo Males'!B:B, B141, 'Placebo Males'!P:P, P141)</f>
        <v>5</v>
      </c>
      <c r="AS141">
        <f>AD141 - AVERAGEIFS('Placebo Males'!AD:AD, 'Placebo Males'!B:B, B141, 'Placebo Males'!P:P, P141)</f>
        <v>-89.07000000000005</v>
      </c>
      <c r="AT141">
        <f>AE141 - AVERAGEIFS('Placebo Males'!AE:AE, 'Placebo Males'!B:B, B141, 'Placebo Males'!P:P, P141)</f>
        <v>-7.9512333333333324E-2</v>
      </c>
      <c r="AU141">
        <f>AF141 - AVERAGEIFS('Placebo Males'!AF:AF, 'Placebo Males'!B:B, B141, 'Placebo Males'!P:P, P141)</f>
        <v>0.15128733333333333</v>
      </c>
    </row>
    <row r="142" spans="1:47" x14ac:dyDescent="0.25">
      <c r="A142" t="s">
        <v>1342</v>
      </c>
      <c r="B142">
        <v>1021</v>
      </c>
      <c r="C142" t="s">
        <v>102</v>
      </c>
      <c r="D142">
        <v>35</v>
      </c>
      <c r="E142">
        <v>171.5</v>
      </c>
      <c r="F142">
        <v>70.900000000000006</v>
      </c>
      <c r="G142">
        <v>97.25</v>
      </c>
      <c r="H142">
        <v>55.75</v>
      </c>
      <c r="I142" t="s">
        <v>458</v>
      </c>
      <c r="J142" t="s">
        <v>104</v>
      </c>
      <c r="K142" t="s">
        <v>459</v>
      </c>
      <c r="L142" t="s">
        <v>311</v>
      </c>
      <c r="M142" t="s">
        <v>1201</v>
      </c>
      <c r="N142">
        <v>500</v>
      </c>
      <c r="O142" t="s">
        <v>1202</v>
      </c>
      <c r="P142">
        <v>1.5</v>
      </c>
      <c r="Q142" t="s">
        <v>113</v>
      </c>
      <c r="R142" t="s">
        <v>1201</v>
      </c>
      <c r="S142">
        <v>2280</v>
      </c>
      <c r="T142" t="s">
        <v>1236</v>
      </c>
      <c r="U142">
        <v>1221</v>
      </c>
      <c r="V142">
        <v>167</v>
      </c>
      <c r="W142">
        <v>526</v>
      </c>
      <c r="X142">
        <v>86</v>
      </c>
      <c r="Y142">
        <v>335</v>
      </c>
      <c r="Z142">
        <v>105</v>
      </c>
      <c r="AA142" t="s">
        <v>108</v>
      </c>
      <c r="AB142">
        <v>51</v>
      </c>
      <c r="AC142">
        <v>24</v>
      </c>
      <c r="AD142">
        <v>361.81299999999999</v>
      </c>
      <c r="AE142">
        <v>0.140351</v>
      </c>
      <c r="AF142">
        <v>0.65650299999999995</v>
      </c>
      <c r="AH142">
        <v>2110</v>
      </c>
      <c r="AI142">
        <v>4.7784580000000002E-3</v>
      </c>
      <c r="AJ142">
        <f t="shared" si="2"/>
        <v>0.71879065058520086</v>
      </c>
      <c r="AK142">
        <f>U142 - AVERAGEIFS('Placebo Males'!U:U, 'Placebo Males'!B:B, B142, 'Placebo Males'!P:P, P142)</f>
        <v>107.66666666666674</v>
      </c>
      <c r="AL142">
        <f>V142 - AVERAGEIFS('Placebo Males'!V:V, 'Placebo Males'!B:B, B142, 'Placebo Males'!P:P, P142)</f>
        <v>6.3333333333333428</v>
      </c>
      <c r="AM142">
        <f>W142 - AVERAGEIFS('Placebo Males'!W:W, 'Placebo Males'!B:B, B142, 'Placebo Males'!P:P, P142)</f>
        <v>109.33333333333331</v>
      </c>
      <c r="AN142">
        <f>X142 - AVERAGEIFS('Placebo Males'!X:X, 'Placebo Males'!B:B, B142, 'Placebo Males'!P:P, P142)</f>
        <v>-13</v>
      </c>
      <c r="AO142">
        <f>Y142-AVERAGEIFS('Placebo Males'!Y:Y,'Placebo Males'!B:B,B142,'Placebo Males'!P:P,P142)</f>
        <v>87.666666666666657</v>
      </c>
      <c r="AP142">
        <f>Z142 - AVERAGEIFS('Placebo Males'!Z:Z, 'Placebo Males'!B:B, B142, 'Placebo Males'!P:P, P142)</f>
        <v>34.666666666666671</v>
      </c>
      <c r="AQ142">
        <f>AB142 - AVERAGEIFS('Placebo Males'!AB:AB, 'Placebo Males'!B:B, B142, 'Placebo Males'!P:P, P142)</f>
        <v>5</v>
      </c>
      <c r="AR142">
        <f>AC142 - AVERAGEIFS('Placebo Males'!AC:AC, 'Placebo Males'!B:B, B142, 'Placebo Males'!P:P, P142)</f>
        <v>-8</v>
      </c>
      <c r="AS142">
        <f>AD142 - AVERAGEIFS('Placebo Males'!AD:AD, 'Placebo Males'!B:B, B142, 'Placebo Males'!P:P, P142)</f>
        <v>-80.717000000000041</v>
      </c>
      <c r="AT142">
        <f>AE142 - AVERAGEIFS('Placebo Males'!AE:AE, 'Placebo Males'!B:B, B142, 'Placebo Males'!P:P, P142)</f>
        <v>-9.9161333333333324E-2</v>
      </c>
      <c r="AU142">
        <f>AF142 - AVERAGEIFS('Placebo Males'!AF:AF, 'Placebo Males'!B:B, B142, 'Placebo Males'!P:P, P142)</f>
        <v>0.15731633333333328</v>
      </c>
    </row>
    <row r="143" spans="1:47" x14ac:dyDescent="0.25">
      <c r="A143" t="s">
        <v>1343</v>
      </c>
      <c r="B143">
        <v>1021</v>
      </c>
      <c r="C143" t="s">
        <v>102</v>
      </c>
      <c r="D143">
        <v>35</v>
      </c>
      <c r="E143">
        <v>171.5</v>
      </c>
      <c r="F143">
        <v>70.900000000000006</v>
      </c>
      <c r="G143">
        <v>97.25</v>
      </c>
      <c r="H143">
        <v>55.75</v>
      </c>
      <c r="I143" t="s">
        <v>458</v>
      </c>
      <c r="J143" t="s">
        <v>104</v>
      </c>
      <c r="K143" t="s">
        <v>459</v>
      </c>
      <c r="L143" t="s">
        <v>311</v>
      </c>
      <c r="M143" t="s">
        <v>1201</v>
      </c>
      <c r="N143">
        <v>500</v>
      </c>
      <c r="O143" t="s">
        <v>1202</v>
      </c>
      <c r="P143">
        <v>1.5</v>
      </c>
      <c r="Q143" t="s">
        <v>113</v>
      </c>
      <c r="R143" t="s">
        <v>1201</v>
      </c>
      <c r="S143">
        <v>2280</v>
      </c>
      <c r="T143" t="s">
        <v>1236</v>
      </c>
      <c r="U143">
        <v>1211</v>
      </c>
      <c r="V143">
        <v>164</v>
      </c>
      <c r="W143">
        <v>565</v>
      </c>
      <c r="X143">
        <v>86</v>
      </c>
      <c r="Y143">
        <v>360</v>
      </c>
      <c r="Z143">
        <v>119</v>
      </c>
      <c r="AA143" t="s">
        <v>108</v>
      </c>
      <c r="AB143">
        <v>31</v>
      </c>
      <c r="AC143">
        <v>30</v>
      </c>
      <c r="AD143">
        <v>270.19499999999999</v>
      </c>
      <c r="AE143">
        <v>0.63513500000000001</v>
      </c>
      <c r="AF143">
        <v>0.69003400000000004</v>
      </c>
      <c r="AH143">
        <v>2110</v>
      </c>
      <c r="AI143">
        <v>4.7784580000000002E-3</v>
      </c>
      <c r="AJ143">
        <f t="shared" si="2"/>
        <v>0.71879065058520086</v>
      </c>
      <c r="AK143">
        <f>U143 - AVERAGEIFS('Placebo Males'!U:U, 'Placebo Males'!B:B, B143, 'Placebo Males'!P:P, P143)</f>
        <v>97.666666666666742</v>
      </c>
      <c r="AL143">
        <f>V143 - AVERAGEIFS('Placebo Males'!V:V, 'Placebo Males'!B:B, B143, 'Placebo Males'!P:P, P143)</f>
        <v>3.3333333333333428</v>
      </c>
      <c r="AM143">
        <f>W143 - AVERAGEIFS('Placebo Males'!W:W, 'Placebo Males'!B:B, B143, 'Placebo Males'!P:P, P143)</f>
        <v>148.33333333333331</v>
      </c>
      <c r="AN143">
        <f>X143 - AVERAGEIFS('Placebo Males'!X:X, 'Placebo Males'!B:B, B143, 'Placebo Males'!P:P, P143)</f>
        <v>-13</v>
      </c>
      <c r="AO143">
        <f>Y143-AVERAGEIFS('Placebo Males'!Y:Y,'Placebo Males'!B:B,B143,'Placebo Males'!P:P,P143)</f>
        <v>112.66666666666666</v>
      </c>
      <c r="AP143">
        <f>Z143 - AVERAGEIFS('Placebo Males'!Z:Z, 'Placebo Males'!B:B, B143, 'Placebo Males'!P:P, P143)</f>
        <v>48.666666666666671</v>
      </c>
      <c r="AQ143">
        <f>AB143 - AVERAGEIFS('Placebo Males'!AB:AB, 'Placebo Males'!B:B, B143, 'Placebo Males'!P:P, P143)</f>
        <v>-15</v>
      </c>
      <c r="AR143">
        <f>AC143 - AVERAGEIFS('Placebo Males'!AC:AC, 'Placebo Males'!B:B, B143, 'Placebo Males'!P:P, P143)</f>
        <v>-2</v>
      </c>
      <c r="AS143">
        <f>AD143 - AVERAGEIFS('Placebo Males'!AD:AD, 'Placebo Males'!B:B, B143, 'Placebo Males'!P:P, P143)</f>
        <v>-172.33500000000004</v>
      </c>
      <c r="AT143">
        <f>AE143 - AVERAGEIFS('Placebo Males'!AE:AE, 'Placebo Males'!B:B, B143, 'Placebo Males'!P:P, P143)</f>
        <v>0.39562266666666668</v>
      </c>
      <c r="AU143">
        <f>AF143 - AVERAGEIFS('Placebo Males'!AF:AF, 'Placebo Males'!B:B, B143, 'Placebo Males'!P:P, P143)</f>
        <v>0.19084733333333337</v>
      </c>
    </row>
    <row r="144" spans="1:47" x14ac:dyDescent="0.25">
      <c r="A144" t="s">
        <v>1344</v>
      </c>
      <c r="B144">
        <v>1015</v>
      </c>
      <c r="C144" t="s">
        <v>102</v>
      </c>
      <c r="D144">
        <v>19</v>
      </c>
      <c r="E144">
        <v>182.5</v>
      </c>
      <c r="F144">
        <v>63.5</v>
      </c>
      <c r="G144">
        <v>106.25</v>
      </c>
      <c r="H144">
        <v>55.5</v>
      </c>
      <c r="I144" t="s">
        <v>103</v>
      </c>
      <c r="J144" t="s">
        <v>260</v>
      </c>
      <c r="K144" t="s">
        <v>261</v>
      </c>
      <c r="L144" t="s">
        <v>211</v>
      </c>
      <c r="M144" t="s">
        <v>1201</v>
      </c>
      <c r="N144">
        <v>500</v>
      </c>
      <c r="O144" t="s">
        <v>1202</v>
      </c>
      <c r="P144">
        <v>3.5</v>
      </c>
      <c r="Q144" t="s">
        <v>113</v>
      </c>
      <c r="R144" t="s">
        <v>1201</v>
      </c>
      <c r="S144">
        <v>2270</v>
      </c>
      <c r="T144" t="s">
        <v>1236</v>
      </c>
      <c r="U144">
        <v>977</v>
      </c>
      <c r="V144">
        <v>181</v>
      </c>
      <c r="W144">
        <v>439</v>
      </c>
      <c r="X144">
        <v>112</v>
      </c>
      <c r="Y144">
        <v>195</v>
      </c>
      <c r="Z144">
        <v>132</v>
      </c>
      <c r="AA144" t="s">
        <v>108</v>
      </c>
      <c r="AB144">
        <v>68</v>
      </c>
      <c r="AC144">
        <v>66</v>
      </c>
      <c r="AD144">
        <v>493.99799999999999</v>
      </c>
      <c r="AE144">
        <v>0.169014</v>
      </c>
      <c r="AF144">
        <v>0.56170299999999995</v>
      </c>
      <c r="AH144">
        <v>2110</v>
      </c>
      <c r="AI144">
        <v>4.7784580000000002E-3</v>
      </c>
      <c r="AJ144">
        <f t="shared" si="2"/>
        <v>0.71879065058520086</v>
      </c>
      <c r="AK144">
        <f>U144 - AVERAGEIFS('Placebo Males'!U:U, 'Placebo Males'!B:B, B144, 'Placebo Males'!P:P, P144)</f>
        <v>68</v>
      </c>
      <c r="AL144">
        <f>V144 - AVERAGEIFS('Placebo Males'!V:V, 'Placebo Males'!B:B, B144, 'Placebo Males'!P:P, P144)</f>
        <v>-1.3333333333333428</v>
      </c>
      <c r="AM144">
        <f>W144 - AVERAGEIFS('Placebo Males'!W:W, 'Placebo Males'!B:B, B144, 'Placebo Males'!P:P, P144)</f>
        <v>56</v>
      </c>
      <c r="AN144">
        <f>X144 - AVERAGEIFS('Placebo Males'!X:X, 'Placebo Males'!B:B, B144, 'Placebo Males'!P:P, P144)</f>
        <v>-1.3333333333333286</v>
      </c>
      <c r="AO144">
        <f>Y144-AVERAGEIFS('Placebo Males'!Y:Y,'Placebo Males'!B:B,B144,'Placebo Males'!P:P,P144)</f>
        <v>11.666666666666657</v>
      </c>
      <c r="AP144">
        <f>Z144 - AVERAGEIFS('Placebo Males'!Z:Z, 'Placebo Males'!B:B, B144, 'Placebo Males'!P:P, P144)</f>
        <v>45.666666666666671</v>
      </c>
      <c r="AQ144">
        <f>AB144 - AVERAGEIFS('Placebo Males'!AB:AB, 'Placebo Males'!B:B, B144, 'Placebo Males'!P:P, P144)</f>
        <v>16</v>
      </c>
      <c r="AR144">
        <f>AC144 - AVERAGEIFS('Placebo Males'!AC:AC, 'Placebo Males'!B:B, B144, 'Placebo Males'!P:P, P144)</f>
        <v>31.333333333333336</v>
      </c>
      <c r="AS144">
        <f>AD144 - AVERAGEIFS('Placebo Males'!AD:AD, 'Placebo Males'!B:B, B144, 'Placebo Males'!P:P, P144)</f>
        <v>-142.87466666666666</v>
      </c>
      <c r="AT144">
        <f>AE144 - AVERAGEIFS('Placebo Males'!AE:AE, 'Placebo Males'!B:B, B144, 'Placebo Males'!P:P, P144)</f>
        <v>-3.4904666666666695E-2</v>
      </c>
      <c r="AU144">
        <f>AF144 - AVERAGEIFS('Placebo Males'!AF:AF, 'Placebo Males'!B:B, B144, 'Placebo Males'!P:P, P144)</f>
        <v>0.11165499999999995</v>
      </c>
    </row>
    <row r="145" spans="1:47" x14ac:dyDescent="0.25">
      <c r="A145" t="s">
        <v>1345</v>
      </c>
      <c r="B145">
        <v>1015</v>
      </c>
      <c r="C145" t="s">
        <v>102</v>
      </c>
      <c r="D145">
        <v>19</v>
      </c>
      <c r="E145">
        <v>182.5</v>
      </c>
      <c r="F145">
        <v>63.5</v>
      </c>
      <c r="G145">
        <v>106.25</v>
      </c>
      <c r="H145">
        <v>55.5</v>
      </c>
      <c r="I145" t="s">
        <v>103</v>
      </c>
      <c r="J145" t="s">
        <v>260</v>
      </c>
      <c r="K145" t="s">
        <v>261</v>
      </c>
      <c r="L145" t="s">
        <v>211</v>
      </c>
      <c r="M145" t="s">
        <v>1201</v>
      </c>
      <c r="N145">
        <v>500</v>
      </c>
      <c r="O145" t="s">
        <v>1202</v>
      </c>
      <c r="P145">
        <v>3.5</v>
      </c>
      <c r="Q145" t="s">
        <v>113</v>
      </c>
      <c r="R145" t="s">
        <v>1201</v>
      </c>
      <c r="S145">
        <v>2270</v>
      </c>
      <c r="T145" t="s">
        <v>1236</v>
      </c>
      <c r="U145">
        <v>947</v>
      </c>
      <c r="V145">
        <v>175</v>
      </c>
      <c r="W145">
        <v>444</v>
      </c>
      <c r="X145">
        <v>112</v>
      </c>
      <c r="Y145">
        <v>196</v>
      </c>
      <c r="Z145">
        <v>136</v>
      </c>
      <c r="AA145" t="s">
        <v>108</v>
      </c>
      <c r="AB145">
        <v>68</v>
      </c>
      <c r="AC145">
        <v>71</v>
      </c>
      <c r="AD145">
        <v>491.86099999999999</v>
      </c>
      <c r="AE145">
        <v>0.112676</v>
      </c>
      <c r="AF145">
        <v>0.56263600000000002</v>
      </c>
      <c r="AH145">
        <v>2080</v>
      </c>
      <c r="AI145">
        <v>4.7105180000000003E-3</v>
      </c>
      <c r="AJ145">
        <f t="shared" si="2"/>
        <v>0.71705068147688222</v>
      </c>
      <c r="AK145">
        <f>U145 - AVERAGEIFS('Placebo Males'!U:U, 'Placebo Males'!B:B, B145, 'Placebo Males'!P:P, P145)</f>
        <v>38</v>
      </c>
      <c r="AL145">
        <f>V145 - AVERAGEIFS('Placebo Males'!V:V, 'Placebo Males'!B:B, B145, 'Placebo Males'!P:P, P145)</f>
        <v>-7.3333333333333428</v>
      </c>
      <c r="AM145">
        <f>W145 - AVERAGEIFS('Placebo Males'!W:W, 'Placebo Males'!B:B, B145, 'Placebo Males'!P:P, P145)</f>
        <v>61</v>
      </c>
      <c r="AN145">
        <f>X145 - AVERAGEIFS('Placebo Males'!X:X, 'Placebo Males'!B:B, B145, 'Placebo Males'!P:P, P145)</f>
        <v>-1.3333333333333286</v>
      </c>
      <c r="AO145">
        <f>Y145-AVERAGEIFS('Placebo Males'!Y:Y,'Placebo Males'!B:B,B145,'Placebo Males'!P:P,P145)</f>
        <v>12.666666666666657</v>
      </c>
      <c r="AP145">
        <f>Z145 - AVERAGEIFS('Placebo Males'!Z:Z, 'Placebo Males'!B:B, B145, 'Placebo Males'!P:P, P145)</f>
        <v>49.666666666666671</v>
      </c>
      <c r="AQ145">
        <f>AB145 - AVERAGEIFS('Placebo Males'!AB:AB, 'Placebo Males'!B:B, B145, 'Placebo Males'!P:P, P145)</f>
        <v>16</v>
      </c>
      <c r="AR145">
        <f>AC145 - AVERAGEIFS('Placebo Males'!AC:AC, 'Placebo Males'!B:B, B145, 'Placebo Males'!P:P, P145)</f>
        <v>36.333333333333336</v>
      </c>
      <c r="AS145">
        <f>AD145 - AVERAGEIFS('Placebo Males'!AD:AD, 'Placebo Males'!B:B, B145, 'Placebo Males'!P:P, P145)</f>
        <v>-145.01166666666666</v>
      </c>
      <c r="AT145">
        <f>AE145 - AVERAGEIFS('Placebo Males'!AE:AE, 'Placebo Males'!B:B, B145, 'Placebo Males'!P:P, P145)</f>
        <v>-9.1242666666666694E-2</v>
      </c>
      <c r="AU145">
        <f>AF145 - AVERAGEIFS('Placebo Males'!AF:AF, 'Placebo Males'!B:B, B145, 'Placebo Males'!P:P, P145)</f>
        <v>0.11258800000000002</v>
      </c>
    </row>
    <row r="146" spans="1:47" x14ac:dyDescent="0.25">
      <c r="A146" t="s">
        <v>1346</v>
      </c>
      <c r="B146">
        <v>1015</v>
      </c>
      <c r="C146" t="s">
        <v>102</v>
      </c>
      <c r="D146">
        <v>19</v>
      </c>
      <c r="E146">
        <v>182.5</v>
      </c>
      <c r="F146">
        <v>63.5</v>
      </c>
      <c r="G146">
        <v>106.25</v>
      </c>
      <c r="H146">
        <v>55.5</v>
      </c>
      <c r="I146" t="s">
        <v>103</v>
      </c>
      <c r="J146" t="s">
        <v>260</v>
      </c>
      <c r="K146" t="s">
        <v>261</v>
      </c>
      <c r="L146" t="s">
        <v>211</v>
      </c>
      <c r="M146" t="s">
        <v>1201</v>
      </c>
      <c r="N146">
        <v>500</v>
      </c>
      <c r="O146" t="s">
        <v>1202</v>
      </c>
      <c r="P146">
        <v>3.5</v>
      </c>
      <c r="Q146" t="s">
        <v>113</v>
      </c>
      <c r="R146" t="s">
        <v>1201</v>
      </c>
      <c r="S146">
        <v>2270</v>
      </c>
      <c r="T146" t="s">
        <v>1236</v>
      </c>
      <c r="U146">
        <v>957</v>
      </c>
      <c r="V146">
        <v>177</v>
      </c>
      <c r="W146">
        <v>441</v>
      </c>
      <c r="X146">
        <v>111</v>
      </c>
      <c r="Y146">
        <v>198</v>
      </c>
      <c r="Z146">
        <v>132</v>
      </c>
      <c r="AA146" t="s">
        <v>108</v>
      </c>
      <c r="AB146">
        <v>69</v>
      </c>
      <c r="AC146">
        <v>67</v>
      </c>
      <c r="AD146">
        <v>492.69499999999999</v>
      </c>
      <c r="AE146">
        <v>0.21126800000000001</v>
      </c>
      <c r="AF146">
        <v>0.56150599999999995</v>
      </c>
      <c r="AH146">
        <v>2080</v>
      </c>
      <c r="AI146">
        <v>4.7105180000000003E-3</v>
      </c>
      <c r="AJ146">
        <f t="shared" si="2"/>
        <v>0.71705068147688222</v>
      </c>
      <c r="AK146">
        <f>U146 - AVERAGEIFS('Placebo Males'!U:U, 'Placebo Males'!B:B, B146, 'Placebo Males'!P:P, P146)</f>
        <v>48</v>
      </c>
      <c r="AL146">
        <f>V146 - AVERAGEIFS('Placebo Males'!V:V, 'Placebo Males'!B:B, B146, 'Placebo Males'!P:P, P146)</f>
        <v>-5.3333333333333428</v>
      </c>
      <c r="AM146">
        <f>W146 - AVERAGEIFS('Placebo Males'!W:W, 'Placebo Males'!B:B, B146, 'Placebo Males'!P:P, P146)</f>
        <v>58</v>
      </c>
      <c r="AN146">
        <f>X146 - AVERAGEIFS('Placebo Males'!X:X, 'Placebo Males'!B:B, B146, 'Placebo Males'!P:P, P146)</f>
        <v>-2.3333333333333286</v>
      </c>
      <c r="AO146">
        <f>Y146-AVERAGEIFS('Placebo Males'!Y:Y,'Placebo Males'!B:B,B146,'Placebo Males'!P:P,P146)</f>
        <v>14.666666666666657</v>
      </c>
      <c r="AP146">
        <f>Z146 - AVERAGEIFS('Placebo Males'!Z:Z, 'Placebo Males'!B:B, B146, 'Placebo Males'!P:P, P146)</f>
        <v>45.666666666666671</v>
      </c>
      <c r="AQ146">
        <f>AB146 - AVERAGEIFS('Placebo Males'!AB:AB, 'Placebo Males'!B:B, B146, 'Placebo Males'!P:P, P146)</f>
        <v>17</v>
      </c>
      <c r="AR146">
        <f>AC146 - AVERAGEIFS('Placebo Males'!AC:AC, 'Placebo Males'!B:B, B146, 'Placebo Males'!P:P, P146)</f>
        <v>32.333333333333336</v>
      </c>
      <c r="AS146">
        <f>AD146 - AVERAGEIFS('Placebo Males'!AD:AD, 'Placebo Males'!B:B, B146, 'Placebo Males'!P:P, P146)</f>
        <v>-144.17766666666665</v>
      </c>
      <c r="AT146">
        <f>AE146 - AVERAGEIFS('Placebo Males'!AE:AE, 'Placebo Males'!B:B, B146, 'Placebo Males'!P:P, P146)</f>
        <v>7.3493333333333188E-3</v>
      </c>
      <c r="AU146">
        <f>AF146 - AVERAGEIFS('Placebo Males'!AF:AF, 'Placebo Males'!B:B, B146, 'Placebo Males'!P:P, P146)</f>
        <v>0.11145799999999995</v>
      </c>
    </row>
    <row r="147" spans="1:47" x14ac:dyDescent="0.25">
      <c r="A147" t="s">
        <v>1347</v>
      </c>
      <c r="B147">
        <v>1012</v>
      </c>
      <c r="C147" t="s">
        <v>102</v>
      </c>
      <c r="D147">
        <v>21</v>
      </c>
      <c r="E147">
        <v>180.1</v>
      </c>
      <c r="F147">
        <v>61.8</v>
      </c>
      <c r="G147">
        <v>103.5</v>
      </c>
      <c r="H147">
        <v>56.5</v>
      </c>
      <c r="I147" t="s">
        <v>103</v>
      </c>
      <c r="J147" t="s">
        <v>104</v>
      </c>
      <c r="K147" t="s">
        <v>105</v>
      </c>
      <c r="L147" t="s">
        <v>311</v>
      </c>
      <c r="M147" t="s">
        <v>1201</v>
      </c>
      <c r="N147">
        <v>500</v>
      </c>
      <c r="O147" t="s">
        <v>1202</v>
      </c>
      <c r="P147">
        <v>4</v>
      </c>
      <c r="Q147" t="s">
        <v>113</v>
      </c>
      <c r="R147" t="s">
        <v>1201</v>
      </c>
      <c r="S147">
        <v>2260</v>
      </c>
      <c r="T147" t="s">
        <v>1236</v>
      </c>
      <c r="U147">
        <v>898</v>
      </c>
      <c r="V147">
        <v>213</v>
      </c>
      <c r="W147">
        <v>394</v>
      </c>
      <c r="X147">
        <v>98</v>
      </c>
      <c r="Y147">
        <v>218</v>
      </c>
      <c r="Z147">
        <v>78</v>
      </c>
      <c r="AA147" t="s">
        <v>108</v>
      </c>
      <c r="AB147">
        <v>63</v>
      </c>
      <c r="AC147">
        <v>24</v>
      </c>
      <c r="AD147">
        <v>587.21600000000001</v>
      </c>
      <c r="AE147">
        <v>0.3125</v>
      </c>
      <c r="AF147">
        <v>0.42496499999999998</v>
      </c>
      <c r="AH147">
        <v>2080</v>
      </c>
      <c r="AI147">
        <v>4.7105180000000003E-3</v>
      </c>
      <c r="AJ147">
        <f t="shared" si="2"/>
        <v>0.71705068147688222</v>
      </c>
      <c r="AK147">
        <f>U147 - AVERAGEIFS('Placebo Males'!U:U, 'Placebo Males'!B:B, B147, 'Placebo Males'!P:P, P147)</f>
        <v>13</v>
      </c>
      <c r="AL147">
        <f>V147 - AVERAGEIFS('Placebo Males'!V:V, 'Placebo Males'!B:B, B147, 'Placebo Males'!P:P, P147)</f>
        <v>1.3333333333333428</v>
      </c>
      <c r="AM147">
        <f>W147 - AVERAGEIFS('Placebo Males'!W:W, 'Placebo Males'!B:B, B147, 'Placebo Males'!P:P, P147)</f>
        <v>43.333333333333314</v>
      </c>
      <c r="AN147">
        <f>X147 - AVERAGEIFS('Placebo Males'!X:X, 'Placebo Males'!B:B, B147, 'Placebo Males'!P:P, P147)</f>
        <v>-3</v>
      </c>
      <c r="AO147">
        <f>Y147-AVERAGEIFS('Placebo Males'!Y:Y,'Placebo Males'!B:B,B147,'Placebo Males'!P:P,P147)</f>
        <v>32.333333333333343</v>
      </c>
      <c r="AP147">
        <f>Z147 - AVERAGEIFS('Placebo Males'!Z:Z, 'Placebo Males'!B:B, B147, 'Placebo Males'!P:P, P147)</f>
        <v>14</v>
      </c>
      <c r="AQ147">
        <f>AB147 - AVERAGEIFS('Placebo Males'!AB:AB, 'Placebo Males'!B:B, B147, 'Placebo Males'!P:P, P147)</f>
        <v>21</v>
      </c>
      <c r="AR147">
        <f>AC147 - AVERAGEIFS('Placebo Males'!AC:AC, 'Placebo Males'!B:B, B147, 'Placebo Males'!P:P, P147)</f>
        <v>2.6666666666666679</v>
      </c>
      <c r="AS147">
        <f>AD147 - AVERAGEIFS('Placebo Males'!AD:AD, 'Placebo Males'!B:B, B147, 'Placebo Males'!P:P, P147)</f>
        <v>-120.21433333333334</v>
      </c>
      <c r="AT147">
        <f>AE147 - AVERAGEIFS('Placebo Males'!AE:AE, 'Placebo Males'!B:B, B147, 'Placebo Males'!P:P, P147)</f>
        <v>0.19271933333333335</v>
      </c>
      <c r="AU147">
        <f>AF147 - AVERAGEIFS('Placebo Males'!AF:AF, 'Placebo Males'!B:B, B147, 'Placebo Males'!P:P, P147)</f>
        <v>0.13841599999999998</v>
      </c>
    </row>
    <row r="148" spans="1:47" x14ac:dyDescent="0.25">
      <c r="A148" t="s">
        <v>1348</v>
      </c>
      <c r="B148">
        <v>1012</v>
      </c>
      <c r="C148" t="s">
        <v>102</v>
      </c>
      <c r="D148">
        <v>21</v>
      </c>
      <c r="E148">
        <v>180.1</v>
      </c>
      <c r="F148">
        <v>61.8</v>
      </c>
      <c r="G148">
        <v>103.5</v>
      </c>
      <c r="H148">
        <v>56.5</v>
      </c>
      <c r="I148" t="s">
        <v>103</v>
      </c>
      <c r="J148" t="s">
        <v>104</v>
      </c>
      <c r="K148" t="s">
        <v>105</v>
      </c>
      <c r="L148" t="s">
        <v>311</v>
      </c>
      <c r="M148" t="s">
        <v>1201</v>
      </c>
      <c r="N148">
        <v>500</v>
      </c>
      <c r="O148" t="s">
        <v>1202</v>
      </c>
      <c r="P148">
        <v>4</v>
      </c>
      <c r="Q148" t="s">
        <v>113</v>
      </c>
      <c r="R148" t="s">
        <v>1201</v>
      </c>
      <c r="S148">
        <v>2260</v>
      </c>
      <c r="T148" t="s">
        <v>1236</v>
      </c>
      <c r="U148">
        <v>936</v>
      </c>
      <c r="V148">
        <v>213</v>
      </c>
      <c r="W148">
        <v>401</v>
      </c>
      <c r="X148">
        <v>102</v>
      </c>
      <c r="Y148">
        <v>219</v>
      </c>
      <c r="Z148">
        <v>80</v>
      </c>
      <c r="AA148" t="s">
        <v>108</v>
      </c>
      <c r="AB148">
        <v>62</v>
      </c>
      <c r="AC148">
        <v>22</v>
      </c>
      <c r="AD148">
        <v>599.70000000000005</v>
      </c>
      <c r="AE148">
        <v>0.34782600000000002</v>
      </c>
      <c r="AF148">
        <v>0.42976999999999999</v>
      </c>
      <c r="AH148">
        <v>2080</v>
      </c>
      <c r="AI148">
        <v>4.7105180000000003E-3</v>
      </c>
      <c r="AJ148">
        <f t="shared" si="2"/>
        <v>0.71705068147688222</v>
      </c>
      <c r="AK148">
        <f>U148 - AVERAGEIFS('Placebo Males'!U:U, 'Placebo Males'!B:B, B148, 'Placebo Males'!P:P, P148)</f>
        <v>51</v>
      </c>
      <c r="AL148">
        <f>V148 - AVERAGEIFS('Placebo Males'!V:V, 'Placebo Males'!B:B, B148, 'Placebo Males'!P:P, P148)</f>
        <v>1.3333333333333428</v>
      </c>
      <c r="AM148">
        <f>W148 - AVERAGEIFS('Placebo Males'!W:W, 'Placebo Males'!B:B, B148, 'Placebo Males'!P:P, P148)</f>
        <v>50.333333333333314</v>
      </c>
      <c r="AN148">
        <f>X148 - AVERAGEIFS('Placebo Males'!X:X, 'Placebo Males'!B:B, B148, 'Placebo Males'!P:P, P148)</f>
        <v>1</v>
      </c>
      <c r="AO148">
        <f>Y148-AVERAGEIFS('Placebo Males'!Y:Y,'Placebo Males'!B:B,B148,'Placebo Males'!P:P,P148)</f>
        <v>33.333333333333343</v>
      </c>
      <c r="AP148">
        <f>Z148 - AVERAGEIFS('Placebo Males'!Z:Z, 'Placebo Males'!B:B, B148, 'Placebo Males'!P:P, P148)</f>
        <v>16</v>
      </c>
      <c r="AQ148">
        <f>AB148 - AVERAGEIFS('Placebo Males'!AB:AB, 'Placebo Males'!B:B, B148, 'Placebo Males'!P:P, P148)</f>
        <v>20</v>
      </c>
      <c r="AR148">
        <f>AC148 - AVERAGEIFS('Placebo Males'!AC:AC, 'Placebo Males'!B:B, B148, 'Placebo Males'!P:P, P148)</f>
        <v>0.66666666666666785</v>
      </c>
      <c r="AS148">
        <f>AD148 - AVERAGEIFS('Placebo Males'!AD:AD, 'Placebo Males'!B:B, B148, 'Placebo Males'!P:P, P148)</f>
        <v>-107.73033333333331</v>
      </c>
      <c r="AT148">
        <f>AE148 - AVERAGEIFS('Placebo Males'!AE:AE, 'Placebo Males'!B:B, B148, 'Placebo Males'!P:P, P148)</f>
        <v>0.22804533333333338</v>
      </c>
      <c r="AU148">
        <f>AF148 - AVERAGEIFS('Placebo Males'!AF:AF, 'Placebo Males'!B:B, B148, 'Placebo Males'!P:P, P148)</f>
        <v>0.14322099999999999</v>
      </c>
    </row>
    <row r="149" spans="1:47" x14ac:dyDescent="0.25">
      <c r="A149" t="s">
        <v>1349</v>
      </c>
      <c r="B149">
        <v>1012</v>
      </c>
      <c r="C149" t="s">
        <v>102</v>
      </c>
      <c r="D149">
        <v>21</v>
      </c>
      <c r="E149">
        <v>180.1</v>
      </c>
      <c r="F149">
        <v>61.8</v>
      </c>
      <c r="G149">
        <v>103.5</v>
      </c>
      <c r="H149">
        <v>56.5</v>
      </c>
      <c r="I149" t="s">
        <v>103</v>
      </c>
      <c r="J149" t="s">
        <v>104</v>
      </c>
      <c r="K149" t="s">
        <v>105</v>
      </c>
      <c r="L149" t="s">
        <v>311</v>
      </c>
      <c r="M149" t="s">
        <v>1201</v>
      </c>
      <c r="N149">
        <v>500</v>
      </c>
      <c r="O149" t="s">
        <v>1202</v>
      </c>
      <c r="P149">
        <v>4</v>
      </c>
      <c r="Q149" t="s">
        <v>113</v>
      </c>
      <c r="R149" t="s">
        <v>1201</v>
      </c>
      <c r="S149">
        <v>2260</v>
      </c>
      <c r="T149" t="s">
        <v>1236</v>
      </c>
      <c r="U149">
        <v>879</v>
      </c>
      <c r="V149">
        <v>215</v>
      </c>
      <c r="W149">
        <v>396</v>
      </c>
      <c r="X149">
        <v>99</v>
      </c>
      <c r="Y149">
        <v>219</v>
      </c>
      <c r="Z149">
        <v>78</v>
      </c>
      <c r="AA149" t="s">
        <v>108</v>
      </c>
      <c r="AB149">
        <v>65</v>
      </c>
      <c r="AC149">
        <v>23</v>
      </c>
      <c r="AD149">
        <v>579.16200000000003</v>
      </c>
      <c r="AE149">
        <v>0.32653100000000002</v>
      </c>
      <c r="AF149">
        <v>0.43473699999999998</v>
      </c>
      <c r="AH149">
        <v>2080</v>
      </c>
      <c r="AI149">
        <v>4.7105180000000003E-3</v>
      </c>
      <c r="AJ149">
        <f t="shared" si="2"/>
        <v>0.71705068147688222</v>
      </c>
      <c r="AK149">
        <f>U149 - AVERAGEIFS('Placebo Males'!U:U, 'Placebo Males'!B:B, B149, 'Placebo Males'!P:P, P149)</f>
        <v>-6</v>
      </c>
      <c r="AL149">
        <f>V149 - AVERAGEIFS('Placebo Males'!V:V, 'Placebo Males'!B:B, B149, 'Placebo Males'!P:P, P149)</f>
        <v>3.3333333333333428</v>
      </c>
      <c r="AM149">
        <f>W149 - AVERAGEIFS('Placebo Males'!W:W, 'Placebo Males'!B:B, B149, 'Placebo Males'!P:P, P149)</f>
        <v>45.333333333333314</v>
      </c>
      <c r="AN149">
        <f>X149 - AVERAGEIFS('Placebo Males'!X:X, 'Placebo Males'!B:B, B149, 'Placebo Males'!P:P, P149)</f>
        <v>-2</v>
      </c>
      <c r="AO149">
        <f>Y149-AVERAGEIFS('Placebo Males'!Y:Y,'Placebo Males'!B:B,B149,'Placebo Males'!P:P,P149)</f>
        <v>33.333333333333343</v>
      </c>
      <c r="AP149">
        <f>Z149 - AVERAGEIFS('Placebo Males'!Z:Z, 'Placebo Males'!B:B, B149, 'Placebo Males'!P:P, P149)</f>
        <v>14</v>
      </c>
      <c r="AQ149">
        <f>AB149 - AVERAGEIFS('Placebo Males'!AB:AB, 'Placebo Males'!B:B, B149, 'Placebo Males'!P:P, P149)</f>
        <v>23</v>
      </c>
      <c r="AR149">
        <f>AC149 - AVERAGEIFS('Placebo Males'!AC:AC, 'Placebo Males'!B:B, B149, 'Placebo Males'!P:P, P149)</f>
        <v>1.6666666666666679</v>
      </c>
      <c r="AS149">
        <f>AD149 - AVERAGEIFS('Placebo Males'!AD:AD, 'Placebo Males'!B:B, B149, 'Placebo Males'!P:P, P149)</f>
        <v>-128.26833333333332</v>
      </c>
      <c r="AT149">
        <f>AE149 - AVERAGEIFS('Placebo Males'!AE:AE, 'Placebo Males'!B:B, B149, 'Placebo Males'!P:P, P149)</f>
        <v>0.20675033333333337</v>
      </c>
      <c r="AU149">
        <f>AF149 - AVERAGEIFS('Placebo Males'!AF:AF, 'Placebo Males'!B:B, B149, 'Placebo Males'!P:P, P149)</f>
        <v>0.14818799999999999</v>
      </c>
    </row>
    <row r="150" spans="1:47" x14ac:dyDescent="0.25">
      <c r="A150" t="s">
        <v>1350</v>
      </c>
      <c r="B150">
        <v>1017</v>
      </c>
      <c r="C150" t="s">
        <v>102</v>
      </c>
      <c r="D150">
        <v>21</v>
      </c>
      <c r="E150">
        <v>170.1</v>
      </c>
      <c r="F150">
        <v>74.599999999999994</v>
      </c>
      <c r="G150">
        <v>112.25</v>
      </c>
      <c r="H150">
        <v>57</v>
      </c>
      <c r="I150" t="s">
        <v>103</v>
      </c>
      <c r="J150" t="s">
        <v>104</v>
      </c>
      <c r="K150" t="s">
        <v>360</v>
      </c>
      <c r="L150" t="s">
        <v>106</v>
      </c>
      <c r="M150" t="s">
        <v>1201</v>
      </c>
      <c r="N150">
        <v>500</v>
      </c>
      <c r="O150" t="s">
        <v>1202</v>
      </c>
      <c r="P150">
        <v>2</v>
      </c>
      <c r="Q150" t="s">
        <v>113</v>
      </c>
      <c r="R150" t="s">
        <v>1201</v>
      </c>
      <c r="S150">
        <v>2260</v>
      </c>
      <c r="T150" t="s">
        <v>1236</v>
      </c>
      <c r="U150">
        <v>1235</v>
      </c>
      <c r="V150">
        <v>157</v>
      </c>
      <c r="W150">
        <v>479</v>
      </c>
      <c r="X150">
        <v>106</v>
      </c>
      <c r="Y150">
        <v>277</v>
      </c>
      <c r="Z150">
        <v>96</v>
      </c>
      <c r="AA150" t="s">
        <v>108</v>
      </c>
      <c r="AB150">
        <v>80</v>
      </c>
      <c r="AC150">
        <v>41</v>
      </c>
      <c r="AD150">
        <v>612.07399999999996</v>
      </c>
      <c r="AE150">
        <v>0.64814799999999995</v>
      </c>
      <c r="AF150">
        <v>0.59601099999999996</v>
      </c>
      <c r="AH150">
        <v>2080</v>
      </c>
      <c r="AI150">
        <v>4.7105180000000003E-3</v>
      </c>
      <c r="AJ150">
        <f t="shared" si="2"/>
        <v>0.71705068147688222</v>
      </c>
      <c r="AK150">
        <f>U150 - AVERAGEIFS('Placebo Males'!U:U, 'Placebo Males'!B:B, B150, 'Placebo Males'!P:P, P150)</f>
        <v>85.333333333333258</v>
      </c>
      <c r="AL150">
        <f>V150 - AVERAGEIFS('Placebo Males'!V:V, 'Placebo Males'!B:B, B150, 'Placebo Males'!P:P, P150)</f>
        <v>1.3333333333333428</v>
      </c>
      <c r="AM150">
        <f>W150 - AVERAGEIFS('Placebo Males'!W:W, 'Placebo Males'!B:B, B150, 'Placebo Males'!P:P, P150)</f>
        <v>63.333333333333314</v>
      </c>
      <c r="AN150">
        <f>X150 - AVERAGEIFS('Placebo Males'!X:X, 'Placebo Males'!B:B, B150, 'Placebo Males'!P:P, P150)</f>
        <v>1</v>
      </c>
      <c r="AO150">
        <f>Y150-AVERAGEIFS('Placebo Males'!Y:Y,'Placebo Males'!B:B,B150,'Placebo Males'!P:P,P150)</f>
        <v>44.666666666666657</v>
      </c>
      <c r="AP150">
        <f>Z150 - AVERAGEIFS('Placebo Males'!Z:Z, 'Placebo Males'!B:B, B150, 'Placebo Males'!P:P, P150)</f>
        <v>17.666666666666671</v>
      </c>
      <c r="AQ150">
        <f>AB150 - AVERAGEIFS('Placebo Males'!AB:AB, 'Placebo Males'!B:B, B150, 'Placebo Males'!P:P, P150)</f>
        <v>29</v>
      </c>
      <c r="AR150">
        <f>AC150 - AVERAGEIFS('Placebo Males'!AC:AC, 'Placebo Males'!B:B, B150, 'Placebo Males'!P:P, P150)</f>
        <v>4.6666666666666643</v>
      </c>
      <c r="AS150">
        <f>AD150 - AVERAGEIFS('Placebo Males'!AD:AD, 'Placebo Males'!B:B, B150, 'Placebo Males'!P:P, P150)</f>
        <v>-114.35166666666669</v>
      </c>
      <c r="AT150">
        <f>AE150 - AVERAGEIFS('Placebo Males'!AE:AE, 'Placebo Males'!B:B, B150, 'Placebo Males'!P:P, P150)</f>
        <v>0.46958599999999995</v>
      </c>
      <c r="AU150">
        <f>AF150 - AVERAGEIFS('Placebo Males'!AF:AF, 'Placebo Males'!B:B, B150, 'Placebo Males'!P:P, P150)</f>
        <v>0.11772166666666661</v>
      </c>
    </row>
    <row r="151" spans="1:47" x14ac:dyDescent="0.25">
      <c r="A151" t="s">
        <v>1351</v>
      </c>
      <c r="B151">
        <v>1017</v>
      </c>
      <c r="C151" t="s">
        <v>102</v>
      </c>
      <c r="D151">
        <v>21</v>
      </c>
      <c r="E151">
        <v>170.1</v>
      </c>
      <c r="F151">
        <v>74.599999999999994</v>
      </c>
      <c r="G151">
        <v>112.25</v>
      </c>
      <c r="H151">
        <v>57</v>
      </c>
      <c r="I151" t="s">
        <v>103</v>
      </c>
      <c r="J151" t="s">
        <v>104</v>
      </c>
      <c r="K151" t="s">
        <v>360</v>
      </c>
      <c r="L151" t="s">
        <v>106</v>
      </c>
      <c r="M151" t="s">
        <v>1201</v>
      </c>
      <c r="N151">
        <v>500</v>
      </c>
      <c r="O151" t="s">
        <v>1202</v>
      </c>
      <c r="P151">
        <v>2</v>
      </c>
      <c r="Q151" t="s">
        <v>113</v>
      </c>
      <c r="R151" t="s">
        <v>1201</v>
      </c>
      <c r="S151">
        <v>2260</v>
      </c>
      <c r="T151" t="s">
        <v>1236</v>
      </c>
      <c r="U151">
        <v>1224</v>
      </c>
      <c r="V151">
        <v>156</v>
      </c>
      <c r="W151">
        <v>492</v>
      </c>
      <c r="X151">
        <v>103</v>
      </c>
      <c r="Y151">
        <v>288</v>
      </c>
      <c r="Z151">
        <v>101</v>
      </c>
      <c r="AA151" t="s">
        <v>108</v>
      </c>
      <c r="AB151">
        <v>74</v>
      </c>
      <c r="AC151">
        <v>44</v>
      </c>
      <c r="AD151">
        <v>645.85799999999995</v>
      </c>
      <c r="AE151">
        <v>0.47272700000000001</v>
      </c>
      <c r="AF151">
        <v>0.60184099999999996</v>
      </c>
      <c r="AH151">
        <v>2060</v>
      </c>
      <c r="AI151">
        <v>4.6652250000000003E-3</v>
      </c>
      <c r="AJ151">
        <f t="shared" si="2"/>
        <v>0.71587303725563434</v>
      </c>
      <c r="AK151">
        <f>U151 - AVERAGEIFS('Placebo Males'!U:U, 'Placebo Males'!B:B, B151, 'Placebo Males'!P:P, P151)</f>
        <v>74.333333333333258</v>
      </c>
      <c r="AL151">
        <f>V151 - AVERAGEIFS('Placebo Males'!V:V, 'Placebo Males'!B:B, B151, 'Placebo Males'!P:P, P151)</f>
        <v>0.33333333333334281</v>
      </c>
      <c r="AM151">
        <f>W151 - AVERAGEIFS('Placebo Males'!W:W, 'Placebo Males'!B:B, B151, 'Placebo Males'!P:P, P151)</f>
        <v>76.333333333333314</v>
      </c>
      <c r="AN151">
        <f>X151 - AVERAGEIFS('Placebo Males'!X:X, 'Placebo Males'!B:B, B151, 'Placebo Males'!P:P, P151)</f>
        <v>-2</v>
      </c>
      <c r="AO151">
        <f>Y151-AVERAGEIFS('Placebo Males'!Y:Y,'Placebo Males'!B:B,B151,'Placebo Males'!P:P,P151)</f>
        <v>55.666666666666657</v>
      </c>
      <c r="AP151">
        <f>Z151 - AVERAGEIFS('Placebo Males'!Z:Z, 'Placebo Males'!B:B, B151, 'Placebo Males'!P:P, P151)</f>
        <v>22.666666666666671</v>
      </c>
      <c r="AQ151">
        <f>AB151 - AVERAGEIFS('Placebo Males'!AB:AB, 'Placebo Males'!B:B, B151, 'Placebo Males'!P:P, P151)</f>
        <v>23</v>
      </c>
      <c r="AR151">
        <f>AC151 - AVERAGEIFS('Placebo Males'!AC:AC, 'Placebo Males'!B:B, B151, 'Placebo Males'!P:P, P151)</f>
        <v>7.6666666666666643</v>
      </c>
      <c r="AS151">
        <f>AD151 - AVERAGEIFS('Placebo Males'!AD:AD, 'Placebo Males'!B:B, B151, 'Placebo Males'!P:P, P151)</f>
        <v>-80.567666666666696</v>
      </c>
      <c r="AT151">
        <f>AE151 - AVERAGEIFS('Placebo Males'!AE:AE, 'Placebo Males'!B:B, B151, 'Placebo Males'!P:P, P151)</f>
        <v>0.29416500000000001</v>
      </c>
      <c r="AU151">
        <f>AF151 - AVERAGEIFS('Placebo Males'!AF:AF, 'Placebo Males'!B:B, B151, 'Placebo Males'!P:P, P151)</f>
        <v>0.12355166666666662</v>
      </c>
    </row>
    <row r="152" spans="1:47" x14ac:dyDescent="0.25">
      <c r="A152" t="s">
        <v>1352</v>
      </c>
      <c r="B152">
        <v>1017</v>
      </c>
      <c r="C152" t="s">
        <v>102</v>
      </c>
      <c r="D152">
        <v>21</v>
      </c>
      <c r="E152">
        <v>170.1</v>
      </c>
      <c r="F152">
        <v>74.599999999999994</v>
      </c>
      <c r="G152">
        <v>112.25</v>
      </c>
      <c r="H152">
        <v>57</v>
      </c>
      <c r="I152" t="s">
        <v>103</v>
      </c>
      <c r="J152" t="s">
        <v>104</v>
      </c>
      <c r="K152" t="s">
        <v>360</v>
      </c>
      <c r="L152" t="s">
        <v>106</v>
      </c>
      <c r="M152" t="s">
        <v>1201</v>
      </c>
      <c r="N152">
        <v>500</v>
      </c>
      <c r="O152" t="s">
        <v>1202</v>
      </c>
      <c r="P152">
        <v>2</v>
      </c>
      <c r="Q152" t="s">
        <v>113</v>
      </c>
      <c r="R152" t="s">
        <v>1201</v>
      </c>
      <c r="S152">
        <v>2260</v>
      </c>
      <c r="T152" t="s">
        <v>1236</v>
      </c>
      <c r="U152">
        <v>1197</v>
      </c>
      <c r="V152">
        <v>151</v>
      </c>
      <c r="W152">
        <v>486</v>
      </c>
      <c r="X152">
        <v>104</v>
      </c>
      <c r="Y152">
        <v>284</v>
      </c>
      <c r="Z152">
        <v>98</v>
      </c>
      <c r="AA152" t="s">
        <v>108</v>
      </c>
      <c r="AB152">
        <v>76</v>
      </c>
      <c r="AC152">
        <v>40</v>
      </c>
      <c r="AD152">
        <v>652.05399999999997</v>
      </c>
      <c r="AE152">
        <v>0.46428599999999998</v>
      </c>
      <c r="AF152">
        <v>0.59827799999999998</v>
      </c>
      <c r="AH152">
        <v>2060</v>
      </c>
      <c r="AI152">
        <v>4.6652250000000003E-3</v>
      </c>
      <c r="AJ152">
        <f t="shared" si="2"/>
        <v>0.71587303725563434</v>
      </c>
      <c r="AK152">
        <f>U152 - AVERAGEIFS('Placebo Males'!U:U, 'Placebo Males'!B:B, B152, 'Placebo Males'!P:P, P152)</f>
        <v>47.333333333333258</v>
      </c>
      <c r="AL152">
        <f>V152 - AVERAGEIFS('Placebo Males'!V:V, 'Placebo Males'!B:B, B152, 'Placebo Males'!P:P, P152)</f>
        <v>-4.6666666666666572</v>
      </c>
      <c r="AM152">
        <f>W152 - AVERAGEIFS('Placebo Males'!W:W, 'Placebo Males'!B:B, B152, 'Placebo Males'!P:P, P152)</f>
        <v>70.333333333333314</v>
      </c>
      <c r="AN152">
        <f>X152 - AVERAGEIFS('Placebo Males'!X:X, 'Placebo Males'!B:B, B152, 'Placebo Males'!P:P, P152)</f>
        <v>-1</v>
      </c>
      <c r="AO152">
        <f>Y152-AVERAGEIFS('Placebo Males'!Y:Y,'Placebo Males'!B:B,B152,'Placebo Males'!P:P,P152)</f>
        <v>51.666666666666657</v>
      </c>
      <c r="AP152">
        <f>Z152 - AVERAGEIFS('Placebo Males'!Z:Z, 'Placebo Males'!B:B, B152, 'Placebo Males'!P:P, P152)</f>
        <v>19.666666666666671</v>
      </c>
      <c r="AQ152">
        <f>AB152 - AVERAGEIFS('Placebo Males'!AB:AB, 'Placebo Males'!B:B, B152, 'Placebo Males'!P:P, P152)</f>
        <v>25</v>
      </c>
      <c r="AR152">
        <f>AC152 - AVERAGEIFS('Placebo Males'!AC:AC, 'Placebo Males'!B:B, B152, 'Placebo Males'!P:P, P152)</f>
        <v>3.6666666666666643</v>
      </c>
      <c r="AS152">
        <f>AD152 - AVERAGEIFS('Placebo Males'!AD:AD, 'Placebo Males'!B:B, B152, 'Placebo Males'!P:P, P152)</f>
        <v>-74.37166666666667</v>
      </c>
      <c r="AT152">
        <f>AE152 - AVERAGEIFS('Placebo Males'!AE:AE, 'Placebo Males'!B:B, B152, 'Placebo Males'!P:P, P152)</f>
        <v>0.28572399999999998</v>
      </c>
      <c r="AU152">
        <f>AF152 - AVERAGEIFS('Placebo Males'!AF:AF, 'Placebo Males'!B:B, B152, 'Placebo Males'!P:P, P152)</f>
        <v>0.11998866666666663</v>
      </c>
    </row>
    <row r="153" spans="1:47" x14ac:dyDescent="0.25">
      <c r="A153" t="s">
        <v>1353</v>
      </c>
      <c r="B153">
        <v>1012</v>
      </c>
      <c r="C153" t="s">
        <v>102</v>
      </c>
      <c r="D153">
        <v>21</v>
      </c>
      <c r="E153">
        <v>180.1</v>
      </c>
      <c r="F153">
        <v>61.8</v>
      </c>
      <c r="G153">
        <v>103.5</v>
      </c>
      <c r="H153">
        <v>56.5</v>
      </c>
      <c r="I153" t="s">
        <v>103</v>
      </c>
      <c r="J153" t="s">
        <v>104</v>
      </c>
      <c r="K153" t="s">
        <v>105</v>
      </c>
      <c r="L153" t="s">
        <v>311</v>
      </c>
      <c r="M153" t="s">
        <v>1201</v>
      </c>
      <c r="N153">
        <v>500</v>
      </c>
      <c r="O153" t="s">
        <v>1202</v>
      </c>
      <c r="P153">
        <v>1.5</v>
      </c>
      <c r="Q153" t="s">
        <v>113</v>
      </c>
      <c r="R153" t="s">
        <v>1201</v>
      </c>
      <c r="S153">
        <v>2220</v>
      </c>
      <c r="T153" t="s">
        <v>1236</v>
      </c>
      <c r="U153">
        <v>992</v>
      </c>
      <c r="V153">
        <v>214</v>
      </c>
      <c r="W153">
        <v>411</v>
      </c>
      <c r="X153">
        <v>99</v>
      </c>
      <c r="Y153">
        <v>234</v>
      </c>
      <c r="Z153">
        <v>78</v>
      </c>
      <c r="AA153" t="s">
        <v>108</v>
      </c>
      <c r="AB153">
        <v>63</v>
      </c>
      <c r="AC153">
        <v>23</v>
      </c>
      <c r="AD153">
        <v>688.80200000000002</v>
      </c>
      <c r="AE153">
        <v>0.36</v>
      </c>
      <c r="AF153">
        <v>0.46487499999999998</v>
      </c>
      <c r="AH153">
        <v>2060</v>
      </c>
      <c r="AI153">
        <v>4.6652250000000003E-3</v>
      </c>
      <c r="AJ153">
        <f t="shared" si="2"/>
        <v>0.71587303725563434</v>
      </c>
      <c r="AK153">
        <f>U153 - AVERAGEIFS('Placebo Males'!U:U, 'Placebo Males'!B:B, B153, 'Placebo Males'!P:P, P153)</f>
        <v>-36.333333333333258</v>
      </c>
      <c r="AL153">
        <f>V153 - AVERAGEIFS('Placebo Males'!V:V, 'Placebo Males'!B:B, B153, 'Placebo Males'!P:P, P153)</f>
        <v>-0.66666666666665719</v>
      </c>
      <c r="AM153">
        <f>W153 - AVERAGEIFS('Placebo Males'!W:W, 'Placebo Males'!B:B, B153, 'Placebo Males'!P:P, P153)</f>
        <v>32</v>
      </c>
      <c r="AN153">
        <f>X153 - AVERAGEIFS('Placebo Males'!X:X, 'Placebo Males'!B:B, B153, 'Placebo Males'!P:P, P153)</f>
        <v>-3</v>
      </c>
      <c r="AO153">
        <f>Y153-AVERAGEIFS('Placebo Males'!Y:Y,'Placebo Males'!B:B,B153,'Placebo Males'!P:P,P153)</f>
        <v>23.333333333333343</v>
      </c>
      <c r="AP153">
        <f>Z153 - AVERAGEIFS('Placebo Males'!Z:Z, 'Placebo Males'!B:B, B153, 'Placebo Males'!P:P, P153)</f>
        <v>11.666666666666671</v>
      </c>
      <c r="AQ153">
        <f>AB153 - AVERAGEIFS('Placebo Males'!AB:AB, 'Placebo Males'!B:B, B153, 'Placebo Males'!P:P, P153)</f>
        <v>23.666666666666664</v>
      </c>
      <c r="AR153">
        <f>AC153 - AVERAGEIFS('Placebo Males'!AC:AC, 'Placebo Males'!B:B, B153, 'Placebo Males'!P:P, P153)</f>
        <v>-3.3333333333333321</v>
      </c>
      <c r="AS153">
        <f>AD153 - AVERAGEIFS('Placebo Males'!AD:AD, 'Placebo Males'!B:B, B153, 'Placebo Males'!P:P, P153)</f>
        <v>-72.822999999999979</v>
      </c>
      <c r="AT153">
        <f>AE153 - AVERAGEIFS('Placebo Males'!AE:AE, 'Placebo Males'!B:B, B153, 'Placebo Males'!P:P, P153)</f>
        <v>0.21106366666666665</v>
      </c>
      <c r="AU153">
        <f>AF153 - AVERAGEIFS('Placebo Males'!AF:AF, 'Placebo Males'!B:B, B153, 'Placebo Males'!P:P, P153)</f>
        <v>0.11626633333333336</v>
      </c>
    </row>
    <row r="154" spans="1:47" x14ac:dyDescent="0.25">
      <c r="A154" t="s">
        <v>1354</v>
      </c>
      <c r="B154">
        <v>1012</v>
      </c>
      <c r="C154" t="s">
        <v>102</v>
      </c>
      <c r="D154">
        <v>21</v>
      </c>
      <c r="E154">
        <v>180.1</v>
      </c>
      <c r="F154">
        <v>61.8</v>
      </c>
      <c r="G154">
        <v>103.5</v>
      </c>
      <c r="H154">
        <v>56.5</v>
      </c>
      <c r="I154" t="s">
        <v>103</v>
      </c>
      <c r="J154" t="s">
        <v>104</v>
      </c>
      <c r="K154" t="s">
        <v>105</v>
      </c>
      <c r="L154" t="s">
        <v>311</v>
      </c>
      <c r="M154" t="s">
        <v>1201</v>
      </c>
      <c r="N154">
        <v>500</v>
      </c>
      <c r="O154" t="s">
        <v>1202</v>
      </c>
      <c r="P154">
        <v>1.5</v>
      </c>
      <c r="Q154" t="s">
        <v>113</v>
      </c>
      <c r="R154" t="s">
        <v>1201</v>
      </c>
      <c r="S154">
        <v>2220</v>
      </c>
      <c r="T154" t="s">
        <v>1236</v>
      </c>
      <c r="U154">
        <v>1047</v>
      </c>
      <c r="V154">
        <v>217</v>
      </c>
      <c r="W154">
        <v>415</v>
      </c>
      <c r="X154">
        <v>98</v>
      </c>
      <c r="Y154">
        <v>237</v>
      </c>
      <c r="Z154">
        <v>80</v>
      </c>
      <c r="AA154" t="s">
        <v>108</v>
      </c>
      <c r="AB154">
        <v>56</v>
      </c>
      <c r="AC154">
        <v>27</v>
      </c>
      <c r="AD154">
        <v>719.64800000000002</v>
      </c>
      <c r="AE154">
        <v>0.3</v>
      </c>
      <c r="AF154">
        <v>0.47896899999999998</v>
      </c>
      <c r="AH154">
        <v>2050</v>
      </c>
      <c r="AI154">
        <v>4.6425779999999996E-3</v>
      </c>
      <c r="AJ154">
        <f t="shared" si="2"/>
        <v>0.71527878947851398</v>
      </c>
      <c r="AK154">
        <f>U154 - AVERAGEIFS('Placebo Males'!U:U, 'Placebo Males'!B:B, B154, 'Placebo Males'!P:P, P154)</f>
        <v>18.666666666666742</v>
      </c>
      <c r="AL154">
        <f>V154 - AVERAGEIFS('Placebo Males'!V:V, 'Placebo Males'!B:B, B154, 'Placebo Males'!P:P, P154)</f>
        <v>2.3333333333333428</v>
      </c>
      <c r="AM154">
        <f>W154 - AVERAGEIFS('Placebo Males'!W:W, 'Placebo Males'!B:B, B154, 'Placebo Males'!P:P, P154)</f>
        <v>36</v>
      </c>
      <c r="AN154">
        <f>X154 - AVERAGEIFS('Placebo Males'!X:X, 'Placebo Males'!B:B, B154, 'Placebo Males'!P:P, P154)</f>
        <v>-4</v>
      </c>
      <c r="AO154">
        <f>Y154-AVERAGEIFS('Placebo Males'!Y:Y,'Placebo Males'!B:B,B154,'Placebo Males'!P:P,P154)</f>
        <v>26.333333333333343</v>
      </c>
      <c r="AP154">
        <f>Z154 - AVERAGEIFS('Placebo Males'!Z:Z, 'Placebo Males'!B:B, B154, 'Placebo Males'!P:P, P154)</f>
        <v>13.666666666666671</v>
      </c>
      <c r="AQ154">
        <f>AB154 - AVERAGEIFS('Placebo Males'!AB:AB, 'Placebo Males'!B:B, B154, 'Placebo Males'!P:P, P154)</f>
        <v>16.666666666666664</v>
      </c>
      <c r="AR154">
        <f>AC154 - AVERAGEIFS('Placebo Males'!AC:AC, 'Placebo Males'!B:B, B154, 'Placebo Males'!P:P, P154)</f>
        <v>0.66666666666666785</v>
      </c>
      <c r="AS154">
        <f>AD154 - AVERAGEIFS('Placebo Males'!AD:AD, 'Placebo Males'!B:B, B154, 'Placebo Males'!P:P, P154)</f>
        <v>-41.976999999999975</v>
      </c>
      <c r="AT154">
        <f>AE154 - AVERAGEIFS('Placebo Males'!AE:AE, 'Placebo Males'!B:B, B154, 'Placebo Males'!P:P, P154)</f>
        <v>0.15106366666666665</v>
      </c>
      <c r="AU154">
        <f>AF154 - AVERAGEIFS('Placebo Males'!AF:AF, 'Placebo Males'!B:B, B154, 'Placebo Males'!P:P, P154)</f>
        <v>0.13036033333333336</v>
      </c>
    </row>
    <row r="155" spans="1:47" x14ac:dyDescent="0.25">
      <c r="A155" t="s">
        <v>1355</v>
      </c>
      <c r="B155">
        <v>1012</v>
      </c>
      <c r="C155" t="s">
        <v>102</v>
      </c>
      <c r="D155">
        <v>21</v>
      </c>
      <c r="E155">
        <v>180.1</v>
      </c>
      <c r="F155">
        <v>61.8</v>
      </c>
      <c r="G155">
        <v>103.5</v>
      </c>
      <c r="H155">
        <v>56.5</v>
      </c>
      <c r="I155" t="s">
        <v>103</v>
      </c>
      <c r="J155" t="s">
        <v>104</v>
      </c>
      <c r="K155" t="s">
        <v>105</v>
      </c>
      <c r="L155" t="s">
        <v>311</v>
      </c>
      <c r="M155" t="s">
        <v>1201</v>
      </c>
      <c r="N155">
        <v>500</v>
      </c>
      <c r="O155" t="s">
        <v>1202</v>
      </c>
      <c r="P155">
        <v>1.5</v>
      </c>
      <c r="Q155" t="s">
        <v>113</v>
      </c>
      <c r="R155" t="s">
        <v>1201</v>
      </c>
      <c r="S155">
        <v>2220</v>
      </c>
      <c r="T155" t="s">
        <v>1236</v>
      </c>
      <c r="U155">
        <v>1019</v>
      </c>
      <c r="V155">
        <v>217</v>
      </c>
      <c r="W155">
        <v>415</v>
      </c>
      <c r="X155">
        <v>98</v>
      </c>
      <c r="Y155">
        <v>237</v>
      </c>
      <c r="Z155">
        <v>80</v>
      </c>
      <c r="AA155" t="s">
        <v>108</v>
      </c>
      <c r="AB155">
        <v>60</v>
      </c>
      <c r="AC155">
        <v>25</v>
      </c>
      <c r="AD155">
        <v>700.65099999999995</v>
      </c>
      <c r="AE155">
        <v>0.38297900000000001</v>
      </c>
      <c r="AF155">
        <v>0.464694</v>
      </c>
      <c r="AH155">
        <v>2050</v>
      </c>
      <c r="AI155">
        <v>4.6425779999999996E-3</v>
      </c>
      <c r="AJ155">
        <f t="shared" si="2"/>
        <v>0.71527878947851398</v>
      </c>
      <c r="AK155">
        <f>U155 - AVERAGEIFS('Placebo Males'!U:U, 'Placebo Males'!B:B, B155, 'Placebo Males'!P:P, P155)</f>
        <v>-9.3333333333332575</v>
      </c>
      <c r="AL155">
        <f>V155 - AVERAGEIFS('Placebo Males'!V:V, 'Placebo Males'!B:B, B155, 'Placebo Males'!P:P, P155)</f>
        <v>2.3333333333333428</v>
      </c>
      <c r="AM155">
        <f>W155 - AVERAGEIFS('Placebo Males'!W:W, 'Placebo Males'!B:B, B155, 'Placebo Males'!P:P, P155)</f>
        <v>36</v>
      </c>
      <c r="AN155">
        <f>X155 - AVERAGEIFS('Placebo Males'!X:X, 'Placebo Males'!B:B, B155, 'Placebo Males'!P:P, P155)</f>
        <v>-4</v>
      </c>
      <c r="AO155">
        <f>Y155-AVERAGEIFS('Placebo Males'!Y:Y,'Placebo Males'!B:B,B155,'Placebo Males'!P:P,P155)</f>
        <v>26.333333333333343</v>
      </c>
      <c r="AP155">
        <f>Z155 - AVERAGEIFS('Placebo Males'!Z:Z, 'Placebo Males'!B:B, B155, 'Placebo Males'!P:P, P155)</f>
        <v>13.666666666666671</v>
      </c>
      <c r="AQ155">
        <f>AB155 - AVERAGEIFS('Placebo Males'!AB:AB, 'Placebo Males'!B:B, B155, 'Placebo Males'!P:P, P155)</f>
        <v>20.666666666666664</v>
      </c>
      <c r="AR155">
        <f>AC155 - AVERAGEIFS('Placebo Males'!AC:AC, 'Placebo Males'!B:B, B155, 'Placebo Males'!P:P, P155)</f>
        <v>-1.3333333333333321</v>
      </c>
      <c r="AS155">
        <f>AD155 - AVERAGEIFS('Placebo Males'!AD:AD, 'Placebo Males'!B:B, B155, 'Placebo Males'!P:P, P155)</f>
        <v>-60.974000000000046</v>
      </c>
      <c r="AT155">
        <f>AE155 - AVERAGEIFS('Placebo Males'!AE:AE, 'Placebo Males'!B:B, B155, 'Placebo Males'!P:P, P155)</f>
        <v>0.23404266666666668</v>
      </c>
      <c r="AU155">
        <f>AF155 - AVERAGEIFS('Placebo Males'!AF:AF, 'Placebo Males'!B:B, B155, 'Placebo Males'!P:P, P155)</f>
        <v>0.11608533333333337</v>
      </c>
    </row>
    <row r="156" spans="1:47" x14ac:dyDescent="0.25">
      <c r="A156" t="s">
        <v>1356</v>
      </c>
      <c r="B156">
        <v>1016</v>
      </c>
      <c r="C156" t="s">
        <v>102</v>
      </c>
      <c r="D156">
        <v>25</v>
      </c>
      <c r="E156">
        <v>177.5</v>
      </c>
      <c r="F156">
        <v>78.099999999999994</v>
      </c>
      <c r="G156">
        <v>115.25</v>
      </c>
      <c r="H156">
        <v>59</v>
      </c>
      <c r="I156" t="s">
        <v>103</v>
      </c>
      <c r="J156" t="s">
        <v>104</v>
      </c>
      <c r="K156" t="s">
        <v>310</v>
      </c>
      <c r="L156" t="s">
        <v>460</v>
      </c>
      <c r="M156" t="s">
        <v>1201</v>
      </c>
      <c r="N156">
        <v>500</v>
      </c>
      <c r="O156" t="s">
        <v>1202</v>
      </c>
      <c r="P156">
        <v>3</v>
      </c>
      <c r="Q156" t="s">
        <v>113</v>
      </c>
      <c r="R156" t="s">
        <v>1201</v>
      </c>
      <c r="S156">
        <v>2220</v>
      </c>
      <c r="T156" t="s">
        <v>1236</v>
      </c>
      <c r="U156">
        <v>959</v>
      </c>
      <c r="V156">
        <v>151</v>
      </c>
      <c r="W156">
        <v>426</v>
      </c>
      <c r="X156">
        <v>112</v>
      </c>
      <c r="Y156">
        <v>194</v>
      </c>
      <c r="Z156">
        <v>120</v>
      </c>
      <c r="AA156" t="s">
        <v>108</v>
      </c>
      <c r="AB156">
        <v>53</v>
      </c>
      <c r="AC156">
        <v>53</v>
      </c>
      <c r="AD156">
        <v>422.97899999999998</v>
      </c>
      <c r="AE156">
        <v>7.2463799999999995E-2</v>
      </c>
      <c r="AF156">
        <v>0.48493599999999998</v>
      </c>
      <c r="AH156">
        <v>2050</v>
      </c>
      <c r="AI156">
        <v>4.6425779999999996E-3</v>
      </c>
      <c r="AJ156">
        <f t="shared" si="2"/>
        <v>0.71527878947851398</v>
      </c>
      <c r="AK156">
        <f>U156 - AVERAGEIFS('Placebo Males'!U:U, 'Placebo Males'!B:B, B156, 'Placebo Males'!P:P, P156)</f>
        <v>-81</v>
      </c>
      <c r="AL156">
        <f>V156 - AVERAGEIFS('Placebo Males'!V:V, 'Placebo Males'!B:B, B156, 'Placebo Males'!P:P, P156)</f>
        <v>-1.6666666666666572</v>
      </c>
      <c r="AM156">
        <f>W156 - AVERAGEIFS('Placebo Males'!W:W, 'Placebo Males'!B:B, B156, 'Placebo Males'!P:P, P156)</f>
        <v>66.333333333333314</v>
      </c>
      <c r="AN156">
        <f>X156 - AVERAGEIFS('Placebo Males'!X:X, 'Placebo Males'!B:B, B156, 'Placebo Males'!P:P, P156)</f>
        <v>12</v>
      </c>
      <c r="AO156">
        <f>Y156-AVERAGEIFS('Placebo Males'!Y:Y,'Placebo Males'!B:B,B156,'Placebo Males'!P:P,P156)</f>
        <v>13</v>
      </c>
      <c r="AP156">
        <f>Z156 - AVERAGEIFS('Placebo Males'!Z:Z, 'Placebo Males'!B:B, B156, 'Placebo Males'!P:P, P156)</f>
        <v>41.333333333333329</v>
      </c>
      <c r="AQ156">
        <f>AB156 - AVERAGEIFS('Placebo Males'!AB:AB, 'Placebo Males'!B:B, B156, 'Placebo Males'!P:P, P156)</f>
        <v>13</v>
      </c>
      <c r="AR156">
        <f>AC156 - AVERAGEIFS('Placebo Males'!AC:AC, 'Placebo Males'!B:B, B156, 'Placebo Males'!P:P, P156)</f>
        <v>21</v>
      </c>
      <c r="AS156">
        <f>AD156 - AVERAGEIFS('Placebo Males'!AD:AD, 'Placebo Males'!B:B, B156, 'Placebo Males'!P:P, P156)</f>
        <v>-185.55166666666668</v>
      </c>
      <c r="AT156">
        <f>AE156 - AVERAGEIFS('Placebo Males'!AE:AE, 'Placebo Males'!B:B, B156, 'Placebo Males'!P:P, P156)</f>
        <v>2.8075833333333328E-2</v>
      </c>
      <c r="AU156">
        <f>AF156 - AVERAGEIFS('Placebo Males'!AF:AF, 'Placebo Males'!B:B, B156, 'Placebo Males'!P:P, P156)</f>
        <v>0.15298766666666669</v>
      </c>
    </row>
    <row r="157" spans="1:47" x14ac:dyDescent="0.25">
      <c r="A157" t="s">
        <v>1357</v>
      </c>
      <c r="B157">
        <v>1016</v>
      </c>
      <c r="C157" t="s">
        <v>102</v>
      </c>
      <c r="D157">
        <v>25</v>
      </c>
      <c r="E157">
        <v>177.5</v>
      </c>
      <c r="F157">
        <v>78.099999999999994</v>
      </c>
      <c r="G157">
        <v>115.25</v>
      </c>
      <c r="H157">
        <v>59</v>
      </c>
      <c r="I157" t="s">
        <v>103</v>
      </c>
      <c r="J157" t="s">
        <v>104</v>
      </c>
      <c r="K157" t="s">
        <v>310</v>
      </c>
      <c r="L157" t="s">
        <v>460</v>
      </c>
      <c r="M157" t="s">
        <v>1201</v>
      </c>
      <c r="N157">
        <v>500</v>
      </c>
      <c r="O157" t="s">
        <v>1202</v>
      </c>
      <c r="P157">
        <v>3</v>
      </c>
      <c r="Q157" t="s">
        <v>113</v>
      </c>
      <c r="R157" t="s">
        <v>1201</v>
      </c>
      <c r="S157">
        <v>2220</v>
      </c>
      <c r="T157" t="s">
        <v>1236</v>
      </c>
      <c r="U157">
        <v>957</v>
      </c>
      <c r="V157">
        <v>157</v>
      </c>
      <c r="W157">
        <v>426</v>
      </c>
      <c r="X157">
        <v>116</v>
      </c>
      <c r="Y157">
        <v>192</v>
      </c>
      <c r="Z157">
        <v>118</v>
      </c>
      <c r="AA157" t="s">
        <v>108</v>
      </c>
      <c r="AB157">
        <v>57</v>
      </c>
      <c r="AC157">
        <v>49</v>
      </c>
      <c r="AD157">
        <v>434.334</v>
      </c>
      <c r="AE157">
        <v>9.2307700000000006E-2</v>
      </c>
      <c r="AF157">
        <v>0.470638</v>
      </c>
      <c r="AH157">
        <v>2030</v>
      </c>
      <c r="AI157">
        <v>4.5972849999999996E-3</v>
      </c>
      <c r="AJ157">
        <f t="shared" si="2"/>
        <v>0.7140793053413681</v>
      </c>
      <c r="AK157">
        <f>U157 - AVERAGEIFS('Placebo Males'!U:U, 'Placebo Males'!B:B, B157, 'Placebo Males'!P:P, P157)</f>
        <v>-83</v>
      </c>
      <c r="AL157">
        <f>V157 - AVERAGEIFS('Placebo Males'!V:V, 'Placebo Males'!B:B, B157, 'Placebo Males'!P:P, P157)</f>
        <v>4.3333333333333428</v>
      </c>
      <c r="AM157">
        <f>W157 - AVERAGEIFS('Placebo Males'!W:W, 'Placebo Males'!B:B, B157, 'Placebo Males'!P:P, P157)</f>
        <v>66.333333333333314</v>
      </c>
      <c r="AN157">
        <f>X157 - AVERAGEIFS('Placebo Males'!X:X, 'Placebo Males'!B:B, B157, 'Placebo Males'!P:P, P157)</f>
        <v>16</v>
      </c>
      <c r="AO157">
        <f>Y157-AVERAGEIFS('Placebo Males'!Y:Y,'Placebo Males'!B:B,B157,'Placebo Males'!P:P,P157)</f>
        <v>11</v>
      </c>
      <c r="AP157">
        <f>Z157 - AVERAGEIFS('Placebo Males'!Z:Z, 'Placebo Males'!B:B, B157, 'Placebo Males'!P:P, P157)</f>
        <v>39.333333333333329</v>
      </c>
      <c r="AQ157">
        <f>AB157 - AVERAGEIFS('Placebo Males'!AB:AB, 'Placebo Males'!B:B, B157, 'Placebo Males'!P:P, P157)</f>
        <v>17</v>
      </c>
      <c r="AR157">
        <f>AC157 - AVERAGEIFS('Placebo Males'!AC:AC, 'Placebo Males'!B:B, B157, 'Placebo Males'!P:P, P157)</f>
        <v>17</v>
      </c>
      <c r="AS157">
        <f>AD157 - AVERAGEIFS('Placebo Males'!AD:AD, 'Placebo Males'!B:B, B157, 'Placebo Males'!P:P, P157)</f>
        <v>-174.19666666666666</v>
      </c>
      <c r="AT157">
        <f>AE157 - AVERAGEIFS('Placebo Males'!AE:AE, 'Placebo Males'!B:B, B157, 'Placebo Males'!P:P, P157)</f>
        <v>4.7919733333333339E-2</v>
      </c>
      <c r="AU157">
        <f>AF157 - AVERAGEIFS('Placebo Males'!AF:AF, 'Placebo Males'!B:B, B157, 'Placebo Males'!P:P, P157)</f>
        <v>0.13868966666666671</v>
      </c>
    </row>
    <row r="158" spans="1:47" x14ac:dyDescent="0.25">
      <c r="A158" t="s">
        <v>1358</v>
      </c>
      <c r="B158">
        <v>1016</v>
      </c>
      <c r="C158" t="s">
        <v>102</v>
      </c>
      <c r="D158">
        <v>25</v>
      </c>
      <c r="E158">
        <v>177.5</v>
      </c>
      <c r="F158">
        <v>78.099999999999994</v>
      </c>
      <c r="G158">
        <v>115.25</v>
      </c>
      <c r="H158">
        <v>59</v>
      </c>
      <c r="I158" t="s">
        <v>103</v>
      </c>
      <c r="J158" t="s">
        <v>104</v>
      </c>
      <c r="K158" t="s">
        <v>310</v>
      </c>
      <c r="L158" t="s">
        <v>460</v>
      </c>
      <c r="M158" t="s">
        <v>1201</v>
      </c>
      <c r="N158">
        <v>500</v>
      </c>
      <c r="O158" t="s">
        <v>1202</v>
      </c>
      <c r="P158">
        <v>3</v>
      </c>
      <c r="Q158" t="s">
        <v>113</v>
      </c>
      <c r="R158" t="s">
        <v>1201</v>
      </c>
      <c r="S158">
        <v>2220</v>
      </c>
      <c r="T158" t="s">
        <v>1236</v>
      </c>
      <c r="U158">
        <v>922</v>
      </c>
      <c r="V158">
        <v>154</v>
      </c>
      <c r="W158">
        <v>426</v>
      </c>
      <c r="X158">
        <v>111</v>
      </c>
      <c r="Y158">
        <v>197</v>
      </c>
      <c r="Z158">
        <v>118</v>
      </c>
      <c r="AA158" t="s">
        <v>108</v>
      </c>
      <c r="AB158">
        <v>56</v>
      </c>
      <c r="AC158">
        <v>51</v>
      </c>
      <c r="AD158">
        <v>416.964</v>
      </c>
      <c r="AE158">
        <v>8.9552199999999998E-2</v>
      </c>
      <c r="AF158">
        <v>0.47225699999999998</v>
      </c>
      <c r="AH158">
        <v>2030</v>
      </c>
      <c r="AI158">
        <v>4.5972849999999996E-3</v>
      </c>
      <c r="AJ158">
        <f t="shared" si="2"/>
        <v>0.7140793053413681</v>
      </c>
      <c r="AK158">
        <f>U158 - AVERAGEIFS('Placebo Males'!U:U, 'Placebo Males'!B:B, B158, 'Placebo Males'!P:P, P158)</f>
        <v>-118</v>
      </c>
      <c r="AL158">
        <f>V158 - AVERAGEIFS('Placebo Males'!V:V, 'Placebo Males'!B:B, B158, 'Placebo Males'!P:P, P158)</f>
        <v>1.3333333333333428</v>
      </c>
      <c r="AM158">
        <f>W158 - AVERAGEIFS('Placebo Males'!W:W, 'Placebo Males'!B:B, B158, 'Placebo Males'!P:P, P158)</f>
        <v>66.333333333333314</v>
      </c>
      <c r="AN158">
        <f>X158 - AVERAGEIFS('Placebo Males'!X:X, 'Placebo Males'!B:B, B158, 'Placebo Males'!P:P, P158)</f>
        <v>11</v>
      </c>
      <c r="AO158">
        <f>Y158-AVERAGEIFS('Placebo Males'!Y:Y,'Placebo Males'!B:B,B158,'Placebo Males'!P:P,P158)</f>
        <v>16</v>
      </c>
      <c r="AP158">
        <f>Z158 - AVERAGEIFS('Placebo Males'!Z:Z, 'Placebo Males'!B:B, B158, 'Placebo Males'!P:P, P158)</f>
        <v>39.333333333333329</v>
      </c>
      <c r="AQ158">
        <f>AB158 - AVERAGEIFS('Placebo Males'!AB:AB, 'Placebo Males'!B:B, B158, 'Placebo Males'!P:P, P158)</f>
        <v>16</v>
      </c>
      <c r="AR158">
        <f>AC158 - AVERAGEIFS('Placebo Males'!AC:AC, 'Placebo Males'!B:B, B158, 'Placebo Males'!P:P, P158)</f>
        <v>19</v>
      </c>
      <c r="AS158">
        <f>AD158 - AVERAGEIFS('Placebo Males'!AD:AD, 'Placebo Males'!B:B, B158, 'Placebo Males'!P:P, P158)</f>
        <v>-191.56666666666666</v>
      </c>
      <c r="AT158">
        <f>AE158 - AVERAGEIFS('Placebo Males'!AE:AE, 'Placebo Males'!B:B, B158, 'Placebo Males'!P:P, P158)</f>
        <v>4.5164233333333331E-2</v>
      </c>
      <c r="AU158">
        <f>AF158 - AVERAGEIFS('Placebo Males'!AF:AF, 'Placebo Males'!B:B, B158, 'Placebo Males'!P:P, P158)</f>
        <v>0.14030866666666669</v>
      </c>
    </row>
    <row r="159" spans="1:47" x14ac:dyDescent="0.25">
      <c r="A159" t="s">
        <v>1359</v>
      </c>
      <c r="B159">
        <v>1018</v>
      </c>
      <c r="C159" t="s">
        <v>102</v>
      </c>
      <c r="D159">
        <v>30</v>
      </c>
      <c r="E159">
        <v>182</v>
      </c>
      <c r="F159">
        <v>73.3</v>
      </c>
      <c r="G159">
        <v>105.5</v>
      </c>
      <c r="H159">
        <v>58.5</v>
      </c>
      <c r="I159" t="s">
        <v>103</v>
      </c>
      <c r="J159" t="s">
        <v>104</v>
      </c>
      <c r="K159" t="s">
        <v>409</v>
      </c>
      <c r="L159" t="s">
        <v>106</v>
      </c>
      <c r="M159" t="s">
        <v>1201</v>
      </c>
      <c r="N159">
        <v>500</v>
      </c>
      <c r="O159" t="s">
        <v>1202</v>
      </c>
      <c r="P159">
        <v>4</v>
      </c>
      <c r="Q159" t="s">
        <v>113</v>
      </c>
      <c r="R159" t="s">
        <v>1201</v>
      </c>
      <c r="S159">
        <v>2220</v>
      </c>
      <c r="T159" t="s">
        <v>1236</v>
      </c>
      <c r="U159">
        <v>1161</v>
      </c>
      <c r="V159">
        <v>152</v>
      </c>
      <c r="W159">
        <v>513</v>
      </c>
      <c r="X159">
        <v>104</v>
      </c>
      <c r="Y159">
        <v>291</v>
      </c>
      <c r="Z159">
        <v>118</v>
      </c>
      <c r="AA159" t="s">
        <v>108</v>
      </c>
      <c r="AB159">
        <v>74</v>
      </c>
      <c r="AC159">
        <v>73</v>
      </c>
      <c r="AD159">
        <v>200.09299999999999</v>
      </c>
      <c r="AE159">
        <v>0.377778</v>
      </c>
      <c r="AF159">
        <v>0.62602000000000002</v>
      </c>
      <c r="AH159">
        <v>2030</v>
      </c>
      <c r="AI159">
        <v>4.5972849999999996E-3</v>
      </c>
      <c r="AJ159">
        <f t="shared" si="2"/>
        <v>0.7140793053413681</v>
      </c>
      <c r="AK159">
        <f>U159 - AVERAGEIFS('Placebo Males'!U:U, 'Placebo Males'!B:B, B159, 'Placebo Males'!P:P, P159)</f>
        <v>25.666666666666742</v>
      </c>
      <c r="AL159">
        <f>V159 - AVERAGEIFS('Placebo Males'!V:V, 'Placebo Males'!B:B, B159, 'Placebo Males'!P:P, P159)</f>
        <v>1</v>
      </c>
      <c r="AM159">
        <f>W159 - AVERAGEIFS('Placebo Males'!W:W, 'Placebo Males'!B:B, B159, 'Placebo Males'!P:P, P159)</f>
        <v>106.66666666666669</v>
      </c>
      <c r="AN159">
        <f>X159 - AVERAGEIFS('Placebo Males'!X:X, 'Placebo Males'!B:B, B159, 'Placebo Males'!P:P, P159)</f>
        <v>-14.666666666666671</v>
      </c>
      <c r="AO159">
        <f>Y159-AVERAGEIFS('Placebo Males'!Y:Y,'Placebo Males'!B:B,B159,'Placebo Males'!P:P,P159)</f>
        <v>78.666666666666657</v>
      </c>
      <c r="AP159">
        <f>Z159 - AVERAGEIFS('Placebo Males'!Z:Z, 'Placebo Males'!B:B, B159, 'Placebo Males'!P:P, P159)</f>
        <v>42.666666666666671</v>
      </c>
      <c r="AQ159">
        <f>AB159 - AVERAGEIFS('Placebo Males'!AB:AB, 'Placebo Males'!B:B, B159, 'Placebo Males'!P:P, P159)</f>
        <v>31</v>
      </c>
      <c r="AR159">
        <f>AC159 - AVERAGEIFS('Placebo Males'!AC:AC, 'Placebo Males'!B:B, B159, 'Placebo Males'!P:P, P159)</f>
        <v>40.666666666666664</v>
      </c>
      <c r="AS159">
        <f>AD159 - AVERAGEIFS('Placebo Males'!AD:AD, 'Placebo Males'!B:B, B159, 'Placebo Males'!P:P, P159)</f>
        <v>-163.93066666666667</v>
      </c>
      <c r="AT159">
        <f>AE159 - AVERAGEIFS('Placebo Males'!AE:AE, 'Placebo Males'!B:B, B159, 'Placebo Males'!P:P, P159)</f>
        <v>7.5126000000000026E-2</v>
      </c>
      <c r="AU159">
        <f>AF159 - AVERAGEIFS('Placebo Males'!AF:AF, 'Placebo Males'!B:B, B159, 'Placebo Males'!P:P, P159)</f>
        <v>0.16912033333333332</v>
      </c>
    </row>
    <row r="160" spans="1:47" x14ac:dyDescent="0.25">
      <c r="A160" t="s">
        <v>1360</v>
      </c>
      <c r="B160">
        <v>1018</v>
      </c>
      <c r="C160" t="s">
        <v>102</v>
      </c>
      <c r="D160">
        <v>30</v>
      </c>
      <c r="E160">
        <v>182</v>
      </c>
      <c r="F160">
        <v>73.3</v>
      </c>
      <c r="G160">
        <v>105.5</v>
      </c>
      <c r="H160">
        <v>58.5</v>
      </c>
      <c r="I160" t="s">
        <v>103</v>
      </c>
      <c r="J160" t="s">
        <v>104</v>
      </c>
      <c r="K160" t="s">
        <v>409</v>
      </c>
      <c r="L160" t="s">
        <v>106</v>
      </c>
      <c r="M160" t="s">
        <v>1201</v>
      </c>
      <c r="N160">
        <v>500</v>
      </c>
      <c r="O160" t="s">
        <v>1202</v>
      </c>
      <c r="P160">
        <v>4</v>
      </c>
      <c r="Q160" t="s">
        <v>113</v>
      </c>
      <c r="R160" t="s">
        <v>1201</v>
      </c>
      <c r="S160">
        <v>2220</v>
      </c>
      <c r="T160" t="s">
        <v>1236</v>
      </c>
      <c r="U160">
        <v>1133</v>
      </c>
      <c r="V160">
        <v>155</v>
      </c>
      <c r="W160">
        <v>532</v>
      </c>
      <c r="X160">
        <v>102</v>
      </c>
      <c r="Y160">
        <v>174</v>
      </c>
      <c r="Z160">
        <v>256</v>
      </c>
      <c r="AA160">
        <v>121</v>
      </c>
      <c r="AB160">
        <v>55</v>
      </c>
      <c r="AC160">
        <v>68</v>
      </c>
      <c r="AD160">
        <v>183.11</v>
      </c>
      <c r="AE160">
        <v>0.29411799999999999</v>
      </c>
      <c r="AF160">
        <v>0.62657200000000002</v>
      </c>
      <c r="AH160">
        <v>2010</v>
      </c>
      <c r="AI160">
        <v>4.551991E-3</v>
      </c>
      <c r="AJ160">
        <f t="shared" si="2"/>
        <v>0.7128648482372264</v>
      </c>
      <c r="AK160">
        <f>U160 - AVERAGEIFS('Placebo Males'!U:U, 'Placebo Males'!B:B, B160, 'Placebo Males'!P:P, P160)</f>
        <v>-2.3333333333332575</v>
      </c>
      <c r="AL160">
        <f>V160 - AVERAGEIFS('Placebo Males'!V:V, 'Placebo Males'!B:B, B160, 'Placebo Males'!P:P, P160)</f>
        <v>4</v>
      </c>
      <c r="AM160">
        <f>W160 - AVERAGEIFS('Placebo Males'!W:W, 'Placebo Males'!B:B, B160, 'Placebo Males'!P:P, P160)</f>
        <v>125.66666666666669</v>
      </c>
      <c r="AN160">
        <f>X160 - AVERAGEIFS('Placebo Males'!X:X, 'Placebo Males'!B:B, B160, 'Placebo Males'!P:P, P160)</f>
        <v>-16.666666666666671</v>
      </c>
      <c r="AO160">
        <f>Y160-AVERAGEIFS('Placebo Males'!Y:Y,'Placebo Males'!B:B,B160,'Placebo Males'!P:P,P160)</f>
        <v>-38.333333333333343</v>
      </c>
      <c r="AP160">
        <f>Z160 - AVERAGEIFS('Placebo Males'!Z:Z, 'Placebo Males'!B:B, B160, 'Placebo Males'!P:P, P160)</f>
        <v>180.66666666666669</v>
      </c>
      <c r="AQ160">
        <f>AB160 - AVERAGEIFS('Placebo Males'!AB:AB, 'Placebo Males'!B:B, B160, 'Placebo Males'!P:P, P160)</f>
        <v>12</v>
      </c>
      <c r="AR160">
        <f>AC160 - AVERAGEIFS('Placebo Males'!AC:AC, 'Placebo Males'!B:B, B160, 'Placebo Males'!P:P, P160)</f>
        <v>35.666666666666664</v>
      </c>
      <c r="AS160">
        <f>AD160 - AVERAGEIFS('Placebo Males'!AD:AD, 'Placebo Males'!B:B, B160, 'Placebo Males'!P:P, P160)</f>
        <v>-180.91366666666664</v>
      </c>
      <c r="AT160">
        <f>AE160 - AVERAGEIFS('Placebo Males'!AE:AE, 'Placebo Males'!B:B, B160, 'Placebo Males'!P:P, P160)</f>
        <v>-8.533999999999986E-3</v>
      </c>
      <c r="AU160">
        <f>AF160 - AVERAGEIFS('Placebo Males'!AF:AF, 'Placebo Males'!B:B, B160, 'Placebo Males'!P:P, P160)</f>
        <v>0.16967233333333331</v>
      </c>
    </row>
    <row r="161" spans="1:47" x14ac:dyDescent="0.25">
      <c r="A161" t="s">
        <v>1361</v>
      </c>
      <c r="B161">
        <v>1018</v>
      </c>
      <c r="C161" t="s">
        <v>102</v>
      </c>
      <c r="D161">
        <v>30</v>
      </c>
      <c r="E161">
        <v>182</v>
      </c>
      <c r="F161">
        <v>73.3</v>
      </c>
      <c r="G161">
        <v>105.5</v>
      </c>
      <c r="H161">
        <v>58.5</v>
      </c>
      <c r="I161" t="s">
        <v>103</v>
      </c>
      <c r="J161" t="s">
        <v>104</v>
      </c>
      <c r="K161" t="s">
        <v>409</v>
      </c>
      <c r="L161" t="s">
        <v>106</v>
      </c>
      <c r="M161" t="s">
        <v>1201</v>
      </c>
      <c r="N161">
        <v>500</v>
      </c>
      <c r="O161" t="s">
        <v>1202</v>
      </c>
      <c r="P161">
        <v>4</v>
      </c>
      <c r="Q161" t="s">
        <v>113</v>
      </c>
      <c r="R161" t="s">
        <v>1201</v>
      </c>
      <c r="S161">
        <v>2220</v>
      </c>
      <c r="T161" t="s">
        <v>1236</v>
      </c>
      <c r="U161">
        <v>1205</v>
      </c>
      <c r="V161">
        <v>146</v>
      </c>
      <c r="W161">
        <v>518</v>
      </c>
      <c r="X161">
        <v>106</v>
      </c>
      <c r="Y161">
        <v>292</v>
      </c>
      <c r="Z161">
        <v>120</v>
      </c>
      <c r="AA161" t="s">
        <v>108</v>
      </c>
      <c r="AB161">
        <v>72</v>
      </c>
      <c r="AC161">
        <v>155</v>
      </c>
      <c r="AD161">
        <v>197.75899999999999</v>
      </c>
      <c r="AE161">
        <v>0.55555600000000005</v>
      </c>
      <c r="AF161">
        <v>0.62637699999999996</v>
      </c>
      <c r="AH161">
        <v>2010</v>
      </c>
      <c r="AI161">
        <v>4.551991E-3</v>
      </c>
      <c r="AJ161">
        <f t="shared" si="2"/>
        <v>0.7128648482372264</v>
      </c>
      <c r="AK161">
        <f>U161 - AVERAGEIFS('Placebo Males'!U:U, 'Placebo Males'!B:B, B161, 'Placebo Males'!P:P, P161)</f>
        <v>69.666666666666742</v>
      </c>
      <c r="AL161">
        <f>V161 - AVERAGEIFS('Placebo Males'!V:V, 'Placebo Males'!B:B, B161, 'Placebo Males'!P:P, P161)</f>
        <v>-5</v>
      </c>
      <c r="AM161">
        <f>W161 - AVERAGEIFS('Placebo Males'!W:W, 'Placebo Males'!B:B, B161, 'Placebo Males'!P:P, P161)</f>
        <v>111.66666666666669</v>
      </c>
      <c r="AN161">
        <f>X161 - AVERAGEIFS('Placebo Males'!X:X, 'Placebo Males'!B:B, B161, 'Placebo Males'!P:P, P161)</f>
        <v>-12.666666666666671</v>
      </c>
      <c r="AO161">
        <f>Y161-AVERAGEIFS('Placebo Males'!Y:Y,'Placebo Males'!B:B,B161,'Placebo Males'!P:P,P161)</f>
        <v>79.666666666666657</v>
      </c>
      <c r="AP161">
        <f>Z161 - AVERAGEIFS('Placebo Males'!Z:Z, 'Placebo Males'!B:B, B161, 'Placebo Males'!P:P, P161)</f>
        <v>44.666666666666671</v>
      </c>
      <c r="AQ161">
        <f>AB161 - AVERAGEIFS('Placebo Males'!AB:AB, 'Placebo Males'!B:B, B161, 'Placebo Males'!P:P, P161)</f>
        <v>29</v>
      </c>
      <c r="AR161">
        <f>AC161 - AVERAGEIFS('Placebo Males'!AC:AC, 'Placebo Males'!B:B, B161, 'Placebo Males'!P:P, P161)</f>
        <v>122.66666666666666</v>
      </c>
      <c r="AS161">
        <f>AD161 - AVERAGEIFS('Placebo Males'!AD:AD, 'Placebo Males'!B:B, B161, 'Placebo Males'!P:P, P161)</f>
        <v>-166.26466666666667</v>
      </c>
      <c r="AT161">
        <f>AE161 - AVERAGEIFS('Placebo Males'!AE:AE, 'Placebo Males'!B:B, B161, 'Placebo Males'!P:P, P161)</f>
        <v>0.25290400000000007</v>
      </c>
      <c r="AU161">
        <f>AF161 - AVERAGEIFS('Placebo Males'!AF:AF, 'Placebo Males'!B:B, B161, 'Placebo Males'!P:P, P161)</f>
        <v>0.16947733333333326</v>
      </c>
    </row>
    <row r="162" spans="1:47" x14ac:dyDescent="0.25">
      <c r="A162" t="s">
        <v>1362</v>
      </c>
      <c r="B162">
        <v>1022</v>
      </c>
      <c r="C162" t="s">
        <v>102</v>
      </c>
      <c r="D162">
        <v>35</v>
      </c>
      <c r="E162">
        <v>174.5</v>
      </c>
      <c r="F162">
        <v>69.5</v>
      </c>
      <c r="G162">
        <v>102.5</v>
      </c>
      <c r="H162">
        <v>55.75</v>
      </c>
      <c r="I162" t="s">
        <v>103</v>
      </c>
      <c r="J162" t="s">
        <v>104</v>
      </c>
      <c r="K162" t="s">
        <v>409</v>
      </c>
      <c r="L162" t="s">
        <v>106</v>
      </c>
      <c r="M162" t="s">
        <v>1201</v>
      </c>
      <c r="N162">
        <v>500</v>
      </c>
      <c r="O162" t="s">
        <v>1202</v>
      </c>
      <c r="P162">
        <v>1</v>
      </c>
      <c r="Q162" t="s">
        <v>113</v>
      </c>
      <c r="R162" t="s">
        <v>1201</v>
      </c>
      <c r="S162">
        <v>2190</v>
      </c>
      <c r="T162" t="s">
        <v>1236</v>
      </c>
      <c r="U162">
        <v>1068</v>
      </c>
      <c r="V162">
        <v>150</v>
      </c>
      <c r="W162">
        <v>443</v>
      </c>
      <c r="X162">
        <v>101</v>
      </c>
      <c r="Y162">
        <v>261</v>
      </c>
      <c r="Z162">
        <v>81</v>
      </c>
      <c r="AA162" t="s">
        <v>108</v>
      </c>
      <c r="AB162">
        <v>52</v>
      </c>
      <c r="AC162">
        <v>35</v>
      </c>
      <c r="AD162">
        <v>812.88099999999997</v>
      </c>
      <c r="AE162">
        <v>0.16</v>
      </c>
      <c r="AF162">
        <v>0.52030500000000002</v>
      </c>
      <c r="AH162">
        <v>2010</v>
      </c>
      <c r="AI162">
        <v>4.551991E-3</v>
      </c>
      <c r="AJ162">
        <f t="shared" si="2"/>
        <v>0.7128648482372264</v>
      </c>
      <c r="AK162">
        <f>U162 - AVERAGEIFS('Placebo Males'!U:U, 'Placebo Males'!B:B, B162, 'Placebo Males'!P:P, P162)</f>
        <v>-95</v>
      </c>
      <c r="AL162">
        <f>V162 - AVERAGEIFS('Placebo Males'!V:V, 'Placebo Males'!B:B, B162, 'Placebo Males'!P:P, P162)</f>
        <v>-1.6666666666666572</v>
      </c>
      <c r="AM162">
        <f>W162 - AVERAGEIFS('Placebo Males'!W:W, 'Placebo Males'!B:B, B162, 'Placebo Males'!P:P, P162)</f>
        <v>27</v>
      </c>
      <c r="AN162">
        <f>X162 - AVERAGEIFS('Placebo Males'!X:X, 'Placebo Males'!B:B, B162, 'Placebo Males'!P:P, P162)</f>
        <v>-1</v>
      </c>
      <c r="AO162">
        <f>Y162-AVERAGEIFS('Placebo Males'!Y:Y,'Placebo Males'!B:B,B162,'Placebo Males'!P:P,P162)</f>
        <v>15.333333333333343</v>
      </c>
      <c r="AP162">
        <f>Z162 - AVERAGEIFS('Placebo Males'!Z:Z, 'Placebo Males'!B:B, B162, 'Placebo Males'!P:P, P162)</f>
        <v>12.666666666666671</v>
      </c>
      <c r="AQ162">
        <f>AB162 - AVERAGEIFS('Placebo Males'!AB:AB, 'Placebo Males'!B:B, B162, 'Placebo Males'!P:P, P162)</f>
        <v>10.333333333333336</v>
      </c>
      <c r="AR162">
        <f>AC162 - AVERAGEIFS('Placebo Males'!AC:AC, 'Placebo Males'!B:B, B162, 'Placebo Males'!P:P, P162)</f>
        <v>8.6666666666666679</v>
      </c>
      <c r="AS162">
        <f>AD162 - AVERAGEIFS('Placebo Males'!AD:AD, 'Placebo Males'!B:B, B162, 'Placebo Males'!P:P, P162)</f>
        <v>-140.4996666666666</v>
      </c>
      <c r="AT162">
        <f>AE162 - AVERAGEIFS('Placebo Males'!AE:AE, 'Placebo Males'!B:B, B162, 'Placebo Males'!P:P, P162)</f>
        <v>4.4023666666666669E-2</v>
      </c>
      <c r="AU162">
        <f>AF162 - AVERAGEIFS('Placebo Males'!AF:AF, 'Placebo Males'!B:B, B162, 'Placebo Males'!P:P, P162)</f>
        <v>8.751166666666671E-2</v>
      </c>
    </row>
    <row r="163" spans="1:47" x14ac:dyDescent="0.25">
      <c r="A163" t="s">
        <v>1363</v>
      </c>
      <c r="B163">
        <v>1022</v>
      </c>
      <c r="C163" t="s">
        <v>102</v>
      </c>
      <c r="D163">
        <v>35</v>
      </c>
      <c r="E163">
        <v>174.5</v>
      </c>
      <c r="F163">
        <v>69.5</v>
      </c>
      <c r="G163">
        <v>102.5</v>
      </c>
      <c r="H163">
        <v>55.75</v>
      </c>
      <c r="I163" t="s">
        <v>103</v>
      </c>
      <c r="J163" t="s">
        <v>104</v>
      </c>
      <c r="K163" t="s">
        <v>409</v>
      </c>
      <c r="L163" t="s">
        <v>106</v>
      </c>
      <c r="M163" t="s">
        <v>1201</v>
      </c>
      <c r="N163">
        <v>500</v>
      </c>
      <c r="O163" t="s">
        <v>1202</v>
      </c>
      <c r="P163">
        <v>1</v>
      </c>
      <c r="Q163" t="s">
        <v>113</v>
      </c>
      <c r="R163" t="s">
        <v>1201</v>
      </c>
      <c r="S163">
        <v>2190</v>
      </c>
      <c r="T163" t="s">
        <v>1236</v>
      </c>
      <c r="U163">
        <v>1120</v>
      </c>
      <c r="V163">
        <v>144</v>
      </c>
      <c r="W163">
        <v>447</v>
      </c>
      <c r="X163">
        <v>97</v>
      </c>
      <c r="Y163">
        <v>269</v>
      </c>
      <c r="Z163">
        <v>81</v>
      </c>
      <c r="AA163" t="s">
        <v>108</v>
      </c>
      <c r="AB163">
        <v>55</v>
      </c>
      <c r="AC163">
        <v>32</v>
      </c>
      <c r="AD163">
        <v>814.15700000000004</v>
      </c>
      <c r="AE163">
        <v>0.115385</v>
      </c>
      <c r="AF163">
        <v>0.511629</v>
      </c>
      <c r="AH163">
        <v>1980</v>
      </c>
      <c r="AI163">
        <v>4.4840510000000002E-3</v>
      </c>
      <c r="AJ163">
        <f t="shared" si="2"/>
        <v>0.71101446256031453</v>
      </c>
      <c r="AK163">
        <f>U163 - AVERAGEIFS('Placebo Males'!U:U, 'Placebo Males'!B:B, B163, 'Placebo Males'!P:P, P163)</f>
        <v>-43</v>
      </c>
      <c r="AL163">
        <f>V163 - AVERAGEIFS('Placebo Males'!V:V, 'Placebo Males'!B:B, B163, 'Placebo Males'!P:P, P163)</f>
        <v>-7.6666666666666572</v>
      </c>
      <c r="AM163">
        <f>W163 - AVERAGEIFS('Placebo Males'!W:W, 'Placebo Males'!B:B, B163, 'Placebo Males'!P:P, P163)</f>
        <v>31</v>
      </c>
      <c r="AN163">
        <f>X163 - AVERAGEIFS('Placebo Males'!X:X, 'Placebo Males'!B:B, B163, 'Placebo Males'!P:P, P163)</f>
        <v>-5</v>
      </c>
      <c r="AO163">
        <f>Y163-AVERAGEIFS('Placebo Males'!Y:Y,'Placebo Males'!B:B,B163,'Placebo Males'!P:P,P163)</f>
        <v>23.333333333333343</v>
      </c>
      <c r="AP163">
        <f>Z163 - AVERAGEIFS('Placebo Males'!Z:Z, 'Placebo Males'!B:B, B163, 'Placebo Males'!P:P, P163)</f>
        <v>12.666666666666671</v>
      </c>
      <c r="AQ163">
        <f>AB163 - AVERAGEIFS('Placebo Males'!AB:AB, 'Placebo Males'!B:B, B163, 'Placebo Males'!P:P, P163)</f>
        <v>13.333333333333336</v>
      </c>
      <c r="AR163">
        <f>AC163 - AVERAGEIFS('Placebo Males'!AC:AC, 'Placebo Males'!B:B, B163, 'Placebo Males'!P:P, P163)</f>
        <v>5.6666666666666679</v>
      </c>
      <c r="AS163">
        <f>AD163 - AVERAGEIFS('Placebo Males'!AD:AD, 'Placebo Males'!B:B, B163, 'Placebo Males'!P:P, P163)</f>
        <v>-139.22366666666653</v>
      </c>
      <c r="AT163">
        <f>AE163 - AVERAGEIFS('Placebo Males'!AE:AE, 'Placebo Males'!B:B, B163, 'Placebo Males'!P:P, P163)</f>
        <v>-5.913333333333326E-4</v>
      </c>
      <c r="AU163">
        <f>AF163 - AVERAGEIFS('Placebo Males'!AF:AF, 'Placebo Males'!B:B, B163, 'Placebo Males'!P:P, P163)</f>
        <v>7.8835666666666693E-2</v>
      </c>
    </row>
    <row r="164" spans="1:47" x14ac:dyDescent="0.25">
      <c r="A164" t="s">
        <v>1364</v>
      </c>
      <c r="B164">
        <v>1022</v>
      </c>
      <c r="C164" t="s">
        <v>102</v>
      </c>
      <c r="D164">
        <v>35</v>
      </c>
      <c r="E164">
        <v>174.5</v>
      </c>
      <c r="F164">
        <v>69.5</v>
      </c>
      <c r="G164">
        <v>102.5</v>
      </c>
      <c r="H164">
        <v>55.75</v>
      </c>
      <c r="I164" t="s">
        <v>103</v>
      </c>
      <c r="J164" t="s">
        <v>104</v>
      </c>
      <c r="K164" t="s">
        <v>409</v>
      </c>
      <c r="L164" t="s">
        <v>106</v>
      </c>
      <c r="M164" t="s">
        <v>1201</v>
      </c>
      <c r="N164">
        <v>500</v>
      </c>
      <c r="O164" t="s">
        <v>1202</v>
      </c>
      <c r="P164">
        <v>1</v>
      </c>
      <c r="Q164" t="s">
        <v>113</v>
      </c>
      <c r="R164" t="s">
        <v>1201</v>
      </c>
      <c r="S164">
        <v>2190</v>
      </c>
      <c r="T164" t="s">
        <v>1236</v>
      </c>
      <c r="U164">
        <v>1121</v>
      </c>
      <c r="V164">
        <v>150</v>
      </c>
      <c r="W164">
        <v>443</v>
      </c>
      <c r="X164">
        <v>96</v>
      </c>
      <c r="Y164">
        <v>266</v>
      </c>
      <c r="Z164">
        <v>81</v>
      </c>
      <c r="AA164" t="s">
        <v>108</v>
      </c>
      <c r="AB164">
        <v>52</v>
      </c>
      <c r="AC164">
        <v>35</v>
      </c>
      <c r="AD164">
        <v>830.50400000000002</v>
      </c>
      <c r="AE164">
        <v>0.156863</v>
      </c>
      <c r="AF164">
        <v>0.51279799999999998</v>
      </c>
      <c r="AH164">
        <v>1980</v>
      </c>
      <c r="AI164">
        <v>4.4840510000000002E-3</v>
      </c>
      <c r="AJ164">
        <f t="shared" si="2"/>
        <v>0.71101446256031453</v>
      </c>
      <c r="AK164">
        <f>U164 - AVERAGEIFS('Placebo Males'!U:U, 'Placebo Males'!B:B, B164, 'Placebo Males'!P:P, P164)</f>
        <v>-42</v>
      </c>
      <c r="AL164">
        <f>V164 - AVERAGEIFS('Placebo Males'!V:V, 'Placebo Males'!B:B, B164, 'Placebo Males'!P:P, P164)</f>
        <v>-1.6666666666666572</v>
      </c>
      <c r="AM164">
        <f>W164 - AVERAGEIFS('Placebo Males'!W:W, 'Placebo Males'!B:B, B164, 'Placebo Males'!P:P, P164)</f>
        <v>27</v>
      </c>
      <c r="AN164">
        <f>X164 - AVERAGEIFS('Placebo Males'!X:X, 'Placebo Males'!B:B, B164, 'Placebo Males'!P:P, P164)</f>
        <v>-6</v>
      </c>
      <c r="AO164">
        <f>Y164-AVERAGEIFS('Placebo Males'!Y:Y,'Placebo Males'!B:B,B164,'Placebo Males'!P:P,P164)</f>
        <v>20.333333333333343</v>
      </c>
      <c r="AP164">
        <f>Z164 - AVERAGEIFS('Placebo Males'!Z:Z, 'Placebo Males'!B:B, B164, 'Placebo Males'!P:P, P164)</f>
        <v>12.666666666666671</v>
      </c>
      <c r="AQ164">
        <f>AB164 - AVERAGEIFS('Placebo Males'!AB:AB, 'Placebo Males'!B:B, B164, 'Placebo Males'!P:P, P164)</f>
        <v>10.333333333333336</v>
      </c>
      <c r="AR164">
        <f>AC164 - AVERAGEIFS('Placebo Males'!AC:AC, 'Placebo Males'!B:B, B164, 'Placebo Males'!P:P, P164)</f>
        <v>8.6666666666666679</v>
      </c>
      <c r="AS164">
        <f>AD164 - AVERAGEIFS('Placebo Males'!AD:AD, 'Placebo Males'!B:B, B164, 'Placebo Males'!P:P, P164)</f>
        <v>-122.87666666666655</v>
      </c>
      <c r="AT164">
        <f>AE164 - AVERAGEIFS('Placebo Males'!AE:AE, 'Placebo Males'!B:B, B164, 'Placebo Males'!P:P, P164)</f>
        <v>4.0886666666666668E-2</v>
      </c>
      <c r="AU164">
        <f>AF164 - AVERAGEIFS('Placebo Males'!AF:AF, 'Placebo Males'!B:B, B164, 'Placebo Males'!P:P, P164)</f>
        <v>8.0004666666666668E-2</v>
      </c>
    </row>
    <row r="165" spans="1:47" x14ac:dyDescent="0.25">
      <c r="A165" t="s">
        <v>1365</v>
      </c>
      <c r="B165">
        <v>1015</v>
      </c>
      <c r="C165" t="s">
        <v>102</v>
      </c>
      <c r="D165">
        <v>19</v>
      </c>
      <c r="E165">
        <v>182.5</v>
      </c>
      <c r="F165">
        <v>63.5</v>
      </c>
      <c r="G165">
        <v>106.25</v>
      </c>
      <c r="H165">
        <v>55.5</v>
      </c>
      <c r="I165" t="s">
        <v>103</v>
      </c>
      <c r="J165" t="s">
        <v>260</v>
      </c>
      <c r="K165" t="s">
        <v>261</v>
      </c>
      <c r="L165" t="s">
        <v>211</v>
      </c>
      <c r="M165" t="s">
        <v>1201</v>
      </c>
      <c r="N165">
        <v>500</v>
      </c>
      <c r="O165" t="s">
        <v>1202</v>
      </c>
      <c r="P165">
        <v>4</v>
      </c>
      <c r="Q165" t="s">
        <v>113</v>
      </c>
      <c r="R165" t="s">
        <v>1201</v>
      </c>
      <c r="S165">
        <v>2180</v>
      </c>
      <c r="T165" t="s">
        <v>1236</v>
      </c>
      <c r="U165">
        <v>930</v>
      </c>
      <c r="V165">
        <v>169</v>
      </c>
      <c r="W165">
        <v>445</v>
      </c>
      <c r="X165">
        <v>118</v>
      </c>
      <c r="Y165">
        <v>175</v>
      </c>
      <c r="Z165">
        <v>152</v>
      </c>
      <c r="AA165" t="s">
        <v>108</v>
      </c>
      <c r="AB165">
        <v>54</v>
      </c>
      <c r="AC165">
        <v>74</v>
      </c>
      <c r="AD165">
        <v>479.03899999999999</v>
      </c>
      <c r="AE165">
        <v>0.109375</v>
      </c>
      <c r="AF165">
        <v>0.55198999999999998</v>
      </c>
      <c r="AH165">
        <v>1980</v>
      </c>
      <c r="AI165">
        <v>4.4840510000000002E-3</v>
      </c>
      <c r="AJ165">
        <f t="shared" si="2"/>
        <v>0.71101446256031453</v>
      </c>
      <c r="AK165">
        <f>U165 - AVERAGEIFS('Placebo Males'!U:U, 'Placebo Males'!B:B, B165, 'Placebo Males'!P:P, P165)</f>
        <v>-129.66666666666674</v>
      </c>
      <c r="AL165">
        <f>V165 - AVERAGEIFS('Placebo Males'!V:V, 'Placebo Males'!B:B, B165, 'Placebo Males'!P:P, P165)</f>
        <v>-7</v>
      </c>
      <c r="AM165">
        <f>W165 - AVERAGEIFS('Placebo Males'!W:W, 'Placebo Males'!B:B, B165, 'Placebo Males'!P:P, P165)</f>
        <v>47.666666666666686</v>
      </c>
      <c r="AN165">
        <f>X165 - AVERAGEIFS('Placebo Males'!X:X, 'Placebo Males'!B:B, B165, 'Placebo Males'!P:P, P165)</f>
        <v>3.3333333333333286</v>
      </c>
      <c r="AO165">
        <f>Y165-AVERAGEIFS('Placebo Males'!Y:Y,'Placebo Males'!B:B,B165,'Placebo Males'!P:P,P165)</f>
        <v>-16.333333333333343</v>
      </c>
      <c r="AP165">
        <f>Z165 - AVERAGEIFS('Placebo Males'!Z:Z, 'Placebo Males'!B:B, B165, 'Placebo Males'!P:P, P165)</f>
        <v>60.666666666666671</v>
      </c>
      <c r="AQ165">
        <f>AB165 - AVERAGEIFS('Placebo Males'!AB:AB, 'Placebo Males'!B:B, B165, 'Placebo Males'!P:P, P165)</f>
        <v>3.3333333333333357</v>
      </c>
      <c r="AR165">
        <f>AC165 - AVERAGEIFS('Placebo Males'!AC:AC, 'Placebo Males'!B:B, B165, 'Placebo Males'!P:P, P165)</f>
        <v>33.666666666666664</v>
      </c>
      <c r="AS165">
        <f>AD165 - AVERAGEIFS('Placebo Males'!AD:AD, 'Placebo Males'!B:B, B165, 'Placebo Males'!P:P, P165)</f>
        <v>-139.49900000000002</v>
      </c>
      <c r="AT165">
        <f>AE165 - AVERAGEIFS('Placebo Males'!AE:AE, 'Placebo Males'!B:B, B165, 'Placebo Males'!P:P, P165)</f>
        <v>-9.9715999999999999E-2</v>
      </c>
      <c r="AU165">
        <f>AF165 - AVERAGEIFS('Placebo Males'!AF:AF, 'Placebo Males'!B:B, B165, 'Placebo Males'!P:P, P165)</f>
        <v>9.3066499999999996E-2</v>
      </c>
    </row>
    <row r="166" spans="1:47" x14ac:dyDescent="0.25">
      <c r="A166" t="s">
        <v>1366</v>
      </c>
      <c r="B166">
        <v>1015</v>
      </c>
      <c r="C166" t="s">
        <v>102</v>
      </c>
      <c r="D166">
        <v>19</v>
      </c>
      <c r="E166">
        <v>182.5</v>
      </c>
      <c r="F166">
        <v>63.5</v>
      </c>
      <c r="G166">
        <v>106.25</v>
      </c>
      <c r="H166">
        <v>55.5</v>
      </c>
      <c r="I166" t="s">
        <v>103</v>
      </c>
      <c r="J166" t="s">
        <v>260</v>
      </c>
      <c r="K166" t="s">
        <v>261</v>
      </c>
      <c r="L166" t="s">
        <v>211</v>
      </c>
      <c r="M166" t="s">
        <v>1201</v>
      </c>
      <c r="N166">
        <v>500</v>
      </c>
      <c r="O166" t="s">
        <v>1202</v>
      </c>
      <c r="P166">
        <v>4</v>
      </c>
      <c r="Q166" t="s">
        <v>113</v>
      </c>
      <c r="R166" t="s">
        <v>1201</v>
      </c>
      <c r="S166">
        <v>2180</v>
      </c>
      <c r="T166" t="s">
        <v>1236</v>
      </c>
      <c r="U166">
        <v>954</v>
      </c>
      <c r="V166">
        <v>163</v>
      </c>
      <c r="W166">
        <v>449</v>
      </c>
      <c r="X166">
        <v>119</v>
      </c>
      <c r="Y166">
        <v>185</v>
      </c>
      <c r="Z166">
        <v>145</v>
      </c>
      <c r="AA166" t="s">
        <v>108</v>
      </c>
      <c r="AB166">
        <v>55</v>
      </c>
      <c r="AC166">
        <v>79</v>
      </c>
      <c r="AD166">
        <v>495.59800000000001</v>
      </c>
      <c r="AE166" t="s">
        <v>108</v>
      </c>
      <c r="AF166" t="s">
        <v>108</v>
      </c>
      <c r="AH166">
        <v>1980</v>
      </c>
      <c r="AI166">
        <v>4.4840510000000002E-3</v>
      </c>
      <c r="AJ166">
        <f t="shared" si="2"/>
        <v>0.71101446256031453</v>
      </c>
      <c r="AK166">
        <f>U166 - AVERAGEIFS('Placebo Males'!U:U, 'Placebo Males'!B:B, B166, 'Placebo Males'!P:P, P166)</f>
        <v>-105.66666666666674</v>
      </c>
      <c r="AL166">
        <f>V166 - AVERAGEIFS('Placebo Males'!V:V, 'Placebo Males'!B:B, B166, 'Placebo Males'!P:P, P166)</f>
        <v>-13</v>
      </c>
      <c r="AM166">
        <f>W166 - AVERAGEIFS('Placebo Males'!W:W, 'Placebo Males'!B:B, B166, 'Placebo Males'!P:P, P166)</f>
        <v>51.666666666666686</v>
      </c>
      <c r="AN166">
        <f>X166 - AVERAGEIFS('Placebo Males'!X:X, 'Placebo Males'!B:B, B166, 'Placebo Males'!P:P, P166)</f>
        <v>4.3333333333333286</v>
      </c>
      <c r="AO166">
        <f>Y166-AVERAGEIFS('Placebo Males'!Y:Y,'Placebo Males'!B:B,B166,'Placebo Males'!P:P,P166)</f>
        <v>-6.3333333333333428</v>
      </c>
      <c r="AP166">
        <f>Z166 - AVERAGEIFS('Placebo Males'!Z:Z, 'Placebo Males'!B:B, B166, 'Placebo Males'!P:P, P166)</f>
        <v>53.666666666666671</v>
      </c>
      <c r="AQ166">
        <f>AB166 - AVERAGEIFS('Placebo Males'!AB:AB, 'Placebo Males'!B:B, B166, 'Placebo Males'!P:P, P166)</f>
        <v>4.3333333333333357</v>
      </c>
      <c r="AR166">
        <f>AC166 - AVERAGEIFS('Placebo Males'!AC:AC, 'Placebo Males'!B:B, B166, 'Placebo Males'!P:P, P166)</f>
        <v>38.666666666666664</v>
      </c>
      <c r="AS166">
        <f>AD166 - AVERAGEIFS('Placebo Males'!AD:AD, 'Placebo Males'!B:B, B166, 'Placebo Males'!P:P, P166)</f>
        <v>-122.94</v>
      </c>
      <c r="AT166" t="e">
        <f>AE166 - AVERAGEIFS('Placebo Males'!AE:AE, 'Placebo Males'!B:B, B166, 'Placebo Males'!P:P, P166)</f>
        <v>#VALUE!</v>
      </c>
      <c r="AU166" t="e">
        <f>AF166 - AVERAGEIFS('Placebo Males'!AF:AF, 'Placebo Males'!B:B, B166, 'Placebo Males'!P:P, P166)</f>
        <v>#VALUE!</v>
      </c>
    </row>
    <row r="167" spans="1:47" x14ac:dyDescent="0.25">
      <c r="A167" t="s">
        <v>1367</v>
      </c>
      <c r="B167">
        <v>1015</v>
      </c>
      <c r="C167" t="s">
        <v>102</v>
      </c>
      <c r="D167">
        <v>19</v>
      </c>
      <c r="E167">
        <v>182.5</v>
      </c>
      <c r="F167">
        <v>63.5</v>
      </c>
      <c r="G167">
        <v>106.25</v>
      </c>
      <c r="H167">
        <v>55.5</v>
      </c>
      <c r="I167" t="s">
        <v>103</v>
      </c>
      <c r="J167" t="s">
        <v>260</v>
      </c>
      <c r="K167" t="s">
        <v>261</v>
      </c>
      <c r="L167" t="s">
        <v>211</v>
      </c>
      <c r="M167" t="s">
        <v>1201</v>
      </c>
      <c r="N167">
        <v>500</v>
      </c>
      <c r="O167" t="s">
        <v>1202</v>
      </c>
      <c r="P167">
        <v>4</v>
      </c>
      <c r="Q167" t="s">
        <v>113</v>
      </c>
      <c r="R167" t="s">
        <v>1201</v>
      </c>
      <c r="S167">
        <v>2180</v>
      </c>
      <c r="T167" t="s">
        <v>1236</v>
      </c>
      <c r="U167">
        <v>941</v>
      </c>
      <c r="V167">
        <v>169</v>
      </c>
      <c r="W167">
        <v>453</v>
      </c>
      <c r="X167">
        <v>120</v>
      </c>
      <c r="Y167">
        <v>184</v>
      </c>
      <c r="Z167">
        <v>149</v>
      </c>
      <c r="AA167" t="s">
        <v>108</v>
      </c>
      <c r="AB167">
        <v>55</v>
      </c>
      <c r="AC167">
        <v>80</v>
      </c>
      <c r="AD167">
        <v>480.41500000000002</v>
      </c>
      <c r="AE167">
        <v>8.5714299999999993E-2</v>
      </c>
      <c r="AF167">
        <v>0.55776300000000001</v>
      </c>
      <c r="AH167">
        <v>1980</v>
      </c>
      <c r="AI167">
        <v>4.4840510000000002E-3</v>
      </c>
      <c r="AJ167">
        <f t="shared" si="2"/>
        <v>0.71101446256031453</v>
      </c>
      <c r="AK167">
        <f>U167 - AVERAGEIFS('Placebo Males'!U:U, 'Placebo Males'!B:B, B167, 'Placebo Males'!P:P, P167)</f>
        <v>-118.66666666666674</v>
      </c>
      <c r="AL167">
        <f>V167 - AVERAGEIFS('Placebo Males'!V:V, 'Placebo Males'!B:B, B167, 'Placebo Males'!P:P, P167)</f>
        <v>-7</v>
      </c>
      <c r="AM167">
        <f>W167 - AVERAGEIFS('Placebo Males'!W:W, 'Placebo Males'!B:B, B167, 'Placebo Males'!P:P, P167)</f>
        <v>55.666666666666686</v>
      </c>
      <c r="AN167">
        <f>X167 - AVERAGEIFS('Placebo Males'!X:X, 'Placebo Males'!B:B, B167, 'Placebo Males'!P:P, P167)</f>
        <v>5.3333333333333286</v>
      </c>
      <c r="AO167">
        <f>Y167-AVERAGEIFS('Placebo Males'!Y:Y,'Placebo Males'!B:B,B167,'Placebo Males'!P:P,P167)</f>
        <v>-7.3333333333333428</v>
      </c>
      <c r="AP167">
        <f>Z167 - AVERAGEIFS('Placebo Males'!Z:Z, 'Placebo Males'!B:B, B167, 'Placebo Males'!P:P, P167)</f>
        <v>57.666666666666671</v>
      </c>
      <c r="AQ167">
        <f>AB167 - AVERAGEIFS('Placebo Males'!AB:AB, 'Placebo Males'!B:B, B167, 'Placebo Males'!P:P, P167)</f>
        <v>4.3333333333333357</v>
      </c>
      <c r="AR167">
        <f>AC167 - AVERAGEIFS('Placebo Males'!AC:AC, 'Placebo Males'!B:B, B167, 'Placebo Males'!P:P, P167)</f>
        <v>39.666666666666664</v>
      </c>
      <c r="AS167">
        <f>AD167 - AVERAGEIFS('Placebo Males'!AD:AD, 'Placebo Males'!B:B, B167, 'Placebo Males'!P:P, P167)</f>
        <v>-138.12299999999999</v>
      </c>
      <c r="AT167">
        <f>AE167 - AVERAGEIFS('Placebo Males'!AE:AE, 'Placebo Males'!B:B, B167, 'Placebo Males'!P:P, P167)</f>
        <v>-0.12337670000000001</v>
      </c>
      <c r="AU167">
        <f>AF167 - AVERAGEIFS('Placebo Males'!AF:AF, 'Placebo Males'!B:B, B167, 'Placebo Males'!P:P, P167)</f>
        <v>9.8839500000000025E-2</v>
      </c>
    </row>
    <row r="168" spans="1:47" x14ac:dyDescent="0.25">
      <c r="A168" t="s">
        <v>1368</v>
      </c>
      <c r="B168">
        <v>1021</v>
      </c>
      <c r="C168" t="s">
        <v>102</v>
      </c>
      <c r="D168">
        <v>35</v>
      </c>
      <c r="E168">
        <v>171.5</v>
      </c>
      <c r="F168">
        <v>70.900000000000006</v>
      </c>
      <c r="G168">
        <v>97.25</v>
      </c>
      <c r="H168">
        <v>55.75</v>
      </c>
      <c r="I168" t="s">
        <v>458</v>
      </c>
      <c r="J168" t="s">
        <v>104</v>
      </c>
      <c r="K168" t="s">
        <v>459</v>
      </c>
      <c r="L168" t="s">
        <v>311</v>
      </c>
      <c r="M168" t="s">
        <v>1201</v>
      </c>
      <c r="N168">
        <v>500</v>
      </c>
      <c r="O168" t="s">
        <v>1202</v>
      </c>
      <c r="P168">
        <v>3</v>
      </c>
      <c r="Q168" t="s">
        <v>113</v>
      </c>
      <c r="R168" t="s">
        <v>1201</v>
      </c>
      <c r="S168">
        <v>2180</v>
      </c>
      <c r="T168" t="s">
        <v>1236</v>
      </c>
      <c r="U168">
        <v>1056</v>
      </c>
      <c r="V168">
        <v>160</v>
      </c>
      <c r="W168">
        <v>527</v>
      </c>
      <c r="X168">
        <v>82</v>
      </c>
      <c r="Y168">
        <v>311</v>
      </c>
      <c r="Z168">
        <v>134</v>
      </c>
      <c r="AA168" t="s">
        <v>108</v>
      </c>
      <c r="AB168">
        <v>36</v>
      </c>
      <c r="AC168">
        <v>31</v>
      </c>
      <c r="AD168">
        <v>225.49799999999999</v>
      </c>
      <c r="AE168">
        <v>0</v>
      </c>
      <c r="AF168">
        <v>0.52303599999999995</v>
      </c>
      <c r="AH168">
        <v>1980</v>
      </c>
      <c r="AI168">
        <v>4.4840510000000002E-3</v>
      </c>
      <c r="AJ168">
        <f t="shared" si="2"/>
        <v>0.71101446256031453</v>
      </c>
      <c r="AK168">
        <f>U168 - AVERAGEIFS('Placebo Males'!U:U, 'Placebo Males'!B:B, B168, 'Placebo Males'!P:P, P168)</f>
        <v>103.33333333333337</v>
      </c>
      <c r="AL168">
        <f>V168 - AVERAGEIFS('Placebo Males'!V:V, 'Placebo Males'!B:B, B168, 'Placebo Males'!P:P, P168)</f>
        <v>3</v>
      </c>
      <c r="AM168">
        <f>W168 - AVERAGEIFS('Placebo Males'!W:W, 'Placebo Males'!B:B, B168, 'Placebo Males'!P:P, P168)</f>
        <v>124</v>
      </c>
      <c r="AN168">
        <f>X168 - AVERAGEIFS('Placebo Males'!X:X, 'Placebo Males'!B:B, B168, 'Placebo Males'!P:P, P168)</f>
        <v>-14</v>
      </c>
      <c r="AO168">
        <f>Y168-AVERAGEIFS('Placebo Males'!Y:Y,'Placebo Males'!B:B,B168,'Placebo Males'!P:P,P168)</f>
        <v>83.333333333333343</v>
      </c>
      <c r="AP168">
        <f>Z168 - AVERAGEIFS('Placebo Males'!Z:Z, 'Placebo Males'!B:B, B168, 'Placebo Males'!P:P, P168)</f>
        <v>54.666666666666671</v>
      </c>
      <c r="AQ168">
        <f>AB168 - AVERAGEIFS('Placebo Males'!AB:AB, 'Placebo Males'!B:B, B168, 'Placebo Males'!P:P, P168)</f>
        <v>-21</v>
      </c>
      <c r="AR168">
        <f>AC168 - AVERAGEIFS('Placebo Males'!AC:AC, 'Placebo Males'!B:B, B168, 'Placebo Males'!P:P, P168)</f>
        <v>2</v>
      </c>
      <c r="AS168">
        <f>AD168 - AVERAGEIFS('Placebo Males'!AD:AD, 'Placebo Males'!B:B, B168, 'Placebo Males'!P:P, P168)</f>
        <v>-57.100999999999999</v>
      </c>
      <c r="AT168">
        <f>AE168 - AVERAGEIFS('Placebo Males'!AE:AE, 'Placebo Males'!B:B, B168, 'Placebo Males'!P:P, P168)</f>
        <v>-7.1538700000000011E-2</v>
      </c>
      <c r="AU168">
        <f>AF168 - AVERAGEIFS('Placebo Males'!AF:AF, 'Placebo Males'!B:B, B168, 'Placebo Males'!P:P, P168)</f>
        <v>6.5594666666666579E-2</v>
      </c>
    </row>
    <row r="169" spans="1:47" x14ac:dyDescent="0.25">
      <c r="A169" t="s">
        <v>1369</v>
      </c>
      <c r="B169">
        <v>1021</v>
      </c>
      <c r="C169" t="s">
        <v>102</v>
      </c>
      <c r="D169">
        <v>35</v>
      </c>
      <c r="E169">
        <v>171.5</v>
      </c>
      <c r="F169">
        <v>70.900000000000006</v>
      </c>
      <c r="G169">
        <v>97.25</v>
      </c>
      <c r="H169">
        <v>55.75</v>
      </c>
      <c r="I169" t="s">
        <v>458</v>
      </c>
      <c r="J169" t="s">
        <v>104</v>
      </c>
      <c r="K169" t="s">
        <v>459</v>
      </c>
      <c r="L169" t="s">
        <v>311</v>
      </c>
      <c r="M169" t="s">
        <v>1201</v>
      </c>
      <c r="N169">
        <v>500</v>
      </c>
      <c r="O169" t="s">
        <v>1202</v>
      </c>
      <c r="P169">
        <v>3</v>
      </c>
      <c r="Q169" t="s">
        <v>113</v>
      </c>
      <c r="R169" t="s">
        <v>1201</v>
      </c>
      <c r="S169">
        <v>2180</v>
      </c>
      <c r="T169" t="s">
        <v>1236</v>
      </c>
      <c r="U169">
        <v>1036</v>
      </c>
      <c r="V169">
        <v>159</v>
      </c>
      <c r="W169">
        <v>521</v>
      </c>
      <c r="X169">
        <v>83</v>
      </c>
      <c r="Y169">
        <v>309</v>
      </c>
      <c r="Z169">
        <v>129</v>
      </c>
      <c r="AA169" t="s">
        <v>108</v>
      </c>
      <c r="AB169">
        <v>25</v>
      </c>
      <c r="AC169">
        <v>39</v>
      </c>
      <c r="AD169">
        <v>224.327</v>
      </c>
      <c r="AE169">
        <v>0</v>
      </c>
      <c r="AF169">
        <v>0.545601</v>
      </c>
      <c r="AH169">
        <v>1980</v>
      </c>
      <c r="AI169">
        <v>4.4840510000000002E-3</v>
      </c>
      <c r="AJ169">
        <f t="shared" si="2"/>
        <v>0.71101446256031453</v>
      </c>
      <c r="AK169">
        <f>U169 - AVERAGEIFS('Placebo Males'!U:U, 'Placebo Males'!B:B, B169, 'Placebo Males'!P:P, P169)</f>
        <v>83.333333333333371</v>
      </c>
      <c r="AL169">
        <f>V169 - AVERAGEIFS('Placebo Males'!V:V, 'Placebo Males'!B:B, B169, 'Placebo Males'!P:P, P169)</f>
        <v>2</v>
      </c>
      <c r="AM169">
        <f>W169 - AVERAGEIFS('Placebo Males'!W:W, 'Placebo Males'!B:B, B169, 'Placebo Males'!P:P, P169)</f>
        <v>118</v>
      </c>
      <c r="AN169">
        <f>X169 - AVERAGEIFS('Placebo Males'!X:X, 'Placebo Males'!B:B, B169, 'Placebo Males'!P:P, P169)</f>
        <v>-13</v>
      </c>
      <c r="AO169">
        <f>Y169-AVERAGEIFS('Placebo Males'!Y:Y,'Placebo Males'!B:B,B169,'Placebo Males'!P:P,P169)</f>
        <v>81.333333333333343</v>
      </c>
      <c r="AP169">
        <f>Z169 - AVERAGEIFS('Placebo Males'!Z:Z, 'Placebo Males'!B:B, B169, 'Placebo Males'!P:P, P169)</f>
        <v>49.666666666666671</v>
      </c>
      <c r="AQ169">
        <f>AB169 - AVERAGEIFS('Placebo Males'!AB:AB, 'Placebo Males'!B:B, B169, 'Placebo Males'!P:P, P169)</f>
        <v>-32</v>
      </c>
      <c r="AR169">
        <f>AC169 - AVERAGEIFS('Placebo Males'!AC:AC, 'Placebo Males'!B:B, B169, 'Placebo Males'!P:P, P169)</f>
        <v>10</v>
      </c>
      <c r="AS169">
        <f>AD169 - AVERAGEIFS('Placebo Males'!AD:AD, 'Placebo Males'!B:B, B169, 'Placebo Males'!P:P, P169)</f>
        <v>-58.271999999999991</v>
      </c>
      <c r="AT169">
        <f>AE169 - AVERAGEIFS('Placebo Males'!AE:AE, 'Placebo Males'!B:B, B169, 'Placebo Males'!P:P, P169)</f>
        <v>-7.1538700000000011E-2</v>
      </c>
      <c r="AU169">
        <f>AF169 - AVERAGEIFS('Placebo Males'!AF:AF, 'Placebo Males'!B:B, B169, 'Placebo Males'!P:P, P169)</f>
        <v>8.8159666666666636E-2</v>
      </c>
    </row>
    <row r="170" spans="1:47" x14ac:dyDescent="0.25">
      <c r="A170" t="s">
        <v>1370</v>
      </c>
      <c r="B170">
        <v>1021</v>
      </c>
      <c r="C170" t="s">
        <v>102</v>
      </c>
      <c r="D170">
        <v>35</v>
      </c>
      <c r="E170">
        <v>171.5</v>
      </c>
      <c r="F170">
        <v>70.900000000000006</v>
      </c>
      <c r="G170">
        <v>97.25</v>
      </c>
      <c r="H170">
        <v>55.75</v>
      </c>
      <c r="I170" t="s">
        <v>458</v>
      </c>
      <c r="J170" t="s">
        <v>104</v>
      </c>
      <c r="K170" t="s">
        <v>459</v>
      </c>
      <c r="L170" t="s">
        <v>311</v>
      </c>
      <c r="M170" t="s">
        <v>1201</v>
      </c>
      <c r="N170">
        <v>500</v>
      </c>
      <c r="O170" t="s">
        <v>1202</v>
      </c>
      <c r="P170">
        <v>3</v>
      </c>
      <c r="Q170" t="s">
        <v>113</v>
      </c>
      <c r="R170" t="s">
        <v>1201</v>
      </c>
      <c r="S170">
        <v>2180</v>
      </c>
      <c r="T170" t="s">
        <v>1236</v>
      </c>
      <c r="U170">
        <v>1034</v>
      </c>
      <c r="V170">
        <v>159</v>
      </c>
      <c r="W170">
        <v>537</v>
      </c>
      <c r="X170">
        <v>86</v>
      </c>
      <c r="Y170">
        <v>312</v>
      </c>
      <c r="Z170">
        <v>139</v>
      </c>
      <c r="AA170" t="s">
        <v>108</v>
      </c>
      <c r="AB170">
        <v>36</v>
      </c>
      <c r="AC170">
        <v>35</v>
      </c>
      <c r="AD170">
        <v>219.99299999999999</v>
      </c>
      <c r="AE170">
        <v>0</v>
      </c>
      <c r="AF170">
        <v>0.55060399999999998</v>
      </c>
      <c r="AH170">
        <v>1980</v>
      </c>
      <c r="AI170">
        <v>4.4840510000000002E-3</v>
      </c>
      <c r="AJ170">
        <f t="shared" si="2"/>
        <v>0.71101446256031453</v>
      </c>
      <c r="AK170">
        <f>U170 - AVERAGEIFS('Placebo Males'!U:U, 'Placebo Males'!B:B, B170, 'Placebo Males'!P:P, P170)</f>
        <v>81.333333333333371</v>
      </c>
      <c r="AL170">
        <f>V170 - AVERAGEIFS('Placebo Males'!V:V, 'Placebo Males'!B:B, B170, 'Placebo Males'!P:P, P170)</f>
        <v>2</v>
      </c>
      <c r="AM170">
        <f>W170 - AVERAGEIFS('Placebo Males'!W:W, 'Placebo Males'!B:B, B170, 'Placebo Males'!P:P, P170)</f>
        <v>134</v>
      </c>
      <c r="AN170">
        <f>X170 - AVERAGEIFS('Placebo Males'!X:X, 'Placebo Males'!B:B, B170, 'Placebo Males'!P:P, P170)</f>
        <v>-10</v>
      </c>
      <c r="AO170">
        <f>Y170-AVERAGEIFS('Placebo Males'!Y:Y,'Placebo Males'!B:B,B170,'Placebo Males'!P:P,P170)</f>
        <v>84.333333333333343</v>
      </c>
      <c r="AP170">
        <f>Z170 - AVERAGEIFS('Placebo Males'!Z:Z, 'Placebo Males'!B:B, B170, 'Placebo Males'!P:P, P170)</f>
        <v>59.666666666666671</v>
      </c>
      <c r="AQ170">
        <f>AB170 - AVERAGEIFS('Placebo Males'!AB:AB, 'Placebo Males'!B:B, B170, 'Placebo Males'!P:P, P170)</f>
        <v>-21</v>
      </c>
      <c r="AR170">
        <f>AC170 - AVERAGEIFS('Placebo Males'!AC:AC, 'Placebo Males'!B:B, B170, 'Placebo Males'!P:P, P170)</f>
        <v>6</v>
      </c>
      <c r="AS170">
        <f>AD170 - AVERAGEIFS('Placebo Males'!AD:AD, 'Placebo Males'!B:B, B170, 'Placebo Males'!P:P, P170)</f>
        <v>-62.605999999999995</v>
      </c>
      <c r="AT170">
        <f>AE170 - AVERAGEIFS('Placebo Males'!AE:AE, 'Placebo Males'!B:B, B170, 'Placebo Males'!P:P, P170)</f>
        <v>-7.1538700000000011E-2</v>
      </c>
      <c r="AU170">
        <f>AF170 - AVERAGEIFS('Placebo Males'!AF:AF, 'Placebo Males'!B:B, B170, 'Placebo Males'!P:P, P170)</f>
        <v>9.3162666666666616E-2</v>
      </c>
    </row>
    <row r="171" spans="1:47" x14ac:dyDescent="0.25">
      <c r="A171" t="s">
        <v>1371</v>
      </c>
      <c r="B171">
        <v>1012</v>
      </c>
      <c r="C171" t="s">
        <v>102</v>
      </c>
      <c r="D171">
        <v>21</v>
      </c>
      <c r="E171">
        <v>180.1</v>
      </c>
      <c r="F171">
        <v>61.8</v>
      </c>
      <c r="G171">
        <v>103.5</v>
      </c>
      <c r="H171">
        <v>56.5</v>
      </c>
      <c r="I171" t="s">
        <v>103</v>
      </c>
      <c r="J171" t="s">
        <v>104</v>
      </c>
      <c r="K171" t="s">
        <v>105</v>
      </c>
      <c r="L171" t="s">
        <v>311</v>
      </c>
      <c r="M171" t="s">
        <v>1201</v>
      </c>
      <c r="N171">
        <v>500</v>
      </c>
      <c r="O171" t="s">
        <v>1202</v>
      </c>
      <c r="P171">
        <v>1</v>
      </c>
      <c r="Q171" t="s">
        <v>113</v>
      </c>
      <c r="R171" t="s">
        <v>1201</v>
      </c>
      <c r="S171">
        <v>2140</v>
      </c>
      <c r="T171" t="s">
        <v>1236</v>
      </c>
      <c r="U171">
        <v>997</v>
      </c>
      <c r="V171">
        <v>219</v>
      </c>
      <c r="W171">
        <v>391</v>
      </c>
      <c r="X171">
        <v>97</v>
      </c>
      <c r="Y171">
        <v>222</v>
      </c>
      <c r="Z171">
        <v>72</v>
      </c>
      <c r="AA171" t="s">
        <v>108</v>
      </c>
      <c r="AB171">
        <v>50</v>
      </c>
      <c r="AC171">
        <v>24</v>
      </c>
      <c r="AD171">
        <v>746.59900000000005</v>
      </c>
      <c r="AE171">
        <v>0.25</v>
      </c>
      <c r="AF171">
        <v>0.41531899999999999</v>
      </c>
      <c r="AH171">
        <v>1980</v>
      </c>
      <c r="AI171">
        <v>4.4840510000000002E-3</v>
      </c>
      <c r="AJ171">
        <f t="shared" si="2"/>
        <v>0.71101446256031453</v>
      </c>
      <c r="AK171">
        <f>U171 - AVERAGEIFS('Placebo Males'!U:U, 'Placebo Males'!B:B, B171, 'Placebo Males'!P:P, P171)</f>
        <v>-91</v>
      </c>
      <c r="AL171">
        <f>V171 - AVERAGEIFS('Placebo Males'!V:V, 'Placebo Males'!B:B, B171, 'Placebo Males'!P:P, P171)</f>
        <v>1.3333333333333428</v>
      </c>
      <c r="AM171">
        <f>W171 - AVERAGEIFS('Placebo Males'!W:W, 'Placebo Males'!B:B, B171, 'Placebo Males'!P:P, P171)</f>
        <v>10.666666666666686</v>
      </c>
      <c r="AN171">
        <f>X171 - AVERAGEIFS('Placebo Males'!X:X, 'Placebo Males'!B:B, B171, 'Placebo Males'!P:P, P171)</f>
        <v>-2.3333333333333286</v>
      </c>
      <c r="AO171">
        <f>Y171-AVERAGEIFS('Placebo Males'!Y:Y,'Placebo Males'!B:B,B171,'Placebo Males'!P:P,P171)</f>
        <v>6.3333333333333428</v>
      </c>
      <c r="AP171">
        <f>Z171 - AVERAGEIFS('Placebo Males'!Z:Z, 'Placebo Males'!B:B, B171, 'Placebo Males'!P:P, P171)</f>
        <v>6.6666666666666714</v>
      </c>
      <c r="AQ171">
        <f>AB171 - AVERAGEIFS('Placebo Males'!AB:AB, 'Placebo Males'!B:B, B171, 'Placebo Males'!P:P, P171)</f>
        <v>8</v>
      </c>
      <c r="AR171">
        <f>AC171 - AVERAGEIFS('Placebo Males'!AC:AC, 'Placebo Males'!B:B, B171, 'Placebo Males'!P:P, P171)</f>
        <v>0.66666666666666785</v>
      </c>
      <c r="AS171">
        <f>AD171 - AVERAGEIFS('Placebo Males'!AD:AD, 'Placebo Males'!B:B, B171, 'Placebo Males'!P:P, P171)</f>
        <v>-42.185333333333347</v>
      </c>
      <c r="AT171">
        <f>AE171 - AVERAGEIFS('Placebo Males'!AE:AE, 'Placebo Males'!B:B, B171, 'Placebo Males'!P:P, P171)</f>
        <v>0.11212366666666665</v>
      </c>
      <c r="AU171">
        <f>AF171 - AVERAGEIFS('Placebo Males'!AF:AF, 'Placebo Males'!B:B, B171, 'Placebo Males'!P:P, P171)</f>
        <v>7.0947666666666631E-2</v>
      </c>
    </row>
    <row r="172" spans="1:47" x14ac:dyDescent="0.25">
      <c r="A172" t="s">
        <v>1372</v>
      </c>
      <c r="B172">
        <v>1012</v>
      </c>
      <c r="C172" t="s">
        <v>102</v>
      </c>
      <c r="D172">
        <v>21</v>
      </c>
      <c r="E172">
        <v>180.1</v>
      </c>
      <c r="F172">
        <v>61.8</v>
      </c>
      <c r="G172">
        <v>103.5</v>
      </c>
      <c r="H172">
        <v>56.5</v>
      </c>
      <c r="I172" t="s">
        <v>103</v>
      </c>
      <c r="J172" t="s">
        <v>104</v>
      </c>
      <c r="K172" t="s">
        <v>105</v>
      </c>
      <c r="L172" t="s">
        <v>311</v>
      </c>
      <c r="M172" t="s">
        <v>1201</v>
      </c>
      <c r="N172">
        <v>500</v>
      </c>
      <c r="O172" t="s">
        <v>1202</v>
      </c>
      <c r="P172">
        <v>1</v>
      </c>
      <c r="Q172" t="s">
        <v>113</v>
      </c>
      <c r="R172" t="s">
        <v>1201</v>
      </c>
      <c r="S172">
        <v>2140</v>
      </c>
      <c r="T172" t="s">
        <v>1236</v>
      </c>
      <c r="U172">
        <v>970</v>
      </c>
      <c r="V172">
        <v>213</v>
      </c>
      <c r="W172">
        <v>393</v>
      </c>
      <c r="X172">
        <v>101</v>
      </c>
      <c r="Y172">
        <v>220</v>
      </c>
      <c r="Z172">
        <v>72</v>
      </c>
      <c r="AA172" t="s">
        <v>108</v>
      </c>
      <c r="AB172">
        <v>51</v>
      </c>
      <c r="AC172">
        <v>23</v>
      </c>
      <c r="AD172">
        <v>754.84500000000003</v>
      </c>
      <c r="AE172">
        <v>0.234043</v>
      </c>
      <c r="AF172">
        <v>0.39890399999999998</v>
      </c>
      <c r="AH172">
        <v>1960</v>
      </c>
      <c r="AI172">
        <v>4.4387580000000001E-3</v>
      </c>
      <c r="AJ172">
        <f t="shared" si="2"/>
        <v>0.7097612456343303</v>
      </c>
      <c r="AK172">
        <f>U172 - AVERAGEIFS('Placebo Males'!U:U, 'Placebo Males'!B:B, B172, 'Placebo Males'!P:P, P172)</f>
        <v>-118</v>
      </c>
      <c r="AL172">
        <f>V172 - AVERAGEIFS('Placebo Males'!V:V, 'Placebo Males'!B:B, B172, 'Placebo Males'!P:P, P172)</f>
        <v>-4.6666666666666572</v>
      </c>
      <c r="AM172">
        <f>W172 - AVERAGEIFS('Placebo Males'!W:W, 'Placebo Males'!B:B, B172, 'Placebo Males'!P:P, P172)</f>
        <v>12.666666666666686</v>
      </c>
      <c r="AN172">
        <f>X172 - AVERAGEIFS('Placebo Males'!X:X, 'Placebo Males'!B:B, B172, 'Placebo Males'!P:P, P172)</f>
        <v>1.6666666666666714</v>
      </c>
      <c r="AO172">
        <f>Y172-AVERAGEIFS('Placebo Males'!Y:Y,'Placebo Males'!B:B,B172,'Placebo Males'!P:P,P172)</f>
        <v>4.3333333333333428</v>
      </c>
      <c r="AP172">
        <f>Z172 - AVERAGEIFS('Placebo Males'!Z:Z, 'Placebo Males'!B:B, B172, 'Placebo Males'!P:P, P172)</f>
        <v>6.6666666666666714</v>
      </c>
      <c r="AQ172">
        <f>AB172 - AVERAGEIFS('Placebo Males'!AB:AB, 'Placebo Males'!B:B, B172, 'Placebo Males'!P:P, P172)</f>
        <v>9</v>
      </c>
      <c r="AR172">
        <f>AC172 - AVERAGEIFS('Placebo Males'!AC:AC, 'Placebo Males'!B:B, B172, 'Placebo Males'!P:P, P172)</f>
        <v>-0.33333333333333215</v>
      </c>
      <c r="AS172">
        <f>AD172 - AVERAGEIFS('Placebo Males'!AD:AD, 'Placebo Males'!B:B, B172, 'Placebo Males'!P:P, P172)</f>
        <v>-33.939333333333366</v>
      </c>
      <c r="AT172">
        <f>AE172 - AVERAGEIFS('Placebo Males'!AE:AE, 'Placebo Males'!B:B, B172, 'Placebo Males'!P:P, P172)</f>
        <v>9.616666666666665E-2</v>
      </c>
      <c r="AU172">
        <f>AF172 - AVERAGEIFS('Placebo Males'!AF:AF, 'Placebo Males'!B:B, B172, 'Placebo Males'!P:P, P172)</f>
        <v>5.4532666666666618E-2</v>
      </c>
    </row>
    <row r="173" spans="1:47" x14ac:dyDescent="0.25">
      <c r="A173" t="s">
        <v>1373</v>
      </c>
      <c r="B173">
        <v>1012</v>
      </c>
      <c r="C173" t="s">
        <v>102</v>
      </c>
      <c r="D173">
        <v>21</v>
      </c>
      <c r="E173">
        <v>180.1</v>
      </c>
      <c r="F173">
        <v>61.8</v>
      </c>
      <c r="G173">
        <v>103.5</v>
      </c>
      <c r="H173">
        <v>56.5</v>
      </c>
      <c r="I173" t="s">
        <v>103</v>
      </c>
      <c r="J173" t="s">
        <v>104</v>
      </c>
      <c r="K173" t="s">
        <v>105</v>
      </c>
      <c r="L173" t="s">
        <v>311</v>
      </c>
      <c r="M173" t="s">
        <v>1201</v>
      </c>
      <c r="N173">
        <v>500</v>
      </c>
      <c r="O173" t="s">
        <v>1202</v>
      </c>
      <c r="P173">
        <v>1</v>
      </c>
      <c r="Q173" t="s">
        <v>113</v>
      </c>
      <c r="R173" t="s">
        <v>1201</v>
      </c>
      <c r="S173">
        <v>2140</v>
      </c>
      <c r="T173" t="s">
        <v>1236</v>
      </c>
      <c r="U173">
        <v>1026</v>
      </c>
      <c r="V173">
        <v>218</v>
      </c>
      <c r="W173">
        <v>390</v>
      </c>
      <c r="X173">
        <v>100</v>
      </c>
      <c r="Y173">
        <v>219</v>
      </c>
      <c r="Z173">
        <v>71</v>
      </c>
      <c r="AA173" t="s">
        <v>108</v>
      </c>
      <c r="AB173">
        <v>49</v>
      </c>
      <c r="AC173">
        <v>23</v>
      </c>
      <c r="AD173">
        <v>764.601</v>
      </c>
      <c r="AE173">
        <v>0.20408200000000001</v>
      </c>
      <c r="AF173">
        <v>0.40833700000000001</v>
      </c>
      <c r="AH173">
        <v>1960</v>
      </c>
      <c r="AI173">
        <v>4.4387580000000001E-3</v>
      </c>
      <c r="AJ173">
        <f t="shared" si="2"/>
        <v>0.7097612456343303</v>
      </c>
      <c r="AK173">
        <f>U173 - AVERAGEIFS('Placebo Males'!U:U, 'Placebo Males'!B:B, B173, 'Placebo Males'!P:P, P173)</f>
        <v>-62</v>
      </c>
      <c r="AL173">
        <f>V173 - AVERAGEIFS('Placebo Males'!V:V, 'Placebo Males'!B:B, B173, 'Placebo Males'!P:P, P173)</f>
        <v>0.33333333333334281</v>
      </c>
      <c r="AM173">
        <f>W173 - AVERAGEIFS('Placebo Males'!W:W, 'Placebo Males'!B:B, B173, 'Placebo Males'!P:P, P173)</f>
        <v>9.6666666666666856</v>
      </c>
      <c r="AN173">
        <f>X173 - AVERAGEIFS('Placebo Males'!X:X, 'Placebo Males'!B:B, B173, 'Placebo Males'!P:P, P173)</f>
        <v>0.6666666666666714</v>
      </c>
      <c r="AO173">
        <f>Y173-AVERAGEIFS('Placebo Males'!Y:Y,'Placebo Males'!B:B,B173,'Placebo Males'!P:P,P173)</f>
        <v>3.3333333333333428</v>
      </c>
      <c r="AP173">
        <f>Z173 - AVERAGEIFS('Placebo Males'!Z:Z, 'Placebo Males'!B:B, B173, 'Placebo Males'!P:P, P173)</f>
        <v>5.6666666666666714</v>
      </c>
      <c r="AQ173">
        <f>AB173 - AVERAGEIFS('Placebo Males'!AB:AB, 'Placebo Males'!B:B, B173, 'Placebo Males'!P:P, P173)</f>
        <v>7</v>
      </c>
      <c r="AR173">
        <f>AC173 - AVERAGEIFS('Placebo Males'!AC:AC, 'Placebo Males'!B:B, B173, 'Placebo Males'!P:P, P173)</f>
        <v>-0.33333333333333215</v>
      </c>
      <c r="AS173">
        <f>AD173 - AVERAGEIFS('Placebo Males'!AD:AD, 'Placebo Males'!B:B, B173, 'Placebo Males'!P:P, P173)</f>
        <v>-24.183333333333394</v>
      </c>
      <c r="AT173">
        <f>AE173 - AVERAGEIFS('Placebo Males'!AE:AE, 'Placebo Males'!B:B, B173, 'Placebo Males'!P:P, P173)</f>
        <v>6.6205666666666663E-2</v>
      </c>
      <c r="AU173">
        <f>AF173 - AVERAGEIFS('Placebo Males'!AF:AF, 'Placebo Males'!B:B, B173, 'Placebo Males'!P:P, P173)</f>
        <v>6.3965666666666643E-2</v>
      </c>
    </row>
    <row r="174" spans="1:47" x14ac:dyDescent="0.25">
      <c r="A174" t="s">
        <v>1374</v>
      </c>
      <c r="B174">
        <v>1022</v>
      </c>
      <c r="C174" t="s">
        <v>102</v>
      </c>
      <c r="D174">
        <v>35</v>
      </c>
      <c r="E174">
        <v>174.5</v>
      </c>
      <c r="F174">
        <v>69.5</v>
      </c>
      <c r="G174">
        <v>102.5</v>
      </c>
      <c r="H174">
        <v>55.75</v>
      </c>
      <c r="I174" t="s">
        <v>103</v>
      </c>
      <c r="J174" t="s">
        <v>104</v>
      </c>
      <c r="K174" t="s">
        <v>409</v>
      </c>
      <c r="L174" t="s">
        <v>106</v>
      </c>
      <c r="M174" t="s">
        <v>1201</v>
      </c>
      <c r="N174">
        <v>500</v>
      </c>
      <c r="O174" t="s">
        <v>1202</v>
      </c>
      <c r="P174">
        <v>4</v>
      </c>
      <c r="Q174" t="s">
        <v>113</v>
      </c>
      <c r="R174" t="s">
        <v>1201</v>
      </c>
      <c r="S174">
        <v>2110</v>
      </c>
      <c r="T174" t="s">
        <v>1236</v>
      </c>
      <c r="U174">
        <v>1101</v>
      </c>
      <c r="V174">
        <v>146</v>
      </c>
      <c r="W174">
        <v>456</v>
      </c>
      <c r="X174">
        <v>105</v>
      </c>
      <c r="Y174">
        <v>262</v>
      </c>
      <c r="Z174">
        <v>89</v>
      </c>
      <c r="AA174" t="s">
        <v>108</v>
      </c>
      <c r="AB174">
        <v>61</v>
      </c>
      <c r="AC174">
        <v>26</v>
      </c>
      <c r="AD174">
        <v>682.94</v>
      </c>
      <c r="AE174">
        <v>0.115385</v>
      </c>
      <c r="AF174">
        <v>0.51947500000000002</v>
      </c>
      <c r="AH174">
        <v>1960</v>
      </c>
      <c r="AI174">
        <v>4.4387580000000001E-3</v>
      </c>
      <c r="AJ174">
        <f t="shared" si="2"/>
        <v>0.7097612456343303</v>
      </c>
      <c r="AK174">
        <f>U174 - AVERAGEIFS('Placebo Males'!U:U, 'Placebo Males'!B:B, B174, 'Placebo Males'!P:P, P174)</f>
        <v>16</v>
      </c>
      <c r="AL174">
        <f>V174 - AVERAGEIFS('Placebo Males'!V:V, 'Placebo Males'!B:B, B174, 'Placebo Males'!P:P, P174)</f>
        <v>1.6666666666666572</v>
      </c>
      <c r="AM174">
        <f>W174 - AVERAGEIFS('Placebo Males'!W:W, 'Placebo Males'!B:B, B174, 'Placebo Males'!P:P, P174)</f>
        <v>43.666666666666686</v>
      </c>
      <c r="AN174">
        <f>X174 - AVERAGEIFS('Placebo Males'!X:X, 'Placebo Males'!B:B, B174, 'Placebo Males'!P:P, P174)</f>
        <v>3.3333333333333286</v>
      </c>
      <c r="AO174">
        <f>Y174-AVERAGEIFS('Placebo Males'!Y:Y,'Placebo Males'!B:B,B174,'Placebo Males'!P:P,P174)</f>
        <v>25.333333333333343</v>
      </c>
      <c r="AP174">
        <f>Z174 - AVERAGEIFS('Placebo Males'!Z:Z, 'Placebo Males'!B:B, B174, 'Placebo Males'!P:P, P174)</f>
        <v>15</v>
      </c>
      <c r="AQ174">
        <f>AB174 - AVERAGEIFS('Placebo Males'!AB:AB, 'Placebo Males'!B:B, B174, 'Placebo Males'!P:P, P174)</f>
        <v>13.666666666666664</v>
      </c>
      <c r="AR174">
        <f>AC174 - AVERAGEIFS('Placebo Males'!AC:AC, 'Placebo Males'!B:B, B174, 'Placebo Males'!P:P, P174)</f>
        <v>-1.3333333333333321</v>
      </c>
      <c r="AS174">
        <f>AD174 - AVERAGEIFS('Placebo Males'!AD:AD, 'Placebo Males'!B:B, B174, 'Placebo Males'!P:P, P174)</f>
        <v>-100.31433333333325</v>
      </c>
      <c r="AT174">
        <f>AE174 - AVERAGEIFS('Placebo Males'!AE:AE, 'Placebo Males'!B:B, B174, 'Placebo Males'!P:P, P174)</f>
        <v>1.5755666666666668E-3</v>
      </c>
      <c r="AU174">
        <f>AF174 - AVERAGEIFS('Placebo Males'!AF:AF, 'Placebo Males'!B:B, B174, 'Placebo Males'!P:P, P174)</f>
        <v>6.2497333333333349E-2</v>
      </c>
    </row>
    <row r="175" spans="1:47" x14ac:dyDescent="0.25">
      <c r="A175" t="s">
        <v>1375</v>
      </c>
      <c r="B175">
        <v>1022</v>
      </c>
      <c r="C175" t="s">
        <v>102</v>
      </c>
      <c r="D175">
        <v>35</v>
      </c>
      <c r="E175">
        <v>174.5</v>
      </c>
      <c r="F175">
        <v>69.5</v>
      </c>
      <c r="G175">
        <v>102.5</v>
      </c>
      <c r="H175">
        <v>55.75</v>
      </c>
      <c r="I175" t="s">
        <v>103</v>
      </c>
      <c r="J175" t="s">
        <v>104</v>
      </c>
      <c r="K175" t="s">
        <v>409</v>
      </c>
      <c r="L175" t="s">
        <v>106</v>
      </c>
      <c r="M175" t="s">
        <v>1201</v>
      </c>
      <c r="N175">
        <v>500</v>
      </c>
      <c r="O175" t="s">
        <v>1202</v>
      </c>
      <c r="P175">
        <v>4</v>
      </c>
      <c r="Q175" t="s">
        <v>113</v>
      </c>
      <c r="R175" t="s">
        <v>1201</v>
      </c>
      <c r="S175">
        <v>2110</v>
      </c>
      <c r="T175" t="s">
        <v>1236</v>
      </c>
      <c r="U175">
        <v>1112</v>
      </c>
      <c r="V175">
        <v>150</v>
      </c>
      <c r="W175">
        <v>459</v>
      </c>
      <c r="X175">
        <v>106</v>
      </c>
      <c r="Y175">
        <v>262</v>
      </c>
      <c r="Z175">
        <v>91</v>
      </c>
      <c r="AA175" t="s">
        <v>108</v>
      </c>
      <c r="AB175">
        <v>57</v>
      </c>
      <c r="AC175">
        <v>28</v>
      </c>
      <c r="AD175">
        <v>692.00800000000004</v>
      </c>
      <c r="AE175" t="s">
        <v>108</v>
      </c>
      <c r="AF175" t="s">
        <v>108</v>
      </c>
      <c r="AH175">
        <v>1930</v>
      </c>
      <c r="AI175">
        <v>4.3708169999999999E-3</v>
      </c>
      <c r="AJ175">
        <f t="shared" si="2"/>
        <v>0.70785106109229678</v>
      </c>
      <c r="AK175">
        <f>U175 - AVERAGEIFS('Placebo Males'!U:U, 'Placebo Males'!B:B, B175, 'Placebo Males'!P:P, P175)</f>
        <v>27</v>
      </c>
      <c r="AL175">
        <f>V175 - AVERAGEIFS('Placebo Males'!V:V, 'Placebo Males'!B:B, B175, 'Placebo Males'!P:P, P175)</f>
        <v>5.6666666666666572</v>
      </c>
      <c r="AM175">
        <f>W175 - AVERAGEIFS('Placebo Males'!W:W, 'Placebo Males'!B:B, B175, 'Placebo Males'!P:P, P175)</f>
        <v>46.666666666666686</v>
      </c>
      <c r="AN175">
        <f>X175 - AVERAGEIFS('Placebo Males'!X:X, 'Placebo Males'!B:B, B175, 'Placebo Males'!P:P, P175)</f>
        <v>4.3333333333333286</v>
      </c>
      <c r="AO175">
        <f>Y175-AVERAGEIFS('Placebo Males'!Y:Y,'Placebo Males'!B:B,B175,'Placebo Males'!P:P,P175)</f>
        <v>25.333333333333343</v>
      </c>
      <c r="AP175">
        <f>Z175 - AVERAGEIFS('Placebo Males'!Z:Z, 'Placebo Males'!B:B, B175, 'Placebo Males'!P:P, P175)</f>
        <v>17</v>
      </c>
      <c r="AQ175">
        <f>AB175 - AVERAGEIFS('Placebo Males'!AB:AB, 'Placebo Males'!B:B, B175, 'Placebo Males'!P:P, P175)</f>
        <v>9.6666666666666643</v>
      </c>
      <c r="AR175">
        <f>AC175 - AVERAGEIFS('Placebo Males'!AC:AC, 'Placebo Males'!B:B, B175, 'Placebo Males'!P:P, P175)</f>
        <v>0.66666666666666785</v>
      </c>
      <c r="AS175">
        <f>AD175 - AVERAGEIFS('Placebo Males'!AD:AD, 'Placebo Males'!B:B, B175, 'Placebo Males'!P:P, P175)</f>
        <v>-91.246333333333268</v>
      </c>
      <c r="AT175" t="e">
        <f>AE175 - AVERAGEIFS('Placebo Males'!AE:AE, 'Placebo Males'!B:B, B175, 'Placebo Males'!P:P, P175)</f>
        <v>#VALUE!</v>
      </c>
      <c r="AU175" t="e">
        <f>AF175 - AVERAGEIFS('Placebo Males'!AF:AF, 'Placebo Males'!B:B, B175, 'Placebo Males'!P:P, P175)</f>
        <v>#VALUE!</v>
      </c>
    </row>
    <row r="176" spans="1:47" x14ac:dyDescent="0.25">
      <c r="A176" t="s">
        <v>1376</v>
      </c>
      <c r="B176">
        <v>1022</v>
      </c>
      <c r="C176" t="s">
        <v>102</v>
      </c>
      <c r="D176">
        <v>35</v>
      </c>
      <c r="E176">
        <v>174.5</v>
      </c>
      <c r="F176">
        <v>69.5</v>
      </c>
      <c r="G176">
        <v>102.5</v>
      </c>
      <c r="H176">
        <v>55.75</v>
      </c>
      <c r="I176" t="s">
        <v>103</v>
      </c>
      <c r="J176" t="s">
        <v>104</v>
      </c>
      <c r="K176" t="s">
        <v>409</v>
      </c>
      <c r="L176" t="s">
        <v>106</v>
      </c>
      <c r="M176" t="s">
        <v>1201</v>
      </c>
      <c r="N176">
        <v>500</v>
      </c>
      <c r="O176" t="s">
        <v>1202</v>
      </c>
      <c r="P176">
        <v>4</v>
      </c>
      <c r="Q176" t="s">
        <v>113</v>
      </c>
      <c r="R176" t="s">
        <v>1201</v>
      </c>
      <c r="S176">
        <v>2110</v>
      </c>
      <c r="T176" t="s">
        <v>1236</v>
      </c>
      <c r="U176">
        <v>1140</v>
      </c>
      <c r="V176">
        <v>168</v>
      </c>
      <c r="W176">
        <v>453</v>
      </c>
      <c r="X176">
        <v>98</v>
      </c>
      <c r="Y176">
        <v>268</v>
      </c>
      <c r="Z176">
        <v>87</v>
      </c>
      <c r="AA176" t="s">
        <v>108</v>
      </c>
      <c r="AB176">
        <v>62</v>
      </c>
      <c r="AC176">
        <v>28</v>
      </c>
      <c r="AD176">
        <v>724.56</v>
      </c>
      <c r="AE176">
        <v>0.14000000000000001</v>
      </c>
      <c r="AF176">
        <v>0.51082700000000003</v>
      </c>
      <c r="AH176">
        <v>1930</v>
      </c>
      <c r="AI176">
        <v>4.3708169999999999E-3</v>
      </c>
      <c r="AJ176">
        <f t="shared" si="2"/>
        <v>0.70785106109229678</v>
      </c>
      <c r="AK176">
        <f>U176 - AVERAGEIFS('Placebo Males'!U:U, 'Placebo Males'!B:B, B176, 'Placebo Males'!P:P, P176)</f>
        <v>55</v>
      </c>
      <c r="AL176">
        <f>V176 - AVERAGEIFS('Placebo Males'!V:V, 'Placebo Males'!B:B, B176, 'Placebo Males'!P:P, P176)</f>
        <v>23.666666666666657</v>
      </c>
      <c r="AM176">
        <f>W176 - AVERAGEIFS('Placebo Males'!W:W, 'Placebo Males'!B:B, B176, 'Placebo Males'!P:P, P176)</f>
        <v>40.666666666666686</v>
      </c>
      <c r="AN176">
        <f>X176 - AVERAGEIFS('Placebo Males'!X:X, 'Placebo Males'!B:B, B176, 'Placebo Males'!P:P, P176)</f>
        <v>-3.6666666666666714</v>
      </c>
      <c r="AO176">
        <f>Y176-AVERAGEIFS('Placebo Males'!Y:Y,'Placebo Males'!B:B,B176,'Placebo Males'!P:P,P176)</f>
        <v>31.333333333333343</v>
      </c>
      <c r="AP176">
        <f>Z176 - AVERAGEIFS('Placebo Males'!Z:Z, 'Placebo Males'!B:B, B176, 'Placebo Males'!P:P, P176)</f>
        <v>13</v>
      </c>
      <c r="AQ176">
        <f>AB176 - AVERAGEIFS('Placebo Males'!AB:AB, 'Placebo Males'!B:B, B176, 'Placebo Males'!P:P, P176)</f>
        <v>14.666666666666664</v>
      </c>
      <c r="AR176">
        <f>AC176 - AVERAGEIFS('Placebo Males'!AC:AC, 'Placebo Males'!B:B, B176, 'Placebo Males'!P:P, P176)</f>
        <v>0.66666666666666785</v>
      </c>
      <c r="AS176">
        <f>AD176 - AVERAGEIFS('Placebo Males'!AD:AD, 'Placebo Males'!B:B, B176, 'Placebo Males'!P:P, P176)</f>
        <v>-58.694333333333361</v>
      </c>
      <c r="AT176">
        <f>AE176 - AVERAGEIFS('Placebo Males'!AE:AE, 'Placebo Males'!B:B, B176, 'Placebo Males'!P:P, P176)</f>
        <v>2.6190566666666679E-2</v>
      </c>
      <c r="AU176">
        <f>AF176 - AVERAGEIFS('Placebo Males'!AF:AF, 'Placebo Males'!B:B, B176, 'Placebo Males'!P:P, P176)</f>
        <v>5.384933333333336E-2</v>
      </c>
    </row>
    <row r="177" spans="1:47" x14ac:dyDescent="0.25">
      <c r="A177" t="s">
        <v>1377</v>
      </c>
      <c r="B177">
        <v>1014</v>
      </c>
      <c r="C177" t="s">
        <v>102</v>
      </c>
      <c r="D177">
        <v>35</v>
      </c>
      <c r="E177">
        <v>168.5</v>
      </c>
      <c r="F177">
        <v>65.5</v>
      </c>
      <c r="G177">
        <v>102.75</v>
      </c>
      <c r="H177">
        <v>52.5</v>
      </c>
      <c r="I177" t="s">
        <v>209</v>
      </c>
      <c r="J177" t="s">
        <v>104</v>
      </c>
      <c r="K177" t="s">
        <v>210</v>
      </c>
      <c r="L177" t="s">
        <v>160</v>
      </c>
      <c r="M177" t="s">
        <v>1201</v>
      </c>
      <c r="N177">
        <v>500</v>
      </c>
      <c r="O177" t="s">
        <v>1202</v>
      </c>
      <c r="P177">
        <v>3.5</v>
      </c>
      <c r="Q177" t="s">
        <v>113</v>
      </c>
      <c r="R177" t="s">
        <v>1201</v>
      </c>
      <c r="S177">
        <v>2080</v>
      </c>
      <c r="T177" t="s">
        <v>1236</v>
      </c>
      <c r="U177">
        <v>874</v>
      </c>
      <c r="V177">
        <v>182</v>
      </c>
      <c r="W177">
        <v>417</v>
      </c>
      <c r="X177">
        <v>89</v>
      </c>
      <c r="Y177">
        <v>203</v>
      </c>
      <c r="Z177">
        <v>125</v>
      </c>
      <c r="AA177" t="s">
        <v>108</v>
      </c>
      <c r="AB177">
        <v>61</v>
      </c>
      <c r="AC177">
        <v>60</v>
      </c>
      <c r="AD177">
        <v>507.70400000000001</v>
      </c>
      <c r="AE177">
        <v>0.16417899999999999</v>
      </c>
      <c r="AF177">
        <v>0.53256599999999998</v>
      </c>
      <c r="AH177">
        <v>1930</v>
      </c>
      <c r="AI177">
        <v>4.3708169999999999E-3</v>
      </c>
      <c r="AJ177">
        <f t="shared" si="2"/>
        <v>0.70785106109229678</v>
      </c>
      <c r="AK177">
        <f>U177 - AVERAGEIFS('Placebo Males'!U:U, 'Placebo Males'!B:B, B177, 'Placebo Males'!P:P, P177)</f>
        <v>-48.666666666666629</v>
      </c>
      <c r="AL177">
        <f>V177 - AVERAGEIFS('Placebo Males'!V:V, 'Placebo Males'!B:B, B177, 'Placebo Males'!P:P, P177)</f>
        <v>-6</v>
      </c>
      <c r="AM177">
        <f>W177 - AVERAGEIFS('Placebo Males'!W:W, 'Placebo Males'!B:B, B177, 'Placebo Males'!P:P, P177)</f>
        <v>46.333333333333314</v>
      </c>
      <c r="AN177">
        <f>X177 - AVERAGEIFS('Placebo Males'!X:X, 'Placebo Males'!B:B, B177, 'Placebo Males'!P:P, P177)</f>
        <v>-2.6666666666666714</v>
      </c>
      <c r="AO177">
        <f>Y177-AVERAGEIFS('Placebo Males'!Y:Y,'Placebo Males'!B:B,B177,'Placebo Males'!P:P,P177)</f>
        <v>2.3333333333333428</v>
      </c>
      <c r="AP177">
        <f>Z177 - AVERAGEIFS('Placebo Males'!Z:Z, 'Placebo Males'!B:B, B177, 'Placebo Males'!P:P, P177)</f>
        <v>46.666666666666671</v>
      </c>
      <c r="AQ177">
        <f>AB177 - AVERAGEIFS('Placebo Males'!AB:AB, 'Placebo Males'!B:B, B177, 'Placebo Males'!P:P, P177)</f>
        <v>11</v>
      </c>
      <c r="AR177">
        <f>AC177 - AVERAGEIFS('Placebo Males'!AC:AC, 'Placebo Males'!B:B, B177, 'Placebo Males'!P:P, P177)</f>
        <v>32</v>
      </c>
      <c r="AS177">
        <f>AD177 - AVERAGEIFS('Placebo Males'!AD:AD, 'Placebo Males'!B:B, B177, 'Placebo Males'!P:P, P177)</f>
        <v>-242.79366666666664</v>
      </c>
      <c r="AT177">
        <f>AE177 - AVERAGEIFS('Placebo Males'!AE:AE, 'Placebo Males'!B:B, B177, 'Placebo Males'!P:P, P177)</f>
        <v>1.0845666666666642E-2</v>
      </c>
      <c r="AU177">
        <f>AF177 - AVERAGEIFS('Placebo Males'!AF:AF, 'Placebo Males'!B:B, B177, 'Placebo Males'!P:P, P177)</f>
        <v>0.10433666666666663</v>
      </c>
    </row>
    <row r="178" spans="1:47" x14ac:dyDescent="0.25">
      <c r="A178" t="s">
        <v>1378</v>
      </c>
      <c r="B178">
        <v>1014</v>
      </c>
      <c r="C178" t="s">
        <v>102</v>
      </c>
      <c r="D178">
        <v>35</v>
      </c>
      <c r="E178">
        <v>168.5</v>
      </c>
      <c r="F178">
        <v>65.5</v>
      </c>
      <c r="G178">
        <v>102.75</v>
      </c>
      <c r="H178">
        <v>52.5</v>
      </c>
      <c r="I178" t="s">
        <v>209</v>
      </c>
      <c r="J178" t="s">
        <v>104</v>
      </c>
      <c r="K178" t="s">
        <v>210</v>
      </c>
      <c r="L178" t="s">
        <v>160</v>
      </c>
      <c r="M178" t="s">
        <v>1201</v>
      </c>
      <c r="N178">
        <v>500</v>
      </c>
      <c r="O178" t="s">
        <v>1202</v>
      </c>
      <c r="P178">
        <v>3.5</v>
      </c>
      <c r="Q178" t="s">
        <v>113</v>
      </c>
      <c r="R178" t="s">
        <v>1201</v>
      </c>
      <c r="S178">
        <v>2080</v>
      </c>
      <c r="T178" t="s">
        <v>1236</v>
      </c>
      <c r="U178">
        <v>936</v>
      </c>
      <c r="V178">
        <v>173</v>
      </c>
      <c r="W178">
        <v>421</v>
      </c>
      <c r="X178">
        <v>92</v>
      </c>
      <c r="Y178">
        <v>200</v>
      </c>
      <c r="Z178">
        <v>129</v>
      </c>
      <c r="AA178" t="s">
        <v>108</v>
      </c>
      <c r="AB178">
        <v>58</v>
      </c>
      <c r="AC178">
        <v>64</v>
      </c>
      <c r="AD178">
        <v>503.19600000000003</v>
      </c>
      <c r="AE178">
        <v>0.15942000000000001</v>
      </c>
      <c r="AF178">
        <v>0.53805999999999998</v>
      </c>
      <c r="AH178">
        <v>1910</v>
      </c>
      <c r="AI178">
        <v>4.3255239999999999E-3</v>
      </c>
      <c r="AJ178">
        <f t="shared" si="2"/>
        <v>0.70655689794260013</v>
      </c>
      <c r="AK178">
        <f>U178 - AVERAGEIFS('Placebo Males'!U:U, 'Placebo Males'!B:B, B178, 'Placebo Males'!P:P, P178)</f>
        <v>13.333333333333371</v>
      </c>
      <c r="AL178">
        <f>V178 - AVERAGEIFS('Placebo Males'!V:V, 'Placebo Males'!B:B, B178, 'Placebo Males'!P:P, P178)</f>
        <v>-15</v>
      </c>
      <c r="AM178">
        <f>W178 - AVERAGEIFS('Placebo Males'!W:W, 'Placebo Males'!B:B, B178, 'Placebo Males'!P:P, P178)</f>
        <v>50.333333333333314</v>
      </c>
      <c r="AN178">
        <f>X178 - AVERAGEIFS('Placebo Males'!X:X, 'Placebo Males'!B:B, B178, 'Placebo Males'!P:P, P178)</f>
        <v>0.3333333333333286</v>
      </c>
      <c r="AO178">
        <f>Y178-AVERAGEIFS('Placebo Males'!Y:Y,'Placebo Males'!B:B,B178,'Placebo Males'!P:P,P178)</f>
        <v>-0.66666666666665719</v>
      </c>
      <c r="AP178">
        <f>Z178 - AVERAGEIFS('Placebo Males'!Z:Z, 'Placebo Males'!B:B, B178, 'Placebo Males'!P:P, P178)</f>
        <v>50.666666666666671</v>
      </c>
      <c r="AQ178">
        <f>AB178 - AVERAGEIFS('Placebo Males'!AB:AB, 'Placebo Males'!B:B, B178, 'Placebo Males'!P:P, P178)</f>
        <v>8</v>
      </c>
      <c r="AR178">
        <f>AC178 - AVERAGEIFS('Placebo Males'!AC:AC, 'Placebo Males'!B:B, B178, 'Placebo Males'!P:P, P178)</f>
        <v>36</v>
      </c>
      <c r="AS178">
        <f>AD178 - AVERAGEIFS('Placebo Males'!AD:AD, 'Placebo Males'!B:B, B178, 'Placebo Males'!P:P, P178)</f>
        <v>-247.30166666666662</v>
      </c>
      <c r="AT178">
        <f>AE178 - AVERAGEIFS('Placebo Males'!AE:AE, 'Placebo Males'!B:B, B178, 'Placebo Males'!P:P, P178)</f>
        <v>6.0866666666666569E-3</v>
      </c>
      <c r="AU178">
        <f>AF178 - AVERAGEIFS('Placebo Males'!AF:AF, 'Placebo Males'!B:B, B178, 'Placebo Males'!P:P, P178)</f>
        <v>0.10983066666666663</v>
      </c>
    </row>
    <row r="179" spans="1:47" x14ac:dyDescent="0.25">
      <c r="A179" t="s">
        <v>1379</v>
      </c>
      <c r="B179">
        <v>1014</v>
      </c>
      <c r="C179" t="s">
        <v>102</v>
      </c>
      <c r="D179">
        <v>35</v>
      </c>
      <c r="E179">
        <v>168.5</v>
      </c>
      <c r="F179">
        <v>65.5</v>
      </c>
      <c r="G179">
        <v>102.75</v>
      </c>
      <c r="H179">
        <v>52.5</v>
      </c>
      <c r="I179" t="s">
        <v>209</v>
      </c>
      <c r="J179" t="s">
        <v>104</v>
      </c>
      <c r="K179" t="s">
        <v>210</v>
      </c>
      <c r="L179" t="s">
        <v>160</v>
      </c>
      <c r="M179" t="s">
        <v>1201</v>
      </c>
      <c r="N179">
        <v>500</v>
      </c>
      <c r="O179" t="s">
        <v>1202</v>
      </c>
      <c r="P179">
        <v>3.5</v>
      </c>
      <c r="Q179" t="s">
        <v>113</v>
      </c>
      <c r="R179" t="s">
        <v>1201</v>
      </c>
      <c r="S179">
        <v>2080</v>
      </c>
      <c r="T179" t="s">
        <v>1236</v>
      </c>
      <c r="U179">
        <v>890</v>
      </c>
      <c r="V179">
        <v>185</v>
      </c>
      <c r="W179">
        <v>421</v>
      </c>
      <c r="X179">
        <v>79</v>
      </c>
      <c r="Y179">
        <v>208</v>
      </c>
      <c r="Z179">
        <v>134</v>
      </c>
      <c r="AA179" t="s">
        <v>108</v>
      </c>
      <c r="AB179">
        <v>57</v>
      </c>
      <c r="AC179">
        <v>73</v>
      </c>
      <c r="AD179">
        <v>500.86799999999999</v>
      </c>
      <c r="AE179">
        <v>0.202899</v>
      </c>
      <c r="AF179">
        <v>0.53702700000000003</v>
      </c>
      <c r="AH179">
        <v>1910</v>
      </c>
      <c r="AI179">
        <v>4.3255239999999999E-3</v>
      </c>
      <c r="AJ179">
        <f t="shared" si="2"/>
        <v>0.70655689794260013</v>
      </c>
      <c r="AK179">
        <f>U179 - AVERAGEIFS('Placebo Males'!U:U, 'Placebo Males'!B:B, B179, 'Placebo Males'!P:P, P179)</f>
        <v>-32.666666666666629</v>
      </c>
      <c r="AL179">
        <f>V179 - AVERAGEIFS('Placebo Males'!V:V, 'Placebo Males'!B:B, B179, 'Placebo Males'!P:P, P179)</f>
        <v>-3</v>
      </c>
      <c r="AM179">
        <f>W179 - AVERAGEIFS('Placebo Males'!W:W, 'Placebo Males'!B:B, B179, 'Placebo Males'!P:P, P179)</f>
        <v>50.333333333333314</v>
      </c>
      <c r="AN179">
        <f>X179 - AVERAGEIFS('Placebo Males'!X:X, 'Placebo Males'!B:B, B179, 'Placebo Males'!P:P, P179)</f>
        <v>-12.666666666666671</v>
      </c>
      <c r="AO179">
        <f>Y179-AVERAGEIFS('Placebo Males'!Y:Y,'Placebo Males'!B:B,B179,'Placebo Males'!P:P,P179)</f>
        <v>7.3333333333333428</v>
      </c>
      <c r="AP179">
        <f>Z179 - AVERAGEIFS('Placebo Males'!Z:Z, 'Placebo Males'!B:B, B179, 'Placebo Males'!P:P, P179)</f>
        <v>55.666666666666671</v>
      </c>
      <c r="AQ179">
        <f>AB179 - AVERAGEIFS('Placebo Males'!AB:AB, 'Placebo Males'!B:B, B179, 'Placebo Males'!P:P, P179)</f>
        <v>7</v>
      </c>
      <c r="AR179">
        <f>AC179 - AVERAGEIFS('Placebo Males'!AC:AC, 'Placebo Males'!B:B, B179, 'Placebo Males'!P:P, P179)</f>
        <v>45</v>
      </c>
      <c r="AS179">
        <f>AD179 - AVERAGEIFS('Placebo Males'!AD:AD, 'Placebo Males'!B:B, B179, 'Placebo Males'!P:P, P179)</f>
        <v>-249.62966666666665</v>
      </c>
      <c r="AT179">
        <f>AE179 - AVERAGEIFS('Placebo Males'!AE:AE, 'Placebo Males'!B:B, B179, 'Placebo Males'!P:P, P179)</f>
        <v>4.9565666666666647E-2</v>
      </c>
      <c r="AU179">
        <f>AF179 - AVERAGEIFS('Placebo Males'!AF:AF, 'Placebo Males'!B:B, B179, 'Placebo Males'!P:P, P179)</f>
        <v>0.10879766666666668</v>
      </c>
    </row>
    <row r="180" spans="1:47" x14ac:dyDescent="0.25">
      <c r="A180" t="s">
        <v>1380</v>
      </c>
      <c r="B180">
        <v>1017</v>
      </c>
      <c r="C180" t="s">
        <v>102</v>
      </c>
      <c r="D180">
        <v>21</v>
      </c>
      <c r="E180">
        <v>170.1</v>
      </c>
      <c r="F180">
        <v>74.599999999999994</v>
      </c>
      <c r="G180">
        <v>112.25</v>
      </c>
      <c r="H180">
        <v>57</v>
      </c>
      <c r="I180" t="s">
        <v>103</v>
      </c>
      <c r="J180" t="s">
        <v>104</v>
      </c>
      <c r="K180" t="s">
        <v>360</v>
      </c>
      <c r="L180" t="s">
        <v>106</v>
      </c>
      <c r="M180" t="s">
        <v>1201</v>
      </c>
      <c r="N180">
        <v>500</v>
      </c>
      <c r="O180" t="s">
        <v>1202</v>
      </c>
      <c r="P180">
        <v>4</v>
      </c>
      <c r="Q180" t="s">
        <v>113</v>
      </c>
      <c r="R180" t="s">
        <v>1201</v>
      </c>
      <c r="S180">
        <v>2080</v>
      </c>
      <c r="T180" t="s">
        <v>1236</v>
      </c>
      <c r="U180">
        <v>1124</v>
      </c>
      <c r="V180">
        <v>147</v>
      </c>
      <c r="W180">
        <v>470</v>
      </c>
      <c r="X180">
        <v>105</v>
      </c>
      <c r="Y180">
        <v>262</v>
      </c>
      <c r="Z180">
        <v>103</v>
      </c>
      <c r="AA180" t="s">
        <v>108</v>
      </c>
      <c r="AB180">
        <v>80</v>
      </c>
      <c r="AC180">
        <v>42</v>
      </c>
      <c r="AD180">
        <v>600.28099999999995</v>
      </c>
      <c r="AE180">
        <v>0.5</v>
      </c>
      <c r="AF180">
        <v>0.59232700000000005</v>
      </c>
      <c r="AH180">
        <v>1910</v>
      </c>
      <c r="AI180">
        <v>4.3255239999999999E-3</v>
      </c>
      <c r="AJ180">
        <f t="shared" si="2"/>
        <v>0.70655689794260013</v>
      </c>
      <c r="AK180">
        <f>U180 - AVERAGEIFS('Placebo Males'!U:U, 'Placebo Males'!B:B, B180, 'Placebo Males'!P:P, P180)</f>
        <v>145</v>
      </c>
      <c r="AL180">
        <f>V180 - AVERAGEIFS('Placebo Males'!V:V, 'Placebo Males'!B:B, B180, 'Placebo Males'!P:P, P180)</f>
        <v>-0.66666666666665719</v>
      </c>
      <c r="AM180">
        <f>W180 - AVERAGEIFS('Placebo Males'!W:W, 'Placebo Males'!B:B, B180, 'Placebo Males'!P:P, P180)</f>
        <v>75</v>
      </c>
      <c r="AN180">
        <f>X180 - AVERAGEIFS('Placebo Males'!X:X, 'Placebo Males'!B:B, B180, 'Placebo Males'!P:P, P180)</f>
        <v>4.6666666666666714</v>
      </c>
      <c r="AO180">
        <f>Y180-AVERAGEIFS('Placebo Males'!Y:Y,'Placebo Males'!B:B,B180,'Placebo Males'!P:P,P180)</f>
        <v>47</v>
      </c>
      <c r="AP180">
        <f>Z180 - AVERAGEIFS('Placebo Males'!Z:Z, 'Placebo Males'!B:B, B180, 'Placebo Males'!P:P, P180)</f>
        <v>23.333333333333329</v>
      </c>
      <c r="AQ180">
        <f>AB180 - AVERAGEIFS('Placebo Males'!AB:AB, 'Placebo Males'!B:B, B180, 'Placebo Males'!P:P, P180)</f>
        <v>27.666666666666664</v>
      </c>
      <c r="AR180">
        <f>AC180 - AVERAGEIFS('Placebo Males'!AC:AC, 'Placebo Males'!B:B, B180, 'Placebo Males'!P:P, P180)</f>
        <v>8</v>
      </c>
      <c r="AS180">
        <f>AD180 - AVERAGEIFS('Placebo Males'!AD:AD, 'Placebo Males'!B:B, B180, 'Placebo Males'!P:P, P180)</f>
        <v>-71.907333333333327</v>
      </c>
      <c r="AT180">
        <f>AE180 - AVERAGEIFS('Placebo Males'!AE:AE, 'Placebo Males'!B:B, B180, 'Placebo Males'!P:P, P180)</f>
        <v>0.29700899999999997</v>
      </c>
      <c r="AU180">
        <f>AF180 - AVERAGEIFS('Placebo Males'!AF:AF, 'Placebo Males'!B:B, B180, 'Placebo Males'!P:P, P180)</f>
        <v>0.14451133333333338</v>
      </c>
    </row>
    <row r="181" spans="1:47" x14ac:dyDescent="0.25">
      <c r="A181" t="s">
        <v>1381</v>
      </c>
      <c r="B181">
        <v>1017</v>
      </c>
      <c r="C181" t="s">
        <v>102</v>
      </c>
      <c r="D181">
        <v>21</v>
      </c>
      <c r="E181">
        <v>170.1</v>
      </c>
      <c r="F181">
        <v>74.599999999999994</v>
      </c>
      <c r="G181">
        <v>112.25</v>
      </c>
      <c r="H181">
        <v>57</v>
      </c>
      <c r="I181" t="s">
        <v>103</v>
      </c>
      <c r="J181" t="s">
        <v>104</v>
      </c>
      <c r="K181" t="s">
        <v>360</v>
      </c>
      <c r="L181" t="s">
        <v>106</v>
      </c>
      <c r="M181" t="s">
        <v>1201</v>
      </c>
      <c r="N181">
        <v>500</v>
      </c>
      <c r="O181" t="s">
        <v>1202</v>
      </c>
      <c r="P181">
        <v>4</v>
      </c>
      <c r="Q181" t="s">
        <v>113</v>
      </c>
      <c r="R181" t="s">
        <v>1201</v>
      </c>
      <c r="S181">
        <v>2080</v>
      </c>
      <c r="T181" t="s">
        <v>1236</v>
      </c>
      <c r="U181">
        <v>1086</v>
      </c>
      <c r="V181">
        <v>144</v>
      </c>
      <c r="W181">
        <v>467</v>
      </c>
      <c r="X181">
        <v>103</v>
      </c>
      <c r="Y181">
        <v>258</v>
      </c>
      <c r="Z181">
        <v>106</v>
      </c>
      <c r="AA181" t="s">
        <v>108</v>
      </c>
      <c r="AB181">
        <v>92</v>
      </c>
      <c r="AC181">
        <v>35</v>
      </c>
      <c r="AD181">
        <v>570.64099999999996</v>
      </c>
      <c r="AE181">
        <v>0.59615399999999996</v>
      </c>
      <c r="AF181">
        <v>0.58781700000000003</v>
      </c>
      <c r="AH181">
        <v>1890</v>
      </c>
      <c r="AI181">
        <v>4.2802309999999998E-3</v>
      </c>
      <c r="AJ181">
        <f t="shared" si="2"/>
        <v>0.70524571315232443</v>
      </c>
      <c r="AK181">
        <f>U181 - AVERAGEIFS('Placebo Males'!U:U, 'Placebo Males'!B:B, B181, 'Placebo Males'!P:P, P181)</f>
        <v>107</v>
      </c>
      <c r="AL181">
        <f>V181 - AVERAGEIFS('Placebo Males'!V:V, 'Placebo Males'!B:B, B181, 'Placebo Males'!P:P, P181)</f>
        <v>-3.6666666666666572</v>
      </c>
      <c r="AM181">
        <f>W181 - AVERAGEIFS('Placebo Males'!W:W, 'Placebo Males'!B:B, B181, 'Placebo Males'!P:P, P181)</f>
        <v>72</v>
      </c>
      <c r="AN181">
        <f>X181 - AVERAGEIFS('Placebo Males'!X:X, 'Placebo Males'!B:B, B181, 'Placebo Males'!P:P, P181)</f>
        <v>2.6666666666666714</v>
      </c>
      <c r="AO181">
        <f>Y181-AVERAGEIFS('Placebo Males'!Y:Y,'Placebo Males'!B:B,B181,'Placebo Males'!P:P,P181)</f>
        <v>43</v>
      </c>
      <c r="AP181">
        <f>Z181 - AVERAGEIFS('Placebo Males'!Z:Z, 'Placebo Males'!B:B, B181, 'Placebo Males'!P:P, P181)</f>
        <v>26.333333333333329</v>
      </c>
      <c r="AQ181">
        <f>AB181 - AVERAGEIFS('Placebo Males'!AB:AB, 'Placebo Males'!B:B, B181, 'Placebo Males'!P:P, P181)</f>
        <v>39.666666666666664</v>
      </c>
      <c r="AR181">
        <f>AC181 - AVERAGEIFS('Placebo Males'!AC:AC, 'Placebo Males'!B:B, B181, 'Placebo Males'!P:P, P181)</f>
        <v>1</v>
      </c>
      <c r="AS181">
        <f>AD181 - AVERAGEIFS('Placebo Males'!AD:AD, 'Placebo Males'!B:B, B181, 'Placebo Males'!P:P, P181)</f>
        <v>-101.54733333333331</v>
      </c>
      <c r="AT181">
        <f>AE181 - AVERAGEIFS('Placebo Males'!AE:AE, 'Placebo Males'!B:B, B181, 'Placebo Males'!P:P, P181)</f>
        <v>0.39316299999999993</v>
      </c>
      <c r="AU181">
        <f>AF181 - AVERAGEIFS('Placebo Males'!AF:AF, 'Placebo Males'!B:B, B181, 'Placebo Males'!P:P, P181)</f>
        <v>0.14000133333333337</v>
      </c>
    </row>
    <row r="182" spans="1:47" x14ac:dyDescent="0.25">
      <c r="A182" t="s">
        <v>1382</v>
      </c>
      <c r="B182">
        <v>1017</v>
      </c>
      <c r="C182" t="s">
        <v>102</v>
      </c>
      <c r="D182">
        <v>21</v>
      </c>
      <c r="E182">
        <v>170.1</v>
      </c>
      <c r="F182">
        <v>74.599999999999994</v>
      </c>
      <c r="G182">
        <v>112.25</v>
      </c>
      <c r="H182">
        <v>57</v>
      </c>
      <c r="I182" t="s">
        <v>103</v>
      </c>
      <c r="J182" t="s">
        <v>104</v>
      </c>
      <c r="K182" t="s">
        <v>360</v>
      </c>
      <c r="L182" t="s">
        <v>106</v>
      </c>
      <c r="M182" t="s">
        <v>1201</v>
      </c>
      <c r="N182">
        <v>500</v>
      </c>
      <c r="O182" t="s">
        <v>1202</v>
      </c>
      <c r="P182">
        <v>4</v>
      </c>
      <c r="Q182" t="s">
        <v>113</v>
      </c>
      <c r="R182" t="s">
        <v>1201</v>
      </c>
      <c r="S182">
        <v>2080</v>
      </c>
      <c r="T182" t="s">
        <v>1236</v>
      </c>
      <c r="U182">
        <v>1069</v>
      </c>
      <c r="V182">
        <v>145</v>
      </c>
      <c r="W182">
        <v>469</v>
      </c>
      <c r="X182">
        <v>104</v>
      </c>
      <c r="Y182">
        <v>260</v>
      </c>
      <c r="Z182">
        <v>105</v>
      </c>
      <c r="AA182" t="s">
        <v>108</v>
      </c>
      <c r="AB182">
        <v>87</v>
      </c>
      <c r="AC182">
        <v>38</v>
      </c>
      <c r="AD182">
        <v>573.35599999999999</v>
      </c>
      <c r="AE182">
        <v>0.49090899999999998</v>
      </c>
      <c r="AF182">
        <v>0.59156799999999998</v>
      </c>
      <c r="AH182">
        <v>1890</v>
      </c>
      <c r="AI182">
        <v>4.2802309999999998E-3</v>
      </c>
      <c r="AJ182">
        <f t="shared" si="2"/>
        <v>0.70524571315232443</v>
      </c>
      <c r="AK182">
        <f>U182 - AVERAGEIFS('Placebo Males'!U:U, 'Placebo Males'!B:B, B182, 'Placebo Males'!P:P, P182)</f>
        <v>90</v>
      </c>
      <c r="AL182">
        <f>V182 - AVERAGEIFS('Placebo Males'!V:V, 'Placebo Males'!B:B, B182, 'Placebo Males'!P:P, P182)</f>
        <v>-2.6666666666666572</v>
      </c>
      <c r="AM182">
        <f>W182 - AVERAGEIFS('Placebo Males'!W:W, 'Placebo Males'!B:B, B182, 'Placebo Males'!P:P, P182)</f>
        <v>74</v>
      </c>
      <c r="AN182">
        <f>X182 - AVERAGEIFS('Placebo Males'!X:X, 'Placebo Males'!B:B, B182, 'Placebo Males'!P:P, P182)</f>
        <v>3.6666666666666714</v>
      </c>
      <c r="AO182">
        <f>Y182-AVERAGEIFS('Placebo Males'!Y:Y,'Placebo Males'!B:B,B182,'Placebo Males'!P:P,P182)</f>
        <v>45</v>
      </c>
      <c r="AP182">
        <f>Z182 - AVERAGEIFS('Placebo Males'!Z:Z, 'Placebo Males'!B:B, B182, 'Placebo Males'!P:P, P182)</f>
        <v>25.333333333333329</v>
      </c>
      <c r="AQ182">
        <f>AB182 - AVERAGEIFS('Placebo Males'!AB:AB, 'Placebo Males'!B:B, B182, 'Placebo Males'!P:P, P182)</f>
        <v>34.666666666666664</v>
      </c>
      <c r="AR182">
        <f>AC182 - AVERAGEIFS('Placebo Males'!AC:AC, 'Placebo Males'!B:B, B182, 'Placebo Males'!P:P, P182)</f>
        <v>4</v>
      </c>
      <c r="AS182">
        <f>AD182 - AVERAGEIFS('Placebo Males'!AD:AD, 'Placebo Males'!B:B, B182, 'Placebo Males'!P:P, P182)</f>
        <v>-98.832333333333281</v>
      </c>
      <c r="AT182">
        <f>AE182 - AVERAGEIFS('Placebo Males'!AE:AE, 'Placebo Males'!B:B, B182, 'Placebo Males'!P:P, P182)</f>
        <v>0.28791800000000001</v>
      </c>
      <c r="AU182">
        <f>AF182 - AVERAGEIFS('Placebo Males'!AF:AF, 'Placebo Males'!B:B, B182, 'Placebo Males'!P:P, P182)</f>
        <v>0.14375233333333332</v>
      </c>
    </row>
    <row r="183" spans="1:47" x14ac:dyDescent="0.25">
      <c r="A183" t="s">
        <v>1383</v>
      </c>
      <c r="B183">
        <v>1017</v>
      </c>
      <c r="C183" t="s">
        <v>102</v>
      </c>
      <c r="D183">
        <v>21</v>
      </c>
      <c r="E183">
        <v>170.1</v>
      </c>
      <c r="F183">
        <v>74.599999999999994</v>
      </c>
      <c r="G183">
        <v>112.25</v>
      </c>
      <c r="H183">
        <v>57</v>
      </c>
      <c r="I183" t="s">
        <v>103</v>
      </c>
      <c r="J183" t="s">
        <v>104</v>
      </c>
      <c r="K183" t="s">
        <v>360</v>
      </c>
      <c r="L183" t="s">
        <v>106</v>
      </c>
      <c r="M183" t="s">
        <v>1201</v>
      </c>
      <c r="N183">
        <v>500</v>
      </c>
      <c r="O183" t="s">
        <v>1202</v>
      </c>
      <c r="P183">
        <v>3.5</v>
      </c>
      <c r="Q183" t="s">
        <v>113</v>
      </c>
      <c r="R183" t="s">
        <v>1201</v>
      </c>
      <c r="S183">
        <v>2060</v>
      </c>
      <c r="T183" t="s">
        <v>1236</v>
      </c>
      <c r="U183">
        <v>1082</v>
      </c>
      <c r="V183">
        <v>147</v>
      </c>
      <c r="W183">
        <v>473</v>
      </c>
      <c r="X183">
        <v>103</v>
      </c>
      <c r="Y183">
        <v>265</v>
      </c>
      <c r="Z183">
        <v>105</v>
      </c>
      <c r="AA183" t="s">
        <v>108</v>
      </c>
      <c r="AB183">
        <v>85</v>
      </c>
      <c r="AC183">
        <v>44</v>
      </c>
      <c r="AD183">
        <v>589.13499999999999</v>
      </c>
      <c r="AE183">
        <v>0.56363600000000003</v>
      </c>
      <c r="AF183">
        <v>0.59887199999999996</v>
      </c>
      <c r="AH183">
        <v>1890</v>
      </c>
      <c r="AI183">
        <v>4.2802309999999998E-3</v>
      </c>
      <c r="AJ183">
        <f t="shared" si="2"/>
        <v>0.70524571315232443</v>
      </c>
      <c r="AK183">
        <f>U183 - AVERAGEIFS('Placebo Males'!U:U, 'Placebo Males'!B:B, B183, 'Placebo Males'!P:P, P183)</f>
        <v>97</v>
      </c>
      <c r="AL183">
        <f>V183 - AVERAGEIFS('Placebo Males'!V:V, 'Placebo Males'!B:B, B183, 'Placebo Males'!P:P, P183)</f>
        <v>2.6666666666666572</v>
      </c>
      <c r="AM183">
        <f>W183 - AVERAGEIFS('Placebo Males'!W:W, 'Placebo Males'!B:B, B183, 'Placebo Males'!P:P, P183)</f>
        <v>80.666666666666686</v>
      </c>
      <c r="AN183">
        <f>X183 - AVERAGEIFS('Placebo Males'!X:X, 'Placebo Males'!B:B, B183, 'Placebo Males'!P:P, P183)</f>
        <v>2</v>
      </c>
      <c r="AO183">
        <f>Y183-AVERAGEIFS('Placebo Males'!Y:Y,'Placebo Males'!B:B,B183,'Placebo Males'!P:P,P183)</f>
        <v>50.333333333333343</v>
      </c>
      <c r="AP183">
        <f>Z183 - AVERAGEIFS('Placebo Males'!Z:Z, 'Placebo Males'!B:B, B183, 'Placebo Males'!P:P, P183)</f>
        <v>28.333333333333329</v>
      </c>
      <c r="AQ183">
        <f>AB183 - AVERAGEIFS('Placebo Males'!AB:AB, 'Placebo Males'!B:B, B183, 'Placebo Males'!P:P, P183)</f>
        <v>32.666666666666664</v>
      </c>
      <c r="AR183">
        <f>AC183 - AVERAGEIFS('Placebo Males'!AC:AC, 'Placebo Males'!B:B, B183, 'Placebo Males'!P:P, P183)</f>
        <v>12</v>
      </c>
      <c r="AS183">
        <f>AD183 - AVERAGEIFS('Placebo Males'!AD:AD, 'Placebo Males'!B:B, B183, 'Placebo Males'!P:P, P183)</f>
        <v>-110.83799999999997</v>
      </c>
      <c r="AT183">
        <f>AE183 - AVERAGEIFS('Placebo Males'!AE:AE, 'Placebo Males'!B:B, B183, 'Placebo Males'!P:P, P183)</f>
        <v>0.38108799999999998</v>
      </c>
      <c r="AU183">
        <f>AF183 - AVERAGEIFS('Placebo Males'!AF:AF, 'Placebo Males'!B:B, B183, 'Placebo Males'!P:P, P183)</f>
        <v>0.15311866666666657</v>
      </c>
    </row>
    <row r="184" spans="1:47" x14ac:dyDescent="0.25">
      <c r="A184" t="s">
        <v>1384</v>
      </c>
      <c r="B184">
        <v>1017</v>
      </c>
      <c r="C184" t="s">
        <v>102</v>
      </c>
      <c r="D184">
        <v>21</v>
      </c>
      <c r="E184">
        <v>170.1</v>
      </c>
      <c r="F184">
        <v>74.599999999999994</v>
      </c>
      <c r="G184">
        <v>112.25</v>
      </c>
      <c r="H184">
        <v>57</v>
      </c>
      <c r="I184" t="s">
        <v>103</v>
      </c>
      <c r="J184" t="s">
        <v>104</v>
      </c>
      <c r="K184" t="s">
        <v>360</v>
      </c>
      <c r="L184" t="s">
        <v>106</v>
      </c>
      <c r="M184" t="s">
        <v>1201</v>
      </c>
      <c r="N184">
        <v>500</v>
      </c>
      <c r="O184" t="s">
        <v>1202</v>
      </c>
      <c r="P184">
        <v>3.5</v>
      </c>
      <c r="Q184" t="s">
        <v>113</v>
      </c>
      <c r="R184" t="s">
        <v>1201</v>
      </c>
      <c r="S184">
        <v>2060</v>
      </c>
      <c r="T184" t="s">
        <v>1236</v>
      </c>
      <c r="U184">
        <v>1092</v>
      </c>
      <c r="V184">
        <v>146</v>
      </c>
      <c r="W184">
        <v>477</v>
      </c>
      <c r="X184">
        <v>101</v>
      </c>
      <c r="Y184">
        <v>268</v>
      </c>
      <c r="Z184">
        <v>108</v>
      </c>
      <c r="AA184" t="s">
        <v>108</v>
      </c>
      <c r="AB184">
        <v>89</v>
      </c>
      <c r="AC184">
        <v>43</v>
      </c>
      <c r="AD184">
        <v>581.33299999999997</v>
      </c>
      <c r="AE184">
        <v>0.53448300000000004</v>
      </c>
      <c r="AF184">
        <v>0.60472700000000001</v>
      </c>
      <c r="AH184">
        <v>1870</v>
      </c>
      <c r="AI184">
        <v>4.2349370000000002E-3</v>
      </c>
      <c r="AJ184">
        <f t="shared" si="2"/>
        <v>0.70391709172867523</v>
      </c>
      <c r="AK184">
        <f>U184 - AVERAGEIFS('Placebo Males'!U:U, 'Placebo Males'!B:B, B184, 'Placebo Males'!P:P, P184)</f>
        <v>107</v>
      </c>
      <c r="AL184">
        <f>V184 - AVERAGEIFS('Placebo Males'!V:V, 'Placebo Males'!B:B, B184, 'Placebo Males'!P:P, P184)</f>
        <v>1.6666666666666572</v>
      </c>
      <c r="AM184">
        <f>W184 - AVERAGEIFS('Placebo Males'!W:W, 'Placebo Males'!B:B, B184, 'Placebo Males'!P:P, P184)</f>
        <v>84.666666666666686</v>
      </c>
      <c r="AN184">
        <f>X184 - AVERAGEIFS('Placebo Males'!X:X, 'Placebo Males'!B:B, B184, 'Placebo Males'!P:P, P184)</f>
        <v>0</v>
      </c>
      <c r="AO184">
        <f>Y184-AVERAGEIFS('Placebo Males'!Y:Y,'Placebo Males'!B:B,B184,'Placebo Males'!P:P,P184)</f>
        <v>53.333333333333343</v>
      </c>
      <c r="AP184">
        <f>Z184 - AVERAGEIFS('Placebo Males'!Z:Z, 'Placebo Males'!B:B, B184, 'Placebo Males'!P:P, P184)</f>
        <v>31.333333333333329</v>
      </c>
      <c r="AQ184">
        <f>AB184 - AVERAGEIFS('Placebo Males'!AB:AB, 'Placebo Males'!B:B, B184, 'Placebo Males'!P:P, P184)</f>
        <v>36.666666666666664</v>
      </c>
      <c r="AR184">
        <f>AC184 - AVERAGEIFS('Placebo Males'!AC:AC, 'Placebo Males'!B:B, B184, 'Placebo Males'!P:P, P184)</f>
        <v>11</v>
      </c>
      <c r="AS184">
        <f>AD184 - AVERAGEIFS('Placebo Males'!AD:AD, 'Placebo Males'!B:B, B184, 'Placebo Males'!P:P, P184)</f>
        <v>-118.63999999999999</v>
      </c>
      <c r="AT184">
        <f>AE184 - AVERAGEIFS('Placebo Males'!AE:AE, 'Placebo Males'!B:B, B184, 'Placebo Males'!P:P, P184)</f>
        <v>0.351935</v>
      </c>
      <c r="AU184">
        <f>AF184 - AVERAGEIFS('Placebo Males'!AF:AF, 'Placebo Males'!B:B, B184, 'Placebo Males'!P:P, P184)</f>
        <v>0.15897366666666662</v>
      </c>
    </row>
    <row r="185" spans="1:47" x14ac:dyDescent="0.25">
      <c r="A185" t="s">
        <v>1385</v>
      </c>
      <c r="B185">
        <v>1017</v>
      </c>
      <c r="C185" t="s">
        <v>102</v>
      </c>
      <c r="D185">
        <v>21</v>
      </c>
      <c r="E185">
        <v>170.1</v>
      </c>
      <c r="F185">
        <v>74.599999999999994</v>
      </c>
      <c r="G185">
        <v>112.25</v>
      </c>
      <c r="H185">
        <v>57</v>
      </c>
      <c r="I185" t="s">
        <v>103</v>
      </c>
      <c r="J185" t="s">
        <v>104</v>
      </c>
      <c r="K185" t="s">
        <v>360</v>
      </c>
      <c r="L185" t="s">
        <v>106</v>
      </c>
      <c r="M185" t="s">
        <v>1201</v>
      </c>
      <c r="N185">
        <v>500</v>
      </c>
      <c r="O185" t="s">
        <v>1202</v>
      </c>
      <c r="P185">
        <v>3.5</v>
      </c>
      <c r="Q185" t="s">
        <v>113</v>
      </c>
      <c r="R185" t="s">
        <v>1201</v>
      </c>
      <c r="S185">
        <v>2060</v>
      </c>
      <c r="T185" t="s">
        <v>1236</v>
      </c>
      <c r="U185">
        <v>1158</v>
      </c>
      <c r="V185">
        <v>151</v>
      </c>
      <c r="W185">
        <v>470</v>
      </c>
      <c r="X185">
        <v>101</v>
      </c>
      <c r="Y185">
        <v>268</v>
      </c>
      <c r="Z185">
        <v>101</v>
      </c>
      <c r="AA185" t="s">
        <v>108</v>
      </c>
      <c r="AB185">
        <v>82</v>
      </c>
      <c r="AC185">
        <v>45</v>
      </c>
      <c r="AD185">
        <v>605.70299999999997</v>
      </c>
      <c r="AE185">
        <v>0.56603800000000004</v>
      </c>
      <c r="AF185">
        <v>0.59891000000000005</v>
      </c>
      <c r="AH185">
        <v>1870</v>
      </c>
      <c r="AI185">
        <v>4.2349370000000002E-3</v>
      </c>
      <c r="AJ185">
        <f t="shared" si="2"/>
        <v>0.70391709172867523</v>
      </c>
      <c r="AK185">
        <f>U185 - AVERAGEIFS('Placebo Males'!U:U, 'Placebo Males'!B:B, B185, 'Placebo Males'!P:P, P185)</f>
        <v>173</v>
      </c>
      <c r="AL185">
        <f>V185 - AVERAGEIFS('Placebo Males'!V:V, 'Placebo Males'!B:B, B185, 'Placebo Males'!P:P, P185)</f>
        <v>6.6666666666666572</v>
      </c>
      <c r="AM185">
        <f>W185 - AVERAGEIFS('Placebo Males'!W:W, 'Placebo Males'!B:B, B185, 'Placebo Males'!P:P, P185)</f>
        <v>77.666666666666686</v>
      </c>
      <c r="AN185">
        <f>X185 - AVERAGEIFS('Placebo Males'!X:X, 'Placebo Males'!B:B, B185, 'Placebo Males'!P:P, P185)</f>
        <v>0</v>
      </c>
      <c r="AO185">
        <f>Y185-AVERAGEIFS('Placebo Males'!Y:Y,'Placebo Males'!B:B,B185,'Placebo Males'!P:P,P185)</f>
        <v>53.333333333333343</v>
      </c>
      <c r="AP185">
        <f>Z185 - AVERAGEIFS('Placebo Males'!Z:Z, 'Placebo Males'!B:B, B185, 'Placebo Males'!P:P, P185)</f>
        <v>24.333333333333329</v>
      </c>
      <c r="AQ185">
        <f>AB185 - AVERAGEIFS('Placebo Males'!AB:AB, 'Placebo Males'!B:B, B185, 'Placebo Males'!P:P, P185)</f>
        <v>29.666666666666664</v>
      </c>
      <c r="AR185">
        <f>AC185 - AVERAGEIFS('Placebo Males'!AC:AC, 'Placebo Males'!B:B, B185, 'Placebo Males'!P:P, P185)</f>
        <v>13</v>
      </c>
      <c r="AS185">
        <f>AD185 - AVERAGEIFS('Placebo Males'!AD:AD, 'Placebo Males'!B:B, B185, 'Placebo Males'!P:P, P185)</f>
        <v>-94.269999999999982</v>
      </c>
      <c r="AT185">
        <f>AE185 - AVERAGEIFS('Placebo Males'!AE:AE, 'Placebo Males'!B:B, B185, 'Placebo Males'!P:P, P185)</f>
        <v>0.38349</v>
      </c>
      <c r="AU185">
        <f>AF185 - AVERAGEIFS('Placebo Males'!AF:AF, 'Placebo Males'!B:B, B185, 'Placebo Males'!P:P, P185)</f>
        <v>0.15315666666666666</v>
      </c>
    </row>
    <row r="186" spans="1:47" x14ac:dyDescent="0.25">
      <c r="A186" t="s">
        <v>1386</v>
      </c>
      <c r="B186">
        <v>1016</v>
      </c>
      <c r="C186" t="s">
        <v>102</v>
      </c>
      <c r="D186">
        <v>25</v>
      </c>
      <c r="E186">
        <v>177.5</v>
      </c>
      <c r="F186">
        <v>78.099999999999994</v>
      </c>
      <c r="G186">
        <v>115.25</v>
      </c>
      <c r="H186">
        <v>59</v>
      </c>
      <c r="I186" t="s">
        <v>103</v>
      </c>
      <c r="J186" t="s">
        <v>104</v>
      </c>
      <c r="K186" t="s">
        <v>310</v>
      </c>
      <c r="L186" t="s">
        <v>460</v>
      </c>
      <c r="M186" t="s">
        <v>1201</v>
      </c>
      <c r="N186">
        <v>500</v>
      </c>
      <c r="O186" t="s">
        <v>1202</v>
      </c>
      <c r="P186">
        <v>4</v>
      </c>
      <c r="Q186" t="s">
        <v>113</v>
      </c>
      <c r="R186" t="s">
        <v>1201</v>
      </c>
      <c r="S186">
        <v>2050</v>
      </c>
      <c r="T186" t="s">
        <v>1236</v>
      </c>
      <c r="U186">
        <v>1035</v>
      </c>
      <c r="V186">
        <v>156</v>
      </c>
      <c r="W186">
        <v>414</v>
      </c>
      <c r="X186">
        <v>111</v>
      </c>
      <c r="Y186">
        <v>201</v>
      </c>
      <c r="Z186">
        <v>102</v>
      </c>
      <c r="AA186" t="s">
        <v>108</v>
      </c>
      <c r="AB186">
        <v>57</v>
      </c>
      <c r="AC186">
        <v>39</v>
      </c>
      <c r="AD186">
        <v>547.38099999999997</v>
      </c>
      <c r="AE186">
        <v>0.13114799999999999</v>
      </c>
      <c r="AF186">
        <v>0.48721999999999999</v>
      </c>
      <c r="AH186">
        <v>1870</v>
      </c>
      <c r="AI186">
        <v>4.2349370000000002E-3</v>
      </c>
      <c r="AJ186">
        <f t="shared" si="2"/>
        <v>0.70391709172867523</v>
      </c>
      <c r="AK186">
        <f>U186 - AVERAGEIFS('Placebo Males'!U:U, 'Placebo Males'!B:B, B186, 'Placebo Males'!P:P, P186)</f>
        <v>-8.6666666666667425</v>
      </c>
      <c r="AL186">
        <f>V186 - AVERAGEIFS('Placebo Males'!V:V, 'Placebo Males'!B:B, B186, 'Placebo Males'!P:P, P186)</f>
        <v>2.6666666666666572</v>
      </c>
      <c r="AM186">
        <f>W186 - AVERAGEIFS('Placebo Males'!W:W, 'Placebo Males'!B:B, B186, 'Placebo Males'!P:P, P186)</f>
        <v>55</v>
      </c>
      <c r="AN186">
        <f>X186 - AVERAGEIFS('Placebo Males'!X:X, 'Placebo Males'!B:B, B186, 'Placebo Males'!P:P, P186)</f>
        <v>11.666666666666671</v>
      </c>
      <c r="AO186">
        <f>Y186-AVERAGEIFS('Placebo Males'!Y:Y,'Placebo Males'!B:B,B186,'Placebo Males'!P:P,P186)</f>
        <v>17.666666666666657</v>
      </c>
      <c r="AP186">
        <f>Z186 - AVERAGEIFS('Placebo Males'!Z:Z, 'Placebo Males'!B:B, B186, 'Placebo Males'!P:P, P186)</f>
        <v>25.666666666666671</v>
      </c>
      <c r="AQ186">
        <f>AB186 - AVERAGEIFS('Placebo Males'!AB:AB, 'Placebo Males'!B:B, B186, 'Placebo Males'!P:P, P186)</f>
        <v>16.666666666666664</v>
      </c>
      <c r="AR186">
        <f>AC186 - AVERAGEIFS('Placebo Males'!AC:AC, 'Placebo Males'!B:B, B186, 'Placebo Males'!P:P, P186)</f>
        <v>9</v>
      </c>
      <c r="AS186">
        <f>AD186 - AVERAGEIFS('Placebo Males'!AD:AD, 'Placebo Males'!B:B, B186, 'Placebo Males'!P:P, P186)</f>
        <v>-102.58733333333328</v>
      </c>
      <c r="AT186">
        <f>AE186 - AVERAGEIFS('Placebo Males'!AE:AE, 'Placebo Males'!B:B, B186, 'Placebo Males'!P:P, P186)</f>
        <v>8.8940199999999997E-2</v>
      </c>
      <c r="AU186">
        <f>AF186 - AVERAGEIFS('Placebo Males'!AF:AF, 'Placebo Males'!B:B, B186, 'Placebo Males'!P:P, P186)</f>
        <v>0.146652</v>
      </c>
    </row>
    <row r="187" spans="1:47" x14ac:dyDescent="0.25">
      <c r="A187" t="s">
        <v>1387</v>
      </c>
      <c r="B187">
        <v>1016</v>
      </c>
      <c r="C187" t="s">
        <v>102</v>
      </c>
      <c r="D187">
        <v>25</v>
      </c>
      <c r="E187">
        <v>177.5</v>
      </c>
      <c r="F187">
        <v>78.099999999999994</v>
      </c>
      <c r="G187">
        <v>115.25</v>
      </c>
      <c r="H187">
        <v>59</v>
      </c>
      <c r="I187" t="s">
        <v>103</v>
      </c>
      <c r="J187" t="s">
        <v>104</v>
      </c>
      <c r="K187" t="s">
        <v>310</v>
      </c>
      <c r="L187" t="s">
        <v>460</v>
      </c>
      <c r="M187" t="s">
        <v>1201</v>
      </c>
      <c r="N187">
        <v>500</v>
      </c>
      <c r="O187" t="s">
        <v>1202</v>
      </c>
      <c r="P187">
        <v>4</v>
      </c>
      <c r="Q187" t="s">
        <v>113</v>
      </c>
      <c r="R187" t="s">
        <v>1201</v>
      </c>
      <c r="S187">
        <v>2050</v>
      </c>
      <c r="T187" t="s">
        <v>1236</v>
      </c>
      <c r="U187">
        <v>1029</v>
      </c>
      <c r="V187">
        <v>154</v>
      </c>
      <c r="W187">
        <v>418</v>
      </c>
      <c r="X187">
        <v>101</v>
      </c>
      <c r="Y187">
        <v>208</v>
      </c>
      <c r="Z187">
        <v>109</v>
      </c>
      <c r="AA187" t="s">
        <v>108</v>
      </c>
      <c r="AB187">
        <v>53</v>
      </c>
      <c r="AC187">
        <v>44</v>
      </c>
      <c r="AD187">
        <v>545.12300000000005</v>
      </c>
      <c r="AE187">
        <v>0.16128999999999999</v>
      </c>
      <c r="AF187">
        <v>0.47287299999999999</v>
      </c>
      <c r="AH187">
        <v>1860</v>
      </c>
      <c r="AI187">
        <v>4.2122899999999996E-3</v>
      </c>
      <c r="AJ187">
        <f t="shared" si="2"/>
        <v>0.70324612917241902</v>
      </c>
      <c r="AK187">
        <f>U187 - AVERAGEIFS('Placebo Males'!U:U, 'Placebo Males'!B:B, B187, 'Placebo Males'!P:P, P187)</f>
        <v>-14.666666666666742</v>
      </c>
      <c r="AL187">
        <f>V187 - AVERAGEIFS('Placebo Males'!V:V, 'Placebo Males'!B:B, B187, 'Placebo Males'!P:P, P187)</f>
        <v>0.66666666666665719</v>
      </c>
      <c r="AM187">
        <f>W187 - AVERAGEIFS('Placebo Males'!W:W, 'Placebo Males'!B:B, B187, 'Placebo Males'!P:P, P187)</f>
        <v>59</v>
      </c>
      <c r="AN187">
        <f>X187 - AVERAGEIFS('Placebo Males'!X:X, 'Placebo Males'!B:B, B187, 'Placebo Males'!P:P, P187)</f>
        <v>1.6666666666666714</v>
      </c>
      <c r="AO187">
        <f>Y187-AVERAGEIFS('Placebo Males'!Y:Y,'Placebo Males'!B:B,B187,'Placebo Males'!P:P,P187)</f>
        <v>24.666666666666657</v>
      </c>
      <c r="AP187">
        <f>Z187 - AVERAGEIFS('Placebo Males'!Z:Z, 'Placebo Males'!B:B, B187, 'Placebo Males'!P:P, P187)</f>
        <v>32.666666666666671</v>
      </c>
      <c r="AQ187">
        <f>AB187 - AVERAGEIFS('Placebo Males'!AB:AB, 'Placebo Males'!B:B, B187, 'Placebo Males'!P:P, P187)</f>
        <v>12.666666666666664</v>
      </c>
      <c r="AR187">
        <f>AC187 - AVERAGEIFS('Placebo Males'!AC:AC, 'Placebo Males'!B:B, B187, 'Placebo Males'!P:P, P187)</f>
        <v>14</v>
      </c>
      <c r="AS187">
        <f>AD187 - AVERAGEIFS('Placebo Males'!AD:AD, 'Placebo Males'!B:B, B187, 'Placebo Males'!P:P, P187)</f>
        <v>-104.8453333333332</v>
      </c>
      <c r="AT187">
        <f>AE187 - AVERAGEIFS('Placebo Males'!AE:AE, 'Placebo Males'!B:B, B187, 'Placebo Males'!P:P, P187)</f>
        <v>0.1190822</v>
      </c>
      <c r="AU187">
        <f>AF187 - AVERAGEIFS('Placebo Males'!AF:AF, 'Placebo Males'!B:B, B187, 'Placebo Males'!P:P, P187)</f>
        <v>0.13230500000000001</v>
      </c>
    </row>
    <row r="188" spans="1:47" x14ac:dyDescent="0.25">
      <c r="A188" t="s">
        <v>1388</v>
      </c>
      <c r="B188">
        <v>1016</v>
      </c>
      <c r="C188" t="s">
        <v>102</v>
      </c>
      <c r="D188">
        <v>25</v>
      </c>
      <c r="E188">
        <v>177.5</v>
      </c>
      <c r="F188">
        <v>78.099999999999994</v>
      </c>
      <c r="G188">
        <v>115.25</v>
      </c>
      <c r="H188">
        <v>59</v>
      </c>
      <c r="I188" t="s">
        <v>103</v>
      </c>
      <c r="J188" t="s">
        <v>104</v>
      </c>
      <c r="K188" t="s">
        <v>310</v>
      </c>
      <c r="L188" t="s">
        <v>460</v>
      </c>
      <c r="M188" t="s">
        <v>1201</v>
      </c>
      <c r="N188">
        <v>500</v>
      </c>
      <c r="O188" t="s">
        <v>1202</v>
      </c>
      <c r="P188">
        <v>4</v>
      </c>
      <c r="Q188" t="s">
        <v>113</v>
      </c>
      <c r="R188" t="s">
        <v>1201</v>
      </c>
      <c r="S188">
        <v>2050</v>
      </c>
      <c r="T188" t="s">
        <v>1236</v>
      </c>
      <c r="U188">
        <v>1035</v>
      </c>
      <c r="V188">
        <v>154</v>
      </c>
      <c r="W188">
        <v>416</v>
      </c>
      <c r="X188">
        <v>102</v>
      </c>
      <c r="Y188">
        <v>206</v>
      </c>
      <c r="Z188">
        <v>108</v>
      </c>
      <c r="AA188" t="s">
        <v>108</v>
      </c>
      <c r="AB188">
        <v>58</v>
      </c>
      <c r="AC188">
        <v>40</v>
      </c>
      <c r="AD188">
        <v>522.23699999999997</v>
      </c>
      <c r="AE188">
        <v>0.15</v>
      </c>
      <c r="AF188">
        <v>0.47781299999999999</v>
      </c>
      <c r="AH188">
        <v>1860</v>
      </c>
      <c r="AI188">
        <v>4.2122899999999996E-3</v>
      </c>
      <c r="AJ188">
        <f t="shared" si="2"/>
        <v>0.70324612917241902</v>
      </c>
      <c r="AK188">
        <f>U188 - AVERAGEIFS('Placebo Males'!U:U, 'Placebo Males'!B:B, B188, 'Placebo Males'!P:P, P188)</f>
        <v>-8.6666666666667425</v>
      </c>
      <c r="AL188">
        <f>V188 - AVERAGEIFS('Placebo Males'!V:V, 'Placebo Males'!B:B, B188, 'Placebo Males'!P:P, P188)</f>
        <v>0.66666666666665719</v>
      </c>
      <c r="AM188">
        <f>W188 - AVERAGEIFS('Placebo Males'!W:W, 'Placebo Males'!B:B, B188, 'Placebo Males'!P:P, P188)</f>
        <v>57</v>
      </c>
      <c r="AN188">
        <f>X188 - AVERAGEIFS('Placebo Males'!X:X, 'Placebo Males'!B:B, B188, 'Placebo Males'!P:P, P188)</f>
        <v>2.6666666666666714</v>
      </c>
      <c r="AO188">
        <f>Y188-AVERAGEIFS('Placebo Males'!Y:Y,'Placebo Males'!B:B,B188,'Placebo Males'!P:P,P188)</f>
        <v>22.666666666666657</v>
      </c>
      <c r="AP188">
        <f>Z188 - AVERAGEIFS('Placebo Males'!Z:Z, 'Placebo Males'!B:B, B188, 'Placebo Males'!P:P, P188)</f>
        <v>31.666666666666671</v>
      </c>
      <c r="AQ188">
        <f>AB188 - AVERAGEIFS('Placebo Males'!AB:AB, 'Placebo Males'!B:B, B188, 'Placebo Males'!P:P, P188)</f>
        <v>17.666666666666664</v>
      </c>
      <c r="AR188">
        <f>AC188 - AVERAGEIFS('Placebo Males'!AC:AC, 'Placebo Males'!B:B, B188, 'Placebo Males'!P:P, P188)</f>
        <v>10</v>
      </c>
      <c r="AS188">
        <f>AD188 - AVERAGEIFS('Placebo Males'!AD:AD, 'Placebo Males'!B:B, B188, 'Placebo Males'!P:P, P188)</f>
        <v>-127.73133333333328</v>
      </c>
      <c r="AT188">
        <f>AE188 - AVERAGEIFS('Placebo Males'!AE:AE, 'Placebo Males'!B:B, B188, 'Placebo Males'!P:P, P188)</f>
        <v>0.1077922</v>
      </c>
      <c r="AU188">
        <f>AF188 - AVERAGEIFS('Placebo Males'!AF:AF, 'Placebo Males'!B:B, B188, 'Placebo Males'!P:P, P188)</f>
        <v>0.13724500000000001</v>
      </c>
    </row>
    <row r="189" spans="1:47" x14ac:dyDescent="0.25">
      <c r="A189" t="s">
        <v>1389</v>
      </c>
      <c r="B189">
        <v>1016</v>
      </c>
      <c r="C189" t="s">
        <v>102</v>
      </c>
      <c r="D189">
        <v>25</v>
      </c>
      <c r="E189">
        <v>177.5</v>
      </c>
      <c r="F189">
        <v>78.099999999999994</v>
      </c>
      <c r="G189">
        <v>115.25</v>
      </c>
      <c r="H189">
        <v>59</v>
      </c>
      <c r="I189" t="s">
        <v>103</v>
      </c>
      <c r="J189" t="s">
        <v>104</v>
      </c>
      <c r="K189" t="s">
        <v>310</v>
      </c>
      <c r="L189" t="s">
        <v>460</v>
      </c>
      <c r="M189" t="s">
        <v>1201</v>
      </c>
      <c r="N189">
        <v>500</v>
      </c>
      <c r="O189" t="s">
        <v>1202</v>
      </c>
      <c r="P189">
        <v>3.5</v>
      </c>
      <c r="Q189" t="s">
        <v>113</v>
      </c>
      <c r="R189" t="s">
        <v>1201</v>
      </c>
      <c r="S189">
        <v>2030</v>
      </c>
      <c r="T189" t="s">
        <v>1236</v>
      </c>
      <c r="U189">
        <v>982</v>
      </c>
      <c r="V189">
        <v>154</v>
      </c>
      <c r="W189">
        <v>411</v>
      </c>
      <c r="X189">
        <v>106</v>
      </c>
      <c r="Y189">
        <v>201</v>
      </c>
      <c r="Z189">
        <v>104</v>
      </c>
      <c r="AA189" t="s">
        <v>108</v>
      </c>
      <c r="AB189">
        <v>57</v>
      </c>
      <c r="AC189">
        <v>40</v>
      </c>
      <c r="AD189">
        <v>519.125</v>
      </c>
      <c r="AE189">
        <v>0.13114799999999999</v>
      </c>
      <c r="AF189">
        <v>0.47588200000000003</v>
      </c>
      <c r="AH189">
        <v>1860</v>
      </c>
      <c r="AI189">
        <v>4.2122899999999996E-3</v>
      </c>
      <c r="AJ189">
        <f t="shared" si="2"/>
        <v>0.70324612917241902</v>
      </c>
      <c r="AK189">
        <f>U189 - AVERAGEIFS('Placebo Males'!U:U, 'Placebo Males'!B:B, B189, 'Placebo Males'!P:P, P189)</f>
        <v>-86</v>
      </c>
      <c r="AL189">
        <f>V189 - AVERAGEIFS('Placebo Males'!V:V, 'Placebo Males'!B:B, B189, 'Placebo Males'!P:P, P189)</f>
        <v>0</v>
      </c>
      <c r="AM189">
        <f>W189 - AVERAGEIFS('Placebo Males'!W:W, 'Placebo Males'!B:B, B189, 'Placebo Males'!P:P, P189)</f>
        <v>49</v>
      </c>
      <c r="AN189">
        <f>X189 - AVERAGEIFS('Placebo Males'!X:X, 'Placebo Males'!B:B, B189, 'Placebo Males'!P:P, P189)</f>
        <v>9</v>
      </c>
      <c r="AO189">
        <f>Y189-AVERAGEIFS('Placebo Males'!Y:Y,'Placebo Males'!B:B,B189,'Placebo Males'!P:P,P189)</f>
        <v>10.666666666666657</v>
      </c>
      <c r="AP189">
        <f>Z189 - AVERAGEIFS('Placebo Males'!Z:Z, 'Placebo Males'!B:B, B189, 'Placebo Males'!P:P, P189)</f>
        <v>29.333333333333329</v>
      </c>
      <c r="AQ189">
        <f>AB189 - AVERAGEIFS('Placebo Males'!AB:AB, 'Placebo Males'!B:B, B189, 'Placebo Males'!P:P, P189)</f>
        <v>17.666666666666664</v>
      </c>
      <c r="AR189">
        <f>AC189 - AVERAGEIFS('Placebo Males'!AC:AC, 'Placebo Males'!B:B, B189, 'Placebo Males'!P:P, P189)</f>
        <v>8.3333333333333321</v>
      </c>
      <c r="AS189">
        <f>AD189 - AVERAGEIFS('Placebo Males'!AD:AD, 'Placebo Males'!B:B, B189, 'Placebo Males'!P:P, P189)</f>
        <v>-189.49366666666663</v>
      </c>
      <c r="AT189">
        <f>AE189 - AVERAGEIFS('Placebo Males'!AE:AE, 'Placebo Males'!B:B, B189, 'Placebo Males'!P:P, P189)</f>
        <v>9.3412199999999987E-2</v>
      </c>
      <c r="AU189">
        <f>AF189 - AVERAGEIFS('Placebo Males'!AF:AF, 'Placebo Males'!B:B, B189, 'Placebo Males'!P:P, P189)</f>
        <v>0.137517</v>
      </c>
    </row>
    <row r="190" spans="1:47" x14ac:dyDescent="0.25">
      <c r="A190" t="s">
        <v>1390</v>
      </c>
      <c r="B190">
        <v>1016</v>
      </c>
      <c r="C190" t="s">
        <v>102</v>
      </c>
      <c r="D190">
        <v>25</v>
      </c>
      <c r="E190">
        <v>177.5</v>
      </c>
      <c r="F190">
        <v>78.099999999999994</v>
      </c>
      <c r="G190">
        <v>115.25</v>
      </c>
      <c r="H190">
        <v>59</v>
      </c>
      <c r="I190" t="s">
        <v>103</v>
      </c>
      <c r="J190" t="s">
        <v>104</v>
      </c>
      <c r="K190" t="s">
        <v>310</v>
      </c>
      <c r="L190" t="s">
        <v>460</v>
      </c>
      <c r="M190" t="s">
        <v>1201</v>
      </c>
      <c r="N190">
        <v>500</v>
      </c>
      <c r="O190" t="s">
        <v>1202</v>
      </c>
      <c r="P190">
        <v>3.5</v>
      </c>
      <c r="Q190" t="s">
        <v>113</v>
      </c>
      <c r="R190" t="s">
        <v>1201</v>
      </c>
      <c r="S190">
        <v>2030</v>
      </c>
      <c r="T190" t="s">
        <v>1236</v>
      </c>
      <c r="U190">
        <v>917</v>
      </c>
      <c r="V190">
        <v>157</v>
      </c>
      <c r="W190">
        <v>409</v>
      </c>
      <c r="X190">
        <v>102</v>
      </c>
      <c r="Y190">
        <v>201</v>
      </c>
      <c r="Z190">
        <v>106</v>
      </c>
      <c r="AA190" t="s">
        <v>108</v>
      </c>
      <c r="AB190">
        <v>59</v>
      </c>
      <c r="AC190">
        <v>42</v>
      </c>
      <c r="AD190">
        <v>496.36900000000003</v>
      </c>
      <c r="AE190">
        <v>0.14516100000000001</v>
      </c>
      <c r="AF190">
        <v>0.47997099999999998</v>
      </c>
      <c r="AH190">
        <v>1860</v>
      </c>
      <c r="AI190">
        <v>4.2122899999999996E-3</v>
      </c>
      <c r="AJ190">
        <f t="shared" si="2"/>
        <v>0.70324612917241902</v>
      </c>
      <c r="AK190">
        <f>U190 - AVERAGEIFS('Placebo Males'!U:U, 'Placebo Males'!B:B, B190, 'Placebo Males'!P:P, P190)</f>
        <v>-151</v>
      </c>
      <c r="AL190">
        <f>V190 - AVERAGEIFS('Placebo Males'!V:V, 'Placebo Males'!B:B, B190, 'Placebo Males'!P:P, P190)</f>
        <v>3</v>
      </c>
      <c r="AM190">
        <f>W190 - AVERAGEIFS('Placebo Males'!W:W, 'Placebo Males'!B:B, B190, 'Placebo Males'!P:P, P190)</f>
        <v>47</v>
      </c>
      <c r="AN190">
        <f>X190 - AVERAGEIFS('Placebo Males'!X:X, 'Placebo Males'!B:B, B190, 'Placebo Males'!P:P, P190)</f>
        <v>5</v>
      </c>
      <c r="AO190">
        <f>Y190-AVERAGEIFS('Placebo Males'!Y:Y,'Placebo Males'!B:B,B190,'Placebo Males'!P:P,P190)</f>
        <v>10.666666666666657</v>
      </c>
      <c r="AP190">
        <f>Z190 - AVERAGEIFS('Placebo Males'!Z:Z, 'Placebo Males'!B:B, B190, 'Placebo Males'!P:P, P190)</f>
        <v>31.333333333333329</v>
      </c>
      <c r="AQ190">
        <f>AB190 - AVERAGEIFS('Placebo Males'!AB:AB, 'Placebo Males'!B:B, B190, 'Placebo Males'!P:P, P190)</f>
        <v>19.666666666666664</v>
      </c>
      <c r="AR190">
        <f>AC190 - AVERAGEIFS('Placebo Males'!AC:AC, 'Placebo Males'!B:B, B190, 'Placebo Males'!P:P, P190)</f>
        <v>10.333333333333332</v>
      </c>
      <c r="AS190">
        <f>AD190 - AVERAGEIFS('Placebo Males'!AD:AD, 'Placebo Males'!B:B, B190, 'Placebo Males'!P:P, P190)</f>
        <v>-212.2496666666666</v>
      </c>
      <c r="AT190">
        <f>AE190 - AVERAGEIFS('Placebo Males'!AE:AE, 'Placebo Males'!B:B, B190, 'Placebo Males'!P:P, P190)</f>
        <v>0.10742520000000001</v>
      </c>
      <c r="AU190">
        <f>AF190 - AVERAGEIFS('Placebo Males'!AF:AF, 'Placebo Males'!B:B, B190, 'Placebo Males'!P:P, P190)</f>
        <v>0.14160599999999995</v>
      </c>
    </row>
    <row r="191" spans="1:47" x14ac:dyDescent="0.25">
      <c r="A191" t="s">
        <v>1391</v>
      </c>
      <c r="B191">
        <v>1016</v>
      </c>
      <c r="C191" t="s">
        <v>102</v>
      </c>
      <c r="D191">
        <v>25</v>
      </c>
      <c r="E191">
        <v>177.5</v>
      </c>
      <c r="F191">
        <v>78.099999999999994</v>
      </c>
      <c r="G191">
        <v>115.25</v>
      </c>
      <c r="H191">
        <v>59</v>
      </c>
      <c r="I191" t="s">
        <v>103</v>
      </c>
      <c r="J191" t="s">
        <v>104</v>
      </c>
      <c r="K191" t="s">
        <v>310</v>
      </c>
      <c r="L191" t="s">
        <v>460</v>
      </c>
      <c r="M191" t="s">
        <v>1201</v>
      </c>
      <c r="N191">
        <v>500</v>
      </c>
      <c r="O191" t="s">
        <v>1202</v>
      </c>
      <c r="P191">
        <v>3.5</v>
      </c>
      <c r="Q191" t="s">
        <v>113</v>
      </c>
      <c r="R191" t="s">
        <v>1201</v>
      </c>
      <c r="S191">
        <v>2030</v>
      </c>
      <c r="T191" t="s">
        <v>1236</v>
      </c>
      <c r="U191">
        <v>1115</v>
      </c>
      <c r="V191">
        <v>153</v>
      </c>
      <c r="W191">
        <v>415</v>
      </c>
      <c r="X191">
        <v>111</v>
      </c>
      <c r="Y191">
        <v>201</v>
      </c>
      <c r="Z191">
        <v>103</v>
      </c>
      <c r="AA191" t="s">
        <v>108</v>
      </c>
      <c r="AB191">
        <v>52</v>
      </c>
      <c r="AC191">
        <v>47</v>
      </c>
      <c r="AD191">
        <v>537.67700000000002</v>
      </c>
      <c r="AE191">
        <v>0.12698400000000001</v>
      </c>
      <c r="AF191">
        <v>0.48544999999999999</v>
      </c>
      <c r="AH191">
        <v>1860</v>
      </c>
      <c r="AI191">
        <v>4.2122899999999996E-3</v>
      </c>
      <c r="AJ191">
        <f t="shared" si="2"/>
        <v>0.70324612917241902</v>
      </c>
      <c r="AK191">
        <f>U191 - AVERAGEIFS('Placebo Males'!U:U, 'Placebo Males'!B:B, B191, 'Placebo Males'!P:P, P191)</f>
        <v>47</v>
      </c>
      <c r="AL191">
        <f>V191 - AVERAGEIFS('Placebo Males'!V:V, 'Placebo Males'!B:B, B191, 'Placebo Males'!P:P, P191)</f>
        <v>-1</v>
      </c>
      <c r="AM191">
        <f>W191 - AVERAGEIFS('Placebo Males'!W:W, 'Placebo Males'!B:B, B191, 'Placebo Males'!P:P, P191)</f>
        <v>53</v>
      </c>
      <c r="AN191">
        <f>X191 - AVERAGEIFS('Placebo Males'!X:X, 'Placebo Males'!B:B, B191, 'Placebo Males'!P:P, P191)</f>
        <v>14</v>
      </c>
      <c r="AO191">
        <f>Y191-AVERAGEIFS('Placebo Males'!Y:Y,'Placebo Males'!B:B,B191,'Placebo Males'!P:P,P191)</f>
        <v>10.666666666666657</v>
      </c>
      <c r="AP191">
        <f>Z191 - AVERAGEIFS('Placebo Males'!Z:Z, 'Placebo Males'!B:B, B191, 'Placebo Males'!P:P, P191)</f>
        <v>28.333333333333329</v>
      </c>
      <c r="AQ191">
        <f>AB191 - AVERAGEIFS('Placebo Males'!AB:AB, 'Placebo Males'!B:B, B191, 'Placebo Males'!P:P, P191)</f>
        <v>12.666666666666664</v>
      </c>
      <c r="AR191">
        <f>AC191 - AVERAGEIFS('Placebo Males'!AC:AC, 'Placebo Males'!B:B, B191, 'Placebo Males'!P:P, P191)</f>
        <v>15.333333333333332</v>
      </c>
      <c r="AS191">
        <f>AD191 - AVERAGEIFS('Placebo Males'!AD:AD, 'Placebo Males'!B:B, B191, 'Placebo Males'!P:P, P191)</f>
        <v>-170.94166666666661</v>
      </c>
      <c r="AT191">
        <f>AE191 - AVERAGEIFS('Placebo Males'!AE:AE, 'Placebo Males'!B:B, B191, 'Placebo Males'!P:P, P191)</f>
        <v>8.9248200000000014E-2</v>
      </c>
      <c r="AU191">
        <f>AF191 - AVERAGEIFS('Placebo Males'!AF:AF, 'Placebo Males'!B:B, B191, 'Placebo Males'!P:P, P191)</f>
        <v>0.14708499999999997</v>
      </c>
    </row>
    <row r="192" spans="1:47" x14ac:dyDescent="0.25">
      <c r="A192" t="s">
        <v>1392</v>
      </c>
      <c r="B192">
        <v>1019</v>
      </c>
      <c r="C192" t="s">
        <v>102</v>
      </c>
      <c r="D192">
        <v>26</v>
      </c>
      <c r="E192">
        <v>176</v>
      </c>
      <c r="F192">
        <v>81.3</v>
      </c>
      <c r="G192">
        <v>109</v>
      </c>
      <c r="H192">
        <v>54.75</v>
      </c>
      <c r="I192" t="s">
        <v>458</v>
      </c>
      <c r="J192" t="s">
        <v>104</v>
      </c>
      <c r="K192" t="s">
        <v>459</v>
      </c>
      <c r="L192" t="s">
        <v>311</v>
      </c>
      <c r="M192" t="s">
        <v>1201</v>
      </c>
      <c r="N192">
        <v>500</v>
      </c>
      <c r="O192" t="s">
        <v>1202</v>
      </c>
      <c r="P192">
        <v>2.5</v>
      </c>
      <c r="Q192" t="s">
        <v>113</v>
      </c>
      <c r="R192" t="s">
        <v>1201</v>
      </c>
      <c r="S192">
        <v>2010</v>
      </c>
      <c r="T192" t="s">
        <v>1236</v>
      </c>
      <c r="U192">
        <v>1210</v>
      </c>
      <c r="V192">
        <v>174</v>
      </c>
      <c r="W192">
        <v>488</v>
      </c>
      <c r="X192">
        <v>102</v>
      </c>
      <c r="Y192">
        <v>286</v>
      </c>
      <c r="Z192">
        <v>100</v>
      </c>
      <c r="AA192" t="s">
        <v>108</v>
      </c>
      <c r="AB192">
        <v>53</v>
      </c>
      <c r="AC192">
        <v>36</v>
      </c>
      <c r="AD192">
        <v>629.80600000000004</v>
      </c>
      <c r="AE192">
        <v>7.2727299999999995E-2</v>
      </c>
      <c r="AF192">
        <v>0.54306100000000002</v>
      </c>
      <c r="AH192">
        <v>1860</v>
      </c>
      <c r="AI192">
        <v>4.2122899999999996E-3</v>
      </c>
      <c r="AJ192">
        <f t="shared" si="2"/>
        <v>0.70324612917241902</v>
      </c>
      <c r="AK192">
        <f>U192 - AVERAGEIFS('Placebo Males'!U:U, 'Placebo Males'!B:B, B192, 'Placebo Males'!P:P, P192)</f>
        <v>70</v>
      </c>
      <c r="AL192">
        <f>V192 - AVERAGEIFS('Placebo Males'!V:V, 'Placebo Males'!B:B, B192, 'Placebo Males'!P:P, P192)</f>
        <v>-0.33333333333334281</v>
      </c>
      <c r="AM192">
        <f>W192 - AVERAGEIFS('Placebo Males'!W:W, 'Placebo Males'!B:B, B192, 'Placebo Males'!P:P, P192)</f>
        <v>104.66666666666669</v>
      </c>
      <c r="AN192">
        <f>X192 - AVERAGEIFS('Placebo Males'!X:X, 'Placebo Males'!B:B, B192, 'Placebo Males'!P:P, P192)</f>
        <v>8.6666666666666714</v>
      </c>
      <c r="AO192">
        <f>Y192-AVERAGEIFS('Placebo Males'!Y:Y,'Placebo Males'!B:B,B192,'Placebo Males'!P:P,P192)</f>
        <v>64</v>
      </c>
      <c r="AP192">
        <f>Z192 - AVERAGEIFS('Placebo Males'!Z:Z, 'Placebo Males'!B:B, B192, 'Placebo Males'!P:P, P192)</f>
        <v>32</v>
      </c>
      <c r="AQ192">
        <f>AB192 - AVERAGEIFS('Placebo Males'!AB:AB, 'Placebo Males'!B:B, B192, 'Placebo Males'!P:P, P192)</f>
        <v>9</v>
      </c>
      <c r="AR192">
        <f>AC192 - AVERAGEIFS('Placebo Males'!AC:AC, 'Placebo Males'!B:B, B192, 'Placebo Males'!P:P, P192)</f>
        <v>8.6666666666666679</v>
      </c>
      <c r="AS192">
        <f>AD192 - AVERAGEIFS('Placebo Males'!AD:AD, 'Placebo Males'!B:B, B192, 'Placebo Males'!P:P, P192)</f>
        <v>-44.700333333333333</v>
      </c>
      <c r="AT192">
        <f>AE192 - AVERAGEIFS('Placebo Males'!AE:AE, 'Placebo Males'!B:B, B192, 'Placebo Males'!P:P, P192)</f>
        <v>-8.9826500000000087E-3</v>
      </c>
      <c r="AU192">
        <f>AF192 - AVERAGEIFS('Placebo Males'!AF:AF, 'Placebo Males'!B:B, B192, 'Placebo Males'!P:P, P192)</f>
        <v>0.20655000000000001</v>
      </c>
    </row>
    <row r="193" spans="1:47" x14ac:dyDescent="0.25">
      <c r="A193" t="s">
        <v>1393</v>
      </c>
      <c r="B193">
        <v>1019</v>
      </c>
      <c r="C193" t="s">
        <v>102</v>
      </c>
      <c r="D193">
        <v>26</v>
      </c>
      <c r="E193">
        <v>176</v>
      </c>
      <c r="F193">
        <v>81.3</v>
      </c>
      <c r="G193">
        <v>109</v>
      </c>
      <c r="H193">
        <v>54.75</v>
      </c>
      <c r="I193" t="s">
        <v>458</v>
      </c>
      <c r="J193" t="s">
        <v>104</v>
      </c>
      <c r="K193" t="s">
        <v>459</v>
      </c>
      <c r="L193" t="s">
        <v>311</v>
      </c>
      <c r="M193" t="s">
        <v>1201</v>
      </c>
      <c r="N193">
        <v>500</v>
      </c>
      <c r="O193" t="s">
        <v>1202</v>
      </c>
      <c r="P193">
        <v>2.5</v>
      </c>
      <c r="Q193" t="s">
        <v>113</v>
      </c>
      <c r="R193" t="s">
        <v>1201</v>
      </c>
      <c r="S193">
        <v>2010</v>
      </c>
      <c r="T193" t="s">
        <v>1236</v>
      </c>
      <c r="U193">
        <v>1219</v>
      </c>
      <c r="V193">
        <v>178</v>
      </c>
      <c r="W193">
        <v>494</v>
      </c>
      <c r="X193">
        <v>101</v>
      </c>
      <c r="Y193">
        <v>289</v>
      </c>
      <c r="Z193">
        <v>104</v>
      </c>
      <c r="AA193" t="s">
        <v>108</v>
      </c>
      <c r="AB193">
        <v>53</v>
      </c>
      <c r="AC193">
        <v>38</v>
      </c>
      <c r="AD193">
        <v>620.29100000000005</v>
      </c>
      <c r="AE193">
        <v>7.0175399999999999E-2</v>
      </c>
      <c r="AF193">
        <v>0.55032899999999996</v>
      </c>
      <c r="AH193">
        <v>1830</v>
      </c>
      <c r="AI193">
        <v>4.1443499999999998E-3</v>
      </c>
      <c r="AJ193">
        <f t="shared" si="2"/>
        <v>0.7012060501739894</v>
      </c>
      <c r="AK193">
        <f>U193 - AVERAGEIFS('Placebo Males'!U:U, 'Placebo Males'!B:B, B193, 'Placebo Males'!P:P, P193)</f>
        <v>79</v>
      </c>
      <c r="AL193">
        <f>V193 - AVERAGEIFS('Placebo Males'!V:V, 'Placebo Males'!B:B, B193, 'Placebo Males'!P:P, P193)</f>
        <v>3.6666666666666572</v>
      </c>
      <c r="AM193">
        <f>W193 - AVERAGEIFS('Placebo Males'!W:W, 'Placebo Males'!B:B, B193, 'Placebo Males'!P:P, P193)</f>
        <v>110.66666666666669</v>
      </c>
      <c r="AN193">
        <f>X193 - AVERAGEIFS('Placebo Males'!X:X, 'Placebo Males'!B:B, B193, 'Placebo Males'!P:P, P193)</f>
        <v>7.6666666666666714</v>
      </c>
      <c r="AO193">
        <f>Y193-AVERAGEIFS('Placebo Males'!Y:Y,'Placebo Males'!B:B,B193,'Placebo Males'!P:P,P193)</f>
        <v>67</v>
      </c>
      <c r="AP193">
        <f>Z193 - AVERAGEIFS('Placebo Males'!Z:Z, 'Placebo Males'!B:B, B193, 'Placebo Males'!P:P, P193)</f>
        <v>36</v>
      </c>
      <c r="AQ193">
        <f>AB193 - AVERAGEIFS('Placebo Males'!AB:AB, 'Placebo Males'!B:B, B193, 'Placebo Males'!P:P, P193)</f>
        <v>9</v>
      </c>
      <c r="AR193">
        <f>AC193 - AVERAGEIFS('Placebo Males'!AC:AC, 'Placebo Males'!B:B, B193, 'Placebo Males'!P:P, P193)</f>
        <v>10.666666666666668</v>
      </c>
      <c r="AS193">
        <f>AD193 - AVERAGEIFS('Placebo Males'!AD:AD, 'Placebo Males'!B:B, B193, 'Placebo Males'!P:P, P193)</f>
        <v>-54.215333333333319</v>
      </c>
      <c r="AT193">
        <f>AE193 - AVERAGEIFS('Placebo Males'!AE:AE, 'Placebo Males'!B:B, B193, 'Placebo Males'!P:P, P193)</f>
        <v>-1.1534550000000005E-2</v>
      </c>
      <c r="AU193">
        <f>AF193 - AVERAGEIFS('Placebo Males'!AF:AF, 'Placebo Males'!B:B, B193, 'Placebo Males'!P:P, P193)</f>
        <v>0.21381799999999995</v>
      </c>
    </row>
    <row r="194" spans="1:47" x14ac:dyDescent="0.25">
      <c r="A194" t="s">
        <v>1394</v>
      </c>
      <c r="B194">
        <v>1019</v>
      </c>
      <c r="C194" t="s">
        <v>102</v>
      </c>
      <c r="D194">
        <v>26</v>
      </c>
      <c r="E194">
        <v>176</v>
      </c>
      <c r="F194">
        <v>81.3</v>
      </c>
      <c r="G194">
        <v>109</v>
      </c>
      <c r="H194">
        <v>54.75</v>
      </c>
      <c r="I194" t="s">
        <v>458</v>
      </c>
      <c r="J194" t="s">
        <v>104</v>
      </c>
      <c r="K194" t="s">
        <v>459</v>
      </c>
      <c r="L194" t="s">
        <v>311</v>
      </c>
      <c r="M194" t="s">
        <v>1201</v>
      </c>
      <c r="N194">
        <v>500</v>
      </c>
      <c r="O194" t="s">
        <v>1202</v>
      </c>
      <c r="P194">
        <v>2.5</v>
      </c>
      <c r="Q194" t="s">
        <v>113</v>
      </c>
      <c r="R194" t="s">
        <v>1201</v>
      </c>
      <c r="S194">
        <v>2010</v>
      </c>
      <c r="T194" t="s">
        <v>1236</v>
      </c>
      <c r="U194">
        <v>1208</v>
      </c>
      <c r="V194">
        <v>183</v>
      </c>
      <c r="W194">
        <v>486</v>
      </c>
      <c r="X194">
        <v>104</v>
      </c>
      <c r="Y194">
        <v>281</v>
      </c>
      <c r="Z194">
        <v>101</v>
      </c>
      <c r="AA194" t="s">
        <v>108</v>
      </c>
      <c r="AB194">
        <v>53</v>
      </c>
      <c r="AC194">
        <v>35</v>
      </c>
      <c r="AD194">
        <v>601.822</v>
      </c>
      <c r="AE194">
        <v>7.4074100000000004E-2</v>
      </c>
      <c r="AF194">
        <v>0.53613999999999995</v>
      </c>
      <c r="AH194">
        <v>1830</v>
      </c>
      <c r="AI194">
        <v>4.1443499999999998E-3</v>
      </c>
      <c r="AJ194">
        <f t="shared" si="2"/>
        <v>0.7012060501739894</v>
      </c>
      <c r="AK194">
        <f>U194 - AVERAGEIFS('Placebo Males'!U:U, 'Placebo Males'!B:B, B194, 'Placebo Males'!P:P, P194)</f>
        <v>68</v>
      </c>
      <c r="AL194">
        <f>V194 - AVERAGEIFS('Placebo Males'!V:V, 'Placebo Males'!B:B, B194, 'Placebo Males'!P:P, P194)</f>
        <v>8.6666666666666572</v>
      </c>
      <c r="AM194">
        <f>W194 - AVERAGEIFS('Placebo Males'!W:W, 'Placebo Males'!B:B, B194, 'Placebo Males'!P:P, P194)</f>
        <v>102.66666666666669</v>
      </c>
      <c r="AN194">
        <f>X194 - AVERAGEIFS('Placebo Males'!X:X, 'Placebo Males'!B:B, B194, 'Placebo Males'!P:P, P194)</f>
        <v>10.666666666666671</v>
      </c>
      <c r="AO194">
        <f>Y194-AVERAGEIFS('Placebo Males'!Y:Y,'Placebo Males'!B:B,B194,'Placebo Males'!P:P,P194)</f>
        <v>59</v>
      </c>
      <c r="AP194">
        <f>Z194 - AVERAGEIFS('Placebo Males'!Z:Z, 'Placebo Males'!B:B, B194, 'Placebo Males'!P:P, P194)</f>
        <v>33</v>
      </c>
      <c r="AQ194">
        <f>AB194 - AVERAGEIFS('Placebo Males'!AB:AB, 'Placebo Males'!B:B, B194, 'Placebo Males'!P:P, P194)</f>
        <v>9</v>
      </c>
      <c r="AR194">
        <f>AC194 - AVERAGEIFS('Placebo Males'!AC:AC, 'Placebo Males'!B:B, B194, 'Placebo Males'!P:P, P194)</f>
        <v>7.6666666666666679</v>
      </c>
      <c r="AS194">
        <f>AD194 - AVERAGEIFS('Placebo Males'!AD:AD, 'Placebo Males'!B:B, B194, 'Placebo Males'!P:P, P194)</f>
        <v>-72.68433333333337</v>
      </c>
      <c r="AT194">
        <f>AE194 - AVERAGEIFS('Placebo Males'!AE:AE, 'Placebo Males'!B:B, B194, 'Placebo Males'!P:P, P194)</f>
        <v>-7.6358499999999996E-3</v>
      </c>
      <c r="AU194">
        <f>AF194 - AVERAGEIFS('Placebo Males'!AF:AF, 'Placebo Males'!B:B, B194, 'Placebo Males'!P:P, P194)</f>
        <v>0.19962899999999995</v>
      </c>
    </row>
    <row r="195" spans="1:47" x14ac:dyDescent="0.25">
      <c r="A195" t="s">
        <v>1395</v>
      </c>
      <c r="B195">
        <v>1013</v>
      </c>
      <c r="C195" t="s">
        <v>102</v>
      </c>
      <c r="D195">
        <v>32</v>
      </c>
      <c r="E195">
        <v>175.5</v>
      </c>
      <c r="F195">
        <v>74.099999999999994</v>
      </c>
      <c r="G195">
        <v>123.25</v>
      </c>
      <c r="H195">
        <v>66.5</v>
      </c>
      <c r="I195" t="s">
        <v>103</v>
      </c>
      <c r="J195" t="s">
        <v>104</v>
      </c>
      <c r="K195" t="s">
        <v>159</v>
      </c>
      <c r="L195" t="s">
        <v>211</v>
      </c>
      <c r="M195" t="s">
        <v>1201</v>
      </c>
      <c r="N195">
        <v>500</v>
      </c>
      <c r="O195" t="s">
        <v>1202</v>
      </c>
      <c r="P195">
        <v>2</v>
      </c>
      <c r="Q195" t="s">
        <v>113</v>
      </c>
      <c r="R195" t="s">
        <v>1201</v>
      </c>
      <c r="S195">
        <v>1980</v>
      </c>
      <c r="T195" t="s">
        <v>1236</v>
      </c>
      <c r="U195">
        <v>1138</v>
      </c>
      <c r="V195">
        <v>145</v>
      </c>
      <c r="W195">
        <v>439</v>
      </c>
      <c r="X195">
        <v>107</v>
      </c>
      <c r="Y195">
        <v>226</v>
      </c>
      <c r="Z195">
        <v>106</v>
      </c>
      <c r="AA195" t="s">
        <v>108</v>
      </c>
      <c r="AB195">
        <v>61</v>
      </c>
      <c r="AC195">
        <v>53</v>
      </c>
      <c r="AD195">
        <v>600.14700000000005</v>
      </c>
      <c r="AE195">
        <v>0.263158</v>
      </c>
      <c r="AF195">
        <v>0.52588800000000002</v>
      </c>
      <c r="AH195">
        <v>1830</v>
      </c>
      <c r="AI195">
        <v>4.1443499999999998E-3</v>
      </c>
      <c r="AJ195">
        <f t="shared" ref="AJ195:AJ258" si="3">1 - (1/(1+(AI195/0.001)^0.6))</f>
        <v>0.7012060501739894</v>
      </c>
      <c r="AK195">
        <f>U195 - AVERAGEIFS('Placebo Males'!U:U, 'Placebo Males'!B:B, B195, 'Placebo Males'!P:P, P195)</f>
        <v>152</v>
      </c>
      <c r="AL195">
        <f>V195 - AVERAGEIFS('Placebo Males'!V:V, 'Placebo Males'!B:B, B195, 'Placebo Males'!P:P, P195)</f>
        <v>9.6666666666666572</v>
      </c>
      <c r="AM195">
        <f>W195 - AVERAGEIFS('Placebo Males'!W:W, 'Placebo Males'!B:B, B195, 'Placebo Males'!P:P, P195)</f>
        <v>61.333333333333314</v>
      </c>
      <c r="AN195">
        <f>X195 - AVERAGEIFS('Placebo Males'!X:X, 'Placebo Males'!B:B, B195, 'Placebo Males'!P:P, P195)</f>
        <v>-1.3333333333333286</v>
      </c>
      <c r="AO195">
        <f>Y195-AVERAGEIFS('Placebo Males'!Y:Y,'Placebo Males'!B:B,B195,'Placebo Males'!P:P,P195)</f>
        <v>28.666666666666657</v>
      </c>
      <c r="AP195">
        <f>Z195 - AVERAGEIFS('Placebo Males'!Z:Z, 'Placebo Males'!B:B, B195, 'Placebo Males'!P:P, P195)</f>
        <v>34</v>
      </c>
      <c r="AQ195">
        <f>AB195 - AVERAGEIFS('Placebo Males'!AB:AB, 'Placebo Males'!B:B, B195, 'Placebo Males'!P:P, P195)</f>
        <v>14</v>
      </c>
      <c r="AR195">
        <f>AC195 - AVERAGEIFS('Placebo Males'!AC:AC, 'Placebo Males'!B:B, B195, 'Placebo Males'!P:P, P195)</f>
        <v>27.666666666666668</v>
      </c>
      <c r="AS195">
        <f>AD195 - AVERAGEIFS('Placebo Males'!AD:AD, 'Placebo Males'!B:B, B195, 'Placebo Males'!P:P, P195)</f>
        <v>-236.36399999999992</v>
      </c>
      <c r="AT195">
        <f>AE195 - AVERAGEIFS('Placebo Males'!AE:AE, 'Placebo Males'!B:B, B195, 'Placebo Males'!P:P, P195)</f>
        <v>0.12330766666666668</v>
      </c>
      <c r="AU195">
        <f>AF195 - AVERAGEIFS('Placebo Males'!AF:AF, 'Placebo Males'!B:B, B195, 'Placebo Males'!P:P, P195)</f>
        <v>0.12615800000000005</v>
      </c>
    </row>
    <row r="196" spans="1:47" x14ac:dyDescent="0.25">
      <c r="A196" t="s">
        <v>1396</v>
      </c>
      <c r="B196">
        <v>1013</v>
      </c>
      <c r="C196" t="s">
        <v>102</v>
      </c>
      <c r="D196">
        <v>32</v>
      </c>
      <c r="E196">
        <v>175.5</v>
      </c>
      <c r="F196">
        <v>74.099999999999994</v>
      </c>
      <c r="G196">
        <v>123.25</v>
      </c>
      <c r="H196">
        <v>66.5</v>
      </c>
      <c r="I196" t="s">
        <v>103</v>
      </c>
      <c r="J196" t="s">
        <v>104</v>
      </c>
      <c r="K196" t="s">
        <v>159</v>
      </c>
      <c r="L196" t="s">
        <v>211</v>
      </c>
      <c r="M196" t="s">
        <v>1201</v>
      </c>
      <c r="N196">
        <v>500</v>
      </c>
      <c r="O196" t="s">
        <v>1202</v>
      </c>
      <c r="P196">
        <v>2</v>
      </c>
      <c r="Q196" t="s">
        <v>113</v>
      </c>
      <c r="R196" t="s">
        <v>1201</v>
      </c>
      <c r="S196">
        <v>1980</v>
      </c>
      <c r="T196" t="s">
        <v>1236</v>
      </c>
      <c r="U196">
        <v>1046</v>
      </c>
      <c r="V196">
        <v>146</v>
      </c>
      <c r="W196">
        <v>435</v>
      </c>
      <c r="X196">
        <v>105</v>
      </c>
      <c r="Y196">
        <v>221</v>
      </c>
      <c r="Z196">
        <v>109</v>
      </c>
      <c r="AA196" t="s">
        <v>108</v>
      </c>
      <c r="AB196">
        <v>66</v>
      </c>
      <c r="AC196">
        <v>52</v>
      </c>
      <c r="AD196">
        <v>585.476</v>
      </c>
      <c r="AE196">
        <v>0.22950799999999999</v>
      </c>
      <c r="AF196">
        <v>0.52527000000000001</v>
      </c>
      <c r="AH196">
        <v>1810</v>
      </c>
      <c r="AI196">
        <v>4.0990569999999997E-3</v>
      </c>
      <c r="AJ196">
        <f t="shared" si="3"/>
        <v>0.69982279478215448</v>
      </c>
      <c r="AK196">
        <f>U196 - AVERAGEIFS('Placebo Males'!U:U, 'Placebo Males'!B:B, B196, 'Placebo Males'!P:P, P196)</f>
        <v>60</v>
      </c>
      <c r="AL196">
        <f>V196 - AVERAGEIFS('Placebo Males'!V:V, 'Placebo Males'!B:B, B196, 'Placebo Males'!P:P, P196)</f>
        <v>10.666666666666657</v>
      </c>
      <c r="AM196">
        <f>W196 - AVERAGEIFS('Placebo Males'!W:W, 'Placebo Males'!B:B, B196, 'Placebo Males'!P:P, P196)</f>
        <v>57.333333333333314</v>
      </c>
      <c r="AN196">
        <f>X196 - AVERAGEIFS('Placebo Males'!X:X, 'Placebo Males'!B:B, B196, 'Placebo Males'!P:P, P196)</f>
        <v>-3.3333333333333286</v>
      </c>
      <c r="AO196">
        <f>Y196-AVERAGEIFS('Placebo Males'!Y:Y,'Placebo Males'!B:B,B196,'Placebo Males'!P:P,P196)</f>
        <v>23.666666666666657</v>
      </c>
      <c r="AP196">
        <f>Z196 - AVERAGEIFS('Placebo Males'!Z:Z, 'Placebo Males'!B:B, B196, 'Placebo Males'!P:P, P196)</f>
        <v>37</v>
      </c>
      <c r="AQ196">
        <f>AB196 - AVERAGEIFS('Placebo Males'!AB:AB, 'Placebo Males'!B:B, B196, 'Placebo Males'!P:P, P196)</f>
        <v>19</v>
      </c>
      <c r="AR196">
        <f>AC196 - AVERAGEIFS('Placebo Males'!AC:AC, 'Placebo Males'!B:B, B196, 'Placebo Males'!P:P, P196)</f>
        <v>26.666666666666668</v>
      </c>
      <c r="AS196">
        <f>AD196 - AVERAGEIFS('Placebo Males'!AD:AD, 'Placebo Males'!B:B, B196, 'Placebo Males'!P:P, P196)</f>
        <v>-251.03499999999997</v>
      </c>
      <c r="AT196">
        <f>AE196 - AVERAGEIFS('Placebo Males'!AE:AE, 'Placebo Males'!B:B, B196, 'Placebo Males'!P:P, P196)</f>
        <v>8.9657666666666663E-2</v>
      </c>
      <c r="AU196">
        <f>AF196 - AVERAGEIFS('Placebo Males'!AF:AF, 'Placebo Males'!B:B, B196, 'Placebo Males'!P:P, P196)</f>
        <v>0.12554000000000004</v>
      </c>
    </row>
    <row r="197" spans="1:47" x14ac:dyDescent="0.25">
      <c r="A197" t="s">
        <v>1397</v>
      </c>
      <c r="B197">
        <v>1013</v>
      </c>
      <c r="C197" t="s">
        <v>102</v>
      </c>
      <c r="D197">
        <v>32</v>
      </c>
      <c r="E197">
        <v>175.5</v>
      </c>
      <c r="F197">
        <v>74.099999999999994</v>
      </c>
      <c r="G197">
        <v>123.25</v>
      </c>
      <c r="H197">
        <v>66.5</v>
      </c>
      <c r="I197" t="s">
        <v>103</v>
      </c>
      <c r="J197" t="s">
        <v>104</v>
      </c>
      <c r="K197" t="s">
        <v>159</v>
      </c>
      <c r="L197" t="s">
        <v>211</v>
      </c>
      <c r="M197" t="s">
        <v>1201</v>
      </c>
      <c r="N197">
        <v>500</v>
      </c>
      <c r="O197" t="s">
        <v>1202</v>
      </c>
      <c r="P197">
        <v>2</v>
      </c>
      <c r="Q197" t="s">
        <v>113</v>
      </c>
      <c r="R197" t="s">
        <v>1201</v>
      </c>
      <c r="S197">
        <v>1980</v>
      </c>
      <c r="T197" t="s">
        <v>1236</v>
      </c>
      <c r="U197">
        <v>1056</v>
      </c>
      <c r="V197">
        <v>140</v>
      </c>
      <c r="W197">
        <v>432</v>
      </c>
      <c r="X197">
        <v>98</v>
      </c>
      <c r="Y197">
        <v>222</v>
      </c>
      <c r="Z197">
        <v>112</v>
      </c>
      <c r="AA197" t="s">
        <v>108</v>
      </c>
      <c r="AB197">
        <v>77</v>
      </c>
      <c r="AC197">
        <v>48</v>
      </c>
      <c r="AD197">
        <v>571.55700000000002</v>
      </c>
      <c r="AE197">
        <v>0.213115</v>
      </c>
      <c r="AF197">
        <v>0.52632699999999999</v>
      </c>
      <c r="AH197">
        <v>1810</v>
      </c>
      <c r="AI197">
        <v>4.0990569999999997E-3</v>
      </c>
      <c r="AJ197">
        <f t="shared" si="3"/>
        <v>0.69982279478215448</v>
      </c>
      <c r="AK197">
        <f>U197 - AVERAGEIFS('Placebo Males'!U:U, 'Placebo Males'!B:B, B197, 'Placebo Males'!P:P, P197)</f>
        <v>70</v>
      </c>
      <c r="AL197">
        <f>V197 - AVERAGEIFS('Placebo Males'!V:V, 'Placebo Males'!B:B, B197, 'Placebo Males'!P:P, P197)</f>
        <v>4.6666666666666572</v>
      </c>
      <c r="AM197">
        <f>W197 - AVERAGEIFS('Placebo Males'!W:W, 'Placebo Males'!B:B, B197, 'Placebo Males'!P:P, P197)</f>
        <v>54.333333333333314</v>
      </c>
      <c r="AN197">
        <f>X197 - AVERAGEIFS('Placebo Males'!X:X, 'Placebo Males'!B:B, B197, 'Placebo Males'!P:P, P197)</f>
        <v>-10.333333333333329</v>
      </c>
      <c r="AO197">
        <f>Y197-AVERAGEIFS('Placebo Males'!Y:Y,'Placebo Males'!B:B,B197,'Placebo Males'!P:P,P197)</f>
        <v>24.666666666666657</v>
      </c>
      <c r="AP197">
        <f>Z197 - AVERAGEIFS('Placebo Males'!Z:Z, 'Placebo Males'!B:B, B197, 'Placebo Males'!P:P, P197)</f>
        <v>40</v>
      </c>
      <c r="AQ197">
        <f>AB197 - AVERAGEIFS('Placebo Males'!AB:AB, 'Placebo Males'!B:B, B197, 'Placebo Males'!P:P, P197)</f>
        <v>30</v>
      </c>
      <c r="AR197">
        <f>AC197 - AVERAGEIFS('Placebo Males'!AC:AC, 'Placebo Males'!B:B, B197, 'Placebo Males'!P:P, P197)</f>
        <v>22.666666666666668</v>
      </c>
      <c r="AS197">
        <f>AD197 - AVERAGEIFS('Placebo Males'!AD:AD, 'Placebo Males'!B:B, B197, 'Placebo Males'!P:P, P197)</f>
        <v>-264.95399999999995</v>
      </c>
      <c r="AT197">
        <f>AE197 - AVERAGEIFS('Placebo Males'!AE:AE, 'Placebo Males'!B:B, B197, 'Placebo Males'!P:P, P197)</f>
        <v>7.3264666666666672E-2</v>
      </c>
      <c r="AU197">
        <f>AF197 - AVERAGEIFS('Placebo Males'!AF:AF, 'Placebo Males'!B:B, B197, 'Placebo Males'!P:P, P197)</f>
        <v>0.12659700000000002</v>
      </c>
    </row>
    <row r="198" spans="1:47" x14ac:dyDescent="0.25">
      <c r="A198" t="s">
        <v>1398</v>
      </c>
      <c r="B198">
        <v>1014</v>
      </c>
      <c r="C198" t="s">
        <v>102</v>
      </c>
      <c r="D198">
        <v>35</v>
      </c>
      <c r="E198">
        <v>168.5</v>
      </c>
      <c r="F198">
        <v>65.5</v>
      </c>
      <c r="G198">
        <v>102.75</v>
      </c>
      <c r="H198">
        <v>52.5</v>
      </c>
      <c r="I198" t="s">
        <v>209</v>
      </c>
      <c r="J198" t="s">
        <v>104</v>
      </c>
      <c r="K198" t="s">
        <v>210</v>
      </c>
      <c r="L198" t="s">
        <v>160</v>
      </c>
      <c r="M198" t="s">
        <v>1201</v>
      </c>
      <c r="N198">
        <v>500</v>
      </c>
      <c r="O198" t="s">
        <v>1202</v>
      </c>
      <c r="P198">
        <v>4</v>
      </c>
      <c r="Q198" t="s">
        <v>113</v>
      </c>
      <c r="R198" t="s">
        <v>1201</v>
      </c>
      <c r="S198">
        <v>1980</v>
      </c>
      <c r="T198" t="s">
        <v>1236</v>
      </c>
      <c r="U198">
        <v>935</v>
      </c>
      <c r="V198">
        <v>186</v>
      </c>
      <c r="W198">
        <v>425</v>
      </c>
      <c r="X198">
        <v>84</v>
      </c>
      <c r="Y198">
        <v>211</v>
      </c>
      <c r="Z198">
        <v>130</v>
      </c>
      <c r="AA198" t="s">
        <v>108</v>
      </c>
      <c r="AB198">
        <v>62</v>
      </c>
      <c r="AC198">
        <v>63</v>
      </c>
      <c r="AD198">
        <v>496.48399999999998</v>
      </c>
      <c r="AE198">
        <v>0.17391300000000001</v>
      </c>
      <c r="AF198">
        <v>0.539941</v>
      </c>
      <c r="AH198">
        <v>1810</v>
      </c>
      <c r="AI198">
        <v>4.0990569999999997E-3</v>
      </c>
      <c r="AJ198">
        <f t="shared" si="3"/>
        <v>0.69982279478215448</v>
      </c>
      <c r="AK198">
        <f>U198 - AVERAGEIFS('Placebo Males'!U:U, 'Placebo Males'!B:B, B198, 'Placebo Males'!P:P, P198)</f>
        <v>17.666666666666629</v>
      </c>
      <c r="AL198">
        <f>V198 - AVERAGEIFS('Placebo Males'!V:V, 'Placebo Males'!B:B, B198, 'Placebo Males'!P:P, P198)</f>
        <v>0.66666666666665719</v>
      </c>
      <c r="AM198">
        <f>W198 - AVERAGEIFS('Placebo Males'!W:W, 'Placebo Males'!B:B, B198, 'Placebo Males'!P:P, P198)</f>
        <v>50.333333333333314</v>
      </c>
      <c r="AN198">
        <f>X198 - AVERAGEIFS('Placebo Males'!X:X, 'Placebo Males'!B:B, B198, 'Placebo Males'!P:P, P198)</f>
        <v>-7</v>
      </c>
      <c r="AO198">
        <f>Y198-AVERAGEIFS('Placebo Males'!Y:Y,'Placebo Males'!B:B,B198,'Placebo Males'!P:P,P198)</f>
        <v>15.333333333333343</v>
      </c>
      <c r="AP198">
        <f>Z198 - AVERAGEIFS('Placebo Males'!Z:Z, 'Placebo Males'!B:B, B198, 'Placebo Males'!P:P, P198)</f>
        <v>42</v>
      </c>
      <c r="AQ198">
        <f>AB198 - AVERAGEIFS('Placebo Males'!AB:AB, 'Placebo Males'!B:B, B198, 'Placebo Males'!P:P, P198)</f>
        <v>9.3333333333333357</v>
      </c>
      <c r="AR198">
        <f>AC198 - AVERAGEIFS('Placebo Males'!AC:AC, 'Placebo Males'!B:B, B198, 'Placebo Males'!P:P, P198)</f>
        <v>28.333333333333336</v>
      </c>
      <c r="AS198">
        <f>AD198 - AVERAGEIFS('Placebo Males'!AD:AD, 'Placebo Males'!B:B, B198, 'Placebo Males'!P:P, P198)</f>
        <v>-183.81400000000014</v>
      </c>
      <c r="AT198">
        <f>AE198 - AVERAGEIFS('Placebo Males'!AE:AE, 'Placebo Males'!B:B, B198, 'Placebo Males'!P:P, P198)</f>
        <v>1.2449999999999961E-3</v>
      </c>
      <c r="AU198">
        <f>AF198 - AVERAGEIFS('Placebo Males'!AF:AF, 'Placebo Males'!B:B, B198, 'Placebo Males'!P:P, P198)</f>
        <v>0.10997899999999999</v>
      </c>
    </row>
    <row r="199" spans="1:47" x14ac:dyDescent="0.25">
      <c r="A199" t="s">
        <v>1399</v>
      </c>
      <c r="B199">
        <v>1014</v>
      </c>
      <c r="C199" t="s">
        <v>102</v>
      </c>
      <c r="D199">
        <v>35</v>
      </c>
      <c r="E199">
        <v>168.5</v>
      </c>
      <c r="F199">
        <v>65.5</v>
      </c>
      <c r="G199">
        <v>102.75</v>
      </c>
      <c r="H199">
        <v>52.5</v>
      </c>
      <c r="I199" t="s">
        <v>209</v>
      </c>
      <c r="J199" t="s">
        <v>104</v>
      </c>
      <c r="K199" t="s">
        <v>210</v>
      </c>
      <c r="L199" t="s">
        <v>160</v>
      </c>
      <c r="M199" t="s">
        <v>1201</v>
      </c>
      <c r="N199">
        <v>500</v>
      </c>
      <c r="O199" t="s">
        <v>1202</v>
      </c>
      <c r="P199">
        <v>4</v>
      </c>
      <c r="Q199" t="s">
        <v>113</v>
      </c>
      <c r="R199" t="s">
        <v>1201</v>
      </c>
      <c r="S199">
        <v>1980</v>
      </c>
      <c r="T199" t="s">
        <v>1236</v>
      </c>
      <c r="U199">
        <v>954</v>
      </c>
      <c r="V199">
        <v>182</v>
      </c>
      <c r="W199">
        <v>430</v>
      </c>
      <c r="X199">
        <v>93</v>
      </c>
      <c r="Y199">
        <v>209</v>
      </c>
      <c r="Z199">
        <v>128</v>
      </c>
      <c r="AA199" t="s">
        <v>108</v>
      </c>
      <c r="AB199">
        <v>57</v>
      </c>
      <c r="AC199">
        <v>65</v>
      </c>
      <c r="AD199">
        <v>500.58600000000001</v>
      </c>
      <c r="AE199">
        <v>0.18840599999999999</v>
      </c>
      <c r="AF199">
        <v>0.54851799999999995</v>
      </c>
      <c r="AH199">
        <v>1810</v>
      </c>
      <c r="AI199">
        <v>4.0990569999999997E-3</v>
      </c>
      <c r="AJ199">
        <f t="shared" si="3"/>
        <v>0.69982279478215448</v>
      </c>
      <c r="AK199">
        <f>U199 - AVERAGEIFS('Placebo Males'!U:U, 'Placebo Males'!B:B, B199, 'Placebo Males'!P:P, P199)</f>
        <v>36.666666666666629</v>
      </c>
      <c r="AL199">
        <f>V199 - AVERAGEIFS('Placebo Males'!V:V, 'Placebo Males'!B:B, B199, 'Placebo Males'!P:P, P199)</f>
        <v>-3.3333333333333428</v>
      </c>
      <c r="AM199">
        <f>W199 - AVERAGEIFS('Placebo Males'!W:W, 'Placebo Males'!B:B, B199, 'Placebo Males'!P:P, P199)</f>
        <v>55.333333333333314</v>
      </c>
      <c r="AN199">
        <f>X199 - AVERAGEIFS('Placebo Males'!X:X, 'Placebo Males'!B:B, B199, 'Placebo Males'!P:P, P199)</f>
        <v>2</v>
      </c>
      <c r="AO199">
        <f>Y199-AVERAGEIFS('Placebo Males'!Y:Y,'Placebo Males'!B:B,B199,'Placebo Males'!P:P,P199)</f>
        <v>13.333333333333343</v>
      </c>
      <c r="AP199">
        <f>Z199 - AVERAGEIFS('Placebo Males'!Z:Z, 'Placebo Males'!B:B, B199, 'Placebo Males'!P:P, P199)</f>
        <v>40</v>
      </c>
      <c r="AQ199">
        <f>AB199 - AVERAGEIFS('Placebo Males'!AB:AB, 'Placebo Males'!B:B, B199, 'Placebo Males'!P:P, P199)</f>
        <v>4.3333333333333357</v>
      </c>
      <c r="AR199">
        <f>AC199 - AVERAGEIFS('Placebo Males'!AC:AC, 'Placebo Males'!B:B, B199, 'Placebo Males'!P:P, P199)</f>
        <v>30.333333333333336</v>
      </c>
      <c r="AS199">
        <f>AD199 - AVERAGEIFS('Placebo Males'!AD:AD, 'Placebo Males'!B:B, B199, 'Placebo Males'!P:P, P199)</f>
        <v>-179.7120000000001</v>
      </c>
      <c r="AT199">
        <f>AE199 - AVERAGEIFS('Placebo Males'!AE:AE, 'Placebo Males'!B:B, B199, 'Placebo Males'!P:P, P199)</f>
        <v>1.5737999999999974E-2</v>
      </c>
      <c r="AU199">
        <f>AF199 - AVERAGEIFS('Placebo Males'!AF:AF, 'Placebo Males'!B:B, B199, 'Placebo Males'!P:P, P199)</f>
        <v>0.11855599999999994</v>
      </c>
    </row>
    <row r="200" spans="1:47" x14ac:dyDescent="0.25">
      <c r="A200" t="s">
        <v>1400</v>
      </c>
      <c r="B200">
        <v>1014</v>
      </c>
      <c r="C200" t="s">
        <v>102</v>
      </c>
      <c r="D200">
        <v>35</v>
      </c>
      <c r="E200">
        <v>168.5</v>
      </c>
      <c r="F200">
        <v>65.5</v>
      </c>
      <c r="G200">
        <v>102.75</v>
      </c>
      <c r="H200">
        <v>52.5</v>
      </c>
      <c r="I200" t="s">
        <v>209</v>
      </c>
      <c r="J200" t="s">
        <v>104</v>
      </c>
      <c r="K200" t="s">
        <v>210</v>
      </c>
      <c r="L200" t="s">
        <v>160</v>
      </c>
      <c r="M200" t="s">
        <v>1201</v>
      </c>
      <c r="N200">
        <v>500</v>
      </c>
      <c r="O200" t="s">
        <v>1202</v>
      </c>
      <c r="P200">
        <v>4</v>
      </c>
      <c r="Q200" t="s">
        <v>113</v>
      </c>
      <c r="R200" t="s">
        <v>1201</v>
      </c>
      <c r="S200">
        <v>1980</v>
      </c>
      <c r="T200" t="s">
        <v>1236</v>
      </c>
      <c r="U200">
        <v>967</v>
      </c>
      <c r="V200">
        <v>184</v>
      </c>
      <c r="W200">
        <v>427</v>
      </c>
      <c r="X200">
        <v>81</v>
      </c>
      <c r="Y200">
        <v>212</v>
      </c>
      <c r="Z200">
        <v>134</v>
      </c>
      <c r="AA200" t="s">
        <v>108</v>
      </c>
      <c r="AB200">
        <v>63</v>
      </c>
      <c r="AC200">
        <v>64</v>
      </c>
      <c r="AD200">
        <v>487.86900000000003</v>
      </c>
      <c r="AE200">
        <v>0.20833299999999999</v>
      </c>
      <c r="AF200">
        <v>0.55206200000000005</v>
      </c>
      <c r="AH200">
        <v>1810</v>
      </c>
      <c r="AI200">
        <v>4.0990569999999997E-3</v>
      </c>
      <c r="AJ200">
        <f t="shared" si="3"/>
        <v>0.69982279478215448</v>
      </c>
      <c r="AK200">
        <f>U200 - AVERAGEIFS('Placebo Males'!U:U, 'Placebo Males'!B:B, B200, 'Placebo Males'!P:P, P200)</f>
        <v>49.666666666666629</v>
      </c>
      <c r="AL200">
        <f>V200 - AVERAGEIFS('Placebo Males'!V:V, 'Placebo Males'!B:B, B200, 'Placebo Males'!P:P, P200)</f>
        <v>-1.3333333333333428</v>
      </c>
      <c r="AM200">
        <f>W200 - AVERAGEIFS('Placebo Males'!W:W, 'Placebo Males'!B:B, B200, 'Placebo Males'!P:P, P200)</f>
        <v>52.333333333333314</v>
      </c>
      <c r="AN200">
        <f>X200 - AVERAGEIFS('Placebo Males'!X:X, 'Placebo Males'!B:B, B200, 'Placebo Males'!P:P, P200)</f>
        <v>-10</v>
      </c>
      <c r="AO200">
        <f>Y200-AVERAGEIFS('Placebo Males'!Y:Y,'Placebo Males'!B:B,B200,'Placebo Males'!P:P,P200)</f>
        <v>16.333333333333343</v>
      </c>
      <c r="AP200">
        <f>Z200 - AVERAGEIFS('Placebo Males'!Z:Z, 'Placebo Males'!B:B, B200, 'Placebo Males'!P:P, P200)</f>
        <v>46</v>
      </c>
      <c r="AQ200">
        <f>AB200 - AVERAGEIFS('Placebo Males'!AB:AB, 'Placebo Males'!B:B, B200, 'Placebo Males'!P:P, P200)</f>
        <v>10.333333333333336</v>
      </c>
      <c r="AR200">
        <f>AC200 - AVERAGEIFS('Placebo Males'!AC:AC, 'Placebo Males'!B:B, B200, 'Placebo Males'!P:P, P200)</f>
        <v>29.333333333333336</v>
      </c>
      <c r="AS200">
        <f>AD200 - AVERAGEIFS('Placebo Males'!AD:AD, 'Placebo Males'!B:B, B200, 'Placebo Males'!P:P, P200)</f>
        <v>-192.42900000000009</v>
      </c>
      <c r="AT200">
        <f>AE200 - AVERAGEIFS('Placebo Males'!AE:AE, 'Placebo Males'!B:B, B200, 'Placebo Males'!P:P, P200)</f>
        <v>3.5664999999999975E-2</v>
      </c>
      <c r="AU200">
        <f>AF200 - AVERAGEIFS('Placebo Males'!AF:AF, 'Placebo Males'!B:B, B200, 'Placebo Males'!P:P, P200)</f>
        <v>0.12210000000000004</v>
      </c>
    </row>
    <row r="201" spans="1:47" x14ac:dyDescent="0.25">
      <c r="A201" t="s">
        <v>1401</v>
      </c>
      <c r="B201">
        <v>1022</v>
      </c>
      <c r="C201" t="s">
        <v>102</v>
      </c>
      <c r="D201">
        <v>35</v>
      </c>
      <c r="E201">
        <v>174.5</v>
      </c>
      <c r="F201">
        <v>69.5</v>
      </c>
      <c r="G201">
        <v>102.5</v>
      </c>
      <c r="H201">
        <v>55.75</v>
      </c>
      <c r="I201" t="s">
        <v>103</v>
      </c>
      <c r="J201" t="s">
        <v>104</v>
      </c>
      <c r="K201" t="s">
        <v>409</v>
      </c>
      <c r="L201" t="s">
        <v>106</v>
      </c>
      <c r="M201" t="s">
        <v>1201</v>
      </c>
      <c r="N201">
        <v>500</v>
      </c>
      <c r="O201" t="s">
        <v>1202</v>
      </c>
      <c r="P201">
        <v>3.5</v>
      </c>
      <c r="Q201" t="s">
        <v>113</v>
      </c>
      <c r="R201" t="s">
        <v>1201</v>
      </c>
      <c r="S201">
        <v>1980</v>
      </c>
      <c r="T201" t="s">
        <v>1236</v>
      </c>
      <c r="U201">
        <v>1113</v>
      </c>
      <c r="V201">
        <v>157</v>
      </c>
      <c r="W201">
        <v>458</v>
      </c>
      <c r="X201">
        <v>101</v>
      </c>
      <c r="Y201">
        <v>264</v>
      </c>
      <c r="Z201">
        <v>93</v>
      </c>
      <c r="AA201" t="s">
        <v>108</v>
      </c>
      <c r="AB201">
        <v>64</v>
      </c>
      <c r="AC201">
        <v>30</v>
      </c>
      <c r="AD201">
        <v>671.20299999999997</v>
      </c>
      <c r="AE201">
        <v>0.13725499999999999</v>
      </c>
      <c r="AF201">
        <v>0.53719799999999995</v>
      </c>
      <c r="AH201">
        <v>1810</v>
      </c>
      <c r="AI201">
        <v>4.0990569999999997E-3</v>
      </c>
      <c r="AJ201">
        <f t="shared" si="3"/>
        <v>0.69982279478215448</v>
      </c>
      <c r="AK201">
        <f>U201 - AVERAGEIFS('Placebo Males'!U:U, 'Placebo Males'!B:B, B201, 'Placebo Males'!P:P, P201)</f>
        <v>69.666666666666742</v>
      </c>
      <c r="AL201">
        <f>V201 - AVERAGEIFS('Placebo Males'!V:V, 'Placebo Males'!B:B, B201, 'Placebo Males'!P:P, P201)</f>
        <v>15</v>
      </c>
      <c r="AM201">
        <f>W201 - AVERAGEIFS('Placebo Males'!W:W, 'Placebo Males'!B:B, B201, 'Placebo Males'!P:P, P201)</f>
        <v>56</v>
      </c>
      <c r="AN201">
        <f>X201 - AVERAGEIFS('Placebo Males'!X:X, 'Placebo Males'!B:B, B201, 'Placebo Males'!P:P, P201)</f>
        <v>2.6666666666666714</v>
      </c>
      <c r="AO201">
        <f>Y201-AVERAGEIFS('Placebo Males'!Y:Y,'Placebo Males'!B:B,B201,'Placebo Males'!P:P,P201)</f>
        <v>30.666666666666657</v>
      </c>
      <c r="AP201">
        <f>Z201 - AVERAGEIFS('Placebo Males'!Z:Z, 'Placebo Males'!B:B, B201, 'Placebo Males'!P:P, P201)</f>
        <v>22.666666666666671</v>
      </c>
      <c r="AQ201">
        <f>AB201 - AVERAGEIFS('Placebo Males'!AB:AB, 'Placebo Males'!B:B, B201, 'Placebo Males'!P:P, P201)</f>
        <v>20.333333333333336</v>
      </c>
      <c r="AR201">
        <f>AC201 - AVERAGEIFS('Placebo Males'!AC:AC, 'Placebo Males'!B:B, B201, 'Placebo Males'!P:P, P201)</f>
        <v>1.3333333333333321</v>
      </c>
      <c r="AS201">
        <f>AD201 - AVERAGEIFS('Placebo Males'!AD:AD, 'Placebo Males'!B:B, B201, 'Placebo Males'!P:P, P201)</f>
        <v>-161.26933333333352</v>
      </c>
      <c r="AT201">
        <f>AE201 - AVERAGEIFS('Placebo Males'!AE:AE, 'Placebo Males'!B:B, B201, 'Placebo Males'!P:P, P201)</f>
        <v>8.515999999999968E-3</v>
      </c>
      <c r="AU201">
        <f>AF201 - AVERAGEIFS('Placebo Males'!AF:AF, 'Placebo Males'!B:B, B201, 'Placebo Males'!P:P, P201)</f>
        <v>0.11278166666666667</v>
      </c>
    </row>
    <row r="202" spans="1:47" x14ac:dyDescent="0.25">
      <c r="A202" t="s">
        <v>1402</v>
      </c>
      <c r="B202">
        <v>1022</v>
      </c>
      <c r="C202" t="s">
        <v>102</v>
      </c>
      <c r="D202">
        <v>35</v>
      </c>
      <c r="E202">
        <v>174.5</v>
      </c>
      <c r="F202">
        <v>69.5</v>
      </c>
      <c r="G202">
        <v>102.5</v>
      </c>
      <c r="H202">
        <v>55.75</v>
      </c>
      <c r="I202" t="s">
        <v>103</v>
      </c>
      <c r="J202" t="s">
        <v>104</v>
      </c>
      <c r="K202" t="s">
        <v>409</v>
      </c>
      <c r="L202" t="s">
        <v>106</v>
      </c>
      <c r="M202" t="s">
        <v>1201</v>
      </c>
      <c r="N202">
        <v>500</v>
      </c>
      <c r="O202" t="s">
        <v>1202</v>
      </c>
      <c r="P202">
        <v>3.5</v>
      </c>
      <c r="Q202" t="s">
        <v>113</v>
      </c>
      <c r="R202" t="s">
        <v>1201</v>
      </c>
      <c r="S202">
        <v>1980</v>
      </c>
      <c r="T202" t="s">
        <v>1236</v>
      </c>
      <c r="U202">
        <v>1089</v>
      </c>
      <c r="V202">
        <v>151</v>
      </c>
      <c r="W202">
        <v>465</v>
      </c>
      <c r="X202">
        <v>105</v>
      </c>
      <c r="Y202">
        <v>267</v>
      </c>
      <c r="Z202">
        <v>93</v>
      </c>
      <c r="AA202" t="s">
        <v>108</v>
      </c>
      <c r="AB202">
        <v>57</v>
      </c>
      <c r="AC202">
        <v>31</v>
      </c>
      <c r="AD202">
        <v>683.26599999999996</v>
      </c>
      <c r="AE202">
        <v>0.13461500000000001</v>
      </c>
      <c r="AF202">
        <v>0.53783999999999998</v>
      </c>
      <c r="AH202">
        <v>1800</v>
      </c>
      <c r="AI202">
        <v>4.0764099999999999E-3</v>
      </c>
      <c r="AJ202">
        <f t="shared" si="3"/>
        <v>0.69912402448981692</v>
      </c>
      <c r="AK202">
        <f>U202 - AVERAGEIFS('Placebo Males'!U:U, 'Placebo Males'!B:B, B202, 'Placebo Males'!P:P, P202)</f>
        <v>45.666666666666742</v>
      </c>
      <c r="AL202">
        <f>V202 - AVERAGEIFS('Placebo Males'!V:V, 'Placebo Males'!B:B, B202, 'Placebo Males'!P:P, P202)</f>
        <v>9</v>
      </c>
      <c r="AM202">
        <f>W202 - AVERAGEIFS('Placebo Males'!W:W, 'Placebo Males'!B:B, B202, 'Placebo Males'!P:P, P202)</f>
        <v>63</v>
      </c>
      <c r="AN202">
        <f>X202 - AVERAGEIFS('Placebo Males'!X:X, 'Placebo Males'!B:B, B202, 'Placebo Males'!P:P, P202)</f>
        <v>6.6666666666666714</v>
      </c>
      <c r="AO202">
        <f>Y202-AVERAGEIFS('Placebo Males'!Y:Y,'Placebo Males'!B:B,B202,'Placebo Males'!P:P,P202)</f>
        <v>33.666666666666657</v>
      </c>
      <c r="AP202">
        <f>Z202 - AVERAGEIFS('Placebo Males'!Z:Z, 'Placebo Males'!B:B, B202, 'Placebo Males'!P:P, P202)</f>
        <v>22.666666666666671</v>
      </c>
      <c r="AQ202">
        <f>AB202 - AVERAGEIFS('Placebo Males'!AB:AB, 'Placebo Males'!B:B, B202, 'Placebo Males'!P:P, P202)</f>
        <v>13.333333333333336</v>
      </c>
      <c r="AR202">
        <f>AC202 - AVERAGEIFS('Placebo Males'!AC:AC, 'Placebo Males'!B:B, B202, 'Placebo Males'!P:P, P202)</f>
        <v>2.3333333333333321</v>
      </c>
      <c r="AS202">
        <f>AD202 - AVERAGEIFS('Placebo Males'!AD:AD, 'Placebo Males'!B:B, B202, 'Placebo Males'!P:P, P202)</f>
        <v>-149.20633333333353</v>
      </c>
      <c r="AT202">
        <f>AE202 - AVERAGEIFS('Placebo Males'!AE:AE, 'Placebo Males'!B:B, B202, 'Placebo Males'!P:P, P202)</f>
        <v>5.8759999999999923E-3</v>
      </c>
      <c r="AU202">
        <f>AF202 - AVERAGEIFS('Placebo Males'!AF:AF, 'Placebo Males'!B:B, B202, 'Placebo Males'!P:P, P202)</f>
        <v>0.1134236666666667</v>
      </c>
    </row>
    <row r="203" spans="1:47" x14ac:dyDescent="0.25">
      <c r="A203" t="s">
        <v>1403</v>
      </c>
      <c r="B203">
        <v>1022</v>
      </c>
      <c r="C203" t="s">
        <v>102</v>
      </c>
      <c r="D203">
        <v>35</v>
      </c>
      <c r="E203">
        <v>174.5</v>
      </c>
      <c r="F203">
        <v>69.5</v>
      </c>
      <c r="G203">
        <v>102.5</v>
      </c>
      <c r="H203">
        <v>55.75</v>
      </c>
      <c r="I203" t="s">
        <v>103</v>
      </c>
      <c r="J203" t="s">
        <v>104</v>
      </c>
      <c r="K203" t="s">
        <v>409</v>
      </c>
      <c r="L203" t="s">
        <v>106</v>
      </c>
      <c r="M203" t="s">
        <v>1201</v>
      </c>
      <c r="N203">
        <v>500</v>
      </c>
      <c r="O203" t="s">
        <v>1202</v>
      </c>
      <c r="P203">
        <v>3.5</v>
      </c>
      <c r="Q203" t="s">
        <v>113</v>
      </c>
      <c r="R203" t="s">
        <v>1201</v>
      </c>
      <c r="S203">
        <v>1980</v>
      </c>
      <c r="T203" t="s">
        <v>1236</v>
      </c>
      <c r="U203">
        <v>1047</v>
      </c>
      <c r="V203">
        <v>158</v>
      </c>
      <c r="W203">
        <v>458</v>
      </c>
      <c r="X203">
        <v>104</v>
      </c>
      <c r="Y203">
        <v>262</v>
      </c>
      <c r="Z203">
        <v>92</v>
      </c>
      <c r="AA203" t="s">
        <v>108</v>
      </c>
      <c r="AB203">
        <v>59</v>
      </c>
      <c r="AC203">
        <v>28</v>
      </c>
      <c r="AD203">
        <v>703.91200000000003</v>
      </c>
      <c r="AE203">
        <v>0.113208</v>
      </c>
      <c r="AF203">
        <v>0.53317300000000001</v>
      </c>
      <c r="AH203">
        <v>1800</v>
      </c>
      <c r="AI203">
        <v>4.0764099999999999E-3</v>
      </c>
      <c r="AJ203">
        <f t="shared" si="3"/>
        <v>0.69912402448981692</v>
      </c>
      <c r="AK203">
        <f>U203 - AVERAGEIFS('Placebo Males'!U:U, 'Placebo Males'!B:B, B203, 'Placebo Males'!P:P, P203)</f>
        <v>3.6666666666667425</v>
      </c>
      <c r="AL203">
        <f>V203 - AVERAGEIFS('Placebo Males'!V:V, 'Placebo Males'!B:B, B203, 'Placebo Males'!P:P, P203)</f>
        <v>16</v>
      </c>
      <c r="AM203">
        <f>W203 - AVERAGEIFS('Placebo Males'!W:W, 'Placebo Males'!B:B, B203, 'Placebo Males'!P:P, P203)</f>
        <v>56</v>
      </c>
      <c r="AN203">
        <f>X203 - AVERAGEIFS('Placebo Males'!X:X, 'Placebo Males'!B:B, B203, 'Placebo Males'!P:P, P203)</f>
        <v>5.6666666666666714</v>
      </c>
      <c r="AO203">
        <f>Y203-AVERAGEIFS('Placebo Males'!Y:Y,'Placebo Males'!B:B,B203,'Placebo Males'!P:P,P203)</f>
        <v>28.666666666666657</v>
      </c>
      <c r="AP203">
        <f>Z203 - AVERAGEIFS('Placebo Males'!Z:Z, 'Placebo Males'!B:B, B203, 'Placebo Males'!P:P, P203)</f>
        <v>21.666666666666671</v>
      </c>
      <c r="AQ203">
        <f>AB203 - AVERAGEIFS('Placebo Males'!AB:AB, 'Placebo Males'!B:B, B203, 'Placebo Males'!P:P, P203)</f>
        <v>15.333333333333336</v>
      </c>
      <c r="AR203">
        <f>AC203 - AVERAGEIFS('Placebo Males'!AC:AC, 'Placebo Males'!B:B, B203, 'Placebo Males'!P:P, P203)</f>
        <v>-0.66666666666666785</v>
      </c>
      <c r="AS203">
        <f>AD203 - AVERAGEIFS('Placebo Males'!AD:AD, 'Placebo Males'!B:B, B203, 'Placebo Males'!P:P, P203)</f>
        <v>-128.56033333333346</v>
      </c>
      <c r="AT203">
        <f>AE203 - AVERAGEIFS('Placebo Males'!AE:AE, 'Placebo Males'!B:B, B203, 'Placebo Males'!P:P, P203)</f>
        <v>-1.5531000000000017E-2</v>
      </c>
      <c r="AU203">
        <f>AF203 - AVERAGEIFS('Placebo Males'!AF:AF, 'Placebo Males'!B:B, B203, 'Placebo Males'!P:P, P203)</f>
        <v>0.10875666666666672</v>
      </c>
    </row>
    <row r="204" spans="1:47" x14ac:dyDescent="0.25">
      <c r="A204" t="s">
        <v>1404</v>
      </c>
      <c r="B204">
        <v>1019</v>
      </c>
      <c r="C204" t="s">
        <v>102</v>
      </c>
      <c r="D204">
        <v>26</v>
      </c>
      <c r="E204">
        <v>176</v>
      </c>
      <c r="F204">
        <v>81.3</v>
      </c>
      <c r="G204">
        <v>109</v>
      </c>
      <c r="H204">
        <v>54.75</v>
      </c>
      <c r="I204" t="s">
        <v>458</v>
      </c>
      <c r="J204" t="s">
        <v>104</v>
      </c>
      <c r="K204" t="s">
        <v>459</v>
      </c>
      <c r="L204" t="s">
        <v>311</v>
      </c>
      <c r="M204" t="s">
        <v>1201</v>
      </c>
      <c r="N204">
        <v>500</v>
      </c>
      <c r="O204" t="s">
        <v>1202</v>
      </c>
      <c r="P204">
        <v>3</v>
      </c>
      <c r="Q204" t="s">
        <v>113</v>
      </c>
      <c r="R204" t="s">
        <v>1201</v>
      </c>
      <c r="S204">
        <v>1960</v>
      </c>
      <c r="T204" t="s">
        <v>1236</v>
      </c>
      <c r="U204">
        <v>1073</v>
      </c>
      <c r="V204">
        <v>166</v>
      </c>
      <c r="W204">
        <v>438</v>
      </c>
      <c r="X204">
        <v>101</v>
      </c>
      <c r="Y204">
        <v>256</v>
      </c>
      <c r="Z204">
        <v>81</v>
      </c>
      <c r="AA204" t="s">
        <v>108</v>
      </c>
      <c r="AB204">
        <v>52</v>
      </c>
      <c r="AC204">
        <v>30</v>
      </c>
      <c r="AD204">
        <v>680.92499999999995</v>
      </c>
      <c r="AE204">
        <v>0.104167</v>
      </c>
      <c r="AF204">
        <v>0.479267</v>
      </c>
      <c r="AH204">
        <v>1800</v>
      </c>
      <c r="AI204">
        <v>4.0764099999999999E-3</v>
      </c>
      <c r="AJ204">
        <f t="shared" si="3"/>
        <v>0.69912402448981692</v>
      </c>
      <c r="AK204">
        <f>U204 - AVERAGEIFS('Placebo Males'!U:U, 'Placebo Males'!B:B, B204, 'Placebo Males'!P:P, P204)</f>
        <v>-69</v>
      </c>
      <c r="AL204">
        <f>V204 - AVERAGEIFS('Placebo Males'!V:V, 'Placebo Males'!B:B, B204, 'Placebo Males'!P:P, P204)</f>
        <v>-3</v>
      </c>
      <c r="AM204">
        <f>W204 - AVERAGEIFS('Placebo Males'!W:W, 'Placebo Males'!B:B, B204, 'Placebo Males'!P:P, P204)</f>
        <v>54.333333333333314</v>
      </c>
      <c r="AN204">
        <f>X204 - AVERAGEIFS('Placebo Males'!X:X, 'Placebo Males'!B:B, B204, 'Placebo Males'!P:P, P204)</f>
        <v>11</v>
      </c>
      <c r="AO204">
        <f>Y204-AVERAGEIFS('Placebo Males'!Y:Y,'Placebo Males'!B:B,B204,'Placebo Males'!P:P,P204)</f>
        <v>28.333333333333343</v>
      </c>
      <c r="AP204">
        <f>Z204 - AVERAGEIFS('Placebo Males'!Z:Z, 'Placebo Males'!B:B, B204, 'Placebo Males'!P:P, P204)</f>
        <v>15</v>
      </c>
      <c r="AQ204">
        <f>AB204 - AVERAGEIFS('Placebo Males'!AB:AB, 'Placebo Males'!B:B, B204, 'Placebo Males'!P:P, P204)</f>
        <v>7.3333333333333357</v>
      </c>
      <c r="AR204">
        <f>AC204 - AVERAGEIFS('Placebo Males'!AC:AC, 'Placebo Males'!B:B, B204, 'Placebo Males'!P:P, P204)</f>
        <v>3</v>
      </c>
      <c r="AS204">
        <f>AD204 - AVERAGEIFS('Placebo Males'!AD:AD, 'Placebo Males'!B:B, B204, 'Placebo Males'!P:P, P204)</f>
        <v>-38.955333333333442</v>
      </c>
      <c r="AT204">
        <f>AE204 - AVERAGEIFS('Placebo Males'!AE:AE, 'Placebo Males'!B:B, B204, 'Placebo Males'!P:P, P204)</f>
        <v>5.0391166666666661E-2</v>
      </c>
      <c r="AU204">
        <f>AF204 - AVERAGEIFS('Placebo Males'!AF:AF, 'Placebo Males'!B:B, B204, 'Placebo Males'!P:P, P204)</f>
        <v>0.13671333333333335</v>
      </c>
    </row>
    <row r="205" spans="1:47" x14ac:dyDescent="0.25">
      <c r="A205" t="s">
        <v>1405</v>
      </c>
      <c r="B205">
        <v>1019</v>
      </c>
      <c r="C205" t="s">
        <v>102</v>
      </c>
      <c r="D205">
        <v>26</v>
      </c>
      <c r="E205">
        <v>176</v>
      </c>
      <c r="F205">
        <v>81.3</v>
      </c>
      <c r="G205">
        <v>109</v>
      </c>
      <c r="H205">
        <v>54.75</v>
      </c>
      <c r="I205" t="s">
        <v>458</v>
      </c>
      <c r="J205" t="s">
        <v>104</v>
      </c>
      <c r="K205" t="s">
        <v>459</v>
      </c>
      <c r="L205" t="s">
        <v>311</v>
      </c>
      <c r="M205" t="s">
        <v>1201</v>
      </c>
      <c r="N205">
        <v>500</v>
      </c>
      <c r="O205" t="s">
        <v>1202</v>
      </c>
      <c r="P205">
        <v>3</v>
      </c>
      <c r="Q205" t="s">
        <v>113</v>
      </c>
      <c r="R205" t="s">
        <v>1201</v>
      </c>
      <c r="S205">
        <v>1960</v>
      </c>
      <c r="T205" t="s">
        <v>1236</v>
      </c>
      <c r="U205">
        <v>1184</v>
      </c>
      <c r="V205">
        <v>172</v>
      </c>
      <c r="W205">
        <v>450</v>
      </c>
      <c r="X205">
        <v>100</v>
      </c>
      <c r="Y205">
        <v>269</v>
      </c>
      <c r="Z205">
        <v>81</v>
      </c>
      <c r="AA205" t="s">
        <v>108</v>
      </c>
      <c r="AB205">
        <v>51</v>
      </c>
      <c r="AC205">
        <v>31</v>
      </c>
      <c r="AD205">
        <v>691.87300000000005</v>
      </c>
      <c r="AE205">
        <v>0.10638300000000001</v>
      </c>
      <c r="AF205">
        <v>0.48071599999999998</v>
      </c>
      <c r="AH205">
        <v>1770</v>
      </c>
      <c r="AI205">
        <v>4.0084700000000001E-3</v>
      </c>
      <c r="AJ205">
        <f t="shared" si="3"/>
        <v>0.69699855717805936</v>
      </c>
      <c r="AK205">
        <f>U205 - AVERAGEIFS('Placebo Males'!U:U, 'Placebo Males'!B:B, B205, 'Placebo Males'!P:P, P205)</f>
        <v>42</v>
      </c>
      <c r="AL205">
        <f>V205 - AVERAGEIFS('Placebo Males'!V:V, 'Placebo Males'!B:B, B205, 'Placebo Males'!P:P, P205)</f>
        <v>3</v>
      </c>
      <c r="AM205">
        <f>W205 - AVERAGEIFS('Placebo Males'!W:W, 'Placebo Males'!B:B, B205, 'Placebo Males'!P:P, P205)</f>
        <v>66.333333333333314</v>
      </c>
      <c r="AN205">
        <f>X205 - AVERAGEIFS('Placebo Males'!X:X, 'Placebo Males'!B:B, B205, 'Placebo Males'!P:P, P205)</f>
        <v>10</v>
      </c>
      <c r="AO205">
        <f>Y205-AVERAGEIFS('Placebo Males'!Y:Y,'Placebo Males'!B:B,B205,'Placebo Males'!P:P,P205)</f>
        <v>41.333333333333343</v>
      </c>
      <c r="AP205">
        <f>Z205 - AVERAGEIFS('Placebo Males'!Z:Z, 'Placebo Males'!B:B, B205, 'Placebo Males'!P:P, P205)</f>
        <v>15</v>
      </c>
      <c r="AQ205">
        <f>AB205 - AVERAGEIFS('Placebo Males'!AB:AB, 'Placebo Males'!B:B, B205, 'Placebo Males'!P:P, P205)</f>
        <v>6.3333333333333357</v>
      </c>
      <c r="AR205">
        <f>AC205 - AVERAGEIFS('Placebo Males'!AC:AC, 'Placebo Males'!B:B, B205, 'Placebo Males'!P:P, P205)</f>
        <v>4</v>
      </c>
      <c r="AS205">
        <f>AD205 - AVERAGEIFS('Placebo Males'!AD:AD, 'Placebo Males'!B:B, B205, 'Placebo Males'!P:P, P205)</f>
        <v>-28.007333333333349</v>
      </c>
      <c r="AT205">
        <f>AE205 - AVERAGEIFS('Placebo Males'!AE:AE, 'Placebo Males'!B:B, B205, 'Placebo Males'!P:P, P205)</f>
        <v>5.260716666666667E-2</v>
      </c>
      <c r="AU205">
        <f>AF205 - AVERAGEIFS('Placebo Males'!AF:AF, 'Placebo Males'!B:B, B205, 'Placebo Males'!P:P, P205)</f>
        <v>0.13816233333333333</v>
      </c>
    </row>
    <row r="206" spans="1:47" x14ac:dyDescent="0.25">
      <c r="A206" t="s">
        <v>1406</v>
      </c>
      <c r="B206">
        <v>1019</v>
      </c>
      <c r="C206" t="s">
        <v>102</v>
      </c>
      <c r="D206">
        <v>26</v>
      </c>
      <c r="E206">
        <v>176</v>
      </c>
      <c r="F206">
        <v>81.3</v>
      </c>
      <c r="G206">
        <v>109</v>
      </c>
      <c r="H206">
        <v>54.75</v>
      </c>
      <c r="I206" t="s">
        <v>458</v>
      </c>
      <c r="J206" t="s">
        <v>104</v>
      </c>
      <c r="K206" t="s">
        <v>459</v>
      </c>
      <c r="L206" t="s">
        <v>311</v>
      </c>
      <c r="M206" t="s">
        <v>1201</v>
      </c>
      <c r="N206">
        <v>500</v>
      </c>
      <c r="O206" t="s">
        <v>1202</v>
      </c>
      <c r="P206">
        <v>3</v>
      </c>
      <c r="Q206" t="s">
        <v>113</v>
      </c>
      <c r="R206" t="s">
        <v>1201</v>
      </c>
      <c r="S206">
        <v>1960</v>
      </c>
      <c r="T206" t="s">
        <v>1236</v>
      </c>
      <c r="U206">
        <v>1126</v>
      </c>
      <c r="V206">
        <v>174</v>
      </c>
      <c r="W206">
        <v>444</v>
      </c>
      <c r="X206">
        <v>98</v>
      </c>
      <c r="Y206">
        <v>265</v>
      </c>
      <c r="Z206">
        <v>81</v>
      </c>
      <c r="AA206" t="s">
        <v>108</v>
      </c>
      <c r="AB206">
        <v>53</v>
      </c>
      <c r="AC206">
        <v>31</v>
      </c>
      <c r="AD206">
        <v>654.48400000000004</v>
      </c>
      <c r="AE206">
        <v>0.122449</v>
      </c>
      <c r="AF206">
        <v>0.49543700000000002</v>
      </c>
      <c r="AH206">
        <v>1770</v>
      </c>
      <c r="AI206">
        <v>4.0084700000000001E-3</v>
      </c>
      <c r="AJ206">
        <f t="shared" si="3"/>
        <v>0.69699855717805936</v>
      </c>
      <c r="AK206">
        <f>U206 - AVERAGEIFS('Placebo Males'!U:U, 'Placebo Males'!B:B, B206, 'Placebo Males'!P:P, P206)</f>
        <v>-16</v>
      </c>
      <c r="AL206">
        <f>V206 - AVERAGEIFS('Placebo Males'!V:V, 'Placebo Males'!B:B, B206, 'Placebo Males'!P:P, P206)</f>
        <v>5</v>
      </c>
      <c r="AM206">
        <f>W206 - AVERAGEIFS('Placebo Males'!W:W, 'Placebo Males'!B:B, B206, 'Placebo Males'!P:P, P206)</f>
        <v>60.333333333333314</v>
      </c>
      <c r="AN206">
        <f>X206 - AVERAGEIFS('Placebo Males'!X:X, 'Placebo Males'!B:B, B206, 'Placebo Males'!P:P, P206)</f>
        <v>8</v>
      </c>
      <c r="AO206">
        <f>Y206-AVERAGEIFS('Placebo Males'!Y:Y,'Placebo Males'!B:B,B206,'Placebo Males'!P:P,P206)</f>
        <v>37.333333333333343</v>
      </c>
      <c r="AP206">
        <f>Z206 - AVERAGEIFS('Placebo Males'!Z:Z, 'Placebo Males'!B:B, B206, 'Placebo Males'!P:P, P206)</f>
        <v>15</v>
      </c>
      <c r="AQ206">
        <f>AB206 - AVERAGEIFS('Placebo Males'!AB:AB, 'Placebo Males'!B:B, B206, 'Placebo Males'!P:P, P206)</f>
        <v>8.3333333333333357</v>
      </c>
      <c r="AR206">
        <f>AC206 - AVERAGEIFS('Placebo Males'!AC:AC, 'Placebo Males'!B:B, B206, 'Placebo Males'!P:P, P206)</f>
        <v>4</v>
      </c>
      <c r="AS206">
        <f>AD206 - AVERAGEIFS('Placebo Males'!AD:AD, 'Placebo Males'!B:B, B206, 'Placebo Males'!P:P, P206)</f>
        <v>-65.396333333333359</v>
      </c>
      <c r="AT206">
        <f>AE206 - AVERAGEIFS('Placebo Males'!AE:AE, 'Placebo Males'!B:B, B206, 'Placebo Males'!P:P, P206)</f>
        <v>6.8673166666666674E-2</v>
      </c>
      <c r="AU206">
        <f>AF206 - AVERAGEIFS('Placebo Males'!AF:AF, 'Placebo Males'!B:B, B206, 'Placebo Males'!P:P, P206)</f>
        <v>0.15288333333333337</v>
      </c>
    </row>
    <row r="207" spans="1:47" x14ac:dyDescent="0.25">
      <c r="A207" t="s">
        <v>1407</v>
      </c>
      <c r="B207">
        <v>1014</v>
      </c>
      <c r="C207" t="s">
        <v>102</v>
      </c>
      <c r="D207">
        <v>35</v>
      </c>
      <c r="E207">
        <v>168.5</v>
      </c>
      <c r="F207">
        <v>65.5</v>
      </c>
      <c r="G207">
        <v>102.75</v>
      </c>
      <c r="H207">
        <v>52.5</v>
      </c>
      <c r="I207" t="s">
        <v>209</v>
      </c>
      <c r="J207" t="s">
        <v>104</v>
      </c>
      <c r="K207" t="s">
        <v>210</v>
      </c>
      <c r="L207" t="s">
        <v>160</v>
      </c>
      <c r="M207" t="s">
        <v>1201</v>
      </c>
      <c r="N207">
        <v>500</v>
      </c>
      <c r="O207" t="s">
        <v>1202</v>
      </c>
      <c r="P207">
        <v>1.5</v>
      </c>
      <c r="Q207" t="s">
        <v>113</v>
      </c>
      <c r="R207" t="s">
        <v>1201</v>
      </c>
      <c r="S207">
        <v>1930</v>
      </c>
      <c r="T207" t="s">
        <v>1236</v>
      </c>
      <c r="U207">
        <v>1094</v>
      </c>
      <c r="V207">
        <v>195</v>
      </c>
      <c r="W207">
        <v>436</v>
      </c>
      <c r="X207">
        <v>89</v>
      </c>
      <c r="Y207">
        <v>246</v>
      </c>
      <c r="Z207">
        <v>101</v>
      </c>
      <c r="AA207" t="s">
        <v>108</v>
      </c>
      <c r="AB207">
        <v>77</v>
      </c>
      <c r="AC207">
        <v>38</v>
      </c>
      <c r="AD207">
        <v>612.53800000000001</v>
      </c>
      <c r="AE207">
        <v>0.55357100000000004</v>
      </c>
      <c r="AF207">
        <v>0.55116699999999996</v>
      </c>
      <c r="AH207">
        <v>1770</v>
      </c>
      <c r="AI207">
        <v>4.0084700000000001E-3</v>
      </c>
      <c r="AJ207">
        <f t="shared" si="3"/>
        <v>0.69699855717805936</v>
      </c>
      <c r="AK207">
        <f>U207 - AVERAGEIFS('Placebo Males'!U:U, 'Placebo Males'!B:B, B207, 'Placebo Males'!P:P, P207)</f>
        <v>97</v>
      </c>
      <c r="AL207">
        <f>V207 - AVERAGEIFS('Placebo Males'!V:V, 'Placebo Males'!B:B, B207, 'Placebo Males'!P:P, P207)</f>
        <v>20.333333333333343</v>
      </c>
      <c r="AM207">
        <f>W207 - AVERAGEIFS('Placebo Males'!W:W, 'Placebo Males'!B:B, B207, 'Placebo Males'!P:P, P207)</f>
        <v>48</v>
      </c>
      <c r="AN207">
        <f>X207 - AVERAGEIFS('Placebo Males'!X:X, 'Placebo Males'!B:B, B207, 'Placebo Males'!P:P, P207)</f>
        <v>-4.3333333333333286</v>
      </c>
      <c r="AO207">
        <f>Y207-AVERAGEIFS('Placebo Males'!Y:Y,'Placebo Males'!B:B,B207,'Placebo Males'!P:P,P207)</f>
        <v>30.666666666666657</v>
      </c>
      <c r="AP207">
        <f>Z207 - AVERAGEIFS('Placebo Males'!Z:Z, 'Placebo Males'!B:B, B207, 'Placebo Males'!P:P, P207)</f>
        <v>21.666666666666671</v>
      </c>
      <c r="AQ207">
        <f>AB207 - AVERAGEIFS('Placebo Males'!AB:AB, 'Placebo Males'!B:B, B207, 'Placebo Males'!P:P, P207)</f>
        <v>25.666666666666664</v>
      </c>
      <c r="AR207">
        <f>AC207 - AVERAGEIFS('Placebo Males'!AC:AC, 'Placebo Males'!B:B, B207, 'Placebo Males'!P:P, P207)</f>
        <v>7.3333333333333321</v>
      </c>
      <c r="AS207">
        <f>AD207 - AVERAGEIFS('Placebo Males'!AD:AD, 'Placebo Males'!B:B, B207, 'Placebo Males'!P:P, P207)</f>
        <v>-163.79199999999992</v>
      </c>
      <c r="AT207">
        <f>AE207 - AVERAGEIFS('Placebo Males'!AE:AE, 'Placebo Males'!B:B, B207, 'Placebo Males'!P:P, P207)</f>
        <v>0.35228900000000007</v>
      </c>
      <c r="AU207">
        <f>AF207 - AVERAGEIFS('Placebo Males'!AF:AF, 'Placebo Males'!B:B, B207, 'Placebo Males'!P:P, P207)</f>
        <v>9.9550333333333352E-2</v>
      </c>
    </row>
    <row r="208" spans="1:47" x14ac:dyDescent="0.25">
      <c r="A208" t="s">
        <v>1408</v>
      </c>
      <c r="B208">
        <v>1014</v>
      </c>
      <c r="C208" t="s">
        <v>102</v>
      </c>
      <c r="D208">
        <v>35</v>
      </c>
      <c r="E208">
        <v>168.5</v>
      </c>
      <c r="F208">
        <v>65.5</v>
      </c>
      <c r="G208">
        <v>102.75</v>
      </c>
      <c r="H208">
        <v>52.5</v>
      </c>
      <c r="I208" t="s">
        <v>209</v>
      </c>
      <c r="J208" t="s">
        <v>104</v>
      </c>
      <c r="K208" t="s">
        <v>210</v>
      </c>
      <c r="L208" t="s">
        <v>160</v>
      </c>
      <c r="M208" t="s">
        <v>1201</v>
      </c>
      <c r="N208">
        <v>500</v>
      </c>
      <c r="O208" t="s">
        <v>1202</v>
      </c>
      <c r="P208">
        <v>1.5</v>
      </c>
      <c r="Q208" t="s">
        <v>113</v>
      </c>
      <c r="R208" t="s">
        <v>1201</v>
      </c>
      <c r="S208">
        <v>1930</v>
      </c>
      <c r="T208" t="s">
        <v>1236</v>
      </c>
      <c r="U208">
        <v>1028</v>
      </c>
      <c r="V208">
        <v>188</v>
      </c>
      <c r="W208">
        <v>430</v>
      </c>
      <c r="X208">
        <v>78</v>
      </c>
      <c r="Y208">
        <v>252</v>
      </c>
      <c r="Z208">
        <v>100</v>
      </c>
      <c r="AA208" t="s">
        <v>108</v>
      </c>
      <c r="AB208">
        <v>78</v>
      </c>
      <c r="AC208">
        <v>38</v>
      </c>
      <c r="AD208">
        <v>624.40200000000004</v>
      </c>
      <c r="AE208">
        <v>0.53571400000000002</v>
      </c>
      <c r="AF208">
        <v>0.55740999999999996</v>
      </c>
      <c r="AH208">
        <v>1760</v>
      </c>
      <c r="AI208">
        <v>3.9858230000000003E-3</v>
      </c>
      <c r="AJ208">
        <f t="shared" si="3"/>
        <v>0.69628013434781288</v>
      </c>
      <c r="AK208">
        <f>U208 - AVERAGEIFS('Placebo Males'!U:U, 'Placebo Males'!B:B, B208, 'Placebo Males'!P:P, P208)</f>
        <v>31</v>
      </c>
      <c r="AL208">
        <f>V208 - AVERAGEIFS('Placebo Males'!V:V, 'Placebo Males'!B:B, B208, 'Placebo Males'!P:P, P208)</f>
        <v>13.333333333333343</v>
      </c>
      <c r="AM208">
        <f>W208 - AVERAGEIFS('Placebo Males'!W:W, 'Placebo Males'!B:B, B208, 'Placebo Males'!P:P, P208)</f>
        <v>42</v>
      </c>
      <c r="AN208">
        <f>X208 - AVERAGEIFS('Placebo Males'!X:X, 'Placebo Males'!B:B, B208, 'Placebo Males'!P:P, P208)</f>
        <v>-15.333333333333329</v>
      </c>
      <c r="AO208">
        <f>Y208-AVERAGEIFS('Placebo Males'!Y:Y,'Placebo Males'!B:B,B208,'Placebo Males'!P:P,P208)</f>
        <v>36.666666666666657</v>
      </c>
      <c r="AP208">
        <f>Z208 - AVERAGEIFS('Placebo Males'!Z:Z, 'Placebo Males'!B:B, B208, 'Placebo Males'!P:P, P208)</f>
        <v>20.666666666666671</v>
      </c>
      <c r="AQ208">
        <f>AB208 - AVERAGEIFS('Placebo Males'!AB:AB, 'Placebo Males'!B:B, B208, 'Placebo Males'!P:P, P208)</f>
        <v>26.666666666666664</v>
      </c>
      <c r="AR208">
        <f>AC208 - AVERAGEIFS('Placebo Males'!AC:AC, 'Placebo Males'!B:B, B208, 'Placebo Males'!P:P, P208)</f>
        <v>7.3333333333333321</v>
      </c>
      <c r="AS208">
        <f>AD208 - AVERAGEIFS('Placebo Males'!AD:AD, 'Placebo Males'!B:B, B208, 'Placebo Males'!P:P, P208)</f>
        <v>-151.92799999999988</v>
      </c>
      <c r="AT208">
        <f>AE208 - AVERAGEIFS('Placebo Males'!AE:AE, 'Placebo Males'!B:B, B208, 'Placebo Males'!P:P, P208)</f>
        <v>0.33443200000000006</v>
      </c>
      <c r="AU208">
        <f>AF208 - AVERAGEIFS('Placebo Males'!AF:AF, 'Placebo Males'!B:B, B208, 'Placebo Males'!P:P, P208)</f>
        <v>0.10579333333333335</v>
      </c>
    </row>
    <row r="209" spans="1:47" x14ac:dyDescent="0.25">
      <c r="A209" t="s">
        <v>1409</v>
      </c>
      <c r="B209">
        <v>1014</v>
      </c>
      <c r="C209" t="s">
        <v>102</v>
      </c>
      <c r="D209">
        <v>35</v>
      </c>
      <c r="E209">
        <v>168.5</v>
      </c>
      <c r="F209">
        <v>65.5</v>
      </c>
      <c r="G209">
        <v>102.75</v>
      </c>
      <c r="H209">
        <v>52.5</v>
      </c>
      <c r="I209" t="s">
        <v>209</v>
      </c>
      <c r="J209" t="s">
        <v>104</v>
      </c>
      <c r="K209" t="s">
        <v>210</v>
      </c>
      <c r="L209" t="s">
        <v>160</v>
      </c>
      <c r="M209" t="s">
        <v>1201</v>
      </c>
      <c r="N209">
        <v>500</v>
      </c>
      <c r="O209" t="s">
        <v>1202</v>
      </c>
      <c r="P209">
        <v>1.5</v>
      </c>
      <c r="Q209" t="s">
        <v>113</v>
      </c>
      <c r="R209" t="s">
        <v>1201</v>
      </c>
      <c r="S209">
        <v>1930</v>
      </c>
      <c r="T209" t="s">
        <v>1236</v>
      </c>
      <c r="U209">
        <v>1100</v>
      </c>
      <c r="V209">
        <v>188</v>
      </c>
      <c r="W209">
        <v>434</v>
      </c>
      <c r="X209">
        <v>82</v>
      </c>
      <c r="Y209">
        <v>251</v>
      </c>
      <c r="Z209">
        <v>101</v>
      </c>
      <c r="AA209" t="s">
        <v>108</v>
      </c>
      <c r="AB209">
        <v>76</v>
      </c>
      <c r="AC209">
        <v>39</v>
      </c>
      <c r="AD209">
        <v>631.11699999999996</v>
      </c>
      <c r="AE209">
        <v>0.53571400000000002</v>
      </c>
      <c r="AF209">
        <v>0.55524200000000001</v>
      </c>
      <c r="AH209">
        <v>1760</v>
      </c>
      <c r="AI209">
        <v>3.9858230000000003E-3</v>
      </c>
      <c r="AJ209">
        <f t="shared" si="3"/>
        <v>0.69628013434781288</v>
      </c>
      <c r="AK209">
        <f>U209 - AVERAGEIFS('Placebo Males'!U:U, 'Placebo Males'!B:B, B209, 'Placebo Males'!P:P, P209)</f>
        <v>103</v>
      </c>
      <c r="AL209">
        <f>V209 - AVERAGEIFS('Placebo Males'!V:V, 'Placebo Males'!B:B, B209, 'Placebo Males'!P:P, P209)</f>
        <v>13.333333333333343</v>
      </c>
      <c r="AM209">
        <f>W209 - AVERAGEIFS('Placebo Males'!W:W, 'Placebo Males'!B:B, B209, 'Placebo Males'!P:P, P209)</f>
        <v>46</v>
      </c>
      <c r="AN209">
        <f>X209 - AVERAGEIFS('Placebo Males'!X:X, 'Placebo Males'!B:B, B209, 'Placebo Males'!P:P, P209)</f>
        <v>-11.333333333333329</v>
      </c>
      <c r="AO209">
        <f>Y209-AVERAGEIFS('Placebo Males'!Y:Y,'Placebo Males'!B:B,B209,'Placebo Males'!P:P,P209)</f>
        <v>35.666666666666657</v>
      </c>
      <c r="AP209">
        <f>Z209 - AVERAGEIFS('Placebo Males'!Z:Z, 'Placebo Males'!B:B, B209, 'Placebo Males'!P:P, P209)</f>
        <v>21.666666666666671</v>
      </c>
      <c r="AQ209">
        <f>AB209 - AVERAGEIFS('Placebo Males'!AB:AB, 'Placebo Males'!B:B, B209, 'Placebo Males'!P:P, P209)</f>
        <v>24.666666666666664</v>
      </c>
      <c r="AR209">
        <f>AC209 - AVERAGEIFS('Placebo Males'!AC:AC, 'Placebo Males'!B:B, B209, 'Placebo Males'!P:P, P209)</f>
        <v>8.3333333333333321</v>
      </c>
      <c r="AS209">
        <f>AD209 - AVERAGEIFS('Placebo Males'!AD:AD, 'Placebo Males'!B:B, B209, 'Placebo Males'!P:P, P209)</f>
        <v>-145.21299999999997</v>
      </c>
      <c r="AT209">
        <f>AE209 - AVERAGEIFS('Placebo Males'!AE:AE, 'Placebo Males'!B:B, B209, 'Placebo Males'!P:P, P209)</f>
        <v>0.33443200000000006</v>
      </c>
      <c r="AU209">
        <f>AF209 - AVERAGEIFS('Placebo Males'!AF:AF, 'Placebo Males'!B:B, B209, 'Placebo Males'!P:P, P209)</f>
        <v>0.1036253333333334</v>
      </c>
    </row>
    <row r="210" spans="1:47" x14ac:dyDescent="0.25">
      <c r="A210" t="s">
        <v>1410</v>
      </c>
      <c r="B210">
        <v>1021</v>
      </c>
      <c r="C210" t="s">
        <v>102</v>
      </c>
      <c r="D210">
        <v>35</v>
      </c>
      <c r="E210">
        <v>171.5</v>
      </c>
      <c r="F210">
        <v>70.900000000000006</v>
      </c>
      <c r="G210">
        <v>97.25</v>
      </c>
      <c r="H210">
        <v>55.75</v>
      </c>
      <c r="I210" t="s">
        <v>458</v>
      </c>
      <c r="J210" t="s">
        <v>104</v>
      </c>
      <c r="K210" t="s">
        <v>459</v>
      </c>
      <c r="L210" t="s">
        <v>311</v>
      </c>
      <c r="M210" t="s">
        <v>1201</v>
      </c>
      <c r="N210">
        <v>500</v>
      </c>
      <c r="O210" t="s">
        <v>1202</v>
      </c>
      <c r="P210">
        <v>3.5</v>
      </c>
      <c r="Q210" t="s">
        <v>113</v>
      </c>
      <c r="R210" t="s">
        <v>1201</v>
      </c>
      <c r="S210">
        <v>1910</v>
      </c>
      <c r="T210" t="s">
        <v>1236</v>
      </c>
      <c r="U210">
        <v>1079</v>
      </c>
      <c r="V210">
        <v>161</v>
      </c>
      <c r="W210">
        <v>485</v>
      </c>
      <c r="X210">
        <v>83</v>
      </c>
      <c r="Y210">
        <v>304</v>
      </c>
      <c r="Z210">
        <v>98</v>
      </c>
      <c r="AA210" t="s">
        <v>108</v>
      </c>
      <c r="AB210">
        <v>30</v>
      </c>
      <c r="AC210">
        <v>32</v>
      </c>
      <c r="AD210">
        <v>244.43700000000001</v>
      </c>
      <c r="AE210">
        <v>0</v>
      </c>
      <c r="AF210">
        <v>0.50094899999999998</v>
      </c>
      <c r="AH210">
        <v>1760</v>
      </c>
      <c r="AI210">
        <v>3.9858230000000003E-3</v>
      </c>
      <c r="AJ210">
        <f t="shared" si="3"/>
        <v>0.69628013434781288</v>
      </c>
      <c r="AK210">
        <f>U210 - AVERAGEIFS('Placebo Males'!U:U, 'Placebo Males'!B:B, B210, 'Placebo Males'!P:P, P210)</f>
        <v>126.66666666666663</v>
      </c>
      <c r="AL210">
        <f>V210 - AVERAGEIFS('Placebo Males'!V:V, 'Placebo Males'!B:B, B210, 'Placebo Males'!P:P, P210)</f>
        <v>7.3333333333333428</v>
      </c>
      <c r="AM210">
        <f>W210 - AVERAGEIFS('Placebo Males'!W:W, 'Placebo Males'!B:B, B210, 'Placebo Males'!P:P, P210)</f>
        <v>93</v>
      </c>
      <c r="AN210">
        <f>X210 - AVERAGEIFS('Placebo Males'!X:X, 'Placebo Males'!B:B, B210, 'Placebo Males'!P:P, P210)</f>
        <v>-17.333333333333329</v>
      </c>
      <c r="AO210">
        <f>Y210-AVERAGEIFS('Placebo Males'!Y:Y,'Placebo Males'!B:B,B210,'Placebo Males'!P:P,P210)</f>
        <v>81</v>
      </c>
      <c r="AP210">
        <f>Z210 - AVERAGEIFS('Placebo Males'!Z:Z, 'Placebo Males'!B:B, B210, 'Placebo Males'!P:P, P210)</f>
        <v>29.333333333333329</v>
      </c>
      <c r="AQ210">
        <f>AB210 - AVERAGEIFS('Placebo Males'!AB:AB, 'Placebo Males'!B:B, B210, 'Placebo Males'!P:P, P210)</f>
        <v>-25</v>
      </c>
      <c r="AR210">
        <f>AC210 - AVERAGEIFS('Placebo Males'!AC:AC, 'Placebo Males'!B:B, B210, 'Placebo Males'!P:P, P210)</f>
        <v>7.3333333333333321</v>
      </c>
      <c r="AS210">
        <f>AD210 - AVERAGEIFS('Placebo Males'!AD:AD, 'Placebo Males'!B:B, B210, 'Placebo Males'!P:P, P210)</f>
        <v>-98.372666666666703</v>
      </c>
      <c r="AT210">
        <f>AE210 - AVERAGEIFS('Placebo Males'!AE:AE, 'Placebo Males'!B:B, B210, 'Placebo Males'!P:P, P210)</f>
        <v>-0.12760933333333332</v>
      </c>
      <c r="AU210">
        <f>AF210 - AVERAGEIFS('Placebo Males'!AF:AF, 'Placebo Males'!B:B, B210, 'Placebo Males'!P:P, P210)</f>
        <v>3.4373333333333311E-2</v>
      </c>
    </row>
    <row r="211" spans="1:47" x14ac:dyDescent="0.25">
      <c r="A211" t="s">
        <v>1411</v>
      </c>
      <c r="B211">
        <v>1021</v>
      </c>
      <c r="C211" t="s">
        <v>102</v>
      </c>
      <c r="D211">
        <v>35</v>
      </c>
      <c r="E211">
        <v>171.5</v>
      </c>
      <c r="F211">
        <v>70.900000000000006</v>
      </c>
      <c r="G211">
        <v>97.25</v>
      </c>
      <c r="H211">
        <v>55.75</v>
      </c>
      <c r="I211" t="s">
        <v>458</v>
      </c>
      <c r="J211" t="s">
        <v>104</v>
      </c>
      <c r="K211" t="s">
        <v>459</v>
      </c>
      <c r="L211" t="s">
        <v>311</v>
      </c>
      <c r="M211" t="s">
        <v>1201</v>
      </c>
      <c r="N211">
        <v>500</v>
      </c>
      <c r="O211" t="s">
        <v>1202</v>
      </c>
      <c r="P211">
        <v>3.5</v>
      </c>
      <c r="Q211" t="s">
        <v>113</v>
      </c>
      <c r="R211" t="s">
        <v>1201</v>
      </c>
      <c r="S211">
        <v>1910</v>
      </c>
      <c r="T211" t="s">
        <v>1236</v>
      </c>
      <c r="U211">
        <v>1071</v>
      </c>
      <c r="V211">
        <v>162</v>
      </c>
      <c r="W211">
        <v>495</v>
      </c>
      <c r="X211">
        <v>86</v>
      </c>
      <c r="Y211">
        <v>302</v>
      </c>
      <c r="Z211">
        <v>107</v>
      </c>
      <c r="AA211" t="s">
        <v>108</v>
      </c>
      <c r="AB211">
        <v>45</v>
      </c>
      <c r="AC211">
        <v>23</v>
      </c>
      <c r="AD211">
        <v>242.93799999999999</v>
      </c>
      <c r="AE211">
        <v>2.5641000000000001E-2</v>
      </c>
      <c r="AF211">
        <v>0.58713099999999996</v>
      </c>
      <c r="AH211">
        <v>1740</v>
      </c>
      <c r="AI211">
        <v>3.9405300000000002E-3</v>
      </c>
      <c r="AJ211">
        <f t="shared" si="3"/>
        <v>0.69482807599130325</v>
      </c>
      <c r="AK211">
        <f>U211 - AVERAGEIFS('Placebo Males'!U:U, 'Placebo Males'!B:B, B211, 'Placebo Males'!P:P, P211)</f>
        <v>118.66666666666663</v>
      </c>
      <c r="AL211">
        <f>V211 - AVERAGEIFS('Placebo Males'!V:V, 'Placebo Males'!B:B, B211, 'Placebo Males'!P:P, P211)</f>
        <v>8.3333333333333428</v>
      </c>
      <c r="AM211">
        <f>W211 - AVERAGEIFS('Placebo Males'!W:W, 'Placebo Males'!B:B, B211, 'Placebo Males'!P:P, P211)</f>
        <v>103</v>
      </c>
      <c r="AN211">
        <f>X211 - AVERAGEIFS('Placebo Males'!X:X, 'Placebo Males'!B:B, B211, 'Placebo Males'!P:P, P211)</f>
        <v>-14.333333333333329</v>
      </c>
      <c r="AO211">
        <f>Y211-AVERAGEIFS('Placebo Males'!Y:Y,'Placebo Males'!B:B,B211,'Placebo Males'!P:P,P211)</f>
        <v>79</v>
      </c>
      <c r="AP211">
        <f>Z211 - AVERAGEIFS('Placebo Males'!Z:Z, 'Placebo Males'!B:B, B211, 'Placebo Males'!P:P, P211)</f>
        <v>38.333333333333329</v>
      </c>
      <c r="AQ211">
        <f>AB211 - AVERAGEIFS('Placebo Males'!AB:AB, 'Placebo Males'!B:B, B211, 'Placebo Males'!P:P, P211)</f>
        <v>-10</v>
      </c>
      <c r="AR211">
        <f>AC211 - AVERAGEIFS('Placebo Males'!AC:AC, 'Placebo Males'!B:B, B211, 'Placebo Males'!P:P, P211)</f>
        <v>-1.6666666666666679</v>
      </c>
      <c r="AS211">
        <f>AD211 - AVERAGEIFS('Placebo Males'!AD:AD, 'Placebo Males'!B:B, B211, 'Placebo Males'!P:P, P211)</f>
        <v>-99.871666666666727</v>
      </c>
      <c r="AT211">
        <f>AE211 - AVERAGEIFS('Placebo Males'!AE:AE, 'Placebo Males'!B:B, B211, 'Placebo Males'!P:P, P211)</f>
        <v>-0.10196833333333333</v>
      </c>
      <c r="AU211">
        <f>AF211 - AVERAGEIFS('Placebo Males'!AF:AF, 'Placebo Males'!B:B, B211, 'Placebo Males'!P:P, P211)</f>
        <v>0.12055533333333329</v>
      </c>
    </row>
    <row r="212" spans="1:47" x14ac:dyDescent="0.25">
      <c r="A212" t="s">
        <v>1412</v>
      </c>
      <c r="B212">
        <v>1021</v>
      </c>
      <c r="C212" t="s">
        <v>102</v>
      </c>
      <c r="D212">
        <v>35</v>
      </c>
      <c r="E212">
        <v>171.5</v>
      </c>
      <c r="F212">
        <v>70.900000000000006</v>
      </c>
      <c r="G212">
        <v>97.25</v>
      </c>
      <c r="H212">
        <v>55.75</v>
      </c>
      <c r="I212" t="s">
        <v>458</v>
      </c>
      <c r="J212" t="s">
        <v>104</v>
      </c>
      <c r="K212" t="s">
        <v>459</v>
      </c>
      <c r="L212" t="s">
        <v>311</v>
      </c>
      <c r="M212" t="s">
        <v>1201</v>
      </c>
      <c r="N212">
        <v>500</v>
      </c>
      <c r="O212" t="s">
        <v>1202</v>
      </c>
      <c r="P212">
        <v>3.5</v>
      </c>
      <c r="Q212" t="s">
        <v>113</v>
      </c>
      <c r="R212" t="s">
        <v>1201</v>
      </c>
      <c r="S212">
        <v>1910</v>
      </c>
      <c r="T212" t="s">
        <v>1236</v>
      </c>
      <c r="U212">
        <v>1186</v>
      </c>
      <c r="V212">
        <v>164</v>
      </c>
      <c r="W212">
        <v>473</v>
      </c>
      <c r="X212">
        <v>82</v>
      </c>
      <c r="Y212">
        <v>305</v>
      </c>
      <c r="Z212">
        <v>86</v>
      </c>
      <c r="AA212" t="s">
        <v>108</v>
      </c>
      <c r="AB212">
        <v>27</v>
      </c>
      <c r="AC212">
        <v>32</v>
      </c>
      <c r="AD212">
        <v>239.12</v>
      </c>
      <c r="AE212">
        <v>0</v>
      </c>
      <c r="AF212">
        <v>0.54922199999999999</v>
      </c>
      <c r="AH212">
        <v>1740</v>
      </c>
      <c r="AI212">
        <v>3.9405300000000002E-3</v>
      </c>
      <c r="AJ212">
        <f t="shared" si="3"/>
        <v>0.69482807599130325</v>
      </c>
      <c r="AK212">
        <f>U212 - AVERAGEIFS('Placebo Males'!U:U, 'Placebo Males'!B:B, B212, 'Placebo Males'!P:P, P212)</f>
        <v>233.66666666666663</v>
      </c>
      <c r="AL212">
        <f>V212 - AVERAGEIFS('Placebo Males'!V:V, 'Placebo Males'!B:B, B212, 'Placebo Males'!P:P, P212)</f>
        <v>10.333333333333343</v>
      </c>
      <c r="AM212">
        <f>W212 - AVERAGEIFS('Placebo Males'!W:W, 'Placebo Males'!B:B, B212, 'Placebo Males'!P:P, P212)</f>
        <v>81</v>
      </c>
      <c r="AN212">
        <f>X212 - AVERAGEIFS('Placebo Males'!X:X, 'Placebo Males'!B:B, B212, 'Placebo Males'!P:P, P212)</f>
        <v>-18.333333333333329</v>
      </c>
      <c r="AO212">
        <f>Y212-AVERAGEIFS('Placebo Males'!Y:Y,'Placebo Males'!B:B,B212,'Placebo Males'!P:P,P212)</f>
        <v>82</v>
      </c>
      <c r="AP212">
        <f>Z212 - AVERAGEIFS('Placebo Males'!Z:Z, 'Placebo Males'!B:B, B212, 'Placebo Males'!P:P, P212)</f>
        <v>17.333333333333329</v>
      </c>
      <c r="AQ212">
        <f>AB212 - AVERAGEIFS('Placebo Males'!AB:AB, 'Placebo Males'!B:B, B212, 'Placebo Males'!P:P, P212)</f>
        <v>-28</v>
      </c>
      <c r="AR212">
        <f>AC212 - AVERAGEIFS('Placebo Males'!AC:AC, 'Placebo Males'!B:B, B212, 'Placebo Males'!P:P, P212)</f>
        <v>7.3333333333333321</v>
      </c>
      <c r="AS212">
        <f>AD212 - AVERAGEIFS('Placebo Males'!AD:AD, 'Placebo Males'!B:B, B212, 'Placebo Males'!P:P, P212)</f>
        <v>-103.68966666666671</v>
      </c>
      <c r="AT212">
        <f>AE212 - AVERAGEIFS('Placebo Males'!AE:AE, 'Placebo Males'!B:B, B212, 'Placebo Males'!P:P, P212)</f>
        <v>-0.12760933333333332</v>
      </c>
      <c r="AU212">
        <f>AF212 - AVERAGEIFS('Placebo Males'!AF:AF, 'Placebo Males'!B:B, B212, 'Placebo Males'!P:P, P212)</f>
        <v>8.2646333333333322E-2</v>
      </c>
    </row>
    <row r="213" spans="1:47" x14ac:dyDescent="0.25">
      <c r="A213" t="s">
        <v>1413</v>
      </c>
      <c r="B213">
        <v>1013</v>
      </c>
      <c r="C213" t="s">
        <v>102</v>
      </c>
      <c r="D213">
        <v>32</v>
      </c>
      <c r="E213">
        <v>175.5</v>
      </c>
      <c r="F213">
        <v>74.099999999999994</v>
      </c>
      <c r="G213">
        <v>123.25</v>
      </c>
      <c r="H213">
        <v>66.5</v>
      </c>
      <c r="I213" t="s">
        <v>103</v>
      </c>
      <c r="J213" t="s">
        <v>104</v>
      </c>
      <c r="K213" t="s">
        <v>159</v>
      </c>
      <c r="L213" t="s">
        <v>211</v>
      </c>
      <c r="M213" t="s">
        <v>1201</v>
      </c>
      <c r="N213">
        <v>500</v>
      </c>
      <c r="O213" t="s">
        <v>1202</v>
      </c>
      <c r="P213">
        <v>4</v>
      </c>
      <c r="Q213" t="s">
        <v>113</v>
      </c>
      <c r="R213" t="s">
        <v>1201</v>
      </c>
      <c r="S213">
        <v>1890</v>
      </c>
      <c r="T213" t="s">
        <v>1236</v>
      </c>
      <c r="U213">
        <v>855</v>
      </c>
      <c r="V213">
        <v>144</v>
      </c>
      <c r="W213">
        <v>400</v>
      </c>
      <c r="X213">
        <v>102</v>
      </c>
      <c r="Y213">
        <v>181</v>
      </c>
      <c r="Z213">
        <v>117</v>
      </c>
      <c r="AA213" t="s">
        <v>108</v>
      </c>
      <c r="AB213">
        <v>50</v>
      </c>
      <c r="AC213">
        <v>60</v>
      </c>
      <c r="AD213">
        <v>471.59</v>
      </c>
      <c r="AE213">
        <v>0.118644</v>
      </c>
      <c r="AF213">
        <v>0.46764699999999998</v>
      </c>
      <c r="AH213">
        <v>1740</v>
      </c>
      <c r="AI213">
        <v>3.9405300000000002E-3</v>
      </c>
      <c r="AJ213">
        <f t="shared" si="3"/>
        <v>0.69482807599130325</v>
      </c>
      <c r="AK213">
        <f>U213 - AVERAGEIFS('Placebo Males'!U:U, 'Placebo Males'!B:B, B213, 'Placebo Males'!P:P, P213)</f>
        <v>-3.6666666666666288</v>
      </c>
      <c r="AL213">
        <f>V213 - AVERAGEIFS('Placebo Males'!V:V, 'Placebo Males'!B:B, B213, 'Placebo Males'!P:P, P213)</f>
        <v>4.6666666666666572</v>
      </c>
      <c r="AM213">
        <f>W213 - AVERAGEIFS('Placebo Males'!W:W, 'Placebo Males'!B:B, B213, 'Placebo Males'!P:P, P213)</f>
        <v>44</v>
      </c>
      <c r="AN213">
        <f>X213 - AVERAGEIFS('Placebo Males'!X:X, 'Placebo Males'!B:B, B213, 'Placebo Males'!P:P, P213)</f>
        <v>-1.3333333333333286</v>
      </c>
      <c r="AO213">
        <f>Y213-AVERAGEIFS('Placebo Males'!Y:Y,'Placebo Males'!B:B,B213,'Placebo Males'!P:P,P213)</f>
        <v>4.6666666666666572</v>
      </c>
      <c r="AP213">
        <f>Z213 - AVERAGEIFS('Placebo Males'!Z:Z, 'Placebo Males'!B:B, B213, 'Placebo Males'!P:P, P213)</f>
        <v>40.666666666666671</v>
      </c>
      <c r="AQ213">
        <f>AB213 - AVERAGEIFS('Placebo Males'!AB:AB, 'Placebo Males'!B:B, B213, 'Placebo Males'!P:P, P213)</f>
        <v>9.3333333333333357</v>
      </c>
      <c r="AR213">
        <f>AC213 - AVERAGEIFS('Placebo Males'!AC:AC, 'Placebo Males'!B:B, B213, 'Placebo Males'!P:P, P213)</f>
        <v>26.666666666666664</v>
      </c>
      <c r="AS213">
        <f>AD213 - AVERAGEIFS('Placebo Males'!AD:AD, 'Placebo Males'!B:B, B213, 'Placebo Males'!P:P, P213)</f>
        <v>-182.88966666666676</v>
      </c>
      <c r="AT213">
        <f>AE213 - AVERAGEIFS('Placebo Males'!AE:AE, 'Placebo Males'!B:B, B213, 'Placebo Males'!P:P, P213)</f>
        <v>3.5853399999999994E-2</v>
      </c>
      <c r="AU213">
        <f>AF213 - AVERAGEIFS('Placebo Males'!AF:AF, 'Placebo Males'!B:B, B213, 'Placebo Males'!P:P, P213)</f>
        <v>0.10621533333333333</v>
      </c>
    </row>
    <row r="214" spans="1:47" x14ac:dyDescent="0.25">
      <c r="A214" t="s">
        <v>1414</v>
      </c>
      <c r="B214">
        <v>1013</v>
      </c>
      <c r="C214" t="s">
        <v>102</v>
      </c>
      <c r="D214">
        <v>32</v>
      </c>
      <c r="E214">
        <v>175.5</v>
      </c>
      <c r="F214">
        <v>74.099999999999994</v>
      </c>
      <c r="G214">
        <v>123.25</v>
      </c>
      <c r="H214">
        <v>66.5</v>
      </c>
      <c r="I214" t="s">
        <v>103</v>
      </c>
      <c r="J214" t="s">
        <v>104</v>
      </c>
      <c r="K214" t="s">
        <v>159</v>
      </c>
      <c r="L214" t="s">
        <v>211</v>
      </c>
      <c r="M214" t="s">
        <v>1201</v>
      </c>
      <c r="N214">
        <v>500</v>
      </c>
      <c r="O214" t="s">
        <v>1202</v>
      </c>
      <c r="P214">
        <v>4</v>
      </c>
      <c r="Q214" t="s">
        <v>113</v>
      </c>
      <c r="R214" t="s">
        <v>1201</v>
      </c>
      <c r="S214">
        <v>1890</v>
      </c>
      <c r="T214" t="s">
        <v>1236</v>
      </c>
      <c r="U214">
        <v>841</v>
      </c>
      <c r="V214">
        <v>141</v>
      </c>
      <c r="W214">
        <v>397</v>
      </c>
      <c r="X214">
        <v>101</v>
      </c>
      <c r="Y214">
        <v>180</v>
      </c>
      <c r="Z214">
        <v>116</v>
      </c>
      <c r="AA214" t="s">
        <v>108</v>
      </c>
      <c r="AB214">
        <v>49</v>
      </c>
      <c r="AC214">
        <v>61</v>
      </c>
      <c r="AD214">
        <v>470.024</v>
      </c>
      <c r="AE214">
        <v>0.118644</v>
      </c>
      <c r="AF214">
        <v>0.47063700000000003</v>
      </c>
      <c r="AH214">
        <v>1720</v>
      </c>
      <c r="AI214">
        <v>3.8952359999999998E-3</v>
      </c>
      <c r="AJ214">
        <f t="shared" si="3"/>
        <v>0.69335524534755977</v>
      </c>
      <c r="AK214">
        <f>U214 - AVERAGEIFS('Placebo Males'!U:U, 'Placebo Males'!B:B, B214, 'Placebo Males'!P:P, P214)</f>
        <v>-17.666666666666629</v>
      </c>
      <c r="AL214">
        <f>V214 - AVERAGEIFS('Placebo Males'!V:V, 'Placebo Males'!B:B, B214, 'Placebo Males'!P:P, P214)</f>
        <v>1.6666666666666572</v>
      </c>
      <c r="AM214">
        <f>W214 - AVERAGEIFS('Placebo Males'!W:W, 'Placebo Males'!B:B, B214, 'Placebo Males'!P:P, P214)</f>
        <v>41</v>
      </c>
      <c r="AN214">
        <f>X214 - AVERAGEIFS('Placebo Males'!X:X, 'Placebo Males'!B:B, B214, 'Placebo Males'!P:P, P214)</f>
        <v>-2.3333333333333286</v>
      </c>
      <c r="AO214">
        <f>Y214-AVERAGEIFS('Placebo Males'!Y:Y,'Placebo Males'!B:B,B214,'Placebo Males'!P:P,P214)</f>
        <v>3.6666666666666572</v>
      </c>
      <c r="AP214">
        <f>Z214 - AVERAGEIFS('Placebo Males'!Z:Z, 'Placebo Males'!B:B, B214, 'Placebo Males'!P:P, P214)</f>
        <v>39.666666666666671</v>
      </c>
      <c r="AQ214">
        <f>AB214 - AVERAGEIFS('Placebo Males'!AB:AB, 'Placebo Males'!B:B, B214, 'Placebo Males'!P:P, P214)</f>
        <v>8.3333333333333357</v>
      </c>
      <c r="AR214">
        <f>AC214 - AVERAGEIFS('Placebo Males'!AC:AC, 'Placebo Males'!B:B, B214, 'Placebo Males'!P:P, P214)</f>
        <v>27.666666666666664</v>
      </c>
      <c r="AS214">
        <f>AD214 - AVERAGEIFS('Placebo Males'!AD:AD, 'Placebo Males'!B:B, B214, 'Placebo Males'!P:P, P214)</f>
        <v>-184.45566666666673</v>
      </c>
      <c r="AT214">
        <f>AE214 - AVERAGEIFS('Placebo Males'!AE:AE, 'Placebo Males'!B:B, B214, 'Placebo Males'!P:P, P214)</f>
        <v>3.5853399999999994E-2</v>
      </c>
      <c r="AU214">
        <f>AF214 - AVERAGEIFS('Placebo Males'!AF:AF, 'Placebo Males'!B:B, B214, 'Placebo Males'!P:P, P214)</f>
        <v>0.10920533333333338</v>
      </c>
    </row>
    <row r="215" spans="1:47" x14ac:dyDescent="0.25">
      <c r="A215" t="s">
        <v>1415</v>
      </c>
      <c r="B215">
        <v>1013</v>
      </c>
      <c r="C215" t="s">
        <v>102</v>
      </c>
      <c r="D215">
        <v>32</v>
      </c>
      <c r="E215">
        <v>175.5</v>
      </c>
      <c r="F215">
        <v>74.099999999999994</v>
      </c>
      <c r="G215">
        <v>123.25</v>
      </c>
      <c r="H215">
        <v>66.5</v>
      </c>
      <c r="I215" t="s">
        <v>103</v>
      </c>
      <c r="J215" t="s">
        <v>104</v>
      </c>
      <c r="K215" t="s">
        <v>159</v>
      </c>
      <c r="L215" t="s">
        <v>211</v>
      </c>
      <c r="M215" t="s">
        <v>1201</v>
      </c>
      <c r="N215">
        <v>500</v>
      </c>
      <c r="O215" t="s">
        <v>1202</v>
      </c>
      <c r="P215">
        <v>4</v>
      </c>
      <c r="Q215" t="s">
        <v>113</v>
      </c>
      <c r="R215" t="s">
        <v>1201</v>
      </c>
      <c r="S215">
        <v>1890</v>
      </c>
      <c r="T215" t="s">
        <v>1236</v>
      </c>
      <c r="U215">
        <v>876</v>
      </c>
      <c r="V215">
        <v>138</v>
      </c>
      <c r="W215">
        <v>402</v>
      </c>
      <c r="X215">
        <v>101</v>
      </c>
      <c r="Y215">
        <v>180</v>
      </c>
      <c r="Z215">
        <v>121</v>
      </c>
      <c r="AA215" t="s">
        <v>108</v>
      </c>
      <c r="AB215">
        <v>48</v>
      </c>
      <c r="AC215">
        <v>64</v>
      </c>
      <c r="AD215">
        <v>468.55</v>
      </c>
      <c r="AE215">
        <v>9.6774200000000005E-2</v>
      </c>
      <c r="AF215">
        <v>0.48180099999999998</v>
      </c>
      <c r="AH215">
        <v>1720</v>
      </c>
      <c r="AI215">
        <v>3.8952359999999998E-3</v>
      </c>
      <c r="AJ215">
        <f t="shared" si="3"/>
        <v>0.69335524534755977</v>
      </c>
      <c r="AK215">
        <f>U215 - AVERAGEIFS('Placebo Males'!U:U, 'Placebo Males'!B:B, B215, 'Placebo Males'!P:P, P215)</f>
        <v>17.333333333333371</v>
      </c>
      <c r="AL215">
        <f>V215 - AVERAGEIFS('Placebo Males'!V:V, 'Placebo Males'!B:B, B215, 'Placebo Males'!P:P, P215)</f>
        <v>-1.3333333333333428</v>
      </c>
      <c r="AM215">
        <f>W215 - AVERAGEIFS('Placebo Males'!W:W, 'Placebo Males'!B:B, B215, 'Placebo Males'!P:P, P215)</f>
        <v>46</v>
      </c>
      <c r="AN215">
        <f>X215 - AVERAGEIFS('Placebo Males'!X:X, 'Placebo Males'!B:B, B215, 'Placebo Males'!P:P, P215)</f>
        <v>-2.3333333333333286</v>
      </c>
      <c r="AO215">
        <f>Y215-AVERAGEIFS('Placebo Males'!Y:Y,'Placebo Males'!B:B,B215,'Placebo Males'!P:P,P215)</f>
        <v>3.6666666666666572</v>
      </c>
      <c r="AP215">
        <f>Z215 - AVERAGEIFS('Placebo Males'!Z:Z, 'Placebo Males'!B:B, B215, 'Placebo Males'!P:P, P215)</f>
        <v>44.666666666666671</v>
      </c>
      <c r="AQ215">
        <f>AB215 - AVERAGEIFS('Placebo Males'!AB:AB, 'Placebo Males'!B:B, B215, 'Placebo Males'!P:P, P215)</f>
        <v>7.3333333333333357</v>
      </c>
      <c r="AR215">
        <f>AC215 - AVERAGEIFS('Placebo Males'!AC:AC, 'Placebo Males'!B:B, B215, 'Placebo Males'!P:P, P215)</f>
        <v>30.666666666666664</v>
      </c>
      <c r="AS215">
        <f>AD215 - AVERAGEIFS('Placebo Males'!AD:AD, 'Placebo Males'!B:B, B215, 'Placebo Males'!P:P, P215)</f>
        <v>-185.92966666666672</v>
      </c>
      <c r="AT215">
        <f>AE215 - AVERAGEIFS('Placebo Males'!AE:AE, 'Placebo Males'!B:B, B215, 'Placebo Males'!P:P, P215)</f>
        <v>1.3983599999999999E-2</v>
      </c>
      <c r="AU215">
        <f>AF215 - AVERAGEIFS('Placebo Males'!AF:AF, 'Placebo Males'!B:B, B215, 'Placebo Males'!P:P, P215)</f>
        <v>0.12036933333333333</v>
      </c>
    </row>
    <row r="216" spans="1:47" x14ac:dyDescent="0.25">
      <c r="A216" t="s">
        <v>1416</v>
      </c>
      <c r="B216">
        <v>1021</v>
      </c>
      <c r="C216" t="s">
        <v>102</v>
      </c>
      <c r="D216">
        <v>35</v>
      </c>
      <c r="E216">
        <v>171.5</v>
      </c>
      <c r="F216">
        <v>70.900000000000006</v>
      </c>
      <c r="G216">
        <v>97.25</v>
      </c>
      <c r="H216">
        <v>55.75</v>
      </c>
      <c r="I216" t="s">
        <v>458</v>
      </c>
      <c r="J216" t="s">
        <v>104</v>
      </c>
      <c r="K216" t="s">
        <v>459</v>
      </c>
      <c r="L216" t="s">
        <v>311</v>
      </c>
      <c r="M216" t="s">
        <v>1201</v>
      </c>
      <c r="N216">
        <v>500</v>
      </c>
      <c r="O216" t="s">
        <v>1202</v>
      </c>
      <c r="P216">
        <v>4</v>
      </c>
      <c r="Q216" t="s">
        <v>113</v>
      </c>
      <c r="R216" t="s">
        <v>1201</v>
      </c>
      <c r="S216">
        <v>1870</v>
      </c>
      <c r="T216" t="s">
        <v>1236</v>
      </c>
      <c r="U216">
        <v>1130</v>
      </c>
      <c r="V216">
        <v>158</v>
      </c>
      <c r="W216">
        <v>509</v>
      </c>
      <c r="X216">
        <v>83</v>
      </c>
      <c r="Y216">
        <v>310</v>
      </c>
      <c r="Z216">
        <v>116</v>
      </c>
      <c r="AA216" t="s">
        <v>108</v>
      </c>
      <c r="AB216">
        <v>39</v>
      </c>
      <c r="AC216">
        <v>24</v>
      </c>
      <c r="AD216">
        <v>232.941</v>
      </c>
      <c r="AE216">
        <v>0</v>
      </c>
      <c r="AF216">
        <v>0.54125299999999998</v>
      </c>
      <c r="AH216">
        <v>1720</v>
      </c>
      <c r="AI216">
        <v>3.8952359999999998E-3</v>
      </c>
      <c r="AJ216">
        <f t="shared" si="3"/>
        <v>0.69335524534755977</v>
      </c>
      <c r="AK216">
        <f>U216 - AVERAGEIFS('Placebo Males'!U:U, 'Placebo Males'!B:B, B216, 'Placebo Males'!P:P, P216)</f>
        <v>124</v>
      </c>
      <c r="AL216">
        <f>V216 - AVERAGEIFS('Placebo Males'!V:V, 'Placebo Males'!B:B, B216, 'Placebo Males'!P:P, P216)</f>
        <v>1.3333333333333428</v>
      </c>
      <c r="AM216">
        <f>W216 - AVERAGEIFS('Placebo Males'!W:W, 'Placebo Males'!B:B, B216, 'Placebo Males'!P:P, P216)</f>
        <v>102.33333333333331</v>
      </c>
      <c r="AN216">
        <f>X216 - AVERAGEIFS('Placebo Males'!X:X, 'Placebo Males'!B:B, B216, 'Placebo Males'!P:P, P216)</f>
        <v>-9.3333333333333286</v>
      </c>
      <c r="AO216">
        <f>Y216-AVERAGEIFS('Placebo Males'!Y:Y,'Placebo Males'!B:B,B216,'Placebo Males'!P:P,P216)</f>
        <v>72.666666666666657</v>
      </c>
      <c r="AP216">
        <f>Z216 - AVERAGEIFS('Placebo Males'!Z:Z, 'Placebo Males'!B:B, B216, 'Placebo Males'!P:P, P216)</f>
        <v>39</v>
      </c>
      <c r="AQ216">
        <f>AB216 - AVERAGEIFS('Placebo Males'!AB:AB, 'Placebo Males'!B:B, B216, 'Placebo Males'!P:P, P216)</f>
        <v>-16</v>
      </c>
      <c r="AR216">
        <f>AC216 - AVERAGEIFS('Placebo Males'!AC:AC, 'Placebo Males'!B:B, B216, 'Placebo Males'!P:P, P216)</f>
        <v>-9</v>
      </c>
      <c r="AS216">
        <f>AD216 - AVERAGEIFS('Placebo Males'!AD:AD, 'Placebo Males'!B:B, B216, 'Placebo Males'!P:P, P216)</f>
        <v>-84.121999999999986</v>
      </c>
      <c r="AT216">
        <f>AE216 - AVERAGEIFS('Placebo Males'!AE:AE, 'Placebo Males'!B:B, B216, 'Placebo Males'!P:P, P216)</f>
        <v>-8.1399100000000002E-2</v>
      </c>
      <c r="AU216">
        <f>AF216 - AVERAGEIFS('Placebo Males'!AF:AF, 'Placebo Males'!B:B, B216, 'Placebo Males'!P:P, P216)</f>
        <v>6.7628999999999995E-2</v>
      </c>
    </row>
    <row r="217" spans="1:47" x14ac:dyDescent="0.25">
      <c r="A217" t="s">
        <v>1417</v>
      </c>
      <c r="B217">
        <v>1021</v>
      </c>
      <c r="C217" t="s">
        <v>102</v>
      </c>
      <c r="D217">
        <v>35</v>
      </c>
      <c r="E217">
        <v>171.5</v>
      </c>
      <c r="F217">
        <v>70.900000000000006</v>
      </c>
      <c r="G217">
        <v>97.25</v>
      </c>
      <c r="H217">
        <v>55.75</v>
      </c>
      <c r="I217" t="s">
        <v>458</v>
      </c>
      <c r="J217" t="s">
        <v>104</v>
      </c>
      <c r="K217" t="s">
        <v>459</v>
      </c>
      <c r="L217" t="s">
        <v>311</v>
      </c>
      <c r="M217" t="s">
        <v>1201</v>
      </c>
      <c r="N217">
        <v>500</v>
      </c>
      <c r="O217" t="s">
        <v>1202</v>
      </c>
      <c r="P217">
        <v>4</v>
      </c>
      <c r="Q217" t="s">
        <v>113</v>
      </c>
      <c r="R217" t="s">
        <v>1201</v>
      </c>
      <c r="S217">
        <v>1870</v>
      </c>
      <c r="T217" t="s">
        <v>1236</v>
      </c>
      <c r="U217">
        <v>1123</v>
      </c>
      <c r="V217">
        <v>160</v>
      </c>
      <c r="W217">
        <v>500</v>
      </c>
      <c r="X217">
        <v>83</v>
      </c>
      <c r="Y217">
        <v>307</v>
      </c>
      <c r="Z217">
        <v>110</v>
      </c>
      <c r="AA217" t="s">
        <v>108</v>
      </c>
      <c r="AB217">
        <v>43</v>
      </c>
      <c r="AC217">
        <v>25</v>
      </c>
      <c r="AD217">
        <v>250.53100000000001</v>
      </c>
      <c r="AE217">
        <v>0</v>
      </c>
      <c r="AF217">
        <v>0.52307800000000004</v>
      </c>
      <c r="AH217">
        <v>1720</v>
      </c>
      <c r="AI217">
        <v>3.8952359999999998E-3</v>
      </c>
      <c r="AJ217">
        <f t="shared" si="3"/>
        <v>0.69335524534755977</v>
      </c>
      <c r="AK217">
        <f>U217 - AVERAGEIFS('Placebo Males'!U:U, 'Placebo Males'!B:B, B217, 'Placebo Males'!P:P, P217)</f>
        <v>117</v>
      </c>
      <c r="AL217">
        <f>V217 - AVERAGEIFS('Placebo Males'!V:V, 'Placebo Males'!B:B, B217, 'Placebo Males'!P:P, P217)</f>
        <v>3.3333333333333428</v>
      </c>
      <c r="AM217">
        <f>W217 - AVERAGEIFS('Placebo Males'!W:W, 'Placebo Males'!B:B, B217, 'Placebo Males'!P:P, P217)</f>
        <v>93.333333333333314</v>
      </c>
      <c r="AN217">
        <f>X217 - AVERAGEIFS('Placebo Males'!X:X, 'Placebo Males'!B:B, B217, 'Placebo Males'!P:P, P217)</f>
        <v>-9.3333333333333286</v>
      </c>
      <c r="AO217">
        <f>Y217-AVERAGEIFS('Placebo Males'!Y:Y,'Placebo Males'!B:B,B217,'Placebo Males'!P:P,P217)</f>
        <v>69.666666666666657</v>
      </c>
      <c r="AP217">
        <f>Z217 - AVERAGEIFS('Placebo Males'!Z:Z, 'Placebo Males'!B:B, B217, 'Placebo Males'!P:P, P217)</f>
        <v>33</v>
      </c>
      <c r="AQ217">
        <f>AB217 - AVERAGEIFS('Placebo Males'!AB:AB, 'Placebo Males'!B:B, B217, 'Placebo Males'!P:P, P217)</f>
        <v>-12</v>
      </c>
      <c r="AR217">
        <f>AC217 - AVERAGEIFS('Placebo Males'!AC:AC, 'Placebo Males'!B:B, B217, 'Placebo Males'!P:P, P217)</f>
        <v>-8</v>
      </c>
      <c r="AS217">
        <f>AD217 - AVERAGEIFS('Placebo Males'!AD:AD, 'Placebo Males'!B:B, B217, 'Placebo Males'!P:P, P217)</f>
        <v>-66.531999999999982</v>
      </c>
      <c r="AT217">
        <f>AE217 - AVERAGEIFS('Placebo Males'!AE:AE, 'Placebo Males'!B:B, B217, 'Placebo Males'!P:P, P217)</f>
        <v>-8.1399100000000002E-2</v>
      </c>
      <c r="AU217">
        <f>AF217 - AVERAGEIFS('Placebo Males'!AF:AF, 'Placebo Males'!B:B, B217, 'Placebo Males'!P:P, P217)</f>
        <v>4.9454000000000053E-2</v>
      </c>
    </row>
    <row r="218" spans="1:47" x14ac:dyDescent="0.25">
      <c r="A218" t="s">
        <v>1418</v>
      </c>
      <c r="B218">
        <v>1021</v>
      </c>
      <c r="C218" t="s">
        <v>102</v>
      </c>
      <c r="D218">
        <v>35</v>
      </c>
      <c r="E218">
        <v>171.5</v>
      </c>
      <c r="F218">
        <v>70.900000000000006</v>
      </c>
      <c r="G218">
        <v>97.25</v>
      </c>
      <c r="H218">
        <v>55.75</v>
      </c>
      <c r="I218" t="s">
        <v>458</v>
      </c>
      <c r="J218" t="s">
        <v>104</v>
      </c>
      <c r="K218" t="s">
        <v>459</v>
      </c>
      <c r="L218" t="s">
        <v>311</v>
      </c>
      <c r="M218" t="s">
        <v>1201</v>
      </c>
      <c r="N218">
        <v>500</v>
      </c>
      <c r="O218" t="s">
        <v>1202</v>
      </c>
      <c r="P218">
        <v>4</v>
      </c>
      <c r="Q218" t="s">
        <v>113</v>
      </c>
      <c r="R218" t="s">
        <v>1201</v>
      </c>
      <c r="S218">
        <v>1870</v>
      </c>
      <c r="T218" t="s">
        <v>1236</v>
      </c>
      <c r="U218">
        <v>1150</v>
      </c>
      <c r="V218">
        <v>159</v>
      </c>
      <c r="W218">
        <v>505</v>
      </c>
      <c r="X218">
        <v>87</v>
      </c>
      <c r="Y218">
        <v>307</v>
      </c>
      <c r="Z218">
        <v>111</v>
      </c>
      <c r="AA218" t="s">
        <v>108</v>
      </c>
      <c r="AB218">
        <v>37</v>
      </c>
      <c r="AC218">
        <v>30</v>
      </c>
      <c r="AD218">
        <v>231.52199999999999</v>
      </c>
      <c r="AE218">
        <v>0</v>
      </c>
      <c r="AF218">
        <v>0.524011</v>
      </c>
      <c r="AH218">
        <v>1720</v>
      </c>
      <c r="AI218">
        <v>3.8952359999999998E-3</v>
      </c>
      <c r="AJ218">
        <f t="shared" si="3"/>
        <v>0.69335524534755977</v>
      </c>
      <c r="AK218">
        <f>U218 - AVERAGEIFS('Placebo Males'!U:U, 'Placebo Males'!B:B, B218, 'Placebo Males'!P:P, P218)</f>
        <v>144</v>
      </c>
      <c r="AL218">
        <f>V218 - AVERAGEIFS('Placebo Males'!V:V, 'Placebo Males'!B:B, B218, 'Placebo Males'!P:P, P218)</f>
        <v>2.3333333333333428</v>
      </c>
      <c r="AM218">
        <f>W218 - AVERAGEIFS('Placebo Males'!W:W, 'Placebo Males'!B:B, B218, 'Placebo Males'!P:P, P218)</f>
        <v>98.333333333333314</v>
      </c>
      <c r="AN218">
        <f>X218 - AVERAGEIFS('Placebo Males'!X:X, 'Placebo Males'!B:B, B218, 'Placebo Males'!P:P, P218)</f>
        <v>-5.3333333333333286</v>
      </c>
      <c r="AO218">
        <f>Y218-AVERAGEIFS('Placebo Males'!Y:Y,'Placebo Males'!B:B,B218,'Placebo Males'!P:P,P218)</f>
        <v>69.666666666666657</v>
      </c>
      <c r="AP218">
        <f>Z218 - AVERAGEIFS('Placebo Males'!Z:Z, 'Placebo Males'!B:B, B218, 'Placebo Males'!P:P, P218)</f>
        <v>34</v>
      </c>
      <c r="AQ218">
        <f>AB218 - AVERAGEIFS('Placebo Males'!AB:AB, 'Placebo Males'!B:B, B218, 'Placebo Males'!P:P, P218)</f>
        <v>-18</v>
      </c>
      <c r="AR218">
        <f>AC218 - AVERAGEIFS('Placebo Males'!AC:AC, 'Placebo Males'!B:B, B218, 'Placebo Males'!P:P, P218)</f>
        <v>-3</v>
      </c>
      <c r="AS218">
        <f>AD218 - AVERAGEIFS('Placebo Males'!AD:AD, 'Placebo Males'!B:B, B218, 'Placebo Males'!P:P, P218)</f>
        <v>-85.540999999999997</v>
      </c>
      <c r="AT218">
        <f>AE218 - AVERAGEIFS('Placebo Males'!AE:AE, 'Placebo Males'!B:B, B218, 'Placebo Males'!P:P, P218)</f>
        <v>-8.1399100000000002E-2</v>
      </c>
      <c r="AU218">
        <f>AF218 - AVERAGEIFS('Placebo Males'!AF:AF, 'Placebo Males'!B:B, B218, 'Placebo Males'!P:P, P218)</f>
        <v>5.0387000000000015E-2</v>
      </c>
    </row>
    <row r="219" spans="1:47" x14ac:dyDescent="0.25">
      <c r="A219" t="s">
        <v>1419</v>
      </c>
      <c r="B219">
        <v>1016</v>
      </c>
      <c r="C219" t="s">
        <v>102</v>
      </c>
      <c r="D219">
        <v>25</v>
      </c>
      <c r="E219">
        <v>177.5</v>
      </c>
      <c r="F219">
        <v>78.099999999999994</v>
      </c>
      <c r="G219">
        <v>115.25</v>
      </c>
      <c r="H219">
        <v>59</v>
      </c>
      <c r="I219" t="s">
        <v>103</v>
      </c>
      <c r="J219" t="s">
        <v>104</v>
      </c>
      <c r="K219" t="s">
        <v>310</v>
      </c>
      <c r="L219" t="s">
        <v>460</v>
      </c>
      <c r="M219" t="s">
        <v>1201</v>
      </c>
      <c r="N219">
        <v>500</v>
      </c>
      <c r="O219" t="s">
        <v>1202</v>
      </c>
      <c r="P219">
        <v>1.5</v>
      </c>
      <c r="Q219" t="s">
        <v>113</v>
      </c>
      <c r="R219" t="s">
        <v>1201</v>
      </c>
      <c r="S219">
        <v>1860</v>
      </c>
      <c r="T219" t="s">
        <v>1236</v>
      </c>
      <c r="U219">
        <v>1132</v>
      </c>
      <c r="V219">
        <v>158</v>
      </c>
      <c r="W219">
        <v>434</v>
      </c>
      <c r="X219">
        <v>117</v>
      </c>
      <c r="Y219">
        <v>215</v>
      </c>
      <c r="Z219">
        <v>102</v>
      </c>
      <c r="AA219" t="s">
        <v>108</v>
      </c>
      <c r="AB219">
        <v>54</v>
      </c>
      <c r="AC219">
        <v>40</v>
      </c>
      <c r="AD219">
        <v>622.51300000000003</v>
      </c>
      <c r="AE219">
        <v>0.15</v>
      </c>
      <c r="AF219">
        <v>0.491921</v>
      </c>
      <c r="AH219">
        <v>1720</v>
      </c>
      <c r="AI219">
        <v>3.8952359999999998E-3</v>
      </c>
      <c r="AJ219">
        <f t="shared" si="3"/>
        <v>0.69335524534755977</v>
      </c>
      <c r="AK219">
        <f>U219 - AVERAGEIFS('Placebo Males'!U:U, 'Placebo Males'!B:B, B219, 'Placebo Males'!P:P, P219)</f>
        <v>-67</v>
      </c>
      <c r="AL219">
        <f>V219 - AVERAGEIFS('Placebo Males'!V:V, 'Placebo Males'!B:B, B219, 'Placebo Males'!P:P, P219)</f>
        <v>-3.3333333333333428</v>
      </c>
      <c r="AM219">
        <f>W219 - AVERAGEIFS('Placebo Males'!W:W, 'Placebo Males'!B:B, B219, 'Placebo Males'!P:P, P219)</f>
        <v>60.333333333333314</v>
      </c>
      <c r="AN219">
        <f>X219 - AVERAGEIFS('Placebo Males'!X:X, 'Placebo Males'!B:B, B219, 'Placebo Males'!P:P, P219)</f>
        <v>14.666666666666671</v>
      </c>
      <c r="AO219">
        <f>Y219-AVERAGEIFS('Placebo Males'!Y:Y,'Placebo Males'!B:B,B219,'Placebo Males'!P:P,P219)</f>
        <v>20.666666666666657</v>
      </c>
      <c r="AP219">
        <f>Z219 - AVERAGEIFS('Placebo Males'!Z:Z, 'Placebo Males'!B:B, B219, 'Placebo Males'!P:P, P219)</f>
        <v>25</v>
      </c>
      <c r="AQ219">
        <f>AB219 - AVERAGEIFS('Placebo Males'!AB:AB, 'Placebo Males'!B:B, B219, 'Placebo Males'!P:P, P219)</f>
        <v>13</v>
      </c>
      <c r="AR219">
        <f>AC219 - AVERAGEIFS('Placebo Males'!AC:AC, 'Placebo Males'!B:B, B219, 'Placebo Males'!P:P, P219)</f>
        <v>9.3333333333333321</v>
      </c>
      <c r="AS219">
        <f>AD219 - AVERAGEIFS('Placebo Males'!AD:AD, 'Placebo Males'!B:B, B219, 'Placebo Males'!P:P, P219)</f>
        <v>-132.779</v>
      </c>
      <c r="AT219">
        <f>AE219 - AVERAGEIFS('Placebo Males'!AE:AE, 'Placebo Males'!B:B, B219, 'Placebo Males'!P:P, P219)</f>
        <v>9.408229999999998E-2</v>
      </c>
      <c r="AU219">
        <f>AF219 - AVERAGEIFS('Placebo Males'!AF:AF, 'Placebo Males'!B:B, B219, 'Placebo Males'!P:P, P219)</f>
        <v>0.12746033333333329</v>
      </c>
    </row>
    <row r="220" spans="1:47" x14ac:dyDescent="0.25">
      <c r="A220" t="s">
        <v>1420</v>
      </c>
      <c r="B220">
        <v>1016</v>
      </c>
      <c r="C220" t="s">
        <v>102</v>
      </c>
      <c r="D220">
        <v>25</v>
      </c>
      <c r="E220">
        <v>177.5</v>
      </c>
      <c r="F220">
        <v>78.099999999999994</v>
      </c>
      <c r="G220">
        <v>115.25</v>
      </c>
      <c r="H220">
        <v>59</v>
      </c>
      <c r="I220" t="s">
        <v>103</v>
      </c>
      <c r="J220" t="s">
        <v>104</v>
      </c>
      <c r="K220" t="s">
        <v>310</v>
      </c>
      <c r="L220" t="s">
        <v>460</v>
      </c>
      <c r="M220" t="s">
        <v>1201</v>
      </c>
      <c r="N220">
        <v>500</v>
      </c>
      <c r="O220" t="s">
        <v>1202</v>
      </c>
      <c r="P220">
        <v>1.5</v>
      </c>
      <c r="Q220" t="s">
        <v>113</v>
      </c>
      <c r="R220" t="s">
        <v>1201</v>
      </c>
      <c r="S220">
        <v>1860</v>
      </c>
      <c r="T220" t="s">
        <v>1236</v>
      </c>
      <c r="U220">
        <v>1251</v>
      </c>
      <c r="V220">
        <v>157</v>
      </c>
      <c r="W220">
        <v>435</v>
      </c>
      <c r="X220">
        <v>119</v>
      </c>
      <c r="Y220">
        <v>216</v>
      </c>
      <c r="Z220">
        <v>100</v>
      </c>
      <c r="AA220" t="s">
        <v>108</v>
      </c>
      <c r="AB220">
        <v>53</v>
      </c>
      <c r="AC220">
        <v>41</v>
      </c>
      <c r="AD220">
        <v>621.77099999999996</v>
      </c>
      <c r="AE220">
        <v>0.13114799999999999</v>
      </c>
      <c r="AF220">
        <v>0.49824499999999999</v>
      </c>
      <c r="AH220">
        <v>1700</v>
      </c>
      <c r="AI220">
        <v>3.8499430000000002E-3</v>
      </c>
      <c r="AJ220">
        <f t="shared" si="3"/>
        <v>0.69186119555392733</v>
      </c>
      <c r="AK220">
        <f>U220 - AVERAGEIFS('Placebo Males'!U:U, 'Placebo Males'!B:B, B220, 'Placebo Males'!P:P, P220)</f>
        <v>52</v>
      </c>
      <c r="AL220">
        <f>V220 - AVERAGEIFS('Placebo Males'!V:V, 'Placebo Males'!B:B, B220, 'Placebo Males'!P:P, P220)</f>
        <v>-4.3333333333333428</v>
      </c>
      <c r="AM220">
        <f>W220 - AVERAGEIFS('Placebo Males'!W:W, 'Placebo Males'!B:B, B220, 'Placebo Males'!P:P, P220)</f>
        <v>61.333333333333314</v>
      </c>
      <c r="AN220">
        <f>X220 - AVERAGEIFS('Placebo Males'!X:X, 'Placebo Males'!B:B, B220, 'Placebo Males'!P:P, P220)</f>
        <v>16.666666666666671</v>
      </c>
      <c r="AO220">
        <f>Y220-AVERAGEIFS('Placebo Males'!Y:Y,'Placebo Males'!B:B,B220,'Placebo Males'!P:P,P220)</f>
        <v>21.666666666666657</v>
      </c>
      <c r="AP220">
        <f>Z220 - AVERAGEIFS('Placebo Males'!Z:Z, 'Placebo Males'!B:B, B220, 'Placebo Males'!P:P, P220)</f>
        <v>23</v>
      </c>
      <c r="AQ220">
        <f>AB220 - AVERAGEIFS('Placebo Males'!AB:AB, 'Placebo Males'!B:B, B220, 'Placebo Males'!P:P, P220)</f>
        <v>12</v>
      </c>
      <c r="AR220">
        <f>AC220 - AVERAGEIFS('Placebo Males'!AC:AC, 'Placebo Males'!B:B, B220, 'Placebo Males'!P:P, P220)</f>
        <v>10.333333333333332</v>
      </c>
      <c r="AS220">
        <f>AD220 - AVERAGEIFS('Placebo Males'!AD:AD, 'Placebo Males'!B:B, B220, 'Placebo Males'!P:P, P220)</f>
        <v>-133.52100000000007</v>
      </c>
      <c r="AT220">
        <f>AE220 - AVERAGEIFS('Placebo Males'!AE:AE, 'Placebo Males'!B:B, B220, 'Placebo Males'!P:P, P220)</f>
        <v>7.5230299999999972E-2</v>
      </c>
      <c r="AU220">
        <f>AF220 - AVERAGEIFS('Placebo Males'!AF:AF, 'Placebo Males'!B:B, B220, 'Placebo Males'!P:P, P220)</f>
        <v>0.13378433333333328</v>
      </c>
    </row>
    <row r="221" spans="1:47" x14ac:dyDescent="0.25">
      <c r="A221" t="s">
        <v>1421</v>
      </c>
      <c r="B221">
        <v>1016</v>
      </c>
      <c r="C221" t="s">
        <v>102</v>
      </c>
      <c r="D221">
        <v>25</v>
      </c>
      <c r="E221">
        <v>177.5</v>
      </c>
      <c r="F221">
        <v>78.099999999999994</v>
      </c>
      <c r="G221">
        <v>115.25</v>
      </c>
      <c r="H221">
        <v>59</v>
      </c>
      <c r="I221" t="s">
        <v>103</v>
      </c>
      <c r="J221" t="s">
        <v>104</v>
      </c>
      <c r="K221" t="s">
        <v>310</v>
      </c>
      <c r="L221" t="s">
        <v>460</v>
      </c>
      <c r="M221" t="s">
        <v>1201</v>
      </c>
      <c r="N221">
        <v>500</v>
      </c>
      <c r="O221" t="s">
        <v>1202</v>
      </c>
      <c r="P221">
        <v>1.5</v>
      </c>
      <c r="Q221" t="s">
        <v>113</v>
      </c>
      <c r="R221" t="s">
        <v>1201</v>
      </c>
      <c r="S221">
        <v>1860</v>
      </c>
      <c r="T221" t="s">
        <v>1236</v>
      </c>
      <c r="U221">
        <v>1193</v>
      </c>
      <c r="V221">
        <v>154</v>
      </c>
      <c r="W221">
        <v>438</v>
      </c>
      <c r="X221">
        <v>117</v>
      </c>
      <c r="Y221">
        <v>219</v>
      </c>
      <c r="Z221">
        <v>102</v>
      </c>
      <c r="AA221" t="s">
        <v>108</v>
      </c>
      <c r="AB221">
        <v>57</v>
      </c>
      <c r="AC221">
        <v>36</v>
      </c>
      <c r="AD221">
        <v>634.52</v>
      </c>
      <c r="AE221">
        <v>0.12698400000000001</v>
      </c>
      <c r="AF221">
        <v>0.48919099999999999</v>
      </c>
      <c r="AH221">
        <v>1700</v>
      </c>
      <c r="AI221">
        <v>3.8499430000000002E-3</v>
      </c>
      <c r="AJ221">
        <f t="shared" si="3"/>
        <v>0.69186119555392733</v>
      </c>
      <c r="AK221">
        <f>U221 - AVERAGEIFS('Placebo Males'!U:U, 'Placebo Males'!B:B, B221, 'Placebo Males'!P:P, P221)</f>
        <v>-6</v>
      </c>
      <c r="AL221">
        <f>V221 - AVERAGEIFS('Placebo Males'!V:V, 'Placebo Males'!B:B, B221, 'Placebo Males'!P:P, P221)</f>
        <v>-7.3333333333333428</v>
      </c>
      <c r="AM221">
        <f>W221 - AVERAGEIFS('Placebo Males'!W:W, 'Placebo Males'!B:B, B221, 'Placebo Males'!P:P, P221)</f>
        <v>64.333333333333314</v>
      </c>
      <c r="AN221">
        <f>X221 - AVERAGEIFS('Placebo Males'!X:X, 'Placebo Males'!B:B, B221, 'Placebo Males'!P:P, P221)</f>
        <v>14.666666666666671</v>
      </c>
      <c r="AO221">
        <f>Y221-AVERAGEIFS('Placebo Males'!Y:Y,'Placebo Males'!B:B,B221,'Placebo Males'!P:P,P221)</f>
        <v>24.666666666666657</v>
      </c>
      <c r="AP221">
        <f>Z221 - AVERAGEIFS('Placebo Males'!Z:Z, 'Placebo Males'!B:B, B221, 'Placebo Males'!P:P, P221)</f>
        <v>25</v>
      </c>
      <c r="AQ221">
        <f>AB221 - AVERAGEIFS('Placebo Males'!AB:AB, 'Placebo Males'!B:B, B221, 'Placebo Males'!P:P, P221)</f>
        <v>16</v>
      </c>
      <c r="AR221">
        <f>AC221 - AVERAGEIFS('Placebo Males'!AC:AC, 'Placebo Males'!B:B, B221, 'Placebo Males'!P:P, P221)</f>
        <v>5.3333333333333321</v>
      </c>
      <c r="AS221">
        <f>AD221 - AVERAGEIFS('Placebo Males'!AD:AD, 'Placebo Males'!B:B, B221, 'Placebo Males'!P:P, P221)</f>
        <v>-120.77200000000005</v>
      </c>
      <c r="AT221">
        <f>AE221 - AVERAGEIFS('Placebo Males'!AE:AE, 'Placebo Males'!B:B, B221, 'Placebo Males'!P:P, P221)</f>
        <v>7.1066299999999999E-2</v>
      </c>
      <c r="AU221">
        <f>AF221 - AVERAGEIFS('Placebo Males'!AF:AF, 'Placebo Males'!B:B, B221, 'Placebo Males'!P:P, P221)</f>
        <v>0.12473033333333328</v>
      </c>
    </row>
    <row r="222" spans="1:47" x14ac:dyDescent="0.25">
      <c r="A222" t="s">
        <v>1422</v>
      </c>
      <c r="B222">
        <v>1020</v>
      </c>
      <c r="C222" t="s">
        <v>102</v>
      </c>
      <c r="D222">
        <v>20</v>
      </c>
      <c r="E222">
        <v>185</v>
      </c>
      <c r="F222">
        <v>61.6</v>
      </c>
      <c r="G222">
        <v>105.25</v>
      </c>
      <c r="H222">
        <v>56.75</v>
      </c>
      <c r="I222" t="s">
        <v>103</v>
      </c>
      <c r="J222" t="s">
        <v>104</v>
      </c>
      <c r="K222" t="s">
        <v>509</v>
      </c>
      <c r="L222" t="s">
        <v>460</v>
      </c>
      <c r="M222" t="s">
        <v>1201</v>
      </c>
      <c r="N222">
        <v>500</v>
      </c>
      <c r="O222" t="s">
        <v>1202</v>
      </c>
      <c r="P222">
        <v>5</v>
      </c>
      <c r="Q222" t="s">
        <v>113</v>
      </c>
      <c r="R222" t="s">
        <v>1201</v>
      </c>
      <c r="S222">
        <v>1860</v>
      </c>
      <c r="T222" t="s">
        <v>1236</v>
      </c>
      <c r="U222">
        <v>921</v>
      </c>
      <c r="V222">
        <v>120</v>
      </c>
      <c r="W222">
        <v>392</v>
      </c>
      <c r="X222">
        <v>103</v>
      </c>
      <c r="Y222">
        <v>193</v>
      </c>
      <c r="Z222">
        <v>96</v>
      </c>
      <c r="AA222" t="s">
        <v>108</v>
      </c>
      <c r="AB222">
        <v>56</v>
      </c>
      <c r="AC222">
        <v>50</v>
      </c>
      <c r="AD222">
        <v>645.46</v>
      </c>
      <c r="AE222">
        <v>0.44</v>
      </c>
      <c r="AF222">
        <v>0.47958800000000001</v>
      </c>
      <c r="AH222">
        <v>1700</v>
      </c>
      <c r="AI222">
        <v>3.8499430000000002E-3</v>
      </c>
      <c r="AJ222">
        <f t="shared" si="3"/>
        <v>0.69186119555392733</v>
      </c>
      <c r="AK222">
        <f>U222 - AVERAGEIFS('Placebo Males'!U:U, 'Placebo Males'!B:B, B222, 'Placebo Males'!P:P, P222)</f>
        <v>-109.33333333333326</v>
      </c>
      <c r="AL222">
        <f>V222 - AVERAGEIFS('Placebo Males'!V:V, 'Placebo Males'!B:B, B222, 'Placebo Males'!P:P, P222)</f>
        <v>-23.666666666666657</v>
      </c>
      <c r="AM222">
        <f>W222 - AVERAGEIFS('Placebo Males'!W:W, 'Placebo Males'!B:B, B222, 'Placebo Males'!P:P, P222)</f>
        <v>36.333333333333314</v>
      </c>
      <c r="AN222">
        <f>X222 - AVERAGEIFS('Placebo Males'!X:X, 'Placebo Males'!B:B, B222, 'Placebo Males'!P:P, P222)</f>
        <v>5.6666666666666714</v>
      </c>
      <c r="AO222">
        <f>Y222-AVERAGEIFS('Placebo Males'!Y:Y,'Placebo Males'!B:B,B222,'Placebo Males'!P:P,P222)</f>
        <v>7</v>
      </c>
      <c r="AP222">
        <f>Z222 - AVERAGEIFS('Placebo Males'!Z:Z, 'Placebo Males'!B:B, B222, 'Placebo Males'!P:P, P222)</f>
        <v>23.666666666666671</v>
      </c>
      <c r="AQ222">
        <f>AB222 - AVERAGEIFS('Placebo Males'!AB:AB, 'Placebo Males'!B:B, B222, 'Placebo Males'!P:P, P222)</f>
        <v>10</v>
      </c>
      <c r="AR222">
        <f>AC222 - AVERAGEIFS('Placebo Males'!AC:AC, 'Placebo Males'!B:B, B222, 'Placebo Males'!P:P, P222)</f>
        <v>21.666666666666668</v>
      </c>
      <c r="AS222">
        <f>AD222 - AVERAGEIFS('Placebo Males'!AD:AD, 'Placebo Males'!B:B, B222, 'Placebo Males'!P:P, P222)</f>
        <v>-131.50300000000004</v>
      </c>
      <c r="AT222">
        <f>AE222 - AVERAGEIFS('Placebo Males'!AE:AE, 'Placebo Males'!B:B, B222, 'Placebo Males'!P:P, P222)</f>
        <v>0.24984033333333336</v>
      </c>
      <c r="AU222">
        <f>AF222 - AVERAGEIFS('Placebo Males'!AF:AF, 'Placebo Males'!B:B, B222, 'Placebo Males'!P:P, P222)</f>
        <v>0.12727499999999997</v>
      </c>
    </row>
    <row r="223" spans="1:47" x14ac:dyDescent="0.25">
      <c r="A223" t="s">
        <v>1423</v>
      </c>
      <c r="B223">
        <v>1020</v>
      </c>
      <c r="C223" t="s">
        <v>102</v>
      </c>
      <c r="D223">
        <v>20</v>
      </c>
      <c r="E223">
        <v>185</v>
      </c>
      <c r="F223">
        <v>61.6</v>
      </c>
      <c r="G223">
        <v>105.25</v>
      </c>
      <c r="H223">
        <v>56.75</v>
      </c>
      <c r="I223" t="s">
        <v>103</v>
      </c>
      <c r="J223" t="s">
        <v>104</v>
      </c>
      <c r="K223" t="s">
        <v>509</v>
      </c>
      <c r="L223" t="s">
        <v>460</v>
      </c>
      <c r="M223" t="s">
        <v>1201</v>
      </c>
      <c r="N223">
        <v>500</v>
      </c>
      <c r="O223" t="s">
        <v>1202</v>
      </c>
      <c r="P223">
        <v>5</v>
      </c>
      <c r="Q223" t="s">
        <v>113</v>
      </c>
      <c r="R223" t="s">
        <v>1201</v>
      </c>
      <c r="S223">
        <v>1860</v>
      </c>
      <c r="T223" t="s">
        <v>1236</v>
      </c>
      <c r="U223">
        <v>1087</v>
      </c>
      <c r="V223">
        <v>108</v>
      </c>
      <c r="W223">
        <v>412</v>
      </c>
      <c r="X223">
        <v>111</v>
      </c>
      <c r="Y223">
        <v>209</v>
      </c>
      <c r="Z223">
        <v>92</v>
      </c>
      <c r="AA223" t="s">
        <v>108</v>
      </c>
      <c r="AB223">
        <v>61</v>
      </c>
      <c r="AC223">
        <v>43</v>
      </c>
      <c r="AD223">
        <v>714.22299999999996</v>
      </c>
      <c r="AE223">
        <v>0.45097999999999999</v>
      </c>
      <c r="AF223">
        <v>0.482095</v>
      </c>
      <c r="AH223">
        <v>1700</v>
      </c>
      <c r="AI223">
        <v>3.8499430000000002E-3</v>
      </c>
      <c r="AJ223">
        <f t="shared" si="3"/>
        <v>0.69186119555392733</v>
      </c>
      <c r="AK223">
        <f>U223 - AVERAGEIFS('Placebo Males'!U:U, 'Placebo Males'!B:B, B223, 'Placebo Males'!P:P, P223)</f>
        <v>56.666666666666742</v>
      </c>
      <c r="AL223">
        <f>V223 - AVERAGEIFS('Placebo Males'!V:V, 'Placebo Males'!B:B, B223, 'Placebo Males'!P:P, P223)</f>
        <v>-35.666666666666657</v>
      </c>
      <c r="AM223">
        <f>W223 - AVERAGEIFS('Placebo Males'!W:W, 'Placebo Males'!B:B, B223, 'Placebo Males'!P:P, P223)</f>
        <v>56.333333333333314</v>
      </c>
      <c r="AN223">
        <f>X223 - AVERAGEIFS('Placebo Males'!X:X, 'Placebo Males'!B:B, B223, 'Placebo Males'!P:P, P223)</f>
        <v>13.666666666666671</v>
      </c>
      <c r="AO223">
        <f>Y223-AVERAGEIFS('Placebo Males'!Y:Y,'Placebo Males'!B:B,B223,'Placebo Males'!P:P,P223)</f>
        <v>23</v>
      </c>
      <c r="AP223">
        <f>Z223 - AVERAGEIFS('Placebo Males'!Z:Z, 'Placebo Males'!B:B, B223, 'Placebo Males'!P:P, P223)</f>
        <v>19.666666666666671</v>
      </c>
      <c r="AQ223">
        <f>AB223 - AVERAGEIFS('Placebo Males'!AB:AB, 'Placebo Males'!B:B, B223, 'Placebo Males'!P:P, P223)</f>
        <v>15</v>
      </c>
      <c r="AR223">
        <f>AC223 - AVERAGEIFS('Placebo Males'!AC:AC, 'Placebo Males'!B:B, B223, 'Placebo Males'!P:P, P223)</f>
        <v>14.666666666666668</v>
      </c>
      <c r="AS223">
        <f>AD223 - AVERAGEIFS('Placebo Males'!AD:AD, 'Placebo Males'!B:B, B223, 'Placebo Males'!P:P, P223)</f>
        <v>-62.740000000000123</v>
      </c>
      <c r="AT223">
        <f>AE223 - AVERAGEIFS('Placebo Males'!AE:AE, 'Placebo Males'!B:B, B223, 'Placebo Males'!P:P, P223)</f>
        <v>0.26082033333333332</v>
      </c>
      <c r="AU223">
        <f>AF223 - AVERAGEIFS('Placebo Males'!AF:AF, 'Placebo Males'!B:B, B223, 'Placebo Males'!P:P, P223)</f>
        <v>0.12978199999999995</v>
      </c>
    </row>
    <row r="224" spans="1:47" x14ac:dyDescent="0.25">
      <c r="A224" t="s">
        <v>1424</v>
      </c>
      <c r="B224">
        <v>1020</v>
      </c>
      <c r="C224" t="s">
        <v>102</v>
      </c>
      <c r="D224">
        <v>20</v>
      </c>
      <c r="E224">
        <v>185</v>
      </c>
      <c r="F224">
        <v>61.6</v>
      </c>
      <c r="G224">
        <v>105.25</v>
      </c>
      <c r="H224">
        <v>56.75</v>
      </c>
      <c r="I224" t="s">
        <v>103</v>
      </c>
      <c r="J224" t="s">
        <v>104</v>
      </c>
      <c r="K224" t="s">
        <v>509</v>
      </c>
      <c r="L224" t="s">
        <v>460</v>
      </c>
      <c r="M224" t="s">
        <v>1201</v>
      </c>
      <c r="N224">
        <v>500</v>
      </c>
      <c r="O224" t="s">
        <v>1202</v>
      </c>
      <c r="P224">
        <v>5</v>
      </c>
      <c r="Q224" t="s">
        <v>113</v>
      </c>
      <c r="R224" t="s">
        <v>1201</v>
      </c>
      <c r="S224">
        <v>1860</v>
      </c>
      <c r="T224" t="s">
        <v>1236</v>
      </c>
      <c r="U224">
        <v>1046</v>
      </c>
      <c r="V224">
        <v>112</v>
      </c>
      <c r="W224">
        <v>408</v>
      </c>
      <c r="X224">
        <v>104</v>
      </c>
      <c r="Y224">
        <v>211</v>
      </c>
      <c r="Z224">
        <v>93</v>
      </c>
      <c r="AA224" t="s">
        <v>108</v>
      </c>
      <c r="AB224">
        <v>70</v>
      </c>
      <c r="AC224">
        <v>36</v>
      </c>
      <c r="AD224">
        <v>722.98199999999997</v>
      </c>
      <c r="AE224">
        <v>0.37254900000000002</v>
      </c>
      <c r="AF224">
        <v>0.49227599999999999</v>
      </c>
      <c r="AH224">
        <v>1700</v>
      </c>
      <c r="AI224">
        <v>3.8499430000000002E-3</v>
      </c>
      <c r="AJ224">
        <f t="shared" si="3"/>
        <v>0.69186119555392733</v>
      </c>
      <c r="AK224">
        <f>U224 - AVERAGEIFS('Placebo Males'!U:U, 'Placebo Males'!B:B, B224, 'Placebo Males'!P:P, P224)</f>
        <v>15.666666666666742</v>
      </c>
      <c r="AL224">
        <f>V224 - AVERAGEIFS('Placebo Males'!V:V, 'Placebo Males'!B:B, B224, 'Placebo Males'!P:P, P224)</f>
        <v>-31.666666666666657</v>
      </c>
      <c r="AM224">
        <f>W224 - AVERAGEIFS('Placebo Males'!W:W, 'Placebo Males'!B:B, B224, 'Placebo Males'!P:P, P224)</f>
        <v>52.333333333333314</v>
      </c>
      <c r="AN224">
        <f>X224 - AVERAGEIFS('Placebo Males'!X:X, 'Placebo Males'!B:B, B224, 'Placebo Males'!P:P, P224)</f>
        <v>6.6666666666666714</v>
      </c>
      <c r="AO224">
        <f>Y224-AVERAGEIFS('Placebo Males'!Y:Y,'Placebo Males'!B:B,B224,'Placebo Males'!P:P,P224)</f>
        <v>25</v>
      </c>
      <c r="AP224">
        <f>Z224 - AVERAGEIFS('Placebo Males'!Z:Z, 'Placebo Males'!B:B, B224, 'Placebo Males'!P:P, P224)</f>
        <v>20.666666666666671</v>
      </c>
      <c r="AQ224">
        <f>AB224 - AVERAGEIFS('Placebo Males'!AB:AB, 'Placebo Males'!B:B, B224, 'Placebo Males'!P:P, P224)</f>
        <v>24</v>
      </c>
      <c r="AR224">
        <f>AC224 - AVERAGEIFS('Placebo Males'!AC:AC, 'Placebo Males'!B:B, B224, 'Placebo Males'!P:P, P224)</f>
        <v>7.6666666666666679</v>
      </c>
      <c r="AS224">
        <f>AD224 - AVERAGEIFS('Placebo Males'!AD:AD, 'Placebo Males'!B:B, B224, 'Placebo Males'!P:P, P224)</f>
        <v>-53.981000000000108</v>
      </c>
      <c r="AT224">
        <f>AE224 - AVERAGEIFS('Placebo Males'!AE:AE, 'Placebo Males'!B:B, B224, 'Placebo Males'!P:P, P224)</f>
        <v>0.18238933333333338</v>
      </c>
      <c r="AU224">
        <f>AF224 - AVERAGEIFS('Placebo Males'!AF:AF, 'Placebo Males'!B:B, B224, 'Placebo Males'!P:P, P224)</f>
        <v>0.13996299999999995</v>
      </c>
    </row>
    <row r="225" spans="1:47" x14ac:dyDescent="0.25">
      <c r="A225" t="s">
        <v>1425</v>
      </c>
      <c r="B225">
        <v>1020</v>
      </c>
      <c r="C225" t="s">
        <v>102</v>
      </c>
      <c r="D225">
        <v>20</v>
      </c>
      <c r="E225">
        <v>185</v>
      </c>
      <c r="F225">
        <v>61.6</v>
      </c>
      <c r="G225">
        <v>105.25</v>
      </c>
      <c r="H225">
        <v>56.75</v>
      </c>
      <c r="I225" t="s">
        <v>103</v>
      </c>
      <c r="J225" t="s">
        <v>104</v>
      </c>
      <c r="K225" t="s">
        <v>509</v>
      </c>
      <c r="L225" t="s">
        <v>460</v>
      </c>
      <c r="M225" t="s">
        <v>1201</v>
      </c>
      <c r="N225">
        <v>500</v>
      </c>
      <c r="O225" t="s">
        <v>1202</v>
      </c>
      <c r="P225">
        <v>6</v>
      </c>
      <c r="Q225" t="s">
        <v>113</v>
      </c>
      <c r="R225" t="s">
        <v>1201</v>
      </c>
      <c r="S225">
        <v>1830</v>
      </c>
      <c r="T225" t="s">
        <v>1236</v>
      </c>
      <c r="U225">
        <v>916</v>
      </c>
      <c r="V225">
        <v>115</v>
      </c>
      <c r="W225">
        <v>409</v>
      </c>
      <c r="X225">
        <v>113</v>
      </c>
      <c r="Y225">
        <v>176</v>
      </c>
      <c r="Z225">
        <v>120</v>
      </c>
      <c r="AA225" t="s">
        <v>108</v>
      </c>
      <c r="AB225">
        <v>53</v>
      </c>
      <c r="AC225">
        <v>66</v>
      </c>
      <c r="AD225">
        <v>523.06899999999996</v>
      </c>
      <c r="AE225">
        <v>0.72340400000000005</v>
      </c>
      <c r="AF225">
        <v>0.49635400000000002</v>
      </c>
      <c r="AH225">
        <v>1700</v>
      </c>
      <c r="AI225">
        <v>3.8499430000000002E-3</v>
      </c>
      <c r="AJ225">
        <f t="shared" si="3"/>
        <v>0.69186119555392733</v>
      </c>
      <c r="AK225">
        <f>U225 - AVERAGEIFS('Placebo Males'!U:U, 'Placebo Males'!B:B, B225, 'Placebo Males'!P:P, P225)</f>
        <v>-5</v>
      </c>
      <c r="AL225">
        <f>V225 - AVERAGEIFS('Placebo Males'!V:V, 'Placebo Males'!B:B, B225, 'Placebo Males'!P:P, P225)</f>
        <v>-30.666666666666657</v>
      </c>
      <c r="AM225">
        <f>W225 - AVERAGEIFS('Placebo Males'!W:W, 'Placebo Males'!B:B, B225, 'Placebo Males'!P:P, P225)</f>
        <v>57</v>
      </c>
      <c r="AN225">
        <f>X225 - AVERAGEIFS('Placebo Males'!X:X, 'Placebo Males'!B:B, B225, 'Placebo Males'!P:P, P225)</f>
        <v>11.333333333333329</v>
      </c>
      <c r="AO225">
        <f>Y225-AVERAGEIFS('Placebo Males'!Y:Y,'Placebo Males'!B:B,B225,'Placebo Males'!P:P,P225)</f>
        <v>-1.3333333333333428</v>
      </c>
      <c r="AP225">
        <f>Z225 - AVERAGEIFS('Placebo Males'!Z:Z, 'Placebo Males'!B:B, B225, 'Placebo Males'!P:P, P225)</f>
        <v>47</v>
      </c>
      <c r="AQ225">
        <f>AB225 - AVERAGEIFS('Placebo Males'!AB:AB, 'Placebo Males'!B:B, B225, 'Placebo Males'!P:P, P225)</f>
        <v>6.6666666666666643</v>
      </c>
      <c r="AR225">
        <f>AC225 - AVERAGEIFS('Placebo Males'!AC:AC, 'Placebo Males'!B:B, B225, 'Placebo Males'!P:P, P225)</f>
        <v>38.333333333333329</v>
      </c>
      <c r="AS225">
        <f>AD225 - AVERAGEIFS('Placebo Males'!AD:AD, 'Placebo Males'!B:B, B225, 'Placebo Males'!P:P, P225)</f>
        <v>-197.33900000000006</v>
      </c>
      <c r="AT225">
        <f>AE225 - AVERAGEIFS('Placebo Males'!AE:AE, 'Placebo Males'!B:B, B225, 'Placebo Males'!P:P, P225)</f>
        <v>0.58048566666666668</v>
      </c>
      <c r="AU225">
        <f>AF225 - AVERAGEIFS('Placebo Males'!AF:AF, 'Placebo Males'!B:B, B225, 'Placebo Males'!P:P, P225)</f>
        <v>0.16004200000000002</v>
      </c>
    </row>
    <row r="226" spans="1:47" x14ac:dyDescent="0.25">
      <c r="A226" t="s">
        <v>1426</v>
      </c>
      <c r="B226">
        <v>1020</v>
      </c>
      <c r="C226" t="s">
        <v>102</v>
      </c>
      <c r="D226">
        <v>20</v>
      </c>
      <c r="E226">
        <v>185</v>
      </c>
      <c r="F226">
        <v>61.6</v>
      </c>
      <c r="G226">
        <v>105.25</v>
      </c>
      <c r="H226">
        <v>56.75</v>
      </c>
      <c r="I226" t="s">
        <v>103</v>
      </c>
      <c r="J226" t="s">
        <v>104</v>
      </c>
      <c r="K226" t="s">
        <v>509</v>
      </c>
      <c r="L226" t="s">
        <v>460</v>
      </c>
      <c r="M226" t="s">
        <v>1201</v>
      </c>
      <c r="N226">
        <v>500</v>
      </c>
      <c r="O226" t="s">
        <v>1202</v>
      </c>
      <c r="P226">
        <v>6</v>
      </c>
      <c r="Q226" t="s">
        <v>113</v>
      </c>
      <c r="R226" t="s">
        <v>1201</v>
      </c>
      <c r="S226">
        <v>1830</v>
      </c>
      <c r="T226" t="s">
        <v>1236</v>
      </c>
      <c r="U226">
        <v>884</v>
      </c>
      <c r="V226">
        <v>135</v>
      </c>
      <c r="W226">
        <v>401</v>
      </c>
      <c r="X226">
        <v>101</v>
      </c>
      <c r="Y226">
        <v>190</v>
      </c>
      <c r="Z226">
        <v>110</v>
      </c>
      <c r="AA226" t="s">
        <v>108</v>
      </c>
      <c r="AB226">
        <v>57</v>
      </c>
      <c r="AC226">
        <v>67</v>
      </c>
      <c r="AD226">
        <v>493.36200000000002</v>
      </c>
      <c r="AE226">
        <v>0.69565200000000005</v>
      </c>
      <c r="AF226">
        <v>0.49698799999999999</v>
      </c>
      <c r="AH226">
        <v>1690</v>
      </c>
      <c r="AI226">
        <v>3.827296E-3</v>
      </c>
      <c r="AJ226">
        <f t="shared" si="3"/>
        <v>0.69110601970018681</v>
      </c>
      <c r="AK226">
        <f>U226 - AVERAGEIFS('Placebo Males'!U:U, 'Placebo Males'!B:B, B226, 'Placebo Males'!P:P, P226)</f>
        <v>-37</v>
      </c>
      <c r="AL226">
        <f>V226 - AVERAGEIFS('Placebo Males'!V:V, 'Placebo Males'!B:B, B226, 'Placebo Males'!P:P, P226)</f>
        <v>-10.666666666666657</v>
      </c>
      <c r="AM226">
        <f>W226 - AVERAGEIFS('Placebo Males'!W:W, 'Placebo Males'!B:B, B226, 'Placebo Males'!P:P, P226)</f>
        <v>49</v>
      </c>
      <c r="AN226">
        <f>X226 - AVERAGEIFS('Placebo Males'!X:X, 'Placebo Males'!B:B, B226, 'Placebo Males'!P:P, P226)</f>
        <v>-0.6666666666666714</v>
      </c>
      <c r="AO226">
        <f>Y226-AVERAGEIFS('Placebo Males'!Y:Y,'Placebo Males'!B:B,B226,'Placebo Males'!P:P,P226)</f>
        <v>12.666666666666657</v>
      </c>
      <c r="AP226">
        <f>Z226 - AVERAGEIFS('Placebo Males'!Z:Z, 'Placebo Males'!B:B, B226, 'Placebo Males'!P:P, P226)</f>
        <v>37</v>
      </c>
      <c r="AQ226">
        <f>AB226 - AVERAGEIFS('Placebo Males'!AB:AB, 'Placebo Males'!B:B, B226, 'Placebo Males'!P:P, P226)</f>
        <v>10.666666666666664</v>
      </c>
      <c r="AR226">
        <f>AC226 - AVERAGEIFS('Placebo Males'!AC:AC, 'Placebo Males'!B:B, B226, 'Placebo Males'!P:P, P226)</f>
        <v>39.333333333333329</v>
      </c>
      <c r="AS226">
        <f>AD226 - AVERAGEIFS('Placebo Males'!AD:AD, 'Placebo Males'!B:B, B226, 'Placebo Males'!P:P, P226)</f>
        <v>-227.04599999999999</v>
      </c>
      <c r="AT226">
        <f>AE226 - AVERAGEIFS('Placebo Males'!AE:AE, 'Placebo Males'!B:B, B226, 'Placebo Males'!P:P, P226)</f>
        <v>0.55273366666666668</v>
      </c>
      <c r="AU226">
        <f>AF226 - AVERAGEIFS('Placebo Males'!AF:AF, 'Placebo Males'!B:B, B226, 'Placebo Males'!P:P, P226)</f>
        <v>0.16067599999999999</v>
      </c>
    </row>
    <row r="227" spans="1:47" x14ac:dyDescent="0.25">
      <c r="A227" t="s">
        <v>1427</v>
      </c>
      <c r="B227">
        <v>1020</v>
      </c>
      <c r="C227" t="s">
        <v>102</v>
      </c>
      <c r="D227">
        <v>20</v>
      </c>
      <c r="E227">
        <v>185</v>
      </c>
      <c r="F227">
        <v>61.6</v>
      </c>
      <c r="G227">
        <v>105.25</v>
      </c>
      <c r="H227">
        <v>56.75</v>
      </c>
      <c r="I227" t="s">
        <v>103</v>
      </c>
      <c r="J227" t="s">
        <v>104</v>
      </c>
      <c r="K227" t="s">
        <v>509</v>
      </c>
      <c r="L227" t="s">
        <v>460</v>
      </c>
      <c r="M227" t="s">
        <v>1201</v>
      </c>
      <c r="N227">
        <v>500</v>
      </c>
      <c r="O227" t="s">
        <v>1202</v>
      </c>
      <c r="P227">
        <v>6</v>
      </c>
      <c r="Q227" t="s">
        <v>113</v>
      </c>
      <c r="R227" t="s">
        <v>1201</v>
      </c>
      <c r="S227">
        <v>1830</v>
      </c>
      <c r="T227" t="s">
        <v>1236</v>
      </c>
      <c r="U227">
        <v>980</v>
      </c>
      <c r="V227">
        <v>140</v>
      </c>
      <c r="W227">
        <v>410</v>
      </c>
      <c r="X227">
        <v>102</v>
      </c>
      <c r="Y227">
        <v>196</v>
      </c>
      <c r="Z227">
        <v>112</v>
      </c>
      <c r="AA227" t="s">
        <v>108</v>
      </c>
      <c r="AB227">
        <v>58</v>
      </c>
      <c r="AC227">
        <v>66</v>
      </c>
      <c r="AD227">
        <v>544.19200000000001</v>
      </c>
      <c r="AE227">
        <v>0.56000000000000005</v>
      </c>
      <c r="AF227">
        <v>0.51037200000000005</v>
      </c>
      <c r="AH227">
        <v>1690</v>
      </c>
      <c r="AI227">
        <v>3.827296E-3</v>
      </c>
      <c r="AJ227">
        <f t="shared" si="3"/>
        <v>0.69110601970018681</v>
      </c>
      <c r="AK227">
        <f>U227 - AVERAGEIFS('Placebo Males'!U:U, 'Placebo Males'!B:B, B227, 'Placebo Males'!P:P, P227)</f>
        <v>59</v>
      </c>
      <c r="AL227">
        <f>V227 - AVERAGEIFS('Placebo Males'!V:V, 'Placebo Males'!B:B, B227, 'Placebo Males'!P:P, P227)</f>
        <v>-5.6666666666666572</v>
      </c>
      <c r="AM227">
        <f>W227 - AVERAGEIFS('Placebo Males'!W:W, 'Placebo Males'!B:B, B227, 'Placebo Males'!P:P, P227)</f>
        <v>58</v>
      </c>
      <c r="AN227">
        <f>X227 - AVERAGEIFS('Placebo Males'!X:X, 'Placebo Males'!B:B, B227, 'Placebo Males'!P:P, P227)</f>
        <v>0.3333333333333286</v>
      </c>
      <c r="AO227">
        <f>Y227-AVERAGEIFS('Placebo Males'!Y:Y,'Placebo Males'!B:B,B227,'Placebo Males'!P:P,P227)</f>
        <v>18.666666666666657</v>
      </c>
      <c r="AP227">
        <f>Z227 - AVERAGEIFS('Placebo Males'!Z:Z, 'Placebo Males'!B:B, B227, 'Placebo Males'!P:P, P227)</f>
        <v>39</v>
      </c>
      <c r="AQ227">
        <f>AB227 - AVERAGEIFS('Placebo Males'!AB:AB, 'Placebo Males'!B:B, B227, 'Placebo Males'!P:P, P227)</f>
        <v>11.666666666666664</v>
      </c>
      <c r="AR227">
        <f>AC227 - AVERAGEIFS('Placebo Males'!AC:AC, 'Placebo Males'!B:B, B227, 'Placebo Males'!P:P, P227)</f>
        <v>38.333333333333329</v>
      </c>
      <c r="AS227">
        <f>AD227 - AVERAGEIFS('Placebo Males'!AD:AD, 'Placebo Males'!B:B, B227, 'Placebo Males'!P:P, P227)</f>
        <v>-176.21600000000001</v>
      </c>
      <c r="AT227">
        <f>AE227 - AVERAGEIFS('Placebo Males'!AE:AE, 'Placebo Males'!B:B, B227, 'Placebo Males'!P:P, P227)</f>
        <v>0.41708166666666668</v>
      </c>
      <c r="AU227">
        <f>AF227 - AVERAGEIFS('Placebo Males'!AF:AF, 'Placebo Males'!B:B, B227, 'Placebo Males'!P:P, P227)</f>
        <v>0.17406000000000005</v>
      </c>
    </row>
    <row r="228" spans="1:47" x14ac:dyDescent="0.25">
      <c r="A228" t="s">
        <v>1428</v>
      </c>
      <c r="B228">
        <v>1019</v>
      </c>
      <c r="C228" t="s">
        <v>102</v>
      </c>
      <c r="D228">
        <v>26</v>
      </c>
      <c r="E228">
        <v>176</v>
      </c>
      <c r="F228">
        <v>81.3</v>
      </c>
      <c r="G228">
        <v>109</v>
      </c>
      <c r="H228">
        <v>54.75</v>
      </c>
      <c r="I228" t="s">
        <v>458</v>
      </c>
      <c r="J228" t="s">
        <v>104</v>
      </c>
      <c r="K228" t="s">
        <v>459</v>
      </c>
      <c r="L228" t="s">
        <v>311</v>
      </c>
      <c r="M228" t="s">
        <v>1201</v>
      </c>
      <c r="N228">
        <v>500</v>
      </c>
      <c r="O228" t="s">
        <v>1202</v>
      </c>
      <c r="P228">
        <v>1</v>
      </c>
      <c r="Q228" t="s">
        <v>113</v>
      </c>
      <c r="R228" t="s">
        <v>1201</v>
      </c>
      <c r="S228">
        <v>1810</v>
      </c>
      <c r="T228" t="s">
        <v>1236</v>
      </c>
      <c r="U228">
        <v>1349</v>
      </c>
      <c r="V228">
        <v>183</v>
      </c>
      <c r="W228">
        <v>480</v>
      </c>
      <c r="X228">
        <v>100</v>
      </c>
      <c r="Y228">
        <v>292</v>
      </c>
      <c r="Z228">
        <v>88</v>
      </c>
      <c r="AA228" t="s">
        <v>108</v>
      </c>
      <c r="AB228">
        <v>53</v>
      </c>
      <c r="AC228">
        <v>35</v>
      </c>
      <c r="AD228">
        <v>729.88300000000004</v>
      </c>
      <c r="AE228">
        <v>0.08</v>
      </c>
      <c r="AF228">
        <v>0.52488699999999999</v>
      </c>
      <c r="AH228">
        <v>1690</v>
      </c>
      <c r="AI228">
        <v>3.827296E-3</v>
      </c>
      <c r="AJ228">
        <f t="shared" si="3"/>
        <v>0.69110601970018681</v>
      </c>
      <c r="AK228">
        <f>U228 - AVERAGEIFS('Placebo Males'!U:U, 'Placebo Males'!B:B, B228, 'Placebo Males'!P:P, P228)</f>
        <v>87.333333333333258</v>
      </c>
      <c r="AL228">
        <f>V228 - AVERAGEIFS('Placebo Males'!V:V, 'Placebo Males'!B:B, B228, 'Placebo Males'!P:P, P228)</f>
        <v>4.3333333333333428</v>
      </c>
      <c r="AM228">
        <f>W228 - AVERAGEIFS('Placebo Males'!W:W, 'Placebo Males'!B:B, B228, 'Placebo Males'!P:P, P228)</f>
        <v>79.333333333333314</v>
      </c>
      <c r="AN228">
        <f>X228 - AVERAGEIFS('Placebo Males'!X:X, 'Placebo Males'!B:B, B228, 'Placebo Males'!P:P, P228)</f>
        <v>4</v>
      </c>
      <c r="AO228">
        <f>Y228-AVERAGEIFS('Placebo Males'!Y:Y,'Placebo Males'!B:B,B228,'Placebo Males'!P:P,P228)</f>
        <v>54.666666666666657</v>
      </c>
      <c r="AP228">
        <f>Z228 - AVERAGEIFS('Placebo Males'!Z:Z, 'Placebo Males'!B:B, B228, 'Placebo Males'!P:P, P228)</f>
        <v>20.666666666666671</v>
      </c>
      <c r="AQ228">
        <f>AB228 - AVERAGEIFS('Placebo Males'!AB:AB, 'Placebo Males'!B:B, B228, 'Placebo Males'!P:P, P228)</f>
        <v>7.6666666666666643</v>
      </c>
      <c r="AR228">
        <f>AC228 - AVERAGEIFS('Placebo Males'!AC:AC, 'Placebo Males'!B:B, B228, 'Placebo Males'!P:P, P228)</f>
        <v>10</v>
      </c>
      <c r="AS228">
        <f>AD228 - AVERAGEIFS('Placebo Males'!AD:AD, 'Placebo Males'!B:B, B228, 'Placebo Males'!P:P, P228)</f>
        <v>-63.682333333333304</v>
      </c>
      <c r="AT228">
        <f>AE228 - AVERAGEIFS('Placebo Males'!AE:AE, 'Placebo Males'!B:B, B228, 'Placebo Males'!P:P, P228)</f>
        <v>1.0375200000000001E-2</v>
      </c>
      <c r="AU228">
        <f>AF228 - AVERAGEIFS('Placebo Males'!AF:AF, 'Placebo Males'!B:B, B228, 'Placebo Males'!P:P, P228)</f>
        <v>0.11669366666666664</v>
      </c>
    </row>
    <row r="229" spans="1:47" x14ac:dyDescent="0.25">
      <c r="A229" t="s">
        <v>1429</v>
      </c>
      <c r="B229">
        <v>1019</v>
      </c>
      <c r="C229" t="s">
        <v>102</v>
      </c>
      <c r="D229">
        <v>26</v>
      </c>
      <c r="E229">
        <v>176</v>
      </c>
      <c r="F229">
        <v>81.3</v>
      </c>
      <c r="G229">
        <v>109</v>
      </c>
      <c r="H229">
        <v>54.75</v>
      </c>
      <c r="I229" t="s">
        <v>458</v>
      </c>
      <c r="J229" t="s">
        <v>104</v>
      </c>
      <c r="K229" t="s">
        <v>459</v>
      </c>
      <c r="L229" t="s">
        <v>311</v>
      </c>
      <c r="M229" t="s">
        <v>1201</v>
      </c>
      <c r="N229">
        <v>500</v>
      </c>
      <c r="O229" t="s">
        <v>1202</v>
      </c>
      <c r="P229">
        <v>1</v>
      </c>
      <c r="Q229" t="s">
        <v>113</v>
      </c>
      <c r="R229" t="s">
        <v>1201</v>
      </c>
      <c r="S229">
        <v>1810</v>
      </c>
      <c r="T229" t="s">
        <v>1236</v>
      </c>
      <c r="U229">
        <v>1358</v>
      </c>
      <c r="V229">
        <v>191</v>
      </c>
      <c r="W229">
        <v>479</v>
      </c>
      <c r="X229">
        <v>104</v>
      </c>
      <c r="Y229">
        <v>287</v>
      </c>
      <c r="Z229">
        <v>88</v>
      </c>
      <c r="AA229" t="s">
        <v>108</v>
      </c>
      <c r="AB229">
        <v>53</v>
      </c>
      <c r="AC229">
        <v>35</v>
      </c>
      <c r="AD229">
        <v>744.18899999999996</v>
      </c>
      <c r="AE229">
        <v>0.06</v>
      </c>
      <c r="AF229">
        <v>0.52012999999999998</v>
      </c>
      <c r="AH229">
        <v>1670</v>
      </c>
      <c r="AI229">
        <v>3.7820029999999999E-3</v>
      </c>
      <c r="AJ229">
        <f t="shared" si="3"/>
        <v>0.68957909253598815</v>
      </c>
      <c r="AK229">
        <f>U229 - AVERAGEIFS('Placebo Males'!U:U, 'Placebo Males'!B:B, B229, 'Placebo Males'!P:P, P229)</f>
        <v>96.333333333333258</v>
      </c>
      <c r="AL229">
        <f>V229 - AVERAGEIFS('Placebo Males'!V:V, 'Placebo Males'!B:B, B229, 'Placebo Males'!P:P, P229)</f>
        <v>12.333333333333343</v>
      </c>
      <c r="AM229">
        <f>W229 - AVERAGEIFS('Placebo Males'!W:W, 'Placebo Males'!B:B, B229, 'Placebo Males'!P:P, P229)</f>
        <v>78.333333333333314</v>
      </c>
      <c r="AN229">
        <f>X229 - AVERAGEIFS('Placebo Males'!X:X, 'Placebo Males'!B:B, B229, 'Placebo Males'!P:P, P229)</f>
        <v>8</v>
      </c>
      <c r="AO229">
        <f>Y229-AVERAGEIFS('Placebo Males'!Y:Y,'Placebo Males'!B:B,B229,'Placebo Males'!P:P,P229)</f>
        <v>49.666666666666657</v>
      </c>
      <c r="AP229">
        <f>Z229 - AVERAGEIFS('Placebo Males'!Z:Z, 'Placebo Males'!B:B, B229, 'Placebo Males'!P:P, P229)</f>
        <v>20.666666666666671</v>
      </c>
      <c r="AQ229">
        <f>AB229 - AVERAGEIFS('Placebo Males'!AB:AB, 'Placebo Males'!B:B, B229, 'Placebo Males'!P:P, P229)</f>
        <v>7.6666666666666643</v>
      </c>
      <c r="AR229">
        <f>AC229 - AVERAGEIFS('Placebo Males'!AC:AC, 'Placebo Males'!B:B, B229, 'Placebo Males'!P:P, P229)</f>
        <v>10</v>
      </c>
      <c r="AS229">
        <f>AD229 - AVERAGEIFS('Placebo Males'!AD:AD, 'Placebo Males'!B:B, B229, 'Placebo Males'!P:P, P229)</f>
        <v>-49.376333333333378</v>
      </c>
      <c r="AT229">
        <f>AE229 - AVERAGEIFS('Placebo Males'!AE:AE, 'Placebo Males'!B:B, B229, 'Placebo Males'!P:P, P229)</f>
        <v>-9.6248000000000028E-3</v>
      </c>
      <c r="AU229">
        <f>AF229 - AVERAGEIFS('Placebo Males'!AF:AF, 'Placebo Males'!B:B, B229, 'Placebo Males'!P:P, P229)</f>
        <v>0.11193666666666663</v>
      </c>
    </row>
    <row r="230" spans="1:47" x14ac:dyDescent="0.25">
      <c r="A230" t="s">
        <v>1430</v>
      </c>
      <c r="B230">
        <v>1019</v>
      </c>
      <c r="C230" t="s">
        <v>102</v>
      </c>
      <c r="D230">
        <v>26</v>
      </c>
      <c r="E230">
        <v>176</v>
      </c>
      <c r="F230">
        <v>81.3</v>
      </c>
      <c r="G230">
        <v>109</v>
      </c>
      <c r="H230">
        <v>54.75</v>
      </c>
      <c r="I230" t="s">
        <v>458</v>
      </c>
      <c r="J230" t="s">
        <v>104</v>
      </c>
      <c r="K230" t="s">
        <v>459</v>
      </c>
      <c r="L230" t="s">
        <v>311</v>
      </c>
      <c r="M230" t="s">
        <v>1201</v>
      </c>
      <c r="N230">
        <v>500</v>
      </c>
      <c r="O230" t="s">
        <v>1202</v>
      </c>
      <c r="P230">
        <v>1</v>
      </c>
      <c r="Q230" t="s">
        <v>113</v>
      </c>
      <c r="R230" t="s">
        <v>1201</v>
      </c>
      <c r="S230">
        <v>1810</v>
      </c>
      <c r="T230" t="s">
        <v>1236</v>
      </c>
      <c r="U230">
        <v>1371</v>
      </c>
      <c r="V230">
        <v>189</v>
      </c>
      <c r="W230">
        <v>475</v>
      </c>
      <c r="X230">
        <v>100</v>
      </c>
      <c r="Y230">
        <v>288</v>
      </c>
      <c r="Z230">
        <v>87</v>
      </c>
      <c r="AA230" t="s">
        <v>108</v>
      </c>
      <c r="AB230">
        <v>56</v>
      </c>
      <c r="AC230">
        <v>32</v>
      </c>
      <c r="AD230">
        <v>723.90800000000002</v>
      </c>
      <c r="AE230">
        <v>0.06</v>
      </c>
      <c r="AF230">
        <v>0.51527800000000001</v>
      </c>
      <c r="AH230">
        <v>1670</v>
      </c>
      <c r="AI230">
        <v>3.7820029999999999E-3</v>
      </c>
      <c r="AJ230">
        <f t="shared" si="3"/>
        <v>0.68957909253598815</v>
      </c>
      <c r="AK230">
        <f>U230 - AVERAGEIFS('Placebo Males'!U:U, 'Placebo Males'!B:B, B230, 'Placebo Males'!P:P, P230)</f>
        <v>109.33333333333326</v>
      </c>
      <c r="AL230">
        <f>V230 - AVERAGEIFS('Placebo Males'!V:V, 'Placebo Males'!B:B, B230, 'Placebo Males'!P:P, P230)</f>
        <v>10.333333333333343</v>
      </c>
      <c r="AM230">
        <f>W230 - AVERAGEIFS('Placebo Males'!W:W, 'Placebo Males'!B:B, B230, 'Placebo Males'!P:P, P230)</f>
        <v>74.333333333333314</v>
      </c>
      <c r="AN230">
        <f>X230 - AVERAGEIFS('Placebo Males'!X:X, 'Placebo Males'!B:B, B230, 'Placebo Males'!P:P, P230)</f>
        <v>4</v>
      </c>
      <c r="AO230">
        <f>Y230-AVERAGEIFS('Placebo Males'!Y:Y,'Placebo Males'!B:B,B230,'Placebo Males'!P:P,P230)</f>
        <v>50.666666666666657</v>
      </c>
      <c r="AP230">
        <f>Z230 - AVERAGEIFS('Placebo Males'!Z:Z, 'Placebo Males'!B:B, B230, 'Placebo Males'!P:P, P230)</f>
        <v>19.666666666666671</v>
      </c>
      <c r="AQ230">
        <f>AB230 - AVERAGEIFS('Placebo Males'!AB:AB, 'Placebo Males'!B:B, B230, 'Placebo Males'!P:P, P230)</f>
        <v>10.666666666666664</v>
      </c>
      <c r="AR230">
        <f>AC230 - AVERAGEIFS('Placebo Males'!AC:AC, 'Placebo Males'!B:B, B230, 'Placebo Males'!P:P, P230)</f>
        <v>7</v>
      </c>
      <c r="AS230">
        <f>AD230 - AVERAGEIFS('Placebo Males'!AD:AD, 'Placebo Males'!B:B, B230, 'Placebo Males'!P:P, P230)</f>
        <v>-69.657333333333327</v>
      </c>
      <c r="AT230">
        <f>AE230 - AVERAGEIFS('Placebo Males'!AE:AE, 'Placebo Males'!B:B, B230, 'Placebo Males'!P:P, P230)</f>
        <v>-9.6248000000000028E-3</v>
      </c>
      <c r="AU230">
        <f>AF230 - AVERAGEIFS('Placebo Males'!AF:AF, 'Placebo Males'!B:B, B230, 'Placebo Males'!P:P, P230)</f>
        <v>0.10708466666666666</v>
      </c>
    </row>
    <row r="231" spans="1:47" x14ac:dyDescent="0.25">
      <c r="A231" t="s">
        <v>1431</v>
      </c>
      <c r="B231">
        <v>1020</v>
      </c>
      <c r="C231" t="s">
        <v>102</v>
      </c>
      <c r="D231">
        <v>20</v>
      </c>
      <c r="E231">
        <v>185</v>
      </c>
      <c r="F231">
        <v>61.6</v>
      </c>
      <c r="G231">
        <v>105.25</v>
      </c>
      <c r="H231">
        <v>56.75</v>
      </c>
      <c r="I231" t="s">
        <v>103</v>
      </c>
      <c r="J231" t="s">
        <v>104</v>
      </c>
      <c r="K231" t="s">
        <v>509</v>
      </c>
      <c r="L231" t="s">
        <v>460</v>
      </c>
      <c r="M231" t="s">
        <v>1201</v>
      </c>
      <c r="N231">
        <v>500</v>
      </c>
      <c r="O231" t="s">
        <v>1202</v>
      </c>
      <c r="P231">
        <v>7</v>
      </c>
      <c r="Q231" t="s">
        <v>113</v>
      </c>
      <c r="R231" t="s">
        <v>1201</v>
      </c>
      <c r="S231">
        <v>1810</v>
      </c>
      <c r="T231" t="s">
        <v>1236</v>
      </c>
      <c r="U231">
        <v>1173</v>
      </c>
      <c r="V231">
        <v>143</v>
      </c>
      <c r="W231">
        <v>396</v>
      </c>
      <c r="X231">
        <v>96</v>
      </c>
      <c r="Y231">
        <v>206</v>
      </c>
      <c r="Z231">
        <v>94</v>
      </c>
      <c r="AA231" t="s">
        <v>108</v>
      </c>
      <c r="AB231">
        <v>63</v>
      </c>
      <c r="AC231">
        <v>44</v>
      </c>
      <c r="AD231">
        <v>638.35400000000004</v>
      </c>
      <c r="AE231">
        <v>0.41666700000000001</v>
      </c>
      <c r="AF231">
        <v>0.47917300000000002</v>
      </c>
      <c r="AH231">
        <v>1670</v>
      </c>
      <c r="AI231">
        <v>3.7820029999999999E-3</v>
      </c>
      <c r="AJ231">
        <f t="shared" si="3"/>
        <v>0.68957909253598815</v>
      </c>
      <c r="AK231">
        <f>U231 - AVERAGEIFS('Placebo Males'!U:U, 'Placebo Males'!B:B, B231, 'Placebo Males'!P:P, P231)</f>
        <v>334.33333333333337</v>
      </c>
      <c r="AL231">
        <f>V231 - AVERAGEIFS('Placebo Males'!V:V, 'Placebo Males'!B:B, B231, 'Placebo Males'!P:P, P231)</f>
        <v>-3.6666666666666572</v>
      </c>
      <c r="AM231">
        <f>W231 - AVERAGEIFS('Placebo Males'!W:W, 'Placebo Males'!B:B, B231, 'Placebo Males'!P:P, P231)</f>
        <v>62</v>
      </c>
      <c r="AN231">
        <f>X231 - AVERAGEIFS('Placebo Males'!X:X, 'Placebo Males'!B:B, B231, 'Placebo Males'!P:P, P231)</f>
        <v>-0.3333333333333286</v>
      </c>
      <c r="AO231">
        <f>Y231-AVERAGEIFS('Placebo Males'!Y:Y,'Placebo Males'!B:B,B231,'Placebo Males'!P:P,P231)</f>
        <v>30.333333333333343</v>
      </c>
      <c r="AP231">
        <f>Z231 - AVERAGEIFS('Placebo Males'!Z:Z, 'Placebo Males'!B:B, B231, 'Placebo Males'!P:P, P231)</f>
        <v>32</v>
      </c>
      <c r="AQ231">
        <f>AB231 - AVERAGEIFS('Placebo Males'!AB:AB, 'Placebo Males'!B:B, B231, 'Placebo Males'!P:P, P231)</f>
        <v>25</v>
      </c>
      <c r="AR231">
        <f>AC231 - AVERAGEIFS('Placebo Males'!AC:AC, 'Placebo Males'!B:B, B231, 'Placebo Males'!P:P, P231)</f>
        <v>19.666666666666668</v>
      </c>
      <c r="AS231">
        <f>AD231 - AVERAGEIFS('Placebo Males'!AD:AD, 'Placebo Males'!B:B, B231, 'Placebo Males'!P:P, P231)</f>
        <v>-225.47799999999995</v>
      </c>
      <c r="AT231">
        <f>AE231 - AVERAGEIFS('Placebo Males'!AE:AE, 'Placebo Males'!B:B, B231, 'Placebo Males'!P:P, P231)</f>
        <v>0.28935766666666668</v>
      </c>
      <c r="AU231">
        <f>AF231 - AVERAGEIFS('Placebo Males'!AF:AF, 'Placebo Males'!B:B, B231, 'Placebo Males'!P:P, P231)</f>
        <v>0.20827699999999999</v>
      </c>
    </row>
    <row r="232" spans="1:47" x14ac:dyDescent="0.25">
      <c r="A232" t="s">
        <v>1432</v>
      </c>
      <c r="B232">
        <v>1020</v>
      </c>
      <c r="C232" t="s">
        <v>102</v>
      </c>
      <c r="D232">
        <v>20</v>
      </c>
      <c r="E232">
        <v>185</v>
      </c>
      <c r="F232">
        <v>61.6</v>
      </c>
      <c r="G232">
        <v>105.25</v>
      </c>
      <c r="H232">
        <v>56.75</v>
      </c>
      <c r="I232" t="s">
        <v>103</v>
      </c>
      <c r="J232" t="s">
        <v>104</v>
      </c>
      <c r="K232" t="s">
        <v>509</v>
      </c>
      <c r="L232" t="s">
        <v>460</v>
      </c>
      <c r="M232" t="s">
        <v>1201</v>
      </c>
      <c r="N232">
        <v>500</v>
      </c>
      <c r="O232" t="s">
        <v>1202</v>
      </c>
      <c r="P232">
        <v>7</v>
      </c>
      <c r="Q232" t="s">
        <v>113</v>
      </c>
      <c r="R232" t="s">
        <v>1201</v>
      </c>
      <c r="S232">
        <v>1810</v>
      </c>
      <c r="T232" t="s">
        <v>1236</v>
      </c>
      <c r="U232">
        <v>1066</v>
      </c>
      <c r="V232">
        <v>135</v>
      </c>
      <c r="W232">
        <v>412</v>
      </c>
      <c r="X232">
        <v>106</v>
      </c>
      <c r="Y232">
        <v>212</v>
      </c>
      <c r="Z232">
        <v>94</v>
      </c>
      <c r="AA232" t="s">
        <v>108</v>
      </c>
      <c r="AB232">
        <v>75</v>
      </c>
      <c r="AC232">
        <v>38</v>
      </c>
      <c r="AD232">
        <v>621.58500000000004</v>
      </c>
      <c r="AE232">
        <v>0.55101999999999995</v>
      </c>
      <c r="AF232">
        <v>0.49510100000000001</v>
      </c>
      <c r="AH232">
        <v>1660</v>
      </c>
      <c r="AI232">
        <v>3.7593560000000002E-3</v>
      </c>
      <c r="AJ232">
        <f t="shared" si="3"/>
        <v>0.68880716772958006</v>
      </c>
      <c r="AK232">
        <f>U232 - AVERAGEIFS('Placebo Males'!U:U, 'Placebo Males'!B:B, B232, 'Placebo Males'!P:P, P232)</f>
        <v>227.33333333333337</v>
      </c>
      <c r="AL232">
        <f>V232 - AVERAGEIFS('Placebo Males'!V:V, 'Placebo Males'!B:B, B232, 'Placebo Males'!P:P, P232)</f>
        <v>-11.666666666666657</v>
      </c>
      <c r="AM232">
        <f>W232 - AVERAGEIFS('Placebo Males'!W:W, 'Placebo Males'!B:B, B232, 'Placebo Males'!P:P, P232)</f>
        <v>78</v>
      </c>
      <c r="AN232">
        <f>X232 - AVERAGEIFS('Placebo Males'!X:X, 'Placebo Males'!B:B, B232, 'Placebo Males'!P:P, P232)</f>
        <v>9.6666666666666714</v>
      </c>
      <c r="AO232">
        <f>Y232-AVERAGEIFS('Placebo Males'!Y:Y,'Placebo Males'!B:B,B232,'Placebo Males'!P:P,P232)</f>
        <v>36.333333333333343</v>
      </c>
      <c r="AP232">
        <f>Z232 - AVERAGEIFS('Placebo Males'!Z:Z, 'Placebo Males'!B:B, B232, 'Placebo Males'!P:P, P232)</f>
        <v>32</v>
      </c>
      <c r="AQ232">
        <f>AB232 - AVERAGEIFS('Placebo Males'!AB:AB, 'Placebo Males'!B:B, B232, 'Placebo Males'!P:P, P232)</f>
        <v>37</v>
      </c>
      <c r="AR232">
        <f>AC232 - AVERAGEIFS('Placebo Males'!AC:AC, 'Placebo Males'!B:B, B232, 'Placebo Males'!P:P, P232)</f>
        <v>13.666666666666668</v>
      </c>
      <c r="AS232">
        <f>AD232 - AVERAGEIFS('Placebo Males'!AD:AD, 'Placebo Males'!B:B, B232, 'Placebo Males'!P:P, P232)</f>
        <v>-242.24699999999996</v>
      </c>
      <c r="AT232">
        <f>AE232 - AVERAGEIFS('Placebo Males'!AE:AE, 'Placebo Males'!B:B, B232, 'Placebo Males'!P:P, P232)</f>
        <v>0.42371066666666662</v>
      </c>
      <c r="AU232">
        <f>AF232 - AVERAGEIFS('Placebo Males'!AF:AF, 'Placebo Males'!B:B, B232, 'Placebo Males'!P:P, P232)</f>
        <v>0.22420499999999999</v>
      </c>
    </row>
    <row r="233" spans="1:47" x14ac:dyDescent="0.25">
      <c r="A233" t="s">
        <v>1433</v>
      </c>
      <c r="B233">
        <v>1020</v>
      </c>
      <c r="C233" t="s">
        <v>102</v>
      </c>
      <c r="D233">
        <v>20</v>
      </c>
      <c r="E233">
        <v>185</v>
      </c>
      <c r="F233">
        <v>61.6</v>
      </c>
      <c r="G233">
        <v>105.25</v>
      </c>
      <c r="H233">
        <v>56.75</v>
      </c>
      <c r="I233" t="s">
        <v>103</v>
      </c>
      <c r="J233" t="s">
        <v>104</v>
      </c>
      <c r="K233" t="s">
        <v>509</v>
      </c>
      <c r="L233" t="s">
        <v>460</v>
      </c>
      <c r="M233" t="s">
        <v>1201</v>
      </c>
      <c r="N233">
        <v>500</v>
      </c>
      <c r="O233" t="s">
        <v>1202</v>
      </c>
      <c r="P233">
        <v>7</v>
      </c>
      <c r="Q233" t="s">
        <v>113</v>
      </c>
      <c r="R233" t="s">
        <v>1201</v>
      </c>
      <c r="S233">
        <v>1810</v>
      </c>
      <c r="T233" t="s">
        <v>1236</v>
      </c>
      <c r="U233">
        <v>1127</v>
      </c>
      <c r="V233">
        <v>143</v>
      </c>
      <c r="W233">
        <v>405</v>
      </c>
      <c r="X233">
        <v>106</v>
      </c>
      <c r="Y233">
        <v>203</v>
      </c>
      <c r="Z233">
        <v>96</v>
      </c>
      <c r="AA233" t="s">
        <v>108</v>
      </c>
      <c r="AB233">
        <v>70</v>
      </c>
      <c r="AC233">
        <v>38</v>
      </c>
      <c r="AD233">
        <v>609.41700000000003</v>
      </c>
      <c r="AE233">
        <v>0.43137300000000001</v>
      </c>
      <c r="AF233">
        <v>0.49435800000000002</v>
      </c>
      <c r="AH233">
        <v>1660</v>
      </c>
      <c r="AI233">
        <v>3.7593560000000002E-3</v>
      </c>
      <c r="AJ233">
        <f t="shared" si="3"/>
        <v>0.68880716772958006</v>
      </c>
      <c r="AK233">
        <f>U233 - AVERAGEIFS('Placebo Males'!U:U, 'Placebo Males'!B:B, B233, 'Placebo Males'!P:P, P233)</f>
        <v>288.33333333333337</v>
      </c>
      <c r="AL233">
        <f>V233 - AVERAGEIFS('Placebo Males'!V:V, 'Placebo Males'!B:B, B233, 'Placebo Males'!P:P, P233)</f>
        <v>-3.6666666666666572</v>
      </c>
      <c r="AM233">
        <f>W233 - AVERAGEIFS('Placebo Males'!W:W, 'Placebo Males'!B:B, B233, 'Placebo Males'!P:P, P233)</f>
        <v>71</v>
      </c>
      <c r="AN233">
        <f>X233 - AVERAGEIFS('Placebo Males'!X:X, 'Placebo Males'!B:B, B233, 'Placebo Males'!P:P, P233)</f>
        <v>9.6666666666666714</v>
      </c>
      <c r="AO233">
        <f>Y233-AVERAGEIFS('Placebo Males'!Y:Y,'Placebo Males'!B:B,B233,'Placebo Males'!P:P,P233)</f>
        <v>27.333333333333343</v>
      </c>
      <c r="AP233">
        <f>Z233 - AVERAGEIFS('Placebo Males'!Z:Z, 'Placebo Males'!B:B, B233, 'Placebo Males'!P:P, P233)</f>
        <v>34</v>
      </c>
      <c r="AQ233">
        <f>AB233 - AVERAGEIFS('Placebo Males'!AB:AB, 'Placebo Males'!B:B, B233, 'Placebo Males'!P:P, P233)</f>
        <v>32</v>
      </c>
      <c r="AR233">
        <f>AC233 - AVERAGEIFS('Placebo Males'!AC:AC, 'Placebo Males'!B:B, B233, 'Placebo Males'!P:P, P233)</f>
        <v>13.666666666666668</v>
      </c>
      <c r="AS233">
        <f>AD233 - AVERAGEIFS('Placebo Males'!AD:AD, 'Placebo Males'!B:B, B233, 'Placebo Males'!P:P, P233)</f>
        <v>-254.41499999999996</v>
      </c>
      <c r="AT233">
        <f>AE233 - AVERAGEIFS('Placebo Males'!AE:AE, 'Placebo Males'!B:B, B233, 'Placebo Males'!P:P, P233)</f>
        <v>0.30406366666666668</v>
      </c>
      <c r="AU233">
        <f>AF233 - AVERAGEIFS('Placebo Males'!AF:AF, 'Placebo Males'!B:B, B233, 'Placebo Males'!P:P, P233)</f>
        <v>0.22346199999999999</v>
      </c>
    </row>
    <row r="234" spans="1:47" x14ac:dyDescent="0.25">
      <c r="A234" t="s">
        <v>1434</v>
      </c>
      <c r="B234">
        <v>1013</v>
      </c>
      <c r="C234" t="s">
        <v>102</v>
      </c>
      <c r="D234">
        <v>32</v>
      </c>
      <c r="E234">
        <v>175.5</v>
      </c>
      <c r="F234">
        <v>74.099999999999994</v>
      </c>
      <c r="G234">
        <v>123.25</v>
      </c>
      <c r="H234">
        <v>66.5</v>
      </c>
      <c r="I234" t="s">
        <v>103</v>
      </c>
      <c r="J234" t="s">
        <v>104</v>
      </c>
      <c r="K234" t="s">
        <v>159</v>
      </c>
      <c r="L234" t="s">
        <v>211</v>
      </c>
      <c r="M234" t="s">
        <v>1201</v>
      </c>
      <c r="N234">
        <v>500</v>
      </c>
      <c r="O234" t="s">
        <v>1202</v>
      </c>
      <c r="P234">
        <v>3.5</v>
      </c>
      <c r="Q234" t="s">
        <v>113</v>
      </c>
      <c r="R234" t="s">
        <v>1201</v>
      </c>
      <c r="S234">
        <v>1800</v>
      </c>
      <c r="T234" t="s">
        <v>1236</v>
      </c>
      <c r="U234">
        <v>832</v>
      </c>
      <c r="V234">
        <v>139</v>
      </c>
      <c r="W234">
        <v>402</v>
      </c>
      <c r="X234">
        <v>104</v>
      </c>
      <c r="Y234">
        <v>184</v>
      </c>
      <c r="Z234">
        <v>114</v>
      </c>
      <c r="AA234" t="s">
        <v>108</v>
      </c>
      <c r="AB234">
        <v>57</v>
      </c>
      <c r="AC234">
        <v>53</v>
      </c>
      <c r="AD234">
        <v>459.27600000000001</v>
      </c>
      <c r="AE234">
        <v>6.6666699999999995E-2</v>
      </c>
      <c r="AF234">
        <v>0.463341</v>
      </c>
      <c r="AH234">
        <v>1660</v>
      </c>
      <c r="AI234">
        <v>3.7593560000000002E-3</v>
      </c>
      <c r="AJ234">
        <f t="shared" si="3"/>
        <v>0.68880716772958006</v>
      </c>
      <c r="AK234">
        <f>U234 - AVERAGEIFS('Placebo Males'!U:U, 'Placebo Males'!B:B, B234, 'Placebo Males'!P:P, P234)</f>
        <v>-78.333333333333371</v>
      </c>
      <c r="AL234">
        <f>V234 - AVERAGEIFS('Placebo Males'!V:V, 'Placebo Males'!B:B, B234, 'Placebo Males'!P:P, P234)</f>
        <v>6</v>
      </c>
      <c r="AM234">
        <f>W234 - AVERAGEIFS('Placebo Males'!W:W, 'Placebo Males'!B:B, B234, 'Placebo Males'!P:P, P234)</f>
        <v>42</v>
      </c>
      <c r="AN234">
        <f>X234 - AVERAGEIFS('Placebo Males'!X:X, 'Placebo Males'!B:B, B234, 'Placebo Males'!P:P, P234)</f>
        <v>-3.6666666666666714</v>
      </c>
      <c r="AO234">
        <f>Y234-AVERAGEIFS('Placebo Males'!Y:Y,'Placebo Males'!B:B,B234,'Placebo Males'!P:P,P234)</f>
        <v>9</v>
      </c>
      <c r="AP234">
        <f>Z234 - AVERAGEIFS('Placebo Males'!Z:Z, 'Placebo Males'!B:B, B234, 'Placebo Males'!P:P, P234)</f>
        <v>36.666666666666671</v>
      </c>
      <c r="AQ234">
        <f>AB234 - AVERAGEIFS('Placebo Males'!AB:AB, 'Placebo Males'!B:B, B234, 'Placebo Males'!P:P, P234)</f>
        <v>17.666666666666664</v>
      </c>
      <c r="AR234">
        <f>AC234 - AVERAGEIFS('Placebo Males'!AC:AC, 'Placebo Males'!B:B, B234, 'Placebo Males'!P:P, P234)</f>
        <v>17.666666666666664</v>
      </c>
      <c r="AS234">
        <f>AD234 - AVERAGEIFS('Placebo Males'!AD:AD, 'Placebo Males'!B:B, B234, 'Placebo Males'!P:P, P234)</f>
        <v>-195.40533333333332</v>
      </c>
      <c r="AT234">
        <f>AE234 - AVERAGEIFS('Placebo Males'!AE:AE, 'Placebo Males'!B:B, B234, 'Placebo Males'!P:P, P234)</f>
        <v>-3.9597999999999994E-3</v>
      </c>
      <c r="AU234">
        <f>AF234 - AVERAGEIFS('Placebo Males'!AF:AF, 'Placebo Males'!B:B, B234, 'Placebo Males'!P:P, P234)</f>
        <v>8.8445666666666645E-2</v>
      </c>
    </row>
    <row r="235" spans="1:47" x14ac:dyDescent="0.25">
      <c r="A235" t="s">
        <v>1435</v>
      </c>
      <c r="B235">
        <v>1013</v>
      </c>
      <c r="C235" t="s">
        <v>102</v>
      </c>
      <c r="D235">
        <v>32</v>
      </c>
      <c r="E235">
        <v>175.5</v>
      </c>
      <c r="F235">
        <v>74.099999999999994</v>
      </c>
      <c r="G235">
        <v>123.25</v>
      </c>
      <c r="H235">
        <v>66.5</v>
      </c>
      <c r="I235" t="s">
        <v>103</v>
      </c>
      <c r="J235" t="s">
        <v>104</v>
      </c>
      <c r="K235" t="s">
        <v>159</v>
      </c>
      <c r="L235" t="s">
        <v>211</v>
      </c>
      <c r="M235" t="s">
        <v>1201</v>
      </c>
      <c r="N235">
        <v>500</v>
      </c>
      <c r="O235" t="s">
        <v>1202</v>
      </c>
      <c r="P235">
        <v>3.5</v>
      </c>
      <c r="Q235" t="s">
        <v>113</v>
      </c>
      <c r="R235" t="s">
        <v>1201</v>
      </c>
      <c r="S235">
        <v>1800</v>
      </c>
      <c r="T235" t="s">
        <v>1236</v>
      </c>
      <c r="U235">
        <v>867</v>
      </c>
      <c r="V235">
        <v>140</v>
      </c>
      <c r="W235">
        <v>407</v>
      </c>
      <c r="X235">
        <v>105</v>
      </c>
      <c r="Y235">
        <v>182</v>
      </c>
      <c r="Z235">
        <v>120</v>
      </c>
      <c r="AA235" t="s">
        <v>108</v>
      </c>
      <c r="AB235">
        <v>58</v>
      </c>
      <c r="AC235">
        <v>54</v>
      </c>
      <c r="AD235">
        <v>458.91300000000001</v>
      </c>
      <c r="AE235">
        <v>9.375E-2</v>
      </c>
      <c r="AF235">
        <v>0.47541099999999997</v>
      </c>
      <c r="AH235">
        <v>1630</v>
      </c>
      <c r="AI235">
        <v>3.6914159999999999E-3</v>
      </c>
      <c r="AJ235">
        <f t="shared" si="3"/>
        <v>0.68645678468784943</v>
      </c>
      <c r="AK235">
        <f>U235 - AVERAGEIFS('Placebo Males'!U:U, 'Placebo Males'!B:B, B235, 'Placebo Males'!P:P, P235)</f>
        <v>-43.333333333333371</v>
      </c>
      <c r="AL235">
        <f>V235 - AVERAGEIFS('Placebo Males'!V:V, 'Placebo Males'!B:B, B235, 'Placebo Males'!P:P, P235)</f>
        <v>7</v>
      </c>
      <c r="AM235">
        <f>W235 - AVERAGEIFS('Placebo Males'!W:W, 'Placebo Males'!B:B, B235, 'Placebo Males'!P:P, P235)</f>
        <v>47</v>
      </c>
      <c r="AN235">
        <f>X235 - AVERAGEIFS('Placebo Males'!X:X, 'Placebo Males'!B:B, B235, 'Placebo Males'!P:P, P235)</f>
        <v>-2.6666666666666714</v>
      </c>
      <c r="AO235">
        <f>Y235-AVERAGEIFS('Placebo Males'!Y:Y,'Placebo Males'!B:B,B235,'Placebo Males'!P:P,P235)</f>
        <v>7</v>
      </c>
      <c r="AP235">
        <f>Z235 - AVERAGEIFS('Placebo Males'!Z:Z, 'Placebo Males'!B:B, B235, 'Placebo Males'!P:P, P235)</f>
        <v>42.666666666666671</v>
      </c>
      <c r="AQ235">
        <f>AB235 - AVERAGEIFS('Placebo Males'!AB:AB, 'Placebo Males'!B:B, B235, 'Placebo Males'!P:P, P235)</f>
        <v>18.666666666666664</v>
      </c>
      <c r="AR235">
        <f>AC235 - AVERAGEIFS('Placebo Males'!AC:AC, 'Placebo Males'!B:B, B235, 'Placebo Males'!P:P, P235)</f>
        <v>18.666666666666664</v>
      </c>
      <c r="AS235">
        <f>AD235 - AVERAGEIFS('Placebo Males'!AD:AD, 'Placebo Males'!B:B, B235, 'Placebo Males'!P:P, P235)</f>
        <v>-195.76833333333332</v>
      </c>
      <c r="AT235">
        <f>AE235 - AVERAGEIFS('Placebo Males'!AE:AE, 'Placebo Males'!B:B, B235, 'Placebo Males'!P:P, P235)</f>
        <v>2.3123500000000005E-2</v>
      </c>
      <c r="AU235">
        <f>AF235 - AVERAGEIFS('Placebo Males'!AF:AF, 'Placebo Males'!B:B, B235, 'Placebo Males'!P:P, P235)</f>
        <v>0.10051566666666661</v>
      </c>
    </row>
    <row r="236" spans="1:47" x14ac:dyDescent="0.25">
      <c r="A236" t="s">
        <v>1436</v>
      </c>
      <c r="B236">
        <v>1013</v>
      </c>
      <c r="C236" t="s">
        <v>102</v>
      </c>
      <c r="D236">
        <v>32</v>
      </c>
      <c r="E236">
        <v>175.5</v>
      </c>
      <c r="F236">
        <v>74.099999999999994</v>
      </c>
      <c r="G236">
        <v>123.25</v>
      </c>
      <c r="H236">
        <v>66.5</v>
      </c>
      <c r="I236" t="s">
        <v>103</v>
      </c>
      <c r="J236" t="s">
        <v>104</v>
      </c>
      <c r="K236" t="s">
        <v>159</v>
      </c>
      <c r="L236" t="s">
        <v>211</v>
      </c>
      <c r="M236" t="s">
        <v>1201</v>
      </c>
      <c r="N236">
        <v>500</v>
      </c>
      <c r="O236" t="s">
        <v>1202</v>
      </c>
      <c r="P236">
        <v>3.5</v>
      </c>
      <c r="Q236" t="s">
        <v>113</v>
      </c>
      <c r="R236" t="s">
        <v>1201</v>
      </c>
      <c r="S236">
        <v>1800</v>
      </c>
      <c r="T236" t="s">
        <v>1236</v>
      </c>
      <c r="U236">
        <v>868</v>
      </c>
      <c r="V236">
        <v>146</v>
      </c>
      <c r="W236">
        <v>400</v>
      </c>
      <c r="X236">
        <v>103</v>
      </c>
      <c r="Y236">
        <v>182</v>
      </c>
      <c r="Z236">
        <v>115</v>
      </c>
      <c r="AA236" t="s">
        <v>108</v>
      </c>
      <c r="AB236">
        <v>57</v>
      </c>
      <c r="AC236">
        <v>52</v>
      </c>
      <c r="AD236">
        <v>470.262</v>
      </c>
      <c r="AE236">
        <v>0.112903</v>
      </c>
      <c r="AF236">
        <v>0.47452100000000003</v>
      </c>
      <c r="AH236">
        <v>1630</v>
      </c>
      <c r="AI236">
        <v>3.6914159999999999E-3</v>
      </c>
      <c r="AJ236">
        <f t="shared" si="3"/>
        <v>0.68645678468784943</v>
      </c>
      <c r="AK236">
        <f>U236 - AVERAGEIFS('Placebo Males'!U:U, 'Placebo Males'!B:B, B236, 'Placebo Males'!P:P, P236)</f>
        <v>-42.333333333333371</v>
      </c>
      <c r="AL236">
        <f>V236 - AVERAGEIFS('Placebo Males'!V:V, 'Placebo Males'!B:B, B236, 'Placebo Males'!P:P, P236)</f>
        <v>13</v>
      </c>
      <c r="AM236">
        <f>W236 - AVERAGEIFS('Placebo Males'!W:W, 'Placebo Males'!B:B, B236, 'Placebo Males'!P:P, P236)</f>
        <v>40</v>
      </c>
      <c r="AN236">
        <f>X236 - AVERAGEIFS('Placebo Males'!X:X, 'Placebo Males'!B:B, B236, 'Placebo Males'!P:P, P236)</f>
        <v>-4.6666666666666714</v>
      </c>
      <c r="AO236">
        <f>Y236-AVERAGEIFS('Placebo Males'!Y:Y,'Placebo Males'!B:B,B236,'Placebo Males'!P:P,P236)</f>
        <v>7</v>
      </c>
      <c r="AP236">
        <f>Z236 - AVERAGEIFS('Placebo Males'!Z:Z, 'Placebo Males'!B:B, B236, 'Placebo Males'!P:P, P236)</f>
        <v>37.666666666666671</v>
      </c>
      <c r="AQ236">
        <f>AB236 - AVERAGEIFS('Placebo Males'!AB:AB, 'Placebo Males'!B:B, B236, 'Placebo Males'!P:P, P236)</f>
        <v>17.666666666666664</v>
      </c>
      <c r="AR236">
        <f>AC236 - AVERAGEIFS('Placebo Males'!AC:AC, 'Placebo Males'!B:B, B236, 'Placebo Males'!P:P, P236)</f>
        <v>16.666666666666664</v>
      </c>
      <c r="AS236">
        <f>AD236 - AVERAGEIFS('Placebo Males'!AD:AD, 'Placebo Males'!B:B, B236, 'Placebo Males'!P:P, P236)</f>
        <v>-184.41933333333333</v>
      </c>
      <c r="AT236">
        <f>AE236 - AVERAGEIFS('Placebo Males'!AE:AE, 'Placebo Males'!B:B, B236, 'Placebo Males'!P:P, P236)</f>
        <v>4.2276500000000009E-2</v>
      </c>
      <c r="AU236">
        <f>AF236 - AVERAGEIFS('Placebo Males'!AF:AF, 'Placebo Males'!B:B, B236, 'Placebo Males'!P:P, P236)</f>
        <v>9.9625666666666668E-2</v>
      </c>
    </row>
    <row r="237" spans="1:47" x14ac:dyDescent="0.25">
      <c r="A237" t="s">
        <v>1437</v>
      </c>
      <c r="B237">
        <v>1018</v>
      </c>
      <c r="C237" t="s">
        <v>102</v>
      </c>
      <c r="D237">
        <v>30</v>
      </c>
      <c r="E237">
        <v>182</v>
      </c>
      <c r="F237">
        <v>73.3</v>
      </c>
      <c r="G237">
        <v>105.5</v>
      </c>
      <c r="H237">
        <v>58.5</v>
      </c>
      <c r="I237" t="s">
        <v>103</v>
      </c>
      <c r="J237" t="s">
        <v>104</v>
      </c>
      <c r="K237" t="s">
        <v>409</v>
      </c>
      <c r="L237" t="s">
        <v>106</v>
      </c>
      <c r="M237" t="s">
        <v>1201</v>
      </c>
      <c r="N237">
        <v>500</v>
      </c>
      <c r="O237" t="s">
        <v>1202</v>
      </c>
      <c r="P237">
        <v>5</v>
      </c>
      <c r="Q237" t="s">
        <v>113</v>
      </c>
      <c r="R237" t="s">
        <v>1201</v>
      </c>
      <c r="S237">
        <v>1770</v>
      </c>
      <c r="T237" t="s">
        <v>1236</v>
      </c>
      <c r="U237">
        <v>1115</v>
      </c>
      <c r="V237">
        <v>146</v>
      </c>
      <c r="W237">
        <v>484</v>
      </c>
      <c r="X237">
        <v>103</v>
      </c>
      <c r="Y237">
        <v>265</v>
      </c>
      <c r="Z237">
        <v>116</v>
      </c>
      <c r="AA237" t="s">
        <v>108</v>
      </c>
      <c r="AB237">
        <v>72</v>
      </c>
      <c r="AC237">
        <v>119</v>
      </c>
      <c r="AD237">
        <v>194.113</v>
      </c>
      <c r="AE237">
        <v>0.84444399999999997</v>
      </c>
      <c r="AF237">
        <v>0.61054399999999998</v>
      </c>
      <c r="AH237">
        <v>1630</v>
      </c>
      <c r="AI237">
        <v>3.6914159999999999E-3</v>
      </c>
      <c r="AJ237">
        <f t="shared" si="3"/>
        <v>0.68645678468784943</v>
      </c>
      <c r="AK237">
        <f>U237 - AVERAGEIFS('Placebo Males'!U:U, 'Placebo Males'!B:B, B237, 'Placebo Males'!P:P, P237)</f>
        <v>125</v>
      </c>
      <c r="AL237">
        <f>V237 - AVERAGEIFS('Placebo Males'!V:V, 'Placebo Males'!B:B, B237, 'Placebo Males'!P:P, P237)</f>
        <v>-0.33333333333334281</v>
      </c>
      <c r="AM237">
        <f>W237 - AVERAGEIFS('Placebo Males'!W:W, 'Placebo Males'!B:B, B237, 'Placebo Males'!P:P, P237)</f>
        <v>99.666666666666686</v>
      </c>
      <c r="AN237">
        <f>X237 - AVERAGEIFS('Placebo Males'!X:X, 'Placebo Males'!B:B, B237, 'Placebo Males'!P:P, P237)</f>
        <v>-9</v>
      </c>
      <c r="AO237">
        <f>Y237-AVERAGEIFS('Placebo Males'!Y:Y,'Placebo Males'!B:B,B237,'Placebo Males'!P:P,P237)</f>
        <v>64.666666666666657</v>
      </c>
      <c r="AP237">
        <f>Z237 - AVERAGEIFS('Placebo Males'!Z:Z, 'Placebo Males'!B:B, B237, 'Placebo Males'!P:P, P237)</f>
        <v>44</v>
      </c>
      <c r="AQ237">
        <f>AB237 - AVERAGEIFS('Placebo Males'!AB:AB, 'Placebo Males'!B:B, B237, 'Placebo Males'!P:P, P237)</f>
        <v>26.333333333333336</v>
      </c>
      <c r="AR237">
        <f>AC237 - AVERAGEIFS('Placebo Males'!AC:AC, 'Placebo Males'!B:B, B237, 'Placebo Males'!P:P, P237)</f>
        <v>89.333333333333329</v>
      </c>
      <c r="AS237">
        <f>AD237 - AVERAGEIFS('Placebo Males'!AD:AD, 'Placebo Males'!B:B, B237, 'Placebo Males'!P:P, P237)</f>
        <v>-175.39166666666671</v>
      </c>
      <c r="AT237">
        <f>AE237 - AVERAGEIFS('Placebo Males'!AE:AE, 'Placebo Males'!B:B, B237, 'Placebo Males'!P:P, P237)</f>
        <v>0.52844333333333338</v>
      </c>
      <c r="AU237">
        <f>AF237 - AVERAGEIFS('Placebo Males'!AF:AF, 'Placebo Males'!B:B, B237, 'Placebo Males'!P:P, P237)</f>
        <v>0.18087699999999995</v>
      </c>
    </row>
    <row r="238" spans="1:47" x14ac:dyDescent="0.25">
      <c r="A238" t="s">
        <v>1438</v>
      </c>
      <c r="B238">
        <v>1018</v>
      </c>
      <c r="C238" t="s">
        <v>102</v>
      </c>
      <c r="D238">
        <v>30</v>
      </c>
      <c r="E238">
        <v>182</v>
      </c>
      <c r="F238">
        <v>73.3</v>
      </c>
      <c r="G238">
        <v>105.5</v>
      </c>
      <c r="H238">
        <v>58.5</v>
      </c>
      <c r="I238" t="s">
        <v>103</v>
      </c>
      <c r="J238" t="s">
        <v>104</v>
      </c>
      <c r="K238" t="s">
        <v>409</v>
      </c>
      <c r="L238" t="s">
        <v>106</v>
      </c>
      <c r="M238" t="s">
        <v>1201</v>
      </c>
      <c r="N238">
        <v>500</v>
      </c>
      <c r="O238" t="s">
        <v>1202</v>
      </c>
      <c r="P238">
        <v>5</v>
      </c>
      <c r="Q238" t="s">
        <v>113</v>
      </c>
      <c r="R238" t="s">
        <v>1201</v>
      </c>
      <c r="S238">
        <v>1770</v>
      </c>
      <c r="T238" t="s">
        <v>1236</v>
      </c>
      <c r="U238">
        <v>1195</v>
      </c>
      <c r="V238">
        <v>155</v>
      </c>
      <c r="W238">
        <v>486</v>
      </c>
      <c r="X238">
        <v>103</v>
      </c>
      <c r="Y238">
        <v>273</v>
      </c>
      <c r="Z238">
        <v>110</v>
      </c>
      <c r="AA238" t="s">
        <v>108</v>
      </c>
      <c r="AB238">
        <v>72</v>
      </c>
      <c r="AC238">
        <v>121</v>
      </c>
      <c r="AD238">
        <v>193.04499999999999</v>
      </c>
      <c r="AE238">
        <v>1.13158</v>
      </c>
      <c r="AF238">
        <v>0.62086600000000003</v>
      </c>
      <c r="AH238">
        <v>1620</v>
      </c>
      <c r="AI238">
        <v>3.6687690000000001E-3</v>
      </c>
      <c r="AJ238">
        <f t="shared" si="3"/>
        <v>0.68566151618557869</v>
      </c>
      <c r="AK238">
        <f>U238 - AVERAGEIFS('Placebo Males'!U:U, 'Placebo Males'!B:B, B238, 'Placebo Males'!P:P, P238)</f>
        <v>205</v>
      </c>
      <c r="AL238">
        <f>V238 - AVERAGEIFS('Placebo Males'!V:V, 'Placebo Males'!B:B, B238, 'Placebo Males'!P:P, P238)</f>
        <v>8.6666666666666572</v>
      </c>
      <c r="AM238">
        <f>W238 - AVERAGEIFS('Placebo Males'!W:W, 'Placebo Males'!B:B, B238, 'Placebo Males'!P:P, P238)</f>
        <v>101.66666666666669</v>
      </c>
      <c r="AN238">
        <f>X238 - AVERAGEIFS('Placebo Males'!X:X, 'Placebo Males'!B:B, B238, 'Placebo Males'!P:P, P238)</f>
        <v>-9</v>
      </c>
      <c r="AO238">
        <f>Y238-AVERAGEIFS('Placebo Males'!Y:Y,'Placebo Males'!B:B,B238,'Placebo Males'!P:P,P238)</f>
        <v>72.666666666666657</v>
      </c>
      <c r="AP238">
        <f>Z238 - AVERAGEIFS('Placebo Males'!Z:Z, 'Placebo Males'!B:B, B238, 'Placebo Males'!P:P, P238)</f>
        <v>38</v>
      </c>
      <c r="AQ238">
        <f>AB238 - AVERAGEIFS('Placebo Males'!AB:AB, 'Placebo Males'!B:B, B238, 'Placebo Males'!P:P, P238)</f>
        <v>26.333333333333336</v>
      </c>
      <c r="AR238">
        <f>AC238 - AVERAGEIFS('Placebo Males'!AC:AC, 'Placebo Males'!B:B, B238, 'Placebo Males'!P:P, P238)</f>
        <v>91.333333333333329</v>
      </c>
      <c r="AS238">
        <f>AD238 - AVERAGEIFS('Placebo Males'!AD:AD, 'Placebo Males'!B:B, B238, 'Placebo Males'!P:P, P238)</f>
        <v>-176.45966666666672</v>
      </c>
      <c r="AT238">
        <f>AE238 - AVERAGEIFS('Placebo Males'!AE:AE, 'Placebo Males'!B:B, B238, 'Placebo Males'!P:P, P238)</f>
        <v>0.81557933333333343</v>
      </c>
      <c r="AU238">
        <f>AF238 - AVERAGEIFS('Placebo Males'!AF:AF, 'Placebo Males'!B:B, B238, 'Placebo Males'!P:P, P238)</f>
        <v>0.19119900000000001</v>
      </c>
    </row>
    <row r="239" spans="1:47" x14ac:dyDescent="0.25">
      <c r="A239" t="s">
        <v>1439</v>
      </c>
      <c r="B239">
        <v>1018</v>
      </c>
      <c r="C239" t="s">
        <v>102</v>
      </c>
      <c r="D239">
        <v>30</v>
      </c>
      <c r="E239">
        <v>182</v>
      </c>
      <c r="F239">
        <v>73.3</v>
      </c>
      <c r="G239">
        <v>105.5</v>
      </c>
      <c r="H239">
        <v>58.5</v>
      </c>
      <c r="I239" t="s">
        <v>103</v>
      </c>
      <c r="J239" t="s">
        <v>104</v>
      </c>
      <c r="K239" t="s">
        <v>409</v>
      </c>
      <c r="L239" t="s">
        <v>106</v>
      </c>
      <c r="M239" t="s">
        <v>1201</v>
      </c>
      <c r="N239">
        <v>500</v>
      </c>
      <c r="O239" t="s">
        <v>1202</v>
      </c>
      <c r="P239">
        <v>5</v>
      </c>
      <c r="Q239" t="s">
        <v>113</v>
      </c>
      <c r="R239" t="s">
        <v>1201</v>
      </c>
      <c r="S239">
        <v>1770</v>
      </c>
      <c r="T239" t="s">
        <v>1236</v>
      </c>
      <c r="U239">
        <v>1153</v>
      </c>
      <c r="V239">
        <v>152</v>
      </c>
      <c r="W239">
        <v>485</v>
      </c>
      <c r="X239">
        <v>103</v>
      </c>
      <c r="Y239">
        <v>269</v>
      </c>
      <c r="Z239">
        <v>113</v>
      </c>
      <c r="AA239" t="s">
        <v>108</v>
      </c>
      <c r="AB239">
        <v>75</v>
      </c>
      <c r="AC239">
        <v>117</v>
      </c>
      <c r="AD239">
        <v>195.15799999999999</v>
      </c>
      <c r="AE239">
        <v>0.89583299999999999</v>
      </c>
      <c r="AF239">
        <v>0.61986300000000005</v>
      </c>
      <c r="AH239">
        <v>1620</v>
      </c>
      <c r="AI239">
        <v>3.6687690000000001E-3</v>
      </c>
      <c r="AJ239">
        <f t="shared" si="3"/>
        <v>0.68566151618557869</v>
      </c>
      <c r="AK239">
        <f>U239 - AVERAGEIFS('Placebo Males'!U:U, 'Placebo Males'!B:B, B239, 'Placebo Males'!P:P, P239)</f>
        <v>163</v>
      </c>
      <c r="AL239">
        <f>V239 - AVERAGEIFS('Placebo Males'!V:V, 'Placebo Males'!B:B, B239, 'Placebo Males'!P:P, P239)</f>
        <v>5.6666666666666572</v>
      </c>
      <c r="AM239">
        <f>W239 - AVERAGEIFS('Placebo Males'!W:W, 'Placebo Males'!B:B, B239, 'Placebo Males'!P:P, P239)</f>
        <v>100.66666666666669</v>
      </c>
      <c r="AN239">
        <f>X239 - AVERAGEIFS('Placebo Males'!X:X, 'Placebo Males'!B:B, B239, 'Placebo Males'!P:P, P239)</f>
        <v>-9</v>
      </c>
      <c r="AO239">
        <f>Y239-AVERAGEIFS('Placebo Males'!Y:Y,'Placebo Males'!B:B,B239,'Placebo Males'!P:P,P239)</f>
        <v>68.666666666666657</v>
      </c>
      <c r="AP239">
        <f>Z239 - AVERAGEIFS('Placebo Males'!Z:Z, 'Placebo Males'!B:B, B239, 'Placebo Males'!P:P, P239)</f>
        <v>41</v>
      </c>
      <c r="AQ239">
        <f>AB239 - AVERAGEIFS('Placebo Males'!AB:AB, 'Placebo Males'!B:B, B239, 'Placebo Males'!P:P, P239)</f>
        <v>29.333333333333336</v>
      </c>
      <c r="AR239">
        <f>AC239 - AVERAGEIFS('Placebo Males'!AC:AC, 'Placebo Males'!B:B, B239, 'Placebo Males'!P:P, P239)</f>
        <v>87.333333333333329</v>
      </c>
      <c r="AS239">
        <f>AD239 - AVERAGEIFS('Placebo Males'!AD:AD, 'Placebo Males'!B:B, B239, 'Placebo Males'!P:P, P239)</f>
        <v>-174.34666666666672</v>
      </c>
      <c r="AT239">
        <f>AE239 - AVERAGEIFS('Placebo Males'!AE:AE, 'Placebo Males'!B:B, B239, 'Placebo Males'!P:P, P239)</f>
        <v>0.57983233333333328</v>
      </c>
      <c r="AU239">
        <f>AF239 - AVERAGEIFS('Placebo Males'!AF:AF, 'Placebo Males'!B:B, B239, 'Placebo Males'!P:P, P239)</f>
        <v>0.19019600000000003</v>
      </c>
    </row>
    <row r="240" spans="1:47" x14ac:dyDescent="0.25">
      <c r="A240" t="s">
        <v>1440</v>
      </c>
      <c r="B240">
        <v>1015</v>
      </c>
      <c r="C240" t="s">
        <v>102</v>
      </c>
      <c r="D240">
        <v>19</v>
      </c>
      <c r="E240">
        <v>182.5</v>
      </c>
      <c r="F240">
        <v>63.5</v>
      </c>
      <c r="G240">
        <v>106.25</v>
      </c>
      <c r="H240">
        <v>55.5</v>
      </c>
      <c r="I240" t="s">
        <v>103</v>
      </c>
      <c r="J240" t="s">
        <v>260</v>
      </c>
      <c r="K240" t="s">
        <v>261</v>
      </c>
      <c r="L240" t="s">
        <v>211</v>
      </c>
      <c r="M240" t="s">
        <v>1201</v>
      </c>
      <c r="N240">
        <v>500</v>
      </c>
      <c r="O240" t="s">
        <v>1202</v>
      </c>
      <c r="P240">
        <v>5</v>
      </c>
      <c r="Q240" t="s">
        <v>113</v>
      </c>
      <c r="R240" t="s">
        <v>1201</v>
      </c>
      <c r="S240">
        <v>1760</v>
      </c>
      <c r="T240" t="s">
        <v>1236</v>
      </c>
      <c r="U240">
        <v>1020</v>
      </c>
      <c r="V240">
        <v>179</v>
      </c>
      <c r="W240">
        <v>409</v>
      </c>
      <c r="X240">
        <v>110</v>
      </c>
      <c r="Y240">
        <v>198</v>
      </c>
      <c r="Z240">
        <v>101</v>
      </c>
      <c r="AA240" t="s">
        <v>108</v>
      </c>
      <c r="AB240">
        <v>54</v>
      </c>
      <c r="AC240">
        <v>50</v>
      </c>
      <c r="AD240">
        <v>671.11599999999999</v>
      </c>
      <c r="AE240">
        <v>0.26666699999999999</v>
      </c>
      <c r="AF240">
        <v>0.49811699999999998</v>
      </c>
      <c r="AH240">
        <v>1620</v>
      </c>
      <c r="AI240">
        <v>3.6687690000000001E-3</v>
      </c>
      <c r="AJ240">
        <f t="shared" si="3"/>
        <v>0.68566151618557869</v>
      </c>
      <c r="AK240">
        <f>U240 - AVERAGEIFS('Placebo Males'!U:U, 'Placebo Males'!B:B, B240, 'Placebo Males'!P:P, P240)</f>
        <v>-35.333333333333258</v>
      </c>
      <c r="AL240">
        <f>V240 - AVERAGEIFS('Placebo Males'!V:V, 'Placebo Males'!B:B, B240, 'Placebo Males'!P:P, P240)</f>
        <v>4</v>
      </c>
      <c r="AM240">
        <f>W240 - AVERAGEIFS('Placebo Males'!W:W, 'Placebo Males'!B:B, B240, 'Placebo Males'!P:P, P240)</f>
        <v>16</v>
      </c>
      <c r="AN240">
        <f>X240 - AVERAGEIFS('Placebo Males'!X:X, 'Placebo Males'!B:B, B240, 'Placebo Males'!P:P, P240)</f>
        <v>-1.3333333333333286</v>
      </c>
      <c r="AO240">
        <f>Y240-AVERAGEIFS('Placebo Males'!Y:Y,'Placebo Males'!B:B,B240,'Placebo Males'!P:P,P240)</f>
        <v>1.6666666666666572</v>
      </c>
      <c r="AP240">
        <f>Z240 - AVERAGEIFS('Placebo Males'!Z:Z, 'Placebo Males'!B:B, B240, 'Placebo Males'!P:P, P240)</f>
        <v>15.666666666666671</v>
      </c>
      <c r="AQ240">
        <f>AB240 - AVERAGEIFS('Placebo Males'!AB:AB, 'Placebo Males'!B:B, B240, 'Placebo Males'!P:P, P240)</f>
        <v>4</v>
      </c>
      <c r="AR240">
        <f>AC240 - AVERAGEIFS('Placebo Males'!AC:AC, 'Placebo Males'!B:B, B240, 'Placebo Males'!P:P, P240)</f>
        <v>13.333333333333336</v>
      </c>
      <c r="AS240">
        <f>AD240 - AVERAGEIFS('Placebo Males'!AD:AD, 'Placebo Males'!B:B, B240, 'Placebo Males'!P:P, P240)</f>
        <v>-24.189666666666653</v>
      </c>
      <c r="AT240">
        <f>AE240 - AVERAGEIFS('Placebo Males'!AE:AE, 'Placebo Males'!B:B, B240, 'Placebo Males'!P:P, P240)</f>
        <v>9.9184333333333319E-2</v>
      </c>
      <c r="AU240">
        <f>AF240 - AVERAGEIFS('Placebo Males'!AF:AF, 'Placebo Males'!B:B, B240, 'Placebo Males'!P:P, P240)</f>
        <v>4.2082666666666602E-2</v>
      </c>
    </row>
    <row r="241" spans="1:47" x14ac:dyDescent="0.25">
      <c r="A241" t="s">
        <v>1441</v>
      </c>
      <c r="B241">
        <v>1015</v>
      </c>
      <c r="C241" t="s">
        <v>102</v>
      </c>
      <c r="D241">
        <v>19</v>
      </c>
      <c r="E241">
        <v>182.5</v>
      </c>
      <c r="F241">
        <v>63.5</v>
      </c>
      <c r="G241">
        <v>106.25</v>
      </c>
      <c r="H241">
        <v>55.5</v>
      </c>
      <c r="I241" t="s">
        <v>103</v>
      </c>
      <c r="J241" t="s">
        <v>260</v>
      </c>
      <c r="K241" t="s">
        <v>261</v>
      </c>
      <c r="L241" t="s">
        <v>211</v>
      </c>
      <c r="M241" t="s">
        <v>1201</v>
      </c>
      <c r="N241">
        <v>500</v>
      </c>
      <c r="O241" t="s">
        <v>1202</v>
      </c>
      <c r="P241">
        <v>5</v>
      </c>
      <c r="Q241" t="s">
        <v>113</v>
      </c>
      <c r="R241" t="s">
        <v>1201</v>
      </c>
      <c r="S241">
        <v>1760</v>
      </c>
      <c r="T241" t="s">
        <v>1236</v>
      </c>
      <c r="U241">
        <v>1026</v>
      </c>
      <c r="V241">
        <v>171</v>
      </c>
      <c r="W241">
        <v>420</v>
      </c>
      <c r="X241">
        <v>114</v>
      </c>
      <c r="Y241">
        <v>203</v>
      </c>
      <c r="Z241">
        <v>103</v>
      </c>
      <c r="AA241" t="s">
        <v>108</v>
      </c>
      <c r="AB241">
        <v>65</v>
      </c>
      <c r="AC241">
        <v>44</v>
      </c>
      <c r="AD241">
        <v>658.45299999999997</v>
      </c>
      <c r="AE241">
        <v>0.288136</v>
      </c>
      <c r="AF241">
        <v>0.51099300000000003</v>
      </c>
      <c r="AH241">
        <v>1620</v>
      </c>
      <c r="AI241">
        <v>3.6687690000000001E-3</v>
      </c>
      <c r="AJ241">
        <f t="shared" si="3"/>
        <v>0.68566151618557869</v>
      </c>
      <c r="AK241">
        <f>U241 - AVERAGEIFS('Placebo Males'!U:U, 'Placebo Males'!B:B, B241, 'Placebo Males'!P:P, P241)</f>
        <v>-29.333333333333258</v>
      </c>
      <c r="AL241">
        <f>V241 - AVERAGEIFS('Placebo Males'!V:V, 'Placebo Males'!B:B, B241, 'Placebo Males'!P:P, P241)</f>
        <v>-4</v>
      </c>
      <c r="AM241">
        <f>W241 - AVERAGEIFS('Placebo Males'!W:W, 'Placebo Males'!B:B, B241, 'Placebo Males'!P:P, P241)</f>
        <v>27</v>
      </c>
      <c r="AN241">
        <f>X241 - AVERAGEIFS('Placebo Males'!X:X, 'Placebo Males'!B:B, B241, 'Placebo Males'!P:P, P241)</f>
        <v>2.6666666666666714</v>
      </c>
      <c r="AO241">
        <f>Y241-AVERAGEIFS('Placebo Males'!Y:Y,'Placebo Males'!B:B,B241,'Placebo Males'!P:P,P241)</f>
        <v>6.6666666666666572</v>
      </c>
      <c r="AP241">
        <f>Z241 - AVERAGEIFS('Placebo Males'!Z:Z, 'Placebo Males'!B:B, B241, 'Placebo Males'!P:P, P241)</f>
        <v>17.666666666666671</v>
      </c>
      <c r="AQ241">
        <f>AB241 - AVERAGEIFS('Placebo Males'!AB:AB, 'Placebo Males'!B:B, B241, 'Placebo Males'!P:P, P241)</f>
        <v>15</v>
      </c>
      <c r="AR241">
        <f>AC241 - AVERAGEIFS('Placebo Males'!AC:AC, 'Placebo Males'!B:B, B241, 'Placebo Males'!P:P, P241)</f>
        <v>7.3333333333333357</v>
      </c>
      <c r="AS241">
        <f>AD241 - AVERAGEIFS('Placebo Males'!AD:AD, 'Placebo Males'!B:B, B241, 'Placebo Males'!P:P, P241)</f>
        <v>-36.852666666666664</v>
      </c>
      <c r="AT241">
        <f>AE241 - AVERAGEIFS('Placebo Males'!AE:AE, 'Placebo Males'!B:B, B241, 'Placebo Males'!P:P, P241)</f>
        <v>0.12065333333333333</v>
      </c>
      <c r="AU241">
        <f>AF241 - AVERAGEIFS('Placebo Males'!AF:AF, 'Placebo Males'!B:B, B241, 'Placebo Males'!P:P, P241)</f>
        <v>5.4958666666666656E-2</v>
      </c>
    </row>
    <row r="242" spans="1:47" x14ac:dyDescent="0.25">
      <c r="A242" t="s">
        <v>1442</v>
      </c>
      <c r="B242">
        <v>1015</v>
      </c>
      <c r="C242" t="s">
        <v>102</v>
      </c>
      <c r="D242">
        <v>19</v>
      </c>
      <c r="E242">
        <v>182.5</v>
      </c>
      <c r="F242">
        <v>63.5</v>
      </c>
      <c r="G242">
        <v>106.25</v>
      </c>
      <c r="H242">
        <v>55.5</v>
      </c>
      <c r="I242" t="s">
        <v>103</v>
      </c>
      <c r="J242" t="s">
        <v>260</v>
      </c>
      <c r="K242" t="s">
        <v>261</v>
      </c>
      <c r="L242" t="s">
        <v>211</v>
      </c>
      <c r="M242" t="s">
        <v>1201</v>
      </c>
      <c r="N242">
        <v>500</v>
      </c>
      <c r="O242" t="s">
        <v>1202</v>
      </c>
      <c r="P242">
        <v>5</v>
      </c>
      <c r="Q242" t="s">
        <v>113</v>
      </c>
      <c r="R242" t="s">
        <v>1201</v>
      </c>
      <c r="S242">
        <v>1760</v>
      </c>
      <c r="T242" t="s">
        <v>1236</v>
      </c>
      <c r="U242">
        <v>949</v>
      </c>
      <c r="V242">
        <v>174</v>
      </c>
      <c r="W242">
        <v>417</v>
      </c>
      <c r="X242">
        <v>100</v>
      </c>
      <c r="Y242">
        <v>208</v>
      </c>
      <c r="Z242">
        <v>109</v>
      </c>
      <c r="AA242" t="s">
        <v>108</v>
      </c>
      <c r="AB242">
        <v>60</v>
      </c>
      <c r="AC242">
        <v>53</v>
      </c>
      <c r="AD242">
        <v>612.16700000000003</v>
      </c>
      <c r="AE242">
        <v>0.27868900000000002</v>
      </c>
      <c r="AF242">
        <v>0.50592899999999996</v>
      </c>
      <c r="AH242">
        <v>1620</v>
      </c>
      <c r="AI242">
        <v>3.6687690000000001E-3</v>
      </c>
      <c r="AJ242">
        <f t="shared" si="3"/>
        <v>0.68566151618557869</v>
      </c>
      <c r="AK242">
        <f>U242 - AVERAGEIFS('Placebo Males'!U:U, 'Placebo Males'!B:B, B242, 'Placebo Males'!P:P, P242)</f>
        <v>-106.33333333333326</v>
      </c>
      <c r="AL242">
        <f>V242 - AVERAGEIFS('Placebo Males'!V:V, 'Placebo Males'!B:B, B242, 'Placebo Males'!P:P, P242)</f>
        <v>-1</v>
      </c>
      <c r="AM242">
        <f>W242 - AVERAGEIFS('Placebo Males'!W:W, 'Placebo Males'!B:B, B242, 'Placebo Males'!P:P, P242)</f>
        <v>24</v>
      </c>
      <c r="AN242">
        <f>X242 - AVERAGEIFS('Placebo Males'!X:X, 'Placebo Males'!B:B, B242, 'Placebo Males'!P:P, P242)</f>
        <v>-11.333333333333329</v>
      </c>
      <c r="AO242">
        <f>Y242-AVERAGEIFS('Placebo Males'!Y:Y,'Placebo Males'!B:B,B242,'Placebo Males'!P:P,P242)</f>
        <v>11.666666666666657</v>
      </c>
      <c r="AP242">
        <f>Z242 - AVERAGEIFS('Placebo Males'!Z:Z, 'Placebo Males'!B:B, B242, 'Placebo Males'!P:P, P242)</f>
        <v>23.666666666666671</v>
      </c>
      <c r="AQ242">
        <f>AB242 - AVERAGEIFS('Placebo Males'!AB:AB, 'Placebo Males'!B:B, B242, 'Placebo Males'!P:P, P242)</f>
        <v>10</v>
      </c>
      <c r="AR242">
        <f>AC242 - AVERAGEIFS('Placebo Males'!AC:AC, 'Placebo Males'!B:B, B242, 'Placebo Males'!P:P, P242)</f>
        <v>16.333333333333336</v>
      </c>
      <c r="AS242">
        <f>AD242 - AVERAGEIFS('Placebo Males'!AD:AD, 'Placebo Males'!B:B, B242, 'Placebo Males'!P:P, P242)</f>
        <v>-83.138666666666609</v>
      </c>
      <c r="AT242">
        <f>AE242 - AVERAGEIFS('Placebo Males'!AE:AE, 'Placebo Males'!B:B, B242, 'Placebo Males'!P:P, P242)</f>
        <v>0.11120633333333335</v>
      </c>
      <c r="AU242">
        <f>AF242 - AVERAGEIFS('Placebo Males'!AF:AF, 'Placebo Males'!B:B, B242, 'Placebo Males'!P:P, P242)</f>
        <v>4.9894666666666587E-2</v>
      </c>
    </row>
    <row r="243" spans="1:47" x14ac:dyDescent="0.25">
      <c r="A243" t="s">
        <v>1443</v>
      </c>
      <c r="B243">
        <v>1015</v>
      </c>
      <c r="C243" t="s">
        <v>102</v>
      </c>
      <c r="D243">
        <v>19</v>
      </c>
      <c r="E243">
        <v>182.5</v>
      </c>
      <c r="F243">
        <v>63.5</v>
      </c>
      <c r="G243">
        <v>106.25</v>
      </c>
      <c r="H243">
        <v>55.5</v>
      </c>
      <c r="I243" t="s">
        <v>103</v>
      </c>
      <c r="J243" t="s">
        <v>260</v>
      </c>
      <c r="K243" t="s">
        <v>261</v>
      </c>
      <c r="L243" t="s">
        <v>211</v>
      </c>
      <c r="M243" t="s">
        <v>1201</v>
      </c>
      <c r="N243">
        <v>500</v>
      </c>
      <c r="O243" t="s">
        <v>1202</v>
      </c>
      <c r="P243">
        <v>1</v>
      </c>
      <c r="Q243" t="s">
        <v>113</v>
      </c>
      <c r="R243" t="s">
        <v>1201</v>
      </c>
      <c r="S243">
        <v>1740</v>
      </c>
      <c r="T243" t="s">
        <v>1236</v>
      </c>
      <c r="U243">
        <v>1176</v>
      </c>
      <c r="V243">
        <v>189</v>
      </c>
      <c r="W243">
        <v>447</v>
      </c>
      <c r="X243">
        <v>117</v>
      </c>
      <c r="Y243">
        <v>224</v>
      </c>
      <c r="Z243">
        <v>106</v>
      </c>
      <c r="AA243" t="s">
        <v>108</v>
      </c>
      <c r="AB243">
        <v>66</v>
      </c>
      <c r="AC243">
        <v>44</v>
      </c>
      <c r="AD243">
        <v>636.63900000000001</v>
      </c>
      <c r="AE243">
        <v>0.234375</v>
      </c>
      <c r="AF243">
        <v>0.53512199999999999</v>
      </c>
      <c r="AH243">
        <v>1620</v>
      </c>
      <c r="AI243">
        <v>3.6687690000000001E-3</v>
      </c>
      <c r="AJ243">
        <f t="shared" si="3"/>
        <v>0.68566151618557869</v>
      </c>
      <c r="AK243">
        <f>U243 - AVERAGEIFS('Placebo Males'!U:U, 'Placebo Males'!B:B, B243, 'Placebo Males'!P:P, P243)</f>
        <v>-67.666666666666742</v>
      </c>
      <c r="AL243">
        <f>V243 - AVERAGEIFS('Placebo Males'!V:V, 'Placebo Males'!B:B, B243, 'Placebo Males'!P:P, P243)</f>
        <v>4</v>
      </c>
      <c r="AM243">
        <f>W243 - AVERAGEIFS('Placebo Males'!W:W, 'Placebo Males'!B:B, B243, 'Placebo Males'!P:P, P243)</f>
        <v>23.333333333333314</v>
      </c>
      <c r="AN243">
        <f>X243 - AVERAGEIFS('Placebo Males'!X:X, 'Placebo Males'!B:B, B243, 'Placebo Males'!P:P, P243)</f>
        <v>1</v>
      </c>
      <c r="AO243">
        <f>Y243-AVERAGEIFS('Placebo Males'!Y:Y,'Placebo Males'!B:B,B243,'Placebo Males'!P:P,P243)</f>
        <v>10</v>
      </c>
      <c r="AP243">
        <f>Z243 - AVERAGEIFS('Placebo Males'!Z:Z, 'Placebo Males'!B:B, B243, 'Placebo Males'!P:P, P243)</f>
        <v>12.333333333333329</v>
      </c>
      <c r="AQ243">
        <f>AB243 - AVERAGEIFS('Placebo Males'!AB:AB, 'Placebo Males'!B:B, B243, 'Placebo Males'!P:P, P243)</f>
        <v>10.666666666666664</v>
      </c>
      <c r="AR243">
        <f>AC243 - AVERAGEIFS('Placebo Males'!AC:AC, 'Placebo Males'!B:B, B243, 'Placebo Males'!P:P, P243)</f>
        <v>7</v>
      </c>
      <c r="AS243">
        <f>AD243 - AVERAGEIFS('Placebo Males'!AD:AD, 'Placebo Males'!B:B, B243, 'Placebo Males'!P:P, P243)</f>
        <v>-42.520999999999958</v>
      </c>
      <c r="AT243">
        <f>AE243 - AVERAGEIFS('Placebo Males'!AE:AE, 'Placebo Males'!B:B, B243, 'Placebo Males'!P:P, P243)</f>
        <v>6.2908999999999993E-2</v>
      </c>
      <c r="AU243">
        <f>AF243 - AVERAGEIFS('Placebo Males'!AF:AF, 'Placebo Males'!B:B, B243, 'Placebo Males'!P:P, P243)</f>
        <v>2.3193999999999937E-2</v>
      </c>
    </row>
    <row r="244" spans="1:47" x14ac:dyDescent="0.25">
      <c r="A244" t="s">
        <v>1444</v>
      </c>
      <c r="B244">
        <v>1015</v>
      </c>
      <c r="C244" t="s">
        <v>102</v>
      </c>
      <c r="D244">
        <v>19</v>
      </c>
      <c r="E244">
        <v>182.5</v>
      </c>
      <c r="F244">
        <v>63.5</v>
      </c>
      <c r="G244">
        <v>106.25</v>
      </c>
      <c r="H244">
        <v>55.5</v>
      </c>
      <c r="I244" t="s">
        <v>103</v>
      </c>
      <c r="J244" t="s">
        <v>260</v>
      </c>
      <c r="K244" t="s">
        <v>261</v>
      </c>
      <c r="L244" t="s">
        <v>211</v>
      </c>
      <c r="M244" t="s">
        <v>1201</v>
      </c>
      <c r="N244">
        <v>500</v>
      </c>
      <c r="O244" t="s">
        <v>1202</v>
      </c>
      <c r="P244">
        <v>1</v>
      </c>
      <c r="Q244" t="s">
        <v>113</v>
      </c>
      <c r="R244" t="s">
        <v>1201</v>
      </c>
      <c r="S244">
        <v>1740</v>
      </c>
      <c r="T244" t="s">
        <v>1236</v>
      </c>
      <c r="U244">
        <v>1215</v>
      </c>
      <c r="V244">
        <v>181</v>
      </c>
      <c r="W244">
        <v>452</v>
      </c>
      <c r="X244">
        <v>113</v>
      </c>
      <c r="Y244">
        <v>231</v>
      </c>
      <c r="Z244">
        <v>108</v>
      </c>
      <c r="AA244" t="s">
        <v>108</v>
      </c>
      <c r="AB244">
        <v>67</v>
      </c>
      <c r="AC244">
        <v>47</v>
      </c>
      <c r="AD244">
        <v>642.12099999999998</v>
      </c>
      <c r="AE244">
        <v>0.23880599999999999</v>
      </c>
      <c r="AF244">
        <v>0.54559500000000005</v>
      </c>
      <c r="AH244">
        <v>1610</v>
      </c>
      <c r="AI244">
        <v>3.6461219999999999E-3</v>
      </c>
      <c r="AJ244">
        <f t="shared" si="3"/>
        <v>0.68486022207202013</v>
      </c>
      <c r="AK244">
        <f>U244 - AVERAGEIFS('Placebo Males'!U:U, 'Placebo Males'!B:B, B244, 'Placebo Males'!P:P, P244)</f>
        <v>-28.666666666666742</v>
      </c>
      <c r="AL244">
        <f>V244 - AVERAGEIFS('Placebo Males'!V:V, 'Placebo Males'!B:B, B244, 'Placebo Males'!P:P, P244)</f>
        <v>-4</v>
      </c>
      <c r="AM244">
        <f>W244 - AVERAGEIFS('Placebo Males'!W:W, 'Placebo Males'!B:B, B244, 'Placebo Males'!P:P, P244)</f>
        <v>28.333333333333314</v>
      </c>
      <c r="AN244">
        <f>X244 - AVERAGEIFS('Placebo Males'!X:X, 'Placebo Males'!B:B, B244, 'Placebo Males'!P:P, P244)</f>
        <v>-3</v>
      </c>
      <c r="AO244">
        <f>Y244-AVERAGEIFS('Placebo Males'!Y:Y,'Placebo Males'!B:B,B244,'Placebo Males'!P:P,P244)</f>
        <v>17</v>
      </c>
      <c r="AP244">
        <f>Z244 - AVERAGEIFS('Placebo Males'!Z:Z, 'Placebo Males'!B:B, B244, 'Placebo Males'!P:P, P244)</f>
        <v>14.333333333333329</v>
      </c>
      <c r="AQ244">
        <f>AB244 - AVERAGEIFS('Placebo Males'!AB:AB, 'Placebo Males'!B:B, B244, 'Placebo Males'!P:P, P244)</f>
        <v>11.666666666666664</v>
      </c>
      <c r="AR244">
        <f>AC244 - AVERAGEIFS('Placebo Males'!AC:AC, 'Placebo Males'!B:B, B244, 'Placebo Males'!P:P, P244)</f>
        <v>10</v>
      </c>
      <c r="AS244">
        <f>AD244 - AVERAGEIFS('Placebo Males'!AD:AD, 'Placebo Males'!B:B, B244, 'Placebo Males'!P:P, P244)</f>
        <v>-37.038999999999987</v>
      </c>
      <c r="AT244">
        <f>AE244 - AVERAGEIFS('Placebo Males'!AE:AE, 'Placebo Males'!B:B, B244, 'Placebo Males'!P:P, P244)</f>
        <v>6.7339999999999983E-2</v>
      </c>
      <c r="AU244">
        <f>AF244 - AVERAGEIFS('Placebo Males'!AF:AF, 'Placebo Males'!B:B, B244, 'Placebo Males'!P:P, P244)</f>
        <v>3.3667000000000002E-2</v>
      </c>
    </row>
    <row r="245" spans="1:47" x14ac:dyDescent="0.25">
      <c r="A245" t="s">
        <v>1445</v>
      </c>
      <c r="B245">
        <v>1015</v>
      </c>
      <c r="C245" t="s">
        <v>102</v>
      </c>
      <c r="D245">
        <v>19</v>
      </c>
      <c r="E245">
        <v>182.5</v>
      </c>
      <c r="F245">
        <v>63.5</v>
      </c>
      <c r="G245">
        <v>106.25</v>
      </c>
      <c r="H245">
        <v>55.5</v>
      </c>
      <c r="I245" t="s">
        <v>103</v>
      </c>
      <c r="J245" t="s">
        <v>260</v>
      </c>
      <c r="K245" t="s">
        <v>261</v>
      </c>
      <c r="L245" t="s">
        <v>211</v>
      </c>
      <c r="M245" t="s">
        <v>1201</v>
      </c>
      <c r="N245">
        <v>500</v>
      </c>
      <c r="O245" t="s">
        <v>1202</v>
      </c>
      <c r="P245">
        <v>1</v>
      </c>
      <c r="Q245" t="s">
        <v>113</v>
      </c>
      <c r="R245" t="s">
        <v>1201</v>
      </c>
      <c r="S245">
        <v>1740</v>
      </c>
      <c r="T245" t="s">
        <v>1236</v>
      </c>
      <c r="U245">
        <v>1201</v>
      </c>
      <c r="V245">
        <v>169</v>
      </c>
      <c r="W245">
        <v>469</v>
      </c>
      <c r="X245">
        <v>115</v>
      </c>
      <c r="Y245">
        <v>240</v>
      </c>
      <c r="Z245">
        <v>114</v>
      </c>
      <c r="AA245" t="s">
        <v>108</v>
      </c>
      <c r="AB245">
        <v>73</v>
      </c>
      <c r="AC245">
        <v>50</v>
      </c>
      <c r="AD245">
        <v>610.55700000000002</v>
      </c>
      <c r="AE245">
        <v>0.23880599999999999</v>
      </c>
      <c r="AF245">
        <v>0.55478499999999997</v>
      </c>
      <c r="AH245">
        <v>1610</v>
      </c>
      <c r="AI245">
        <v>3.6461219999999999E-3</v>
      </c>
      <c r="AJ245">
        <f t="shared" si="3"/>
        <v>0.68486022207202013</v>
      </c>
      <c r="AK245">
        <f>U245 - AVERAGEIFS('Placebo Males'!U:U, 'Placebo Males'!B:B, B245, 'Placebo Males'!P:P, P245)</f>
        <v>-42.666666666666742</v>
      </c>
      <c r="AL245">
        <f>V245 - AVERAGEIFS('Placebo Males'!V:V, 'Placebo Males'!B:B, B245, 'Placebo Males'!P:P, P245)</f>
        <v>-16</v>
      </c>
      <c r="AM245">
        <f>W245 - AVERAGEIFS('Placebo Males'!W:W, 'Placebo Males'!B:B, B245, 'Placebo Males'!P:P, P245)</f>
        <v>45.333333333333314</v>
      </c>
      <c r="AN245">
        <f>X245 - AVERAGEIFS('Placebo Males'!X:X, 'Placebo Males'!B:B, B245, 'Placebo Males'!P:P, P245)</f>
        <v>-1</v>
      </c>
      <c r="AO245">
        <f>Y245-AVERAGEIFS('Placebo Males'!Y:Y,'Placebo Males'!B:B,B245,'Placebo Males'!P:P,P245)</f>
        <v>26</v>
      </c>
      <c r="AP245">
        <f>Z245 - AVERAGEIFS('Placebo Males'!Z:Z, 'Placebo Males'!B:B, B245, 'Placebo Males'!P:P, P245)</f>
        <v>20.333333333333329</v>
      </c>
      <c r="AQ245">
        <f>AB245 - AVERAGEIFS('Placebo Males'!AB:AB, 'Placebo Males'!B:B, B245, 'Placebo Males'!P:P, P245)</f>
        <v>17.666666666666664</v>
      </c>
      <c r="AR245">
        <f>AC245 - AVERAGEIFS('Placebo Males'!AC:AC, 'Placebo Males'!B:B, B245, 'Placebo Males'!P:P, P245)</f>
        <v>13</v>
      </c>
      <c r="AS245">
        <f>AD245 - AVERAGEIFS('Placebo Males'!AD:AD, 'Placebo Males'!B:B, B245, 'Placebo Males'!P:P, P245)</f>
        <v>-68.602999999999952</v>
      </c>
      <c r="AT245">
        <f>AE245 - AVERAGEIFS('Placebo Males'!AE:AE, 'Placebo Males'!B:B, B245, 'Placebo Males'!P:P, P245)</f>
        <v>6.7339999999999983E-2</v>
      </c>
      <c r="AU245">
        <f>AF245 - AVERAGEIFS('Placebo Males'!AF:AF, 'Placebo Males'!B:B, B245, 'Placebo Males'!P:P, P245)</f>
        <v>4.2856999999999923E-2</v>
      </c>
    </row>
    <row r="246" spans="1:47" x14ac:dyDescent="0.25">
      <c r="A246" t="s">
        <v>1446</v>
      </c>
      <c r="B246">
        <v>1012</v>
      </c>
      <c r="C246" t="s">
        <v>102</v>
      </c>
      <c r="D246">
        <v>21</v>
      </c>
      <c r="E246">
        <v>180.1</v>
      </c>
      <c r="F246">
        <v>61.8</v>
      </c>
      <c r="G246">
        <v>103.5</v>
      </c>
      <c r="H246">
        <v>56.5</v>
      </c>
      <c r="I246" t="s">
        <v>103</v>
      </c>
      <c r="J246" t="s">
        <v>104</v>
      </c>
      <c r="K246" t="s">
        <v>105</v>
      </c>
      <c r="L246" t="s">
        <v>311</v>
      </c>
      <c r="M246" t="s">
        <v>1201</v>
      </c>
      <c r="N246">
        <v>500</v>
      </c>
      <c r="O246" t="s">
        <v>1202</v>
      </c>
      <c r="P246">
        <v>5</v>
      </c>
      <c r="Q246" t="s">
        <v>113</v>
      </c>
      <c r="R246" t="s">
        <v>1201</v>
      </c>
      <c r="S246">
        <v>1720</v>
      </c>
      <c r="T246" t="s">
        <v>1236</v>
      </c>
      <c r="U246">
        <v>972</v>
      </c>
      <c r="V246">
        <v>211</v>
      </c>
      <c r="W246">
        <v>395</v>
      </c>
      <c r="X246">
        <v>98</v>
      </c>
      <c r="Y246">
        <v>219</v>
      </c>
      <c r="Z246">
        <v>78</v>
      </c>
      <c r="AA246" t="s">
        <v>108</v>
      </c>
      <c r="AB246">
        <v>57</v>
      </c>
      <c r="AC246">
        <v>23</v>
      </c>
      <c r="AD246">
        <v>677.52300000000002</v>
      </c>
      <c r="AE246">
        <v>0.28571400000000002</v>
      </c>
      <c r="AF246">
        <v>0.42939500000000003</v>
      </c>
      <c r="AH246">
        <v>1610</v>
      </c>
      <c r="AI246">
        <v>3.6461219999999999E-3</v>
      </c>
      <c r="AJ246">
        <f t="shared" si="3"/>
        <v>0.68486022207202013</v>
      </c>
      <c r="AK246">
        <f>U246 - AVERAGEIFS('Placebo Males'!U:U, 'Placebo Males'!B:B, B246, 'Placebo Males'!P:P, P246)</f>
        <v>36.666666666666629</v>
      </c>
      <c r="AL246">
        <f>V246 - AVERAGEIFS('Placebo Males'!V:V, 'Placebo Males'!B:B, B246, 'Placebo Males'!P:P, P246)</f>
        <v>-0.33333333333334281</v>
      </c>
      <c r="AM246">
        <f>W246 - AVERAGEIFS('Placebo Males'!W:W, 'Placebo Males'!B:B, B246, 'Placebo Males'!P:P, P246)</f>
        <v>45.333333333333314</v>
      </c>
      <c r="AN246">
        <f>X246 - AVERAGEIFS('Placebo Males'!X:X, 'Placebo Males'!B:B, B246, 'Placebo Males'!P:P, P246)</f>
        <v>-1.6666666666666714</v>
      </c>
      <c r="AO246">
        <f>Y246-AVERAGEIFS('Placebo Males'!Y:Y,'Placebo Males'!B:B,B246,'Placebo Males'!P:P,P246)</f>
        <v>33</v>
      </c>
      <c r="AP246">
        <f>Z246 - AVERAGEIFS('Placebo Males'!Z:Z, 'Placebo Males'!B:B, B246, 'Placebo Males'!P:P, P246)</f>
        <v>14</v>
      </c>
      <c r="AQ246">
        <f>AB246 - AVERAGEIFS('Placebo Males'!AB:AB, 'Placebo Males'!B:B, B246, 'Placebo Males'!P:P, P246)</f>
        <v>15.333333333333336</v>
      </c>
      <c r="AR246">
        <f>AC246 - AVERAGEIFS('Placebo Males'!AC:AC, 'Placebo Males'!B:B, B246, 'Placebo Males'!P:P, P246)</f>
        <v>2.6666666666666679</v>
      </c>
      <c r="AS246">
        <f>AD246 - AVERAGEIFS('Placebo Males'!AD:AD, 'Placebo Males'!B:B, B246, 'Placebo Males'!P:P, P246)</f>
        <v>-94.932666666666705</v>
      </c>
      <c r="AT246">
        <f>AE246 - AVERAGEIFS('Placebo Males'!AE:AE, 'Placebo Males'!B:B, B246, 'Placebo Males'!P:P, P246)</f>
        <v>0.18214196666666671</v>
      </c>
      <c r="AU246">
        <f>AF246 - AVERAGEIFS('Placebo Males'!AF:AF, 'Placebo Males'!B:B, B246, 'Placebo Males'!P:P, P246)</f>
        <v>0.13894500000000004</v>
      </c>
    </row>
    <row r="247" spans="1:47" x14ac:dyDescent="0.25">
      <c r="A247" t="s">
        <v>1447</v>
      </c>
      <c r="B247">
        <v>1012</v>
      </c>
      <c r="C247" t="s">
        <v>102</v>
      </c>
      <c r="D247">
        <v>21</v>
      </c>
      <c r="E247">
        <v>180.1</v>
      </c>
      <c r="F247">
        <v>61.8</v>
      </c>
      <c r="G247">
        <v>103.5</v>
      </c>
      <c r="H247">
        <v>56.5</v>
      </c>
      <c r="I247" t="s">
        <v>103</v>
      </c>
      <c r="J247" t="s">
        <v>104</v>
      </c>
      <c r="K247" t="s">
        <v>105</v>
      </c>
      <c r="L247" t="s">
        <v>311</v>
      </c>
      <c r="M247" t="s">
        <v>1201</v>
      </c>
      <c r="N247">
        <v>500</v>
      </c>
      <c r="O247" t="s">
        <v>1202</v>
      </c>
      <c r="P247">
        <v>5</v>
      </c>
      <c r="Q247" t="s">
        <v>113</v>
      </c>
      <c r="R247" t="s">
        <v>1201</v>
      </c>
      <c r="S247">
        <v>1720</v>
      </c>
      <c r="T247" t="s">
        <v>1236</v>
      </c>
      <c r="U247">
        <v>860</v>
      </c>
      <c r="V247">
        <v>212</v>
      </c>
      <c r="W247">
        <v>386</v>
      </c>
      <c r="X247">
        <v>98</v>
      </c>
      <c r="Y247">
        <v>213</v>
      </c>
      <c r="Z247">
        <v>75</v>
      </c>
      <c r="AA247" t="s">
        <v>108</v>
      </c>
      <c r="AB247">
        <v>51</v>
      </c>
      <c r="AC247">
        <v>31</v>
      </c>
      <c r="AD247">
        <v>639.14400000000001</v>
      </c>
      <c r="AE247">
        <v>0.29787200000000003</v>
      </c>
      <c r="AF247">
        <v>0.408003</v>
      </c>
      <c r="AH247">
        <v>1600</v>
      </c>
      <c r="AI247">
        <v>3.623476E-3</v>
      </c>
      <c r="AJ247">
        <f t="shared" si="3"/>
        <v>0.68405285944756755</v>
      </c>
      <c r="AK247">
        <f>U247 - AVERAGEIFS('Placebo Males'!U:U, 'Placebo Males'!B:B, B247, 'Placebo Males'!P:P, P247)</f>
        <v>-75.333333333333371</v>
      </c>
      <c r="AL247">
        <f>V247 - AVERAGEIFS('Placebo Males'!V:V, 'Placebo Males'!B:B, B247, 'Placebo Males'!P:P, P247)</f>
        <v>0.66666666666665719</v>
      </c>
      <c r="AM247">
        <f>W247 - AVERAGEIFS('Placebo Males'!W:W, 'Placebo Males'!B:B, B247, 'Placebo Males'!P:P, P247)</f>
        <v>36.333333333333314</v>
      </c>
      <c r="AN247">
        <f>X247 - AVERAGEIFS('Placebo Males'!X:X, 'Placebo Males'!B:B, B247, 'Placebo Males'!P:P, P247)</f>
        <v>-1.6666666666666714</v>
      </c>
      <c r="AO247">
        <f>Y247-AVERAGEIFS('Placebo Males'!Y:Y,'Placebo Males'!B:B,B247,'Placebo Males'!P:P,P247)</f>
        <v>27</v>
      </c>
      <c r="AP247">
        <f>Z247 - AVERAGEIFS('Placebo Males'!Z:Z, 'Placebo Males'!B:B, B247, 'Placebo Males'!P:P, P247)</f>
        <v>11</v>
      </c>
      <c r="AQ247">
        <f>AB247 - AVERAGEIFS('Placebo Males'!AB:AB, 'Placebo Males'!B:B, B247, 'Placebo Males'!P:P, P247)</f>
        <v>9.3333333333333357</v>
      </c>
      <c r="AR247">
        <f>AC247 - AVERAGEIFS('Placebo Males'!AC:AC, 'Placebo Males'!B:B, B247, 'Placebo Males'!P:P, P247)</f>
        <v>10.666666666666668</v>
      </c>
      <c r="AS247">
        <f>AD247 - AVERAGEIFS('Placebo Males'!AD:AD, 'Placebo Males'!B:B, B247, 'Placebo Males'!P:P, P247)</f>
        <v>-133.31166666666672</v>
      </c>
      <c r="AT247">
        <f>AE247 - AVERAGEIFS('Placebo Males'!AE:AE, 'Placebo Males'!B:B, B247, 'Placebo Males'!P:P, P247)</f>
        <v>0.19429996666666671</v>
      </c>
      <c r="AU247">
        <f>AF247 - AVERAGEIFS('Placebo Males'!AF:AF, 'Placebo Males'!B:B, B247, 'Placebo Males'!P:P, P247)</f>
        <v>0.11755300000000002</v>
      </c>
    </row>
    <row r="248" spans="1:47" x14ac:dyDescent="0.25">
      <c r="A248" t="s">
        <v>1448</v>
      </c>
      <c r="B248">
        <v>1012</v>
      </c>
      <c r="C248" t="s">
        <v>102</v>
      </c>
      <c r="D248">
        <v>21</v>
      </c>
      <c r="E248">
        <v>180.1</v>
      </c>
      <c r="F248">
        <v>61.8</v>
      </c>
      <c r="G248">
        <v>103.5</v>
      </c>
      <c r="H248">
        <v>56.5</v>
      </c>
      <c r="I248" t="s">
        <v>103</v>
      </c>
      <c r="J248" t="s">
        <v>104</v>
      </c>
      <c r="K248" t="s">
        <v>105</v>
      </c>
      <c r="L248" t="s">
        <v>311</v>
      </c>
      <c r="M248" t="s">
        <v>1201</v>
      </c>
      <c r="N248">
        <v>500</v>
      </c>
      <c r="O248" t="s">
        <v>1202</v>
      </c>
      <c r="P248">
        <v>5</v>
      </c>
      <c r="Q248" t="s">
        <v>113</v>
      </c>
      <c r="R248" t="s">
        <v>1201</v>
      </c>
      <c r="S248">
        <v>1720</v>
      </c>
      <c r="T248" t="s">
        <v>1236</v>
      </c>
      <c r="U248">
        <v>960</v>
      </c>
      <c r="V248">
        <v>213</v>
      </c>
      <c r="W248">
        <v>386</v>
      </c>
      <c r="X248">
        <v>97</v>
      </c>
      <c r="Y248">
        <v>213</v>
      </c>
      <c r="Z248">
        <v>76</v>
      </c>
      <c r="AA248" t="s">
        <v>108</v>
      </c>
      <c r="AB248">
        <v>46</v>
      </c>
      <c r="AC248">
        <v>32</v>
      </c>
      <c r="AD248">
        <v>676.82799999999997</v>
      </c>
      <c r="AE248">
        <v>0.27083299999999999</v>
      </c>
      <c r="AF248">
        <v>0.40996100000000002</v>
      </c>
      <c r="AH248">
        <v>1600</v>
      </c>
      <c r="AI248">
        <v>3.623476E-3</v>
      </c>
      <c r="AJ248">
        <f t="shared" si="3"/>
        <v>0.68405285944756755</v>
      </c>
      <c r="AK248">
        <f>U248 - AVERAGEIFS('Placebo Males'!U:U, 'Placebo Males'!B:B, B248, 'Placebo Males'!P:P, P248)</f>
        <v>24.666666666666629</v>
      </c>
      <c r="AL248">
        <f>V248 - AVERAGEIFS('Placebo Males'!V:V, 'Placebo Males'!B:B, B248, 'Placebo Males'!P:P, P248)</f>
        <v>1.6666666666666572</v>
      </c>
      <c r="AM248">
        <f>W248 - AVERAGEIFS('Placebo Males'!W:W, 'Placebo Males'!B:B, B248, 'Placebo Males'!P:P, P248)</f>
        <v>36.333333333333314</v>
      </c>
      <c r="AN248">
        <f>X248 - AVERAGEIFS('Placebo Males'!X:X, 'Placebo Males'!B:B, B248, 'Placebo Males'!P:P, P248)</f>
        <v>-2.6666666666666714</v>
      </c>
      <c r="AO248">
        <f>Y248-AVERAGEIFS('Placebo Males'!Y:Y,'Placebo Males'!B:B,B248,'Placebo Males'!P:P,P248)</f>
        <v>27</v>
      </c>
      <c r="AP248">
        <f>Z248 - AVERAGEIFS('Placebo Males'!Z:Z, 'Placebo Males'!B:B, B248, 'Placebo Males'!P:P, P248)</f>
        <v>12</v>
      </c>
      <c r="AQ248">
        <f>AB248 - AVERAGEIFS('Placebo Males'!AB:AB, 'Placebo Males'!B:B, B248, 'Placebo Males'!P:P, P248)</f>
        <v>4.3333333333333357</v>
      </c>
      <c r="AR248">
        <f>AC248 - AVERAGEIFS('Placebo Males'!AC:AC, 'Placebo Males'!B:B, B248, 'Placebo Males'!P:P, P248)</f>
        <v>11.666666666666668</v>
      </c>
      <c r="AS248">
        <f>AD248 - AVERAGEIFS('Placebo Males'!AD:AD, 'Placebo Males'!B:B, B248, 'Placebo Males'!P:P, P248)</f>
        <v>-95.627666666666755</v>
      </c>
      <c r="AT248">
        <f>AE248 - AVERAGEIFS('Placebo Males'!AE:AE, 'Placebo Males'!B:B, B248, 'Placebo Males'!P:P, P248)</f>
        <v>0.16726096666666668</v>
      </c>
      <c r="AU248">
        <f>AF248 - AVERAGEIFS('Placebo Males'!AF:AF, 'Placebo Males'!B:B, B248, 'Placebo Males'!P:P, P248)</f>
        <v>0.11951100000000003</v>
      </c>
    </row>
    <row r="249" spans="1:47" x14ac:dyDescent="0.25">
      <c r="A249" t="s">
        <v>1449</v>
      </c>
      <c r="B249">
        <v>1015</v>
      </c>
      <c r="C249" t="s">
        <v>102</v>
      </c>
      <c r="D249">
        <v>19</v>
      </c>
      <c r="E249">
        <v>182.5</v>
      </c>
      <c r="F249">
        <v>63.5</v>
      </c>
      <c r="G249">
        <v>106.25</v>
      </c>
      <c r="H249">
        <v>55.5</v>
      </c>
      <c r="I249" t="s">
        <v>103</v>
      </c>
      <c r="J249" t="s">
        <v>260</v>
      </c>
      <c r="K249" t="s">
        <v>261</v>
      </c>
      <c r="L249" t="s">
        <v>211</v>
      </c>
      <c r="M249" t="s">
        <v>1201</v>
      </c>
      <c r="N249">
        <v>500</v>
      </c>
      <c r="O249" t="s">
        <v>1202</v>
      </c>
      <c r="P249">
        <v>6</v>
      </c>
      <c r="Q249" t="s">
        <v>113</v>
      </c>
      <c r="R249" t="s">
        <v>1201</v>
      </c>
      <c r="S249">
        <v>1720</v>
      </c>
      <c r="T249" t="s">
        <v>1236</v>
      </c>
      <c r="U249">
        <v>903</v>
      </c>
      <c r="V249">
        <v>165</v>
      </c>
      <c r="W249">
        <v>402</v>
      </c>
      <c r="X249">
        <v>101</v>
      </c>
      <c r="Y249">
        <v>192</v>
      </c>
      <c r="Z249">
        <v>109</v>
      </c>
      <c r="AA249" t="s">
        <v>108</v>
      </c>
      <c r="AB249">
        <v>59</v>
      </c>
      <c r="AC249">
        <v>52</v>
      </c>
      <c r="AD249">
        <v>583.54999999999995</v>
      </c>
      <c r="AE249">
        <v>0.193548</v>
      </c>
      <c r="AF249">
        <v>0.50081699999999996</v>
      </c>
      <c r="AH249">
        <v>1600</v>
      </c>
      <c r="AI249">
        <v>3.623476E-3</v>
      </c>
      <c r="AJ249">
        <f t="shared" si="3"/>
        <v>0.68405285944756755</v>
      </c>
      <c r="AK249">
        <f>U249 - AVERAGEIFS('Placebo Males'!U:U, 'Placebo Males'!B:B, B249, 'Placebo Males'!P:P, P249)</f>
        <v>-28.333333333333371</v>
      </c>
      <c r="AL249">
        <f>V249 - AVERAGEIFS('Placebo Males'!V:V, 'Placebo Males'!B:B, B249, 'Placebo Males'!P:P, P249)</f>
        <v>-6</v>
      </c>
      <c r="AM249">
        <f>W249 - AVERAGEIFS('Placebo Males'!W:W, 'Placebo Males'!B:B, B249, 'Placebo Males'!P:P, P249)</f>
        <v>26</v>
      </c>
      <c r="AN249">
        <f>X249 - AVERAGEIFS('Placebo Males'!X:X, 'Placebo Males'!B:B, B249, 'Placebo Males'!P:P, P249)</f>
        <v>-10.666666666666671</v>
      </c>
      <c r="AO249">
        <f>Y249-AVERAGEIFS('Placebo Males'!Y:Y,'Placebo Males'!B:B,B249,'Placebo Males'!P:P,P249)</f>
        <v>9.6666666666666572</v>
      </c>
      <c r="AP249">
        <f>Z249 - AVERAGEIFS('Placebo Males'!Z:Z, 'Placebo Males'!B:B, B249, 'Placebo Males'!P:P, P249)</f>
        <v>27</v>
      </c>
      <c r="AQ249">
        <f>AB249 - AVERAGEIFS('Placebo Males'!AB:AB, 'Placebo Males'!B:B, B249, 'Placebo Males'!P:P, P249)</f>
        <v>8</v>
      </c>
      <c r="AR249">
        <f>AC249 - AVERAGEIFS('Placebo Males'!AC:AC, 'Placebo Males'!B:B, B249, 'Placebo Males'!P:P, P249)</f>
        <v>20</v>
      </c>
      <c r="AS249">
        <f>AD249 - AVERAGEIFS('Placebo Males'!AD:AD, 'Placebo Males'!B:B, B249, 'Placebo Males'!P:P, P249)</f>
        <v>-109.12033333333341</v>
      </c>
      <c r="AT249">
        <f>AE249 - AVERAGEIFS('Placebo Males'!AE:AE, 'Placebo Males'!B:B, B249, 'Placebo Males'!P:P, P249)</f>
        <v>8.4545066666666668E-2</v>
      </c>
      <c r="AU249">
        <f>AF249 - AVERAGEIFS('Placebo Males'!AF:AF, 'Placebo Males'!B:B, B249, 'Placebo Males'!P:P, P249)</f>
        <v>6.9102666666666646E-2</v>
      </c>
    </row>
    <row r="250" spans="1:47" x14ac:dyDescent="0.25">
      <c r="A250" t="s">
        <v>1450</v>
      </c>
      <c r="B250">
        <v>1015</v>
      </c>
      <c r="C250" t="s">
        <v>102</v>
      </c>
      <c r="D250">
        <v>19</v>
      </c>
      <c r="E250">
        <v>182.5</v>
      </c>
      <c r="F250">
        <v>63.5</v>
      </c>
      <c r="G250">
        <v>106.25</v>
      </c>
      <c r="H250">
        <v>55.5</v>
      </c>
      <c r="I250" t="s">
        <v>103</v>
      </c>
      <c r="J250" t="s">
        <v>260</v>
      </c>
      <c r="K250" t="s">
        <v>261</v>
      </c>
      <c r="L250" t="s">
        <v>211</v>
      </c>
      <c r="M250" t="s">
        <v>1201</v>
      </c>
      <c r="N250">
        <v>500</v>
      </c>
      <c r="O250" t="s">
        <v>1202</v>
      </c>
      <c r="P250">
        <v>6</v>
      </c>
      <c r="Q250" t="s">
        <v>113</v>
      </c>
      <c r="R250" t="s">
        <v>1201</v>
      </c>
      <c r="S250">
        <v>1720</v>
      </c>
      <c r="T250" t="s">
        <v>1236</v>
      </c>
      <c r="U250">
        <v>972</v>
      </c>
      <c r="V250">
        <v>169</v>
      </c>
      <c r="W250">
        <v>413</v>
      </c>
      <c r="X250">
        <v>109</v>
      </c>
      <c r="Y250">
        <v>192</v>
      </c>
      <c r="Z250">
        <v>112</v>
      </c>
      <c r="AA250" t="s">
        <v>108</v>
      </c>
      <c r="AB250">
        <v>60</v>
      </c>
      <c r="AC250">
        <v>54</v>
      </c>
      <c r="AD250">
        <v>585.38499999999999</v>
      </c>
      <c r="AE250">
        <v>0.22580600000000001</v>
      </c>
      <c r="AF250">
        <v>0.501946</v>
      </c>
      <c r="AH250">
        <v>1590</v>
      </c>
      <c r="AI250">
        <v>3.6008289999999998E-3</v>
      </c>
      <c r="AJ250">
        <f t="shared" si="3"/>
        <v>0.68323927684564123</v>
      </c>
      <c r="AK250">
        <f>U250 - AVERAGEIFS('Placebo Males'!U:U, 'Placebo Males'!B:B, B250, 'Placebo Males'!P:P, P250)</f>
        <v>40.666666666666629</v>
      </c>
      <c r="AL250">
        <f>V250 - AVERAGEIFS('Placebo Males'!V:V, 'Placebo Males'!B:B, B250, 'Placebo Males'!P:P, P250)</f>
        <v>-2</v>
      </c>
      <c r="AM250">
        <f>W250 - AVERAGEIFS('Placebo Males'!W:W, 'Placebo Males'!B:B, B250, 'Placebo Males'!P:P, P250)</f>
        <v>37</v>
      </c>
      <c r="AN250">
        <f>X250 - AVERAGEIFS('Placebo Males'!X:X, 'Placebo Males'!B:B, B250, 'Placebo Males'!P:P, P250)</f>
        <v>-2.6666666666666714</v>
      </c>
      <c r="AO250">
        <f>Y250-AVERAGEIFS('Placebo Males'!Y:Y,'Placebo Males'!B:B,B250,'Placebo Males'!P:P,P250)</f>
        <v>9.6666666666666572</v>
      </c>
      <c r="AP250">
        <f>Z250 - AVERAGEIFS('Placebo Males'!Z:Z, 'Placebo Males'!B:B, B250, 'Placebo Males'!P:P, P250)</f>
        <v>30</v>
      </c>
      <c r="AQ250">
        <f>AB250 - AVERAGEIFS('Placebo Males'!AB:AB, 'Placebo Males'!B:B, B250, 'Placebo Males'!P:P, P250)</f>
        <v>9</v>
      </c>
      <c r="AR250">
        <f>AC250 - AVERAGEIFS('Placebo Males'!AC:AC, 'Placebo Males'!B:B, B250, 'Placebo Males'!P:P, P250)</f>
        <v>22</v>
      </c>
      <c r="AS250">
        <f>AD250 - AVERAGEIFS('Placebo Males'!AD:AD, 'Placebo Males'!B:B, B250, 'Placebo Males'!P:P, P250)</f>
        <v>-107.28533333333337</v>
      </c>
      <c r="AT250">
        <f>AE250 - AVERAGEIFS('Placebo Males'!AE:AE, 'Placebo Males'!B:B, B250, 'Placebo Males'!P:P, P250)</f>
        <v>0.11680306666666668</v>
      </c>
      <c r="AU250">
        <f>AF250 - AVERAGEIFS('Placebo Males'!AF:AF, 'Placebo Males'!B:B, B250, 'Placebo Males'!P:P, P250)</f>
        <v>7.0231666666666692E-2</v>
      </c>
    </row>
    <row r="251" spans="1:47" x14ac:dyDescent="0.25">
      <c r="A251" t="s">
        <v>1451</v>
      </c>
      <c r="B251">
        <v>1015</v>
      </c>
      <c r="C251" t="s">
        <v>102</v>
      </c>
      <c r="D251">
        <v>19</v>
      </c>
      <c r="E251">
        <v>182.5</v>
      </c>
      <c r="F251">
        <v>63.5</v>
      </c>
      <c r="G251">
        <v>106.25</v>
      </c>
      <c r="H251">
        <v>55.5</v>
      </c>
      <c r="I251" t="s">
        <v>103</v>
      </c>
      <c r="J251" t="s">
        <v>260</v>
      </c>
      <c r="K251" t="s">
        <v>261</v>
      </c>
      <c r="L251" t="s">
        <v>211</v>
      </c>
      <c r="M251" t="s">
        <v>1201</v>
      </c>
      <c r="N251">
        <v>500</v>
      </c>
      <c r="O251" t="s">
        <v>1202</v>
      </c>
      <c r="P251">
        <v>6</v>
      </c>
      <c r="Q251" t="s">
        <v>113</v>
      </c>
      <c r="R251" t="s">
        <v>1201</v>
      </c>
      <c r="S251">
        <v>1720</v>
      </c>
      <c r="T251" t="s">
        <v>1236</v>
      </c>
      <c r="U251">
        <v>842</v>
      </c>
      <c r="V251">
        <v>166</v>
      </c>
      <c r="W251">
        <v>394</v>
      </c>
      <c r="X251">
        <v>102</v>
      </c>
      <c r="Y251">
        <v>176</v>
      </c>
      <c r="Z251">
        <v>116</v>
      </c>
      <c r="AA251" t="s">
        <v>108</v>
      </c>
      <c r="AB251">
        <v>52</v>
      </c>
      <c r="AC251">
        <v>54</v>
      </c>
      <c r="AD251">
        <v>559.34799999999996</v>
      </c>
      <c r="AE251">
        <v>0.109375</v>
      </c>
      <c r="AF251">
        <v>0.48766500000000002</v>
      </c>
      <c r="AH251">
        <v>1590</v>
      </c>
      <c r="AI251">
        <v>3.6008289999999998E-3</v>
      </c>
      <c r="AJ251">
        <f t="shared" si="3"/>
        <v>0.68323927684564123</v>
      </c>
      <c r="AK251">
        <f>U251 - AVERAGEIFS('Placebo Males'!U:U, 'Placebo Males'!B:B, B251, 'Placebo Males'!P:P, P251)</f>
        <v>-89.333333333333371</v>
      </c>
      <c r="AL251">
        <f>V251 - AVERAGEIFS('Placebo Males'!V:V, 'Placebo Males'!B:B, B251, 'Placebo Males'!P:P, P251)</f>
        <v>-5</v>
      </c>
      <c r="AM251">
        <f>W251 - AVERAGEIFS('Placebo Males'!W:W, 'Placebo Males'!B:B, B251, 'Placebo Males'!P:P, P251)</f>
        <v>18</v>
      </c>
      <c r="AN251">
        <f>X251 - AVERAGEIFS('Placebo Males'!X:X, 'Placebo Males'!B:B, B251, 'Placebo Males'!P:P, P251)</f>
        <v>-9.6666666666666714</v>
      </c>
      <c r="AO251">
        <f>Y251-AVERAGEIFS('Placebo Males'!Y:Y,'Placebo Males'!B:B,B251,'Placebo Males'!P:P,P251)</f>
        <v>-6.3333333333333428</v>
      </c>
      <c r="AP251">
        <f>Z251 - AVERAGEIFS('Placebo Males'!Z:Z, 'Placebo Males'!B:B, B251, 'Placebo Males'!P:P, P251)</f>
        <v>34</v>
      </c>
      <c r="AQ251">
        <f>AB251 - AVERAGEIFS('Placebo Males'!AB:AB, 'Placebo Males'!B:B, B251, 'Placebo Males'!P:P, P251)</f>
        <v>1</v>
      </c>
      <c r="AR251">
        <f>AC251 - AVERAGEIFS('Placebo Males'!AC:AC, 'Placebo Males'!B:B, B251, 'Placebo Males'!P:P, P251)</f>
        <v>22</v>
      </c>
      <c r="AS251">
        <f>AD251 - AVERAGEIFS('Placebo Males'!AD:AD, 'Placebo Males'!B:B, B251, 'Placebo Males'!P:P, P251)</f>
        <v>-133.3223333333334</v>
      </c>
      <c r="AT251">
        <f>AE251 - AVERAGEIFS('Placebo Males'!AE:AE, 'Placebo Males'!B:B, B251, 'Placebo Males'!P:P, P251)</f>
        <v>3.7206666666667054E-4</v>
      </c>
      <c r="AU251">
        <f>AF251 - AVERAGEIFS('Placebo Males'!AF:AF, 'Placebo Males'!B:B, B251, 'Placebo Males'!P:P, P251)</f>
        <v>5.5950666666666704E-2</v>
      </c>
    </row>
    <row r="252" spans="1:47" x14ac:dyDescent="0.25">
      <c r="A252" t="s">
        <v>1452</v>
      </c>
      <c r="B252">
        <v>1012</v>
      </c>
      <c r="C252" t="s">
        <v>102</v>
      </c>
      <c r="D252">
        <v>21</v>
      </c>
      <c r="E252">
        <v>180.1</v>
      </c>
      <c r="F252">
        <v>61.8</v>
      </c>
      <c r="G252">
        <v>103.5</v>
      </c>
      <c r="H252">
        <v>56.5</v>
      </c>
      <c r="I252" t="s">
        <v>103</v>
      </c>
      <c r="J252" t="s">
        <v>104</v>
      </c>
      <c r="K252" t="s">
        <v>105</v>
      </c>
      <c r="L252" t="s">
        <v>311</v>
      </c>
      <c r="M252" t="s">
        <v>1201</v>
      </c>
      <c r="N252">
        <v>500</v>
      </c>
      <c r="O252" t="s">
        <v>1202</v>
      </c>
      <c r="P252">
        <v>6</v>
      </c>
      <c r="Q252" t="s">
        <v>113</v>
      </c>
      <c r="R252" t="s">
        <v>1201</v>
      </c>
      <c r="S252">
        <v>1700</v>
      </c>
      <c r="T252" t="s">
        <v>1236</v>
      </c>
      <c r="U252">
        <v>941</v>
      </c>
      <c r="V252">
        <v>210</v>
      </c>
      <c r="W252">
        <v>394</v>
      </c>
      <c r="X252">
        <v>102</v>
      </c>
      <c r="Y252">
        <v>215</v>
      </c>
      <c r="Z252">
        <v>77</v>
      </c>
      <c r="AA252" t="s">
        <v>108</v>
      </c>
      <c r="AB252">
        <v>55</v>
      </c>
      <c r="AC252">
        <v>35</v>
      </c>
      <c r="AD252">
        <v>548.90800000000002</v>
      </c>
      <c r="AE252">
        <v>0.30434800000000001</v>
      </c>
      <c r="AF252">
        <v>0.41411799999999999</v>
      </c>
      <c r="AH252">
        <v>1590</v>
      </c>
      <c r="AI252">
        <v>3.6008289999999998E-3</v>
      </c>
      <c r="AJ252">
        <f t="shared" si="3"/>
        <v>0.68323927684564123</v>
      </c>
      <c r="AK252">
        <f>U252 - AVERAGEIFS('Placebo Males'!U:U, 'Placebo Males'!B:B, B252, 'Placebo Males'!P:P, P252)</f>
        <v>22</v>
      </c>
      <c r="AL252">
        <f>V252 - AVERAGEIFS('Placebo Males'!V:V, 'Placebo Males'!B:B, B252, 'Placebo Males'!P:P, P252)</f>
        <v>-2.6666666666666572</v>
      </c>
      <c r="AM252">
        <f>W252 - AVERAGEIFS('Placebo Males'!W:W, 'Placebo Males'!B:B, B252, 'Placebo Males'!P:P, P252)</f>
        <v>36.666666666666686</v>
      </c>
      <c r="AN252">
        <f>X252 - AVERAGEIFS('Placebo Males'!X:X, 'Placebo Males'!B:B, B252, 'Placebo Males'!P:P, P252)</f>
        <v>1.3333333333333286</v>
      </c>
      <c r="AO252">
        <f>Y252-AVERAGEIFS('Placebo Males'!Y:Y,'Placebo Males'!B:B,B252,'Placebo Males'!P:P,P252)</f>
        <v>23</v>
      </c>
      <c r="AP252">
        <f>Z252 - AVERAGEIFS('Placebo Males'!Z:Z, 'Placebo Males'!B:B, B252, 'Placebo Males'!P:P, P252)</f>
        <v>12.333333333333329</v>
      </c>
      <c r="AQ252">
        <f>AB252 - AVERAGEIFS('Placebo Males'!AB:AB, 'Placebo Males'!B:B, B252, 'Placebo Males'!P:P, P252)</f>
        <v>12.333333333333336</v>
      </c>
      <c r="AR252">
        <f>AC252 - AVERAGEIFS('Placebo Males'!AC:AC, 'Placebo Males'!B:B, B252, 'Placebo Males'!P:P, P252)</f>
        <v>7.6666666666666679</v>
      </c>
      <c r="AS252">
        <f>AD252 - AVERAGEIFS('Placebo Males'!AD:AD, 'Placebo Males'!B:B, B252, 'Placebo Males'!P:P, P252)</f>
        <v>-73.361666666666679</v>
      </c>
      <c r="AT252">
        <f>AE252 - AVERAGEIFS('Placebo Males'!AE:AE, 'Placebo Males'!B:B, B252, 'Placebo Males'!P:P, P252)</f>
        <v>0.19067266666666666</v>
      </c>
      <c r="AU252">
        <f>AF252 - AVERAGEIFS('Placebo Males'!AF:AF, 'Placebo Males'!B:B, B252, 'Placebo Males'!P:P, P252)</f>
        <v>0.11361333333333329</v>
      </c>
    </row>
    <row r="253" spans="1:47" x14ac:dyDescent="0.25">
      <c r="A253" t="s">
        <v>1453</v>
      </c>
      <c r="B253">
        <v>1012</v>
      </c>
      <c r="C253" t="s">
        <v>102</v>
      </c>
      <c r="D253">
        <v>21</v>
      </c>
      <c r="E253">
        <v>180.1</v>
      </c>
      <c r="F253">
        <v>61.8</v>
      </c>
      <c r="G253">
        <v>103.5</v>
      </c>
      <c r="H253">
        <v>56.5</v>
      </c>
      <c r="I253" t="s">
        <v>103</v>
      </c>
      <c r="J253" t="s">
        <v>104</v>
      </c>
      <c r="K253" t="s">
        <v>105</v>
      </c>
      <c r="L253" t="s">
        <v>311</v>
      </c>
      <c r="M253" t="s">
        <v>1201</v>
      </c>
      <c r="N253">
        <v>500</v>
      </c>
      <c r="O253" t="s">
        <v>1202</v>
      </c>
      <c r="P253">
        <v>6</v>
      </c>
      <c r="Q253" t="s">
        <v>113</v>
      </c>
      <c r="R253" t="s">
        <v>1201</v>
      </c>
      <c r="S253">
        <v>1700</v>
      </c>
      <c r="T253" t="s">
        <v>1236</v>
      </c>
      <c r="U253">
        <v>917</v>
      </c>
      <c r="V253">
        <v>215</v>
      </c>
      <c r="W253">
        <v>388</v>
      </c>
      <c r="X253">
        <v>100</v>
      </c>
      <c r="Y253">
        <v>211</v>
      </c>
      <c r="Z253">
        <v>77</v>
      </c>
      <c r="AA253" t="s">
        <v>108</v>
      </c>
      <c r="AB253">
        <v>56</v>
      </c>
      <c r="AC253">
        <v>33</v>
      </c>
      <c r="AD253">
        <v>551.38800000000003</v>
      </c>
      <c r="AE253">
        <v>0.29166700000000001</v>
      </c>
      <c r="AF253">
        <v>0.41927399999999998</v>
      </c>
      <c r="AH253">
        <v>1570</v>
      </c>
      <c r="AI253">
        <v>3.5555349999999999E-3</v>
      </c>
      <c r="AJ253">
        <f t="shared" si="3"/>
        <v>0.68159322997201111</v>
      </c>
      <c r="AK253">
        <f>U253 - AVERAGEIFS('Placebo Males'!U:U, 'Placebo Males'!B:B, B253, 'Placebo Males'!P:P, P253)</f>
        <v>-2</v>
      </c>
      <c r="AL253">
        <f>V253 - AVERAGEIFS('Placebo Males'!V:V, 'Placebo Males'!B:B, B253, 'Placebo Males'!P:P, P253)</f>
        <v>2.3333333333333428</v>
      </c>
      <c r="AM253">
        <f>W253 - AVERAGEIFS('Placebo Males'!W:W, 'Placebo Males'!B:B, B253, 'Placebo Males'!P:P, P253)</f>
        <v>30.666666666666686</v>
      </c>
      <c r="AN253">
        <f>X253 - AVERAGEIFS('Placebo Males'!X:X, 'Placebo Males'!B:B, B253, 'Placebo Males'!P:P, P253)</f>
        <v>-0.6666666666666714</v>
      </c>
      <c r="AO253">
        <f>Y253-AVERAGEIFS('Placebo Males'!Y:Y,'Placebo Males'!B:B,B253,'Placebo Males'!P:P,P253)</f>
        <v>19</v>
      </c>
      <c r="AP253">
        <f>Z253 - AVERAGEIFS('Placebo Males'!Z:Z, 'Placebo Males'!B:B, B253, 'Placebo Males'!P:P, P253)</f>
        <v>12.333333333333329</v>
      </c>
      <c r="AQ253">
        <f>AB253 - AVERAGEIFS('Placebo Males'!AB:AB, 'Placebo Males'!B:B, B253, 'Placebo Males'!P:P, P253)</f>
        <v>13.333333333333336</v>
      </c>
      <c r="AR253">
        <f>AC253 - AVERAGEIFS('Placebo Males'!AC:AC, 'Placebo Males'!B:B, B253, 'Placebo Males'!P:P, P253)</f>
        <v>5.6666666666666679</v>
      </c>
      <c r="AS253">
        <f>AD253 - AVERAGEIFS('Placebo Males'!AD:AD, 'Placebo Males'!B:B, B253, 'Placebo Males'!P:P, P253)</f>
        <v>-70.881666666666661</v>
      </c>
      <c r="AT253">
        <f>AE253 - AVERAGEIFS('Placebo Males'!AE:AE, 'Placebo Males'!B:B, B253, 'Placebo Males'!P:P, P253)</f>
        <v>0.17799166666666666</v>
      </c>
      <c r="AU253">
        <f>AF253 - AVERAGEIFS('Placebo Males'!AF:AF, 'Placebo Males'!B:B, B253, 'Placebo Males'!P:P, P253)</f>
        <v>0.11876933333333328</v>
      </c>
    </row>
    <row r="254" spans="1:47" x14ac:dyDescent="0.25">
      <c r="A254" t="s">
        <v>1454</v>
      </c>
      <c r="B254">
        <v>1012</v>
      </c>
      <c r="C254" t="s">
        <v>102</v>
      </c>
      <c r="D254">
        <v>21</v>
      </c>
      <c r="E254">
        <v>180.1</v>
      </c>
      <c r="F254">
        <v>61.8</v>
      </c>
      <c r="G254">
        <v>103.5</v>
      </c>
      <c r="H254">
        <v>56.5</v>
      </c>
      <c r="I254" t="s">
        <v>103</v>
      </c>
      <c r="J254" t="s">
        <v>104</v>
      </c>
      <c r="K254" t="s">
        <v>105</v>
      </c>
      <c r="L254" t="s">
        <v>311</v>
      </c>
      <c r="M254" t="s">
        <v>1201</v>
      </c>
      <c r="N254">
        <v>500</v>
      </c>
      <c r="O254" t="s">
        <v>1202</v>
      </c>
      <c r="P254">
        <v>6</v>
      </c>
      <c r="Q254" t="s">
        <v>113</v>
      </c>
      <c r="R254" t="s">
        <v>1201</v>
      </c>
      <c r="S254">
        <v>1700</v>
      </c>
      <c r="T254" t="s">
        <v>1236</v>
      </c>
      <c r="U254">
        <v>919</v>
      </c>
      <c r="V254">
        <v>213</v>
      </c>
      <c r="W254">
        <v>390</v>
      </c>
      <c r="X254">
        <v>99</v>
      </c>
      <c r="Y254">
        <v>213</v>
      </c>
      <c r="Z254">
        <v>78</v>
      </c>
      <c r="AA254" t="s">
        <v>108</v>
      </c>
      <c r="AB254">
        <v>58</v>
      </c>
      <c r="AC254">
        <v>33</v>
      </c>
      <c r="AD254">
        <v>542.947</v>
      </c>
      <c r="AE254">
        <v>0.26530599999999999</v>
      </c>
      <c r="AF254">
        <v>0.41483999999999999</v>
      </c>
      <c r="AH254">
        <v>1570</v>
      </c>
      <c r="AI254">
        <v>3.5555349999999999E-3</v>
      </c>
      <c r="AJ254">
        <f t="shared" si="3"/>
        <v>0.68159322997201111</v>
      </c>
      <c r="AK254">
        <f>U254 - AVERAGEIFS('Placebo Males'!U:U, 'Placebo Males'!B:B, B254, 'Placebo Males'!P:P, P254)</f>
        <v>0</v>
      </c>
      <c r="AL254">
        <f>V254 - AVERAGEIFS('Placebo Males'!V:V, 'Placebo Males'!B:B, B254, 'Placebo Males'!P:P, P254)</f>
        <v>0.33333333333334281</v>
      </c>
      <c r="AM254">
        <f>W254 - AVERAGEIFS('Placebo Males'!W:W, 'Placebo Males'!B:B, B254, 'Placebo Males'!P:P, P254)</f>
        <v>32.666666666666686</v>
      </c>
      <c r="AN254">
        <f>X254 - AVERAGEIFS('Placebo Males'!X:X, 'Placebo Males'!B:B, B254, 'Placebo Males'!P:P, P254)</f>
        <v>-1.6666666666666714</v>
      </c>
      <c r="AO254">
        <f>Y254-AVERAGEIFS('Placebo Males'!Y:Y,'Placebo Males'!B:B,B254,'Placebo Males'!P:P,P254)</f>
        <v>21</v>
      </c>
      <c r="AP254">
        <f>Z254 - AVERAGEIFS('Placebo Males'!Z:Z, 'Placebo Males'!B:B, B254, 'Placebo Males'!P:P, P254)</f>
        <v>13.333333333333329</v>
      </c>
      <c r="AQ254">
        <f>AB254 - AVERAGEIFS('Placebo Males'!AB:AB, 'Placebo Males'!B:B, B254, 'Placebo Males'!P:P, P254)</f>
        <v>15.333333333333336</v>
      </c>
      <c r="AR254">
        <f>AC254 - AVERAGEIFS('Placebo Males'!AC:AC, 'Placebo Males'!B:B, B254, 'Placebo Males'!P:P, P254)</f>
        <v>5.6666666666666679</v>
      </c>
      <c r="AS254">
        <f>AD254 - AVERAGEIFS('Placebo Males'!AD:AD, 'Placebo Males'!B:B, B254, 'Placebo Males'!P:P, P254)</f>
        <v>-79.322666666666692</v>
      </c>
      <c r="AT254">
        <f>AE254 - AVERAGEIFS('Placebo Males'!AE:AE, 'Placebo Males'!B:B, B254, 'Placebo Males'!P:P, P254)</f>
        <v>0.15163066666666664</v>
      </c>
      <c r="AU254">
        <f>AF254 - AVERAGEIFS('Placebo Males'!AF:AF, 'Placebo Males'!B:B, B254, 'Placebo Males'!P:P, P254)</f>
        <v>0.11433533333333329</v>
      </c>
    </row>
    <row r="255" spans="1:47" x14ac:dyDescent="0.25">
      <c r="A255" t="s">
        <v>1455</v>
      </c>
      <c r="B255">
        <v>1018</v>
      </c>
      <c r="C255" t="s">
        <v>102</v>
      </c>
      <c r="D255">
        <v>30</v>
      </c>
      <c r="E255">
        <v>182</v>
      </c>
      <c r="F255">
        <v>73.3</v>
      </c>
      <c r="G255">
        <v>105.5</v>
      </c>
      <c r="H255">
        <v>58.5</v>
      </c>
      <c r="I255" t="s">
        <v>103</v>
      </c>
      <c r="J255" t="s">
        <v>104</v>
      </c>
      <c r="K255" t="s">
        <v>409</v>
      </c>
      <c r="L255" t="s">
        <v>106</v>
      </c>
      <c r="M255" t="s">
        <v>1201</v>
      </c>
      <c r="N255">
        <v>500</v>
      </c>
      <c r="O255" t="s">
        <v>1202</v>
      </c>
      <c r="P255">
        <v>6</v>
      </c>
      <c r="Q255" t="s">
        <v>113</v>
      </c>
      <c r="R255" t="s">
        <v>1201</v>
      </c>
      <c r="S255">
        <v>1700</v>
      </c>
      <c r="T255" t="s">
        <v>1236</v>
      </c>
      <c r="U255">
        <v>1174</v>
      </c>
      <c r="V255">
        <v>143</v>
      </c>
      <c r="W255">
        <v>431</v>
      </c>
      <c r="X255">
        <v>99</v>
      </c>
      <c r="Y255">
        <v>253</v>
      </c>
      <c r="Z255">
        <v>79</v>
      </c>
      <c r="AA255" t="s">
        <v>108</v>
      </c>
      <c r="AB255">
        <v>70</v>
      </c>
      <c r="AC255">
        <v>27</v>
      </c>
      <c r="AD255">
        <v>336.61200000000002</v>
      </c>
      <c r="AE255">
        <v>0.19148899999999999</v>
      </c>
      <c r="AF255">
        <v>0.50968000000000002</v>
      </c>
      <c r="AH255">
        <v>1570</v>
      </c>
      <c r="AI255">
        <v>3.5555349999999999E-3</v>
      </c>
      <c r="AJ255">
        <f t="shared" si="3"/>
        <v>0.68159322997201111</v>
      </c>
      <c r="AK255">
        <f>U255 - AVERAGEIFS('Placebo Males'!U:U, 'Placebo Males'!B:B, B255, 'Placebo Males'!P:P, P255)</f>
        <v>253.33333333333337</v>
      </c>
      <c r="AL255">
        <f>V255 - AVERAGEIFS('Placebo Males'!V:V, 'Placebo Males'!B:B, B255, 'Placebo Males'!P:P, P255)</f>
        <v>-1</v>
      </c>
      <c r="AM255">
        <f>W255 - AVERAGEIFS('Placebo Males'!W:W, 'Placebo Males'!B:B, B255, 'Placebo Males'!P:P, P255)</f>
        <v>71</v>
      </c>
      <c r="AN255">
        <f>X255 - AVERAGEIFS('Placebo Males'!X:X, 'Placebo Males'!B:B, B255, 'Placebo Males'!P:P, P255)</f>
        <v>0</v>
      </c>
      <c r="AO255">
        <f>Y255-AVERAGEIFS('Placebo Males'!Y:Y,'Placebo Males'!B:B,B255,'Placebo Males'!P:P,P255)</f>
        <v>56.666666666666657</v>
      </c>
      <c r="AP255">
        <f>Z255 - AVERAGEIFS('Placebo Males'!Z:Z, 'Placebo Males'!B:B, B255, 'Placebo Males'!P:P, P255)</f>
        <v>14.333333333333329</v>
      </c>
      <c r="AQ255">
        <f>AB255 - AVERAGEIFS('Placebo Males'!AB:AB, 'Placebo Males'!B:B, B255, 'Placebo Males'!P:P, P255)</f>
        <v>24.333333333333336</v>
      </c>
      <c r="AR255">
        <f>AC255 - AVERAGEIFS('Placebo Males'!AC:AC, 'Placebo Males'!B:B, B255, 'Placebo Males'!P:P, P255)</f>
        <v>3.3333333333333321</v>
      </c>
      <c r="AS255">
        <f>AD255 - AVERAGEIFS('Placebo Males'!AD:AD, 'Placebo Males'!B:B, B255, 'Placebo Males'!P:P, P255)</f>
        <v>-96.932000000000016</v>
      </c>
      <c r="AT255">
        <f>AE255 - AVERAGEIFS('Placebo Males'!AE:AE, 'Placebo Males'!B:B, B255, 'Placebo Males'!P:P, P255)</f>
        <v>-2.5143000000000026E-2</v>
      </c>
      <c r="AU255">
        <f>AF255 - AVERAGEIFS('Placebo Males'!AF:AF, 'Placebo Males'!B:B, B255, 'Placebo Males'!P:P, P255)</f>
        <v>0.11881733333333339</v>
      </c>
    </row>
    <row r="256" spans="1:47" x14ac:dyDescent="0.25">
      <c r="A256" t="s">
        <v>1456</v>
      </c>
      <c r="B256">
        <v>1018</v>
      </c>
      <c r="C256" t="s">
        <v>102</v>
      </c>
      <c r="D256">
        <v>30</v>
      </c>
      <c r="E256">
        <v>182</v>
      </c>
      <c r="F256">
        <v>73.3</v>
      </c>
      <c r="G256">
        <v>105.5</v>
      </c>
      <c r="H256">
        <v>58.5</v>
      </c>
      <c r="I256" t="s">
        <v>103</v>
      </c>
      <c r="J256" t="s">
        <v>104</v>
      </c>
      <c r="K256" t="s">
        <v>409</v>
      </c>
      <c r="L256" t="s">
        <v>106</v>
      </c>
      <c r="M256" t="s">
        <v>1201</v>
      </c>
      <c r="N256">
        <v>500</v>
      </c>
      <c r="O256" t="s">
        <v>1202</v>
      </c>
      <c r="P256">
        <v>6</v>
      </c>
      <c r="Q256" t="s">
        <v>113</v>
      </c>
      <c r="R256" t="s">
        <v>1201</v>
      </c>
      <c r="S256">
        <v>1700</v>
      </c>
      <c r="T256" t="s">
        <v>1236</v>
      </c>
      <c r="U256">
        <v>1150</v>
      </c>
      <c r="V256">
        <v>139</v>
      </c>
      <c r="W256">
        <v>436</v>
      </c>
      <c r="X256">
        <v>99</v>
      </c>
      <c r="Y256">
        <v>255</v>
      </c>
      <c r="Z256">
        <v>82</v>
      </c>
      <c r="AA256" t="s">
        <v>108</v>
      </c>
      <c r="AB256">
        <v>78</v>
      </c>
      <c r="AC256">
        <v>25</v>
      </c>
      <c r="AD256">
        <v>291.54199999999997</v>
      </c>
      <c r="AE256">
        <v>0.21276600000000001</v>
      </c>
      <c r="AF256">
        <v>0.51687300000000003</v>
      </c>
      <c r="AH256">
        <v>1560</v>
      </c>
      <c r="AI256">
        <v>3.532889E-3</v>
      </c>
      <c r="AJ256">
        <f t="shared" si="3"/>
        <v>0.68076063454247637</v>
      </c>
      <c r="AK256">
        <f>U256 - AVERAGEIFS('Placebo Males'!U:U, 'Placebo Males'!B:B, B256, 'Placebo Males'!P:P, P256)</f>
        <v>229.33333333333337</v>
      </c>
      <c r="AL256">
        <f>V256 - AVERAGEIFS('Placebo Males'!V:V, 'Placebo Males'!B:B, B256, 'Placebo Males'!P:P, P256)</f>
        <v>-5</v>
      </c>
      <c r="AM256">
        <f>W256 - AVERAGEIFS('Placebo Males'!W:W, 'Placebo Males'!B:B, B256, 'Placebo Males'!P:P, P256)</f>
        <v>76</v>
      </c>
      <c r="AN256">
        <f>X256 - AVERAGEIFS('Placebo Males'!X:X, 'Placebo Males'!B:B, B256, 'Placebo Males'!P:P, P256)</f>
        <v>0</v>
      </c>
      <c r="AO256">
        <f>Y256-AVERAGEIFS('Placebo Males'!Y:Y,'Placebo Males'!B:B,B256,'Placebo Males'!P:P,P256)</f>
        <v>58.666666666666657</v>
      </c>
      <c r="AP256">
        <f>Z256 - AVERAGEIFS('Placebo Males'!Z:Z, 'Placebo Males'!B:B, B256, 'Placebo Males'!P:P, P256)</f>
        <v>17.333333333333329</v>
      </c>
      <c r="AQ256">
        <f>AB256 - AVERAGEIFS('Placebo Males'!AB:AB, 'Placebo Males'!B:B, B256, 'Placebo Males'!P:P, P256)</f>
        <v>32.333333333333336</v>
      </c>
      <c r="AR256">
        <f>AC256 - AVERAGEIFS('Placebo Males'!AC:AC, 'Placebo Males'!B:B, B256, 'Placebo Males'!P:P, P256)</f>
        <v>1.3333333333333321</v>
      </c>
      <c r="AS256">
        <f>AD256 - AVERAGEIFS('Placebo Males'!AD:AD, 'Placebo Males'!B:B, B256, 'Placebo Males'!P:P, P256)</f>
        <v>-142.00200000000007</v>
      </c>
      <c r="AT256">
        <f>AE256 - AVERAGEIFS('Placebo Males'!AE:AE, 'Placebo Males'!B:B, B256, 'Placebo Males'!P:P, P256)</f>
        <v>-3.8660000000000083E-3</v>
      </c>
      <c r="AU256">
        <f>AF256 - AVERAGEIFS('Placebo Males'!AF:AF, 'Placebo Males'!B:B, B256, 'Placebo Males'!P:P, P256)</f>
        <v>0.12601033333333339</v>
      </c>
    </row>
    <row r="257" spans="1:47" x14ac:dyDescent="0.25">
      <c r="A257" t="s">
        <v>1457</v>
      </c>
      <c r="B257">
        <v>1018</v>
      </c>
      <c r="C257" t="s">
        <v>102</v>
      </c>
      <c r="D257">
        <v>30</v>
      </c>
      <c r="E257">
        <v>182</v>
      </c>
      <c r="F257">
        <v>73.3</v>
      </c>
      <c r="G257">
        <v>105.5</v>
      </c>
      <c r="H257">
        <v>58.5</v>
      </c>
      <c r="I257" t="s">
        <v>103</v>
      </c>
      <c r="J257" t="s">
        <v>104</v>
      </c>
      <c r="K257" t="s">
        <v>409</v>
      </c>
      <c r="L257" t="s">
        <v>106</v>
      </c>
      <c r="M257" t="s">
        <v>1201</v>
      </c>
      <c r="N257">
        <v>500</v>
      </c>
      <c r="O257" t="s">
        <v>1202</v>
      </c>
      <c r="P257">
        <v>6</v>
      </c>
      <c r="Q257" t="s">
        <v>113</v>
      </c>
      <c r="R257" t="s">
        <v>1201</v>
      </c>
      <c r="S257">
        <v>1700</v>
      </c>
      <c r="T257" t="s">
        <v>1236</v>
      </c>
      <c r="U257">
        <v>793</v>
      </c>
      <c r="V257">
        <v>144</v>
      </c>
      <c r="W257">
        <v>389</v>
      </c>
      <c r="X257">
        <v>92</v>
      </c>
      <c r="Y257">
        <v>161</v>
      </c>
      <c r="Z257">
        <v>136</v>
      </c>
      <c r="AA257">
        <v>54</v>
      </c>
      <c r="AB257">
        <v>52</v>
      </c>
      <c r="AC257">
        <v>80</v>
      </c>
      <c r="AD257">
        <v>233.63</v>
      </c>
      <c r="AE257">
        <v>1.05128</v>
      </c>
      <c r="AF257">
        <v>0.50724999999999998</v>
      </c>
      <c r="AH257">
        <v>1560</v>
      </c>
      <c r="AI257">
        <v>3.532889E-3</v>
      </c>
      <c r="AJ257">
        <f t="shared" si="3"/>
        <v>0.68076063454247637</v>
      </c>
      <c r="AK257">
        <f>U257 - AVERAGEIFS('Placebo Males'!U:U, 'Placebo Males'!B:B, B257, 'Placebo Males'!P:P, P257)</f>
        <v>-127.66666666666663</v>
      </c>
      <c r="AL257">
        <f>V257 - AVERAGEIFS('Placebo Males'!V:V, 'Placebo Males'!B:B, B257, 'Placebo Males'!P:P, P257)</f>
        <v>0</v>
      </c>
      <c r="AM257">
        <f>W257 - AVERAGEIFS('Placebo Males'!W:W, 'Placebo Males'!B:B, B257, 'Placebo Males'!P:P, P257)</f>
        <v>29</v>
      </c>
      <c r="AN257">
        <f>X257 - AVERAGEIFS('Placebo Males'!X:X, 'Placebo Males'!B:B, B257, 'Placebo Males'!P:P, P257)</f>
        <v>-7</v>
      </c>
      <c r="AO257">
        <f>Y257-AVERAGEIFS('Placebo Males'!Y:Y,'Placebo Males'!B:B,B257,'Placebo Males'!P:P,P257)</f>
        <v>-35.333333333333343</v>
      </c>
      <c r="AP257">
        <f>Z257 - AVERAGEIFS('Placebo Males'!Z:Z, 'Placebo Males'!B:B, B257, 'Placebo Males'!P:P, P257)</f>
        <v>71.333333333333329</v>
      </c>
      <c r="AQ257">
        <f>AB257 - AVERAGEIFS('Placebo Males'!AB:AB, 'Placebo Males'!B:B, B257, 'Placebo Males'!P:P, P257)</f>
        <v>6.3333333333333357</v>
      </c>
      <c r="AR257">
        <f>AC257 - AVERAGEIFS('Placebo Males'!AC:AC, 'Placebo Males'!B:B, B257, 'Placebo Males'!P:P, P257)</f>
        <v>56.333333333333329</v>
      </c>
      <c r="AS257">
        <f>AD257 - AVERAGEIFS('Placebo Males'!AD:AD, 'Placebo Males'!B:B, B257, 'Placebo Males'!P:P, P257)</f>
        <v>-199.91400000000004</v>
      </c>
      <c r="AT257">
        <f>AE257 - AVERAGEIFS('Placebo Males'!AE:AE, 'Placebo Males'!B:B, B257, 'Placebo Males'!P:P, P257)</f>
        <v>0.83464799999999995</v>
      </c>
      <c r="AU257">
        <f>AF257 - AVERAGEIFS('Placebo Males'!AF:AF, 'Placebo Males'!B:B, B257, 'Placebo Males'!P:P, P257)</f>
        <v>0.11638733333333334</v>
      </c>
    </row>
    <row r="258" spans="1:47" x14ac:dyDescent="0.25">
      <c r="A258" t="s">
        <v>1458</v>
      </c>
      <c r="B258">
        <v>1016</v>
      </c>
      <c r="C258" t="s">
        <v>102</v>
      </c>
      <c r="D258">
        <v>25</v>
      </c>
      <c r="E258">
        <v>177.5</v>
      </c>
      <c r="F258">
        <v>78.099999999999994</v>
      </c>
      <c r="G258">
        <v>115.25</v>
      </c>
      <c r="H258">
        <v>59</v>
      </c>
      <c r="I258" t="s">
        <v>103</v>
      </c>
      <c r="J258" t="s">
        <v>104</v>
      </c>
      <c r="K258" t="s">
        <v>310</v>
      </c>
      <c r="L258" t="s">
        <v>460</v>
      </c>
      <c r="M258" t="s">
        <v>1201</v>
      </c>
      <c r="N258">
        <v>500</v>
      </c>
      <c r="O258" t="s">
        <v>1202</v>
      </c>
      <c r="P258">
        <v>5</v>
      </c>
      <c r="Q258" t="s">
        <v>113</v>
      </c>
      <c r="R258" t="s">
        <v>1201</v>
      </c>
      <c r="S258">
        <v>1690</v>
      </c>
      <c r="T258" t="s">
        <v>1236</v>
      </c>
      <c r="U258">
        <v>1003</v>
      </c>
      <c r="V258">
        <v>153</v>
      </c>
      <c r="W258">
        <v>402</v>
      </c>
      <c r="X258">
        <v>101</v>
      </c>
      <c r="Y258">
        <v>202</v>
      </c>
      <c r="Z258">
        <v>99</v>
      </c>
      <c r="AA258" t="s">
        <v>108</v>
      </c>
      <c r="AB258">
        <v>51</v>
      </c>
      <c r="AC258">
        <v>42</v>
      </c>
      <c r="AD258">
        <v>534.01499999999999</v>
      </c>
      <c r="AE258">
        <v>0.12069000000000001</v>
      </c>
      <c r="AF258">
        <v>0.45502599999999999</v>
      </c>
      <c r="AH258">
        <v>1560</v>
      </c>
      <c r="AI258">
        <v>3.532889E-3</v>
      </c>
      <c r="AJ258">
        <f t="shared" si="3"/>
        <v>0.68076063454247637</v>
      </c>
      <c r="AK258">
        <f>U258 - AVERAGEIFS('Placebo Males'!U:U, 'Placebo Males'!B:B, B258, 'Placebo Males'!P:P, P258)</f>
        <v>-53.333333333333258</v>
      </c>
      <c r="AL258">
        <f>V258 - AVERAGEIFS('Placebo Males'!V:V, 'Placebo Males'!B:B, B258, 'Placebo Males'!P:P, P258)</f>
        <v>-1.6666666666666572</v>
      </c>
      <c r="AM258">
        <f>W258 - AVERAGEIFS('Placebo Males'!W:W, 'Placebo Males'!B:B, B258, 'Placebo Males'!P:P, P258)</f>
        <v>46</v>
      </c>
      <c r="AN258">
        <f>X258 - AVERAGEIFS('Placebo Males'!X:X, 'Placebo Males'!B:B, B258, 'Placebo Males'!P:P, P258)</f>
        <v>4</v>
      </c>
      <c r="AO258">
        <f>Y258-AVERAGEIFS('Placebo Males'!Y:Y,'Placebo Males'!B:B,B258,'Placebo Males'!P:P,P258)</f>
        <v>19.666666666666657</v>
      </c>
      <c r="AP258">
        <f>Z258 - AVERAGEIFS('Placebo Males'!Z:Z, 'Placebo Males'!B:B, B258, 'Placebo Males'!P:P, P258)</f>
        <v>22.333333333333329</v>
      </c>
      <c r="AQ258">
        <f>AB258 - AVERAGEIFS('Placebo Males'!AB:AB, 'Placebo Males'!B:B, B258, 'Placebo Males'!P:P, P258)</f>
        <v>8.6666666666666643</v>
      </c>
      <c r="AR258">
        <f>AC258 - AVERAGEIFS('Placebo Males'!AC:AC, 'Placebo Males'!B:B, B258, 'Placebo Males'!P:P, P258)</f>
        <v>12.666666666666668</v>
      </c>
      <c r="AS258">
        <f>AD258 - AVERAGEIFS('Placebo Males'!AD:AD, 'Placebo Males'!B:B, B258, 'Placebo Males'!P:P, P258)</f>
        <v>-105.27999999999997</v>
      </c>
      <c r="AT258">
        <f>AE258 - AVERAGEIFS('Placebo Males'!AE:AE, 'Placebo Males'!B:B, B258, 'Placebo Males'!P:P, P258)</f>
        <v>6.3500450000000014E-2</v>
      </c>
      <c r="AU258">
        <f>AF258 - AVERAGEIFS('Placebo Males'!AF:AF, 'Placebo Males'!B:B, B258, 'Placebo Males'!P:P, P258)</f>
        <v>0.12165049999999999</v>
      </c>
    </row>
    <row r="259" spans="1:47" x14ac:dyDescent="0.25">
      <c r="A259" t="s">
        <v>1459</v>
      </c>
      <c r="B259">
        <v>1016</v>
      </c>
      <c r="C259" t="s">
        <v>102</v>
      </c>
      <c r="D259">
        <v>25</v>
      </c>
      <c r="E259">
        <v>177.5</v>
      </c>
      <c r="F259">
        <v>78.099999999999994</v>
      </c>
      <c r="G259">
        <v>115.25</v>
      </c>
      <c r="H259">
        <v>59</v>
      </c>
      <c r="I259" t="s">
        <v>103</v>
      </c>
      <c r="J259" t="s">
        <v>104</v>
      </c>
      <c r="K259" t="s">
        <v>310</v>
      </c>
      <c r="L259" t="s">
        <v>460</v>
      </c>
      <c r="M259" t="s">
        <v>1201</v>
      </c>
      <c r="N259">
        <v>500</v>
      </c>
      <c r="O259" t="s">
        <v>1202</v>
      </c>
      <c r="P259">
        <v>5</v>
      </c>
      <c r="Q259" t="s">
        <v>113</v>
      </c>
      <c r="R259" t="s">
        <v>1201</v>
      </c>
      <c r="S259">
        <v>1690</v>
      </c>
      <c r="T259" t="s">
        <v>1236</v>
      </c>
      <c r="U259">
        <v>1052</v>
      </c>
      <c r="V259">
        <v>150</v>
      </c>
      <c r="W259">
        <v>401</v>
      </c>
      <c r="X259">
        <v>106</v>
      </c>
      <c r="Y259">
        <v>198</v>
      </c>
      <c r="Z259">
        <v>97</v>
      </c>
      <c r="AA259" t="s">
        <v>108</v>
      </c>
      <c r="AB259">
        <v>47</v>
      </c>
      <c r="AC259">
        <v>44</v>
      </c>
      <c r="AD259">
        <v>558.06100000000004</v>
      </c>
      <c r="AE259">
        <v>0.11666700000000001</v>
      </c>
      <c r="AF259">
        <v>0.45949299999999998</v>
      </c>
      <c r="AH259">
        <v>1530</v>
      </c>
      <c r="AI259">
        <v>3.4649490000000002E-3</v>
      </c>
      <c r="AJ259">
        <f t="shared" ref="AJ259:AJ322" si="4">1 - (1/(1+(AI259/0.001)^0.6))</f>
        <v>0.67822329788722302</v>
      </c>
      <c r="AK259">
        <f>U259 - AVERAGEIFS('Placebo Males'!U:U, 'Placebo Males'!B:B, B259, 'Placebo Males'!P:P, P259)</f>
        <v>-4.3333333333332575</v>
      </c>
      <c r="AL259">
        <f>V259 - AVERAGEIFS('Placebo Males'!V:V, 'Placebo Males'!B:B, B259, 'Placebo Males'!P:P, P259)</f>
        <v>-4.6666666666666572</v>
      </c>
      <c r="AM259">
        <f>W259 - AVERAGEIFS('Placebo Males'!W:W, 'Placebo Males'!B:B, B259, 'Placebo Males'!P:P, P259)</f>
        <v>45</v>
      </c>
      <c r="AN259">
        <f>X259 - AVERAGEIFS('Placebo Males'!X:X, 'Placebo Males'!B:B, B259, 'Placebo Males'!P:P, P259)</f>
        <v>9</v>
      </c>
      <c r="AO259">
        <f>Y259-AVERAGEIFS('Placebo Males'!Y:Y,'Placebo Males'!B:B,B259,'Placebo Males'!P:P,P259)</f>
        <v>15.666666666666657</v>
      </c>
      <c r="AP259">
        <f>Z259 - AVERAGEIFS('Placebo Males'!Z:Z, 'Placebo Males'!B:B, B259, 'Placebo Males'!P:P, P259)</f>
        <v>20.333333333333329</v>
      </c>
      <c r="AQ259">
        <f>AB259 - AVERAGEIFS('Placebo Males'!AB:AB, 'Placebo Males'!B:B, B259, 'Placebo Males'!P:P, P259)</f>
        <v>4.6666666666666643</v>
      </c>
      <c r="AR259">
        <f>AC259 - AVERAGEIFS('Placebo Males'!AC:AC, 'Placebo Males'!B:B, B259, 'Placebo Males'!P:P, P259)</f>
        <v>14.666666666666668</v>
      </c>
      <c r="AS259">
        <f>AD259 - AVERAGEIFS('Placebo Males'!AD:AD, 'Placebo Males'!B:B, B259, 'Placebo Males'!P:P, P259)</f>
        <v>-81.233999999999924</v>
      </c>
      <c r="AT259">
        <f>AE259 - AVERAGEIFS('Placebo Males'!AE:AE, 'Placebo Males'!B:B, B259, 'Placebo Males'!P:P, P259)</f>
        <v>5.9477450000000008E-2</v>
      </c>
      <c r="AU259">
        <f>AF259 - AVERAGEIFS('Placebo Males'!AF:AF, 'Placebo Males'!B:B, B259, 'Placebo Males'!P:P, P259)</f>
        <v>0.12611749999999999</v>
      </c>
    </row>
    <row r="260" spans="1:47" x14ac:dyDescent="0.25">
      <c r="A260" t="s">
        <v>1460</v>
      </c>
      <c r="B260">
        <v>1016</v>
      </c>
      <c r="C260" t="s">
        <v>102</v>
      </c>
      <c r="D260">
        <v>25</v>
      </c>
      <c r="E260">
        <v>177.5</v>
      </c>
      <c r="F260">
        <v>78.099999999999994</v>
      </c>
      <c r="G260">
        <v>115.25</v>
      </c>
      <c r="H260">
        <v>59</v>
      </c>
      <c r="I260" t="s">
        <v>103</v>
      </c>
      <c r="J260" t="s">
        <v>104</v>
      </c>
      <c r="K260" t="s">
        <v>310</v>
      </c>
      <c r="L260" t="s">
        <v>460</v>
      </c>
      <c r="M260" t="s">
        <v>1201</v>
      </c>
      <c r="N260">
        <v>500</v>
      </c>
      <c r="O260" t="s">
        <v>1202</v>
      </c>
      <c r="P260">
        <v>5</v>
      </c>
      <c r="Q260" t="s">
        <v>113</v>
      </c>
      <c r="R260" t="s">
        <v>1201</v>
      </c>
      <c r="S260">
        <v>1690</v>
      </c>
      <c r="T260" t="s">
        <v>1236</v>
      </c>
      <c r="U260">
        <v>991</v>
      </c>
      <c r="V260">
        <v>152</v>
      </c>
      <c r="W260">
        <v>401</v>
      </c>
      <c r="X260">
        <v>101</v>
      </c>
      <c r="Y260">
        <v>202</v>
      </c>
      <c r="Z260">
        <v>98</v>
      </c>
      <c r="AA260" t="s">
        <v>108</v>
      </c>
      <c r="AB260">
        <v>54</v>
      </c>
      <c r="AC260">
        <v>38</v>
      </c>
      <c r="AD260">
        <v>544.53499999999997</v>
      </c>
      <c r="AE260">
        <v>0.11666700000000001</v>
      </c>
      <c r="AF260">
        <v>0.45054499999999997</v>
      </c>
      <c r="AH260">
        <v>1530</v>
      </c>
      <c r="AI260">
        <v>3.4649490000000002E-3</v>
      </c>
      <c r="AJ260">
        <f t="shared" si="4"/>
        <v>0.67822329788722302</v>
      </c>
      <c r="AK260">
        <f>U260 - AVERAGEIFS('Placebo Males'!U:U, 'Placebo Males'!B:B, B260, 'Placebo Males'!P:P, P260)</f>
        <v>-65.333333333333258</v>
      </c>
      <c r="AL260">
        <f>V260 - AVERAGEIFS('Placebo Males'!V:V, 'Placebo Males'!B:B, B260, 'Placebo Males'!P:P, P260)</f>
        <v>-2.6666666666666572</v>
      </c>
      <c r="AM260">
        <f>W260 - AVERAGEIFS('Placebo Males'!W:W, 'Placebo Males'!B:B, B260, 'Placebo Males'!P:P, P260)</f>
        <v>45</v>
      </c>
      <c r="AN260">
        <f>X260 - AVERAGEIFS('Placebo Males'!X:X, 'Placebo Males'!B:B, B260, 'Placebo Males'!P:P, P260)</f>
        <v>4</v>
      </c>
      <c r="AO260">
        <f>Y260-AVERAGEIFS('Placebo Males'!Y:Y,'Placebo Males'!B:B,B260,'Placebo Males'!P:P,P260)</f>
        <v>19.666666666666657</v>
      </c>
      <c r="AP260">
        <f>Z260 - AVERAGEIFS('Placebo Males'!Z:Z, 'Placebo Males'!B:B, B260, 'Placebo Males'!P:P, P260)</f>
        <v>21.333333333333329</v>
      </c>
      <c r="AQ260">
        <f>AB260 - AVERAGEIFS('Placebo Males'!AB:AB, 'Placebo Males'!B:B, B260, 'Placebo Males'!P:P, P260)</f>
        <v>11.666666666666664</v>
      </c>
      <c r="AR260">
        <f>AC260 - AVERAGEIFS('Placebo Males'!AC:AC, 'Placebo Males'!B:B, B260, 'Placebo Males'!P:P, P260)</f>
        <v>8.6666666666666679</v>
      </c>
      <c r="AS260">
        <f>AD260 - AVERAGEIFS('Placebo Males'!AD:AD, 'Placebo Males'!B:B, B260, 'Placebo Males'!P:P, P260)</f>
        <v>-94.759999999999991</v>
      </c>
      <c r="AT260">
        <f>AE260 - AVERAGEIFS('Placebo Males'!AE:AE, 'Placebo Males'!B:B, B260, 'Placebo Males'!P:P, P260)</f>
        <v>5.9477450000000008E-2</v>
      </c>
      <c r="AU260">
        <f>AF260 - AVERAGEIFS('Placebo Males'!AF:AF, 'Placebo Males'!B:B, B260, 'Placebo Males'!P:P, P260)</f>
        <v>0.11716949999999998</v>
      </c>
    </row>
    <row r="261" spans="1:47" x14ac:dyDescent="0.25">
      <c r="A261" t="s">
        <v>1461</v>
      </c>
      <c r="B261">
        <v>1014</v>
      </c>
      <c r="C261" t="s">
        <v>102</v>
      </c>
      <c r="D261">
        <v>35</v>
      </c>
      <c r="E261">
        <v>168.5</v>
      </c>
      <c r="F261">
        <v>65.5</v>
      </c>
      <c r="G261">
        <v>102.75</v>
      </c>
      <c r="H261">
        <v>52.5</v>
      </c>
      <c r="I261" t="s">
        <v>209</v>
      </c>
      <c r="J261" t="s">
        <v>104</v>
      </c>
      <c r="K261" t="s">
        <v>210</v>
      </c>
      <c r="L261" t="s">
        <v>160</v>
      </c>
      <c r="M261" t="s">
        <v>1201</v>
      </c>
      <c r="N261">
        <v>500</v>
      </c>
      <c r="O261" t="s">
        <v>1202</v>
      </c>
      <c r="P261">
        <v>5</v>
      </c>
      <c r="Q261" t="s">
        <v>113</v>
      </c>
      <c r="R261" t="s">
        <v>1201</v>
      </c>
      <c r="S261">
        <v>1670</v>
      </c>
      <c r="T261" t="s">
        <v>1236</v>
      </c>
      <c r="U261">
        <v>935</v>
      </c>
      <c r="V261">
        <v>173</v>
      </c>
      <c r="W261">
        <v>420</v>
      </c>
      <c r="X261">
        <v>81</v>
      </c>
      <c r="Y261">
        <v>205</v>
      </c>
      <c r="Z261">
        <v>134</v>
      </c>
      <c r="AA261" t="s">
        <v>108</v>
      </c>
      <c r="AB261">
        <v>58</v>
      </c>
      <c r="AC261">
        <v>64</v>
      </c>
      <c r="AD261">
        <v>521.255</v>
      </c>
      <c r="AE261">
        <v>0.15384600000000001</v>
      </c>
      <c r="AF261">
        <v>0.52705000000000002</v>
      </c>
      <c r="AH261">
        <v>1530</v>
      </c>
      <c r="AI261">
        <v>3.4649490000000002E-3</v>
      </c>
      <c r="AJ261">
        <f t="shared" si="4"/>
        <v>0.67822329788722302</v>
      </c>
      <c r="AK261">
        <f>U261 - AVERAGEIFS('Placebo Males'!U:U, 'Placebo Males'!B:B, B261, 'Placebo Males'!P:P, P261)</f>
        <v>-65</v>
      </c>
      <c r="AL261">
        <f>V261 - AVERAGEIFS('Placebo Males'!V:V, 'Placebo Males'!B:B, B261, 'Placebo Males'!P:P, P261)</f>
        <v>-6</v>
      </c>
      <c r="AM261">
        <f>W261 - AVERAGEIFS('Placebo Males'!W:W, 'Placebo Males'!B:B, B261, 'Placebo Males'!P:P, P261)</f>
        <v>27</v>
      </c>
      <c r="AN261">
        <f>X261 - AVERAGEIFS('Placebo Males'!X:X, 'Placebo Males'!B:B, B261, 'Placebo Males'!P:P, P261)</f>
        <v>-13.666666666666671</v>
      </c>
      <c r="AO261">
        <f>Y261-AVERAGEIFS('Placebo Males'!Y:Y,'Placebo Males'!B:B,B261,'Placebo Males'!P:P,P261)</f>
        <v>4.6666666666666572</v>
      </c>
      <c r="AP261">
        <f>Z261 - AVERAGEIFS('Placebo Males'!Z:Z, 'Placebo Males'!B:B, B261, 'Placebo Males'!P:P, P261)</f>
        <v>36</v>
      </c>
      <c r="AQ261">
        <f>AB261 - AVERAGEIFS('Placebo Males'!AB:AB, 'Placebo Males'!B:B, B261, 'Placebo Males'!P:P, P261)</f>
        <v>8.3333333333333357</v>
      </c>
      <c r="AR261">
        <f>AC261 - AVERAGEIFS('Placebo Males'!AC:AC, 'Placebo Males'!B:B, B261, 'Placebo Males'!P:P, P261)</f>
        <v>20.333333333333336</v>
      </c>
      <c r="AS261">
        <f>AD261 - AVERAGEIFS('Placebo Males'!AD:AD, 'Placebo Males'!B:B, B261, 'Placebo Males'!P:P, P261)</f>
        <v>-118.06099999999992</v>
      </c>
      <c r="AT261">
        <f>AE261 - AVERAGEIFS('Placebo Males'!AE:AE, 'Placebo Males'!B:B, B261, 'Placebo Males'!P:P, P261)</f>
        <v>5.2091633333333345E-2</v>
      </c>
      <c r="AU261">
        <f>AF261 - AVERAGEIFS('Placebo Males'!AF:AF, 'Placebo Males'!B:B, B261, 'Placebo Males'!P:P, P261)</f>
        <v>8.1887666666666636E-2</v>
      </c>
    </row>
    <row r="262" spans="1:47" x14ac:dyDescent="0.25">
      <c r="A262" t="s">
        <v>1462</v>
      </c>
      <c r="B262">
        <v>1014</v>
      </c>
      <c r="C262" t="s">
        <v>102</v>
      </c>
      <c r="D262">
        <v>35</v>
      </c>
      <c r="E262">
        <v>168.5</v>
      </c>
      <c r="F262">
        <v>65.5</v>
      </c>
      <c r="G262">
        <v>102.75</v>
      </c>
      <c r="H262">
        <v>52.5</v>
      </c>
      <c r="I262" t="s">
        <v>209</v>
      </c>
      <c r="J262" t="s">
        <v>104</v>
      </c>
      <c r="K262" t="s">
        <v>210</v>
      </c>
      <c r="L262" t="s">
        <v>160</v>
      </c>
      <c r="M262" t="s">
        <v>1201</v>
      </c>
      <c r="N262">
        <v>500</v>
      </c>
      <c r="O262" t="s">
        <v>1202</v>
      </c>
      <c r="P262">
        <v>5</v>
      </c>
      <c r="Q262" t="s">
        <v>113</v>
      </c>
      <c r="R262" t="s">
        <v>1201</v>
      </c>
      <c r="S262">
        <v>1670</v>
      </c>
      <c r="T262" t="s">
        <v>1236</v>
      </c>
      <c r="U262">
        <v>875</v>
      </c>
      <c r="V262">
        <v>173</v>
      </c>
      <c r="W262">
        <v>424</v>
      </c>
      <c r="X262">
        <v>89</v>
      </c>
      <c r="Y262">
        <v>198</v>
      </c>
      <c r="Z262">
        <v>137</v>
      </c>
      <c r="AA262" t="s">
        <v>108</v>
      </c>
      <c r="AB262">
        <v>52</v>
      </c>
      <c r="AC262">
        <v>70</v>
      </c>
      <c r="AD262">
        <v>500.92099999999999</v>
      </c>
      <c r="AE262">
        <v>0.132353</v>
      </c>
      <c r="AF262">
        <v>0.52797499999999997</v>
      </c>
      <c r="AH262">
        <v>1500</v>
      </c>
      <c r="AI262">
        <v>3.397008E-3</v>
      </c>
      <c r="AJ262">
        <f t="shared" si="4"/>
        <v>0.67562480101599554</v>
      </c>
      <c r="AK262">
        <f>U262 - AVERAGEIFS('Placebo Males'!U:U, 'Placebo Males'!B:B, B262, 'Placebo Males'!P:P, P262)</f>
        <v>-125</v>
      </c>
      <c r="AL262">
        <f>V262 - AVERAGEIFS('Placebo Males'!V:V, 'Placebo Males'!B:B, B262, 'Placebo Males'!P:P, P262)</f>
        <v>-6</v>
      </c>
      <c r="AM262">
        <f>W262 - AVERAGEIFS('Placebo Males'!W:W, 'Placebo Males'!B:B, B262, 'Placebo Males'!P:P, P262)</f>
        <v>31</v>
      </c>
      <c r="AN262">
        <f>X262 - AVERAGEIFS('Placebo Males'!X:X, 'Placebo Males'!B:B, B262, 'Placebo Males'!P:P, P262)</f>
        <v>-5.6666666666666714</v>
      </c>
      <c r="AO262">
        <f>Y262-AVERAGEIFS('Placebo Males'!Y:Y,'Placebo Males'!B:B,B262,'Placebo Males'!P:P,P262)</f>
        <v>-2.3333333333333428</v>
      </c>
      <c r="AP262">
        <f>Z262 - AVERAGEIFS('Placebo Males'!Z:Z, 'Placebo Males'!B:B, B262, 'Placebo Males'!P:P, P262)</f>
        <v>39</v>
      </c>
      <c r="AQ262">
        <f>AB262 - AVERAGEIFS('Placebo Males'!AB:AB, 'Placebo Males'!B:B, B262, 'Placebo Males'!P:P, P262)</f>
        <v>2.3333333333333357</v>
      </c>
      <c r="AR262">
        <f>AC262 - AVERAGEIFS('Placebo Males'!AC:AC, 'Placebo Males'!B:B, B262, 'Placebo Males'!P:P, P262)</f>
        <v>26.333333333333336</v>
      </c>
      <c r="AS262">
        <f>AD262 - AVERAGEIFS('Placebo Males'!AD:AD, 'Placebo Males'!B:B, B262, 'Placebo Males'!P:P, P262)</f>
        <v>-138.39499999999992</v>
      </c>
      <c r="AT262">
        <f>AE262 - AVERAGEIFS('Placebo Males'!AE:AE, 'Placebo Males'!B:B, B262, 'Placebo Males'!P:P, P262)</f>
        <v>3.0598633333333333E-2</v>
      </c>
      <c r="AU262">
        <f>AF262 - AVERAGEIFS('Placebo Males'!AF:AF, 'Placebo Males'!B:B, B262, 'Placebo Males'!P:P, P262)</f>
        <v>8.281266666666659E-2</v>
      </c>
    </row>
    <row r="263" spans="1:47" x14ac:dyDescent="0.25">
      <c r="A263" t="s">
        <v>1463</v>
      </c>
      <c r="B263">
        <v>1014</v>
      </c>
      <c r="C263" t="s">
        <v>102</v>
      </c>
      <c r="D263">
        <v>35</v>
      </c>
      <c r="E263">
        <v>168.5</v>
      </c>
      <c r="F263">
        <v>65.5</v>
      </c>
      <c r="G263">
        <v>102.75</v>
      </c>
      <c r="H263">
        <v>52.5</v>
      </c>
      <c r="I263" t="s">
        <v>209</v>
      </c>
      <c r="J263" t="s">
        <v>104</v>
      </c>
      <c r="K263" t="s">
        <v>210</v>
      </c>
      <c r="L263" t="s">
        <v>160</v>
      </c>
      <c r="M263" t="s">
        <v>1201</v>
      </c>
      <c r="N263">
        <v>500</v>
      </c>
      <c r="O263" t="s">
        <v>1202</v>
      </c>
      <c r="P263">
        <v>5</v>
      </c>
      <c r="Q263" t="s">
        <v>113</v>
      </c>
      <c r="R263" t="s">
        <v>1201</v>
      </c>
      <c r="S263">
        <v>1670</v>
      </c>
      <c r="T263" t="s">
        <v>1236</v>
      </c>
      <c r="U263">
        <v>876</v>
      </c>
      <c r="V263">
        <v>178</v>
      </c>
      <c r="W263">
        <v>417</v>
      </c>
      <c r="X263">
        <v>90</v>
      </c>
      <c r="Y263">
        <v>189</v>
      </c>
      <c r="Z263">
        <v>138</v>
      </c>
      <c r="AA263" t="s">
        <v>108</v>
      </c>
      <c r="AB263">
        <v>52</v>
      </c>
      <c r="AC263">
        <v>67</v>
      </c>
      <c r="AD263">
        <v>490.27300000000002</v>
      </c>
      <c r="AE263" t="s">
        <v>108</v>
      </c>
      <c r="AF263" t="s">
        <v>108</v>
      </c>
      <c r="AH263">
        <v>1500</v>
      </c>
      <c r="AI263">
        <v>3.397008E-3</v>
      </c>
      <c r="AJ263">
        <f t="shared" si="4"/>
        <v>0.67562480101599554</v>
      </c>
      <c r="AK263">
        <f>U263 - AVERAGEIFS('Placebo Males'!U:U, 'Placebo Males'!B:B, B263, 'Placebo Males'!P:P, P263)</f>
        <v>-124</v>
      </c>
      <c r="AL263">
        <f>V263 - AVERAGEIFS('Placebo Males'!V:V, 'Placebo Males'!B:B, B263, 'Placebo Males'!P:P, P263)</f>
        <v>-1</v>
      </c>
      <c r="AM263">
        <f>W263 - AVERAGEIFS('Placebo Males'!W:W, 'Placebo Males'!B:B, B263, 'Placebo Males'!P:P, P263)</f>
        <v>24</v>
      </c>
      <c r="AN263">
        <f>X263 - AVERAGEIFS('Placebo Males'!X:X, 'Placebo Males'!B:B, B263, 'Placebo Males'!P:P, P263)</f>
        <v>-4.6666666666666714</v>
      </c>
      <c r="AO263">
        <f>Y263-AVERAGEIFS('Placebo Males'!Y:Y,'Placebo Males'!B:B,B263,'Placebo Males'!P:P,P263)</f>
        <v>-11.333333333333343</v>
      </c>
      <c r="AP263">
        <f>Z263 - AVERAGEIFS('Placebo Males'!Z:Z, 'Placebo Males'!B:B, B263, 'Placebo Males'!P:P, P263)</f>
        <v>40</v>
      </c>
      <c r="AQ263">
        <f>AB263 - AVERAGEIFS('Placebo Males'!AB:AB, 'Placebo Males'!B:B, B263, 'Placebo Males'!P:P, P263)</f>
        <v>2.3333333333333357</v>
      </c>
      <c r="AR263">
        <f>AC263 - AVERAGEIFS('Placebo Males'!AC:AC, 'Placebo Males'!B:B, B263, 'Placebo Males'!P:P, P263)</f>
        <v>23.333333333333336</v>
      </c>
      <c r="AS263">
        <f>AD263 - AVERAGEIFS('Placebo Males'!AD:AD, 'Placebo Males'!B:B, B263, 'Placebo Males'!P:P, P263)</f>
        <v>-149.04299999999989</v>
      </c>
      <c r="AT263" t="e">
        <f>AE263 - AVERAGEIFS('Placebo Males'!AE:AE, 'Placebo Males'!B:B, B263, 'Placebo Males'!P:P, P263)</f>
        <v>#VALUE!</v>
      </c>
      <c r="AU263" t="e">
        <f>AF263 - AVERAGEIFS('Placebo Males'!AF:AF, 'Placebo Males'!B:B, B263, 'Placebo Males'!P:P, P263)</f>
        <v>#VALUE!</v>
      </c>
    </row>
    <row r="264" spans="1:47" x14ac:dyDescent="0.25">
      <c r="A264" t="s">
        <v>1464</v>
      </c>
      <c r="B264">
        <v>1016</v>
      </c>
      <c r="C264" t="s">
        <v>102</v>
      </c>
      <c r="D264">
        <v>25</v>
      </c>
      <c r="E264">
        <v>177.5</v>
      </c>
      <c r="F264">
        <v>78.099999999999994</v>
      </c>
      <c r="G264">
        <v>115.25</v>
      </c>
      <c r="H264">
        <v>59</v>
      </c>
      <c r="I264" t="s">
        <v>103</v>
      </c>
      <c r="J264" t="s">
        <v>104</v>
      </c>
      <c r="K264" t="s">
        <v>310</v>
      </c>
      <c r="L264" t="s">
        <v>460</v>
      </c>
      <c r="M264" t="s">
        <v>1201</v>
      </c>
      <c r="N264">
        <v>500</v>
      </c>
      <c r="O264" t="s">
        <v>1202</v>
      </c>
      <c r="P264">
        <v>1</v>
      </c>
      <c r="Q264" t="s">
        <v>113</v>
      </c>
      <c r="R264" t="s">
        <v>1201</v>
      </c>
      <c r="S264">
        <v>1660</v>
      </c>
      <c r="T264" t="s">
        <v>1236</v>
      </c>
      <c r="U264">
        <v>1165</v>
      </c>
      <c r="V264">
        <v>157</v>
      </c>
      <c r="W264">
        <v>406</v>
      </c>
      <c r="X264">
        <v>108</v>
      </c>
      <c r="Y264">
        <v>208</v>
      </c>
      <c r="Z264">
        <v>90</v>
      </c>
      <c r="AA264" t="s">
        <v>108</v>
      </c>
      <c r="AB264">
        <v>49</v>
      </c>
      <c r="AC264">
        <v>34</v>
      </c>
      <c r="AD264">
        <v>720.43700000000001</v>
      </c>
      <c r="AE264">
        <v>0.103448</v>
      </c>
      <c r="AF264">
        <v>0.44315700000000002</v>
      </c>
      <c r="AH264">
        <v>1500</v>
      </c>
      <c r="AI264">
        <v>3.397008E-3</v>
      </c>
      <c r="AJ264">
        <f t="shared" si="4"/>
        <v>0.67562480101599554</v>
      </c>
      <c r="AK264">
        <f>U264 - AVERAGEIFS('Placebo Males'!U:U, 'Placebo Males'!B:B, B264, 'Placebo Males'!P:P, P264)</f>
        <v>64</v>
      </c>
      <c r="AL264">
        <f>V264 - AVERAGEIFS('Placebo Males'!V:V, 'Placebo Males'!B:B, B264, 'Placebo Males'!P:P, P264)</f>
        <v>0.33333333333334281</v>
      </c>
      <c r="AM264">
        <f>W264 - AVERAGEIFS('Placebo Males'!W:W, 'Placebo Males'!B:B, B264, 'Placebo Males'!P:P, P264)</f>
        <v>37.666666666666686</v>
      </c>
      <c r="AN264">
        <f>X264 - AVERAGEIFS('Placebo Males'!X:X, 'Placebo Males'!B:B, B264, 'Placebo Males'!P:P, P264)</f>
        <v>5</v>
      </c>
      <c r="AO264">
        <f>Y264-AVERAGEIFS('Placebo Males'!Y:Y,'Placebo Males'!B:B,B264,'Placebo Males'!P:P,P264)</f>
        <v>22</v>
      </c>
      <c r="AP264">
        <f>Z264 - AVERAGEIFS('Placebo Males'!Z:Z, 'Placebo Males'!B:B, B264, 'Placebo Males'!P:P, P264)</f>
        <v>10.666666666666671</v>
      </c>
      <c r="AQ264">
        <f>AB264 - AVERAGEIFS('Placebo Males'!AB:AB, 'Placebo Males'!B:B, B264, 'Placebo Males'!P:P, P264)</f>
        <v>6.6666666666666643</v>
      </c>
      <c r="AR264">
        <f>AC264 - AVERAGEIFS('Placebo Males'!AC:AC, 'Placebo Males'!B:B, B264, 'Placebo Males'!P:P, P264)</f>
        <v>4.3333333333333321</v>
      </c>
      <c r="AS264">
        <f>AD264 - AVERAGEIFS('Placebo Males'!AD:AD, 'Placebo Males'!B:B, B264, 'Placebo Males'!P:P, P264)</f>
        <v>15.109333333333325</v>
      </c>
      <c r="AT264">
        <f>AE264 - AVERAGEIFS('Placebo Males'!AE:AE, 'Placebo Males'!B:B, B264, 'Placebo Males'!P:P, P264)</f>
        <v>4.835833333333333E-2</v>
      </c>
      <c r="AU264">
        <f>AF264 - AVERAGEIFS('Placebo Males'!AF:AF, 'Placebo Males'!B:B, B264, 'Placebo Males'!P:P, P264)</f>
        <v>8.7461666666666715E-2</v>
      </c>
    </row>
    <row r="265" spans="1:47" x14ac:dyDescent="0.25">
      <c r="A265" t="s">
        <v>1465</v>
      </c>
      <c r="B265">
        <v>1016</v>
      </c>
      <c r="C265" t="s">
        <v>102</v>
      </c>
      <c r="D265">
        <v>25</v>
      </c>
      <c r="E265">
        <v>177.5</v>
      </c>
      <c r="F265">
        <v>78.099999999999994</v>
      </c>
      <c r="G265">
        <v>115.25</v>
      </c>
      <c r="H265">
        <v>59</v>
      </c>
      <c r="I265" t="s">
        <v>103</v>
      </c>
      <c r="J265" t="s">
        <v>104</v>
      </c>
      <c r="K265" t="s">
        <v>310</v>
      </c>
      <c r="L265" t="s">
        <v>460</v>
      </c>
      <c r="M265" t="s">
        <v>1201</v>
      </c>
      <c r="N265">
        <v>500</v>
      </c>
      <c r="O265" t="s">
        <v>1202</v>
      </c>
      <c r="P265">
        <v>1</v>
      </c>
      <c r="Q265" t="s">
        <v>113</v>
      </c>
      <c r="R265" t="s">
        <v>1201</v>
      </c>
      <c r="S265">
        <v>1660</v>
      </c>
      <c r="T265" t="s">
        <v>1236</v>
      </c>
      <c r="U265">
        <v>1153</v>
      </c>
      <c r="V265">
        <v>165</v>
      </c>
      <c r="W265">
        <v>403</v>
      </c>
      <c r="X265">
        <v>103</v>
      </c>
      <c r="Y265">
        <v>210</v>
      </c>
      <c r="Z265">
        <v>90</v>
      </c>
      <c r="AA265" t="s">
        <v>108</v>
      </c>
      <c r="AB265">
        <v>46</v>
      </c>
      <c r="AC265">
        <v>35</v>
      </c>
      <c r="AD265">
        <v>729.71299999999997</v>
      </c>
      <c r="AE265">
        <v>6.8965499999999999E-2</v>
      </c>
      <c r="AF265">
        <v>0.44182199999999999</v>
      </c>
      <c r="AH265">
        <v>1500</v>
      </c>
      <c r="AI265">
        <v>3.397008E-3</v>
      </c>
      <c r="AJ265">
        <f t="shared" si="4"/>
        <v>0.67562480101599554</v>
      </c>
      <c r="AK265">
        <f>U265 - AVERAGEIFS('Placebo Males'!U:U, 'Placebo Males'!B:B, B265, 'Placebo Males'!P:P, P265)</f>
        <v>52</v>
      </c>
      <c r="AL265">
        <f>V265 - AVERAGEIFS('Placebo Males'!V:V, 'Placebo Males'!B:B, B265, 'Placebo Males'!P:P, P265)</f>
        <v>8.3333333333333428</v>
      </c>
      <c r="AM265">
        <f>W265 - AVERAGEIFS('Placebo Males'!W:W, 'Placebo Males'!B:B, B265, 'Placebo Males'!P:P, P265)</f>
        <v>34.666666666666686</v>
      </c>
      <c r="AN265">
        <f>X265 - AVERAGEIFS('Placebo Males'!X:X, 'Placebo Males'!B:B, B265, 'Placebo Males'!P:P, P265)</f>
        <v>0</v>
      </c>
      <c r="AO265">
        <f>Y265-AVERAGEIFS('Placebo Males'!Y:Y,'Placebo Males'!B:B,B265,'Placebo Males'!P:P,P265)</f>
        <v>24</v>
      </c>
      <c r="AP265">
        <f>Z265 - AVERAGEIFS('Placebo Males'!Z:Z, 'Placebo Males'!B:B, B265, 'Placebo Males'!P:P, P265)</f>
        <v>10.666666666666671</v>
      </c>
      <c r="AQ265">
        <f>AB265 - AVERAGEIFS('Placebo Males'!AB:AB, 'Placebo Males'!B:B, B265, 'Placebo Males'!P:P, P265)</f>
        <v>3.6666666666666643</v>
      </c>
      <c r="AR265">
        <f>AC265 - AVERAGEIFS('Placebo Males'!AC:AC, 'Placebo Males'!B:B, B265, 'Placebo Males'!P:P, P265)</f>
        <v>5.3333333333333321</v>
      </c>
      <c r="AS265">
        <f>AD265 - AVERAGEIFS('Placebo Males'!AD:AD, 'Placebo Males'!B:B, B265, 'Placebo Males'!P:P, P265)</f>
        <v>24.385333333333278</v>
      </c>
      <c r="AT265">
        <f>AE265 - AVERAGEIFS('Placebo Males'!AE:AE, 'Placebo Males'!B:B, B265, 'Placebo Males'!P:P, P265)</f>
        <v>1.387583333333333E-2</v>
      </c>
      <c r="AU265">
        <f>AF265 - AVERAGEIFS('Placebo Males'!AF:AF, 'Placebo Males'!B:B, B265, 'Placebo Males'!P:P, P265)</f>
        <v>8.6126666666666685E-2</v>
      </c>
    </row>
    <row r="266" spans="1:47" x14ac:dyDescent="0.25">
      <c r="A266" t="s">
        <v>1466</v>
      </c>
      <c r="B266">
        <v>1016</v>
      </c>
      <c r="C266" t="s">
        <v>102</v>
      </c>
      <c r="D266">
        <v>25</v>
      </c>
      <c r="E266">
        <v>177.5</v>
      </c>
      <c r="F266">
        <v>78.099999999999994</v>
      </c>
      <c r="G266">
        <v>115.25</v>
      </c>
      <c r="H266">
        <v>59</v>
      </c>
      <c r="I266" t="s">
        <v>103</v>
      </c>
      <c r="J266" t="s">
        <v>104</v>
      </c>
      <c r="K266" t="s">
        <v>310</v>
      </c>
      <c r="L266" t="s">
        <v>460</v>
      </c>
      <c r="M266" t="s">
        <v>1201</v>
      </c>
      <c r="N266">
        <v>500</v>
      </c>
      <c r="O266" t="s">
        <v>1202</v>
      </c>
      <c r="P266">
        <v>1</v>
      </c>
      <c r="Q266" t="s">
        <v>113</v>
      </c>
      <c r="R266" t="s">
        <v>1201</v>
      </c>
      <c r="S266">
        <v>1660</v>
      </c>
      <c r="T266" t="s">
        <v>1236</v>
      </c>
      <c r="U266">
        <v>1262</v>
      </c>
      <c r="V266">
        <v>165</v>
      </c>
      <c r="W266">
        <v>406</v>
      </c>
      <c r="X266">
        <v>106</v>
      </c>
      <c r="Y266">
        <v>211</v>
      </c>
      <c r="Z266">
        <v>89</v>
      </c>
      <c r="AA266" t="s">
        <v>108</v>
      </c>
      <c r="AB266">
        <v>48</v>
      </c>
      <c r="AC266">
        <v>33</v>
      </c>
      <c r="AD266">
        <v>765.29899999999998</v>
      </c>
      <c r="AE266">
        <v>6.6666699999999995E-2</v>
      </c>
      <c r="AF266">
        <v>0.44981599999999999</v>
      </c>
      <c r="AH266">
        <v>1500</v>
      </c>
      <c r="AI266">
        <v>3.397008E-3</v>
      </c>
      <c r="AJ266">
        <f t="shared" si="4"/>
        <v>0.67562480101599554</v>
      </c>
      <c r="AK266">
        <f>U266 - AVERAGEIFS('Placebo Males'!U:U, 'Placebo Males'!B:B, B266, 'Placebo Males'!P:P, P266)</f>
        <v>161</v>
      </c>
      <c r="AL266">
        <f>V266 - AVERAGEIFS('Placebo Males'!V:V, 'Placebo Males'!B:B, B266, 'Placebo Males'!P:P, P266)</f>
        <v>8.3333333333333428</v>
      </c>
      <c r="AM266">
        <f>W266 - AVERAGEIFS('Placebo Males'!W:W, 'Placebo Males'!B:B, B266, 'Placebo Males'!P:P, P266)</f>
        <v>37.666666666666686</v>
      </c>
      <c r="AN266">
        <f>X266 - AVERAGEIFS('Placebo Males'!X:X, 'Placebo Males'!B:B, B266, 'Placebo Males'!P:P, P266)</f>
        <v>3</v>
      </c>
      <c r="AO266">
        <f>Y266-AVERAGEIFS('Placebo Males'!Y:Y,'Placebo Males'!B:B,B266,'Placebo Males'!P:P,P266)</f>
        <v>25</v>
      </c>
      <c r="AP266">
        <f>Z266 - AVERAGEIFS('Placebo Males'!Z:Z, 'Placebo Males'!B:B, B266, 'Placebo Males'!P:P, P266)</f>
        <v>9.6666666666666714</v>
      </c>
      <c r="AQ266">
        <f>AB266 - AVERAGEIFS('Placebo Males'!AB:AB, 'Placebo Males'!B:B, B266, 'Placebo Males'!P:P, P266)</f>
        <v>5.6666666666666643</v>
      </c>
      <c r="AR266">
        <f>AC266 - AVERAGEIFS('Placebo Males'!AC:AC, 'Placebo Males'!B:B, B266, 'Placebo Males'!P:P, P266)</f>
        <v>3.3333333333333321</v>
      </c>
      <c r="AS266">
        <f>AD266 - AVERAGEIFS('Placebo Males'!AD:AD, 'Placebo Males'!B:B, B266, 'Placebo Males'!P:P, P266)</f>
        <v>59.971333333333291</v>
      </c>
      <c r="AT266">
        <f>AE266 - AVERAGEIFS('Placebo Males'!AE:AE, 'Placebo Males'!B:B, B266, 'Placebo Males'!P:P, P266)</f>
        <v>1.1577033333333327E-2</v>
      </c>
      <c r="AU266">
        <f>AF266 - AVERAGEIFS('Placebo Males'!AF:AF, 'Placebo Males'!B:B, B266, 'Placebo Males'!P:P, P266)</f>
        <v>9.4120666666666686E-2</v>
      </c>
    </row>
    <row r="267" spans="1:47" x14ac:dyDescent="0.25">
      <c r="A267" t="s">
        <v>1467</v>
      </c>
      <c r="B267">
        <v>1019</v>
      </c>
      <c r="C267" t="s">
        <v>102</v>
      </c>
      <c r="D267">
        <v>26</v>
      </c>
      <c r="E267">
        <v>176</v>
      </c>
      <c r="F267">
        <v>81.3</v>
      </c>
      <c r="G267">
        <v>109</v>
      </c>
      <c r="H267">
        <v>54.75</v>
      </c>
      <c r="I267" t="s">
        <v>458</v>
      </c>
      <c r="J267" t="s">
        <v>104</v>
      </c>
      <c r="K267" t="s">
        <v>459</v>
      </c>
      <c r="L267" t="s">
        <v>311</v>
      </c>
      <c r="M267" t="s">
        <v>1201</v>
      </c>
      <c r="N267">
        <v>500</v>
      </c>
      <c r="O267" t="s">
        <v>1202</v>
      </c>
      <c r="P267">
        <v>1.5</v>
      </c>
      <c r="Q267" t="s">
        <v>113</v>
      </c>
      <c r="R267" t="s">
        <v>1201</v>
      </c>
      <c r="S267">
        <v>1630</v>
      </c>
      <c r="T267" t="s">
        <v>1236</v>
      </c>
      <c r="U267">
        <v>1282</v>
      </c>
      <c r="V267">
        <v>177</v>
      </c>
      <c r="W267">
        <v>492</v>
      </c>
      <c r="X267">
        <v>104</v>
      </c>
      <c r="Y267">
        <v>292</v>
      </c>
      <c r="Z267">
        <v>96</v>
      </c>
      <c r="AA267" t="s">
        <v>108</v>
      </c>
      <c r="AB267">
        <v>56</v>
      </c>
      <c r="AC267">
        <v>34</v>
      </c>
      <c r="AD267">
        <v>738.26599999999996</v>
      </c>
      <c r="AE267">
        <v>7.5471700000000003E-2</v>
      </c>
      <c r="AF267">
        <v>0.54993499999999995</v>
      </c>
      <c r="AH267">
        <v>1500</v>
      </c>
      <c r="AI267">
        <v>3.397008E-3</v>
      </c>
      <c r="AJ267">
        <f t="shared" si="4"/>
        <v>0.67562480101599554</v>
      </c>
      <c r="AK267">
        <f>U267 - AVERAGEIFS('Placebo Males'!U:U, 'Placebo Males'!B:B, B267, 'Placebo Males'!P:P, P267)</f>
        <v>52</v>
      </c>
      <c r="AL267">
        <f>V267 - AVERAGEIFS('Placebo Males'!V:V, 'Placebo Males'!B:B, B267, 'Placebo Males'!P:P, P267)</f>
        <v>-6.3333333333333428</v>
      </c>
      <c r="AM267">
        <f>W267 - AVERAGEIFS('Placebo Males'!W:W, 'Placebo Males'!B:B, B267, 'Placebo Males'!P:P, P267)</f>
        <v>95.666666666666686</v>
      </c>
      <c r="AN267">
        <f>X267 - AVERAGEIFS('Placebo Males'!X:X, 'Placebo Males'!B:B, B267, 'Placebo Males'!P:P, P267)</f>
        <v>8.6666666666666714</v>
      </c>
      <c r="AO267">
        <f>Y267-AVERAGEIFS('Placebo Males'!Y:Y,'Placebo Males'!B:B,B267,'Placebo Males'!P:P,P267)</f>
        <v>58</v>
      </c>
      <c r="AP267">
        <f>Z267 - AVERAGEIFS('Placebo Males'!Z:Z, 'Placebo Males'!B:B, B267, 'Placebo Males'!P:P, P267)</f>
        <v>29</v>
      </c>
      <c r="AQ267">
        <f>AB267 - AVERAGEIFS('Placebo Males'!AB:AB, 'Placebo Males'!B:B, B267, 'Placebo Males'!P:P, P267)</f>
        <v>12.666666666666664</v>
      </c>
      <c r="AR267">
        <f>AC267 - AVERAGEIFS('Placebo Males'!AC:AC, 'Placebo Males'!B:B, B267, 'Placebo Males'!P:P, P267)</f>
        <v>5.3333333333333321</v>
      </c>
      <c r="AS267">
        <f>AD267 - AVERAGEIFS('Placebo Males'!AD:AD, 'Placebo Males'!B:B, B267, 'Placebo Males'!P:P, P267)</f>
        <v>-62.208000000000084</v>
      </c>
      <c r="AT267">
        <f>AE267 - AVERAGEIFS('Placebo Males'!AE:AE, 'Placebo Males'!B:B, B267, 'Placebo Males'!P:P, P267)</f>
        <v>7.2209666666666755E-3</v>
      </c>
      <c r="AU267">
        <f>AF267 - AVERAGEIFS('Placebo Males'!AF:AF, 'Placebo Males'!B:B, B267, 'Placebo Males'!P:P, P267)</f>
        <v>0.14336233333333331</v>
      </c>
    </row>
    <row r="268" spans="1:47" x14ac:dyDescent="0.25">
      <c r="A268" t="s">
        <v>1468</v>
      </c>
      <c r="B268">
        <v>1019</v>
      </c>
      <c r="C268" t="s">
        <v>102</v>
      </c>
      <c r="D268">
        <v>26</v>
      </c>
      <c r="E268">
        <v>176</v>
      </c>
      <c r="F268">
        <v>81.3</v>
      </c>
      <c r="G268">
        <v>109</v>
      </c>
      <c r="H268">
        <v>54.75</v>
      </c>
      <c r="I268" t="s">
        <v>458</v>
      </c>
      <c r="J268" t="s">
        <v>104</v>
      </c>
      <c r="K268" t="s">
        <v>459</v>
      </c>
      <c r="L268" t="s">
        <v>311</v>
      </c>
      <c r="M268" t="s">
        <v>1201</v>
      </c>
      <c r="N268">
        <v>500</v>
      </c>
      <c r="O268" t="s">
        <v>1202</v>
      </c>
      <c r="P268">
        <v>1.5</v>
      </c>
      <c r="Q268" t="s">
        <v>113</v>
      </c>
      <c r="R268" t="s">
        <v>1201</v>
      </c>
      <c r="S268">
        <v>1630</v>
      </c>
      <c r="T268" t="s">
        <v>1236</v>
      </c>
      <c r="U268">
        <v>1315</v>
      </c>
      <c r="V268">
        <v>183</v>
      </c>
      <c r="W268">
        <v>489</v>
      </c>
      <c r="X268">
        <v>100</v>
      </c>
      <c r="Y268">
        <v>297</v>
      </c>
      <c r="Z268">
        <v>92</v>
      </c>
      <c r="AA268" t="s">
        <v>108</v>
      </c>
      <c r="AB268">
        <v>55</v>
      </c>
      <c r="AC268">
        <v>35</v>
      </c>
      <c r="AD268">
        <v>756.8</v>
      </c>
      <c r="AE268">
        <v>5.7692300000000002E-2</v>
      </c>
      <c r="AF268">
        <v>0.54671599999999998</v>
      </c>
      <c r="AH268">
        <v>1500</v>
      </c>
      <c r="AI268">
        <v>3.397008E-3</v>
      </c>
      <c r="AJ268">
        <f t="shared" si="4"/>
        <v>0.67562480101599554</v>
      </c>
      <c r="AK268">
        <f>U268 - AVERAGEIFS('Placebo Males'!U:U, 'Placebo Males'!B:B, B268, 'Placebo Males'!P:P, P268)</f>
        <v>85</v>
      </c>
      <c r="AL268">
        <f>V268 - AVERAGEIFS('Placebo Males'!V:V, 'Placebo Males'!B:B, B268, 'Placebo Males'!P:P, P268)</f>
        <v>-0.33333333333334281</v>
      </c>
      <c r="AM268">
        <f>W268 - AVERAGEIFS('Placebo Males'!W:W, 'Placebo Males'!B:B, B268, 'Placebo Males'!P:P, P268)</f>
        <v>92.666666666666686</v>
      </c>
      <c r="AN268">
        <f>X268 - AVERAGEIFS('Placebo Males'!X:X, 'Placebo Males'!B:B, B268, 'Placebo Males'!P:P, P268)</f>
        <v>4.6666666666666714</v>
      </c>
      <c r="AO268">
        <f>Y268-AVERAGEIFS('Placebo Males'!Y:Y,'Placebo Males'!B:B,B268,'Placebo Males'!P:P,P268)</f>
        <v>63</v>
      </c>
      <c r="AP268">
        <f>Z268 - AVERAGEIFS('Placebo Males'!Z:Z, 'Placebo Males'!B:B, B268, 'Placebo Males'!P:P, P268)</f>
        <v>25</v>
      </c>
      <c r="AQ268">
        <f>AB268 - AVERAGEIFS('Placebo Males'!AB:AB, 'Placebo Males'!B:B, B268, 'Placebo Males'!P:P, P268)</f>
        <v>11.666666666666664</v>
      </c>
      <c r="AR268">
        <f>AC268 - AVERAGEIFS('Placebo Males'!AC:AC, 'Placebo Males'!B:B, B268, 'Placebo Males'!P:P, P268)</f>
        <v>6.3333333333333321</v>
      </c>
      <c r="AS268">
        <f>AD268 - AVERAGEIFS('Placebo Males'!AD:AD, 'Placebo Males'!B:B, B268, 'Placebo Males'!P:P, P268)</f>
        <v>-43.674000000000092</v>
      </c>
      <c r="AT268">
        <f>AE268 - AVERAGEIFS('Placebo Males'!AE:AE, 'Placebo Males'!B:B, B268, 'Placebo Males'!P:P, P268)</f>
        <v>-1.0558433333333325E-2</v>
      </c>
      <c r="AU268">
        <f>AF268 - AVERAGEIFS('Placebo Males'!AF:AF, 'Placebo Males'!B:B, B268, 'Placebo Males'!P:P, P268)</f>
        <v>0.14014333333333334</v>
      </c>
    </row>
    <row r="269" spans="1:47" x14ac:dyDescent="0.25">
      <c r="A269" t="s">
        <v>1469</v>
      </c>
      <c r="B269">
        <v>1019</v>
      </c>
      <c r="C269" t="s">
        <v>102</v>
      </c>
      <c r="D269">
        <v>26</v>
      </c>
      <c r="E269">
        <v>176</v>
      </c>
      <c r="F269">
        <v>81.3</v>
      </c>
      <c r="G269">
        <v>109</v>
      </c>
      <c r="H269">
        <v>54.75</v>
      </c>
      <c r="I269" t="s">
        <v>458</v>
      </c>
      <c r="J269" t="s">
        <v>104</v>
      </c>
      <c r="K269" t="s">
        <v>459</v>
      </c>
      <c r="L269" t="s">
        <v>311</v>
      </c>
      <c r="M269" t="s">
        <v>1201</v>
      </c>
      <c r="N269">
        <v>500</v>
      </c>
      <c r="O269" t="s">
        <v>1202</v>
      </c>
      <c r="P269">
        <v>1.5</v>
      </c>
      <c r="Q269" t="s">
        <v>113</v>
      </c>
      <c r="R269" t="s">
        <v>1201</v>
      </c>
      <c r="S269">
        <v>1630</v>
      </c>
      <c r="T269" t="s">
        <v>1236</v>
      </c>
      <c r="U269">
        <v>1236</v>
      </c>
      <c r="V269">
        <v>177</v>
      </c>
      <c r="W269">
        <v>490</v>
      </c>
      <c r="X269">
        <v>103</v>
      </c>
      <c r="Y269">
        <v>293</v>
      </c>
      <c r="Z269">
        <v>94</v>
      </c>
      <c r="AA269" t="s">
        <v>108</v>
      </c>
      <c r="AB269">
        <v>53</v>
      </c>
      <c r="AC269">
        <v>37</v>
      </c>
      <c r="AD269">
        <v>752.66200000000003</v>
      </c>
      <c r="AE269">
        <v>7.5471700000000003E-2</v>
      </c>
      <c r="AF269">
        <v>0.55463899999999999</v>
      </c>
      <c r="AH269">
        <v>1500</v>
      </c>
      <c r="AI269">
        <v>3.397008E-3</v>
      </c>
      <c r="AJ269">
        <f t="shared" si="4"/>
        <v>0.67562480101599554</v>
      </c>
      <c r="AK269">
        <f>U269 - AVERAGEIFS('Placebo Males'!U:U, 'Placebo Males'!B:B, B269, 'Placebo Males'!P:P, P269)</f>
        <v>6</v>
      </c>
      <c r="AL269">
        <f>V269 - AVERAGEIFS('Placebo Males'!V:V, 'Placebo Males'!B:B, B269, 'Placebo Males'!P:P, P269)</f>
        <v>-6.3333333333333428</v>
      </c>
      <c r="AM269">
        <f>W269 - AVERAGEIFS('Placebo Males'!W:W, 'Placebo Males'!B:B, B269, 'Placebo Males'!P:P, P269)</f>
        <v>93.666666666666686</v>
      </c>
      <c r="AN269">
        <f>X269 - AVERAGEIFS('Placebo Males'!X:X, 'Placebo Males'!B:B, B269, 'Placebo Males'!P:P, P269)</f>
        <v>7.6666666666666714</v>
      </c>
      <c r="AO269">
        <f>Y269-AVERAGEIFS('Placebo Males'!Y:Y,'Placebo Males'!B:B,B269,'Placebo Males'!P:P,P269)</f>
        <v>59</v>
      </c>
      <c r="AP269">
        <f>Z269 - AVERAGEIFS('Placebo Males'!Z:Z, 'Placebo Males'!B:B, B269, 'Placebo Males'!P:P, P269)</f>
        <v>27</v>
      </c>
      <c r="AQ269">
        <f>AB269 - AVERAGEIFS('Placebo Males'!AB:AB, 'Placebo Males'!B:B, B269, 'Placebo Males'!P:P, P269)</f>
        <v>9.6666666666666643</v>
      </c>
      <c r="AR269">
        <f>AC269 - AVERAGEIFS('Placebo Males'!AC:AC, 'Placebo Males'!B:B, B269, 'Placebo Males'!P:P, P269)</f>
        <v>8.3333333333333321</v>
      </c>
      <c r="AS269">
        <f>AD269 - AVERAGEIFS('Placebo Males'!AD:AD, 'Placebo Males'!B:B, B269, 'Placebo Males'!P:P, P269)</f>
        <v>-47.812000000000012</v>
      </c>
      <c r="AT269">
        <f>AE269 - AVERAGEIFS('Placebo Males'!AE:AE, 'Placebo Males'!B:B, B269, 'Placebo Males'!P:P, P269)</f>
        <v>7.2209666666666755E-3</v>
      </c>
      <c r="AU269">
        <f>AF269 - AVERAGEIFS('Placebo Males'!AF:AF, 'Placebo Males'!B:B, B269, 'Placebo Males'!P:P, P269)</f>
        <v>0.14806633333333336</v>
      </c>
    </row>
    <row r="270" spans="1:47" x14ac:dyDescent="0.25">
      <c r="A270" t="s">
        <v>1470</v>
      </c>
      <c r="B270">
        <v>1016</v>
      </c>
      <c r="C270" t="s">
        <v>102</v>
      </c>
      <c r="D270">
        <v>25</v>
      </c>
      <c r="E270">
        <v>177.5</v>
      </c>
      <c r="F270">
        <v>78.099999999999994</v>
      </c>
      <c r="G270">
        <v>115.25</v>
      </c>
      <c r="H270">
        <v>59</v>
      </c>
      <c r="I270" t="s">
        <v>103</v>
      </c>
      <c r="J270" t="s">
        <v>104</v>
      </c>
      <c r="K270" t="s">
        <v>310</v>
      </c>
      <c r="L270" t="s">
        <v>460</v>
      </c>
      <c r="M270" t="s">
        <v>1201</v>
      </c>
      <c r="N270">
        <v>500</v>
      </c>
      <c r="O270" t="s">
        <v>1202</v>
      </c>
      <c r="P270">
        <v>6</v>
      </c>
      <c r="Q270" t="s">
        <v>113</v>
      </c>
      <c r="R270" t="s">
        <v>1201</v>
      </c>
      <c r="S270">
        <v>1620</v>
      </c>
      <c r="T270" t="s">
        <v>1236</v>
      </c>
      <c r="U270">
        <v>1025</v>
      </c>
      <c r="V270">
        <v>150</v>
      </c>
      <c r="W270">
        <v>399</v>
      </c>
      <c r="X270">
        <v>105</v>
      </c>
      <c r="Y270">
        <v>195</v>
      </c>
      <c r="Z270">
        <v>99</v>
      </c>
      <c r="AA270" t="s">
        <v>108</v>
      </c>
      <c r="AB270">
        <v>47</v>
      </c>
      <c r="AC270">
        <v>43</v>
      </c>
      <c r="AD270">
        <v>543.85</v>
      </c>
      <c r="AE270">
        <v>8.06452E-2</v>
      </c>
      <c r="AF270">
        <v>0.44690800000000003</v>
      </c>
      <c r="AH270">
        <v>1500</v>
      </c>
      <c r="AI270">
        <v>3.397008E-3</v>
      </c>
      <c r="AJ270">
        <f t="shared" si="4"/>
        <v>0.67562480101599554</v>
      </c>
      <c r="AK270">
        <f>U270 - AVERAGEIFS('Placebo Males'!U:U, 'Placebo Males'!B:B, B270, 'Placebo Males'!P:P, P270)</f>
        <v>48.666666666666629</v>
      </c>
      <c r="AL270">
        <f>V270 - AVERAGEIFS('Placebo Males'!V:V, 'Placebo Males'!B:B, B270, 'Placebo Males'!P:P, P270)</f>
        <v>-2.3333333333333428</v>
      </c>
      <c r="AM270">
        <f>W270 - AVERAGEIFS('Placebo Males'!W:W, 'Placebo Males'!B:B, B270, 'Placebo Males'!P:P, P270)</f>
        <v>43.666666666666686</v>
      </c>
      <c r="AN270">
        <f>X270 - AVERAGEIFS('Placebo Males'!X:X, 'Placebo Males'!B:B, B270, 'Placebo Males'!P:P, P270)</f>
        <v>10.666666666666671</v>
      </c>
      <c r="AO270">
        <f>Y270-AVERAGEIFS('Placebo Males'!Y:Y,'Placebo Males'!B:B,B270,'Placebo Males'!P:P,P270)</f>
        <v>8.3333333333333428</v>
      </c>
      <c r="AP270">
        <f>Z270 - AVERAGEIFS('Placebo Males'!Z:Z, 'Placebo Males'!B:B, B270, 'Placebo Males'!P:P, P270)</f>
        <v>24.666666666666671</v>
      </c>
      <c r="AQ270">
        <f>AB270 - AVERAGEIFS('Placebo Males'!AB:AB, 'Placebo Males'!B:B, B270, 'Placebo Males'!P:P, P270)</f>
        <v>6.3333333333333357</v>
      </c>
      <c r="AR270">
        <f>AC270 - AVERAGEIFS('Placebo Males'!AC:AC, 'Placebo Males'!B:B, B270, 'Placebo Males'!P:P, P270)</f>
        <v>14</v>
      </c>
      <c r="AS270">
        <f>AD270 - AVERAGEIFS('Placebo Males'!AD:AD, 'Placebo Males'!B:B, B270, 'Placebo Males'!P:P, P270)</f>
        <v>-90.604666666666617</v>
      </c>
      <c r="AT270">
        <f>AE270 - AVERAGEIFS('Placebo Males'!AE:AE, 'Placebo Males'!B:B, B270, 'Placebo Males'!P:P, P270)</f>
        <v>3.6620066666666666E-2</v>
      </c>
      <c r="AU270">
        <f>AF270 - AVERAGEIFS('Placebo Males'!AF:AF, 'Placebo Males'!B:B, B270, 'Placebo Males'!P:P, P270)</f>
        <v>0.11739433333333338</v>
      </c>
    </row>
    <row r="271" spans="1:47" x14ac:dyDescent="0.25">
      <c r="A271" t="s">
        <v>1471</v>
      </c>
      <c r="B271">
        <v>1016</v>
      </c>
      <c r="C271" t="s">
        <v>102</v>
      </c>
      <c r="D271">
        <v>25</v>
      </c>
      <c r="E271">
        <v>177.5</v>
      </c>
      <c r="F271">
        <v>78.099999999999994</v>
      </c>
      <c r="G271">
        <v>115.25</v>
      </c>
      <c r="H271">
        <v>59</v>
      </c>
      <c r="I271" t="s">
        <v>103</v>
      </c>
      <c r="J271" t="s">
        <v>104</v>
      </c>
      <c r="K271" t="s">
        <v>310</v>
      </c>
      <c r="L271" t="s">
        <v>460</v>
      </c>
      <c r="M271" t="s">
        <v>1201</v>
      </c>
      <c r="N271">
        <v>500</v>
      </c>
      <c r="O271" t="s">
        <v>1202</v>
      </c>
      <c r="P271">
        <v>6</v>
      </c>
      <c r="Q271" t="s">
        <v>113</v>
      </c>
      <c r="R271" t="s">
        <v>1201</v>
      </c>
      <c r="S271">
        <v>1620</v>
      </c>
      <c r="T271" t="s">
        <v>1236</v>
      </c>
      <c r="U271">
        <v>975</v>
      </c>
      <c r="V271">
        <v>159</v>
      </c>
      <c r="W271">
        <v>394</v>
      </c>
      <c r="X271">
        <v>105</v>
      </c>
      <c r="Y271">
        <v>188</v>
      </c>
      <c r="Z271">
        <v>101</v>
      </c>
      <c r="AA271" t="s">
        <v>108</v>
      </c>
      <c r="AB271">
        <v>51</v>
      </c>
      <c r="AC271">
        <v>38</v>
      </c>
      <c r="AD271">
        <v>534.67499999999995</v>
      </c>
      <c r="AE271">
        <v>6.4516100000000007E-2</v>
      </c>
      <c r="AF271">
        <v>0.43171999999999999</v>
      </c>
      <c r="AH271">
        <v>1480</v>
      </c>
      <c r="AI271">
        <v>3.3517149999999999E-3</v>
      </c>
      <c r="AJ271">
        <f t="shared" si="4"/>
        <v>0.67385728710092818</v>
      </c>
      <c r="AK271">
        <f>U271 - AVERAGEIFS('Placebo Males'!U:U, 'Placebo Males'!B:B, B271, 'Placebo Males'!P:P, P271)</f>
        <v>-1.3333333333333712</v>
      </c>
      <c r="AL271">
        <f>V271 - AVERAGEIFS('Placebo Males'!V:V, 'Placebo Males'!B:B, B271, 'Placebo Males'!P:P, P271)</f>
        <v>6.6666666666666572</v>
      </c>
      <c r="AM271">
        <f>W271 - AVERAGEIFS('Placebo Males'!W:W, 'Placebo Males'!B:B, B271, 'Placebo Males'!P:P, P271)</f>
        <v>38.666666666666686</v>
      </c>
      <c r="AN271">
        <f>X271 - AVERAGEIFS('Placebo Males'!X:X, 'Placebo Males'!B:B, B271, 'Placebo Males'!P:P, P271)</f>
        <v>10.666666666666671</v>
      </c>
      <c r="AO271">
        <f>Y271-AVERAGEIFS('Placebo Males'!Y:Y,'Placebo Males'!B:B,B271,'Placebo Males'!P:P,P271)</f>
        <v>1.3333333333333428</v>
      </c>
      <c r="AP271">
        <f>Z271 - AVERAGEIFS('Placebo Males'!Z:Z, 'Placebo Males'!B:B, B271, 'Placebo Males'!P:P, P271)</f>
        <v>26.666666666666671</v>
      </c>
      <c r="AQ271">
        <f>AB271 - AVERAGEIFS('Placebo Males'!AB:AB, 'Placebo Males'!B:B, B271, 'Placebo Males'!P:P, P271)</f>
        <v>10.333333333333336</v>
      </c>
      <c r="AR271">
        <f>AC271 - AVERAGEIFS('Placebo Males'!AC:AC, 'Placebo Males'!B:B, B271, 'Placebo Males'!P:P, P271)</f>
        <v>9</v>
      </c>
      <c r="AS271">
        <f>AD271 - AVERAGEIFS('Placebo Males'!AD:AD, 'Placebo Males'!B:B, B271, 'Placebo Males'!P:P, P271)</f>
        <v>-99.779666666666685</v>
      </c>
      <c r="AT271">
        <f>AE271 - AVERAGEIFS('Placebo Males'!AE:AE, 'Placebo Males'!B:B, B271, 'Placebo Males'!P:P, P271)</f>
        <v>2.0490966666666673E-2</v>
      </c>
      <c r="AU271">
        <f>AF271 - AVERAGEIFS('Placebo Males'!AF:AF, 'Placebo Males'!B:B, B271, 'Placebo Males'!P:P, P271)</f>
        <v>0.10220633333333334</v>
      </c>
    </row>
    <row r="272" spans="1:47" x14ac:dyDescent="0.25">
      <c r="A272" t="s">
        <v>1472</v>
      </c>
      <c r="B272">
        <v>1016</v>
      </c>
      <c r="C272" t="s">
        <v>102</v>
      </c>
      <c r="D272">
        <v>25</v>
      </c>
      <c r="E272">
        <v>177.5</v>
      </c>
      <c r="F272">
        <v>78.099999999999994</v>
      </c>
      <c r="G272">
        <v>115.25</v>
      </c>
      <c r="H272">
        <v>59</v>
      </c>
      <c r="I272" t="s">
        <v>103</v>
      </c>
      <c r="J272" t="s">
        <v>104</v>
      </c>
      <c r="K272" t="s">
        <v>310</v>
      </c>
      <c r="L272" t="s">
        <v>460</v>
      </c>
      <c r="M272" t="s">
        <v>1201</v>
      </c>
      <c r="N272">
        <v>500</v>
      </c>
      <c r="O272" t="s">
        <v>1202</v>
      </c>
      <c r="P272">
        <v>6</v>
      </c>
      <c r="Q272" t="s">
        <v>113</v>
      </c>
      <c r="R272" t="s">
        <v>1201</v>
      </c>
      <c r="S272">
        <v>1620</v>
      </c>
      <c r="T272" t="s">
        <v>1236</v>
      </c>
      <c r="U272">
        <v>955</v>
      </c>
      <c r="V272">
        <v>150</v>
      </c>
      <c r="W272">
        <v>399</v>
      </c>
      <c r="X272">
        <v>106</v>
      </c>
      <c r="Y272">
        <v>193</v>
      </c>
      <c r="Z272">
        <v>100</v>
      </c>
      <c r="AA272" t="s">
        <v>108</v>
      </c>
      <c r="AB272">
        <v>52</v>
      </c>
      <c r="AC272">
        <v>38</v>
      </c>
      <c r="AD272">
        <v>538.06500000000005</v>
      </c>
      <c r="AE272">
        <v>8.06452E-2</v>
      </c>
      <c r="AF272">
        <v>0.44439600000000001</v>
      </c>
      <c r="AH272">
        <v>1480</v>
      </c>
      <c r="AI272">
        <v>3.3517149999999999E-3</v>
      </c>
      <c r="AJ272">
        <f t="shared" si="4"/>
        <v>0.67385728710092818</v>
      </c>
      <c r="AK272">
        <f>U272 - AVERAGEIFS('Placebo Males'!U:U, 'Placebo Males'!B:B, B272, 'Placebo Males'!P:P, P272)</f>
        <v>-21.333333333333371</v>
      </c>
      <c r="AL272">
        <f>V272 - AVERAGEIFS('Placebo Males'!V:V, 'Placebo Males'!B:B, B272, 'Placebo Males'!P:P, P272)</f>
        <v>-2.3333333333333428</v>
      </c>
      <c r="AM272">
        <f>W272 - AVERAGEIFS('Placebo Males'!W:W, 'Placebo Males'!B:B, B272, 'Placebo Males'!P:P, P272)</f>
        <v>43.666666666666686</v>
      </c>
      <c r="AN272">
        <f>X272 - AVERAGEIFS('Placebo Males'!X:X, 'Placebo Males'!B:B, B272, 'Placebo Males'!P:P, P272)</f>
        <v>11.666666666666671</v>
      </c>
      <c r="AO272">
        <f>Y272-AVERAGEIFS('Placebo Males'!Y:Y,'Placebo Males'!B:B,B272,'Placebo Males'!P:P,P272)</f>
        <v>6.3333333333333428</v>
      </c>
      <c r="AP272">
        <f>Z272 - AVERAGEIFS('Placebo Males'!Z:Z, 'Placebo Males'!B:B, B272, 'Placebo Males'!P:P, P272)</f>
        <v>25.666666666666671</v>
      </c>
      <c r="AQ272">
        <f>AB272 - AVERAGEIFS('Placebo Males'!AB:AB, 'Placebo Males'!B:B, B272, 'Placebo Males'!P:P, P272)</f>
        <v>11.333333333333336</v>
      </c>
      <c r="AR272">
        <f>AC272 - AVERAGEIFS('Placebo Males'!AC:AC, 'Placebo Males'!B:B, B272, 'Placebo Males'!P:P, P272)</f>
        <v>9</v>
      </c>
      <c r="AS272">
        <f>AD272 - AVERAGEIFS('Placebo Males'!AD:AD, 'Placebo Males'!B:B, B272, 'Placebo Males'!P:P, P272)</f>
        <v>-96.389666666666585</v>
      </c>
      <c r="AT272">
        <f>AE272 - AVERAGEIFS('Placebo Males'!AE:AE, 'Placebo Males'!B:B, B272, 'Placebo Males'!P:P, P272)</f>
        <v>3.6620066666666666E-2</v>
      </c>
      <c r="AU272">
        <f>AF272 - AVERAGEIFS('Placebo Males'!AF:AF, 'Placebo Males'!B:B, B272, 'Placebo Males'!P:P, P272)</f>
        <v>0.11488233333333336</v>
      </c>
    </row>
    <row r="273" spans="1:47" x14ac:dyDescent="0.25">
      <c r="A273" t="s">
        <v>1473</v>
      </c>
      <c r="B273">
        <v>1022</v>
      </c>
      <c r="C273" t="s">
        <v>102</v>
      </c>
      <c r="D273">
        <v>35</v>
      </c>
      <c r="E273">
        <v>174.5</v>
      </c>
      <c r="F273">
        <v>69.5</v>
      </c>
      <c r="G273">
        <v>102.5</v>
      </c>
      <c r="H273">
        <v>55.75</v>
      </c>
      <c r="I273" t="s">
        <v>103</v>
      </c>
      <c r="J273" t="s">
        <v>104</v>
      </c>
      <c r="K273" t="s">
        <v>409</v>
      </c>
      <c r="L273" t="s">
        <v>106</v>
      </c>
      <c r="M273" t="s">
        <v>1201</v>
      </c>
      <c r="N273">
        <v>500</v>
      </c>
      <c r="O273" t="s">
        <v>1202</v>
      </c>
      <c r="P273">
        <v>6</v>
      </c>
      <c r="Q273" t="s">
        <v>113</v>
      </c>
      <c r="R273" t="s">
        <v>1201</v>
      </c>
      <c r="S273">
        <v>1620</v>
      </c>
      <c r="T273" t="s">
        <v>1236</v>
      </c>
      <c r="U273">
        <v>1128</v>
      </c>
      <c r="V273">
        <v>149</v>
      </c>
      <c r="W273">
        <v>467</v>
      </c>
      <c r="X273">
        <v>100</v>
      </c>
      <c r="Y273">
        <v>273</v>
      </c>
      <c r="Z273">
        <v>94</v>
      </c>
      <c r="AA273" t="s">
        <v>108</v>
      </c>
      <c r="AB273">
        <v>71</v>
      </c>
      <c r="AC273">
        <v>35</v>
      </c>
      <c r="AD273">
        <v>610.57100000000003</v>
      </c>
      <c r="AE273">
        <v>0.148148</v>
      </c>
      <c r="AF273">
        <v>0.51586299999999996</v>
      </c>
      <c r="AH273">
        <v>1480</v>
      </c>
      <c r="AI273">
        <v>3.3517149999999999E-3</v>
      </c>
      <c r="AJ273">
        <f t="shared" si="4"/>
        <v>0.67385728710092818</v>
      </c>
      <c r="AK273">
        <f>U273 - AVERAGEIFS('Placebo Males'!U:U, 'Placebo Males'!B:B, B273, 'Placebo Males'!P:P, P273)</f>
        <v>73</v>
      </c>
      <c r="AL273">
        <f>V273 - AVERAGEIFS('Placebo Males'!V:V, 'Placebo Males'!B:B, B273, 'Placebo Males'!P:P, P273)</f>
        <v>9</v>
      </c>
      <c r="AM273">
        <f>W273 - AVERAGEIFS('Placebo Males'!W:W, 'Placebo Males'!B:B, B273, 'Placebo Males'!P:P, P273)</f>
        <v>58.333333333333314</v>
      </c>
      <c r="AN273">
        <f>X273 - AVERAGEIFS('Placebo Males'!X:X, 'Placebo Males'!B:B, B273, 'Placebo Males'!P:P, P273)</f>
        <v>-0.3333333333333286</v>
      </c>
      <c r="AO273">
        <f>Y273-AVERAGEIFS('Placebo Males'!Y:Y,'Placebo Males'!B:B,B273,'Placebo Males'!P:P,P273)</f>
        <v>39.666666666666657</v>
      </c>
      <c r="AP273">
        <f>Z273 - AVERAGEIFS('Placebo Males'!Z:Z, 'Placebo Males'!B:B, B273, 'Placebo Males'!P:P, P273)</f>
        <v>19</v>
      </c>
      <c r="AQ273">
        <f>AB273 - AVERAGEIFS('Placebo Males'!AB:AB, 'Placebo Males'!B:B, B273, 'Placebo Males'!P:P, P273)</f>
        <v>23.333333333333336</v>
      </c>
      <c r="AR273">
        <f>AC273 - AVERAGEIFS('Placebo Males'!AC:AC, 'Placebo Males'!B:B, B273, 'Placebo Males'!P:P, P273)</f>
        <v>4.6666666666666679</v>
      </c>
      <c r="AS273">
        <f>AD273 - AVERAGEIFS('Placebo Males'!AD:AD, 'Placebo Males'!B:B, B273, 'Placebo Males'!P:P, P273)</f>
        <v>-153.59066666666672</v>
      </c>
      <c r="AT273">
        <f>AE273 - AVERAGEIFS('Placebo Males'!AE:AE, 'Placebo Males'!B:B, B273, 'Placebo Males'!P:P, P273)</f>
        <v>1.9483666666666649E-2</v>
      </c>
      <c r="AU273">
        <f>AF273 - AVERAGEIFS('Placebo Males'!AF:AF, 'Placebo Males'!B:B, B273, 'Placebo Males'!P:P, P273)</f>
        <v>8.2699333333333291E-2</v>
      </c>
    </row>
    <row r="274" spans="1:47" x14ac:dyDescent="0.25">
      <c r="A274" t="s">
        <v>1474</v>
      </c>
      <c r="B274">
        <v>1022</v>
      </c>
      <c r="C274" t="s">
        <v>102</v>
      </c>
      <c r="D274">
        <v>35</v>
      </c>
      <c r="E274">
        <v>174.5</v>
      </c>
      <c r="F274">
        <v>69.5</v>
      </c>
      <c r="G274">
        <v>102.5</v>
      </c>
      <c r="H274">
        <v>55.75</v>
      </c>
      <c r="I274" t="s">
        <v>103</v>
      </c>
      <c r="J274" t="s">
        <v>104</v>
      </c>
      <c r="K274" t="s">
        <v>409</v>
      </c>
      <c r="L274" t="s">
        <v>106</v>
      </c>
      <c r="M274" t="s">
        <v>1201</v>
      </c>
      <c r="N274">
        <v>500</v>
      </c>
      <c r="O274" t="s">
        <v>1202</v>
      </c>
      <c r="P274">
        <v>6</v>
      </c>
      <c r="Q274" t="s">
        <v>113</v>
      </c>
      <c r="R274" t="s">
        <v>1201</v>
      </c>
      <c r="S274">
        <v>1620</v>
      </c>
      <c r="T274" t="s">
        <v>1236</v>
      </c>
      <c r="U274">
        <v>1089</v>
      </c>
      <c r="V274">
        <v>146</v>
      </c>
      <c r="W274">
        <v>469</v>
      </c>
      <c r="X274">
        <v>100</v>
      </c>
      <c r="Y274">
        <v>270</v>
      </c>
      <c r="Z274">
        <v>99</v>
      </c>
      <c r="AA274" t="s">
        <v>108</v>
      </c>
      <c r="AB274">
        <v>69</v>
      </c>
      <c r="AC274">
        <v>36</v>
      </c>
      <c r="AD274">
        <v>621.11800000000005</v>
      </c>
      <c r="AE274">
        <v>0.148148</v>
      </c>
      <c r="AF274">
        <v>0.52600499999999994</v>
      </c>
      <c r="AH274">
        <v>1460</v>
      </c>
      <c r="AI274">
        <v>3.3064209999999999E-3</v>
      </c>
      <c r="AJ274">
        <f t="shared" si="4"/>
        <v>0.67206062677727396</v>
      </c>
      <c r="AK274">
        <f>U274 - AVERAGEIFS('Placebo Males'!U:U, 'Placebo Males'!B:B, B274, 'Placebo Males'!P:P, P274)</f>
        <v>34</v>
      </c>
      <c r="AL274">
        <f>V274 - AVERAGEIFS('Placebo Males'!V:V, 'Placebo Males'!B:B, B274, 'Placebo Males'!P:P, P274)</f>
        <v>6</v>
      </c>
      <c r="AM274">
        <f>W274 - AVERAGEIFS('Placebo Males'!W:W, 'Placebo Males'!B:B, B274, 'Placebo Males'!P:P, P274)</f>
        <v>60.333333333333314</v>
      </c>
      <c r="AN274">
        <f>X274 - AVERAGEIFS('Placebo Males'!X:X, 'Placebo Males'!B:B, B274, 'Placebo Males'!P:P, P274)</f>
        <v>-0.3333333333333286</v>
      </c>
      <c r="AO274">
        <f>Y274-AVERAGEIFS('Placebo Males'!Y:Y,'Placebo Males'!B:B,B274,'Placebo Males'!P:P,P274)</f>
        <v>36.666666666666657</v>
      </c>
      <c r="AP274">
        <f>Z274 - AVERAGEIFS('Placebo Males'!Z:Z, 'Placebo Males'!B:B, B274, 'Placebo Males'!P:P, P274)</f>
        <v>24</v>
      </c>
      <c r="AQ274">
        <f>AB274 - AVERAGEIFS('Placebo Males'!AB:AB, 'Placebo Males'!B:B, B274, 'Placebo Males'!P:P, P274)</f>
        <v>21.333333333333336</v>
      </c>
      <c r="AR274">
        <f>AC274 - AVERAGEIFS('Placebo Males'!AC:AC, 'Placebo Males'!B:B, B274, 'Placebo Males'!P:P, P274)</f>
        <v>5.6666666666666679</v>
      </c>
      <c r="AS274">
        <f>AD274 - AVERAGEIFS('Placebo Males'!AD:AD, 'Placebo Males'!B:B, B274, 'Placebo Males'!P:P, P274)</f>
        <v>-143.0436666666667</v>
      </c>
      <c r="AT274">
        <f>AE274 - AVERAGEIFS('Placebo Males'!AE:AE, 'Placebo Males'!B:B, B274, 'Placebo Males'!P:P, P274)</f>
        <v>1.9483666666666649E-2</v>
      </c>
      <c r="AU274">
        <f>AF274 - AVERAGEIFS('Placebo Males'!AF:AF, 'Placebo Males'!B:B, B274, 'Placebo Males'!P:P, P274)</f>
        <v>9.2841333333333276E-2</v>
      </c>
    </row>
    <row r="275" spans="1:47" x14ac:dyDescent="0.25">
      <c r="A275" t="s">
        <v>1475</v>
      </c>
      <c r="B275">
        <v>1022</v>
      </c>
      <c r="C275" t="s">
        <v>102</v>
      </c>
      <c r="D275">
        <v>35</v>
      </c>
      <c r="E275">
        <v>174.5</v>
      </c>
      <c r="F275">
        <v>69.5</v>
      </c>
      <c r="G275">
        <v>102.5</v>
      </c>
      <c r="H275">
        <v>55.75</v>
      </c>
      <c r="I275" t="s">
        <v>103</v>
      </c>
      <c r="J275" t="s">
        <v>104</v>
      </c>
      <c r="K275" t="s">
        <v>409</v>
      </c>
      <c r="L275" t="s">
        <v>106</v>
      </c>
      <c r="M275" t="s">
        <v>1201</v>
      </c>
      <c r="N275">
        <v>500</v>
      </c>
      <c r="O275" t="s">
        <v>1202</v>
      </c>
      <c r="P275">
        <v>6</v>
      </c>
      <c r="Q275" t="s">
        <v>113</v>
      </c>
      <c r="R275" t="s">
        <v>1201</v>
      </c>
      <c r="S275">
        <v>1620</v>
      </c>
      <c r="T275" t="s">
        <v>1236</v>
      </c>
      <c r="U275">
        <v>1153</v>
      </c>
      <c r="V275">
        <v>155</v>
      </c>
      <c r="W275">
        <v>468</v>
      </c>
      <c r="X275">
        <v>98</v>
      </c>
      <c r="Y275">
        <v>271</v>
      </c>
      <c r="Z275">
        <v>99</v>
      </c>
      <c r="AA275" t="s">
        <v>108</v>
      </c>
      <c r="AB275">
        <v>70</v>
      </c>
      <c r="AC275">
        <v>36</v>
      </c>
      <c r="AD275">
        <v>639.25900000000001</v>
      </c>
      <c r="AE275">
        <v>0.160714</v>
      </c>
      <c r="AF275">
        <v>0.53024700000000002</v>
      </c>
      <c r="AH275">
        <v>1460</v>
      </c>
      <c r="AI275">
        <v>3.3064209999999999E-3</v>
      </c>
      <c r="AJ275">
        <f t="shared" si="4"/>
        <v>0.67206062677727396</v>
      </c>
      <c r="AK275">
        <f>U275 - AVERAGEIFS('Placebo Males'!U:U, 'Placebo Males'!B:B, B275, 'Placebo Males'!P:P, P275)</f>
        <v>98</v>
      </c>
      <c r="AL275">
        <f>V275 - AVERAGEIFS('Placebo Males'!V:V, 'Placebo Males'!B:B, B275, 'Placebo Males'!P:P, P275)</f>
        <v>15</v>
      </c>
      <c r="AM275">
        <f>W275 - AVERAGEIFS('Placebo Males'!W:W, 'Placebo Males'!B:B, B275, 'Placebo Males'!P:P, P275)</f>
        <v>59.333333333333314</v>
      </c>
      <c r="AN275">
        <f>X275 - AVERAGEIFS('Placebo Males'!X:X, 'Placebo Males'!B:B, B275, 'Placebo Males'!P:P, P275)</f>
        <v>-2.3333333333333286</v>
      </c>
      <c r="AO275">
        <f>Y275-AVERAGEIFS('Placebo Males'!Y:Y,'Placebo Males'!B:B,B275,'Placebo Males'!P:P,P275)</f>
        <v>37.666666666666657</v>
      </c>
      <c r="AP275">
        <f>Z275 - AVERAGEIFS('Placebo Males'!Z:Z, 'Placebo Males'!B:B, B275, 'Placebo Males'!P:P, P275)</f>
        <v>24</v>
      </c>
      <c r="AQ275">
        <f>AB275 - AVERAGEIFS('Placebo Males'!AB:AB, 'Placebo Males'!B:B, B275, 'Placebo Males'!P:P, P275)</f>
        <v>22.333333333333336</v>
      </c>
      <c r="AR275">
        <f>AC275 - AVERAGEIFS('Placebo Males'!AC:AC, 'Placebo Males'!B:B, B275, 'Placebo Males'!P:P, P275)</f>
        <v>5.6666666666666679</v>
      </c>
      <c r="AS275">
        <f>AD275 - AVERAGEIFS('Placebo Males'!AD:AD, 'Placebo Males'!B:B, B275, 'Placebo Males'!P:P, P275)</f>
        <v>-124.90266666666673</v>
      </c>
      <c r="AT275">
        <f>AE275 - AVERAGEIFS('Placebo Males'!AE:AE, 'Placebo Males'!B:B, B275, 'Placebo Males'!P:P, P275)</f>
        <v>3.2049666666666643E-2</v>
      </c>
      <c r="AU275">
        <f>AF275 - AVERAGEIFS('Placebo Males'!AF:AF, 'Placebo Males'!B:B, B275, 'Placebo Males'!P:P, P275)</f>
        <v>9.7083333333333355E-2</v>
      </c>
    </row>
    <row r="276" spans="1:47" x14ac:dyDescent="0.25">
      <c r="A276" t="s">
        <v>1476</v>
      </c>
      <c r="B276">
        <v>1022</v>
      </c>
      <c r="C276" t="s">
        <v>102</v>
      </c>
      <c r="D276">
        <v>35</v>
      </c>
      <c r="E276">
        <v>174.5</v>
      </c>
      <c r="F276">
        <v>69.5</v>
      </c>
      <c r="G276">
        <v>102.5</v>
      </c>
      <c r="H276">
        <v>55.75</v>
      </c>
      <c r="I276" t="s">
        <v>103</v>
      </c>
      <c r="J276" t="s">
        <v>104</v>
      </c>
      <c r="K276" t="s">
        <v>409</v>
      </c>
      <c r="L276" t="s">
        <v>106</v>
      </c>
      <c r="M276" t="s">
        <v>1201</v>
      </c>
      <c r="N276">
        <v>500</v>
      </c>
      <c r="O276" t="s">
        <v>1202</v>
      </c>
      <c r="P276">
        <v>5</v>
      </c>
      <c r="Q276" t="s">
        <v>113</v>
      </c>
      <c r="R276" t="s">
        <v>1201</v>
      </c>
      <c r="S276">
        <v>1610</v>
      </c>
      <c r="T276" t="s">
        <v>1236</v>
      </c>
      <c r="U276">
        <v>1086</v>
      </c>
      <c r="V276">
        <v>149</v>
      </c>
      <c r="W276">
        <v>458</v>
      </c>
      <c r="X276">
        <v>105</v>
      </c>
      <c r="Y276">
        <v>259</v>
      </c>
      <c r="Z276">
        <v>94</v>
      </c>
      <c r="AA276" t="s">
        <v>108</v>
      </c>
      <c r="AB276">
        <v>67</v>
      </c>
      <c r="AC276">
        <v>26</v>
      </c>
      <c r="AD276">
        <v>705.548</v>
      </c>
      <c r="AE276">
        <v>0.17647099999999999</v>
      </c>
      <c r="AF276">
        <v>0.52773499999999995</v>
      </c>
      <c r="AH276">
        <v>1460</v>
      </c>
      <c r="AI276">
        <v>3.3064209999999999E-3</v>
      </c>
      <c r="AJ276">
        <f t="shared" si="4"/>
        <v>0.67206062677727396</v>
      </c>
      <c r="AK276">
        <f>U276 - AVERAGEIFS('Placebo Males'!U:U, 'Placebo Males'!B:B, B276, 'Placebo Males'!P:P, P276)</f>
        <v>31.333333333333258</v>
      </c>
      <c r="AL276">
        <f>V276 - AVERAGEIFS('Placebo Males'!V:V, 'Placebo Males'!B:B, B276, 'Placebo Males'!P:P, P276)</f>
        <v>3</v>
      </c>
      <c r="AM276">
        <f>W276 - AVERAGEIFS('Placebo Males'!W:W, 'Placebo Males'!B:B, B276, 'Placebo Males'!P:P, P276)</f>
        <v>52</v>
      </c>
      <c r="AN276">
        <f>X276 - AVERAGEIFS('Placebo Males'!X:X, 'Placebo Males'!B:B, B276, 'Placebo Males'!P:P, P276)</f>
        <v>3.6666666666666714</v>
      </c>
      <c r="AO276">
        <f>Y276-AVERAGEIFS('Placebo Males'!Y:Y,'Placebo Males'!B:B,B276,'Placebo Males'!P:P,P276)</f>
        <v>30</v>
      </c>
      <c r="AP276">
        <f>Z276 - AVERAGEIFS('Placebo Males'!Z:Z, 'Placebo Males'!B:B, B276, 'Placebo Males'!P:P, P276)</f>
        <v>18.333333333333329</v>
      </c>
      <c r="AQ276">
        <f>AB276 - AVERAGEIFS('Placebo Males'!AB:AB, 'Placebo Males'!B:B, B276, 'Placebo Males'!P:P, P276)</f>
        <v>20.666666666666664</v>
      </c>
      <c r="AR276">
        <f>AC276 - AVERAGEIFS('Placebo Males'!AC:AC, 'Placebo Males'!B:B, B276, 'Placebo Males'!P:P, P276)</f>
        <v>-4.3333333333333321</v>
      </c>
      <c r="AS276">
        <f>AD276 - AVERAGEIFS('Placebo Males'!AD:AD, 'Placebo Males'!B:B, B276, 'Placebo Males'!P:P, P276)</f>
        <v>-61.973333333333244</v>
      </c>
      <c r="AT276">
        <f>AE276 - AVERAGEIFS('Placebo Males'!AE:AE, 'Placebo Males'!B:B, B276, 'Placebo Males'!P:P, P276)</f>
        <v>5.1434666666666656E-2</v>
      </c>
      <c r="AU276">
        <f>AF276 - AVERAGEIFS('Placebo Males'!AF:AF, 'Placebo Males'!B:B, B276, 'Placebo Males'!P:P, P276)</f>
        <v>7.7894333333333232E-2</v>
      </c>
    </row>
    <row r="277" spans="1:47" x14ac:dyDescent="0.25">
      <c r="A277" s="1" t="s">
        <v>1477</v>
      </c>
      <c r="B277">
        <v>1022</v>
      </c>
      <c r="C277" t="s">
        <v>102</v>
      </c>
      <c r="D277">
        <v>35</v>
      </c>
      <c r="E277">
        <v>174.5</v>
      </c>
      <c r="F277">
        <v>69.5</v>
      </c>
      <c r="G277">
        <v>102.5</v>
      </c>
      <c r="H277">
        <v>55.75</v>
      </c>
      <c r="I277" t="s">
        <v>103</v>
      </c>
      <c r="J277" t="s">
        <v>104</v>
      </c>
      <c r="K277" t="s">
        <v>409</v>
      </c>
      <c r="L277" t="s">
        <v>106</v>
      </c>
      <c r="M277" t="s">
        <v>1201</v>
      </c>
      <c r="N277">
        <v>500</v>
      </c>
      <c r="O277" t="s">
        <v>1202</v>
      </c>
      <c r="P277">
        <v>5</v>
      </c>
      <c r="Q277" t="s">
        <v>113</v>
      </c>
      <c r="R277" t="s">
        <v>1201</v>
      </c>
      <c r="S277">
        <v>1610</v>
      </c>
      <c r="T277" t="s">
        <v>1236</v>
      </c>
      <c r="U277">
        <v>1110</v>
      </c>
      <c r="V277">
        <v>151</v>
      </c>
      <c r="W277">
        <v>453</v>
      </c>
      <c r="X277">
        <v>101</v>
      </c>
      <c r="Y277">
        <v>260</v>
      </c>
      <c r="Z277">
        <v>92</v>
      </c>
      <c r="AA277" t="s">
        <v>108</v>
      </c>
      <c r="AB277">
        <v>59</v>
      </c>
      <c r="AC277">
        <v>36</v>
      </c>
      <c r="AD277">
        <v>677.70799999999997</v>
      </c>
      <c r="AE277">
        <v>0.22449</v>
      </c>
      <c r="AF277">
        <v>0.53083100000000005</v>
      </c>
      <c r="AH277">
        <v>1460</v>
      </c>
      <c r="AI277">
        <v>3.3064209999999999E-3</v>
      </c>
      <c r="AJ277">
        <f t="shared" si="4"/>
        <v>0.67206062677727396</v>
      </c>
      <c r="AK277">
        <f>U277 - AVERAGEIFS('Placebo Males'!U:U, 'Placebo Males'!B:B, B277, 'Placebo Males'!P:P, P277)</f>
        <v>55.333333333333258</v>
      </c>
      <c r="AL277">
        <f>V277 - AVERAGEIFS('Placebo Males'!V:V, 'Placebo Males'!B:B, B277, 'Placebo Males'!P:P, P277)</f>
        <v>5</v>
      </c>
      <c r="AM277">
        <f>W277 - AVERAGEIFS('Placebo Males'!W:W, 'Placebo Males'!B:B, B277, 'Placebo Males'!P:P, P277)</f>
        <v>47</v>
      </c>
      <c r="AN277">
        <f>X277 - AVERAGEIFS('Placebo Males'!X:X, 'Placebo Males'!B:B, B277, 'Placebo Males'!P:P, P277)</f>
        <v>-0.3333333333333286</v>
      </c>
      <c r="AO277">
        <f>Y277-AVERAGEIFS('Placebo Males'!Y:Y,'Placebo Males'!B:B,B277,'Placebo Males'!P:P,P277)</f>
        <v>31</v>
      </c>
      <c r="AP277">
        <f>Z277 - AVERAGEIFS('Placebo Males'!Z:Z, 'Placebo Males'!B:B, B277, 'Placebo Males'!P:P, P277)</f>
        <v>16.333333333333329</v>
      </c>
      <c r="AQ277">
        <f>AB277 - AVERAGEIFS('Placebo Males'!AB:AB, 'Placebo Males'!B:B, B277, 'Placebo Males'!P:P, P277)</f>
        <v>12.666666666666664</v>
      </c>
      <c r="AR277">
        <f>AC277 - AVERAGEIFS('Placebo Males'!AC:AC, 'Placebo Males'!B:B, B277, 'Placebo Males'!P:P, P277)</f>
        <v>5.6666666666666679</v>
      </c>
      <c r="AS277">
        <f>AD277 - AVERAGEIFS('Placebo Males'!AD:AD, 'Placebo Males'!B:B, B277, 'Placebo Males'!P:P, P277)</f>
        <v>-89.813333333333276</v>
      </c>
      <c r="AT277">
        <f>AE277 - AVERAGEIFS('Placebo Males'!AE:AE, 'Placebo Males'!B:B, B277, 'Placebo Males'!P:P, P277)</f>
        <v>9.9453666666666662E-2</v>
      </c>
      <c r="AU277">
        <f>AF277 - AVERAGEIFS('Placebo Males'!AF:AF, 'Placebo Males'!B:B, B277, 'Placebo Males'!P:P, P277)</f>
        <v>8.0990333333333331E-2</v>
      </c>
    </row>
    <row r="278" spans="1:47" x14ac:dyDescent="0.25">
      <c r="A278" t="s">
        <v>1478</v>
      </c>
      <c r="B278">
        <v>1022</v>
      </c>
      <c r="C278" t="s">
        <v>102</v>
      </c>
      <c r="D278">
        <v>35</v>
      </c>
      <c r="E278">
        <v>174.5</v>
      </c>
      <c r="F278">
        <v>69.5</v>
      </c>
      <c r="G278">
        <v>102.5</v>
      </c>
      <c r="H278">
        <v>55.75</v>
      </c>
      <c r="I278" t="s">
        <v>103</v>
      </c>
      <c r="J278" t="s">
        <v>104</v>
      </c>
      <c r="K278" t="s">
        <v>409</v>
      </c>
      <c r="L278" t="s">
        <v>106</v>
      </c>
      <c r="M278" t="s">
        <v>1201</v>
      </c>
      <c r="N278">
        <v>500</v>
      </c>
      <c r="O278" t="s">
        <v>1202</v>
      </c>
      <c r="P278">
        <v>5</v>
      </c>
      <c r="Q278" t="s">
        <v>113</v>
      </c>
      <c r="R278" t="s">
        <v>1201</v>
      </c>
      <c r="S278">
        <v>1610</v>
      </c>
      <c r="T278" t="s">
        <v>1236</v>
      </c>
      <c r="U278">
        <v>1087</v>
      </c>
      <c r="V278">
        <v>147</v>
      </c>
      <c r="W278">
        <v>455</v>
      </c>
      <c r="X278">
        <v>101</v>
      </c>
      <c r="Y278">
        <v>262</v>
      </c>
      <c r="Z278">
        <v>92</v>
      </c>
      <c r="AA278" t="s">
        <v>108</v>
      </c>
      <c r="AB278">
        <v>64</v>
      </c>
      <c r="AC278">
        <v>29</v>
      </c>
      <c r="AD278">
        <v>726.75599999999997</v>
      </c>
      <c r="AE278">
        <v>0.16981099999999999</v>
      </c>
      <c r="AF278">
        <v>0.53611799999999998</v>
      </c>
      <c r="AH278">
        <v>1460</v>
      </c>
      <c r="AI278">
        <v>3.3064209999999999E-3</v>
      </c>
      <c r="AJ278">
        <f t="shared" si="4"/>
        <v>0.67206062677727396</v>
      </c>
      <c r="AK278">
        <f>U278 - AVERAGEIFS('Placebo Males'!U:U, 'Placebo Males'!B:B, B278, 'Placebo Males'!P:P, P278)</f>
        <v>32.333333333333258</v>
      </c>
      <c r="AL278">
        <f>V278 - AVERAGEIFS('Placebo Males'!V:V, 'Placebo Males'!B:B, B278, 'Placebo Males'!P:P, P278)</f>
        <v>1</v>
      </c>
      <c r="AM278">
        <f>W278 - AVERAGEIFS('Placebo Males'!W:W, 'Placebo Males'!B:B, B278, 'Placebo Males'!P:P, P278)</f>
        <v>49</v>
      </c>
      <c r="AN278">
        <f>X278 - AVERAGEIFS('Placebo Males'!X:X, 'Placebo Males'!B:B, B278, 'Placebo Males'!P:P, P278)</f>
        <v>-0.3333333333333286</v>
      </c>
      <c r="AO278">
        <f>Y278-AVERAGEIFS('Placebo Males'!Y:Y,'Placebo Males'!B:B,B278,'Placebo Males'!P:P,P278)</f>
        <v>33</v>
      </c>
      <c r="AP278">
        <f>Z278 - AVERAGEIFS('Placebo Males'!Z:Z, 'Placebo Males'!B:B, B278, 'Placebo Males'!P:P, P278)</f>
        <v>16.333333333333329</v>
      </c>
      <c r="AQ278">
        <f>AB278 - AVERAGEIFS('Placebo Males'!AB:AB, 'Placebo Males'!B:B, B278, 'Placebo Males'!P:P, P278)</f>
        <v>17.666666666666664</v>
      </c>
      <c r="AR278">
        <f>AC278 - AVERAGEIFS('Placebo Males'!AC:AC, 'Placebo Males'!B:B, B278, 'Placebo Males'!P:P, P278)</f>
        <v>-1.3333333333333321</v>
      </c>
      <c r="AS278">
        <f>AD278 - AVERAGEIFS('Placebo Males'!AD:AD, 'Placebo Males'!B:B, B278, 'Placebo Males'!P:P, P278)</f>
        <v>-40.765333333333274</v>
      </c>
      <c r="AT278">
        <f>AE278 - AVERAGEIFS('Placebo Males'!AE:AE, 'Placebo Males'!B:B, B278, 'Placebo Males'!P:P, P278)</f>
        <v>4.4774666666666657E-2</v>
      </c>
      <c r="AU278">
        <f>AF278 - AVERAGEIFS('Placebo Males'!AF:AF, 'Placebo Males'!B:B, B278, 'Placebo Males'!P:P, P278)</f>
        <v>8.6277333333333261E-2</v>
      </c>
    </row>
    <row r="279" spans="1:47" x14ac:dyDescent="0.25">
      <c r="A279" t="s">
        <v>1479</v>
      </c>
      <c r="B279">
        <v>1020</v>
      </c>
      <c r="C279" t="s">
        <v>102</v>
      </c>
      <c r="D279">
        <v>20</v>
      </c>
      <c r="E279">
        <v>185</v>
      </c>
      <c r="F279">
        <v>61.6</v>
      </c>
      <c r="G279">
        <v>105.25</v>
      </c>
      <c r="H279">
        <v>56.75</v>
      </c>
      <c r="I279" t="s">
        <v>103</v>
      </c>
      <c r="J279" t="s">
        <v>104</v>
      </c>
      <c r="K279" t="s">
        <v>509</v>
      </c>
      <c r="L279" t="s">
        <v>460</v>
      </c>
      <c r="M279" t="s">
        <v>1201</v>
      </c>
      <c r="N279">
        <v>500</v>
      </c>
      <c r="O279" t="s">
        <v>1202</v>
      </c>
      <c r="P279">
        <v>1.5</v>
      </c>
      <c r="Q279" t="s">
        <v>113</v>
      </c>
      <c r="R279" t="s">
        <v>1201</v>
      </c>
      <c r="S279">
        <v>1600</v>
      </c>
      <c r="T279" t="s">
        <v>1236</v>
      </c>
      <c r="U279">
        <v>776</v>
      </c>
      <c r="V279">
        <v>131</v>
      </c>
      <c r="W279">
        <v>367</v>
      </c>
      <c r="X279">
        <v>114</v>
      </c>
      <c r="Y279">
        <v>162</v>
      </c>
      <c r="Z279">
        <v>91</v>
      </c>
      <c r="AA279" t="s">
        <v>108</v>
      </c>
      <c r="AB279">
        <v>53</v>
      </c>
      <c r="AC279">
        <v>27</v>
      </c>
      <c r="AD279">
        <v>584.85500000000002</v>
      </c>
      <c r="AE279">
        <v>0.13725499999999999</v>
      </c>
      <c r="AF279">
        <v>0.38791300000000001</v>
      </c>
      <c r="AH279">
        <v>1460</v>
      </c>
      <c r="AI279">
        <v>3.3064209999999999E-3</v>
      </c>
      <c r="AJ279">
        <f t="shared" si="4"/>
        <v>0.67206062677727396</v>
      </c>
      <c r="AK279">
        <f>U279 - AVERAGEIFS('Placebo Males'!U:U, 'Placebo Males'!B:B, B279, 'Placebo Males'!P:P, P279)</f>
        <v>-277</v>
      </c>
      <c r="AL279">
        <f>V279 - AVERAGEIFS('Placebo Males'!V:V, 'Placebo Males'!B:B, B279, 'Placebo Males'!P:P, P279)</f>
        <v>-9</v>
      </c>
      <c r="AM279">
        <f>W279 - AVERAGEIFS('Placebo Males'!W:W, 'Placebo Males'!B:B, B279, 'Placebo Males'!P:P, P279)</f>
        <v>-8</v>
      </c>
      <c r="AN279">
        <f>X279 - AVERAGEIFS('Placebo Males'!X:X, 'Placebo Males'!B:B, B279, 'Placebo Males'!P:P, P279)</f>
        <v>16.333333333333329</v>
      </c>
      <c r="AO279">
        <f>Y279-AVERAGEIFS('Placebo Males'!Y:Y,'Placebo Males'!B:B,B279,'Placebo Males'!P:P,P279)</f>
        <v>-43.333333333333343</v>
      </c>
      <c r="AP279">
        <f>Z279 - AVERAGEIFS('Placebo Males'!Z:Z, 'Placebo Males'!B:B, B279, 'Placebo Males'!P:P, P279)</f>
        <v>19</v>
      </c>
      <c r="AQ279">
        <f>AB279 - AVERAGEIFS('Placebo Males'!AB:AB, 'Placebo Males'!B:B, B279, 'Placebo Males'!P:P, P279)</f>
        <v>7.3333333333333357</v>
      </c>
      <c r="AR279">
        <f>AC279 - AVERAGEIFS('Placebo Males'!AC:AC, 'Placebo Males'!B:B, B279, 'Placebo Males'!P:P, P279)</f>
        <v>-5</v>
      </c>
      <c r="AS279">
        <f>AD279 - AVERAGEIFS('Placebo Males'!AD:AD, 'Placebo Males'!B:B, B279, 'Placebo Males'!P:P, P279)</f>
        <v>-236.25199999999995</v>
      </c>
      <c r="AT279">
        <f>AE279 - AVERAGEIFS('Placebo Males'!AE:AE, 'Placebo Males'!B:B, B279, 'Placebo Males'!P:P, P279)</f>
        <v>-5.739133333333335E-2</v>
      </c>
      <c r="AU279">
        <f>AF279 - AVERAGEIFS('Placebo Males'!AF:AF, 'Placebo Males'!B:B, B279, 'Placebo Males'!P:P, P279)</f>
        <v>-1.4019666666666653E-2</v>
      </c>
    </row>
    <row r="280" spans="1:47" x14ac:dyDescent="0.25">
      <c r="A280" t="s">
        <v>1480</v>
      </c>
      <c r="B280">
        <v>1020</v>
      </c>
      <c r="C280" t="s">
        <v>102</v>
      </c>
      <c r="D280">
        <v>20</v>
      </c>
      <c r="E280">
        <v>185</v>
      </c>
      <c r="F280">
        <v>61.6</v>
      </c>
      <c r="G280">
        <v>105.25</v>
      </c>
      <c r="H280">
        <v>56.75</v>
      </c>
      <c r="I280" t="s">
        <v>103</v>
      </c>
      <c r="J280" t="s">
        <v>104</v>
      </c>
      <c r="K280" t="s">
        <v>509</v>
      </c>
      <c r="L280" t="s">
        <v>460</v>
      </c>
      <c r="M280" t="s">
        <v>1201</v>
      </c>
      <c r="N280">
        <v>500</v>
      </c>
      <c r="O280" t="s">
        <v>1202</v>
      </c>
      <c r="P280">
        <v>1.5</v>
      </c>
      <c r="Q280" t="s">
        <v>113</v>
      </c>
      <c r="R280" t="s">
        <v>1201</v>
      </c>
      <c r="S280">
        <v>1600</v>
      </c>
      <c r="T280" t="s">
        <v>1236</v>
      </c>
      <c r="U280">
        <v>631</v>
      </c>
      <c r="V280">
        <v>132</v>
      </c>
      <c r="W280">
        <v>339</v>
      </c>
      <c r="X280">
        <v>98</v>
      </c>
      <c r="Y280">
        <v>151</v>
      </c>
      <c r="Z280">
        <v>90</v>
      </c>
      <c r="AA280" t="s">
        <v>108</v>
      </c>
      <c r="AB280">
        <v>38</v>
      </c>
      <c r="AC280">
        <v>42</v>
      </c>
      <c r="AD280">
        <v>415.76900000000001</v>
      </c>
      <c r="AE280">
        <v>1.85185E-2</v>
      </c>
      <c r="AF280">
        <v>0.40019900000000003</v>
      </c>
      <c r="AH280">
        <v>1460</v>
      </c>
      <c r="AI280">
        <v>3.3064209999999999E-3</v>
      </c>
      <c r="AJ280">
        <f t="shared" si="4"/>
        <v>0.67206062677727396</v>
      </c>
      <c r="AK280">
        <f>U280 - AVERAGEIFS('Placebo Males'!U:U, 'Placebo Males'!B:B, B280, 'Placebo Males'!P:P, P280)</f>
        <v>-422</v>
      </c>
      <c r="AL280">
        <f>V280 - AVERAGEIFS('Placebo Males'!V:V, 'Placebo Males'!B:B, B280, 'Placebo Males'!P:P, P280)</f>
        <v>-8</v>
      </c>
      <c r="AM280">
        <f>W280 - AVERAGEIFS('Placebo Males'!W:W, 'Placebo Males'!B:B, B280, 'Placebo Males'!P:P, P280)</f>
        <v>-36</v>
      </c>
      <c r="AN280">
        <f>X280 - AVERAGEIFS('Placebo Males'!X:X, 'Placebo Males'!B:B, B280, 'Placebo Males'!P:P, P280)</f>
        <v>0.3333333333333286</v>
      </c>
      <c r="AO280">
        <f>Y280-AVERAGEIFS('Placebo Males'!Y:Y,'Placebo Males'!B:B,B280,'Placebo Males'!P:P,P280)</f>
        <v>-54.333333333333343</v>
      </c>
      <c r="AP280">
        <f>Z280 - AVERAGEIFS('Placebo Males'!Z:Z, 'Placebo Males'!B:B, B280, 'Placebo Males'!P:P, P280)</f>
        <v>18</v>
      </c>
      <c r="AQ280">
        <f>AB280 - AVERAGEIFS('Placebo Males'!AB:AB, 'Placebo Males'!B:B, B280, 'Placebo Males'!P:P, P280)</f>
        <v>-7.6666666666666643</v>
      </c>
      <c r="AR280">
        <f>AC280 - AVERAGEIFS('Placebo Males'!AC:AC, 'Placebo Males'!B:B, B280, 'Placebo Males'!P:P, P280)</f>
        <v>10</v>
      </c>
      <c r="AS280">
        <f>AD280 - AVERAGEIFS('Placebo Males'!AD:AD, 'Placebo Males'!B:B, B280, 'Placebo Males'!P:P, P280)</f>
        <v>-405.33799999999997</v>
      </c>
      <c r="AT280">
        <f>AE280 - AVERAGEIFS('Placebo Males'!AE:AE, 'Placebo Males'!B:B, B280, 'Placebo Males'!P:P, P280)</f>
        <v>-0.17612783333333334</v>
      </c>
      <c r="AU280">
        <f>AF280 - AVERAGEIFS('Placebo Males'!AF:AF, 'Placebo Males'!B:B, B280, 'Placebo Males'!P:P, P280)</f>
        <v>-1.7336666666666334E-3</v>
      </c>
    </row>
    <row r="281" spans="1:47" x14ac:dyDescent="0.25">
      <c r="A281" t="s">
        <v>1481</v>
      </c>
      <c r="B281">
        <v>1020</v>
      </c>
      <c r="C281" t="s">
        <v>102</v>
      </c>
      <c r="D281">
        <v>20</v>
      </c>
      <c r="E281">
        <v>185</v>
      </c>
      <c r="F281">
        <v>61.6</v>
      </c>
      <c r="G281">
        <v>105.25</v>
      </c>
      <c r="H281">
        <v>56.75</v>
      </c>
      <c r="I281" t="s">
        <v>103</v>
      </c>
      <c r="J281" t="s">
        <v>104</v>
      </c>
      <c r="K281" t="s">
        <v>509</v>
      </c>
      <c r="L281" t="s">
        <v>460</v>
      </c>
      <c r="M281" t="s">
        <v>1201</v>
      </c>
      <c r="N281">
        <v>500</v>
      </c>
      <c r="O281" t="s">
        <v>1202</v>
      </c>
      <c r="P281">
        <v>1.5</v>
      </c>
      <c r="Q281" t="s">
        <v>113</v>
      </c>
      <c r="R281" t="s">
        <v>1201</v>
      </c>
      <c r="S281">
        <v>1600</v>
      </c>
      <c r="T281" t="s">
        <v>1236</v>
      </c>
      <c r="U281">
        <v>787</v>
      </c>
      <c r="V281">
        <v>104</v>
      </c>
      <c r="W281">
        <v>354</v>
      </c>
      <c r="X281">
        <v>106</v>
      </c>
      <c r="Y281">
        <v>163</v>
      </c>
      <c r="Z281">
        <v>85</v>
      </c>
      <c r="AA281" t="s">
        <v>108</v>
      </c>
      <c r="AB281">
        <v>49</v>
      </c>
      <c r="AC281">
        <v>30</v>
      </c>
      <c r="AD281">
        <v>579.24099999999999</v>
      </c>
      <c r="AE281">
        <v>0.104167</v>
      </c>
      <c r="AF281">
        <v>0.357794</v>
      </c>
      <c r="AH281">
        <v>1460</v>
      </c>
      <c r="AI281">
        <v>3.3064209999999999E-3</v>
      </c>
      <c r="AJ281">
        <f t="shared" si="4"/>
        <v>0.67206062677727396</v>
      </c>
      <c r="AK281">
        <f>U281 - AVERAGEIFS('Placebo Males'!U:U, 'Placebo Males'!B:B, B281, 'Placebo Males'!P:P, P281)</f>
        <v>-266</v>
      </c>
      <c r="AL281">
        <f>V281 - AVERAGEIFS('Placebo Males'!V:V, 'Placebo Males'!B:B, B281, 'Placebo Males'!P:P, P281)</f>
        <v>-36</v>
      </c>
      <c r="AM281">
        <f>W281 - AVERAGEIFS('Placebo Males'!W:W, 'Placebo Males'!B:B, B281, 'Placebo Males'!P:P, P281)</f>
        <v>-21</v>
      </c>
      <c r="AN281">
        <f>X281 - AVERAGEIFS('Placebo Males'!X:X, 'Placebo Males'!B:B, B281, 'Placebo Males'!P:P, P281)</f>
        <v>8.3333333333333286</v>
      </c>
      <c r="AO281">
        <f>Y281-AVERAGEIFS('Placebo Males'!Y:Y,'Placebo Males'!B:B,B281,'Placebo Males'!P:P,P281)</f>
        <v>-42.333333333333343</v>
      </c>
      <c r="AP281">
        <f>Z281 - AVERAGEIFS('Placebo Males'!Z:Z, 'Placebo Males'!B:B, B281, 'Placebo Males'!P:P, P281)</f>
        <v>13</v>
      </c>
      <c r="AQ281">
        <f>AB281 - AVERAGEIFS('Placebo Males'!AB:AB, 'Placebo Males'!B:B, B281, 'Placebo Males'!P:P, P281)</f>
        <v>3.3333333333333357</v>
      </c>
      <c r="AR281">
        <f>AC281 - AVERAGEIFS('Placebo Males'!AC:AC, 'Placebo Males'!B:B, B281, 'Placebo Males'!P:P, P281)</f>
        <v>-2</v>
      </c>
      <c r="AS281">
        <f>AD281 - AVERAGEIFS('Placebo Males'!AD:AD, 'Placebo Males'!B:B, B281, 'Placebo Males'!P:P, P281)</f>
        <v>-241.86599999999999</v>
      </c>
      <c r="AT281">
        <f>AE281 - AVERAGEIFS('Placebo Males'!AE:AE, 'Placebo Males'!B:B, B281, 'Placebo Males'!P:P, P281)</f>
        <v>-9.0479333333333342E-2</v>
      </c>
      <c r="AU281">
        <f>AF281 - AVERAGEIFS('Placebo Males'!AF:AF, 'Placebo Males'!B:B, B281, 'Placebo Males'!P:P, P281)</f>
        <v>-4.4138666666666659E-2</v>
      </c>
    </row>
    <row r="282" spans="1:47" x14ac:dyDescent="0.25">
      <c r="A282" t="s">
        <v>1482</v>
      </c>
      <c r="B282">
        <v>1019</v>
      </c>
      <c r="C282" t="s">
        <v>102</v>
      </c>
      <c r="D282">
        <v>26</v>
      </c>
      <c r="E282">
        <v>176</v>
      </c>
      <c r="F282">
        <v>81.3</v>
      </c>
      <c r="G282">
        <v>109</v>
      </c>
      <c r="H282">
        <v>54.75</v>
      </c>
      <c r="I282" t="s">
        <v>458</v>
      </c>
      <c r="J282" t="s">
        <v>104</v>
      </c>
      <c r="K282" t="s">
        <v>459</v>
      </c>
      <c r="L282" t="s">
        <v>311</v>
      </c>
      <c r="M282" t="s">
        <v>1201</v>
      </c>
      <c r="N282">
        <v>500</v>
      </c>
      <c r="O282" t="s">
        <v>1202</v>
      </c>
      <c r="P282">
        <v>3.5</v>
      </c>
      <c r="Q282" t="s">
        <v>113</v>
      </c>
      <c r="R282" t="s">
        <v>1201</v>
      </c>
      <c r="S282">
        <v>1590</v>
      </c>
      <c r="T282" t="s">
        <v>1236</v>
      </c>
      <c r="U282">
        <v>1180</v>
      </c>
      <c r="V282">
        <v>166</v>
      </c>
      <c r="W282">
        <v>462</v>
      </c>
      <c r="X282">
        <v>97</v>
      </c>
      <c r="Y282">
        <v>274</v>
      </c>
      <c r="Z282">
        <v>91</v>
      </c>
      <c r="AA282" t="s">
        <v>108</v>
      </c>
      <c r="AB282">
        <v>55</v>
      </c>
      <c r="AC282">
        <v>30</v>
      </c>
      <c r="AD282">
        <v>673.60199999999998</v>
      </c>
      <c r="AE282">
        <v>9.4339599999999996E-2</v>
      </c>
      <c r="AF282">
        <v>0.51904700000000004</v>
      </c>
      <c r="AH282">
        <v>1460</v>
      </c>
      <c r="AI282">
        <v>3.3064209999999999E-3</v>
      </c>
      <c r="AJ282">
        <f t="shared" si="4"/>
        <v>0.67206062677727396</v>
      </c>
      <c r="AK282">
        <f>U282 - AVERAGEIFS('Placebo Males'!U:U, 'Placebo Males'!B:B, B282, 'Placebo Males'!P:P, P282)</f>
        <v>43.666666666666742</v>
      </c>
      <c r="AL282">
        <f>V282 - AVERAGEIFS('Placebo Males'!V:V, 'Placebo Males'!B:B, B282, 'Placebo Males'!P:P, P282)</f>
        <v>-4</v>
      </c>
      <c r="AM282">
        <f>W282 - AVERAGEIFS('Placebo Males'!W:W, 'Placebo Males'!B:B, B282, 'Placebo Males'!P:P, P282)</f>
        <v>80.666666666666686</v>
      </c>
      <c r="AN282">
        <f>X282 - AVERAGEIFS('Placebo Males'!X:X, 'Placebo Males'!B:B, B282, 'Placebo Males'!P:P, P282)</f>
        <v>4.6666666666666714</v>
      </c>
      <c r="AO282">
        <f>Y282-AVERAGEIFS('Placebo Males'!Y:Y,'Placebo Males'!B:B,B282,'Placebo Males'!P:P,P282)</f>
        <v>49</v>
      </c>
      <c r="AP282">
        <f>Z282 - AVERAGEIFS('Placebo Males'!Z:Z, 'Placebo Males'!B:B, B282, 'Placebo Males'!P:P, P282)</f>
        <v>27</v>
      </c>
      <c r="AQ282">
        <f>AB282 - AVERAGEIFS('Placebo Males'!AB:AB, 'Placebo Males'!B:B, B282, 'Placebo Males'!P:P, P282)</f>
        <v>12.666666666666664</v>
      </c>
      <c r="AR282">
        <f>AC282 - AVERAGEIFS('Placebo Males'!AC:AC, 'Placebo Males'!B:B, B282, 'Placebo Males'!P:P, P282)</f>
        <v>3</v>
      </c>
      <c r="AS282">
        <f>AD282 - AVERAGEIFS('Placebo Males'!AD:AD, 'Placebo Males'!B:B, B282, 'Placebo Males'!P:P, P282)</f>
        <v>-105.60400000000004</v>
      </c>
      <c r="AT282">
        <f>AE282 - AVERAGEIFS('Placebo Males'!AE:AE, 'Placebo Males'!B:B, B282, 'Placebo Males'!P:P, P282)</f>
        <v>2.3412566666666662E-2</v>
      </c>
      <c r="AU282">
        <f>AF282 - AVERAGEIFS('Placebo Males'!AF:AF, 'Placebo Males'!B:B, B282, 'Placebo Males'!P:P, P282)</f>
        <v>0.179643</v>
      </c>
    </row>
    <row r="283" spans="1:47" x14ac:dyDescent="0.25">
      <c r="A283" t="s">
        <v>1483</v>
      </c>
      <c r="B283">
        <v>1019</v>
      </c>
      <c r="C283" t="s">
        <v>102</v>
      </c>
      <c r="D283">
        <v>26</v>
      </c>
      <c r="E283">
        <v>176</v>
      </c>
      <c r="F283">
        <v>81.3</v>
      </c>
      <c r="G283">
        <v>109</v>
      </c>
      <c r="H283">
        <v>54.75</v>
      </c>
      <c r="I283" t="s">
        <v>458</v>
      </c>
      <c r="J283" t="s">
        <v>104</v>
      </c>
      <c r="K283" t="s">
        <v>459</v>
      </c>
      <c r="L283" t="s">
        <v>311</v>
      </c>
      <c r="M283" t="s">
        <v>1201</v>
      </c>
      <c r="N283">
        <v>500</v>
      </c>
      <c r="O283" t="s">
        <v>1202</v>
      </c>
      <c r="P283">
        <v>3.5</v>
      </c>
      <c r="Q283" t="s">
        <v>113</v>
      </c>
      <c r="R283" t="s">
        <v>1201</v>
      </c>
      <c r="S283">
        <v>1590</v>
      </c>
      <c r="T283" t="s">
        <v>1236</v>
      </c>
      <c r="U283">
        <v>1171</v>
      </c>
      <c r="V283">
        <v>174</v>
      </c>
      <c r="W283">
        <v>458</v>
      </c>
      <c r="X283">
        <v>101</v>
      </c>
      <c r="Y283">
        <v>269</v>
      </c>
      <c r="Z283">
        <v>88</v>
      </c>
      <c r="AA283" t="s">
        <v>108</v>
      </c>
      <c r="AB283">
        <v>49</v>
      </c>
      <c r="AC283">
        <v>34</v>
      </c>
      <c r="AD283">
        <v>677.55899999999997</v>
      </c>
      <c r="AE283">
        <v>0.1</v>
      </c>
      <c r="AF283">
        <v>0.50142799999999998</v>
      </c>
      <c r="AH283">
        <v>1450</v>
      </c>
      <c r="AI283">
        <v>3.2837750000000001E-3</v>
      </c>
      <c r="AJ283">
        <f t="shared" si="4"/>
        <v>0.67115116223567772</v>
      </c>
      <c r="AK283">
        <f>U283 - AVERAGEIFS('Placebo Males'!U:U, 'Placebo Males'!B:B, B283, 'Placebo Males'!P:P, P283)</f>
        <v>34.666666666666742</v>
      </c>
      <c r="AL283">
        <f>V283 - AVERAGEIFS('Placebo Males'!V:V, 'Placebo Males'!B:B, B283, 'Placebo Males'!P:P, P283)</f>
        <v>4</v>
      </c>
      <c r="AM283">
        <f>W283 - AVERAGEIFS('Placebo Males'!W:W, 'Placebo Males'!B:B, B283, 'Placebo Males'!P:P, P283)</f>
        <v>76.666666666666686</v>
      </c>
      <c r="AN283">
        <f>X283 - AVERAGEIFS('Placebo Males'!X:X, 'Placebo Males'!B:B, B283, 'Placebo Males'!P:P, P283)</f>
        <v>8.6666666666666714</v>
      </c>
      <c r="AO283">
        <f>Y283-AVERAGEIFS('Placebo Males'!Y:Y,'Placebo Males'!B:B,B283,'Placebo Males'!P:P,P283)</f>
        <v>44</v>
      </c>
      <c r="AP283">
        <f>Z283 - AVERAGEIFS('Placebo Males'!Z:Z, 'Placebo Males'!B:B, B283, 'Placebo Males'!P:P, P283)</f>
        <v>24</v>
      </c>
      <c r="AQ283">
        <f>AB283 - AVERAGEIFS('Placebo Males'!AB:AB, 'Placebo Males'!B:B, B283, 'Placebo Males'!P:P, P283)</f>
        <v>6.6666666666666643</v>
      </c>
      <c r="AR283">
        <f>AC283 - AVERAGEIFS('Placebo Males'!AC:AC, 'Placebo Males'!B:B, B283, 'Placebo Males'!P:P, P283)</f>
        <v>7</v>
      </c>
      <c r="AS283">
        <f>AD283 - AVERAGEIFS('Placebo Males'!AD:AD, 'Placebo Males'!B:B, B283, 'Placebo Males'!P:P, P283)</f>
        <v>-101.64700000000005</v>
      </c>
      <c r="AT283">
        <f>AE283 - AVERAGEIFS('Placebo Males'!AE:AE, 'Placebo Males'!B:B, B283, 'Placebo Males'!P:P, P283)</f>
        <v>2.9072966666666672E-2</v>
      </c>
      <c r="AU283">
        <f>AF283 - AVERAGEIFS('Placebo Males'!AF:AF, 'Placebo Males'!B:B, B283, 'Placebo Males'!P:P, P283)</f>
        <v>0.16202399999999995</v>
      </c>
    </row>
    <row r="284" spans="1:47" x14ac:dyDescent="0.25">
      <c r="A284" t="s">
        <v>1484</v>
      </c>
      <c r="B284">
        <v>1019</v>
      </c>
      <c r="C284" t="s">
        <v>102</v>
      </c>
      <c r="D284">
        <v>26</v>
      </c>
      <c r="E284">
        <v>176</v>
      </c>
      <c r="F284">
        <v>81.3</v>
      </c>
      <c r="G284">
        <v>109</v>
      </c>
      <c r="H284">
        <v>54.75</v>
      </c>
      <c r="I284" t="s">
        <v>458</v>
      </c>
      <c r="J284" t="s">
        <v>104</v>
      </c>
      <c r="K284" t="s">
        <v>459</v>
      </c>
      <c r="L284" t="s">
        <v>311</v>
      </c>
      <c r="M284" t="s">
        <v>1201</v>
      </c>
      <c r="N284">
        <v>500</v>
      </c>
      <c r="O284" t="s">
        <v>1202</v>
      </c>
      <c r="P284">
        <v>3.5</v>
      </c>
      <c r="Q284" t="s">
        <v>113</v>
      </c>
      <c r="R284" t="s">
        <v>1201</v>
      </c>
      <c r="S284">
        <v>1590</v>
      </c>
      <c r="T284" t="s">
        <v>1236</v>
      </c>
      <c r="U284">
        <v>1172</v>
      </c>
      <c r="V284">
        <v>177</v>
      </c>
      <c r="W284">
        <v>461</v>
      </c>
      <c r="X284">
        <v>97</v>
      </c>
      <c r="Y284">
        <v>272</v>
      </c>
      <c r="Z284">
        <v>92</v>
      </c>
      <c r="AA284" t="s">
        <v>108</v>
      </c>
      <c r="AB284">
        <v>52</v>
      </c>
      <c r="AC284">
        <v>36</v>
      </c>
      <c r="AD284">
        <v>657.09799999999996</v>
      </c>
      <c r="AE284">
        <v>0.1</v>
      </c>
      <c r="AF284">
        <v>0.50924100000000005</v>
      </c>
      <c r="AH284">
        <v>1450</v>
      </c>
      <c r="AI284">
        <v>3.2837750000000001E-3</v>
      </c>
      <c r="AJ284">
        <f t="shared" si="4"/>
        <v>0.67115116223567772</v>
      </c>
      <c r="AK284">
        <f>U284 - AVERAGEIFS('Placebo Males'!U:U, 'Placebo Males'!B:B, B284, 'Placebo Males'!P:P, P284)</f>
        <v>35.666666666666742</v>
      </c>
      <c r="AL284">
        <f>V284 - AVERAGEIFS('Placebo Males'!V:V, 'Placebo Males'!B:B, B284, 'Placebo Males'!P:P, P284)</f>
        <v>7</v>
      </c>
      <c r="AM284">
        <f>W284 - AVERAGEIFS('Placebo Males'!W:W, 'Placebo Males'!B:B, B284, 'Placebo Males'!P:P, P284)</f>
        <v>79.666666666666686</v>
      </c>
      <c r="AN284">
        <f>X284 - AVERAGEIFS('Placebo Males'!X:X, 'Placebo Males'!B:B, B284, 'Placebo Males'!P:P, P284)</f>
        <v>4.6666666666666714</v>
      </c>
      <c r="AO284">
        <f>Y284-AVERAGEIFS('Placebo Males'!Y:Y,'Placebo Males'!B:B,B284,'Placebo Males'!P:P,P284)</f>
        <v>47</v>
      </c>
      <c r="AP284">
        <f>Z284 - AVERAGEIFS('Placebo Males'!Z:Z, 'Placebo Males'!B:B, B284, 'Placebo Males'!P:P, P284)</f>
        <v>28</v>
      </c>
      <c r="AQ284">
        <f>AB284 - AVERAGEIFS('Placebo Males'!AB:AB, 'Placebo Males'!B:B, B284, 'Placebo Males'!P:P, P284)</f>
        <v>9.6666666666666643</v>
      </c>
      <c r="AR284">
        <f>AC284 - AVERAGEIFS('Placebo Males'!AC:AC, 'Placebo Males'!B:B, B284, 'Placebo Males'!P:P, P284)</f>
        <v>9</v>
      </c>
      <c r="AS284">
        <f>AD284 - AVERAGEIFS('Placebo Males'!AD:AD, 'Placebo Males'!B:B, B284, 'Placebo Males'!P:P, P284)</f>
        <v>-122.10800000000006</v>
      </c>
      <c r="AT284">
        <f>AE284 - AVERAGEIFS('Placebo Males'!AE:AE, 'Placebo Males'!B:B, B284, 'Placebo Males'!P:P, P284)</f>
        <v>2.9072966666666672E-2</v>
      </c>
      <c r="AU284">
        <f>AF284 - AVERAGEIFS('Placebo Males'!AF:AF, 'Placebo Males'!B:B, B284, 'Placebo Males'!P:P, P284)</f>
        <v>0.16983700000000002</v>
      </c>
    </row>
    <row r="285" spans="1:47" x14ac:dyDescent="0.25">
      <c r="A285" t="s">
        <v>1485</v>
      </c>
      <c r="B285">
        <v>1019</v>
      </c>
      <c r="C285" t="s">
        <v>102</v>
      </c>
      <c r="D285">
        <v>26</v>
      </c>
      <c r="E285">
        <v>176</v>
      </c>
      <c r="F285">
        <v>81.3</v>
      </c>
      <c r="G285">
        <v>109</v>
      </c>
      <c r="H285">
        <v>54.75</v>
      </c>
      <c r="I285" t="s">
        <v>458</v>
      </c>
      <c r="J285" t="s">
        <v>104</v>
      </c>
      <c r="K285" t="s">
        <v>459</v>
      </c>
      <c r="L285" t="s">
        <v>311</v>
      </c>
      <c r="M285" t="s">
        <v>1201</v>
      </c>
      <c r="N285">
        <v>500</v>
      </c>
      <c r="O285" t="s">
        <v>1202</v>
      </c>
      <c r="P285">
        <v>4</v>
      </c>
      <c r="Q285" t="s">
        <v>113</v>
      </c>
      <c r="R285" t="s">
        <v>1201</v>
      </c>
      <c r="S285">
        <v>1570</v>
      </c>
      <c r="T285" t="s">
        <v>1236</v>
      </c>
      <c r="U285">
        <v>1172</v>
      </c>
      <c r="V285">
        <v>167</v>
      </c>
      <c r="W285">
        <v>436</v>
      </c>
      <c r="X285">
        <v>95</v>
      </c>
      <c r="Y285">
        <v>262</v>
      </c>
      <c r="Z285">
        <v>79</v>
      </c>
      <c r="AA285" t="s">
        <v>108</v>
      </c>
      <c r="AB285">
        <v>55</v>
      </c>
      <c r="AC285">
        <v>27</v>
      </c>
      <c r="AD285">
        <v>678.94600000000003</v>
      </c>
      <c r="AE285">
        <v>0.104167</v>
      </c>
      <c r="AF285">
        <v>0.49918899999999999</v>
      </c>
      <c r="AH285">
        <v>1450</v>
      </c>
      <c r="AI285">
        <v>3.2837750000000001E-3</v>
      </c>
      <c r="AJ285">
        <f t="shared" si="4"/>
        <v>0.67115116223567772</v>
      </c>
      <c r="AK285">
        <f>U285 - AVERAGEIFS('Placebo Males'!U:U, 'Placebo Males'!B:B, B285, 'Placebo Males'!P:P, P285)</f>
        <v>132</v>
      </c>
      <c r="AL285">
        <f>V285 - AVERAGEIFS('Placebo Males'!V:V, 'Placebo Males'!B:B, B285, 'Placebo Males'!P:P, P285)</f>
        <v>-0.66666666666665719</v>
      </c>
      <c r="AM285">
        <f>W285 - AVERAGEIFS('Placebo Males'!W:W, 'Placebo Males'!B:B, B285, 'Placebo Males'!P:P, P285)</f>
        <v>73.666666666666686</v>
      </c>
      <c r="AN285">
        <f>X285 - AVERAGEIFS('Placebo Males'!X:X, 'Placebo Males'!B:B, B285, 'Placebo Males'!P:P, P285)</f>
        <v>5</v>
      </c>
      <c r="AO285">
        <f>Y285-AVERAGEIFS('Placebo Males'!Y:Y,'Placebo Males'!B:B,B285,'Placebo Males'!P:P,P285)</f>
        <v>53</v>
      </c>
      <c r="AP285">
        <f>Z285 - AVERAGEIFS('Placebo Males'!Z:Z, 'Placebo Males'!B:B, B285, 'Placebo Males'!P:P, P285)</f>
        <v>15.666666666666664</v>
      </c>
      <c r="AQ285">
        <f>AB285 - AVERAGEIFS('Placebo Males'!AB:AB, 'Placebo Males'!B:B, B285, 'Placebo Males'!P:P, P285)</f>
        <v>13.666666666666664</v>
      </c>
      <c r="AR285">
        <f>AC285 - AVERAGEIFS('Placebo Males'!AC:AC, 'Placebo Males'!B:B, B285, 'Placebo Males'!P:P, P285)</f>
        <v>-1</v>
      </c>
      <c r="AS285">
        <f>AD285 - AVERAGEIFS('Placebo Males'!AD:AD, 'Placebo Males'!B:B, B285, 'Placebo Males'!P:P, P285)</f>
        <v>-26.646666666666761</v>
      </c>
      <c r="AT285">
        <f>AE285 - AVERAGEIFS('Placebo Males'!AE:AE, 'Placebo Males'!B:B, B285, 'Placebo Males'!P:P, P285)</f>
        <v>2.2777800000000001E-2</v>
      </c>
      <c r="AU285">
        <f>AF285 - AVERAGEIFS('Placebo Males'!AF:AF, 'Placebo Males'!B:B, B285, 'Placebo Males'!P:P, P285)</f>
        <v>0.14360699999999998</v>
      </c>
    </row>
    <row r="286" spans="1:47" x14ac:dyDescent="0.25">
      <c r="A286" t="s">
        <v>1486</v>
      </c>
      <c r="B286">
        <v>1019</v>
      </c>
      <c r="C286" t="s">
        <v>102</v>
      </c>
      <c r="D286">
        <v>26</v>
      </c>
      <c r="E286">
        <v>176</v>
      </c>
      <c r="F286">
        <v>81.3</v>
      </c>
      <c r="G286">
        <v>109</v>
      </c>
      <c r="H286">
        <v>54.75</v>
      </c>
      <c r="I286" t="s">
        <v>458</v>
      </c>
      <c r="J286" t="s">
        <v>104</v>
      </c>
      <c r="K286" t="s">
        <v>459</v>
      </c>
      <c r="L286" t="s">
        <v>311</v>
      </c>
      <c r="M286" t="s">
        <v>1201</v>
      </c>
      <c r="N286">
        <v>500</v>
      </c>
      <c r="O286" t="s">
        <v>1202</v>
      </c>
      <c r="P286">
        <v>4</v>
      </c>
      <c r="Q286" t="s">
        <v>113</v>
      </c>
      <c r="R286" t="s">
        <v>1201</v>
      </c>
      <c r="S286">
        <v>1570</v>
      </c>
      <c r="T286" t="s">
        <v>1236</v>
      </c>
      <c r="U286">
        <v>1199</v>
      </c>
      <c r="V286">
        <v>170</v>
      </c>
      <c r="W286">
        <v>441</v>
      </c>
      <c r="X286">
        <v>97</v>
      </c>
      <c r="Y286">
        <v>261</v>
      </c>
      <c r="Z286">
        <v>83</v>
      </c>
      <c r="AA286" t="s">
        <v>108</v>
      </c>
      <c r="AB286">
        <v>55</v>
      </c>
      <c r="AC286">
        <v>29</v>
      </c>
      <c r="AD286">
        <v>658.20600000000002</v>
      </c>
      <c r="AE286">
        <v>0.12766</v>
      </c>
      <c r="AF286">
        <v>0.50577899999999998</v>
      </c>
      <c r="AH286">
        <v>1440</v>
      </c>
      <c r="AI286">
        <v>3.2611279999999999E-3</v>
      </c>
      <c r="AJ286">
        <f t="shared" si="4"/>
        <v>0.67023406532614516</v>
      </c>
      <c r="AK286">
        <f>U286 - AVERAGEIFS('Placebo Males'!U:U, 'Placebo Males'!B:B, B286, 'Placebo Males'!P:P, P286)</f>
        <v>159</v>
      </c>
      <c r="AL286">
        <f>V286 - AVERAGEIFS('Placebo Males'!V:V, 'Placebo Males'!B:B, B286, 'Placebo Males'!P:P, P286)</f>
        <v>2.3333333333333428</v>
      </c>
      <c r="AM286">
        <f>W286 - AVERAGEIFS('Placebo Males'!W:W, 'Placebo Males'!B:B, B286, 'Placebo Males'!P:P, P286)</f>
        <v>78.666666666666686</v>
      </c>
      <c r="AN286">
        <f>X286 - AVERAGEIFS('Placebo Males'!X:X, 'Placebo Males'!B:B, B286, 'Placebo Males'!P:P, P286)</f>
        <v>7</v>
      </c>
      <c r="AO286">
        <f>Y286-AVERAGEIFS('Placebo Males'!Y:Y,'Placebo Males'!B:B,B286,'Placebo Males'!P:P,P286)</f>
        <v>52</v>
      </c>
      <c r="AP286">
        <f>Z286 - AVERAGEIFS('Placebo Males'!Z:Z, 'Placebo Males'!B:B, B286, 'Placebo Males'!P:P, P286)</f>
        <v>19.666666666666664</v>
      </c>
      <c r="AQ286">
        <f>AB286 - AVERAGEIFS('Placebo Males'!AB:AB, 'Placebo Males'!B:B, B286, 'Placebo Males'!P:P, P286)</f>
        <v>13.666666666666664</v>
      </c>
      <c r="AR286">
        <f>AC286 - AVERAGEIFS('Placebo Males'!AC:AC, 'Placebo Males'!B:B, B286, 'Placebo Males'!P:P, P286)</f>
        <v>1</v>
      </c>
      <c r="AS286">
        <f>AD286 - AVERAGEIFS('Placebo Males'!AD:AD, 'Placebo Males'!B:B, B286, 'Placebo Males'!P:P, P286)</f>
        <v>-47.38666666666677</v>
      </c>
      <c r="AT286">
        <f>AE286 - AVERAGEIFS('Placebo Males'!AE:AE, 'Placebo Males'!B:B, B286, 'Placebo Males'!P:P, P286)</f>
        <v>4.6270800000000001E-2</v>
      </c>
      <c r="AU286">
        <f>AF286 - AVERAGEIFS('Placebo Males'!AF:AF, 'Placebo Males'!B:B, B286, 'Placebo Males'!P:P, P286)</f>
        <v>0.15019699999999997</v>
      </c>
    </row>
    <row r="287" spans="1:47" x14ac:dyDescent="0.25">
      <c r="A287" t="s">
        <v>1487</v>
      </c>
      <c r="B287">
        <v>1019</v>
      </c>
      <c r="C287" t="s">
        <v>102</v>
      </c>
      <c r="D287">
        <v>26</v>
      </c>
      <c r="E287">
        <v>176</v>
      </c>
      <c r="F287">
        <v>81.3</v>
      </c>
      <c r="G287">
        <v>109</v>
      </c>
      <c r="H287">
        <v>54.75</v>
      </c>
      <c r="I287" t="s">
        <v>458</v>
      </c>
      <c r="J287" t="s">
        <v>104</v>
      </c>
      <c r="K287" t="s">
        <v>459</v>
      </c>
      <c r="L287" t="s">
        <v>311</v>
      </c>
      <c r="M287" t="s">
        <v>1201</v>
      </c>
      <c r="N287">
        <v>500</v>
      </c>
      <c r="O287" t="s">
        <v>1202</v>
      </c>
      <c r="P287">
        <v>4</v>
      </c>
      <c r="Q287" t="s">
        <v>113</v>
      </c>
      <c r="R287" t="s">
        <v>1201</v>
      </c>
      <c r="S287">
        <v>1570</v>
      </c>
      <c r="T287" t="s">
        <v>1236</v>
      </c>
      <c r="U287">
        <v>1177</v>
      </c>
      <c r="V287">
        <v>175</v>
      </c>
      <c r="W287">
        <v>438</v>
      </c>
      <c r="X287">
        <v>97</v>
      </c>
      <c r="Y287">
        <v>261</v>
      </c>
      <c r="Z287">
        <v>80</v>
      </c>
      <c r="AA287" t="s">
        <v>108</v>
      </c>
      <c r="AB287">
        <v>50</v>
      </c>
      <c r="AC287">
        <v>32</v>
      </c>
      <c r="AD287">
        <v>690.36400000000003</v>
      </c>
      <c r="AE287">
        <v>8.1632700000000002E-2</v>
      </c>
      <c r="AF287">
        <v>0.51042900000000002</v>
      </c>
      <c r="AH287">
        <v>1440</v>
      </c>
      <c r="AI287">
        <v>3.2611279999999999E-3</v>
      </c>
      <c r="AJ287">
        <f t="shared" si="4"/>
        <v>0.67023406532614516</v>
      </c>
      <c r="AK287">
        <f>U287 - AVERAGEIFS('Placebo Males'!U:U, 'Placebo Males'!B:B, B287, 'Placebo Males'!P:P, P287)</f>
        <v>137</v>
      </c>
      <c r="AL287">
        <f>V287 - AVERAGEIFS('Placebo Males'!V:V, 'Placebo Males'!B:B, B287, 'Placebo Males'!P:P, P287)</f>
        <v>7.3333333333333428</v>
      </c>
      <c r="AM287">
        <f>W287 - AVERAGEIFS('Placebo Males'!W:W, 'Placebo Males'!B:B, B287, 'Placebo Males'!P:P, P287)</f>
        <v>75.666666666666686</v>
      </c>
      <c r="AN287">
        <f>X287 - AVERAGEIFS('Placebo Males'!X:X, 'Placebo Males'!B:B, B287, 'Placebo Males'!P:P, P287)</f>
        <v>7</v>
      </c>
      <c r="AO287">
        <f>Y287-AVERAGEIFS('Placebo Males'!Y:Y,'Placebo Males'!B:B,B287,'Placebo Males'!P:P,P287)</f>
        <v>52</v>
      </c>
      <c r="AP287">
        <f>Z287 - AVERAGEIFS('Placebo Males'!Z:Z, 'Placebo Males'!B:B, B287, 'Placebo Males'!P:P, P287)</f>
        <v>16.666666666666664</v>
      </c>
      <c r="AQ287">
        <f>AB287 - AVERAGEIFS('Placebo Males'!AB:AB, 'Placebo Males'!B:B, B287, 'Placebo Males'!P:P, P287)</f>
        <v>8.6666666666666643</v>
      </c>
      <c r="AR287">
        <f>AC287 - AVERAGEIFS('Placebo Males'!AC:AC, 'Placebo Males'!B:B, B287, 'Placebo Males'!P:P, P287)</f>
        <v>4</v>
      </c>
      <c r="AS287">
        <f>AD287 - AVERAGEIFS('Placebo Males'!AD:AD, 'Placebo Males'!B:B, B287, 'Placebo Males'!P:P, P287)</f>
        <v>-15.228666666666754</v>
      </c>
      <c r="AT287">
        <f>AE287 - AVERAGEIFS('Placebo Males'!AE:AE, 'Placebo Males'!B:B, B287, 'Placebo Males'!P:P, P287)</f>
        <v>2.435000000000076E-4</v>
      </c>
      <c r="AU287">
        <f>AF287 - AVERAGEIFS('Placebo Males'!AF:AF, 'Placebo Males'!B:B, B287, 'Placebo Males'!P:P, P287)</f>
        <v>0.15484700000000001</v>
      </c>
    </row>
    <row r="288" spans="1:47" x14ac:dyDescent="0.25">
      <c r="A288" t="s">
        <v>1488</v>
      </c>
      <c r="B288">
        <v>1017</v>
      </c>
      <c r="C288" t="s">
        <v>102</v>
      </c>
      <c r="D288">
        <v>21</v>
      </c>
      <c r="E288">
        <v>170.1</v>
      </c>
      <c r="F288">
        <v>74.599999999999994</v>
      </c>
      <c r="G288">
        <v>112.25</v>
      </c>
      <c r="H288">
        <v>57</v>
      </c>
      <c r="I288" t="s">
        <v>103</v>
      </c>
      <c r="J288" t="s">
        <v>104</v>
      </c>
      <c r="K288" t="s">
        <v>360</v>
      </c>
      <c r="L288" t="s">
        <v>106</v>
      </c>
      <c r="M288" t="s">
        <v>1201</v>
      </c>
      <c r="N288">
        <v>500</v>
      </c>
      <c r="O288" t="s">
        <v>1202</v>
      </c>
      <c r="P288">
        <v>5</v>
      </c>
      <c r="Q288" t="s">
        <v>113</v>
      </c>
      <c r="R288" t="s">
        <v>1201</v>
      </c>
      <c r="S288">
        <v>1560</v>
      </c>
      <c r="T288" t="s">
        <v>1236</v>
      </c>
      <c r="U288">
        <v>1172</v>
      </c>
      <c r="V288">
        <v>149</v>
      </c>
      <c r="W288">
        <v>462</v>
      </c>
      <c r="X288">
        <v>103</v>
      </c>
      <c r="Y288">
        <v>257</v>
      </c>
      <c r="Z288">
        <v>102</v>
      </c>
      <c r="AA288" t="s">
        <v>108</v>
      </c>
      <c r="AB288">
        <v>73</v>
      </c>
      <c r="AC288">
        <v>50</v>
      </c>
      <c r="AD288">
        <v>595.72500000000002</v>
      </c>
      <c r="AE288">
        <v>0.50943400000000005</v>
      </c>
      <c r="AF288">
        <v>0.58021999999999996</v>
      </c>
      <c r="AH288">
        <v>1440</v>
      </c>
      <c r="AI288">
        <v>3.2611279999999999E-3</v>
      </c>
      <c r="AJ288">
        <f t="shared" si="4"/>
        <v>0.67023406532614516</v>
      </c>
      <c r="AK288">
        <f>U288 - AVERAGEIFS('Placebo Males'!U:U, 'Placebo Males'!B:B, B288, 'Placebo Males'!P:P, P288)</f>
        <v>90</v>
      </c>
      <c r="AL288">
        <f>V288 - AVERAGEIFS('Placebo Males'!V:V, 'Placebo Males'!B:B, B288, 'Placebo Males'!P:P, P288)</f>
        <v>-0.66666666666665719</v>
      </c>
      <c r="AM288">
        <f>W288 - AVERAGEIFS('Placebo Males'!W:W, 'Placebo Males'!B:B, B288, 'Placebo Males'!P:P, P288)</f>
        <v>61</v>
      </c>
      <c r="AN288">
        <f>X288 - AVERAGEIFS('Placebo Males'!X:X, 'Placebo Males'!B:B, B288, 'Placebo Males'!P:P, P288)</f>
        <v>2.3333333333333286</v>
      </c>
      <c r="AO288">
        <f>Y288-AVERAGEIFS('Placebo Males'!Y:Y,'Placebo Males'!B:B,B288,'Placebo Males'!P:P,P288)</f>
        <v>35</v>
      </c>
      <c r="AP288">
        <f>Z288 - AVERAGEIFS('Placebo Males'!Z:Z, 'Placebo Males'!B:B, B288, 'Placebo Males'!P:P, P288)</f>
        <v>23.666666666666671</v>
      </c>
      <c r="AQ288">
        <f>AB288 - AVERAGEIFS('Placebo Males'!AB:AB, 'Placebo Males'!B:B, B288, 'Placebo Males'!P:P, P288)</f>
        <v>24.666666666666664</v>
      </c>
      <c r="AR288">
        <f>AC288 - AVERAGEIFS('Placebo Males'!AC:AC, 'Placebo Males'!B:B, B288, 'Placebo Males'!P:P, P288)</f>
        <v>14</v>
      </c>
      <c r="AS288">
        <f>AD288 - AVERAGEIFS('Placebo Males'!AD:AD, 'Placebo Males'!B:B, B288, 'Placebo Males'!P:P, P288)</f>
        <v>-157.52800000000002</v>
      </c>
      <c r="AT288">
        <f>AE288 - AVERAGEIFS('Placebo Males'!AE:AE, 'Placebo Males'!B:B, B288, 'Placebo Males'!P:P, P288)</f>
        <v>0.32759750000000004</v>
      </c>
      <c r="AU288">
        <f>AF288 - AVERAGEIFS('Placebo Males'!AF:AF, 'Placebo Males'!B:B, B288, 'Placebo Males'!P:P, P288)</f>
        <v>0.12353199999999998</v>
      </c>
    </row>
    <row r="289" spans="1:47" x14ac:dyDescent="0.25">
      <c r="A289" t="s">
        <v>1489</v>
      </c>
      <c r="B289">
        <v>1017</v>
      </c>
      <c r="C289" t="s">
        <v>102</v>
      </c>
      <c r="D289">
        <v>21</v>
      </c>
      <c r="E289">
        <v>170.1</v>
      </c>
      <c r="F289">
        <v>74.599999999999994</v>
      </c>
      <c r="G289">
        <v>112.25</v>
      </c>
      <c r="H289">
        <v>57</v>
      </c>
      <c r="I289" t="s">
        <v>103</v>
      </c>
      <c r="J289" t="s">
        <v>104</v>
      </c>
      <c r="K289" t="s">
        <v>360</v>
      </c>
      <c r="L289" t="s">
        <v>106</v>
      </c>
      <c r="M289" t="s">
        <v>1201</v>
      </c>
      <c r="N289">
        <v>500</v>
      </c>
      <c r="O289" t="s">
        <v>1202</v>
      </c>
      <c r="P289">
        <v>5</v>
      </c>
      <c r="Q289" t="s">
        <v>113</v>
      </c>
      <c r="R289" t="s">
        <v>1201</v>
      </c>
      <c r="S289">
        <v>1560</v>
      </c>
      <c r="T289" t="s">
        <v>1236</v>
      </c>
      <c r="U289">
        <v>1134</v>
      </c>
      <c r="V289">
        <v>149</v>
      </c>
      <c r="W289">
        <v>459</v>
      </c>
      <c r="X289">
        <v>102</v>
      </c>
      <c r="Y289">
        <v>252</v>
      </c>
      <c r="Z289">
        <v>105</v>
      </c>
      <c r="AA289" t="s">
        <v>108</v>
      </c>
      <c r="AB289">
        <v>72</v>
      </c>
      <c r="AC289">
        <v>48</v>
      </c>
      <c r="AD289">
        <v>588.13800000000003</v>
      </c>
      <c r="AE289">
        <v>0.418182</v>
      </c>
      <c r="AF289">
        <v>0.56977299999999997</v>
      </c>
      <c r="AH289">
        <v>1440</v>
      </c>
      <c r="AI289">
        <v>3.2611279999999999E-3</v>
      </c>
      <c r="AJ289">
        <f t="shared" si="4"/>
        <v>0.67023406532614516</v>
      </c>
      <c r="AK289">
        <f>U289 - AVERAGEIFS('Placebo Males'!U:U, 'Placebo Males'!B:B, B289, 'Placebo Males'!P:P, P289)</f>
        <v>52</v>
      </c>
      <c r="AL289">
        <f>V289 - AVERAGEIFS('Placebo Males'!V:V, 'Placebo Males'!B:B, B289, 'Placebo Males'!P:P, P289)</f>
        <v>-0.66666666666665719</v>
      </c>
      <c r="AM289">
        <f>W289 - AVERAGEIFS('Placebo Males'!W:W, 'Placebo Males'!B:B, B289, 'Placebo Males'!P:P, P289)</f>
        <v>58</v>
      </c>
      <c r="AN289">
        <f>X289 - AVERAGEIFS('Placebo Males'!X:X, 'Placebo Males'!B:B, B289, 'Placebo Males'!P:P, P289)</f>
        <v>1.3333333333333286</v>
      </c>
      <c r="AO289">
        <f>Y289-AVERAGEIFS('Placebo Males'!Y:Y,'Placebo Males'!B:B,B289,'Placebo Males'!P:P,P289)</f>
        <v>30</v>
      </c>
      <c r="AP289">
        <f>Z289 - AVERAGEIFS('Placebo Males'!Z:Z, 'Placebo Males'!B:B, B289, 'Placebo Males'!P:P, P289)</f>
        <v>26.666666666666671</v>
      </c>
      <c r="AQ289">
        <f>AB289 - AVERAGEIFS('Placebo Males'!AB:AB, 'Placebo Males'!B:B, B289, 'Placebo Males'!P:P, P289)</f>
        <v>23.666666666666664</v>
      </c>
      <c r="AR289">
        <f>AC289 - AVERAGEIFS('Placebo Males'!AC:AC, 'Placebo Males'!B:B, B289, 'Placebo Males'!P:P, P289)</f>
        <v>12</v>
      </c>
      <c r="AS289">
        <f>AD289 - AVERAGEIFS('Placebo Males'!AD:AD, 'Placebo Males'!B:B, B289, 'Placebo Males'!P:P, P289)</f>
        <v>-165.11500000000001</v>
      </c>
      <c r="AT289">
        <f>AE289 - AVERAGEIFS('Placebo Males'!AE:AE, 'Placebo Males'!B:B, B289, 'Placebo Males'!P:P, P289)</f>
        <v>0.23634549999999999</v>
      </c>
      <c r="AU289">
        <f>AF289 - AVERAGEIFS('Placebo Males'!AF:AF, 'Placebo Males'!B:B, B289, 'Placebo Males'!P:P, P289)</f>
        <v>0.11308499999999999</v>
      </c>
    </row>
    <row r="290" spans="1:47" x14ac:dyDescent="0.25">
      <c r="A290" t="s">
        <v>1490</v>
      </c>
      <c r="B290">
        <v>1017</v>
      </c>
      <c r="C290" t="s">
        <v>102</v>
      </c>
      <c r="D290">
        <v>21</v>
      </c>
      <c r="E290">
        <v>170.1</v>
      </c>
      <c r="F290">
        <v>74.599999999999994</v>
      </c>
      <c r="G290">
        <v>112.25</v>
      </c>
      <c r="H290">
        <v>57</v>
      </c>
      <c r="I290" t="s">
        <v>103</v>
      </c>
      <c r="J290" t="s">
        <v>104</v>
      </c>
      <c r="K290" t="s">
        <v>360</v>
      </c>
      <c r="L290" t="s">
        <v>106</v>
      </c>
      <c r="M290" t="s">
        <v>1201</v>
      </c>
      <c r="N290">
        <v>500</v>
      </c>
      <c r="O290" t="s">
        <v>1202</v>
      </c>
      <c r="P290">
        <v>5</v>
      </c>
      <c r="Q290" t="s">
        <v>113</v>
      </c>
      <c r="R290" t="s">
        <v>1201</v>
      </c>
      <c r="S290">
        <v>1560</v>
      </c>
      <c r="T290" t="s">
        <v>1236</v>
      </c>
      <c r="U290">
        <v>1156</v>
      </c>
      <c r="V290">
        <v>152</v>
      </c>
      <c r="W290">
        <v>460</v>
      </c>
      <c r="X290">
        <v>103</v>
      </c>
      <c r="Y290">
        <v>254</v>
      </c>
      <c r="Z290">
        <v>103</v>
      </c>
      <c r="AA290" t="s">
        <v>108</v>
      </c>
      <c r="AB290">
        <v>71</v>
      </c>
      <c r="AC290">
        <v>51</v>
      </c>
      <c r="AD290">
        <v>595.80499999999995</v>
      </c>
      <c r="AE290" t="s">
        <v>108</v>
      </c>
      <c r="AF290" t="s">
        <v>108</v>
      </c>
      <c r="AH290">
        <v>1440</v>
      </c>
      <c r="AI290">
        <v>3.2611279999999999E-3</v>
      </c>
      <c r="AJ290">
        <f t="shared" si="4"/>
        <v>0.67023406532614516</v>
      </c>
      <c r="AK290">
        <f>U290 - AVERAGEIFS('Placebo Males'!U:U, 'Placebo Males'!B:B, B290, 'Placebo Males'!P:P, P290)</f>
        <v>74</v>
      </c>
      <c r="AL290">
        <f>V290 - AVERAGEIFS('Placebo Males'!V:V, 'Placebo Males'!B:B, B290, 'Placebo Males'!P:P, P290)</f>
        <v>2.3333333333333428</v>
      </c>
      <c r="AM290">
        <f>W290 - AVERAGEIFS('Placebo Males'!W:W, 'Placebo Males'!B:B, B290, 'Placebo Males'!P:P, P290)</f>
        <v>59</v>
      </c>
      <c r="AN290">
        <f>X290 - AVERAGEIFS('Placebo Males'!X:X, 'Placebo Males'!B:B, B290, 'Placebo Males'!P:P, P290)</f>
        <v>2.3333333333333286</v>
      </c>
      <c r="AO290">
        <f>Y290-AVERAGEIFS('Placebo Males'!Y:Y,'Placebo Males'!B:B,B290,'Placebo Males'!P:P,P290)</f>
        <v>32</v>
      </c>
      <c r="AP290">
        <f>Z290 - AVERAGEIFS('Placebo Males'!Z:Z, 'Placebo Males'!B:B, B290, 'Placebo Males'!P:P, P290)</f>
        <v>24.666666666666671</v>
      </c>
      <c r="AQ290">
        <f>AB290 - AVERAGEIFS('Placebo Males'!AB:AB, 'Placebo Males'!B:B, B290, 'Placebo Males'!P:P, P290)</f>
        <v>22.666666666666664</v>
      </c>
      <c r="AR290">
        <f>AC290 - AVERAGEIFS('Placebo Males'!AC:AC, 'Placebo Males'!B:B, B290, 'Placebo Males'!P:P, P290)</f>
        <v>15</v>
      </c>
      <c r="AS290">
        <f>AD290 - AVERAGEIFS('Placebo Males'!AD:AD, 'Placebo Males'!B:B, B290, 'Placebo Males'!P:P, P290)</f>
        <v>-157.44800000000009</v>
      </c>
      <c r="AT290" t="e">
        <f>AE290 - AVERAGEIFS('Placebo Males'!AE:AE, 'Placebo Males'!B:B, B290, 'Placebo Males'!P:P, P290)</f>
        <v>#VALUE!</v>
      </c>
      <c r="AU290" t="e">
        <f>AF290 - AVERAGEIFS('Placebo Males'!AF:AF, 'Placebo Males'!B:B, B290, 'Placebo Males'!P:P, P290)</f>
        <v>#VALUE!</v>
      </c>
    </row>
    <row r="291" spans="1:47" x14ac:dyDescent="0.25">
      <c r="A291" t="s">
        <v>1491</v>
      </c>
      <c r="B291">
        <v>1014</v>
      </c>
      <c r="C291" t="s">
        <v>102</v>
      </c>
      <c r="D291">
        <v>35</v>
      </c>
      <c r="E291">
        <v>168.5</v>
      </c>
      <c r="F291">
        <v>65.5</v>
      </c>
      <c r="G291">
        <v>102.75</v>
      </c>
      <c r="H291">
        <v>52.5</v>
      </c>
      <c r="I291" t="s">
        <v>209</v>
      </c>
      <c r="J291" t="s">
        <v>104</v>
      </c>
      <c r="K291" t="s">
        <v>210</v>
      </c>
      <c r="L291" t="s">
        <v>160</v>
      </c>
      <c r="M291" t="s">
        <v>1201</v>
      </c>
      <c r="N291">
        <v>500</v>
      </c>
      <c r="O291" t="s">
        <v>1202</v>
      </c>
      <c r="P291">
        <v>1</v>
      </c>
      <c r="Q291" t="s">
        <v>113</v>
      </c>
      <c r="R291" t="s">
        <v>1201</v>
      </c>
      <c r="S291">
        <v>1530</v>
      </c>
      <c r="T291" t="s">
        <v>1236</v>
      </c>
      <c r="U291">
        <v>1086</v>
      </c>
      <c r="V291">
        <v>194</v>
      </c>
      <c r="W291">
        <v>412</v>
      </c>
      <c r="X291">
        <v>82</v>
      </c>
      <c r="Y291">
        <v>240</v>
      </c>
      <c r="Z291">
        <v>90</v>
      </c>
      <c r="AA291" t="s">
        <v>108</v>
      </c>
      <c r="AB291">
        <v>64</v>
      </c>
      <c r="AC291">
        <v>32</v>
      </c>
      <c r="AD291">
        <v>694.625</v>
      </c>
      <c r="AE291">
        <v>0.33928599999999998</v>
      </c>
      <c r="AF291">
        <v>0.52305299999999999</v>
      </c>
      <c r="AH291">
        <v>1440</v>
      </c>
      <c r="AI291">
        <v>3.2611279999999999E-3</v>
      </c>
      <c r="AJ291">
        <f t="shared" si="4"/>
        <v>0.67023406532614516</v>
      </c>
      <c r="AK291">
        <f>U291 - AVERAGEIFS('Placebo Males'!U:U, 'Placebo Males'!B:B, B291, 'Placebo Males'!P:P, P291)</f>
        <v>38.666666666666742</v>
      </c>
      <c r="AL291">
        <f>V291 - AVERAGEIFS('Placebo Males'!V:V, 'Placebo Males'!B:B, B291, 'Placebo Males'!P:P, P291)</f>
        <v>11.333333333333343</v>
      </c>
      <c r="AM291">
        <f>W291 - AVERAGEIFS('Placebo Males'!W:W, 'Placebo Males'!B:B, B291, 'Placebo Males'!P:P, P291)</f>
        <v>19.666666666666686</v>
      </c>
      <c r="AN291">
        <f>X291 - AVERAGEIFS('Placebo Males'!X:X, 'Placebo Males'!B:B, B291, 'Placebo Males'!P:P, P291)</f>
        <v>-9.3333333333333286</v>
      </c>
      <c r="AO291">
        <f>Y291-AVERAGEIFS('Placebo Males'!Y:Y,'Placebo Males'!B:B,B291,'Placebo Males'!P:P,P291)</f>
        <v>20</v>
      </c>
      <c r="AP291">
        <f>Z291 - AVERAGEIFS('Placebo Males'!Z:Z, 'Placebo Males'!B:B, B291, 'Placebo Males'!P:P, P291)</f>
        <v>9</v>
      </c>
      <c r="AQ291">
        <f>AB291 - AVERAGEIFS('Placebo Males'!AB:AB, 'Placebo Males'!B:B, B291, 'Placebo Males'!P:P, P291)</f>
        <v>11</v>
      </c>
      <c r="AR291">
        <f>AC291 - AVERAGEIFS('Placebo Males'!AC:AC, 'Placebo Males'!B:B, B291, 'Placebo Males'!P:P, P291)</f>
        <v>1.3333333333333321</v>
      </c>
      <c r="AS291">
        <f>AD291 - AVERAGEIFS('Placebo Males'!AD:AD, 'Placebo Males'!B:B, B291, 'Placebo Males'!P:P, P291)</f>
        <v>-60.336999999999989</v>
      </c>
      <c r="AT291">
        <f>AE291 - AVERAGEIFS('Placebo Males'!AE:AE, 'Placebo Males'!B:B, B291, 'Placebo Males'!P:P, P291)</f>
        <v>0.13261933333333331</v>
      </c>
      <c r="AU291">
        <f>AF291 - AVERAGEIFS('Placebo Males'!AF:AF, 'Placebo Males'!B:B, B291, 'Placebo Males'!P:P, P291)</f>
        <v>6.6255666666666657E-2</v>
      </c>
    </row>
    <row r="292" spans="1:47" x14ac:dyDescent="0.25">
      <c r="A292" t="s">
        <v>1492</v>
      </c>
      <c r="B292">
        <v>1014</v>
      </c>
      <c r="C292" t="s">
        <v>102</v>
      </c>
      <c r="D292">
        <v>35</v>
      </c>
      <c r="E292">
        <v>168.5</v>
      </c>
      <c r="F292">
        <v>65.5</v>
      </c>
      <c r="G292">
        <v>102.75</v>
      </c>
      <c r="H292">
        <v>52.5</v>
      </c>
      <c r="I292" t="s">
        <v>209</v>
      </c>
      <c r="J292" t="s">
        <v>104</v>
      </c>
      <c r="K292" t="s">
        <v>210</v>
      </c>
      <c r="L292" t="s">
        <v>160</v>
      </c>
      <c r="M292" t="s">
        <v>1201</v>
      </c>
      <c r="N292">
        <v>500</v>
      </c>
      <c r="O292" t="s">
        <v>1202</v>
      </c>
      <c r="P292">
        <v>1</v>
      </c>
      <c r="Q292" t="s">
        <v>113</v>
      </c>
      <c r="R292" t="s">
        <v>1201</v>
      </c>
      <c r="S292">
        <v>1530</v>
      </c>
      <c r="T292" t="s">
        <v>1236</v>
      </c>
      <c r="U292">
        <v>1087</v>
      </c>
      <c r="V292">
        <v>186</v>
      </c>
      <c r="W292">
        <v>410</v>
      </c>
      <c r="X292">
        <v>82</v>
      </c>
      <c r="Y292">
        <v>239</v>
      </c>
      <c r="Z292">
        <v>89</v>
      </c>
      <c r="AA292" t="s">
        <v>108</v>
      </c>
      <c r="AB292">
        <v>62</v>
      </c>
      <c r="AC292">
        <v>33</v>
      </c>
      <c r="AD292">
        <v>691.15599999999995</v>
      </c>
      <c r="AE292">
        <v>0.34615400000000002</v>
      </c>
      <c r="AF292">
        <v>0.51578500000000005</v>
      </c>
      <c r="AH292">
        <v>1420</v>
      </c>
      <c r="AI292">
        <v>3.2158349999999998E-3</v>
      </c>
      <c r="AJ292">
        <f t="shared" si="4"/>
        <v>0.66837669464558636</v>
      </c>
      <c r="AK292">
        <f>U292 - AVERAGEIFS('Placebo Males'!U:U, 'Placebo Males'!B:B, B292, 'Placebo Males'!P:P, P292)</f>
        <v>39.666666666666742</v>
      </c>
      <c r="AL292">
        <f>V292 - AVERAGEIFS('Placebo Males'!V:V, 'Placebo Males'!B:B, B292, 'Placebo Males'!P:P, P292)</f>
        <v>3.3333333333333428</v>
      </c>
      <c r="AM292">
        <f>W292 - AVERAGEIFS('Placebo Males'!W:W, 'Placebo Males'!B:B, B292, 'Placebo Males'!P:P, P292)</f>
        <v>17.666666666666686</v>
      </c>
      <c r="AN292">
        <f>X292 - AVERAGEIFS('Placebo Males'!X:X, 'Placebo Males'!B:B, B292, 'Placebo Males'!P:P, P292)</f>
        <v>-9.3333333333333286</v>
      </c>
      <c r="AO292">
        <f>Y292-AVERAGEIFS('Placebo Males'!Y:Y,'Placebo Males'!B:B,B292,'Placebo Males'!P:P,P292)</f>
        <v>19</v>
      </c>
      <c r="AP292">
        <f>Z292 - AVERAGEIFS('Placebo Males'!Z:Z, 'Placebo Males'!B:B, B292, 'Placebo Males'!P:P, P292)</f>
        <v>8</v>
      </c>
      <c r="AQ292">
        <f>AB292 - AVERAGEIFS('Placebo Males'!AB:AB, 'Placebo Males'!B:B, B292, 'Placebo Males'!P:P, P292)</f>
        <v>9</v>
      </c>
      <c r="AR292">
        <f>AC292 - AVERAGEIFS('Placebo Males'!AC:AC, 'Placebo Males'!B:B, B292, 'Placebo Males'!P:P, P292)</f>
        <v>2.3333333333333321</v>
      </c>
      <c r="AS292">
        <f>AD292 - AVERAGEIFS('Placebo Males'!AD:AD, 'Placebo Males'!B:B, B292, 'Placebo Males'!P:P, P292)</f>
        <v>-63.80600000000004</v>
      </c>
      <c r="AT292">
        <f>AE292 - AVERAGEIFS('Placebo Males'!AE:AE, 'Placebo Males'!B:B, B292, 'Placebo Males'!P:P, P292)</f>
        <v>0.13948733333333335</v>
      </c>
      <c r="AU292">
        <f>AF292 - AVERAGEIFS('Placebo Males'!AF:AF, 'Placebo Males'!B:B, B292, 'Placebo Males'!P:P, P292)</f>
        <v>5.8987666666666716E-2</v>
      </c>
    </row>
    <row r="293" spans="1:47" x14ac:dyDescent="0.25">
      <c r="A293" t="s">
        <v>1493</v>
      </c>
      <c r="B293">
        <v>1014</v>
      </c>
      <c r="C293" t="s">
        <v>102</v>
      </c>
      <c r="D293">
        <v>35</v>
      </c>
      <c r="E293">
        <v>168.5</v>
      </c>
      <c r="F293">
        <v>65.5</v>
      </c>
      <c r="G293">
        <v>102.75</v>
      </c>
      <c r="H293">
        <v>52.5</v>
      </c>
      <c r="I293" t="s">
        <v>209</v>
      </c>
      <c r="J293" t="s">
        <v>104</v>
      </c>
      <c r="K293" t="s">
        <v>210</v>
      </c>
      <c r="L293" t="s">
        <v>160</v>
      </c>
      <c r="M293" t="s">
        <v>1201</v>
      </c>
      <c r="N293">
        <v>500</v>
      </c>
      <c r="O293" t="s">
        <v>1202</v>
      </c>
      <c r="P293">
        <v>1</v>
      </c>
      <c r="Q293" t="s">
        <v>113</v>
      </c>
      <c r="R293" t="s">
        <v>1201</v>
      </c>
      <c r="S293">
        <v>1530</v>
      </c>
      <c r="T293" t="s">
        <v>1236</v>
      </c>
      <c r="U293">
        <v>1067</v>
      </c>
      <c r="V293">
        <v>191</v>
      </c>
      <c r="W293">
        <v>409</v>
      </c>
      <c r="X293">
        <v>82</v>
      </c>
      <c r="Y293">
        <v>238</v>
      </c>
      <c r="Z293">
        <v>89</v>
      </c>
      <c r="AA293" t="s">
        <v>108</v>
      </c>
      <c r="AB293">
        <v>63</v>
      </c>
      <c r="AC293">
        <v>35</v>
      </c>
      <c r="AD293">
        <v>683.71699999999998</v>
      </c>
      <c r="AE293">
        <v>0.26785700000000001</v>
      </c>
      <c r="AF293">
        <v>0.51350899999999999</v>
      </c>
      <c r="AH293">
        <v>1420</v>
      </c>
      <c r="AI293">
        <v>3.2158349999999998E-3</v>
      </c>
      <c r="AJ293">
        <f t="shared" si="4"/>
        <v>0.66837669464558636</v>
      </c>
      <c r="AK293">
        <f>U293 - AVERAGEIFS('Placebo Males'!U:U, 'Placebo Males'!B:B, B293, 'Placebo Males'!P:P, P293)</f>
        <v>19.666666666666742</v>
      </c>
      <c r="AL293">
        <f>V293 - AVERAGEIFS('Placebo Males'!V:V, 'Placebo Males'!B:B, B293, 'Placebo Males'!P:P, P293)</f>
        <v>8.3333333333333428</v>
      </c>
      <c r="AM293">
        <f>W293 - AVERAGEIFS('Placebo Males'!W:W, 'Placebo Males'!B:B, B293, 'Placebo Males'!P:P, P293)</f>
        <v>16.666666666666686</v>
      </c>
      <c r="AN293">
        <f>X293 - AVERAGEIFS('Placebo Males'!X:X, 'Placebo Males'!B:B, B293, 'Placebo Males'!P:P, P293)</f>
        <v>-9.3333333333333286</v>
      </c>
      <c r="AO293">
        <f>Y293-AVERAGEIFS('Placebo Males'!Y:Y,'Placebo Males'!B:B,B293,'Placebo Males'!P:P,P293)</f>
        <v>18</v>
      </c>
      <c r="AP293">
        <f>Z293 - AVERAGEIFS('Placebo Males'!Z:Z, 'Placebo Males'!B:B, B293, 'Placebo Males'!P:P, P293)</f>
        <v>8</v>
      </c>
      <c r="AQ293">
        <f>AB293 - AVERAGEIFS('Placebo Males'!AB:AB, 'Placebo Males'!B:B, B293, 'Placebo Males'!P:P, P293)</f>
        <v>10</v>
      </c>
      <c r="AR293">
        <f>AC293 - AVERAGEIFS('Placebo Males'!AC:AC, 'Placebo Males'!B:B, B293, 'Placebo Males'!P:P, P293)</f>
        <v>4.3333333333333321</v>
      </c>
      <c r="AS293">
        <f>AD293 - AVERAGEIFS('Placebo Males'!AD:AD, 'Placebo Males'!B:B, B293, 'Placebo Males'!P:P, P293)</f>
        <v>-71.245000000000005</v>
      </c>
      <c r="AT293">
        <f>AE293 - AVERAGEIFS('Placebo Males'!AE:AE, 'Placebo Males'!B:B, B293, 'Placebo Males'!P:P, P293)</f>
        <v>6.1190333333333347E-2</v>
      </c>
      <c r="AU293">
        <f>AF293 - AVERAGEIFS('Placebo Males'!AF:AF, 'Placebo Males'!B:B, B293, 'Placebo Males'!P:P, P293)</f>
        <v>5.671166666666666E-2</v>
      </c>
    </row>
    <row r="294" spans="1:47" x14ac:dyDescent="0.25">
      <c r="A294" t="s">
        <v>1494</v>
      </c>
      <c r="B294">
        <v>1014</v>
      </c>
      <c r="C294" t="s">
        <v>102</v>
      </c>
      <c r="D294">
        <v>35</v>
      </c>
      <c r="E294">
        <v>168.5</v>
      </c>
      <c r="F294">
        <v>65.5</v>
      </c>
      <c r="G294">
        <v>102.75</v>
      </c>
      <c r="H294">
        <v>52.5</v>
      </c>
      <c r="I294" t="s">
        <v>209</v>
      </c>
      <c r="J294" t="s">
        <v>104</v>
      </c>
      <c r="K294" t="s">
        <v>210</v>
      </c>
      <c r="L294" t="s">
        <v>160</v>
      </c>
      <c r="M294" t="s">
        <v>1201</v>
      </c>
      <c r="N294">
        <v>500</v>
      </c>
      <c r="O294" t="s">
        <v>1202</v>
      </c>
      <c r="P294">
        <v>6</v>
      </c>
      <c r="Q294" t="s">
        <v>113</v>
      </c>
      <c r="R294" t="s">
        <v>1201</v>
      </c>
      <c r="S294">
        <v>1500</v>
      </c>
      <c r="T294" t="s">
        <v>1236</v>
      </c>
      <c r="U294">
        <v>907</v>
      </c>
      <c r="V294">
        <v>181</v>
      </c>
      <c r="W294">
        <v>429</v>
      </c>
      <c r="X294">
        <v>88</v>
      </c>
      <c r="Y294">
        <v>185</v>
      </c>
      <c r="Z294">
        <v>156</v>
      </c>
      <c r="AA294" t="s">
        <v>108</v>
      </c>
      <c r="AB294">
        <v>55</v>
      </c>
      <c r="AC294">
        <v>57</v>
      </c>
      <c r="AD294">
        <v>446.06400000000002</v>
      </c>
      <c r="AE294">
        <v>0.15384600000000001</v>
      </c>
      <c r="AF294">
        <v>0.52008200000000004</v>
      </c>
      <c r="AH294">
        <v>1420</v>
      </c>
      <c r="AI294">
        <v>3.2158349999999998E-3</v>
      </c>
      <c r="AJ294">
        <f t="shared" si="4"/>
        <v>0.66837669464558636</v>
      </c>
      <c r="AK294">
        <f>U294 - AVERAGEIFS('Placebo Males'!U:U, 'Placebo Males'!B:B, B294, 'Placebo Males'!P:P, P294)</f>
        <v>78.666666666666629</v>
      </c>
      <c r="AL294">
        <f>V294 - AVERAGEIFS('Placebo Males'!V:V, 'Placebo Males'!B:B, B294, 'Placebo Males'!P:P, P294)</f>
        <v>4.3333333333333428</v>
      </c>
      <c r="AM294">
        <f>W294 - AVERAGEIFS('Placebo Males'!W:W, 'Placebo Males'!B:B, B294, 'Placebo Males'!P:P, P294)</f>
        <v>57.333333333333314</v>
      </c>
      <c r="AN294">
        <f>X294 - AVERAGEIFS('Placebo Males'!X:X, 'Placebo Males'!B:B, B294, 'Placebo Males'!P:P, P294)</f>
        <v>-5</v>
      </c>
      <c r="AO294">
        <f>Y294-AVERAGEIFS('Placebo Males'!Y:Y,'Placebo Males'!B:B,B294,'Placebo Males'!P:P,P294)</f>
        <v>7.3333333333333428</v>
      </c>
      <c r="AP294">
        <f>Z294 - AVERAGEIFS('Placebo Males'!Z:Z, 'Placebo Males'!B:B, B294, 'Placebo Males'!P:P, P294)</f>
        <v>55</v>
      </c>
      <c r="AQ294">
        <f>AB294 - AVERAGEIFS('Placebo Males'!AB:AB, 'Placebo Males'!B:B, B294, 'Placebo Males'!P:P, P294)</f>
        <v>15</v>
      </c>
      <c r="AR294">
        <f>AC294 - AVERAGEIFS('Placebo Males'!AC:AC, 'Placebo Males'!B:B, B294, 'Placebo Males'!P:P, P294)</f>
        <v>9.6666666666666643</v>
      </c>
      <c r="AS294">
        <f>AD294 - AVERAGEIFS('Placebo Males'!AD:AD, 'Placebo Males'!B:B, B294, 'Placebo Males'!P:P, P294)</f>
        <v>-154.99399999999997</v>
      </c>
      <c r="AT294">
        <f>AE294 - AVERAGEIFS('Placebo Males'!AE:AE, 'Placebo Males'!B:B, B294, 'Placebo Males'!P:P, P294)</f>
        <v>9.7699633333333341E-2</v>
      </c>
      <c r="AU294">
        <f>AF294 - AVERAGEIFS('Placebo Males'!AF:AF, 'Placebo Males'!B:B, B294, 'Placebo Males'!P:P, P294)</f>
        <v>0.12038900000000002</v>
      </c>
    </row>
    <row r="295" spans="1:47" x14ac:dyDescent="0.25">
      <c r="A295" t="s">
        <v>1495</v>
      </c>
      <c r="B295">
        <v>1014</v>
      </c>
      <c r="C295" t="s">
        <v>102</v>
      </c>
      <c r="D295">
        <v>35</v>
      </c>
      <c r="E295">
        <v>168.5</v>
      </c>
      <c r="F295">
        <v>65.5</v>
      </c>
      <c r="G295">
        <v>102.75</v>
      </c>
      <c r="H295">
        <v>52.5</v>
      </c>
      <c r="I295" t="s">
        <v>209</v>
      </c>
      <c r="J295" t="s">
        <v>104</v>
      </c>
      <c r="K295" t="s">
        <v>210</v>
      </c>
      <c r="L295" t="s">
        <v>160</v>
      </c>
      <c r="M295" t="s">
        <v>1201</v>
      </c>
      <c r="N295">
        <v>500</v>
      </c>
      <c r="O295" t="s">
        <v>1202</v>
      </c>
      <c r="P295">
        <v>6</v>
      </c>
      <c r="Q295" t="s">
        <v>113</v>
      </c>
      <c r="R295" t="s">
        <v>1201</v>
      </c>
      <c r="S295">
        <v>1500</v>
      </c>
      <c r="T295" t="s">
        <v>1236</v>
      </c>
      <c r="U295">
        <v>888</v>
      </c>
      <c r="V295">
        <v>178</v>
      </c>
      <c r="W295">
        <v>422</v>
      </c>
      <c r="X295">
        <v>83</v>
      </c>
      <c r="Y295">
        <v>191</v>
      </c>
      <c r="Z295">
        <v>148</v>
      </c>
      <c r="AA295" t="s">
        <v>108</v>
      </c>
      <c r="AB295">
        <v>51</v>
      </c>
      <c r="AC295">
        <v>63</v>
      </c>
      <c r="AD295">
        <v>467.726</v>
      </c>
      <c r="AE295">
        <v>0.15151500000000001</v>
      </c>
      <c r="AF295">
        <v>0.52584299999999995</v>
      </c>
      <c r="AH295">
        <v>1410</v>
      </c>
      <c r="AI295">
        <v>3.193188E-3</v>
      </c>
      <c r="AJ295">
        <f t="shared" si="4"/>
        <v>0.66743615353929997</v>
      </c>
      <c r="AK295">
        <f>U295 - AVERAGEIFS('Placebo Males'!U:U, 'Placebo Males'!B:B, B295, 'Placebo Males'!P:P, P295)</f>
        <v>59.666666666666629</v>
      </c>
      <c r="AL295">
        <f>V295 - AVERAGEIFS('Placebo Males'!V:V, 'Placebo Males'!B:B, B295, 'Placebo Males'!P:P, P295)</f>
        <v>1.3333333333333428</v>
      </c>
      <c r="AM295">
        <f>W295 - AVERAGEIFS('Placebo Males'!W:W, 'Placebo Males'!B:B, B295, 'Placebo Males'!P:P, P295)</f>
        <v>50.333333333333314</v>
      </c>
      <c r="AN295">
        <f>X295 - AVERAGEIFS('Placebo Males'!X:X, 'Placebo Males'!B:B, B295, 'Placebo Males'!P:P, P295)</f>
        <v>-10</v>
      </c>
      <c r="AO295">
        <f>Y295-AVERAGEIFS('Placebo Males'!Y:Y,'Placebo Males'!B:B,B295,'Placebo Males'!P:P,P295)</f>
        <v>13.333333333333343</v>
      </c>
      <c r="AP295">
        <f>Z295 - AVERAGEIFS('Placebo Males'!Z:Z, 'Placebo Males'!B:B, B295, 'Placebo Males'!P:P, P295)</f>
        <v>47</v>
      </c>
      <c r="AQ295">
        <f>AB295 - AVERAGEIFS('Placebo Males'!AB:AB, 'Placebo Males'!B:B, B295, 'Placebo Males'!P:P, P295)</f>
        <v>11</v>
      </c>
      <c r="AR295">
        <f>AC295 - AVERAGEIFS('Placebo Males'!AC:AC, 'Placebo Males'!B:B, B295, 'Placebo Males'!P:P, P295)</f>
        <v>15.666666666666664</v>
      </c>
      <c r="AS295">
        <f>AD295 - AVERAGEIFS('Placebo Males'!AD:AD, 'Placebo Males'!B:B, B295, 'Placebo Males'!P:P, P295)</f>
        <v>-133.33199999999999</v>
      </c>
      <c r="AT295">
        <f>AE295 - AVERAGEIFS('Placebo Males'!AE:AE, 'Placebo Males'!B:B, B295, 'Placebo Males'!P:P, P295)</f>
        <v>9.5368633333333341E-2</v>
      </c>
      <c r="AU295">
        <f>AF295 - AVERAGEIFS('Placebo Males'!AF:AF, 'Placebo Males'!B:B, B295, 'Placebo Males'!P:P, P295)</f>
        <v>0.12614999999999993</v>
      </c>
    </row>
    <row r="296" spans="1:47" x14ac:dyDescent="0.25">
      <c r="A296" t="s">
        <v>1496</v>
      </c>
      <c r="B296">
        <v>1014</v>
      </c>
      <c r="C296" t="s">
        <v>102</v>
      </c>
      <c r="D296">
        <v>35</v>
      </c>
      <c r="E296">
        <v>168.5</v>
      </c>
      <c r="F296">
        <v>65.5</v>
      </c>
      <c r="G296">
        <v>102.75</v>
      </c>
      <c r="H296">
        <v>52.5</v>
      </c>
      <c r="I296" t="s">
        <v>209</v>
      </c>
      <c r="J296" t="s">
        <v>104</v>
      </c>
      <c r="K296" t="s">
        <v>210</v>
      </c>
      <c r="L296" t="s">
        <v>160</v>
      </c>
      <c r="M296" t="s">
        <v>1201</v>
      </c>
      <c r="N296">
        <v>500</v>
      </c>
      <c r="O296" t="s">
        <v>1202</v>
      </c>
      <c r="P296">
        <v>6</v>
      </c>
      <c r="Q296" t="s">
        <v>113</v>
      </c>
      <c r="R296" t="s">
        <v>1201</v>
      </c>
      <c r="S296">
        <v>1500</v>
      </c>
      <c r="T296" t="s">
        <v>1236</v>
      </c>
      <c r="U296">
        <v>878</v>
      </c>
      <c r="V296">
        <v>180</v>
      </c>
      <c r="W296">
        <v>425</v>
      </c>
      <c r="X296">
        <v>85</v>
      </c>
      <c r="Y296">
        <v>190</v>
      </c>
      <c r="Z296">
        <v>150</v>
      </c>
      <c r="AA296" t="s">
        <v>108</v>
      </c>
      <c r="AB296">
        <v>51</v>
      </c>
      <c r="AC296">
        <v>63</v>
      </c>
      <c r="AD296">
        <v>460.13499999999999</v>
      </c>
      <c r="AE296">
        <v>0.119403</v>
      </c>
      <c r="AF296">
        <v>0.52480700000000002</v>
      </c>
      <c r="AH296">
        <v>1410</v>
      </c>
      <c r="AI296">
        <v>3.193188E-3</v>
      </c>
      <c r="AJ296">
        <f t="shared" si="4"/>
        <v>0.66743615353929997</v>
      </c>
      <c r="AK296">
        <f>U296 - AVERAGEIFS('Placebo Males'!U:U, 'Placebo Males'!B:B, B296, 'Placebo Males'!P:P, P296)</f>
        <v>49.666666666666629</v>
      </c>
      <c r="AL296">
        <f>V296 - AVERAGEIFS('Placebo Males'!V:V, 'Placebo Males'!B:B, B296, 'Placebo Males'!P:P, P296)</f>
        <v>3.3333333333333428</v>
      </c>
      <c r="AM296">
        <f>W296 - AVERAGEIFS('Placebo Males'!W:W, 'Placebo Males'!B:B, B296, 'Placebo Males'!P:P, P296)</f>
        <v>53.333333333333314</v>
      </c>
      <c r="AN296">
        <f>X296 - AVERAGEIFS('Placebo Males'!X:X, 'Placebo Males'!B:B, B296, 'Placebo Males'!P:P, P296)</f>
        <v>-8</v>
      </c>
      <c r="AO296">
        <f>Y296-AVERAGEIFS('Placebo Males'!Y:Y,'Placebo Males'!B:B,B296,'Placebo Males'!P:P,P296)</f>
        <v>12.333333333333343</v>
      </c>
      <c r="AP296">
        <f>Z296 - AVERAGEIFS('Placebo Males'!Z:Z, 'Placebo Males'!B:B, B296, 'Placebo Males'!P:P, P296)</f>
        <v>49</v>
      </c>
      <c r="AQ296">
        <f>AB296 - AVERAGEIFS('Placebo Males'!AB:AB, 'Placebo Males'!B:B, B296, 'Placebo Males'!P:P, P296)</f>
        <v>11</v>
      </c>
      <c r="AR296">
        <f>AC296 - AVERAGEIFS('Placebo Males'!AC:AC, 'Placebo Males'!B:B, B296, 'Placebo Males'!P:P, P296)</f>
        <v>15.666666666666664</v>
      </c>
      <c r="AS296">
        <f>AD296 - AVERAGEIFS('Placebo Males'!AD:AD, 'Placebo Males'!B:B, B296, 'Placebo Males'!P:P, P296)</f>
        <v>-140.923</v>
      </c>
      <c r="AT296">
        <f>AE296 - AVERAGEIFS('Placebo Males'!AE:AE, 'Placebo Males'!B:B, B296, 'Placebo Males'!P:P, P296)</f>
        <v>6.3256633333333326E-2</v>
      </c>
      <c r="AU296">
        <f>AF296 - AVERAGEIFS('Placebo Males'!AF:AF, 'Placebo Males'!B:B, B296, 'Placebo Males'!P:P, P296)</f>
        <v>0.125114</v>
      </c>
    </row>
    <row r="297" spans="1:47" x14ac:dyDescent="0.25">
      <c r="A297" t="s">
        <v>1497</v>
      </c>
      <c r="B297">
        <v>1017</v>
      </c>
      <c r="C297" t="s">
        <v>102</v>
      </c>
      <c r="D297">
        <v>21</v>
      </c>
      <c r="E297">
        <v>170.1</v>
      </c>
      <c r="F297">
        <v>74.599999999999994</v>
      </c>
      <c r="G297">
        <v>112.25</v>
      </c>
      <c r="H297">
        <v>57</v>
      </c>
      <c r="I297" t="s">
        <v>103</v>
      </c>
      <c r="J297" t="s">
        <v>104</v>
      </c>
      <c r="K297" t="s">
        <v>360</v>
      </c>
      <c r="L297" t="s">
        <v>106</v>
      </c>
      <c r="M297" t="s">
        <v>1201</v>
      </c>
      <c r="N297">
        <v>500</v>
      </c>
      <c r="O297" t="s">
        <v>1202</v>
      </c>
      <c r="P297">
        <v>1.5</v>
      </c>
      <c r="Q297" t="s">
        <v>113</v>
      </c>
      <c r="R297" t="s">
        <v>1201</v>
      </c>
      <c r="S297">
        <v>1500</v>
      </c>
      <c r="T297" t="s">
        <v>1236</v>
      </c>
      <c r="U297">
        <v>1297</v>
      </c>
      <c r="V297">
        <v>160</v>
      </c>
      <c r="W297">
        <v>468</v>
      </c>
      <c r="X297">
        <v>102</v>
      </c>
      <c r="Y297">
        <v>282</v>
      </c>
      <c r="Z297">
        <v>84</v>
      </c>
      <c r="AA297" t="s">
        <v>108</v>
      </c>
      <c r="AB297">
        <v>66</v>
      </c>
      <c r="AC297">
        <v>36</v>
      </c>
      <c r="AD297">
        <v>790.18</v>
      </c>
      <c r="AE297">
        <v>0.43137300000000001</v>
      </c>
      <c r="AF297">
        <v>0.56399299999999997</v>
      </c>
      <c r="AH297">
        <v>1410</v>
      </c>
      <c r="AI297">
        <v>3.193188E-3</v>
      </c>
      <c r="AJ297">
        <f t="shared" si="4"/>
        <v>0.66743615353929997</v>
      </c>
      <c r="AK297">
        <f>U297 - AVERAGEIFS('Placebo Males'!U:U, 'Placebo Males'!B:B, B297, 'Placebo Males'!P:P, P297)</f>
        <v>103.33333333333326</v>
      </c>
      <c r="AL297">
        <f>V297 - AVERAGEIFS('Placebo Males'!V:V, 'Placebo Males'!B:B, B297, 'Placebo Males'!P:P, P297)</f>
        <v>7</v>
      </c>
      <c r="AM297">
        <f>W297 - AVERAGEIFS('Placebo Males'!W:W, 'Placebo Males'!B:B, B297, 'Placebo Males'!P:P, P297)</f>
        <v>52.666666666666686</v>
      </c>
      <c r="AN297">
        <f>X297 - AVERAGEIFS('Placebo Males'!X:X, 'Placebo Males'!B:B, B297, 'Placebo Males'!P:P, P297)</f>
        <v>1.6666666666666714</v>
      </c>
      <c r="AO297">
        <f>Y297-AVERAGEIFS('Placebo Males'!Y:Y,'Placebo Males'!B:B,B297,'Placebo Males'!P:P,P297)</f>
        <v>42.333333333333343</v>
      </c>
      <c r="AP297">
        <f>Z297 - AVERAGEIFS('Placebo Males'!Z:Z, 'Placebo Males'!B:B, B297, 'Placebo Males'!P:P, P297)</f>
        <v>8.6666666666666714</v>
      </c>
      <c r="AQ297">
        <f>AB297 - AVERAGEIFS('Placebo Males'!AB:AB, 'Placebo Males'!B:B, B297, 'Placebo Males'!P:P, P297)</f>
        <v>20.333333333333336</v>
      </c>
      <c r="AR297">
        <f>AC297 - AVERAGEIFS('Placebo Males'!AC:AC, 'Placebo Males'!B:B, B297, 'Placebo Males'!P:P, P297)</f>
        <v>-1</v>
      </c>
      <c r="AS297">
        <f>AD297 - AVERAGEIFS('Placebo Males'!AD:AD, 'Placebo Males'!B:B, B297, 'Placebo Males'!P:P, P297)</f>
        <v>-36.163333333333298</v>
      </c>
      <c r="AT297">
        <f>AE297 - AVERAGEIFS('Placebo Males'!AE:AE, 'Placebo Males'!B:B, B297, 'Placebo Males'!P:P, P297)</f>
        <v>0.27986966666666668</v>
      </c>
      <c r="AU297">
        <f>AF297 - AVERAGEIFS('Placebo Males'!AF:AF, 'Placebo Males'!B:B, B297, 'Placebo Males'!P:P, P297)</f>
        <v>8.2081999999999933E-2</v>
      </c>
    </row>
    <row r="298" spans="1:47" x14ac:dyDescent="0.25">
      <c r="A298" t="s">
        <v>1498</v>
      </c>
      <c r="B298">
        <v>1017</v>
      </c>
      <c r="C298" t="s">
        <v>102</v>
      </c>
      <c r="D298">
        <v>21</v>
      </c>
      <c r="E298">
        <v>170.1</v>
      </c>
      <c r="F298">
        <v>74.599999999999994</v>
      </c>
      <c r="G298">
        <v>112.25</v>
      </c>
      <c r="H298">
        <v>57</v>
      </c>
      <c r="I298" t="s">
        <v>103</v>
      </c>
      <c r="J298" t="s">
        <v>104</v>
      </c>
      <c r="K298" t="s">
        <v>360</v>
      </c>
      <c r="L298" t="s">
        <v>106</v>
      </c>
      <c r="M298" t="s">
        <v>1201</v>
      </c>
      <c r="N298">
        <v>500</v>
      </c>
      <c r="O298" t="s">
        <v>1202</v>
      </c>
      <c r="P298">
        <v>1.5</v>
      </c>
      <c r="Q298" t="s">
        <v>113</v>
      </c>
      <c r="R298" t="s">
        <v>1201</v>
      </c>
      <c r="S298">
        <v>1500</v>
      </c>
      <c r="T298" t="s">
        <v>1236</v>
      </c>
      <c r="U298">
        <v>1343</v>
      </c>
      <c r="V298">
        <v>157</v>
      </c>
      <c r="W298">
        <v>469</v>
      </c>
      <c r="X298">
        <v>103</v>
      </c>
      <c r="Y298">
        <v>284</v>
      </c>
      <c r="Z298">
        <v>82</v>
      </c>
      <c r="AA298" t="s">
        <v>108</v>
      </c>
      <c r="AB298">
        <v>62</v>
      </c>
      <c r="AC298">
        <v>39</v>
      </c>
      <c r="AD298">
        <v>765.80200000000002</v>
      </c>
      <c r="AE298">
        <v>0.39215699999999998</v>
      </c>
      <c r="AF298">
        <v>0.56346600000000002</v>
      </c>
      <c r="AH298">
        <v>1400</v>
      </c>
      <c r="AI298">
        <v>3.1705409999999998E-3</v>
      </c>
      <c r="AJ298">
        <f t="shared" si="4"/>
        <v>0.66648756726952063</v>
      </c>
      <c r="AK298">
        <f>U298 - AVERAGEIFS('Placebo Males'!U:U, 'Placebo Males'!B:B, B298, 'Placebo Males'!P:P, P298)</f>
        <v>149.33333333333326</v>
      </c>
      <c r="AL298">
        <f>V298 - AVERAGEIFS('Placebo Males'!V:V, 'Placebo Males'!B:B, B298, 'Placebo Males'!P:P, P298)</f>
        <v>4</v>
      </c>
      <c r="AM298">
        <f>W298 - AVERAGEIFS('Placebo Males'!W:W, 'Placebo Males'!B:B, B298, 'Placebo Males'!P:P, P298)</f>
        <v>53.666666666666686</v>
      </c>
      <c r="AN298">
        <f>X298 - AVERAGEIFS('Placebo Males'!X:X, 'Placebo Males'!B:B, B298, 'Placebo Males'!P:P, P298)</f>
        <v>2.6666666666666714</v>
      </c>
      <c r="AO298">
        <f>Y298-AVERAGEIFS('Placebo Males'!Y:Y,'Placebo Males'!B:B,B298,'Placebo Males'!P:P,P298)</f>
        <v>44.333333333333343</v>
      </c>
      <c r="AP298">
        <f>Z298 - AVERAGEIFS('Placebo Males'!Z:Z, 'Placebo Males'!B:B, B298, 'Placebo Males'!P:P, P298)</f>
        <v>6.6666666666666714</v>
      </c>
      <c r="AQ298">
        <f>AB298 - AVERAGEIFS('Placebo Males'!AB:AB, 'Placebo Males'!B:B, B298, 'Placebo Males'!P:P, P298)</f>
        <v>16.333333333333336</v>
      </c>
      <c r="AR298">
        <f>AC298 - AVERAGEIFS('Placebo Males'!AC:AC, 'Placebo Males'!B:B, B298, 'Placebo Males'!P:P, P298)</f>
        <v>2</v>
      </c>
      <c r="AS298">
        <f>AD298 - AVERAGEIFS('Placebo Males'!AD:AD, 'Placebo Males'!B:B, B298, 'Placebo Males'!P:P, P298)</f>
        <v>-60.541333333333228</v>
      </c>
      <c r="AT298">
        <f>AE298 - AVERAGEIFS('Placebo Males'!AE:AE, 'Placebo Males'!B:B, B298, 'Placebo Males'!P:P, P298)</f>
        <v>0.24065366666666665</v>
      </c>
      <c r="AU298">
        <f>AF298 - AVERAGEIFS('Placebo Males'!AF:AF, 'Placebo Males'!B:B, B298, 'Placebo Males'!P:P, P298)</f>
        <v>8.1554999999999989E-2</v>
      </c>
    </row>
    <row r="299" spans="1:47" x14ac:dyDescent="0.25">
      <c r="A299" t="s">
        <v>1499</v>
      </c>
      <c r="B299">
        <v>1017</v>
      </c>
      <c r="C299" t="s">
        <v>102</v>
      </c>
      <c r="D299">
        <v>21</v>
      </c>
      <c r="E299">
        <v>170.1</v>
      </c>
      <c r="F299">
        <v>74.599999999999994</v>
      </c>
      <c r="G299">
        <v>112.25</v>
      </c>
      <c r="H299">
        <v>57</v>
      </c>
      <c r="I299" t="s">
        <v>103</v>
      </c>
      <c r="J299" t="s">
        <v>104</v>
      </c>
      <c r="K299" t="s">
        <v>360</v>
      </c>
      <c r="L299" t="s">
        <v>106</v>
      </c>
      <c r="M299" t="s">
        <v>1201</v>
      </c>
      <c r="N299">
        <v>500</v>
      </c>
      <c r="O299" t="s">
        <v>1202</v>
      </c>
      <c r="P299">
        <v>1.5</v>
      </c>
      <c r="Q299" t="s">
        <v>113</v>
      </c>
      <c r="R299" t="s">
        <v>1201</v>
      </c>
      <c r="S299">
        <v>1500</v>
      </c>
      <c r="T299" t="s">
        <v>1236</v>
      </c>
      <c r="U299">
        <v>1369</v>
      </c>
      <c r="V299">
        <v>158</v>
      </c>
      <c r="W299">
        <v>469</v>
      </c>
      <c r="X299">
        <v>102</v>
      </c>
      <c r="Y299">
        <v>284</v>
      </c>
      <c r="Z299">
        <v>83</v>
      </c>
      <c r="AA299" t="s">
        <v>108</v>
      </c>
      <c r="AB299">
        <v>58</v>
      </c>
      <c r="AC299">
        <v>41</v>
      </c>
      <c r="AD299">
        <v>811.90300000000002</v>
      </c>
      <c r="AE299">
        <v>0.36</v>
      </c>
      <c r="AF299">
        <v>0.56150299999999997</v>
      </c>
      <c r="AH299">
        <v>1400</v>
      </c>
      <c r="AI299">
        <v>3.1705409999999998E-3</v>
      </c>
      <c r="AJ299">
        <f t="shared" si="4"/>
        <v>0.66648756726952063</v>
      </c>
      <c r="AK299">
        <f>U299 - AVERAGEIFS('Placebo Males'!U:U, 'Placebo Males'!B:B, B299, 'Placebo Males'!P:P, P299)</f>
        <v>175.33333333333326</v>
      </c>
      <c r="AL299">
        <f>V299 - AVERAGEIFS('Placebo Males'!V:V, 'Placebo Males'!B:B, B299, 'Placebo Males'!P:P, P299)</f>
        <v>5</v>
      </c>
      <c r="AM299">
        <f>W299 - AVERAGEIFS('Placebo Males'!W:W, 'Placebo Males'!B:B, B299, 'Placebo Males'!P:P, P299)</f>
        <v>53.666666666666686</v>
      </c>
      <c r="AN299">
        <f>X299 - AVERAGEIFS('Placebo Males'!X:X, 'Placebo Males'!B:B, B299, 'Placebo Males'!P:P, P299)</f>
        <v>1.6666666666666714</v>
      </c>
      <c r="AO299">
        <f>Y299-AVERAGEIFS('Placebo Males'!Y:Y,'Placebo Males'!B:B,B299,'Placebo Males'!P:P,P299)</f>
        <v>44.333333333333343</v>
      </c>
      <c r="AP299">
        <f>Z299 - AVERAGEIFS('Placebo Males'!Z:Z, 'Placebo Males'!B:B, B299, 'Placebo Males'!P:P, P299)</f>
        <v>7.6666666666666714</v>
      </c>
      <c r="AQ299">
        <f>AB299 - AVERAGEIFS('Placebo Males'!AB:AB, 'Placebo Males'!B:B, B299, 'Placebo Males'!P:P, P299)</f>
        <v>12.333333333333336</v>
      </c>
      <c r="AR299">
        <f>AC299 - AVERAGEIFS('Placebo Males'!AC:AC, 'Placebo Males'!B:B, B299, 'Placebo Males'!P:P, P299)</f>
        <v>4</v>
      </c>
      <c r="AS299">
        <f>AD299 - AVERAGEIFS('Placebo Males'!AD:AD, 'Placebo Males'!B:B, B299, 'Placebo Males'!P:P, P299)</f>
        <v>-14.440333333333228</v>
      </c>
      <c r="AT299">
        <f>AE299 - AVERAGEIFS('Placebo Males'!AE:AE, 'Placebo Males'!B:B, B299, 'Placebo Males'!P:P, P299)</f>
        <v>0.20849666666666666</v>
      </c>
      <c r="AU299">
        <f>AF299 - AVERAGEIFS('Placebo Males'!AF:AF, 'Placebo Males'!B:B, B299, 'Placebo Males'!P:P, P299)</f>
        <v>7.9591999999999941E-2</v>
      </c>
    </row>
    <row r="300" spans="1:47" x14ac:dyDescent="0.25">
      <c r="A300" t="s">
        <v>1500</v>
      </c>
      <c r="B300">
        <v>1018</v>
      </c>
      <c r="C300" t="s">
        <v>102</v>
      </c>
      <c r="D300">
        <v>30</v>
      </c>
      <c r="E300">
        <v>182</v>
      </c>
      <c r="F300">
        <v>73.3</v>
      </c>
      <c r="G300">
        <v>105.5</v>
      </c>
      <c r="H300">
        <v>58.5</v>
      </c>
      <c r="I300" t="s">
        <v>103</v>
      </c>
      <c r="J300" t="s">
        <v>104</v>
      </c>
      <c r="K300" t="s">
        <v>409</v>
      </c>
      <c r="L300" t="s">
        <v>106</v>
      </c>
      <c r="M300" t="s">
        <v>1201</v>
      </c>
      <c r="N300">
        <v>500</v>
      </c>
      <c r="O300" t="s">
        <v>1202</v>
      </c>
      <c r="P300">
        <v>1</v>
      </c>
      <c r="Q300" t="s">
        <v>113</v>
      </c>
      <c r="R300" t="s">
        <v>1201</v>
      </c>
      <c r="S300">
        <v>1500</v>
      </c>
      <c r="T300" t="s">
        <v>1236</v>
      </c>
      <c r="U300">
        <v>1354</v>
      </c>
      <c r="V300">
        <v>163</v>
      </c>
      <c r="W300">
        <v>434</v>
      </c>
      <c r="X300">
        <v>100</v>
      </c>
      <c r="Y300">
        <v>254</v>
      </c>
      <c r="Z300">
        <v>80</v>
      </c>
      <c r="AA300" t="s">
        <v>108</v>
      </c>
      <c r="AB300">
        <v>58</v>
      </c>
      <c r="AC300">
        <v>25</v>
      </c>
      <c r="AD300">
        <v>353.77499999999998</v>
      </c>
      <c r="AE300">
        <v>0.15094299999999999</v>
      </c>
      <c r="AF300">
        <v>0.495921</v>
      </c>
      <c r="AH300">
        <v>1400</v>
      </c>
      <c r="AI300">
        <v>3.1705409999999998E-3</v>
      </c>
      <c r="AJ300">
        <f t="shared" si="4"/>
        <v>0.66648756726952063</v>
      </c>
      <c r="AK300">
        <f>U300 - AVERAGEIFS('Placebo Males'!U:U, 'Placebo Males'!B:B, B300, 'Placebo Males'!P:P, P300)</f>
        <v>170.66666666666674</v>
      </c>
      <c r="AL300">
        <f>V300 - AVERAGEIFS('Placebo Males'!V:V, 'Placebo Males'!B:B, B300, 'Placebo Males'!P:P, P300)</f>
        <v>0.66666666666665719</v>
      </c>
      <c r="AM300">
        <f>W300 - AVERAGEIFS('Placebo Males'!W:W, 'Placebo Males'!B:B, B300, 'Placebo Males'!P:P, P300)</f>
        <v>20.333333333333314</v>
      </c>
      <c r="AN300">
        <f>X300 - AVERAGEIFS('Placebo Males'!X:X, 'Placebo Males'!B:B, B300, 'Placebo Males'!P:P, P300)</f>
        <v>-12.333333333333329</v>
      </c>
      <c r="AO300">
        <f>Y300-AVERAGEIFS('Placebo Males'!Y:Y,'Placebo Males'!B:B,B300,'Placebo Males'!P:P,P300)</f>
        <v>25.666666666666657</v>
      </c>
      <c r="AP300">
        <f>Z300 - AVERAGEIFS('Placebo Males'!Z:Z, 'Placebo Males'!B:B, B300, 'Placebo Males'!P:P, P300)</f>
        <v>7</v>
      </c>
      <c r="AQ300">
        <f>AB300 - AVERAGEIFS('Placebo Males'!AB:AB, 'Placebo Males'!B:B, B300, 'Placebo Males'!P:P, P300)</f>
        <v>11</v>
      </c>
      <c r="AR300">
        <f>AC300 - AVERAGEIFS('Placebo Males'!AC:AC, 'Placebo Males'!B:B, B300, 'Placebo Males'!P:P, P300)</f>
        <v>-2.3333333333333321</v>
      </c>
      <c r="AS300">
        <f>AD300 - AVERAGEIFS('Placebo Males'!AD:AD, 'Placebo Males'!B:B, B300, 'Placebo Males'!P:P, P300)</f>
        <v>-42.986666666666736</v>
      </c>
      <c r="AT300">
        <f>AE300 - AVERAGEIFS('Placebo Males'!AE:AE, 'Placebo Males'!B:B, B300, 'Placebo Males'!P:P, P300)</f>
        <v>-6.6806666666666653E-2</v>
      </c>
      <c r="AU300">
        <f>AF300 - AVERAGEIFS('Placebo Males'!AF:AF, 'Placebo Males'!B:B, B300, 'Placebo Males'!P:P, P300)</f>
        <v>2.229766666666666E-2</v>
      </c>
    </row>
    <row r="301" spans="1:47" x14ac:dyDescent="0.25">
      <c r="A301" t="s">
        <v>1501</v>
      </c>
      <c r="B301">
        <v>1018</v>
      </c>
      <c r="C301" t="s">
        <v>102</v>
      </c>
      <c r="D301">
        <v>30</v>
      </c>
      <c r="E301">
        <v>182</v>
      </c>
      <c r="F301">
        <v>73.3</v>
      </c>
      <c r="G301">
        <v>105.5</v>
      </c>
      <c r="H301">
        <v>58.5</v>
      </c>
      <c r="I301" t="s">
        <v>103</v>
      </c>
      <c r="J301" t="s">
        <v>104</v>
      </c>
      <c r="K301" t="s">
        <v>409</v>
      </c>
      <c r="L301" t="s">
        <v>106</v>
      </c>
      <c r="M301" t="s">
        <v>1201</v>
      </c>
      <c r="N301">
        <v>500</v>
      </c>
      <c r="O301" t="s">
        <v>1202</v>
      </c>
      <c r="P301">
        <v>1</v>
      </c>
      <c r="Q301" t="s">
        <v>113</v>
      </c>
      <c r="R301" t="s">
        <v>1201</v>
      </c>
      <c r="S301">
        <v>1500</v>
      </c>
      <c r="T301" t="s">
        <v>1236</v>
      </c>
      <c r="U301">
        <v>1175</v>
      </c>
      <c r="V301">
        <v>158</v>
      </c>
      <c r="W301">
        <v>437</v>
      </c>
      <c r="X301">
        <v>104</v>
      </c>
      <c r="Y301">
        <v>254</v>
      </c>
      <c r="Z301">
        <v>79</v>
      </c>
      <c r="AA301" t="s">
        <v>108</v>
      </c>
      <c r="AB301">
        <v>53</v>
      </c>
      <c r="AC301">
        <v>31</v>
      </c>
      <c r="AD301">
        <v>331.15699999999998</v>
      </c>
      <c r="AE301">
        <v>0.203704</v>
      </c>
      <c r="AF301">
        <v>0.519486</v>
      </c>
      <c r="AH301">
        <v>1390</v>
      </c>
      <c r="AI301">
        <v>3.147894E-3</v>
      </c>
      <c r="AJ301">
        <f t="shared" si="4"/>
        <v>0.66553081659128033</v>
      </c>
      <c r="AK301">
        <f>U301 - AVERAGEIFS('Placebo Males'!U:U, 'Placebo Males'!B:B, B301, 'Placebo Males'!P:P, P301)</f>
        <v>-8.3333333333332575</v>
      </c>
      <c r="AL301">
        <f>V301 - AVERAGEIFS('Placebo Males'!V:V, 'Placebo Males'!B:B, B301, 'Placebo Males'!P:P, P301)</f>
        <v>-4.3333333333333428</v>
      </c>
      <c r="AM301">
        <f>W301 - AVERAGEIFS('Placebo Males'!W:W, 'Placebo Males'!B:B, B301, 'Placebo Males'!P:P, P301)</f>
        <v>23.333333333333314</v>
      </c>
      <c r="AN301">
        <f>X301 - AVERAGEIFS('Placebo Males'!X:X, 'Placebo Males'!B:B, B301, 'Placebo Males'!P:P, P301)</f>
        <v>-8.3333333333333286</v>
      </c>
      <c r="AO301">
        <f>Y301-AVERAGEIFS('Placebo Males'!Y:Y,'Placebo Males'!B:B,B301,'Placebo Males'!P:P,P301)</f>
        <v>25.666666666666657</v>
      </c>
      <c r="AP301">
        <f>Z301 - AVERAGEIFS('Placebo Males'!Z:Z, 'Placebo Males'!B:B, B301, 'Placebo Males'!P:P, P301)</f>
        <v>6</v>
      </c>
      <c r="AQ301">
        <f>AB301 - AVERAGEIFS('Placebo Males'!AB:AB, 'Placebo Males'!B:B, B301, 'Placebo Males'!P:P, P301)</f>
        <v>6</v>
      </c>
      <c r="AR301">
        <f>AC301 - AVERAGEIFS('Placebo Males'!AC:AC, 'Placebo Males'!B:B, B301, 'Placebo Males'!P:P, P301)</f>
        <v>3.6666666666666679</v>
      </c>
      <c r="AS301">
        <f>AD301 - AVERAGEIFS('Placebo Males'!AD:AD, 'Placebo Males'!B:B, B301, 'Placebo Males'!P:P, P301)</f>
        <v>-65.604666666666731</v>
      </c>
      <c r="AT301">
        <f>AE301 - AVERAGEIFS('Placebo Males'!AE:AE, 'Placebo Males'!B:B, B301, 'Placebo Males'!P:P, P301)</f>
        <v>-1.4045666666666651E-2</v>
      </c>
      <c r="AU301">
        <f>AF301 - AVERAGEIFS('Placebo Males'!AF:AF, 'Placebo Males'!B:B, B301, 'Placebo Males'!P:P, P301)</f>
        <v>4.5862666666666663E-2</v>
      </c>
    </row>
    <row r="302" spans="1:47" x14ac:dyDescent="0.25">
      <c r="A302" t="s">
        <v>1502</v>
      </c>
      <c r="B302">
        <v>1018</v>
      </c>
      <c r="C302" t="s">
        <v>102</v>
      </c>
      <c r="D302">
        <v>30</v>
      </c>
      <c r="E302">
        <v>182</v>
      </c>
      <c r="F302">
        <v>73.3</v>
      </c>
      <c r="G302">
        <v>105.5</v>
      </c>
      <c r="H302">
        <v>58.5</v>
      </c>
      <c r="I302" t="s">
        <v>103</v>
      </c>
      <c r="J302" t="s">
        <v>104</v>
      </c>
      <c r="K302" t="s">
        <v>409</v>
      </c>
      <c r="L302" t="s">
        <v>106</v>
      </c>
      <c r="M302" t="s">
        <v>1201</v>
      </c>
      <c r="N302">
        <v>500</v>
      </c>
      <c r="O302" t="s">
        <v>1202</v>
      </c>
      <c r="P302">
        <v>1</v>
      </c>
      <c r="Q302" t="s">
        <v>113</v>
      </c>
      <c r="R302" t="s">
        <v>1201</v>
      </c>
      <c r="S302">
        <v>1500</v>
      </c>
      <c r="T302" t="s">
        <v>1236</v>
      </c>
      <c r="U302">
        <v>1224</v>
      </c>
      <c r="V302">
        <v>160</v>
      </c>
      <c r="W302">
        <v>435</v>
      </c>
      <c r="X302">
        <v>104</v>
      </c>
      <c r="Y302">
        <v>253</v>
      </c>
      <c r="Z302">
        <v>78</v>
      </c>
      <c r="AA302" t="s">
        <v>108</v>
      </c>
      <c r="AB302">
        <v>53</v>
      </c>
      <c r="AC302">
        <v>28</v>
      </c>
      <c r="AD302">
        <v>361.53899999999999</v>
      </c>
      <c r="AE302">
        <v>0.17647099999999999</v>
      </c>
      <c r="AF302">
        <v>0.507996</v>
      </c>
      <c r="AH302">
        <v>1390</v>
      </c>
      <c r="AI302">
        <v>3.147894E-3</v>
      </c>
      <c r="AJ302">
        <f t="shared" si="4"/>
        <v>0.66553081659128033</v>
      </c>
      <c r="AK302">
        <f>U302 - AVERAGEIFS('Placebo Males'!U:U, 'Placebo Males'!B:B, B302, 'Placebo Males'!P:P, P302)</f>
        <v>40.666666666666742</v>
      </c>
      <c r="AL302">
        <f>V302 - AVERAGEIFS('Placebo Males'!V:V, 'Placebo Males'!B:B, B302, 'Placebo Males'!P:P, P302)</f>
        <v>-2.3333333333333428</v>
      </c>
      <c r="AM302">
        <f>W302 - AVERAGEIFS('Placebo Males'!W:W, 'Placebo Males'!B:B, B302, 'Placebo Males'!P:P, P302)</f>
        <v>21.333333333333314</v>
      </c>
      <c r="AN302">
        <f>X302 - AVERAGEIFS('Placebo Males'!X:X, 'Placebo Males'!B:B, B302, 'Placebo Males'!P:P, P302)</f>
        <v>-8.3333333333333286</v>
      </c>
      <c r="AO302">
        <f>Y302-AVERAGEIFS('Placebo Males'!Y:Y,'Placebo Males'!B:B,B302,'Placebo Males'!P:P,P302)</f>
        <v>24.666666666666657</v>
      </c>
      <c r="AP302">
        <f>Z302 - AVERAGEIFS('Placebo Males'!Z:Z, 'Placebo Males'!B:B, B302, 'Placebo Males'!P:P, P302)</f>
        <v>5</v>
      </c>
      <c r="AQ302">
        <f>AB302 - AVERAGEIFS('Placebo Males'!AB:AB, 'Placebo Males'!B:B, B302, 'Placebo Males'!P:P, P302)</f>
        <v>6</v>
      </c>
      <c r="AR302">
        <f>AC302 - AVERAGEIFS('Placebo Males'!AC:AC, 'Placebo Males'!B:B, B302, 'Placebo Males'!P:P, P302)</f>
        <v>0.66666666666666785</v>
      </c>
      <c r="AS302">
        <f>AD302 - AVERAGEIFS('Placebo Males'!AD:AD, 'Placebo Males'!B:B, B302, 'Placebo Males'!P:P, P302)</f>
        <v>-35.222666666666726</v>
      </c>
      <c r="AT302">
        <f>AE302 - AVERAGEIFS('Placebo Males'!AE:AE, 'Placebo Males'!B:B, B302, 'Placebo Males'!P:P, P302)</f>
        <v>-4.1278666666666658E-2</v>
      </c>
      <c r="AU302">
        <f>AF302 - AVERAGEIFS('Placebo Males'!AF:AF, 'Placebo Males'!B:B, B302, 'Placebo Males'!P:P, P302)</f>
        <v>3.4372666666666662E-2</v>
      </c>
    </row>
    <row r="303" spans="1:47" x14ac:dyDescent="0.25">
      <c r="A303" t="s">
        <v>1503</v>
      </c>
      <c r="B303">
        <v>1013</v>
      </c>
      <c r="C303" t="s">
        <v>102</v>
      </c>
      <c r="D303">
        <v>32</v>
      </c>
      <c r="E303">
        <v>175.5</v>
      </c>
      <c r="F303">
        <v>74.099999999999994</v>
      </c>
      <c r="G303">
        <v>123.25</v>
      </c>
      <c r="H303">
        <v>66.5</v>
      </c>
      <c r="I303" t="s">
        <v>103</v>
      </c>
      <c r="J303" t="s">
        <v>104</v>
      </c>
      <c r="K303" t="s">
        <v>159</v>
      </c>
      <c r="L303" t="s">
        <v>211</v>
      </c>
      <c r="M303" t="s">
        <v>1201</v>
      </c>
      <c r="N303">
        <v>500</v>
      </c>
      <c r="O303" t="s">
        <v>1202</v>
      </c>
      <c r="P303">
        <v>6</v>
      </c>
      <c r="Q303" t="s">
        <v>113</v>
      </c>
      <c r="R303" t="s">
        <v>1201</v>
      </c>
      <c r="S303">
        <v>1480</v>
      </c>
      <c r="T303" t="s">
        <v>1236</v>
      </c>
      <c r="U303">
        <v>794</v>
      </c>
      <c r="V303">
        <v>134</v>
      </c>
      <c r="W303">
        <v>378</v>
      </c>
      <c r="X303">
        <v>108</v>
      </c>
      <c r="Y303">
        <v>170</v>
      </c>
      <c r="Z303">
        <v>100</v>
      </c>
      <c r="AA303" t="s">
        <v>108</v>
      </c>
      <c r="AB303">
        <v>49</v>
      </c>
      <c r="AC303">
        <v>44</v>
      </c>
      <c r="AD303">
        <v>487.79899999999998</v>
      </c>
      <c r="AE303">
        <v>5.6603800000000003E-2</v>
      </c>
      <c r="AF303">
        <v>0.41610799999999998</v>
      </c>
      <c r="AH303">
        <v>1390</v>
      </c>
      <c r="AI303">
        <v>3.147894E-3</v>
      </c>
      <c r="AJ303">
        <f t="shared" si="4"/>
        <v>0.66553081659128033</v>
      </c>
      <c r="AK303">
        <f>U303 - AVERAGEIFS('Placebo Males'!U:U, 'Placebo Males'!B:B, B303, 'Placebo Males'!P:P, P303)</f>
        <v>-6.3333333333333712</v>
      </c>
      <c r="AL303">
        <f>V303 - AVERAGEIFS('Placebo Males'!V:V, 'Placebo Males'!B:B, B303, 'Placebo Males'!P:P, P303)</f>
        <v>-0.33333333333334281</v>
      </c>
      <c r="AM303">
        <f>W303 - AVERAGEIFS('Placebo Males'!W:W, 'Placebo Males'!B:B, B303, 'Placebo Males'!P:P, P303)</f>
        <v>28</v>
      </c>
      <c r="AN303">
        <f>X303 - AVERAGEIFS('Placebo Males'!X:X, 'Placebo Males'!B:B, B303, 'Placebo Males'!P:P, P303)</f>
        <v>2.3333333333333286</v>
      </c>
      <c r="AO303">
        <f>Y303-AVERAGEIFS('Placebo Males'!Y:Y,'Placebo Males'!B:B,B303,'Placebo Males'!P:P,P303)</f>
        <v>1.6666666666666572</v>
      </c>
      <c r="AP303">
        <f>Z303 - AVERAGEIFS('Placebo Males'!Z:Z, 'Placebo Males'!B:B, B303, 'Placebo Males'!P:P, P303)</f>
        <v>24</v>
      </c>
      <c r="AQ303">
        <f>AB303 - AVERAGEIFS('Placebo Males'!AB:AB, 'Placebo Males'!B:B, B303, 'Placebo Males'!P:P, P303)</f>
        <v>5.3333333333333357</v>
      </c>
      <c r="AR303">
        <f>AC303 - AVERAGEIFS('Placebo Males'!AC:AC, 'Placebo Males'!B:B, B303, 'Placebo Males'!P:P, P303)</f>
        <v>15.333333333333332</v>
      </c>
      <c r="AS303">
        <f>AD303 - AVERAGEIFS('Placebo Males'!AD:AD, 'Placebo Males'!B:B, B303, 'Placebo Males'!P:P, P303)</f>
        <v>-164.4323333333333</v>
      </c>
      <c r="AT303">
        <f>AE303 - AVERAGEIFS('Placebo Males'!AE:AE, 'Placebo Males'!B:B, B303, 'Placebo Males'!P:P, P303)</f>
        <v>-1.2598333333333329E-2</v>
      </c>
      <c r="AU303">
        <f>AF303 - AVERAGEIFS('Placebo Males'!AF:AF, 'Placebo Males'!B:B, B303, 'Placebo Males'!P:P, P303)</f>
        <v>8.3515666666666655E-2</v>
      </c>
    </row>
    <row r="304" spans="1:47" x14ac:dyDescent="0.25">
      <c r="A304" t="s">
        <v>1504</v>
      </c>
      <c r="B304">
        <v>1013</v>
      </c>
      <c r="C304" t="s">
        <v>102</v>
      </c>
      <c r="D304">
        <v>32</v>
      </c>
      <c r="E304">
        <v>175.5</v>
      </c>
      <c r="F304">
        <v>74.099999999999994</v>
      </c>
      <c r="G304">
        <v>123.25</v>
      </c>
      <c r="H304">
        <v>66.5</v>
      </c>
      <c r="I304" t="s">
        <v>103</v>
      </c>
      <c r="J304" t="s">
        <v>104</v>
      </c>
      <c r="K304" t="s">
        <v>159</v>
      </c>
      <c r="L304" t="s">
        <v>211</v>
      </c>
      <c r="M304" t="s">
        <v>1201</v>
      </c>
      <c r="N304">
        <v>500</v>
      </c>
      <c r="O304" t="s">
        <v>1202</v>
      </c>
      <c r="P304">
        <v>6</v>
      </c>
      <c r="Q304" t="s">
        <v>113</v>
      </c>
      <c r="R304" t="s">
        <v>1201</v>
      </c>
      <c r="S304">
        <v>1480</v>
      </c>
      <c r="T304" t="s">
        <v>1236</v>
      </c>
      <c r="U304">
        <v>780</v>
      </c>
      <c r="V304">
        <v>137</v>
      </c>
      <c r="W304">
        <v>376</v>
      </c>
      <c r="X304">
        <v>108</v>
      </c>
      <c r="Y304">
        <v>164</v>
      </c>
      <c r="Z304">
        <v>104</v>
      </c>
      <c r="AA304" t="s">
        <v>108</v>
      </c>
      <c r="AB304">
        <v>51</v>
      </c>
      <c r="AC304">
        <v>43</v>
      </c>
      <c r="AD304">
        <v>459.798</v>
      </c>
      <c r="AE304">
        <v>8.6206900000000003E-2</v>
      </c>
      <c r="AF304">
        <v>0.426701</v>
      </c>
      <c r="AH304">
        <v>1330</v>
      </c>
      <c r="AI304">
        <v>3.0120139999999999E-3</v>
      </c>
      <c r="AJ304">
        <f t="shared" si="4"/>
        <v>0.6596119404720604</v>
      </c>
      <c r="AK304">
        <f>U304 - AVERAGEIFS('Placebo Males'!U:U, 'Placebo Males'!B:B, B304, 'Placebo Males'!P:P, P304)</f>
        <v>-20.333333333333371</v>
      </c>
      <c r="AL304">
        <f>V304 - AVERAGEIFS('Placebo Males'!V:V, 'Placebo Males'!B:B, B304, 'Placebo Males'!P:P, P304)</f>
        <v>2.6666666666666572</v>
      </c>
      <c r="AM304">
        <f>W304 - AVERAGEIFS('Placebo Males'!W:W, 'Placebo Males'!B:B, B304, 'Placebo Males'!P:P, P304)</f>
        <v>26</v>
      </c>
      <c r="AN304">
        <f>X304 - AVERAGEIFS('Placebo Males'!X:X, 'Placebo Males'!B:B, B304, 'Placebo Males'!P:P, P304)</f>
        <v>2.3333333333333286</v>
      </c>
      <c r="AO304">
        <f>Y304-AVERAGEIFS('Placebo Males'!Y:Y,'Placebo Males'!B:B,B304,'Placebo Males'!P:P,P304)</f>
        <v>-4.3333333333333428</v>
      </c>
      <c r="AP304">
        <f>Z304 - AVERAGEIFS('Placebo Males'!Z:Z, 'Placebo Males'!B:B, B304, 'Placebo Males'!P:P, P304)</f>
        <v>28</v>
      </c>
      <c r="AQ304">
        <f>AB304 - AVERAGEIFS('Placebo Males'!AB:AB, 'Placebo Males'!B:B, B304, 'Placebo Males'!P:P, P304)</f>
        <v>7.3333333333333357</v>
      </c>
      <c r="AR304">
        <f>AC304 - AVERAGEIFS('Placebo Males'!AC:AC, 'Placebo Males'!B:B, B304, 'Placebo Males'!P:P, P304)</f>
        <v>14.333333333333332</v>
      </c>
      <c r="AS304">
        <f>AD304 - AVERAGEIFS('Placebo Males'!AD:AD, 'Placebo Males'!B:B, B304, 'Placebo Males'!P:P, P304)</f>
        <v>-192.43333333333328</v>
      </c>
      <c r="AT304">
        <f>AE304 - AVERAGEIFS('Placebo Males'!AE:AE, 'Placebo Males'!B:B, B304, 'Placebo Males'!P:P, P304)</f>
        <v>1.7004766666666671E-2</v>
      </c>
      <c r="AU304">
        <f>AF304 - AVERAGEIFS('Placebo Males'!AF:AF, 'Placebo Males'!B:B, B304, 'Placebo Males'!P:P, P304)</f>
        <v>9.4108666666666674E-2</v>
      </c>
    </row>
    <row r="305" spans="1:47" x14ac:dyDescent="0.25">
      <c r="A305" t="s">
        <v>1505</v>
      </c>
      <c r="B305">
        <v>1013</v>
      </c>
      <c r="C305" t="s">
        <v>102</v>
      </c>
      <c r="D305">
        <v>32</v>
      </c>
      <c r="E305">
        <v>175.5</v>
      </c>
      <c r="F305">
        <v>74.099999999999994</v>
      </c>
      <c r="G305">
        <v>123.25</v>
      </c>
      <c r="H305">
        <v>66.5</v>
      </c>
      <c r="I305" t="s">
        <v>103</v>
      </c>
      <c r="J305" t="s">
        <v>104</v>
      </c>
      <c r="K305" t="s">
        <v>159</v>
      </c>
      <c r="L305" t="s">
        <v>211</v>
      </c>
      <c r="M305" t="s">
        <v>1201</v>
      </c>
      <c r="N305">
        <v>500</v>
      </c>
      <c r="O305" t="s">
        <v>1202</v>
      </c>
      <c r="P305">
        <v>6</v>
      </c>
      <c r="Q305" t="s">
        <v>113</v>
      </c>
      <c r="R305" t="s">
        <v>1201</v>
      </c>
      <c r="S305">
        <v>1480</v>
      </c>
      <c r="T305" t="s">
        <v>1236</v>
      </c>
      <c r="U305">
        <v>778</v>
      </c>
      <c r="V305">
        <v>140</v>
      </c>
      <c r="W305">
        <v>376</v>
      </c>
      <c r="X305">
        <v>101</v>
      </c>
      <c r="Y305">
        <v>170</v>
      </c>
      <c r="Z305">
        <v>105</v>
      </c>
      <c r="AA305" t="s">
        <v>108</v>
      </c>
      <c r="AB305">
        <v>55</v>
      </c>
      <c r="AC305">
        <v>42</v>
      </c>
      <c r="AD305">
        <v>464.42899999999997</v>
      </c>
      <c r="AE305">
        <v>6.8965499999999999E-2</v>
      </c>
      <c r="AF305">
        <v>0.42975200000000002</v>
      </c>
      <c r="AH305">
        <v>1330</v>
      </c>
      <c r="AI305">
        <v>3.0120139999999999E-3</v>
      </c>
      <c r="AJ305">
        <f t="shared" si="4"/>
        <v>0.6596119404720604</v>
      </c>
      <c r="AK305">
        <f>U305 - AVERAGEIFS('Placebo Males'!U:U, 'Placebo Males'!B:B, B305, 'Placebo Males'!P:P, P305)</f>
        <v>-22.333333333333371</v>
      </c>
      <c r="AL305">
        <f>V305 - AVERAGEIFS('Placebo Males'!V:V, 'Placebo Males'!B:B, B305, 'Placebo Males'!P:P, P305)</f>
        <v>5.6666666666666572</v>
      </c>
      <c r="AM305">
        <f>W305 - AVERAGEIFS('Placebo Males'!W:W, 'Placebo Males'!B:B, B305, 'Placebo Males'!P:P, P305)</f>
        <v>26</v>
      </c>
      <c r="AN305">
        <f>X305 - AVERAGEIFS('Placebo Males'!X:X, 'Placebo Males'!B:B, B305, 'Placebo Males'!P:P, P305)</f>
        <v>-4.6666666666666714</v>
      </c>
      <c r="AO305">
        <f>Y305-AVERAGEIFS('Placebo Males'!Y:Y,'Placebo Males'!B:B,B305,'Placebo Males'!P:P,P305)</f>
        <v>1.6666666666666572</v>
      </c>
      <c r="AP305">
        <f>Z305 - AVERAGEIFS('Placebo Males'!Z:Z, 'Placebo Males'!B:B, B305, 'Placebo Males'!P:P, P305)</f>
        <v>29</v>
      </c>
      <c r="AQ305">
        <f>AB305 - AVERAGEIFS('Placebo Males'!AB:AB, 'Placebo Males'!B:B, B305, 'Placebo Males'!P:P, P305)</f>
        <v>11.333333333333336</v>
      </c>
      <c r="AR305">
        <f>AC305 - AVERAGEIFS('Placebo Males'!AC:AC, 'Placebo Males'!B:B, B305, 'Placebo Males'!P:P, P305)</f>
        <v>13.333333333333332</v>
      </c>
      <c r="AS305">
        <f>AD305 - AVERAGEIFS('Placebo Males'!AD:AD, 'Placebo Males'!B:B, B305, 'Placebo Males'!P:P, P305)</f>
        <v>-187.80233333333331</v>
      </c>
      <c r="AT305">
        <f>AE305 - AVERAGEIFS('Placebo Males'!AE:AE, 'Placebo Males'!B:B, B305, 'Placebo Males'!P:P, P305)</f>
        <v>-2.3663333333333314E-4</v>
      </c>
      <c r="AU305">
        <f>AF305 - AVERAGEIFS('Placebo Males'!AF:AF, 'Placebo Males'!B:B, B305, 'Placebo Males'!P:P, P305)</f>
        <v>9.71596666666667E-2</v>
      </c>
    </row>
    <row r="306" spans="1:47" x14ac:dyDescent="0.25">
      <c r="A306" t="s">
        <v>1506</v>
      </c>
      <c r="B306">
        <v>1013</v>
      </c>
      <c r="C306" t="s">
        <v>102</v>
      </c>
      <c r="D306">
        <v>32</v>
      </c>
      <c r="E306">
        <v>175.5</v>
      </c>
      <c r="F306">
        <v>74.099999999999994</v>
      </c>
      <c r="G306">
        <v>123.25</v>
      </c>
      <c r="H306">
        <v>66.5</v>
      </c>
      <c r="I306" t="s">
        <v>103</v>
      </c>
      <c r="J306" t="s">
        <v>104</v>
      </c>
      <c r="K306" t="s">
        <v>159</v>
      </c>
      <c r="L306" t="s">
        <v>211</v>
      </c>
      <c r="M306" t="s">
        <v>1201</v>
      </c>
      <c r="N306">
        <v>500</v>
      </c>
      <c r="O306" t="s">
        <v>1202</v>
      </c>
      <c r="P306">
        <v>5</v>
      </c>
      <c r="Q306" t="s">
        <v>113</v>
      </c>
      <c r="R306" t="s">
        <v>1201</v>
      </c>
      <c r="S306">
        <v>1460</v>
      </c>
      <c r="T306" t="s">
        <v>1236</v>
      </c>
      <c r="U306">
        <v>806</v>
      </c>
      <c r="V306">
        <v>141</v>
      </c>
      <c r="W306">
        <v>379</v>
      </c>
      <c r="X306">
        <v>100</v>
      </c>
      <c r="Y306">
        <v>187</v>
      </c>
      <c r="Z306">
        <v>92</v>
      </c>
      <c r="AA306" t="s">
        <v>108</v>
      </c>
      <c r="AB306">
        <v>55</v>
      </c>
      <c r="AC306">
        <v>39</v>
      </c>
      <c r="AD306">
        <v>574.26099999999997</v>
      </c>
      <c r="AE306">
        <v>0.235294</v>
      </c>
      <c r="AF306">
        <v>0.42976399999999998</v>
      </c>
      <c r="AH306">
        <v>1330</v>
      </c>
      <c r="AI306">
        <v>3.0120139999999999E-3</v>
      </c>
      <c r="AJ306">
        <f t="shared" si="4"/>
        <v>0.6596119404720604</v>
      </c>
      <c r="AK306">
        <f>U306 - AVERAGEIFS('Placebo Males'!U:U, 'Placebo Males'!B:B, B306, 'Placebo Males'!P:P, P306)</f>
        <v>-70.333333333333371</v>
      </c>
      <c r="AL306">
        <f>V306 - AVERAGEIFS('Placebo Males'!V:V, 'Placebo Males'!B:B, B306, 'Placebo Males'!P:P, P306)</f>
        <v>0.33333333333334281</v>
      </c>
      <c r="AM306">
        <f>W306 - AVERAGEIFS('Placebo Males'!W:W, 'Placebo Males'!B:B, B306, 'Placebo Males'!P:P, P306)</f>
        <v>25.333333333333314</v>
      </c>
      <c r="AN306">
        <f>X306 - AVERAGEIFS('Placebo Males'!X:X, 'Placebo Males'!B:B, B306, 'Placebo Males'!P:P, P306)</f>
        <v>-5</v>
      </c>
      <c r="AO306">
        <f>Y306-AVERAGEIFS('Placebo Males'!Y:Y,'Placebo Males'!B:B,B306,'Placebo Males'!P:P,P306)</f>
        <v>10.333333333333343</v>
      </c>
      <c r="AP306">
        <f>Z306 - AVERAGEIFS('Placebo Males'!Z:Z, 'Placebo Males'!B:B, B306, 'Placebo Males'!P:P, P306)</f>
        <v>20</v>
      </c>
      <c r="AQ306">
        <f>AB306 - AVERAGEIFS('Placebo Males'!AB:AB, 'Placebo Males'!B:B, B306, 'Placebo Males'!P:P, P306)</f>
        <v>16</v>
      </c>
      <c r="AR306">
        <f>AC306 - AVERAGEIFS('Placebo Males'!AC:AC, 'Placebo Males'!B:B, B306, 'Placebo Males'!P:P, P306)</f>
        <v>7.6666666666666679</v>
      </c>
      <c r="AS306">
        <f>AD306 - AVERAGEIFS('Placebo Males'!AD:AD, 'Placebo Males'!B:B, B306, 'Placebo Males'!P:P, P306)</f>
        <v>-169.87699999999995</v>
      </c>
      <c r="AT306">
        <f>AE306 - AVERAGEIFS('Placebo Males'!AE:AE, 'Placebo Males'!B:B, B306, 'Placebo Males'!P:P, P306)</f>
        <v>0.13454916666666666</v>
      </c>
      <c r="AU306">
        <f>AF306 - AVERAGEIFS('Placebo Males'!AF:AF, 'Placebo Males'!B:B, B306, 'Placebo Males'!P:P, P306)</f>
        <v>7.0693333333333275E-2</v>
      </c>
    </row>
    <row r="307" spans="1:47" x14ac:dyDescent="0.25">
      <c r="A307" t="s">
        <v>1507</v>
      </c>
      <c r="B307">
        <v>1013</v>
      </c>
      <c r="C307" t="s">
        <v>102</v>
      </c>
      <c r="D307">
        <v>32</v>
      </c>
      <c r="E307">
        <v>175.5</v>
      </c>
      <c r="F307">
        <v>74.099999999999994</v>
      </c>
      <c r="G307">
        <v>123.25</v>
      </c>
      <c r="H307">
        <v>66.5</v>
      </c>
      <c r="I307" t="s">
        <v>103</v>
      </c>
      <c r="J307" t="s">
        <v>104</v>
      </c>
      <c r="K307" t="s">
        <v>159</v>
      </c>
      <c r="L307" t="s">
        <v>211</v>
      </c>
      <c r="M307" t="s">
        <v>1201</v>
      </c>
      <c r="N307">
        <v>500</v>
      </c>
      <c r="O307" t="s">
        <v>1202</v>
      </c>
      <c r="P307">
        <v>5</v>
      </c>
      <c r="Q307" t="s">
        <v>113</v>
      </c>
      <c r="R307" t="s">
        <v>1201</v>
      </c>
      <c r="S307">
        <v>1460</v>
      </c>
      <c r="T307" t="s">
        <v>1236</v>
      </c>
      <c r="U307">
        <v>825</v>
      </c>
      <c r="V307">
        <v>139</v>
      </c>
      <c r="W307">
        <v>380</v>
      </c>
      <c r="X307">
        <v>101</v>
      </c>
      <c r="Y307">
        <v>187</v>
      </c>
      <c r="Z307">
        <v>92</v>
      </c>
      <c r="AA307" t="s">
        <v>108</v>
      </c>
      <c r="AB307">
        <v>57</v>
      </c>
      <c r="AC307">
        <v>38</v>
      </c>
      <c r="AD307">
        <v>572.202</v>
      </c>
      <c r="AE307">
        <v>0.230769</v>
      </c>
      <c r="AF307">
        <v>0.43388900000000002</v>
      </c>
      <c r="AH307">
        <v>1330</v>
      </c>
      <c r="AI307">
        <v>3.0120139999999999E-3</v>
      </c>
      <c r="AJ307">
        <f t="shared" si="4"/>
        <v>0.6596119404720604</v>
      </c>
      <c r="AK307">
        <f>U307 - AVERAGEIFS('Placebo Males'!U:U, 'Placebo Males'!B:B, B307, 'Placebo Males'!P:P, P307)</f>
        <v>-51.333333333333371</v>
      </c>
      <c r="AL307">
        <f>V307 - AVERAGEIFS('Placebo Males'!V:V, 'Placebo Males'!B:B, B307, 'Placebo Males'!P:P, P307)</f>
        <v>-1.6666666666666572</v>
      </c>
      <c r="AM307">
        <f>W307 - AVERAGEIFS('Placebo Males'!W:W, 'Placebo Males'!B:B, B307, 'Placebo Males'!P:P, P307)</f>
        <v>26.333333333333314</v>
      </c>
      <c r="AN307">
        <f>X307 - AVERAGEIFS('Placebo Males'!X:X, 'Placebo Males'!B:B, B307, 'Placebo Males'!P:P, P307)</f>
        <v>-4</v>
      </c>
      <c r="AO307">
        <f>Y307-AVERAGEIFS('Placebo Males'!Y:Y,'Placebo Males'!B:B,B307,'Placebo Males'!P:P,P307)</f>
        <v>10.333333333333343</v>
      </c>
      <c r="AP307">
        <f>Z307 - AVERAGEIFS('Placebo Males'!Z:Z, 'Placebo Males'!B:B, B307, 'Placebo Males'!P:P, P307)</f>
        <v>20</v>
      </c>
      <c r="AQ307">
        <f>AB307 - AVERAGEIFS('Placebo Males'!AB:AB, 'Placebo Males'!B:B, B307, 'Placebo Males'!P:P, P307)</f>
        <v>18</v>
      </c>
      <c r="AR307">
        <f>AC307 - AVERAGEIFS('Placebo Males'!AC:AC, 'Placebo Males'!B:B, B307, 'Placebo Males'!P:P, P307)</f>
        <v>6.6666666666666679</v>
      </c>
      <c r="AS307">
        <f>AD307 - AVERAGEIFS('Placebo Males'!AD:AD, 'Placebo Males'!B:B, B307, 'Placebo Males'!P:P, P307)</f>
        <v>-171.93599999999992</v>
      </c>
      <c r="AT307">
        <f>AE307 - AVERAGEIFS('Placebo Males'!AE:AE, 'Placebo Males'!B:B, B307, 'Placebo Males'!P:P, P307)</f>
        <v>0.13002416666666666</v>
      </c>
      <c r="AU307">
        <f>AF307 - AVERAGEIFS('Placebo Males'!AF:AF, 'Placebo Males'!B:B, B307, 'Placebo Males'!P:P, P307)</f>
        <v>7.481833333333332E-2</v>
      </c>
    </row>
    <row r="308" spans="1:47" x14ac:dyDescent="0.25">
      <c r="A308" t="s">
        <v>1508</v>
      </c>
      <c r="B308">
        <v>1013</v>
      </c>
      <c r="C308" t="s">
        <v>102</v>
      </c>
      <c r="D308">
        <v>32</v>
      </c>
      <c r="E308">
        <v>175.5</v>
      </c>
      <c r="F308">
        <v>74.099999999999994</v>
      </c>
      <c r="G308">
        <v>123.25</v>
      </c>
      <c r="H308">
        <v>66.5</v>
      </c>
      <c r="I308" t="s">
        <v>103</v>
      </c>
      <c r="J308" t="s">
        <v>104</v>
      </c>
      <c r="K308" t="s">
        <v>159</v>
      </c>
      <c r="L308" t="s">
        <v>211</v>
      </c>
      <c r="M308" t="s">
        <v>1201</v>
      </c>
      <c r="N308">
        <v>500</v>
      </c>
      <c r="O308" t="s">
        <v>1202</v>
      </c>
      <c r="P308">
        <v>5</v>
      </c>
      <c r="Q308" t="s">
        <v>113</v>
      </c>
      <c r="R308" t="s">
        <v>1201</v>
      </c>
      <c r="S308">
        <v>1460</v>
      </c>
      <c r="T308" t="s">
        <v>1236</v>
      </c>
      <c r="U308">
        <v>855</v>
      </c>
      <c r="V308">
        <v>139</v>
      </c>
      <c r="W308">
        <v>388</v>
      </c>
      <c r="X308">
        <v>105</v>
      </c>
      <c r="Y308">
        <v>189</v>
      </c>
      <c r="Z308">
        <v>94</v>
      </c>
      <c r="AA308" t="s">
        <v>108</v>
      </c>
      <c r="AB308">
        <v>55</v>
      </c>
      <c r="AC308">
        <v>43</v>
      </c>
      <c r="AD308">
        <v>577.88300000000004</v>
      </c>
      <c r="AE308">
        <v>0.211538</v>
      </c>
      <c r="AF308">
        <v>0.44781799999999999</v>
      </c>
      <c r="AH308">
        <v>1330</v>
      </c>
      <c r="AI308">
        <v>3.0120139999999999E-3</v>
      </c>
      <c r="AJ308">
        <f t="shared" si="4"/>
        <v>0.6596119404720604</v>
      </c>
      <c r="AK308">
        <f>U308 - AVERAGEIFS('Placebo Males'!U:U, 'Placebo Males'!B:B, B308, 'Placebo Males'!P:P, P308)</f>
        <v>-21.333333333333371</v>
      </c>
      <c r="AL308">
        <f>V308 - AVERAGEIFS('Placebo Males'!V:V, 'Placebo Males'!B:B, B308, 'Placebo Males'!P:P, P308)</f>
        <v>-1.6666666666666572</v>
      </c>
      <c r="AM308">
        <f>W308 - AVERAGEIFS('Placebo Males'!W:W, 'Placebo Males'!B:B, B308, 'Placebo Males'!P:P, P308)</f>
        <v>34.333333333333314</v>
      </c>
      <c r="AN308">
        <f>X308 - AVERAGEIFS('Placebo Males'!X:X, 'Placebo Males'!B:B, B308, 'Placebo Males'!P:P, P308)</f>
        <v>0</v>
      </c>
      <c r="AO308">
        <f>Y308-AVERAGEIFS('Placebo Males'!Y:Y,'Placebo Males'!B:B,B308,'Placebo Males'!P:P,P308)</f>
        <v>12.333333333333343</v>
      </c>
      <c r="AP308">
        <f>Z308 - AVERAGEIFS('Placebo Males'!Z:Z, 'Placebo Males'!B:B, B308, 'Placebo Males'!P:P, P308)</f>
        <v>22</v>
      </c>
      <c r="AQ308">
        <f>AB308 - AVERAGEIFS('Placebo Males'!AB:AB, 'Placebo Males'!B:B, B308, 'Placebo Males'!P:P, P308)</f>
        <v>16</v>
      </c>
      <c r="AR308">
        <f>AC308 - AVERAGEIFS('Placebo Males'!AC:AC, 'Placebo Males'!B:B, B308, 'Placebo Males'!P:P, P308)</f>
        <v>11.666666666666668</v>
      </c>
      <c r="AS308">
        <f>AD308 - AVERAGEIFS('Placebo Males'!AD:AD, 'Placebo Males'!B:B, B308, 'Placebo Males'!P:P, P308)</f>
        <v>-166.25499999999988</v>
      </c>
      <c r="AT308">
        <f>AE308 - AVERAGEIFS('Placebo Males'!AE:AE, 'Placebo Males'!B:B, B308, 'Placebo Males'!P:P, P308)</f>
        <v>0.11079316666666666</v>
      </c>
      <c r="AU308">
        <f>AF308 - AVERAGEIFS('Placebo Males'!AF:AF, 'Placebo Males'!B:B, B308, 'Placebo Males'!P:P, P308)</f>
        <v>8.8747333333333289E-2</v>
      </c>
    </row>
    <row r="309" spans="1:47" x14ac:dyDescent="0.25">
      <c r="A309" t="s">
        <v>1509</v>
      </c>
      <c r="B309">
        <v>1017</v>
      </c>
      <c r="C309" t="s">
        <v>102</v>
      </c>
      <c r="D309">
        <v>21</v>
      </c>
      <c r="E309">
        <v>170.1</v>
      </c>
      <c r="F309">
        <v>74.599999999999994</v>
      </c>
      <c r="G309">
        <v>112.25</v>
      </c>
      <c r="H309">
        <v>57</v>
      </c>
      <c r="I309" t="s">
        <v>103</v>
      </c>
      <c r="J309" t="s">
        <v>104</v>
      </c>
      <c r="K309" t="s">
        <v>360</v>
      </c>
      <c r="L309" t="s">
        <v>106</v>
      </c>
      <c r="M309" t="s">
        <v>1201</v>
      </c>
      <c r="N309">
        <v>500</v>
      </c>
      <c r="O309" t="s">
        <v>1202</v>
      </c>
      <c r="P309">
        <v>6</v>
      </c>
      <c r="Q309" t="s">
        <v>113</v>
      </c>
      <c r="R309" t="s">
        <v>1201</v>
      </c>
      <c r="S309">
        <v>1460</v>
      </c>
      <c r="T309" t="s">
        <v>1236</v>
      </c>
      <c r="U309">
        <v>1034</v>
      </c>
      <c r="V309">
        <v>147</v>
      </c>
      <c r="W309">
        <v>446</v>
      </c>
      <c r="X309">
        <v>105</v>
      </c>
      <c r="Y309">
        <v>246</v>
      </c>
      <c r="Z309">
        <v>95</v>
      </c>
      <c r="AA309" t="s">
        <v>108</v>
      </c>
      <c r="AB309">
        <v>75</v>
      </c>
      <c r="AC309">
        <v>37</v>
      </c>
      <c r="AD309">
        <v>615.48099999999999</v>
      </c>
      <c r="AE309">
        <v>0.44230799999999998</v>
      </c>
      <c r="AF309">
        <v>0.55487299999999995</v>
      </c>
      <c r="AH309">
        <v>1330</v>
      </c>
      <c r="AI309">
        <v>3.0120139999999999E-3</v>
      </c>
      <c r="AJ309">
        <f t="shared" si="4"/>
        <v>0.6596119404720604</v>
      </c>
      <c r="AK309">
        <f>U309 - AVERAGEIFS('Placebo Males'!U:U, 'Placebo Males'!B:B, B309, 'Placebo Males'!P:P, P309)</f>
        <v>77.333333333333371</v>
      </c>
      <c r="AL309">
        <f>V309 - AVERAGEIFS('Placebo Males'!V:V, 'Placebo Males'!B:B, B309, 'Placebo Males'!P:P, P309)</f>
        <v>-0.66666666666665719</v>
      </c>
      <c r="AM309">
        <f>W309 - AVERAGEIFS('Placebo Males'!W:W, 'Placebo Males'!B:B, B309, 'Placebo Males'!P:P, P309)</f>
        <v>55</v>
      </c>
      <c r="AN309">
        <f>X309 - AVERAGEIFS('Placebo Males'!X:X, 'Placebo Males'!B:B, B309, 'Placebo Males'!P:P, P309)</f>
        <v>4</v>
      </c>
      <c r="AO309">
        <f>Y309-AVERAGEIFS('Placebo Males'!Y:Y,'Placebo Males'!B:B,B309,'Placebo Males'!P:P,P309)</f>
        <v>35.333333333333343</v>
      </c>
      <c r="AP309">
        <f>Z309 - AVERAGEIFS('Placebo Males'!Z:Z, 'Placebo Males'!B:B, B309, 'Placebo Males'!P:P, P309)</f>
        <v>15.666666666666671</v>
      </c>
      <c r="AQ309">
        <f>AB309 - AVERAGEIFS('Placebo Males'!AB:AB, 'Placebo Males'!B:B, B309, 'Placebo Males'!P:P, P309)</f>
        <v>19.666666666666664</v>
      </c>
      <c r="AR309">
        <f>AC309 - AVERAGEIFS('Placebo Males'!AC:AC, 'Placebo Males'!B:B, B309, 'Placebo Males'!P:P, P309)</f>
        <v>6.3333333333333321</v>
      </c>
      <c r="AS309">
        <f>AD309 - AVERAGEIFS('Placebo Males'!AD:AD, 'Placebo Males'!B:B, B309, 'Placebo Males'!P:P, P309)</f>
        <v>15.345666666666716</v>
      </c>
      <c r="AT309">
        <f>AE309 - AVERAGEIFS('Placebo Males'!AE:AE, 'Placebo Males'!B:B, B309, 'Placebo Males'!P:P, P309)</f>
        <v>0.25847833333333337</v>
      </c>
      <c r="AU309">
        <f>AF309 - AVERAGEIFS('Placebo Males'!AF:AF, 'Placebo Males'!B:B, B309, 'Placebo Males'!P:P, P309)</f>
        <v>0.11306833333333333</v>
      </c>
    </row>
    <row r="310" spans="1:47" x14ac:dyDescent="0.25">
      <c r="A310" t="s">
        <v>1510</v>
      </c>
      <c r="B310">
        <v>1017</v>
      </c>
      <c r="C310" t="s">
        <v>102</v>
      </c>
      <c r="D310">
        <v>21</v>
      </c>
      <c r="E310">
        <v>170.1</v>
      </c>
      <c r="F310">
        <v>74.599999999999994</v>
      </c>
      <c r="G310">
        <v>112.25</v>
      </c>
      <c r="H310">
        <v>57</v>
      </c>
      <c r="I310" t="s">
        <v>103</v>
      </c>
      <c r="J310" t="s">
        <v>104</v>
      </c>
      <c r="K310" t="s">
        <v>360</v>
      </c>
      <c r="L310" t="s">
        <v>106</v>
      </c>
      <c r="M310" t="s">
        <v>1201</v>
      </c>
      <c r="N310">
        <v>500</v>
      </c>
      <c r="O310" t="s">
        <v>1202</v>
      </c>
      <c r="P310">
        <v>6</v>
      </c>
      <c r="Q310" t="s">
        <v>113</v>
      </c>
      <c r="R310" t="s">
        <v>1201</v>
      </c>
      <c r="S310">
        <v>1460</v>
      </c>
      <c r="T310" t="s">
        <v>1236</v>
      </c>
      <c r="U310">
        <v>1023</v>
      </c>
      <c r="V310">
        <v>144</v>
      </c>
      <c r="W310">
        <v>449</v>
      </c>
      <c r="X310">
        <v>100</v>
      </c>
      <c r="Y310">
        <v>251</v>
      </c>
      <c r="Z310">
        <v>98</v>
      </c>
      <c r="AA310" t="s">
        <v>108</v>
      </c>
      <c r="AB310">
        <v>72</v>
      </c>
      <c r="AC310">
        <v>41</v>
      </c>
      <c r="AD310">
        <v>607.79700000000003</v>
      </c>
      <c r="AE310">
        <v>0.47272700000000001</v>
      </c>
      <c r="AF310">
        <v>0.56387399999999999</v>
      </c>
      <c r="AH310">
        <v>1310</v>
      </c>
      <c r="AI310">
        <v>2.9667209999999999E-3</v>
      </c>
      <c r="AJ310">
        <f t="shared" si="4"/>
        <v>0.65756784206243379</v>
      </c>
      <c r="AK310">
        <f>U310 - AVERAGEIFS('Placebo Males'!U:U, 'Placebo Males'!B:B, B310, 'Placebo Males'!P:P, P310)</f>
        <v>66.333333333333371</v>
      </c>
      <c r="AL310">
        <f>V310 - AVERAGEIFS('Placebo Males'!V:V, 'Placebo Males'!B:B, B310, 'Placebo Males'!P:P, P310)</f>
        <v>-3.6666666666666572</v>
      </c>
      <c r="AM310">
        <f>W310 - AVERAGEIFS('Placebo Males'!W:W, 'Placebo Males'!B:B, B310, 'Placebo Males'!P:P, P310)</f>
        <v>58</v>
      </c>
      <c r="AN310">
        <f>X310 - AVERAGEIFS('Placebo Males'!X:X, 'Placebo Males'!B:B, B310, 'Placebo Males'!P:P, P310)</f>
        <v>-1</v>
      </c>
      <c r="AO310">
        <f>Y310-AVERAGEIFS('Placebo Males'!Y:Y,'Placebo Males'!B:B,B310,'Placebo Males'!P:P,P310)</f>
        <v>40.333333333333343</v>
      </c>
      <c r="AP310">
        <f>Z310 - AVERAGEIFS('Placebo Males'!Z:Z, 'Placebo Males'!B:B, B310, 'Placebo Males'!P:P, P310)</f>
        <v>18.666666666666671</v>
      </c>
      <c r="AQ310">
        <f>AB310 - AVERAGEIFS('Placebo Males'!AB:AB, 'Placebo Males'!B:B, B310, 'Placebo Males'!P:P, P310)</f>
        <v>16.666666666666664</v>
      </c>
      <c r="AR310">
        <f>AC310 - AVERAGEIFS('Placebo Males'!AC:AC, 'Placebo Males'!B:B, B310, 'Placebo Males'!P:P, P310)</f>
        <v>10.333333333333332</v>
      </c>
      <c r="AS310">
        <f>AD310 - AVERAGEIFS('Placebo Males'!AD:AD, 'Placebo Males'!B:B, B310, 'Placebo Males'!P:P, P310)</f>
        <v>7.661666666666747</v>
      </c>
      <c r="AT310">
        <f>AE310 - AVERAGEIFS('Placebo Males'!AE:AE, 'Placebo Males'!B:B, B310, 'Placebo Males'!P:P, P310)</f>
        <v>0.28889733333333334</v>
      </c>
      <c r="AU310">
        <f>AF310 - AVERAGEIFS('Placebo Males'!AF:AF, 'Placebo Males'!B:B, B310, 'Placebo Males'!P:P, P310)</f>
        <v>0.12206933333333336</v>
      </c>
    </row>
    <row r="311" spans="1:47" x14ac:dyDescent="0.25">
      <c r="A311" t="s">
        <v>1511</v>
      </c>
      <c r="B311">
        <v>1017</v>
      </c>
      <c r="C311" t="s">
        <v>102</v>
      </c>
      <c r="D311">
        <v>21</v>
      </c>
      <c r="E311">
        <v>170.1</v>
      </c>
      <c r="F311">
        <v>74.599999999999994</v>
      </c>
      <c r="G311">
        <v>112.25</v>
      </c>
      <c r="H311">
        <v>57</v>
      </c>
      <c r="I311" t="s">
        <v>103</v>
      </c>
      <c r="J311" t="s">
        <v>104</v>
      </c>
      <c r="K311" t="s">
        <v>360</v>
      </c>
      <c r="L311" t="s">
        <v>106</v>
      </c>
      <c r="M311" t="s">
        <v>1201</v>
      </c>
      <c r="N311">
        <v>500</v>
      </c>
      <c r="O311" t="s">
        <v>1202</v>
      </c>
      <c r="P311">
        <v>6</v>
      </c>
      <c r="Q311" t="s">
        <v>113</v>
      </c>
      <c r="R311" t="s">
        <v>1201</v>
      </c>
      <c r="S311">
        <v>1460</v>
      </c>
      <c r="T311" t="s">
        <v>1236</v>
      </c>
      <c r="U311">
        <v>1052</v>
      </c>
      <c r="V311">
        <v>152</v>
      </c>
      <c r="W311">
        <v>445</v>
      </c>
      <c r="X311">
        <v>101</v>
      </c>
      <c r="Y311">
        <v>247</v>
      </c>
      <c r="Z311">
        <v>97</v>
      </c>
      <c r="AA311" t="s">
        <v>108</v>
      </c>
      <c r="AB311">
        <v>74</v>
      </c>
      <c r="AC311">
        <v>39</v>
      </c>
      <c r="AD311">
        <v>605.72799999999995</v>
      </c>
      <c r="AE311">
        <v>0.49019600000000002</v>
      </c>
      <c r="AF311">
        <v>0.55968799999999996</v>
      </c>
      <c r="AH311">
        <v>1310</v>
      </c>
      <c r="AI311">
        <v>2.9667209999999999E-3</v>
      </c>
      <c r="AJ311">
        <f t="shared" si="4"/>
        <v>0.65756784206243379</v>
      </c>
      <c r="AK311">
        <f>U311 - AVERAGEIFS('Placebo Males'!U:U, 'Placebo Males'!B:B, B311, 'Placebo Males'!P:P, P311)</f>
        <v>95.333333333333371</v>
      </c>
      <c r="AL311">
        <f>V311 - AVERAGEIFS('Placebo Males'!V:V, 'Placebo Males'!B:B, B311, 'Placebo Males'!P:P, P311)</f>
        <v>4.3333333333333428</v>
      </c>
      <c r="AM311">
        <f>W311 - AVERAGEIFS('Placebo Males'!W:W, 'Placebo Males'!B:B, B311, 'Placebo Males'!P:P, P311)</f>
        <v>54</v>
      </c>
      <c r="AN311">
        <f>X311 - AVERAGEIFS('Placebo Males'!X:X, 'Placebo Males'!B:B, B311, 'Placebo Males'!P:P, P311)</f>
        <v>0</v>
      </c>
      <c r="AO311">
        <f>Y311-AVERAGEIFS('Placebo Males'!Y:Y,'Placebo Males'!B:B,B311,'Placebo Males'!P:P,P311)</f>
        <v>36.333333333333343</v>
      </c>
      <c r="AP311">
        <f>Z311 - AVERAGEIFS('Placebo Males'!Z:Z, 'Placebo Males'!B:B, B311, 'Placebo Males'!P:P, P311)</f>
        <v>17.666666666666671</v>
      </c>
      <c r="AQ311">
        <f>AB311 - AVERAGEIFS('Placebo Males'!AB:AB, 'Placebo Males'!B:B, B311, 'Placebo Males'!P:P, P311)</f>
        <v>18.666666666666664</v>
      </c>
      <c r="AR311">
        <f>AC311 - AVERAGEIFS('Placebo Males'!AC:AC, 'Placebo Males'!B:B, B311, 'Placebo Males'!P:P, P311)</f>
        <v>8.3333333333333321</v>
      </c>
      <c r="AS311">
        <f>AD311 - AVERAGEIFS('Placebo Males'!AD:AD, 'Placebo Males'!B:B, B311, 'Placebo Males'!P:P, P311)</f>
        <v>5.5926666666666733</v>
      </c>
      <c r="AT311">
        <f>AE311 - AVERAGEIFS('Placebo Males'!AE:AE, 'Placebo Males'!B:B, B311, 'Placebo Males'!P:P, P311)</f>
        <v>0.30636633333333341</v>
      </c>
      <c r="AU311">
        <f>AF311 - AVERAGEIFS('Placebo Males'!AF:AF, 'Placebo Males'!B:B, B311, 'Placebo Males'!P:P, P311)</f>
        <v>0.11788333333333334</v>
      </c>
    </row>
    <row r="312" spans="1:47" x14ac:dyDescent="0.25">
      <c r="A312" t="s">
        <v>1512</v>
      </c>
      <c r="B312">
        <v>1021</v>
      </c>
      <c r="C312" t="s">
        <v>102</v>
      </c>
      <c r="D312">
        <v>35</v>
      </c>
      <c r="E312">
        <v>171.5</v>
      </c>
      <c r="F312">
        <v>70.900000000000006</v>
      </c>
      <c r="G312">
        <v>97.25</v>
      </c>
      <c r="H312">
        <v>55.75</v>
      </c>
      <c r="I312" t="s">
        <v>458</v>
      </c>
      <c r="J312" t="s">
        <v>104</v>
      </c>
      <c r="K312" t="s">
        <v>459</v>
      </c>
      <c r="L312" t="s">
        <v>311</v>
      </c>
      <c r="M312" t="s">
        <v>1201</v>
      </c>
      <c r="N312">
        <v>500</v>
      </c>
      <c r="O312" t="s">
        <v>1202</v>
      </c>
      <c r="P312">
        <v>5</v>
      </c>
      <c r="Q312" t="s">
        <v>113</v>
      </c>
      <c r="R312" t="s">
        <v>1201</v>
      </c>
      <c r="S312">
        <v>1460</v>
      </c>
      <c r="T312" t="s">
        <v>1236</v>
      </c>
      <c r="U312">
        <v>1126</v>
      </c>
      <c r="V312">
        <v>157</v>
      </c>
      <c r="W312">
        <v>522</v>
      </c>
      <c r="X312">
        <v>87</v>
      </c>
      <c r="Y312">
        <v>307</v>
      </c>
      <c r="Z312">
        <v>128</v>
      </c>
      <c r="AA312" t="s">
        <v>108</v>
      </c>
      <c r="AB312">
        <v>38</v>
      </c>
      <c r="AC312">
        <v>34</v>
      </c>
      <c r="AD312">
        <v>238.56800000000001</v>
      </c>
      <c r="AE312">
        <v>0</v>
      </c>
      <c r="AF312">
        <v>0.51086100000000001</v>
      </c>
      <c r="AH312">
        <v>1310</v>
      </c>
      <c r="AI312">
        <v>2.9667209999999999E-3</v>
      </c>
      <c r="AJ312">
        <f t="shared" si="4"/>
        <v>0.65756784206243379</v>
      </c>
      <c r="AK312">
        <f>U312 - AVERAGEIFS('Placebo Males'!U:U, 'Placebo Males'!B:B, B312, 'Placebo Males'!P:P, P312)</f>
        <v>133.66666666666663</v>
      </c>
      <c r="AL312">
        <f>V312 - AVERAGEIFS('Placebo Males'!V:V, 'Placebo Males'!B:B, B312, 'Placebo Males'!P:P, P312)</f>
        <v>2</v>
      </c>
      <c r="AM312">
        <f>W312 - AVERAGEIFS('Placebo Males'!W:W, 'Placebo Males'!B:B, B312, 'Placebo Males'!P:P, P312)</f>
        <v>113.33333333333331</v>
      </c>
      <c r="AN312">
        <f>X312 - AVERAGEIFS('Placebo Males'!X:X, 'Placebo Males'!B:B, B312, 'Placebo Males'!P:P, P312)</f>
        <v>-9</v>
      </c>
      <c r="AO312">
        <f>Y312-AVERAGEIFS('Placebo Males'!Y:Y,'Placebo Males'!B:B,B312,'Placebo Males'!P:P,P312)</f>
        <v>79.333333333333343</v>
      </c>
      <c r="AP312">
        <f>Z312 - AVERAGEIFS('Placebo Males'!Z:Z, 'Placebo Males'!B:B, B312, 'Placebo Males'!P:P, P312)</f>
        <v>43</v>
      </c>
      <c r="AQ312">
        <f>AB312 - AVERAGEIFS('Placebo Males'!AB:AB, 'Placebo Males'!B:B, B312, 'Placebo Males'!P:P, P312)</f>
        <v>-19.666666666666664</v>
      </c>
      <c r="AR312">
        <f>AC312 - AVERAGEIFS('Placebo Males'!AC:AC, 'Placebo Males'!B:B, B312, 'Placebo Males'!P:P, P312)</f>
        <v>1</v>
      </c>
      <c r="AS312">
        <f>AD312 - AVERAGEIFS('Placebo Males'!AD:AD, 'Placebo Males'!B:B, B312, 'Placebo Males'!P:P, P312)</f>
        <v>-77.674666666666639</v>
      </c>
      <c r="AT312">
        <f>AE312 - AVERAGEIFS('Placebo Males'!AE:AE, 'Placebo Males'!B:B, B312, 'Placebo Males'!P:P, P312)</f>
        <v>-0.11308823333333334</v>
      </c>
      <c r="AU312">
        <f>AF312 - AVERAGEIFS('Placebo Males'!AF:AF, 'Placebo Males'!B:B, B312, 'Placebo Males'!P:P, P312)</f>
        <v>3.3157666666666641E-2</v>
      </c>
    </row>
    <row r="313" spans="1:47" x14ac:dyDescent="0.25">
      <c r="A313" t="s">
        <v>1513</v>
      </c>
      <c r="B313">
        <v>1021</v>
      </c>
      <c r="C313" t="s">
        <v>102</v>
      </c>
      <c r="D313">
        <v>35</v>
      </c>
      <c r="E313">
        <v>171.5</v>
      </c>
      <c r="F313">
        <v>70.900000000000006</v>
      </c>
      <c r="G313">
        <v>97.25</v>
      </c>
      <c r="H313">
        <v>55.75</v>
      </c>
      <c r="I313" t="s">
        <v>458</v>
      </c>
      <c r="J313" t="s">
        <v>104</v>
      </c>
      <c r="K313" t="s">
        <v>459</v>
      </c>
      <c r="L313" t="s">
        <v>311</v>
      </c>
      <c r="M313" t="s">
        <v>1201</v>
      </c>
      <c r="N313">
        <v>500</v>
      </c>
      <c r="O313" t="s">
        <v>1202</v>
      </c>
      <c r="P313">
        <v>5</v>
      </c>
      <c r="Q313" t="s">
        <v>113</v>
      </c>
      <c r="R313" t="s">
        <v>1201</v>
      </c>
      <c r="S313">
        <v>1460</v>
      </c>
      <c r="T313" t="s">
        <v>1236</v>
      </c>
      <c r="U313">
        <v>1151</v>
      </c>
      <c r="V313">
        <v>159</v>
      </c>
      <c r="W313">
        <v>520</v>
      </c>
      <c r="X313">
        <v>83</v>
      </c>
      <c r="Y313">
        <v>308</v>
      </c>
      <c r="Z313">
        <v>129</v>
      </c>
      <c r="AA313" t="s">
        <v>108</v>
      </c>
      <c r="AB313">
        <v>39</v>
      </c>
      <c r="AC313">
        <v>28</v>
      </c>
      <c r="AD313">
        <v>245.221</v>
      </c>
      <c r="AE313">
        <v>0</v>
      </c>
      <c r="AF313">
        <v>0.41218700000000003</v>
      </c>
      <c r="AH313">
        <v>1300</v>
      </c>
      <c r="AI313">
        <v>2.9440740000000001E-3</v>
      </c>
      <c r="AJ313">
        <f t="shared" si="4"/>
        <v>0.65653180034955483</v>
      </c>
      <c r="AK313">
        <f>U313 - AVERAGEIFS('Placebo Males'!U:U, 'Placebo Males'!B:B, B313, 'Placebo Males'!P:P, P313)</f>
        <v>158.66666666666663</v>
      </c>
      <c r="AL313">
        <f>V313 - AVERAGEIFS('Placebo Males'!V:V, 'Placebo Males'!B:B, B313, 'Placebo Males'!P:P, P313)</f>
        <v>4</v>
      </c>
      <c r="AM313">
        <f>W313 - AVERAGEIFS('Placebo Males'!W:W, 'Placebo Males'!B:B, B313, 'Placebo Males'!P:P, P313)</f>
        <v>111.33333333333331</v>
      </c>
      <c r="AN313">
        <f>X313 - AVERAGEIFS('Placebo Males'!X:X, 'Placebo Males'!B:B, B313, 'Placebo Males'!P:P, P313)</f>
        <v>-13</v>
      </c>
      <c r="AO313">
        <f>Y313-AVERAGEIFS('Placebo Males'!Y:Y,'Placebo Males'!B:B,B313,'Placebo Males'!P:P,P313)</f>
        <v>80.333333333333343</v>
      </c>
      <c r="AP313">
        <f>Z313 - AVERAGEIFS('Placebo Males'!Z:Z, 'Placebo Males'!B:B, B313, 'Placebo Males'!P:P, P313)</f>
        <v>44</v>
      </c>
      <c r="AQ313">
        <f>AB313 - AVERAGEIFS('Placebo Males'!AB:AB, 'Placebo Males'!B:B, B313, 'Placebo Males'!P:P, P313)</f>
        <v>-18.666666666666664</v>
      </c>
      <c r="AR313">
        <f>AC313 - AVERAGEIFS('Placebo Males'!AC:AC, 'Placebo Males'!B:B, B313, 'Placebo Males'!P:P, P313)</f>
        <v>-5</v>
      </c>
      <c r="AS313">
        <f>AD313 - AVERAGEIFS('Placebo Males'!AD:AD, 'Placebo Males'!B:B, B313, 'Placebo Males'!P:P, P313)</f>
        <v>-71.021666666666647</v>
      </c>
      <c r="AT313">
        <f>AE313 - AVERAGEIFS('Placebo Males'!AE:AE, 'Placebo Males'!B:B, B313, 'Placebo Males'!P:P, P313)</f>
        <v>-0.11308823333333334</v>
      </c>
      <c r="AU313">
        <f>AF313 - AVERAGEIFS('Placebo Males'!AF:AF, 'Placebo Males'!B:B, B313, 'Placebo Males'!P:P, P313)</f>
        <v>-6.5516333333333343E-2</v>
      </c>
    </row>
    <row r="314" spans="1:47" x14ac:dyDescent="0.25">
      <c r="A314" t="s">
        <v>1514</v>
      </c>
      <c r="B314">
        <v>1021</v>
      </c>
      <c r="C314" t="s">
        <v>102</v>
      </c>
      <c r="D314">
        <v>35</v>
      </c>
      <c r="E314">
        <v>171.5</v>
      </c>
      <c r="F314">
        <v>70.900000000000006</v>
      </c>
      <c r="G314">
        <v>97.25</v>
      </c>
      <c r="H314">
        <v>55.75</v>
      </c>
      <c r="I314" t="s">
        <v>458</v>
      </c>
      <c r="J314" t="s">
        <v>104</v>
      </c>
      <c r="K314" t="s">
        <v>459</v>
      </c>
      <c r="L314" t="s">
        <v>311</v>
      </c>
      <c r="M314" t="s">
        <v>1201</v>
      </c>
      <c r="N314">
        <v>500</v>
      </c>
      <c r="O314" t="s">
        <v>1202</v>
      </c>
      <c r="P314">
        <v>5</v>
      </c>
      <c r="Q314" t="s">
        <v>113</v>
      </c>
      <c r="R314" t="s">
        <v>1201</v>
      </c>
      <c r="S314">
        <v>1460</v>
      </c>
      <c r="T314" t="s">
        <v>1236</v>
      </c>
      <c r="U314">
        <v>1146</v>
      </c>
      <c r="V314">
        <v>165</v>
      </c>
      <c r="W314">
        <v>523</v>
      </c>
      <c r="X314">
        <v>85</v>
      </c>
      <c r="Y314">
        <v>310</v>
      </c>
      <c r="Z314">
        <v>128</v>
      </c>
      <c r="AA314" t="s">
        <v>108</v>
      </c>
      <c r="AB314">
        <v>46</v>
      </c>
      <c r="AC314">
        <v>38</v>
      </c>
      <c r="AD314">
        <v>239.69</v>
      </c>
      <c r="AE314">
        <v>2.85714E-2</v>
      </c>
      <c r="AF314">
        <v>0.55804699999999996</v>
      </c>
      <c r="AH314">
        <v>1300</v>
      </c>
      <c r="AI314">
        <v>2.9440740000000001E-3</v>
      </c>
      <c r="AJ314">
        <f t="shared" si="4"/>
        <v>0.65653180034955483</v>
      </c>
      <c r="AK314">
        <f>U314 - AVERAGEIFS('Placebo Males'!U:U, 'Placebo Males'!B:B, B314, 'Placebo Males'!P:P, P314)</f>
        <v>153.66666666666663</v>
      </c>
      <c r="AL314">
        <f>V314 - AVERAGEIFS('Placebo Males'!V:V, 'Placebo Males'!B:B, B314, 'Placebo Males'!P:P, P314)</f>
        <v>10</v>
      </c>
      <c r="AM314">
        <f>W314 - AVERAGEIFS('Placebo Males'!W:W, 'Placebo Males'!B:B, B314, 'Placebo Males'!P:P, P314)</f>
        <v>114.33333333333331</v>
      </c>
      <c r="AN314">
        <f>X314 - AVERAGEIFS('Placebo Males'!X:X, 'Placebo Males'!B:B, B314, 'Placebo Males'!P:P, P314)</f>
        <v>-11</v>
      </c>
      <c r="AO314">
        <f>Y314-AVERAGEIFS('Placebo Males'!Y:Y,'Placebo Males'!B:B,B314,'Placebo Males'!P:P,P314)</f>
        <v>82.333333333333343</v>
      </c>
      <c r="AP314">
        <f>Z314 - AVERAGEIFS('Placebo Males'!Z:Z, 'Placebo Males'!B:B, B314, 'Placebo Males'!P:P, P314)</f>
        <v>43</v>
      </c>
      <c r="AQ314">
        <f>AB314 - AVERAGEIFS('Placebo Males'!AB:AB, 'Placebo Males'!B:B, B314, 'Placebo Males'!P:P, P314)</f>
        <v>-11.666666666666664</v>
      </c>
      <c r="AR314">
        <f>AC314 - AVERAGEIFS('Placebo Males'!AC:AC, 'Placebo Males'!B:B, B314, 'Placebo Males'!P:P, P314)</f>
        <v>5</v>
      </c>
      <c r="AS314">
        <f>AD314 - AVERAGEIFS('Placebo Males'!AD:AD, 'Placebo Males'!B:B, B314, 'Placebo Males'!P:P, P314)</f>
        <v>-76.552666666666653</v>
      </c>
      <c r="AT314">
        <f>AE314 - AVERAGEIFS('Placebo Males'!AE:AE, 'Placebo Males'!B:B, B314, 'Placebo Males'!P:P, P314)</f>
        <v>-8.4516833333333347E-2</v>
      </c>
      <c r="AU314">
        <f>AF314 - AVERAGEIFS('Placebo Males'!AF:AF, 'Placebo Males'!B:B, B314, 'Placebo Males'!P:P, P314)</f>
        <v>8.0343666666666591E-2</v>
      </c>
    </row>
    <row r="315" spans="1:47" x14ac:dyDescent="0.25">
      <c r="A315" t="s">
        <v>1515</v>
      </c>
      <c r="B315">
        <v>1018</v>
      </c>
      <c r="C315" t="s">
        <v>102</v>
      </c>
      <c r="D315">
        <v>30</v>
      </c>
      <c r="E315">
        <v>182</v>
      </c>
      <c r="F315">
        <v>73.3</v>
      </c>
      <c r="G315">
        <v>105.5</v>
      </c>
      <c r="H315">
        <v>58.5</v>
      </c>
      <c r="I315" t="s">
        <v>103</v>
      </c>
      <c r="J315" t="s">
        <v>104</v>
      </c>
      <c r="K315" t="s">
        <v>409</v>
      </c>
      <c r="L315" t="s">
        <v>106</v>
      </c>
      <c r="M315" t="s">
        <v>1201</v>
      </c>
      <c r="N315">
        <v>500</v>
      </c>
      <c r="O315" t="s">
        <v>1202</v>
      </c>
      <c r="P315">
        <v>7</v>
      </c>
      <c r="Q315" t="s">
        <v>113</v>
      </c>
      <c r="R315" t="s">
        <v>1201</v>
      </c>
      <c r="S315">
        <v>1450</v>
      </c>
      <c r="T315" t="s">
        <v>1236</v>
      </c>
      <c r="U315">
        <v>1128</v>
      </c>
      <c r="V315">
        <v>142</v>
      </c>
      <c r="W315">
        <v>435</v>
      </c>
      <c r="X315">
        <v>100</v>
      </c>
      <c r="Y315">
        <v>249</v>
      </c>
      <c r="Z315">
        <v>86</v>
      </c>
      <c r="AA315" t="s">
        <v>108</v>
      </c>
      <c r="AB315">
        <v>90</v>
      </c>
      <c r="AC315">
        <v>24</v>
      </c>
      <c r="AD315">
        <v>291.928</v>
      </c>
      <c r="AE315">
        <v>0.33333299999999999</v>
      </c>
      <c r="AF315">
        <v>0.52691200000000005</v>
      </c>
      <c r="AH315">
        <v>1300</v>
      </c>
      <c r="AI315">
        <v>2.9440740000000001E-3</v>
      </c>
      <c r="AJ315">
        <f t="shared" si="4"/>
        <v>0.65653180034955483</v>
      </c>
      <c r="AK315">
        <f>U315 - AVERAGEIFS('Placebo Males'!U:U, 'Placebo Males'!B:B, B315, 'Placebo Males'!P:P, P315)</f>
        <v>79</v>
      </c>
      <c r="AL315">
        <f>V315 - AVERAGEIFS('Placebo Males'!V:V, 'Placebo Males'!B:B, B315, 'Placebo Males'!P:P, P315)</f>
        <v>-7</v>
      </c>
      <c r="AM315">
        <f>W315 - AVERAGEIFS('Placebo Males'!W:W, 'Placebo Males'!B:B, B315, 'Placebo Males'!P:P, P315)</f>
        <v>59.333333333333314</v>
      </c>
      <c r="AN315">
        <f>X315 - AVERAGEIFS('Placebo Males'!X:X, 'Placebo Males'!B:B, B315, 'Placebo Males'!P:P, P315)</f>
        <v>3.3333333333333286</v>
      </c>
      <c r="AO315">
        <f>Y315-AVERAGEIFS('Placebo Males'!Y:Y,'Placebo Males'!B:B,B315,'Placebo Males'!P:P,P315)</f>
        <v>37</v>
      </c>
      <c r="AP315">
        <f>Z315 - AVERAGEIFS('Placebo Males'!Z:Z, 'Placebo Males'!B:B, B315, 'Placebo Males'!P:P, P315)</f>
        <v>19</v>
      </c>
      <c r="AQ315">
        <f>AB315 - AVERAGEIFS('Placebo Males'!AB:AB, 'Placebo Males'!B:B, B315, 'Placebo Males'!P:P, P315)</f>
        <v>44</v>
      </c>
      <c r="AR315">
        <f>AC315 - AVERAGEIFS('Placebo Males'!AC:AC, 'Placebo Males'!B:B, B315, 'Placebo Males'!P:P, P315)</f>
        <v>-5.3333333333333321</v>
      </c>
      <c r="AS315">
        <f>AD315 - AVERAGEIFS('Placebo Males'!AD:AD, 'Placebo Males'!B:B, B315, 'Placebo Males'!P:P, P315)</f>
        <v>-105.00633333333337</v>
      </c>
      <c r="AT315">
        <f>AE315 - AVERAGEIFS('Placebo Males'!AE:AE, 'Placebo Males'!B:B, B315, 'Placebo Males'!P:P, P315)</f>
        <v>5.0768333333333304E-2</v>
      </c>
      <c r="AU315">
        <f>AF315 - AVERAGEIFS('Placebo Males'!AF:AF, 'Placebo Males'!B:B, B315, 'Placebo Males'!P:P, P315)</f>
        <v>0.10824233333333338</v>
      </c>
    </row>
    <row r="316" spans="1:47" x14ac:dyDescent="0.25">
      <c r="A316" t="s">
        <v>1516</v>
      </c>
      <c r="B316">
        <v>1018</v>
      </c>
      <c r="C316" t="s">
        <v>102</v>
      </c>
      <c r="D316">
        <v>30</v>
      </c>
      <c r="E316">
        <v>182</v>
      </c>
      <c r="F316">
        <v>73.3</v>
      </c>
      <c r="G316">
        <v>105.5</v>
      </c>
      <c r="H316">
        <v>58.5</v>
      </c>
      <c r="I316" t="s">
        <v>103</v>
      </c>
      <c r="J316" t="s">
        <v>104</v>
      </c>
      <c r="K316" t="s">
        <v>409</v>
      </c>
      <c r="L316" t="s">
        <v>106</v>
      </c>
      <c r="M316" t="s">
        <v>1201</v>
      </c>
      <c r="N316">
        <v>500</v>
      </c>
      <c r="O316" t="s">
        <v>1202</v>
      </c>
      <c r="P316">
        <v>7</v>
      </c>
      <c r="Q316" t="s">
        <v>113</v>
      </c>
      <c r="R316" t="s">
        <v>1201</v>
      </c>
      <c r="S316">
        <v>1450</v>
      </c>
      <c r="T316" t="s">
        <v>1236</v>
      </c>
      <c r="U316">
        <v>1002</v>
      </c>
      <c r="V316">
        <v>145</v>
      </c>
      <c r="W316">
        <v>417</v>
      </c>
      <c r="X316">
        <v>97</v>
      </c>
      <c r="Y316">
        <v>237</v>
      </c>
      <c r="Z316">
        <v>83</v>
      </c>
      <c r="AA316" t="s">
        <v>108</v>
      </c>
      <c r="AB316">
        <v>70</v>
      </c>
      <c r="AC316">
        <v>26</v>
      </c>
      <c r="AD316">
        <v>327.44799999999998</v>
      </c>
      <c r="AE316">
        <v>0.22</v>
      </c>
      <c r="AF316">
        <v>0.49908999999999998</v>
      </c>
      <c r="AH316">
        <v>1290</v>
      </c>
      <c r="AI316">
        <v>2.9214269999999999E-3</v>
      </c>
      <c r="AJ316">
        <f t="shared" si="4"/>
        <v>0.65548624847936676</v>
      </c>
      <c r="AK316">
        <f>U316 - AVERAGEIFS('Placebo Males'!U:U, 'Placebo Males'!B:B, B316, 'Placebo Males'!P:P, P316)</f>
        <v>-47</v>
      </c>
      <c r="AL316">
        <f>V316 - AVERAGEIFS('Placebo Males'!V:V, 'Placebo Males'!B:B, B316, 'Placebo Males'!P:P, P316)</f>
        <v>-4</v>
      </c>
      <c r="AM316">
        <f>W316 - AVERAGEIFS('Placebo Males'!W:W, 'Placebo Males'!B:B, B316, 'Placebo Males'!P:P, P316)</f>
        <v>41.333333333333314</v>
      </c>
      <c r="AN316">
        <f>X316 - AVERAGEIFS('Placebo Males'!X:X, 'Placebo Males'!B:B, B316, 'Placebo Males'!P:P, P316)</f>
        <v>0.3333333333333286</v>
      </c>
      <c r="AO316">
        <f>Y316-AVERAGEIFS('Placebo Males'!Y:Y,'Placebo Males'!B:B,B316,'Placebo Males'!P:P,P316)</f>
        <v>25</v>
      </c>
      <c r="AP316">
        <f>Z316 - AVERAGEIFS('Placebo Males'!Z:Z, 'Placebo Males'!B:B, B316, 'Placebo Males'!P:P, P316)</f>
        <v>16</v>
      </c>
      <c r="AQ316">
        <f>AB316 - AVERAGEIFS('Placebo Males'!AB:AB, 'Placebo Males'!B:B, B316, 'Placebo Males'!P:P, P316)</f>
        <v>24</v>
      </c>
      <c r="AR316">
        <f>AC316 - AVERAGEIFS('Placebo Males'!AC:AC, 'Placebo Males'!B:B, B316, 'Placebo Males'!P:P, P316)</f>
        <v>-3.3333333333333321</v>
      </c>
      <c r="AS316">
        <f>AD316 - AVERAGEIFS('Placebo Males'!AD:AD, 'Placebo Males'!B:B, B316, 'Placebo Males'!P:P, P316)</f>
        <v>-69.486333333333391</v>
      </c>
      <c r="AT316">
        <f>AE316 - AVERAGEIFS('Placebo Males'!AE:AE, 'Placebo Males'!B:B, B316, 'Placebo Males'!P:P, P316)</f>
        <v>-6.2564666666666685E-2</v>
      </c>
      <c r="AU316">
        <f>AF316 - AVERAGEIFS('Placebo Males'!AF:AF, 'Placebo Males'!B:B, B316, 'Placebo Males'!P:P, P316)</f>
        <v>8.0420333333333316E-2</v>
      </c>
    </row>
    <row r="317" spans="1:47" x14ac:dyDescent="0.25">
      <c r="A317" t="s">
        <v>1517</v>
      </c>
      <c r="B317">
        <v>1018</v>
      </c>
      <c r="C317" t="s">
        <v>102</v>
      </c>
      <c r="D317">
        <v>30</v>
      </c>
      <c r="E317">
        <v>182</v>
      </c>
      <c r="F317">
        <v>73.3</v>
      </c>
      <c r="G317">
        <v>105.5</v>
      </c>
      <c r="H317">
        <v>58.5</v>
      </c>
      <c r="I317" t="s">
        <v>103</v>
      </c>
      <c r="J317" t="s">
        <v>104</v>
      </c>
      <c r="K317" t="s">
        <v>409</v>
      </c>
      <c r="L317" t="s">
        <v>106</v>
      </c>
      <c r="M317" t="s">
        <v>1201</v>
      </c>
      <c r="N317">
        <v>500</v>
      </c>
      <c r="O317" t="s">
        <v>1202</v>
      </c>
      <c r="P317">
        <v>7</v>
      </c>
      <c r="Q317" t="s">
        <v>113</v>
      </c>
      <c r="R317" t="s">
        <v>1201</v>
      </c>
      <c r="S317">
        <v>1450</v>
      </c>
      <c r="T317" t="s">
        <v>1236</v>
      </c>
      <c r="U317">
        <v>1052</v>
      </c>
      <c r="V317">
        <v>141</v>
      </c>
      <c r="W317">
        <v>425</v>
      </c>
      <c r="X317">
        <v>97</v>
      </c>
      <c r="Y317">
        <v>248</v>
      </c>
      <c r="Z317">
        <v>80</v>
      </c>
      <c r="AA317" t="s">
        <v>108</v>
      </c>
      <c r="AB317">
        <v>86</v>
      </c>
      <c r="AC317">
        <v>21</v>
      </c>
      <c r="AD317">
        <v>317.17099999999999</v>
      </c>
      <c r="AE317">
        <v>0.22916700000000001</v>
      </c>
      <c r="AF317">
        <v>0.52011300000000005</v>
      </c>
      <c r="AH317">
        <v>1290</v>
      </c>
      <c r="AI317">
        <v>2.9214269999999999E-3</v>
      </c>
      <c r="AJ317">
        <f t="shared" si="4"/>
        <v>0.65548624847936676</v>
      </c>
      <c r="AK317">
        <f>U317 - AVERAGEIFS('Placebo Males'!U:U, 'Placebo Males'!B:B, B317, 'Placebo Males'!P:P, P317)</f>
        <v>3</v>
      </c>
      <c r="AL317">
        <f>V317 - AVERAGEIFS('Placebo Males'!V:V, 'Placebo Males'!B:B, B317, 'Placebo Males'!P:P, P317)</f>
        <v>-8</v>
      </c>
      <c r="AM317">
        <f>W317 - AVERAGEIFS('Placebo Males'!W:W, 'Placebo Males'!B:B, B317, 'Placebo Males'!P:P, P317)</f>
        <v>49.333333333333314</v>
      </c>
      <c r="AN317">
        <f>X317 - AVERAGEIFS('Placebo Males'!X:X, 'Placebo Males'!B:B, B317, 'Placebo Males'!P:P, P317)</f>
        <v>0.3333333333333286</v>
      </c>
      <c r="AO317">
        <f>Y317-AVERAGEIFS('Placebo Males'!Y:Y,'Placebo Males'!B:B,B317,'Placebo Males'!P:P,P317)</f>
        <v>36</v>
      </c>
      <c r="AP317">
        <f>Z317 - AVERAGEIFS('Placebo Males'!Z:Z, 'Placebo Males'!B:B, B317, 'Placebo Males'!P:P, P317)</f>
        <v>13</v>
      </c>
      <c r="AQ317">
        <f>AB317 - AVERAGEIFS('Placebo Males'!AB:AB, 'Placebo Males'!B:B, B317, 'Placebo Males'!P:P, P317)</f>
        <v>40</v>
      </c>
      <c r="AR317">
        <f>AC317 - AVERAGEIFS('Placebo Males'!AC:AC, 'Placebo Males'!B:B, B317, 'Placebo Males'!P:P, P317)</f>
        <v>-8.3333333333333321</v>
      </c>
      <c r="AS317">
        <f>AD317 - AVERAGEIFS('Placebo Males'!AD:AD, 'Placebo Males'!B:B, B317, 'Placebo Males'!P:P, P317)</f>
        <v>-79.763333333333378</v>
      </c>
      <c r="AT317">
        <f>AE317 - AVERAGEIFS('Placebo Males'!AE:AE, 'Placebo Males'!B:B, B317, 'Placebo Males'!P:P, P317)</f>
        <v>-5.3397666666666677E-2</v>
      </c>
      <c r="AU317">
        <f>AF317 - AVERAGEIFS('Placebo Males'!AF:AF, 'Placebo Males'!B:B, B317, 'Placebo Males'!P:P, P317)</f>
        <v>0.10144333333333339</v>
      </c>
    </row>
    <row r="318" spans="1:47" x14ac:dyDescent="0.25">
      <c r="A318" t="s">
        <v>1518</v>
      </c>
      <c r="B318">
        <v>1012</v>
      </c>
      <c r="C318" t="s">
        <v>102</v>
      </c>
      <c r="D318">
        <v>21</v>
      </c>
      <c r="E318">
        <v>180.1</v>
      </c>
      <c r="F318">
        <v>61.8</v>
      </c>
      <c r="G318">
        <v>103.5</v>
      </c>
      <c r="H318">
        <v>56.5</v>
      </c>
      <c r="I318" t="s">
        <v>103</v>
      </c>
      <c r="J318" t="s">
        <v>104</v>
      </c>
      <c r="K318" t="s">
        <v>105</v>
      </c>
      <c r="L318" t="s">
        <v>311</v>
      </c>
      <c r="M318" t="s">
        <v>1201</v>
      </c>
      <c r="N318">
        <v>500</v>
      </c>
      <c r="O318" t="s">
        <v>1202</v>
      </c>
      <c r="P318">
        <v>7</v>
      </c>
      <c r="Q318" t="s">
        <v>113</v>
      </c>
      <c r="R318" t="s">
        <v>1201</v>
      </c>
      <c r="S318">
        <v>1440</v>
      </c>
      <c r="T318" t="s">
        <v>1236</v>
      </c>
      <c r="U318">
        <v>925</v>
      </c>
      <c r="V318">
        <v>211</v>
      </c>
      <c r="W318">
        <v>382</v>
      </c>
      <c r="X318">
        <v>96</v>
      </c>
      <c r="Y318">
        <v>212</v>
      </c>
      <c r="Z318">
        <v>74</v>
      </c>
      <c r="AA318" t="s">
        <v>108</v>
      </c>
      <c r="AB318">
        <v>50</v>
      </c>
      <c r="AC318">
        <v>32</v>
      </c>
      <c r="AD318">
        <v>617.14</v>
      </c>
      <c r="AE318">
        <v>0.20833299999999999</v>
      </c>
      <c r="AF318">
        <v>0.38424900000000001</v>
      </c>
      <c r="AH318">
        <v>1290</v>
      </c>
      <c r="AI318">
        <v>2.9214269999999999E-3</v>
      </c>
      <c r="AJ318">
        <f t="shared" si="4"/>
        <v>0.65548624847936676</v>
      </c>
      <c r="AK318">
        <f>U318 - AVERAGEIFS('Placebo Males'!U:U, 'Placebo Males'!B:B, B318, 'Placebo Males'!P:P, P318)</f>
        <v>-18.333333333333371</v>
      </c>
      <c r="AL318">
        <f>V318 - AVERAGEIFS('Placebo Males'!V:V, 'Placebo Males'!B:B, B318, 'Placebo Males'!P:P, P318)</f>
        <v>-1.6666666666666572</v>
      </c>
      <c r="AM318">
        <f>W318 - AVERAGEIFS('Placebo Males'!W:W, 'Placebo Males'!B:B, B318, 'Placebo Males'!P:P, P318)</f>
        <v>22.666666666666686</v>
      </c>
      <c r="AN318">
        <f>X318 - AVERAGEIFS('Placebo Males'!X:X, 'Placebo Males'!B:B, B318, 'Placebo Males'!P:P, P318)</f>
        <v>-2</v>
      </c>
      <c r="AO318">
        <f>Y318-AVERAGEIFS('Placebo Males'!Y:Y,'Placebo Males'!B:B,B318,'Placebo Males'!P:P,P318)</f>
        <v>16</v>
      </c>
      <c r="AP318">
        <f>Z318 - AVERAGEIFS('Placebo Males'!Z:Z, 'Placebo Males'!B:B, B318, 'Placebo Males'!P:P, P318)</f>
        <v>8.6666666666666714</v>
      </c>
      <c r="AQ318">
        <f>AB318 - AVERAGEIFS('Placebo Males'!AB:AB, 'Placebo Males'!B:B, B318, 'Placebo Males'!P:P, P318)</f>
        <v>10.666666666666664</v>
      </c>
      <c r="AR318">
        <f>AC318 - AVERAGEIFS('Placebo Males'!AC:AC, 'Placebo Males'!B:B, B318, 'Placebo Males'!P:P, P318)</f>
        <v>3</v>
      </c>
      <c r="AS318">
        <f>AD318 - AVERAGEIFS('Placebo Males'!AD:AD, 'Placebo Males'!B:B, B318, 'Placebo Males'!P:P, P318)</f>
        <v>-50.375</v>
      </c>
      <c r="AT318">
        <f>AE318 - AVERAGEIFS('Placebo Males'!AE:AE, 'Placebo Males'!B:B, B318, 'Placebo Males'!P:P, P318)</f>
        <v>6.8797999999999998E-2</v>
      </c>
      <c r="AU318">
        <f>AF318 - AVERAGEIFS('Placebo Males'!AF:AF, 'Placebo Males'!B:B, B318, 'Placebo Males'!P:P, P318)</f>
        <v>8.8700333333333325E-2</v>
      </c>
    </row>
    <row r="319" spans="1:47" x14ac:dyDescent="0.25">
      <c r="A319" t="s">
        <v>1519</v>
      </c>
      <c r="B319">
        <v>1012</v>
      </c>
      <c r="C319" t="s">
        <v>102</v>
      </c>
      <c r="D319">
        <v>21</v>
      </c>
      <c r="E319">
        <v>180.1</v>
      </c>
      <c r="F319">
        <v>61.8</v>
      </c>
      <c r="G319">
        <v>103.5</v>
      </c>
      <c r="H319">
        <v>56.5</v>
      </c>
      <c r="I319" t="s">
        <v>103</v>
      </c>
      <c r="J319" t="s">
        <v>104</v>
      </c>
      <c r="K319" t="s">
        <v>105</v>
      </c>
      <c r="L319" t="s">
        <v>311</v>
      </c>
      <c r="M319" t="s">
        <v>1201</v>
      </c>
      <c r="N319">
        <v>500</v>
      </c>
      <c r="O319" t="s">
        <v>1202</v>
      </c>
      <c r="P319">
        <v>7</v>
      </c>
      <c r="Q319" t="s">
        <v>113</v>
      </c>
      <c r="R319" t="s">
        <v>1201</v>
      </c>
      <c r="S319">
        <v>1440</v>
      </c>
      <c r="T319" t="s">
        <v>1236</v>
      </c>
      <c r="U319">
        <v>850</v>
      </c>
      <c r="V319">
        <v>210</v>
      </c>
      <c r="W319">
        <v>381</v>
      </c>
      <c r="X319">
        <v>97</v>
      </c>
      <c r="Y319">
        <v>210</v>
      </c>
      <c r="Z319">
        <v>74</v>
      </c>
      <c r="AA319" t="s">
        <v>108</v>
      </c>
      <c r="AB319">
        <v>53</v>
      </c>
      <c r="AC319">
        <v>28</v>
      </c>
      <c r="AD319">
        <v>575.66999999999996</v>
      </c>
      <c r="AE319">
        <v>0.22916700000000001</v>
      </c>
      <c r="AF319">
        <v>0.38284899999999999</v>
      </c>
      <c r="AH319">
        <v>1270</v>
      </c>
      <c r="AI319">
        <v>2.8761339999999998E-3</v>
      </c>
      <c r="AJ319">
        <f t="shared" si="4"/>
        <v>0.65336605089192212</v>
      </c>
      <c r="AK319">
        <f>U319 - AVERAGEIFS('Placebo Males'!U:U, 'Placebo Males'!B:B, B319, 'Placebo Males'!P:P, P319)</f>
        <v>-93.333333333333371</v>
      </c>
      <c r="AL319">
        <f>V319 - AVERAGEIFS('Placebo Males'!V:V, 'Placebo Males'!B:B, B319, 'Placebo Males'!P:P, P319)</f>
        <v>-2.6666666666666572</v>
      </c>
      <c r="AM319">
        <f>W319 - AVERAGEIFS('Placebo Males'!W:W, 'Placebo Males'!B:B, B319, 'Placebo Males'!P:P, P319)</f>
        <v>21.666666666666686</v>
      </c>
      <c r="AN319">
        <f>X319 - AVERAGEIFS('Placebo Males'!X:X, 'Placebo Males'!B:B, B319, 'Placebo Males'!P:P, P319)</f>
        <v>-1</v>
      </c>
      <c r="AO319">
        <f>Y319-AVERAGEIFS('Placebo Males'!Y:Y,'Placebo Males'!B:B,B319,'Placebo Males'!P:P,P319)</f>
        <v>14</v>
      </c>
      <c r="AP319">
        <f>Z319 - AVERAGEIFS('Placebo Males'!Z:Z, 'Placebo Males'!B:B, B319, 'Placebo Males'!P:P, P319)</f>
        <v>8.6666666666666714</v>
      </c>
      <c r="AQ319">
        <f>AB319 - AVERAGEIFS('Placebo Males'!AB:AB, 'Placebo Males'!B:B, B319, 'Placebo Males'!P:P, P319)</f>
        <v>13.666666666666664</v>
      </c>
      <c r="AR319">
        <f>AC319 - AVERAGEIFS('Placebo Males'!AC:AC, 'Placebo Males'!B:B, B319, 'Placebo Males'!P:P, P319)</f>
        <v>-1</v>
      </c>
      <c r="AS319">
        <f>AD319 - AVERAGEIFS('Placebo Males'!AD:AD, 'Placebo Males'!B:B, B319, 'Placebo Males'!P:P, P319)</f>
        <v>-91.845000000000027</v>
      </c>
      <c r="AT319">
        <f>AE319 - AVERAGEIFS('Placebo Males'!AE:AE, 'Placebo Males'!B:B, B319, 'Placebo Males'!P:P, P319)</f>
        <v>8.9632000000000017E-2</v>
      </c>
      <c r="AU319">
        <f>AF319 - AVERAGEIFS('Placebo Males'!AF:AF, 'Placebo Males'!B:B, B319, 'Placebo Males'!P:P, P319)</f>
        <v>8.7300333333333313E-2</v>
      </c>
    </row>
    <row r="320" spans="1:47" x14ac:dyDescent="0.25">
      <c r="A320" t="s">
        <v>1520</v>
      </c>
      <c r="B320">
        <v>1012</v>
      </c>
      <c r="C320" t="s">
        <v>102</v>
      </c>
      <c r="D320">
        <v>21</v>
      </c>
      <c r="E320">
        <v>180.1</v>
      </c>
      <c r="F320">
        <v>61.8</v>
      </c>
      <c r="G320">
        <v>103.5</v>
      </c>
      <c r="H320">
        <v>56.5</v>
      </c>
      <c r="I320" t="s">
        <v>103</v>
      </c>
      <c r="J320" t="s">
        <v>104</v>
      </c>
      <c r="K320" t="s">
        <v>105</v>
      </c>
      <c r="L320" t="s">
        <v>311</v>
      </c>
      <c r="M320" t="s">
        <v>1201</v>
      </c>
      <c r="N320">
        <v>500</v>
      </c>
      <c r="O320" t="s">
        <v>1202</v>
      </c>
      <c r="P320">
        <v>7</v>
      </c>
      <c r="Q320" t="s">
        <v>113</v>
      </c>
      <c r="R320" t="s">
        <v>1201</v>
      </c>
      <c r="S320">
        <v>1440</v>
      </c>
      <c r="T320" t="s">
        <v>1236</v>
      </c>
      <c r="U320">
        <v>902</v>
      </c>
      <c r="V320">
        <v>207</v>
      </c>
      <c r="W320">
        <v>387</v>
      </c>
      <c r="X320">
        <v>100</v>
      </c>
      <c r="Y320">
        <v>211</v>
      </c>
      <c r="Z320">
        <v>76</v>
      </c>
      <c r="AA320" t="s">
        <v>108</v>
      </c>
      <c r="AB320">
        <v>53</v>
      </c>
      <c r="AC320">
        <v>31</v>
      </c>
      <c r="AD320">
        <v>596.65599999999995</v>
      </c>
      <c r="AE320">
        <v>0.23913000000000001</v>
      </c>
      <c r="AF320">
        <v>0.39291799999999999</v>
      </c>
      <c r="AH320">
        <v>1270</v>
      </c>
      <c r="AI320">
        <v>2.8761339999999998E-3</v>
      </c>
      <c r="AJ320">
        <f t="shared" si="4"/>
        <v>0.65336605089192212</v>
      </c>
      <c r="AK320">
        <f>U320 - AVERAGEIFS('Placebo Males'!U:U, 'Placebo Males'!B:B, B320, 'Placebo Males'!P:P, P320)</f>
        <v>-41.333333333333371</v>
      </c>
      <c r="AL320">
        <f>V320 - AVERAGEIFS('Placebo Males'!V:V, 'Placebo Males'!B:B, B320, 'Placebo Males'!P:P, P320)</f>
        <v>-5.6666666666666572</v>
      </c>
      <c r="AM320">
        <f>W320 - AVERAGEIFS('Placebo Males'!W:W, 'Placebo Males'!B:B, B320, 'Placebo Males'!P:P, P320)</f>
        <v>27.666666666666686</v>
      </c>
      <c r="AN320">
        <f>X320 - AVERAGEIFS('Placebo Males'!X:X, 'Placebo Males'!B:B, B320, 'Placebo Males'!P:P, P320)</f>
        <v>2</v>
      </c>
      <c r="AO320">
        <f>Y320-AVERAGEIFS('Placebo Males'!Y:Y,'Placebo Males'!B:B,B320,'Placebo Males'!P:P,P320)</f>
        <v>15</v>
      </c>
      <c r="AP320">
        <f>Z320 - AVERAGEIFS('Placebo Males'!Z:Z, 'Placebo Males'!B:B, B320, 'Placebo Males'!P:P, P320)</f>
        <v>10.666666666666671</v>
      </c>
      <c r="AQ320">
        <f>AB320 - AVERAGEIFS('Placebo Males'!AB:AB, 'Placebo Males'!B:B, B320, 'Placebo Males'!P:P, P320)</f>
        <v>13.666666666666664</v>
      </c>
      <c r="AR320">
        <f>AC320 - AVERAGEIFS('Placebo Males'!AC:AC, 'Placebo Males'!B:B, B320, 'Placebo Males'!P:P, P320)</f>
        <v>2</v>
      </c>
      <c r="AS320">
        <f>AD320 - AVERAGEIFS('Placebo Males'!AD:AD, 'Placebo Males'!B:B, B320, 'Placebo Males'!P:P, P320)</f>
        <v>-70.859000000000037</v>
      </c>
      <c r="AT320">
        <f>AE320 - AVERAGEIFS('Placebo Males'!AE:AE, 'Placebo Males'!B:B, B320, 'Placebo Males'!P:P, P320)</f>
        <v>9.9595000000000017E-2</v>
      </c>
      <c r="AU320">
        <f>AF320 - AVERAGEIFS('Placebo Males'!AF:AF, 'Placebo Males'!B:B, B320, 'Placebo Males'!P:P, P320)</f>
        <v>9.7369333333333308E-2</v>
      </c>
    </row>
    <row r="321" spans="1:47" x14ac:dyDescent="0.25">
      <c r="A321" t="s">
        <v>1521</v>
      </c>
      <c r="B321">
        <v>1013</v>
      </c>
      <c r="C321" t="s">
        <v>102</v>
      </c>
      <c r="D321">
        <v>32</v>
      </c>
      <c r="E321">
        <v>175.5</v>
      </c>
      <c r="F321">
        <v>74.099999999999994</v>
      </c>
      <c r="G321">
        <v>123.25</v>
      </c>
      <c r="H321">
        <v>66.5</v>
      </c>
      <c r="I321" t="s">
        <v>103</v>
      </c>
      <c r="J321" t="s">
        <v>104</v>
      </c>
      <c r="K321" t="s">
        <v>159</v>
      </c>
      <c r="L321" t="s">
        <v>211</v>
      </c>
      <c r="M321" t="s">
        <v>1201</v>
      </c>
      <c r="N321">
        <v>500</v>
      </c>
      <c r="O321" t="s">
        <v>1202</v>
      </c>
      <c r="P321">
        <v>1.5</v>
      </c>
      <c r="Q321" t="s">
        <v>113</v>
      </c>
      <c r="R321" t="s">
        <v>1201</v>
      </c>
      <c r="S321">
        <v>1440</v>
      </c>
      <c r="T321" t="s">
        <v>1236</v>
      </c>
      <c r="U321">
        <v>1030</v>
      </c>
      <c r="V321">
        <v>140</v>
      </c>
      <c r="W321">
        <v>417</v>
      </c>
      <c r="X321">
        <v>109</v>
      </c>
      <c r="Y321">
        <v>225</v>
      </c>
      <c r="Z321">
        <v>83</v>
      </c>
      <c r="AA321" t="s">
        <v>108</v>
      </c>
      <c r="AB321">
        <v>56</v>
      </c>
      <c r="AC321">
        <v>35</v>
      </c>
      <c r="AD321">
        <v>790.53800000000001</v>
      </c>
      <c r="AE321">
        <v>0.28000000000000003</v>
      </c>
      <c r="AF321">
        <v>0.47629700000000003</v>
      </c>
      <c r="AH321">
        <v>1270</v>
      </c>
      <c r="AI321">
        <v>2.8761339999999998E-3</v>
      </c>
      <c r="AJ321">
        <f t="shared" si="4"/>
        <v>0.65336605089192212</v>
      </c>
      <c r="AK321">
        <f>U321 - AVERAGEIFS('Placebo Males'!U:U, 'Placebo Males'!B:B, B321, 'Placebo Males'!P:P, P321)</f>
        <v>3</v>
      </c>
      <c r="AL321">
        <f>V321 - AVERAGEIFS('Placebo Males'!V:V, 'Placebo Males'!B:B, B321, 'Placebo Males'!P:P, P321)</f>
        <v>6</v>
      </c>
      <c r="AM321">
        <f>W321 - AVERAGEIFS('Placebo Males'!W:W, 'Placebo Males'!B:B, B321, 'Placebo Males'!P:P, P321)</f>
        <v>38.666666666666686</v>
      </c>
      <c r="AN321">
        <f>X321 - AVERAGEIFS('Placebo Males'!X:X, 'Placebo Males'!B:B, B321, 'Placebo Males'!P:P, P321)</f>
        <v>3.6666666666666714</v>
      </c>
      <c r="AO321">
        <f>Y321-AVERAGEIFS('Placebo Males'!Y:Y,'Placebo Males'!B:B,B321,'Placebo Males'!P:P,P321)</f>
        <v>21.333333333333343</v>
      </c>
      <c r="AP321">
        <f>Z321 - AVERAGEIFS('Placebo Males'!Z:Z, 'Placebo Males'!B:B, B321, 'Placebo Males'!P:P, P321)</f>
        <v>13.666666666666671</v>
      </c>
      <c r="AQ321">
        <f>AB321 - AVERAGEIFS('Placebo Males'!AB:AB, 'Placebo Males'!B:B, B321, 'Placebo Males'!P:P, P321)</f>
        <v>11.666666666666664</v>
      </c>
      <c r="AR321">
        <f>AC321 - AVERAGEIFS('Placebo Males'!AC:AC, 'Placebo Males'!B:B, B321, 'Placebo Males'!P:P, P321)</f>
        <v>9.3333333333333321</v>
      </c>
      <c r="AS321">
        <f>AD321 - AVERAGEIFS('Placebo Males'!AD:AD, 'Placebo Males'!B:B, B321, 'Placebo Males'!P:P, P321)</f>
        <v>-126.87633333333326</v>
      </c>
      <c r="AT321">
        <f>AE321 - AVERAGEIFS('Placebo Males'!AE:AE, 'Placebo Males'!B:B, B321, 'Placebo Males'!P:P, P321)</f>
        <v>0.11215466666666671</v>
      </c>
      <c r="AU321">
        <f>AF321 - AVERAGEIFS('Placebo Males'!AF:AF, 'Placebo Males'!B:B, B321, 'Placebo Males'!P:P, P321)</f>
        <v>7.0674000000000015E-2</v>
      </c>
    </row>
    <row r="322" spans="1:47" x14ac:dyDescent="0.25">
      <c r="A322" t="s">
        <v>1522</v>
      </c>
      <c r="B322">
        <v>1013</v>
      </c>
      <c r="C322" t="s">
        <v>102</v>
      </c>
      <c r="D322">
        <v>32</v>
      </c>
      <c r="E322">
        <v>175.5</v>
      </c>
      <c r="F322">
        <v>74.099999999999994</v>
      </c>
      <c r="G322">
        <v>123.25</v>
      </c>
      <c r="H322">
        <v>66.5</v>
      </c>
      <c r="I322" t="s">
        <v>103</v>
      </c>
      <c r="J322" t="s">
        <v>104</v>
      </c>
      <c r="K322" t="s">
        <v>159</v>
      </c>
      <c r="L322" t="s">
        <v>211</v>
      </c>
      <c r="M322" t="s">
        <v>1201</v>
      </c>
      <c r="N322">
        <v>500</v>
      </c>
      <c r="O322" t="s">
        <v>1202</v>
      </c>
      <c r="P322">
        <v>1.5</v>
      </c>
      <c r="Q322" t="s">
        <v>113</v>
      </c>
      <c r="R322" t="s">
        <v>1201</v>
      </c>
      <c r="S322">
        <v>1440</v>
      </c>
      <c r="T322" t="s">
        <v>1236</v>
      </c>
      <c r="U322">
        <v>1109</v>
      </c>
      <c r="V322">
        <v>139</v>
      </c>
      <c r="W322">
        <v>413</v>
      </c>
      <c r="X322">
        <v>108</v>
      </c>
      <c r="Y322">
        <v>223</v>
      </c>
      <c r="Z322">
        <v>82</v>
      </c>
      <c r="AA322" t="s">
        <v>108</v>
      </c>
      <c r="AB322">
        <v>51</v>
      </c>
      <c r="AC322">
        <v>38</v>
      </c>
      <c r="AD322">
        <v>794.93700000000001</v>
      </c>
      <c r="AE322">
        <v>0.25490200000000002</v>
      </c>
      <c r="AF322">
        <v>0.473854</v>
      </c>
      <c r="AH322">
        <v>1240</v>
      </c>
      <c r="AI322">
        <v>2.808194E-3</v>
      </c>
      <c r="AJ322">
        <f t="shared" si="4"/>
        <v>0.65011049662572884</v>
      </c>
      <c r="AK322">
        <f>U322 - AVERAGEIFS('Placebo Males'!U:U, 'Placebo Males'!B:B, B322, 'Placebo Males'!P:P, P322)</f>
        <v>82</v>
      </c>
      <c r="AL322">
        <f>V322 - AVERAGEIFS('Placebo Males'!V:V, 'Placebo Males'!B:B, B322, 'Placebo Males'!P:P, P322)</f>
        <v>5</v>
      </c>
      <c r="AM322">
        <f>W322 - AVERAGEIFS('Placebo Males'!W:W, 'Placebo Males'!B:B, B322, 'Placebo Males'!P:P, P322)</f>
        <v>34.666666666666686</v>
      </c>
      <c r="AN322">
        <f>X322 - AVERAGEIFS('Placebo Males'!X:X, 'Placebo Males'!B:B, B322, 'Placebo Males'!P:P, P322)</f>
        <v>2.6666666666666714</v>
      </c>
      <c r="AO322">
        <f>Y322-AVERAGEIFS('Placebo Males'!Y:Y,'Placebo Males'!B:B,B322,'Placebo Males'!P:P,P322)</f>
        <v>19.333333333333343</v>
      </c>
      <c r="AP322">
        <f>Z322 - AVERAGEIFS('Placebo Males'!Z:Z, 'Placebo Males'!B:B, B322, 'Placebo Males'!P:P, P322)</f>
        <v>12.666666666666671</v>
      </c>
      <c r="AQ322">
        <f>AB322 - AVERAGEIFS('Placebo Males'!AB:AB, 'Placebo Males'!B:B, B322, 'Placebo Males'!P:P, P322)</f>
        <v>6.6666666666666643</v>
      </c>
      <c r="AR322">
        <f>AC322 - AVERAGEIFS('Placebo Males'!AC:AC, 'Placebo Males'!B:B, B322, 'Placebo Males'!P:P, P322)</f>
        <v>12.333333333333332</v>
      </c>
      <c r="AS322">
        <f>AD322 - AVERAGEIFS('Placebo Males'!AD:AD, 'Placebo Males'!B:B, B322, 'Placebo Males'!P:P, P322)</f>
        <v>-122.47733333333326</v>
      </c>
      <c r="AT322">
        <f>AE322 - AVERAGEIFS('Placebo Males'!AE:AE, 'Placebo Males'!B:B, B322, 'Placebo Males'!P:P, P322)</f>
        <v>8.7056666666666699E-2</v>
      </c>
      <c r="AU322">
        <f>AF322 - AVERAGEIFS('Placebo Males'!AF:AF, 'Placebo Males'!B:B, B322, 'Placebo Males'!P:P, P322)</f>
        <v>6.8230999999999986E-2</v>
      </c>
    </row>
    <row r="323" spans="1:47" x14ac:dyDescent="0.25">
      <c r="A323" t="s">
        <v>1523</v>
      </c>
      <c r="B323">
        <v>1013</v>
      </c>
      <c r="C323" t="s">
        <v>102</v>
      </c>
      <c r="D323">
        <v>32</v>
      </c>
      <c r="E323">
        <v>175.5</v>
      </c>
      <c r="F323">
        <v>74.099999999999994</v>
      </c>
      <c r="G323">
        <v>123.25</v>
      </c>
      <c r="H323">
        <v>66.5</v>
      </c>
      <c r="I323" t="s">
        <v>103</v>
      </c>
      <c r="J323" t="s">
        <v>104</v>
      </c>
      <c r="K323" t="s">
        <v>159</v>
      </c>
      <c r="L323" t="s">
        <v>211</v>
      </c>
      <c r="M323" t="s">
        <v>1201</v>
      </c>
      <c r="N323">
        <v>500</v>
      </c>
      <c r="O323" t="s">
        <v>1202</v>
      </c>
      <c r="P323">
        <v>1.5</v>
      </c>
      <c r="Q323" t="s">
        <v>113</v>
      </c>
      <c r="R323" t="s">
        <v>1201</v>
      </c>
      <c r="S323">
        <v>1440</v>
      </c>
      <c r="T323" t="s">
        <v>1236</v>
      </c>
      <c r="U323">
        <v>1095</v>
      </c>
      <c r="V323">
        <v>145</v>
      </c>
      <c r="W323">
        <v>411</v>
      </c>
      <c r="X323">
        <v>102</v>
      </c>
      <c r="Y323">
        <v>229</v>
      </c>
      <c r="Z323">
        <v>80</v>
      </c>
      <c r="AA323" t="s">
        <v>108</v>
      </c>
      <c r="AB323">
        <v>52</v>
      </c>
      <c r="AC323">
        <v>36</v>
      </c>
      <c r="AD323">
        <v>793.76700000000005</v>
      </c>
      <c r="AE323">
        <v>0.26</v>
      </c>
      <c r="AF323">
        <v>0.46948899999999999</v>
      </c>
      <c r="AH323">
        <v>1240</v>
      </c>
      <c r="AI323">
        <v>2.808194E-3</v>
      </c>
      <c r="AJ323">
        <f t="shared" ref="AJ323:AJ386" si="5">1 - (1/(1+(AI323/0.001)^0.6))</f>
        <v>0.65011049662572884</v>
      </c>
      <c r="AK323">
        <f>U323 - AVERAGEIFS('Placebo Males'!U:U, 'Placebo Males'!B:B, B323, 'Placebo Males'!P:P, P323)</f>
        <v>68</v>
      </c>
      <c r="AL323">
        <f>V323 - AVERAGEIFS('Placebo Males'!V:V, 'Placebo Males'!B:B, B323, 'Placebo Males'!P:P, P323)</f>
        <v>11</v>
      </c>
      <c r="AM323">
        <f>W323 - AVERAGEIFS('Placebo Males'!W:W, 'Placebo Males'!B:B, B323, 'Placebo Males'!P:P, P323)</f>
        <v>32.666666666666686</v>
      </c>
      <c r="AN323">
        <f>X323 - AVERAGEIFS('Placebo Males'!X:X, 'Placebo Males'!B:B, B323, 'Placebo Males'!P:P, P323)</f>
        <v>-3.3333333333333286</v>
      </c>
      <c r="AO323">
        <f>Y323-AVERAGEIFS('Placebo Males'!Y:Y,'Placebo Males'!B:B,B323,'Placebo Males'!P:P,P323)</f>
        <v>25.333333333333343</v>
      </c>
      <c r="AP323">
        <f>Z323 - AVERAGEIFS('Placebo Males'!Z:Z, 'Placebo Males'!B:B, B323, 'Placebo Males'!P:P, P323)</f>
        <v>10.666666666666671</v>
      </c>
      <c r="AQ323">
        <f>AB323 - AVERAGEIFS('Placebo Males'!AB:AB, 'Placebo Males'!B:B, B323, 'Placebo Males'!P:P, P323)</f>
        <v>7.6666666666666643</v>
      </c>
      <c r="AR323">
        <f>AC323 - AVERAGEIFS('Placebo Males'!AC:AC, 'Placebo Males'!B:B, B323, 'Placebo Males'!P:P, P323)</f>
        <v>10.333333333333332</v>
      </c>
      <c r="AS323">
        <f>AD323 - AVERAGEIFS('Placebo Males'!AD:AD, 'Placebo Males'!B:B, B323, 'Placebo Males'!P:P, P323)</f>
        <v>-123.64733333333322</v>
      </c>
      <c r="AT323">
        <f>AE323 - AVERAGEIFS('Placebo Males'!AE:AE, 'Placebo Males'!B:B, B323, 'Placebo Males'!P:P, P323)</f>
        <v>9.215466666666669E-2</v>
      </c>
      <c r="AU323">
        <f>AF323 - AVERAGEIFS('Placebo Males'!AF:AF, 'Placebo Males'!B:B, B323, 'Placebo Males'!P:P, P323)</f>
        <v>6.3865999999999978E-2</v>
      </c>
    </row>
    <row r="324" spans="1:47" x14ac:dyDescent="0.25">
      <c r="A324" t="s">
        <v>1524</v>
      </c>
      <c r="B324">
        <v>1021</v>
      </c>
      <c r="C324" t="s">
        <v>102</v>
      </c>
      <c r="D324">
        <v>35</v>
      </c>
      <c r="E324">
        <v>171.5</v>
      </c>
      <c r="F324">
        <v>70.900000000000006</v>
      </c>
      <c r="G324">
        <v>97.25</v>
      </c>
      <c r="H324">
        <v>55.75</v>
      </c>
      <c r="I324" t="s">
        <v>458</v>
      </c>
      <c r="J324" t="s">
        <v>104</v>
      </c>
      <c r="K324" t="s">
        <v>459</v>
      </c>
      <c r="L324" t="s">
        <v>311</v>
      </c>
      <c r="M324" t="s">
        <v>1201</v>
      </c>
      <c r="N324">
        <v>500</v>
      </c>
      <c r="O324" t="s">
        <v>1202</v>
      </c>
      <c r="P324">
        <v>6</v>
      </c>
      <c r="Q324" t="s">
        <v>113</v>
      </c>
      <c r="R324" t="s">
        <v>1201</v>
      </c>
      <c r="S324">
        <v>1420</v>
      </c>
      <c r="T324" t="s">
        <v>1236</v>
      </c>
      <c r="U324">
        <v>1023</v>
      </c>
      <c r="V324">
        <v>159</v>
      </c>
      <c r="W324">
        <v>481</v>
      </c>
      <c r="X324">
        <v>84</v>
      </c>
      <c r="Y324">
        <v>290</v>
      </c>
      <c r="Z324">
        <v>107</v>
      </c>
      <c r="AA324" t="s">
        <v>108</v>
      </c>
      <c r="AB324">
        <v>140</v>
      </c>
      <c r="AC324">
        <v>34</v>
      </c>
      <c r="AD324">
        <v>206.05500000000001</v>
      </c>
      <c r="AE324">
        <v>0</v>
      </c>
      <c r="AF324">
        <v>0.50219000000000003</v>
      </c>
      <c r="AH324">
        <v>1240</v>
      </c>
      <c r="AI324">
        <v>2.808194E-3</v>
      </c>
      <c r="AJ324">
        <f t="shared" si="5"/>
        <v>0.65011049662572884</v>
      </c>
      <c r="AK324">
        <f>U324 - AVERAGEIFS('Placebo Males'!U:U, 'Placebo Males'!B:B, B324, 'Placebo Males'!P:P, P324)</f>
        <v>74.666666666666629</v>
      </c>
      <c r="AL324">
        <f>V324 - AVERAGEIFS('Placebo Males'!V:V, 'Placebo Males'!B:B, B324, 'Placebo Males'!P:P, P324)</f>
        <v>4</v>
      </c>
      <c r="AM324">
        <f>W324 - AVERAGEIFS('Placebo Males'!W:W, 'Placebo Males'!B:B, B324, 'Placebo Males'!P:P, P324)</f>
        <v>52.666666666666686</v>
      </c>
      <c r="AN324">
        <f>X324 - AVERAGEIFS('Placebo Males'!X:X, 'Placebo Males'!B:B, B324, 'Placebo Males'!P:P, P324)</f>
        <v>-11.666666666666671</v>
      </c>
      <c r="AO324">
        <f>Y324-AVERAGEIFS('Placebo Males'!Y:Y,'Placebo Males'!B:B,B324,'Placebo Males'!P:P,P324)</f>
        <v>54</v>
      </c>
      <c r="AP324">
        <f>Z324 - AVERAGEIFS('Placebo Males'!Z:Z, 'Placebo Males'!B:B, B324, 'Placebo Males'!P:P, P324)</f>
        <v>10.333333333333329</v>
      </c>
      <c r="AQ324">
        <f>AB324 - AVERAGEIFS('Placebo Males'!AB:AB, 'Placebo Males'!B:B, B324, 'Placebo Males'!P:P, P324)</f>
        <v>93</v>
      </c>
      <c r="AR324">
        <f>AC324 - AVERAGEIFS('Placebo Males'!AC:AC, 'Placebo Males'!B:B, B324, 'Placebo Males'!P:P, P324)</f>
        <v>12</v>
      </c>
      <c r="AS324">
        <f>AD324 - AVERAGEIFS('Placebo Males'!AD:AD, 'Placebo Males'!B:B, B324, 'Placebo Males'!P:P, P324)</f>
        <v>-26.249666666666656</v>
      </c>
      <c r="AT324">
        <f>AE324 - AVERAGEIFS('Placebo Males'!AE:AE, 'Placebo Males'!B:B, B324, 'Placebo Males'!P:P, P324)</f>
        <v>-5.8375400000000001E-2</v>
      </c>
      <c r="AU324">
        <f>AF324 - AVERAGEIFS('Placebo Males'!AF:AF, 'Placebo Males'!B:B, B324, 'Placebo Males'!P:P, P324)</f>
        <v>0.10053566666666669</v>
      </c>
    </row>
    <row r="325" spans="1:47" x14ac:dyDescent="0.25">
      <c r="A325" t="s">
        <v>1525</v>
      </c>
      <c r="B325">
        <v>1021</v>
      </c>
      <c r="C325" t="s">
        <v>102</v>
      </c>
      <c r="D325">
        <v>35</v>
      </c>
      <c r="E325">
        <v>171.5</v>
      </c>
      <c r="F325">
        <v>70.900000000000006</v>
      </c>
      <c r="G325">
        <v>97.25</v>
      </c>
      <c r="H325">
        <v>55.75</v>
      </c>
      <c r="I325" t="s">
        <v>458</v>
      </c>
      <c r="J325" t="s">
        <v>104</v>
      </c>
      <c r="K325" t="s">
        <v>459</v>
      </c>
      <c r="L325" t="s">
        <v>311</v>
      </c>
      <c r="M325" t="s">
        <v>1201</v>
      </c>
      <c r="N325">
        <v>500</v>
      </c>
      <c r="O325" t="s">
        <v>1202</v>
      </c>
      <c r="P325">
        <v>6</v>
      </c>
      <c r="Q325" t="s">
        <v>113</v>
      </c>
      <c r="R325" t="s">
        <v>1201</v>
      </c>
      <c r="S325">
        <v>1420</v>
      </c>
      <c r="T325" t="s">
        <v>1236</v>
      </c>
      <c r="U325">
        <v>853</v>
      </c>
      <c r="V325">
        <v>150</v>
      </c>
      <c r="W325">
        <v>479</v>
      </c>
      <c r="X325">
        <v>81</v>
      </c>
      <c r="Y325">
        <v>265</v>
      </c>
      <c r="Z325">
        <v>133</v>
      </c>
      <c r="AA325" t="s">
        <v>108</v>
      </c>
      <c r="AB325">
        <v>35</v>
      </c>
      <c r="AC325">
        <v>29</v>
      </c>
      <c r="AD325">
        <v>191.678</v>
      </c>
      <c r="AE325">
        <v>4.5454500000000002E-2</v>
      </c>
      <c r="AF325">
        <v>0.51813200000000004</v>
      </c>
      <c r="AH325">
        <v>1230</v>
      </c>
      <c r="AI325">
        <v>2.7855470000000002E-3</v>
      </c>
      <c r="AJ325">
        <f t="shared" si="5"/>
        <v>0.64900457073210371</v>
      </c>
      <c r="AK325">
        <f>U325 - AVERAGEIFS('Placebo Males'!U:U, 'Placebo Males'!B:B, B325, 'Placebo Males'!P:P, P325)</f>
        <v>-95.333333333333371</v>
      </c>
      <c r="AL325">
        <f>V325 - AVERAGEIFS('Placebo Males'!V:V, 'Placebo Males'!B:B, B325, 'Placebo Males'!P:P, P325)</f>
        <v>-5</v>
      </c>
      <c r="AM325">
        <f>W325 - AVERAGEIFS('Placebo Males'!W:W, 'Placebo Males'!B:B, B325, 'Placebo Males'!P:P, P325)</f>
        <v>50.666666666666686</v>
      </c>
      <c r="AN325">
        <f>X325 - AVERAGEIFS('Placebo Males'!X:X, 'Placebo Males'!B:B, B325, 'Placebo Males'!P:P, P325)</f>
        <v>-14.666666666666671</v>
      </c>
      <c r="AO325">
        <f>Y325-AVERAGEIFS('Placebo Males'!Y:Y,'Placebo Males'!B:B,B325,'Placebo Males'!P:P,P325)</f>
        <v>29</v>
      </c>
      <c r="AP325">
        <f>Z325 - AVERAGEIFS('Placebo Males'!Z:Z, 'Placebo Males'!B:B, B325, 'Placebo Males'!P:P, P325)</f>
        <v>36.333333333333329</v>
      </c>
      <c r="AQ325">
        <f>AB325 - AVERAGEIFS('Placebo Males'!AB:AB, 'Placebo Males'!B:B, B325, 'Placebo Males'!P:P, P325)</f>
        <v>-12</v>
      </c>
      <c r="AR325">
        <f>AC325 - AVERAGEIFS('Placebo Males'!AC:AC, 'Placebo Males'!B:B, B325, 'Placebo Males'!P:P, P325)</f>
        <v>7</v>
      </c>
      <c r="AS325">
        <f>AD325 - AVERAGEIFS('Placebo Males'!AD:AD, 'Placebo Males'!B:B, B325, 'Placebo Males'!P:P, P325)</f>
        <v>-40.626666666666665</v>
      </c>
      <c r="AT325">
        <f>AE325 - AVERAGEIFS('Placebo Males'!AE:AE, 'Placebo Males'!B:B, B325, 'Placebo Males'!P:P, P325)</f>
        <v>-1.2920899999999999E-2</v>
      </c>
      <c r="AU325">
        <f>AF325 - AVERAGEIFS('Placebo Males'!AF:AF, 'Placebo Males'!B:B, B325, 'Placebo Males'!P:P, P325)</f>
        <v>0.1164776666666667</v>
      </c>
    </row>
    <row r="326" spans="1:47" x14ac:dyDescent="0.25">
      <c r="A326" t="s">
        <v>1526</v>
      </c>
      <c r="B326">
        <v>1021</v>
      </c>
      <c r="C326" t="s">
        <v>102</v>
      </c>
      <c r="D326">
        <v>35</v>
      </c>
      <c r="E326">
        <v>171.5</v>
      </c>
      <c r="F326">
        <v>70.900000000000006</v>
      </c>
      <c r="G326">
        <v>97.25</v>
      </c>
      <c r="H326">
        <v>55.75</v>
      </c>
      <c r="I326" t="s">
        <v>458</v>
      </c>
      <c r="J326" t="s">
        <v>104</v>
      </c>
      <c r="K326" t="s">
        <v>459</v>
      </c>
      <c r="L326" t="s">
        <v>311</v>
      </c>
      <c r="M326" t="s">
        <v>1201</v>
      </c>
      <c r="N326">
        <v>500</v>
      </c>
      <c r="O326" t="s">
        <v>1202</v>
      </c>
      <c r="P326">
        <v>6</v>
      </c>
      <c r="Q326" t="s">
        <v>113</v>
      </c>
      <c r="R326" t="s">
        <v>1201</v>
      </c>
      <c r="S326">
        <v>1420</v>
      </c>
      <c r="T326" t="s">
        <v>1236</v>
      </c>
      <c r="U326">
        <v>893</v>
      </c>
      <c r="V326">
        <v>155</v>
      </c>
      <c r="W326">
        <v>453</v>
      </c>
      <c r="X326">
        <v>81</v>
      </c>
      <c r="Y326">
        <v>264</v>
      </c>
      <c r="Z326">
        <v>108</v>
      </c>
      <c r="AA326" t="s">
        <v>108</v>
      </c>
      <c r="AB326">
        <v>40</v>
      </c>
      <c r="AC326">
        <v>27</v>
      </c>
      <c r="AD326">
        <v>228.33600000000001</v>
      </c>
      <c r="AE326">
        <v>2.12766E-2</v>
      </c>
      <c r="AF326">
        <v>0.50535399999999997</v>
      </c>
      <c r="AH326">
        <v>1230</v>
      </c>
      <c r="AI326">
        <v>2.7855470000000002E-3</v>
      </c>
      <c r="AJ326">
        <f t="shared" si="5"/>
        <v>0.64900457073210371</v>
      </c>
      <c r="AK326">
        <f>U326 - AVERAGEIFS('Placebo Males'!U:U, 'Placebo Males'!B:B, B326, 'Placebo Males'!P:P, P326)</f>
        <v>-55.333333333333371</v>
      </c>
      <c r="AL326">
        <f>V326 - AVERAGEIFS('Placebo Males'!V:V, 'Placebo Males'!B:B, B326, 'Placebo Males'!P:P, P326)</f>
        <v>0</v>
      </c>
      <c r="AM326">
        <f>W326 - AVERAGEIFS('Placebo Males'!W:W, 'Placebo Males'!B:B, B326, 'Placebo Males'!P:P, P326)</f>
        <v>24.666666666666686</v>
      </c>
      <c r="AN326">
        <f>X326 - AVERAGEIFS('Placebo Males'!X:X, 'Placebo Males'!B:B, B326, 'Placebo Males'!P:P, P326)</f>
        <v>-14.666666666666671</v>
      </c>
      <c r="AO326">
        <f>Y326-AVERAGEIFS('Placebo Males'!Y:Y,'Placebo Males'!B:B,B326,'Placebo Males'!P:P,P326)</f>
        <v>28</v>
      </c>
      <c r="AP326">
        <f>Z326 - AVERAGEIFS('Placebo Males'!Z:Z, 'Placebo Males'!B:B, B326, 'Placebo Males'!P:P, P326)</f>
        <v>11.333333333333329</v>
      </c>
      <c r="AQ326">
        <f>AB326 - AVERAGEIFS('Placebo Males'!AB:AB, 'Placebo Males'!B:B, B326, 'Placebo Males'!P:P, P326)</f>
        <v>-7</v>
      </c>
      <c r="AR326">
        <f>AC326 - AVERAGEIFS('Placebo Males'!AC:AC, 'Placebo Males'!B:B, B326, 'Placebo Males'!P:P, P326)</f>
        <v>5</v>
      </c>
      <c r="AS326">
        <f>AD326 - AVERAGEIFS('Placebo Males'!AD:AD, 'Placebo Males'!B:B, B326, 'Placebo Males'!P:P, P326)</f>
        <v>-3.9686666666666497</v>
      </c>
      <c r="AT326">
        <f>AE326 - AVERAGEIFS('Placebo Males'!AE:AE, 'Placebo Males'!B:B, B326, 'Placebo Males'!P:P, P326)</f>
        <v>-3.7098800000000001E-2</v>
      </c>
      <c r="AU326">
        <f>AF326 - AVERAGEIFS('Placebo Males'!AF:AF, 'Placebo Males'!B:B, B326, 'Placebo Males'!P:P, P326)</f>
        <v>0.10369966666666663</v>
      </c>
    </row>
    <row r="327" spans="1:47" x14ac:dyDescent="0.25">
      <c r="A327" t="s">
        <v>1527</v>
      </c>
      <c r="B327">
        <v>1016</v>
      </c>
      <c r="C327" t="s">
        <v>102</v>
      </c>
      <c r="D327">
        <v>25</v>
      </c>
      <c r="E327">
        <v>177.5</v>
      </c>
      <c r="F327">
        <v>78.099999999999994</v>
      </c>
      <c r="G327">
        <v>115.25</v>
      </c>
      <c r="H327">
        <v>59</v>
      </c>
      <c r="I327" t="s">
        <v>103</v>
      </c>
      <c r="J327" t="s">
        <v>104</v>
      </c>
      <c r="K327" t="s">
        <v>310</v>
      </c>
      <c r="L327" t="s">
        <v>460</v>
      </c>
      <c r="M327" t="s">
        <v>1201</v>
      </c>
      <c r="N327">
        <v>500</v>
      </c>
      <c r="O327" t="s">
        <v>1202</v>
      </c>
      <c r="P327">
        <v>7</v>
      </c>
      <c r="Q327" t="s">
        <v>113</v>
      </c>
      <c r="R327" t="s">
        <v>1201</v>
      </c>
      <c r="S327">
        <v>1410</v>
      </c>
      <c r="T327" t="s">
        <v>1236</v>
      </c>
      <c r="U327">
        <v>995</v>
      </c>
      <c r="V327">
        <v>146</v>
      </c>
      <c r="W327">
        <v>400</v>
      </c>
      <c r="X327">
        <v>106</v>
      </c>
      <c r="Y327">
        <v>191</v>
      </c>
      <c r="Z327">
        <v>103</v>
      </c>
      <c r="AA327" t="s">
        <v>108</v>
      </c>
      <c r="AB327">
        <v>52</v>
      </c>
      <c r="AC327">
        <v>38</v>
      </c>
      <c r="AD327">
        <v>526.57799999999997</v>
      </c>
      <c r="AE327">
        <v>8.4745799999999996E-2</v>
      </c>
      <c r="AF327">
        <v>0.44156499999999999</v>
      </c>
      <c r="AH327">
        <v>1230</v>
      </c>
      <c r="AI327">
        <v>2.7855470000000002E-3</v>
      </c>
      <c r="AJ327">
        <f t="shared" si="5"/>
        <v>0.64900457073210371</v>
      </c>
      <c r="AK327">
        <f>U327 - AVERAGEIFS('Placebo Males'!U:U, 'Placebo Males'!B:B, B327, 'Placebo Males'!P:P, P327)</f>
        <v>22.333333333333371</v>
      </c>
      <c r="AL327">
        <f>V327 - AVERAGEIFS('Placebo Males'!V:V, 'Placebo Males'!B:B, B327, 'Placebo Males'!P:P, P327)</f>
        <v>-7</v>
      </c>
      <c r="AM327">
        <f>W327 - AVERAGEIFS('Placebo Males'!W:W, 'Placebo Males'!B:B, B327, 'Placebo Males'!P:P, P327)</f>
        <v>41</v>
      </c>
      <c r="AN327">
        <f>X327 - AVERAGEIFS('Placebo Males'!X:X, 'Placebo Males'!B:B, B327, 'Placebo Males'!P:P, P327)</f>
        <v>13.333333333333329</v>
      </c>
      <c r="AO327">
        <f>Y327-AVERAGEIFS('Placebo Males'!Y:Y,'Placebo Males'!B:B,B327,'Placebo Males'!P:P,P327)</f>
        <v>1.6666666666666572</v>
      </c>
      <c r="AP327">
        <f>Z327 - AVERAGEIFS('Placebo Males'!Z:Z, 'Placebo Males'!B:B, B327, 'Placebo Males'!P:P, P327)</f>
        <v>26</v>
      </c>
      <c r="AQ327">
        <f>AB327 - AVERAGEIFS('Placebo Males'!AB:AB, 'Placebo Males'!B:B, B327, 'Placebo Males'!P:P, P327)</f>
        <v>12.333333333333336</v>
      </c>
      <c r="AR327">
        <f>AC327 - AVERAGEIFS('Placebo Males'!AC:AC, 'Placebo Males'!B:B, B327, 'Placebo Males'!P:P, P327)</f>
        <v>5.6666666666666643</v>
      </c>
      <c r="AS327">
        <f>AD327 - AVERAGEIFS('Placebo Males'!AD:AD, 'Placebo Males'!B:B, B327, 'Placebo Males'!P:P, P327)</f>
        <v>-71.600000000000023</v>
      </c>
      <c r="AT327">
        <f>AE327 - AVERAGEIFS('Placebo Males'!AE:AE, 'Placebo Males'!B:B, B327, 'Placebo Males'!P:P, P327)</f>
        <v>3.9245566666666662E-2</v>
      </c>
      <c r="AU327">
        <f>AF327 - AVERAGEIFS('Placebo Males'!AF:AF, 'Placebo Males'!B:B, B327, 'Placebo Males'!P:P, P327)</f>
        <v>0.10478466666666669</v>
      </c>
    </row>
    <row r="328" spans="1:47" x14ac:dyDescent="0.25">
      <c r="A328" t="s">
        <v>1528</v>
      </c>
      <c r="B328">
        <v>1016</v>
      </c>
      <c r="C328" t="s">
        <v>102</v>
      </c>
      <c r="D328">
        <v>25</v>
      </c>
      <c r="E328">
        <v>177.5</v>
      </c>
      <c r="F328">
        <v>78.099999999999994</v>
      </c>
      <c r="G328">
        <v>115.25</v>
      </c>
      <c r="H328">
        <v>59</v>
      </c>
      <c r="I328" t="s">
        <v>103</v>
      </c>
      <c r="J328" t="s">
        <v>104</v>
      </c>
      <c r="K328" t="s">
        <v>310</v>
      </c>
      <c r="L328" t="s">
        <v>460</v>
      </c>
      <c r="M328" t="s">
        <v>1201</v>
      </c>
      <c r="N328">
        <v>500</v>
      </c>
      <c r="O328" t="s">
        <v>1202</v>
      </c>
      <c r="P328">
        <v>7</v>
      </c>
      <c r="Q328" t="s">
        <v>113</v>
      </c>
      <c r="R328" t="s">
        <v>1201</v>
      </c>
      <c r="S328">
        <v>1410</v>
      </c>
      <c r="T328" t="s">
        <v>1236</v>
      </c>
      <c r="U328">
        <v>915</v>
      </c>
      <c r="V328">
        <v>149</v>
      </c>
      <c r="W328">
        <v>393</v>
      </c>
      <c r="X328">
        <v>109</v>
      </c>
      <c r="Y328">
        <v>181</v>
      </c>
      <c r="Z328">
        <v>103</v>
      </c>
      <c r="AA328" t="s">
        <v>108</v>
      </c>
      <c r="AB328">
        <v>49</v>
      </c>
      <c r="AC328">
        <v>39</v>
      </c>
      <c r="AD328">
        <v>481.24599999999998</v>
      </c>
      <c r="AE328">
        <v>6.5573800000000002E-2</v>
      </c>
      <c r="AF328">
        <v>0.42115999999999998</v>
      </c>
      <c r="AH328">
        <v>1230</v>
      </c>
      <c r="AI328">
        <v>2.7855470000000002E-3</v>
      </c>
      <c r="AJ328">
        <f t="shared" si="5"/>
        <v>0.64900457073210371</v>
      </c>
      <c r="AK328">
        <f>U328 - AVERAGEIFS('Placebo Males'!U:U, 'Placebo Males'!B:B, B328, 'Placebo Males'!P:P, P328)</f>
        <v>-57.666666666666629</v>
      </c>
      <c r="AL328">
        <f>V328 - AVERAGEIFS('Placebo Males'!V:V, 'Placebo Males'!B:B, B328, 'Placebo Males'!P:P, P328)</f>
        <v>-4</v>
      </c>
      <c r="AM328">
        <f>W328 - AVERAGEIFS('Placebo Males'!W:W, 'Placebo Males'!B:B, B328, 'Placebo Males'!P:P, P328)</f>
        <v>34</v>
      </c>
      <c r="AN328">
        <f>X328 - AVERAGEIFS('Placebo Males'!X:X, 'Placebo Males'!B:B, B328, 'Placebo Males'!P:P, P328)</f>
        <v>16.333333333333329</v>
      </c>
      <c r="AO328">
        <f>Y328-AVERAGEIFS('Placebo Males'!Y:Y,'Placebo Males'!B:B,B328,'Placebo Males'!P:P,P328)</f>
        <v>-8.3333333333333428</v>
      </c>
      <c r="AP328">
        <f>Z328 - AVERAGEIFS('Placebo Males'!Z:Z, 'Placebo Males'!B:B, B328, 'Placebo Males'!P:P, P328)</f>
        <v>26</v>
      </c>
      <c r="AQ328">
        <f>AB328 - AVERAGEIFS('Placebo Males'!AB:AB, 'Placebo Males'!B:B, B328, 'Placebo Males'!P:P, P328)</f>
        <v>9.3333333333333357</v>
      </c>
      <c r="AR328">
        <f>AC328 - AVERAGEIFS('Placebo Males'!AC:AC, 'Placebo Males'!B:B, B328, 'Placebo Males'!P:P, P328)</f>
        <v>6.6666666666666643</v>
      </c>
      <c r="AS328">
        <f>AD328 - AVERAGEIFS('Placebo Males'!AD:AD, 'Placebo Males'!B:B, B328, 'Placebo Males'!P:P, P328)</f>
        <v>-116.93200000000002</v>
      </c>
      <c r="AT328">
        <f>AE328 - AVERAGEIFS('Placebo Males'!AE:AE, 'Placebo Males'!B:B, B328, 'Placebo Males'!P:P, P328)</f>
        <v>2.0073566666666667E-2</v>
      </c>
      <c r="AU328">
        <f>AF328 - AVERAGEIFS('Placebo Males'!AF:AF, 'Placebo Males'!B:B, B328, 'Placebo Males'!P:P, P328)</f>
        <v>8.4379666666666686E-2</v>
      </c>
    </row>
    <row r="329" spans="1:47" x14ac:dyDescent="0.25">
      <c r="A329" t="s">
        <v>1529</v>
      </c>
      <c r="B329">
        <v>1016</v>
      </c>
      <c r="C329" t="s">
        <v>102</v>
      </c>
      <c r="D329">
        <v>25</v>
      </c>
      <c r="E329">
        <v>177.5</v>
      </c>
      <c r="F329">
        <v>78.099999999999994</v>
      </c>
      <c r="G329">
        <v>115.25</v>
      </c>
      <c r="H329">
        <v>59</v>
      </c>
      <c r="I329" t="s">
        <v>103</v>
      </c>
      <c r="J329" t="s">
        <v>104</v>
      </c>
      <c r="K329" t="s">
        <v>310</v>
      </c>
      <c r="L329" t="s">
        <v>460</v>
      </c>
      <c r="M329" t="s">
        <v>1201</v>
      </c>
      <c r="N329">
        <v>500</v>
      </c>
      <c r="O329" t="s">
        <v>1202</v>
      </c>
      <c r="P329">
        <v>7</v>
      </c>
      <c r="Q329" t="s">
        <v>113</v>
      </c>
      <c r="R329" t="s">
        <v>1201</v>
      </c>
      <c r="S329">
        <v>1410</v>
      </c>
      <c r="T329" t="s">
        <v>1236</v>
      </c>
      <c r="U329">
        <v>964</v>
      </c>
      <c r="V329">
        <v>162</v>
      </c>
      <c r="W329">
        <v>386</v>
      </c>
      <c r="X329">
        <v>103</v>
      </c>
      <c r="Y329">
        <v>181</v>
      </c>
      <c r="Z329">
        <v>102</v>
      </c>
      <c r="AA329" t="s">
        <v>108</v>
      </c>
      <c r="AB329">
        <v>48</v>
      </c>
      <c r="AC329">
        <v>41</v>
      </c>
      <c r="AD329">
        <v>506.25799999999998</v>
      </c>
      <c r="AE329" t="s">
        <v>108</v>
      </c>
      <c r="AF329" t="s">
        <v>108</v>
      </c>
      <c r="AH329">
        <v>1230</v>
      </c>
      <c r="AI329">
        <v>2.7855470000000002E-3</v>
      </c>
      <c r="AJ329">
        <f t="shared" si="5"/>
        <v>0.64900457073210371</v>
      </c>
      <c r="AK329">
        <f>U329 - AVERAGEIFS('Placebo Males'!U:U, 'Placebo Males'!B:B, B329, 'Placebo Males'!P:P, P329)</f>
        <v>-8.6666666666666288</v>
      </c>
      <c r="AL329">
        <f>V329 - AVERAGEIFS('Placebo Males'!V:V, 'Placebo Males'!B:B, B329, 'Placebo Males'!P:P, P329)</f>
        <v>9</v>
      </c>
      <c r="AM329">
        <f>W329 - AVERAGEIFS('Placebo Males'!W:W, 'Placebo Males'!B:B, B329, 'Placebo Males'!P:P, P329)</f>
        <v>27</v>
      </c>
      <c r="AN329">
        <f>X329 - AVERAGEIFS('Placebo Males'!X:X, 'Placebo Males'!B:B, B329, 'Placebo Males'!P:P, P329)</f>
        <v>10.333333333333329</v>
      </c>
      <c r="AO329">
        <f>Y329-AVERAGEIFS('Placebo Males'!Y:Y,'Placebo Males'!B:B,B329,'Placebo Males'!P:P,P329)</f>
        <v>-8.3333333333333428</v>
      </c>
      <c r="AP329">
        <f>Z329 - AVERAGEIFS('Placebo Males'!Z:Z, 'Placebo Males'!B:B, B329, 'Placebo Males'!P:P, P329)</f>
        <v>25</v>
      </c>
      <c r="AQ329">
        <f>AB329 - AVERAGEIFS('Placebo Males'!AB:AB, 'Placebo Males'!B:B, B329, 'Placebo Males'!P:P, P329)</f>
        <v>8.3333333333333357</v>
      </c>
      <c r="AR329">
        <f>AC329 - AVERAGEIFS('Placebo Males'!AC:AC, 'Placebo Males'!B:B, B329, 'Placebo Males'!P:P, P329)</f>
        <v>8.6666666666666643</v>
      </c>
      <c r="AS329">
        <f>AD329 - AVERAGEIFS('Placebo Males'!AD:AD, 'Placebo Males'!B:B, B329, 'Placebo Males'!P:P, P329)</f>
        <v>-91.920000000000016</v>
      </c>
      <c r="AT329" t="e">
        <f>AE329 - AVERAGEIFS('Placebo Males'!AE:AE, 'Placebo Males'!B:B, B329, 'Placebo Males'!P:P, P329)</f>
        <v>#VALUE!</v>
      </c>
      <c r="AU329" t="e">
        <f>AF329 - AVERAGEIFS('Placebo Males'!AF:AF, 'Placebo Males'!B:B, B329, 'Placebo Males'!P:P, P329)</f>
        <v>#VALUE!</v>
      </c>
    </row>
    <row r="330" spans="1:47" x14ac:dyDescent="0.25">
      <c r="A330" t="s">
        <v>1530</v>
      </c>
      <c r="B330">
        <v>1015</v>
      </c>
      <c r="C330" t="s">
        <v>102</v>
      </c>
      <c r="D330">
        <v>19</v>
      </c>
      <c r="E330">
        <v>182.5</v>
      </c>
      <c r="F330">
        <v>63.5</v>
      </c>
      <c r="G330">
        <v>106.25</v>
      </c>
      <c r="H330">
        <v>55.5</v>
      </c>
      <c r="I330" t="s">
        <v>103</v>
      </c>
      <c r="J330" t="s">
        <v>260</v>
      </c>
      <c r="K330" t="s">
        <v>261</v>
      </c>
      <c r="L330" t="s">
        <v>211</v>
      </c>
      <c r="M330" t="s">
        <v>1201</v>
      </c>
      <c r="N330">
        <v>500</v>
      </c>
      <c r="O330" t="s">
        <v>1202</v>
      </c>
      <c r="P330">
        <v>7</v>
      </c>
      <c r="Q330" t="s">
        <v>113</v>
      </c>
      <c r="R330" t="s">
        <v>1201</v>
      </c>
      <c r="S330">
        <v>1400</v>
      </c>
      <c r="T330" t="s">
        <v>1236</v>
      </c>
      <c r="U330">
        <v>896</v>
      </c>
      <c r="V330">
        <v>167</v>
      </c>
      <c r="W330">
        <v>401</v>
      </c>
      <c r="X330">
        <v>113</v>
      </c>
      <c r="Y330">
        <v>193</v>
      </c>
      <c r="Z330">
        <v>95</v>
      </c>
      <c r="AA330" t="s">
        <v>108</v>
      </c>
      <c r="AB330">
        <v>61</v>
      </c>
      <c r="AC330">
        <v>44</v>
      </c>
      <c r="AD330">
        <v>662.08900000000006</v>
      </c>
      <c r="AE330">
        <v>0.40384599999999998</v>
      </c>
      <c r="AF330">
        <v>0.47916999999999998</v>
      </c>
      <c r="AH330">
        <v>1230</v>
      </c>
      <c r="AI330">
        <v>2.7855470000000002E-3</v>
      </c>
      <c r="AJ330">
        <f t="shared" si="5"/>
        <v>0.64900457073210371</v>
      </c>
      <c r="AK330">
        <f>U330 - AVERAGEIFS('Placebo Males'!U:U, 'Placebo Males'!B:B, B330, 'Placebo Males'!P:P, P330)</f>
        <v>-89.333333333333371</v>
      </c>
      <c r="AL330">
        <f>V330 - AVERAGEIFS('Placebo Males'!V:V, 'Placebo Males'!B:B, B330, 'Placebo Males'!P:P, P330)</f>
        <v>-5.3333333333333428</v>
      </c>
      <c r="AM330">
        <f>W330 - AVERAGEIFS('Placebo Males'!W:W, 'Placebo Males'!B:B, B330, 'Placebo Males'!P:P, P330)</f>
        <v>24</v>
      </c>
      <c r="AN330">
        <f>X330 - AVERAGEIFS('Placebo Males'!X:X, 'Placebo Males'!B:B, B330, 'Placebo Males'!P:P, P330)</f>
        <v>7.6666666666666714</v>
      </c>
      <c r="AO330">
        <f>Y330-AVERAGEIFS('Placebo Males'!Y:Y,'Placebo Males'!B:B,B330,'Placebo Males'!P:P,P330)</f>
        <v>1</v>
      </c>
      <c r="AP330">
        <f>Z330 - AVERAGEIFS('Placebo Males'!Z:Z, 'Placebo Males'!B:B, B330, 'Placebo Males'!P:P, P330)</f>
        <v>15.333333333333329</v>
      </c>
      <c r="AQ330">
        <f>AB330 - AVERAGEIFS('Placebo Males'!AB:AB, 'Placebo Males'!B:B, B330, 'Placebo Males'!P:P, P330)</f>
        <v>10.666666666666664</v>
      </c>
      <c r="AR330">
        <f>AC330 - AVERAGEIFS('Placebo Males'!AC:AC, 'Placebo Males'!B:B, B330, 'Placebo Males'!P:P, P330)</f>
        <v>11.333333333333336</v>
      </c>
      <c r="AS330">
        <f>AD330 - AVERAGEIFS('Placebo Males'!AD:AD, 'Placebo Males'!B:B, B330, 'Placebo Males'!P:P, P330)</f>
        <v>-70.107333333333258</v>
      </c>
      <c r="AT330">
        <f>AE330 - AVERAGEIFS('Placebo Males'!AE:AE, 'Placebo Males'!B:B, B330, 'Placebo Males'!P:P, P330)</f>
        <v>0.27771499999999999</v>
      </c>
      <c r="AU330">
        <f>AF330 - AVERAGEIFS('Placebo Males'!AF:AF, 'Placebo Males'!B:B, B330, 'Placebo Males'!P:P, P330)</f>
        <v>4.0691000000000033E-2</v>
      </c>
    </row>
    <row r="331" spans="1:47" x14ac:dyDescent="0.25">
      <c r="A331" t="s">
        <v>1531</v>
      </c>
      <c r="B331">
        <v>1015</v>
      </c>
      <c r="C331" t="s">
        <v>102</v>
      </c>
      <c r="D331">
        <v>19</v>
      </c>
      <c r="E331">
        <v>182.5</v>
      </c>
      <c r="F331">
        <v>63.5</v>
      </c>
      <c r="G331">
        <v>106.25</v>
      </c>
      <c r="H331">
        <v>55.5</v>
      </c>
      <c r="I331" t="s">
        <v>103</v>
      </c>
      <c r="J331" t="s">
        <v>260</v>
      </c>
      <c r="K331" t="s">
        <v>261</v>
      </c>
      <c r="L331" t="s">
        <v>211</v>
      </c>
      <c r="M331" t="s">
        <v>1201</v>
      </c>
      <c r="N331">
        <v>500</v>
      </c>
      <c r="O331" t="s">
        <v>1202</v>
      </c>
      <c r="P331">
        <v>7</v>
      </c>
      <c r="Q331" t="s">
        <v>113</v>
      </c>
      <c r="R331" t="s">
        <v>1201</v>
      </c>
      <c r="S331">
        <v>1400</v>
      </c>
      <c r="T331" t="s">
        <v>1236</v>
      </c>
      <c r="U331">
        <v>882</v>
      </c>
      <c r="V331">
        <v>173</v>
      </c>
      <c r="W331">
        <v>397</v>
      </c>
      <c r="X331">
        <v>112</v>
      </c>
      <c r="Y331">
        <v>189</v>
      </c>
      <c r="Z331">
        <v>96</v>
      </c>
      <c r="AA331" t="s">
        <v>108</v>
      </c>
      <c r="AB331">
        <v>65</v>
      </c>
      <c r="AC331">
        <v>40</v>
      </c>
      <c r="AD331">
        <v>646.149</v>
      </c>
      <c r="AE331">
        <v>0.43137300000000001</v>
      </c>
      <c r="AF331">
        <v>0.48037200000000002</v>
      </c>
      <c r="AH331">
        <v>1230</v>
      </c>
      <c r="AI331">
        <v>2.7855470000000002E-3</v>
      </c>
      <c r="AJ331">
        <f t="shared" si="5"/>
        <v>0.64900457073210371</v>
      </c>
      <c r="AK331">
        <f>U331 - AVERAGEIFS('Placebo Males'!U:U, 'Placebo Males'!B:B, B331, 'Placebo Males'!P:P, P331)</f>
        <v>-103.33333333333337</v>
      </c>
      <c r="AL331">
        <f>V331 - AVERAGEIFS('Placebo Males'!V:V, 'Placebo Males'!B:B, B331, 'Placebo Males'!P:P, P331)</f>
        <v>0.66666666666665719</v>
      </c>
      <c r="AM331">
        <f>W331 - AVERAGEIFS('Placebo Males'!W:W, 'Placebo Males'!B:B, B331, 'Placebo Males'!P:P, P331)</f>
        <v>20</v>
      </c>
      <c r="AN331">
        <f>X331 - AVERAGEIFS('Placebo Males'!X:X, 'Placebo Males'!B:B, B331, 'Placebo Males'!P:P, P331)</f>
        <v>6.6666666666666714</v>
      </c>
      <c r="AO331">
        <f>Y331-AVERAGEIFS('Placebo Males'!Y:Y,'Placebo Males'!B:B,B331,'Placebo Males'!P:P,P331)</f>
        <v>-3</v>
      </c>
      <c r="AP331">
        <f>Z331 - AVERAGEIFS('Placebo Males'!Z:Z, 'Placebo Males'!B:B, B331, 'Placebo Males'!P:P, P331)</f>
        <v>16.333333333333329</v>
      </c>
      <c r="AQ331">
        <f>AB331 - AVERAGEIFS('Placebo Males'!AB:AB, 'Placebo Males'!B:B, B331, 'Placebo Males'!P:P, P331)</f>
        <v>14.666666666666664</v>
      </c>
      <c r="AR331">
        <f>AC331 - AVERAGEIFS('Placebo Males'!AC:AC, 'Placebo Males'!B:B, B331, 'Placebo Males'!P:P, P331)</f>
        <v>7.3333333333333357</v>
      </c>
      <c r="AS331">
        <f>AD331 - AVERAGEIFS('Placebo Males'!AD:AD, 'Placebo Males'!B:B, B331, 'Placebo Males'!P:P, P331)</f>
        <v>-86.047333333333313</v>
      </c>
      <c r="AT331">
        <f>AE331 - AVERAGEIFS('Placebo Males'!AE:AE, 'Placebo Males'!B:B, B331, 'Placebo Males'!P:P, P331)</f>
        <v>0.30524200000000001</v>
      </c>
      <c r="AU331">
        <f>AF331 - AVERAGEIFS('Placebo Males'!AF:AF, 'Placebo Males'!B:B, B331, 'Placebo Males'!P:P, P331)</f>
        <v>4.1893000000000069E-2</v>
      </c>
    </row>
    <row r="332" spans="1:47" x14ac:dyDescent="0.25">
      <c r="A332" t="s">
        <v>1532</v>
      </c>
      <c r="B332">
        <v>1015</v>
      </c>
      <c r="C332" t="s">
        <v>102</v>
      </c>
      <c r="D332">
        <v>19</v>
      </c>
      <c r="E332">
        <v>182.5</v>
      </c>
      <c r="F332">
        <v>63.5</v>
      </c>
      <c r="G332">
        <v>106.25</v>
      </c>
      <c r="H332">
        <v>55.5</v>
      </c>
      <c r="I332" t="s">
        <v>103</v>
      </c>
      <c r="J332" t="s">
        <v>260</v>
      </c>
      <c r="K332" t="s">
        <v>261</v>
      </c>
      <c r="L332" t="s">
        <v>211</v>
      </c>
      <c r="M332" t="s">
        <v>1201</v>
      </c>
      <c r="N332">
        <v>500</v>
      </c>
      <c r="O332" t="s">
        <v>1202</v>
      </c>
      <c r="P332">
        <v>7</v>
      </c>
      <c r="Q332" t="s">
        <v>113</v>
      </c>
      <c r="R332" t="s">
        <v>1201</v>
      </c>
      <c r="S332">
        <v>1400</v>
      </c>
      <c r="T332" t="s">
        <v>1236</v>
      </c>
      <c r="U332">
        <v>969</v>
      </c>
      <c r="V332">
        <v>165</v>
      </c>
      <c r="W332">
        <v>401</v>
      </c>
      <c r="X332">
        <v>115</v>
      </c>
      <c r="Y332">
        <v>190</v>
      </c>
      <c r="Z332">
        <v>96</v>
      </c>
      <c r="AA332" t="s">
        <v>108</v>
      </c>
      <c r="AB332">
        <v>60</v>
      </c>
      <c r="AC332">
        <v>41</v>
      </c>
      <c r="AD332">
        <v>673.30499999999995</v>
      </c>
      <c r="AE332">
        <v>0.313726</v>
      </c>
      <c r="AF332">
        <v>0.47074899999999997</v>
      </c>
      <c r="AH332">
        <v>1230</v>
      </c>
      <c r="AI332">
        <v>2.7855470000000002E-3</v>
      </c>
      <c r="AJ332">
        <f t="shared" si="5"/>
        <v>0.64900457073210371</v>
      </c>
      <c r="AK332">
        <f>U332 - AVERAGEIFS('Placebo Males'!U:U, 'Placebo Males'!B:B, B332, 'Placebo Males'!P:P, P332)</f>
        <v>-16.333333333333371</v>
      </c>
      <c r="AL332">
        <f>V332 - AVERAGEIFS('Placebo Males'!V:V, 'Placebo Males'!B:B, B332, 'Placebo Males'!P:P, P332)</f>
        <v>-7.3333333333333428</v>
      </c>
      <c r="AM332">
        <f>W332 - AVERAGEIFS('Placebo Males'!W:W, 'Placebo Males'!B:B, B332, 'Placebo Males'!P:P, P332)</f>
        <v>24</v>
      </c>
      <c r="AN332">
        <f>X332 - AVERAGEIFS('Placebo Males'!X:X, 'Placebo Males'!B:B, B332, 'Placebo Males'!P:P, P332)</f>
        <v>9.6666666666666714</v>
      </c>
      <c r="AO332">
        <f>Y332-AVERAGEIFS('Placebo Males'!Y:Y,'Placebo Males'!B:B,B332,'Placebo Males'!P:P,P332)</f>
        <v>-2</v>
      </c>
      <c r="AP332">
        <f>Z332 - AVERAGEIFS('Placebo Males'!Z:Z, 'Placebo Males'!B:B, B332, 'Placebo Males'!P:P, P332)</f>
        <v>16.333333333333329</v>
      </c>
      <c r="AQ332">
        <f>AB332 - AVERAGEIFS('Placebo Males'!AB:AB, 'Placebo Males'!B:B, B332, 'Placebo Males'!P:P, P332)</f>
        <v>9.6666666666666643</v>
      </c>
      <c r="AR332">
        <f>AC332 - AVERAGEIFS('Placebo Males'!AC:AC, 'Placebo Males'!B:B, B332, 'Placebo Males'!P:P, P332)</f>
        <v>8.3333333333333357</v>
      </c>
      <c r="AS332">
        <f>AD332 - AVERAGEIFS('Placebo Males'!AD:AD, 'Placebo Males'!B:B, B332, 'Placebo Males'!P:P, P332)</f>
        <v>-58.891333333333364</v>
      </c>
      <c r="AT332">
        <f>AE332 - AVERAGEIFS('Placebo Males'!AE:AE, 'Placebo Males'!B:B, B332, 'Placebo Males'!P:P, P332)</f>
        <v>0.18759500000000001</v>
      </c>
      <c r="AU332">
        <f>AF332 - AVERAGEIFS('Placebo Males'!AF:AF, 'Placebo Males'!B:B, B332, 'Placebo Males'!P:P, P332)</f>
        <v>3.2270000000000021E-2</v>
      </c>
    </row>
    <row r="333" spans="1:47" x14ac:dyDescent="0.25">
      <c r="A333" t="s">
        <v>1533</v>
      </c>
      <c r="B333">
        <v>1022</v>
      </c>
      <c r="C333" t="s">
        <v>102</v>
      </c>
      <c r="D333">
        <v>35</v>
      </c>
      <c r="E333">
        <v>174.5</v>
      </c>
      <c r="F333">
        <v>69.5</v>
      </c>
      <c r="G333">
        <v>102.5</v>
      </c>
      <c r="H333">
        <v>55.75</v>
      </c>
      <c r="I333" t="s">
        <v>103</v>
      </c>
      <c r="J333" t="s">
        <v>104</v>
      </c>
      <c r="K333" t="s">
        <v>409</v>
      </c>
      <c r="L333" t="s">
        <v>106</v>
      </c>
      <c r="M333" t="s">
        <v>1201</v>
      </c>
      <c r="N333">
        <v>500</v>
      </c>
      <c r="O333" t="s">
        <v>1202</v>
      </c>
      <c r="P333">
        <v>7</v>
      </c>
      <c r="Q333" t="s">
        <v>113</v>
      </c>
      <c r="R333" t="s">
        <v>1201</v>
      </c>
      <c r="S333">
        <v>1390</v>
      </c>
      <c r="T333" t="s">
        <v>1236</v>
      </c>
      <c r="U333">
        <v>1072</v>
      </c>
      <c r="V333">
        <v>149</v>
      </c>
      <c r="W333">
        <v>442</v>
      </c>
      <c r="X333">
        <v>100</v>
      </c>
      <c r="Y333">
        <v>261</v>
      </c>
      <c r="Z333">
        <v>81</v>
      </c>
      <c r="AA333" t="s">
        <v>108</v>
      </c>
      <c r="AB333">
        <v>50</v>
      </c>
      <c r="AC333">
        <v>34</v>
      </c>
      <c r="AD333">
        <v>756.80799999999999</v>
      </c>
      <c r="AE333">
        <v>0.125</v>
      </c>
      <c r="AF333">
        <v>0.48998900000000001</v>
      </c>
      <c r="AH333">
        <v>1230</v>
      </c>
      <c r="AI333">
        <v>2.7855470000000002E-3</v>
      </c>
      <c r="AJ333">
        <f t="shared" si="5"/>
        <v>0.64900457073210371</v>
      </c>
      <c r="AK333">
        <f>U333 - AVERAGEIFS('Placebo Males'!U:U, 'Placebo Males'!B:B, B333, 'Placebo Males'!P:P, P333)</f>
        <v>-0.66666666666674246</v>
      </c>
      <c r="AL333">
        <f>V333 - AVERAGEIFS('Placebo Males'!V:V, 'Placebo Males'!B:B, B333, 'Placebo Males'!P:P, P333)</f>
        <v>5.3333333333333428</v>
      </c>
      <c r="AM333">
        <f>W333 - AVERAGEIFS('Placebo Males'!W:W, 'Placebo Males'!B:B, B333, 'Placebo Males'!P:P, P333)</f>
        <v>38</v>
      </c>
      <c r="AN333">
        <f>X333 - AVERAGEIFS('Placebo Males'!X:X, 'Placebo Males'!B:B, B333, 'Placebo Males'!P:P, P333)</f>
        <v>0.6666666666666714</v>
      </c>
      <c r="AO333">
        <f>Y333-AVERAGEIFS('Placebo Males'!Y:Y,'Placebo Males'!B:B,B333,'Placebo Males'!P:P,P333)</f>
        <v>25.666666666666657</v>
      </c>
      <c r="AP333">
        <f>Z333 - AVERAGEIFS('Placebo Males'!Z:Z, 'Placebo Males'!B:B, B333, 'Placebo Males'!P:P, P333)</f>
        <v>11.666666666666671</v>
      </c>
      <c r="AQ333">
        <f>AB333 - AVERAGEIFS('Placebo Males'!AB:AB, 'Placebo Males'!B:B, B333, 'Placebo Males'!P:P, P333)</f>
        <v>3.3333333333333357</v>
      </c>
      <c r="AR333">
        <f>AC333 - AVERAGEIFS('Placebo Males'!AC:AC, 'Placebo Males'!B:B, B333, 'Placebo Males'!P:P, P333)</f>
        <v>9.3333333333333321</v>
      </c>
      <c r="AS333">
        <f>AD333 - AVERAGEIFS('Placebo Males'!AD:AD, 'Placebo Males'!B:B, B333, 'Placebo Males'!P:P, P333)</f>
        <v>-128.2496666666666</v>
      </c>
      <c r="AT333">
        <f>AE333 - AVERAGEIFS('Placebo Males'!AE:AE, 'Placebo Males'!B:B, B333, 'Placebo Males'!P:P, P333)</f>
        <v>1.4547333333333315E-2</v>
      </c>
      <c r="AU333">
        <f>AF333 - AVERAGEIFS('Placebo Males'!AF:AF, 'Placebo Males'!B:B, B333, 'Placebo Males'!P:P, P333)</f>
        <v>5.7748333333333346E-2</v>
      </c>
    </row>
    <row r="334" spans="1:47" x14ac:dyDescent="0.25">
      <c r="A334" t="s">
        <v>1534</v>
      </c>
      <c r="B334">
        <v>1022</v>
      </c>
      <c r="C334" t="s">
        <v>102</v>
      </c>
      <c r="D334">
        <v>35</v>
      </c>
      <c r="E334">
        <v>174.5</v>
      </c>
      <c r="F334">
        <v>69.5</v>
      </c>
      <c r="G334">
        <v>102.5</v>
      </c>
      <c r="H334">
        <v>55.75</v>
      </c>
      <c r="I334" t="s">
        <v>103</v>
      </c>
      <c r="J334" t="s">
        <v>104</v>
      </c>
      <c r="K334" t="s">
        <v>409</v>
      </c>
      <c r="L334" t="s">
        <v>106</v>
      </c>
      <c r="M334" t="s">
        <v>1201</v>
      </c>
      <c r="N334">
        <v>500</v>
      </c>
      <c r="O334" t="s">
        <v>1202</v>
      </c>
      <c r="P334">
        <v>7</v>
      </c>
      <c r="Q334" t="s">
        <v>113</v>
      </c>
      <c r="R334" t="s">
        <v>1201</v>
      </c>
      <c r="S334">
        <v>1390</v>
      </c>
      <c r="T334" t="s">
        <v>1236</v>
      </c>
      <c r="U334">
        <v>978</v>
      </c>
      <c r="V334">
        <v>150</v>
      </c>
      <c r="W334">
        <v>437</v>
      </c>
      <c r="X334">
        <v>94</v>
      </c>
      <c r="Y334">
        <v>261</v>
      </c>
      <c r="Z334">
        <v>82</v>
      </c>
      <c r="AA334" t="s">
        <v>108</v>
      </c>
      <c r="AB334">
        <v>53</v>
      </c>
      <c r="AC334">
        <v>32</v>
      </c>
      <c r="AD334">
        <v>734.42200000000003</v>
      </c>
      <c r="AE334">
        <v>0.10204100000000001</v>
      </c>
      <c r="AF334">
        <v>0.492647</v>
      </c>
      <c r="AH334">
        <v>1210</v>
      </c>
      <c r="AI334">
        <v>2.7402529999999998E-3</v>
      </c>
      <c r="AJ334">
        <f t="shared" si="5"/>
        <v>0.64676058962949268</v>
      </c>
      <c r="AK334">
        <f>U334 - AVERAGEIFS('Placebo Males'!U:U, 'Placebo Males'!B:B, B334, 'Placebo Males'!P:P, P334)</f>
        <v>-94.666666666666742</v>
      </c>
      <c r="AL334">
        <f>V334 - AVERAGEIFS('Placebo Males'!V:V, 'Placebo Males'!B:B, B334, 'Placebo Males'!P:P, P334)</f>
        <v>6.3333333333333428</v>
      </c>
      <c r="AM334">
        <f>W334 - AVERAGEIFS('Placebo Males'!W:W, 'Placebo Males'!B:B, B334, 'Placebo Males'!P:P, P334)</f>
        <v>33</v>
      </c>
      <c r="AN334">
        <f>X334 - AVERAGEIFS('Placebo Males'!X:X, 'Placebo Males'!B:B, B334, 'Placebo Males'!P:P, P334)</f>
        <v>-5.3333333333333286</v>
      </c>
      <c r="AO334">
        <f>Y334-AVERAGEIFS('Placebo Males'!Y:Y,'Placebo Males'!B:B,B334,'Placebo Males'!P:P,P334)</f>
        <v>25.666666666666657</v>
      </c>
      <c r="AP334">
        <f>Z334 - AVERAGEIFS('Placebo Males'!Z:Z, 'Placebo Males'!B:B, B334, 'Placebo Males'!P:P, P334)</f>
        <v>12.666666666666671</v>
      </c>
      <c r="AQ334">
        <f>AB334 - AVERAGEIFS('Placebo Males'!AB:AB, 'Placebo Males'!B:B, B334, 'Placebo Males'!P:P, P334)</f>
        <v>6.3333333333333357</v>
      </c>
      <c r="AR334">
        <f>AC334 - AVERAGEIFS('Placebo Males'!AC:AC, 'Placebo Males'!B:B, B334, 'Placebo Males'!P:P, P334)</f>
        <v>7.3333333333333321</v>
      </c>
      <c r="AS334">
        <f>AD334 - AVERAGEIFS('Placebo Males'!AD:AD, 'Placebo Males'!B:B, B334, 'Placebo Males'!P:P, P334)</f>
        <v>-150.63566666666657</v>
      </c>
      <c r="AT334">
        <f>AE334 - AVERAGEIFS('Placebo Males'!AE:AE, 'Placebo Males'!B:B, B334, 'Placebo Males'!P:P, P334)</f>
        <v>-8.4116666666666784E-3</v>
      </c>
      <c r="AU334">
        <f>AF334 - AVERAGEIFS('Placebo Males'!AF:AF, 'Placebo Males'!B:B, B334, 'Placebo Males'!P:P, P334)</f>
        <v>6.040633333333334E-2</v>
      </c>
    </row>
    <row r="335" spans="1:47" x14ac:dyDescent="0.25">
      <c r="A335" t="s">
        <v>1535</v>
      </c>
      <c r="B335">
        <v>1022</v>
      </c>
      <c r="C335" t="s">
        <v>102</v>
      </c>
      <c r="D335">
        <v>35</v>
      </c>
      <c r="E335">
        <v>174.5</v>
      </c>
      <c r="F335">
        <v>69.5</v>
      </c>
      <c r="G335">
        <v>102.5</v>
      </c>
      <c r="H335">
        <v>55.75</v>
      </c>
      <c r="I335" t="s">
        <v>103</v>
      </c>
      <c r="J335" t="s">
        <v>104</v>
      </c>
      <c r="K335" t="s">
        <v>409</v>
      </c>
      <c r="L335" t="s">
        <v>106</v>
      </c>
      <c r="M335" t="s">
        <v>1201</v>
      </c>
      <c r="N335">
        <v>500</v>
      </c>
      <c r="O335" t="s">
        <v>1202</v>
      </c>
      <c r="P335">
        <v>7</v>
      </c>
      <c r="Q335" t="s">
        <v>113</v>
      </c>
      <c r="R335" t="s">
        <v>1201</v>
      </c>
      <c r="S335">
        <v>1390</v>
      </c>
      <c r="T335" t="s">
        <v>1236</v>
      </c>
      <c r="U335">
        <v>1070</v>
      </c>
      <c r="V335">
        <v>147</v>
      </c>
      <c r="W335">
        <v>442</v>
      </c>
      <c r="X335">
        <v>100</v>
      </c>
      <c r="Y335">
        <v>262</v>
      </c>
      <c r="Z335">
        <v>80</v>
      </c>
      <c r="AA335" t="s">
        <v>108</v>
      </c>
      <c r="AB335">
        <v>54</v>
      </c>
      <c r="AC335">
        <v>31</v>
      </c>
      <c r="AD335">
        <v>751.09199999999998</v>
      </c>
      <c r="AE335">
        <v>7.6923099999999994E-2</v>
      </c>
      <c r="AF335">
        <v>0.48675299999999999</v>
      </c>
      <c r="AH335">
        <v>1210</v>
      </c>
      <c r="AI335">
        <v>2.7402529999999998E-3</v>
      </c>
      <c r="AJ335">
        <f t="shared" si="5"/>
        <v>0.64676058962949268</v>
      </c>
      <c r="AK335">
        <f>U335 - AVERAGEIFS('Placebo Males'!U:U, 'Placebo Males'!B:B, B335, 'Placebo Males'!P:P, P335)</f>
        <v>-2.6666666666667425</v>
      </c>
      <c r="AL335">
        <f>V335 - AVERAGEIFS('Placebo Males'!V:V, 'Placebo Males'!B:B, B335, 'Placebo Males'!P:P, P335)</f>
        <v>3.3333333333333428</v>
      </c>
      <c r="AM335">
        <f>W335 - AVERAGEIFS('Placebo Males'!W:W, 'Placebo Males'!B:B, B335, 'Placebo Males'!P:P, P335)</f>
        <v>38</v>
      </c>
      <c r="AN335">
        <f>X335 - AVERAGEIFS('Placebo Males'!X:X, 'Placebo Males'!B:B, B335, 'Placebo Males'!P:P, P335)</f>
        <v>0.6666666666666714</v>
      </c>
      <c r="AO335">
        <f>Y335-AVERAGEIFS('Placebo Males'!Y:Y,'Placebo Males'!B:B,B335,'Placebo Males'!P:P,P335)</f>
        <v>26.666666666666657</v>
      </c>
      <c r="AP335">
        <f>Z335 - AVERAGEIFS('Placebo Males'!Z:Z, 'Placebo Males'!B:B, B335, 'Placebo Males'!P:P, P335)</f>
        <v>10.666666666666671</v>
      </c>
      <c r="AQ335">
        <f>AB335 - AVERAGEIFS('Placebo Males'!AB:AB, 'Placebo Males'!B:B, B335, 'Placebo Males'!P:P, P335)</f>
        <v>7.3333333333333357</v>
      </c>
      <c r="AR335">
        <f>AC335 - AVERAGEIFS('Placebo Males'!AC:AC, 'Placebo Males'!B:B, B335, 'Placebo Males'!P:P, P335)</f>
        <v>6.3333333333333321</v>
      </c>
      <c r="AS335">
        <f>AD335 - AVERAGEIFS('Placebo Males'!AD:AD, 'Placebo Males'!B:B, B335, 'Placebo Males'!P:P, P335)</f>
        <v>-133.96566666666661</v>
      </c>
      <c r="AT335">
        <f>AE335 - AVERAGEIFS('Placebo Males'!AE:AE, 'Placebo Males'!B:B, B335, 'Placebo Males'!P:P, P335)</f>
        <v>-3.3529566666666691E-2</v>
      </c>
      <c r="AU335">
        <f>AF335 - AVERAGEIFS('Placebo Males'!AF:AF, 'Placebo Males'!B:B, B335, 'Placebo Males'!P:P, P335)</f>
        <v>5.4512333333333329E-2</v>
      </c>
    </row>
    <row r="336" spans="1:47" x14ac:dyDescent="0.25">
      <c r="A336" t="s">
        <v>1536</v>
      </c>
      <c r="B336">
        <v>1014</v>
      </c>
      <c r="C336" t="s">
        <v>102</v>
      </c>
      <c r="D336">
        <v>35</v>
      </c>
      <c r="E336">
        <v>168.5</v>
      </c>
      <c r="F336">
        <v>65.5</v>
      </c>
      <c r="G336">
        <v>102.75</v>
      </c>
      <c r="H336">
        <v>52.5</v>
      </c>
      <c r="I336" t="s">
        <v>209</v>
      </c>
      <c r="J336" t="s">
        <v>104</v>
      </c>
      <c r="K336" t="s">
        <v>210</v>
      </c>
      <c r="L336" t="s">
        <v>160</v>
      </c>
      <c r="M336" t="s">
        <v>1201</v>
      </c>
      <c r="N336">
        <v>500</v>
      </c>
      <c r="O336" t="s">
        <v>1202</v>
      </c>
      <c r="P336">
        <v>7</v>
      </c>
      <c r="Q336" t="s">
        <v>113</v>
      </c>
      <c r="R336" t="s">
        <v>1201</v>
      </c>
      <c r="S336">
        <v>1330</v>
      </c>
      <c r="T336" t="s">
        <v>1236</v>
      </c>
      <c r="U336">
        <v>935</v>
      </c>
      <c r="V336">
        <v>178</v>
      </c>
      <c r="W336">
        <v>421</v>
      </c>
      <c r="X336">
        <v>83</v>
      </c>
      <c r="Y336">
        <v>194</v>
      </c>
      <c r="Z336">
        <v>144</v>
      </c>
      <c r="AA336" t="s">
        <v>108</v>
      </c>
      <c r="AB336">
        <v>54</v>
      </c>
      <c r="AC336">
        <v>57</v>
      </c>
      <c r="AD336">
        <v>458.71899999999999</v>
      </c>
      <c r="AE336">
        <v>0.138462</v>
      </c>
      <c r="AF336">
        <v>0.515212</v>
      </c>
      <c r="AH336">
        <v>1210</v>
      </c>
      <c r="AI336">
        <v>2.7402529999999998E-3</v>
      </c>
      <c r="AJ336">
        <f t="shared" si="5"/>
        <v>0.64676058962949268</v>
      </c>
      <c r="AK336">
        <f>U336 - AVERAGEIFS('Placebo Males'!U:U, 'Placebo Males'!B:B, B336, 'Placebo Males'!P:P, P336)</f>
        <v>97.666666666666629</v>
      </c>
      <c r="AL336">
        <f>V336 - AVERAGEIFS('Placebo Males'!V:V, 'Placebo Males'!B:B, B336, 'Placebo Males'!P:P, P336)</f>
        <v>2.6666666666666572</v>
      </c>
      <c r="AM336">
        <f>W336 - AVERAGEIFS('Placebo Males'!W:W, 'Placebo Males'!B:B, B336, 'Placebo Males'!P:P, P336)</f>
        <v>48.666666666666686</v>
      </c>
      <c r="AN336">
        <f>X336 - AVERAGEIFS('Placebo Males'!X:X, 'Placebo Males'!B:B, B336, 'Placebo Males'!P:P, P336)</f>
        <v>-10.666666666666671</v>
      </c>
      <c r="AO336">
        <f>Y336-AVERAGEIFS('Placebo Males'!Y:Y,'Placebo Males'!B:B,B336,'Placebo Males'!P:P,P336)</f>
        <v>11</v>
      </c>
      <c r="AP336">
        <f>Z336 - AVERAGEIFS('Placebo Males'!Z:Z, 'Placebo Males'!B:B, B336, 'Placebo Males'!P:P, P336)</f>
        <v>48.333333333333329</v>
      </c>
      <c r="AQ336">
        <f>AB336 - AVERAGEIFS('Placebo Males'!AB:AB, 'Placebo Males'!B:B, B336, 'Placebo Males'!P:P, P336)</f>
        <v>8.3333333333333357</v>
      </c>
      <c r="AR336">
        <f>AC336 - AVERAGEIFS('Placebo Males'!AC:AC, 'Placebo Males'!B:B, B336, 'Placebo Males'!P:P, P336)</f>
        <v>15.333333333333336</v>
      </c>
      <c r="AS336">
        <f>AD336 - AVERAGEIFS('Placebo Males'!AD:AD, 'Placebo Males'!B:B, B336, 'Placebo Males'!P:P, P336)</f>
        <v>-198.46033333333338</v>
      </c>
      <c r="AT336">
        <f>AE336 - AVERAGEIFS('Placebo Males'!AE:AE, 'Placebo Males'!B:B, B336, 'Placebo Males'!P:P, P336)</f>
        <v>5.4947099999999999E-2</v>
      </c>
      <c r="AU336">
        <f>AF336 - AVERAGEIFS('Placebo Males'!AF:AF, 'Placebo Males'!B:B, B336, 'Placebo Males'!P:P, P336)</f>
        <v>0.11989099999999997</v>
      </c>
    </row>
    <row r="337" spans="1:47" x14ac:dyDescent="0.25">
      <c r="A337" t="s">
        <v>1537</v>
      </c>
      <c r="B337">
        <v>1014</v>
      </c>
      <c r="C337" t="s">
        <v>102</v>
      </c>
      <c r="D337">
        <v>35</v>
      </c>
      <c r="E337">
        <v>168.5</v>
      </c>
      <c r="F337">
        <v>65.5</v>
      </c>
      <c r="G337">
        <v>102.75</v>
      </c>
      <c r="H337">
        <v>52.5</v>
      </c>
      <c r="I337" t="s">
        <v>209</v>
      </c>
      <c r="J337" t="s">
        <v>104</v>
      </c>
      <c r="K337" t="s">
        <v>210</v>
      </c>
      <c r="L337" t="s">
        <v>160</v>
      </c>
      <c r="M337" t="s">
        <v>1201</v>
      </c>
      <c r="N337">
        <v>500</v>
      </c>
      <c r="O337" t="s">
        <v>1202</v>
      </c>
      <c r="P337">
        <v>7</v>
      </c>
      <c r="Q337" t="s">
        <v>113</v>
      </c>
      <c r="R337" t="s">
        <v>1201</v>
      </c>
      <c r="S337">
        <v>1330</v>
      </c>
      <c r="T337" t="s">
        <v>1236</v>
      </c>
      <c r="U337">
        <v>931</v>
      </c>
      <c r="V337">
        <v>180</v>
      </c>
      <c r="W337">
        <v>418</v>
      </c>
      <c r="X337">
        <v>82</v>
      </c>
      <c r="Y337">
        <v>190</v>
      </c>
      <c r="Z337">
        <v>146</v>
      </c>
      <c r="AA337" t="s">
        <v>108</v>
      </c>
      <c r="AB337">
        <v>52</v>
      </c>
      <c r="AC337">
        <v>62</v>
      </c>
      <c r="AD337">
        <v>442.24200000000002</v>
      </c>
      <c r="AE337">
        <v>0.16923099999999999</v>
      </c>
      <c r="AF337">
        <v>0.50711700000000004</v>
      </c>
      <c r="AH337">
        <v>1190</v>
      </c>
      <c r="AI337">
        <v>2.6949600000000002E-3</v>
      </c>
      <c r="AJ337">
        <f t="shared" si="5"/>
        <v>0.64447260689380026</v>
      </c>
      <c r="AK337">
        <f>U337 - AVERAGEIFS('Placebo Males'!U:U, 'Placebo Males'!B:B, B337, 'Placebo Males'!P:P, P337)</f>
        <v>93.666666666666629</v>
      </c>
      <c r="AL337">
        <f>V337 - AVERAGEIFS('Placebo Males'!V:V, 'Placebo Males'!B:B, B337, 'Placebo Males'!P:P, P337)</f>
        <v>4.6666666666666572</v>
      </c>
      <c r="AM337">
        <f>W337 - AVERAGEIFS('Placebo Males'!W:W, 'Placebo Males'!B:B, B337, 'Placebo Males'!P:P, P337)</f>
        <v>45.666666666666686</v>
      </c>
      <c r="AN337">
        <f>X337 - AVERAGEIFS('Placebo Males'!X:X, 'Placebo Males'!B:B, B337, 'Placebo Males'!P:P, P337)</f>
        <v>-11.666666666666671</v>
      </c>
      <c r="AO337">
        <f>Y337-AVERAGEIFS('Placebo Males'!Y:Y,'Placebo Males'!B:B,B337,'Placebo Males'!P:P,P337)</f>
        <v>7</v>
      </c>
      <c r="AP337">
        <f>Z337 - AVERAGEIFS('Placebo Males'!Z:Z, 'Placebo Males'!B:B, B337, 'Placebo Males'!P:P, P337)</f>
        <v>50.333333333333329</v>
      </c>
      <c r="AQ337">
        <f>AB337 - AVERAGEIFS('Placebo Males'!AB:AB, 'Placebo Males'!B:B, B337, 'Placebo Males'!P:P, P337)</f>
        <v>6.3333333333333357</v>
      </c>
      <c r="AR337">
        <f>AC337 - AVERAGEIFS('Placebo Males'!AC:AC, 'Placebo Males'!B:B, B337, 'Placebo Males'!P:P, P337)</f>
        <v>20.333333333333336</v>
      </c>
      <c r="AS337">
        <f>AD337 - AVERAGEIFS('Placebo Males'!AD:AD, 'Placebo Males'!B:B, B337, 'Placebo Males'!P:P, P337)</f>
        <v>-214.93733333333336</v>
      </c>
      <c r="AT337">
        <f>AE337 - AVERAGEIFS('Placebo Males'!AE:AE, 'Placebo Males'!B:B, B337, 'Placebo Males'!P:P, P337)</f>
        <v>8.571609999999999E-2</v>
      </c>
      <c r="AU337">
        <f>AF337 - AVERAGEIFS('Placebo Males'!AF:AF, 'Placebo Males'!B:B, B337, 'Placebo Males'!P:P, P337)</f>
        <v>0.11179600000000001</v>
      </c>
    </row>
    <row r="338" spans="1:47" x14ac:dyDescent="0.25">
      <c r="A338" t="s">
        <v>1538</v>
      </c>
      <c r="B338">
        <v>1014</v>
      </c>
      <c r="C338" t="s">
        <v>102</v>
      </c>
      <c r="D338">
        <v>35</v>
      </c>
      <c r="E338">
        <v>168.5</v>
      </c>
      <c r="F338">
        <v>65.5</v>
      </c>
      <c r="G338">
        <v>102.75</v>
      </c>
      <c r="H338">
        <v>52.5</v>
      </c>
      <c r="I338" t="s">
        <v>209</v>
      </c>
      <c r="J338" t="s">
        <v>104</v>
      </c>
      <c r="K338" t="s">
        <v>210</v>
      </c>
      <c r="L338" t="s">
        <v>160</v>
      </c>
      <c r="M338" t="s">
        <v>1201</v>
      </c>
      <c r="N338">
        <v>500</v>
      </c>
      <c r="O338" t="s">
        <v>1202</v>
      </c>
      <c r="P338">
        <v>7</v>
      </c>
      <c r="Q338" t="s">
        <v>113</v>
      </c>
      <c r="R338" t="s">
        <v>1201</v>
      </c>
      <c r="S338">
        <v>1330</v>
      </c>
      <c r="T338" t="s">
        <v>1236</v>
      </c>
      <c r="U338">
        <v>890</v>
      </c>
      <c r="V338">
        <v>184</v>
      </c>
      <c r="W338">
        <v>413</v>
      </c>
      <c r="X338">
        <v>89</v>
      </c>
      <c r="Y338">
        <v>186</v>
      </c>
      <c r="Z338">
        <v>138</v>
      </c>
      <c r="AA338" t="s">
        <v>108</v>
      </c>
      <c r="AB338">
        <v>49</v>
      </c>
      <c r="AC338">
        <v>61</v>
      </c>
      <c r="AD338">
        <v>457.41500000000002</v>
      </c>
      <c r="AE338">
        <v>0.13636400000000001</v>
      </c>
      <c r="AF338">
        <v>0.50795599999999996</v>
      </c>
      <c r="AH338">
        <v>1190</v>
      </c>
      <c r="AI338">
        <v>2.6949600000000002E-3</v>
      </c>
      <c r="AJ338">
        <f t="shared" si="5"/>
        <v>0.64447260689380026</v>
      </c>
      <c r="AK338">
        <f>U338 - AVERAGEIFS('Placebo Males'!U:U, 'Placebo Males'!B:B, B338, 'Placebo Males'!P:P, P338)</f>
        <v>52.666666666666629</v>
      </c>
      <c r="AL338">
        <f>V338 - AVERAGEIFS('Placebo Males'!V:V, 'Placebo Males'!B:B, B338, 'Placebo Males'!P:P, P338)</f>
        <v>8.6666666666666572</v>
      </c>
      <c r="AM338">
        <f>W338 - AVERAGEIFS('Placebo Males'!W:W, 'Placebo Males'!B:B, B338, 'Placebo Males'!P:P, P338)</f>
        <v>40.666666666666686</v>
      </c>
      <c r="AN338">
        <f>X338 - AVERAGEIFS('Placebo Males'!X:X, 'Placebo Males'!B:B, B338, 'Placebo Males'!P:P, P338)</f>
        <v>-4.6666666666666714</v>
      </c>
      <c r="AO338">
        <f>Y338-AVERAGEIFS('Placebo Males'!Y:Y,'Placebo Males'!B:B,B338,'Placebo Males'!P:P,P338)</f>
        <v>3</v>
      </c>
      <c r="AP338">
        <f>Z338 - AVERAGEIFS('Placebo Males'!Z:Z, 'Placebo Males'!B:B, B338, 'Placebo Males'!P:P, P338)</f>
        <v>42.333333333333329</v>
      </c>
      <c r="AQ338">
        <f>AB338 - AVERAGEIFS('Placebo Males'!AB:AB, 'Placebo Males'!B:B, B338, 'Placebo Males'!P:P, P338)</f>
        <v>3.3333333333333357</v>
      </c>
      <c r="AR338">
        <f>AC338 - AVERAGEIFS('Placebo Males'!AC:AC, 'Placebo Males'!B:B, B338, 'Placebo Males'!P:P, P338)</f>
        <v>19.333333333333336</v>
      </c>
      <c r="AS338">
        <f>AD338 - AVERAGEIFS('Placebo Males'!AD:AD, 'Placebo Males'!B:B, B338, 'Placebo Males'!P:P, P338)</f>
        <v>-199.76433333333335</v>
      </c>
      <c r="AT338">
        <f>AE338 - AVERAGEIFS('Placebo Males'!AE:AE, 'Placebo Males'!B:B, B338, 'Placebo Males'!P:P, P338)</f>
        <v>5.284910000000001E-2</v>
      </c>
      <c r="AU338">
        <f>AF338 - AVERAGEIFS('Placebo Males'!AF:AF, 'Placebo Males'!B:B, B338, 'Placebo Males'!P:P, P338)</f>
        <v>0.11263499999999993</v>
      </c>
    </row>
    <row r="339" spans="1:47" x14ac:dyDescent="0.25">
      <c r="A339" t="s">
        <v>1539</v>
      </c>
      <c r="B339">
        <v>1022</v>
      </c>
      <c r="C339" t="s">
        <v>102</v>
      </c>
      <c r="D339">
        <v>35</v>
      </c>
      <c r="E339">
        <v>174.5</v>
      </c>
      <c r="F339">
        <v>69.5</v>
      </c>
      <c r="G339">
        <v>102.5</v>
      </c>
      <c r="H339">
        <v>55.75</v>
      </c>
      <c r="I339" t="s">
        <v>103</v>
      </c>
      <c r="J339" t="s">
        <v>104</v>
      </c>
      <c r="K339" t="s">
        <v>409</v>
      </c>
      <c r="L339" t="s">
        <v>106</v>
      </c>
      <c r="M339" t="s">
        <v>1201</v>
      </c>
      <c r="N339">
        <v>500</v>
      </c>
      <c r="O339" t="s">
        <v>1202</v>
      </c>
      <c r="P339">
        <v>0.5</v>
      </c>
      <c r="Q339" t="s">
        <v>113</v>
      </c>
      <c r="R339" t="s">
        <v>1201</v>
      </c>
      <c r="S339">
        <v>1330</v>
      </c>
      <c r="T339" t="s">
        <v>1236</v>
      </c>
      <c r="U339">
        <v>1096</v>
      </c>
      <c r="V339">
        <v>144</v>
      </c>
      <c r="W339">
        <v>408</v>
      </c>
      <c r="X339">
        <v>105</v>
      </c>
      <c r="Y339">
        <v>233</v>
      </c>
      <c r="Z339">
        <v>70</v>
      </c>
      <c r="AA339" t="s">
        <v>108</v>
      </c>
      <c r="AB339">
        <v>47</v>
      </c>
      <c r="AC339">
        <v>26</v>
      </c>
      <c r="AD339">
        <v>887.74699999999996</v>
      </c>
      <c r="AE339">
        <v>0.10638300000000001</v>
      </c>
      <c r="AF339">
        <v>0.42908600000000002</v>
      </c>
      <c r="AH339">
        <v>1190</v>
      </c>
      <c r="AI339">
        <v>2.6949600000000002E-3</v>
      </c>
      <c r="AJ339">
        <f t="shared" si="5"/>
        <v>0.64447260689380026</v>
      </c>
      <c r="AK339">
        <f>U339 - AVERAGEIFS('Placebo Males'!U:U, 'Placebo Males'!B:B, B339, 'Placebo Males'!P:P, P339)</f>
        <v>-60.666666666666742</v>
      </c>
      <c r="AL339">
        <f>V339 - AVERAGEIFS('Placebo Males'!V:V, 'Placebo Males'!B:B, B339, 'Placebo Males'!P:P, P339)</f>
        <v>-9.6666666666666572</v>
      </c>
      <c r="AM339">
        <f>W339 - AVERAGEIFS('Placebo Males'!W:W, 'Placebo Males'!B:B, B339, 'Placebo Males'!P:P, P339)</f>
        <v>-1.6666666666666856</v>
      </c>
      <c r="AN339">
        <f>X339 - AVERAGEIFS('Placebo Males'!X:X, 'Placebo Males'!B:B, B339, 'Placebo Males'!P:P, P339)</f>
        <v>2</v>
      </c>
      <c r="AO339">
        <f>Y339-AVERAGEIFS('Placebo Males'!Y:Y,'Placebo Males'!B:B,B339,'Placebo Males'!P:P,P339)</f>
        <v>-5.3333333333333428</v>
      </c>
      <c r="AP339">
        <f>Z339 - AVERAGEIFS('Placebo Males'!Z:Z, 'Placebo Males'!B:B, B339, 'Placebo Males'!P:P, P339)</f>
        <v>1.6666666666666714</v>
      </c>
      <c r="AQ339">
        <f>AB339 - AVERAGEIFS('Placebo Males'!AB:AB, 'Placebo Males'!B:B, B339, 'Placebo Males'!P:P, P339)</f>
        <v>8</v>
      </c>
      <c r="AR339">
        <f>AC339 - AVERAGEIFS('Placebo Males'!AC:AC, 'Placebo Males'!B:B, B339, 'Placebo Males'!P:P, P339)</f>
        <v>-2</v>
      </c>
      <c r="AS339">
        <f>AD339 - AVERAGEIFS('Placebo Males'!AD:AD, 'Placebo Males'!B:B, B339, 'Placebo Males'!P:P, P339)</f>
        <v>-56.442999999999984</v>
      </c>
      <c r="AT339">
        <f>AE339 - AVERAGEIFS('Placebo Males'!AE:AE, 'Placebo Males'!B:B, B339, 'Placebo Males'!P:P, P339)</f>
        <v>8.9887666666666616E-3</v>
      </c>
      <c r="AU339">
        <f>AF339 - AVERAGEIFS('Placebo Males'!AF:AF, 'Placebo Males'!B:B, B339, 'Placebo Males'!P:P, P339)</f>
        <v>1.5830000000000566E-3</v>
      </c>
    </row>
    <row r="340" spans="1:47" x14ac:dyDescent="0.25">
      <c r="A340" t="s">
        <v>1540</v>
      </c>
      <c r="B340">
        <v>1022</v>
      </c>
      <c r="C340" t="s">
        <v>102</v>
      </c>
      <c r="D340">
        <v>35</v>
      </c>
      <c r="E340">
        <v>174.5</v>
      </c>
      <c r="F340">
        <v>69.5</v>
      </c>
      <c r="G340">
        <v>102.5</v>
      </c>
      <c r="H340">
        <v>55.75</v>
      </c>
      <c r="I340" t="s">
        <v>103</v>
      </c>
      <c r="J340" t="s">
        <v>104</v>
      </c>
      <c r="K340" t="s">
        <v>409</v>
      </c>
      <c r="L340" t="s">
        <v>106</v>
      </c>
      <c r="M340" t="s">
        <v>1201</v>
      </c>
      <c r="N340">
        <v>500</v>
      </c>
      <c r="O340" t="s">
        <v>1202</v>
      </c>
      <c r="P340">
        <v>0.5</v>
      </c>
      <c r="Q340" t="s">
        <v>113</v>
      </c>
      <c r="R340" t="s">
        <v>1201</v>
      </c>
      <c r="S340">
        <v>1330</v>
      </c>
      <c r="T340" t="s">
        <v>1236</v>
      </c>
      <c r="U340">
        <v>1119</v>
      </c>
      <c r="V340">
        <v>158</v>
      </c>
      <c r="W340">
        <v>407</v>
      </c>
      <c r="X340">
        <v>95</v>
      </c>
      <c r="Y340">
        <v>240</v>
      </c>
      <c r="Z340">
        <v>72</v>
      </c>
      <c r="AA340" t="s">
        <v>108</v>
      </c>
      <c r="AB340">
        <v>47</v>
      </c>
      <c r="AC340">
        <v>28</v>
      </c>
      <c r="AD340">
        <v>866.38699999999994</v>
      </c>
      <c r="AE340">
        <v>0.125</v>
      </c>
      <c r="AF340">
        <v>0.44206600000000001</v>
      </c>
      <c r="AH340">
        <v>1180</v>
      </c>
      <c r="AI340">
        <v>2.6723129999999999E-3</v>
      </c>
      <c r="AJ340">
        <f t="shared" si="5"/>
        <v>0.64331159884204303</v>
      </c>
      <c r="AK340">
        <f>U340 - AVERAGEIFS('Placebo Males'!U:U, 'Placebo Males'!B:B, B340, 'Placebo Males'!P:P, P340)</f>
        <v>-37.666666666666742</v>
      </c>
      <c r="AL340">
        <f>V340 - AVERAGEIFS('Placebo Males'!V:V, 'Placebo Males'!B:B, B340, 'Placebo Males'!P:P, P340)</f>
        <v>4.3333333333333428</v>
      </c>
      <c r="AM340">
        <f>W340 - AVERAGEIFS('Placebo Males'!W:W, 'Placebo Males'!B:B, B340, 'Placebo Males'!P:P, P340)</f>
        <v>-2.6666666666666856</v>
      </c>
      <c r="AN340">
        <f>X340 - AVERAGEIFS('Placebo Males'!X:X, 'Placebo Males'!B:B, B340, 'Placebo Males'!P:P, P340)</f>
        <v>-8</v>
      </c>
      <c r="AO340">
        <f>Y340-AVERAGEIFS('Placebo Males'!Y:Y,'Placebo Males'!B:B,B340,'Placebo Males'!P:P,P340)</f>
        <v>1.6666666666666572</v>
      </c>
      <c r="AP340">
        <f>Z340 - AVERAGEIFS('Placebo Males'!Z:Z, 'Placebo Males'!B:B, B340, 'Placebo Males'!P:P, P340)</f>
        <v>3.6666666666666714</v>
      </c>
      <c r="AQ340">
        <f>AB340 - AVERAGEIFS('Placebo Males'!AB:AB, 'Placebo Males'!B:B, B340, 'Placebo Males'!P:P, P340)</f>
        <v>8</v>
      </c>
      <c r="AR340">
        <f>AC340 - AVERAGEIFS('Placebo Males'!AC:AC, 'Placebo Males'!B:B, B340, 'Placebo Males'!P:P, P340)</f>
        <v>0</v>
      </c>
      <c r="AS340">
        <f>AD340 - AVERAGEIFS('Placebo Males'!AD:AD, 'Placebo Males'!B:B, B340, 'Placebo Males'!P:P, P340)</f>
        <v>-77.802999999999997</v>
      </c>
      <c r="AT340">
        <f>AE340 - AVERAGEIFS('Placebo Males'!AE:AE, 'Placebo Males'!B:B, B340, 'Placebo Males'!P:P, P340)</f>
        <v>2.7605766666666656E-2</v>
      </c>
      <c r="AU340">
        <f>AF340 - AVERAGEIFS('Placebo Males'!AF:AF, 'Placebo Males'!B:B, B340, 'Placebo Males'!P:P, P340)</f>
        <v>1.4563000000000048E-2</v>
      </c>
    </row>
    <row r="341" spans="1:47" x14ac:dyDescent="0.25">
      <c r="A341" t="s">
        <v>1541</v>
      </c>
      <c r="B341">
        <v>1022</v>
      </c>
      <c r="C341" t="s">
        <v>102</v>
      </c>
      <c r="D341">
        <v>35</v>
      </c>
      <c r="E341">
        <v>174.5</v>
      </c>
      <c r="F341">
        <v>69.5</v>
      </c>
      <c r="G341">
        <v>102.5</v>
      </c>
      <c r="H341">
        <v>55.75</v>
      </c>
      <c r="I341" t="s">
        <v>103</v>
      </c>
      <c r="J341" t="s">
        <v>104</v>
      </c>
      <c r="K341" t="s">
        <v>409</v>
      </c>
      <c r="L341" t="s">
        <v>106</v>
      </c>
      <c r="M341" t="s">
        <v>1201</v>
      </c>
      <c r="N341">
        <v>500</v>
      </c>
      <c r="O341" t="s">
        <v>1202</v>
      </c>
      <c r="P341">
        <v>0.5</v>
      </c>
      <c r="Q341" t="s">
        <v>113</v>
      </c>
      <c r="R341" t="s">
        <v>1201</v>
      </c>
      <c r="S341">
        <v>1330</v>
      </c>
      <c r="T341" t="s">
        <v>1236</v>
      </c>
      <c r="U341">
        <v>1113</v>
      </c>
      <c r="V341">
        <v>154</v>
      </c>
      <c r="W341">
        <v>410</v>
      </c>
      <c r="X341">
        <v>97</v>
      </c>
      <c r="Y341">
        <v>242</v>
      </c>
      <c r="Z341">
        <v>71</v>
      </c>
      <c r="AA341" t="s">
        <v>108</v>
      </c>
      <c r="AB341">
        <v>48</v>
      </c>
      <c r="AC341">
        <v>27</v>
      </c>
      <c r="AD341">
        <v>871.63499999999999</v>
      </c>
      <c r="AE341">
        <v>0.16666700000000001</v>
      </c>
      <c r="AF341">
        <v>0.43889699999999998</v>
      </c>
      <c r="AH341">
        <v>1180</v>
      </c>
      <c r="AI341">
        <v>2.6723129999999999E-3</v>
      </c>
      <c r="AJ341">
        <f t="shared" si="5"/>
        <v>0.64331159884204303</v>
      </c>
      <c r="AK341">
        <f>U341 - AVERAGEIFS('Placebo Males'!U:U, 'Placebo Males'!B:B, B341, 'Placebo Males'!P:P, P341)</f>
        <v>-43.666666666666742</v>
      </c>
      <c r="AL341">
        <f>V341 - AVERAGEIFS('Placebo Males'!V:V, 'Placebo Males'!B:B, B341, 'Placebo Males'!P:P, P341)</f>
        <v>0.33333333333334281</v>
      </c>
      <c r="AM341">
        <f>W341 - AVERAGEIFS('Placebo Males'!W:W, 'Placebo Males'!B:B, B341, 'Placebo Males'!P:P, P341)</f>
        <v>0.33333333333331439</v>
      </c>
      <c r="AN341">
        <f>X341 - AVERAGEIFS('Placebo Males'!X:X, 'Placebo Males'!B:B, B341, 'Placebo Males'!P:P, P341)</f>
        <v>-6</v>
      </c>
      <c r="AO341">
        <f>Y341-AVERAGEIFS('Placebo Males'!Y:Y,'Placebo Males'!B:B,B341,'Placebo Males'!P:P,P341)</f>
        <v>3.6666666666666572</v>
      </c>
      <c r="AP341">
        <f>Z341 - AVERAGEIFS('Placebo Males'!Z:Z, 'Placebo Males'!B:B, B341, 'Placebo Males'!P:P, P341)</f>
        <v>2.6666666666666714</v>
      </c>
      <c r="AQ341">
        <f>AB341 - AVERAGEIFS('Placebo Males'!AB:AB, 'Placebo Males'!B:B, B341, 'Placebo Males'!P:P, P341)</f>
        <v>9</v>
      </c>
      <c r="AR341">
        <f>AC341 - AVERAGEIFS('Placebo Males'!AC:AC, 'Placebo Males'!B:B, B341, 'Placebo Males'!P:P, P341)</f>
        <v>-1</v>
      </c>
      <c r="AS341">
        <f>AD341 - AVERAGEIFS('Placebo Males'!AD:AD, 'Placebo Males'!B:B, B341, 'Placebo Males'!P:P, P341)</f>
        <v>-72.55499999999995</v>
      </c>
      <c r="AT341">
        <f>AE341 - AVERAGEIFS('Placebo Males'!AE:AE, 'Placebo Males'!B:B, B341, 'Placebo Males'!P:P, P341)</f>
        <v>6.9272766666666666E-2</v>
      </c>
      <c r="AU341">
        <f>AF341 - AVERAGEIFS('Placebo Males'!AF:AF, 'Placebo Males'!B:B, B341, 'Placebo Males'!P:P, P341)</f>
        <v>1.1394000000000015E-2</v>
      </c>
    </row>
    <row r="342" spans="1:47" x14ac:dyDescent="0.25">
      <c r="A342" t="s">
        <v>1542</v>
      </c>
      <c r="B342">
        <v>1019</v>
      </c>
      <c r="C342" t="s">
        <v>102</v>
      </c>
      <c r="D342">
        <v>26</v>
      </c>
      <c r="E342">
        <v>176</v>
      </c>
      <c r="F342">
        <v>81.3</v>
      </c>
      <c r="G342">
        <v>109</v>
      </c>
      <c r="H342">
        <v>54.75</v>
      </c>
      <c r="I342" t="s">
        <v>458</v>
      </c>
      <c r="J342" t="s">
        <v>104</v>
      </c>
      <c r="K342" t="s">
        <v>459</v>
      </c>
      <c r="L342" t="s">
        <v>311</v>
      </c>
      <c r="M342" t="s">
        <v>1201</v>
      </c>
      <c r="N342">
        <v>500</v>
      </c>
      <c r="O342" t="s">
        <v>1202</v>
      </c>
      <c r="P342">
        <v>0.5</v>
      </c>
      <c r="Q342" t="s">
        <v>113</v>
      </c>
      <c r="R342" t="s">
        <v>1201</v>
      </c>
      <c r="S342">
        <v>1310</v>
      </c>
      <c r="T342" t="s">
        <v>1236</v>
      </c>
      <c r="U342">
        <v>1330</v>
      </c>
      <c r="V342">
        <v>184</v>
      </c>
      <c r="W342">
        <v>428</v>
      </c>
      <c r="X342">
        <v>100</v>
      </c>
      <c r="Y342">
        <v>255</v>
      </c>
      <c r="Z342">
        <v>73</v>
      </c>
      <c r="AA342" t="s">
        <v>108</v>
      </c>
      <c r="AB342">
        <v>48</v>
      </c>
      <c r="AC342">
        <v>29</v>
      </c>
      <c r="AD342">
        <v>738.32100000000003</v>
      </c>
      <c r="AE342">
        <v>8.6956500000000006E-2</v>
      </c>
      <c r="AF342">
        <v>0.43409599999999998</v>
      </c>
      <c r="AH342">
        <v>1180</v>
      </c>
      <c r="AI342">
        <v>2.6723129999999999E-3</v>
      </c>
      <c r="AJ342">
        <f t="shared" si="5"/>
        <v>0.64331159884204303</v>
      </c>
      <c r="AK342">
        <f>U342 - AVERAGEIFS('Placebo Males'!U:U, 'Placebo Males'!B:B, B342, 'Placebo Males'!P:P, P342)</f>
        <v>77.333333333333258</v>
      </c>
      <c r="AL342">
        <f>V342 - AVERAGEIFS('Placebo Males'!V:V, 'Placebo Males'!B:B, B342, 'Placebo Males'!P:P, P342)</f>
        <v>5.6666666666666572</v>
      </c>
      <c r="AM342">
        <f>W342 - AVERAGEIFS('Placebo Males'!W:W, 'Placebo Males'!B:B, B342, 'Placebo Males'!P:P, P342)</f>
        <v>24.666666666666686</v>
      </c>
      <c r="AN342">
        <f>X342 - AVERAGEIFS('Placebo Males'!X:X, 'Placebo Males'!B:B, B342, 'Placebo Males'!P:P, P342)</f>
        <v>1.3333333333333286</v>
      </c>
      <c r="AO342">
        <f>Y342-AVERAGEIFS('Placebo Males'!Y:Y,'Placebo Males'!B:B,B342,'Placebo Males'!P:P,P342)</f>
        <v>17.333333333333343</v>
      </c>
      <c r="AP342">
        <f>Z342 - AVERAGEIFS('Placebo Males'!Z:Z, 'Placebo Males'!B:B, B342, 'Placebo Males'!P:P, P342)</f>
        <v>6</v>
      </c>
      <c r="AQ342">
        <f>AB342 - AVERAGEIFS('Placebo Males'!AB:AB, 'Placebo Males'!B:B, B342, 'Placebo Males'!P:P, P342)</f>
        <v>2.3333333333333357</v>
      </c>
      <c r="AR342">
        <f>AC342 - AVERAGEIFS('Placebo Males'!AC:AC, 'Placebo Males'!B:B, B342, 'Placebo Males'!P:P, P342)</f>
        <v>2.6666666666666679</v>
      </c>
      <c r="AS342">
        <f>AD342 - AVERAGEIFS('Placebo Males'!AD:AD, 'Placebo Males'!B:B, B342, 'Placebo Males'!P:P, P342)</f>
        <v>-41.753000000000043</v>
      </c>
      <c r="AT342">
        <f>AE342 - AVERAGEIFS('Placebo Males'!AE:AE, 'Placebo Males'!B:B, B342, 'Placebo Males'!P:P, P342)</f>
        <v>2.5821933333333338E-2</v>
      </c>
      <c r="AU342">
        <f>AF342 - AVERAGEIFS('Placebo Males'!AF:AF, 'Placebo Males'!B:B, B342, 'Placebo Males'!P:P, P342)</f>
        <v>3.8358333333333272E-2</v>
      </c>
    </row>
    <row r="343" spans="1:47" x14ac:dyDescent="0.25">
      <c r="A343" t="s">
        <v>1543</v>
      </c>
      <c r="B343">
        <v>1019</v>
      </c>
      <c r="C343" t="s">
        <v>102</v>
      </c>
      <c r="D343">
        <v>26</v>
      </c>
      <c r="E343">
        <v>176</v>
      </c>
      <c r="F343">
        <v>81.3</v>
      </c>
      <c r="G343">
        <v>109</v>
      </c>
      <c r="H343">
        <v>54.75</v>
      </c>
      <c r="I343" t="s">
        <v>458</v>
      </c>
      <c r="J343" t="s">
        <v>104</v>
      </c>
      <c r="K343" t="s">
        <v>459</v>
      </c>
      <c r="L343" t="s">
        <v>311</v>
      </c>
      <c r="M343" t="s">
        <v>1201</v>
      </c>
      <c r="N343">
        <v>500</v>
      </c>
      <c r="O343" t="s">
        <v>1202</v>
      </c>
      <c r="P343">
        <v>0.5</v>
      </c>
      <c r="Q343" t="s">
        <v>113</v>
      </c>
      <c r="R343" t="s">
        <v>1201</v>
      </c>
      <c r="S343">
        <v>1310</v>
      </c>
      <c r="T343" t="s">
        <v>1236</v>
      </c>
      <c r="U343">
        <v>1352</v>
      </c>
      <c r="V343">
        <v>186</v>
      </c>
      <c r="W343">
        <v>432</v>
      </c>
      <c r="X343">
        <v>105</v>
      </c>
      <c r="Y343">
        <v>254</v>
      </c>
      <c r="Z343">
        <v>73</v>
      </c>
      <c r="AA343" t="s">
        <v>108</v>
      </c>
      <c r="AB343">
        <v>49</v>
      </c>
      <c r="AC343">
        <v>30</v>
      </c>
      <c r="AD343">
        <v>739.62400000000002</v>
      </c>
      <c r="AE343">
        <v>8.8888900000000007E-2</v>
      </c>
      <c r="AF343">
        <v>0.436614</v>
      </c>
      <c r="AH343">
        <v>1140</v>
      </c>
      <c r="AI343">
        <v>2.5817259999999999E-3</v>
      </c>
      <c r="AJ343">
        <f t="shared" si="5"/>
        <v>0.63854968587760208</v>
      </c>
      <c r="AK343">
        <f>U343 - AVERAGEIFS('Placebo Males'!U:U, 'Placebo Males'!B:B, B343, 'Placebo Males'!P:P, P343)</f>
        <v>99.333333333333258</v>
      </c>
      <c r="AL343">
        <f>V343 - AVERAGEIFS('Placebo Males'!V:V, 'Placebo Males'!B:B, B343, 'Placebo Males'!P:P, P343)</f>
        <v>7.6666666666666572</v>
      </c>
      <c r="AM343">
        <f>W343 - AVERAGEIFS('Placebo Males'!W:W, 'Placebo Males'!B:B, B343, 'Placebo Males'!P:P, P343)</f>
        <v>28.666666666666686</v>
      </c>
      <c r="AN343">
        <f>X343 - AVERAGEIFS('Placebo Males'!X:X, 'Placebo Males'!B:B, B343, 'Placebo Males'!P:P, P343)</f>
        <v>6.3333333333333286</v>
      </c>
      <c r="AO343">
        <f>Y343-AVERAGEIFS('Placebo Males'!Y:Y,'Placebo Males'!B:B,B343,'Placebo Males'!P:P,P343)</f>
        <v>16.333333333333343</v>
      </c>
      <c r="AP343">
        <f>Z343 - AVERAGEIFS('Placebo Males'!Z:Z, 'Placebo Males'!B:B, B343, 'Placebo Males'!P:P, P343)</f>
        <v>6</v>
      </c>
      <c r="AQ343">
        <f>AB343 - AVERAGEIFS('Placebo Males'!AB:AB, 'Placebo Males'!B:B, B343, 'Placebo Males'!P:P, P343)</f>
        <v>3.3333333333333357</v>
      </c>
      <c r="AR343">
        <f>AC343 - AVERAGEIFS('Placebo Males'!AC:AC, 'Placebo Males'!B:B, B343, 'Placebo Males'!P:P, P343)</f>
        <v>3.6666666666666679</v>
      </c>
      <c r="AS343">
        <f>AD343 - AVERAGEIFS('Placebo Males'!AD:AD, 'Placebo Males'!B:B, B343, 'Placebo Males'!P:P, P343)</f>
        <v>-40.450000000000045</v>
      </c>
      <c r="AT343">
        <f>AE343 - AVERAGEIFS('Placebo Males'!AE:AE, 'Placebo Males'!B:B, B343, 'Placebo Males'!P:P, P343)</f>
        <v>2.7754333333333339E-2</v>
      </c>
      <c r="AU343">
        <f>AF343 - AVERAGEIFS('Placebo Males'!AF:AF, 'Placebo Males'!B:B, B343, 'Placebo Males'!P:P, P343)</f>
        <v>4.0876333333333292E-2</v>
      </c>
    </row>
    <row r="344" spans="1:47" x14ac:dyDescent="0.25">
      <c r="A344" t="s">
        <v>1544</v>
      </c>
      <c r="B344">
        <v>1019</v>
      </c>
      <c r="C344" t="s">
        <v>102</v>
      </c>
      <c r="D344">
        <v>26</v>
      </c>
      <c r="E344">
        <v>176</v>
      </c>
      <c r="F344">
        <v>81.3</v>
      </c>
      <c r="G344">
        <v>109</v>
      </c>
      <c r="H344">
        <v>54.75</v>
      </c>
      <c r="I344" t="s">
        <v>458</v>
      </c>
      <c r="J344" t="s">
        <v>104</v>
      </c>
      <c r="K344" t="s">
        <v>459</v>
      </c>
      <c r="L344" t="s">
        <v>311</v>
      </c>
      <c r="M344" t="s">
        <v>1201</v>
      </c>
      <c r="N344">
        <v>500</v>
      </c>
      <c r="O344" t="s">
        <v>1202</v>
      </c>
      <c r="P344">
        <v>0.5</v>
      </c>
      <c r="Q344" t="s">
        <v>113</v>
      </c>
      <c r="R344" t="s">
        <v>1201</v>
      </c>
      <c r="S344">
        <v>1310</v>
      </c>
      <c r="T344" t="s">
        <v>1236</v>
      </c>
      <c r="U344">
        <v>1241</v>
      </c>
      <c r="V344">
        <v>155</v>
      </c>
      <c r="W344">
        <v>424</v>
      </c>
      <c r="X344">
        <v>101</v>
      </c>
      <c r="Y344">
        <v>252</v>
      </c>
      <c r="Z344">
        <v>71</v>
      </c>
      <c r="AA344" t="s">
        <v>108</v>
      </c>
      <c r="AB344">
        <v>43</v>
      </c>
      <c r="AC344">
        <v>32</v>
      </c>
      <c r="AD344">
        <v>731.36900000000003</v>
      </c>
      <c r="AE344">
        <v>6.5217399999999995E-2</v>
      </c>
      <c r="AF344">
        <v>0.42786200000000002</v>
      </c>
      <c r="AH344">
        <v>1140</v>
      </c>
      <c r="AI344">
        <v>2.5817259999999999E-3</v>
      </c>
      <c r="AJ344">
        <f t="shared" si="5"/>
        <v>0.63854968587760208</v>
      </c>
      <c r="AK344">
        <f>U344 - AVERAGEIFS('Placebo Males'!U:U, 'Placebo Males'!B:B, B344, 'Placebo Males'!P:P, P344)</f>
        <v>-11.666666666666742</v>
      </c>
      <c r="AL344">
        <f>V344 - AVERAGEIFS('Placebo Males'!V:V, 'Placebo Males'!B:B, B344, 'Placebo Males'!P:P, P344)</f>
        <v>-23.333333333333343</v>
      </c>
      <c r="AM344">
        <f>W344 - AVERAGEIFS('Placebo Males'!W:W, 'Placebo Males'!B:B, B344, 'Placebo Males'!P:P, P344)</f>
        <v>20.666666666666686</v>
      </c>
      <c r="AN344">
        <f>X344 - AVERAGEIFS('Placebo Males'!X:X, 'Placebo Males'!B:B, B344, 'Placebo Males'!P:P, P344)</f>
        <v>2.3333333333333286</v>
      </c>
      <c r="AO344">
        <f>Y344-AVERAGEIFS('Placebo Males'!Y:Y,'Placebo Males'!B:B,B344,'Placebo Males'!P:P,P344)</f>
        <v>14.333333333333343</v>
      </c>
      <c r="AP344">
        <f>Z344 - AVERAGEIFS('Placebo Males'!Z:Z, 'Placebo Males'!B:B, B344, 'Placebo Males'!P:P, P344)</f>
        <v>4</v>
      </c>
      <c r="AQ344">
        <f>AB344 - AVERAGEIFS('Placebo Males'!AB:AB, 'Placebo Males'!B:B, B344, 'Placebo Males'!P:P, P344)</f>
        <v>-2.6666666666666643</v>
      </c>
      <c r="AR344">
        <f>AC344 - AVERAGEIFS('Placebo Males'!AC:AC, 'Placebo Males'!B:B, B344, 'Placebo Males'!P:P, P344)</f>
        <v>5.6666666666666679</v>
      </c>
      <c r="AS344">
        <f>AD344 - AVERAGEIFS('Placebo Males'!AD:AD, 'Placebo Males'!B:B, B344, 'Placebo Males'!P:P, P344)</f>
        <v>-48.705000000000041</v>
      </c>
      <c r="AT344">
        <f>AE344 - AVERAGEIFS('Placebo Males'!AE:AE, 'Placebo Males'!B:B, B344, 'Placebo Males'!P:P, P344)</f>
        <v>4.0828333333333272E-3</v>
      </c>
      <c r="AU344">
        <f>AF344 - AVERAGEIFS('Placebo Males'!AF:AF, 'Placebo Males'!B:B, B344, 'Placebo Males'!P:P, P344)</f>
        <v>3.212433333333331E-2</v>
      </c>
    </row>
    <row r="345" spans="1:47" x14ac:dyDescent="0.25">
      <c r="A345" t="s">
        <v>1545</v>
      </c>
      <c r="B345">
        <v>1019</v>
      </c>
      <c r="C345" t="s">
        <v>102</v>
      </c>
      <c r="D345">
        <v>26</v>
      </c>
      <c r="E345">
        <v>176</v>
      </c>
      <c r="F345">
        <v>81.3</v>
      </c>
      <c r="G345">
        <v>109</v>
      </c>
      <c r="H345">
        <v>54.75</v>
      </c>
      <c r="I345" t="s">
        <v>458</v>
      </c>
      <c r="J345" t="s">
        <v>104</v>
      </c>
      <c r="K345" t="s">
        <v>459</v>
      </c>
      <c r="L345" t="s">
        <v>311</v>
      </c>
      <c r="M345" t="s">
        <v>1201</v>
      </c>
      <c r="N345">
        <v>500</v>
      </c>
      <c r="O345" t="s">
        <v>1202</v>
      </c>
      <c r="P345">
        <v>5</v>
      </c>
      <c r="Q345" t="s">
        <v>113</v>
      </c>
      <c r="R345" t="s">
        <v>1201</v>
      </c>
      <c r="S345">
        <v>1300</v>
      </c>
      <c r="T345" t="s">
        <v>1236</v>
      </c>
      <c r="U345">
        <v>1111</v>
      </c>
      <c r="V345">
        <v>169</v>
      </c>
      <c r="W345">
        <v>444</v>
      </c>
      <c r="X345">
        <v>101</v>
      </c>
      <c r="Y345">
        <v>259</v>
      </c>
      <c r="Z345">
        <v>84</v>
      </c>
      <c r="AA345" t="s">
        <v>108</v>
      </c>
      <c r="AB345">
        <v>54</v>
      </c>
      <c r="AC345">
        <v>31</v>
      </c>
      <c r="AD345">
        <v>699.78599999999994</v>
      </c>
      <c r="AE345">
        <v>0.14285700000000001</v>
      </c>
      <c r="AF345">
        <v>0.49185800000000002</v>
      </c>
      <c r="AH345">
        <v>1140</v>
      </c>
      <c r="AI345">
        <v>2.5817259999999999E-3</v>
      </c>
      <c r="AJ345">
        <f t="shared" si="5"/>
        <v>0.63854968587760208</v>
      </c>
      <c r="AK345">
        <f>U345 - AVERAGEIFS('Placebo Males'!U:U, 'Placebo Males'!B:B, B345, 'Placebo Males'!P:P, P345)</f>
        <v>-0.66666666666674246</v>
      </c>
      <c r="AL345">
        <f>V345 - AVERAGEIFS('Placebo Males'!V:V, 'Placebo Males'!B:B, B345, 'Placebo Males'!P:P, P345)</f>
        <v>1.3333333333333428</v>
      </c>
      <c r="AM345">
        <f>W345 - AVERAGEIFS('Placebo Males'!W:W, 'Placebo Males'!B:B, B345, 'Placebo Males'!P:P, P345)</f>
        <v>60.333333333333314</v>
      </c>
      <c r="AN345">
        <f>X345 - AVERAGEIFS('Placebo Males'!X:X, 'Placebo Males'!B:B, B345, 'Placebo Males'!P:P, P345)</f>
        <v>10.666666666666671</v>
      </c>
      <c r="AO345">
        <f>Y345-AVERAGEIFS('Placebo Males'!Y:Y,'Placebo Males'!B:B,B345,'Placebo Males'!P:P,P345)</f>
        <v>32.333333333333343</v>
      </c>
      <c r="AP345">
        <f>Z345 - AVERAGEIFS('Placebo Males'!Z:Z, 'Placebo Males'!B:B, B345, 'Placebo Males'!P:P, P345)</f>
        <v>17.333333333333329</v>
      </c>
      <c r="AQ345">
        <f>AB345 - AVERAGEIFS('Placebo Males'!AB:AB, 'Placebo Males'!B:B, B345, 'Placebo Males'!P:P, P345)</f>
        <v>9</v>
      </c>
      <c r="AR345">
        <f>AC345 - AVERAGEIFS('Placebo Males'!AC:AC, 'Placebo Males'!B:B, B345, 'Placebo Males'!P:P, P345)</f>
        <v>2.6666666666666679</v>
      </c>
      <c r="AS345">
        <f>AD345 - AVERAGEIFS('Placebo Males'!AD:AD, 'Placebo Males'!B:B, B345, 'Placebo Males'!P:P, P345)</f>
        <v>-87.534333333333507</v>
      </c>
      <c r="AT345">
        <f>AE345 - AVERAGEIFS('Placebo Males'!AE:AE, 'Placebo Males'!B:B, B345, 'Placebo Males'!P:P, P345)</f>
        <v>9.7819999999999852E-3</v>
      </c>
      <c r="AU345">
        <f>AF345 - AVERAGEIFS('Placebo Males'!AF:AF, 'Placebo Males'!B:B, B345, 'Placebo Males'!P:P, P345)</f>
        <v>8.150133333333337E-2</v>
      </c>
    </row>
    <row r="346" spans="1:47" x14ac:dyDescent="0.25">
      <c r="A346" t="s">
        <v>1546</v>
      </c>
      <c r="B346">
        <v>1019</v>
      </c>
      <c r="C346" t="s">
        <v>102</v>
      </c>
      <c r="D346">
        <v>26</v>
      </c>
      <c r="E346">
        <v>176</v>
      </c>
      <c r="F346">
        <v>81.3</v>
      </c>
      <c r="G346">
        <v>109</v>
      </c>
      <c r="H346">
        <v>54.75</v>
      </c>
      <c r="I346" t="s">
        <v>458</v>
      </c>
      <c r="J346" t="s">
        <v>104</v>
      </c>
      <c r="K346" t="s">
        <v>459</v>
      </c>
      <c r="L346" t="s">
        <v>311</v>
      </c>
      <c r="M346" t="s">
        <v>1201</v>
      </c>
      <c r="N346">
        <v>500</v>
      </c>
      <c r="O346" t="s">
        <v>1202</v>
      </c>
      <c r="P346">
        <v>5</v>
      </c>
      <c r="Q346" t="s">
        <v>113</v>
      </c>
      <c r="R346" t="s">
        <v>1201</v>
      </c>
      <c r="S346">
        <v>1300</v>
      </c>
      <c r="T346" t="s">
        <v>1236</v>
      </c>
      <c r="U346">
        <v>1106</v>
      </c>
      <c r="V346">
        <v>170</v>
      </c>
      <c r="W346">
        <v>441</v>
      </c>
      <c r="X346">
        <v>101</v>
      </c>
      <c r="Y346">
        <v>258</v>
      </c>
      <c r="Z346">
        <v>82</v>
      </c>
      <c r="AA346" t="s">
        <v>108</v>
      </c>
      <c r="AB346">
        <v>55</v>
      </c>
      <c r="AC346">
        <v>31</v>
      </c>
      <c r="AD346">
        <v>720.43100000000004</v>
      </c>
      <c r="AE346">
        <v>0.12</v>
      </c>
      <c r="AF346">
        <v>0.49605399999999999</v>
      </c>
      <c r="AH346">
        <v>1120</v>
      </c>
      <c r="AI346">
        <v>2.5364329999999998E-3</v>
      </c>
      <c r="AJ346">
        <f t="shared" si="5"/>
        <v>0.63609504150467755</v>
      </c>
      <c r="AK346">
        <f>U346 - AVERAGEIFS('Placebo Males'!U:U, 'Placebo Males'!B:B, B346, 'Placebo Males'!P:P, P346)</f>
        <v>-5.6666666666667425</v>
      </c>
      <c r="AL346">
        <f>V346 - AVERAGEIFS('Placebo Males'!V:V, 'Placebo Males'!B:B, B346, 'Placebo Males'!P:P, P346)</f>
        <v>2.3333333333333428</v>
      </c>
      <c r="AM346">
        <f>W346 - AVERAGEIFS('Placebo Males'!W:W, 'Placebo Males'!B:B, B346, 'Placebo Males'!P:P, P346)</f>
        <v>57.333333333333314</v>
      </c>
      <c r="AN346">
        <f>X346 - AVERAGEIFS('Placebo Males'!X:X, 'Placebo Males'!B:B, B346, 'Placebo Males'!P:P, P346)</f>
        <v>10.666666666666671</v>
      </c>
      <c r="AO346">
        <f>Y346-AVERAGEIFS('Placebo Males'!Y:Y,'Placebo Males'!B:B,B346,'Placebo Males'!P:P,P346)</f>
        <v>31.333333333333343</v>
      </c>
      <c r="AP346">
        <f>Z346 - AVERAGEIFS('Placebo Males'!Z:Z, 'Placebo Males'!B:B, B346, 'Placebo Males'!P:P, P346)</f>
        <v>15.333333333333329</v>
      </c>
      <c r="AQ346">
        <f>AB346 - AVERAGEIFS('Placebo Males'!AB:AB, 'Placebo Males'!B:B, B346, 'Placebo Males'!P:P, P346)</f>
        <v>10</v>
      </c>
      <c r="AR346">
        <f>AC346 - AVERAGEIFS('Placebo Males'!AC:AC, 'Placebo Males'!B:B, B346, 'Placebo Males'!P:P, P346)</f>
        <v>2.6666666666666679</v>
      </c>
      <c r="AS346">
        <f>AD346 - AVERAGEIFS('Placebo Males'!AD:AD, 'Placebo Males'!B:B, B346, 'Placebo Males'!P:P, P346)</f>
        <v>-66.889333333333411</v>
      </c>
      <c r="AT346">
        <f>AE346 - AVERAGEIFS('Placebo Males'!AE:AE, 'Placebo Males'!B:B, B346, 'Placebo Males'!P:P, P346)</f>
        <v>-1.3075000000000031E-2</v>
      </c>
      <c r="AU346">
        <f>AF346 - AVERAGEIFS('Placebo Males'!AF:AF, 'Placebo Males'!B:B, B346, 'Placebo Males'!P:P, P346)</f>
        <v>8.5697333333333348E-2</v>
      </c>
    </row>
    <row r="347" spans="1:47" x14ac:dyDescent="0.25">
      <c r="A347" t="s">
        <v>1547</v>
      </c>
      <c r="B347">
        <v>1019</v>
      </c>
      <c r="C347" t="s">
        <v>102</v>
      </c>
      <c r="D347">
        <v>26</v>
      </c>
      <c r="E347">
        <v>176</v>
      </c>
      <c r="F347">
        <v>81.3</v>
      </c>
      <c r="G347">
        <v>109</v>
      </c>
      <c r="H347">
        <v>54.75</v>
      </c>
      <c r="I347" t="s">
        <v>458</v>
      </c>
      <c r="J347" t="s">
        <v>104</v>
      </c>
      <c r="K347" t="s">
        <v>459</v>
      </c>
      <c r="L347" t="s">
        <v>311</v>
      </c>
      <c r="M347" t="s">
        <v>1201</v>
      </c>
      <c r="N347">
        <v>500</v>
      </c>
      <c r="O347" t="s">
        <v>1202</v>
      </c>
      <c r="P347">
        <v>5</v>
      </c>
      <c r="Q347" t="s">
        <v>113</v>
      </c>
      <c r="R347" t="s">
        <v>1201</v>
      </c>
      <c r="S347">
        <v>1300</v>
      </c>
      <c r="T347" t="s">
        <v>1236</v>
      </c>
      <c r="U347">
        <v>1109</v>
      </c>
      <c r="V347">
        <v>174</v>
      </c>
      <c r="W347">
        <v>430</v>
      </c>
      <c r="X347">
        <v>97</v>
      </c>
      <c r="Y347">
        <v>253</v>
      </c>
      <c r="Z347">
        <v>80</v>
      </c>
      <c r="AA347" t="s">
        <v>108</v>
      </c>
      <c r="AB347">
        <v>54</v>
      </c>
      <c r="AC347">
        <v>31</v>
      </c>
      <c r="AD347">
        <v>732.21100000000001</v>
      </c>
      <c r="AE347">
        <v>0.12766</v>
      </c>
      <c r="AF347">
        <v>0.497836</v>
      </c>
      <c r="AH347">
        <v>1120</v>
      </c>
      <c r="AI347">
        <v>2.5364329999999998E-3</v>
      </c>
      <c r="AJ347">
        <f t="shared" si="5"/>
        <v>0.63609504150467755</v>
      </c>
      <c r="AK347">
        <f>U347 - AVERAGEIFS('Placebo Males'!U:U, 'Placebo Males'!B:B, B347, 'Placebo Males'!P:P, P347)</f>
        <v>-2.6666666666667425</v>
      </c>
      <c r="AL347">
        <f>V347 - AVERAGEIFS('Placebo Males'!V:V, 'Placebo Males'!B:B, B347, 'Placebo Males'!P:P, P347)</f>
        <v>6.3333333333333428</v>
      </c>
      <c r="AM347">
        <f>W347 - AVERAGEIFS('Placebo Males'!W:W, 'Placebo Males'!B:B, B347, 'Placebo Males'!P:P, P347)</f>
        <v>46.333333333333314</v>
      </c>
      <c r="AN347">
        <f>X347 - AVERAGEIFS('Placebo Males'!X:X, 'Placebo Males'!B:B, B347, 'Placebo Males'!P:P, P347)</f>
        <v>6.6666666666666714</v>
      </c>
      <c r="AO347">
        <f>Y347-AVERAGEIFS('Placebo Males'!Y:Y,'Placebo Males'!B:B,B347,'Placebo Males'!P:P,P347)</f>
        <v>26.333333333333343</v>
      </c>
      <c r="AP347">
        <f>Z347 - AVERAGEIFS('Placebo Males'!Z:Z, 'Placebo Males'!B:B, B347, 'Placebo Males'!P:P, P347)</f>
        <v>13.333333333333329</v>
      </c>
      <c r="AQ347">
        <f>AB347 - AVERAGEIFS('Placebo Males'!AB:AB, 'Placebo Males'!B:B, B347, 'Placebo Males'!P:P, P347)</f>
        <v>9</v>
      </c>
      <c r="AR347">
        <f>AC347 - AVERAGEIFS('Placebo Males'!AC:AC, 'Placebo Males'!B:B, B347, 'Placebo Males'!P:P, P347)</f>
        <v>2.6666666666666679</v>
      </c>
      <c r="AS347">
        <f>AD347 - AVERAGEIFS('Placebo Males'!AD:AD, 'Placebo Males'!B:B, B347, 'Placebo Males'!P:P, P347)</f>
        <v>-55.109333333333439</v>
      </c>
      <c r="AT347">
        <f>AE347 - AVERAGEIFS('Placebo Males'!AE:AE, 'Placebo Males'!B:B, B347, 'Placebo Males'!P:P, P347)</f>
        <v>-5.4150000000000309E-3</v>
      </c>
      <c r="AU347">
        <f>AF347 - AVERAGEIFS('Placebo Males'!AF:AF, 'Placebo Males'!B:B, B347, 'Placebo Males'!P:P, P347)</f>
        <v>8.7479333333333353E-2</v>
      </c>
    </row>
    <row r="348" spans="1:47" x14ac:dyDescent="0.25">
      <c r="A348" t="s">
        <v>1548</v>
      </c>
      <c r="B348">
        <v>1020</v>
      </c>
      <c r="C348" t="s">
        <v>102</v>
      </c>
      <c r="D348">
        <v>20</v>
      </c>
      <c r="E348">
        <v>185</v>
      </c>
      <c r="F348">
        <v>61.6</v>
      </c>
      <c r="G348">
        <v>105.25</v>
      </c>
      <c r="H348">
        <v>56.75</v>
      </c>
      <c r="I348" t="s">
        <v>103</v>
      </c>
      <c r="J348" t="s">
        <v>104</v>
      </c>
      <c r="K348" t="s">
        <v>509</v>
      </c>
      <c r="L348" t="s">
        <v>460</v>
      </c>
      <c r="M348" t="s">
        <v>1201</v>
      </c>
      <c r="N348">
        <v>500</v>
      </c>
      <c r="O348" t="s">
        <v>1202</v>
      </c>
      <c r="P348">
        <v>8</v>
      </c>
      <c r="Q348" t="s">
        <v>113</v>
      </c>
      <c r="R348" t="s">
        <v>1201</v>
      </c>
      <c r="S348">
        <v>1290</v>
      </c>
      <c r="T348" t="s">
        <v>1236</v>
      </c>
      <c r="U348">
        <v>910</v>
      </c>
      <c r="V348">
        <v>126</v>
      </c>
      <c r="W348">
        <v>375</v>
      </c>
      <c r="X348">
        <v>103</v>
      </c>
      <c r="Y348">
        <v>187</v>
      </c>
      <c r="Z348">
        <v>85</v>
      </c>
      <c r="AA348" t="s">
        <v>108</v>
      </c>
      <c r="AB348">
        <v>62</v>
      </c>
      <c r="AC348">
        <v>31</v>
      </c>
      <c r="AD348">
        <v>637.94000000000005</v>
      </c>
      <c r="AE348">
        <v>0.33333299999999999</v>
      </c>
      <c r="AF348">
        <v>0.44199100000000002</v>
      </c>
      <c r="AH348">
        <v>1120</v>
      </c>
      <c r="AI348">
        <v>2.5364329999999998E-3</v>
      </c>
      <c r="AJ348">
        <f t="shared" si="5"/>
        <v>0.63609504150467755</v>
      </c>
      <c r="AK348">
        <f>U348 - AVERAGEIFS('Placebo Males'!U:U, 'Placebo Males'!B:B, B348, 'Placebo Males'!P:P, P348)</f>
        <v>99.333333333333371</v>
      </c>
      <c r="AL348">
        <f>V348 - AVERAGEIFS('Placebo Males'!V:V, 'Placebo Males'!B:B, B348, 'Placebo Males'!P:P, P348)</f>
        <v>-17.666666666666657</v>
      </c>
      <c r="AM348">
        <f>W348 - AVERAGEIFS('Placebo Males'!W:W, 'Placebo Males'!B:B, B348, 'Placebo Males'!P:P, P348)</f>
        <v>46</v>
      </c>
      <c r="AN348">
        <f>X348 - AVERAGEIFS('Placebo Males'!X:X, 'Placebo Males'!B:B, B348, 'Placebo Males'!P:P, P348)</f>
        <v>6</v>
      </c>
      <c r="AO348">
        <f>Y348-AVERAGEIFS('Placebo Males'!Y:Y,'Placebo Males'!B:B,B348,'Placebo Males'!P:P,P348)</f>
        <v>22</v>
      </c>
      <c r="AP348">
        <f>Z348 - AVERAGEIFS('Placebo Males'!Z:Z, 'Placebo Males'!B:B, B348, 'Placebo Males'!P:P, P348)</f>
        <v>18</v>
      </c>
      <c r="AQ348">
        <f>AB348 - AVERAGEIFS('Placebo Males'!AB:AB, 'Placebo Males'!B:B, B348, 'Placebo Males'!P:P, P348)</f>
        <v>19.333333333333336</v>
      </c>
      <c r="AR348">
        <f>AC348 - AVERAGEIFS('Placebo Males'!AC:AC, 'Placebo Males'!B:B, B348, 'Placebo Males'!P:P, P348)</f>
        <v>4.3333333333333321</v>
      </c>
      <c r="AS348">
        <f>AD348 - AVERAGEIFS('Placebo Males'!AD:AD, 'Placebo Males'!B:B, B348, 'Placebo Males'!P:P, P348)</f>
        <v>-63.389666666666585</v>
      </c>
      <c r="AT348">
        <f>AE348 - AVERAGEIFS('Placebo Males'!AE:AE, 'Placebo Males'!B:B, B348, 'Placebo Males'!P:P, P348)</f>
        <v>0.17687699999999998</v>
      </c>
      <c r="AU348">
        <f>AF348 - AVERAGEIFS('Placebo Males'!AF:AF, 'Placebo Males'!B:B, B348, 'Placebo Males'!P:P, P348)</f>
        <v>0.12697366666666671</v>
      </c>
    </row>
    <row r="349" spans="1:47" x14ac:dyDescent="0.25">
      <c r="A349" t="s">
        <v>1549</v>
      </c>
      <c r="B349">
        <v>1020</v>
      </c>
      <c r="C349" t="s">
        <v>102</v>
      </c>
      <c r="D349">
        <v>20</v>
      </c>
      <c r="E349">
        <v>185</v>
      </c>
      <c r="F349">
        <v>61.6</v>
      </c>
      <c r="G349">
        <v>105.25</v>
      </c>
      <c r="H349">
        <v>56.75</v>
      </c>
      <c r="I349" t="s">
        <v>103</v>
      </c>
      <c r="J349" t="s">
        <v>104</v>
      </c>
      <c r="K349" t="s">
        <v>509</v>
      </c>
      <c r="L349" t="s">
        <v>460</v>
      </c>
      <c r="M349" t="s">
        <v>1201</v>
      </c>
      <c r="N349">
        <v>500</v>
      </c>
      <c r="O349" t="s">
        <v>1202</v>
      </c>
      <c r="P349">
        <v>8</v>
      </c>
      <c r="Q349" t="s">
        <v>113</v>
      </c>
      <c r="R349" t="s">
        <v>1201</v>
      </c>
      <c r="S349">
        <v>1290</v>
      </c>
      <c r="T349" t="s">
        <v>1236</v>
      </c>
      <c r="U349">
        <v>949</v>
      </c>
      <c r="V349">
        <v>141</v>
      </c>
      <c r="W349">
        <v>392</v>
      </c>
      <c r="X349">
        <v>110</v>
      </c>
      <c r="Y349">
        <v>193</v>
      </c>
      <c r="Z349">
        <v>89</v>
      </c>
      <c r="AA349" t="s">
        <v>108</v>
      </c>
      <c r="AB349">
        <v>60</v>
      </c>
      <c r="AC349">
        <v>36</v>
      </c>
      <c r="AD349">
        <v>646.36699999999996</v>
      </c>
      <c r="AE349">
        <v>0.375</v>
      </c>
      <c r="AF349">
        <v>0.45364599999999999</v>
      </c>
      <c r="AH349">
        <v>1100</v>
      </c>
      <c r="AI349">
        <v>2.4911389999999999E-3</v>
      </c>
      <c r="AJ349">
        <f t="shared" si="5"/>
        <v>0.63358881341987872</v>
      </c>
      <c r="AK349">
        <f>U349 - AVERAGEIFS('Placebo Males'!U:U, 'Placebo Males'!B:B, B349, 'Placebo Males'!P:P, P349)</f>
        <v>138.33333333333337</v>
      </c>
      <c r="AL349">
        <f>V349 - AVERAGEIFS('Placebo Males'!V:V, 'Placebo Males'!B:B, B349, 'Placebo Males'!P:P, P349)</f>
        <v>-2.6666666666666572</v>
      </c>
      <c r="AM349">
        <f>W349 - AVERAGEIFS('Placebo Males'!W:W, 'Placebo Males'!B:B, B349, 'Placebo Males'!P:P, P349)</f>
        <v>63</v>
      </c>
      <c r="AN349">
        <f>X349 - AVERAGEIFS('Placebo Males'!X:X, 'Placebo Males'!B:B, B349, 'Placebo Males'!P:P, P349)</f>
        <v>13</v>
      </c>
      <c r="AO349">
        <f>Y349-AVERAGEIFS('Placebo Males'!Y:Y,'Placebo Males'!B:B,B349,'Placebo Males'!P:P,P349)</f>
        <v>28</v>
      </c>
      <c r="AP349">
        <f>Z349 - AVERAGEIFS('Placebo Males'!Z:Z, 'Placebo Males'!B:B, B349, 'Placebo Males'!P:P, P349)</f>
        <v>22</v>
      </c>
      <c r="AQ349">
        <f>AB349 - AVERAGEIFS('Placebo Males'!AB:AB, 'Placebo Males'!B:B, B349, 'Placebo Males'!P:P, P349)</f>
        <v>17.333333333333336</v>
      </c>
      <c r="AR349">
        <f>AC349 - AVERAGEIFS('Placebo Males'!AC:AC, 'Placebo Males'!B:B, B349, 'Placebo Males'!P:P, P349)</f>
        <v>9.3333333333333321</v>
      </c>
      <c r="AS349">
        <f>AD349 - AVERAGEIFS('Placebo Males'!AD:AD, 'Placebo Males'!B:B, B349, 'Placebo Males'!P:P, P349)</f>
        <v>-54.962666666666678</v>
      </c>
      <c r="AT349">
        <f>AE349 - AVERAGEIFS('Placebo Males'!AE:AE, 'Placebo Males'!B:B, B349, 'Placebo Males'!P:P, P349)</f>
        <v>0.21854399999999999</v>
      </c>
      <c r="AU349">
        <f>AF349 - AVERAGEIFS('Placebo Males'!AF:AF, 'Placebo Males'!B:B, B349, 'Placebo Males'!P:P, P349)</f>
        <v>0.13862866666666668</v>
      </c>
    </row>
    <row r="350" spans="1:47" x14ac:dyDescent="0.25">
      <c r="A350" t="s">
        <v>1550</v>
      </c>
      <c r="B350">
        <v>1020</v>
      </c>
      <c r="C350" t="s">
        <v>102</v>
      </c>
      <c r="D350">
        <v>20</v>
      </c>
      <c r="E350">
        <v>185</v>
      </c>
      <c r="F350">
        <v>61.6</v>
      </c>
      <c r="G350">
        <v>105.25</v>
      </c>
      <c r="H350">
        <v>56.75</v>
      </c>
      <c r="I350" t="s">
        <v>103</v>
      </c>
      <c r="J350" t="s">
        <v>104</v>
      </c>
      <c r="K350" t="s">
        <v>509</v>
      </c>
      <c r="L350" t="s">
        <v>460</v>
      </c>
      <c r="M350" t="s">
        <v>1201</v>
      </c>
      <c r="N350">
        <v>500</v>
      </c>
      <c r="O350" t="s">
        <v>1202</v>
      </c>
      <c r="P350">
        <v>8</v>
      </c>
      <c r="Q350" t="s">
        <v>113</v>
      </c>
      <c r="R350" t="s">
        <v>1201</v>
      </c>
      <c r="S350">
        <v>1290</v>
      </c>
      <c r="T350" t="s">
        <v>1236</v>
      </c>
      <c r="U350">
        <v>1001</v>
      </c>
      <c r="V350">
        <v>149</v>
      </c>
      <c r="W350">
        <v>386</v>
      </c>
      <c r="X350">
        <v>107</v>
      </c>
      <c r="Y350">
        <v>191</v>
      </c>
      <c r="Z350">
        <v>88</v>
      </c>
      <c r="AA350" t="s">
        <v>108</v>
      </c>
      <c r="AB350">
        <v>56</v>
      </c>
      <c r="AC350">
        <v>38</v>
      </c>
      <c r="AD350">
        <v>678.024</v>
      </c>
      <c r="AE350">
        <v>0.40425499999999998</v>
      </c>
      <c r="AF350">
        <v>0.45461600000000002</v>
      </c>
      <c r="AH350">
        <v>1100</v>
      </c>
      <c r="AI350">
        <v>2.4911389999999999E-3</v>
      </c>
      <c r="AJ350">
        <f t="shared" si="5"/>
        <v>0.63358881341987872</v>
      </c>
      <c r="AK350">
        <f>U350 - AVERAGEIFS('Placebo Males'!U:U, 'Placebo Males'!B:B, B350, 'Placebo Males'!P:P, P350)</f>
        <v>190.33333333333337</v>
      </c>
      <c r="AL350">
        <f>V350 - AVERAGEIFS('Placebo Males'!V:V, 'Placebo Males'!B:B, B350, 'Placebo Males'!P:P, P350)</f>
        <v>5.3333333333333428</v>
      </c>
      <c r="AM350">
        <f>W350 - AVERAGEIFS('Placebo Males'!W:W, 'Placebo Males'!B:B, B350, 'Placebo Males'!P:P, P350)</f>
        <v>57</v>
      </c>
      <c r="AN350">
        <f>X350 - AVERAGEIFS('Placebo Males'!X:X, 'Placebo Males'!B:B, B350, 'Placebo Males'!P:P, P350)</f>
        <v>10</v>
      </c>
      <c r="AO350">
        <f>Y350-AVERAGEIFS('Placebo Males'!Y:Y,'Placebo Males'!B:B,B350,'Placebo Males'!P:P,P350)</f>
        <v>26</v>
      </c>
      <c r="AP350">
        <f>Z350 - AVERAGEIFS('Placebo Males'!Z:Z, 'Placebo Males'!B:B, B350, 'Placebo Males'!P:P, P350)</f>
        <v>21</v>
      </c>
      <c r="AQ350">
        <f>AB350 - AVERAGEIFS('Placebo Males'!AB:AB, 'Placebo Males'!B:B, B350, 'Placebo Males'!P:P, P350)</f>
        <v>13.333333333333336</v>
      </c>
      <c r="AR350">
        <f>AC350 - AVERAGEIFS('Placebo Males'!AC:AC, 'Placebo Males'!B:B, B350, 'Placebo Males'!P:P, P350)</f>
        <v>11.333333333333332</v>
      </c>
      <c r="AS350">
        <f>AD350 - AVERAGEIFS('Placebo Males'!AD:AD, 'Placebo Males'!B:B, B350, 'Placebo Males'!P:P, P350)</f>
        <v>-23.305666666666639</v>
      </c>
      <c r="AT350">
        <f>AE350 - AVERAGEIFS('Placebo Males'!AE:AE, 'Placebo Males'!B:B, B350, 'Placebo Males'!P:P, P350)</f>
        <v>0.24779899999999996</v>
      </c>
      <c r="AU350">
        <f>AF350 - AVERAGEIFS('Placebo Males'!AF:AF, 'Placebo Males'!B:B, B350, 'Placebo Males'!P:P, P350)</f>
        <v>0.1395986666666667</v>
      </c>
    </row>
    <row r="351" spans="1:47" x14ac:dyDescent="0.25">
      <c r="A351" t="s">
        <v>1551</v>
      </c>
      <c r="B351">
        <v>1013</v>
      </c>
      <c r="C351" t="s">
        <v>102</v>
      </c>
      <c r="D351">
        <v>32</v>
      </c>
      <c r="E351">
        <v>175.5</v>
      </c>
      <c r="F351">
        <v>74.099999999999994</v>
      </c>
      <c r="G351">
        <v>123.25</v>
      </c>
      <c r="H351">
        <v>66.5</v>
      </c>
      <c r="I351" t="s">
        <v>103</v>
      </c>
      <c r="J351" t="s">
        <v>104</v>
      </c>
      <c r="K351" t="s">
        <v>159</v>
      </c>
      <c r="L351" t="s">
        <v>211</v>
      </c>
      <c r="M351" t="s">
        <v>1201</v>
      </c>
      <c r="N351">
        <v>500</v>
      </c>
      <c r="O351" t="s">
        <v>1202</v>
      </c>
      <c r="P351">
        <v>7</v>
      </c>
      <c r="Q351" t="s">
        <v>113</v>
      </c>
      <c r="R351" t="s">
        <v>1201</v>
      </c>
      <c r="S351">
        <v>1270</v>
      </c>
      <c r="T351" t="s">
        <v>1236</v>
      </c>
      <c r="U351">
        <v>769</v>
      </c>
      <c r="V351">
        <v>137</v>
      </c>
      <c r="W351">
        <v>361</v>
      </c>
      <c r="X351">
        <v>104</v>
      </c>
      <c r="Y351">
        <v>165</v>
      </c>
      <c r="Z351">
        <v>92</v>
      </c>
      <c r="AA351" t="s">
        <v>108</v>
      </c>
      <c r="AB351">
        <v>47</v>
      </c>
      <c r="AC351">
        <v>41</v>
      </c>
      <c r="AD351">
        <v>531.81299999999999</v>
      </c>
      <c r="AE351">
        <v>3.77358E-2</v>
      </c>
      <c r="AF351">
        <v>0.38713500000000001</v>
      </c>
      <c r="AH351">
        <v>1100</v>
      </c>
      <c r="AI351">
        <v>2.4911389999999999E-3</v>
      </c>
      <c r="AJ351">
        <f t="shared" si="5"/>
        <v>0.63358881341987872</v>
      </c>
      <c r="AK351">
        <f>U351 - AVERAGEIFS('Placebo Males'!U:U, 'Placebo Males'!B:B, B351, 'Placebo Males'!P:P, P351)</f>
        <v>-41</v>
      </c>
      <c r="AL351">
        <f>V351 - AVERAGEIFS('Placebo Males'!V:V, 'Placebo Males'!B:B, B351, 'Placebo Males'!P:P, P351)</f>
        <v>0</v>
      </c>
      <c r="AM351">
        <f>W351 - AVERAGEIFS('Placebo Males'!W:W, 'Placebo Males'!B:B, B351, 'Placebo Males'!P:P, P351)</f>
        <v>14</v>
      </c>
      <c r="AN351">
        <f>X351 - AVERAGEIFS('Placebo Males'!X:X, 'Placebo Males'!B:B, B351, 'Placebo Males'!P:P, P351)</f>
        <v>-1</v>
      </c>
      <c r="AO351">
        <f>Y351-AVERAGEIFS('Placebo Males'!Y:Y,'Placebo Males'!B:B,B351,'Placebo Males'!P:P,P351)</f>
        <v>-5</v>
      </c>
      <c r="AP351">
        <f>Z351 - AVERAGEIFS('Placebo Males'!Z:Z, 'Placebo Males'!B:B, B351, 'Placebo Males'!P:P, P351)</f>
        <v>20</v>
      </c>
      <c r="AQ351">
        <f>AB351 - AVERAGEIFS('Placebo Males'!AB:AB, 'Placebo Males'!B:B, B351, 'Placebo Males'!P:P, P351)</f>
        <v>4</v>
      </c>
      <c r="AR351">
        <f>AC351 - AVERAGEIFS('Placebo Males'!AC:AC, 'Placebo Males'!B:B, B351, 'Placebo Males'!P:P, P351)</f>
        <v>13</v>
      </c>
      <c r="AS351">
        <f>AD351 - AVERAGEIFS('Placebo Males'!AD:AD, 'Placebo Males'!B:B, B351, 'Placebo Males'!P:P, P351)</f>
        <v>-151.06299999999987</v>
      </c>
      <c r="AT351">
        <f>AE351 - AVERAGEIFS('Placebo Males'!AE:AE, 'Placebo Males'!B:B, B351, 'Placebo Males'!P:P, P351)</f>
        <v>-3.5211066666666666E-2</v>
      </c>
      <c r="AU351">
        <f>AF351 - AVERAGEIFS('Placebo Males'!AF:AF, 'Placebo Males'!B:B, B351, 'Placebo Males'!P:P, P351)</f>
        <v>4.6218333333333306E-2</v>
      </c>
    </row>
    <row r="352" spans="1:47" x14ac:dyDescent="0.25">
      <c r="A352" t="s">
        <v>1552</v>
      </c>
      <c r="B352">
        <v>1013</v>
      </c>
      <c r="C352" t="s">
        <v>102</v>
      </c>
      <c r="D352">
        <v>32</v>
      </c>
      <c r="E352">
        <v>175.5</v>
      </c>
      <c r="F352">
        <v>74.099999999999994</v>
      </c>
      <c r="G352">
        <v>123.25</v>
      </c>
      <c r="H352">
        <v>66.5</v>
      </c>
      <c r="I352" t="s">
        <v>103</v>
      </c>
      <c r="J352" t="s">
        <v>104</v>
      </c>
      <c r="K352" t="s">
        <v>159</v>
      </c>
      <c r="L352" t="s">
        <v>211</v>
      </c>
      <c r="M352" t="s">
        <v>1201</v>
      </c>
      <c r="N352">
        <v>500</v>
      </c>
      <c r="O352" t="s">
        <v>1202</v>
      </c>
      <c r="P352">
        <v>7</v>
      </c>
      <c r="Q352" t="s">
        <v>113</v>
      </c>
      <c r="R352" t="s">
        <v>1201</v>
      </c>
      <c r="S352">
        <v>1270</v>
      </c>
      <c r="T352" t="s">
        <v>1236</v>
      </c>
      <c r="U352">
        <v>741</v>
      </c>
      <c r="V352">
        <v>147</v>
      </c>
      <c r="W352">
        <v>359</v>
      </c>
      <c r="X352">
        <v>105</v>
      </c>
      <c r="Y352">
        <v>163</v>
      </c>
      <c r="Z352">
        <v>91</v>
      </c>
      <c r="AA352" t="s">
        <v>108</v>
      </c>
      <c r="AB352">
        <v>55</v>
      </c>
      <c r="AC352">
        <v>36</v>
      </c>
      <c r="AD352">
        <v>509.73</v>
      </c>
      <c r="AE352">
        <v>5.5555599999999997E-2</v>
      </c>
      <c r="AF352">
        <v>0.39234799999999997</v>
      </c>
      <c r="AH352">
        <v>1070</v>
      </c>
      <c r="AI352">
        <v>2.423199E-3</v>
      </c>
      <c r="AJ352">
        <f t="shared" si="5"/>
        <v>0.62972870683351223</v>
      </c>
      <c r="AK352">
        <f>U352 - AVERAGEIFS('Placebo Males'!U:U, 'Placebo Males'!B:B, B352, 'Placebo Males'!P:P, P352)</f>
        <v>-69</v>
      </c>
      <c r="AL352">
        <f>V352 - AVERAGEIFS('Placebo Males'!V:V, 'Placebo Males'!B:B, B352, 'Placebo Males'!P:P, P352)</f>
        <v>10</v>
      </c>
      <c r="AM352">
        <f>W352 - AVERAGEIFS('Placebo Males'!W:W, 'Placebo Males'!B:B, B352, 'Placebo Males'!P:P, P352)</f>
        <v>12</v>
      </c>
      <c r="AN352">
        <f>X352 - AVERAGEIFS('Placebo Males'!X:X, 'Placebo Males'!B:B, B352, 'Placebo Males'!P:P, P352)</f>
        <v>0</v>
      </c>
      <c r="AO352">
        <f>Y352-AVERAGEIFS('Placebo Males'!Y:Y,'Placebo Males'!B:B,B352,'Placebo Males'!P:P,P352)</f>
        <v>-7</v>
      </c>
      <c r="AP352">
        <f>Z352 - AVERAGEIFS('Placebo Males'!Z:Z, 'Placebo Males'!B:B, B352, 'Placebo Males'!P:P, P352)</f>
        <v>19</v>
      </c>
      <c r="AQ352">
        <f>AB352 - AVERAGEIFS('Placebo Males'!AB:AB, 'Placebo Males'!B:B, B352, 'Placebo Males'!P:P, P352)</f>
        <v>12</v>
      </c>
      <c r="AR352">
        <f>AC352 - AVERAGEIFS('Placebo Males'!AC:AC, 'Placebo Males'!B:B, B352, 'Placebo Males'!P:P, P352)</f>
        <v>8</v>
      </c>
      <c r="AS352">
        <f>AD352 - AVERAGEIFS('Placebo Males'!AD:AD, 'Placebo Males'!B:B, B352, 'Placebo Males'!P:P, P352)</f>
        <v>-173.14599999999984</v>
      </c>
      <c r="AT352">
        <f>AE352 - AVERAGEIFS('Placebo Males'!AE:AE, 'Placebo Males'!B:B, B352, 'Placebo Males'!P:P, P352)</f>
        <v>-1.7391266666666669E-2</v>
      </c>
      <c r="AU352">
        <f>AF352 - AVERAGEIFS('Placebo Males'!AF:AF, 'Placebo Males'!B:B, B352, 'Placebo Males'!P:P, P352)</f>
        <v>5.1431333333333273E-2</v>
      </c>
    </row>
    <row r="353" spans="1:47" x14ac:dyDescent="0.25">
      <c r="A353" t="s">
        <v>1553</v>
      </c>
      <c r="B353">
        <v>1013</v>
      </c>
      <c r="C353" t="s">
        <v>102</v>
      </c>
      <c r="D353">
        <v>32</v>
      </c>
      <c r="E353">
        <v>175.5</v>
      </c>
      <c r="F353">
        <v>74.099999999999994</v>
      </c>
      <c r="G353">
        <v>123.25</v>
      </c>
      <c r="H353">
        <v>66.5</v>
      </c>
      <c r="I353" t="s">
        <v>103</v>
      </c>
      <c r="J353" t="s">
        <v>104</v>
      </c>
      <c r="K353" t="s">
        <v>159</v>
      </c>
      <c r="L353" t="s">
        <v>211</v>
      </c>
      <c r="M353" t="s">
        <v>1201</v>
      </c>
      <c r="N353">
        <v>500</v>
      </c>
      <c r="O353" t="s">
        <v>1202</v>
      </c>
      <c r="P353">
        <v>7</v>
      </c>
      <c r="Q353" t="s">
        <v>113</v>
      </c>
      <c r="R353" t="s">
        <v>1201</v>
      </c>
      <c r="S353">
        <v>1270</v>
      </c>
      <c r="T353" t="s">
        <v>1236</v>
      </c>
      <c r="U353">
        <v>768</v>
      </c>
      <c r="V353">
        <v>136</v>
      </c>
      <c r="W353">
        <v>360</v>
      </c>
      <c r="X353">
        <v>101</v>
      </c>
      <c r="Y353">
        <v>170</v>
      </c>
      <c r="Z353">
        <v>89</v>
      </c>
      <c r="AA353" t="s">
        <v>108</v>
      </c>
      <c r="AB353">
        <v>52</v>
      </c>
      <c r="AC353">
        <v>37</v>
      </c>
      <c r="AD353">
        <v>528.81399999999996</v>
      </c>
      <c r="AE353">
        <v>0.06</v>
      </c>
      <c r="AF353">
        <v>0.384743</v>
      </c>
      <c r="AH353">
        <v>1070</v>
      </c>
      <c r="AI353">
        <v>2.423199E-3</v>
      </c>
      <c r="AJ353">
        <f t="shared" si="5"/>
        <v>0.62972870683351223</v>
      </c>
      <c r="AK353">
        <f>U353 - AVERAGEIFS('Placebo Males'!U:U, 'Placebo Males'!B:B, B353, 'Placebo Males'!P:P, P353)</f>
        <v>-42</v>
      </c>
      <c r="AL353">
        <f>V353 - AVERAGEIFS('Placebo Males'!V:V, 'Placebo Males'!B:B, B353, 'Placebo Males'!P:P, P353)</f>
        <v>-1</v>
      </c>
      <c r="AM353">
        <f>W353 - AVERAGEIFS('Placebo Males'!W:W, 'Placebo Males'!B:B, B353, 'Placebo Males'!P:P, P353)</f>
        <v>13</v>
      </c>
      <c r="AN353">
        <f>X353 - AVERAGEIFS('Placebo Males'!X:X, 'Placebo Males'!B:B, B353, 'Placebo Males'!P:P, P353)</f>
        <v>-4</v>
      </c>
      <c r="AO353">
        <f>Y353-AVERAGEIFS('Placebo Males'!Y:Y,'Placebo Males'!B:B,B353,'Placebo Males'!P:P,P353)</f>
        <v>0</v>
      </c>
      <c r="AP353">
        <f>Z353 - AVERAGEIFS('Placebo Males'!Z:Z, 'Placebo Males'!B:B, B353, 'Placebo Males'!P:P, P353)</f>
        <v>17</v>
      </c>
      <c r="AQ353">
        <f>AB353 - AVERAGEIFS('Placebo Males'!AB:AB, 'Placebo Males'!B:B, B353, 'Placebo Males'!P:P, P353)</f>
        <v>9</v>
      </c>
      <c r="AR353">
        <f>AC353 - AVERAGEIFS('Placebo Males'!AC:AC, 'Placebo Males'!B:B, B353, 'Placebo Males'!P:P, P353)</f>
        <v>9</v>
      </c>
      <c r="AS353">
        <f>AD353 - AVERAGEIFS('Placebo Males'!AD:AD, 'Placebo Males'!B:B, B353, 'Placebo Males'!P:P, P353)</f>
        <v>-154.0619999999999</v>
      </c>
      <c r="AT353">
        <f>AE353 - AVERAGEIFS('Placebo Males'!AE:AE, 'Placebo Males'!B:B, B353, 'Placebo Males'!P:P, P353)</f>
        <v>-1.2946866666666668E-2</v>
      </c>
      <c r="AU353">
        <f>AF353 - AVERAGEIFS('Placebo Males'!AF:AF, 'Placebo Males'!B:B, B353, 'Placebo Males'!P:P, P353)</f>
        <v>4.3826333333333301E-2</v>
      </c>
    </row>
    <row r="354" spans="1:47" x14ac:dyDescent="0.25">
      <c r="A354" t="s">
        <v>1554</v>
      </c>
      <c r="B354">
        <v>1018</v>
      </c>
      <c r="C354" t="s">
        <v>102</v>
      </c>
      <c r="D354">
        <v>30</v>
      </c>
      <c r="E354">
        <v>182</v>
      </c>
      <c r="F354">
        <v>73.3</v>
      </c>
      <c r="G354">
        <v>105.5</v>
      </c>
      <c r="H354">
        <v>58.5</v>
      </c>
      <c r="I354" t="s">
        <v>103</v>
      </c>
      <c r="J354" t="s">
        <v>104</v>
      </c>
      <c r="K354" t="s">
        <v>409</v>
      </c>
      <c r="L354" t="s">
        <v>106</v>
      </c>
      <c r="M354" t="s">
        <v>1201</v>
      </c>
      <c r="N354">
        <v>500</v>
      </c>
      <c r="O354" t="s">
        <v>1202</v>
      </c>
      <c r="P354">
        <v>8</v>
      </c>
      <c r="Q354" t="s">
        <v>113</v>
      </c>
      <c r="R354" t="s">
        <v>1201</v>
      </c>
      <c r="S354">
        <v>1240</v>
      </c>
      <c r="T354" t="s">
        <v>1236</v>
      </c>
      <c r="U354">
        <v>973</v>
      </c>
      <c r="V354">
        <v>153</v>
      </c>
      <c r="W354">
        <v>433</v>
      </c>
      <c r="X354">
        <v>98</v>
      </c>
      <c r="Y354">
        <v>245</v>
      </c>
      <c r="Z354">
        <v>90</v>
      </c>
      <c r="AA354" t="s">
        <v>108</v>
      </c>
      <c r="AB354">
        <v>91</v>
      </c>
      <c r="AC354">
        <v>37</v>
      </c>
      <c r="AD354">
        <v>274.09899999999999</v>
      </c>
      <c r="AE354">
        <v>0.59090900000000002</v>
      </c>
      <c r="AF354">
        <v>0.54384299999999997</v>
      </c>
      <c r="AH354">
        <v>1070</v>
      </c>
      <c r="AI354">
        <v>2.423199E-3</v>
      </c>
      <c r="AJ354">
        <f t="shared" si="5"/>
        <v>0.62972870683351223</v>
      </c>
      <c r="AK354">
        <f>U354 - AVERAGEIFS('Placebo Males'!U:U, 'Placebo Males'!B:B, B354, 'Placebo Males'!P:P, P354)</f>
        <v>-7.3333333333333712</v>
      </c>
      <c r="AL354">
        <f>V354 - AVERAGEIFS('Placebo Males'!V:V, 'Placebo Males'!B:B, B354, 'Placebo Males'!P:P, P354)</f>
        <v>5.6666666666666572</v>
      </c>
      <c r="AM354">
        <f>W354 - AVERAGEIFS('Placebo Males'!W:W, 'Placebo Males'!B:B, B354, 'Placebo Males'!P:P, P354)</f>
        <v>64.666666666666686</v>
      </c>
      <c r="AN354">
        <f>X354 - AVERAGEIFS('Placebo Males'!X:X, 'Placebo Males'!B:B, B354, 'Placebo Males'!P:P, P354)</f>
        <v>0.6666666666666714</v>
      </c>
      <c r="AO354">
        <f>Y354-AVERAGEIFS('Placebo Males'!Y:Y,'Placebo Males'!B:B,B354,'Placebo Males'!P:P,P354)</f>
        <v>38.666666666666657</v>
      </c>
      <c r="AP354">
        <f>Z354 - AVERAGEIFS('Placebo Males'!Z:Z, 'Placebo Males'!B:B, B354, 'Placebo Males'!P:P, P354)</f>
        <v>25.333333333333329</v>
      </c>
      <c r="AQ354">
        <f>AB354 - AVERAGEIFS('Placebo Males'!AB:AB, 'Placebo Males'!B:B, B354, 'Placebo Males'!P:P, P354)</f>
        <v>41</v>
      </c>
      <c r="AR354">
        <f>AC354 - AVERAGEIFS('Placebo Males'!AC:AC, 'Placebo Males'!B:B, B354, 'Placebo Males'!P:P, P354)</f>
        <v>14</v>
      </c>
      <c r="AS354">
        <f>AD354 - AVERAGEIFS('Placebo Males'!AD:AD, 'Placebo Males'!B:B, B354, 'Placebo Males'!P:P, P354)</f>
        <v>-140.91633333333334</v>
      </c>
      <c r="AT354">
        <f>AE354 - AVERAGEIFS('Placebo Males'!AE:AE, 'Placebo Males'!B:B, B354, 'Placebo Males'!P:P, P354)</f>
        <v>0.35835100000000003</v>
      </c>
      <c r="AU354">
        <f>AF354 - AVERAGEIFS('Placebo Males'!AF:AF, 'Placebo Males'!B:B, B354, 'Placebo Males'!P:P, P354)</f>
        <v>0.12851849999999998</v>
      </c>
    </row>
    <row r="355" spans="1:47" x14ac:dyDescent="0.25">
      <c r="A355" t="s">
        <v>1555</v>
      </c>
      <c r="B355">
        <v>1018</v>
      </c>
      <c r="C355" t="s">
        <v>102</v>
      </c>
      <c r="D355">
        <v>30</v>
      </c>
      <c r="E355">
        <v>182</v>
      </c>
      <c r="F355">
        <v>73.3</v>
      </c>
      <c r="G355">
        <v>105.5</v>
      </c>
      <c r="H355">
        <v>58.5</v>
      </c>
      <c r="I355" t="s">
        <v>103</v>
      </c>
      <c r="J355" t="s">
        <v>104</v>
      </c>
      <c r="K355" t="s">
        <v>409</v>
      </c>
      <c r="L355" t="s">
        <v>106</v>
      </c>
      <c r="M355" t="s">
        <v>1201</v>
      </c>
      <c r="N355">
        <v>500</v>
      </c>
      <c r="O355" t="s">
        <v>1202</v>
      </c>
      <c r="P355">
        <v>8</v>
      </c>
      <c r="Q355" t="s">
        <v>113</v>
      </c>
      <c r="R355" t="s">
        <v>1201</v>
      </c>
      <c r="S355">
        <v>1240</v>
      </c>
      <c r="T355" t="s">
        <v>1236</v>
      </c>
      <c r="U355">
        <v>944</v>
      </c>
      <c r="V355">
        <v>150</v>
      </c>
      <c r="W355">
        <v>417</v>
      </c>
      <c r="X355">
        <v>95</v>
      </c>
      <c r="Y355">
        <v>240</v>
      </c>
      <c r="Z355">
        <v>82</v>
      </c>
      <c r="AA355" t="s">
        <v>108</v>
      </c>
      <c r="AB355">
        <v>109</v>
      </c>
      <c r="AC355">
        <v>24</v>
      </c>
      <c r="AD355">
        <v>273.03899999999999</v>
      </c>
      <c r="AE355">
        <v>0.68181800000000004</v>
      </c>
      <c r="AF355">
        <v>0.53473700000000002</v>
      </c>
      <c r="AH355">
        <v>1070</v>
      </c>
      <c r="AI355">
        <v>2.423199E-3</v>
      </c>
      <c r="AJ355">
        <f t="shared" si="5"/>
        <v>0.62972870683351223</v>
      </c>
      <c r="AK355">
        <f>U355 - AVERAGEIFS('Placebo Males'!U:U, 'Placebo Males'!B:B, B355, 'Placebo Males'!P:P, P355)</f>
        <v>-36.333333333333371</v>
      </c>
      <c r="AL355">
        <f>V355 - AVERAGEIFS('Placebo Males'!V:V, 'Placebo Males'!B:B, B355, 'Placebo Males'!P:P, P355)</f>
        <v>2.6666666666666572</v>
      </c>
      <c r="AM355">
        <f>W355 - AVERAGEIFS('Placebo Males'!W:W, 'Placebo Males'!B:B, B355, 'Placebo Males'!P:P, P355)</f>
        <v>48.666666666666686</v>
      </c>
      <c r="AN355">
        <f>X355 - AVERAGEIFS('Placebo Males'!X:X, 'Placebo Males'!B:B, B355, 'Placebo Males'!P:P, P355)</f>
        <v>-2.3333333333333286</v>
      </c>
      <c r="AO355">
        <f>Y355-AVERAGEIFS('Placebo Males'!Y:Y,'Placebo Males'!B:B,B355,'Placebo Males'!P:P,P355)</f>
        <v>33.666666666666657</v>
      </c>
      <c r="AP355">
        <f>Z355 - AVERAGEIFS('Placebo Males'!Z:Z, 'Placebo Males'!B:B, B355, 'Placebo Males'!P:P, P355)</f>
        <v>17.333333333333329</v>
      </c>
      <c r="AQ355">
        <f>AB355 - AVERAGEIFS('Placebo Males'!AB:AB, 'Placebo Males'!B:B, B355, 'Placebo Males'!P:P, P355)</f>
        <v>59</v>
      </c>
      <c r="AR355">
        <f>AC355 - AVERAGEIFS('Placebo Males'!AC:AC, 'Placebo Males'!B:B, B355, 'Placebo Males'!P:P, P355)</f>
        <v>1</v>
      </c>
      <c r="AS355">
        <f>AD355 - AVERAGEIFS('Placebo Males'!AD:AD, 'Placebo Males'!B:B, B355, 'Placebo Males'!P:P, P355)</f>
        <v>-141.97633333333334</v>
      </c>
      <c r="AT355">
        <f>AE355 - AVERAGEIFS('Placebo Males'!AE:AE, 'Placebo Males'!B:B, B355, 'Placebo Males'!P:P, P355)</f>
        <v>0.44926000000000005</v>
      </c>
      <c r="AU355">
        <f>AF355 - AVERAGEIFS('Placebo Males'!AF:AF, 'Placebo Males'!B:B, B355, 'Placebo Males'!P:P, P355)</f>
        <v>0.11941250000000003</v>
      </c>
    </row>
    <row r="356" spans="1:47" x14ac:dyDescent="0.25">
      <c r="A356" t="s">
        <v>1556</v>
      </c>
      <c r="B356">
        <v>1018</v>
      </c>
      <c r="C356" t="s">
        <v>102</v>
      </c>
      <c r="D356">
        <v>30</v>
      </c>
      <c r="E356">
        <v>182</v>
      </c>
      <c r="F356">
        <v>73.3</v>
      </c>
      <c r="G356">
        <v>105.5</v>
      </c>
      <c r="H356">
        <v>58.5</v>
      </c>
      <c r="I356" t="s">
        <v>103</v>
      </c>
      <c r="J356" t="s">
        <v>104</v>
      </c>
      <c r="K356" t="s">
        <v>409</v>
      </c>
      <c r="L356" t="s">
        <v>106</v>
      </c>
      <c r="M356" t="s">
        <v>1201</v>
      </c>
      <c r="N356">
        <v>500</v>
      </c>
      <c r="O356" t="s">
        <v>1202</v>
      </c>
      <c r="P356">
        <v>8</v>
      </c>
      <c r="Q356" t="s">
        <v>113</v>
      </c>
      <c r="R356" t="s">
        <v>1201</v>
      </c>
      <c r="S356">
        <v>1240</v>
      </c>
      <c r="T356" t="s">
        <v>1236</v>
      </c>
      <c r="U356">
        <v>1134</v>
      </c>
      <c r="V356">
        <v>143</v>
      </c>
      <c r="W356">
        <v>438</v>
      </c>
      <c r="X356">
        <v>101</v>
      </c>
      <c r="Y356">
        <v>248</v>
      </c>
      <c r="Z356">
        <v>89</v>
      </c>
      <c r="AA356" t="s">
        <v>108</v>
      </c>
      <c r="AB356">
        <v>86</v>
      </c>
      <c r="AC356">
        <v>42</v>
      </c>
      <c r="AD356">
        <v>276.363</v>
      </c>
      <c r="AE356">
        <v>0.59574499999999997</v>
      </c>
      <c r="AF356">
        <v>0.55437999999999998</v>
      </c>
      <c r="AH356">
        <v>1070</v>
      </c>
      <c r="AI356">
        <v>2.423199E-3</v>
      </c>
      <c r="AJ356">
        <f t="shared" si="5"/>
        <v>0.62972870683351223</v>
      </c>
      <c r="AK356">
        <f>U356 - AVERAGEIFS('Placebo Males'!U:U, 'Placebo Males'!B:B, B356, 'Placebo Males'!P:P, P356)</f>
        <v>153.66666666666663</v>
      </c>
      <c r="AL356">
        <f>V356 - AVERAGEIFS('Placebo Males'!V:V, 'Placebo Males'!B:B, B356, 'Placebo Males'!P:P, P356)</f>
        <v>-4.3333333333333428</v>
      </c>
      <c r="AM356">
        <f>W356 - AVERAGEIFS('Placebo Males'!W:W, 'Placebo Males'!B:B, B356, 'Placebo Males'!P:P, P356)</f>
        <v>69.666666666666686</v>
      </c>
      <c r="AN356">
        <f>X356 - AVERAGEIFS('Placebo Males'!X:X, 'Placebo Males'!B:B, B356, 'Placebo Males'!P:P, P356)</f>
        <v>3.6666666666666714</v>
      </c>
      <c r="AO356">
        <f>Y356-AVERAGEIFS('Placebo Males'!Y:Y,'Placebo Males'!B:B,B356,'Placebo Males'!P:P,P356)</f>
        <v>41.666666666666657</v>
      </c>
      <c r="AP356">
        <f>Z356 - AVERAGEIFS('Placebo Males'!Z:Z, 'Placebo Males'!B:B, B356, 'Placebo Males'!P:P, P356)</f>
        <v>24.333333333333329</v>
      </c>
      <c r="AQ356">
        <f>AB356 - AVERAGEIFS('Placebo Males'!AB:AB, 'Placebo Males'!B:B, B356, 'Placebo Males'!P:P, P356)</f>
        <v>36</v>
      </c>
      <c r="AR356">
        <f>AC356 - AVERAGEIFS('Placebo Males'!AC:AC, 'Placebo Males'!B:B, B356, 'Placebo Males'!P:P, P356)</f>
        <v>19</v>
      </c>
      <c r="AS356">
        <f>AD356 - AVERAGEIFS('Placebo Males'!AD:AD, 'Placebo Males'!B:B, B356, 'Placebo Males'!P:P, P356)</f>
        <v>-138.65233333333333</v>
      </c>
      <c r="AT356">
        <f>AE356 - AVERAGEIFS('Placebo Males'!AE:AE, 'Placebo Males'!B:B, B356, 'Placebo Males'!P:P, P356)</f>
        <v>0.36318699999999998</v>
      </c>
      <c r="AU356">
        <f>AF356 - AVERAGEIFS('Placebo Males'!AF:AF, 'Placebo Males'!B:B, B356, 'Placebo Males'!P:P, P356)</f>
        <v>0.1390555</v>
      </c>
    </row>
    <row r="357" spans="1:47" x14ac:dyDescent="0.25">
      <c r="A357" t="s">
        <v>1557</v>
      </c>
      <c r="B357">
        <v>1017</v>
      </c>
      <c r="C357" t="s">
        <v>102</v>
      </c>
      <c r="D357">
        <v>21</v>
      </c>
      <c r="E357">
        <v>170.1</v>
      </c>
      <c r="F357">
        <v>74.599999999999994</v>
      </c>
      <c r="G357">
        <v>112.25</v>
      </c>
      <c r="H357">
        <v>57</v>
      </c>
      <c r="I357" t="s">
        <v>103</v>
      </c>
      <c r="J357" t="s">
        <v>104</v>
      </c>
      <c r="K357" t="s">
        <v>360</v>
      </c>
      <c r="L357" t="s">
        <v>106</v>
      </c>
      <c r="M357" t="s">
        <v>1201</v>
      </c>
      <c r="N357">
        <v>500</v>
      </c>
      <c r="O357" t="s">
        <v>1202</v>
      </c>
      <c r="P357">
        <v>7</v>
      </c>
      <c r="Q357" t="s">
        <v>113</v>
      </c>
      <c r="R357" t="s">
        <v>1201</v>
      </c>
      <c r="S357">
        <v>1230</v>
      </c>
      <c r="T357" t="s">
        <v>1236</v>
      </c>
      <c r="U357">
        <v>1045</v>
      </c>
      <c r="V357">
        <v>154</v>
      </c>
      <c r="W357">
        <v>434</v>
      </c>
      <c r="X357">
        <v>100</v>
      </c>
      <c r="Y357">
        <v>244</v>
      </c>
      <c r="Z357">
        <v>90</v>
      </c>
      <c r="AA357" t="s">
        <v>108</v>
      </c>
      <c r="AB357">
        <v>74</v>
      </c>
      <c r="AC357">
        <v>33</v>
      </c>
      <c r="AD357">
        <v>622.94100000000003</v>
      </c>
      <c r="AE357">
        <v>0.37254900000000002</v>
      </c>
      <c r="AF357">
        <v>0.53547500000000003</v>
      </c>
      <c r="AH357">
        <v>1070</v>
      </c>
      <c r="AI357">
        <v>2.423199E-3</v>
      </c>
      <c r="AJ357">
        <f t="shared" si="5"/>
        <v>0.62972870683351223</v>
      </c>
      <c r="AK357">
        <f>U357 - AVERAGEIFS('Placebo Males'!U:U, 'Placebo Males'!B:B, B357, 'Placebo Males'!P:P, P357)</f>
        <v>109.33333333333337</v>
      </c>
      <c r="AL357">
        <f>V357 - AVERAGEIFS('Placebo Males'!V:V, 'Placebo Males'!B:B, B357, 'Placebo Males'!P:P, P357)</f>
        <v>6.3333333333333428</v>
      </c>
      <c r="AM357">
        <f>W357 - AVERAGEIFS('Placebo Males'!W:W, 'Placebo Males'!B:B, B357, 'Placebo Males'!P:P, P357)</f>
        <v>43.333333333333314</v>
      </c>
      <c r="AN357">
        <f>X357 - AVERAGEIFS('Placebo Males'!X:X, 'Placebo Males'!B:B, B357, 'Placebo Males'!P:P, P357)</f>
        <v>-1</v>
      </c>
      <c r="AO357">
        <f>Y357-AVERAGEIFS('Placebo Males'!Y:Y,'Placebo Males'!B:B,B357,'Placebo Males'!P:P,P357)</f>
        <v>33.333333333333343</v>
      </c>
      <c r="AP357">
        <f>Z357 - AVERAGEIFS('Placebo Males'!Z:Z, 'Placebo Males'!B:B, B357, 'Placebo Males'!P:P, P357)</f>
        <v>11</v>
      </c>
      <c r="AQ357">
        <f>AB357 - AVERAGEIFS('Placebo Males'!AB:AB, 'Placebo Males'!B:B, B357, 'Placebo Males'!P:P, P357)</f>
        <v>24.666666666666664</v>
      </c>
      <c r="AR357">
        <f>AC357 - AVERAGEIFS('Placebo Males'!AC:AC, 'Placebo Males'!B:B, B357, 'Placebo Males'!P:P, P357)</f>
        <v>-2.3333333333333357</v>
      </c>
      <c r="AS357">
        <f>AD357 - AVERAGEIFS('Placebo Males'!AD:AD, 'Placebo Males'!B:B, B357, 'Placebo Males'!P:P, P357)</f>
        <v>-28.223999999999933</v>
      </c>
      <c r="AT357">
        <f>AE357 - AVERAGEIFS('Placebo Males'!AE:AE, 'Placebo Males'!B:B, B357, 'Placebo Males'!P:P, P357)</f>
        <v>0.16931733333333335</v>
      </c>
      <c r="AU357">
        <f>AF357 - AVERAGEIFS('Placebo Males'!AF:AF, 'Placebo Males'!B:B, B357, 'Placebo Males'!P:P, P357)</f>
        <v>9.7470333333333381E-2</v>
      </c>
    </row>
    <row r="358" spans="1:47" x14ac:dyDescent="0.25">
      <c r="A358" t="s">
        <v>1558</v>
      </c>
      <c r="B358">
        <v>1017</v>
      </c>
      <c r="C358" t="s">
        <v>102</v>
      </c>
      <c r="D358">
        <v>21</v>
      </c>
      <c r="E358">
        <v>170.1</v>
      </c>
      <c r="F358">
        <v>74.599999999999994</v>
      </c>
      <c r="G358">
        <v>112.25</v>
      </c>
      <c r="H358">
        <v>57</v>
      </c>
      <c r="I358" t="s">
        <v>103</v>
      </c>
      <c r="J358" t="s">
        <v>104</v>
      </c>
      <c r="K358" t="s">
        <v>360</v>
      </c>
      <c r="L358" t="s">
        <v>106</v>
      </c>
      <c r="M358" t="s">
        <v>1201</v>
      </c>
      <c r="N358">
        <v>500</v>
      </c>
      <c r="O358" t="s">
        <v>1202</v>
      </c>
      <c r="P358">
        <v>7</v>
      </c>
      <c r="Q358" t="s">
        <v>113</v>
      </c>
      <c r="R358" t="s">
        <v>1201</v>
      </c>
      <c r="S358">
        <v>1230</v>
      </c>
      <c r="T358" t="s">
        <v>1236</v>
      </c>
      <c r="U358">
        <v>1070</v>
      </c>
      <c r="V358">
        <v>151</v>
      </c>
      <c r="W358">
        <v>433</v>
      </c>
      <c r="X358">
        <v>103</v>
      </c>
      <c r="Y358">
        <v>240</v>
      </c>
      <c r="Z358">
        <v>90</v>
      </c>
      <c r="AA358" t="s">
        <v>108</v>
      </c>
      <c r="AB358">
        <v>58</v>
      </c>
      <c r="AC358">
        <v>48</v>
      </c>
      <c r="AD358">
        <v>606.92899999999997</v>
      </c>
      <c r="AE358">
        <v>0.37254900000000002</v>
      </c>
      <c r="AF358">
        <v>0.53487200000000001</v>
      </c>
      <c r="AH358">
        <v>1060</v>
      </c>
      <c r="AI358">
        <v>2.4005530000000001E-3</v>
      </c>
      <c r="AJ358">
        <f t="shared" si="5"/>
        <v>0.62841414544423957</v>
      </c>
      <c r="AK358">
        <f>U358 - AVERAGEIFS('Placebo Males'!U:U, 'Placebo Males'!B:B, B358, 'Placebo Males'!P:P, P358)</f>
        <v>134.33333333333337</v>
      </c>
      <c r="AL358">
        <f>V358 - AVERAGEIFS('Placebo Males'!V:V, 'Placebo Males'!B:B, B358, 'Placebo Males'!P:P, P358)</f>
        <v>3.3333333333333428</v>
      </c>
      <c r="AM358">
        <f>W358 - AVERAGEIFS('Placebo Males'!W:W, 'Placebo Males'!B:B, B358, 'Placebo Males'!P:P, P358)</f>
        <v>42.333333333333314</v>
      </c>
      <c r="AN358">
        <f>X358 - AVERAGEIFS('Placebo Males'!X:X, 'Placebo Males'!B:B, B358, 'Placebo Males'!P:P, P358)</f>
        <v>2</v>
      </c>
      <c r="AO358">
        <f>Y358-AVERAGEIFS('Placebo Males'!Y:Y,'Placebo Males'!B:B,B358,'Placebo Males'!P:P,P358)</f>
        <v>29.333333333333343</v>
      </c>
      <c r="AP358">
        <f>Z358 - AVERAGEIFS('Placebo Males'!Z:Z, 'Placebo Males'!B:B, B358, 'Placebo Males'!P:P, P358)</f>
        <v>11</v>
      </c>
      <c r="AQ358">
        <f>AB358 - AVERAGEIFS('Placebo Males'!AB:AB, 'Placebo Males'!B:B, B358, 'Placebo Males'!P:P, P358)</f>
        <v>8.6666666666666643</v>
      </c>
      <c r="AR358">
        <f>AC358 - AVERAGEIFS('Placebo Males'!AC:AC, 'Placebo Males'!B:B, B358, 'Placebo Males'!P:P, P358)</f>
        <v>12.666666666666664</v>
      </c>
      <c r="AS358">
        <f>AD358 - AVERAGEIFS('Placebo Males'!AD:AD, 'Placebo Males'!B:B, B358, 'Placebo Males'!P:P, P358)</f>
        <v>-44.23599999999999</v>
      </c>
      <c r="AT358">
        <f>AE358 - AVERAGEIFS('Placebo Males'!AE:AE, 'Placebo Males'!B:B, B358, 'Placebo Males'!P:P, P358)</f>
        <v>0.16931733333333335</v>
      </c>
      <c r="AU358">
        <f>AF358 - AVERAGEIFS('Placebo Males'!AF:AF, 'Placebo Males'!B:B, B358, 'Placebo Males'!P:P, P358)</f>
        <v>9.6867333333333361E-2</v>
      </c>
    </row>
    <row r="359" spans="1:47" x14ac:dyDescent="0.25">
      <c r="A359" t="s">
        <v>1559</v>
      </c>
      <c r="B359">
        <v>1017</v>
      </c>
      <c r="C359" t="s">
        <v>102</v>
      </c>
      <c r="D359">
        <v>21</v>
      </c>
      <c r="E359">
        <v>170.1</v>
      </c>
      <c r="F359">
        <v>74.599999999999994</v>
      </c>
      <c r="G359">
        <v>112.25</v>
      </c>
      <c r="H359">
        <v>57</v>
      </c>
      <c r="I359" t="s">
        <v>103</v>
      </c>
      <c r="J359" t="s">
        <v>104</v>
      </c>
      <c r="K359" t="s">
        <v>360</v>
      </c>
      <c r="L359" t="s">
        <v>106</v>
      </c>
      <c r="M359" t="s">
        <v>1201</v>
      </c>
      <c r="N359">
        <v>500</v>
      </c>
      <c r="O359" t="s">
        <v>1202</v>
      </c>
      <c r="P359">
        <v>7</v>
      </c>
      <c r="Q359" t="s">
        <v>113</v>
      </c>
      <c r="R359" t="s">
        <v>1201</v>
      </c>
      <c r="S359">
        <v>1230</v>
      </c>
      <c r="T359" t="s">
        <v>1236</v>
      </c>
      <c r="U359">
        <v>998</v>
      </c>
      <c r="V359">
        <v>146</v>
      </c>
      <c r="W359">
        <v>431</v>
      </c>
      <c r="X359">
        <v>101</v>
      </c>
      <c r="Y359">
        <v>240</v>
      </c>
      <c r="Z359">
        <v>90</v>
      </c>
      <c r="AA359" t="s">
        <v>108</v>
      </c>
      <c r="AB359">
        <v>59</v>
      </c>
      <c r="AC359">
        <v>44</v>
      </c>
      <c r="AD359">
        <v>610.77099999999996</v>
      </c>
      <c r="AE359">
        <v>0.41176499999999999</v>
      </c>
      <c r="AF359">
        <v>0.52927299999999999</v>
      </c>
      <c r="AH359">
        <v>1060</v>
      </c>
      <c r="AI359">
        <v>2.4005530000000001E-3</v>
      </c>
      <c r="AJ359">
        <f t="shared" si="5"/>
        <v>0.62841414544423957</v>
      </c>
      <c r="AK359">
        <f>U359 - AVERAGEIFS('Placebo Males'!U:U, 'Placebo Males'!B:B, B359, 'Placebo Males'!P:P, P359)</f>
        <v>62.333333333333371</v>
      </c>
      <c r="AL359">
        <f>V359 - AVERAGEIFS('Placebo Males'!V:V, 'Placebo Males'!B:B, B359, 'Placebo Males'!P:P, P359)</f>
        <v>-1.6666666666666572</v>
      </c>
      <c r="AM359">
        <f>W359 - AVERAGEIFS('Placebo Males'!W:W, 'Placebo Males'!B:B, B359, 'Placebo Males'!P:P, P359)</f>
        <v>40.333333333333314</v>
      </c>
      <c r="AN359">
        <f>X359 - AVERAGEIFS('Placebo Males'!X:X, 'Placebo Males'!B:B, B359, 'Placebo Males'!P:P, P359)</f>
        <v>0</v>
      </c>
      <c r="AO359">
        <f>Y359-AVERAGEIFS('Placebo Males'!Y:Y,'Placebo Males'!B:B,B359,'Placebo Males'!P:P,P359)</f>
        <v>29.333333333333343</v>
      </c>
      <c r="AP359">
        <f>Z359 - AVERAGEIFS('Placebo Males'!Z:Z, 'Placebo Males'!B:B, B359, 'Placebo Males'!P:P, P359)</f>
        <v>11</v>
      </c>
      <c r="AQ359">
        <f>AB359 - AVERAGEIFS('Placebo Males'!AB:AB, 'Placebo Males'!B:B, B359, 'Placebo Males'!P:P, P359)</f>
        <v>9.6666666666666643</v>
      </c>
      <c r="AR359">
        <f>AC359 - AVERAGEIFS('Placebo Males'!AC:AC, 'Placebo Males'!B:B, B359, 'Placebo Males'!P:P, P359)</f>
        <v>8.6666666666666643</v>
      </c>
      <c r="AS359">
        <f>AD359 - AVERAGEIFS('Placebo Males'!AD:AD, 'Placebo Males'!B:B, B359, 'Placebo Males'!P:P, P359)</f>
        <v>-40.394000000000005</v>
      </c>
      <c r="AT359">
        <f>AE359 - AVERAGEIFS('Placebo Males'!AE:AE, 'Placebo Males'!B:B, B359, 'Placebo Males'!P:P, P359)</f>
        <v>0.20853333333333332</v>
      </c>
      <c r="AU359">
        <f>AF359 - AVERAGEIFS('Placebo Males'!AF:AF, 'Placebo Males'!B:B, B359, 'Placebo Males'!P:P, P359)</f>
        <v>9.126833333333334E-2</v>
      </c>
    </row>
    <row r="360" spans="1:47" x14ac:dyDescent="0.25">
      <c r="A360" t="s">
        <v>1560</v>
      </c>
      <c r="B360">
        <v>1019</v>
      </c>
      <c r="C360" t="s">
        <v>102</v>
      </c>
      <c r="D360">
        <v>26</v>
      </c>
      <c r="E360">
        <v>176</v>
      </c>
      <c r="F360">
        <v>81.3</v>
      </c>
      <c r="G360">
        <v>109</v>
      </c>
      <c r="H360">
        <v>54.75</v>
      </c>
      <c r="I360" t="s">
        <v>458</v>
      </c>
      <c r="J360" t="s">
        <v>104</v>
      </c>
      <c r="K360" t="s">
        <v>459</v>
      </c>
      <c r="L360" t="s">
        <v>311</v>
      </c>
      <c r="M360" t="s">
        <v>1201</v>
      </c>
      <c r="N360">
        <v>500</v>
      </c>
      <c r="O360" t="s">
        <v>1202</v>
      </c>
      <c r="P360">
        <v>6</v>
      </c>
      <c r="Q360" t="s">
        <v>113</v>
      </c>
      <c r="R360" t="s">
        <v>1201</v>
      </c>
      <c r="S360">
        <v>1230</v>
      </c>
      <c r="T360" t="s">
        <v>1236</v>
      </c>
      <c r="U360">
        <v>1114</v>
      </c>
      <c r="V360">
        <v>164</v>
      </c>
      <c r="W360">
        <v>430</v>
      </c>
      <c r="X360">
        <v>82</v>
      </c>
      <c r="Y360">
        <v>265</v>
      </c>
      <c r="Z360">
        <v>83</v>
      </c>
      <c r="AA360" t="s">
        <v>108</v>
      </c>
      <c r="AB360">
        <v>57</v>
      </c>
      <c r="AC360">
        <v>32</v>
      </c>
      <c r="AD360">
        <v>693.80399999999997</v>
      </c>
      <c r="AE360">
        <v>0.152174</v>
      </c>
      <c r="AF360">
        <v>0.49105399999999999</v>
      </c>
      <c r="AH360">
        <v>1060</v>
      </c>
      <c r="AI360">
        <v>2.4005530000000001E-3</v>
      </c>
      <c r="AJ360">
        <f t="shared" si="5"/>
        <v>0.62841414544423957</v>
      </c>
      <c r="AK360">
        <f>U360 - AVERAGEIFS('Placebo Males'!U:U, 'Placebo Males'!B:B, B360, 'Placebo Males'!P:P, P360)</f>
        <v>66.333333333333258</v>
      </c>
      <c r="AL360">
        <f>V360 - AVERAGEIFS('Placebo Males'!V:V, 'Placebo Males'!B:B, B360, 'Placebo Males'!P:P, P360)</f>
        <v>14.333333333333343</v>
      </c>
      <c r="AM360">
        <f>W360 - AVERAGEIFS('Placebo Males'!W:W, 'Placebo Males'!B:B, B360, 'Placebo Males'!P:P, P360)</f>
        <v>55.333333333333314</v>
      </c>
      <c r="AN360">
        <f>X360 - AVERAGEIFS('Placebo Males'!X:X, 'Placebo Males'!B:B, B360, 'Placebo Males'!P:P, P360)</f>
        <v>-14</v>
      </c>
      <c r="AO360">
        <f>Y360-AVERAGEIFS('Placebo Males'!Y:Y,'Placebo Males'!B:B,B360,'Placebo Males'!P:P,P360)</f>
        <v>57.333333333333343</v>
      </c>
      <c r="AP360">
        <f>Z360 - AVERAGEIFS('Placebo Males'!Z:Z, 'Placebo Males'!B:B, B360, 'Placebo Males'!P:P, P360)</f>
        <v>12</v>
      </c>
      <c r="AQ360">
        <f>AB360 - AVERAGEIFS('Placebo Males'!AB:AB, 'Placebo Males'!B:B, B360, 'Placebo Males'!P:P, P360)</f>
        <v>11.333333333333336</v>
      </c>
      <c r="AR360">
        <f>AC360 - AVERAGEIFS('Placebo Males'!AC:AC, 'Placebo Males'!B:B, B360, 'Placebo Males'!P:P, P360)</f>
        <v>2</v>
      </c>
      <c r="AS360">
        <f>AD360 - AVERAGEIFS('Placebo Males'!AD:AD, 'Placebo Males'!B:B, B360, 'Placebo Males'!P:P, P360)</f>
        <v>45.776000000000067</v>
      </c>
      <c r="AT360">
        <f>AE360 - AVERAGEIFS('Placebo Males'!AE:AE, 'Placebo Males'!B:B, B360, 'Placebo Males'!P:P, P360)</f>
        <v>1.4361666666666689E-2</v>
      </c>
      <c r="AU360">
        <f>AF360 - AVERAGEIFS('Placebo Males'!AF:AF, 'Placebo Males'!B:B, B360, 'Placebo Males'!P:P, P360)</f>
        <v>0.10018066666666664</v>
      </c>
    </row>
    <row r="361" spans="1:47" x14ac:dyDescent="0.25">
      <c r="A361" t="s">
        <v>1561</v>
      </c>
      <c r="B361">
        <v>1019</v>
      </c>
      <c r="C361" t="s">
        <v>102</v>
      </c>
      <c r="D361">
        <v>26</v>
      </c>
      <c r="E361">
        <v>176</v>
      </c>
      <c r="F361">
        <v>81.3</v>
      </c>
      <c r="G361">
        <v>109</v>
      </c>
      <c r="H361">
        <v>54.75</v>
      </c>
      <c r="I361" t="s">
        <v>458</v>
      </c>
      <c r="J361" t="s">
        <v>104</v>
      </c>
      <c r="K361" t="s">
        <v>459</v>
      </c>
      <c r="L361" t="s">
        <v>311</v>
      </c>
      <c r="M361" t="s">
        <v>1201</v>
      </c>
      <c r="N361">
        <v>500</v>
      </c>
      <c r="O361" t="s">
        <v>1202</v>
      </c>
      <c r="P361">
        <v>6</v>
      </c>
      <c r="Q361" t="s">
        <v>113</v>
      </c>
      <c r="R361" t="s">
        <v>1201</v>
      </c>
      <c r="S361">
        <v>1230</v>
      </c>
      <c r="T361" t="s">
        <v>1236</v>
      </c>
      <c r="U361">
        <v>1057</v>
      </c>
      <c r="V361">
        <v>160</v>
      </c>
      <c r="W361">
        <v>427</v>
      </c>
      <c r="X361">
        <v>91</v>
      </c>
      <c r="Y361">
        <v>252</v>
      </c>
      <c r="Z361">
        <v>84</v>
      </c>
      <c r="AA361" t="s">
        <v>108</v>
      </c>
      <c r="AB361">
        <v>56</v>
      </c>
      <c r="AC361">
        <v>30</v>
      </c>
      <c r="AD361">
        <v>694.96100000000001</v>
      </c>
      <c r="AE361">
        <v>0.14893600000000001</v>
      </c>
      <c r="AF361">
        <v>0.50238799999999995</v>
      </c>
      <c r="AH361">
        <v>1040</v>
      </c>
      <c r="AI361">
        <v>2.3552590000000002E-3</v>
      </c>
      <c r="AJ361">
        <f t="shared" si="5"/>
        <v>0.62574145520582292</v>
      </c>
      <c r="AK361">
        <f>U361 - AVERAGEIFS('Placebo Males'!U:U, 'Placebo Males'!B:B, B361, 'Placebo Males'!P:P, P361)</f>
        <v>9.3333333333332575</v>
      </c>
      <c r="AL361">
        <f>V361 - AVERAGEIFS('Placebo Males'!V:V, 'Placebo Males'!B:B, B361, 'Placebo Males'!P:P, P361)</f>
        <v>10.333333333333343</v>
      </c>
      <c r="AM361">
        <f>W361 - AVERAGEIFS('Placebo Males'!W:W, 'Placebo Males'!B:B, B361, 'Placebo Males'!P:P, P361)</f>
        <v>52.333333333333314</v>
      </c>
      <c r="AN361">
        <f>X361 - AVERAGEIFS('Placebo Males'!X:X, 'Placebo Males'!B:B, B361, 'Placebo Males'!P:P, P361)</f>
        <v>-5</v>
      </c>
      <c r="AO361">
        <f>Y361-AVERAGEIFS('Placebo Males'!Y:Y,'Placebo Males'!B:B,B361,'Placebo Males'!P:P,P361)</f>
        <v>44.333333333333343</v>
      </c>
      <c r="AP361">
        <f>Z361 - AVERAGEIFS('Placebo Males'!Z:Z, 'Placebo Males'!B:B, B361, 'Placebo Males'!P:P, P361)</f>
        <v>13</v>
      </c>
      <c r="AQ361">
        <f>AB361 - AVERAGEIFS('Placebo Males'!AB:AB, 'Placebo Males'!B:B, B361, 'Placebo Males'!P:P, P361)</f>
        <v>10.333333333333336</v>
      </c>
      <c r="AR361">
        <f>AC361 - AVERAGEIFS('Placebo Males'!AC:AC, 'Placebo Males'!B:B, B361, 'Placebo Males'!P:P, P361)</f>
        <v>0</v>
      </c>
      <c r="AS361">
        <f>AD361 - AVERAGEIFS('Placebo Males'!AD:AD, 'Placebo Males'!B:B, B361, 'Placebo Males'!P:P, P361)</f>
        <v>46.933000000000106</v>
      </c>
      <c r="AT361">
        <f>AE361 - AVERAGEIFS('Placebo Males'!AE:AE, 'Placebo Males'!B:B, B361, 'Placebo Males'!P:P, P361)</f>
        <v>1.1123666666666698E-2</v>
      </c>
      <c r="AU361">
        <f>AF361 - AVERAGEIFS('Placebo Males'!AF:AF, 'Placebo Males'!B:B, B361, 'Placebo Males'!P:P, P361)</f>
        <v>0.1115146666666666</v>
      </c>
    </row>
    <row r="362" spans="1:47" x14ac:dyDescent="0.25">
      <c r="A362" t="s">
        <v>1562</v>
      </c>
      <c r="B362">
        <v>1019</v>
      </c>
      <c r="C362" t="s">
        <v>102</v>
      </c>
      <c r="D362">
        <v>26</v>
      </c>
      <c r="E362">
        <v>176</v>
      </c>
      <c r="F362">
        <v>81.3</v>
      </c>
      <c r="G362">
        <v>109</v>
      </c>
      <c r="H362">
        <v>54.75</v>
      </c>
      <c r="I362" t="s">
        <v>458</v>
      </c>
      <c r="J362" t="s">
        <v>104</v>
      </c>
      <c r="K362" t="s">
        <v>459</v>
      </c>
      <c r="L362" t="s">
        <v>311</v>
      </c>
      <c r="M362" t="s">
        <v>1201</v>
      </c>
      <c r="N362">
        <v>500</v>
      </c>
      <c r="O362" t="s">
        <v>1202</v>
      </c>
      <c r="P362">
        <v>6</v>
      </c>
      <c r="Q362" t="s">
        <v>113</v>
      </c>
      <c r="R362" t="s">
        <v>1201</v>
      </c>
      <c r="S362">
        <v>1230</v>
      </c>
      <c r="T362" t="s">
        <v>1236</v>
      </c>
      <c r="U362">
        <v>1092</v>
      </c>
      <c r="V362">
        <v>166</v>
      </c>
      <c r="W362">
        <v>428</v>
      </c>
      <c r="X362">
        <v>100</v>
      </c>
      <c r="Y362">
        <v>244</v>
      </c>
      <c r="Z362">
        <v>84</v>
      </c>
      <c r="AA362" t="s">
        <v>108</v>
      </c>
      <c r="AB362">
        <v>54</v>
      </c>
      <c r="AC362">
        <v>34</v>
      </c>
      <c r="AD362">
        <v>693.81399999999996</v>
      </c>
      <c r="AE362">
        <v>0.14583299999999999</v>
      </c>
      <c r="AF362">
        <v>0.50296700000000005</v>
      </c>
      <c r="AH362">
        <v>1040</v>
      </c>
      <c r="AI362">
        <v>2.3552590000000002E-3</v>
      </c>
      <c r="AJ362">
        <f t="shared" si="5"/>
        <v>0.62574145520582292</v>
      </c>
      <c r="AK362">
        <f>U362 - AVERAGEIFS('Placebo Males'!U:U, 'Placebo Males'!B:B, B362, 'Placebo Males'!P:P, P362)</f>
        <v>44.333333333333258</v>
      </c>
      <c r="AL362">
        <f>V362 - AVERAGEIFS('Placebo Males'!V:V, 'Placebo Males'!B:B, B362, 'Placebo Males'!P:P, P362)</f>
        <v>16.333333333333343</v>
      </c>
      <c r="AM362">
        <f>W362 - AVERAGEIFS('Placebo Males'!W:W, 'Placebo Males'!B:B, B362, 'Placebo Males'!P:P, P362)</f>
        <v>53.333333333333314</v>
      </c>
      <c r="AN362">
        <f>X362 - AVERAGEIFS('Placebo Males'!X:X, 'Placebo Males'!B:B, B362, 'Placebo Males'!P:P, P362)</f>
        <v>4</v>
      </c>
      <c r="AO362">
        <f>Y362-AVERAGEIFS('Placebo Males'!Y:Y,'Placebo Males'!B:B,B362,'Placebo Males'!P:P,P362)</f>
        <v>36.333333333333343</v>
      </c>
      <c r="AP362">
        <f>Z362 - AVERAGEIFS('Placebo Males'!Z:Z, 'Placebo Males'!B:B, B362, 'Placebo Males'!P:P, P362)</f>
        <v>13</v>
      </c>
      <c r="AQ362">
        <f>AB362 - AVERAGEIFS('Placebo Males'!AB:AB, 'Placebo Males'!B:B, B362, 'Placebo Males'!P:P, P362)</f>
        <v>8.3333333333333357</v>
      </c>
      <c r="AR362">
        <f>AC362 - AVERAGEIFS('Placebo Males'!AC:AC, 'Placebo Males'!B:B, B362, 'Placebo Males'!P:P, P362)</f>
        <v>4</v>
      </c>
      <c r="AS362">
        <f>AD362 - AVERAGEIFS('Placebo Males'!AD:AD, 'Placebo Males'!B:B, B362, 'Placebo Males'!P:P, P362)</f>
        <v>45.786000000000058</v>
      </c>
      <c r="AT362">
        <f>AE362 - AVERAGEIFS('Placebo Males'!AE:AE, 'Placebo Males'!B:B, B362, 'Placebo Males'!P:P, P362)</f>
        <v>8.0206666666666759E-3</v>
      </c>
      <c r="AU362">
        <f>AF362 - AVERAGEIFS('Placebo Males'!AF:AF, 'Placebo Males'!B:B, B362, 'Placebo Males'!P:P, P362)</f>
        <v>0.1120936666666667</v>
      </c>
    </row>
    <row r="363" spans="1:47" x14ac:dyDescent="0.25">
      <c r="A363" t="s">
        <v>1563</v>
      </c>
      <c r="B363">
        <v>1021</v>
      </c>
      <c r="C363" t="s">
        <v>102</v>
      </c>
      <c r="D363">
        <v>35</v>
      </c>
      <c r="E363">
        <v>171.5</v>
      </c>
      <c r="F363">
        <v>70.900000000000006</v>
      </c>
      <c r="G363">
        <v>97.25</v>
      </c>
      <c r="H363">
        <v>55.75</v>
      </c>
      <c r="I363" t="s">
        <v>458</v>
      </c>
      <c r="J363" t="s">
        <v>104</v>
      </c>
      <c r="K363" t="s">
        <v>459</v>
      </c>
      <c r="L363" t="s">
        <v>311</v>
      </c>
      <c r="M363" t="s">
        <v>1201</v>
      </c>
      <c r="N363">
        <v>500</v>
      </c>
      <c r="O363" t="s">
        <v>1202</v>
      </c>
      <c r="P363">
        <v>7</v>
      </c>
      <c r="Q363" t="s">
        <v>113</v>
      </c>
      <c r="R363" t="s">
        <v>1201</v>
      </c>
      <c r="S363">
        <v>1230</v>
      </c>
      <c r="T363" t="s">
        <v>1236</v>
      </c>
      <c r="U363">
        <v>976</v>
      </c>
      <c r="V363">
        <v>158</v>
      </c>
      <c r="W363">
        <v>459</v>
      </c>
      <c r="X363">
        <v>83</v>
      </c>
      <c r="Y363">
        <v>276</v>
      </c>
      <c r="Z363">
        <v>100</v>
      </c>
      <c r="AA363" t="s">
        <v>108</v>
      </c>
      <c r="AB363">
        <v>103</v>
      </c>
      <c r="AC363">
        <v>25</v>
      </c>
      <c r="AD363">
        <v>275.755</v>
      </c>
      <c r="AE363">
        <v>6.6666699999999995E-2</v>
      </c>
      <c r="AF363">
        <v>0.492537</v>
      </c>
      <c r="AH363">
        <v>1040</v>
      </c>
      <c r="AI363">
        <v>2.3552590000000002E-3</v>
      </c>
      <c r="AJ363">
        <f t="shared" si="5"/>
        <v>0.62574145520582292</v>
      </c>
      <c r="AK363">
        <f>U363 - AVERAGEIFS('Placebo Males'!U:U, 'Placebo Males'!B:B, B363, 'Placebo Males'!P:P, P363)</f>
        <v>-30</v>
      </c>
      <c r="AL363">
        <f>V363 - AVERAGEIFS('Placebo Males'!V:V, 'Placebo Males'!B:B, B363, 'Placebo Males'!P:P, P363)</f>
        <v>5</v>
      </c>
      <c r="AM363">
        <f>W363 - AVERAGEIFS('Placebo Males'!W:W, 'Placebo Males'!B:B, B363, 'Placebo Males'!P:P, P363)</f>
        <v>37.666666666666686</v>
      </c>
      <c r="AN363">
        <f>X363 - AVERAGEIFS('Placebo Males'!X:X, 'Placebo Males'!B:B, B363, 'Placebo Males'!P:P, P363)</f>
        <v>-13</v>
      </c>
      <c r="AO363">
        <f>Y363-AVERAGEIFS('Placebo Males'!Y:Y,'Placebo Males'!B:B,B363,'Placebo Males'!P:P,P363)</f>
        <v>30.666666666666657</v>
      </c>
      <c r="AP363">
        <f>Z363 - AVERAGEIFS('Placebo Males'!Z:Z, 'Placebo Males'!B:B, B363, 'Placebo Males'!P:P, P363)</f>
        <v>20</v>
      </c>
      <c r="AQ363">
        <f>AB363 - AVERAGEIFS('Placebo Males'!AB:AB, 'Placebo Males'!B:B, B363, 'Placebo Males'!P:P, P363)</f>
        <v>27.666666666666671</v>
      </c>
      <c r="AR363">
        <f>AC363 - AVERAGEIFS('Placebo Males'!AC:AC, 'Placebo Males'!B:B, B363, 'Placebo Males'!P:P, P363)</f>
        <v>-4</v>
      </c>
      <c r="AS363">
        <f>AD363 - AVERAGEIFS('Placebo Males'!AD:AD, 'Placebo Males'!B:B, B363, 'Placebo Males'!P:P, P363)</f>
        <v>12.492000000000019</v>
      </c>
      <c r="AT363">
        <f>AE363 - AVERAGEIFS('Placebo Males'!AE:AE, 'Placebo Males'!B:B, B363, 'Placebo Males'!P:P, P363)</f>
        <v>2.7677999999999987E-2</v>
      </c>
      <c r="AU363">
        <f>AF363 - AVERAGEIFS('Placebo Males'!AF:AF, 'Placebo Males'!B:B, B363, 'Placebo Males'!P:P, P363)</f>
        <v>6.1397666666666684E-2</v>
      </c>
    </row>
    <row r="364" spans="1:47" x14ac:dyDescent="0.25">
      <c r="A364" t="s">
        <v>1564</v>
      </c>
      <c r="B364">
        <v>1021</v>
      </c>
      <c r="C364" t="s">
        <v>102</v>
      </c>
      <c r="D364">
        <v>35</v>
      </c>
      <c r="E364">
        <v>171.5</v>
      </c>
      <c r="F364">
        <v>70.900000000000006</v>
      </c>
      <c r="G364">
        <v>97.25</v>
      </c>
      <c r="H364">
        <v>55.75</v>
      </c>
      <c r="I364" t="s">
        <v>458</v>
      </c>
      <c r="J364" t="s">
        <v>104</v>
      </c>
      <c r="K364" t="s">
        <v>459</v>
      </c>
      <c r="L364" t="s">
        <v>311</v>
      </c>
      <c r="M364" t="s">
        <v>1201</v>
      </c>
      <c r="N364">
        <v>500</v>
      </c>
      <c r="O364" t="s">
        <v>1202</v>
      </c>
      <c r="P364">
        <v>7</v>
      </c>
      <c r="Q364" t="s">
        <v>113</v>
      </c>
      <c r="R364" t="s">
        <v>1201</v>
      </c>
      <c r="S364">
        <v>1230</v>
      </c>
      <c r="T364" t="s">
        <v>1236</v>
      </c>
      <c r="U364">
        <v>996</v>
      </c>
      <c r="V364">
        <v>159</v>
      </c>
      <c r="W364">
        <v>441</v>
      </c>
      <c r="X364">
        <v>82</v>
      </c>
      <c r="Y364">
        <v>269</v>
      </c>
      <c r="Z364">
        <v>90</v>
      </c>
      <c r="AA364" t="s">
        <v>108</v>
      </c>
      <c r="AB364">
        <v>75</v>
      </c>
      <c r="AC364">
        <v>29</v>
      </c>
      <c r="AD364">
        <v>287.435</v>
      </c>
      <c r="AE364">
        <v>0.1</v>
      </c>
      <c r="AF364">
        <v>0.475269</v>
      </c>
      <c r="AH364">
        <v>1020</v>
      </c>
      <c r="AI364">
        <v>2.3099660000000001E-3</v>
      </c>
      <c r="AJ364">
        <f t="shared" si="5"/>
        <v>0.6230090077646141</v>
      </c>
      <c r="AK364">
        <f>U364 - AVERAGEIFS('Placebo Males'!U:U, 'Placebo Males'!B:B, B364, 'Placebo Males'!P:P, P364)</f>
        <v>-10</v>
      </c>
      <c r="AL364">
        <f>V364 - AVERAGEIFS('Placebo Males'!V:V, 'Placebo Males'!B:B, B364, 'Placebo Males'!P:P, P364)</f>
        <v>6</v>
      </c>
      <c r="AM364">
        <f>W364 - AVERAGEIFS('Placebo Males'!W:W, 'Placebo Males'!B:B, B364, 'Placebo Males'!P:P, P364)</f>
        <v>19.666666666666686</v>
      </c>
      <c r="AN364">
        <f>X364 - AVERAGEIFS('Placebo Males'!X:X, 'Placebo Males'!B:B, B364, 'Placebo Males'!P:P, P364)</f>
        <v>-14</v>
      </c>
      <c r="AO364">
        <f>Y364-AVERAGEIFS('Placebo Males'!Y:Y,'Placebo Males'!B:B,B364,'Placebo Males'!P:P,P364)</f>
        <v>23.666666666666657</v>
      </c>
      <c r="AP364">
        <f>Z364 - AVERAGEIFS('Placebo Males'!Z:Z, 'Placebo Males'!B:B, B364, 'Placebo Males'!P:P, P364)</f>
        <v>10</v>
      </c>
      <c r="AQ364">
        <f>AB364 - AVERAGEIFS('Placebo Males'!AB:AB, 'Placebo Males'!B:B, B364, 'Placebo Males'!P:P, P364)</f>
        <v>-0.3333333333333286</v>
      </c>
      <c r="AR364">
        <f>AC364 - AVERAGEIFS('Placebo Males'!AC:AC, 'Placebo Males'!B:B, B364, 'Placebo Males'!P:P, P364)</f>
        <v>0</v>
      </c>
      <c r="AS364">
        <f>AD364 - AVERAGEIFS('Placebo Males'!AD:AD, 'Placebo Males'!B:B, B364, 'Placebo Males'!P:P, P364)</f>
        <v>24.172000000000025</v>
      </c>
      <c r="AT364">
        <f>AE364 - AVERAGEIFS('Placebo Males'!AE:AE, 'Placebo Males'!B:B, B364, 'Placebo Males'!P:P, P364)</f>
        <v>6.1011299999999997E-2</v>
      </c>
      <c r="AU364">
        <f>AF364 - AVERAGEIFS('Placebo Males'!AF:AF, 'Placebo Males'!B:B, B364, 'Placebo Males'!P:P, P364)</f>
        <v>4.4129666666666678E-2</v>
      </c>
    </row>
    <row r="365" spans="1:47" x14ac:dyDescent="0.25">
      <c r="A365" t="s">
        <v>1565</v>
      </c>
      <c r="B365">
        <v>1021</v>
      </c>
      <c r="C365" t="s">
        <v>102</v>
      </c>
      <c r="D365">
        <v>35</v>
      </c>
      <c r="E365">
        <v>171.5</v>
      </c>
      <c r="F365">
        <v>70.900000000000006</v>
      </c>
      <c r="G365">
        <v>97.25</v>
      </c>
      <c r="H365">
        <v>55.75</v>
      </c>
      <c r="I365" t="s">
        <v>458</v>
      </c>
      <c r="J365" t="s">
        <v>104</v>
      </c>
      <c r="K365" t="s">
        <v>459</v>
      </c>
      <c r="L365" t="s">
        <v>311</v>
      </c>
      <c r="M365" t="s">
        <v>1201</v>
      </c>
      <c r="N365">
        <v>500</v>
      </c>
      <c r="O365" t="s">
        <v>1202</v>
      </c>
      <c r="P365">
        <v>7</v>
      </c>
      <c r="Q365" t="s">
        <v>113</v>
      </c>
      <c r="R365" t="s">
        <v>1201</v>
      </c>
      <c r="S365">
        <v>1230</v>
      </c>
      <c r="T365" t="s">
        <v>1236</v>
      </c>
      <c r="U365">
        <v>971</v>
      </c>
      <c r="V365">
        <v>154</v>
      </c>
      <c r="W365">
        <v>455</v>
      </c>
      <c r="X365">
        <v>82</v>
      </c>
      <c r="Y365">
        <v>278</v>
      </c>
      <c r="Z365">
        <v>95</v>
      </c>
      <c r="AA365" t="s">
        <v>108</v>
      </c>
      <c r="AB365">
        <v>88</v>
      </c>
      <c r="AC365">
        <v>22</v>
      </c>
      <c r="AD365">
        <v>280.60899999999998</v>
      </c>
      <c r="AE365">
        <v>6.6666699999999995E-2</v>
      </c>
      <c r="AF365">
        <v>0.468221</v>
      </c>
      <c r="AH365">
        <v>1020</v>
      </c>
      <c r="AI365">
        <v>2.3099660000000001E-3</v>
      </c>
      <c r="AJ365">
        <f t="shared" si="5"/>
        <v>0.6230090077646141</v>
      </c>
      <c r="AK365">
        <f>U365 - AVERAGEIFS('Placebo Males'!U:U, 'Placebo Males'!B:B, B365, 'Placebo Males'!P:P, P365)</f>
        <v>-35</v>
      </c>
      <c r="AL365">
        <f>V365 - AVERAGEIFS('Placebo Males'!V:V, 'Placebo Males'!B:B, B365, 'Placebo Males'!P:P, P365)</f>
        <v>1</v>
      </c>
      <c r="AM365">
        <f>W365 - AVERAGEIFS('Placebo Males'!W:W, 'Placebo Males'!B:B, B365, 'Placebo Males'!P:P, P365)</f>
        <v>33.666666666666686</v>
      </c>
      <c r="AN365">
        <f>X365 - AVERAGEIFS('Placebo Males'!X:X, 'Placebo Males'!B:B, B365, 'Placebo Males'!P:P, P365)</f>
        <v>-14</v>
      </c>
      <c r="AO365">
        <f>Y365-AVERAGEIFS('Placebo Males'!Y:Y,'Placebo Males'!B:B,B365,'Placebo Males'!P:P,P365)</f>
        <v>32.666666666666657</v>
      </c>
      <c r="AP365">
        <f>Z365 - AVERAGEIFS('Placebo Males'!Z:Z, 'Placebo Males'!B:B, B365, 'Placebo Males'!P:P, P365)</f>
        <v>15</v>
      </c>
      <c r="AQ365">
        <f>AB365 - AVERAGEIFS('Placebo Males'!AB:AB, 'Placebo Males'!B:B, B365, 'Placebo Males'!P:P, P365)</f>
        <v>12.666666666666671</v>
      </c>
      <c r="AR365">
        <f>AC365 - AVERAGEIFS('Placebo Males'!AC:AC, 'Placebo Males'!B:B, B365, 'Placebo Males'!P:P, P365)</f>
        <v>-7</v>
      </c>
      <c r="AS365">
        <f>AD365 - AVERAGEIFS('Placebo Males'!AD:AD, 'Placebo Males'!B:B, B365, 'Placebo Males'!P:P, P365)</f>
        <v>17.346000000000004</v>
      </c>
      <c r="AT365">
        <f>AE365 - AVERAGEIFS('Placebo Males'!AE:AE, 'Placebo Males'!B:B, B365, 'Placebo Males'!P:P, P365)</f>
        <v>2.7677999999999987E-2</v>
      </c>
      <c r="AU365">
        <f>AF365 - AVERAGEIFS('Placebo Males'!AF:AF, 'Placebo Males'!B:B, B365, 'Placebo Males'!P:P, P365)</f>
        <v>3.7081666666666679E-2</v>
      </c>
    </row>
    <row r="366" spans="1:47" x14ac:dyDescent="0.25">
      <c r="A366" t="s">
        <v>1566</v>
      </c>
      <c r="B366">
        <v>1012</v>
      </c>
      <c r="C366" t="s">
        <v>102</v>
      </c>
      <c r="D366">
        <v>21</v>
      </c>
      <c r="E366">
        <v>180.1</v>
      </c>
      <c r="F366">
        <v>61.8</v>
      </c>
      <c r="G366">
        <v>103.5</v>
      </c>
      <c r="H366">
        <v>56.5</v>
      </c>
      <c r="I366" t="s">
        <v>103</v>
      </c>
      <c r="J366" t="s">
        <v>104</v>
      </c>
      <c r="K366" t="s">
        <v>105</v>
      </c>
      <c r="L366" t="s">
        <v>311</v>
      </c>
      <c r="M366" t="s">
        <v>1201</v>
      </c>
      <c r="N366">
        <v>500</v>
      </c>
      <c r="O366" t="s">
        <v>1202</v>
      </c>
      <c r="P366">
        <v>8</v>
      </c>
      <c r="Q366" t="s">
        <v>113</v>
      </c>
      <c r="R366" t="s">
        <v>1201</v>
      </c>
      <c r="S366">
        <v>1210</v>
      </c>
      <c r="T366" t="s">
        <v>1236</v>
      </c>
      <c r="U366">
        <v>910</v>
      </c>
      <c r="V366">
        <v>211</v>
      </c>
      <c r="W366">
        <v>381</v>
      </c>
      <c r="X366">
        <v>98</v>
      </c>
      <c r="Y366">
        <v>210</v>
      </c>
      <c r="Z366">
        <v>73</v>
      </c>
      <c r="AA366" t="s">
        <v>108</v>
      </c>
      <c r="AB366">
        <v>55</v>
      </c>
      <c r="AC366">
        <v>26</v>
      </c>
      <c r="AD366">
        <v>598.91899999999998</v>
      </c>
      <c r="AE366">
        <v>0.217391</v>
      </c>
      <c r="AF366">
        <v>0.37705699999999998</v>
      </c>
      <c r="AH366">
        <v>1020</v>
      </c>
      <c r="AI366">
        <v>2.3099660000000001E-3</v>
      </c>
      <c r="AJ366">
        <f t="shared" si="5"/>
        <v>0.6230090077646141</v>
      </c>
      <c r="AK366">
        <f>U366 - AVERAGEIFS('Placebo Males'!U:U, 'Placebo Males'!B:B, B366, 'Placebo Males'!P:P, P366)</f>
        <v>34</v>
      </c>
      <c r="AL366">
        <f>V366 - AVERAGEIFS('Placebo Males'!V:V, 'Placebo Males'!B:B, B366, 'Placebo Males'!P:P, P366)</f>
        <v>-1.3333333333333428</v>
      </c>
      <c r="AM366">
        <f>W366 - AVERAGEIFS('Placebo Males'!W:W, 'Placebo Males'!B:B, B366, 'Placebo Males'!P:P, P366)</f>
        <v>30</v>
      </c>
      <c r="AN366">
        <f>X366 - AVERAGEIFS('Placebo Males'!X:X, 'Placebo Males'!B:B, B366, 'Placebo Males'!P:P, P366)</f>
        <v>-1.6666666666666714</v>
      </c>
      <c r="AO366">
        <f>Y366-AVERAGEIFS('Placebo Males'!Y:Y,'Placebo Males'!B:B,B366,'Placebo Males'!P:P,P366)</f>
        <v>22</v>
      </c>
      <c r="AP366">
        <f>Z366 - AVERAGEIFS('Placebo Males'!Z:Z, 'Placebo Males'!B:B, B366, 'Placebo Males'!P:P, P366)</f>
        <v>9.6666666666666643</v>
      </c>
      <c r="AQ366">
        <f>AB366 - AVERAGEIFS('Placebo Males'!AB:AB, 'Placebo Males'!B:B, B366, 'Placebo Males'!P:P, P366)</f>
        <v>8.3333333333333357</v>
      </c>
      <c r="AR366">
        <f>AC366 - AVERAGEIFS('Placebo Males'!AC:AC, 'Placebo Males'!B:B, B366, 'Placebo Males'!P:P, P366)</f>
        <v>4</v>
      </c>
      <c r="AS366">
        <f>AD366 - AVERAGEIFS('Placebo Males'!AD:AD, 'Placebo Males'!B:B, B366, 'Placebo Males'!P:P, P366)</f>
        <v>-29.926333333333332</v>
      </c>
      <c r="AT366">
        <f>AE366 - AVERAGEIFS('Placebo Males'!AE:AE, 'Placebo Males'!B:B, B366, 'Placebo Males'!P:P, P366)</f>
        <v>0.11710226666666666</v>
      </c>
      <c r="AU366">
        <f>AF366 - AVERAGEIFS('Placebo Males'!AF:AF, 'Placebo Males'!B:B, B366, 'Placebo Males'!P:P, P366)</f>
        <v>7.1185666666666647E-2</v>
      </c>
    </row>
    <row r="367" spans="1:47" x14ac:dyDescent="0.25">
      <c r="A367" t="s">
        <v>1567</v>
      </c>
      <c r="B367">
        <v>1012</v>
      </c>
      <c r="C367" t="s">
        <v>102</v>
      </c>
      <c r="D367">
        <v>21</v>
      </c>
      <c r="E367">
        <v>180.1</v>
      </c>
      <c r="F367">
        <v>61.8</v>
      </c>
      <c r="G367">
        <v>103.5</v>
      </c>
      <c r="H367">
        <v>56.5</v>
      </c>
      <c r="I367" t="s">
        <v>103</v>
      </c>
      <c r="J367" t="s">
        <v>104</v>
      </c>
      <c r="K367" t="s">
        <v>105</v>
      </c>
      <c r="L367" t="s">
        <v>311</v>
      </c>
      <c r="M367" t="s">
        <v>1201</v>
      </c>
      <c r="N367">
        <v>500</v>
      </c>
      <c r="O367" t="s">
        <v>1202</v>
      </c>
      <c r="P367">
        <v>8</v>
      </c>
      <c r="Q367" t="s">
        <v>113</v>
      </c>
      <c r="R367" t="s">
        <v>1201</v>
      </c>
      <c r="S367">
        <v>1210</v>
      </c>
      <c r="T367" t="s">
        <v>1236</v>
      </c>
      <c r="U367">
        <v>948</v>
      </c>
      <c r="V367">
        <v>212</v>
      </c>
      <c r="W367">
        <v>379</v>
      </c>
      <c r="X367">
        <v>98</v>
      </c>
      <c r="Y367">
        <v>208</v>
      </c>
      <c r="Z367">
        <v>73</v>
      </c>
      <c r="AA367" t="s">
        <v>108</v>
      </c>
      <c r="AB367">
        <v>54</v>
      </c>
      <c r="AC367">
        <v>27</v>
      </c>
      <c r="AD367">
        <v>612.34900000000005</v>
      </c>
      <c r="AE367">
        <v>0.234043</v>
      </c>
      <c r="AF367">
        <v>0.39132400000000001</v>
      </c>
      <c r="AH367">
        <v>1020</v>
      </c>
      <c r="AI367">
        <v>2.3099660000000001E-3</v>
      </c>
      <c r="AJ367">
        <f t="shared" si="5"/>
        <v>0.6230090077646141</v>
      </c>
      <c r="AK367">
        <f>U367 - AVERAGEIFS('Placebo Males'!U:U, 'Placebo Males'!B:B, B367, 'Placebo Males'!P:P, P367)</f>
        <v>72</v>
      </c>
      <c r="AL367">
        <f>V367 - AVERAGEIFS('Placebo Males'!V:V, 'Placebo Males'!B:B, B367, 'Placebo Males'!P:P, P367)</f>
        <v>-0.33333333333334281</v>
      </c>
      <c r="AM367">
        <f>W367 - AVERAGEIFS('Placebo Males'!W:W, 'Placebo Males'!B:B, B367, 'Placebo Males'!P:P, P367)</f>
        <v>28</v>
      </c>
      <c r="AN367">
        <f>X367 - AVERAGEIFS('Placebo Males'!X:X, 'Placebo Males'!B:B, B367, 'Placebo Males'!P:P, P367)</f>
        <v>-1.6666666666666714</v>
      </c>
      <c r="AO367">
        <f>Y367-AVERAGEIFS('Placebo Males'!Y:Y,'Placebo Males'!B:B,B367,'Placebo Males'!P:P,P367)</f>
        <v>20</v>
      </c>
      <c r="AP367">
        <f>Z367 - AVERAGEIFS('Placebo Males'!Z:Z, 'Placebo Males'!B:B, B367, 'Placebo Males'!P:P, P367)</f>
        <v>9.6666666666666643</v>
      </c>
      <c r="AQ367">
        <f>AB367 - AVERAGEIFS('Placebo Males'!AB:AB, 'Placebo Males'!B:B, B367, 'Placebo Males'!P:P, P367)</f>
        <v>7.3333333333333357</v>
      </c>
      <c r="AR367">
        <f>AC367 - AVERAGEIFS('Placebo Males'!AC:AC, 'Placebo Males'!B:B, B367, 'Placebo Males'!P:P, P367)</f>
        <v>5</v>
      </c>
      <c r="AS367">
        <f>AD367 - AVERAGEIFS('Placebo Males'!AD:AD, 'Placebo Males'!B:B, B367, 'Placebo Males'!P:P, P367)</f>
        <v>-16.496333333333268</v>
      </c>
      <c r="AT367">
        <f>AE367 - AVERAGEIFS('Placebo Males'!AE:AE, 'Placebo Males'!B:B, B367, 'Placebo Males'!P:P, P367)</f>
        <v>0.13375426666666668</v>
      </c>
      <c r="AU367">
        <f>AF367 - AVERAGEIFS('Placebo Males'!AF:AF, 'Placebo Males'!B:B, B367, 'Placebo Males'!P:P, P367)</f>
        <v>8.5452666666666677E-2</v>
      </c>
    </row>
    <row r="368" spans="1:47" x14ac:dyDescent="0.25">
      <c r="A368" t="s">
        <v>1568</v>
      </c>
      <c r="B368">
        <v>1012</v>
      </c>
      <c r="C368" t="s">
        <v>102</v>
      </c>
      <c r="D368">
        <v>21</v>
      </c>
      <c r="E368">
        <v>180.1</v>
      </c>
      <c r="F368">
        <v>61.8</v>
      </c>
      <c r="G368">
        <v>103.5</v>
      </c>
      <c r="H368">
        <v>56.5</v>
      </c>
      <c r="I368" t="s">
        <v>103</v>
      </c>
      <c r="J368" t="s">
        <v>104</v>
      </c>
      <c r="K368" t="s">
        <v>105</v>
      </c>
      <c r="L368" t="s">
        <v>311</v>
      </c>
      <c r="M368" t="s">
        <v>1201</v>
      </c>
      <c r="N368">
        <v>500</v>
      </c>
      <c r="O368" t="s">
        <v>1202</v>
      </c>
      <c r="P368">
        <v>8</v>
      </c>
      <c r="Q368" t="s">
        <v>113</v>
      </c>
      <c r="R368" t="s">
        <v>1201</v>
      </c>
      <c r="S368">
        <v>1210</v>
      </c>
      <c r="T368" t="s">
        <v>1236</v>
      </c>
      <c r="U368">
        <v>886</v>
      </c>
      <c r="V368">
        <v>212</v>
      </c>
      <c r="W368">
        <v>387</v>
      </c>
      <c r="X368">
        <v>101</v>
      </c>
      <c r="Y368">
        <v>211</v>
      </c>
      <c r="Z368">
        <v>75</v>
      </c>
      <c r="AA368" t="s">
        <v>108</v>
      </c>
      <c r="AB368">
        <v>53</v>
      </c>
      <c r="AC368">
        <v>28</v>
      </c>
      <c r="AD368">
        <v>582.37699999999995</v>
      </c>
      <c r="AE368">
        <v>0.27083299999999999</v>
      </c>
      <c r="AF368">
        <v>0.38458799999999999</v>
      </c>
      <c r="AH368">
        <v>1020</v>
      </c>
      <c r="AI368">
        <v>2.3099660000000001E-3</v>
      </c>
      <c r="AJ368">
        <f t="shared" si="5"/>
        <v>0.6230090077646141</v>
      </c>
      <c r="AK368">
        <f>U368 - AVERAGEIFS('Placebo Males'!U:U, 'Placebo Males'!B:B, B368, 'Placebo Males'!P:P, P368)</f>
        <v>10</v>
      </c>
      <c r="AL368">
        <f>V368 - AVERAGEIFS('Placebo Males'!V:V, 'Placebo Males'!B:B, B368, 'Placebo Males'!P:P, P368)</f>
        <v>-0.33333333333334281</v>
      </c>
      <c r="AM368">
        <f>W368 - AVERAGEIFS('Placebo Males'!W:W, 'Placebo Males'!B:B, B368, 'Placebo Males'!P:P, P368)</f>
        <v>36</v>
      </c>
      <c r="AN368">
        <f>X368 - AVERAGEIFS('Placebo Males'!X:X, 'Placebo Males'!B:B, B368, 'Placebo Males'!P:P, P368)</f>
        <v>1.3333333333333286</v>
      </c>
      <c r="AO368">
        <f>Y368-AVERAGEIFS('Placebo Males'!Y:Y,'Placebo Males'!B:B,B368,'Placebo Males'!P:P,P368)</f>
        <v>23</v>
      </c>
      <c r="AP368">
        <f>Z368 - AVERAGEIFS('Placebo Males'!Z:Z, 'Placebo Males'!B:B, B368, 'Placebo Males'!P:P, P368)</f>
        <v>11.666666666666664</v>
      </c>
      <c r="AQ368">
        <f>AB368 - AVERAGEIFS('Placebo Males'!AB:AB, 'Placebo Males'!B:B, B368, 'Placebo Males'!P:P, P368)</f>
        <v>6.3333333333333357</v>
      </c>
      <c r="AR368">
        <f>AC368 - AVERAGEIFS('Placebo Males'!AC:AC, 'Placebo Males'!B:B, B368, 'Placebo Males'!P:P, P368)</f>
        <v>6</v>
      </c>
      <c r="AS368">
        <f>AD368 - AVERAGEIFS('Placebo Males'!AD:AD, 'Placebo Males'!B:B, B368, 'Placebo Males'!P:P, P368)</f>
        <v>-46.468333333333362</v>
      </c>
      <c r="AT368">
        <f>AE368 - AVERAGEIFS('Placebo Males'!AE:AE, 'Placebo Males'!B:B, B368, 'Placebo Males'!P:P, P368)</f>
        <v>0.17054426666666667</v>
      </c>
      <c r="AU368">
        <f>AF368 - AVERAGEIFS('Placebo Males'!AF:AF, 'Placebo Males'!B:B, B368, 'Placebo Males'!P:P, P368)</f>
        <v>7.8716666666666657E-2</v>
      </c>
    </row>
    <row r="369" spans="1:47" x14ac:dyDescent="0.25">
      <c r="A369" t="s">
        <v>1569</v>
      </c>
      <c r="B369">
        <v>1014</v>
      </c>
      <c r="C369" t="s">
        <v>102</v>
      </c>
      <c r="D369">
        <v>35</v>
      </c>
      <c r="E369">
        <v>168.5</v>
      </c>
      <c r="F369">
        <v>65.5</v>
      </c>
      <c r="G369">
        <v>102.75</v>
      </c>
      <c r="H369">
        <v>52.5</v>
      </c>
      <c r="I369" t="s">
        <v>209</v>
      </c>
      <c r="J369" t="s">
        <v>104</v>
      </c>
      <c r="K369" t="s">
        <v>210</v>
      </c>
      <c r="L369" t="s">
        <v>160</v>
      </c>
      <c r="M369" t="s">
        <v>1201</v>
      </c>
      <c r="N369">
        <v>500</v>
      </c>
      <c r="O369" t="s">
        <v>1202</v>
      </c>
      <c r="P369">
        <v>8</v>
      </c>
      <c r="Q369" t="s">
        <v>113</v>
      </c>
      <c r="R369" t="s">
        <v>1201</v>
      </c>
      <c r="S369">
        <v>1190</v>
      </c>
      <c r="T369" t="s">
        <v>1236</v>
      </c>
      <c r="U369">
        <v>885</v>
      </c>
      <c r="V369">
        <v>178</v>
      </c>
      <c r="W369">
        <v>410</v>
      </c>
      <c r="X369">
        <v>85</v>
      </c>
      <c r="Y369">
        <v>194</v>
      </c>
      <c r="Z369">
        <v>131</v>
      </c>
      <c r="AA369" t="s">
        <v>108</v>
      </c>
      <c r="AB369">
        <v>49</v>
      </c>
      <c r="AC369">
        <v>60</v>
      </c>
      <c r="AD369">
        <v>491.82799999999997</v>
      </c>
      <c r="AE369">
        <v>0.12307700000000001</v>
      </c>
      <c r="AF369">
        <v>0.49491000000000002</v>
      </c>
      <c r="AH369">
        <v>1020</v>
      </c>
      <c r="AI369">
        <v>2.3099660000000001E-3</v>
      </c>
      <c r="AJ369">
        <f t="shared" si="5"/>
        <v>0.6230090077646141</v>
      </c>
      <c r="AK369">
        <f>U369 - AVERAGEIFS('Placebo Males'!U:U, 'Placebo Males'!B:B, B369, 'Placebo Males'!P:P, P369)</f>
        <v>-25.666666666666629</v>
      </c>
      <c r="AL369">
        <f>V369 - AVERAGEIFS('Placebo Males'!V:V, 'Placebo Males'!B:B, B369, 'Placebo Males'!P:P, P369)</f>
        <v>6.3333333333333428</v>
      </c>
      <c r="AM369">
        <f>W369 - AVERAGEIFS('Placebo Males'!W:W, 'Placebo Males'!B:B, B369, 'Placebo Males'!P:P, P369)</f>
        <v>37</v>
      </c>
      <c r="AN369">
        <f>X369 - AVERAGEIFS('Placebo Males'!X:X, 'Placebo Males'!B:B, B369, 'Placebo Males'!P:P, P369)</f>
        <v>-6.3333333333333286</v>
      </c>
      <c r="AO369">
        <f>Y369-AVERAGEIFS('Placebo Males'!Y:Y,'Placebo Males'!B:B,B369,'Placebo Males'!P:P,P369)</f>
        <v>3.3333333333333428</v>
      </c>
      <c r="AP369">
        <f>Z369 - AVERAGEIFS('Placebo Males'!Z:Z, 'Placebo Males'!B:B, B369, 'Placebo Males'!P:P, P369)</f>
        <v>40</v>
      </c>
      <c r="AQ369">
        <f>AB369 - AVERAGEIFS('Placebo Males'!AB:AB, 'Placebo Males'!B:B, B369, 'Placebo Males'!P:P, P369)</f>
        <v>4.6666666666666643</v>
      </c>
      <c r="AR369">
        <f>AC369 - AVERAGEIFS('Placebo Males'!AC:AC, 'Placebo Males'!B:B, B369, 'Placebo Males'!P:P, P369)</f>
        <v>19</v>
      </c>
      <c r="AS369">
        <f>AD369 - AVERAGEIFS('Placebo Males'!AD:AD, 'Placebo Males'!B:B, B369, 'Placebo Males'!P:P, P369)</f>
        <v>-196.10766666666666</v>
      </c>
      <c r="AT369">
        <f>AE369 - AVERAGEIFS('Placebo Males'!AE:AE, 'Placebo Males'!B:B, B369, 'Placebo Males'!P:P, P369)</f>
        <v>1.2719933333333336E-2</v>
      </c>
      <c r="AU369">
        <f>AF369 - AVERAGEIFS('Placebo Males'!AF:AF, 'Placebo Males'!B:B, B369, 'Placebo Males'!P:P, P369)</f>
        <v>9.5756999999999981E-2</v>
      </c>
    </row>
    <row r="370" spans="1:47" x14ac:dyDescent="0.25">
      <c r="A370" t="s">
        <v>1570</v>
      </c>
      <c r="B370">
        <v>1014</v>
      </c>
      <c r="C370" t="s">
        <v>102</v>
      </c>
      <c r="D370">
        <v>35</v>
      </c>
      <c r="E370">
        <v>168.5</v>
      </c>
      <c r="F370">
        <v>65.5</v>
      </c>
      <c r="G370">
        <v>102.75</v>
      </c>
      <c r="H370">
        <v>52.5</v>
      </c>
      <c r="I370" t="s">
        <v>209</v>
      </c>
      <c r="J370" t="s">
        <v>104</v>
      </c>
      <c r="K370" t="s">
        <v>210</v>
      </c>
      <c r="L370" t="s">
        <v>160</v>
      </c>
      <c r="M370" t="s">
        <v>1201</v>
      </c>
      <c r="N370">
        <v>500</v>
      </c>
      <c r="O370" t="s">
        <v>1202</v>
      </c>
      <c r="P370">
        <v>8</v>
      </c>
      <c r="Q370" t="s">
        <v>113</v>
      </c>
      <c r="R370" t="s">
        <v>1201</v>
      </c>
      <c r="S370">
        <v>1190</v>
      </c>
      <c r="T370" t="s">
        <v>1236</v>
      </c>
      <c r="U370">
        <v>917</v>
      </c>
      <c r="V370">
        <v>182</v>
      </c>
      <c r="W370">
        <v>405</v>
      </c>
      <c r="X370">
        <v>79</v>
      </c>
      <c r="Y370">
        <v>201</v>
      </c>
      <c r="Z370">
        <v>125</v>
      </c>
      <c r="AA370" t="s">
        <v>108</v>
      </c>
      <c r="AB370">
        <v>50</v>
      </c>
      <c r="AC370">
        <v>62</v>
      </c>
      <c r="AD370">
        <v>517.27800000000002</v>
      </c>
      <c r="AE370">
        <v>9.6774200000000005E-2</v>
      </c>
      <c r="AF370">
        <v>0.48744799999999999</v>
      </c>
      <c r="AH370">
        <v>1000</v>
      </c>
      <c r="AI370">
        <v>2.2646720000000001E-3</v>
      </c>
      <c r="AJ370">
        <f t="shared" si="5"/>
        <v>0.62021431046941777</v>
      </c>
      <c r="AK370">
        <f>U370 - AVERAGEIFS('Placebo Males'!U:U, 'Placebo Males'!B:B, B370, 'Placebo Males'!P:P, P370)</f>
        <v>6.3333333333333712</v>
      </c>
      <c r="AL370">
        <f>V370 - AVERAGEIFS('Placebo Males'!V:V, 'Placebo Males'!B:B, B370, 'Placebo Males'!P:P, P370)</f>
        <v>10.333333333333343</v>
      </c>
      <c r="AM370">
        <f>W370 - AVERAGEIFS('Placebo Males'!W:W, 'Placebo Males'!B:B, B370, 'Placebo Males'!P:P, P370)</f>
        <v>32</v>
      </c>
      <c r="AN370">
        <f>X370 - AVERAGEIFS('Placebo Males'!X:X, 'Placebo Males'!B:B, B370, 'Placebo Males'!P:P, P370)</f>
        <v>-12.333333333333329</v>
      </c>
      <c r="AO370">
        <f>Y370-AVERAGEIFS('Placebo Males'!Y:Y,'Placebo Males'!B:B,B370,'Placebo Males'!P:P,P370)</f>
        <v>10.333333333333343</v>
      </c>
      <c r="AP370">
        <f>Z370 - AVERAGEIFS('Placebo Males'!Z:Z, 'Placebo Males'!B:B, B370, 'Placebo Males'!P:P, P370)</f>
        <v>34</v>
      </c>
      <c r="AQ370">
        <f>AB370 - AVERAGEIFS('Placebo Males'!AB:AB, 'Placebo Males'!B:B, B370, 'Placebo Males'!P:P, P370)</f>
        <v>5.6666666666666643</v>
      </c>
      <c r="AR370">
        <f>AC370 - AVERAGEIFS('Placebo Males'!AC:AC, 'Placebo Males'!B:B, B370, 'Placebo Males'!P:P, P370)</f>
        <v>21</v>
      </c>
      <c r="AS370">
        <f>AD370 - AVERAGEIFS('Placebo Males'!AD:AD, 'Placebo Males'!B:B, B370, 'Placebo Males'!P:P, P370)</f>
        <v>-170.65766666666661</v>
      </c>
      <c r="AT370">
        <f>AE370 - AVERAGEIFS('Placebo Males'!AE:AE, 'Placebo Males'!B:B, B370, 'Placebo Males'!P:P, P370)</f>
        <v>-1.3582866666666665E-2</v>
      </c>
      <c r="AU370">
        <f>AF370 - AVERAGEIFS('Placebo Males'!AF:AF, 'Placebo Males'!B:B, B370, 'Placebo Males'!P:P, P370)</f>
        <v>8.8294999999999957E-2</v>
      </c>
    </row>
    <row r="371" spans="1:47" x14ac:dyDescent="0.25">
      <c r="A371" t="s">
        <v>1571</v>
      </c>
      <c r="B371">
        <v>1014</v>
      </c>
      <c r="C371" t="s">
        <v>102</v>
      </c>
      <c r="D371">
        <v>35</v>
      </c>
      <c r="E371">
        <v>168.5</v>
      </c>
      <c r="F371">
        <v>65.5</v>
      </c>
      <c r="G371">
        <v>102.75</v>
      </c>
      <c r="H371">
        <v>52.5</v>
      </c>
      <c r="I371" t="s">
        <v>209</v>
      </c>
      <c r="J371" t="s">
        <v>104</v>
      </c>
      <c r="K371" t="s">
        <v>210</v>
      </c>
      <c r="L371" t="s">
        <v>160</v>
      </c>
      <c r="M371" t="s">
        <v>1201</v>
      </c>
      <c r="N371">
        <v>500</v>
      </c>
      <c r="O371" t="s">
        <v>1202</v>
      </c>
      <c r="P371">
        <v>8</v>
      </c>
      <c r="Q371" t="s">
        <v>113</v>
      </c>
      <c r="R371" t="s">
        <v>1201</v>
      </c>
      <c r="S371">
        <v>1190</v>
      </c>
      <c r="T371" t="s">
        <v>1236</v>
      </c>
      <c r="U371">
        <v>904</v>
      </c>
      <c r="V371">
        <v>182</v>
      </c>
      <c r="W371">
        <v>409</v>
      </c>
      <c r="X371">
        <v>89</v>
      </c>
      <c r="Y371">
        <v>190</v>
      </c>
      <c r="Z371">
        <v>130</v>
      </c>
      <c r="AA371" t="s">
        <v>108</v>
      </c>
      <c r="AB371">
        <v>50</v>
      </c>
      <c r="AC371">
        <v>60</v>
      </c>
      <c r="AD371">
        <v>491.19400000000002</v>
      </c>
      <c r="AE371">
        <v>0.125</v>
      </c>
      <c r="AF371">
        <v>0.50218200000000002</v>
      </c>
      <c r="AH371">
        <v>1000</v>
      </c>
      <c r="AI371">
        <v>2.2646720000000001E-3</v>
      </c>
      <c r="AJ371">
        <f t="shared" si="5"/>
        <v>0.62021431046941777</v>
      </c>
      <c r="AK371">
        <f>U371 - AVERAGEIFS('Placebo Males'!U:U, 'Placebo Males'!B:B, B371, 'Placebo Males'!P:P, P371)</f>
        <v>-6.6666666666666288</v>
      </c>
      <c r="AL371">
        <f>V371 - AVERAGEIFS('Placebo Males'!V:V, 'Placebo Males'!B:B, B371, 'Placebo Males'!P:P, P371)</f>
        <v>10.333333333333343</v>
      </c>
      <c r="AM371">
        <f>W371 - AVERAGEIFS('Placebo Males'!W:W, 'Placebo Males'!B:B, B371, 'Placebo Males'!P:P, P371)</f>
        <v>36</v>
      </c>
      <c r="AN371">
        <f>X371 - AVERAGEIFS('Placebo Males'!X:X, 'Placebo Males'!B:B, B371, 'Placebo Males'!P:P, P371)</f>
        <v>-2.3333333333333286</v>
      </c>
      <c r="AO371">
        <f>Y371-AVERAGEIFS('Placebo Males'!Y:Y,'Placebo Males'!B:B,B371,'Placebo Males'!P:P,P371)</f>
        <v>-0.66666666666665719</v>
      </c>
      <c r="AP371">
        <f>Z371 - AVERAGEIFS('Placebo Males'!Z:Z, 'Placebo Males'!B:B, B371, 'Placebo Males'!P:P, P371)</f>
        <v>39</v>
      </c>
      <c r="AQ371">
        <f>AB371 - AVERAGEIFS('Placebo Males'!AB:AB, 'Placebo Males'!B:B, B371, 'Placebo Males'!P:P, P371)</f>
        <v>5.6666666666666643</v>
      </c>
      <c r="AR371">
        <f>AC371 - AVERAGEIFS('Placebo Males'!AC:AC, 'Placebo Males'!B:B, B371, 'Placebo Males'!P:P, P371)</f>
        <v>19</v>
      </c>
      <c r="AS371">
        <f>AD371 - AVERAGEIFS('Placebo Males'!AD:AD, 'Placebo Males'!B:B, B371, 'Placebo Males'!P:P, P371)</f>
        <v>-196.74166666666662</v>
      </c>
      <c r="AT371">
        <f>AE371 - AVERAGEIFS('Placebo Males'!AE:AE, 'Placebo Males'!B:B, B371, 'Placebo Males'!P:P, P371)</f>
        <v>1.464293333333333E-2</v>
      </c>
      <c r="AU371">
        <f>AF371 - AVERAGEIFS('Placebo Males'!AF:AF, 'Placebo Males'!B:B, B371, 'Placebo Males'!P:P, P371)</f>
        <v>0.10302899999999998</v>
      </c>
    </row>
    <row r="372" spans="1:47" x14ac:dyDescent="0.25">
      <c r="A372" t="s">
        <v>1572</v>
      </c>
      <c r="B372">
        <v>1016</v>
      </c>
      <c r="C372" t="s">
        <v>102</v>
      </c>
      <c r="D372">
        <v>25</v>
      </c>
      <c r="E372">
        <v>177.5</v>
      </c>
      <c r="F372">
        <v>78.099999999999994</v>
      </c>
      <c r="G372">
        <v>115.25</v>
      </c>
      <c r="H372">
        <v>59</v>
      </c>
      <c r="I372" t="s">
        <v>103</v>
      </c>
      <c r="J372" t="s">
        <v>104</v>
      </c>
      <c r="K372" t="s">
        <v>310</v>
      </c>
      <c r="L372" t="s">
        <v>460</v>
      </c>
      <c r="M372" t="s">
        <v>1201</v>
      </c>
      <c r="N372">
        <v>500</v>
      </c>
      <c r="O372" t="s">
        <v>1202</v>
      </c>
      <c r="P372">
        <v>8</v>
      </c>
      <c r="Q372" t="s">
        <v>113</v>
      </c>
      <c r="R372" t="s">
        <v>1201</v>
      </c>
      <c r="S372">
        <v>1180</v>
      </c>
      <c r="T372" t="s">
        <v>1236</v>
      </c>
      <c r="U372">
        <v>941</v>
      </c>
      <c r="V372">
        <v>153</v>
      </c>
      <c r="W372">
        <v>385</v>
      </c>
      <c r="X372">
        <v>105</v>
      </c>
      <c r="Y372">
        <v>180</v>
      </c>
      <c r="Z372">
        <v>100</v>
      </c>
      <c r="AA372" t="s">
        <v>108</v>
      </c>
      <c r="AB372">
        <v>47</v>
      </c>
      <c r="AC372">
        <v>40</v>
      </c>
      <c r="AD372">
        <v>492.21800000000002</v>
      </c>
      <c r="AE372">
        <v>6.8965499999999999E-2</v>
      </c>
      <c r="AF372">
        <v>0.40166200000000002</v>
      </c>
      <c r="AH372">
        <v>1000</v>
      </c>
      <c r="AI372">
        <v>2.2646720000000001E-3</v>
      </c>
      <c r="AJ372">
        <f t="shared" si="5"/>
        <v>0.62021431046941777</v>
      </c>
      <c r="AK372">
        <f>U372 - AVERAGEIFS('Placebo Males'!U:U, 'Placebo Males'!B:B, B372, 'Placebo Males'!P:P, P372)</f>
        <v>-5</v>
      </c>
      <c r="AL372">
        <f>V372 - AVERAGEIFS('Placebo Males'!V:V, 'Placebo Males'!B:B, B372, 'Placebo Males'!P:P, P372)</f>
        <v>1.3333333333333428</v>
      </c>
      <c r="AM372">
        <f>W372 - AVERAGEIFS('Placebo Males'!W:W, 'Placebo Males'!B:B, B372, 'Placebo Males'!P:P, P372)</f>
        <v>35.666666666666686</v>
      </c>
      <c r="AN372">
        <f>X372 - AVERAGEIFS('Placebo Males'!X:X, 'Placebo Males'!B:B, B372, 'Placebo Males'!P:P, P372)</f>
        <v>11.333333333333329</v>
      </c>
      <c r="AO372">
        <f>Y372-AVERAGEIFS('Placebo Males'!Y:Y,'Placebo Males'!B:B,B372,'Placebo Males'!P:P,P372)</f>
        <v>4.6666666666666572</v>
      </c>
      <c r="AP372">
        <f>Z372 - AVERAGEIFS('Placebo Males'!Z:Z, 'Placebo Males'!B:B, B372, 'Placebo Males'!P:P, P372)</f>
        <v>19.666666666666671</v>
      </c>
      <c r="AQ372">
        <f>AB372 - AVERAGEIFS('Placebo Males'!AB:AB, 'Placebo Males'!B:B, B372, 'Placebo Males'!P:P, P372)</f>
        <v>6.3333333333333357</v>
      </c>
      <c r="AR372">
        <f>AC372 - AVERAGEIFS('Placebo Males'!AC:AC, 'Placebo Males'!B:B, B372, 'Placebo Males'!P:P, P372)</f>
        <v>9.6666666666666679</v>
      </c>
      <c r="AS372">
        <f>AD372 - AVERAGEIFS('Placebo Males'!AD:AD, 'Placebo Males'!B:B, B372, 'Placebo Males'!P:P, P372)</f>
        <v>-42.051333333333275</v>
      </c>
      <c r="AT372">
        <f>AE372 - AVERAGEIFS('Placebo Males'!AE:AE, 'Placebo Males'!B:B, B372, 'Placebo Males'!P:P, P372)</f>
        <v>4.2821733333333334E-2</v>
      </c>
      <c r="AU372">
        <f>AF372 - AVERAGEIFS('Placebo Males'!AF:AF, 'Placebo Males'!B:B, B372, 'Placebo Males'!P:P, P372)</f>
        <v>0.10041533333333336</v>
      </c>
    </row>
    <row r="373" spans="1:47" x14ac:dyDescent="0.25">
      <c r="A373" t="s">
        <v>1573</v>
      </c>
      <c r="B373">
        <v>1016</v>
      </c>
      <c r="C373" t="s">
        <v>102</v>
      </c>
      <c r="D373">
        <v>25</v>
      </c>
      <c r="E373">
        <v>177.5</v>
      </c>
      <c r="F373">
        <v>78.099999999999994</v>
      </c>
      <c r="G373">
        <v>115.25</v>
      </c>
      <c r="H373">
        <v>59</v>
      </c>
      <c r="I373" t="s">
        <v>103</v>
      </c>
      <c r="J373" t="s">
        <v>104</v>
      </c>
      <c r="K373" t="s">
        <v>310</v>
      </c>
      <c r="L373" t="s">
        <v>460</v>
      </c>
      <c r="M373" t="s">
        <v>1201</v>
      </c>
      <c r="N373">
        <v>500</v>
      </c>
      <c r="O373" t="s">
        <v>1202</v>
      </c>
      <c r="P373">
        <v>8</v>
      </c>
      <c r="Q373" t="s">
        <v>113</v>
      </c>
      <c r="R373" t="s">
        <v>1201</v>
      </c>
      <c r="S373">
        <v>1180</v>
      </c>
      <c r="T373" t="s">
        <v>1236</v>
      </c>
      <c r="U373">
        <v>944</v>
      </c>
      <c r="V373">
        <v>151</v>
      </c>
      <c r="W373">
        <v>390</v>
      </c>
      <c r="X373">
        <v>110</v>
      </c>
      <c r="Y373">
        <v>178</v>
      </c>
      <c r="Z373">
        <v>102</v>
      </c>
      <c r="AA373" t="s">
        <v>108</v>
      </c>
      <c r="AB373">
        <v>48</v>
      </c>
      <c r="AC373">
        <v>38</v>
      </c>
      <c r="AD373">
        <v>492.25400000000002</v>
      </c>
      <c r="AE373">
        <v>5.2631600000000001E-2</v>
      </c>
      <c r="AF373">
        <v>0.41178900000000002</v>
      </c>
      <c r="AH373">
        <v>927</v>
      </c>
      <c r="AI373">
        <v>2.0993510000000002E-3</v>
      </c>
      <c r="AJ373">
        <f t="shared" si="5"/>
        <v>0.60944429714281156</v>
      </c>
      <c r="AK373">
        <f>U373 - AVERAGEIFS('Placebo Males'!U:U, 'Placebo Males'!B:B, B373, 'Placebo Males'!P:P, P373)</f>
        <v>-2</v>
      </c>
      <c r="AL373">
        <f>V373 - AVERAGEIFS('Placebo Males'!V:V, 'Placebo Males'!B:B, B373, 'Placebo Males'!P:P, P373)</f>
        <v>-0.66666666666665719</v>
      </c>
      <c r="AM373">
        <f>W373 - AVERAGEIFS('Placebo Males'!W:W, 'Placebo Males'!B:B, B373, 'Placebo Males'!P:P, P373)</f>
        <v>40.666666666666686</v>
      </c>
      <c r="AN373">
        <f>X373 - AVERAGEIFS('Placebo Males'!X:X, 'Placebo Males'!B:B, B373, 'Placebo Males'!P:P, P373)</f>
        <v>16.333333333333329</v>
      </c>
      <c r="AO373">
        <f>Y373-AVERAGEIFS('Placebo Males'!Y:Y,'Placebo Males'!B:B,B373,'Placebo Males'!P:P,P373)</f>
        <v>2.6666666666666572</v>
      </c>
      <c r="AP373">
        <f>Z373 - AVERAGEIFS('Placebo Males'!Z:Z, 'Placebo Males'!B:B, B373, 'Placebo Males'!P:P, P373)</f>
        <v>21.666666666666671</v>
      </c>
      <c r="AQ373">
        <f>AB373 - AVERAGEIFS('Placebo Males'!AB:AB, 'Placebo Males'!B:B, B373, 'Placebo Males'!P:P, P373)</f>
        <v>7.3333333333333357</v>
      </c>
      <c r="AR373">
        <f>AC373 - AVERAGEIFS('Placebo Males'!AC:AC, 'Placebo Males'!B:B, B373, 'Placebo Males'!P:P, P373)</f>
        <v>7.6666666666666679</v>
      </c>
      <c r="AS373">
        <f>AD373 - AVERAGEIFS('Placebo Males'!AD:AD, 'Placebo Males'!B:B, B373, 'Placebo Males'!P:P, P373)</f>
        <v>-42.015333333333274</v>
      </c>
      <c r="AT373">
        <f>AE373 - AVERAGEIFS('Placebo Males'!AE:AE, 'Placebo Males'!B:B, B373, 'Placebo Males'!P:P, P373)</f>
        <v>2.6487833333333332E-2</v>
      </c>
      <c r="AU373">
        <f>AF373 - AVERAGEIFS('Placebo Males'!AF:AF, 'Placebo Males'!B:B, B373, 'Placebo Males'!P:P, P373)</f>
        <v>0.11054233333333335</v>
      </c>
    </row>
    <row r="374" spans="1:47" x14ac:dyDescent="0.25">
      <c r="A374" t="s">
        <v>1574</v>
      </c>
      <c r="B374">
        <v>1016</v>
      </c>
      <c r="C374" t="s">
        <v>102</v>
      </c>
      <c r="D374">
        <v>25</v>
      </c>
      <c r="E374">
        <v>177.5</v>
      </c>
      <c r="F374">
        <v>78.099999999999994</v>
      </c>
      <c r="G374">
        <v>115.25</v>
      </c>
      <c r="H374">
        <v>59</v>
      </c>
      <c r="I374" t="s">
        <v>103</v>
      </c>
      <c r="J374" t="s">
        <v>104</v>
      </c>
      <c r="K374" t="s">
        <v>310</v>
      </c>
      <c r="L374" t="s">
        <v>460</v>
      </c>
      <c r="M374" t="s">
        <v>1201</v>
      </c>
      <c r="N374">
        <v>500</v>
      </c>
      <c r="O374" t="s">
        <v>1202</v>
      </c>
      <c r="P374">
        <v>8</v>
      </c>
      <c r="Q374" t="s">
        <v>113</v>
      </c>
      <c r="R374" t="s">
        <v>1201</v>
      </c>
      <c r="S374">
        <v>1180</v>
      </c>
      <c r="T374" t="s">
        <v>1236</v>
      </c>
      <c r="U374">
        <v>946</v>
      </c>
      <c r="V374">
        <v>153</v>
      </c>
      <c r="W374">
        <v>385</v>
      </c>
      <c r="X374">
        <v>105</v>
      </c>
      <c r="Y374">
        <v>177</v>
      </c>
      <c r="Z374">
        <v>103</v>
      </c>
      <c r="AA374" t="s">
        <v>108</v>
      </c>
      <c r="AB374">
        <v>45</v>
      </c>
      <c r="AC374">
        <v>43</v>
      </c>
      <c r="AD374">
        <v>486.46800000000002</v>
      </c>
      <c r="AE374">
        <v>5.0847499999999997E-2</v>
      </c>
      <c r="AF374">
        <v>0.39623599999999998</v>
      </c>
      <c r="AH374">
        <v>927</v>
      </c>
      <c r="AI374">
        <v>2.0993510000000002E-3</v>
      </c>
      <c r="AJ374">
        <f t="shared" si="5"/>
        <v>0.60944429714281156</v>
      </c>
      <c r="AK374">
        <f>U374 - AVERAGEIFS('Placebo Males'!U:U, 'Placebo Males'!B:B, B374, 'Placebo Males'!P:P, P374)</f>
        <v>0</v>
      </c>
      <c r="AL374">
        <f>V374 - AVERAGEIFS('Placebo Males'!V:V, 'Placebo Males'!B:B, B374, 'Placebo Males'!P:P, P374)</f>
        <v>1.3333333333333428</v>
      </c>
      <c r="AM374">
        <f>W374 - AVERAGEIFS('Placebo Males'!W:W, 'Placebo Males'!B:B, B374, 'Placebo Males'!P:P, P374)</f>
        <v>35.666666666666686</v>
      </c>
      <c r="AN374">
        <f>X374 - AVERAGEIFS('Placebo Males'!X:X, 'Placebo Males'!B:B, B374, 'Placebo Males'!P:P, P374)</f>
        <v>11.333333333333329</v>
      </c>
      <c r="AO374">
        <f>Y374-AVERAGEIFS('Placebo Males'!Y:Y,'Placebo Males'!B:B,B374,'Placebo Males'!P:P,P374)</f>
        <v>1.6666666666666572</v>
      </c>
      <c r="AP374">
        <f>Z374 - AVERAGEIFS('Placebo Males'!Z:Z, 'Placebo Males'!B:B, B374, 'Placebo Males'!P:P, P374)</f>
        <v>22.666666666666671</v>
      </c>
      <c r="AQ374">
        <f>AB374 - AVERAGEIFS('Placebo Males'!AB:AB, 'Placebo Males'!B:B, B374, 'Placebo Males'!P:P, P374)</f>
        <v>4.3333333333333357</v>
      </c>
      <c r="AR374">
        <f>AC374 - AVERAGEIFS('Placebo Males'!AC:AC, 'Placebo Males'!B:B, B374, 'Placebo Males'!P:P, P374)</f>
        <v>12.666666666666668</v>
      </c>
      <c r="AS374">
        <f>AD374 - AVERAGEIFS('Placebo Males'!AD:AD, 'Placebo Males'!B:B, B374, 'Placebo Males'!P:P, P374)</f>
        <v>-47.801333333333275</v>
      </c>
      <c r="AT374">
        <f>AE374 - AVERAGEIFS('Placebo Males'!AE:AE, 'Placebo Males'!B:B, B374, 'Placebo Males'!P:P, P374)</f>
        <v>2.4703733333333328E-2</v>
      </c>
      <c r="AU374">
        <f>AF374 - AVERAGEIFS('Placebo Males'!AF:AF, 'Placebo Males'!B:B, B374, 'Placebo Males'!P:P, P374)</f>
        <v>9.4989333333333315E-2</v>
      </c>
    </row>
    <row r="375" spans="1:47" x14ac:dyDescent="0.25">
      <c r="A375" t="s">
        <v>1575</v>
      </c>
      <c r="B375">
        <v>1015</v>
      </c>
      <c r="C375" t="s">
        <v>102</v>
      </c>
      <c r="D375">
        <v>19</v>
      </c>
      <c r="E375">
        <v>182.5</v>
      </c>
      <c r="F375">
        <v>63.5</v>
      </c>
      <c r="G375">
        <v>106.25</v>
      </c>
      <c r="H375">
        <v>55.5</v>
      </c>
      <c r="I375" t="s">
        <v>103</v>
      </c>
      <c r="J375" t="s">
        <v>260</v>
      </c>
      <c r="K375" t="s">
        <v>261</v>
      </c>
      <c r="L375" t="s">
        <v>211</v>
      </c>
      <c r="M375" t="s">
        <v>1201</v>
      </c>
      <c r="N375">
        <v>500</v>
      </c>
      <c r="O375" t="s">
        <v>1202</v>
      </c>
      <c r="P375">
        <v>8</v>
      </c>
      <c r="Q375" t="s">
        <v>113</v>
      </c>
      <c r="R375" t="s">
        <v>1201</v>
      </c>
      <c r="S375">
        <v>1140</v>
      </c>
      <c r="T375" t="s">
        <v>1236</v>
      </c>
      <c r="U375">
        <v>919</v>
      </c>
      <c r="V375">
        <v>164</v>
      </c>
      <c r="W375">
        <v>396</v>
      </c>
      <c r="X375">
        <v>101</v>
      </c>
      <c r="Y375">
        <v>198</v>
      </c>
      <c r="Z375">
        <v>97</v>
      </c>
      <c r="AA375" t="s">
        <v>108</v>
      </c>
      <c r="AB375">
        <v>59</v>
      </c>
      <c r="AC375">
        <v>41</v>
      </c>
      <c r="AD375">
        <v>670.72699999999998</v>
      </c>
      <c r="AE375">
        <v>0.25925900000000002</v>
      </c>
      <c r="AF375">
        <v>0.46862999999999999</v>
      </c>
      <c r="AH375">
        <v>927</v>
      </c>
      <c r="AI375">
        <v>2.0993510000000002E-3</v>
      </c>
      <c r="AJ375">
        <f t="shared" si="5"/>
        <v>0.60944429714281156</v>
      </c>
      <c r="AK375">
        <f>U375 - AVERAGEIFS('Placebo Males'!U:U, 'Placebo Males'!B:B, B375, 'Placebo Males'!P:P, P375)</f>
        <v>-63</v>
      </c>
      <c r="AL375">
        <f>V375 - AVERAGEIFS('Placebo Males'!V:V, 'Placebo Males'!B:B, B375, 'Placebo Males'!P:P, P375)</f>
        <v>-2</v>
      </c>
      <c r="AM375">
        <f>W375 - AVERAGEIFS('Placebo Males'!W:W, 'Placebo Males'!B:B, B375, 'Placebo Males'!P:P, P375)</f>
        <v>9.3333333333333144</v>
      </c>
      <c r="AN375">
        <f>X375 - AVERAGEIFS('Placebo Males'!X:X, 'Placebo Males'!B:B, B375, 'Placebo Males'!P:P, P375)</f>
        <v>-3</v>
      </c>
      <c r="AO375">
        <f>Y375-AVERAGEIFS('Placebo Males'!Y:Y,'Placebo Males'!B:B,B375,'Placebo Males'!P:P,P375)</f>
        <v>-1.6666666666666572</v>
      </c>
      <c r="AP375">
        <f>Z375 - AVERAGEIFS('Placebo Males'!Z:Z, 'Placebo Males'!B:B, B375, 'Placebo Males'!P:P, P375)</f>
        <v>14</v>
      </c>
      <c r="AQ375">
        <f>AB375 - AVERAGEIFS('Placebo Males'!AB:AB, 'Placebo Males'!B:B, B375, 'Placebo Males'!P:P, P375)</f>
        <v>8</v>
      </c>
      <c r="AR375">
        <f>AC375 - AVERAGEIFS('Placebo Males'!AC:AC, 'Placebo Males'!B:B, B375, 'Placebo Males'!P:P, P375)</f>
        <v>5</v>
      </c>
      <c r="AS375">
        <f>AD375 - AVERAGEIFS('Placebo Males'!AD:AD, 'Placebo Males'!B:B, B375, 'Placebo Males'!P:P, P375)</f>
        <v>-52.988666666666631</v>
      </c>
      <c r="AT375">
        <f>AE375 - AVERAGEIFS('Placebo Males'!AE:AE, 'Placebo Males'!B:B, B375, 'Placebo Males'!P:P, P375)</f>
        <v>0.1294876666666667</v>
      </c>
      <c r="AU375">
        <f>AF375 - AVERAGEIFS('Placebo Males'!AF:AF, 'Placebo Males'!B:B, B375, 'Placebo Males'!P:P, P375)</f>
        <v>2.0633999999999986E-2</v>
      </c>
    </row>
    <row r="376" spans="1:47" x14ac:dyDescent="0.25">
      <c r="A376" t="s">
        <v>1576</v>
      </c>
      <c r="B376">
        <v>1015</v>
      </c>
      <c r="C376" t="s">
        <v>102</v>
      </c>
      <c r="D376">
        <v>19</v>
      </c>
      <c r="E376">
        <v>182.5</v>
      </c>
      <c r="F376">
        <v>63.5</v>
      </c>
      <c r="G376">
        <v>106.25</v>
      </c>
      <c r="H376">
        <v>55.5</v>
      </c>
      <c r="I376" t="s">
        <v>103</v>
      </c>
      <c r="J376" t="s">
        <v>260</v>
      </c>
      <c r="K376" t="s">
        <v>261</v>
      </c>
      <c r="L376" t="s">
        <v>211</v>
      </c>
      <c r="M376" t="s">
        <v>1201</v>
      </c>
      <c r="N376">
        <v>500</v>
      </c>
      <c r="O376" t="s">
        <v>1202</v>
      </c>
      <c r="P376">
        <v>8</v>
      </c>
      <c r="Q376" t="s">
        <v>113</v>
      </c>
      <c r="R376" t="s">
        <v>1201</v>
      </c>
      <c r="S376">
        <v>1140</v>
      </c>
      <c r="T376" t="s">
        <v>1236</v>
      </c>
      <c r="U376">
        <v>949</v>
      </c>
      <c r="V376">
        <v>168</v>
      </c>
      <c r="W376">
        <v>393</v>
      </c>
      <c r="X376">
        <v>100</v>
      </c>
      <c r="Y376">
        <v>196</v>
      </c>
      <c r="Z376">
        <v>97</v>
      </c>
      <c r="AA376" t="s">
        <v>108</v>
      </c>
      <c r="AB376">
        <v>59</v>
      </c>
      <c r="AC376">
        <v>41</v>
      </c>
      <c r="AD376">
        <v>699.60699999999997</v>
      </c>
      <c r="AE376">
        <v>0.296296</v>
      </c>
      <c r="AF376">
        <v>0.47572700000000001</v>
      </c>
      <c r="AH376">
        <v>924</v>
      </c>
      <c r="AI376">
        <v>2.0925570000000001E-3</v>
      </c>
      <c r="AJ376">
        <f t="shared" si="5"/>
        <v>0.60898127182005846</v>
      </c>
      <c r="AK376">
        <f>U376 - AVERAGEIFS('Placebo Males'!U:U, 'Placebo Males'!B:B, B376, 'Placebo Males'!P:P, P376)</f>
        <v>-33</v>
      </c>
      <c r="AL376">
        <f>V376 - AVERAGEIFS('Placebo Males'!V:V, 'Placebo Males'!B:B, B376, 'Placebo Males'!P:P, P376)</f>
        <v>2</v>
      </c>
      <c r="AM376">
        <f>W376 - AVERAGEIFS('Placebo Males'!W:W, 'Placebo Males'!B:B, B376, 'Placebo Males'!P:P, P376)</f>
        <v>6.3333333333333144</v>
      </c>
      <c r="AN376">
        <f>X376 - AVERAGEIFS('Placebo Males'!X:X, 'Placebo Males'!B:B, B376, 'Placebo Males'!P:P, P376)</f>
        <v>-4</v>
      </c>
      <c r="AO376">
        <f>Y376-AVERAGEIFS('Placebo Males'!Y:Y,'Placebo Males'!B:B,B376,'Placebo Males'!P:P,P376)</f>
        <v>-3.6666666666666572</v>
      </c>
      <c r="AP376">
        <f>Z376 - AVERAGEIFS('Placebo Males'!Z:Z, 'Placebo Males'!B:B, B376, 'Placebo Males'!P:P, P376)</f>
        <v>14</v>
      </c>
      <c r="AQ376">
        <f>AB376 - AVERAGEIFS('Placebo Males'!AB:AB, 'Placebo Males'!B:B, B376, 'Placebo Males'!P:P, P376)</f>
        <v>8</v>
      </c>
      <c r="AR376">
        <f>AC376 - AVERAGEIFS('Placebo Males'!AC:AC, 'Placebo Males'!B:B, B376, 'Placebo Males'!P:P, P376)</f>
        <v>5</v>
      </c>
      <c r="AS376">
        <f>AD376 - AVERAGEIFS('Placebo Males'!AD:AD, 'Placebo Males'!B:B, B376, 'Placebo Males'!P:P, P376)</f>
        <v>-24.108666666666636</v>
      </c>
      <c r="AT376">
        <f>AE376 - AVERAGEIFS('Placebo Males'!AE:AE, 'Placebo Males'!B:B, B376, 'Placebo Males'!P:P, P376)</f>
        <v>0.16652466666666668</v>
      </c>
      <c r="AU376">
        <f>AF376 - AVERAGEIFS('Placebo Males'!AF:AF, 'Placebo Males'!B:B, B376, 'Placebo Males'!P:P, P376)</f>
        <v>2.7731000000000006E-2</v>
      </c>
    </row>
    <row r="377" spans="1:47" x14ac:dyDescent="0.25">
      <c r="A377" t="s">
        <v>1577</v>
      </c>
      <c r="B377">
        <v>1015</v>
      </c>
      <c r="C377" t="s">
        <v>102</v>
      </c>
      <c r="D377">
        <v>19</v>
      </c>
      <c r="E377">
        <v>182.5</v>
      </c>
      <c r="F377">
        <v>63.5</v>
      </c>
      <c r="G377">
        <v>106.25</v>
      </c>
      <c r="H377">
        <v>55.5</v>
      </c>
      <c r="I377" t="s">
        <v>103</v>
      </c>
      <c r="J377" t="s">
        <v>260</v>
      </c>
      <c r="K377" t="s">
        <v>261</v>
      </c>
      <c r="L377" t="s">
        <v>211</v>
      </c>
      <c r="M377" t="s">
        <v>1201</v>
      </c>
      <c r="N377">
        <v>500</v>
      </c>
      <c r="O377" t="s">
        <v>1202</v>
      </c>
      <c r="P377">
        <v>8</v>
      </c>
      <c r="Q377" t="s">
        <v>113</v>
      </c>
      <c r="R377" t="s">
        <v>1201</v>
      </c>
      <c r="S377">
        <v>1140</v>
      </c>
      <c r="T377" t="s">
        <v>1236</v>
      </c>
      <c r="U377">
        <v>957</v>
      </c>
      <c r="V377">
        <v>164</v>
      </c>
      <c r="W377">
        <v>390</v>
      </c>
      <c r="X377">
        <v>99</v>
      </c>
      <c r="Y377">
        <v>197</v>
      </c>
      <c r="Z377">
        <v>94</v>
      </c>
      <c r="AA377" t="s">
        <v>108</v>
      </c>
      <c r="AB377">
        <v>55</v>
      </c>
      <c r="AC377">
        <v>41</v>
      </c>
      <c r="AD377">
        <v>712.19500000000005</v>
      </c>
      <c r="AE377">
        <v>0.203704</v>
      </c>
      <c r="AF377">
        <v>0.46398099999999998</v>
      </c>
      <c r="AH377">
        <v>924</v>
      </c>
      <c r="AI377">
        <v>2.0925570000000001E-3</v>
      </c>
      <c r="AJ377">
        <f t="shared" si="5"/>
        <v>0.60898127182005846</v>
      </c>
      <c r="AK377">
        <f>U377 - AVERAGEIFS('Placebo Males'!U:U, 'Placebo Males'!B:B, B377, 'Placebo Males'!P:P, P377)</f>
        <v>-25</v>
      </c>
      <c r="AL377">
        <f>V377 - AVERAGEIFS('Placebo Males'!V:V, 'Placebo Males'!B:B, B377, 'Placebo Males'!P:P, P377)</f>
        <v>-2</v>
      </c>
      <c r="AM377">
        <f>W377 - AVERAGEIFS('Placebo Males'!W:W, 'Placebo Males'!B:B, B377, 'Placebo Males'!P:P, P377)</f>
        <v>3.3333333333333144</v>
      </c>
      <c r="AN377">
        <f>X377 - AVERAGEIFS('Placebo Males'!X:X, 'Placebo Males'!B:B, B377, 'Placebo Males'!P:P, P377)</f>
        <v>-5</v>
      </c>
      <c r="AO377">
        <f>Y377-AVERAGEIFS('Placebo Males'!Y:Y,'Placebo Males'!B:B,B377,'Placebo Males'!P:P,P377)</f>
        <v>-2.6666666666666572</v>
      </c>
      <c r="AP377">
        <f>Z377 - AVERAGEIFS('Placebo Males'!Z:Z, 'Placebo Males'!B:B, B377, 'Placebo Males'!P:P, P377)</f>
        <v>11</v>
      </c>
      <c r="AQ377">
        <f>AB377 - AVERAGEIFS('Placebo Males'!AB:AB, 'Placebo Males'!B:B, B377, 'Placebo Males'!P:P, P377)</f>
        <v>4</v>
      </c>
      <c r="AR377">
        <f>AC377 - AVERAGEIFS('Placebo Males'!AC:AC, 'Placebo Males'!B:B, B377, 'Placebo Males'!P:P, P377)</f>
        <v>5</v>
      </c>
      <c r="AS377">
        <f>AD377 - AVERAGEIFS('Placebo Males'!AD:AD, 'Placebo Males'!B:B, B377, 'Placebo Males'!P:P, P377)</f>
        <v>-11.520666666666557</v>
      </c>
      <c r="AT377">
        <f>AE377 - AVERAGEIFS('Placebo Males'!AE:AE, 'Placebo Males'!B:B, B377, 'Placebo Males'!P:P, P377)</f>
        <v>7.3932666666666674E-2</v>
      </c>
      <c r="AU377">
        <f>AF377 - AVERAGEIFS('Placebo Males'!AF:AF, 'Placebo Males'!B:B, B377, 'Placebo Males'!P:P, P377)</f>
        <v>1.5984999999999971E-2</v>
      </c>
    </row>
    <row r="378" spans="1:47" x14ac:dyDescent="0.25">
      <c r="A378" t="s">
        <v>1578</v>
      </c>
      <c r="B378">
        <v>1022</v>
      </c>
      <c r="C378" t="s">
        <v>102</v>
      </c>
      <c r="D378">
        <v>35</v>
      </c>
      <c r="E378">
        <v>174.5</v>
      </c>
      <c r="F378">
        <v>69.5</v>
      </c>
      <c r="G378">
        <v>102.5</v>
      </c>
      <c r="H378">
        <v>55.75</v>
      </c>
      <c r="I378" t="s">
        <v>103</v>
      </c>
      <c r="J378" t="s">
        <v>104</v>
      </c>
      <c r="K378" t="s">
        <v>409</v>
      </c>
      <c r="L378" t="s">
        <v>106</v>
      </c>
      <c r="M378" t="s">
        <v>1201</v>
      </c>
      <c r="N378">
        <v>500</v>
      </c>
      <c r="O378" t="s">
        <v>1202</v>
      </c>
      <c r="P378">
        <v>8</v>
      </c>
      <c r="Q378" t="s">
        <v>113</v>
      </c>
      <c r="R378" t="s">
        <v>1201</v>
      </c>
      <c r="S378">
        <v>1120</v>
      </c>
      <c r="T378" t="s">
        <v>1236</v>
      </c>
      <c r="U378">
        <v>1007</v>
      </c>
      <c r="V378">
        <v>150</v>
      </c>
      <c r="W378">
        <v>420</v>
      </c>
      <c r="X378">
        <v>94</v>
      </c>
      <c r="Y378">
        <v>249</v>
      </c>
      <c r="Z378">
        <v>77</v>
      </c>
      <c r="AA378" t="s">
        <v>108</v>
      </c>
      <c r="AB378">
        <v>52</v>
      </c>
      <c r="AC378">
        <v>33</v>
      </c>
      <c r="AD378">
        <v>753.13699999999994</v>
      </c>
      <c r="AE378">
        <v>0.244898</v>
      </c>
      <c r="AF378">
        <v>0.46492099999999997</v>
      </c>
      <c r="AH378">
        <v>924</v>
      </c>
      <c r="AI378">
        <v>2.0925570000000001E-3</v>
      </c>
      <c r="AJ378">
        <f t="shared" si="5"/>
        <v>0.60898127182005846</v>
      </c>
      <c r="AK378">
        <f>U378 - AVERAGEIFS('Placebo Males'!U:U, 'Placebo Males'!B:B, B378, 'Placebo Males'!P:P, P378)</f>
        <v>-88</v>
      </c>
      <c r="AL378">
        <f>V378 - AVERAGEIFS('Placebo Males'!V:V, 'Placebo Males'!B:B, B378, 'Placebo Males'!P:P, P378)</f>
        <v>5</v>
      </c>
      <c r="AM378">
        <f>W378 - AVERAGEIFS('Placebo Males'!W:W, 'Placebo Males'!B:B, B378, 'Placebo Males'!P:P, P378)</f>
        <v>16.333333333333314</v>
      </c>
      <c r="AN378">
        <f>X378 - AVERAGEIFS('Placebo Males'!X:X, 'Placebo Males'!B:B, B378, 'Placebo Males'!P:P, P378)</f>
        <v>-3</v>
      </c>
      <c r="AO378">
        <f>Y378-AVERAGEIFS('Placebo Males'!Y:Y,'Placebo Males'!B:B,B378,'Placebo Males'!P:P,P378)</f>
        <v>13</v>
      </c>
      <c r="AP378">
        <f>Z378 - AVERAGEIFS('Placebo Males'!Z:Z, 'Placebo Males'!B:B, B378, 'Placebo Males'!P:P, P378)</f>
        <v>6.3333333333333286</v>
      </c>
      <c r="AQ378">
        <f>AB378 - AVERAGEIFS('Placebo Males'!AB:AB, 'Placebo Males'!B:B, B378, 'Placebo Males'!P:P, P378)</f>
        <v>4.6666666666666643</v>
      </c>
      <c r="AR378">
        <f>AC378 - AVERAGEIFS('Placebo Males'!AC:AC, 'Placebo Males'!B:B, B378, 'Placebo Males'!P:P, P378)</f>
        <v>6.3333333333333321</v>
      </c>
      <c r="AS378">
        <f>AD378 - AVERAGEIFS('Placebo Males'!AD:AD, 'Placebo Males'!B:B, B378, 'Placebo Males'!P:P, P378)</f>
        <v>-126.41966666666679</v>
      </c>
      <c r="AT378">
        <f>AE378 - AVERAGEIFS('Placebo Males'!AE:AE, 'Placebo Males'!B:B, B378, 'Placebo Males'!P:P, P378)</f>
        <v>0.11114200000000002</v>
      </c>
      <c r="AU378">
        <f>AF378 - AVERAGEIFS('Placebo Males'!AF:AF, 'Placebo Males'!B:B, B378, 'Placebo Males'!P:P, P378)</f>
        <v>2.9435666666666693E-2</v>
      </c>
    </row>
    <row r="379" spans="1:47" x14ac:dyDescent="0.25">
      <c r="A379" t="s">
        <v>1579</v>
      </c>
      <c r="B379">
        <v>1022</v>
      </c>
      <c r="C379" t="s">
        <v>102</v>
      </c>
      <c r="D379">
        <v>35</v>
      </c>
      <c r="E379">
        <v>174.5</v>
      </c>
      <c r="F379">
        <v>69.5</v>
      </c>
      <c r="G379">
        <v>102.5</v>
      </c>
      <c r="H379">
        <v>55.75</v>
      </c>
      <c r="I379" t="s">
        <v>103</v>
      </c>
      <c r="J379" t="s">
        <v>104</v>
      </c>
      <c r="K379" t="s">
        <v>409</v>
      </c>
      <c r="L379" t="s">
        <v>106</v>
      </c>
      <c r="M379" t="s">
        <v>1201</v>
      </c>
      <c r="N379">
        <v>500</v>
      </c>
      <c r="O379" t="s">
        <v>1202</v>
      </c>
      <c r="P379">
        <v>8</v>
      </c>
      <c r="Q379" t="s">
        <v>113</v>
      </c>
      <c r="R379" t="s">
        <v>1201</v>
      </c>
      <c r="S379">
        <v>1120</v>
      </c>
      <c r="T379" t="s">
        <v>1236</v>
      </c>
      <c r="U379">
        <v>996</v>
      </c>
      <c r="V379">
        <v>145</v>
      </c>
      <c r="W379">
        <v>430</v>
      </c>
      <c r="X379">
        <v>94</v>
      </c>
      <c r="Y379">
        <v>256</v>
      </c>
      <c r="Z379">
        <v>80</v>
      </c>
      <c r="AA379" t="s">
        <v>108</v>
      </c>
      <c r="AB379">
        <v>56</v>
      </c>
      <c r="AC379">
        <v>28</v>
      </c>
      <c r="AD379">
        <v>782.32100000000003</v>
      </c>
      <c r="AE379">
        <v>0.10204100000000001</v>
      </c>
      <c r="AF379">
        <v>0.47852600000000001</v>
      </c>
      <c r="AH379">
        <v>896</v>
      </c>
      <c r="AI379">
        <v>2.0291459999999999E-3</v>
      </c>
      <c r="AJ379">
        <f t="shared" si="5"/>
        <v>0.60457605497540023</v>
      </c>
      <c r="AK379">
        <f>U379 - AVERAGEIFS('Placebo Males'!U:U, 'Placebo Males'!B:B, B379, 'Placebo Males'!P:P, P379)</f>
        <v>-99</v>
      </c>
      <c r="AL379">
        <f>V379 - AVERAGEIFS('Placebo Males'!V:V, 'Placebo Males'!B:B, B379, 'Placebo Males'!P:P, P379)</f>
        <v>0</v>
      </c>
      <c r="AM379">
        <f>W379 - AVERAGEIFS('Placebo Males'!W:W, 'Placebo Males'!B:B, B379, 'Placebo Males'!P:P, P379)</f>
        <v>26.333333333333314</v>
      </c>
      <c r="AN379">
        <f>X379 - AVERAGEIFS('Placebo Males'!X:X, 'Placebo Males'!B:B, B379, 'Placebo Males'!P:P, P379)</f>
        <v>-3</v>
      </c>
      <c r="AO379">
        <f>Y379-AVERAGEIFS('Placebo Males'!Y:Y,'Placebo Males'!B:B,B379,'Placebo Males'!P:P,P379)</f>
        <v>20</v>
      </c>
      <c r="AP379">
        <f>Z379 - AVERAGEIFS('Placebo Males'!Z:Z, 'Placebo Males'!B:B, B379, 'Placebo Males'!P:P, P379)</f>
        <v>9.3333333333333286</v>
      </c>
      <c r="AQ379">
        <f>AB379 - AVERAGEIFS('Placebo Males'!AB:AB, 'Placebo Males'!B:B, B379, 'Placebo Males'!P:P, P379)</f>
        <v>8.6666666666666643</v>
      </c>
      <c r="AR379">
        <f>AC379 - AVERAGEIFS('Placebo Males'!AC:AC, 'Placebo Males'!B:B, B379, 'Placebo Males'!P:P, P379)</f>
        <v>1.3333333333333321</v>
      </c>
      <c r="AS379">
        <f>AD379 - AVERAGEIFS('Placebo Males'!AD:AD, 'Placebo Males'!B:B, B379, 'Placebo Males'!P:P, P379)</f>
        <v>-97.235666666666702</v>
      </c>
      <c r="AT379">
        <f>AE379 - AVERAGEIFS('Placebo Males'!AE:AE, 'Placebo Males'!B:B, B379, 'Placebo Males'!P:P, P379)</f>
        <v>-3.1714999999999979E-2</v>
      </c>
      <c r="AU379">
        <f>AF379 - AVERAGEIFS('Placebo Males'!AF:AF, 'Placebo Males'!B:B, B379, 'Placebo Males'!P:P, P379)</f>
        <v>4.3040666666666727E-2</v>
      </c>
    </row>
    <row r="380" spans="1:47" x14ac:dyDescent="0.25">
      <c r="A380" t="s">
        <v>1580</v>
      </c>
      <c r="B380">
        <v>1022</v>
      </c>
      <c r="C380" t="s">
        <v>102</v>
      </c>
      <c r="D380">
        <v>35</v>
      </c>
      <c r="E380">
        <v>174.5</v>
      </c>
      <c r="F380">
        <v>69.5</v>
      </c>
      <c r="G380">
        <v>102.5</v>
      </c>
      <c r="H380">
        <v>55.75</v>
      </c>
      <c r="I380" t="s">
        <v>103</v>
      </c>
      <c r="J380" t="s">
        <v>104</v>
      </c>
      <c r="K380" t="s">
        <v>409</v>
      </c>
      <c r="L380" t="s">
        <v>106</v>
      </c>
      <c r="M380" t="s">
        <v>1201</v>
      </c>
      <c r="N380">
        <v>500</v>
      </c>
      <c r="O380" t="s">
        <v>1202</v>
      </c>
      <c r="P380">
        <v>8</v>
      </c>
      <c r="Q380" t="s">
        <v>113</v>
      </c>
      <c r="R380" t="s">
        <v>1201</v>
      </c>
      <c r="S380">
        <v>1120</v>
      </c>
      <c r="T380" t="s">
        <v>1236</v>
      </c>
      <c r="U380">
        <v>1016</v>
      </c>
      <c r="V380">
        <v>147</v>
      </c>
      <c r="W380">
        <v>425</v>
      </c>
      <c r="X380">
        <v>94</v>
      </c>
      <c r="Y380">
        <v>253</v>
      </c>
      <c r="Z380">
        <v>78</v>
      </c>
      <c r="AA380" t="s">
        <v>108</v>
      </c>
      <c r="AB380">
        <v>58</v>
      </c>
      <c r="AC380">
        <v>26</v>
      </c>
      <c r="AD380">
        <v>778.62699999999995</v>
      </c>
      <c r="AE380">
        <v>0.16666700000000001</v>
      </c>
      <c r="AF380">
        <v>0.47822700000000001</v>
      </c>
      <c r="AH380">
        <v>896</v>
      </c>
      <c r="AI380">
        <v>2.0291459999999999E-3</v>
      </c>
      <c r="AJ380">
        <f t="shared" si="5"/>
        <v>0.60457605497540023</v>
      </c>
      <c r="AK380">
        <f>U380 - AVERAGEIFS('Placebo Males'!U:U, 'Placebo Males'!B:B, B380, 'Placebo Males'!P:P, P380)</f>
        <v>-79</v>
      </c>
      <c r="AL380">
        <f>V380 - AVERAGEIFS('Placebo Males'!V:V, 'Placebo Males'!B:B, B380, 'Placebo Males'!P:P, P380)</f>
        <v>2</v>
      </c>
      <c r="AM380">
        <f>W380 - AVERAGEIFS('Placebo Males'!W:W, 'Placebo Males'!B:B, B380, 'Placebo Males'!P:P, P380)</f>
        <v>21.333333333333314</v>
      </c>
      <c r="AN380">
        <f>X380 - AVERAGEIFS('Placebo Males'!X:X, 'Placebo Males'!B:B, B380, 'Placebo Males'!P:P, P380)</f>
        <v>-3</v>
      </c>
      <c r="AO380">
        <f>Y380-AVERAGEIFS('Placebo Males'!Y:Y,'Placebo Males'!B:B,B380,'Placebo Males'!P:P,P380)</f>
        <v>17</v>
      </c>
      <c r="AP380">
        <f>Z380 - AVERAGEIFS('Placebo Males'!Z:Z, 'Placebo Males'!B:B, B380, 'Placebo Males'!P:P, P380)</f>
        <v>7.3333333333333286</v>
      </c>
      <c r="AQ380">
        <f>AB380 - AVERAGEIFS('Placebo Males'!AB:AB, 'Placebo Males'!B:B, B380, 'Placebo Males'!P:P, P380)</f>
        <v>10.666666666666664</v>
      </c>
      <c r="AR380">
        <f>AC380 - AVERAGEIFS('Placebo Males'!AC:AC, 'Placebo Males'!B:B, B380, 'Placebo Males'!P:P, P380)</f>
        <v>-0.66666666666666785</v>
      </c>
      <c r="AS380">
        <f>AD380 - AVERAGEIFS('Placebo Males'!AD:AD, 'Placebo Males'!B:B, B380, 'Placebo Males'!P:P, P380)</f>
        <v>-100.92966666666678</v>
      </c>
      <c r="AT380">
        <f>AE380 - AVERAGEIFS('Placebo Males'!AE:AE, 'Placebo Males'!B:B, B380, 'Placebo Males'!P:P, P380)</f>
        <v>3.2911000000000024E-2</v>
      </c>
      <c r="AU380">
        <f>AF380 - AVERAGEIFS('Placebo Males'!AF:AF, 'Placebo Males'!B:B, B380, 'Placebo Males'!P:P, P380)</f>
        <v>4.2741666666666733E-2</v>
      </c>
    </row>
    <row r="381" spans="1:47" x14ac:dyDescent="0.25">
      <c r="A381" t="s">
        <v>1581</v>
      </c>
      <c r="B381">
        <v>1021</v>
      </c>
      <c r="C381" t="s">
        <v>102</v>
      </c>
      <c r="D381">
        <v>35</v>
      </c>
      <c r="E381">
        <v>171.5</v>
      </c>
      <c r="F381">
        <v>70.900000000000006</v>
      </c>
      <c r="G381">
        <v>97.25</v>
      </c>
      <c r="H381">
        <v>55.75</v>
      </c>
      <c r="I381" t="s">
        <v>458</v>
      </c>
      <c r="J381" t="s">
        <v>104</v>
      </c>
      <c r="K381" t="s">
        <v>459</v>
      </c>
      <c r="L381" t="s">
        <v>311</v>
      </c>
      <c r="M381" t="s">
        <v>1201</v>
      </c>
      <c r="N381">
        <v>500</v>
      </c>
      <c r="O381" t="s">
        <v>1202</v>
      </c>
      <c r="P381">
        <v>0.5</v>
      </c>
      <c r="Q381" t="s">
        <v>113</v>
      </c>
      <c r="R381" t="s">
        <v>1201</v>
      </c>
      <c r="S381">
        <v>1100</v>
      </c>
      <c r="T381" t="s">
        <v>1236</v>
      </c>
      <c r="U381">
        <v>1145</v>
      </c>
      <c r="V381">
        <v>168</v>
      </c>
      <c r="W381">
        <v>428</v>
      </c>
      <c r="X381">
        <v>82</v>
      </c>
      <c r="Y381">
        <v>272</v>
      </c>
      <c r="Z381">
        <v>74</v>
      </c>
      <c r="AA381" t="s">
        <v>108</v>
      </c>
      <c r="AB381">
        <v>57</v>
      </c>
      <c r="AC381">
        <v>24</v>
      </c>
      <c r="AD381">
        <v>455.85300000000001</v>
      </c>
      <c r="AE381">
        <v>0.16326499999999999</v>
      </c>
      <c r="AF381">
        <v>0.53513699999999997</v>
      </c>
      <c r="AH381">
        <v>896</v>
      </c>
      <c r="AI381">
        <v>2.0291459999999999E-3</v>
      </c>
      <c r="AJ381">
        <f t="shared" si="5"/>
        <v>0.60457605497540023</v>
      </c>
      <c r="AK381">
        <f>U381 - AVERAGEIFS('Placebo Males'!U:U, 'Placebo Males'!B:B, B381, 'Placebo Males'!P:P, P381)</f>
        <v>71.333333333333258</v>
      </c>
      <c r="AL381">
        <f>V381 - AVERAGEIFS('Placebo Males'!V:V, 'Placebo Males'!B:B, B381, 'Placebo Males'!P:P, P381)</f>
        <v>4.3333333333333428</v>
      </c>
      <c r="AM381">
        <f>W381 - AVERAGEIFS('Placebo Males'!W:W, 'Placebo Males'!B:B, B381, 'Placebo Males'!P:P, P381)</f>
        <v>13</v>
      </c>
      <c r="AN381">
        <f>X381 - AVERAGEIFS('Placebo Males'!X:X, 'Placebo Males'!B:B, B381, 'Placebo Males'!P:P, P381)</f>
        <v>-19.333333333333329</v>
      </c>
      <c r="AO381">
        <f>Y381-AVERAGEIFS('Placebo Males'!Y:Y,'Placebo Males'!B:B,B381,'Placebo Males'!P:P,P381)</f>
        <v>33.666666666666657</v>
      </c>
      <c r="AP381">
        <f>Z381 - AVERAGEIFS('Placebo Males'!Z:Z, 'Placebo Males'!B:B, B381, 'Placebo Males'!P:P, P381)</f>
        <v>-1.3333333333333286</v>
      </c>
      <c r="AQ381">
        <f>AB381 - AVERAGEIFS('Placebo Males'!AB:AB, 'Placebo Males'!B:B, B381, 'Placebo Males'!P:P, P381)</f>
        <v>10.666666666666664</v>
      </c>
      <c r="AR381">
        <f>AC381 - AVERAGEIFS('Placebo Males'!AC:AC, 'Placebo Males'!B:B, B381, 'Placebo Males'!P:P, P381)</f>
        <v>-4.3333333333333321</v>
      </c>
      <c r="AS381">
        <f>AD381 - AVERAGEIFS('Placebo Males'!AD:AD, 'Placebo Males'!B:B, B381, 'Placebo Males'!P:P, P381)</f>
        <v>31.736333333333391</v>
      </c>
      <c r="AT381">
        <f>AE381 - AVERAGEIFS('Placebo Males'!AE:AE, 'Placebo Males'!B:B, B381, 'Placebo Males'!P:P, P381)</f>
        <v>5.6044666666666645E-2</v>
      </c>
      <c r="AU381">
        <f>AF381 - AVERAGEIFS('Placebo Males'!AF:AF, 'Placebo Males'!B:B, B381, 'Placebo Males'!P:P, P381)</f>
        <v>4.8387333333333338E-2</v>
      </c>
    </row>
    <row r="382" spans="1:47" x14ac:dyDescent="0.25">
      <c r="A382" t="s">
        <v>1582</v>
      </c>
      <c r="B382">
        <v>1021</v>
      </c>
      <c r="C382" t="s">
        <v>102</v>
      </c>
      <c r="D382">
        <v>35</v>
      </c>
      <c r="E382">
        <v>171.5</v>
      </c>
      <c r="F382">
        <v>70.900000000000006</v>
      </c>
      <c r="G382">
        <v>97.25</v>
      </c>
      <c r="H382">
        <v>55.75</v>
      </c>
      <c r="I382" t="s">
        <v>458</v>
      </c>
      <c r="J382" t="s">
        <v>104</v>
      </c>
      <c r="K382" t="s">
        <v>459</v>
      </c>
      <c r="L382" t="s">
        <v>311</v>
      </c>
      <c r="M382" t="s">
        <v>1201</v>
      </c>
      <c r="N382">
        <v>500</v>
      </c>
      <c r="O382" t="s">
        <v>1202</v>
      </c>
      <c r="P382">
        <v>0.5</v>
      </c>
      <c r="Q382" t="s">
        <v>113</v>
      </c>
      <c r="R382" t="s">
        <v>1201</v>
      </c>
      <c r="S382">
        <v>1100</v>
      </c>
      <c r="T382" t="s">
        <v>1236</v>
      </c>
      <c r="U382">
        <v>1100</v>
      </c>
      <c r="V382">
        <v>171</v>
      </c>
      <c r="W382">
        <v>425</v>
      </c>
      <c r="X382">
        <v>83</v>
      </c>
      <c r="Y382">
        <v>268</v>
      </c>
      <c r="Z382">
        <v>74</v>
      </c>
      <c r="AA382" t="s">
        <v>108</v>
      </c>
      <c r="AB382">
        <v>52</v>
      </c>
      <c r="AC382">
        <v>25</v>
      </c>
      <c r="AD382">
        <v>488.255</v>
      </c>
      <c r="AE382">
        <v>0.156863</v>
      </c>
      <c r="AF382">
        <v>0.52177600000000002</v>
      </c>
      <c r="AH382">
        <v>855</v>
      </c>
      <c r="AI382">
        <v>1.936295E-3</v>
      </c>
      <c r="AJ382">
        <f t="shared" si="5"/>
        <v>0.59783823808229608</v>
      </c>
      <c r="AK382">
        <f>U382 - AVERAGEIFS('Placebo Males'!U:U, 'Placebo Males'!B:B, B382, 'Placebo Males'!P:P, P382)</f>
        <v>26.333333333333258</v>
      </c>
      <c r="AL382">
        <f>V382 - AVERAGEIFS('Placebo Males'!V:V, 'Placebo Males'!B:B, B382, 'Placebo Males'!P:P, P382)</f>
        <v>7.3333333333333428</v>
      </c>
      <c r="AM382">
        <f>W382 - AVERAGEIFS('Placebo Males'!W:W, 'Placebo Males'!B:B, B382, 'Placebo Males'!P:P, P382)</f>
        <v>10</v>
      </c>
      <c r="AN382">
        <f>X382 - AVERAGEIFS('Placebo Males'!X:X, 'Placebo Males'!B:B, B382, 'Placebo Males'!P:P, P382)</f>
        <v>-18.333333333333329</v>
      </c>
      <c r="AO382">
        <f>Y382-AVERAGEIFS('Placebo Males'!Y:Y,'Placebo Males'!B:B,B382,'Placebo Males'!P:P,P382)</f>
        <v>29.666666666666657</v>
      </c>
      <c r="AP382">
        <f>Z382 - AVERAGEIFS('Placebo Males'!Z:Z, 'Placebo Males'!B:B, B382, 'Placebo Males'!P:P, P382)</f>
        <v>-1.3333333333333286</v>
      </c>
      <c r="AQ382">
        <f>AB382 - AVERAGEIFS('Placebo Males'!AB:AB, 'Placebo Males'!B:B, B382, 'Placebo Males'!P:P, P382)</f>
        <v>5.6666666666666643</v>
      </c>
      <c r="AR382">
        <f>AC382 - AVERAGEIFS('Placebo Males'!AC:AC, 'Placebo Males'!B:B, B382, 'Placebo Males'!P:P, P382)</f>
        <v>-3.3333333333333321</v>
      </c>
      <c r="AS382">
        <f>AD382 - AVERAGEIFS('Placebo Males'!AD:AD, 'Placebo Males'!B:B, B382, 'Placebo Males'!P:P, P382)</f>
        <v>64.138333333333378</v>
      </c>
      <c r="AT382">
        <f>AE382 - AVERAGEIFS('Placebo Males'!AE:AE, 'Placebo Males'!B:B, B382, 'Placebo Males'!P:P, P382)</f>
        <v>4.9642666666666654E-2</v>
      </c>
      <c r="AU382">
        <f>AF382 - AVERAGEIFS('Placebo Males'!AF:AF, 'Placebo Males'!B:B, B382, 'Placebo Males'!P:P, P382)</f>
        <v>3.5026333333333382E-2</v>
      </c>
    </row>
    <row r="383" spans="1:47" x14ac:dyDescent="0.25">
      <c r="A383" t="s">
        <v>1583</v>
      </c>
      <c r="B383">
        <v>1021</v>
      </c>
      <c r="C383" t="s">
        <v>102</v>
      </c>
      <c r="D383">
        <v>35</v>
      </c>
      <c r="E383">
        <v>171.5</v>
      </c>
      <c r="F383">
        <v>70.900000000000006</v>
      </c>
      <c r="G383">
        <v>97.25</v>
      </c>
      <c r="H383">
        <v>55.75</v>
      </c>
      <c r="I383" t="s">
        <v>458</v>
      </c>
      <c r="J383" t="s">
        <v>104</v>
      </c>
      <c r="K383" t="s">
        <v>459</v>
      </c>
      <c r="L383" t="s">
        <v>311</v>
      </c>
      <c r="M383" t="s">
        <v>1201</v>
      </c>
      <c r="N383">
        <v>500</v>
      </c>
      <c r="O383" t="s">
        <v>1202</v>
      </c>
      <c r="P383">
        <v>0.5</v>
      </c>
      <c r="Q383" t="s">
        <v>113</v>
      </c>
      <c r="R383" t="s">
        <v>1201</v>
      </c>
      <c r="S383">
        <v>1100</v>
      </c>
      <c r="T383" t="s">
        <v>1236</v>
      </c>
      <c r="U383">
        <v>1152</v>
      </c>
      <c r="V383">
        <v>165</v>
      </c>
      <c r="W383">
        <v>426</v>
      </c>
      <c r="X383">
        <v>85</v>
      </c>
      <c r="Y383">
        <v>267</v>
      </c>
      <c r="Z383">
        <v>74</v>
      </c>
      <c r="AA383" t="s">
        <v>108</v>
      </c>
      <c r="AB383">
        <v>51</v>
      </c>
      <c r="AC383">
        <v>29</v>
      </c>
      <c r="AD383">
        <v>454.23599999999999</v>
      </c>
      <c r="AE383">
        <v>0.211538</v>
      </c>
      <c r="AF383">
        <v>0.52292400000000006</v>
      </c>
      <c r="AH383">
        <v>855</v>
      </c>
      <c r="AI383">
        <v>1.936295E-3</v>
      </c>
      <c r="AJ383">
        <f t="shared" si="5"/>
        <v>0.59783823808229608</v>
      </c>
      <c r="AK383">
        <f>U383 - AVERAGEIFS('Placebo Males'!U:U, 'Placebo Males'!B:B, B383, 'Placebo Males'!P:P, P383)</f>
        <v>78.333333333333258</v>
      </c>
      <c r="AL383">
        <f>V383 - AVERAGEIFS('Placebo Males'!V:V, 'Placebo Males'!B:B, B383, 'Placebo Males'!P:P, P383)</f>
        <v>1.3333333333333428</v>
      </c>
      <c r="AM383">
        <f>W383 - AVERAGEIFS('Placebo Males'!W:W, 'Placebo Males'!B:B, B383, 'Placebo Males'!P:P, P383)</f>
        <v>11</v>
      </c>
      <c r="AN383">
        <f>X383 - AVERAGEIFS('Placebo Males'!X:X, 'Placebo Males'!B:B, B383, 'Placebo Males'!P:P, P383)</f>
        <v>-16.333333333333329</v>
      </c>
      <c r="AO383">
        <f>Y383-AVERAGEIFS('Placebo Males'!Y:Y,'Placebo Males'!B:B,B383,'Placebo Males'!P:P,P383)</f>
        <v>28.666666666666657</v>
      </c>
      <c r="AP383">
        <f>Z383 - AVERAGEIFS('Placebo Males'!Z:Z, 'Placebo Males'!B:B, B383, 'Placebo Males'!P:P, P383)</f>
        <v>-1.3333333333333286</v>
      </c>
      <c r="AQ383">
        <f>AB383 - AVERAGEIFS('Placebo Males'!AB:AB, 'Placebo Males'!B:B, B383, 'Placebo Males'!P:P, P383)</f>
        <v>4.6666666666666643</v>
      </c>
      <c r="AR383">
        <f>AC383 - AVERAGEIFS('Placebo Males'!AC:AC, 'Placebo Males'!B:B, B383, 'Placebo Males'!P:P, P383)</f>
        <v>0.66666666666666785</v>
      </c>
      <c r="AS383">
        <f>AD383 - AVERAGEIFS('Placebo Males'!AD:AD, 'Placebo Males'!B:B, B383, 'Placebo Males'!P:P, P383)</f>
        <v>30.119333333333373</v>
      </c>
      <c r="AT383">
        <f>AE383 - AVERAGEIFS('Placebo Males'!AE:AE, 'Placebo Males'!B:B, B383, 'Placebo Males'!P:P, P383)</f>
        <v>0.10431766666666666</v>
      </c>
      <c r="AU383">
        <f>AF383 - AVERAGEIFS('Placebo Males'!AF:AF, 'Placebo Males'!B:B, B383, 'Placebo Males'!P:P, P383)</f>
        <v>3.6174333333333419E-2</v>
      </c>
    </row>
    <row r="384" spans="1:47" x14ac:dyDescent="0.25">
      <c r="A384" t="s">
        <v>1584</v>
      </c>
      <c r="B384">
        <v>1013</v>
      </c>
      <c r="C384" t="s">
        <v>102</v>
      </c>
      <c r="D384">
        <v>32</v>
      </c>
      <c r="E384">
        <v>175.5</v>
      </c>
      <c r="F384">
        <v>74.099999999999994</v>
      </c>
      <c r="G384">
        <v>123.25</v>
      </c>
      <c r="H384">
        <v>66.5</v>
      </c>
      <c r="I384" t="s">
        <v>103</v>
      </c>
      <c r="J384" t="s">
        <v>104</v>
      </c>
      <c r="K384" t="s">
        <v>159</v>
      </c>
      <c r="L384" t="s">
        <v>211</v>
      </c>
      <c r="M384" t="s">
        <v>1201</v>
      </c>
      <c r="N384">
        <v>500</v>
      </c>
      <c r="O384" t="s">
        <v>1202</v>
      </c>
      <c r="P384">
        <v>1</v>
      </c>
      <c r="Q384" t="s">
        <v>113</v>
      </c>
      <c r="R384" t="s">
        <v>1201</v>
      </c>
      <c r="S384">
        <v>1070</v>
      </c>
      <c r="T384" t="s">
        <v>1236</v>
      </c>
      <c r="U384">
        <v>1121</v>
      </c>
      <c r="V384">
        <v>142</v>
      </c>
      <c r="W384">
        <v>389</v>
      </c>
      <c r="X384">
        <v>106</v>
      </c>
      <c r="Y384">
        <v>208</v>
      </c>
      <c r="Z384">
        <v>75</v>
      </c>
      <c r="AA384" t="s">
        <v>108</v>
      </c>
      <c r="AB384">
        <v>43</v>
      </c>
      <c r="AC384">
        <v>34</v>
      </c>
      <c r="AD384">
        <v>817.75400000000002</v>
      </c>
      <c r="AE384">
        <v>0.16326499999999999</v>
      </c>
      <c r="AF384">
        <v>0.42793399999999998</v>
      </c>
      <c r="AH384">
        <v>855</v>
      </c>
      <c r="AI384">
        <v>1.936295E-3</v>
      </c>
      <c r="AJ384">
        <f t="shared" si="5"/>
        <v>0.59783823808229608</v>
      </c>
      <c r="AK384">
        <f>U384 - AVERAGEIFS('Placebo Males'!U:U, 'Placebo Males'!B:B, B384, 'Placebo Males'!P:P, P384)</f>
        <v>99.666666666666629</v>
      </c>
      <c r="AL384">
        <f>V384 - AVERAGEIFS('Placebo Males'!V:V, 'Placebo Males'!B:B, B384, 'Placebo Males'!P:P, P384)</f>
        <v>10</v>
      </c>
      <c r="AM384">
        <f>W384 - AVERAGEIFS('Placebo Males'!W:W, 'Placebo Males'!B:B, B384, 'Placebo Males'!P:P, P384)</f>
        <v>12</v>
      </c>
      <c r="AN384">
        <f>X384 - AVERAGEIFS('Placebo Males'!X:X, 'Placebo Males'!B:B, B384, 'Placebo Males'!P:P, P384)</f>
        <v>0.6666666666666714</v>
      </c>
      <c r="AO384">
        <f>Y384-AVERAGEIFS('Placebo Males'!Y:Y,'Placebo Males'!B:B,B384,'Placebo Males'!P:P,P384)</f>
        <v>6</v>
      </c>
      <c r="AP384">
        <f>Z384 - AVERAGEIFS('Placebo Males'!Z:Z, 'Placebo Males'!B:B, B384, 'Placebo Males'!P:P, P384)</f>
        <v>5.3333333333333286</v>
      </c>
      <c r="AQ384">
        <f>AB384 - AVERAGEIFS('Placebo Males'!AB:AB, 'Placebo Males'!B:B, B384, 'Placebo Males'!P:P, P384)</f>
        <v>-1.6666666666666643</v>
      </c>
      <c r="AR384">
        <f>AC384 - AVERAGEIFS('Placebo Males'!AC:AC, 'Placebo Males'!B:B, B384, 'Placebo Males'!P:P, P384)</f>
        <v>8.3333333333333321</v>
      </c>
      <c r="AS384">
        <f>AD384 - AVERAGEIFS('Placebo Males'!AD:AD, 'Placebo Males'!B:B, B384, 'Placebo Males'!P:P, P384)</f>
        <v>-81.491666666666674</v>
      </c>
      <c r="AT384">
        <f>AE384 - AVERAGEIFS('Placebo Males'!AE:AE, 'Placebo Males'!B:B, B384, 'Placebo Males'!P:P, P384)</f>
        <v>-8.9575000000000071E-3</v>
      </c>
      <c r="AU384">
        <f>AF384 - AVERAGEIFS('Placebo Males'!AF:AF, 'Placebo Males'!B:B, B384, 'Placebo Males'!P:P, P384)</f>
        <v>2.2611499999999951E-2</v>
      </c>
    </row>
    <row r="385" spans="1:47" x14ac:dyDescent="0.25">
      <c r="A385" t="s">
        <v>1585</v>
      </c>
      <c r="B385">
        <v>1013</v>
      </c>
      <c r="C385" t="s">
        <v>102</v>
      </c>
      <c r="D385">
        <v>32</v>
      </c>
      <c r="E385">
        <v>175.5</v>
      </c>
      <c r="F385">
        <v>74.099999999999994</v>
      </c>
      <c r="G385">
        <v>123.25</v>
      </c>
      <c r="H385">
        <v>66.5</v>
      </c>
      <c r="I385" t="s">
        <v>103</v>
      </c>
      <c r="J385" t="s">
        <v>104</v>
      </c>
      <c r="K385" t="s">
        <v>159</v>
      </c>
      <c r="L385" t="s">
        <v>211</v>
      </c>
      <c r="M385" t="s">
        <v>1201</v>
      </c>
      <c r="N385">
        <v>500</v>
      </c>
      <c r="O385" t="s">
        <v>1202</v>
      </c>
      <c r="P385">
        <v>1</v>
      </c>
      <c r="Q385" t="s">
        <v>113</v>
      </c>
      <c r="R385" t="s">
        <v>1201</v>
      </c>
      <c r="S385">
        <v>1070</v>
      </c>
      <c r="T385" t="s">
        <v>1236</v>
      </c>
      <c r="U385">
        <v>1041</v>
      </c>
      <c r="V385">
        <v>136</v>
      </c>
      <c r="W385">
        <v>391</v>
      </c>
      <c r="X385">
        <v>106</v>
      </c>
      <c r="Y385">
        <v>208</v>
      </c>
      <c r="Z385">
        <v>77</v>
      </c>
      <c r="AA385" t="s">
        <v>108</v>
      </c>
      <c r="AB385">
        <v>49</v>
      </c>
      <c r="AC385">
        <v>33</v>
      </c>
      <c r="AD385">
        <v>799.16800000000001</v>
      </c>
      <c r="AE385">
        <v>0.234043</v>
      </c>
      <c r="AF385">
        <v>0.41980800000000001</v>
      </c>
      <c r="AH385">
        <v>770</v>
      </c>
      <c r="AI385">
        <v>1.743798E-3</v>
      </c>
      <c r="AJ385">
        <f t="shared" si="5"/>
        <v>0.58264460920908956</v>
      </c>
      <c r="AK385">
        <f>U385 - AVERAGEIFS('Placebo Males'!U:U, 'Placebo Males'!B:B, B385, 'Placebo Males'!P:P, P385)</f>
        <v>19.666666666666629</v>
      </c>
      <c r="AL385">
        <f>V385 - AVERAGEIFS('Placebo Males'!V:V, 'Placebo Males'!B:B, B385, 'Placebo Males'!P:P, P385)</f>
        <v>4</v>
      </c>
      <c r="AM385">
        <f>W385 - AVERAGEIFS('Placebo Males'!W:W, 'Placebo Males'!B:B, B385, 'Placebo Males'!P:P, P385)</f>
        <v>14</v>
      </c>
      <c r="AN385">
        <f>X385 - AVERAGEIFS('Placebo Males'!X:X, 'Placebo Males'!B:B, B385, 'Placebo Males'!P:P, P385)</f>
        <v>0.6666666666666714</v>
      </c>
      <c r="AO385">
        <f>Y385-AVERAGEIFS('Placebo Males'!Y:Y,'Placebo Males'!B:B,B385,'Placebo Males'!P:P,P385)</f>
        <v>6</v>
      </c>
      <c r="AP385">
        <f>Z385 - AVERAGEIFS('Placebo Males'!Z:Z, 'Placebo Males'!B:B, B385, 'Placebo Males'!P:P, P385)</f>
        <v>7.3333333333333286</v>
      </c>
      <c r="AQ385">
        <f>AB385 - AVERAGEIFS('Placebo Males'!AB:AB, 'Placebo Males'!B:B, B385, 'Placebo Males'!P:P, P385)</f>
        <v>4.3333333333333357</v>
      </c>
      <c r="AR385">
        <f>AC385 - AVERAGEIFS('Placebo Males'!AC:AC, 'Placebo Males'!B:B, B385, 'Placebo Males'!P:P, P385)</f>
        <v>7.3333333333333321</v>
      </c>
      <c r="AS385">
        <f>AD385 - AVERAGEIFS('Placebo Males'!AD:AD, 'Placebo Males'!B:B, B385, 'Placebo Males'!P:P, P385)</f>
        <v>-100.07766666666669</v>
      </c>
      <c r="AT385">
        <f>AE385 - AVERAGEIFS('Placebo Males'!AE:AE, 'Placebo Males'!B:B, B385, 'Placebo Males'!P:P, P385)</f>
        <v>6.18205E-2</v>
      </c>
      <c r="AU385">
        <f>AF385 - AVERAGEIFS('Placebo Males'!AF:AF, 'Placebo Males'!B:B, B385, 'Placebo Males'!P:P, P385)</f>
        <v>1.4485499999999984E-2</v>
      </c>
    </row>
    <row r="386" spans="1:47" x14ac:dyDescent="0.25">
      <c r="A386" t="s">
        <v>1586</v>
      </c>
      <c r="B386">
        <v>1013</v>
      </c>
      <c r="C386" t="s">
        <v>102</v>
      </c>
      <c r="D386">
        <v>32</v>
      </c>
      <c r="E386">
        <v>175.5</v>
      </c>
      <c r="F386">
        <v>74.099999999999994</v>
      </c>
      <c r="G386">
        <v>123.25</v>
      </c>
      <c r="H386">
        <v>66.5</v>
      </c>
      <c r="I386" t="s">
        <v>103</v>
      </c>
      <c r="J386" t="s">
        <v>104</v>
      </c>
      <c r="K386" t="s">
        <v>159</v>
      </c>
      <c r="L386" t="s">
        <v>211</v>
      </c>
      <c r="M386" t="s">
        <v>1201</v>
      </c>
      <c r="N386">
        <v>500</v>
      </c>
      <c r="O386" t="s">
        <v>1202</v>
      </c>
      <c r="P386">
        <v>1</v>
      </c>
      <c r="Q386" t="s">
        <v>113</v>
      </c>
      <c r="R386" t="s">
        <v>1201</v>
      </c>
      <c r="S386">
        <v>1070</v>
      </c>
      <c r="T386" t="s">
        <v>1236</v>
      </c>
      <c r="U386">
        <v>1096</v>
      </c>
      <c r="V386">
        <v>141</v>
      </c>
      <c r="W386">
        <v>387</v>
      </c>
      <c r="X386">
        <v>102</v>
      </c>
      <c r="Y386">
        <v>210</v>
      </c>
      <c r="Z386">
        <v>75</v>
      </c>
      <c r="AA386" t="s">
        <v>108</v>
      </c>
      <c r="AB386">
        <v>46</v>
      </c>
      <c r="AC386">
        <v>32</v>
      </c>
      <c r="AD386">
        <v>821.952</v>
      </c>
      <c r="AE386">
        <v>0.183673</v>
      </c>
      <c r="AF386">
        <v>0.41417500000000002</v>
      </c>
      <c r="AH386">
        <v>770</v>
      </c>
      <c r="AI386">
        <v>1.743798E-3</v>
      </c>
      <c r="AJ386">
        <f t="shared" si="5"/>
        <v>0.58264460920908956</v>
      </c>
      <c r="AK386">
        <f>U386 - AVERAGEIFS('Placebo Males'!U:U, 'Placebo Males'!B:B, B386, 'Placebo Males'!P:P, P386)</f>
        <v>74.666666666666629</v>
      </c>
      <c r="AL386">
        <f>V386 - AVERAGEIFS('Placebo Males'!V:V, 'Placebo Males'!B:B, B386, 'Placebo Males'!P:P, P386)</f>
        <v>9</v>
      </c>
      <c r="AM386">
        <f>W386 - AVERAGEIFS('Placebo Males'!W:W, 'Placebo Males'!B:B, B386, 'Placebo Males'!P:P, P386)</f>
        <v>10</v>
      </c>
      <c r="AN386">
        <f>X386 - AVERAGEIFS('Placebo Males'!X:X, 'Placebo Males'!B:B, B386, 'Placebo Males'!P:P, P386)</f>
        <v>-3.3333333333333286</v>
      </c>
      <c r="AO386">
        <f>Y386-AVERAGEIFS('Placebo Males'!Y:Y,'Placebo Males'!B:B,B386,'Placebo Males'!P:P,P386)</f>
        <v>8</v>
      </c>
      <c r="AP386">
        <f>Z386 - AVERAGEIFS('Placebo Males'!Z:Z, 'Placebo Males'!B:B, B386, 'Placebo Males'!P:P, P386)</f>
        <v>5.3333333333333286</v>
      </c>
      <c r="AQ386">
        <f>AB386 - AVERAGEIFS('Placebo Males'!AB:AB, 'Placebo Males'!B:B, B386, 'Placebo Males'!P:P, P386)</f>
        <v>1.3333333333333357</v>
      </c>
      <c r="AR386">
        <f>AC386 - AVERAGEIFS('Placebo Males'!AC:AC, 'Placebo Males'!B:B, B386, 'Placebo Males'!P:P, P386)</f>
        <v>6.3333333333333321</v>
      </c>
      <c r="AS386">
        <f>AD386 - AVERAGEIFS('Placebo Males'!AD:AD, 'Placebo Males'!B:B, B386, 'Placebo Males'!P:P, P386)</f>
        <v>-77.293666666666695</v>
      </c>
      <c r="AT386">
        <f>AE386 - AVERAGEIFS('Placebo Males'!AE:AE, 'Placebo Males'!B:B, B386, 'Placebo Males'!P:P, P386)</f>
        <v>1.1450500000000002E-2</v>
      </c>
      <c r="AU386">
        <f>AF386 - AVERAGEIFS('Placebo Males'!AF:AF, 'Placebo Males'!B:B, B386, 'Placebo Males'!P:P, P386)</f>
        <v>8.8524999999999854E-3</v>
      </c>
    </row>
    <row r="387" spans="1:47" x14ac:dyDescent="0.25">
      <c r="A387" t="s">
        <v>1587</v>
      </c>
      <c r="B387">
        <v>1017</v>
      </c>
      <c r="C387" t="s">
        <v>102</v>
      </c>
      <c r="D387">
        <v>21</v>
      </c>
      <c r="E387">
        <v>170.1</v>
      </c>
      <c r="F387">
        <v>74.599999999999994</v>
      </c>
      <c r="G387">
        <v>112.25</v>
      </c>
      <c r="H387">
        <v>57</v>
      </c>
      <c r="I387" t="s">
        <v>103</v>
      </c>
      <c r="J387" t="s">
        <v>104</v>
      </c>
      <c r="K387" t="s">
        <v>360</v>
      </c>
      <c r="L387" t="s">
        <v>106</v>
      </c>
      <c r="M387" t="s">
        <v>1201</v>
      </c>
      <c r="N387">
        <v>500</v>
      </c>
      <c r="O387" t="s">
        <v>1202</v>
      </c>
      <c r="P387">
        <v>8</v>
      </c>
      <c r="Q387" t="s">
        <v>113</v>
      </c>
      <c r="R387" t="s">
        <v>1201</v>
      </c>
      <c r="S387">
        <v>1070</v>
      </c>
      <c r="T387" t="s">
        <v>1236</v>
      </c>
      <c r="U387">
        <v>1106</v>
      </c>
      <c r="V387">
        <v>149</v>
      </c>
      <c r="W387">
        <v>438</v>
      </c>
      <c r="X387">
        <v>101</v>
      </c>
      <c r="Y387">
        <v>246</v>
      </c>
      <c r="Z387">
        <v>91</v>
      </c>
      <c r="AA387" t="s">
        <v>108</v>
      </c>
      <c r="AB387">
        <v>69</v>
      </c>
      <c r="AC387">
        <v>38</v>
      </c>
      <c r="AD387">
        <v>625.43399999999997</v>
      </c>
      <c r="AE387">
        <v>0.39215699999999998</v>
      </c>
      <c r="AF387">
        <v>0.53803699999999999</v>
      </c>
      <c r="AH387">
        <v>770</v>
      </c>
      <c r="AI387">
        <v>1.743798E-3</v>
      </c>
      <c r="AJ387">
        <f t="shared" ref="AJ387:AJ450" si="6">1 - (1/(1+(AI387/0.001)^0.6))</f>
        <v>0.58264460920908956</v>
      </c>
      <c r="AK387">
        <f>U387 - AVERAGEIFS('Placebo Males'!U:U, 'Placebo Males'!B:B, B387, 'Placebo Males'!P:P, P387)</f>
        <v>145.33333333333337</v>
      </c>
      <c r="AL387">
        <f>V387 - AVERAGEIFS('Placebo Males'!V:V, 'Placebo Males'!B:B, B387, 'Placebo Males'!P:P, P387)</f>
        <v>-1</v>
      </c>
      <c r="AM387">
        <f>W387 - AVERAGEIFS('Placebo Males'!W:W, 'Placebo Males'!B:B, B387, 'Placebo Males'!P:P, P387)</f>
        <v>38.333333333333314</v>
      </c>
      <c r="AN387">
        <f>X387 - AVERAGEIFS('Placebo Males'!X:X, 'Placebo Males'!B:B, B387, 'Placebo Males'!P:P, P387)</f>
        <v>-1</v>
      </c>
      <c r="AO387">
        <f>Y387-AVERAGEIFS('Placebo Males'!Y:Y,'Placebo Males'!B:B,B387,'Placebo Males'!P:P,P387)</f>
        <v>32.666666666666657</v>
      </c>
      <c r="AP387">
        <f>Z387 - AVERAGEIFS('Placebo Males'!Z:Z, 'Placebo Males'!B:B, B387, 'Placebo Males'!P:P, P387)</f>
        <v>6.6666666666666714</v>
      </c>
      <c r="AQ387">
        <f>AB387 - AVERAGEIFS('Placebo Males'!AB:AB, 'Placebo Males'!B:B, B387, 'Placebo Males'!P:P, P387)</f>
        <v>14.666666666666664</v>
      </c>
      <c r="AR387">
        <f>AC387 - AVERAGEIFS('Placebo Males'!AC:AC, 'Placebo Males'!B:B, B387, 'Placebo Males'!P:P, P387)</f>
        <v>1.6666666666666643</v>
      </c>
      <c r="AS387">
        <f>AD387 - AVERAGEIFS('Placebo Males'!AD:AD, 'Placebo Males'!B:B, B387, 'Placebo Males'!P:P, P387)</f>
        <v>-21.220666666666716</v>
      </c>
      <c r="AT387">
        <f>AE387 - AVERAGEIFS('Placebo Males'!AE:AE, 'Placebo Males'!B:B, B387, 'Placebo Males'!P:P, P387)</f>
        <v>0.14541799999999996</v>
      </c>
      <c r="AU387">
        <f>AF387 - AVERAGEIFS('Placebo Males'!AF:AF, 'Placebo Males'!B:B, B387, 'Placebo Males'!P:P, P387)</f>
        <v>7.0455666666666639E-2</v>
      </c>
    </row>
    <row r="388" spans="1:47" x14ac:dyDescent="0.25">
      <c r="A388" t="s">
        <v>1588</v>
      </c>
      <c r="B388">
        <v>1017</v>
      </c>
      <c r="C388" t="s">
        <v>102</v>
      </c>
      <c r="D388">
        <v>21</v>
      </c>
      <c r="E388">
        <v>170.1</v>
      </c>
      <c r="F388">
        <v>74.599999999999994</v>
      </c>
      <c r="G388">
        <v>112.25</v>
      </c>
      <c r="H388">
        <v>57</v>
      </c>
      <c r="I388" t="s">
        <v>103</v>
      </c>
      <c r="J388" t="s">
        <v>104</v>
      </c>
      <c r="K388" t="s">
        <v>360</v>
      </c>
      <c r="L388" t="s">
        <v>106</v>
      </c>
      <c r="M388" t="s">
        <v>1201</v>
      </c>
      <c r="N388">
        <v>500</v>
      </c>
      <c r="O388" t="s">
        <v>1202</v>
      </c>
      <c r="P388">
        <v>8</v>
      </c>
      <c r="Q388" t="s">
        <v>113</v>
      </c>
      <c r="R388" t="s">
        <v>1201</v>
      </c>
      <c r="S388">
        <v>1070</v>
      </c>
      <c r="T388" t="s">
        <v>1236</v>
      </c>
      <c r="U388">
        <v>1255</v>
      </c>
      <c r="V388">
        <v>156</v>
      </c>
      <c r="W388">
        <v>446</v>
      </c>
      <c r="X388">
        <v>101</v>
      </c>
      <c r="Y388">
        <v>251</v>
      </c>
      <c r="Z388">
        <v>94</v>
      </c>
      <c r="AA388" t="s">
        <v>108</v>
      </c>
      <c r="AB388">
        <v>67</v>
      </c>
      <c r="AC388">
        <v>44</v>
      </c>
      <c r="AD388">
        <v>621.34900000000005</v>
      </c>
      <c r="AE388">
        <v>0.351852</v>
      </c>
      <c r="AF388">
        <v>0.54188899999999995</v>
      </c>
      <c r="AH388">
        <v>768</v>
      </c>
      <c r="AI388">
        <v>1.739268E-3</v>
      </c>
      <c r="AJ388">
        <f t="shared" si="6"/>
        <v>0.58226504637464394</v>
      </c>
      <c r="AK388">
        <f>U388 - AVERAGEIFS('Placebo Males'!U:U, 'Placebo Males'!B:B, B388, 'Placebo Males'!P:P, P388)</f>
        <v>294.33333333333337</v>
      </c>
      <c r="AL388">
        <f>V388 - AVERAGEIFS('Placebo Males'!V:V, 'Placebo Males'!B:B, B388, 'Placebo Males'!P:P, P388)</f>
        <v>6</v>
      </c>
      <c r="AM388">
        <f>W388 - AVERAGEIFS('Placebo Males'!W:W, 'Placebo Males'!B:B, B388, 'Placebo Males'!P:P, P388)</f>
        <v>46.333333333333314</v>
      </c>
      <c r="AN388">
        <f>X388 - AVERAGEIFS('Placebo Males'!X:X, 'Placebo Males'!B:B, B388, 'Placebo Males'!P:P, P388)</f>
        <v>-1</v>
      </c>
      <c r="AO388">
        <f>Y388-AVERAGEIFS('Placebo Males'!Y:Y,'Placebo Males'!B:B,B388,'Placebo Males'!P:P,P388)</f>
        <v>37.666666666666657</v>
      </c>
      <c r="AP388">
        <f>Z388 - AVERAGEIFS('Placebo Males'!Z:Z, 'Placebo Males'!B:B, B388, 'Placebo Males'!P:P, P388)</f>
        <v>9.6666666666666714</v>
      </c>
      <c r="AQ388">
        <f>AB388 - AVERAGEIFS('Placebo Males'!AB:AB, 'Placebo Males'!B:B, B388, 'Placebo Males'!P:P, P388)</f>
        <v>12.666666666666664</v>
      </c>
      <c r="AR388">
        <f>AC388 - AVERAGEIFS('Placebo Males'!AC:AC, 'Placebo Males'!B:B, B388, 'Placebo Males'!P:P, P388)</f>
        <v>7.6666666666666643</v>
      </c>
      <c r="AS388">
        <f>AD388 - AVERAGEIFS('Placebo Males'!AD:AD, 'Placebo Males'!B:B, B388, 'Placebo Males'!P:P, P388)</f>
        <v>-25.305666666666639</v>
      </c>
      <c r="AT388">
        <f>AE388 - AVERAGEIFS('Placebo Males'!AE:AE, 'Placebo Males'!B:B, B388, 'Placebo Males'!P:P, P388)</f>
        <v>0.10511299999999998</v>
      </c>
      <c r="AU388">
        <f>AF388 - AVERAGEIFS('Placebo Males'!AF:AF, 'Placebo Males'!B:B, B388, 'Placebo Males'!P:P, P388)</f>
        <v>7.4307666666666605E-2</v>
      </c>
    </row>
    <row r="389" spans="1:47" x14ac:dyDescent="0.25">
      <c r="A389" t="s">
        <v>1589</v>
      </c>
      <c r="B389">
        <v>1017</v>
      </c>
      <c r="C389" t="s">
        <v>102</v>
      </c>
      <c r="D389">
        <v>21</v>
      </c>
      <c r="E389">
        <v>170.1</v>
      </c>
      <c r="F389">
        <v>74.599999999999994</v>
      </c>
      <c r="G389">
        <v>112.25</v>
      </c>
      <c r="H389">
        <v>57</v>
      </c>
      <c r="I389" t="s">
        <v>103</v>
      </c>
      <c r="J389" t="s">
        <v>104</v>
      </c>
      <c r="K389" t="s">
        <v>360</v>
      </c>
      <c r="L389" t="s">
        <v>106</v>
      </c>
      <c r="M389" t="s">
        <v>1201</v>
      </c>
      <c r="N389">
        <v>500</v>
      </c>
      <c r="O389" t="s">
        <v>1202</v>
      </c>
      <c r="P389">
        <v>8</v>
      </c>
      <c r="Q389" t="s">
        <v>113</v>
      </c>
      <c r="R389" t="s">
        <v>1201</v>
      </c>
      <c r="S389">
        <v>1070</v>
      </c>
      <c r="T389" t="s">
        <v>1236</v>
      </c>
      <c r="U389">
        <v>1213</v>
      </c>
      <c r="V389">
        <v>149</v>
      </c>
      <c r="W389">
        <v>444</v>
      </c>
      <c r="X389">
        <v>103</v>
      </c>
      <c r="Y389">
        <v>252</v>
      </c>
      <c r="Z389">
        <v>89</v>
      </c>
      <c r="AA389" t="s">
        <v>108</v>
      </c>
      <c r="AB389">
        <v>59</v>
      </c>
      <c r="AC389">
        <v>44</v>
      </c>
      <c r="AD389">
        <v>688.35299999999995</v>
      </c>
      <c r="AE389">
        <v>0.40384599999999998</v>
      </c>
      <c r="AF389">
        <v>0.53544999999999998</v>
      </c>
      <c r="AH389">
        <v>768</v>
      </c>
      <c r="AI389">
        <v>1.739268E-3</v>
      </c>
      <c r="AJ389">
        <f t="shared" si="6"/>
        <v>0.58226504637464394</v>
      </c>
      <c r="AK389">
        <f>U389 - AVERAGEIFS('Placebo Males'!U:U, 'Placebo Males'!B:B, B389, 'Placebo Males'!P:P, P389)</f>
        <v>252.33333333333337</v>
      </c>
      <c r="AL389">
        <f>V389 - AVERAGEIFS('Placebo Males'!V:V, 'Placebo Males'!B:B, B389, 'Placebo Males'!P:P, P389)</f>
        <v>-1</v>
      </c>
      <c r="AM389">
        <f>W389 - AVERAGEIFS('Placebo Males'!W:W, 'Placebo Males'!B:B, B389, 'Placebo Males'!P:P, P389)</f>
        <v>44.333333333333314</v>
      </c>
      <c r="AN389">
        <f>X389 - AVERAGEIFS('Placebo Males'!X:X, 'Placebo Males'!B:B, B389, 'Placebo Males'!P:P, P389)</f>
        <v>1</v>
      </c>
      <c r="AO389">
        <f>Y389-AVERAGEIFS('Placebo Males'!Y:Y,'Placebo Males'!B:B,B389,'Placebo Males'!P:P,P389)</f>
        <v>38.666666666666657</v>
      </c>
      <c r="AP389">
        <f>Z389 - AVERAGEIFS('Placebo Males'!Z:Z, 'Placebo Males'!B:B, B389, 'Placebo Males'!P:P, P389)</f>
        <v>4.6666666666666714</v>
      </c>
      <c r="AQ389">
        <f>AB389 - AVERAGEIFS('Placebo Males'!AB:AB, 'Placebo Males'!B:B, B389, 'Placebo Males'!P:P, P389)</f>
        <v>4.6666666666666643</v>
      </c>
      <c r="AR389">
        <f>AC389 - AVERAGEIFS('Placebo Males'!AC:AC, 'Placebo Males'!B:B, B389, 'Placebo Males'!P:P, P389)</f>
        <v>7.6666666666666643</v>
      </c>
      <c r="AS389">
        <f>AD389 - AVERAGEIFS('Placebo Males'!AD:AD, 'Placebo Males'!B:B, B389, 'Placebo Males'!P:P, P389)</f>
        <v>41.698333333333267</v>
      </c>
      <c r="AT389">
        <f>AE389 - AVERAGEIFS('Placebo Males'!AE:AE, 'Placebo Males'!B:B, B389, 'Placebo Males'!P:P, P389)</f>
        <v>0.15710699999999997</v>
      </c>
      <c r="AU389">
        <f>AF389 - AVERAGEIFS('Placebo Males'!AF:AF, 'Placebo Males'!B:B, B389, 'Placebo Males'!P:P, P389)</f>
        <v>6.7868666666666633E-2</v>
      </c>
    </row>
    <row r="390" spans="1:47" x14ac:dyDescent="0.25">
      <c r="A390" t="s">
        <v>1590</v>
      </c>
      <c r="B390">
        <v>1021</v>
      </c>
      <c r="C390" t="s">
        <v>102</v>
      </c>
      <c r="D390">
        <v>35</v>
      </c>
      <c r="E390">
        <v>171.5</v>
      </c>
      <c r="F390">
        <v>70.900000000000006</v>
      </c>
      <c r="G390">
        <v>97.25</v>
      </c>
      <c r="H390">
        <v>55.75</v>
      </c>
      <c r="I390" t="s">
        <v>458</v>
      </c>
      <c r="J390" t="s">
        <v>104</v>
      </c>
      <c r="K390" t="s">
        <v>459</v>
      </c>
      <c r="L390" t="s">
        <v>311</v>
      </c>
      <c r="M390" t="s">
        <v>1201</v>
      </c>
      <c r="N390">
        <v>500</v>
      </c>
      <c r="O390" t="s">
        <v>1202</v>
      </c>
      <c r="P390">
        <v>8</v>
      </c>
      <c r="Q390" t="s">
        <v>113</v>
      </c>
      <c r="R390" t="s">
        <v>1201</v>
      </c>
      <c r="S390">
        <v>1060</v>
      </c>
      <c r="T390" t="s">
        <v>1236</v>
      </c>
      <c r="U390">
        <v>995</v>
      </c>
      <c r="V390">
        <v>159</v>
      </c>
      <c r="W390">
        <v>455</v>
      </c>
      <c r="X390">
        <v>86</v>
      </c>
      <c r="Y390">
        <v>271</v>
      </c>
      <c r="Z390">
        <v>98</v>
      </c>
      <c r="AA390" t="s">
        <v>108</v>
      </c>
      <c r="AB390">
        <v>75</v>
      </c>
      <c r="AC390">
        <v>71</v>
      </c>
      <c r="AD390">
        <v>190.71199999999999</v>
      </c>
      <c r="AE390">
        <v>0.34285700000000002</v>
      </c>
      <c r="AF390">
        <v>0.57233800000000001</v>
      </c>
      <c r="AH390">
        <v>768</v>
      </c>
      <c r="AI390">
        <v>1.739268E-3</v>
      </c>
      <c r="AJ390">
        <f t="shared" si="6"/>
        <v>0.58226504637464394</v>
      </c>
      <c r="AK390">
        <f>U390 - AVERAGEIFS('Placebo Males'!U:U, 'Placebo Males'!B:B, B390, 'Placebo Males'!P:P, P390)</f>
        <v>-41</v>
      </c>
      <c r="AL390">
        <f>V390 - AVERAGEIFS('Placebo Males'!V:V, 'Placebo Males'!B:B, B390, 'Placebo Males'!P:P, P390)</f>
        <v>4</v>
      </c>
      <c r="AM390">
        <f>W390 - AVERAGEIFS('Placebo Males'!W:W, 'Placebo Males'!B:B, B390, 'Placebo Males'!P:P, P390)</f>
        <v>31</v>
      </c>
      <c r="AN390">
        <f>X390 - AVERAGEIFS('Placebo Males'!X:X, 'Placebo Males'!B:B, B390, 'Placebo Males'!P:P, P390)</f>
        <v>-19</v>
      </c>
      <c r="AO390">
        <f>Y390-AVERAGEIFS('Placebo Males'!Y:Y,'Placebo Males'!B:B,B390,'Placebo Males'!P:P,P390)</f>
        <v>32</v>
      </c>
      <c r="AP390">
        <f>Z390 - AVERAGEIFS('Placebo Males'!Z:Z, 'Placebo Males'!B:B, B390, 'Placebo Males'!P:P, P390)</f>
        <v>18</v>
      </c>
      <c r="AQ390">
        <f>AB390 - AVERAGEIFS('Placebo Males'!AB:AB, 'Placebo Males'!B:B, B390, 'Placebo Males'!P:P, P390)</f>
        <v>7.6666666666666714</v>
      </c>
      <c r="AR390">
        <f>AC390 - AVERAGEIFS('Placebo Males'!AC:AC, 'Placebo Males'!B:B, B390, 'Placebo Males'!P:P, P390)</f>
        <v>36.333333333333336</v>
      </c>
      <c r="AS390">
        <f>AD390 - AVERAGEIFS('Placebo Males'!AD:AD, 'Placebo Males'!B:B, B390, 'Placebo Males'!P:P, P390)</f>
        <v>-116.66699999999997</v>
      </c>
      <c r="AT390">
        <f>AE390 - AVERAGEIFS('Placebo Males'!AE:AE, 'Placebo Males'!B:B, B390, 'Placebo Males'!P:P, P390)</f>
        <v>0.23847996666666671</v>
      </c>
      <c r="AU390">
        <f>AF390 - AVERAGEIFS('Placebo Males'!AF:AF, 'Placebo Males'!B:B, B390, 'Placebo Males'!P:P, P390)</f>
        <v>8.4193666666666667E-2</v>
      </c>
    </row>
    <row r="391" spans="1:47" x14ac:dyDescent="0.25">
      <c r="A391" t="s">
        <v>1591</v>
      </c>
      <c r="B391">
        <v>1021</v>
      </c>
      <c r="C391" t="s">
        <v>102</v>
      </c>
      <c r="D391">
        <v>35</v>
      </c>
      <c r="E391">
        <v>171.5</v>
      </c>
      <c r="F391">
        <v>70.900000000000006</v>
      </c>
      <c r="G391">
        <v>97.25</v>
      </c>
      <c r="H391">
        <v>55.75</v>
      </c>
      <c r="I391" t="s">
        <v>458</v>
      </c>
      <c r="J391" t="s">
        <v>104</v>
      </c>
      <c r="K391" t="s">
        <v>459</v>
      </c>
      <c r="L391" t="s">
        <v>311</v>
      </c>
      <c r="M391" t="s">
        <v>1201</v>
      </c>
      <c r="N391">
        <v>500</v>
      </c>
      <c r="O391" t="s">
        <v>1202</v>
      </c>
      <c r="P391">
        <v>8</v>
      </c>
      <c r="Q391" t="s">
        <v>113</v>
      </c>
      <c r="R391" t="s">
        <v>1201</v>
      </c>
      <c r="S391">
        <v>1060</v>
      </c>
      <c r="T391" t="s">
        <v>1236</v>
      </c>
      <c r="U391">
        <v>962</v>
      </c>
      <c r="V391">
        <v>157</v>
      </c>
      <c r="W391">
        <v>468</v>
      </c>
      <c r="X391">
        <v>84</v>
      </c>
      <c r="Y391">
        <v>281</v>
      </c>
      <c r="Z391">
        <v>103</v>
      </c>
      <c r="AA391" t="s">
        <v>108</v>
      </c>
      <c r="AB391">
        <v>72</v>
      </c>
      <c r="AC391">
        <v>71</v>
      </c>
      <c r="AD391">
        <v>177.60900000000001</v>
      </c>
      <c r="AE391">
        <v>0.28378399999999998</v>
      </c>
      <c r="AF391">
        <v>0.591526</v>
      </c>
      <c r="AH391">
        <v>748</v>
      </c>
      <c r="AI391">
        <v>1.6939749999999999E-3</v>
      </c>
      <c r="AJ391">
        <f t="shared" si="6"/>
        <v>0.57840927354153626</v>
      </c>
      <c r="AK391">
        <f>U391 - AVERAGEIFS('Placebo Males'!U:U, 'Placebo Males'!B:B, B391, 'Placebo Males'!P:P, P391)</f>
        <v>-74</v>
      </c>
      <c r="AL391">
        <f>V391 - AVERAGEIFS('Placebo Males'!V:V, 'Placebo Males'!B:B, B391, 'Placebo Males'!P:P, P391)</f>
        <v>2</v>
      </c>
      <c r="AM391">
        <f>W391 - AVERAGEIFS('Placebo Males'!W:W, 'Placebo Males'!B:B, B391, 'Placebo Males'!P:P, P391)</f>
        <v>44</v>
      </c>
      <c r="AN391">
        <f>X391 - AVERAGEIFS('Placebo Males'!X:X, 'Placebo Males'!B:B, B391, 'Placebo Males'!P:P, P391)</f>
        <v>-21</v>
      </c>
      <c r="AO391">
        <f>Y391-AVERAGEIFS('Placebo Males'!Y:Y,'Placebo Males'!B:B,B391,'Placebo Males'!P:P,P391)</f>
        <v>42</v>
      </c>
      <c r="AP391">
        <f>Z391 - AVERAGEIFS('Placebo Males'!Z:Z, 'Placebo Males'!B:B, B391, 'Placebo Males'!P:P, P391)</f>
        <v>23</v>
      </c>
      <c r="AQ391">
        <f>AB391 - AVERAGEIFS('Placebo Males'!AB:AB, 'Placebo Males'!B:B, B391, 'Placebo Males'!P:P, P391)</f>
        <v>4.6666666666666714</v>
      </c>
      <c r="AR391">
        <f>AC391 - AVERAGEIFS('Placebo Males'!AC:AC, 'Placebo Males'!B:B, B391, 'Placebo Males'!P:P, P391)</f>
        <v>36.333333333333336</v>
      </c>
      <c r="AS391">
        <f>AD391 - AVERAGEIFS('Placebo Males'!AD:AD, 'Placebo Males'!B:B, B391, 'Placebo Males'!P:P, P391)</f>
        <v>-129.76999999999995</v>
      </c>
      <c r="AT391">
        <f>AE391 - AVERAGEIFS('Placebo Males'!AE:AE, 'Placebo Males'!B:B, B391, 'Placebo Males'!P:P, P391)</f>
        <v>0.17940696666666667</v>
      </c>
      <c r="AU391">
        <f>AF391 - AVERAGEIFS('Placebo Males'!AF:AF, 'Placebo Males'!B:B, B391, 'Placebo Males'!P:P, P391)</f>
        <v>0.10338166666666665</v>
      </c>
    </row>
    <row r="392" spans="1:47" x14ac:dyDescent="0.25">
      <c r="A392" t="s">
        <v>1592</v>
      </c>
      <c r="B392">
        <v>1021</v>
      </c>
      <c r="C392" t="s">
        <v>102</v>
      </c>
      <c r="D392">
        <v>35</v>
      </c>
      <c r="E392">
        <v>171.5</v>
      </c>
      <c r="F392">
        <v>70.900000000000006</v>
      </c>
      <c r="G392">
        <v>97.25</v>
      </c>
      <c r="H392">
        <v>55.75</v>
      </c>
      <c r="I392" t="s">
        <v>458</v>
      </c>
      <c r="J392" t="s">
        <v>104</v>
      </c>
      <c r="K392" t="s">
        <v>459</v>
      </c>
      <c r="L392" t="s">
        <v>311</v>
      </c>
      <c r="M392" t="s">
        <v>1201</v>
      </c>
      <c r="N392">
        <v>500</v>
      </c>
      <c r="O392" t="s">
        <v>1202</v>
      </c>
      <c r="P392">
        <v>8</v>
      </c>
      <c r="Q392" t="s">
        <v>113</v>
      </c>
      <c r="R392" t="s">
        <v>1201</v>
      </c>
      <c r="S392">
        <v>1060</v>
      </c>
      <c r="T392" t="s">
        <v>1236</v>
      </c>
      <c r="U392">
        <v>909</v>
      </c>
      <c r="V392">
        <v>165</v>
      </c>
      <c r="W392">
        <v>447</v>
      </c>
      <c r="X392">
        <v>83</v>
      </c>
      <c r="Y392">
        <v>274</v>
      </c>
      <c r="Z392">
        <v>90</v>
      </c>
      <c r="AA392" t="s">
        <v>108</v>
      </c>
      <c r="AB392">
        <v>85</v>
      </c>
      <c r="AC392">
        <v>85</v>
      </c>
      <c r="AD392">
        <v>182.018</v>
      </c>
      <c r="AE392">
        <v>0.31578899999999999</v>
      </c>
      <c r="AF392">
        <v>0.57221500000000003</v>
      </c>
      <c r="AH392">
        <v>748</v>
      </c>
      <c r="AI392">
        <v>1.6939749999999999E-3</v>
      </c>
      <c r="AJ392">
        <f t="shared" si="6"/>
        <v>0.57840927354153626</v>
      </c>
      <c r="AK392">
        <f>U392 - AVERAGEIFS('Placebo Males'!U:U, 'Placebo Males'!B:B, B392, 'Placebo Males'!P:P, P392)</f>
        <v>-127</v>
      </c>
      <c r="AL392">
        <f>V392 - AVERAGEIFS('Placebo Males'!V:V, 'Placebo Males'!B:B, B392, 'Placebo Males'!P:P, P392)</f>
        <v>10</v>
      </c>
      <c r="AM392">
        <f>W392 - AVERAGEIFS('Placebo Males'!W:W, 'Placebo Males'!B:B, B392, 'Placebo Males'!P:P, P392)</f>
        <v>23</v>
      </c>
      <c r="AN392">
        <f>X392 - AVERAGEIFS('Placebo Males'!X:X, 'Placebo Males'!B:B, B392, 'Placebo Males'!P:P, P392)</f>
        <v>-22</v>
      </c>
      <c r="AO392">
        <f>Y392-AVERAGEIFS('Placebo Males'!Y:Y,'Placebo Males'!B:B,B392,'Placebo Males'!P:P,P392)</f>
        <v>35</v>
      </c>
      <c r="AP392">
        <f>Z392 - AVERAGEIFS('Placebo Males'!Z:Z, 'Placebo Males'!B:B, B392, 'Placebo Males'!P:P, P392)</f>
        <v>10</v>
      </c>
      <c r="AQ392">
        <f>AB392 - AVERAGEIFS('Placebo Males'!AB:AB, 'Placebo Males'!B:B, B392, 'Placebo Males'!P:P, P392)</f>
        <v>17.666666666666671</v>
      </c>
      <c r="AR392">
        <f>AC392 - AVERAGEIFS('Placebo Males'!AC:AC, 'Placebo Males'!B:B, B392, 'Placebo Males'!P:P, P392)</f>
        <v>50.333333333333336</v>
      </c>
      <c r="AS392">
        <f>AD392 - AVERAGEIFS('Placebo Males'!AD:AD, 'Placebo Males'!B:B, B392, 'Placebo Males'!P:P, P392)</f>
        <v>-125.36099999999996</v>
      </c>
      <c r="AT392">
        <f>AE392 - AVERAGEIFS('Placebo Males'!AE:AE, 'Placebo Males'!B:B, B392, 'Placebo Males'!P:P, P392)</f>
        <v>0.21141196666666667</v>
      </c>
      <c r="AU392">
        <f>AF392 - AVERAGEIFS('Placebo Males'!AF:AF, 'Placebo Males'!B:B, B392, 'Placebo Males'!P:P, P392)</f>
        <v>8.4070666666666682E-2</v>
      </c>
    </row>
    <row r="393" spans="1:47" x14ac:dyDescent="0.25">
      <c r="A393" t="s">
        <v>1593</v>
      </c>
      <c r="B393">
        <v>1019</v>
      </c>
      <c r="C393" t="s">
        <v>102</v>
      </c>
      <c r="D393">
        <v>26</v>
      </c>
      <c r="E393">
        <v>176</v>
      </c>
      <c r="F393">
        <v>81.3</v>
      </c>
      <c r="G393">
        <v>109</v>
      </c>
      <c r="H393">
        <v>54.75</v>
      </c>
      <c r="I393" t="s">
        <v>458</v>
      </c>
      <c r="J393" t="s">
        <v>104</v>
      </c>
      <c r="K393" t="s">
        <v>459</v>
      </c>
      <c r="L393" t="s">
        <v>311</v>
      </c>
      <c r="M393" t="s">
        <v>1201</v>
      </c>
      <c r="N393">
        <v>500</v>
      </c>
      <c r="O393" t="s">
        <v>1202</v>
      </c>
      <c r="P393">
        <v>7</v>
      </c>
      <c r="Q393" t="s">
        <v>113</v>
      </c>
      <c r="R393" t="s">
        <v>1201</v>
      </c>
      <c r="S393">
        <v>1040</v>
      </c>
      <c r="T393" t="s">
        <v>1236</v>
      </c>
      <c r="U393">
        <v>1028</v>
      </c>
      <c r="V393">
        <v>163</v>
      </c>
      <c r="W393">
        <v>405</v>
      </c>
      <c r="X393">
        <v>100</v>
      </c>
      <c r="Y393">
        <v>231</v>
      </c>
      <c r="Z393">
        <v>74</v>
      </c>
      <c r="AA393" t="s">
        <v>108</v>
      </c>
      <c r="AB393">
        <v>52</v>
      </c>
      <c r="AC393">
        <v>28</v>
      </c>
      <c r="AD393">
        <v>717.28099999999995</v>
      </c>
      <c r="AE393">
        <v>0.13636400000000001</v>
      </c>
      <c r="AF393">
        <v>0.45222000000000001</v>
      </c>
      <c r="AH393">
        <v>748</v>
      </c>
      <c r="AI393">
        <v>1.6939749999999999E-3</v>
      </c>
      <c r="AJ393">
        <f t="shared" si="6"/>
        <v>0.57840927354153626</v>
      </c>
      <c r="AK393">
        <f>U393 - AVERAGEIFS('Placebo Males'!U:U, 'Placebo Males'!B:B, B393, 'Placebo Males'!P:P, P393)</f>
        <v>-98.333333333333258</v>
      </c>
      <c r="AL393">
        <f>V393 - AVERAGEIFS('Placebo Males'!V:V, 'Placebo Males'!B:B, B393, 'Placebo Males'!P:P, P393)</f>
        <v>-6.6666666666666572</v>
      </c>
      <c r="AM393">
        <f>W393 - AVERAGEIFS('Placebo Males'!W:W, 'Placebo Males'!B:B, B393, 'Placebo Males'!P:P, P393)</f>
        <v>20</v>
      </c>
      <c r="AN393">
        <f>X393 - AVERAGEIFS('Placebo Males'!X:X, 'Placebo Males'!B:B, B393, 'Placebo Males'!P:P, P393)</f>
        <v>5.6666666666666714</v>
      </c>
      <c r="AO393">
        <f>Y393-AVERAGEIFS('Placebo Males'!Y:Y,'Placebo Males'!B:B,B393,'Placebo Males'!P:P,P393)</f>
        <v>11.333333333333343</v>
      </c>
      <c r="AP393">
        <f>Z393 - AVERAGEIFS('Placebo Males'!Z:Z, 'Placebo Males'!B:B, B393, 'Placebo Males'!P:P, P393)</f>
        <v>3</v>
      </c>
      <c r="AQ393">
        <f>AB393 - AVERAGEIFS('Placebo Males'!AB:AB, 'Placebo Males'!B:B, B393, 'Placebo Males'!P:P, P393)</f>
        <v>5.6666666666666643</v>
      </c>
      <c r="AR393">
        <f>AC393 - AVERAGEIFS('Placebo Males'!AC:AC, 'Placebo Males'!B:B, B393, 'Placebo Males'!P:P, P393)</f>
        <v>-3.6666666666666679</v>
      </c>
      <c r="AS393">
        <f>AD393 - AVERAGEIFS('Placebo Males'!AD:AD, 'Placebo Males'!B:B, B393, 'Placebo Males'!P:P, P393)</f>
        <v>-7.0993333333332203</v>
      </c>
      <c r="AT393">
        <f>AE393 - AVERAGEIFS('Placebo Males'!AE:AE, 'Placebo Males'!B:B, B393, 'Placebo Males'!P:P, P393)</f>
        <v>-1.0570000000000024E-3</v>
      </c>
      <c r="AU393">
        <f>AF393 - AVERAGEIFS('Placebo Males'!AF:AF, 'Placebo Males'!B:B, B393, 'Placebo Males'!P:P, P393)</f>
        <v>4.1699333333333422E-2</v>
      </c>
    </row>
    <row r="394" spans="1:47" x14ac:dyDescent="0.25">
      <c r="A394" t="s">
        <v>1594</v>
      </c>
      <c r="B394">
        <v>1019</v>
      </c>
      <c r="C394" t="s">
        <v>102</v>
      </c>
      <c r="D394">
        <v>26</v>
      </c>
      <c r="E394">
        <v>176</v>
      </c>
      <c r="F394">
        <v>81.3</v>
      </c>
      <c r="G394">
        <v>109</v>
      </c>
      <c r="H394">
        <v>54.75</v>
      </c>
      <c r="I394" t="s">
        <v>458</v>
      </c>
      <c r="J394" t="s">
        <v>104</v>
      </c>
      <c r="K394" t="s">
        <v>459</v>
      </c>
      <c r="L394" t="s">
        <v>311</v>
      </c>
      <c r="M394" t="s">
        <v>1201</v>
      </c>
      <c r="N394">
        <v>500</v>
      </c>
      <c r="O394" t="s">
        <v>1202</v>
      </c>
      <c r="P394">
        <v>7</v>
      </c>
      <c r="Q394" t="s">
        <v>113</v>
      </c>
      <c r="R394" t="s">
        <v>1201</v>
      </c>
      <c r="S394">
        <v>1040</v>
      </c>
      <c r="T394" t="s">
        <v>1236</v>
      </c>
      <c r="U394">
        <v>1072</v>
      </c>
      <c r="V394">
        <v>163</v>
      </c>
      <c r="W394">
        <v>412</v>
      </c>
      <c r="X394">
        <v>95</v>
      </c>
      <c r="Y394">
        <v>240</v>
      </c>
      <c r="Z394">
        <v>77</v>
      </c>
      <c r="AA394" t="s">
        <v>108</v>
      </c>
      <c r="AB394">
        <v>54</v>
      </c>
      <c r="AC394">
        <v>28</v>
      </c>
      <c r="AD394">
        <v>697.76199999999994</v>
      </c>
      <c r="AE394">
        <v>0.14893600000000001</v>
      </c>
      <c r="AF394">
        <v>0.46970000000000001</v>
      </c>
      <c r="AH394">
        <v>743</v>
      </c>
      <c r="AI394">
        <v>1.6826510000000001E-3</v>
      </c>
      <c r="AJ394">
        <f t="shared" si="6"/>
        <v>0.57742761025739264</v>
      </c>
      <c r="AK394">
        <f>U394 - AVERAGEIFS('Placebo Males'!U:U, 'Placebo Males'!B:B, B394, 'Placebo Males'!P:P, P394)</f>
        <v>-54.333333333333258</v>
      </c>
      <c r="AL394">
        <f>V394 - AVERAGEIFS('Placebo Males'!V:V, 'Placebo Males'!B:B, B394, 'Placebo Males'!P:P, P394)</f>
        <v>-6.6666666666666572</v>
      </c>
      <c r="AM394">
        <f>W394 - AVERAGEIFS('Placebo Males'!W:W, 'Placebo Males'!B:B, B394, 'Placebo Males'!P:P, P394)</f>
        <v>27</v>
      </c>
      <c r="AN394">
        <f>X394 - AVERAGEIFS('Placebo Males'!X:X, 'Placebo Males'!B:B, B394, 'Placebo Males'!P:P, P394)</f>
        <v>0.6666666666666714</v>
      </c>
      <c r="AO394">
        <f>Y394-AVERAGEIFS('Placebo Males'!Y:Y,'Placebo Males'!B:B,B394,'Placebo Males'!P:P,P394)</f>
        <v>20.333333333333343</v>
      </c>
      <c r="AP394">
        <f>Z394 - AVERAGEIFS('Placebo Males'!Z:Z, 'Placebo Males'!B:B, B394, 'Placebo Males'!P:P, P394)</f>
        <v>6</v>
      </c>
      <c r="AQ394">
        <f>AB394 - AVERAGEIFS('Placebo Males'!AB:AB, 'Placebo Males'!B:B, B394, 'Placebo Males'!P:P, P394)</f>
        <v>7.6666666666666643</v>
      </c>
      <c r="AR394">
        <f>AC394 - AVERAGEIFS('Placebo Males'!AC:AC, 'Placebo Males'!B:B, B394, 'Placebo Males'!P:P, P394)</f>
        <v>-3.6666666666666679</v>
      </c>
      <c r="AS394">
        <f>AD394 - AVERAGEIFS('Placebo Males'!AD:AD, 'Placebo Males'!B:B, B394, 'Placebo Males'!P:P, P394)</f>
        <v>-26.618333333333226</v>
      </c>
      <c r="AT394">
        <f>AE394 - AVERAGEIFS('Placebo Males'!AE:AE, 'Placebo Males'!B:B, B394, 'Placebo Males'!P:P, P394)</f>
        <v>1.1514999999999997E-2</v>
      </c>
      <c r="AU394">
        <f>AF394 - AVERAGEIFS('Placebo Males'!AF:AF, 'Placebo Males'!B:B, B394, 'Placebo Males'!P:P, P394)</f>
        <v>5.9179333333333417E-2</v>
      </c>
    </row>
    <row r="395" spans="1:47" x14ac:dyDescent="0.25">
      <c r="A395" t="s">
        <v>1595</v>
      </c>
      <c r="B395">
        <v>1019</v>
      </c>
      <c r="C395" t="s">
        <v>102</v>
      </c>
      <c r="D395">
        <v>26</v>
      </c>
      <c r="E395">
        <v>176</v>
      </c>
      <c r="F395">
        <v>81.3</v>
      </c>
      <c r="G395">
        <v>109</v>
      </c>
      <c r="H395">
        <v>54.75</v>
      </c>
      <c r="I395" t="s">
        <v>458</v>
      </c>
      <c r="J395" t="s">
        <v>104</v>
      </c>
      <c r="K395" t="s">
        <v>459</v>
      </c>
      <c r="L395" t="s">
        <v>311</v>
      </c>
      <c r="M395" t="s">
        <v>1201</v>
      </c>
      <c r="N395">
        <v>500</v>
      </c>
      <c r="O395" t="s">
        <v>1202</v>
      </c>
      <c r="P395">
        <v>7</v>
      </c>
      <c r="Q395" t="s">
        <v>113</v>
      </c>
      <c r="R395" t="s">
        <v>1201</v>
      </c>
      <c r="S395">
        <v>1040</v>
      </c>
      <c r="T395" t="s">
        <v>1236</v>
      </c>
      <c r="U395">
        <v>1028</v>
      </c>
      <c r="V395">
        <v>172</v>
      </c>
      <c r="W395">
        <v>403</v>
      </c>
      <c r="X395">
        <v>80</v>
      </c>
      <c r="Y395">
        <v>249</v>
      </c>
      <c r="Z395">
        <v>74</v>
      </c>
      <c r="AA395" t="s">
        <v>108</v>
      </c>
      <c r="AB395">
        <v>48</v>
      </c>
      <c r="AC395">
        <v>32</v>
      </c>
      <c r="AD395">
        <v>691.13199999999995</v>
      </c>
      <c r="AE395">
        <v>0.130435</v>
      </c>
      <c r="AF395">
        <v>0.44792199999999999</v>
      </c>
      <c r="AH395">
        <v>743</v>
      </c>
      <c r="AI395">
        <v>1.6826510000000001E-3</v>
      </c>
      <c r="AJ395">
        <f t="shared" si="6"/>
        <v>0.57742761025739264</v>
      </c>
      <c r="AK395">
        <f>U395 - AVERAGEIFS('Placebo Males'!U:U, 'Placebo Males'!B:B, B395, 'Placebo Males'!P:P, P395)</f>
        <v>-98.333333333333258</v>
      </c>
      <c r="AL395">
        <f>V395 - AVERAGEIFS('Placebo Males'!V:V, 'Placebo Males'!B:B, B395, 'Placebo Males'!P:P, P395)</f>
        <v>2.3333333333333428</v>
      </c>
      <c r="AM395">
        <f>W395 - AVERAGEIFS('Placebo Males'!W:W, 'Placebo Males'!B:B, B395, 'Placebo Males'!P:P, P395)</f>
        <v>18</v>
      </c>
      <c r="AN395">
        <f>X395 - AVERAGEIFS('Placebo Males'!X:X, 'Placebo Males'!B:B, B395, 'Placebo Males'!P:P, P395)</f>
        <v>-14.333333333333329</v>
      </c>
      <c r="AO395">
        <f>Y395-AVERAGEIFS('Placebo Males'!Y:Y,'Placebo Males'!B:B,B395,'Placebo Males'!P:P,P395)</f>
        <v>29.333333333333343</v>
      </c>
      <c r="AP395">
        <f>Z395 - AVERAGEIFS('Placebo Males'!Z:Z, 'Placebo Males'!B:B, B395, 'Placebo Males'!P:P, P395)</f>
        <v>3</v>
      </c>
      <c r="AQ395">
        <f>AB395 - AVERAGEIFS('Placebo Males'!AB:AB, 'Placebo Males'!B:B, B395, 'Placebo Males'!P:P, P395)</f>
        <v>1.6666666666666643</v>
      </c>
      <c r="AR395">
        <f>AC395 - AVERAGEIFS('Placebo Males'!AC:AC, 'Placebo Males'!B:B, B395, 'Placebo Males'!P:P, P395)</f>
        <v>0.33333333333333215</v>
      </c>
      <c r="AS395">
        <f>AD395 - AVERAGEIFS('Placebo Males'!AD:AD, 'Placebo Males'!B:B, B395, 'Placebo Males'!P:P, P395)</f>
        <v>-33.248333333333221</v>
      </c>
      <c r="AT395">
        <f>AE395 - AVERAGEIFS('Placebo Males'!AE:AE, 'Placebo Males'!B:B, B395, 'Placebo Males'!P:P, P395)</f>
        <v>-6.98600000000002E-3</v>
      </c>
      <c r="AU395">
        <f>AF395 - AVERAGEIFS('Placebo Males'!AF:AF, 'Placebo Males'!B:B, B395, 'Placebo Males'!P:P, P395)</f>
        <v>3.7401333333333397E-2</v>
      </c>
    </row>
    <row r="396" spans="1:47" x14ac:dyDescent="0.25">
      <c r="A396" s="1" t="s">
        <v>1596</v>
      </c>
      <c r="B396">
        <v>1013</v>
      </c>
      <c r="C396" t="s">
        <v>102</v>
      </c>
      <c r="D396">
        <v>32</v>
      </c>
      <c r="E396">
        <v>175.5</v>
      </c>
      <c r="F396">
        <v>74.099999999999994</v>
      </c>
      <c r="G396">
        <v>123.25</v>
      </c>
      <c r="H396">
        <v>66.5</v>
      </c>
      <c r="I396" t="s">
        <v>103</v>
      </c>
      <c r="J396" t="s">
        <v>104</v>
      </c>
      <c r="K396" t="s">
        <v>159</v>
      </c>
      <c r="L396" t="s">
        <v>211</v>
      </c>
      <c r="M396" t="s">
        <v>1201</v>
      </c>
      <c r="N396">
        <v>500</v>
      </c>
      <c r="O396" t="s">
        <v>1202</v>
      </c>
      <c r="P396">
        <v>8</v>
      </c>
      <c r="Q396" t="s">
        <v>113</v>
      </c>
      <c r="R396" t="s">
        <v>1201</v>
      </c>
      <c r="S396">
        <v>1020</v>
      </c>
      <c r="T396" t="s">
        <v>1236</v>
      </c>
      <c r="U396">
        <v>796</v>
      </c>
      <c r="V396">
        <v>138</v>
      </c>
      <c r="W396">
        <v>359</v>
      </c>
      <c r="X396">
        <v>100</v>
      </c>
      <c r="Y396">
        <v>171</v>
      </c>
      <c r="Z396">
        <v>88</v>
      </c>
      <c r="AA396" t="s">
        <v>108</v>
      </c>
      <c r="AB396">
        <v>53</v>
      </c>
      <c r="AC396">
        <v>36</v>
      </c>
      <c r="AD396">
        <v>571.88400000000001</v>
      </c>
      <c r="AE396">
        <v>7.2727299999999995E-2</v>
      </c>
      <c r="AF396">
        <v>0.403252</v>
      </c>
      <c r="AH396">
        <v>743</v>
      </c>
      <c r="AI396">
        <v>1.6826510000000001E-3</v>
      </c>
      <c r="AJ396">
        <f t="shared" si="6"/>
        <v>0.57742761025739264</v>
      </c>
      <c r="AK396">
        <f>U396 - AVERAGEIFS('Placebo Males'!U:U, 'Placebo Males'!B:B, B396, 'Placebo Males'!P:P, P396)</f>
        <v>11</v>
      </c>
      <c r="AL396">
        <f>V396 - AVERAGEIFS('Placebo Males'!V:V, 'Placebo Males'!B:B, B396, 'Placebo Males'!P:P, P396)</f>
        <v>-1</v>
      </c>
      <c r="AM396">
        <f>W396 - AVERAGEIFS('Placebo Males'!W:W, 'Placebo Males'!B:B, B396, 'Placebo Males'!P:P, P396)</f>
        <v>15.333333333333314</v>
      </c>
      <c r="AN396">
        <f>X396 - AVERAGEIFS('Placebo Males'!X:X, 'Placebo Males'!B:B, B396, 'Placebo Males'!P:P, P396)</f>
        <v>-2.3333333333333286</v>
      </c>
      <c r="AO396">
        <f>Y396-AVERAGEIFS('Placebo Males'!Y:Y,'Placebo Males'!B:B,B396,'Placebo Males'!P:P,P396)</f>
        <v>2</v>
      </c>
      <c r="AP396">
        <f>Z396 - AVERAGEIFS('Placebo Males'!Z:Z, 'Placebo Males'!B:B, B396, 'Placebo Males'!P:P, P396)</f>
        <v>15.666666666666671</v>
      </c>
      <c r="AQ396">
        <f>AB396 - AVERAGEIFS('Placebo Males'!AB:AB, 'Placebo Males'!B:B, B396, 'Placebo Males'!P:P, P396)</f>
        <v>7.6666666666666643</v>
      </c>
      <c r="AR396">
        <f>AC396 - AVERAGEIFS('Placebo Males'!AC:AC, 'Placebo Males'!B:B, B396, 'Placebo Males'!P:P, P396)</f>
        <v>9.3333333333333321</v>
      </c>
      <c r="AS396">
        <f>AD396 - AVERAGEIFS('Placebo Males'!AD:AD, 'Placebo Males'!B:B, B396, 'Placebo Males'!P:P, P396)</f>
        <v>-144.26566666666668</v>
      </c>
      <c r="AT396">
        <f>AE396 - AVERAGEIFS('Placebo Males'!AE:AE, 'Placebo Males'!B:B, B396, 'Placebo Males'!P:P, P396)</f>
        <v>-5.1307366666666673E-2</v>
      </c>
      <c r="AU396">
        <f>AF396 - AVERAGEIFS('Placebo Males'!AF:AF, 'Placebo Males'!B:B, B396, 'Placebo Males'!P:P, P396)</f>
        <v>5.8031999999999972E-2</v>
      </c>
    </row>
    <row r="397" spans="1:47" x14ac:dyDescent="0.25">
      <c r="A397" t="s">
        <v>1597</v>
      </c>
      <c r="B397">
        <v>1013</v>
      </c>
      <c r="C397" t="s">
        <v>102</v>
      </c>
      <c r="D397">
        <v>32</v>
      </c>
      <c r="E397">
        <v>175.5</v>
      </c>
      <c r="F397">
        <v>74.099999999999994</v>
      </c>
      <c r="G397">
        <v>123.25</v>
      </c>
      <c r="H397">
        <v>66.5</v>
      </c>
      <c r="I397" t="s">
        <v>103</v>
      </c>
      <c r="J397" t="s">
        <v>104</v>
      </c>
      <c r="K397" t="s">
        <v>159</v>
      </c>
      <c r="L397" t="s">
        <v>211</v>
      </c>
      <c r="M397" t="s">
        <v>1201</v>
      </c>
      <c r="N397">
        <v>500</v>
      </c>
      <c r="O397" t="s">
        <v>1202</v>
      </c>
      <c r="P397">
        <v>8</v>
      </c>
      <c r="Q397" t="s">
        <v>113</v>
      </c>
      <c r="R397" t="s">
        <v>1201</v>
      </c>
      <c r="S397">
        <v>1020</v>
      </c>
      <c r="T397" t="s">
        <v>1236</v>
      </c>
      <c r="U397">
        <v>758</v>
      </c>
      <c r="V397">
        <v>137</v>
      </c>
      <c r="W397">
        <v>357</v>
      </c>
      <c r="X397">
        <v>100</v>
      </c>
      <c r="Y397">
        <v>168</v>
      </c>
      <c r="Z397">
        <v>89</v>
      </c>
      <c r="AA397" t="s">
        <v>108</v>
      </c>
      <c r="AB397">
        <v>51</v>
      </c>
      <c r="AC397">
        <v>37</v>
      </c>
      <c r="AD397">
        <v>557.21600000000001</v>
      </c>
      <c r="AE397">
        <v>0.12</v>
      </c>
      <c r="AF397">
        <v>0.389822</v>
      </c>
      <c r="AH397">
        <v>732</v>
      </c>
      <c r="AI397">
        <v>1.65774E-3</v>
      </c>
      <c r="AJ397">
        <f t="shared" si="6"/>
        <v>0.57524246682040192</v>
      </c>
      <c r="AK397">
        <f>U397 - AVERAGEIFS('Placebo Males'!U:U, 'Placebo Males'!B:B, B397, 'Placebo Males'!P:P, P397)</f>
        <v>-27</v>
      </c>
      <c r="AL397">
        <f>V397 - AVERAGEIFS('Placebo Males'!V:V, 'Placebo Males'!B:B, B397, 'Placebo Males'!P:P, P397)</f>
        <v>-2</v>
      </c>
      <c r="AM397">
        <f>W397 - AVERAGEIFS('Placebo Males'!W:W, 'Placebo Males'!B:B, B397, 'Placebo Males'!P:P, P397)</f>
        <v>13.333333333333314</v>
      </c>
      <c r="AN397">
        <f>X397 - AVERAGEIFS('Placebo Males'!X:X, 'Placebo Males'!B:B, B397, 'Placebo Males'!P:P, P397)</f>
        <v>-2.3333333333333286</v>
      </c>
      <c r="AO397">
        <f>Y397-AVERAGEIFS('Placebo Males'!Y:Y,'Placebo Males'!B:B,B397,'Placebo Males'!P:P,P397)</f>
        <v>-1</v>
      </c>
      <c r="AP397">
        <f>Z397 - AVERAGEIFS('Placebo Males'!Z:Z, 'Placebo Males'!B:B, B397, 'Placebo Males'!P:P, P397)</f>
        <v>16.666666666666671</v>
      </c>
      <c r="AQ397">
        <f>AB397 - AVERAGEIFS('Placebo Males'!AB:AB, 'Placebo Males'!B:B, B397, 'Placebo Males'!P:P, P397)</f>
        <v>5.6666666666666643</v>
      </c>
      <c r="AR397">
        <f>AC397 - AVERAGEIFS('Placebo Males'!AC:AC, 'Placebo Males'!B:B, B397, 'Placebo Males'!P:P, P397)</f>
        <v>10.333333333333332</v>
      </c>
      <c r="AS397">
        <f>AD397 - AVERAGEIFS('Placebo Males'!AD:AD, 'Placebo Males'!B:B, B397, 'Placebo Males'!P:P, P397)</f>
        <v>-158.93366666666668</v>
      </c>
      <c r="AT397">
        <f>AE397 - AVERAGEIFS('Placebo Males'!AE:AE, 'Placebo Males'!B:B, B397, 'Placebo Males'!P:P, P397)</f>
        <v>-4.0346666666666725E-3</v>
      </c>
      <c r="AU397">
        <f>AF397 - AVERAGEIFS('Placebo Males'!AF:AF, 'Placebo Males'!B:B, B397, 'Placebo Males'!P:P, P397)</f>
        <v>4.4601999999999975E-2</v>
      </c>
    </row>
    <row r="398" spans="1:47" x14ac:dyDescent="0.25">
      <c r="A398" t="s">
        <v>1598</v>
      </c>
      <c r="B398">
        <v>1013</v>
      </c>
      <c r="C398" t="s">
        <v>102</v>
      </c>
      <c r="D398">
        <v>32</v>
      </c>
      <c r="E398">
        <v>175.5</v>
      </c>
      <c r="F398">
        <v>74.099999999999994</v>
      </c>
      <c r="G398">
        <v>123.25</v>
      </c>
      <c r="H398">
        <v>66.5</v>
      </c>
      <c r="I398" t="s">
        <v>103</v>
      </c>
      <c r="J398" t="s">
        <v>104</v>
      </c>
      <c r="K398" t="s">
        <v>159</v>
      </c>
      <c r="L398" t="s">
        <v>211</v>
      </c>
      <c r="M398" t="s">
        <v>1201</v>
      </c>
      <c r="N398">
        <v>500</v>
      </c>
      <c r="O398" t="s">
        <v>1202</v>
      </c>
      <c r="P398">
        <v>8</v>
      </c>
      <c r="Q398" t="s">
        <v>113</v>
      </c>
      <c r="R398" t="s">
        <v>1201</v>
      </c>
      <c r="S398">
        <v>1020</v>
      </c>
      <c r="T398" t="s">
        <v>1236</v>
      </c>
      <c r="U398">
        <v>714</v>
      </c>
      <c r="V398">
        <v>139</v>
      </c>
      <c r="W398">
        <v>357</v>
      </c>
      <c r="X398">
        <v>101</v>
      </c>
      <c r="Y398">
        <v>165</v>
      </c>
      <c r="Z398">
        <v>91</v>
      </c>
      <c r="AA398" t="s">
        <v>108</v>
      </c>
      <c r="AB398">
        <v>40</v>
      </c>
      <c r="AC398">
        <v>50</v>
      </c>
      <c r="AD398">
        <v>545.74</v>
      </c>
      <c r="AE398">
        <v>0.12</v>
      </c>
      <c r="AF398">
        <v>0.37393599999999999</v>
      </c>
      <c r="AH398">
        <v>732</v>
      </c>
      <c r="AI398">
        <v>1.65774E-3</v>
      </c>
      <c r="AJ398">
        <f t="shared" si="6"/>
        <v>0.57524246682040192</v>
      </c>
      <c r="AK398">
        <f>U398 - AVERAGEIFS('Placebo Males'!U:U, 'Placebo Males'!B:B, B398, 'Placebo Males'!P:P, P398)</f>
        <v>-71</v>
      </c>
      <c r="AL398">
        <f>V398 - AVERAGEIFS('Placebo Males'!V:V, 'Placebo Males'!B:B, B398, 'Placebo Males'!P:P, P398)</f>
        <v>0</v>
      </c>
      <c r="AM398">
        <f>W398 - AVERAGEIFS('Placebo Males'!W:W, 'Placebo Males'!B:B, B398, 'Placebo Males'!P:P, P398)</f>
        <v>13.333333333333314</v>
      </c>
      <c r="AN398">
        <f>X398 - AVERAGEIFS('Placebo Males'!X:X, 'Placebo Males'!B:B, B398, 'Placebo Males'!P:P, P398)</f>
        <v>-1.3333333333333286</v>
      </c>
      <c r="AO398">
        <f>Y398-AVERAGEIFS('Placebo Males'!Y:Y,'Placebo Males'!B:B,B398,'Placebo Males'!P:P,P398)</f>
        <v>-4</v>
      </c>
      <c r="AP398">
        <f>Z398 - AVERAGEIFS('Placebo Males'!Z:Z, 'Placebo Males'!B:B, B398, 'Placebo Males'!P:P, P398)</f>
        <v>18.666666666666671</v>
      </c>
      <c r="AQ398">
        <f>AB398 - AVERAGEIFS('Placebo Males'!AB:AB, 'Placebo Males'!B:B, B398, 'Placebo Males'!P:P, P398)</f>
        <v>-5.3333333333333357</v>
      </c>
      <c r="AR398">
        <f>AC398 - AVERAGEIFS('Placebo Males'!AC:AC, 'Placebo Males'!B:B, B398, 'Placebo Males'!P:P, P398)</f>
        <v>23.333333333333332</v>
      </c>
      <c r="AS398">
        <f>AD398 - AVERAGEIFS('Placebo Males'!AD:AD, 'Placebo Males'!B:B, B398, 'Placebo Males'!P:P, P398)</f>
        <v>-170.40966666666668</v>
      </c>
      <c r="AT398">
        <f>AE398 - AVERAGEIFS('Placebo Males'!AE:AE, 'Placebo Males'!B:B, B398, 'Placebo Males'!P:P, P398)</f>
        <v>-4.0346666666666725E-3</v>
      </c>
      <c r="AU398">
        <f>AF398 - AVERAGEIFS('Placebo Males'!AF:AF, 'Placebo Males'!B:B, B398, 'Placebo Males'!P:P, P398)</f>
        <v>2.8715999999999964E-2</v>
      </c>
    </row>
    <row r="399" spans="1:47" x14ac:dyDescent="0.25">
      <c r="A399" t="s">
        <v>1599</v>
      </c>
      <c r="B399">
        <v>1015</v>
      </c>
      <c r="C399" t="s">
        <v>102</v>
      </c>
      <c r="D399">
        <v>19</v>
      </c>
      <c r="E399">
        <v>182.5</v>
      </c>
      <c r="F399">
        <v>63.5</v>
      </c>
      <c r="G399">
        <v>106.25</v>
      </c>
      <c r="H399">
        <v>55.5</v>
      </c>
      <c r="I399" t="s">
        <v>103</v>
      </c>
      <c r="J399" t="s">
        <v>260</v>
      </c>
      <c r="K399" t="s">
        <v>261</v>
      </c>
      <c r="L399" t="s">
        <v>211</v>
      </c>
      <c r="M399" t="s">
        <v>1201</v>
      </c>
      <c r="N399">
        <v>500</v>
      </c>
      <c r="O399" t="s">
        <v>1202</v>
      </c>
      <c r="P399">
        <v>0.5</v>
      </c>
      <c r="Q399" t="s">
        <v>113</v>
      </c>
      <c r="R399" t="s">
        <v>1201</v>
      </c>
      <c r="S399">
        <v>1020</v>
      </c>
      <c r="T399" t="s">
        <v>1236</v>
      </c>
      <c r="U399">
        <v>1074</v>
      </c>
      <c r="V399">
        <v>184</v>
      </c>
      <c r="W399">
        <v>397</v>
      </c>
      <c r="X399">
        <v>107</v>
      </c>
      <c r="Y399">
        <v>211</v>
      </c>
      <c r="Z399">
        <v>79</v>
      </c>
      <c r="AA399" t="s">
        <v>108</v>
      </c>
      <c r="AB399">
        <v>49</v>
      </c>
      <c r="AC399">
        <v>33</v>
      </c>
      <c r="AD399">
        <v>806.93600000000004</v>
      </c>
      <c r="AE399">
        <v>0.13461500000000001</v>
      </c>
      <c r="AF399">
        <v>0.46471499999999999</v>
      </c>
      <c r="AH399">
        <v>732</v>
      </c>
      <c r="AI399">
        <v>1.65774E-3</v>
      </c>
      <c r="AJ399">
        <f t="shared" si="6"/>
        <v>0.57524246682040192</v>
      </c>
      <c r="AK399">
        <f>U399 - AVERAGEIFS('Placebo Males'!U:U, 'Placebo Males'!B:B, B399, 'Placebo Males'!P:P, P399)</f>
        <v>-78.666666666666742</v>
      </c>
      <c r="AL399">
        <f>V399 - AVERAGEIFS('Placebo Males'!V:V, 'Placebo Males'!B:B, B399, 'Placebo Males'!P:P, P399)</f>
        <v>0.66666666666665719</v>
      </c>
      <c r="AM399">
        <f>W399 - AVERAGEIFS('Placebo Males'!W:W, 'Placebo Males'!B:B, B399, 'Placebo Males'!P:P, P399)</f>
        <v>-12.333333333333314</v>
      </c>
      <c r="AN399">
        <f>X399 - AVERAGEIFS('Placebo Males'!X:X, 'Placebo Males'!B:B, B399, 'Placebo Males'!P:P, P399)</f>
        <v>-9</v>
      </c>
      <c r="AO399">
        <f>Y399-AVERAGEIFS('Placebo Males'!Y:Y,'Placebo Males'!B:B,B399,'Placebo Males'!P:P,P399)</f>
        <v>5.3333333333333428</v>
      </c>
      <c r="AP399">
        <f>Z399 - AVERAGEIFS('Placebo Males'!Z:Z, 'Placebo Males'!B:B, B399, 'Placebo Males'!P:P, P399)</f>
        <v>-8.6666666666666714</v>
      </c>
      <c r="AQ399">
        <f>AB399 - AVERAGEIFS('Placebo Males'!AB:AB, 'Placebo Males'!B:B, B399, 'Placebo Males'!P:P, P399)</f>
        <v>-1.3333333333333357</v>
      </c>
      <c r="AR399">
        <f>AC399 - AVERAGEIFS('Placebo Males'!AC:AC, 'Placebo Males'!B:B, B399, 'Placebo Males'!P:P, P399)</f>
        <v>-4.6666666666666643</v>
      </c>
      <c r="AS399">
        <f>AD399 - AVERAGEIFS('Placebo Males'!AD:AD, 'Placebo Males'!B:B, B399, 'Placebo Males'!P:P, P399)</f>
        <v>103.80333333333328</v>
      </c>
      <c r="AT399">
        <f>AE399 - AVERAGEIFS('Placebo Males'!AE:AE, 'Placebo Males'!B:B, B399, 'Placebo Males'!P:P, P399)</f>
        <v>-5.874933333333332E-2</v>
      </c>
      <c r="AU399">
        <f>AF399 - AVERAGEIFS('Placebo Males'!AF:AF, 'Placebo Males'!B:B, B399, 'Placebo Males'!P:P, P399)</f>
        <v>-3.2161666666666644E-2</v>
      </c>
    </row>
    <row r="400" spans="1:47" x14ac:dyDescent="0.25">
      <c r="A400" t="s">
        <v>1600</v>
      </c>
      <c r="B400">
        <v>1015</v>
      </c>
      <c r="C400" t="s">
        <v>102</v>
      </c>
      <c r="D400">
        <v>19</v>
      </c>
      <c r="E400">
        <v>182.5</v>
      </c>
      <c r="F400">
        <v>63.5</v>
      </c>
      <c r="G400">
        <v>106.25</v>
      </c>
      <c r="H400">
        <v>55.5</v>
      </c>
      <c r="I400" t="s">
        <v>103</v>
      </c>
      <c r="J400" t="s">
        <v>260</v>
      </c>
      <c r="K400" t="s">
        <v>261</v>
      </c>
      <c r="L400" t="s">
        <v>211</v>
      </c>
      <c r="M400" t="s">
        <v>1201</v>
      </c>
      <c r="N400">
        <v>500</v>
      </c>
      <c r="O400" t="s">
        <v>1202</v>
      </c>
      <c r="P400">
        <v>0.5</v>
      </c>
      <c r="Q400" t="s">
        <v>113</v>
      </c>
      <c r="R400" t="s">
        <v>1201</v>
      </c>
      <c r="S400">
        <v>1020</v>
      </c>
      <c r="T400" t="s">
        <v>1236</v>
      </c>
      <c r="U400">
        <v>1101</v>
      </c>
      <c r="V400">
        <v>181</v>
      </c>
      <c r="W400">
        <v>396</v>
      </c>
      <c r="X400">
        <v>112</v>
      </c>
      <c r="Y400">
        <v>205</v>
      </c>
      <c r="Z400">
        <v>79</v>
      </c>
      <c r="AA400" t="s">
        <v>108</v>
      </c>
      <c r="AB400">
        <v>51</v>
      </c>
      <c r="AC400">
        <v>31</v>
      </c>
      <c r="AD400">
        <v>805.17899999999997</v>
      </c>
      <c r="AE400">
        <v>0.15384600000000001</v>
      </c>
      <c r="AF400">
        <v>0.45776</v>
      </c>
      <c r="AH400">
        <v>679</v>
      </c>
      <c r="AI400">
        <v>1.5377120000000001E-3</v>
      </c>
      <c r="AJ400">
        <f t="shared" si="6"/>
        <v>0.56418819346645943</v>
      </c>
      <c r="AK400">
        <f>U400 - AVERAGEIFS('Placebo Males'!U:U, 'Placebo Males'!B:B, B400, 'Placebo Males'!P:P, P400)</f>
        <v>-51.666666666666742</v>
      </c>
      <c r="AL400">
        <f>V400 - AVERAGEIFS('Placebo Males'!V:V, 'Placebo Males'!B:B, B400, 'Placebo Males'!P:P, P400)</f>
        <v>-2.3333333333333428</v>
      </c>
      <c r="AM400">
        <f>W400 - AVERAGEIFS('Placebo Males'!W:W, 'Placebo Males'!B:B, B400, 'Placebo Males'!P:P, P400)</f>
        <v>-13.333333333333314</v>
      </c>
      <c r="AN400">
        <f>X400 - AVERAGEIFS('Placebo Males'!X:X, 'Placebo Males'!B:B, B400, 'Placebo Males'!P:P, P400)</f>
        <v>-4</v>
      </c>
      <c r="AO400">
        <f>Y400-AVERAGEIFS('Placebo Males'!Y:Y,'Placebo Males'!B:B,B400,'Placebo Males'!P:P,P400)</f>
        <v>-0.66666666666665719</v>
      </c>
      <c r="AP400">
        <f>Z400 - AVERAGEIFS('Placebo Males'!Z:Z, 'Placebo Males'!B:B, B400, 'Placebo Males'!P:P, P400)</f>
        <v>-8.6666666666666714</v>
      </c>
      <c r="AQ400">
        <f>AB400 - AVERAGEIFS('Placebo Males'!AB:AB, 'Placebo Males'!B:B, B400, 'Placebo Males'!P:P, P400)</f>
        <v>0.6666666666666643</v>
      </c>
      <c r="AR400">
        <f>AC400 - AVERAGEIFS('Placebo Males'!AC:AC, 'Placebo Males'!B:B, B400, 'Placebo Males'!P:P, P400)</f>
        <v>-6.6666666666666643</v>
      </c>
      <c r="AS400">
        <f>AD400 - AVERAGEIFS('Placebo Males'!AD:AD, 'Placebo Males'!B:B, B400, 'Placebo Males'!P:P, P400)</f>
        <v>102.04633333333322</v>
      </c>
      <c r="AT400">
        <f>AE400 - AVERAGEIFS('Placebo Males'!AE:AE, 'Placebo Males'!B:B, B400, 'Placebo Males'!P:P, P400)</f>
        <v>-3.9518333333333322E-2</v>
      </c>
      <c r="AU400">
        <f>AF400 - AVERAGEIFS('Placebo Males'!AF:AF, 'Placebo Males'!B:B, B400, 'Placebo Males'!P:P, P400)</f>
        <v>-3.9116666666666633E-2</v>
      </c>
    </row>
    <row r="401" spans="1:47" x14ac:dyDescent="0.25">
      <c r="A401" t="s">
        <v>1601</v>
      </c>
      <c r="B401">
        <v>1015</v>
      </c>
      <c r="C401" t="s">
        <v>102</v>
      </c>
      <c r="D401">
        <v>19</v>
      </c>
      <c r="E401">
        <v>182.5</v>
      </c>
      <c r="F401">
        <v>63.5</v>
      </c>
      <c r="G401">
        <v>106.25</v>
      </c>
      <c r="H401">
        <v>55.5</v>
      </c>
      <c r="I401" t="s">
        <v>103</v>
      </c>
      <c r="J401" t="s">
        <v>260</v>
      </c>
      <c r="K401" t="s">
        <v>261</v>
      </c>
      <c r="L401" t="s">
        <v>211</v>
      </c>
      <c r="M401" t="s">
        <v>1201</v>
      </c>
      <c r="N401">
        <v>500</v>
      </c>
      <c r="O401" t="s">
        <v>1202</v>
      </c>
      <c r="P401">
        <v>0.5</v>
      </c>
      <c r="Q401" t="s">
        <v>113</v>
      </c>
      <c r="R401" t="s">
        <v>1201</v>
      </c>
      <c r="S401">
        <v>1020</v>
      </c>
      <c r="T401" t="s">
        <v>1236</v>
      </c>
      <c r="U401">
        <v>1125</v>
      </c>
      <c r="V401">
        <v>180</v>
      </c>
      <c r="W401">
        <v>395</v>
      </c>
      <c r="X401">
        <v>113</v>
      </c>
      <c r="Y401">
        <v>200</v>
      </c>
      <c r="Z401">
        <v>82</v>
      </c>
      <c r="AA401" t="s">
        <v>108</v>
      </c>
      <c r="AB401">
        <v>48</v>
      </c>
      <c r="AC401">
        <v>35</v>
      </c>
      <c r="AD401">
        <v>786.83600000000001</v>
      </c>
      <c r="AE401">
        <v>0.14285700000000001</v>
      </c>
      <c r="AF401">
        <v>0.47501399999999999</v>
      </c>
      <c r="AH401">
        <v>679</v>
      </c>
      <c r="AI401">
        <v>1.5377120000000001E-3</v>
      </c>
      <c r="AJ401">
        <f t="shared" si="6"/>
        <v>0.56418819346645943</v>
      </c>
      <c r="AK401">
        <f>U401 - AVERAGEIFS('Placebo Males'!U:U, 'Placebo Males'!B:B, B401, 'Placebo Males'!P:P, P401)</f>
        <v>-27.666666666666742</v>
      </c>
      <c r="AL401">
        <f>V401 - AVERAGEIFS('Placebo Males'!V:V, 'Placebo Males'!B:B, B401, 'Placebo Males'!P:P, P401)</f>
        <v>-3.3333333333333428</v>
      </c>
      <c r="AM401">
        <f>W401 - AVERAGEIFS('Placebo Males'!W:W, 'Placebo Males'!B:B, B401, 'Placebo Males'!P:P, P401)</f>
        <v>-14.333333333333314</v>
      </c>
      <c r="AN401">
        <f>X401 - AVERAGEIFS('Placebo Males'!X:X, 'Placebo Males'!B:B, B401, 'Placebo Males'!P:P, P401)</f>
        <v>-3</v>
      </c>
      <c r="AO401">
        <f>Y401-AVERAGEIFS('Placebo Males'!Y:Y,'Placebo Males'!B:B,B401,'Placebo Males'!P:P,P401)</f>
        <v>-5.6666666666666572</v>
      </c>
      <c r="AP401">
        <f>Z401 - AVERAGEIFS('Placebo Males'!Z:Z, 'Placebo Males'!B:B, B401, 'Placebo Males'!P:P, P401)</f>
        <v>-5.6666666666666714</v>
      </c>
      <c r="AQ401">
        <f>AB401 - AVERAGEIFS('Placebo Males'!AB:AB, 'Placebo Males'!B:B, B401, 'Placebo Males'!P:P, P401)</f>
        <v>-2.3333333333333357</v>
      </c>
      <c r="AR401">
        <f>AC401 - AVERAGEIFS('Placebo Males'!AC:AC, 'Placebo Males'!B:B, B401, 'Placebo Males'!P:P, P401)</f>
        <v>-2.6666666666666643</v>
      </c>
      <c r="AS401">
        <f>AD401 - AVERAGEIFS('Placebo Males'!AD:AD, 'Placebo Males'!B:B, B401, 'Placebo Males'!P:P, P401)</f>
        <v>83.703333333333262</v>
      </c>
      <c r="AT401">
        <f>AE401 - AVERAGEIFS('Placebo Males'!AE:AE, 'Placebo Males'!B:B, B401, 'Placebo Males'!P:P, P401)</f>
        <v>-5.0507333333333321E-2</v>
      </c>
      <c r="AU401">
        <f>AF401 - AVERAGEIFS('Placebo Males'!AF:AF, 'Placebo Males'!B:B, B401, 'Placebo Males'!P:P, P401)</f>
        <v>-2.1862666666666641E-2</v>
      </c>
    </row>
    <row r="402" spans="1:47" x14ac:dyDescent="0.25">
      <c r="A402" t="s">
        <v>1602</v>
      </c>
      <c r="B402">
        <v>1017</v>
      </c>
      <c r="C402" t="s">
        <v>102</v>
      </c>
      <c r="D402">
        <v>21</v>
      </c>
      <c r="E402">
        <v>170.1</v>
      </c>
      <c r="F402">
        <v>74.599999999999994</v>
      </c>
      <c r="G402">
        <v>112.25</v>
      </c>
      <c r="H402">
        <v>57</v>
      </c>
      <c r="I402" t="s">
        <v>103</v>
      </c>
      <c r="J402" t="s">
        <v>104</v>
      </c>
      <c r="K402" t="s">
        <v>360</v>
      </c>
      <c r="L402" t="s">
        <v>106</v>
      </c>
      <c r="M402" t="s">
        <v>1201</v>
      </c>
      <c r="N402">
        <v>500</v>
      </c>
      <c r="O402" t="s">
        <v>1202</v>
      </c>
      <c r="P402">
        <v>1</v>
      </c>
      <c r="Q402" t="s">
        <v>113</v>
      </c>
      <c r="R402" t="s">
        <v>1201</v>
      </c>
      <c r="S402">
        <v>1000</v>
      </c>
      <c r="T402" t="s">
        <v>1236</v>
      </c>
      <c r="U402">
        <v>1281</v>
      </c>
      <c r="V402">
        <v>159</v>
      </c>
      <c r="W402">
        <v>445</v>
      </c>
      <c r="X402">
        <v>102</v>
      </c>
      <c r="Y402">
        <v>264</v>
      </c>
      <c r="Z402">
        <v>79</v>
      </c>
      <c r="AA402" t="s">
        <v>108</v>
      </c>
      <c r="AB402">
        <v>59</v>
      </c>
      <c r="AC402">
        <v>32</v>
      </c>
      <c r="AD402">
        <v>761.48699999999997</v>
      </c>
      <c r="AE402">
        <v>0.24</v>
      </c>
      <c r="AF402">
        <v>0.52445900000000001</v>
      </c>
      <c r="AH402">
        <v>679</v>
      </c>
      <c r="AI402">
        <v>1.5377120000000001E-3</v>
      </c>
      <c r="AJ402">
        <f t="shared" si="6"/>
        <v>0.56418819346645943</v>
      </c>
      <c r="AK402">
        <f>U402 - AVERAGEIFS('Placebo Males'!U:U, 'Placebo Males'!B:B, B402, 'Placebo Males'!P:P, P402)</f>
        <v>41.666666666666742</v>
      </c>
      <c r="AL402">
        <f>V402 - AVERAGEIFS('Placebo Males'!V:V, 'Placebo Males'!B:B, B402, 'Placebo Males'!P:P, P402)</f>
        <v>-0.66666666666665719</v>
      </c>
      <c r="AM402">
        <f>W402 - AVERAGEIFS('Placebo Males'!W:W, 'Placebo Males'!B:B, B402, 'Placebo Males'!P:P, P402)</f>
        <v>19.666666666666686</v>
      </c>
      <c r="AN402">
        <f>X402 - AVERAGEIFS('Placebo Males'!X:X, 'Placebo Males'!B:B, B402, 'Placebo Males'!P:P, P402)</f>
        <v>-2</v>
      </c>
      <c r="AO402">
        <f>Y402-AVERAGEIFS('Placebo Males'!Y:Y,'Placebo Males'!B:B,B402,'Placebo Males'!P:P,P402)</f>
        <v>21</v>
      </c>
      <c r="AP402">
        <f>Z402 - AVERAGEIFS('Placebo Males'!Z:Z, 'Placebo Males'!B:B, B402, 'Placebo Males'!P:P, P402)</f>
        <v>0.6666666666666714</v>
      </c>
      <c r="AQ402">
        <f>AB402 - AVERAGEIFS('Placebo Males'!AB:AB, 'Placebo Males'!B:B, B402, 'Placebo Males'!P:P, P402)</f>
        <v>4</v>
      </c>
      <c r="AR402">
        <f>AC402 - AVERAGEIFS('Placebo Males'!AC:AC, 'Placebo Males'!B:B, B402, 'Placebo Males'!P:P, P402)</f>
        <v>0.66666666666666785</v>
      </c>
      <c r="AS402">
        <f>AD402 - AVERAGEIFS('Placebo Males'!AD:AD, 'Placebo Males'!B:B, B402, 'Placebo Males'!P:P, P402)</f>
        <v>-18.357000000000085</v>
      </c>
      <c r="AT402">
        <f>AE402 - AVERAGEIFS('Placebo Males'!AE:AE, 'Placebo Males'!B:B, B402, 'Placebo Males'!P:P, P402)</f>
        <v>5.8775666666666671E-2</v>
      </c>
      <c r="AU402">
        <f>AF402 - AVERAGEIFS('Placebo Males'!AF:AF, 'Placebo Males'!B:B, B402, 'Placebo Males'!P:P, P402)</f>
        <v>2.9167666666666703E-2</v>
      </c>
    </row>
    <row r="403" spans="1:47" x14ac:dyDescent="0.25">
      <c r="A403" t="s">
        <v>1603</v>
      </c>
      <c r="B403">
        <v>1017</v>
      </c>
      <c r="C403" t="s">
        <v>102</v>
      </c>
      <c r="D403">
        <v>21</v>
      </c>
      <c r="E403">
        <v>170.1</v>
      </c>
      <c r="F403">
        <v>74.599999999999994</v>
      </c>
      <c r="G403">
        <v>112.25</v>
      </c>
      <c r="H403">
        <v>57</v>
      </c>
      <c r="I403" t="s">
        <v>103</v>
      </c>
      <c r="J403" t="s">
        <v>104</v>
      </c>
      <c r="K403" t="s">
        <v>360</v>
      </c>
      <c r="L403" t="s">
        <v>106</v>
      </c>
      <c r="M403" t="s">
        <v>1201</v>
      </c>
      <c r="N403">
        <v>500</v>
      </c>
      <c r="O403" t="s">
        <v>1202</v>
      </c>
      <c r="P403">
        <v>1</v>
      </c>
      <c r="Q403" t="s">
        <v>113</v>
      </c>
      <c r="R403" t="s">
        <v>1201</v>
      </c>
      <c r="S403">
        <v>1000</v>
      </c>
      <c r="T403" t="s">
        <v>1236</v>
      </c>
      <c r="U403">
        <v>1308</v>
      </c>
      <c r="V403">
        <v>156</v>
      </c>
      <c r="W403">
        <v>441</v>
      </c>
      <c r="X403">
        <v>102</v>
      </c>
      <c r="Y403">
        <v>260</v>
      </c>
      <c r="Z403">
        <v>79</v>
      </c>
      <c r="AA403" t="s">
        <v>108</v>
      </c>
      <c r="AB403">
        <v>61</v>
      </c>
      <c r="AC403">
        <v>29</v>
      </c>
      <c r="AD403">
        <v>749.43499999999995</v>
      </c>
      <c r="AE403">
        <v>0.24</v>
      </c>
      <c r="AF403">
        <v>0.52312000000000003</v>
      </c>
      <c r="AH403">
        <v>673</v>
      </c>
      <c r="AI403">
        <v>1.524124E-3</v>
      </c>
      <c r="AJ403">
        <f t="shared" si="6"/>
        <v>0.56287832360437595</v>
      </c>
      <c r="AK403">
        <f>U403 - AVERAGEIFS('Placebo Males'!U:U, 'Placebo Males'!B:B, B403, 'Placebo Males'!P:P, P403)</f>
        <v>68.666666666666742</v>
      </c>
      <c r="AL403">
        <f>V403 - AVERAGEIFS('Placebo Males'!V:V, 'Placebo Males'!B:B, B403, 'Placebo Males'!P:P, P403)</f>
        <v>-3.6666666666666572</v>
      </c>
      <c r="AM403">
        <f>W403 - AVERAGEIFS('Placebo Males'!W:W, 'Placebo Males'!B:B, B403, 'Placebo Males'!P:P, P403)</f>
        <v>15.666666666666686</v>
      </c>
      <c r="AN403">
        <f>X403 - AVERAGEIFS('Placebo Males'!X:X, 'Placebo Males'!B:B, B403, 'Placebo Males'!P:P, P403)</f>
        <v>-2</v>
      </c>
      <c r="AO403">
        <f>Y403-AVERAGEIFS('Placebo Males'!Y:Y,'Placebo Males'!B:B,B403,'Placebo Males'!P:P,P403)</f>
        <v>17</v>
      </c>
      <c r="AP403">
        <f>Z403 - AVERAGEIFS('Placebo Males'!Z:Z, 'Placebo Males'!B:B, B403, 'Placebo Males'!P:P, P403)</f>
        <v>0.6666666666666714</v>
      </c>
      <c r="AQ403">
        <f>AB403 - AVERAGEIFS('Placebo Males'!AB:AB, 'Placebo Males'!B:B, B403, 'Placebo Males'!P:P, P403)</f>
        <v>6</v>
      </c>
      <c r="AR403">
        <f>AC403 - AVERAGEIFS('Placebo Males'!AC:AC, 'Placebo Males'!B:B, B403, 'Placebo Males'!P:P, P403)</f>
        <v>-2.3333333333333321</v>
      </c>
      <c r="AS403">
        <f>AD403 - AVERAGEIFS('Placebo Males'!AD:AD, 'Placebo Males'!B:B, B403, 'Placebo Males'!P:P, P403)</f>
        <v>-30.409000000000106</v>
      </c>
      <c r="AT403">
        <f>AE403 - AVERAGEIFS('Placebo Males'!AE:AE, 'Placebo Males'!B:B, B403, 'Placebo Males'!P:P, P403)</f>
        <v>5.8775666666666671E-2</v>
      </c>
      <c r="AU403">
        <f>AF403 - AVERAGEIFS('Placebo Males'!AF:AF, 'Placebo Males'!B:B, B403, 'Placebo Males'!P:P, P403)</f>
        <v>2.7828666666666724E-2</v>
      </c>
    </row>
    <row r="404" spans="1:47" x14ac:dyDescent="0.25">
      <c r="A404" t="s">
        <v>1604</v>
      </c>
      <c r="B404">
        <v>1017</v>
      </c>
      <c r="C404" t="s">
        <v>102</v>
      </c>
      <c r="D404">
        <v>21</v>
      </c>
      <c r="E404">
        <v>170.1</v>
      </c>
      <c r="F404">
        <v>74.599999999999994</v>
      </c>
      <c r="G404">
        <v>112.25</v>
      </c>
      <c r="H404">
        <v>57</v>
      </c>
      <c r="I404" t="s">
        <v>103</v>
      </c>
      <c r="J404" t="s">
        <v>104</v>
      </c>
      <c r="K404" t="s">
        <v>360</v>
      </c>
      <c r="L404" t="s">
        <v>106</v>
      </c>
      <c r="M404" t="s">
        <v>1201</v>
      </c>
      <c r="N404">
        <v>500</v>
      </c>
      <c r="O404" t="s">
        <v>1202</v>
      </c>
      <c r="P404">
        <v>1</v>
      </c>
      <c r="Q404" t="s">
        <v>113</v>
      </c>
      <c r="R404" t="s">
        <v>1201</v>
      </c>
      <c r="S404">
        <v>1000</v>
      </c>
      <c r="T404" t="s">
        <v>1236</v>
      </c>
      <c r="U404">
        <v>1251</v>
      </c>
      <c r="V404">
        <v>156</v>
      </c>
      <c r="W404">
        <v>445</v>
      </c>
      <c r="X404">
        <v>101</v>
      </c>
      <c r="Y404">
        <v>265</v>
      </c>
      <c r="Z404">
        <v>79</v>
      </c>
      <c r="AA404" t="s">
        <v>108</v>
      </c>
      <c r="AB404">
        <v>56</v>
      </c>
      <c r="AC404">
        <v>36</v>
      </c>
      <c r="AD404">
        <v>797.31100000000004</v>
      </c>
      <c r="AE404">
        <v>0.26530599999999999</v>
      </c>
      <c r="AF404">
        <v>0.52558300000000002</v>
      </c>
      <c r="AH404">
        <v>673</v>
      </c>
      <c r="AI404">
        <v>1.524124E-3</v>
      </c>
      <c r="AJ404">
        <f t="shared" si="6"/>
        <v>0.56287832360437595</v>
      </c>
      <c r="AK404">
        <f>U404 - AVERAGEIFS('Placebo Males'!U:U, 'Placebo Males'!B:B, B404, 'Placebo Males'!P:P, P404)</f>
        <v>11.666666666666742</v>
      </c>
      <c r="AL404">
        <f>V404 - AVERAGEIFS('Placebo Males'!V:V, 'Placebo Males'!B:B, B404, 'Placebo Males'!P:P, P404)</f>
        <v>-3.6666666666666572</v>
      </c>
      <c r="AM404">
        <f>W404 - AVERAGEIFS('Placebo Males'!W:W, 'Placebo Males'!B:B, B404, 'Placebo Males'!P:P, P404)</f>
        <v>19.666666666666686</v>
      </c>
      <c r="AN404">
        <f>X404 - AVERAGEIFS('Placebo Males'!X:X, 'Placebo Males'!B:B, B404, 'Placebo Males'!P:P, P404)</f>
        <v>-3</v>
      </c>
      <c r="AO404">
        <f>Y404-AVERAGEIFS('Placebo Males'!Y:Y,'Placebo Males'!B:B,B404,'Placebo Males'!P:P,P404)</f>
        <v>22</v>
      </c>
      <c r="AP404">
        <f>Z404 - AVERAGEIFS('Placebo Males'!Z:Z, 'Placebo Males'!B:B, B404, 'Placebo Males'!P:P, P404)</f>
        <v>0.6666666666666714</v>
      </c>
      <c r="AQ404">
        <f>AB404 - AVERAGEIFS('Placebo Males'!AB:AB, 'Placebo Males'!B:B, B404, 'Placebo Males'!P:P, P404)</f>
        <v>1</v>
      </c>
      <c r="AR404">
        <f>AC404 - AVERAGEIFS('Placebo Males'!AC:AC, 'Placebo Males'!B:B, B404, 'Placebo Males'!P:P, P404)</f>
        <v>4.6666666666666679</v>
      </c>
      <c r="AS404">
        <f>AD404 - AVERAGEIFS('Placebo Males'!AD:AD, 'Placebo Males'!B:B, B404, 'Placebo Males'!P:P, P404)</f>
        <v>17.466999999999985</v>
      </c>
      <c r="AT404">
        <f>AE404 - AVERAGEIFS('Placebo Males'!AE:AE, 'Placebo Males'!B:B, B404, 'Placebo Males'!P:P, P404)</f>
        <v>8.4081666666666666E-2</v>
      </c>
      <c r="AU404">
        <f>AF404 - AVERAGEIFS('Placebo Males'!AF:AF, 'Placebo Males'!B:B, B404, 'Placebo Males'!P:P, P404)</f>
        <v>3.0291666666666717E-2</v>
      </c>
    </row>
    <row r="405" spans="1:47" x14ac:dyDescent="0.25">
      <c r="A405" t="s">
        <v>1605</v>
      </c>
      <c r="B405">
        <v>1014</v>
      </c>
      <c r="C405" t="s">
        <v>102</v>
      </c>
      <c r="D405">
        <v>35</v>
      </c>
      <c r="E405">
        <v>168.5</v>
      </c>
      <c r="F405">
        <v>65.5</v>
      </c>
      <c r="G405">
        <v>102.75</v>
      </c>
      <c r="H405">
        <v>52.5</v>
      </c>
      <c r="I405" t="s">
        <v>209</v>
      </c>
      <c r="J405" t="s">
        <v>104</v>
      </c>
      <c r="K405" t="s">
        <v>210</v>
      </c>
      <c r="L405" t="s">
        <v>160</v>
      </c>
      <c r="M405" t="s">
        <v>1201</v>
      </c>
      <c r="N405">
        <v>500</v>
      </c>
      <c r="O405" t="s">
        <v>1202</v>
      </c>
      <c r="P405">
        <v>0.5</v>
      </c>
      <c r="Q405" t="s">
        <v>113</v>
      </c>
      <c r="R405" t="s">
        <v>1201</v>
      </c>
      <c r="S405">
        <v>927</v>
      </c>
      <c r="T405" t="s">
        <v>1236</v>
      </c>
      <c r="U405">
        <v>1046</v>
      </c>
      <c r="V405">
        <v>179</v>
      </c>
      <c r="W405">
        <v>388</v>
      </c>
      <c r="X405">
        <v>94</v>
      </c>
      <c r="Y405">
        <v>219</v>
      </c>
      <c r="Z405">
        <v>75</v>
      </c>
      <c r="AA405" t="s">
        <v>108</v>
      </c>
      <c r="AB405">
        <v>48</v>
      </c>
      <c r="AC405">
        <v>29</v>
      </c>
      <c r="AD405">
        <v>811.577</v>
      </c>
      <c r="AE405">
        <v>0.18</v>
      </c>
      <c r="AF405">
        <v>0.46395599999999998</v>
      </c>
      <c r="AH405">
        <v>673</v>
      </c>
      <c r="AI405">
        <v>1.524124E-3</v>
      </c>
      <c r="AJ405">
        <f t="shared" si="6"/>
        <v>0.56287832360437595</v>
      </c>
      <c r="AK405">
        <f>U405 - AVERAGEIFS('Placebo Males'!U:U, 'Placebo Males'!B:B, B405, 'Placebo Males'!P:P, P405)</f>
        <v>-15.333333333333258</v>
      </c>
      <c r="AL405">
        <f>V405 - AVERAGEIFS('Placebo Males'!V:V, 'Placebo Males'!B:B, B405, 'Placebo Males'!P:P, P405)</f>
        <v>-6.3333333333333428</v>
      </c>
      <c r="AM405">
        <f>W405 - AVERAGEIFS('Placebo Males'!W:W, 'Placebo Males'!B:B, B405, 'Placebo Males'!P:P, P405)</f>
        <v>1</v>
      </c>
      <c r="AN405">
        <f>X405 - AVERAGEIFS('Placebo Males'!X:X, 'Placebo Males'!B:B, B405, 'Placebo Males'!P:P, P405)</f>
        <v>2.3333333333333286</v>
      </c>
      <c r="AO405">
        <f>Y405-AVERAGEIFS('Placebo Males'!Y:Y,'Placebo Males'!B:B,B405,'Placebo Males'!P:P,P405)</f>
        <v>1.3333333333333428</v>
      </c>
      <c r="AP405">
        <f>Z405 - AVERAGEIFS('Placebo Males'!Z:Z, 'Placebo Males'!B:B, B405, 'Placebo Males'!P:P, P405)</f>
        <v>-2.6666666666666714</v>
      </c>
      <c r="AQ405">
        <f>AB405 - AVERAGEIFS('Placebo Males'!AB:AB, 'Placebo Males'!B:B, B405, 'Placebo Males'!P:P, P405)</f>
        <v>-2.6666666666666643</v>
      </c>
      <c r="AR405">
        <f>AC405 - AVERAGEIFS('Placebo Males'!AC:AC, 'Placebo Males'!B:B, B405, 'Placebo Males'!P:P, P405)</f>
        <v>0</v>
      </c>
      <c r="AS405">
        <f>AD405 - AVERAGEIFS('Placebo Males'!AD:AD, 'Placebo Males'!B:B, B405, 'Placebo Males'!P:P, P405)</f>
        <v>14.427333333333308</v>
      </c>
      <c r="AT405">
        <f>AE405 - AVERAGEIFS('Placebo Males'!AE:AE, 'Placebo Males'!B:B, B405, 'Placebo Males'!P:P, P405)</f>
        <v>-4.5775000000000121E-3</v>
      </c>
      <c r="AU405">
        <f>AF405 - AVERAGEIFS('Placebo Males'!AF:AF, 'Placebo Males'!B:B, B405, 'Placebo Males'!P:P, P405)</f>
        <v>5.5169999999999941E-3</v>
      </c>
    </row>
    <row r="406" spans="1:47" x14ac:dyDescent="0.25">
      <c r="A406" t="s">
        <v>1606</v>
      </c>
      <c r="B406">
        <v>1014</v>
      </c>
      <c r="C406" t="s">
        <v>102</v>
      </c>
      <c r="D406">
        <v>35</v>
      </c>
      <c r="E406">
        <v>168.5</v>
      </c>
      <c r="F406">
        <v>65.5</v>
      </c>
      <c r="G406">
        <v>102.75</v>
      </c>
      <c r="H406">
        <v>52.5</v>
      </c>
      <c r="I406" t="s">
        <v>209</v>
      </c>
      <c r="J406" t="s">
        <v>104</v>
      </c>
      <c r="K406" t="s">
        <v>210</v>
      </c>
      <c r="L406" t="s">
        <v>160</v>
      </c>
      <c r="M406" t="s">
        <v>1201</v>
      </c>
      <c r="N406">
        <v>500</v>
      </c>
      <c r="O406" t="s">
        <v>1202</v>
      </c>
      <c r="P406">
        <v>0.5</v>
      </c>
      <c r="Q406" t="s">
        <v>113</v>
      </c>
      <c r="R406" t="s">
        <v>1201</v>
      </c>
      <c r="S406">
        <v>927</v>
      </c>
      <c r="T406" t="s">
        <v>1236</v>
      </c>
      <c r="U406">
        <v>1108</v>
      </c>
      <c r="V406">
        <v>195</v>
      </c>
      <c r="W406">
        <v>385</v>
      </c>
      <c r="X406">
        <v>82</v>
      </c>
      <c r="Y406">
        <v>225</v>
      </c>
      <c r="Z406">
        <v>78</v>
      </c>
      <c r="AA406" t="s">
        <v>108</v>
      </c>
      <c r="AB406">
        <v>50</v>
      </c>
      <c r="AC406">
        <v>29</v>
      </c>
      <c r="AD406">
        <v>809.43700000000001</v>
      </c>
      <c r="AE406">
        <v>0.16</v>
      </c>
      <c r="AF406">
        <v>0.45910000000000001</v>
      </c>
      <c r="AH406">
        <v>658</v>
      </c>
      <c r="AI406">
        <v>1.490154E-3</v>
      </c>
      <c r="AJ406">
        <f t="shared" si="6"/>
        <v>0.55954796046677568</v>
      </c>
      <c r="AK406">
        <f>U406 - AVERAGEIFS('Placebo Males'!U:U, 'Placebo Males'!B:B, B406, 'Placebo Males'!P:P, P406)</f>
        <v>46.666666666666742</v>
      </c>
      <c r="AL406">
        <f>V406 - AVERAGEIFS('Placebo Males'!V:V, 'Placebo Males'!B:B, B406, 'Placebo Males'!P:P, P406)</f>
        <v>9.6666666666666572</v>
      </c>
      <c r="AM406">
        <f>W406 - AVERAGEIFS('Placebo Males'!W:W, 'Placebo Males'!B:B, B406, 'Placebo Males'!P:P, P406)</f>
        <v>-2</v>
      </c>
      <c r="AN406">
        <f>X406 - AVERAGEIFS('Placebo Males'!X:X, 'Placebo Males'!B:B, B406, 'Placebo Males'!P:P, P406)</f>
        <v>-9.6666666666666714</v>
      </c>
      <c r="AO406">
        <f>Y406-AVERAGEIFS('Placebo Males'!Y:Y,'Placebo Males'!B:B,B406,'Placebo Males'!P:P,P406)</f>
        <v>7.3333333333333428</v>
      </c>
      <c r="AP406">
        <f>Z406 - AVERAGEIFS('Placebo Males'!Z:Z, 'Placebo Males'!B:B, B406, 'Placebo Males'!P:P, P406)</f>
        <v>0.3333333333333286</v>
      </c>
      <c r="AQ406">
        <f>AB406 - AVERAGEIFS('Placebo Males'!AB:AB, 'Placebo Males'!B:B, B406, 'Placebo Males'!P:P, P406)</f>
        <v>-0.6666666666666643</v>
      </c>
      <c r="AR406">
        <f>AC406 - AVERAGEIFS('Placebo Males'!AC:AC, 'Placebo Males'!B:B, B406, 'Placebo Males'!P:P, P406)</f>
        <v>0</v>
      </c>
      <c r="AS406">
        <f>AD406 - AVERAGEIFS('Placebo Males'!AD:AD, 'Placebo Males'!B:B, B406, 'Placebo Males'!P:P, P406)</f>
        <v>12.287333333333322</v>
      </c>
      <c r="AT406">
        <f>AE406 - AVERAGEIFS('Placebo Males'!AE:AE, 'Placebo Males'!B:B, B406, 'Placebo Males'!P:P, P406)</f>
        <v>-2.4577500000000002E-2</v>
      </c>
      <c r="AU406">
        <f>AF406 - AVERAGEIFS('Placebo Males'!AF:AF, 'Placebo Males'!B:B, B406, 'Placebo Males'!P:P, P406)</f>
        <v>6.6100000000002268E-4</v>
      </c>
    </row>
    <row r="407" spans="1:47" x14ac:dyDescent="0.25">
      <c r="A407" t="s">
        <v>1607</v>
      </c>
      <c r="B407">
        <v>1014</v>
      </c>
      <c r="C407" t="s">
        <v>102</v>
      </c>
      <c r="D407">
        <v>35</v>
      </c>
      <c r="E407">
        <v>168.5</v>
      </c>
      <c r="F407">
        <v>65.5</v>
      </c>
      <c r="G407">
        <v>102.75</v>
      </c>
      <c r="H407">
        <v>52.5</v>
      </c>
      <c r="I407" t="s">
        <v>209</v>
      </c>
      <c r="J407" t="s">
        <v>104</v>
      </c>
      <c r="K407" t="s">
        <v>210</v>
      </c>
      <c r="L407" t="s">
        <v>160</v>
      </c>
      <c r="M407" t="s">
        <v>1201</v>
      </c>
      <c r="N407">
        <v>500</v>
      </c>
      <c r="O407" t="s">
        <v>1202</v>
      </c>
      <c r="P407">
        <v>0.5</v>
      </c>
      <c r="Q407" t="s">
        <v>113</v>
      </c>
      <c r="R407" t="s">
        <v>1201</v>
      </c>
      <c r="S407">
        <v>927</v>
      </c>
      <c r="T407" t="s">
        <v>1236</v>
      </c>
      <c r="U407">
        <v>1083</v>
      </c>
      <c r="V407">
        <v>190</v>
      </c>
      <c r="W407">
        <v>384</v>
      </c>
      <c r="X407">
        <v>90</v>
      </c>
      <c r="Y407">
        <v>218</v>
      </c>
      <c r="Z407">
        <v>76</v>
      </c>
      <c r="AA407" t="s">
        <v>108</v>
      </c>
      <c r="AB407">
        <v>46</v>
      </c>
      <c r="AC407">
        <v>30</v>
      </c>
      <c r="AD407">
        <v>819.91700000000003</v>
      </c>
      <c r="AE407">
        <v>0.2</v>
      </c>
      <c r="AF407">
        <v>0.46044800000000002</v>
      </c>
      <c r="AH407">
        <v>658</v>
      </c>
      <c r="AI407">
        <v>1.490154E-3</v>
      </c>
      <c r="AJ407">
        <f t="shared" si="6"/>
        <v>0.55954796046677568</v>
      </c>
      <c r="AK407">
        <f>U407 - AVERAGEIFS('Placebo Males'!U:U, 'Placebo Males'!B:B, B407, 'Placebo Males'!P:P, P407)</f>
        <v>21.666666666666742</v>
      </c>
      <c r="AL407">
        <f>V407 - AVERAGEIFS('Placebo Males'!V:V, 'Placebo Males'!B:B, B407, 'Placebo Males'!P:P, P407)</f>
        <v>4.6666666666666572</v>
      </c>
      <c r="AM407">
        <f>W407 - AVERAGEIFS('Placebo Males'!W:W, 'Placebo Males'!B:B, B407, 'Placebo Males'!P:P, P407)</f>
        <v>-3</v>
      </c>
      <c r="AN407">
        <f>X407 - AVERAGEIFS('Placebo Males'!X:X, 'Placebo Males'!B:B, B407, 'Placebo Males'!P:P, P407)</f>
        <v>-1.6666666666666714</v>
      </c>
      <c r="AO407">
        <f>Y407-AVERAGEIFS('Placebo Males'!Y:Y,'Placebo Males'!B:B,B407,'Placebo Males'!P:P,P407)</f>
        <v>0.33333333333334281</v>
      </c>
      <c r="AP407">
        <f>Z407 - AVERAGEIFS('Placebo Males'!Z:Z, 'Placebo Males'!B:B, B407, 'Placebo Males'!P:P, P407)</f>
        <v>-1.6666666666666714</v>
      </c>
      <c r="AQ407">
        <f>AB407 - AVERAGEIFS('Placebo Males'!AB:AB, 'Placebo Males'!B:B, B407, 'Placebo Males'!P:P, P407)</f>
        <v>-4.6666666666666643</v>
      </c>
      <c r="AR407">
        <f>AC407 - AVERAGEIFS('Placebo Males'!AC:AC, 'Placebo Males'!B:B, B407, 'Placebo Males'!P:P, P407)</f>
        <v>1</v>
      </c>
      <c r="AS407">
        <f>AD407 - AVERAGEIFS('Placebo Males'!AD:AD, 'Placebo Males'!B:B, B407, 'Placebo Males'!P:P, P407)</f>
        <v>22.76733333333334</v>
      </c>
      <c r="AT407">
        <f>AE407 - AVERAGEIFS('Placebo Males'!AE:AE, 'Placebo Males'!B:B, B407, 'Placebo Males'!P:P, P407)</f>
        <v>1.5422500000000006E-2</v>
      </c>
      <c r="AU407">
        <f>AF407 - AVERAGEIFS('Placebo Males'!AF:AF, 'Placebo Males'!B:B, B407, 'Placebo Males'!P:P, P407)</f>
        <v>2.0090000000000385E-3</v>
      </c>
    </row>
    <row r="408" spans="1:47" x14ac:dyDescent="0.25">
      <c r="A408" t="s">
        <v>1608</v>
      </c>
      <c r="B408">
        <v>1012</v>
      </c>
      <c r="C408" t="s">
        <v>102</v>
      </c>
      <c r="D408">
        <v>21</v>
      </c>
      <c r="E408">
        <v>180.1</v>
      </c>
      <c r="F408">
        <v>61.8</v>
      </c>
      <c r="G408">
        <v>103.5</v>
      </c>
      <c r="H408">
        <v>56.5</v>
      </c>
      <c r="I408" t="s">
        <v>103</v>
      </c>
      <c r="J408" t="s">
        <v>104</v>
      </c>
      <c r="K408" t="s">
        <v>105</v>
      </c>
      <c r="L408" t="s">
        <v>311</v>
      </c>
      <c r="M408" t="s">
        <v>1201</v>
      </c>
      <c r="N408">
        <v>500</v>
      </c>
      <c r="O408" t="s">
        <v>1202</v>
      </c>
      <c r="P408">
        <v>0.5</v>
      </c>
      <c r="Q408" t="s">
        <v>113</v>
      </c>
      <c r="R408" t="s">
        <v>1201</v>
      </c>
      <c r="S408">
        <v>924</v>
      </c>
      <c r="T408" t="s">
        <v>1236</v>
      </c>
      <c r="U408">
        <v>1058</v>
      </c>
      <c r="V408">
        <v>218</v>
      </c>
      <c r="W408">
        <v>378</v>
      </c>
      <c r="X408">
        <v>101</v>
      </c>
      <c r="Y408">
        <v>210</v>
      </c>
      <c r="Z408">
        <v>67</v>
      </c>
      <c r="AA408" t="s">
        <v>108</v>
      </c>
      <c r="AB408">
        <v>40</v>
      </c>
      <c r="AC408">
        <v>25</v>
      </c>
      <c r="AD408">
        <v>829.52200000000005</v>
      </c>
      <c r="AE408">
        <v>0.14583299999999999</v>
      </c>
      <c r="AF408">
        <v>0.33336900000000003</v>
      </c>
      <c r="AH408">
        <v>658</v>
      </c>
      <c r="AI408">
        <v>1.490154E-3</v>
      </c>
      <c r="AJ408">
        <f t="shared" si="6"/>
        <v>0.55954796046677568</v>
      </c>
      <c r="AK408">
        <f>U408 - AVERAGEIFS('Placebo Males'!U:U, 'Placebo Males'!B:B, B408, 'Placebo Males'!P:P, P408)</f>
        <v>-49.333333333333258</v>
      </c>
      <c r="AL408">
        <f>V408 - AVERAGEIFS('Placebo Males'!V:V, 'Placebo Males'!B:B, B408, 'Placebo Males'!P:P, P408)</f>
        <v>-2</v>
      </c>
      <c r="AM408">
        <f>W408 - AVERAGEIFS('Placebo Males'!W:W, 'Placebo Males'!B:B, B408, 'Placebo Males'!P:P, P408)</f>
        <v>-6.3333333333333144</v>
      </c>
      <c r="AN408">
        <f>X408 - AVERAGEIFS('Placebo Males'!X:X, 'Placebo Males'!B:B, B408, 'Placebo Males'!P:P, P408)</f>
        <v>-2</v>
      </c>
      <c r="AO408">
        <f>Y408-AVERAGEIFS('Placebo Males'!Y:Y,'Placebo Males'!B:B,B408,'Placebo Males'!P:P,P408)</f>
        <v>-5</v>
      </c>
      <c r="AP408">
        <f>Z408 - AVERAGEIFS('Placebo Males'!Z:Z, 'Placebo Males'!B:B, B408, 'Placebo Males'!P:P, P408)</f>
        <v>0.6666666666666714</v>
      </c>
      <c r="AQ408">
        <f>AB408 - AVERAGEIFS('Placebo Males'!AB:AB, 'Placebo Males'!B:B, B408, 'Placebo Males'!P:P, P408)</f>
        <v>-0.3333333333333357</v>
      </c>
      <c r="AR408">
        <f>AC408 - AVERAGEIFS('Placebo Males'!AC:AC, 'Placebo Males'!B:B, B408, 'Placebo Males'!P:P, P408)</f>
        <v>1</v>
      </c>
      <c r="AS408">
        <f>AD408 - AVERAGEIFS('Placebo Males'!AD:AD, 'Placebo Males'!B:B, B408, 'Placebo Males'!P:P, P408)</f>
        <v>18.723999999999933</v>
      </c>
      <c r="AT408">
        <f>AE408 - AVERAGEIFS('Placebo Males'!AE:AE, 'Placebo Males'!B:B, B408, 'Placebo Males'!P:P, P408)</f>
        <v>1.0647666666666639E-2</v>
      </c>
      <c r="AU408">
        <f>AF408 - AVERAGEIFS('Placebo Males'!AF:AF, 'Placebo Males'!B:B, B408, 'Placebo Males'!P:P, P408)</f>
        <v>-7.8486666666666705E-3</v>
      </c>
    </row>
    <row r="409" spans="1:47" x14ac:dyDescent="0.25">
      <c r="A409" t="s">
        <v>1609</v>
      </c>
      <c r="B409">
        <v>1012</v>
      </c>
      <c r="C409" t="s">
        <v>102</v>
      </c>
      <c r="D409">
        <v>21</v>
      </c>
      <c r="E409">
        <v>180.1</v>
      </c>
      <c r="F409">
        <v>61.8</v>
      </c>
      <c r="G409">
        <v>103.5</v>
      </c>
      <c r="H409">
        <v>56.5</v>
      </c>
      <c r="I409" t="s">
        <v>103</v>
      </c>
      <c r="J409" t="s">
        <v>104</v>
      </c>
      <c r="K409" t="s">
        <v>105</v>
      </c>
      <c r="L409" t="s">
        <v>311</v>
      </c>
      <c r="M409" t="s">
        <v>1201</v>
      </c>
      <c r="N409">
        <v>500</v>
      </c>
      <c r="O409" t="s">
        <v>1202</v>
      </c>
      <c r="P409">
        <v>0.5</v>
      </c>
      <c r="Q409" t="s">
        <v>113</v>
      </c>
      <c r="R409" t="s">
        <v>1201</v>
      </c>
      <c r="S409">
        <v>924</v>
      </c>
      <c r="T409" t="s">
        <v>1236</v>
      </c>
      <c r="U409">
        <v>1047</v>
      </c>
      <c r="V409">
        <v>214</v>
      </c>
      <c r="W409">
        <v>377</v>
      </c>
      <c r="X409">
        <v>99</v>
      </c>
      <c r="Y409">
        <v>211</v>
      </c>
      <c r="Z409">
        <v>67</v>
      </c>
      <c r="AA409" t="s">
        <v>108</v>
      </c>
      <c r="AB409">
        <v>39</v>
      </c>
      <c r="AC409">
        <v>25</v>
      </c>
      <c r="AD409">
        <v>823.81799999999998</v>
      </c>
      <c r="AE409">
        <v>0.152174</v>
      </c>
      <c r="AF409">
        <v>0.31983299999999998</v>
      </c>
      <c r="AH409">
        <v>634</v>
      </c>
      <c r="AI409">
        <v>1.4358019999999999E-3</v>
      </c>
      <c r="AJ409">
        <f t="shared" si="6"/>
        <v>0.55404655315125628</v>
      </c>
      <c r="AK409">
        <f>U409 - AVERAGEIFS('Placebo Males'!U:U, 'Placebo Males'!B:B, B409, 'Placebo Males'!P:P, P409)</f>
        <v>-60.333333333333258</v>
      </c>
      <c r="AL409">
        <f>V409 - AVERAGEIFS('Placebo Males'!V:V, 'Placebo Males'!B:B, B409, 'Placebo Males'!P:P, P409)</f>
        <v>-6</v>
      </c>
      <c r="AM409">
        <f>W409 - AVERAGEIFS('Placebo Males'!W:W, 'Placebo Males'!B:B, B409, 'Placebo Males'!P:P, P409)</f>
        <v>-7.3333333333333144</v>
      </c>
      <c r="AN409">
        <f>X409 - AVERAGEIFS('Placebo Males'!X:X, 'Placebo Males'!B:B, B409, 'Placebo Males'!P:P, P409)</f>
        <v>-4</v>
      </c>
      <c r="AO409">
        <f>Y409-AVERAGEIFS('Placebo Males'!Y:Y,'Placebo Males'!B:B,B409,'Placebo Males'!P:P,P409)</f>
        <v>-4</v>
      </c>
      <c r="AP409">
        <f>Z409 - AVERAGEIFS('Placebo Males'!Z:Z, 'Placebo Males'!B:B, B409, 'Placebo Males'!P:P, P409)</f>
        <v>0.6666666666666714</v>
      </c>
      <c r="AQ409">
        <f>AB409 - AVERAGEIFS('Placebo Males'!AB:AB, 'Placebo Males'!B:B, B409, 'Placebo Males'!P:P, P409)</f>
        <v>-1.3333333333333357</v>
      </c>
      <c r="AR409">
        <f>AC409 - AVERAGEIFS('Placebo Males'!AC:AC, 'Placebo Males'!B:B, B409, 'Placebo Males'!P:P, P409)</f>
        <v>1</v>
      </c>
      <c r="AS409">
        <f>AD409 - AVERAGEIFS('Placebo Males'!AD:AD, 'Placebo Males'!B:B, B409, 'Placebo Males'!P:P, P409)</f>
        <v>13.019999999999868</v>
      </c>
      <c r="AT409">
        <f>AE409 - AVERAGEIFS('Placebo Males'!AE:AE, 'Placebo Males'!B:B, B409, 'Placebo Males'!P:P, P409)</f>
        <v>1.6988666666666652E-2</v>
      </c>
      <c r="AU409">
        <f>AF409 - AVERAGEIFS('Placebo Males'!AF:AF, 'Placebo Males'!B:B, B409, 'Placebo Males'!P:P, P409)</f>
        <v>-2.1384666666666718E-2</v>
      </c>
    </row>
    <row r="410" spans="1:47" x14ac:dyDescent="0.25">
      <c r="A410" t="s">
        <v>1610</v>
      </c>
      <c r="B410">
        <v>1012</v>
      </c>
      <c r="C410" t="s">
        <v>102</v>
      </c>
      <c r="D410">
        <v>21</v>
      </c>
      <c r="E410">
        <v>180.1</v>
      </c>
      <c r="F410">
        <v>61.8</v>
      </c>
      <c r="G410">
        <v>103.5</v>
      </c>
      <c r="H410">
        <v>56.5</v>
      </c>
      <c r="I410" t="s">
        <v>103</v>
      </c>
      <c r="J410" t="s">
        <v>104</v>
      </c>
      <c r="K410" t="s">
        <v>105</v>
      </c>
      <c r="L410" t="s">
        <v>311</v>
      </c>
      <c r="M410" t="s">
        <v>1201</v>
      </c>
      <c r="N410">
        <v>500</v>
      </c>
      <c r="O410" t="s">
        <v>1202</v>
      </c>
      <c r="P410">
        <v>0.5</v>
      </c>
      <c r="Q410" t="s">
        <v>113</v>
      </c>
      <c r="R410" t="s">
        <v>1201</v>
      </c>
      <c r="S410">
        <v>924</v>
      </c>
      <c r="T410" t="s">
        <v>1236</v>
      </c>
      <c r="U410">
        <v>1003</v>
      </c>
      <c r="V410">
        <v>213</v>
      </c>
      <c r="W410">
        <v>367</v>
      </c>
      <c r="X410">
        <v>97</v>
      </c>
      <c r="Y410">
        <v>204</v>
      </c>
      <c r="Z410">
        <v>66</v>
      </c>
      <c r="AA410" t="s">
        <v>108</v>
      </c>
      <c r="AB410">
        <v>42</v>
      </c>
      <c r="AC410">
        <v>21</v>
      </c>
      <c r="AD410">
        <v>800.51400000000001</v>
      </c>
      <c r="AE410">
        <v>0.17391300000000001</v>
      </c>
      <c r="AF410">
        <v>0.32795600000000003</v>
      </c>
      <c r="AH410">
        <v>634</v>
      </c>
      <c r="AI410">
        <v>1.4358019999999999E-3</v>
      </c>
      <c r="AJ410">
        <f t="shared" si="6"/>
        <v>0.55404655315125628</v>
      </c>
      <c r="AK410">
        <f>U410 - AVERAGEIFS('Placebo Males'!U:U, 'Placebo Males'!B:B, B410, 'Placebo Males'!P:P, P410)</f>
        <v>-104.33333333333326</v>
      </c>
      <c r="AL410">
        <f>V410 - AVERAGEIFS('Placebo Males'!V:V, 'Placebo Males'!B:B, B410, 'Placebo Males'!P:P, P410)</f>
        <v>-7</v>
      </c>
      <c r="AM410">
        <f>W410 - AVERAGEIFS('Placebo Males'!W:W, 'Placebo Males'!B:B, B410, 'Placebo Males'!P:P, P410)</f>
        <v>-17.333333333333314</v>
      </c>
      <c r="AN410">
        <f>X410 - AVERAGEIFS('Placebo Males'!X:X, 'Placebo Males'!B:B, B410, 'Placebo Males'!P:P, P410)</f>
        <v>-6</v>
      </c>
      <c r="AO410">
        <f>Y410-AVERAGEIFS('Placebo Males'!Y:Y,'Placebo Males'!B:B,B410,'Placebo Males'!P:P,P410)</f>
        <v>-11</v>
      </c>
      <c r="AP410">
        <f>Z410 - AVERAGEIFS('Placebo Males'!Z:Z, 'Placebo Males'!B:B, B410, 'Placebo Males'!P:P, P410)</f>
        <v>-0.3333333333333286</v>
      </c>
      <c r="AQ410">
        <f>AB410 - AVERAGEIFS('Placebo Males'!AB:AB, 'Placebo Males'!B:B, B410, 'Placebo Males'!P:P, P410)</f>
        <v>1.6666666666666643</v>
      </c>
      <c r="AR410">
        <f>AC410 - AVERAGEIFS('Placebo Males'!AC:AC, 'Placebo Males'!B:B, B410, 'Placebo Males'!P:P, P410)</f>
        <v>-3</v>
      </c>
      <c r="AS410">
        <f>AD410 - AVERAGEIFS('Placebo Males'!AD:AD, 'Placebo Males'!B:B, B410, 'Placebo Males'!P:P, P410)</f>
        <v>-10.284000000000106</v>
      </c>
      <c r="AT410">
        <f>AE410 - AVERAGEIFS('Placebo Males'!AE:AE, 'Placebo Males'!B:B, B410, 'Placebo Males'!P:P, P410)</f>
        <v>3.872766666666666E-2</v>
      </c>
      <c r="AU410">
        <f>AF410 - AVERAGEIFS('Placebo Males'!AF:AF, 'Placebo Males'!B:B, B410, 'Placebo Males'!P:P, P410)</f>
        <v>-1.3261666666666672E-2</v>
      </c>
    </row>
    <row r="411" spans="1:47" x14ac:dyDescent="0.25">
      <c r="A411" t="s">
        <v>1611</v>
      </c>
      <c r="B411">
        <v>1019</v>
      </c>
      <c r="C411" t="s">
        <v>102</v>
      </c>
      <c r="D411">
        <v>26</v>
      </c>
      <c r="E411">
        <v>176</v>
      </c>
      <c r="F411">
        <v>81.3</v>
      </c>
      <c r="G411">
        <v>109</v>
      </c>
      <c r="H411">
        <v>54.75</v>
      </c>
      <c r="I411" t="s">
        <v>458</v>
      </c>
      <c r="J411" t="s">
        <v>104</v>
      </c>
      <c r="K411" t="s">
        <v>459</v>
      </c>
      <c r="L411" t="s">
        <v>311</v>
      </c>
      <c r="M411" t="s">
        <v>1201</v>
      </c>
      <c r="N411">
        <v>500</v>
      </c>
      <c r="O411" t="s">
        <v>1202</v>
      </c>
      <c r="P411">
        <v>8</v>
      </c>
      <c r="Q411" t="s">
        <v>113</v>
      </c>
      <c r="R411" t="s">
        <v>1201</v>
      </c>
      <c r="S411">
        <v>896</v>
      </c>
      <c r="T411" t="s">
        <v>1236</v>
      </c>
      <c r="U411">
        <v>1026</v>
      </c>
      <c r="V411">
        <v>171</v>
      </c>
      <c r="W411">
        <v>395</v>
      </c>
      <c r="X411">
        <v>98</v>
      </c>
      <c r="Y411">
        <v>220</v>
      </c>
      <c r="Z411">
        <v>77</v>
      </c>
      <c r="AA411" t="s">
        <v>108</v>
      </c>
      <c r="AB411">
        <v>54</v>
      </c>
      <c r="AC411">
        <v>28</v>
      </c>
      <c r="AD411">
        <v>702.85299999999995</v>
      </c>
      <c r="AE411">
        <v>0.18181800000000001</v>
      </c>
      <c r="AF411">
        <v>0.43786399999999998</v>
      </c>
      <c r="AH411">
        <v>634</v>
      </c>
      <c r="AI411">
        <v>1.4358019999999999E-3</v>
      </c>
      <c r="AJ411">
        <f t="shared" si="6"/>
        <v>0.55404655315125628</v>
      </c>
      <c r="AK411">
        <f>U411 - AVERAGEIFS('Placebo Males'!U:U, 'Placebo Males'!B:B, B411, 'Placebo Males'!P:P, P411)</f>
        <v>-116</v>
      </c>
      <c r="AL411">
        <f>V411 - AVERAGEIFS('Placebo Males'!V:V, 'Placebo Males'!B:B, B411, 'Placebo Males'!P:P, P411)</f>
        <v>3</v>
      </c>
      <c r="AM411">
        <f>W411 - AVERAGEIFS('Placebo Males'!W:W, 'Placebo Males'!B:B, B411, 'Placebo Males'!P:P, P411)</f>
        <v>10</v>
      </c>
      <c r="AN411">
        <f>X411 - AVERAGEIFS('Placebo Males'!X:X, 'Placebo Males'!B:B, B411, 'Placebo Males'!P:P, P411)</f>
        <v>9.6666666666666714</v>
      </c>
      <c r="AO411">
        <f>Y411-AVERAGEIFS('Placebo Males'!Y:Y,'Placebo Males'!B:B,B411,'Placebo Males'!P:P,P411)</f>
        <v>-6.3333333333333428</v>
      </c>
      <c r="AP411">
        <f>Z411 - AVERAGEIFS('Placebo Males'!Z:Z, 'Placebo Males'!B:B, B411, 'Placebo Males'!P:P, P411)</f>
        <v>6.6666666666666714</v>
      </c>
      <c r="AQ411">
        <f>AB411 - AVERAGEIFS('Placebo Males'!AB:AB, 'Placebo Males'!B:B, B411, 'Placebo Males'!P:P, P411)</f>
        <v>9.3333333333333357</v>
      </c>
      <c r="AR411">
        <f>AC411 - AVERAGEIFS('Placebo Males'!AC:AC, 'Placebo Males'!B:B, B411, 'Placebo Males'!P:P, P411)</f>
        <v>-3.6666666666666679</v>
      </c>
      <c r="AS411">
        <f>AD411 - AVERAGEIFS('Placebo Males'!AD:AD, 'Placebo Males'!B:B, B411, 'Placebo Males'!P:P, P411)</f>
        <v>5.3906666666666752</v>
      </c>
      <c r="AT411">
        <f>AE411 - AVERAGEIFS('Placebo Males'!AE:AE, 'Placebo Males'!B:B, B411, 'Placebo Males'!P:P, P411)</f>
        <v>9.1521699999999997E-2</v>
      </c>
      <c r="AU411">
        <f>AF411 - AVERAGEIFS('Placebo Males'!AF:AF, 'Placebo Males'!B:B, B411, 'Placebo Males'!P:P, P411)</f>
        <v>4.5776999999999957E-2</v>
      </c>
    </row>
    <row r="412" spans="1:47" x14ac:dyDescent="0.25">
      <c r="A412" t="s">
        <v>1612</v>
      </c>
      <c r="B412">
        <v>1019</v>
      </c>
      <c r="C412" t="s">
        <v>102</v>
      </c>
      <c r="D412">
        <v>26</v>
      </c>
      <c r="E412">
        <v>176</v>
      </c>
      <c r="F412">
        <v>81.3</v>
      </c>
      <c r="G412">
        <v>109</v>
      </c>
      <c r="H412">
        <v>54.75</v>
      </c>
      <c r="I412" t="s">
        <v>458</v>
      </c>
      <c r="J412" t="s">
        <v>104</v>
      </c>
      <c r="K412" t="s">
        <v>459</v>
      </c>
      <c r="L412" t="s">
        <v>311</v>
      </c>
      <c r="M412" t="s">
        <v>1201</v>
      </c>
      <c r="N412">
        <v>500</v>
      </c>
      <c r="O412" t="s">
        <v>1202</v>
      </c>
      <c r="P412">
        <v>8</v>
      </c>
      <c r="Q412" t="s">
        <v>113</v>
      </c>
      <c r="R412" t="s">
        <v>1201</v>
      </c>
      <c r="S412">
        <v>896</v>
      </c>
      <c r="T412" t="s">
        <v>1236</v>
      </c>
      <c r="U412">
        <v>937</v>
      </c>
      <c r="V412">
        <v>170</v>
      </c>
      <c r="W412">
        <v>391</v>
      </c>
      <c r="X412">
        <v>100</v>
      </c>
      <c r="Y412">
        <v>215</v>
      </c>
      <c r="Z412">
        <v>76</v>
      </c>
      <c r="AA412" t="s">
        <v>108</v>
      </c>
      <c r="AB412">
        <v>50</v>
      </c>
      <c r="AC412">
        <v>30</v>
      </c>
      <c r="AD412">
        <v>684.03</v>
      </c>
      <c r="AE412">
        <v>8.5106399999999999E-2</v>
      </c>
      <c r="AF412">
        <v>0.42147499999999999</v>
      </c>
      <c r="AH412">
        <v>632</v>
      </c>
      <c r="AI412">
        <v>1.4312730000000001E-3</v>
      </c>
      <c r="AJ412">
        <f t="shared" si="6"/>
        <v>0.55357814437635211</v>
      </c>
      <c r="AK412">
        <f>U412 - AVERAGEIFS('Placebo Males'!U:U, 'Placebo Males'!B:B, B412, 'Placebo Males'!P:P, P412)</f>
        <v>-205</v>
      </c>
      <c r="AL412">
        <f>V412 - AVERAGEIFS('Placebo Males'!V:V, 'Placebo Males'!B:B, B412, 'Placebo Males'!P:P, P412)</f>
        <v>2</v>
      </c>
      <c r="AM412">
        <f>W412 - AVERAGEIFS('Placebo Males'!W:W, 'Placebo Males'!B:B, B412, 'Placebo Males'!P:P, P412)</f>
        <v>6</v>
      </c>
      <c r="AN412">
        <f>X412 - AVERAGEIFS('Placebo Males'!X:X, 'Placebo Males'!B:B, B412, 'Placebo Males'!P:P, P412)</f>
        <v>11.666666666666671</v>
      </c>
      <c r="AO412">
        <f>Y412-AVERAGEIFS('Placebo Males'!Y:Y,'Placebo Males'!B:B,B412,'Placebo Males'!P:P,P412)</f>
        <v>-11.333333333333343</v>
      </c>
      <c r="AP412">
        <f>Z412 - AVERAGEIFS('Placebo Males'!Z:Z, 'Placebo Males'!B:B, B412, 'Placebo Males'!P:P, P412)</f>
        <v>5.6666666666666714</v>
      </c>
      <c r="AQ412">
        <f>AB412 - AVERAGEIFS('Placebo Males'!AB:AB, 'Placebo Males'!B:B, B412, 'Placebo Males'!P:P, P412)</f>
        <v>5.3333333333333357</v>
      </c>
      <c r="AR412">
        <f>AC412 - AVERAGEIFS('Placebo Males'!AC:AC, 'Placebo Males'!B:B, B412, 'Placebo Males'!P:P, P412)</f>
        <v>-1.6666666666666679</v>
      </c>
      <c r="AS412">
        <f>AD412 - AVERAGEIFS('Placebo Males'!AD:AD, 'Placebo Males'!B:B, B412, 'Placebo Males'!P:P, P412)</f>
        <v>-13.432333333333304</v>
      </c>
      <c r="AT412">
        <f>AE412 - AVERAGEIFS('Placebo Males'!AE:AE, 'Placebo Males'!B:B, B412, 'Placebo Males'!P:P, P412)</f>
        <v>-5.1899000000000112E-3</v>
      </c>
      <c r="AU412">
        <f>AF412 - AVERAGEIFS('Placebo Males'!AF:AF, 'Placebo Males'!B:B, B412, 'Placebo Males'!P:P, P412)</f>
        <v>2.938799999999997E-2</v>
      </c>
    </row>
    <row r="413" spans="1:47" x14ac:dyDescent="0.25">
      <c r="A413" t="s">
        <v>1613</v>
      </c>
      <c r="B413">
        <v>1019</v>
      </c>
      <c r="C413" t="s">
        <v>102</v>
      </c>
      <c r="D413">
        <v>26</v>
      </c>
      <c r="E413">
        <v>176</v>
      </c>
      <c r="F413">
        <v>81.3</v>
      </c>
      <c r="G413">
        <v>109</v>
      </c>
      <c r="H413">
        <v>54.75</v>
      </c>
      <c r="I413" t="s">
        <v>458</v>
      </c>
      <c r="J413" t="s">
        <v>104</v>
      </c>
      <c r="K413" t="s">
        <v>459</v>
      </c>
      <c r="L413" t="s">
        <v>311</v>
      </c>
      <c r="M413" t="s">
        <v>1201</v>
      </c>
      <c r="N413">
        <v>500</v>
      </c>
      <c r="O413" t="s">
        <v>1202</v>
      </c>
      <c r="P413">
        <v>8</v>
      </c>
      <c r="Q413" t="s">
        <v>113</v>
      </c>
      <c r="R413" t="s">
        <v>1201</v>
      </c>
      <c r="S413">
        <v>896</v>
      </c>
      <c r="T413" t="s">
        <v>1236</v>
      </c>
      <c r="U413">
        <v>945</v>
      </c>
      <c r="V413">
        <v>167</v>
      </c>
      <c r="W413">
        <v>394</v>
      </c>
      <c r="X413">
        <v>96</v>
      </c>
      <c r="Y413">
        <v>219</v>
      </c>
      <c r="Z413">
        <v>79</v>
      </c>
      <c r="AA413" t="s">
        <v>108</v>
      </c>
      <c r="AB413">
        <v>52</v>
      </c>
      <c r="AC413">
        <v>32</v>
      </c>
      <c r="AD413">
        <v>691.89200000000005</v>
      </c>
      <c r="AE413">
        <v>0.155556</v>
      </c>
      <c r="AF413">
        <v>0.435025</v>
      </c>
      <c r="AH413">
        <v>632</v>
      </c>
      <c r="AI413">
        <v>1.4312730000000001E-3</v>
      </c>
      <c r="AJ413">
        <f t="shared" si="6"/>
        <v>0.55357814437635211</v>
      </c>
      <c r="AK413">
        <f>U413 - AVERAGEIFS('Placebo Males'!U:U, 'Placebo Males'!B:B, B413, 'Placebo Males'!P:P, P413)</f>
        <v>-197</v>
      </c>
      <c r="AL413">
        <f>V413 - AVERAGEIFS('Placebo Males'!V:V, 'Placebo Males'!B:B, B413, 'Placebo Males'!P:P, P413)</f>
        <v>-1</v>
      </c>
      <c r="AM413">
        <f>W413 - AVERAGEIFS('Placebo Males'!W:W, 'Placebo Males'!B:B, B413, 'Placebo Males'!P:P, P413)</f>
        <v>9</v>
      </c>
      <c r="AN413">
        <f>X413 - AVERAGEIFS('Placebo Males'!X:X, 'Placebo Males'!B:B, B413, 'Placebo Males'!P:P, P413)</f>
        <v>7.6666666666666714</v>
      </c>
      <c r="AO413">
        <f>Y413-AVERAGEIFS('Placebo Males'!Y:Y,'Placebo Males'!B:B,B413,'Placebo Males'!P:P,P413)</f>
        <v>-7.3333333333333428</v>
      </c>
      <c r="AP413">
        <f>Z413 - AVERAGEIFS('Placebo Males'!Z:Z, 'Placebo Males'!B:B, B413, 'Placebo Males'!P:P, P413)</f>
        <v>8.6666666666666714</v>
      </c>
      <c r="AQ413">
        <f>AB413 - AVERAGEIFS('Placebo Males'!AB:AB, 'Placebo Males'!B:B, B413, 'Placebo Males'!P:P, P413)</f>
        <v>7.3333333333333357</v>
      </c>
      <c r="AR413">
        <f>AC413 - AVERAGEIFS('Placebo Males'!AC:AC, 'Placebo Males'!B:B, B413, 'Placebo Males'!P:P, P413)</f>
        <v>0.33333333333333215</v>
      </c>
      <c r="AS413">
        <f>AD413 - AVERAGEIFS('Placebo Males'!AD:AD, 'Placebo Males'!B:B, B413, 'Placebo Males'!P:P, P413)</f>
        <v>-5.5703333333332239</v>
      </c>
      <c r="AT413">
        <f>AE413 - AVERAGEIFS('Placebo Males'!AE:AE, 'Placebo Males'!B:B, B413, 'Placebo Males'!P:P, P413)</f>
        <v>6.525969999999999E-2</v>
      </c>
      <c r="AU413">
        <f>AF413 - AVERAGEIFS('Placebo Males'!AF:AF, 'Placebo Males'!B:B, B413, 'Placebo Males'!P:P, P413)</f>
        <v>4.2937999999999976E-2</v>
      </c>
    </row>
    <row r="414" spans="1:47" x14ac:dyDescent="0.25">
      <c r="A414" t="s">
        <v>1614</v>
      </c>
      <c r="B414">
        <v>1018</v>
      </c>
      <c r="C414" t="s">
        <v>102</v>
      </c>
      <c r="D414">
        <v>30</v>
      </c>
      <c r="E414">
        <v>182</v>
      </c>
      <c r="F414">
        <v>73.3</v>
      </c>
      <c r="G414">
        <v>105.5</v>
      </c>
      <c r="H414">
        <v>58.5</v>
      </c>
      <c r="I414" t="s">
        <v>103</v>
      </c>
      <c r="J414" t="s">
        <v>104</v>
      </c>
      <c r="K414" t="s">
        <v>409</v>
      </c>
      <c r="L414" t="s">
        <v>106</v>
      </c>
      <c r="M414" t="s">
        <v>1201</v>
      </c>
      <c r="N414">
        <v>500</v>
      </c>
      <c r="O414" t="s">
        <v>1202</v>
      </c>
      <c r="P414">
        <v>12</v>
      </c>
      <c r="Q414" t="s">
        <v>113</v>
      </c>
      <c r="R414" t="s">
        <v>1201</v>
      </c>
      <c r="S414">
        <v>855</v>
      </c>
      <c r="T414" t="s">
        <v>1236</v>
      </c>
      <c r="U414">
        <v>985</v>
      </c>
      <c r="V414">
        <v>147</v>
      </c>
      <c r="W414">
        <v>399</v>
      </c>
      <c r="X414">
        <v>96</v>
      </c>
      <c r="Y414">
        <v>224</v>
      </c>
      <c r="Z414">
        <v>79</v>
      </c>
      <c r="AA414" t="s">
        <v>108</v>
      </c>
      <c r="AB414">
        <v>55</v>
      </c>
      <c r="AC414">
        <v>31</v>
      </c>
      <c r="AD414">
        <v>366.49</v>
      </c>
      <c r="AE414">
        <v>0.29787200000000003</v>
      </c>
      <c r="AF414">
        <v>0.48098299999999999</v>
      </c>
      <c r="AH414">
        <v>632</v>
      </c>
      <c r="AI414">
        <v>1.4312730000000001E-3</v>
      </c>
      <c r="AJ414">
        <f t="shared" si="6"/>
        <v>0.55357814437635211</v>
      </c>
      <c r="AK414">
        <f>U414 - AVERAGEIFS('Placebo Males'!U:U, 'Placebo Males'!B:B, B414, 'Placebo Males'!P:P, P414)</f>
        <v>27.666666666666629</v>
      </c>
      <c r="AL414">
        <f>V414 - AVERAGEIFS('Placebo Males'!V:V, 'Placebo Males'!B:B, B414, 'Placebo Males'!P:P, P414)</f>
        <v>6</v>
      </c>
      <c r="AM414">
        <f>W414 - AVERAGEIFS('Placebo Males'!W:W, 'Placebo Males'!B:B, B414, 'Placebo Males'!P:P, P414)</f>
        <v>29.333333333333314</v>
      </c>
      <c r="AN414">
        <f>X414 - AVERAGEIFS('Placebo Males'!X:X, 'Placebo Males'!B:B, B414, 'Placebo Males'!P:P, P414)</f>
        <v>-2.3333333333333286</v>
      </c>
      <c r="AO414">
        <f>Y414-AVERAGEIFS('Placebo Males'!Y:Y,'Placebo Males'!B:B,B414,'Placebo Males'!P:P,P414)</f>
        <v>20</v>
      </c>
      <c r="AP414">
        <f>Z414 - AVERAGEIFS('Placebo Males'!Z:Z, 'Placebo Males'!B:B, B414, 'Placebo Males'!P:P, P414)</f>
        <v>11.666666666666671</v>
      </c>
      <c r="AQ414">
        <f>AB414 - AVERAGEIFS('Placebo Males'!AB:AB, 'Placebo Males'!B:B, B414, 'Placebo Males'!P:P, P414)</f>
        <v>10.333333333333336</v>
      </c>
      <c r="AR414">
        <f>AC414 - AVERAGEIFS('Placebo Males'!AC:AC, 'Placebo Males'!B:B, B414, 'Placebo Males'!P:P, P414)</f>
        <v>7.3333333333333321</v>
      </c>
      <c r="AS414">
        <f>AD414 - AVERAGEIFS('Placebo Males'!AD:AD, 'Placebo Males'!B:B, B414, 'Placebo Males'!P:P, P414)</f>
        <v>-23.041999999999973</v>
      </c>
      <c r="AT414">
        <f>AE414 - AVERAGEIFS('Placebo Males'!AE:AE, 'Placebo Males'!B:B, B414, 'Placebo Males'!P:P, P414)</f>
        <v>7.6339333333333342E-2</v>
      </c>
      <c r="AU414">
        <f>AF414 - AVERAGEIFS('Placebo Males'!AF:AF, 'Placebo Males'!B:B, B414, 'Placebo Males'!P:P, P414)</f>
        <v>6.4145333333333332E-2</v>
      </c>
    </row>
    <row r="415" spans="1:47" x14ac:dyDescent="0.25">
      <c r="A415" t="s">
        <v>1615</v>
      </c>
      <c r="B415">
        <v>1018</v>
      </c>
      <c r="C415" t="s">
        <v>102</v>
      </c>
      <c r="D415">
        <v>30</v>
      </c>
      <c r="E415">
        <v>182</v>
      </c>
      <c r="F415">
        <v>73.3</v>
      </c>
      <c r="G415">
        <v>105.5</v>
      </c>
      <c r="H415">
        <v>58.5</v>
      </c>
      <c r="I415" t="s">
        <v>103</v>
      </c>
      <c r="J415" t="s">
        <v>104</v>
      </c>
      <c r="K415" t="s">
        <v>409</v>
      </c>
      <c r="L415" t="s">
        <v>106</v>
      </c>
      <c r="M415" t="s">
        <v>1201</v>
      </c>
      <c r="N415">
        <v>500</v>
      </c>
      <c r="O415" t="s">
        <v>1202</v>
      </c>
      <c r="P415">
        <v>12</v>
      </c>
      <c r="Q415" t="s">
        <v>113</v>
      </c>
      <c r="R415" t="s">
        <v>1201</v>
      </c>
      <c r="S415">
        <v>855</v>
      </c>
      <c r="T415" t="s">
        <v>1236</v>
      </c>
      <c r="U415">
        <v>1030</v>
      </c>
      <c r="V415">
        <v>142</v>
      </c>
      <c r="W415">
        <v>404</v>
      </c>
      <c r="X415">
        <v>98</v>
      </c>
      <c r="Y415">
        <v>227</v>
      </c>
      <c r="Z415">
        <v>79</v>
      </c>
      <c r="AA415" t="s">
        <v>108</v>
      </c>
      <c r="AB415">
        <v>52</v>
      </c>
      <c r="AC415">
        <v>33</v>
      </c>
      <c r="AD415">
        <v>379.83199999999999</v>
      </c>
      <c r="AE415">
        <v>0.29166700000000001</v>
      </c>
      <c r="AF415">
        <v>0.48138399999999998</v>
      </c>
      <c r="AH415">
        <v>623</v>
      </c>
      <c r="AI415">
        <v>1.4108910000000001E-3</v>
      </c>
      <c r="AJ415">
        <f t="shared" si="6"/>
        <v>0.55145045440673757</v>
      </c>
      <c r="AK415">
        <f>U415 - AVERAGEIFS('Placebo Males'!U:U, 'Placebo Males'!B:B, B415, 'Placebo Males'!P:P, P415)</f>
        <v>72.666666666666629</v>
      </c>
      <c r="AL415">
        <f>V415 - AVERAGEIFS('Placebo Males'!V:V, 'Placebo Males'!B:B, B415, 'Placebo Males'!P:P, P415)</f>
        <v>1</v>
      </c>
      <c r="AM415">
        <f>W415 - AVERAGEIFS('Placebo Males'!W:W, 'Placebo Males'!B:B, B415, 'Placebo Males'!P:P, P415)</f>
        <v>34.333333333333314</v>
      </c>
      <c r="AN415">
        <f>X415 - AVERAGEIFS('Placebo Males'!X:X, 'Placebo Males'!B:B, B415, 'Placebo Males'!P:P, P415)</f>
        <v>-0.3333333333333286</v>
      </c>
      <c r="AO415">
        <f>Y415-AVERAGEIFS('Placebo Males'!Y:Y,'Placebo Males'!B:B,B415,'Placebo Males'!P:P,P415)</f>
        <v>23</v>
      </c>
      <c r="AP415">
        <f>Z415 - AVERAGEIFS('Placebo Males'!Z:Z, 'Placebo Males'!B:B, B415, 'Placebo Males'!P:P, P415)</f>
        <v>11.666666666666671</v>
      </c>
      <c r="AQ415">
        <f>AB415 - AVERAGEIFS('Placebo Males'!AB:AB, 'Placebo Males'!B:B, B415, 'Placebo Males'!P:P, P415)</f>
        <v>7.3333333333333357</v>
      </c>
      <c r="AR415">
        <f>AC415 - AVERAGEIFS('Placebo Males'!AC:AC, 'Placebo Males'!B:B, B415, 'Placebo Males'!P:P, P415)</f>
        <v>9.3333333333333321</v>
      </c>
      <c r="AS415">
        <f>AD415 - AVERAGEIFS('Placebo Males'!AD:AD, 'Placebo Males'!B:B, B415, 'Placebo Males'!P:P, P415)</f>
        <v>-9.6999999999999886</v>
      </c>
      <c r="AT415">
        <f>AE415 - AVERAGEIFS('Placebo Males'!AE:AE, 'Placebo Males'!B:B, B415, 'Placebo Males'!P:P, P415)</f>
        <v>7.0134333333333326E-2</v>
      </c>
      <c r="AU415">
        <f>AF415 - AVERAGEIFS('Placebo Males'!AF:AF, 'Placebo Males'!B:B, B415, 'Placebo Males'!P:P, P415)</f>
        <v>6.4546333333333317E-2</v>
      </c>
    </row>
    <row r="416" spans="1:47" x14ac:dyDescent="0.25">
      <c r="A416" t="s">
        <v>1616</v>
      </c>
      <c r="B416">
        <v>1018</v>
      </c>
      <c r="C416" t="s">
        <v>102</v>
      </c>
      <c r="D416">
        <v>30</v>
      </c>
      <c r="E416">
        <v>182</v>
      </c>
      <c r="F416">
        <v>73.3</v>
      </c>
      <c r="G416">
        <v>105.5</v>
      </c>
      <c r="H416">
        <v>58.5</v>
      </c>
      <c r="I416" t="s">
        <v>103</v>
      </c>
      <c r="J416" t="s">
        <v>104</v>
      </c>
      <c r="K416" t="s">
        <v>409</v>
      </c>
      <c r="L416" t="s">
        <v>106</v>
      </c>
      <c r="M416" t="s">
        <v>1201</v>
      </c>
      <c r="N416">
        <v>500</v>
      </c>
      <c r="O416" t="s">
        <v>1202</v>
      </c>
      <c r="P416">
        <v>12</v>
      </c>
      <c r="Q416" t="s">
        <v>113</v>
      </c>
      <c r="R416" t="s">
        <v>1201</v>
      </c>
      <c r="S416">
        <v>855</v>
      </c>
      <c r="T416" t="s">
        <v>1236</v>
      </c>
      <c r="U416">
        <v>990</v>
      </c>
      <c r="V416">
        <v>150</v>
      </c>
      <c r="W416">
        <v>400</v>
      </c>
      <c r="X416">
        <v>96</v>
      </c>
      <c r="Y416">
        <v>228</v>
      </c>
      <c r="Z416">
        <v>76</v>
      </c>
      <c r="AA416" t="s">
        <v>108</v>
      </c>
      <c r="AB416">
        <v>57</v>
      </c>
      <c r="AC416">
        <v>32</v>
      </c>
      <c r="AD416">
        <v>353.38900000000001</v>
      </c>
      <c r="AE416">
        <v>0.44680900000000001</v>
      </c>
      <c r="AF416">
        <v>0.48681000000000002</v>
      </c>
      <c r="AH416">
        <v>623</v>
      </c>
      <c r="AI416">
        <v>1.4108910000000001E-3</v>
      </c>
      <c r="AJ416">
        <f t="shared" si="6"/>
        <v>0.55145045440673757</v>
      </c>
      <c r="AK416">
        <f>U416 - AVERAGEIFS('Placebo Males'!U:U, 'Placebo Males'!B:B, B416, 'Placebo Males'!P:P, P416)</f>
        <v>32.666666666666629</v>
      </c>
      <c r="AL416">
        <f>V416 - AVERAGEIFS('Placebo Males'!V:V, 'Placebo Males'!B:B, B416, 'Placebo Males'!P:P, P416)</f>
        <v>9</v>
      </c>
      <c r="AM416">
        <f>W416 - AVERAGEIFS('Placebo Males'!W:W, 'Placebo Males'!B:B, B416, 'Placebo Males'!P:P, P416)</f>
        <v>30.333333333333314</v>
      </c>
      <c r="AN416">
        <f>X416 - AVERAGEIFS('Placebo Males'!X:X, 'Placebo Males'!B:B, B416, 'Placebo Males'!P:P, P416)</f>
        <v>-2.3333333333333286</v>
      </c>
      <c r="AO416">
        <f>Y416-AVERAGEIFS('Placebo Males'!Y:Y,'Placebo Males'!B:B,B416,'Placebo Males'!P:P,P416)</f>
        <v>24</v>
      </c>
      <c r="AP416">
        <f>Z416 - AVERAGEIFS('Placebo Males'!Z:Z, 'Placebo Males'!B:B, B416, 'Placebo Males'!P:P, P416)</f>
        <v>8.6666666666666714</v>
      </c>
      <c r="AQ416">
        <f>AB416 - AVERAGEIFS('Placebo Males'!AB:AB, 'Placebo Males'!B:B, B416, 'Placebo Males'!P:P, P416)</f>
        <v>12.333333333333336</v>
      </c>
      <c r="AR416">
        <f>AC416 - AVERAGEIFS('Placebo Males'!AC:AC, 'Placebo Males'!B:B, B416, 'Placebo Males'!P:P, P416)</f>
        <v>8.3333333333333321</v>
      </c>
      <c r="AS416">
        <f>AD416 - AVERAGEIFS('Placebo Males'!AD:AD, 'Placebo Males'!B:B, B416, 'Placebo Males'!P:P, P416)</f>
        <v>-36.142999999999972</v>
      </c>
      <c r="AT416">
        <f>AE416 - AVERAGEIFS('Placebo Males'!AE:AE, 'Placebo Males'!B:B, B416, 'Placebo Males'!P:P, P416)</f>
        <v>0.22527633333333333</v>
      </c>
      <c r="AU416">
        <f>AF416 - AVERAGEIFS('Placebo Males'!AF:AF, 'Placebo Males'!B:B, B416, 'Placebo Males'!P:P, P416)</f>
        <v>6.9972333333333359E-2</v>
      </c>
    </row>
    <row r="417" spans="1:47" x14ac:dyDescent="0.25">
      <c r="A417" t="s">
        <v>1617</v>
      </c>
      <c r="B417">
        <v>1014</v>
      </c>
      <c r="C417" t="s">
        <v>102</v>
      </c>
      <c r="D417">
        <v>35</v>
      </c>
      <c r="E417">
        <v>168.5</v>
      </c>
      <c r="F417">
        <v>65.5</v>
      </c>
      <c r="G417">
        <v>102.75</v>
      </c>
      <c r="H417">
        <v>52.5</v>
      </c>
      <c r="I417" t="s">
        <v>209</v>
      </c>
      <c r="J417" t="s">
        <v>104</v>
      </c>
      <c r="K417" t="s">
        <v>210</v>
      </c>
      <c r="L417" t="s">
        <v>160</v>
      </c>
      <c r="M417" t="s">
        <v>1201</v>
      </c>
      <c r="N417">
        <v>500</v>
      </c>
      <c r="O417" t="s">
        <v>1202</v>
      </c>
      <c r="P417">
        <v>12</v>
      </c>
      <c r="Q417" t="s">
        <v>113</v>
      </c>
      <c r="R417" t="s">
        <v>1201</v>
      </c>
      <c r="S417">
        <v>770</v>
      </c>
      <c r="T417" t="s">
        <v>1236</v>
      </c>
      <c r="U417">
        <v>855</v>
      </c>
      <c r="V417">
        <v>183</v>
      </c>
      <c r="W417">
        <v>371</v>
      </c>
      <c r="X417">
        <v>82</v>
      </c>
      <c r="Y417">
        <v>199</v>
      </c>
      <c r="Z417">
        <v>90</v>
      </c>
      <c r="AA417" t="s">
        <v>108</v>
      </c>
      <c r="AB417">
        <v>47</v>
      </c>
      <c r="AC417">
        <v>42</v>
      </c>
      <c r="AD417">
        <v>627.81600000000003</v>
      </c>
      <c r="AE417">
        <v>0.17647099999999999</v>
      </c>
      <c r="AF417">
        <v>0.42835000000000001</v>
      </c>
      <c r="AH417">
        <v>623</v>
      </c>
      <c r="AI417">
        <v>1.4108910000000001E-3</v>
      </c>
      <c r="AJ417">
        <f t="shared" si="6"/>
        <v>0.55145045440673757</v>
      </c>
      <c r="AK417">
        <f>U417 - AVERAGEIFS('Placebo Males'!U:U, 'Placebo Males'!B:B, B417, 'Placebo Males'!P:P, P417)</f>
        <v>-114.66666666666663</v>
      </c>
      <c r="AL417">
        <f>V417 - AVERAGEIFS('Placebo Males'!V:V, 'Placebo Males'!B:B, B417, 'Placebo Males'!P:P, P417)</f>
        <v>8.6666666666666572</v>
      </c>
      <c r="AM417">
        <f>W417 - AVERAGEIFS('Placebo Males'!W:W, 'Placebo Males'!B:B, B417, 'Placebo Males'!P:P, P417)</f>
        <v>-5.3333333333333144</v>
      </c>
      <c r="AN417">
        <f>X417 - AVERAGEIFS('Placebo Males'!X:X, 'Placebo Males'!B:B, B417, 'Placebo Males'!P:P, P417)</f>
        <v>-8.6666666666666714</v>
      </c>
      <c r="AO417">
        <f>Y417-AVERAGEIFS('Placebo Males'!Y:Y,'Placebo Males'!B:B,B417,'Placebo Males'!P:P,P417)</f>
        <v>0.66666666666665719</v>
      </c>
      <c r="AP417">
        <f>Z417 - AVERAGEIFS('Placebo Males'!Z:Z, 'Placebo Males'!B:B, B417, 'Placebo Males'!P:P, P417)</f>
        <v>2.6666666666666714</v>
      </c>
      <c r="AQ417">
        <f>AB417 - AVERAGEIFS('Placebo Males'!AB:AB, 'Placebo Males'!B:B, B417, 'Placebo Males'!P:P, P417)</f>
        <v>-4.6666666666666643</v>
      </c>
      <c r="AR417">
        <f>AC417 - AVERAGEIFS('Placebo Males'!AC:AC, 'Placebo Males'!B:B, B417, 'Placebo Males'!P:P, P417)</f>
        <v>8.6666666666666643</v>
      </c>
      <c r="AS417">
        <f>AD417 - AVERAGEIFS('Placebo Males'!AD:AD, 'Placebo Males'!B:B, B417, 'Placebo Males'!P:P, P417)</f>
        <v>-100.68833333333328</v>
      </c>
      <c r="AT417">
        <f>AE417 - AVERAGEIFS('Placebo Males'!AE:AE, 'Placebo Males'!B:B, B417, 'Placebo Males'!P:P, P417)</f>
        <v>2.7903999999999984E-2</v>
      </c>
      <c r="AU417">
        <f>AF417 - AVERAGEIFS('Placebo Males'!AF:AF, 'Placebo Males'!B:B, B417, 'Placebo Males'!P:P, P417)</f>
        <v>7.9643333333332955E-3</v>
      </c>
    </row>
    <row r="418" spans="1:47" x14ac:dyDescent="0.25">
      <c r="A418" t="s">
        <v>1618</v>
      </c>
      <c r="B418">
        <v>1014</v>
      </c>
      <c r="C418" t="s">
        <v>102</v>
      </c>
      <c r="D418">
        <v>35</v>
      </c>
      <c r="E418">
        <v>168.5</v>
      </c>
      <c r="F418">
        <v>65.5</v>
      </c>
      <c r="G418">
        <v>102.75</v>
      </c>
      <c r="H418">
        <v>52.5</v>
      </c>
      <c r="I418" t="s">
        <v>209</v>
      </c>
      <c r="J418" t="s">
        <v>104</v>
      </c>
      <c r="K418" t="s">
        <v>210</v>
      </c>
      <c r="L418" t="s">
        <v>160</v>
      </c>
      <c r="M418" t="s">
        <v>1201</v>
      </c>
      <c r="N418">
        <v>500</v>
      </c>
      <c r="O418" t="s">
        <v>1202</v>
      </c>
      <c r="P418">
        <v>12</v>
      </c>
      <c r="Q418" t="s">
        <v>113</v>
      </c>
      <c r="R418" t="s">
        <v>1201</v>
      </c>
      <c r="S418">
        <v>770</v>
      </c>
      <c r="T418" t="s">
        <v>1236</v>
      </c>
      <c r="U418">
        <v>877</v>
      </c>
      <c r="V418">
        <v>180</v>
      </c>
      <c r="W418">
        <v>370</v>
      </c>
      <c r="X418">
        <v>78</v>
      </c>
      <c r="Y418">
        <v>202</v>
      </c>
      <c r="Z418">
        <v>90</v>
      </c>
      <c r="AA418" t="s">
        <v>108</v>
      </c>
      <c r="AB418">
        <v>49</v>
      </c>
      <c r="AC418">
        <v>40</v>
      </c>
      <c r="AD418">
        <v>648.62599999999998</v>
      </c>
      <c r="AE418">
        <v>0.13461500000000001</v>
      </c>
      <c r="AF418">
        <v>0.42313099999999998</v>
      </c>
      <c r="AH418">
        <v>619</v>
      </c>
      <c r="AI418">
        <v>1.401832E-3</v>
      </c>
      <c r="AJ418">
        <f t="shared" si="6"/>
        <v>0.55049427631202552</v>
      </c>
      <c r="AK418">
        <f>U418 - AVERAGEIFS('Placebo Males'!U:U, 'Placebo Males'!B:B, B418, 'Placebo Males'!P:P, P418)</f>
        <v>-92.666666666666629</v>
      </c>
      <c r="AL418">
        <f>V418 - AVERAGEIFS('Placebo Males'!V:V, 'Placebo Males'!B:B, B418, 'Placebo Males'!P:P, P418)</f>
        <v>5.6666666666666572</v>
      </c>
      <c r="AM418">
        <f>W418 - AVERAGEIFS('Placebo Males'!W:W, 'Placebo Males'!B:B, B418, 'Placebo Males'!P:P, P418)</f>
        <v>-6.3333333333333144</v>
      </c>
      <c r="AN418">
        <f>X418 - AVERAGEIFS('Placebo Males'!X:X, 'Placebo Males'!B:B, B418, 'Placebo Males'!P:P, P418)</f>
        <v>-12.666666666666671</v>
      </c>
      <c r="AO418">
        <f>Y418-AVERAGEIFS('Placebo Males'!Y:Y,'Placebo Males'!B:B,B418,'Placebo Males'!P:P,P418)</f>
        <v>3.6666666666666572</v>
      </c>
      <c r="AP418">
        <f>Z418 - AVERAGEIFS('Placebo Males'!Z:Z, 'Placebo Males'!B:B, B418, 'Placebo Males'!P:P, P418)</f>
        <v>2.6666666666666714</v>
      </c>
      <c r="AQ418">
        <f>AB418 - AVERAGEIFS('Placebo Males'!AB:AB, 'Placebo Males'!B:B, B418, 'Placebo Males'!P:P, P418)</f>
        <v>-2.6666666666666643</v>
      </c>
      <c r="AR418">
        <f>AC418 - AVERAGEIFS('Placebo Males'!AC:AC, 'Placebo Males'!B:B, B418, 'Placebo Males'!P:P, P418)</f>
        <v>6.6666666666666643</v>
      </c>
      <c r="AS418">
        <f>AD418 - AVERAGEIFS('Placebo Males'!AD:AD, 'Placebo Males'!B:B, B418, 'Placebo Males'!P:P, P418)</f>
        <v>-79.87833333333333</v>
      </c>
      <c r="AT418">
        <f>AE418 - AVERAGEIFS('Placebo Males'!AE:AE, 'Placebo Males'!B:B, B418, 'Placebo Males'!P:P, P418)</f>
        <v>-1.3951999999999992E-2</v>
      </c>
      <c r="AU418">
        <f>AF418 - AVERAGEIFS('Placebo Males'!AF:AF, 'Placebo Males'!B:B, B418, 'Placebo Males'!P:P, P418)</f>
        <v>2.7453333333332663E-3</v>
      </c>
    </row>
    <row r="419" spans="1:47" x14ac:dyDescent="0.25">
      <c r="A419" t="s">
        <v>1619</v>
      </c>
      <c r="B419">
        <v>1014</v>
      </c>
      <c r="C419" t="s">
        <v>102</v>
      </c>
      <c r="D419">
        <v>35</v>
      </c>
      <c r="E419">
        <v>168.5</v>
      </c>
      <c r="F419">
        <v>65.5</v>
      </c>
      <c r="G419">
        <v>102.75</v>
      </c>
      <c r="H419">
        <v>52.5</v>
      </c>
      <c r="I419" t="s">
        <v>209</v>
      </c>
      <c r="J419" t="s">
        <v>104</v>
      </c>
      <c r="K419" t="s">
        <v>210</v>
      </c>
      <c r="L419" t="s">
        <v>160</v>
      </c>
      <c r="M419" t="s">
        <v>1201</v>
      </c>
      <c r="N419">
        <v>500</v>
      </c>
      <c r="O419" t="s">
        <v>1202</v>
      </c>
      <c r="P419">
        <v>12</v>
      </c>
      <c r="Q419" t="s">
        <v>113</v>
      </c>
      <c r="R419" t="s">
        <v>1201</v>
      </c>
      <c r="S419">
        <v>770</v>
      </c>
      <c r="T419" t="s">
        <v>1236</v>
      </c>
      <c r="U419">
        <v>889</v>
      </c>
      <c r="V419">
        <v>181</v>
      </c>
      <c r="W419">
        <v>373</v>
      </c>
      <c r="X419">
        <v>82</v>
      </c>
      <c r="Y419">
        <v>198</v>
      </c>
      <c r="Z419">
        <v>93</v>
      </c>
      <c r="AA419" t="s">
        <v>108</v>
      </c>
      <c r="AB419">
        <v>46</v>
      </c>
      <c r="AC419">
        <v>46</v>
      </c>
      <c r="AD419">
        <v>615.99099999999999</v>
      </c>
      <c r="AE419">
        <v>0.15094299999999999</v>
      </c>
      <c r="AF419">
        <v>0.43830799999999998</v>
      </c>
      <c r="AH419">
        <v>619</v>
      </c>
      <c r="AI419">
        <v>1.401832E-3</v>
      </c>
      <c r="AJ419">
        <f t="shared" si="6"/>
        <v>0.55049427631202552</v>
      </c>
      <c r="AK419">
        <f>U419 - AVERAGEIFS('Placebo Males'!U:U, 'Placebo Males'!B:B, B419, 'Placebo Males'!P:P, P419)</f>
        <v>-80.666666666666629</v>
      </c>
      <c r="AL419">
        <f>V419 - AVERAGEIFS('Placebo Males'!V:V, 'Placebo Males'!B:B, B419, 'Placebo Males'!P:P, P419)</f>
        <v>6.6666666666666572</v>
      </c>
      <c r="AM419">
        <f>W419 - AVERAGEIFS('Placebo Males'!W:W, 'Placebo Males'!B:B, B419, 'Placebo Males'!P:P, P419)</f>
        <v>-3.3333333333333144</v>
      </c>
      <c r="AN419">
        <f>X419 - AVERAGEIFS('Placebo Males'!X:X, 'Placebo Males'!B:B, B419, 'Placebo Males'!P:P, P419)</f>
        <v>-8.6666666666666714</v>
      </c>
      <c r="AO419">
        <f>Y419-AVERAGEIFS('Placebo Males'!Y:Y,'Placebo Males'!B:B,B419,'Placebo Males'!P:P,P419)</f>
        <v>-0.33333333333334281</v>
      </c>
      <c r="AP419">
        <f>Z419 - AVERAGEIFS('Placebo Males'!Z:Z, 'Placebo Males'!B:B, B419, 'Placebo Males'!P:P, P419)</f>
        <v>5.6666666666666714</v>
      </c>
      <c r="AQ419">
        <f>AB419 - AVERAGEIFS('Placebo Males'!AB:AB, 'Placebo Males'!B:B, B419, 'Placebo Males'!P:P, P419)</f>
        <v>-5.6666666666666643</v>
      </c>
      <c r="AR419">
        <f>AC419 - AVERAGEIFS('Placebo Males'!AC:AC, 'Placebo Males'!B:B, B419, 'Placebo Males'!P:P, P419)</f>
        <v>12.666666666666664</v>
      </c>
      <c r="AS419">
        <f>AD419 - AVERAGEIFS('Placebo Males'!AD:AD, 'Placebo Males'!B:B, B419, 'Placebo Males'!P:P, P419)</f>
        <v>-112.51333333333332</v>
      </c>
      <c r="AT419">
        <f>AE419 - AVERAGEIFS('Placebo Males'!AE:AE, 'Placebo Males'!B:B, B419, 'Placebo Males'!P:P, P419)</f>
        <v>2.3759999999999892E-3</v>
      </c>
      <c r="AU419">
        <f>AF419 - AVERAGEIFS('Placebo Males'!AF:AF, 'Placebo Males'!B:B, B419, 'Placebo Males'!P:P, P419)</f>
        <v>1.7922333333333262E-2</v>
      </c>
    </row>
    <row r="420" spans="1:47" x14ac:dyDescent="0.25">
      <c r="A420" t="s">
        <v>1620</v>
      </c>
      <c r="B420">
        <v>1012</v>
      </c>
      <c r="C420" t="s">
        <v>102</v>
      </c>
      <c r="D420">
        <v>21</v>
      </c>
      <c r="E420">
        <v>180.1</v>
      </c>
      <c r="F420">
        <v>61.8</v>
      </c>
      <c r="G420">
        <v>103.5</v>
      </c>
      <c r="H420">
        <v>56.5</v>
      </c>
      <c r="I420" t="s">
        <v>103</v>
      </c>
      <c r="J420" t="s">
        <v>104</v>
      </c>
      <c r="K420" t="s">
        <v>105</v>
      </c>
      <c r="L420" t="s">
        <v>311</v>
      </c>
      <c r="M420" t="s">
        <v>1201</v>
      </c>
      <c r="N420">
        <v>500</v>
      </c>
      <c r="O420" t="s">
        <v>1202</v>
      </c>
      <c r="P420">
        <v>12</v>
      </c>
      <c r="Q420" t="s">
        <v>113</v>
      </c>
      <c r="R420" t="s">
        <v>1201</v>
      </c>
      <c r="S420">
        <v>768</v>
      </c>
      <c r="T420" t="s">
        <v>1236</v>
      </c>
      <c r="U420">
        <v>912</v>
      </c>
      <c r="V420">
        <v>215</v>
      </c>
      <c r="W420">
        <v>370</v>
      </c>
      <c r="X420">
        <v>97</v>
      </c>
      <c r="Y420">
        <v>203</v>
      </c>
      <c r="Z420">
        <v>70</v>
      </c>
      <c r="AA420" t="s">
        <v>108</v>
      </c>
      <c r="AB420">
        <v>50</v>
      </c>
      <c r="AC420">
        <v>21</v>
      </c>
      <c r="AD420">
        <v>715.73400000000004</v>
      </c>
      <c r="AE420">
        <v>0.170213</v>
      </c>
      <c r="AF420">
        <v>0.35295900000000002</v>
      </c>
      <c r="AH420">
        <v>619</v>
      </c>
      <c r="AI420">
        <v>1.401832E-3</v>
      </c>
      <c r="AJ420">
        <f t="shared" si="6"/>
        <v>0.55049427631202552</v>
      </c>
      <c r="AK420">
        <f>U420 - AVERAGEIFS('Placebo Males'!U:U, 'Placebo Males'!B:B, B420, 'Placebo Males'!P:P, P420)</f>
        <v>24.666666666666629</v>
      </c>
      <c r="AL420">
        <f>V420 - AVERAGEIFS('Placebo Males'!V:V, 'Placebo Males'!B:B, B420, 'Placebo Males'!P:P, P420)</f>
        <v>-2.3333333333333428</v>
      </c>
      <c r="AM420">
        <f>W420 - AVERAGEIFS('Placebo Males'!W:W, 'Placebo Males'!B:B, B420, 'Placebo Males'!P:P, P420)</f>
        <v>21.666666666666686</v>
      </c>
      <c r="AN420">
        <f>X420 - AVERAGEIFS('Placebo Males'!X:X, 'Placebo Males'!B:B, B420, 'Placebo Males'!P:P, P420)</f>
        <v>0.6666666666666714</v>
      </c>
      <c r="AO420">
        <f>Y420-AVERAGEIFS('Placebo Males'!Y:Y,'Placebo Males'!B:B,B420,'Placebo Males'!P:P,P420)</f>
        <v>12</v>
      </c>
      <c r="AP420">
        <f>Z420 - AVERAGEIFS('Placebo Males'!Z:Z, 'Placebo Males'!B:B, B420, 'Placebo Males'!P:P, P420)</f>
        <v>9</v>
      </c>
      <c r="AQ420">
        <f>AB420 - AVERAGEIFS('Placebo Males'!AB:AB, 'Placebo Males'!B:B, B420, 'Placebo Males'!P:P, P420)</f>
        <v>10.666666666666664</v>
      </c>
      <c r="AR420">
        <f>AC420 - AVERAGEIFS('Placebo Males'!AC:AC, 'Placebo Males'!B:B, B420, 'Placebo Males'!P:P, P420)</f>
        <v>-0.66666666666666785</v>
      </c>
      <c r="AS420">
        <f>AD420 - AVERAGEIFS('Placebo Males'!AD:AD, 'Placebo Males'!B:B, B420, 'Placebo Males'!P:P, P420)</f>
        <v>-21.488666666666518</v>
      </c>
      <c r="AT420">
        <f>AE420 - AVERAGEIFS('Placebo Males'!AE:AE, 'Placebo Males'!B:B, B420, 'Placebo Males'!P:P, P420)</f>
        <v>3.0266999999999988E-2</v>
      </c>
      <c r="AU420">
        <f>AF420 - AVERAGEIFS('Placebo Males'!AF:AF, 'Placebo Males'!B:B, B420, 'Placebo Males'!P:P, P420)</f>
        <v>5.5288000000000004E-2</v>
      </c>
    </row>
    <row r="421" spans="1:47" x14ac:dyDescent="0.25">
      <c r="A421" t="s">
        <v>1621</v>
      </c>
      <c r="B421">
        <v>1012</v>
      </c>
      <c r="C421" t="s">
        <v>102</v>
      </c>
      <c r="D421">
        <v>21</v>
      </c>
      <c r="E421">
        <v>180.1</v>
      </c>
      <c r="F421">
        <v>61.8</v>
      </c>
      <c r="G421">
        <v>103.5</v>
      </c>
      <c r="H421">
        <v>56.5</v>
      </c>
      <c r="I421" t="s">
        <v>103</v>
      </c>
      <c r="J421" t="s">
        <v>104</v>
      </c>
      <c r="K421" t="s">
        <v>105</v>
      </c>
      <c r="L421" t="s">
        <v>311</v>
      </c>
      <c r="M421" t="s">
        <v>1201</v>
      </c>
      <c r="N421">
        <v>500</v>
      </c>
      <c r="O421" t="s">
        <v>1202</v>
      </c>
      <c r="P421">
        <v>12</v>
      </c>
      <c r="Q421" t="s">
        <v>113</v>
      </c>
      <c r="R421" t="s">
        <v>1201</v>
      </c>
      <c r="S421">
        <v>768</v>
      </c>
      <c r="T421" t="s">
        <v>1236</v>
      </c>
      <c r="U421">
        <v>908</v>
      </c>
      <c r="V421">
        <v>215</v>
      </c>
      <c r="W421">
        <v>372</v>
      </c>
      <c r="X421">
        <v>99</v>
      </c>
      <c r="Y421">
        <v>204</v>
      </c>
      <c r="Z421">
        <v>69</v>
      </c>
      <c r="AA421" t="s">
        <v>108</v>
      </c>
      <c r="AB421">
        <v>48</v>
      </c>
      <c r="AC421">
        <v>22</v>
      </c>
      <c r="AD421">
        <v>739.93600000000004</v>
      </c>
      <c r="AE421">
        <v>0.16666700000000001</v>
      </c>
      <c r="AF421">
        <v>0.35186600000000001</v>
      </c>
      <c r="AH421">
        <v>618</v>
      </c>
      <c r="AI421">
        <v>1.399567E-3</v>
      </c>
      <c r="AJ421">
        <f t="shared" si="6"/>
        <v>0.55025418090362876</v>
      </c>
      <c r="AK421">
        <f>U421 - AVERAGEIFS('Placebo Males'!U:U, 'Placebo Males'!B:B, B421, 'Placebo Males'!P:P, P421)</f>
        <v>20.666666666666629</v>
      </c>
      <c r="AL421">
        <f>V421 - AVERAGEIFS('Placebo Males'!V:V, 'Placebo Males'!B:B, B421, 'Placebo Males'!P:P, P421)</f>
        <v>-2.3333333333333428</v>
      </c>
      <c r="AM421">
        <f>W421 - AVERAGEIFS('Placebo Males'!W:W, 'Placebo Males'!B:B, B421, 'Placebo Males'!P:P, P421)</f>
        <v>23.666666666666686</v>
      </c>
      <c r="AN421">
        <f>X421 - AVERAGEIFS('Placebo Males'!X:X, 'Placebo Males'!B:B, B421, 'Placebo Males'!P:P, P421)</f>
        <v>2.6666666666666714</v>
      </c>
      <c r="AO421">
        <f>Y421-AVERAGEIFS('Placebo Males'!Y:Y,'Placebo Males'!B:B,B421,'Placebo Males'!P:P,P421)</f>
        <v>13</v>
      </c>
      <c r="AP421">
        <f>Z421 - AVERAGEIFS('Placebo Males'!Z:Z, 'Placebo Males'!B:B, B421, 'Placebo Males'!P:P, P421)</f>
        <v>8</v>
      </c>
      <c r="AQ421">
        <f>AB421 - AVERAGEIFS('Placebo Males'!AB:AB, 'Placebo Males'!B:B, B421, 'Placebo Males'!P:P, P421)</f>
        <v>8.6666666666666643</v>
      </c>
      <c r="AR421">
        <f>AC421 - AVERAGEIFS('Placebo Males'!AC:AC, 'Placebo Males'!B:B, B421, 'Placebo Males'!P:P, P421)</f>
        <v>0.33333333333333215</v>
      </c>
      <c r="AS421">
        <f>AD421 - AVERAGEIFS('Placebo Males'!AD:AD, 'Placebo Males'!B:B, B421, 'Placebo Males'!P:P, P421)</f>
        <v>2.7133333333334804</v>
      </c>
      <c r="AT421">
        <f>AE421 - AVERAGEIFS('Placebo Males'!AE:AE, 'Placebo Males'!B:B, B421, 'Placebo Males'!P:P, P421)</f>
        <v>2.6720999999999995E-2</v>
      </c>
      <c r="AU421">
        <f>AF421 - AVERAGEIFS('Placebo Males'!AF:AF, 'Placebo Males'!B:B, B421, 'Placebo Males'!P:P, P421)</f>
        <v>5.4194999999999993E-2</v>
      </c>
    </row>
    <row r="422" spans="1:47" x14ac:dyDescent="0.25">
      <c r="A422" t="s">
        <v>1622</v>
      </c>
      <c r="B422">
        <v>1012</v>
      </c>
      <c r="C422" t="s">
        <v>102</v>
      </c>
      <c r="D422">
        <v>21</v>
      </c>
      <c r="E422">
        <v>180.1</v>
      </c>
      <c r="F422">
        <v>61.8</v>
      </c>
      <c r="G422">
        <v>103.5</v>
      </c>
      <c r="H422">
        <v>56.5</v>
      </c>
      <c r="I422" t="s">
        <v>103</v>
      </c>
      <c r="J422" t="s">
        <v>104</v>
      </c>
      <c r="K422" t="s">
        <v>105</v>
      </c>
      <c r="L422" t="s">
        <v>311</v>
      </c>
      <c r="M422" t="s">
        <v>1201</v>
      </c>
      <c r="N422">
        <v>500</v>
      </c>
      <c r="O422" t="s">
        <v>1202</v>
      </c>
      <c r="P422">
        <v>12</v>
      </c>
      <c r="Q422" t="s">
        <v>113</v>
      </c>
      <c r="R422" t="s">
        <v>1201</v>
      </c>
      <c r="S422">
        <v>768</v>
      </c>
      <c r="T422" t="s">
        <v>1236</v>
      </c>
      <c r="U422">
        <v>932</v>
      </c>
      <c r="V422">
        <v>215</v>
      </c>
      <c r="W422">
        <v>369</v>
      </c>
      <c r="X422">
        <v>97</v>
      </c>
      <c r="Y422">
        <v>203</v>
      </c>
      <c r="Z422">
        <v>69</v>
      </c>
      <c r="AA422" t="s">
        <v>108</v>
      </c>
      <c r="AB422">
        <v>47</v>
      </c>
      <c r="AC422">
        <v>23</v>
      </c>
      <c r="AD422">
        <v>728.02700000000004</v>
      </c>
      <c r="AE422">
        <v>0.170213</v>
      </c>
      <c r="AF422">
        <v>0.361452</v>
      </c>
      <c r="AH422">
        <v>618</v>
      </c>
      <c r="AI422">
        <v>1.399567E-3</v>
      </c>
      <c r="AJ422">
        <f t="shared" si="6"/>
        <v>0.55025418090362876</v>
      </c>
      <c r="AK422">
        <f>U422 - AVERAGEIFS('Placebo Males'!U:U, 'Placebo Males'!B:B, B422, 'Placebo Males'!P:P, P422)</f>
        <v>44.666666666666629</v>
      </c>
      <c r="AL422">
        <f>V422 - AVERAGEIFS('Placebo Males'!V:V, 'Placebo Males'!B:B, B422, 'Placebo Males'!P:P, P422)</f>
        <v>-2.3333333333333428</v>
      </c>
      <c r="AM422">
        <f>W422 - AVERAGEIFS('Placebo Males'!W:W, 'Placebo Males'!B:B, B422, 'Placebo Males'!P:P, P422)</f>
        <v>20.666666666666686</v>
      </c>
      <c r="AN422">
        <f>X422 - AVERAGEIFS('Placebo Males'!X:X, 'Placebo Males'!B:B, B422, 'Placebo Males'!P:P, P422)</f>
        <v>0.6666666666666714</v>
      </c>
      <c r="AO422">
        <f>Y422-AVERAGEIFS('Placebo Males'!Y:Y,'Placebo Males'!B:B,B422,'Placebo Males'!P:P,P422)</f>
        <v>12</v>
      </c>
      <c r="AP422">
        <f>Z422 - AVERAGEIFS('Placebo Males'!Z:Z, 'Placebo Males'!B:B, B422, 'Placebo Males'!P:P, P422)</f>
        <v>8</v>
      </c>
      <c r="AQ422">
        <f>AB422 - AVERAGEIFS('Placebo Males'!AB:AB, 'Placebo Males'!B:B, B422, 'Placebo Males'!P:P, P422)</f>
        <v>7.6666666666666643</v>
      </c>
      <c r="AR422">
        <f>AC422 - AVERAGEIFS('Placebo Males'!AC:AC, 'Placebo Males'!B:B, B422, 'Placebo Males'!P:P, P422)</f>
        <v>1.3333333333333321</v>
      </c>
      <c r="AS422">
        <f>AD422 - AVERAGEIFS('Placebo Males'!AD:AD, 'Placebo Males'!B:B, B422, 'Placebo Males'!P:P, P422)</f>
        <v>-9.1956666666665114</v>
      </c>
      <c r="AT422">
        <f>AE422 - AVERAGEIFS('Placebo Males'!AE:AE, 'Placebo Males'!B:B, B422, 'Placebo Males'!P:P, P422)</f>
        <v>3.0266999999999988E-2</v>
      </c>
      <c r="AU422">
        <f>AF422 - AVERAGEIFS('Placebo Males'!AF:AF, 'Placebo Males'!B:B, B422, 'Placebo Males'!P:P, P422)</f>
        <v>6.3780999999999977E-2</v>
      </c>
    </row>
    <row r="423" spans="1:47" x14ac:dyDescent="0.25">
      <c r="A423" t="s">
        <v>1623</v>
      </c>
      <c r="B423">
        <v>1016</v>
      </c>
      <c r="C423" t="s">
        <v>102</v>
      </c>
      <c r="D423">
        <v>25</v>
      </c>
      <c r="E423">
        <v>177.5</v>
      </c>
      <c r="F423">
        <v>78.099999999999994</v>
      </c>
      <c r="G423">
        <v>115.25</v>
      </c>
      <c r="H423">
        <v>59</v>
      </c>
      <c r="I423" t="s">
        <v>103</v>
      </c>
      <c r="J423" t="s">
        <v>104</v>
      </c>
      <c r="K423" t="s">
        <v>310</v>
      </c>
      <c r="L423" t="s">
        <v>460</v>
      </c>
      <c r="M423" t="s">
        <v>1201</v>
      </c>
      <c r="N423">
        <v>500</v>
      </c>
      <c r="O423" t="s">
        <v>1202</v>
      </c>
      <c r="P423">
        <v>12</v>
      </c>
      <c r="Q423" t="s">
        <v>113</v>
      </c>
      <c r="R423" t="s">
        <v>1201</v>
      </c>
      <c r="S423">
        <v>748</v>
      </c>
      <c r="T423" t="s">
        <v>1236</v>
      </c>
      <c r="U423">
        <v>925</v>
      </c>
      <c r="V423">
        <v>151</v>
      </c>
      <c r="W423">
        <v>380</v>
      </c>
      <c r="X423">
        <v>103</v>
      </c>
      <c r="Y423">
        <v>186</v>
      </c>
      <c r="Z423">
        <v>91</v>
      </c>
      <c r="AA423" t="s">
        <v>108</v>
      </c>
      <c r="AB423">
        <v>43</v>
      </c>
      <c r="AC423">
        <v>37</v>
      </c>
      <c r="AD423">
        <v>568.57799999999997</v>
      </c>
      <c r="AE423">
        <v>7.2727299999999995E-2</v>
      </c>
      <c r="AF423">
        <v>0.38794099999999998</v>
      </c>
      <c r="AH423">
        <v>618</v>
      </c>
      <c r="AI423">
        <v>1.399567E-3</v>
      </c>
      <c r="AJ423">
        <f t="shared" si="6"/>
        <v>0.55025418090362876</v>
      </c>
      <c r="AK423">
        <f>U423 - AVERAGEIFS('Placebo Males'!U:U, 'Placebo Males'!B:B, B423, 'Placebo Males'!P:P, P423)</f>
        <v>-20</v>
      </c>
      <c r="AL423">
        <f>V423 - AVERAGEIFS('Placebo Males'!V:V, 'Placebo Males'!B:B, B423, 'Placebo Males'!P:P, P423)</f>
        <v>-1</v>
      </c>
      <c r="AM423">
        <f>W423 - AVERAGEIFS('Placebo Males'!W:W, 'Placebo Males'!B:B, B423, 'Placebo Males'!P:P, P423)</f>
        <v>35</v>
      </c>
      <c r="AN423">
        <f>X423 - AVERAGEIFS('Placebo Males'!X:X, 'Placebo Males'!B:B, B423, 'Placebo Males'!P:P, P423)</f>
        <v>9.3333333333333286</v>
      </c>
      <c r="AO423">
        <f>Y423-AVERAGEIFS('Placebo Males'!Y:Y,'Placebo Males'!B:B,B423,'Placebo Males'!P:P,P423)</f>
        <v>6.6666666666666572</v>
      </c>
      <c r="AP423">
        <f>Z423 - AVERAGEIFS('Placebo Males'!Z:Z, 'Placebo Males'!B:B, B423, 'Placebo Males'!P:P, P423)</f>
        <v>19</v>
      </c>
      <c r="AQ423">
        <f>AB423 - AVERAGEIFS('Placebo Males'!AB:AB, 'Placebo Males'!B:B, B423, 'Placebo Males'!P:P, P423)</f>
        <v>4</v>
      </c>
      <c r="AR423">
        <f>AC423 - AVERAGEIFS('Placebo Males'!AC:AC, 'Placebo Males'!B:B, B423, 'Placebo Males'!P:P, P423)</f>
        <v>7.3333333333333321</v>
      </c>
      <c r="AS423">
        <f>AD423 - AVERAGEIFS('Placebo Males'!AD:AD, 'Placebo Males'!B:B, B423, 'Placebo Males'!P:P, P423)</f>
        <v>-49.146666666666761</v>
      </c>
      <c r="AT423">
        <f>AE423 - AVERAGEIFS('Placebo Males'!AE:AE, 'Placebo Males'!B:B, B423, 'Placebo Males'!P:P, P423)</f>
        <v>4.0796999999999993E-2</v>
      </c>
      <c r="AU423">
        <f>AF423 - AVERAGEIFS('Placebo Males'!AF:AF, 'Placebo Males'!B:B, B423, 'Placebo Males'!P:P, P423)</f>
        <v>6.2631333333333317E-2</v>
      </c>
    </row>
    <row r="424" spans="1:47" x14ac:dyDescent="0.25">
      <c r="A424" t="s">
        <v>1624</v>
      </c>
      <c r="B424">
        <v>1016</v>
      </c>
      <c r="C424" t="s">
        <v>102</v>
      </c>
      <c r="D424">
        <v>25</v>
      </c>
      <c r="E424">
        <v>177.5</v>
      </c>
      <c r="F424">
        <v>78.099999999999994</v>
      </c>
      <c r="G424">
        <v>115.25</v>
      </c>
      <c r="H424">
        <v>59</v>
      </c>
      <c r="I424" t="s">
        <v>103</v>
      </c>
      <c r="J424" t="s">
        <v>104</v>
      </c>
      <c r="K424" t="s">
        <v>310</v>
      </c>
      <c r="L424" t="s">
        <v>460</v>
      </c>
      <c r="M424" t="s">
        <v>1201</v>
      </c>
      <c r="N424">
        <v>500</v>
      </c>
      <c r="O424" t="s">
        <v>1202</v>
      </c>
      <c r="P424">
        <v>12</v>
      </c>
      <c r="Q424" t="s">
        <v>113</v>
      </c>
      <c r="R424" t="s">
        <v>1201</v>
      </c>
      <c r="S424">
        <v>748</v>
      </c>
      <c r="T424" t="s">
        <v>1236</v>
      </c>
      <c r="U424">
        <v>970</v>
      </c>
      <c r="V424">
        <v>154</v>
      </c>
      <c r="W424">
        <v>374</v>
      </c>
      <c r="X424">
        <v>101</v>
      </c>
      <c r="Y424">
        <v>184</v>
      </c>
      <c r="Z424">
        <v>89</v>
      </c>
      <c r="AA424" t="s">
        <v>108</v>
      </c>
      <c r="AB424">
        <v>42</v>
      </c>
      <c r="AC424">
        <v>38</v>
      </c>
      <c r="AD424">
        <v>599.07500000000005</v>
      </c>
      <c r="AE424">
        <v>5.4545499999999997E-2</v>
      </c>
      <c r="AF424">
        <v>0.38499100000000003</v>
      </c>
      <c r="AH424">
        <v>592</v>
      </c>
      <c r="AI424">
        <v>1.340686E-3</v>
      </c>
      <c r="AJ424">
        <f t="shared" si="6"/>
        <v>0.54386416100626434</v>
      </c>
      <c r="AK424">
        <f>U424 - AVERAGEIFS('Placebo Males'!U:U, 'Placebo Males'!B:B, B424, 'Placebo Males'!P:P, P424)</f>
        <v>25</v>
      </c>
      <c r="AL424">
        <f>V424 - AVERAGEIFS('Placebo Males'!V:V, 'Placebo Males'!B:B, B424, 'Placebo Males'!P:P, P424)</f>
        <v>2</v>
      </c>
      <c r="AM424">
        <f>W424 - AVERAGEIFS('Placebo Males'!W:W, 'Placebo Males'!B:B, B424, 'Placebo Males'!P:P, P424)</f>
        <v>29</v>
      </c>
      <c r="AN424">
        <f>X424 - AVERAGEIFS('Placebo Males'!X:X, 'Placebo Males'!B:B, B424, 'Placebo Males'!P:P, P424)</f>
        <v>7.3333333333333286</v>
      </c>
      <c r="AO424">
        <f>Y424-AVERAGEIFS('Placebo Males'!Y:Y,'Placebo Males'!B:B,B424,'Placebo Males'!P:P,P424)</f>
        <v>4.6666666666666572</v>
      </c>
      <c r="AP424">
        <f>Z424 - AVERAGEIFS('Placebo Males'!Z:Z, 'Placebo Males'!B:B, B424, 'Placebo Males'!P:P, P424)</f>
        <v>17</v>
      </c>
      <c r="AQ424">
        <f>AB424 - AVERAGEIFS('Placebo Males'!AB:AB, 'Placebo Males'!B:B, B424, 'Placebo Males'!P:P, P424)</f>
        <v>3</v>
      </c>
      <c r="AR424">
        <f>AC424 - AVERAGEIFS('Placebo Males'!AC:AC, 'Placebo Males'!B:B, B424, 'Placebo Males'!P:P, P424)</f>
        <v>8.3333333333333321</v>
      </c>
      <c r="AS424">
        <f>AD424 - AVERAGEIFS('Placebo Males'!AD:AD, 'Placebo Males'!B:B, B424, 'Placebo Males'!P:P, P424)</f>
        <v>-18.64966666666669</v>
      </c>
      <c r="AT424">
        <f>AE424 - AVERAGEIFS('Placebo Males'!AE:AE, 'Placebo Males'!B:B, B424, 'Placebo Males'!P:P, P424)</f>
        <v>2.2615199999999995E-2</v>
      </c>
      <c r="AU424">
        <f>AF424 - AVERAGEIFS('Placebo Males'!AF:AF, 'Placebo Males'!B:B, B424, 'Placebo Males'!P:P, P424)</f>
        <v>5.9681333333333364E-2</v>
      </c>
    </row>
    <row r="425" spans="1:47" x14ac:dyDescent="0.25">
      <c r="A425" t="s">
        <v>1625</v>
      </c>
      <c r="B425">
        <v>1016</v>
      </c>
      <c r="C425" t="s">
        <v>102</v>
      </c>
      <c r="D425">
        <v>25</v>
      </c>
      <c r="E425">
        <v>177.5</v>
      </c>
      <c r="F425">
        <v>78.099999999999994</v>
      </c>
      <c r="G425">
        <v>115.25</v>
      </c>
      <c r="H425">
        <v>59</v>
      </c>
      <c r="I425" t="s">
        <v>103</v>
      </c>
      <c r="J425" t="s">
        <v>104</v>
      </c>
      <c r="K425" t="s">
        <v>310</v>
      </c>
      <c r="L425" t="s">
        <v>460</v>
      </c>
      <c r="M425" t="s">
        <v>1201</v>
      </c>
      <c r="N425">
        <v>500</v>
      </c>
      <c r="O425" t="s">
        <v>1202</v>
      </c>
      <c r="P425">
        <v>12</v>
      </c>
      <c r="Q425" t="s">
        <v>113</v>
      </c>
      <c r="R425" t="s">
        <v>1201</v>
      </c>
      <c r="S425">
        <v>748</v>
      </c>
      <c r="T425" t="s">
        <v>1236</v>
      </c>
      <c r="U425">
        <v>965</v>
      </c>
      <c r="V425">
        <v>155</v>
      </c>
      <c r="W425">
        <v>374</v>
      </c>
      <c r="X425">
        <v>105</v>
      </c>
      <c r="Y425">
        <v>180</v>
      </c>
      <c r="Z425">
        <v>89</v>
      </c>
      <c r="AA425" t="s">
        <v>108</v>
      </c>
      <c r="AB425">
        <v>45</v>
      </c>
      <c r="AC425">
        <v>34</v>
      </c>
      <c r="AD425">
        <v>604.01400000000001</v>
      </c>
      <c r="AE425">
        <v>7.4074100000000004E-2</v>
      </c>
      <c r="AF425">
        <v>0.385712</v>
      </c>
      <c r="AH425">
        <v>592</v>
      </c>
      <c r="AI425">
        <v>1.340686E-3</v>
      </c>
      <c r="AJ425">
        <f t="shared" si="6"/>
        <v>0.54386416100626434</v>
      </c>
      <c r="AK425">
        <f>U425 - AVERAGEIFS('Placebo Males'!U:U, 'Placebo Males'!B:B, B425, 'Placebo Males'!P:P, P425)</f>
        <v>20</v>
      </c>
      <c r="AL425">
        <f>V425 - AVERAGEIFS('Placebo Males'!V:V, 'Placebo Males'!B:B, B425, 'Placebo Males'!P:P, P425)</f>
        <v>3</v>
      </c>
      <c r="AM425">
        <f>W425 - AVERAGEIFS('Placebo Males'!W:W, 'Placebo Males'!B:B, B425, 'Placebo Males'!P:P, P425)</f>
        <v>29</v>
      </c>
      <c r="AN425">
        <f>X425 - AVERAGEIFS('Placebo Males'!X:X, 'Placebo Males'!B:B, B425, 'Placebo Males'!P:P, P425)</f>
        <v>11.333333333333329</v>
      </c>
      <c r="AO425">
        <f>Y425-AVERAGEIFS('Placebo Males'!Y:Y,'Placebo Males'!B:B,B425,'Placebo Males'!P:P,P425)</f>
        <v>0.66666666666665719</v>
      </c>
      <c r="AP425">
        <f>Z425 - AVERAGEIFS('Placebo Males'!Z:Z, 'Placebo Males'!B:B, B425, 'Placebo Males'!P:P, P425)</f>
        <v>17</v>
      </c>
      <c r="AQ425">
        <f>AB425 - AVERAGEIFS('Placebo Males'!AB:AB, 'Placebo Males'!B:B, B425, 'Placebo Males'!P:P, P425)</f>
        <v>6</v>
      </c>
      <c r="AR425">
        <f>AC425 - AVERAGEIFS('Placebo Males'!AC:AC, 'Placebo Males'!B:B, B425, 'Placebo Males'!P:P, P425)</f>
        <v>4.3333333333333321</v>
      </c>
      <c r="AS425">
        <f>AD425 - AVERAGEIFS('Placebo Males'!AD:AD, 'Placebo Males'!B:B, B425, 'Placebo Males'!P:P, P425)</f>
        <v>-13.710666666666725</v>
      </c>
      <c r="AT425">
        <f>AE425 - AVERAGEIFS('Placebo Males'!AE:AE, 'Placebo Males'!B:B, B425, 'Placebo Males'!P:P, P425)</f>
        <v>4.2143800000000002E-2</v>
      </c>
      <c r="AU425">
        <f>AF425 - AVERAGEIFS('Placebo Males'!AF:AF, 'Placebo Males'!B:B, B425, 'Placebo Males'!P:P, P425)</f>
        <v>6.0402333333333336E-2</v>
      </c>
    </row>
    <row r="426" spans="1:47" x14ac:dyDescent="0.25">
      <c r="A426" t="s">
        <v>1626</v>
      </c>
      <c r="B426">
        <v>1020</v>
      </c>
      <c r="C426" t="s">
        <v>102</v>
      </c>
      <c r="D426">
        <v>20</v>
      </c>
      <c r="E426">
        <v>185</v>
      </c>
      <c r="F426">
        <v>61.6</v>
      </c>
      <c r="G426">
        <v>105.25</v>
      </c>
      <c r="H426">
        <v>56.75</v>
      </c>
      <c r="I426" t="s">
        <v>103</v>
      </c>
      <c r="J426" t="s">
        <v>104</v>
      </c>
      <c r="K426" t="s">
        <v>509</v>
      </c>
      <c r="L426" t="s">
        <v>460</v>
      </c>
      <c r="M426" t="s">
        <v>1201</v>
      </c>
      <c r="N426">
        <v>500</v>
      </c>
      <c r="O426" t="s">
        <v>1202</v>
      </c>
      <c r="P426">
        <v>12</v>
      </c>
      <c r="Q426" t="s">
        <v>113</v>
      </c>
      <c r="R426" t="s">
        <v>1201</v>
      </c>
      <c r="S426">
        <v>743</v>
      </c>
      <c r="T426" t="s">
        <v>1236</v>
      </c>
      <c r="U426">
        <v>1132</v>
      </c>
      <c r="V426">
        <v>139</v>
      </c>
      <c r="W426">
        <v>383</v>
      </c>
      <c r="X426">
        <v>107</v>
      </c>
      <c r="Y426">
        <v>196</v>
      </c>
      <c r="Z426">
        <v>80</v>
      </c>
      <c r="AA426" t="s">
        <v>108</v>
      </c>
      <c r="AB426">
        <v>52</v>
      </c>
      <c r="AC426">
        <v>31</v>
      </c>
      <c r="AD426">
        <v>815.38900000000001</v>
      </c>
      <c r="AE426">
        <v>0.22916700000000001</v>
      </c>
      <c r="AF426">
        <v>0.41426000000000002</v>
      </c>
      <c r="AH426">
        <v>592</v>
      </c>
      <c r="AI426">
        <v>1.340686E-3</v>
      </c>
      <c r="AJ426">
        <f t="shared" si="6"/>
        <v>0.54386416100626434</v>
      </c>
      <c r="AK426">
        <f>U426 - AVERAGEIFS('Placebo Males'!U:U, 'Placebo Males'!B:B, B426, 'Placebo Males'!P:P, P426)</f>
        <v>179.33333333333337</v>
      </c>
      <c r="AL426">
        <f>V426 - AVERAGEIFS('Placebo Males'!V:V, 'Placebo Males'!B:B, B426, 'Placebo Males'!P:P, P426)</f>
        <v>8.6666666666666572</v>
      </c>
      <c r="AM426">
        <f>W426 - AVERAGEIFS('Placebo Males'!W:W, 'Placebo Males'!B:B, B426, 'Placebo Males'!P:P, P426)</f>
        <v>30</v>
      </c>
      <c r="AN426">
        <f>X426 - AVERAGEIFS('Placebo Males'!X:X, 'Placebo Males'!B:B, B426, 'Placebo Males'!P:P, P426)</f>
        <v>10.333333333333329</v>
      </c>
      <c r="AO426">
        <f>Y426-AVERAGEIFS('Placebo Males'!Y:Y,'Placebo Males'!B:B,B426,'Placebo Males'!P:P,P426)</f>
        <v>9</v>
      </c>
      <c r="AP426">
        <f>Z426 - AVERAGEIFS('Placebo Males'!Z:Z, 'Placebo Males'!B:B, B426, 'Placebo Males'!P:P, P426)</f>
        <v>10.666666666666671</v>
      </c>
      <c r="AQ426">
        <f>AB426 - AVERAGEIFS('Placebo Males'!AB:AB, 'Placebo Males'!B:B, B426, 'Placebo Males'!P:P, P426)</f>
        <v>8.3333333333333357</v>
      </c>
      <c r="AR426">
        <f>AC426 - AVERAGEIFS('Placebo Males'!AC:AC, 'Placebo Males'!B:B, B426, 'Placebo Males'!P:P, P426)</f>
        <v>5</v>
      </c>
      <c r="AS426">
        <f>AD426 - AVERAGEIFS('Placebo Males'!AD:AD, 'Placebo Males'!B:B, B426, 'Placebo Males'!P:P, P426)</f>
        <v>-19.439666666666653</v>
      </c>
      <c r="AT426">
        <f>AE426 - AVERAGEIFS('Placebo Males'!AE:AE, 'Placebo Males'!B:B, B426, 'Placebo Males'!P:P, P426)</f>
        <v>5.2105333333333337E-2</v>
      </c>
      <c r="AU426">
        <f>AF426 - AVERAGEIFS('Placebo Males'!AF:AF, 'Placebo Males'!B:B, B426, 'Placebo Males'!P:P, P426)</f>
        <v>8.0596000000000056E-2</v>
      </c>
    </row>
    <row r="427" spans="1:47" x14ac:dyDescent="0.25">
      <c r="A427" t="s">
        <v>1627</v>
      </c>
      <c r="B427">
        <v>1020</v>
      </c>
      <c r="C427" t="s">
        <v>102</v>
      </c>
      <c r="D427">
        <v>20</v>
      </c>
      <c r="E427">
        <v>185</v>
      </c>
      <c r="F427">
        <v>61.6</v>
      </c>
      <c r="G427">
        <v>105.25</v>
      </c>
      <c r="H427">
        <v>56.75</v>
      </c>
      <c r="I427" t="s">
        <v>103</v>
      </c>
      <c r="J427" t="s">
        <v>104</v>
      </c>
      <c r="K427" t="s">
        <v>509</v>
      </c>
      <c r="L427" t="s">
        <v>460</v>
      </c>
      <c r="M427" t="s">
        <v>1201</v>
      </c>
      <c r="N427">
        <v>500</v>
      </c>
      <c r="O427" t="s">
        <v>1202</v>
      </c>
      <c r="P427">
        <v>12</v>
      </c>
      <c r="Q427" t="s">
        <v>113</v>
      </c>
      <c r="R427" t="s">
        <v>1201</v>
      </c>
      <c r="S427">
        <v>743</v>
      </c>
      <c r="T427" t="s">
        <v>1236</v>
      </c>
      <c r="U427">
        <v>910</v>
      </c>
      <c r="V427">
        <v>118</v>
      </c>
      <c r="W427">
        <v>375</v>
      </c>
      <c r="X427">
        <v>102</v>
      </c>
      <c r="Y427">
        <v>192</v>
      </c>
      <c r="Z427">
        <v>81</v>
      </c>
      <c r="AA427" t="s">
        <v>108</v>
      </c>
      <c r="AB427">
        <v>55</v>
      </c>
      <c r="AC427">
        <v>31</v>
      </c>
      <c r="AD427">
        <v>716.94799999999998</v>
      </c>
      <c r="AE427">
        <v>0.29166700000000001</v>
      </c>
      <c r="AF427">
        <v>0.419985</v>
      </c>
      <c r="AH427">
        <v>583</v>
      </c>
      <c r="AI427">
        <v>1.320304E-3</v>
      </c>
      <c r="AJ427">
        <f t="shared" si="6"/>
        <v>0.54158303115019757</v>
      </c>
      <c r="AK427">
        <f>U427 - AVERAGEIFS('Placebo Males'!U:U, 'Placebo Males'!B:B, B427, 'Placebo Males'!P:P, P427)</f>
        <v>-42.666666666666629</v>
      </c>
      <c r="AL427">
        <f>V427 - AVERAGEIFS('Placebo Males'!V:V, 'Placebo Males'!B:B, B427, 'Placebo Males'!P:P, P427)</f>
        <v>-12.333333333333343</v>
      </c>
      <c r="AM427">
        <f>W427 - AVERAGEIFS('Placebo Males'!W:W, 'Placebo Males'!B:B, B427, 'Placebo Males'!P:P, P427)</f>
        <v>22</v>
      </c>
      <c r="AN427">
        <f>X427 - AVERAGEIFS('Placebo Males'!X:X, 'Placebo Males'!B:B, B427, 'Placebo Males'!P:P, P427)</f>
        <v>5.3333333333333286</v>
      </c>
      <c r="AO427">
        <f>Y427-AVERAGEIFS('Placebo Males'!Y:Y,'Placebo Males'!B:B,B427,'Placebo Males'!P:P,P427)</f>
        <v>5</v>
      </c>
      <c r="AP427">
        <f>Z427 - AVERAGEIFS('Placebo Males'!Z:Z, 'Placebo Males'!B:B, B427, 'Placebo Males'!P:P, P427)</f>
        <v>11.666666666666671</v>
      </c>
      <c r="AQ427">
        <f>AB427 - AVERAGEIFS('Placebo Males'!AB:AB, 'Placebo Males'!B:B, B427, 'Placebo Males'!P:P, P427)</f>
        <v>11.333333333333336</v>
      </c>
      <c r="AR427">
        <f>AC427 - AVERAGEIFS('Placebo Males'!AC:AC, 'Placebo Males'!B:B, B427, 'Placebo Males'!P:P, P427)</f>
        <v>5</v>
      </c>
      <c r="AS427">
        <f>AD427 - AVERAGEIFS('Placebo Males'!AD:AD, 'Placebo Males'!B:B, B427, 'Placebo Males'!P:P, P427)</f>
        <v>-117.88066666666668</v>
      </c>
      <c r="AT427">
        <f>AE427 - AVERAGEIFS('Placebo Males'!AE:AE, 'Placebo Males'!B:B, B427, 'Placebo Males'!P:P, P427)</f>
        <v>0.11460533333333334</v>
      </c>
      <c r="AU427">
        <f>AF427 - AVERAGEIFS('Placebo Males'!AF:AF, 'Placebo Males'!B:B, B427, 'Placebo Males'!P:P, P427)</f>
        <v>8.6321000000000037E-2</v>
      </c>
    </row>
    <row r="428" spans="1:47" x14ac:dyDescent="0.25">
      <c r="A428" t="s">
        <v>1628</v>
      </c>
      <c r="B428">
        <v>1020</v>
      </c>
      <c r="C428" t="s">
        <v>102</v>
      </c>
      <c r="D428">
        <v>20</v>
      </c>
      <c r="E428">
        <v>185</v>
      </c>
      <c r="F428">
        <v>61.6</v>
      </c>
      <c r="G428">
        <v>105.25</v>
      </c>
      <c r="H428">
        <v>56.75</v>
      </c>
      <c r="I428" t="s">
        <v>103</v>
      </c>
      <c r="J428" t="s">
        <v>104</v>
      </c>
      <c r="K428" t="s">
        <v>509</v>
      </c>
      <c r="L428" t="s">
        <v>460</v>
      </c>
      <c r="M428" t="s">
        <v>1201</v>
      </c>
      <c r="N428">
        <v>500</v>
      </c>
      <c r="O428" t="s">
        <v>1202</v>
      </c>
      <c r="P428">
        <v>12</v>
      </c>
      <c r="Q428" t="s">
        <v>113</v>
      </c>
      <c r="R428" t="s">
        <v>1201</v>
      </c>
      <c r="S428">
        <v>743</v>
      </c>
      <c r="T428" t="s">
        <v>1236</v>
      </c>
      <c r="U428">
        <v>1026</v>
      </c>
      <c r="V428">
        <v>135</v>
      </c>
      <c r="W428">
        <v>385</v>
      </c>
      <c r="X428">
        <v>113</v>
      </c>
      <c r="Y428">
        <v>193</v>
      </c>
      <c r="Z428">
        <v>79</v>
      </c>
      <c r="AA428" t="s">
        <v>108</v>
      </c>
      <c r="AB428">
        <v>51</v>
      </c>
      <c r="AC428">
        <v>35</v>
      </c>
      <c r="AD428">
        <v>773.93299999999999</v>
      </c>
      <c r="AE428">
        <v>0.30612200000000001</v>
      </c>
      <c r="AF428">
        <v>0.43085400000000001</v>
      </c>
      <c r="AH428">
        <v>583</v>
      </c>
      <c r="AI428">
        <v>1.320304E-3</v>
      </c>
      <c r="AJ428">
        <f t="shared" si="6"/>
        <v>0.54158303115019757</v>
      </c>
      <c r="AK428">
        <f>U428 - AVERAGEIFS('Placebo Males'!U:U, 'Placebo Males'!B:B, B428, 'Placebo Males'!P:P, P428)</f>
        <v>73.333333333333371</v>
      </c>
      <c r="AL428">
        <f>V428 - AVERAGEIFS('Placebo Males'!V:V, 'Placebo Males'!B:B, B428, 'Placebo Males'!P:P, P428)</f>
        <v>4.6666666666666572</v>
      </c>
      <c r="AM428">
        <f>W428 - AVERAGEIFS('Placebo Males'!W:W, 'Placebo Males'!B:B, B428, 'Placebo Males'!P:P, P428)</f>
        <v>32</v>
      </c>
      <c r="AN428">
        <f>X428 - AVERAGEIFS('Placebo Males'!X:X, 'Placebo Males'!B:B, B428, 'Placebo Males'!P:P, P428)</f>
        <v>16.333333333333329</v>
      </c>
      <c r="AO428">
        <f>Y428-AVERAGEIFS('Placebo Males'!Y:Y,'Placebo Males'!B:B,B428,'Placebo Males'!P:P,P428)</f>
        <v>6</v>
      </c>
      <c r="AP428">
        <f>Z428 - AVERAGEIFS('Placebo Males'!Z:Z, 'Placebo Males'!B:B, B428, 'Placebo Males'!P:P, P428)</f>
        <v>9.6666666666666714</v>
      </c>
      <c r="AQ428">
        <f>AB428 - AVERAGEIFS('Placebo Males'!AB:AB, 'Placebo Males'!B:B, B428, 'Placebo Males'!P:P, P428)</f>
        <v>7.3333333333333357</v>
      </c>
      <c r="AR428">
        <f>AC428 - AVERAGEIFS('Placebo Males'!AC:AC, 'Placebo Males'!B:B, B428, 'Placebo Males'!P:P, P428)</f>
        <v>9</v>
      </c>
      <c r="AS428">
        <f>AD428 - AVERAGEIFS('Placebo Males'!AD:AD, 'Placebo Males'!B:B, B428, 'Placebo Males'!P:P, P428)</f>
        <v>-60.895666666666671</v>
      </c>
      <c r="AT428">
        <f>AE428 - AVERAGEIFS('Placebo Males'!AE:AE, 'Placebo Males'!B:B, B428, 'Placebo Males'!P:P, P428)</f>
        <v>0.12906033333333333</v>
      </c>
      <c r="AU428">
        <f>AF428 - AVERAGEIFS('Placebo Males'!AF:AF, 'Placebo Males'!B:B, B428, 'Placebo Males'!P:P, P428)</f>
        <v>9.7190000000000054E-2</v>
      </c>
    </row>
    <row r="429" spans="1:47" x14ac:dyDescent="0.25">
      <c r="A429" t="s">
        <v>1629</v>
      </c>
      <c r="B429">
        <v>1022</v>
      </c>
      <c r="C429" t="s">
        <v>102</v>
      </c>
      <c r="D429">
        <v>35</v>
      </c>
      <c r="E429">
        <v>174.5</v>
      </c>
      <c r="F429">
        <v>69.5</v>
      </c>
      <c r="G429">
        <v>102.5</v>
      </c>
      <c r="H429">
        <v>55.75</v>
      </c>
      <c r="I429" t="s">
        <v>103</v>
      </c>
      <c r="J429" t="s">
        <v>104</v>
      </c>
      <c r="K429" t="s">
        <v>409</v>
      </c>
      <c r="L429" t="s">
        <v>106</v>
      </c>
      <c r="M429" t="s">
        <v>1201</v>
      </c>
      <c r="N429">
        <v>500</v>
      </c>
      <c r="O429" t="s">
        <v>1202</v>
      </c>
      <c r="P429">
        <v>12</v>
      </c>
      <c r="Q429" t="s">
        <v>113</v>
      </c>
      <c r="R429" t="s">
        <v>1201</v>
      </c>
      <c r="S429">
        <v>732</v>
      </c>
      <c r="T429" t="s">
        <v>1236</v>
      </c>
      <c r="U429">
        <v>1068</v>
      </c>
      <c r="V429">
        <v>172</v>
      </c>
      <c r="W429">
        <v>418</v>
      </c>
      <c r="X429">
        <v>102</v>
      </c>
      <c r="Y429">
        <v>241</v>
      </c>
      <c r="Z429">
        <v>75</v>
      </c>
      <c r="AA429" t="s">
        <v>108</v>
      </c>
      <c r="AB429">
        <v>42</v>
      </c>
      <c r="AC429">
        <v>33</v>
      </c>
      <c r="AD429">
        <v>760.67100000000005</v>
      </c>
      <c r="AE429">
        <v>0.108696</v>
      </c>
      <c r="AF429">
        <v>0.43784899999999999</v>
      </c>
      <c r="AH429">
        <v>583</v>
      </c>
      <c r="AI429">
        <v>1.320304E-3</v>
      </c>
      <c r="AJ429">
        <f t="shared" si="6"/>
        <v>0.54158303115019757</v>
      </c>
      <c r="AK429">
        <f>U429 - AVERAGEIFS('Placebo Males'!U:U, 'Placebo Males'!B:B, B429, 'Placebo Males'!P:P, P429)</f>
        <v>-7.6666666666667425</v>
      </c>
      <c r="AL429">
        <f>V429 - AVERAGEIFS('Placebo Males'!V:V, 'Placebo Males'!B:B, B429, 'Placebo Males'!P:P, P429)</f>
        <v>23.333333333333343</v>
      </c>
      <c r="AM429">
        <f>W429 - AVERAGEIFS('Placebo Males'!W:W, 'Placebo Males'!B:B, B429, 'Placebo Males'!P:P, P429)</f>
        <v>9</v>
      </c>
      <c r="AN429">
        <f>X429 - AVERAGEIFS('Placebo Males'!X:X, 'Placebo Males'!B:B, B429, 'Placebo Males'!P:P, P429)</f>
        <v>3</v>
      </c>
      <c r="AO429">
        <f>Y429-AVERAGEIFS('Placebo Males'!Y:Y,'Placebo Males'!B:B,B429,'Placebo Males'!P:P,P429)</f>
        <v>0.66666666666665719</v>
      </c>
      <c r="AP429">
        <f>Z429 - AVERAGEIFS('Placebo Males'!Z:Z, 'Placebo Males'!B:B, B429, 'Placebo Males'!P:P, P429)</f>
        <v>5.3333333333333286</v>
      </c>
      <c r="AQ429">
        <f>AB429 - AVERAGEIFS('Placebo Males'!AB:AB, 'Placebo Males'!B:B, B429, 'Placebo Males'!P:P, P429)</f>
        <v>-2.6666666666666643</v>
      </c>
      <c r="AR429">
        <f>AC429 - AVERAGEIFS('Placebo Males'!AC:AC, 'Placebo Males'!B:B, B429, 'Placebo Males'!P:P, P429)</f>
        <v>6.3333333333333321</v>
      </c>
      <c r="AS429">
        <f>AD429 - AVERAGEIFS('Placebo Males'!AD:AD, 'Placebo Males'!B:B, B429, 'Placebo Males'!P:P, P429)</f>
        <v>-65.644666666666694</v>
      </c>
      <c r="AT429">
        <f>AE429 - AVERAGEIFS('Placebo Males'!AE:AE, 'Placebo Males'!B:B, B429, 'Placebo Males'!P:P, P429)</f>
        <v>-2.4153333333333388E-3</v>
      </c>
      <c r="AU429">
        <f>AF429 - AVERAGEIFS('Placebo Males'!AF:AF, 'Placebo Males'!B:B, B429, 'Placebo Males'!P:P, P429)</f>
        <v>1.2842999999999993E-2</v>
      </c>
    </row>
    <row r="430" spans="1:47" x14ac:dyDescent="0.25">
      <c r="A430" t="s">
        <v>1630</v>
      </c>
      <c r="B430">
        <v>1022</v>
      </c>
      <c r="C430" t="s">
        <v>102</v>
      </c>
      <c r="D430">
        <v>35</v>
      </c>
      <c r="E430">
        <v>174.5</v>
      </c>
      <c r="F430">
        <v>69.5</v>
      </c>
      <c r="G430">
        <v>102.5</v>
      </c>
      <c r="H430">
        <v>55.75</v>
      </c>
      <c r="I430" t="s">
        <v>103</v>
      </c>
      <c r="J430" t="s">
        <v>104</v>
      </c>
      <c r="K430" t="s">
        <v>409</v>
      </c>
      <c r="L430" t="s">
        <v>106</v>
      </c>
      <c r="M430" t="s">
        <v>1201</v>
      </c>
      <c r="N430">
        <v>500</v>
      </c>
      <c r="O430" t="s">
        <v>1202</v>
      </c>
      <c r="P430">
        <v>12</v>
      </c>
      <c r="Q430" t="s">
        <v>113</v>
      </c>
      <c r="R430" t="s">
        <v>1201</v>
      </c>
      <c r="S430">
        <v>732</v>
      </c>
      <c r="T430" t="s">
        <v>1236</v>
      </c>
      <c r="U430">
        <v>1069</v>
      </c>
      <c r="V430">
        <v>151</v>
      </c>
      <c r="W430">
        <v>421</v>
      </c>
      <c r="X430">
        <v>94</v>
      </c>
      <c r="Y430">
        <v>251</v>
      </c>
      <c r="Z430">
        <v>76</v>
      </c>
      <c r="AA430" t="s">
        <v>108</v>
      </c>
      <c r="AB430">
        <v>44</v>
      </c>
      <c r="AC430">
        <v>35</v>
      </c>
      <c r="AD430">
        <v>757.36099999999999</v>
      </c>
      <c r="AE430">
        <v>0.12766</v>
      </c>
      <c r="AF430">
        <v>0.46451199999999998</v>
      </c>
      <c r="AH430">
        <v>559</v>
      </c>
      <c r="AI430">
        <v>1.2659520000000001E-3</v>
      </c>
      <c r="AJ430">
        <f t="shared" si="6"/>
        <v>0.53531476194109617</v>
      </c>
      <c r="AK430">
        <f>U430 - AVERAGEIFS('Placebo Males'!U:U, 'Placebo Males'!B:B, B430, 'Placebo Males'!P:P, P430)</f>
        <v>-6.6666666666667425</v>
      </c>
      <c r="AL430">
        <f>V430 - AVERAGEIFS('Placebo Males'!V:V, 'Placebo Males'!B:B, B430, 'Placebo Males'!P:P, P430)</f>
        <v>2.3333333333333428</v>
      </c>
      <c r="AM430">
        <f>W430 - AVERAGEIFS('Placebo Males'!W:W, 'Placebo Males'!B:B, B430, 'Placebo Males'!P:P, P430)</f>
        <v>12</v>
      </c>
      <c r="AN430">
        <f>X430 - AVERAGEIFS('Placebo Males'!X:X, 'Placebo Males'!B:B, B430, 'Placebo Males'!P:P, P430)</f>
        <v>-5</v>
      </c>
      <c r="AO430">
        <f>Y430-AVERAGEIFS('Placebo Males'!Y:Y,'Placebo Males'!B:B,B430,'Placebo Males'!P:P,P430)</f>
        <v>10.666666666666657</v>
      </c>
      <c r="AP430">
        <f>Z430 - AVERAGEIFS('Placebo Males'!Z:Z, 'Placebo Males'!B:B, B430, 'Placebo Males'!P:P, P430)</f>
        <v>6.3333333333333286</v>
      </c>
      <c r="AQ430">
        <f>AB430 - AVERAGEIFS('Placebo Males'!AB:AB, 'Placebo Males'!B:B, B430, 'Placebo Males'!P:P, P430)</f>
        <v>-0.6666666666666643</v>
      </c>
      <c r="AR430">
        <f>AC430 - AVERAGEIFS('Placebo Males'!AC:AC, 'Placebo Males'!B:B, B430, 'Placebo Males'!P:P, P430)</f>
        <v>8.3333333333333321</v>
      </c>
      <c r="AS430">
        <f>AD430 - AVERAGEIFS('Placebo Males'!AD:AD, 'Placebo Males'!B:B, B430, 'Placebo Males'!P:P, P430)</f>
        <v>-68.954666666666753</v>
      </c>
      <c r="AT430">
        <f>AE430 - AVERAGEIFS('Placebo Males'!AE:AE, 'Placebo Males'!B:B, B430, 'Placebo Males'!P:P, P430)</f>
        <v>1.6548666666666656E-2</v>
      </c>
      <c r="AU430">
        <f>AF430 - AVERAGEIFS('Placebo Males'!AF:AF, 'Placebo Males'!B:B, B430, 'Placebo Males'!P:P, P430)</f>
        <v>3.9505999999999986E-2</v>
      </c>
    </row>
    <row r="431" spans="1:47" x14ac:dyDescent="0.25">
      <c r="A431" t="s">
        <v>1631</v>
      </c>
      <c r="B431">
        <v>1022</v>
      </c>
      <c r="C431" t="s">
        <v>102</v>
      </c>
      <c r="D431">
        <v>35</v>
      </c>
      <c r="E431">
        <v>174.5</v>
      </c>
      <c r="F431">
        <v>69.5</v>
      </c>
      <c r="G431">
        <v>102.5</v>
      </c>
      <c r="H431">
        <v>55.75</v>
      </c>
      <c r="I431" t="s">
        <v>103</v>
      </c>
      <c r="J431" t="s">
        <v>104</v>
      </c>
      <c r="K431" t="s">
        <v>409</v>
      </c>
      <c r="L431" t="s">
        <v>106</v>
      </c>
      <c r="M431" t="s">
        <v>1201</v>
      </c>
      <c r="N431">
        <v>500</v>
      </c>
      <c r="O431" t="s">
        <v>1202</v>
      </c>
      <c r="P431">
        <v>12</v>
      </c>
      <c r="Q431" t="s">
        <v>113</v>
      </c>
      <c r="R431" t="s">
        <v>1201</v>
      </c>
      <c r="S431">
        <v>732</v>
      </c>
      <c r="T431" t="s">
        <v>1236</v>
      </c>
      <c r="U431">
        <v>1046</v>
      </c>
      <c r="V431">
        <v>152</v>
      </c>
      <c r="W431">
        <v>420</v>
      </c>
      <c r="X431">
        <v>92</v>
      </c>
      <c r="Y431">
        <v>251</v>
      </c>
      <c r="Z431">
        <v>77</v>
      </c>
      <c r="AA431" t="s">
        <v>108</v>
      </c>
      <c r="AB431">
        <v>45</v>
      </c>
      <c r="AC431">
        <v>32</v>
      </c>
      <c r="AD431">
        <v>756.64700000000005</v>
      </c>
      <c r="AE431">
        <v>0.152174</v>
      </c>
      <c r="AF431">
        <v>0.45899899999999999</v>
      </c>
      <c r="AH431">
        <v>559</v>
      </c>
      <c r="AI431">
        <v>1.2659520000000001E-3</v>
      </c>
      <c r="AJ431">
        <f t="shared" si="6"/>
        <v>0.53531476194109617</v>
      </c>
      <c r="AK431">
        <f>U431 - AVERAGEIFS('Placebo Males'!U:U, 'Placebo Males'!B:B, B431, 'Placebo Males'!P:P, P431)</f>
        <v>-29.666666666666742</v>
      </c>
      <c r="AL431">
        <f>V431 - AVERAGEIFS('Placebo Males'!V:V, 'Placebo Males'!B:B, B431, 'Placebo Males'!P:P, P431)</f>
        <v>3.3333333333333428</v>
      </c>
      <c r="AM431">
        <f>W431 - AVERAGEIFS('Placebo Males'!W:W, 'Placebo Males'!B:B, B431, 'Placebo Males'!P:P, P431)</f>
        <v>11</v>
      </c>
      <c r="AN431">
        <f>X431 - AVERAGEIFS('Placebo Males'!X:X, 'Placebo Males'!B:B, B431, 'Placebo Males'!P:P, P431)</f>
        <v>-7</v>
      </c>
      <c r="AO431">
        <f>Y431-AVERAGEIFS('Placebo Males'!Y:Y,'Placebo Males'!B:B,B431,'Placebo Males'!P:P,P431)</f>
        <v>10.666666666666657</v>
      </c>
      <c r="AP431">
        <f>Z431 - AVERAGEIFS('Placebo Males'!Z:Z, 'Placebo Males'!B:B, B431, 'Placebo Males'!P:P, P431)</f>
        <v>7.3333333333333286</v>
      </c>
      <c r="AQ431">
        <f>AB431 - AVERAGEIFS('Placebo Males'!AB:AB, 'Placebo Males'!B:B, B431, 'Placebo Males'!P:P, P431)</f>
        <v>0.3333333333333357</v>
      </c>
      <c r="AR431">
        <f>AC431 - AVERAGEIFS('Placebo Males'!AC:AC, 'Placebo Males'!B:B, B431, 'Placebo Males'!P:P, P431)</f>
        <v>5.3333333333333321</v>
      </c>
      <c r="AS431">
        <f>AD431 - AVERAGEIFS('Placebo Males'!AD:AD, 'Placebo Males'!B:B, B431, 'Placebo Males'!P:P, P431)</f>
        <v>-69.668666666666695</v>
      </c>
      <c r="AT431">
        <f>AE431 - AVERAGEIFS('Placebo Males'!AE:AE, 'Placebo Males'!B:B, B431, 'Placebo Males'!P:P, P431)</f>
        <v>4.1062666666666664E-2</v>
      </c>
      <c r="AU431">
        <f>AF431 - AVERAGEIFS('Placebo Males'!AF:AF, 'Placebo Males'!B:B, B431, 'Placebo Males'!P:P, P431)</f>
        <v>3.3992999999999995E-2</v>
      </c>
    </row>
    <row r="432" spans="1:47" x14ac:dyDescent="0.25">
      <c r="A432" t="s">
        <v>1632</v>
      </c>
      <c r="B432">
        <v>1017</v>
      </c>
      <c r="C432" t="s">
        <v>102</v>
      </c>
      <c r="D432">
        <v>21</v>
      </c>
      <c r="E432">
        <v>170.1</v>
      </c>
      <c r="F432">
        <v>74.599999999999994</v>
      </c>
      <c r="G432">
        <v>112.25</v>
      </c>
      <c r="H432">
        <v>57</v>
      </c>
      <c r="I432" t="s">
        <v>103</v>
      </c>
      <c r="J432" t="s">
        <v>104</v>
      </c>
      <c r="K432" t="s">
        <v>360</v>
      </c>
      <c r="L432" t="s">
        <v>106</v>
      </c>
      <c r="M432" t="s">
        <v>1201</v>
      </c>
      <c r="N432">
        <v>500</v>
      </c>
      <c r="O432" t="s">
        <v>1202</v>
      </c>
      <c r="P432">
        <v>12</v>
      </c>
      <c r="Q432" t="s">
        <v>113</v>
      </c>
      <c r="R432" t="s">
        <v>1201</v>
      </c>
      <c r="S432">
        <v>679</v>
      </c>
      <c r="T432" t="s">
        <v>1236</v>
      </c>
      <c r="U432">
        <v>1138</v>
      </c>
      <c r="V432">
        <v>151</v>
      </c>
      <c r="W432">
        <v>430</v>
      </c>
      <c r="X432">
        <v>102</v>
      </c>
      <c r="Y432">
        <v>245</v>
      </c>
      <c r="Z432">
        <v>83</v>
      </c>
      <c r="AA432" t="s">
        <v>108</v>
      </c>
      <c r="AB432">
        <v>64</v>
      </c>
      <c r="AC432">
        <v>33</v>
      </c>
      <c r="AD432">
        <v>716.47500000000002</v>
      </c>
      <c r="AE432">
        <v>0.3</v>
      </c>
      <c r="AF432">
        <v>0.51973800000000003</v>
      </c>
      <c r="AH432">
        <v>559</v>
      </c>
      <c r="AI432">
        <v>1.2659520000000001E-3</v>
      </c>
      <c r="AJ432">
        <f t="shared" si="6"/>
        <v>0.53531476194109617</v>
      </c>
      <c r="AK432">
        <f>U432 - AVERAGEIFS('Placebo Males'!U:U, 'Placebo Males'!B:B, B432, 'Placebo Males'!P:P, P432)</f>
        <v>124.66666666666663</v>
      </c>
      <c r="AL432">
        <f>V432 - AVERAGEIFS('Placebo Males'!V:V, 'Placebo Males'!B:B, B432, 'Placebo Males'!P:P, P432)</f>
        <v>-0.66666666666665719</v>
      </c>
      <c r="AM432">
        <f>W432 - AVERAGEIFS('Placebo Males'!W:W, 'Placebo Males'!B:B, B432, 'Placebo Males'!P:P, P432)</f>
        <v>36.666666666666686</v>
      </c>
      <c r="AN432">
        <f>X432 - AVERAGEIFS('Placebo Males'!X:X, 'Placebo Males'!B:B, B432, 'Placebo Males'!P:P, P432)</f>
        <v>2.3333333333333286</v>
      </c>
      <c r="AO432">
        <f>Y432-AVERAGEIFS('Placebo Males'!Y:Y,'Placebo Males'!B:B,B432,'Placebo Males'!P:P,P432)</f>
        <v>28.666666666666657</v>
      </c>
      <c r="AP432">
        <f>Z432 - AVERAGEIFS('Placebo Males'!Z:Z, 'Placebo Males'!B:B, B432, 'Placebo Males'!P:P, P432)</f>
        <v>5.6666666666666714</v>
      </c>
      <c r="AQ432">
        <f>AB432 - AVERAGEIFS('Placebo Males'!AB:AB, 'Placebo Males'!B:B, B432, 'Placebo Males'!P:P, P432)</f>
        <v>15</v>
      </c>
      <c r="AR432">
        <f>AC432 - AVERAGEIFS('Placebo Males'!AC:AC, 'Placebo Males'!B:B, B432, 'Placebo Males'!P:P, P432)</f>
        <v>0</v>
      </c>
      <c r="AS432">
        <f>AD432 - AVERAGEIFS('Placebo Males'!AD:AD, 'Placebo Males'!B:B, B432, 'Placebo Males'!P:P, P432)</f>
        <v>-102.87066666666669</v>
      </c>
      <c r="AT432">
        <f>AE432 - AVERAGEIFS('Placebo Males'!AE:AE, 'Placebo Males'!B:B, B432, 'Placebo Males'!P:P, P432)</f>
        <v>0.11999999999999997</v>
      </c>
      <c r="AU432">
        <f>AF432 - AVERAGEIFS('Placebo Males'!AF:AF, 'Placebo Males'!B:B, B432, 'Placebo Males'!P:P, P432)</f>
        <v>6.9130666666666729E-2</v>
      </c>
    </row>
    <row r="433" spans="1:47" x14ac:dyDescent="0.25">
      <c r="A433" t="s">
        <v>1633</v>
      </c>
      <c r="B433">
        <v>1017</v>
      </c>
      <c r="C433" t="s">
        <v>102</v>
      </c>
      <c r="D433">
        <v>21</v>
      </c>
      <c r="E433">
        <v>170.1</v>
      </c>
      <c r="F433">
        <v>74.599999999999994</v>
      </c>
      <c r="G433">
        <v>112.25</v>
      </c>
      <c r="H433">
        <v>57</v>
      </c>
      <c r="I433" t="s">
        <v>103</v>
      </c>
      <c r="J433" t="s">
        <v>104</v>
      </c>
      <c r="K433" t="s">
        <v>360</v>
      </c>
      <c r="L433" t="s">
        <v>106</v>
      </c>
      <c r="M433" t="s">
        <v>1201</v>
      </c>
      <c r="N433">
        <v>500</v>
      </c>
      <c r="O433" t="s">
        <v>1202</v>
      </c>
      <c r="P433">
        <v>12</v>
      </c>
      <c r="Q433" t="s">
        <v>113</v>
      </c>
      <c r="R433" t="s">
        <v>1201</v>
      </c>
      <c r="S433">
        <v>679</v>
      </c>
      <c r="T433" t="s">
        <v>1236</v>
      </c>
      <c r="U433">
        <v>1161</v>
      </c>
      <c r="V433">
        <v>148</v>
      </c>
      <c r="W433">
        <v>429</v>
      </c>
      <c r="X433">
        <v>104</v>
      </c>
      <c r="Y433">
        <v>243</v>
      </c>
      <c r="Z433">
        <v>82</v>
      </c>
      <c r="AA433" t="s">
        <v>108</v>
      </c>
      <c r="AB433">
        <v>64</v>
      </c>
      <c r="AC433">
        <v>32</v>
      </c>
      <c r="AD433">
        <v>735.50099999999998</v>
      </c>
      <c r="AE433">
        <v>0.3125</v>
      </c>
      <c r="AF433">
        <v>0.51149599999999995</v>
      </c>
      <c r="AH433">
        <v>558</v>
      </c>
      <c r="AI433">
        <v>1.2636870000000001E-3</v>
      </c>
      <c r="AJ433">
        <f t="shared" si="6"/>
        <v>0.53504747634607819</v>
      </c>
      <c r="AK433">
        <f>U433 - AVERAGEIFS('Placebo Males'!U:U, 'Placebo Males'!B:B, B433, 'Placebo Males'!P:P, P433)</f>
        <v>147.66666666666663</v>
      </c>
      <c r="AL433">
        <f>V433 - AVERAGEIFS('Placebo Males'!V:V, 'Placebo Males'!B:B, B433, 'Placebo Males'!P:P, P433)</f>
        <v>-3.6666666666666572</v>
      </c>
      <c r="AM433">
        <f>W433 - AVERAGEIFS('Placebo Males'!W:W, 'Placebo Males'!B:B, B433, 'Placebo Males'!P:P, P433)</f>
        <v>35.666666666666686</v>
      </c>
      <c r="AN433">
        <f>X433 - AVERAGEIFS('Placebo Males'!X:X, 'Placebo Males'!B:B, B433, 'Placebo Males'!P:P, P433)</f>
        <v>4.3333333333333286</v>
      </c>
      <c r="AO433">
        <f>Y433-AVERAGEIFS('Placebo Males'!Y:Y,'Placebo Males'!B:B,B433,'Placebo Males'!P:P,P433)</f>
        <v>26.666666666666657</v>
      </c>
      <c r="AP433">
        <f>Z433 - AVERAGEIFS('Placebo Males'!Z:Z, 'Placebo Males'!B:B, B433, 'Placebo Males'!P:P, P433)</f>
        <v>4.6666666666666714</v>
      </c>
      <c r="AQ433">
        <f>AB433 - AVERAGEIFS('Placebo Males'!AB:AB, 'Placebo Males'!B:B, B433, 'Placebo Males'!P:P, P433)</f>
        <v>15</v>
      </c>
      <c r="AR433">
        <f>AC433 - AVERAGEIFS('Placebo Males'!AC:AC, 'Placebo Males'!B:B, B433, 'Placebo Males'!P:P, P433)</f>
        <v>-1</v>
      </c>
      <c r="AS433">
        <f>AD433 - AVERAGEIFS('Placebo Males'!AD:AD, 'Placebo Males'!B:B, B433, 'Placebo Males'!P:P, P433)</f>
        <v>-83.84466666666674</v>
      </c>
      <c r="AT433">
        <f>AE433 - AVERAGEIFS('Placebo Males'!AE:AE, 'Placebo Males'!B:B, B433, 'Placebo Males'!P:P, P433)</f>
        <v>0.13249999999999998</v>
      </c>
      <c r="AU433">
        <f>AF433 - AVERAGEIFS('Placebo Males'!AF:AF, 'Placebo Males'!B:B, B433, 'Placebo Males'!P:P, P433)</f>
        <v>6.0888666666666647E-2</v>
      </c>
    </row>
    <row r="434" spans="1:47" x14ac:dyDescent="0.25">
      <c r="A434" t="s">
        <v>1634</v>
      </c>
      <c r="B434">
        <v>1017</v>
      </c>
      <c r="C434" t="s">
        <v>102</v>
      </c>
      <c r="D434">
        <v>21</v>
      </c>
      <c r="E434">
        <v>170.1</v>
      </c>
      <c r="F434">
        <v>74.599999999999994</v>
      </c>
      <c r="G434">
        <v>112.25</v>
      </c>
      <c r="H434">
        <v>57</v>
      </c>
      <c r="I434" t="s">
        <v>103</v>
      </c>
      <c r="J434" t="s">
        <v>104</v>
      </c>
      <c r="K434" t="s">
        <v>360</v>
      </c>
      <c r="L434" t="s">
        <v>106</v>
      </c>
      <c r="M434" t="s">
        <v>1201</v>
      </c>
      <c r="N434">
        <v>500</v>
      </c>
      <c r="O434" t="s">
        <v>1202</v>
      </c>
      <c r="P434">
        <v>12</v>
      </c>
      <c r="Q434" t="s">
        <v>113</v>
      </c>
      <c r="R434" t="s">
        <v>1201</v>
      </c>
      <c r="S434">
        <v>679</v>
      </c>
      <c r="T434" t="s">
        <v>1236</v>
      </c>
      <c r="U434">
        <v>1145</v>
      </c>
      <c r="V434">
        <v>155</v>
      </c>
      <c r="W434">
        <v>430</v>
      </c>
      <c r="X434">
        <v>101</v>
      </c>
      <c r="Y434">
        <v>246</v>
      </c>
      <c r="Z434">
        <v>83</v>
      </c>
      <c r="AA434" t="s">
        <v>108</v>
      </c>
      <c r="AB434">
        <v>62</v>
      </c>
      <c r="AC434">
        <v>32</v>
      </c>
      <c r="AD434">
        <v>732.46900000000005</v>
      </c>
      <c r="AE434">
        <v>0.3125</v>
      </c>
      <c r="AF434">
        <v>0.52112400000000003</v>
      </c>
      <c r="AH434">
        <v>558</v>
      </c>
      <c r="AI434">
        <v>1.2636870000000001E-3</v>
      </c>
      <c r="AJ434">
        <f t="shared" si="6"/>
        <v>0.53504747634607819</v>
      </c>
      <c r="AK434">
        <f>U434 - AVERAGEIFS('Placebo Males'!U:U, 'Placebo Males'!B:B, B434, 'Placebo Males'!P:P, P434)</f>
        <v>131.66666666666663</v>
      </c>
      <c r="AL434">
        <f>V434 - AVERAGEIFS('Placebo Males'!V:V, 'Placebo Males'!B:B, B434, 'Placebo Males'!P:P, P434)</f>
        <v>3.3333333333333428</v>
      </c>
      <c r="AM434">
        <f>W434 - AVERAGEIFS('Placebo Males'!W:W, 'Placebo Males'!B:B, B434, 'Placebo Males'!P:P, P434)</f>
        <v>36.666666666666686</v>
      </c>
      <c r="AN434">
        <f>X434 - AVERAGEIFS('Placebo Males'!X:X, 'Placebo Males'!B:B, B434, 'Placebo Males'!P:P, P434)</f>
        <v>1.3333333333333286</v>
      </c>
      <c r="AO434">
        <f>Y434-AVERAGEIFS('Placebo Males'!Y:Y,'Placebo Males'!B:B,B434,'Placebo Males'!P:P,P434)</f>
        <v>29.666666666666657</v>
      </c>
      <c r="AP434">
        <f>Z434 - AVERAGEIFS('Placebo Males'!Z:Z, 'Placebo Males'!B:B, B434, 'Placebo Males'!P:P, P434)</f>
        <v>5.6666666666666714</v>
      </c>
      <c r="AQ434">
        <f>AB434 - AVERAGEIFS('Placebo Males'!AB:AB, 'Placebo Males'!B:B, B434, 'Placebo Males'!P:P, P434)</f>
        <v>13</v>
      </c>
      <c r="AR434">
        <f>AC434 - AVERAGEIFS('Placebo Males'!AC:AC, 'Placebo Males'!B:B, B434, 'Placebo Males'!P:P, P434)</f>
        <v>-1</v>
      </c>
      <c r="AS434">
        <f>AD434 - AVERAGEIFS('Placebo Males'!AD:AD, 'Placebo Males'!B:B, B434, 'Placebo Males'!P:P, P434)</f>
        <v>-86.876666666666665</v>
      </c>
      <c r="AT434">
        <f>AE434 - AVERAGEIFS('Placebo Males'!AE:AE, 'Placebo Males'!B:B, B434, 'Placebo Males'!P:P, P434)</f>
        <v>0.13249999999999998</v>
      </c>
      <c r="AU434">
        <f>AF434 - AVERAGEIFS('Placebo Males'!AF:AF, 'Placebo Males'!B:B, B434, 'Placebo Males'!P:P, P434)</f>
        <v>7.0516666666666727E-2</v>
      </c>
    </row>
    <row r="435" spans="1:47" x14ac:dyDescent="0.25">
      <c r="A435" t="s">
        <v>1635</v>
      </c>
      <c r="B435">
        <v>1018</v>
      </c>
      <c r="C435" t="s">
        <v>102</v>
      </c>
      <c r="D435">
        <v>30</v>
      </c>
      <c r="E435">
        <v>182</v>
      </c>
      <c r="F435">
        <v>73.3</v>
      </c>
      <c r="G435">
        <v>105.5</v>
      </c>
      <c r="H435">
        <v>58.5</v>
      </c>
      <c r="I435" t="s">
        <v>103</v>
      </c>
      <c r="J435" t="s">
        <v>104</v>
      </c>
      <c r="K435" t="s">
        <v>409</v>
      </c>
      <c r="L435" t="s">
        <v>106</v>
      </c>
      <c r="M435" t="s">
        <v>1201</v>
      </c>
      <c r="N435">
        <v>500</v>
      </c>
      <c r="O435" t="s">
        <v>1202</v>
      </c>
      <c r="P435">
        <v>14</v>
      </c>
      <c r="Q435" t="s">
        <v>113</v>
      </c>
      <c r="R435" t="s">
        <v>1201</v>
      </c>
      <c r="S435">
        <v>673</v>
      </c>
      <c r="T435" t="s">
        <v>1236</v>
      </c>
      <c r="U435">
        <v>1052</v>
      </c>
      <c r="V435">
        <v>148</v>
      </c>
      <c r="W435">
        <v>408</v>
      </c>
      <c r="X435">
        <v>102</v>
      </c>
      <c r="Y435">
        <v>225</v>
      </c>
      <c r="Z435">
        <v>81</v>
      </c>
      <c r="AA435" t="s">
        <v>108</v>
      </c>
      <c r="AB435">
        <v>54</v>
      </c>
      <c r="AC435">
        <v>30</v>
      </c>
      <c r="AD435">
        <v>342.64600000000002</v>
      </c>
      <c r="AE435">
        <v>0.33333299999999999</v>
      </c>
      <c r="AF435">
        <v>0.469393</v>
      </c>
      <c r="AH435">
        <v>558</v>
      </c>
      <c r="AI435">
        <v>1.2636870000000001E-3</v>
      </c>
      <c r="AJ435">
        <f t="shared" si="6"/>
        <v>0.53504747634607819</v>
      </c>
      <c r="AK435">
        <f>U435 - AVERAGEIFS('Placebo Males'!U:U, 'Placebo Males'!B:B, B435, 'Placebo Males'!P:P, P435)</f>
        <v>78.666666666666629</v>
      </c>
      <c r="AL435">
        <f>V435 - AVERAGEIFS('Placebo Males'!V:V, 'Placebo Males'!B:B, B435, 'Placebo Males'!P:P, P435)</f>
        <v>10.333333333333343</v>
      </c>
      <c r="AM435">
        <f>W435 - AVERAGEIFS('Placebo Males'!W:W, 'Placebo Males'!B:B, B435, 'Placebo Males'!P:P, P435)</f>
        <v>32.333333333333314</v>
      </c>
      <c r="AN435">
        <f>X435 - AVERAGEIFS('Placebo Males'!X:X, 'Placebo Males'!B:B, B435, 'Placebo Males'!P:P, P435)</f>
        <v>-2.6666666666666714</v>
      </c>
      <c r="AO435">
        <f>Y435-AVERAGEIFS('Placebo Males'!Y:Y,'Placebo Males'!B:B,B435,'Placebo Males'!P:P,P435)</f>
        <v>22</v>
      </c>
      <c r="AP435">
        <f>Z435 - AVERAGEIFS('Placebo Males'!Z:Z, 'Placebo Males'!B:B, B435, 'Placebo Males'!P:P, P435)</f>
        <v>13</v>
      </c>
      <c r="AQ435">
        <f>AB435 - AVERAGEIFS('Placebo Males'!AB:AB, 'Placebo Males'!B:B, B435, 'Placebo Males'!P:P, P435)</f>
        <v>11.333333333333336</v>
      </c>
      <c r="AR435">
        <f>AC435 - AVERAGEIFS('Placebo Males'!AC:AC, 'Placebo Males'!B:B, B435, 'Placebo Males'!P:P, P435)</f>
        <v>5</v>
      </c>
      <c r="AS435">
        <f>AD435 - AVERAGEIFS('Placebo Males'!AD:AD, 'Placebo Males'!B:B, B435, 'Placebo Males'!P:P, P435)</f>
        <v>-37.81366666666662</v>
      </c>
      <c r="AT435">
        <f>AE435 - AVERAGEIFS('Placebo Males'!AE:AE, 'Placebo Males'!B:B, B435, 'Placebo Males'!P:P, P435)</f>
        <v>0.11289299999999999</v>
      </c>
      <c r="AU435">
        <f>AF435 - AVERAGEIFS('Placebo Males'!AF:AF, 'Placebo Males'!B:B, B435, 'Placebo Males'!P:P, P435)</f>
        <v>3.6798333333333322E-2</v>
      </c>
    </row>
    <row r="436" spans="1:47" x14ac:dyDescent="0.25">
      <c r="A436" t="s">
        <v>1636</v>
      </c>
      <c r="B436">
        <v>1018</v>
      </c>
      <c r="C436" t="s">
        <v>102</v>
      </c>
      <c r="D436">
        <v>30</v>
      </c>
      <c r="E436">
        <v>182</v>
      </c>
      <c r="F436">
        <v>73.3</v>
      </c>
      <c r="G436">
        <v>105.5</v>
      </c>
      <c r="H436">
        <v>58.5</v>
      </c>
      <c r="I436" t="s">
        <v>103</v>
      </c>
      <c r="J436" t="s">
        <v>104</v>
      </c>
      <c r="K436" t="s">
        <v>409</v>
      </c>
      <c r="L436" t="s">
        <v>106</v>
      </c>
      <c r="M436" t="s">
        <v>1201</v>
      </c>
      <c r="N436">
        <v>500</v>
      </c>
      <c r="O436" t="s">
        <v>1202</v>
      </c>
      <c r="P436">
        <v>14</v>
      </c>
      <c r="Q436" t="s">
        <v>113</v>
      </c>
      <c r="R436" t="s">
        <v>1201</v>
      </c>
      <c r="S436">
        <v>673</v>
      </c>
      <c r="T436" t="s">
        <v>1236</v>
      </c>
      <c r="U436">
        <v>1015</v>
      </c>
      <c r="V436">
        <v>141</v>
      </c>
      <c r="W436">
        <v>402</v>
      </c>
      <c r="X436">
        <v>98</v>
      </c>
      <c r="Y436">
        <v>226</v>
      </c>
      <c r="Z436">
        <v>78</v>
      </c>
      <c r="AA436" t="s">
        <v>108</v>
      </c>
      <c r="AB436">
        <v>53</v>
      </c>
      <c r="AC436">
        <v>31</v>
      </c>
      <c r="AD436">
        <v>346.012</v>
      </c>
      <c r="AE436">
        <v>0.38297900000000001</v>
      </c>
      <c r="AF436">
        <v>0.48273500000000003</v>
      </c>
      <c r="AH436">
        <v>548</v>
      </c>
      <c r="AI436">
        <v>1.2410399999999999E-3</v>
      </c>
      <c r="AJ436">
        <f t="shared" si="6"/>
        <v>0.53234721863704682</v>
      </c>
      <c r="AK436">
        <f>U436 - AVERAGEIFS('Placebo Males'!U:U, 'Placebo Males'!B:B, B436, 'Placebo Males'!P:P, P436)</f>
        <v>41.666666666666629</v>
      </c>
      <c r="AL436">
        <f>V436 - AVERAGEIFS('Placebo Males'!V:V, 'Placebo Males'!B:B, B436, 'Placebo Males'!P:P, P436)</f>
        <v>3.3333333333333428</v>
      </c>
      <c r="AM436">
        <f>W436 - AVERAGEIFS('Placebo Males'!W:W, 'Placebo Males'!B:B, B436, 'Placebo Males'!P:P, P436)</f>
        <v>26.333333333333314</v>
      </c>
      <c r="AN436">
        <f>X436 - AVERAGEIFS('Placebo Males'!X:X, 'Placebo Males'!B:B, B436, 'Placebo Males'!P:P, P436)</f>
        <v>-6.6666666666666714</v>
      </c>
      <c r="AO436">
        <f>Y436-AVERAGEIFS('Placebo Males'!Y:Y,'Placebo Males'!B:B,B436,'Placebo Males'!P:P,P436)</f>
        <v>23</v>
      </c>
      <c r="AP436">
        <f>Z436 - AVERAGEIFS('Placebo Males'!Z:Z, 'Placebo Males'!B:B, B436, 'Placebo Males'!P:P, P436)</f>
        <v>10</v>
      </c>
      <c r="AQ436">
        <f>AB436 - AVERAGEIFS('Placebo Males'!AB:AB, 'Placebo Males'!B:B, B436, 'Placebo Males'!P:P, P436)</f>
        <v>10.333333333333336</v>
      </c>
      <c r="AR436">
        <f>AC436 - AVERAGEIFS('Placebo Males'!AC:AC, 'Placebo Males'!B:B, B436, 'Placebo Males'!P:P, P436)</f>
        <v>6</v>
      </c>
      <c r="AS436">
        <f>AD436 - AVERAGEIFS('Placebo Males'!AD:AD, 'Placebo Males'!B:B, B436, 'Placebo Males'!P:P, P436)</f>
        <v>-34.447666666666635</v>
      </c>
      <c r="AT436">
        <f>AE436 - AVERAGEIFS('Placebo Males'!AE:AE, 'Placebo Males'!B:B, B436, 'Placebo Males'!P:P, P436)</f>
        <v>0.16253900000000002</v>
      </c>
      <c r="AU436">
        <f>AF436 - AVERAGEIFS('Placebo Males'!AF:AF, 'Placebo Males'!B:B, B436, 'Placebo Males'!P:P, P436)</f>
        <v>5.0140333333333342E-2</v>
      </c>
    </row>
    <row r="437" spans="1:47" x14ac:dyDescent="0.25">
      <c r="A437" t="s">
        <v>1637</v>
      </c>
      <c r="B437">
        <v>1018</v>
      </c>
      <c r="C437" t="s">
        <v>102</v>
      </c>
      <c r="D437">
        <v>30</v>
      </c>
      <c r="E437">
        <v>182</v>
      </c>
      <c r="F437">
        <v>73.3</v>
      </c>
      <c r="G437">
        <v>105.5</v>
      </c>
      <c r="H437">
        <v>58.5</v>
      </c>
      <c r="I437" t="s">
        <v>103</v>
      </c>
      <c r="J437" t="s">
        <v>104</v>
      </c>
      <c r="K437" t="s">
        <v>409</v>
      </c>
      <c r="L437" t="s">
        <v>106</v>
      </c>
      <c r="M437" t="s">
        <v>1201</v>
      </c>
      <c r="N437">
        <v>500</v>
      </c>
      <c r="O437" t="s">
        <v>1202</v>
      </c>
      <c r="P437">
        <v>14</v>
      </c>
      <c r="Q437" t="s">
        <v>113</v>
      </c>
      <c r="R437" t="s">
        <v>1201</v>
      </c>
      <c r="S437">
        <v>673</v>
      </c>
      <c r="T437" t="s">
        <v>1236</v>
      </c>
      <c r="U437">
        <v>1050</v>
      </c>
      <c r="V437">
        <v>141</v>
      </c>
      <c r="W437">
        <v>404</v>
      </c>
      <c r="X437">
        <v>101</v>
      </c>
      <c r="Y437">
        <v>226</v>
      </c>
      <c r="Z437">
        <v>77</v>
      </c>
      <c r="AA437" t="s">
        <v>108</v>
      </c>
      <c r="AB437">
        <v>54</v>
      </c>
      <c r="AC437">
        <v>32</v>
      </c>
      <c r="AD437">
        <v>341.30200000000002</v>
      </c>
      <c r="AE437">
        <v>0.33333299999999999</v>
      </c>
      <c r="AF437">
        <v>0.47860900000000001</v>
      </c>
      <c r="AH437">
        <v>548</v>
      </c>
      <c r="AI437">
        <v>1.2410399999999999E-3</v>
      </c>
      <c r="AJ437">
        <f t="shared" si="6"/>
        <v>0.53234721863704682</v>
      </c>
      <c r="AK437">
        <f>U437 - AVERAGEIFS('Placebo Males'!U:U, 'Placebo Males'!B:B, B437, 'Placebo Males'!P:P, P437)</f>
        <v>76.666666666666629</v>
      </c>
      <c r="AL437">
        <f>V437 - AVERAGEIFS('Placebo Males'!V:V, 'Placebo Males'!B:B, B437, 'Placebo Males'!P:P, P437)</f>
        <v>3.3333333333333428</v>
      </c>
      <c r="AM437">
        <f>W437 - AVERAGEIFS('Placebo Males'!W:W, 'Placebo Males'!B:B, B437, 'Placebo Males'!P:P, P437)</f>
        <v>28.333333333333314</v>
      </c>
      <c r="AN437">
        <f>X437 - AVERAGEIFS('Placebo Males'!X:X, 'Placebo Males'!B:B, B437, 'Placebo Males'!P:P, P437)</f>
        <v>-3.6666666666666714</v>
      </c>
      <c r="AO437">
        <f>Y437-AVERAGEIFS('Placebo Males'!Y:Y,'Placebo Males'!B:B,B437,'Placebo Males'!P:P,P437)</f>
        <v>23</v>
      </c>
      <c r="AP437">
        <f>Z437 - AVERAGEIFS('Placebo Males'!Z:Z, 'Placebo Males'!B:B, B437, 'Placebo Males'!P:P, P437)</f>
        <v>9</v>
      </c>
      <c r="AQ437">
        <f>AB437 - AVERAGEIFS('Placebo Males'!AB:AB, 'Placebo Males'!B:B, B437, 'Placebo Males'!P:P, P437)</f>
        <v>11.333333333333336</v>
      </c>
      <c r="AR437">
        <f>AC437 - AVERAGEIFS('Placebo Males'!AC:AC, 'Placebo Males'!B:B, B437, 'Placebo Males'!P:P, P437)</f>
        <v>7</v>
      </c>
      <c r="AS437">
        <f>AD437 - AVERAGEIFS('Placebo Males'!AD:AD, 'Placebo Males'!B:B, B437, 'Placebo Males'!P:P, P437)</f>
        <v>-39.157666666666614</v>
      </c>
      <c r="AT437">
        <f>AE437 - AVERAGEIFS('Placebo Males'!AE:AE, 'Placebo Males'!B:B, B437, 'Placebo Males'!P:P, P437)</f>
        <v>0.11289299999999999</v>
      </c>
      <c r="AU437">
        <f>AF437 - AVERAGEIFS('Placebo Males'!AF:AF, 'Placebo Males'!B:B, B437, 'Placebo Males'!P:P, P437)</f>
        <v>4.6014333333333324E-2</v>
      </c>
    </row>
    <row r="438" spans="1:47" x14ac:dyDescent="0.25">
      <c r="A438" t="s">
        <v>1638</v>
      </c>
      <c r="B438">
        <v>1015</v>
      </c>
      <c r="C438" t="s">
        <v>102</v>
      </c>
      <c r="D438">
        <v>19</v>
      </c>
      <c r="E438">
        <v>182.5</v>
      </c>
      <c r="F438">
        <v>63.5</v>
      </c>
      <c r="G438">
        <v>106.25</v>
      </c>
      <c r="H438">
        <v>55.5</v>
      </c>
      <c r="I438" t="s">
        <v>103</v>
      </c>
      <c r="J438" t="s">
        <v>260</v>
      </c>
      <c r="K438" t="s">
        <v>261</v>
      </c>
      <c r="L438" t="s">
        <v>211</v>
      </c>
      <c r="M438" t="s">
        <v>1201</v>
      </c>
      <c r="N438">
        <v>500</v>
      </c>
      <c r="O438" t="s">
        <v>1202</v>
      </c>
      <c r="P438">
        <v>12</v>
      </c>
      <c r="Q438" t="s">
        <v>113</v>
      </c>
      <c r="R438" t="s">
        <v>1201</v>
      </c>
      <c r="S438">
        <v>658</v>
      </c>
      <c r="T438" t="s">
        <v>1236</v>
      </c>
      <c r="U438">
        <v>942</v>
      </c>
      <c r="V438">
        <v>178</v>
      </c>
      <c r="W438">
        <v>386</v>
      </c>
      <c r="X438">
        <v>98</v>
      </c>
      <c r="Y438">
        <v>195</v>
      </c>
      <c r="Z438">
        <v>93</v>
      </c>
      <c r="AA438" t="s">
        <v>108</v>
      </c>
      <c r="AB438">
        <v>48</v>
      </c>
      <c r="AC438">
        <v>43</v>
      </c>
      <c r="AD438">
        <v>766.596</v>
      </c>
      <c r="AE438">
        <v>0.18181800000000001</v>
      </c>
      <c r="AF438">
        <v>0.43723000000000001</v>
      </c>
      <c r="AH438">
        <v>548</v>
      </c>
      <c r="AI438">
        <v>1.2410399999999999E-3</v>
      </c>
      <c r="AJ438">
        <f t="shared" si="6"/>
        <v>0.53234721863704682</v>
      </c>
      <c r="AK438">
        <f>U438 - AVERAGEIFS('Placebo Males'!U:U, 'Placebo Males'!B:B, B438, 'Placebo Males'!P:P, P438)</f>
        <v>-16</v>
      </c>
      <c r="AL438">
        <f>V438 - AVERAGEIFS('Placebo Males'!V:V, 'Placebo Males'!B:B, B438, 'Placebo Males'!P:P, P438)</f>
        <v>5.3333333333333428</v>
      </c>
      <c r="AM438">
        <f>W438 - AVERAGEIFS('Placebo Males'!W:W, 'Placebo Males'!B:B, B438, 'Placebo Males'!P:P, P438)</f>
        <v>10.333333333333314</v>
      </c>
      <c r="AN438">
        <f>X438 - AVERAGEIFS('Placebo Males'!X:X, 'Placebo Males'!B:B, B438, 'Placebo Males'!P:P, P438)</f>
        <v>-13.333333333333329</v>
      </c>
      <c r="AO438">
        <f>Y438-AVERAGEIFS('Placebo Males'!Y:Y,'Placebo Males'!B:B,B438,'Placebo Males'!P:P,P438)</f>
        <v>12.333333333333343</v>
      </c>
      <c r="AP438">
        <f>Z438 - AVERAGEIFS('Placebo Males'!Z:Z, 'Placebo Males'!B:B, B438, 'Placebo Males'!P:P, P438)</f>
        <v>11.333333333333329</v>
      </c>
      <c r="AQ438">
        <f>AB438 - AVERAGEIFS('Placebo Males'!AB:AB, 'Placebo Males'!B:B, B438, 'Placebo Males'!P:P, P438)</f>
        <v>0.6666666666666643</v>
      </c>
      <c r="AR438">
        <f>AC438 - AVERAGEIFS('Placebo Males'!AC:AC, 'Placebo Males'!B:B, B438, 'Placebo Males'!P:P, P438)</f>
        <v>10.666666666666664</v>
      </c>
      <c r="AS438">
        <f>AD438 - AVERAGEIFS('Placebo Males'!AD:AD, 'Placebo Males'!B:B, B438, 'Placebo Males'!P:P, P438)</f>
        <v>9.6893333333332521</v>
      </c>
      <c r="AT438">
        <f>AE438 - AVERAGEIFS('Placebo Males'!AE:AE, 'Placebo Males'!B:B, B438, 'Placebo Males'!P:P, P438)</f>
        <v>6.3338966666666677E-2</v>
      </c>
      <c r="AU438">
        <f>AF438 - AVERAGEIFS('Placebo Males'!AF:AF, 'Placebo Males'!B:B, B438, 'Placebo Males'!P:P, P438)</f>
        <v>1.7196000000000045E-2</v>
      </c>
    </row>
    <row r="439" spans="1:47" x14ac:dyDescent="0.25">
      <c r="A439" t="s">
        <v>1639</v>
      </c>
      <c r="B439">
        <v>1015</v>
      </c>
      <c r="C439" t="s">
        <v>102</v>
      </c>
      <c r="D439">
        <v>19</v>
      </c>
      <c r="E439">
        <v>182.5</v>
      </c>
      <c r="F439">
        <v>63.5</v>
      </c>
      <c r="G439">
        <v>106.25</v>
      </c>
      <c r="H439">
        <v>55.5</v>
      </c>
      <c r="I439" t="s">
        <v>103</v>
      </c>
      <c r="J439" t="s">
        <v>260</v>
      </c>
      <c r="K439" t="s">
        <v>261</v>
      </c>
      <c r="L439" t="s">
        <v>211</v>
      </c>
      <c r="M439" t="s">
        <v>1201</v>
      </c>
      <c r="N439">
        <v>500</v>
      </c>
      <c r="O439" t="s">
        <v>1202</v>
      </c>
      <c r="P439">
        <v>12</v>
      </c>
      <c r="Q439" t="s">
        <v>113</v>
      </c>
      <c r="R439" t="s">
        <v>1201</v>
      </c>
      <c r="S439">
        <v>658</v>
      </c>
      <c r="T439" t="s">
        <v>1236</v>
      </c>
      <c r="U439">
        <v>927</v>
      </c>
      <c r="V439">
        <v>182</v>
      </c>
      <c r="W439">
        <v>389</v>
      </c>
      <c r="X439">
        <v>104</v>
      </c>
      <c r="Y439">
        <v>189</v>
      </c>
      <c r="Z439">
        <v>96</v>
      </c>
      <c r="AA439" t="s">
        <v>108</v>
      </c>
      <c r="AB439">
        <v>58</v>
      </c>
      <c r="AC439">
        <v>34</v>
      </c>
      <c r="AD439">
        <v>742.18299999999999</v>
      </c>
      <c r="AE439">
        <v>0.17857100000000001</v>
      </c>
      <c r="AF439">
        <v>0.44423899999999999</v>
      </c>
      <c r="AH439">
        <v>526</v>
      </c>
      <c r="AI439">
        <v>1.191218E-3</v>
      </c>
      <c r="AJ439">
        <f t="shared" si="6"/>
        <v>0.52622236610875806</v>
      </c>
      <c r="AK439">
        <f>U439 - AVERAGEIFS('Placebo Males'!U:U, 'Placebo Males'!B:B, B439, 'Placebo Males'!P:P, P439)</f>
        <v>-31</v>
      </c>
      <c r="AL439">
        <f>V439 - AVERAGEIFS('Placebo Males'!V:V, 'Placebo Males'!B:B, B439, 'Placebo Males'!P:P, P439)</f>
        <v>9.3333333333333428</v>
      </c>
      <c r="AM439">
        <f>W439 - AVERAGEIFS('Placebo Males'!W:W, 'Placebo Males'!B:B, B439, 'Placebo Males'!P:P, P439)</f>
        <v>13.333333333333314</v>
      </c>
      <c r="AN439">
        <f>X439 - AVERAGEIFS('Placebo Males'!X:X, 'Placebo Males'!B:B, B439, 'Placebo Males'!P:P, P439)</f>
        <v>-7.3333333333333286</v>
      </c>
      <c r="AO439">
        <f>Y439-AVERAGEIFS('Placebo Males'!Y:Y,'Placebo Males'!B:B,B439,'Placebo Males'!P:P,P439)</f>
        <v>6.3333333333333428</v>
      </c>
      <c r="AP439">
        <f>Z439 - AVERAGEIFS('Placebo Males'!Z:Z, 'Placebo Males'!B:B, B439, 'Placebo Males'!P:P, P439)</f>
        <v>14.333333333333329</v>
      </c>
      <c r="AQ439">
        <f>AB439 - AVERAGEIFS('Placebo Males'!AB:AB, 'Placebo Males'!B:B, B439, 'Placebo Males'!P:P, P439)</f>
        <v>10.666666666666664</v>
      </c>
      <c r="AR439">
        <f>AC439 - AVERAGEIFS('Placebo Males'!AC:AC, 'Placebo Males'!B:B, B439, 'Placebo Males'!P:P, P439)</f>
        <v>1.6666666666666643</v>
      </c>
      <c r="AS439">
        <f>AD439 - AVERAGEIFS('Placebo Males'!AD:AD, 'Placebo Males'!B:B, B439, 'Placebo Males'!P:P, P439)</f>
        <v>-14.723666666666759</v>
      </c>
      <c r="AT439">
        <f>AE439 - AVERAGEIFS('Placebo Males'!AE:AE, 'Placebo Males'!B:B, B439, 'Placebo Males'!P:P, P439)</f>
        <v>6.0091966666666677E-2</v>
      </c>
      <c r="AU439">
        <f>AF439 - AVERAGEIFS('Placebo Males'!AF:AF, 'Placebo Males'!B:B, B439, 'Placebo Males'!P:P, P439)</f>
        <v>2.4205000000000032E-2</v>
      </c>
    </row>
    <row r="440" spans="1:47" x14ac:dyDescent="0.25">
      <c r="A440" t="s">
        <v>1640</v>
      </c>
      <c r="B440">
        <v>1015</v>
      </c>
      <c r="C440" t="s">
        <v>102</v>
      </c>
      <c r="D440">
        <v>19</v>
      </c>
      <c r="E440">
        <v>182.5</v>
      </c>
      <c r="F440">
        <v>63.5</v>
      </c>
      <c r="G440">
        <v>106.25</v>
      </c>
      <c r="H440">
        <v>55.5</v>
      </c>
      <c r="I440" t="s">
        <v>103</v>
      </c>
      <c r="J440" t="s">
        <v>260</v>
      </c>
      <c r="K440" t="s">
        <v>261</v>
      </c>
      <c r="L440" t="s">
        <v>211</v>
      </c>
      <c r="M440" t="s">
        <v>1201</v>
      </c>
      <c r="N440">
        <v>500</v>
      </c>
      <c r="O440" t="s">
        <v>1202</v>
      </c>
      <c r="P440">
        <v>12</v>
      </c>
      <c r="Q440" t="s">
        <v>113</v>
      </c>
      <c r="R440" t="s">
        <v>1201</v>
      </c>
      <c r="S440">
        <v>658</v>
      </c>
      <c r="T440" t="s">
        <v>1236</v>
      </c>
      <c r="U440">
        <v>967</v>
      </c>
      <c r="V440">
        <v>180</v>
      </c>
      <c r="W440">
        <v>392</v>
      </c>
      <c r="X440">
        <v>98</v>
      </c>
      <c r="Y440">
        <v>196</v>
      </c>
      <c r="Z440">
        <v>98</v>
      </c>
      <c r="AA440" t="s">
        <v>108</v>
      </c>
      <c r="AB440">
        <v>49</v>
      </c>
      <c r="AC440">
        <v>47</v>
      </c>
      <c r="AD440">
        <v>730.24900000000002</v>
      </c>
      <c r="AE440">
        <v>0.18965499999999999</v>
      </c>
      <c r="AF440">
        <v>0.45021099999999997</v>
      </c>
      <c r="AH440">
        <v>526</v>
      </c>
      <c r="AI440">
        <v>1.191218E-3</v>
      </c>
      <c r="AJ440">
        <f t="shared" si="6"/>
        <v>0.52622236610875806</v>
      </c>
      <c r="AK440">
        <f>U440 - AVERAGEIFS('Placebo Males'!U:U, 'Placebo Males'!B:B, B440, 'Placebo Males'!P:P, P440)</f>
        <v>9</v>
      </c>
      <c r="AL440">
        <f>V440 - AVERAGEIFS('Placebo Males'!V:V, 'Placebo Males'!B:B, B440, 'Placebo Males'!P:P, P440)</f>
        <v>7.3333333333333428</v>
      </c>
      <c r="AM440">
        <f>W440 - AVERAGEIFS('Placebo Males'!W:W, 'Placebo Males'!B:B, B440, 'Placebo Males'!P:P, P440)</f>
        <v>16.333333333333314</v>
      </c>
      <c r="AN440">
        <f>X440 - AVERAGEIFS('Placebo Males'!X:X, 'Placebo Males'!B:B, B440, 'Placebo Males'!P:P, P440)</f>
        <v>-13.333333333333329</v>
      </c>
      <c r="AO440">
        <f>Y440-AVERAGEIFS('Placebo Males'!Y:Y,'Placebo Males'!B:B,B440,'Placebo Males'!P:P,P440)</f>
        <v>13.333333333333343</v>
      </c>
      <c r="AP440">
        <f>Z440 - AVERAGEIFS('Placebo Males'!Z:Z, 'Placebo Males'!B:B, B440, 'Placebo Males'!P:P, P440)</f>
        <v>16.333333333333329</v>
      </c>
      <c r="AQ440">
        <f>AB440 - AVERAGEIFS('Placebo Males'!AB:AB, 'Placebo Males'!B:B, B440, 'Placebo Males'!P:P, P440)</f>
        <v>1.6666666666666643</v>
      </c>
      <c r="AR440">
        <f>AC440 - AVERAGEIFS('Placebo Males'!AC:AC, 'Placebo Males'!B:B, B440, 'Placebo Males'!P:P, P440)</f>
        <v>14.666666666666664</v>
      </c>
      <c r="AS440">
        <f>AD440 - AVERAGEIFS('Placebo Males'!AD:AD, 'Placebo Males'!B:B, B440, 'Placebo Males'!P:P, P440)</f>
        <v>-26.657666666666728</v>
      </c>
      <c r="AT440">
        <f>AE440 - AVERAGEIFS('Placebo Males'!AE:AE, 'Placebo Males'!B:B, B440, 'Placebo Males'!P:P, P440)</f>
        <v>7.117596666666666E-2</v>
      </c>
      <c r="AU440">
        <f>AF440 - AVERAGEIFS('Placebo Males'!AF:AF, 'Placebo Males'!B:B, B440, 'Placebo Males'!P:P, P440)</f>
        <v>3.0177000000000009E-2</v>
      </c>
    </row>
    <row r="441" spans="1:47" x14ac:dyDescent="0.25">
      <c r="A441" t="s">
        <v>1641</v>
      </c>
      <c r="B441">
        <v>1022</v>
      </c>
      <c r="C441" t="s">
        <v>102</v>
      </c>
      <c r="D441">
        <v>35</v>
      </c>
      <c r="E441">
        <v>174.5</v>
      </c>
      <c r="F441">
        <v>69.5</v>
      </c>
      <c r="G441">
        <v>102.5</v>
      </c>
      <c r="H441">
        <v>55.75</v>
      </c>
      <c r="I441" t="s">
        <v>103</v>
      </c>
      <c r="J441" t="s">
        <v>104</v>
      </c>
      <c r="K441" t="s">
        <v>409</v>
      </c>
      <c r="L441" t="s">
        <v>106</v>
      </c>
      <c r="M441" t="s">
        <v>1201</v>
      </c>
      <c r="N441">
        <v>500</v>
      </c>
      <c r="O441" t="s">
        <v>1202</v>
      </c>
      <c r="P441">
        <v>14</v>
      </c>
      <c r="Q441" t="s">
        <v>113</v>
      </c>
      <c r="R441" t="s">
        <v>1201</v>
      </c>
      <c r="S441">
        <v>634</v>
      </c>
      <c r="T441" t="s">
        <v>1236</v>
      </c>
      <c r="U441">
        <v>1090</v>
      </c>
      <c r="V441">
        <v>158</v>
      </c>
      <c r="W441">
        <v>422</v>
      </c>
      <c r="X441">
        <v>106</v>
      </c>
      <c r="Y441">
        <v>241</v>
      </c>
      <c r="Z441">
        <v>75</v>
      </c>
      <c r="AA441" t="s">
        <v>108</v>
      </c>
      <c r="AB441">
        <v>47</v>
      </c>
      <c r="AC441">
        <v>31</v>
      </c>
      <c r="AD441">
        <v>709.096</v>
      </c>
      <c r="AE441">
        <v>0.14583299999999999</v>
      </c>
      <c r="AF441">
        <v>0.45665099999999997</v>
      </c>
      <c r="AH441">
        <v>526</v>
      </c>
      <c r="AI441">
        <v>1.191218E-3</v>
      </c>
      <c r="AJ441">
        <f t="shared" si="6"/>
        <v>0.52622236610875806</v>
      </c>
      <c r="AK441">
        <f>U441 - AVERAGEIFS('Placebo Males'!U:U, 'Placebo Males'!B:B, B441, 'Placebo Males'!P:P, P441)</f>
        <v>-35.666666666666742</v>
      </c>
      <c r="AL441">
        <f>V441 - AVERAGEIFS('Placebo Males'!V:V, 'Placebo Males'!B:B, B441, 'Placebo Males'!P:P, P441)</f>
        <v>0</v>
      </c>
      <c r="AM441">
        <f>W441 - AVERAGEIFS('Placebo Males'!W:W, 'Placebo Males'!B:B, B441, 'Placebo Males'!P:P, P441)</f>
        <v>12.666666666666686</v>
      </c>
      <c r="AN441">
        <f>X441 - AVERAGEIFS('Placebo Males'!X:X, 'Placebo Males'!B:B, B441, 'Placebo Males'!P:P, P441)</f>
        <v>2.6666666666666714</v>
      </c>
      <c r="AO441">
        <f>Y441-AVERAGEIFS('Placebo Males'!Y:Y,'Placebo Males'!B:B,B441,'Placebo Males'!P:P,P441)</f>
        <v>5</v>
      </c>
      <c r="AP441">
        <f>Z441 - AVERAGEIFS('Placebo Males'!Z:Z, 'Placebo Males'!B:B, B441, 'Placebo Males'!P:P, P441)</f>
        <v>5</v>
      </c>
      <c r="AQ441">
        <f>AB441 - AVERAGEIFS('Placebo Males'!AB:AB, 'Placebo Males'!B:B, B441, 'Placebo Males'!P:P, P441)</f>
        <v>4.6666666666666643</v>
      </c>
      <c r="AR441">
        <f>AC441 - AVERAGEIFS('Placebo Males'!AC:AC, 'Placebo Males'!B:B, B441, 'Placebo Males'!P:P, P441)</f>
        <v>5.6666666666666679</v>
      </c>
      <c r="AS441">
        <f>AD441 - AVERAGEIFS('Placebo Males'!AD:AD, 'Placebo Males'!B:B, B441, 'Placebo Males'!P:P, P441)</f>
        <v>-109.44399999999996</v>
      </c>
      <c r="AT441">
        <f>AE441 - AVERAGEIFS('Placebo Males'!AE:AE, 'Placebo Males'!B:B, B441, 'Placebo Males'!P:P, P441)</f>
        <v>4.5154499999999986E-2</v>
      </c>
      <c r="AU441">
        <f>AF441 - AVERAGEIFS('Placebo Males'!AF:AF, 'Placebo Males'!B:B, B441, 'Placebo Males'!P:P, P441)</f>
        <v>4.0924999999999934E-2</v>
      </c>
    </row>
    <row r="442" spans="1:47" x14ac:dyDescent="0.25">
      <c r="A442" t="s">
        <v>1642</v>
      </c>
      <c r="B442">
        <v>1022</v>
      </c>
      <c r="C442" t="s">
        <v>102</v>
      </c>
      <c r="D442">
        <v>35</v>
      </c>
      <c r="E442">
        <v>174.5</v>
      </c>
      <c r="F442">
        <v>69.5</v>
      </c>
      <c r="G442">
        <v>102.5</v>
      </c>
      <c r="H442">
        <v>55.75</v>
      </c>
      <c r="I442" t="s">
        <v>103</v>
      </c>
      <c r="J442" t="s">
        <v>104</v>
      </c>
      <c r="K442" t="s">
        <v>409</v>
      </c>
      <c r="L442" t="s">
        <v>106</v>
      </c>
      <c r="M442" t="s">
        <v>1201</v>
      </c>
      <c r="N442">
        <v>500</v>
      </c>
      <c r="O442" t="s">
        <v>1202</v>
      </c>
      <c r="P442">
        <v>14</v>
      </c>
      <c r="Q442" t="s">
        <v>113</v>
      </c>
      <c r="R442" t="s">
        <v>1201</v>
      </c>
      <c r="S442">
        <v>634</v>
      </c>
      <c r="T442" t="s">
        <v>1236</v>
      </c>
      <c r="U442">
        <v>1087</v>
      </c>
      <c r="V442">
        <v>161</v>
      </c>
      <c r="W442">
        <v>422</v>
      </c>
      <c r="X442">
        <v>105</v>
      </c>
      <c r="Y442">
        <v>240</v>
      </c>
      <c r="Z442">
        <v>77</v>
      </c>
      <c r="AA442" t="s">
        <v>108</v>
      </c>
      <c r="AB442">
        <v>51</v>
      </c>
      <c r="AC442">
        <v>28</v>
      </c>
      <c r="AD442">
        <v>696.57899999999995</v>
      </c>
      <c r="AE442">
        <v>0.14285700000000001</v>
      </c>
      <c r="AF442">
        <v>0.45597599999999999</v>
      </c>
      <c r="AH442">
        <v>496</v>
      </c>
      <c r="AI442">
        <v>1.123277E-3</v>
      </c>
      <c r="AJ442">
        <f t="shared" si="6"/>
        <v>0.51743047974855583</v>
      </c>
      <c r="AK442">
        <f>U442 - AVERAGEIFS('Placebo Males'!U:U, 'Placebo Males'!B:B, B442, 'Placebo Males'!P:P, P442)</f>
        <v>-38.666666666666742</v>
      </c>
      <c r="AL442">
        <f>V442 - AVERAGEIFS('Placebo Males'!V:V, 'Placebo Males'!B:B, B442, 'Placebo Males'!P:P, P442)</f>
        <v>3</v>
      </c>
      <c r="AM442">
        <f>W442 - AVERAGEIFS('Placebo Males'!W:W, 'Placebo Males'!B:B, B442, 'Placebo Males'!P:P, P442)</f>
        <v>12.666666666666686</v>
      </c>
      <c r="AN442">
        <f>X442 - AVERAGEIFS('Placebo Males'!X:X, 'Placebo Males'!B:B, B442, 'Placebo Males'!P:P, P442)</f>
        <v>1.6666666666666714</v>
      </c>
      <c r="AO442">
        <f>Y442-AVERAGEIFS('Placebo Males'!Y:Y,'Placebo Males'!B:B,B442,'Placebo Males'!P:P,P442)</f>
        <v>4</v>
      </c>
      <c r="AP442">
        <f>Z442 - AVERAGEIFS('Placebo Males'!Z:Z, 'Placebo Males'!B:B, B442, 'Placebo Males'!P:P, P442)</f>
        <v>7</v>
      </c>
      <c r="AQ442">
        <f>AB442 - AVERAGEIFS('Placebo Males'!AB:AB, 'Placebo Males'!B:B, B442, 'Placebo Males'!P:P, P442)</f>
        <v>8.6666666666666643</v>
      </c>
      <c r="AR442">
        <f>AC442 - AVERAGEIFS('Placebo Males'!AC:AC, 'Placebo Males'!B:B, B442, 'Placebo Males'!P:P, P442)</f>
        <v>2.6666666666666679</v>
      </c>
      <c r="AS442">
        <f>AD442 - AVERAGEIFS('Placebo Males'!AD:AD, 'Placebo Males'!B:B, B442, 'Placebo Males'!P:P, P442)</f>
        <v>-121.96100000000001</v>
      </c>
      <c r="AT442">
        <f>AE442 - AVERAGEIFS('Placebo Males'!AE:AE, 'Placebo Males'!B:B, B442, 'Placebo Males'!P:P, P442)</f>
        <v>4.2178500000000008E-2</v>
      </c>
      <c r="AU442">
        <f>AF442 - AVERAGEIFS('Placebo Males'!AF:AF, 'Placebo Males'!B:B, B442, 'Placebo Males'!P:P, P442)</f>
        <v>4.0249999999999952E-2</v>
      </c>
    </row>
    <row r="443" spans="1:47" x14ac:dyDescent="0.25">
      <c r="A443" t="s">
        <v>1643</v>
      </c>
      <c r="B443">
        <v>1022</v>
      </c>
      <c r="C443" t="s">
        <v>102</v>
      </c>
      <c r="D443">
        <v>35</v>
      </c>
      <c r="E443">
        <v>174.5</v>
      </c>
      <c r="F443">
        <v>69.5</v>
      </c>
      <c r="G443">
        <v>102.5</v>
      </c>
      <c r="H443">
        <v>55.75</v>
      </c>
      <c r="I443" t="s">
        <v>103</v>
      </c>
      <c r="J443" t="s">
        <v>104</v>
      </c>
      <c r="K443" t="s">
        <v>409</v>
      </c>
      <c r="L443" t="s">
        <v>106</v>
      </c>
      <c r="M443" t="s">
        <v>1201</v>
      </c>
      <c r="N443">
        <v>500</v>
      </c>
      <c r="O443" t="s">
        <v>1202</v>
      </c>
      <c r="P443">
        <v>14</v>
      </c>
      <c r="Q443" t="s">
        <v>113</v>
      </c>
      <c r="R443" t="s">
        <v>1201</v>
      </c>
      <c r="S443">
        <v>634</v>
      </c>
      <c r="T443" t="s">
        <v>1236</v>
      </c>
      <c r="U443">
        <v>1081</v>
      </c>
      <c r="V443">
        <v>163</v>
      </c>
      <c r="W443">
        <v>413</v>
      </c>
      <c r="X443">
        <v>96</v>
      </c>
      <c r="Y443">
        <v>243</v>
      </c>
      <c r="Z443">
        <v>74</v>
      </c>
      <c r="AA443" t="s">
        <v>108</v>
      </c>
      <c r="AB443">
        <v>48</v>
      </c>
      <c r="AC443">
        <v>29</v>
      </c>
      <c r="AD443">
        <v>724.64499999999998</v>
      </c>
      <c r="AE443">
        <v>0.14583299999999999</v>
      </c>
      <c r="AF443">
        <v>0.446654</v>
      </c>
      <c r="AH443">
        <v>496</v>
      </c>
      <c r="AI443">
        <v>1.123277E-3</v>
      </c>
      <c r="AJ443">
        <f t="shared" si="6"/>
        <v>0.51743047974855583</v>
      </c>
      <c r="AK443">
        <f>U443 - AVERAGEIFS('Placebo Males'!U:U, 'Placebo Males'!B:B, B443, 'Placebo Males'!P:P, P443)</f>
        <v>-44.666666666666742</v>
      </c>
      <c r="AL443">
        <f>V443 - AVERAGEIFS('Placebo Males'!V:V, 'Placebo Males'!B:B, B443, 'Placebo Males'!P:P, P443)</f>
        <v>5</v>
      </c>
      <c r="AM443">
        <f>W443 - AVERAGEIFS('Placebo Males'!W:W, 'Placebo Males'!B:B, B443, 'Placebo Males'!P:P, P443)</f>
        <v>3.6666666666666856</v>
      </c>
      <c r="AN443">
        <f>X443 - AVERAGEIFS('Placebo Males'!X:X, 'Placebo Males'!B:B, B443, 'Placebo Males'!P:P, P443)</f>
        <v>-7.3333333333333286</v>
      </c>
      <c r="AO443">
        <f>Y443-AVERAGEIFS('Placebo Males'!Y:Y,'Placebo Males'!B:B,B443,'Placebo Males'!P:P,P443)</f>
        <v>7</v>
      </c>
      <c r="AP443">
        <f>Z443 - AVERAGEIFS('Placebo Males'!Z:Z, 'Placebo Males'!B:B, B443, 'Placebo Males'!P:P, P443)</f>
        <v>4</v>
      </c>
      <c r="AQ443">
        <f>AB443 - AVERAGEIFS('Placebo Males'!AB:AB, 'Placebo Males'!B:B, B443, 'Placebo Males'!P:P, P443)</f>
        <v>5.6666666666666643</v>
      </c>
      <c r="AR443">
        <f>AC443 - AVERAGEIFS('Placebo Males'!AC:AC, 'Placebo Males'!B:B, B443, 'Placebo Males'!P:P, P443)</f>
        <v>3.6666666666666679</v>
      </c>
      <c r="AS443">
        <f>AD443 - AVERAGEIFS('Placebo Males'!AD:AD, 'Placebo Males'!B:B, B443, 'Placebo Males'!P:P, P443)</f>
        <v>-93.894999999999982</v>
      </c>
      <c r="AT443">
        <f>AE443 - AVERAGEIFS('Placebo Males'!AE:AE, 'Placebo Males'!B:B, B443, 'Placebo Males'!P:P, P443)</f>
        <v>4.5154499999999986E-2</v>
      </c>
      <c r="AU443">
        <f>AF443 - AVERAGEIFS('Placebo Males'!AF:AF, 'Placebo Males'!B:B, B443, 'Placebo Males'!P:P, P443)</f>
        <v>3.0927999999999956E-2</v>
      </c>
    </row>
    <row r="444" spans="1:47" x14ac:dyDescent="0.25">
      <c r="A444" s="1" t="s">
        <v>1644</v>
      </c>
      <c r="B444">
        <v>1016</v>
      </c>
      <c r="C444" t="s">
        <v>102</v>
      </c>
      <c r="D444">
        <v>25</v>
      </c>
      <c r="E444">
        <v>177.5</v>
      </c>
      <c r="F444">
        <v>78.099999999999994</v>
      </c>
      <c r="G444">
        <v>115.25</v>
      </c>
      <c r="H444">
        <v>59</v>
      </c>
      <c r="I444" t="s">
        <v>103</v>
      </c>
      <c r="J444" t="s">
        <v>104</v>
      </c>
      <c r="K444" t="s">
        <v>310</v>
      </c>
      <c r="L444" t="s">
        <v>460</v>
      </c>
      <c r="M444" t="s">
        <v>1201</v>
      </c>
      <c r="N444">
        <v>500</v>
      </c>
      <c r="O444" t="s">
        <v>1202</v>
      </c>
      <c r="P444">
        <v>14</v>
      </c>
      <c r="Q444" t="s">
        <v>113</v>
      </c>
      <c r="R444" t="s">
        <v>1201</v>
      </c>
      <c r="S444">
        <v>632</v>
      </c>
      <c r="T444" t="s">
        <v>1236</v>
      </c>
      <c r="U444">
        <v>975</v>
      </c>
      <c r="V444">
        <v>157</v>
      </c>
      <c r="W444">
        <v>366</v>
      </c>
      <c r="X444">
        <v>104</v>
      </c>
      <c r="Y444">
        <v>179</v>
      </c>
      <c r="Z444">
        <v>83</v>
      </c>
      <c r="AA444" t="s">
        <v>108</v>
      </c>
      <c r="AB444">
        <v>42</v>
      </c>
      <c r="AC444">
        <v>33</v>
      </c>
      <c r="AD444">
        <v>617.46100000000001</v>
      </c>
      <c r="AE444">
        <v>7.1428599999999995E-2</v>
      </c>
      <c r="AF444">
        <v>0.37205500000000002</v>
      </c>
      <c r="AH444">
        <v>496</v>
      </c>
      <c r="AI444">
        <v>1.123277E-3</v>
      </c>
      <c r="AJ444">
        <f t="shared" si="6"/>
        <v>0.51743047974855583</v>
      </c>
      <c r="AK444">
        <f>U444 - AVERAGEIFS('Placebo Males'!U:U, 'Placebo Males'!B:B, B444, 'Placebo Males'!P:P, P444)</f>
        <v>45</v>
      </c>
      <c r="AL444">
        <f>V444 - AVERAGEIFS('Placebo Males'!V:V, 'Placebo Males'!B:B, B444, 'Placebo Males'!P:P, P444)</f>
        <v>1.3333333333333428</v>
      </c>
      <c r="AM444">
        <f>W444 - AVERAGEIFS('Placebo Males'!W:W, 'Placebo Males'!B:B, B444, 'Placebo Males'!P:P, P444)</f>
        <v>23</v>
      </c>
      <c r="AN444">
        <f>X444 - AVERAGEIFS('Placebo Males'!X:X, 'Placebo Males'!B:B, B444, 'Placebo Males'!P:P, P444)</f>
        <v>14.666666666666671</v>
      </c>
      <c r="AO444">
        <f>Y444-AVERAGEIFS('Placebo Males'!Y:Y,'Placebo Males'!B:B,B444,'Placebo Males'!P:P,P444)</f>
        <v>0</v>
      </c>
      <c r="AP444">
        <f>Z444 - AVERAGEIFS('Placebo Males'!Z:Z, 'Placebo Males'!B:B, B444, 'Placebo Males'!P:P, P444)</f>
        <v>8.3333333333333286</v>
      </c>
      <c r="AQ444">
        <f>AB444 - AVERAGEIFS('Placebo Males'!AB:AB, 'Placebo Males'!B:B, B444, 'Placebo Males'!P:P, P444)</f>
        <v>5</v>
      </c>
      <c r="AR444">
        <f>AC444 - AVERAGEIFS('Placebo Males'!AC:AC, 'Placebo Males'!B:B, B444, 'Placebo Males'!P:P, P444)</f>
        <v>1.6666666666666679</v>
      </c>
      <c r="AS444">
        <f>AD444 - AVERAGEIFS('Placebo Males'!AD:AD, 'Placebo Males'!B:B, B444, 'Placebo Males'!P:P, P444)</f>
        <v>9.0226666666666233</v>
      </c>
      <c r="AT444">
        <f>AE444 - AVERAGEIFS('Placebo Males'!AE:AE, 'Placebo Males'!B:B, B444, 'Placebo Males'!P:P, P444)</f>
        <v>3.3450899999999999E-2</v>
      </c>
      <c r="AU444">
        <f>AF444 - AVERAGEIFS('Placebo Males'!AF:AF, 'Placebo Males'!B:B, B444, 'Placebo Males'!P:P, P444)</f>
        <v>6.9041000000000019E-2</v>
      </c>
    </row>
    <row r="445" spans="1:47" x14ac:dyDescent="0.25">
      <c r="A445" t="s">
        <v>1645</v>
      </c>
      <c r="B445">
        <v>1016</v>
      </c>
      <c r="C445" t="s">
        <v>102</v>
      </c>
      <c r="D445">
        <v>25</v>
      </c>
      <c r="E445">
        <v>177.5</v>
      </c>
      <c r="F445">
        <v>78.099999999999994</v>
      </c>
      <c r="G445">
        <v>115.25</v>
      </c>
      <c r="H445">
        <v>59</v>
      </c>
      <c r="I445" t="s">
        <v>103</v>
      </c>
      <c r="J445" t="s">
        <v>104</v>
      </c>
      <c r="K445" t="s">
        <v>310</v>
      </c>
      <c r="L445" t="s">
        <v>460</v>
      </c>
      <c r="M445" t="s">
        <v>1201</v>
      </c>
      <c r="N445">
        <v>500</v>
      </c>
      <c r="O445" t="s">
        <v>1202</v>
      </c>
      <c r="P445">
        <v>14</v>
      </c>
      <c r="Q445" t="s">
        <v>113</v>
      </c>
      <c r="R445" t="s">
        <v>1201</v>
      </c>
      <c r="S445">
        <v>632</v>
      </c>
      <c r="T445" t="s">
        <v>1236</v>
      </c>
      <c r="U445">
        <v>927</v>
      </c>
      <c r="V445">
        <v>155</v>
      </c>
      <c r="W445">
        <v>359</v>
      </c>
      <c r="X445">
        <v>106</v>
      </c>
      <c r="Y445">
        <v>170</v>
      </c>
      <c r="Z445">
        <v>83</v>
      </c>
      <c r="AA445" t="s">
        <v>108</v>
      </c>
      <c r="AB445">
        <v>44</v>
      </c>
      <c r="AC445">
        <v>31</v>
      </c>
      <c r="AD445">
        <v>583.55899999999997</v>
      </c>
      <c r="AE445">
        <v>5.3571399999999998E-2</v>
      </c>
      <c r="AF445">
        <v>0.357242</v>
      </c>
      <c r="AH445">
        <v>495</v>
      </c>
      <c r="AI445">
        <v>1.1210129999999999E-3</v>
      </c>
      <c r="AJ445">
        <f t="shared" si="6"/>
        <v>0.51712820640648327</v>
      </c>
      <c r="AK445">
        <f>U445 - AVERAGEIFS('Placebo Males'!U:U, 'Placebo Males'!B:B, B445, 'Placebo Males'!P:P, P445)</f>
        <v>-3</v>
      </c>
      <c r="AL445">
        <f>V445 - AVERAGEIFS('Placebo Males'!V:V, 'Placebo Males'!B:B, B445, 'Placebo Males'!P:P, P445)</f>
        <v>-0.66666666666665719</v>
      </c>
      <c r="AM445">
        <f>W445 - AVERAGEIFS('Placebo Males'!W:W, 'Placebo Males'!B:B, B445, 'Placebo Males'!P:P, P445)</f>
        <v>16</v>
      </c>
      <c r="AN445">
        <f>X445 - AVERAGEIFS('Placebo Males'!X:X, 'Placebo Males'!B:B, B445, 'Placebo Males'!P:P, P445)</f>
        <v>16.666666666666671</v>
      </c>
      <c r="AO445">
        <f>Y445-AVERAGEIFS('Placebo Males'!Y:Y,'Placebo Males'!B:B,B445,'Placebo Males'!P:P,P445)</f>
        <v>-9</v>
      </c>
      <c r="AP445">
        <f>Z445 - AVERAGEIFS('Placebo Males'!Z:Z, 'Placebo Males'!B:B, B445, 'Placebo Males'!P:P, P445)</f>
        <v>8.3333333333333286</v>
      </c>
      <c r="AQ445">
        <f>AB445 - AVERAGEIFS('Placebo Males'!AB:AB, 'Placebo Males'!B:B, B445, 'Placebo Males'!P:P, P445)</f>
        <v>7</v>
      </c>
      <c r="AR445">
        <f>AC445 - AVERAGEIFS('Placebo Males'!AC:AC, 'Placebo Males'!B:B, B445, 'Placebo Males'!P:P, P445)</f>
        <v>-0.33333333333333215</v>
      </c>
      <c r="AS445">
        <f>AD445 - AVERAGEIFS('Placebo Males'!AD:AD, 'Placebo Males'!B:B, B445, 'Placebo Males'!P:P, P445)</f>
        <v>-24.87933333333342</v>
      </c>
      <c r="AT445">
        <f>AE445 - AVERAGEIFS('Placebo Males'!AE:AE, 'Placebo Males'!B:B, B445, 'Placebo Males'!P:P, P445)</f>
        <v>1.5593700000000002E-2</v>
      </c>
      <c r="AU445">
        <f>AF445 - AVERAGEIFS('Placebo Males'!AF:AF, 'Placebo Males'!B:B, B445, 'Placebo Males'!P:P, P445)</f>
        <v>5.4227999999999998E-2</v>
      </c>
    </row>
    <row r="446" spans="1:47" x14ac:dyDescent="0.25">
      <c r="A446" t="s">
        <v>1646</v>
      </c>
      <c r="B446">
        <v>1016</v>
      </c>
      <c r="C446" t="s">
        <v>102</v>
      </c>
      <c r="D446">
        <v>25</v>
      </c>
      <c r="E446">
        <v>177.5</v>
      </c>
      <c r="F446">
        <v>78.099999999999994</v>
      </c>
      <c r="G446">
        <v>115.25</v>
      </c>
      <c r="H446">
        <v>59</v>
      </c>
      <c r="I446" t="s">
        <v>103</v>
      </c>
      <c r="J446" t="s">
        <v>104</v>
      </c>
      <c r="K446" t="s">
        <v>310</v>
      </c>
      <c r="L446" t="s">
        <v>460</v>
      </c>
      <c r="M446" t="s">
        <v>1201</v>
      </c>
      <c r="N446">
        <v>500</v>
      </c>
      <c r="O446" t="s">
        <v>1202</v>
      </c>
      <c r="P446">
        <v>14</v>
      </c>
      <c r="Q446" t="s">
        <v>113</v>
      </c>
      <c r="R446" t="s">
        <v>1201</v>
      </c>
      <c r="S446">
        <v>632</v>
      </c>
      <c r="T446" t="s">
        <v>1236</v>
      </c>
      <c r="U446">
        <v>896</v>
      </c>
      <c r="V446">
        <v>156</v>
      </c>
      <c r="W446">
        <v>358</v>
      </c>
      <c r="X446">
        <v>100</v>
      </c>
      <c r="Y446">
        <v>177</v>
      </c>
      <c r="Z446">
        <v>81</v>
      </c>
      <c r="AA446" t="s">
        <v>108</v>
      </c>
      <c r="AB446">
        <v>43</v>
      </c>
      <c r="AC446">
        <v>30</v>
      </c>
      <c r="AD446">
        <v>583.38699999999994</v>
      </c>
      <c r="AE446" t="s">
        <v>108</v>
      </c>
      <c r="AF446" t="s">
        <v>108</v>
      </c>
      <c r="AH446">
        <v>495</v>
      </c>
      <c r="AI446">
        <v>1.1210129999999999E-3</v>
      </c>
      <c r="AJ446">
        <f t="shared" si="6"/>
        <v>0.51712820640648327</v>
      </c>
      <c r="AK446">
        <f>U446 - AVERAGEIFS('Placebo Males'!U:U, 'Placebo Males'!B:B, B446, 'Placebo Males'!P:P, P446)</f>
        <v>-34</v>
      </c>
      <c r="AL446">
        <f>V446 - AVERAGEIFS('Placebo Males'!V:V, 'Placebo Males'!B:B, B446, 'Placebo Males'!P:P, P446)</f>
        <v>0.33333333333334281</v>
      </c>
      <c r="AM446">
        <f>W446 - AVERAGEIFS('Placebo Males'!W:W, 'Placebo Males'!B:B, B446, 'Placebo Males'!P:P, P446)</f>
        <v>15</v>
      </c>
      <c r="AN446">
        <f>X446 - AVERAGEIFS('Placebo Males'!X:X, 'Placebo Males'!B:B, B446, 'Placebo Males'!P:P, P446)</f>
        <v>10.666666666666671</v>
      </c>
      <c r="AO446">
        <f>Y446-AVERAGEIFS('Placebo Males'!Y:Y,'Placebo Males'!B:B,B446,'Placebo Males'!P:P,P446)</f>
        <v>-2</v>
      </c>
      <c r="AP446">
        <f>Z446 - AVERAGEIFS('Placebo Males'!Z:Z, 'Placebo Males'!B:B, B446, 'Placebo Males'!P:P, P446)</f>
        <v>6.3333333333333286</v>
      </c>
      <c r="AQ446">
        <f>AB446 - AVERAGEIFS('Placebo Males'!AB:AB, 'Placebo Males'!B:B, B446, 'Placebo Males'!P:P, P446)</f>
        <v>6</v>
      </c>
      <c r="AR446">
        <f>AC446 - AVERAGEIFS('Placebo Males'!AC:AC, 'Placebo Males'!B:B, B446, 'Placebo Males'!P:P, P446)</f>
        <v>-1.3333333333333321</v>
      </c>
      <c r="AS446">
        <f>AD446 - AVERAGEIFS('Placebo Males'!AD:AD, 'Placebo Males'!B:B, B446, 'Placebo Males'!P:P, P446)</f>
        <v>-25.051333333333446</v>
      </c>
      <c r="AT446" t="e">
        <f>AE446 - AVERAGEIFS('Placebo Males'!AE:AE, 'Placebo Males'!B:B, B446, 'Placebo Males'!P:P, P446)</f>
        <v>#VALUE!</v>
      </c>
      <c r="AU446" t="e">
        <f>AF446 - AVERAGEIFS('Placebo Males'!AF:AF, 'Placebo Males'!B:B, B446, 'Placebo Males'!P:P, P446)</f>
        <v>#VALUE!</v>
      </c>
    </row>
    <row r="447" spans="1:47" x14ac:dyDescent="0.25">
      <c r="A447" t="s">
        <v>1647</v>
      </c>
      <c r="B447">
        <v>1021</v>
      </c>
      <c r="C447" t="s">
        <v>102</v>
      </c>
      <c r="D447">
        <v>35</v>
      </c>
      <c r="E447">
        <v>171.5</v>
      </c>
      <c r="F447">
        <v>70.900000000000006</v>
      </c>
      <c r="G447">
        <v>97.25</v>
      </c>
      <c r="H447">
        <v>55.75</v>
      </c>
      <c r="I447" t="s">
        <v>458</v>
      </c>
      <c r="J447" t="s">
        <v>104</v>
      </c>
      <c r="K447" t="s">
        <v>459</v>
      </c>
      <c r="L447" t="s">
        <v>311</v>
      </c>
      <c r="M447" t="s">
        <v>1201</v>
      </c>
      <c r="N447">
        <v>500</v>
      </c>
      <c r="O447" t="s">
        <v>1202</v>
      </c>
      <c r="P447">
        <v>12</v>
      </c>
      <c r="Q447" t="s">
        <v>113</v>
      </c>
      <c r="R447" t="s">
        <v>1201</v>
      </c>
      <c r="S447">
        <v>623</v>
      </c>
      <c r="T447" t="s">
        <v>1236</v>
      </c>
      <c r="U447">
        <v>1084</v>
      </c>
      <c r="V447">
        <v>161</v>
      </c>
      <c r="W447">
        <v>429</v>
      </c>
      <c r="X447">
        <v>82</v>
      </c>
      <c r="Y447">
        <v>271</v>
      </c>
      <c r="Z447">
        <v>76</v>
      </c>
      <c r="AA447" t="s">
        <v>108</v>
      </c>
      <c r="AB447">
        <v>53</v>
      </c>
      <c r="AC447">
        <v>28</v>
      </c>
      <c r="AD447">
        <v>383.73899999999998</v>
      </c>
      <c r="AE447">
        <v>8.3333299999999999E-2</v>
      </c>
      <c r="AF447">
        <v>0.49426100000000001</v>
      </c>
      <c r="AH447">
        <v>495</v>
      </c>
      <c r="AI447">
        <v>1.1210129999999999E-3</v>
      </c>
      <c r="AJ447">
        <f t="shared" si="6"/>
        <v>0.51712820640648327</v>
      </c>
      <c r="AK447">
        <f>U447 - AVERAGEIFS('Placebo Males'!U:U, 'Placebo Males'!B:B, B447, 'Placebo Males'!P:P, P447)</f>
        <v>177.66666666666663</v>
      </c>
      <c r="AL447">
        <f>V447 - AVERAGEIFS('Placebo Males'!V:V, 'Placebo Males'!B:B, B447, 'Placebo Males'!P:P, P447)</f>
        <v>4</v>
      </c>
      <c r="AM447">
        <f>W447 - AVERAGEIFS('Placebo Males'!W:W, 'Placebo Males'!B:B, B447, 'Placebo Males'!P:P, P447)</f>
        <v>44.666666666666686</v>
      </c>
      <c r="AN447">
        <f>X447 - AVERAGEIFS('Placebo Males'!X:X, 'Placebo Males'!B:B, B447, 'Placebo Males'!P:P, P447)</f>
        <v>-14.666666666666671</v>
      </c>
      <c r="AO447">
        <f>Y447-AVERAGEIFS('Placebo Males'!Y:Y,'Placebo Males'!B:B,B447,'Placebo Males'!P:P,P447)</f>
        <v>53.333333333333343</v>
      </c>
      <c r="AP447">
        <f>Z447 - AVERAGEIFS('Placebo Males'!Z:Z, 'Placebo Males'!B:B, B447, 'Placebo Males'!P:P, P447)</f>
        <v>6</v>
      </c>
      <c r="AQ447">
        <f>AB447 - AVERAGEIFS('Placebo Males'!AB:AB, 'Placebo Males'!B:B, B447, 'Placebo Males'!P:P, P447)</f>
        <v>-2</v>
      </c>
      <c r="AR447">
        <f>AC447 - AVERAGEIFS('Placebo Males'!AC:AC, 'Placebo Males'!B:B, B447, 'Placebo Males'!P:P, P447)</f>
        <v>5.3333333333333321</v>
      </c>
      <c r="AS447">
        <f>AD447 - AVERAGEIFS('Placebo Males'!AD:AD, 'Placebo Males'!B:B, B447, 'Placebo Males'!P:P, P447)</f>
        <v>-8.1853333333334035</v>
      </c>
      <c r="AT447">
        <f>AE447 - AVERAGEIFS('Placebo Males'!AE:AE, 'Placebo Males'!B:B, B447, 'Placebo Males'!P:P, P447)</f>
        <v>2.5040233333333328E-2</v>
      </c>
      <c r="AU447">
        <f>AF447 - AVERAGEIFS('Placebo Males'!AF:AF, 'Placebo Males'!B:B, B447, 'Placebo Males'!P:P, P447)</f>
        <v>8.8933666666666689E-2</v>
      </c>
    </row>
    <row r="448" spans="1:47" x14ac:dyDescent="0.25">
      <c r="A448" t="s">
        <v>1648</v>
      </c>
      <c r="B448">
        <v>1021</v>
      </c>
      <c r="C448" t="s">
        <v>102</v>
      </c>
      <c r="D448">
        <v>35</v>
      </c>
      <c r="E448">
        <v>171.5</v>
      </c>
      <c r="F448">
        <v>70.900000000000006</v>
      </c>
      <c r="G448">
        <v>97.25</v>
      </c>
      <c r="H448">
        <v>55.75</v>
      </c>
      <c r="I448" t="s">
        <v>458</v>
      </c>
      <c r="J448" t="s">
        <v>104</v>
      </c>
      <c r="K448" t="s">
        <v>459</v>
      </c>
      <c r="L448" t="s">
        <v>311</v>
      </c>
      <c r="M448" t="s">
        <v>1201</v>
      </c>
      <c r="N448">
        <v>500</v>
      </c>
      <c r="O448" t="s">
        <v>1202</v>
      </c>
      <c r="P448">
        <v>12</v>
      </c>
      <c r="Q448" t="s">
        <v>113</v>
      </c>
      <c r="R448" t="s">
        <v>1201</v>
      </c>
      <c r="S448">
        <v>623</v>
      </c>
      <c r="T448" t="s">
        <v>1236</v>
      </c>
      <c r="U448">
        <v>1024</v>
      </c>
      <c r="V448">
        <v>163</v>
      </c>
      <c r="W448">
        <v>426</v>
      </c>
      <c r="X448">
        <v>82</v>
      </c>
      <c r="Y448">
        <v>270</v>
      </c>
      <c r="Z448">
        <v>74</v>
      </c>
      <c r="AA448" t="s">
        <v>108</v>
      </c>
      <c r="AB448">
        <v>53</v>
      </c>
      <c r="AC448">
        <v>27</v>
      </c>
      <c r="AD448">
        <v>405.70499999999998</v>
      </c>
      <c r="AE448">
        <v>0.108696</v>
      </c>
      <c r="AF448">
        <v>0.50570999999999999</v>
      </c>
      <c r="AH448">
        <v>479</v>
      </c>
      <c r="AI448">
        <v>1.084778E-3</v>
      </c>
      <c r="AJ448">
        <f t="shared" si="6"/>
        <v>0.51220387935672762</v>
      </c>
      <c r="AK448">
        <f>U448 - AVERAGEIFS('Placebo Males'!U:U, 'Placebo Males'!B:B, B448, 'Placebo Males'!P:P, P448)</f>
        <v>117.66666666666663</v>
      </c>
      <c r="AL448">
        <f>V448 - AVERAGEIFS('Placebo Males'!V:V, 'Placebo Males'!B:B, B448, 'Placebo Males'!P:P, P448)</f>
        <v>6</v>
      </c>
      <c r="AM448">
        <f>W448 - AVERAGEIFS('Placebo Males'!W:W, 'Placebo Males'!B:B, B448, 'Placebo Males'!P:P, P448)</f>
        <v>41.666666666666686</v>
      </c>
      <c r="AN448">
        <f>X448 - AVERAGEIFS('Placebo Males'!X:X, 'Placebo Males'!B:B, B448, 'Placebo Males'!P:P, P448)</f>
        <v>-14.666666666666671</v>
      </c>
      <c r="AO448">
        <f>Y448-AVERAGEIFS('Placebo Males'!Y:Y,'Placebo Males'!B:B,B448,'Placebo Males'!P:P,P448)</f>
        <v>52.333333333333343</v>
      </c>
      <c r="AP448">
        <f>Z448 - AVERAGEIFS('Placebo Males'!Z:Z, 'Placebo Males'!B:B, B448, 'Placebo Males'!P:P, P448)</f>
        <v>4</v>
      </c>
      <c r="AQ448">
        <f>AB448 - AVERAGEIFS('Placebo Males'!AB:AB, 'Placebo Males'!B:B, B448, 'Placebo Males'!P:P, P448)</f>
        <v>-2</v>
      </c>
      <c r="AR448">
        <f>AC448 - AVERAGEIFS('Placebo Males'!AC:AC, 'Placebo Males'!B:B, B448, 'Placebo Males'!P:P, P448)</f>
        <v>4.3333333333333321</v>
      </c>
      <c r="AS448">
        <f>AD448 - AVERAGEIFS('Placebo Males'!AD:AD, 'Placebo Males'!B:B, B448, 'Placebo Males'!P:P, P448)</f>
        <v>13.780666666666605</v>
      </c>
      <c r="AT448">
        <f>AE448 - AVERAGEIFS('Placebo Males'!AE:AE, 'Placebo Males'!B:B, B448, 'Placebo Males'!P:P, P448)</f>
        <v>5.040293333333333E-2</v>
      </c>
      <c r="AU448">
        <f>AF448 - AVERAGEIFS('Placebo Males'!AF:AF, 'Placebo Males'!B:B, B448, 'Placebo Males'!P:P, P448)</f>
        <v>0.10038266666666668</v>
      </c>
    </row>
    <row r="449" spans="1:47" x14ac:dyDescent="0.25">
      <c r="A449" t="s">
        <v>1649</v>
      </c>
      <c r="B449">
        <v>1021</v>
      </c>
      <c r="C449" t="s">
        <v>102</v>
      </c>
      <c r="D449">
        <v>35</v>
      </c>
      <c r="E449">
        <v>171.5</v>
      </c>
      <c r="F449">
        <v>70.900000000000006</v>
      </c>
      <c r="G449">
        <v>97.25</v>
      </c>
      <c r="H449">
        <v>55.75</v>
      </c>
      <c r="I449" t="s">
        <v>458</v>
      </c>
      <c r="J449" t="s">
        <v>104</v>
      </c>
      <c r="K449" t="s">
        <v>459</v>
      </c>
      <c r="L449" t="s">
        <v>311</v>
      </c>
      <c r="M449" t="s">
        <v>1201</v>
      </c>
      <c r="N449">
        <v>500</v>
      </c>
      <c r="O449" t="s">
        <v>1202</v>
      </c>
      <c r="P449">
        <v>12</v>
      </c>
      <c r="Q449" t="s">
        <v>113</v>
      </c>
      <c r="R449" t="s">
        <v>1201</v>
      </c>
      <c r="S449">
        <v>623</v>
      </c>
      <c r="T449" t="s">
        <v>1236</v>
      </c>
      <c r="U449">
        <v>1043</v>
      </c>
      <c r="V449">
        <v>163</v>
      </c>
      <c r="W449">
        <v>428</v>
      </c>
      <c r="X449">
        <v>82</v>
      </c>
      <c r="Y449">
        <v>271</v>
      </c>
      <c r="Z449">
        <v>75</v>
      </c>
      <c r="AA449" t="s">
        <v>108</v>
      </c>
      <c r="AB449">
        <v>52</v>
      </c>
      <c r="AC449">
        <v>29</v>
      </c>
      <c r="AD449">
        <v>404.255</v>
      </c>
      <c r="AE449">
        <v>8.8888900000000007E-2</v>
      </c>
      <c r="AF449">
        <v>0.50756999999999997</v>
      </c>
      <c r="AH449">
        <v>479</v>
      </c>
      <c r="AI449">
        <v>1.084778E-3</v>
      </c>
      <c r="AJ449">
        <f t="shared" si="6"/>
        <v>0.51220387935672762</v>
      </c>
      <c r="AK449">
        <f>U449 - AVERAGEIFS('Placebo Males'!U:U, 'Placebo Males'!B:B, B449, 'Placebo Males'!P:P, P449)</f>
        <v>136.66666666666663</v>
      </c>
      <c r="AL449">
        <f>V449 - AVERAGEIFS('Placebo Males'!V:V, 'Placebo Males'!B:B, B449, 'Placebo Males'!P:P, P449)</f>
        <v>6</v>
      </c>
      <c r="AM449">
        <f>W449 - AVERAGEIFS('Placebo Males'!W:W, 'Placebo Males'!B:B, B449, 'Placebo Males'!P:P, P449)</f>
        <v>43.666666666666686</v>
      </c>
      <c r="AN449">
        <f>X449 - AVERAGEIFS('Placebo Males'!X:X, 'Placebo Males'!B:B, B449, 'Placebo Males'!P:P, P449)</f>
        <v>-14.666666666666671</v>
      </c>
      <c r="AO449">
        <f>Y449-AVERAGEIFS('Placebo Males'!Y:Y,'Placebo Males'!B:B,B449,'Placebo Males'!P:P,P449)</f>
        <v>53.333333333333343</v>
      </c>
      <c r="AP449">
        <f>Z449 - AVERAGEIFS('Placebo Males'!Z:Z, 'Placebo Males'!B:B, B449, 'Placebo Males'!P:P, P449)</f>
        <v>5</v>
      </c>
      <c r="AQ449">
        <f>AB449 - AVERAGEIFS('Placebo Males'!AB:AB, 'Placebo Males'!B:B, B449, 'Placebo Males'!P:P, P449)</f>
        <v>-3</v>
      </c>
      <c r="AR449">
        <f>AC449 - AVERAGEIFS('Placebo Males'!AC:AC, 'Placebo Males'!B:B, B449, 'Placebo Males'!P:P, P449)</f>
        <v>6.3333333333333321</v>
      </c>
      <c r="AS449">
        <f>AD449 - AVERAGEIFS('Placebo Males'!AD:AD, 'Placebo Males'!B:B, B449, 'Placebo Males'!P:P, P449)</f>
        <v>12.330666666666616</v>
      </c>
      <c r="AT449">
        <f>AE449 - AVERAGEIFS('Placebo Males'!AE:AE, 'Placebo Males'!B:B, B449, 'Placebo Males'!P:P, P449)</f>
        <v>3.0595833333333336E-2</v>
      </c>
      <c r="AU449">
        <f>AF449 - AVERAGEIFS('Placebo Males'!AF:AF, 'Placebo Males'!B:B, B449, 'Placebo Males'!P:P, P449)</f>
        <v>0.10224266666666665</v>
      </c>
    </row>
    <row r="450" spans="1:47" x14ac:dyDescent="0.25">
      <c r="A450" t="s">
        <v>1650</v>
      </c>
      <c r="B450">
        <v>1020</v>
      </c>
      <c r="C450" t="s">
        <v>102</v>
      </c>
      <c r="D450">
        <v>20</v>
      </c>
      <c r="E450">
        <v>185</v>
      </c>
      <c r="F450">
        <v>61.6</v>
      </c>
      <c r="G450">
        <v>105.25</v>
      </c>
      <c r="H450">
        <v>56.75</v>
      </c>
      <c r="I450" t="s">
        <v>103</v>
      </c>
      <c r="J450" t="s">
        <v>104</v>
      </c>
      <c r="K450" t="s">
        <v>509</v>
      </c>
      <c r="L450" t="s">
        <v>460</v>
      </c>
      <c r="M450" t="s">
        <v>1201</v>
      </c>
      <c r="N450">
        <v>500</v>
      </c>
      <c r="O450" t="s">
        <v>1202</v>
      </c>
      <c r="P450">
        <v>14</v>
      </c>
      <c r="Q450" t="s">
        <v>113</v>
      </c>
      <c r="R450" t="s">
        <v>1201</v>
      </c>
      <c r="S450">
        <v>619</v>
      </c>
      <c r="T450" t="s">
        <v>1236</v>
      </c>
      <c r="U450">
        <v>858</v>
      </c>
      <c r="V450">
        <v>99</v>
      </c>
      <c r="W450">
        <v>366</v>
      </c>
      <c r="X450">
        <v>96</v>
      </c>
      <c r="Y450">
        <v>192</v>
      </c>
      <c r="Z450">
        <v>78</v>
      </c>
      <c r="AA450" t="s">
        <v>108</v>
      </c>
      <c r="AB450">
        <v>58</v>
      </c>
      <c r="AC450">
        <v>26</v>
      </c>
      <c r="AD450">
        <v>667.10599999999999</v>
      </c>
      <c r="AE450">
        <v>0.282609</v>
      </c>
      <c r="AF450">
        <v>0.41506900000000002</v>
      </c>
      <c r="AH450">
        <v>479</v>
      </c>
      <c r="AI450">
        <v>1.084778E-3</v>
      </c>
      <c r="AJ450">
        <f t="shared" si="6"/>
        <v>0.51220387935672762</v>
      </c>
      <c r="AK450">
        <f>U450 - AVERAGEIFS('Placebo Males'!U:U, 'Placebo Males'!B:B, B450, 'Placebo Males'!P:P, P450)</f>
        <v>-81.666666666666629</v>
      </c>
      <c r="AL450">
        <f>V450 - AVERAGEIFS('Placebo Males'!V:V, 'Placebo Males'!B:B, B450, 'Placebo Males'!P:P, P450)</f>
        <v>-29</v>
      </c>
      <c r="AM450">
        <f>W450 - AVERAGEIFS('Placebo Males'!W:W, 'Placebo Males'!B:B, B450, 'Placebo Males'!P:P, P450)</f>
        <v>7.3333333333333144</v>
      </c>
      <c r="AN450">
        <f>X450 - AVERAGEIFS('Placebo Males'!X:X, 'Placebo Males'!B:B, B450, 'Placebo Males'!P:P, P450)</f>
        <v>-1.6666666666666714</v>
      </c>
      <c r="AO450">
        <f>Y450-AVERAGEIFS('Placebo Males'!Y:Y,'Placebo Males'!B:B,B450,'Placebo Males'!P:P,P450)</f>
        <v>5.6666666666666572</v>
      </c>
      <c r="AP450">
        <f>Z450 - AVERAGEIFS('Placebo Males'!Z:Z, 'Placebo Males'!B:B, B450, 'Placebo Males'!P:P, P450)</f>
        <v>3.3333333333333286</v>
      </c>
      <c r="AQ450">
        <f>AB450 - AVERAGEIFS('Placebo Males'!AB:AB, 'Placebo Males'!B:B, B450, 'Placebo Males'!P:P, P450)</f>
        <v>11.333333333333336</v>
      </c>
      <c r="AR450">
        <f>AC450 - AVERAGEIFS('Placebo Males'!AC:AC, 'Placebo Males'!B:B, B450, 'Placebo Males'!P:P, P450)</f>
        <v>-3.3333333333333321</v>
      </c>
      <c r="AS450">
        <f>AD450 - AVERAGEIFS('Placebo Males'!AD:AD, 'Placebo Males'!B:B, B450, 'Placebo Males'!P:P, P450)</f>
        <v>-53.040666666666652</v>
      </c>
      <c r="AT450">
        <f>AE450 - AVERAGEIFS('Placebo Males'!AE:AE, 'Placebo Males'!B:B, B450, 'Placebo Males'!P:P, P450)</f>
        <v>8.8097666666666657E-2</v>
      </c>
      <c r="AU450">
        <f>AF450 - AVERAGEIFS('Placebo Males'!AF:AF, 'Placebo Males'!B:B, B450, 'Placebo Males'!P:P, P450)</f>
        <v>5.0225999999999993E-2</v>
      </c>
    </row>
    <row r="451" spans="1:47" x14ac:dyDescent="0.25">
      <c r="A451" t="s">
        <v>1651</v>
      </c>
      <c r="B451">
        <v>1020</v>
      </c>
      <c r="C451" t="s">
        <v>102</v>
      </c>
      <c r="D451">
        <v>20</v>
      </c>
      <c r="E451">
        <v>185</v>
      </c>
      <c r="F451">
        <v>61.6</v>
      </c>
      <c r="G451">
        <v>105.25</v>
      </c>
      <c r="H451">
        <v>56.75</v>
      </c>
      <c r="I451" t="s">
        <v>103</v>
      </c>
      <c r="J451" t="s">
        <v>104</v>
      </c>
      <c r="K451" t="s">
        <v>509</v>
      </c>
      <c r="L451" t="s">
        <v>460</v>
      </c>
      <c r="M451" t="s">
        <v>1201</v>
      </c>
      <c r="N451">
        <v>500</v>
      </c>
      <c r="O451" t="s">
        <v>1202</v>
      </c>
      <c r="P451">
        <v>14</v>
      </c>
      <c r="Q451" t="s">
        <v>113</v>
      </c>
      <c r="R451" t="s">
        <v>1201</v>
      </c>
      <c r="S451">
        <v>619</v>
      </c>
      <c r="T451" t="s">
        <v>1236</v>
      </c>
      <c r="U451">
        <v>929</v>
      </c>
      <c r="V451">
        <v>120</v>
      </c>
      <c r="W451">
        <v>367</v>
      </c>
      <c r="X451">
        <v>96</v>
      </c>
      <c r="Y451">
        <v>191</v>
      </c>
      <c r="Z451">
        <v>80</v>
      </c>
      <c r="AA451" t="s">
        <v>108</v>
      </c>
      <c r="AB451">
        <v>54</v>
      </c>
      <c r="AC451">
        <v>29</v>
      </c>
      <c r="AD451">
        <v>676.35599999999999</v>
      </c>
      <c r="AE451">
        <v>0.282609</v>
      </c>
      <c r="AF451">
        <v>0.41933399999999998</v>
      </c>
      <c r="AH451">
        <v>389</v>
      </c>
      <c r="AI451">
        <v>8.8095800000000004E-4</v>
      </c>
      <c r="AJ451">
        <f t="shared" ref="AJ451:AJ514" si="7">1 - (1/(1+(AI451/0.001)^0.6))</f>
        <v>0.48099735799397147</v>
      </c>
      <c r="AK451">
        <f>U451 - AVERAGEIFS('Placebo Males'!U:U, 'Placebo Males'!B:B, B451, 'Placebo Males'!P:P, P451)</f>
        <v>-10.666666666666629</v>
      </c>
      <c r="AL451">
        <f>V451 - AVERAGEIFS('Placebo Males'!V:V, 'Placebo Males'!B:B, B451, 'Placebo Males'!P:P, P451)</f>
        <v>-8</v>
      </c>
      <c r="AM451">
        <f>W451 - AVERAGEIFS('Placebo Males'!W:W, 'Placebo Males'!B:B, B451, 'Placebo Males'!P:P, P451)</f>
        <v>8.3333333333333144</v>
      </c>
      <c r="AN451">
        <f>X451 - AVERAGEIFS('Placebo Males'!X:X, 'Placebo Males'!B:B, B451, 'Placebo Males'!P:P, P451)</f>
        <v>-1.6666666666666714</v>
      </c>
      <c r="AO451">
        <f>Y451-AVERAGEIFS('Placebo Males'!Y:Y,'Placebo Males'!B:B,B451,'Placebo Males'!P:P,P451)</f>
        <v>4.6666666666666572</v>
      </c>
      <c r="AP451">
        <f>Z451 - AVERAGEIFS('Placebo Males'!Z:Z, 'Placebo Males'!B:B, B451, 'Placebo Males'!P:P, P451)</f>
        <v>5.3333333333333286</v>
      </c>
      <c r="AQ451">
        <f>AB451 - AVERAGEIFS('Placebo Males'!AB:AB, 'Placebo Males'!B:B, B451, 'Placebo Males'!P:P, P451)</f>
        <v>7.3333333333333357</v>
      </c>
      <c r="AR451">
        <f>AC451 - AVERAGEIFS('Placebo Males'!AC:AC, 'Placebo Males'!B:B, B451, 'Placebo Males'!P:P, P451)</f>
        <v>-0.33333333333333215</v>
      </c>
      <c r="AS451">
        <f>AD451 - AVERAGEIFS('Placebo Males'!AD:AD, 'Placebo Males'!B:B, B451, 'Placebo Males'!P:P, P451)</f>
        <v>-43.790666666666652</v>
      </c>
      <c r="AT451">
        <f>AE451 - AVERAGEIFS('Placebo Males'!AE:AE, 'Placebo Males'!B:B, B451, 'Placebo Males'!P:P, P451)</f>
        <v>8.8097666666666657E-2</v>
      </c>
      <c r="AU451">
        <f>AF451 - AVERAGEIFS('Placebo Males'!AF:AF, 'Placebo Males'!B:B, B451, 'Placebo Males'!P:P, P451)</f>
        <v>5.4490999999999956E-2</v>
      </c>
    </row>
    <row r="452" spans="1:47" x14ac:dyDescent="0.25">
      <c r="A452" t="s">
        <v>1652</v>
      </c>
      <c r="B452">
        <v>1020</v>
      </c>
      <c r="C452" t="s">
        <v>102</v>
      </c>
      <c r="D452">
        <v>20</v>
      </c>
      <c r="E452">
        <v>185</v>
      </c>
      <c r="F452">
        <v>61.6</v>
      </c>
      <c r="G452">
        <v>105.25</v>
      </c>
      <c r="H452">
        <v>56.75</v>
      </c>
      <c r="I452" t="s">
        <v>103</v>
      </c>
      <c r="J452" t="s">
        <v>104</v>
      </c>
      <c r="K452" t="s">
        <v>509</v>
      </c>
      <c r="L452" t="s">
        <v>460</v>
      </c>
      <c r="M452" t="s">
        <v>1201</v>
      </c>
      <c r="N452">
        <v>500</v>
      </c>
      <c r="O452" t="s">
        <v>1202</v>
      </c>
      <c r="P452">
        <v>14</v>
      </c>
      <c r="Q452" t="s">
        <v>113</v>
      </c>
      <c r="R452" t="s">
        <v>1201</v>
      </c>
      <c r="S452">
        <v>619</v>
      </c>
      <c r="T452" t="s">
        <v>1236</v>
      </c>
      <c r="U452">
        <v>906</v>
      </c>
      <c r="V452">
        <v>118</v>
      </c>
      <c r="W452">
        <v>370</v>
      </c>
      <c r="X452">
        <v>102</v>
      </c>
      <c r="Y452">
        <v>189</v>
      </c>
      <c r="Z452">
        <v>79</v>
      </c>
      <c r="AA452" t="s">
        <v>108</v>
      </c>
      <c r="AB452">
        <v>52</v>
      </c>
      <c r="AC452">
        <v>30</v>
      </c>
      <c r="AD452">
        <v>684.5</v>
      </c>
      <c r="AE452">
        <v>0.244898</v>
      </c>
      <c r="AF452">
        <v>0.40445300000000001</v>
      </c>
      <c r="AH452">
        <v>389</v>
      </c>
      <c r="AI452">
        <v>8.8095800000000004E-4</v>
      </c>
      <c r="AJ452">
        <f t="shared" si="7"/>
        <v>0.48099735799397147</v>
      </c>
      <c r="AK452">
        <f>U452 - AVERAGEIFS('Placebo Males'!U:U, 'Placebo Males'!B:B, B452, 'Placebo Males'!P:P, P452)</f>
        <v>-33.666666666666629</v>
      </c>
      <c r="AL452">
        <f>V452 - AVERAGEIFS('Placebo Males'!V:V, 'Placebo Males'!B:B, B452, 'Placebo Males'!P:P, P452)</f>
        <v>-10</v>
      </c>
      <c r="AM452">
        <f>W452 - AVERAGEIFS('Placebo Males'!W:W, 'Placebo Males'!B:B, B452, 'Placebo Males'!P:P, P452)</f>
        <v>11.333333333333314</v>
      </c>
      <c r="AN452">
        <f>X452 - AVERAGEIFS('Placebo Males'!X:X, 'Placebo Males'!B:B, B452, 'Placebo Males'!P:P, P452)</f>
        <v>4.3333333333333286</v>
      </c>
      <c r="AO452">
        <f>Y452-AVERAGEIFS('Placebo Males'!Y:Y,'Placebo Males'!B:B,B452,'Placebo Males'!P:P,P452)</f>
        <v>2.6666666666666572</v>
      </c>
      <c r="AP452">
        <f>Z452 - AVERAGEIFS('Placebo Males'!Z:Z, 'Placebo Males'!B:B, B452, 'Placebo Males'!P:P, P452)</f>
        <v>4.3333333333333286</v>
      </c>
      <c r="AQ452">
        <f>AB452 - AVERAGEIFS('Placebo Males'!AB:AB, 'Placebo Males'!B:B, B452, 'Placebo Males'!P:P, P452)</f>
        <v>5.3333333333333357</v>
      </c>
      <c r="AR452">
        <f>AC452 - AVERAGEIFS('Placebo Males'!AC:AC, 'Placebo Males'!B:B, B452, 'Placebo Males'!P:P, P452)</f>
        <v>0.66666666666666785</v>
      </c>
      <c r="AS452">
        <f>AD452 - AVERAGEIFS('Placebo Males'!AD:AD, 'Placebo Males'!B:B, B452, 'Placebo Males'!P:P, P452)</f>
        <v>-35.646666666666647</v>
      </c>
      <c r="AT452">
        <f>AE452 - AVERAGEIFS('Placebo Males'!AE:AE, 'Placebo Males'!B:B, B452, 'Placebo Males'!P:P, P452)</f>
        <v>5.0386666666666663E-2</v>
      </c>
      <c r="AU452">
        <f>AF452 - AVERAGEIFS('Placebo Males'!AF:AF, 'Placebo Males'!B:B, B452, 'Placebo Males'!P:P, P452)</f>
        <v>3.9609999999999979E-2</v>
      </c>
    </row>
    <row r="453" spans="1:47" x14ac:dyDescent="0.25">
      <c r="A453" t="s">
        <v>1653</v>
      </c>
      <c r="B453">
        <v>1012</v>
      </c>
      <c r="C453" t="s">
        <v>102</v>
      </c>
      <c r="D453">
        <v>21</v>
      </c>
      <c r="E453">
        <v>180.1</v>
      </c>
      <c r="F453">
        <v>61.8</v>
      </c>
      <c r="G453">
        <v>103.5</v>
      </c>
      <c r="H453">
        <v>56.5</v>
      </c>
      <c r="I453" t="s">
        <v>103</v>
      </c>
      <c r="J453" t="s">
        <v>104</v>
      </c>
      <c r="K453" t="s">
        <v>105</v>
      </c>
      <c r="L453" t="s">
        <v>311</v>
      </c>
      <c r="M453" t="s">
        <v>1201</v>
      </c>
      <c r="N453">
        <v>500</v>
      </c>
      <c r="O453" t="s">
        <v>1202</v>
      </c>
      <c r="P453">
        <v>14</v>
      </c>
      <c r="Q453" t="s">
        <v>113</v>
      </c>
      <c r="R453" t="s">
        <v>1201</v>
      </c>
      <c r="S453">
        <v>618</v>
      </c>
      <c r="T453" t="s">
        <v>1236</v>
      </c>
      <c r="U453">
        <v>960</v>
      </c>
      <c r="V453">
        <v>219</v>
      </c>
      <c r="W453">
        <v>378</v>
      </c>
      <c r="X453">
        <v>99</v>
      </c>
      <c r="Y453">
        <v>210</v>
      </c>
      <c r="Z453">
        <v>69</v>
      </c>
      <c r="AA453" t="s">
        <v>108</v>
      </c>
      <c r="AB453">
        <v>43</v>
      </c>
      <c r="AC453">
        <v>27</v>
      </c>
      <c r="AD453">
        <v>725.21600000000001</v>
      </c>
      <c r="AE453">
        <v>0.170213</v>
      </c>
      <c r="AF453">
        <v>0.36407400000000001</v>
      </c>
      <c r="AH453">
        <v>389</v>
      </c>
      <c r="AI453">
        <v>8.8095800000000004E-4</v>
      </c>
      <c r="AJ453">
        <f t="shared" si="7"/>
        <v>0.48099735799397147</v>
      </c>
      <c r="AK453">
        <f>U453 - AVERAGEIFS('Placebo Males'!U:U, 'Placebo Males'!B:B, B453, 'Placebo Males'!P:P, P453)</f>
        <v>67.333333333333371</v>
      </c>
      <c r="AL453">
        <f>V453 - AVERAGEIFS('Placebo Males'!V:V, 'Placebo Males'!B:B, B453, 'Placebo Males'!P:P, P453)</f>
        <v>2.3333333333333428</v>
      </c>
      <c r="AM453">
        <f>W453 - AVERAGEIFS('Placebo Males'!W:W, 'Placebo Males'!B:B, B453, 'Placebo Males'!P:P, P453)</f>
        <v>30</v>
      </c>
      <c r="AN453">
        <f>X453 - AVERAGEIFS('Placebo Males'!X:X, 'Placebo Males'!B:B, B453, 'Placebo Males'!P:P, P453)</f>
        <v>1.3333333333333286</v>
      </c>
      <c r="AO453">
        <f>Y453-AVERAGEIFS('Placebo Males'!Y:Y,'Placebo Males'!B:B,B453,'Placebo Males'!P:P,P453)</f>
        <v>22.333333333333343</v>
      </c>
      <c r="AP453">
        <f>Z453 - AVERAGEIFS('Placebo Males'!Z:Z, 'Placebo Males'!B:B, B453, 'Placebo Males'!P:P, P453)</f>
        <v>6.3333333333333357</v>
      </c>
      <c r="AQ453">
        <f>AB453 - AVERAGEIFS('Placebo Males'!AB:AB, 'Placebo Males'!B:B, B453, 'Placebo Males'!P:P, P453)</f>
        <v>1</v>
      </c>
      <c r="AR453">
        <f>AC453 - AVERAGEIFS('Placebo Males'!AC:AC, 'Placebo Males'!B:B, B453, 'Placebo Males'!P:P, P453)</f>
        <v>6</v>
      </c>
      <c r="AS453">
        <f>AD453 - AVERAGEIFS('Placebo Males'!AD:AD, 'Placebo Males'!B:B, B453, 'Placebo Males'!P:P, P453)</f>
        <v>19.935999999999922</v>
      </c>
      <c r="AT453">
        <f>AE453 - AVERAGEIFS('Placebo Males'!AE:AE, 'Placebo Males'!B:B, B453, 'Placebo Males'!P:P, P453)</f>
        <v>4.0543999999999997E-2</v>
      </c>
      <c r="AU453">
        <f>AF453 - AVERAGEIFS('Placebo Males'!AF:AF, 'Placebo Males'!B:B, B453, 'Placebo Males'!P:P, P453)</f>
        <v>5.4729666666666676E-2</v>
      </c>
    </row>
    <row r="454" spans="1:47" x14ac:dyDescent="0.25">
      <c r="A454" t="s">
        <v>1654</v>
      </c>
      <c r="B454">
        <v>1012</v>
      </c>
      <c r="C454" t="s">
        <v>102</v>
      </c>
      <c r="D454">
        <v>21</v>
      </c>
      <c r="E454">
        <v>180.1</v>
      </c>
      <c r="F454">
        <v>61.8</v>
      </c>
      <c r="G454">
        <v>103.5</v>
      </c>
      <c r="H454">
        <v>56.5</v>
      </c>
      <c r="I454" t="s">
        <v>103</v>
      </c>
      <c r="J454" t="s">
        <v>104</v>
      </c>
      <c r="K454" t="s">
        <v>105</v>
      </c>
      <c r="L454" t="s">
        <v>311</v>
      </c>
      <c r="M454" t="s">
        <v>1201</v>
      </c>
      <c r="N454">
        <v>500</v>
      </c>
      <c r="O454" t="s">
        <v>1202</v>
      </c>
      <c r="P454">
        <v>14</v>
      </c>
      <c r="Q454" t="s">
        <v>113</v>
      </c>
      <c r="R454" t="s">
        <v>1201</v>
      </c>
      <c r="S454">
        <v>618</v>
      </c>
      <c r="T454" t="s">
        <v>1236</v>
      </c>
      <c r="U454">
        <v>939</v>
      </c>
      <c r="V454">
        <v>219</v>
      </c>
      <c r="W454">
        <v>376</v>
      </c>
      <c r="X454">
        <v>100</v>
      </c>
      <c r="Y454">
        <v>207</v>
      </c>
      <c r="Z454">
        <v>69</v>
      </c>
      <c r="AA454" t="s">
        <v>108</v>
      </c>
      <c r="AB454">
        <v>45</v>
      </c>
      <c r="AC454">
        <v>24</v>
      </c>
      <c r="AD454">
        <v>705.05600000000004</v>
      </c>
      <c r="AE454">
        <v>0.2</v>
      </c>
      <c r="AF454">
        <v>0.37519400000000003</v>
      </c>
      <c r="AH454">
        <v>320</v>
      </c>
      <c r="AI454">
        <v>7.2469500000000003E-4</v>
      </c>
      <c r="AJ454">
        <f t="shared" si="7"/>
        <v>0.45184902522312487</v>
      </c>
      <c r="AK454">
        <f>U454 - AVERAGEIFS('Placebo Males'!U:U, 'Placebo Males'!B:B, B454, 'Placebo Males'!P:P, P454)</f>
        <v>46.333333333333371</v>
      </c>
      <c r="AL454">
        <f>V454 - AVERAGEIFS('Placebo Males'!V:V, 'Placebo Males'!B:B, B454, 'Placebo Males'!P:P, P454)</f>
        <v>2.3333333333333428</v>
      </c>
      <c r="AM454">
        <f>W454 - AVERAGEIFS('Placebo Males'!W:W, 'Placebo Males'!B:B, B454, 'Placebo Males'!P:P, P454)</f>
        <v>28</v>
      </c>
      <c r="AN454">
        <f>X454 - AVERAGEIFS('Placebo Males'!X:X, 'Placebo Males'!B:B, B454, 'Placebo Males'!P:P, P454)</f>
        <v>2.3333333333333286</v>
      </c>
      <c r="AO454">
        <f>Y454-AVERAGEIFS('Placebo Males'!Y:Y,'Placebo Males'!B:B,B454,'Placebo Males'!P:P,P454)</f>
        <v>19.333333333333343</v>
      </c>
      <c r="AP454">
        <f>Z454 - AVERAGEIFS('Placebo Males'!Z:Z, 'Placebo Males'!B:B, B454, 'Placebo Males'!P:P, P454)</f>
        <v>6.3333333333333357</v>
      </c>
      <c r="AQ454">
        <f>AB454 - AVERAGEIFS('Placebo Males'!AB:AB, 'Placebo Males'!B:B, B454, 'Placebo Males'!P:P, P454)</f>
        <v>3</v>
      </c>
      <c r="AR454">
        <f>AC454 - AVERAGEIFS('Placebo Males'!AC:AC, 'Placebo Males'!B:B, B454, 'Placebo Males'!P:P, P454)</f>
        <v>3</v>
      </c>
      <c r="AS454">
        <f>AD454 - AVERAGEIFS('Placebo Males'!AD:AD, 'Placebo Males'!B:B, B454, 'Placebo Males'!P:P, P454)</f>
        <v>-0.22400000000004638</v>
      </c>
      <c r="AT454">
        <f>AE454 - AVERAGEIFS('Placebo Males'!AE:AE, 'Placebo Males'!B:B, B454, 'Placebo Males'!P:P, P454)</f>
        <v>7.0331000000000005E-2</v>
      </c>
      <c r="AU454">
        <f>AF454 - AVERAGEIFS('Placebo Males'!AF:AF, 'Placebo Males'!B:B, B454, 'Placebo Males'!P:P, P454)</f>
        <v>6.5849666666666695E-2</v>
      </c>
    </row>
    <row r="455" spans="1:47" x14ac:dyDescent="0.25">
      <c r="A455" t="s">
        <v>1655</v>
      </c>
      <c r="B455">
        <v>1012</v>
      </c>
      <c r="C455" t="s">
        <v>102</v>
      </c>
      <c r="D455">
        <v>21</v>
      </c>
      <c r="E455">
        <v>180.1</v>
      </c>
      <c r="F455">
        <v>61.8</v>
      </c>
      <c r="G455">
        <v>103.5</v>
      </c>
      <c r="H455">
        <v>56.5</v>
      </c>
      <c r="I455" t="s">
        <v>103</v>
      </c>
      <c r="J455" t="s">
        <v>104</v>
      </c>
      <c r="K455" t="s">
        <v>105</v>
      </c>
      <c r="L455" t="s">
        <v>311</v>
      </c>
      <c r="M455" t="s">
        <v>1201</v>
      </c>
      <c r="N455">
        <v>500</v>
      </c>
      <c r="O455" t="s">
        <v>1202</v>
      </c>
      <c r="P455">
        <v>14</v>
      </c>
      <c r="Q455" t="s">
        <v>113</v>
      </c>
      <c r="R455" t="s">
        <v>1201</v>
      </c>
      <c r="S455">
        <v>618</v>
      </c>
      <c r="T455" t="s">
        <v>1236</v>
      </c>
      <c r="U455">
        <v>971</v>
      </c>
      <c r="V455">
        <v>218</v>
      </c>
      <c r="W455">
        <v>378</v>
      </c>
      <c r="X455">
        <v>100</v>
      </c>
      <c r="Y455">
        <v>208</v>
      </c>
      <c r="Z455">
        <v>70</v>
      </c>
      <c r="AA455" t="s">
        <v>108</v>
      </c>
      <c r="AB455">
        <v>46</v>
      </c>
      <c r="AC455">
        <v>24</v>
      </c>
      <c r="AD455">
        <v>717.27099999999996</v>
      </c>
      <c r="AE455">
        <v>0.170213</v>
      </c>
      <c r="AF455">
        <v>0.37888899999999998</v>
      </c>
      <c r="AH455">
        <v>320</v>
      </c>
      <c r="AI455">
        <v>7.2469500000000003E-4</v>
      </c>
      <c r="AJ455">
        <f t="shared" si="7"/>
        <v>0.45184902522312487</v>
      </c>
      <c r="AK455">
        <f>U455 - AVERAGEIFS('Placebo Males'!U:U, 'Placebo Males'!B:B, B455, 'Placebo Males'!P:P, P455)</f>
        <v>78.333333333333371</v>
      </c>
      <c r="AL455">
        <f>V455 - AVERAGEIFS('Placebo Males'!V:V, 'Placebo Males'!B:B, B455, 'Placebo Males'!P:P, P455)</f>
        <v>1.3333333333333428</v>
      </c>
      <c r="AM455">
        <f>W455 - AVERAGEIFS('Placebo Males'!W:W, 'Placebo Males'!B:B, B455, 'Placebo Males'!P:P, P455)</f>
        <v>30</v>
      </c>
      <c r="AN455">
        <f>X455 - AVERAGEIFS('Placebo Males'!X:X, 'Placebo Males'!B:B, B455, 'Placebo Males'!P:P, P455)</f>
        <v>2.3333333333333286</v>
      </c>
      <c r="AO455">
        <f>Y455-AVERAGEIFS('Placebo Males'!Y:Y,'Placebo Males'!B:B,B455,'Placebo Males'!P:P,P455)</f>
        <v>20.333333333333343</v>
      </c>
      <c r="AP455">
        <f>Z455 - AVERAGEIFS('Placebo Males'!Z:Z, 'Placebo Males'!B:B, B455, 'Placebo Males'!P:P, P455)</f>
        <v>7.3333333333333357</v>
      </c>
      <c r="AQ455">
        <f>AB455 - AVERAGEIFS('Placebo Males'!AB:AB, 'Placebo Males'!B:B, B455, 'Placebo Males'!P:P, P455)</f>
        <v>4</v>
      </c>
      <c r="AR455">
        <f>AC455 - AVERAGEIFS('Placebo Males'!AC:AC, 'Placebo Males'!B:B, B455, 'Placebo Males'!P:P, P455)</f>
        <v>3</v>
      </c>
      <c r="AS455">
        <f>AD455 - AVERAGEIFS('Placebo Males'!AD:AD, 'Placebo Males'!B:B, B455, 'Placebo Males'!P:P, P455)</f>
        <v>11.990999999999872</v>
      </c>
      <c r="AT455">
        <f>AE455 - AVERAGEIFS('Placebo Males'!AE:AE, 'Placebo Males'!B:B, B455, 'Placebo Males'!P:P, P455)</f>
        <v>4.0543999999999997E-2</v>
      </c>
      <c r="AU455">
        <f>AF455 - AVERAGEIFS('Placebo Males'!AF:AF, 'Placebo Males'!B:B, B455, 'Placebo Males'!P:P, P455)</f>
        <v>6.9544666666666644E-2</v>
      </c>
    </row>
    <row r="456" spans="1:47" x14ac:dyDescent="0.25">
      <c r="A456" s="1" t="s">
        <v>1656</v>
      </c>
      <c r="B456">
        <v>1013</v>
      </c>
      <c r="C456" t="s">
        <v>102</v>
      </c>
      <c r="D456">
        <v>32</v>
      </c>
      <c r="E456">
        <v>175.5</v>
      </c>
      <c r="F456">
        <v>74.099999999999994</v>
      </c>
      <c r="G456">
        <v>123.25</v>
      </c>
      <c r="H456">
        <v>66.5</v>
      </c>
      <c r="I456" t="s">
        <v>103</v>
      </c>
      <c r="J456" t="s">
        <v>104</v>
      </c>
      <c r="K456" t="s">
        <v>159</v>
      </c>
      <c r="L456" t="s">
        <v>211</v>
      </c>
      <c r="M456" t="s">
        <v>1201</v>
      </c>
      <c r="N456">
        <v>500</v>
      </c>
      <c r="O456" t="s">
        <v>1202</v>
      </c>
      <c r="P456">
        <v>12</v>
      </c>
      <c r="Q456" t="s">
        <v>113</v>
      </c>
      <c r="R456" t="s">
        <v>1201</v>
      </c>
      <c r="S456">
        <v>592</v>
      </c>
      <c r="T456" t="s">
        <v>1236</v>
      </c>
      <c r="U456">
        <v>857</v>
      </c>
      <c r="V456">
        <v>137</v>
      </c>
      <c r="W456">
        <v>356</v>
      </c>
      <c r="X456">
        <v>100</v>
      </c>
      <c r="Y456">
        <v>186</v>
      </c>
      <c r="Z456">
        <v>70</v>
      </c>
      <c r="AA456" t="s">
        <v>108</v>
      </c>
      <c r="AB456">
        <v>47</v>
      </c>
      <c r="AC456">
        <v>25</v>
      </c>
      <c r="AD456">
        <v>789.64599999999996</v>
      </c>
      <c r="AE456">
        <v>0.17777799999999999</v>
      </c>
      <c r="AF456">
        <v>0.34413100000000002</v>
      </c>
      <c r="AH456">
        <v>320</v>
      </c>
      <c r="AI456">
        <v>7.2469500000000003E-4</v>
      </c>
      <c r="AJ456">
        <f t="shared" si="7"/>
        <v>0.45184902522312487</v>
      </c>
      <c r="AK456">
        <f>U456 - AVERAGEIFS('Placebo Males'!U:U, 'Placebo Males'!B:B, B456, 'Placebo Males'!P:P, P456)</f>
        <v>-69</v>
      </c>
      <c r="AL456">
        <f>V456 - AVERAGEIFS('Placebo Males'!V:V, 'Placebo Males'!B:B, B456, 'Placebo Males'!P:P, P456)</f>
        <v>4.3333333333333428</v>
      </c>
      <c r="AM456">
        <f>W456 - AVERAGEIFS('Placebo Males'!W:W, 'Placebo Males'!B:B, B456, 'Placebo Males'!P:P, P456)</f>
        <v>-6</v>
      </c>
      <c r="AN456">
        <f>X456 - AVERAGEIFS('Placebo Males'!X:X, 'Placebo Males'!B:B, B456, 'Placebo Males'!P:P, P456)</f>
        <v>-4.6666666666666714</v>
      </c>
      <c r="AO456">
        <f>Y456-AVERAGEIFS('Placebo Males'!Y:Y,'Placebo Males'!B:B,B456,'Placebo Males'!P:P,P456)</f>
        <v>-1</v>
      </c>
      <c r="AP456">
        <f>Z456 - AVERAGEIFS('Placebo Males'!Z:Z, 'Placebo Males'!B:B, B456, 'Placebo Males'!P:P, P456)</f>
        <v>-0.3333333333333286</v>
      </c>
      <c r="AQ456">
        <f>AB456 - AVERAGEIFS('Placebo Males'!AB:AB, 'Placebo Males'!B:B, B456, 'Placebo Males'!P:P, P456)</f>
        <v>4</v>
      </c>
      <c r="AR456">
        <f>AC456 - AVERAGEIFS('Placebo Males'!AC:AC, 'Placebo Males'!B:B, B456, 'Placebo Males'!P:P, P456)</f>
        <v>-0.33333333333333215</v>
      </c>
      <c r="AS456">
        <f>AD456 - AVERAGEIFS('Placebo Males'!AD:AD, 'Placebo Males'!B:B, B456, 'Placebo Males'!P:P, P456)</f>
        <v>-56.719000000000165</v>
      </c>
      <c r="AT456">
        <f>AE456 - AVERAGEIFS('Placebo Males'!AE:AE, 'Placebo Males'!B:B, B456, 'Placebo Males'!P:P, P456)</f>
        <v>3.492933333333334E-2</v>
      </c>
      <c r="AU456">
        <f>AF456 - AVERAGEIFS('Placebo Males'!AF:AF, 'Placebo Males'!B:B, B456, 'Placebo Males'!P:P, P456)</f>
        <v>-2.2400666666666624E-2</v>
      </c>
    </row>
    <row r="457" spans="1:47" x14ac:dyDescent="0.25">
      <c r="A457" t="s">
        <v>1657</v>
      </c>
      <c r="B457">
        <v>1013</v>
      </c>
      <c r="C457" t="s">
        <v>102</v>
      </c>
      <c r="D457">
        <v>32</v>
      </c>
      <c r="E457">
        <v>175.5</v>
      </c>
      <c r="F457">
        <v>74.099999999999994</v>
      </c>
      <c r="G457">
        <v>123.25</v>
      </c>
      <c r="H457">
        <v>66.5</v>
      </c>
      <c r="I457" t="s">
        <v>103</v>
      </c>
      <c r="J457" t="s">
        <v>104</v>
      </c>
      <c r="K457" t="s">
        <v>159</v>
      </c>
      <c r="L457" t="s">
        <v>211</v>
      </c>
      <c r="M457" t="s">
        <v>1201</v>
      </c>
      <c r="N457">
        <v>500</v>
      </c>
      <c r="O457" t="s">
        <v>1202</v>
      </c>
      <c r="P457">
        <v>12</v>
      </c>
      <c r="Q457" t="s">
        <v>113</v>
      </c>
      <c r="R457" t="s">
        <v>1201</v>
      </c>
      <c r="S457">
        <v>592</v>
      </c>
      <c r="T457" t="s">
        <v>1236</v>
      </c>
      <c r="U457">
        <v>881</v>
      </c>
      <c r="V457">
        <v>135</v>
      </c>
      <c r="W457">
        <v>360</v>
      </c>
      <c r="X457">
        <v>97</v>
      </c>
      <c r="Y457">
        <v>191</v>
      </c>
      <c r="Z457">
        <v>72</v>
      </c>
      <c r="AA457" t="s">
        <v>108</v>
      </c>
      <c r="AB457">
        <v>47</v>
      </c>
      <c r="AC457">
        <v>27</v>
      </c>
      <c r="AD457">
        <v>781.81299999999999</v>
      </c>
      <c r="AE457">
        <v>0.17777799999999999</v>
      </c>
      <c r="AF457">
        <v>0.35298600000000002</v>
      </c>
      <c r="AH457">
        <v>303</v>
      </c>
      <c r="AI457">
        <v>6.8619600000000003E-4</v>
      </c>
      <c r="AJ457">
        <f t="shared" si="7"/>
        <v>0.44375032237352652</v>
      </c>
      <c r="AK457">
        <f>U457 - AVERAGEIFS('Placebo Males'!U:U, 'Placebo Males'!B:B, B457, 'Placebo Males'!P:P, P457)</f>
        <v>-45</v>
      </c>
      <c r="AL457">
        <f>V457 - AVERAGEIFS('Placebo Males'!V:V, 'Placebo Males'!B:B, B457, 'Placebo Males'!P:P, P457)</f>
        <v>2.3333333333333428</v>
      </c>
      <c r="AM457">
        <f>W457 - AVERAGEIFS('Placebo Males'!W:W, 'Placebo Males'!B:B, B457, 'Placebo Males'!P:P, P457)</f>
        <v>-2</v>
      </c>
      <c r="AN457">
        <f>X457 - AVERAGEIFS('Placebo Males'!X:X, 'Placebo Males'!B:B, B457, 'Placebo Males'!P:P, P457)</f>
        <v>-7.6666666666666714</v>
      </c>
      <c r="AO457">
        <f>Y457-AVERAGEIFS('Placebo Males'!Y:Y,'Placebo Males'!B:B,B457,'Placebo Males'!P:P,P457)</f>
        <v>4</v>
      </c>
      <c r="AP457">
        <f>Z457 - AVERAGEIFS('Placebo Males'!Z:Z, 'Placebo Males'!B:B, B457, 'Placebo Males'!P:P, P457)</f>
        <v>1.6666666666666714</v>
      </c>
      <c r="AQ457">
        <f>AB457 - AVERAGEIFS('Placebo Males'!AB:AB, 'Placebo Males'!B:B, B457, 'Placebo Males'!P:P, P457)</f>
        <v>4</v>
      </c>
      <c r="AR457">
        <f>AC457 - AVERAGEIFS('Placebo Males'!AC:AC, 'Placebo Males'!B:B, B457, 'Placebo Males'!P:P, P457)</f>
        <v>1.6666666666666679</v>
      </c>
      <c r="AS457">
        <f>AD457 - AVERAGEIFS('Placebo Males'!AD:AD, 'Placebo Males'!B:B, B457, 'Placebo Males'!P:P, P457)</f>
        <v>-64.552000000000135</v>
      </c>
      <c r="AT457">
        <f>AE457 - AVERAGEIFS('Placebo Males'!AE:AE, 'Placebo Males'!B:B, B457, 'Placebo Males'!P:P, P457)</f>
        <v>3.492933333333334E-2</v>
      </c>
      <c r="AU457">
        <f>AF457 - AVERAGEIFS('Placebo Males'!AF:AF, 'Placebo Males'!B:B, B457, 'Placebo Males'!P:P, P457)</f>
        <v>-1.3545666666666623E-2</v>
      </c>
    </row>
    <row r="458" spans="1:47" x14ac:dyDescent="0.25">
      <c r="A458" t="s">
        <v>1658</v>
      </c>
      <c r="B458">
        <v>1013</v>
      </c>
      <c r="C458" t="s">
        <v>102</v>
      </c>
      <c r="D458">
        <v>32</v>
      </c>
      <c r="E458">
        <v>175.5</v>
      </c>
      <c r="F458">
        <v>74.099999999999994</v>
      </c>
      <c r="G458">
        <v>123.25</v>
      </c>
      <c r="H458">
        <v>66.5</v>
      </c>
      <c r="I458" t="s">
        <v>103</v>
      </c>
      <c r="J458" t="s">
        <v>104</v>
      </c>
      <c r="K458" t="s">
        <v>159</v>
      </c>
      <c r="L458" t="s">
        <v>211</v>
      </c>
      <c r="M458" t="s">
        <v>1201</v>
      </c>
      <c r="N458">
        <v>500</v>
      </c>
      <c r="O458" t="s">
        <v>1202</v>
      </c>
      <c r="P458">
        <v>12</v>
      </c>
      <c r="Q458" t="s">
        <v>113</v>
      </c>
      <c r="R458" t="s">
        <v>1201</v>
      </c>
      <c r="S458">
        <v>592</v>
      </c>
      <c r="T458" t="s">
        <v>1236</v>
      </c>
      <c r="U458">
        <v>899</v>
      </c>
      <c r="V458">
        <v>136</v>
      </c>
      <c r="W458">
        <v>364</v>
      </c>
      <c r="X458">
        <v>101</v>
      </c>
      <c r="Y458">
        <v>190</v>
      </c>
      <c r="Z458">
        <v>73</v>
      </c>
      <c r="AA458" t="s">
        <v>108</v>
      </c>
      <c r="AB458">
        <v>49</v>
      </c>
      <c r="AC458">
        <v>27</v>
      </c>
      <c r="AD458">
        <v>786.04600000000005</v>
      </c>
      <c r="AE458">
        <v>0.1875</v>
      </c>
      <c r="AF458">
        <v>0.37963599999999997</v>
      </c>
      <c r="AH458">
        <v>303</v>
      </c>
      <c r="AI458">
        <v>6.8619600000000003E-4</v>
      </c>
      <c r="AJ458">
        <f t="shared" si="7"/>
        <v>0.44375032237352652</v>
      </c>
      <c r="AK458">
        <f>U458 - AVERAGEIFS('Placebo Males'!U:U, 'Placebo Males'!B:B, B458, 'Placebo Males'!P:P, P458)</f>
        <v>-27</v>
      </c>
      <c r="AL458">
        <f>V458 - AVERAGEIFS('Placebo Males'!V:V, 'Placebo Males'!B:B, B458, 'Placebo Males'!P:P, P458)</f>
        <v>3.3333333333333428</v>
      </c>
      <c r="AM458">
        <f>W458 - AVERAGEIFS('Placebo Males'!W:W, 'Placebo Males'!B:B, B458, 'Placebo Males'!P:P, P458)</f>
        <v>2</v>
      </c>
      <c r="AN458">
        <f>X458 - AVERAGEIFS('Placebo Males'!X:X, 'Placebo Males'!B:B, B458, 'Placebo Males'!P:P, P458)</f>
        <v>-3.6666666666666714</v>
      </c>
      <c r="AO458">
        <f>Y458-AVERAGEIFS('Placebo Males'!Y:Y,'Placebo Males'!B:B,B458,'Placebo Males'!P:P,P458)</f>
        <v>3</v>
      </c>
      <c r="AP458">
        <f>Z458 - AVERAGEIFS('Placebo Males'!Z:Z, 'Placebo Males'!B:B, B458, 'Placebo Males'!P:P, P458)</f>
        <v>2.6666666666666714</v>
      </c>
      <c r="AQ458">
        <f>AB458 - AVERAGEIFS('Placebo Males'!AB:AB, 'Placebo Males'!B:B, B458, 'Placebo Males'!P:P, P458)</f>
        <v>6</v>
      </c>
      <c r="AR458">
        <f>AC458 - AVERAGEIFS('Placebo Males'!AC:AC, 'Placebo Males'!B:B, B458, 'Placebo Males'!P:P, P458)</f>
        <v>1.6666666666666679</v>
      </c>
      <c r="AS458">
        <f>AD458 - AVERAGEIFS('Placebo Males'!AD:AD, 'Placebo Males'!B:B, B458, 'Placebo Males'!P:P, P458)</f>
        <v>-60.319000000000074</v>
      </c>
      <c r="AT458">
        <f>AE458 - AVERAGEIFS('Placebo Males'!AE:AE, 'Placebo Males'!B:B, B458, 'Placebo Males'!P:P, P458)</f>
        <v>4.4651333333333348E-2</v>
      </c>
      <c r="AU458">
        <f>AF458 - AVERAGEIFS('Placebo Males'!AF:AF, 'Placebo Males'!B:B, B458, 'Placebo Males'!P:P, P458)</f>
        <v>1.3104333333333329E-2</v>
      </c>
    </row>
    <row r="459" spans="1:47" x14ac:dyDescent="0.25">
      <c r="A459" t="s">
        <v>1659</v>
      </c>
      <c r="B459">
        <v>1014</v>
      </c>
      <c r="C459" t="s">
        <v>102</v>
      </c>
      <c r="D459">
        <v>35</v>
      </c>
      <c r="E459">
        <v>168.5</v>
      </c>
      <c r="F459">
        <v>65.5</v>
      </c>
      <c r="G459">
        <v>102.75</v>
      </c>
      <c r="H459">
        <v>52.5</v>
      </c>
      <c r="I459" t="s">
        <v>209</v>
      </c>
      <c r="J459" t="s">
        <v>104</v>
      </c>
      <c r="K459" t="s">
        <v>210</v>
      </c>
      <c r="L459" t="s">
        <v>160</v>
      </c>
      <c r="M459" t="s">
        <v>1201</v>
      </c>
      <c r="N459">
        <v>500</v>
      </c>
      <c r="O459" t="s">
        <v>1202</v>
      </c>
      <c r="P459">
        <v>14</v>
      </c>
      <c r="Q459" t="s">
        <v>113</v>
      </c>
      <c r="R459" t="s">
        <v>1201</v>
      </c>
      <c r="S459">
        <v>583</v>
      </c>
      <c r="T459" t="s">
        <v>1236</v>
      </c>
      <c r="U459">
        <v>932</v>
      </c>
      <c r="V459">
        <v>190</v>
      </c>
      <c r="W459">
        <v>378</v>
      </c>
      <c r="X459">
        <v>86</v>
      </c>
      <c r="Y459">
        <v>198</v>
      </c>
      <c r="Z459">
        <v>94</v>
      </c>
      <c r="AA459" t="s">
        <v>108</v>
      </c>
      <c r="AB459">
        <v>61</v>
      </c>
      <c r="AC459">
        <v>32</v>
      </c>
      <c r="AD459">
        <v>631.03599999999994</v>
      </c>
      <c r="AE459">
        <v>0.19230800000000001</v>
      </c>
      <c r="AF459">
        <v>0.44368000000000002</v>
      </c>
      <c r="AH459">
        <v>303</v>
      </c>
      <c r="AI459">
        <v>6.8619600000000003E-4</v>
      </c>
      <c r="AJ459">
        <f t="shared" si="7"/>
        <v>0.44375032237352652</v>
      </c>
      <c r="AK459">
        <f>U459 - AVERAGEIFS('Placebo Males'!U:U, 'Placebo Males'!B:B, B459, 'Placebo Males'!P:P, P459)</f>
        <v>-106.66666666666674</v>
      </c>
      <c r="AL459">
        <f>V459 - AVERAGEIFS('Placebo Males'!V:V, 'Placebo Males'!B:B, B459, 'Placebo Males'!P:P, P459)</f>
        <v>16.333333333333343</v>
      </c>
      <c r="AM459">
        <f>W459 - AVERAGEIFS('Placebo Males'!W:W, 'Placebo Males'!B:B, B459, 'Placebo Males'!P:P, P459)</f>
        <v>-3.6666666666666856</v>
      </c>
      <c r="AN459">
        <f>X459 - AVERAGEIFS('Placebo Males'!X:X, 'Placebo Males'!B:B, B459, 'Placebo Males'!P:P, P459)</f>
        <v>-0.6666666666666714</v>
      </c>
      <c r="AO459">
        <f>Y459-AVERAGEIFS('Placebo Males'!Y:Y,'Placebo Males'!B:B,B459,'Placebo Males'!P:P,P459)</f>
        <v>-18</v>
      </c>
      <c r="AP459">
        <f>Z459 - AVERAGEIFS('Placebo Males'!Z:Z, 'Placebo Males'!B:B, B459, 'Placebo Males'!P:P, P459)</f>
        <v>15</v>
      </c>
      <c r="AQ459">
        <f>AB459 - AVERAGEIFS('Placebo Males'!AB:AB, 'Placebo Males'!B:B, B459, 'Placebo Males'!P:P, P459)</f>
        <v>9.6666666666666643</v>
      </c>
      <c r="AR459">
        <f>AC459 - AVERAGEIFS('Placebo Males'!AC:AC, 'Placebo Males'!B:B, B459, 'Placebo Males'!P:P, P459)</f>
        <v>2.6666666666666679</v>
      </c>
      <c r="AS459">
        <f>AD459 - AVERAGEIFS('Placebo Males'!AD:AD, 'Placebo Males'!B:B, B459, 'Placebo Males'!P:P, P459)</f>
        <v>-175.22100000000012</v>
      </c>
      <c r="AT459">
        <f>AE459 - AVERAGEIFS('Placebo Males'!AE:AE, 'Placebo Males'!B:B, B459, 'Placebo Males'!P:P, P459)</f>
        <v>1.8974666666666667E-2</v>
      </c>
      <c r="AU459">
        <f>AF459 - AVERAGEIFS('Placebo Males'!AF:AF, 'Placebo Males'!B:B, B459, 'Placebo Males'!P:P, P459)</f>
        <v>2.2600000000000398E-4</v>
      </c>
    </row>
    <row r="460" spans="1:47" x14ac:dyDescent="0.25">
      <c r="A460" t="s">
        <v>1660</v>
      </c>
      <c r="B460">
        <v>1014</v>
      </c>
      <c r="C460" t="s">
        <v>102</v>
      </c>
      <c r="D460">
        <v>35</v>
      </c>
      <c r="E460">
        <v>168.5</v>
      </c>
      <c r="F460">
        <v>65.5</v>
      </c>
      <c r="G460">
        <v>102.75</v>
      </c>
      <c r="H460">
        <v>52.5</v>
      </c>
      <c r="I460" t="s">
        <v>209</v>
      </c>
      <c r="J460" t="s">
        <v>104</v>
      </c>
      <c r="K460" t="s">
        <v>210</v>
      </c>
      <c r="L460" t="s">
        <v>160</v>
      </c>
      <c r="M460" t="s">
        <v>1201</v>
      </c>
      <c r="N460">
        <v>500</v>
      </c>
      <c r="O460" t="s">
        <v>1202</v>
      </c>
      <c r="P460">
        <v>14</v>
      </c>
      <c r="Q460" t="s">
        <v>113</v>
      </c>
      <c r="R460" t="s">
        <v>1201</v>
      </c>
      <c r="S460">
        <v>583</v>
      </c>
      <c r="T460" t="s">
        <v>1236</v>
      </c>
      <c r="U460">
        <v>890</v>
      </c>
      <c r="V460">
        <v>179</v>
      </c>
      <c r="W460">
        <v>379</v>
      </c>
      <c r="X460">
        <v>85</v>
      </c>
      <c r="Y460">
        <v>200</v>
      </c>
      <c r="Z460">
        <v>94</v>
      </c>
      <c r="AA460" t="s">
        <v>108</v>
      </c>
      <c r="AB460">
        <v>59</v>
      </c>
      <c r="AC460">
        <v>35</v>
      </c>
      <c r="AD460">
        <v>612.16300000000001</v>
      </c>
      <c r="AE460">
        <v>0.140351</v>
      </c>
      <c r="AF460">
        <v>0.44676500000000002</v>
      </c>
      <c r="AH460">
        <v>290</v>
      </c>
      <c r="AI460">
        <v>6.5675499999999997E-4</v>
      </c>
      <c r="AJ460">
        <f t="shared" si="7"/>
        <v>0.43726570464586823</v>
      </c>
      <c r="AK460">
        <f>U460 - AVERAGEIFS('Placebo Males'!U:U, 'Placebo Males'!B:B, B460, 'Placebo Males'!P:P, P460)</f>
        <v>-148.66666666666674</v>
      </c>
      <c r="AL460">
        <f>V460 - AVERAGEIFS('Placebo Males'!V:V, 'Placebo Males'!B:B, B460, 'Placebo Males'!P:P, P460)</f>
        <v>5.3333333333333428</v>
      </c>
      <c r="AM460">
        <f>W460 - AVERAGEIFS('Placebo Males'!W:W, 'Placebo Males'!B:B, B460, 'Placebo Males'!P:P, P460)</f>
        <v>-2.6666666666666856</v>
      </c>
      <c r="AN460">
        <f>X460 - AVERAGEIFS('Placebo Males'!X:X, 'Placebo Males'!B:B, B460, 'Placebo Males'!P:P, P460)</f>
        <v>-1.6666666666666714</v>
      </c>
      <c r="AO460">
        <f>Y460-AVERAGEIFS('Placebo Males'!Y:Y,'Placebo Males'!B:B,B460,'Placebo Males'!P:P,P460)</f>
        <v>-16</v>
      </c>
      <c r="AP460">
        <f>Z460 - AVERAGEIFS('Placebo Males'!Z:Z, 'Placebo Males'!B:B, B460, 'Placebo Males'!P:P, P460)</f>
        <v>15</v>
      </c>
      <c r="AQ460">
        <f>AB460 - AVERAGEIFS('Placebo Males'!AB:AB, 'Placebo Males'!B:B, B460, 'Placebo Males'!P:P, P460)</f>
        <v>7.6666666666666643</v>
      </c>
      <c r="AR460">
        <f>AC460 - AVERAGEIFS('Placebo Males'!AC:AC, 'Placebo Males'!B:B, B460, 'Placebo Males'!P:P, P460)</f>
        <v>5.6666666666666679</v>
      </c>
      <c r="AS460">
        <f>AD460 - AVERAGEIFS('Placebo Males'!AD:AD, 'Placebo Males'!B:B, B460, 'Placebo Males'!P:P, P460)</f>
        <v>-194.09400000000005</v>
      </c>
      <c r="AT460">
        <f>AE460 - AVERAGEIFS('Placebo Males'!AE:AE, 'Placebo Males'!B:B, B460, 'Placebo Males'!P:P, P460)</f>
        <v>-3.2982333333333336E-2</v>
      </c>
      <c r="AU460">
        <f>AF460 - AVERAGEIFS('Placebo Males'!AF:AF, 'Placebo Males'!B:B, B460, 'Placebo Males'!P:P, P460)</f>
        <v>3.3110000000000084E-3</v>
      </c>
    </row>
    <row r="461" spans="1:47" x14ac:dyDescent="0.25">
      <c r="A461" t="s">
        <v>1661</v>
      </c>
      <c r="B461">
        <v>1014</v>
      </c>
      <c r="C461" t="s">
        <v>102</v>
      </c>
      <c r="D461">
        <v>35</v>
      </c>
      <c r="E461">
        <v>168.5</v>
      </c>
      <c r="F461">
        <v>65.5</v>
      </c>
      <c r="G461">
        <v>102.75</v>
      </c>
      <c r="H461">
        <v>52.5</v>
      </c>
      <c r="I461" t="s">
        <v>209</v>
      </c>
      <c r="J461" t="s">
        <v>104</v>
      </c>
      <c r="K461" t="s">
        <v>210</v>
      </c>
      <c r="L461" t="s">
        <v>160</v>
      </c>
      <c r="M461" t="s">
        <v>1201</v>
      </c>
      <c r="N461">
        <v>500</v>
      </c>
      <c r="O461" t="s">
        <v>1202</v>
      </c>
      <c r="P461">
        <v>14</v>
      </c>
      <c r="Q461" t="s">
        <v>113</v>
      </c>
      <c r="R461" t="s">
        <v>1201</v>
      </c>
      <c r="S461">
        <v>583</v>
      </c>
      <c r="T461" t="s">
        <v>1236</v>
      </c>
      <c r="U461">
        <v>932</v>
      </c>
      <c r="V461">
        <v>166</v>
      </c>
      <c r="W461">
        <v>378</v>
      </c>
      <c r="X461">
        <v>81</v>
      </c>
      <c r="Y461">
        <v>204</v>
      </c>
      <c r="Z461">
        <v>93</v>
      </c>
      <c r="AA461" t="s">
        <v>108</v>
      </c>
      <c r="AB461">
        <v>58</v>
      </c>
      <c r="AC461">
        <v>33</v>
      </c>
      <c r="AD461">
        <v>637.88199999999995</v>
      </c>
      <c r="AE461">
        <v>0.222222</v>
      </c>
      <c r="AF461">
        <v>0.44924900000000001</v>
      </c>
      <c r="AH461">
        <v>290</v>
      </c>
      <c r="AI461">
        <v>6.5675499999999997E-4</v>
      </c>
      <c r="AJ461">
        <f t="shared" si="7"/>
        <v>0.43726570464586823</v>
      </c>
      <c r="AK461">
        <f>U461 - AVERAGEIFS('Placebo Males'!U:U, 'Placebo Males'!B:B, B461, 'Placebo Males'!P:P, P461)</f>
        <v>-106.66666666666674</v>
      </c>
      <c r="AL461">
        <f>V461 - AVERAGEIFS('Placebo Males'!V:V, 'Placebo Males'!B:B, B461, 'Placebo Males'!P:P, P461)</f>
        <v>-7.6666666666666572</v>
      </c>
      <c r="AM461">
        <f>W461 - AVERAGEIFS('Placebo Males'!W:W, 'Placebo Males'!B:B, B461, 'Placebo Males'!P:P, P461)</f>
        <v>-3.6666666666666856</v>
      </c>
      <c r="AN461">
        <f>X461 - AVERAGEIFS('Placebo Males'!X:X, 'Placebo Males'!B:B, B461, 'Placebo Males'!P:P, P461)</f>
        <v>-5.6666666666666714</v>
      </c>
      <c r="AO461">
        <f>Y461-AVERAGEIFS('Placebo Males'!Y:Y,'Placebo Males'!B:B,B461,'Placebo Males'!P:P,P461)</f>
        <v>-12</v>
      </c>
      <c r="AP461">
        <f>Z461 - AVERAGEIFS('Placebo Males'!Z:Z, 'Placebo Males'!B:B, B461, 'Placebo Males'!P:P, P461)</f>
        <v>14</v>
      </c>
      <c r="AQ461">
        <f>AB461 - AVERAGEIFS('Placebo Males'!AB:AB, 'Placebo Males'!B:B, B461, 'Placebo Males'!P:P, P461)</f>
        <v>6.6666666666666643</v>
      </c>
      <c r="AR461">
        <f>AC461 - AVERAGEIFS('Placebo Males'!AC:AC, 'Placebo Males'!B:B, B461, 'Placebo Males'!P:P, P461)</f>
        <v>3.6666666666666679</v>
      </c>
      <c r="AS461">
        <f>AD461 - AVERAGEIFS('Placebo Males'!AD:AD, 'Placebo Males'!B:B, B461, 'Placebo Males'!P:P, P461)</f>
        <v>-168.37500000000011</v>
      </c>
      <c r="AT461">
        <f>AE461 - AVERAGEIFS('Placebo Males'!AE:AE, 'Placebo Males'!B:B, B461, 'Placebo Males'!P:P, P461)</f>
        <v>4.8888666666666664E-2</v>
      </c>
      <c r="AU461">
        <f>AF461 - AVERAGEIFS('Placebo Males'!AF:AF, 'Placebo Males'!B:B, B461, 'Placebo Males'!P:P, P461)</f>
        <v>5.7949999999999946E-3</v>
      </c>
    </row>
    <row r="462" spans="1:47" x14ac:dyDescent="0.25">
      <c r="A462" t="s">
        <v>1662</v>
      </c>
      <c r="B462">
        <v>1017</v>
      </c>
      <c r="C462" t="s">
        <v>102</v>
      </c>
      <c r="D462">
        <v>21</v>
      </c>
      <c r="E462">
        <v>170.1</v>
      </c>
      <c r="F462">
        <v>74.599999999999994</v>
      </c>
      <c r="G462">
        <v>112.25</v>
      </c>
      <c r="H462">
        <v>57</v>
      </c>
      <c r="I462" t="s">
        <v>103</v>
      </c>
      <c r="J462" t="s">
        <v>104</v>
      </c>
      <c r="K462" t="s">
        <v>360</v>
      </c>
      <c r="L462" t="s">
        <v>106</v>
      </c>
      <c r="M462" t="s">
        <v>1201</v>
      </c>
      <c r="N462">
        <v>500</v>
      </c>
      <c r="O462" t="s">
        <v>1202</v>
      </c>
      <c r="P462">
        <v>0.5</v>
      </c>
      <c r="Q462" t="s">
        <v>113</v>
      </c>
      <c r="R462" t="s">
        <v>1201</v>
      </c>
      <c r="S462">
        <v>559</v>
      </c>
      <c r="T462" t="s">
        <v>1236</v>
      </c>
      <c r="U462">
        <v>1342</v>
      </c>
      <c r="V462">
        <v>154</v>
      </c>
      <c r="W462">
        <v>430</v>
      </c>
      <c r="X462">
        <v>105</v>
      </c>
      <c r="Y462">
        <v>250</v>
      </c>
      <c r="Z462">
        <v>75</v>
      </c>
      <c r="AA462" t="s">
        <v>108</v>
      </c>
      <c r="AB462">
        <v>50</v>
      </c>
      <c r="AC462">
        <v>37</v>
      </c>
      <c r="AD462">
        <v>805.89800000000002</v>
      </c>
      <c r="AE462">
        <v>0.18</v>
      </c>
      <c r="AF462">
        <v>0.51242500000000002</v>
      </c>
      <c r="AH462">
        <v>290</v>
      </c>
      <c r="AI462">
        <v>6.5675499999999997E-4</v>
      </c>
      <c r="AJ462">
        <f t="shared" si="7"/>
        <v>0.43726570464586823</v>
      </c>
      <c r="AK462">
        <f>U462 - AVERAGEIFS('Placebo Males'!U:U, 'Placebo Males'!B:B, B462, 'Placebo Males'!P:P, P462)</f>
        <v>135.66666666666674</v>
      </c>
      <c r="AL462">
        <f>V462 - AVERAGEIFS('Placebo Males'!V:V, 'Placebo Males'!B:B, B462, 'Placebo Males'!P:P, P462)</f>
        <v>-7</v>
      </c>
      <c r="AM462">
        <f>W462 - AVERAGEIFS('Placebo Males'!W:W, 'Placebo Males'!B:B, B462, 'Placebo Males'!P:P, P462)</f>
        <v>10.333333333333314</v>
      </c>
      <c r="AN462">
        <f>X462 - AVERAGEIFS('Placebo Males'!X:X, 'Placebo Males'!B:B, B462, 'Placebo Males'!P:P, P462)</f>
        <v>2</v>
      </c>
      <c r="AO462">
        <f>Y462-AVERAGEIFS('Placebo Males'!Y:Y,'Placebo Males'!B:B,B462,'Placebo Males'!P:P,P462)</f>
        <v>9.6666666666666572</v>
      </c>
      <c r="AP462">
        <f>Z462 - AVERAGEIFS('Placebo Males'!Z:Z, 'Placebo Males'!B:B, B462, 'Placebo Males'!P:P, P462)</f>
        <v>-1.3333333333333286</v>
      </c>
      <c r="AQ462">
        <f>AB462 - AVERAGEIFS('Placebo Males'!AB:AB, 'Placebo Males'!B:B, B462, 'Placebo Males'!P:P, P462)</f>
        <v>0.6666666666666643</v>
      </c>
      <c r="AR462">
        <f>AC462 - AVERAGEIFS('Placebo Males'!AC:AC, 'Placebo Males'!B:B, B462, 'Placebo Males'!P:P, P462)</f>
        <v>1.6666666666666643</v>
      </c>
      <c r="AS462">
        <f>AD462 - AVERAGEIFS('Placebo Males'!AD:AD, 'Placebo Males'!B:B, B462, 'Placebo Males'!P:P, P462)</f>
        <v>-6.4096666666665669</v>
      </c>
      <c r="AT462">
        <f>AE462 - AVERAGEIFS('Placebo Males'!AE:AE, 'Placebo Males'!B:B, B462, 'Placebo Males'!P:P, P462)</f>
        <v>1.4464333333333329E-2</v>
      </c>
      <c r="AU462">
        <f>AF462 - AVERAGEIFS('Placebo Males'!AF:AF, 'Placebo Males'!B:B, B462, 'Placebo Males'!P:P, P462)</f>
        <v>1.9654000000000005E-2</v>
      </c>
    </row>
    <row r="463" spans="1:47" x14ac:dyDescent="0.25">
      <c r="A463" t="s">
        <v>1663</v>
      </c>
      <c r="B463">
        <v>1017</v>
      </c>
      <c r="C463" t="s">
        <v>102</v>
      </c>
      <c r="D463">
        <v>21</v>
      </c>
      <c r="E463">
        <v>170.1</v>
      </c>
      <c r="F463">
        <v>74.599999999999994</v>
      </c>
      <c r="G463">
        <v>112.25</v>
      </c>
      <c r="H463">
        <v>57</v>
      </c>
      <c r="I463" t="s">
        <v>103</v>
      </c>
      <c r="J463" t="s">
        <v>104</v>
      </c>
      <c r="K463" t="s">
        <v>360</v>
      </c>
      <c r="L463" t="s">
        <v>106</v>
      </c>
      <c r="M463" t="s">
        <v>1201</v>
      </c>
      <c r="N463">
        <v>500</v>
      </c>
      <c r="O463" t="s">
        <v>1202</v>
      </c>
      <c r="P463">
        <v>0.5</v>
      </c>
      <c r="Q463" t="s">
        <v>113</v>
      </c>
      <c r="R463" t="s">
        <v>1201</v>
      </c>
      <c r="S463">
        <v>559</v>
      </c>
      <c r="T463" t="s">
        <v>1236</v>
      </c>
      <c r="U463">
        <v>1308</v>
      </c>
      <c r="V463">
        <v>156</v>
      </c>
      <c r="W463">
        <v>433</v>
      </c>
      <c r="X463">
        <v>104</v>
      </c>
      <c r="Y463">
        <v>252</v>
      </c>
      <c r="Z463">
        <v>77</v>
      </c>
      <c r="AA463" t="s">
        <v>108</v>
      </c>
      <c r="AB463">
        <v>51</v>
      </c>
      <c r="AC463">
        <v>37</v>
      </c>
      <c r="AD463">
        <v>791.70399999999995</v>
      </c>
      <c r="AE463">
        <v>0.2</v>
      </c>
      <c r="AF463">
        <v>0.49751899999999999</v>
      </c>
      <c r="AH463">
        <v>278</v>
      </c>
      <c r="AI463">
        <v>6.2957900000000001E-4</v>
      </c>
      <c r="AJ463">
        <f t="shared" si="7"/>
        <v>0.43103678178070803</v>
      </c>
      <c r="AK463">
        <f>U463 - AVERAGEIFS('Placebo Males'!U:U, 'Placebo Males'!B:B, B463, 'Placebo Males'!P:P, P463)</f>
        <v>101.66666666666674</v>
      </c>
      <c r="AL463">
        <f>V463 - AVERAGEIFS('Placebo Males'!V:V, 'Placebo Males'!B:B, B463, 'Placebo Males'!P:P, P463)</f>
        <v>-5</v>
      </c>
      <c r="AM463">
        <f>W463 - AVERAGEIFS('Placebo Males'!W:W, 'Placebo Males'!B:B, B463, 'Placebo Males'!P:P, P463)</f>
        <v>13.333333333333314</v>
      </c>
      <c r="AN463">
        <f>X463 - AVERAGEIFS('Placebo Males'!X:X, 'Placebo Males'!B:B, B463, 'Placebo Males'!P:P, P463)</f>
        <v>1</v>
      </c>
      <c r="AO463">
        <f>Y463-AVERAGEIFS('Placebo Males'!Y:Y,'Placebo Males'!B:B,B463,'Placebo Males'!P:P,P463)</f>
        <v>11.666666666666657</v>
      </c>
      <c r="AP463">
        <f>Z463 - AVERAGEIFS('Placebo Males'!Z:Z, 'Placebo Males'!B:B, B463, 'Placebo Males'!P:P, P463)</f>
        <v>0.6666666666666714</v>
      </c>
      <c r="AQ463">
        <f>AB463 - AVERAGEIFS('Placebo Males'!AB:AB, 'Placebo Males'!B:B, B463, 'Placebo Males'!P:P, P463)</f>
        <v>1.6666666666666643</v>
      </c>
      <c r="AR463">
        <f>AC463 - AVERAGEIFS('Placebo Males'!AC:AC, 'Placebo Males'!B:B, B463, 'Placebo Males'!P:P, P463)</f>
        <v>1.6666666666666643</v>
      </c>
      <c r="AS463">
        <f>AD463 - AVERAGEIFS('Placebo Males'!AD:AD, 'Placebo Males'!B:B, B463, 'Placebo Males'!P:P, P463)</f>
        <v>-20.603666666666641</v>
      </c>
      <c r="AT463">
        <f>AE463 - AVERAGEIFS('Placebo Males'!AE:AE, 'Placebo Males'!B:B, B463, 'Placebo Males'!P:P, P463)</f>
        <v>3.4464333333333347E-2</v>
      </c>
      <c r="AU463">
        <f>AF463 - AVERAGEIFS('Placebo Males'!AF:AF, 'Placebo Males'!B:B, B463, 'Placebo Males'!P:P, P463)</f>
        <v>4.7479999999999745E-3</v>
      </c>
    </row>
    <row r="464" spans="1:47" x14ac:dyDescent="0.25">
      <c r="A464" t="s">
        <v>1664</v>
      </c>
      <c r="B464">
        <v>1017</v>
      </c>
      <c r="C464" t="s">
        <v>102</v>
      </c>
      <c r="D464">
        <v>21</v>
      </c>
      <c r="E464">
        <v>170.1</v>
      </c>
      <c r="F464">
        <v>74.599999999999994</v>
      </c>
      <c r="G464">
        <v>112.25</v>
      </c>
      <c r="H464">
        <v>57</v>
      </c>
      <c r="I464" t="s">
        <v>103</v>
      </c>
      <c r="J464" t="s">
        <v>104</v>
      </c>
      <c r="K464" t="s">
        <v>360</v>
      </c>
      <c r="L464" t="s">
        <v>106</v>
      </c>
      <c r="M464" t="s">
        <v>1201</v>
      </c>
      <c r="N464">
        <v>500</v>
      </c>
      <c r="O464" t="s">
        <v>1202</v>
      </c>
      <c r="P464">
        <v>0.5</v>
      </c>
      <c r="Q464" t="s">
        <v>113</v>
      </c>
      <c r="R464" t="s">
        <v>1201</v>
      </c>
      <c r="S464">
        <v>559</v>
      </c>
      <c r="T464" t="s">
        <v>1236</v>
      </c>
      <c r="U464">
        <v>1344</v>
      </c>
      <c r="V464">
        <v>155</v>
      </c>
      <c r="W464">
        <v>429</v>
      </c>
      <c r="X464">
        <v>104</v>
      </c>
      <c r="Y464">
        <v>250</v>
      </c>
      <c r="Z464">
        <v>75</v>
      </c>
      <c r="AA464" t="s">
        <v>108</v>
      </c>
      <c r="AB464">
        <v>53</v>
      </c>
      <c r="AC464">
        <v>33</v>
      </c>
      <c r="AD464">
        <v>811.87900000000002</v>
      </c>
      <c r="AE464">
        <v>0.16326499999999999</v>
      </c>
      <c r="AF464">
        <v>0.50459399999999999</v>
      </c>
      <c r="AH464">
        <v>278</v>
      </c>
      <c r="AI464">
        <v>6.2957900000000001E-4</v>
      </c>
      <c r="AJ464">
        <f t="shared" si="7"/>
        <v>0.43103678178070803</v>
      </c>
      <c r="AK464">
        <f>U464 - AVERAGEIFS('Placebo Males'!U:U, 'Placebo Males'!B:B, B464, 'Placebo Males'!P:P, P464)</f>
        <v>137.66666666666674</v>
      </c>
      <c r="AL464">
        <f>V464 - AVERAGEIFS('Placebo Males'!V:V, 'Placebo Males'!B:B, B464, 'Placebo Males'!P:P, P464)</f>
        <v>-6</v>
      </c>
      <c r="AM464">
        <f>W464 - AVERAGEIFS('Placebo Males'!W:W, 'Placebo Males'!B:B, B464, 'Placebo Males'!P:P, P464)</f>
        <v>9.3333333333333144</v>
      </c>
      <c r="AN464">
        <f>X464 - AVERAGEIFS('Placebo Males'!X:X, 'Placebo Males'!B:B, B464, 'Placebo Males'!P:P, P464)</f>
        <v>1</v>
      </c>
      <c r="AO464">
        <f>Y464-AVERAGEIFS('Placebo Males'!Y:Y,'Placebo Males'!B:B,B464,'Placebo Males'!P:P,P464)</f>
        <v>9.6666666666666572</v>
      </c>
      <c r="AP464">
        <f>Z464 - AVERAGEIFS('Placebo Males'!Z:Z, 'Placebo Males'!B:B, B464, 'Placebo Males'!P:P, P464)</f>
        <v>-1.3333333333333286</v>
      </c>
      <c r="AQ464">
        <f>AB464 - AVERAGEIFS('Placebo Males'!AB:AB, 'Placebo Males'!B:B, B464, 'Placebo Males'!P:P, P464)</f>
        <v>3.6666666666666643</v>
      </c>
      <c r="AR464">
        <f>AC464 - AVERAGEIFS('Placebo Males'!AC:AC, 'Placebo Males'!B:B, B464, 'Placebo Males'!P:P, P464)</f>
        <v>-2.3333333333333357</v>
      </c>
      <c r="AS464">
        <f>AD464 - AVERAGEIFS('Placebo Males'!AD:AD, 'Placebo Males'!B:B, B464, 'Placebo Males'!P:P, P464)</f>
        <v>-0.42866666666657238</v>
      </c>
      <c r="AT464">
        <f>AE464 - AVERAGEIFS('Placebo Males'!AE:AE, 'Placebo Males'!B:B, B464, 'Placebo Males'!P:P, P464)</f>
        <v>-2.2706666666666708E-3</v>
      </c>
      <c r="AU464">
        <f>AF464 - AVERAGEIFS('Placebo Males'!AF:AF, 'Placebo Males'!B:B, B464, 'Placebo Males'!P:P, P464)</f>
        <v>1.1822999999999972E-2</v>
      </c>
    </row>
    <row r="465" spans="1:47" x14ac:dyDescent="0.25">
      <c r="A465" t="s">
        <v>1665</v>
      </c>
      <c r="B465">
        <v>1017</v>
      </c>
      <c r="C465" t="s">
        <v>102</v>
      </c>
      <c r="D465">
        <v>21</v>
      </c>
      <c r="E465">
        <v>170.1</v>
      </c>
      <c r="F465">
        <v>74.599999999999994</v>
      </c>
      <c r="G465">
        <v>112.25</v>
      </c>
      <c r="H465">
        <v>57</v>
      </c>
      <c r="I465" t="s">
        <v>103</v>
      </c>
      <c r="J465" t="s">
        <v>104</v>
      </c>
      <c r="K465" t="s">
        <v>360</v>
      </c>
      <c r="L465" t="s">
        <v>106</v>
      </c>
      <c r="M465" t="s">
        <v>1201</v>
      </c>
      <c r="N465">
        <v>500</v>
      </c>
      <c r="O465" t="s">
        <v>1202</v>
      </c>
      <c r="P465">
        <v>14</v>
      </c>
      <c r="Q465" t="s">
        <v>113</v>
      </c>
      <c r="R465" t="s">
        <v>1201</v>
      </c>
      <c r="S465">
        <v>558</v>
      </c>
      <c r="T465" t="s">
        <v>1236</v>
      </c>
      <c r="U465">
        <v>1133</v>
      </c>
      <c r="V465">
        <v>155</v>
      </c>
      <c r="W465">
        <v>424</v>
      </c>
      <c r="X465">
        <v>104</v>
      </c>
      <c r="Y465">
        <v>237</v>
      </c>
      <c r="Z465">
        <v>83</v>
      </c>
      <c r="AA465" t="s">
        <v>108</v>
      </c>
      <c r="AB465">
        <v>65</v>
      </c>
      <c r="AC465">
        <v>29</v>
      </c>
      <c r="AD465">
        <v>726.48199999999997</v>
      </c>
      <c r="AE465">
        <v>0.29411799999999999</v>
      </c>
      <c r="AF465">
        <v>0.50551000000000001</v>
      </c>
      <c r="AH465">
        <v>278</v>
      </c>
      <c r="AI465">
        <v>6.2957900000000001E-4</v>
      </c>
      <c r="AJ465">
        <f t="shared" si="7"/>
        <v>0.43103678178070803</v>
      </c>
      <c r="AK465">
        <f>U465 - AVERAGEIFS('Placebo Males'!U:U, 'Placebo Males'!B:B, B465, 'Placebo Males'!P:P, P465)</f>
        <v>13.333333333333258</v>
      </c>
      <c r="AL465">
        <f>V465 - AVERAGEIFS('Placebo Males'!V:V, 'Placebo Males'!B:B, B465, 'Placebo Males'!P:P, P465)</f>
        <v>-2</v>
      </c>
      <c r="AM465">
        <f>W465 - AVERAGEIFS('Placebo Males'!W:W, 'Placebo Males'!B:B, B465, 'Placebo Males'!P:P, P465)</f>
        <v>15</v>
      </c>
      <c r="AN465">
        <f>X465 - AVERAGEIFS('Placebo Males'!X:X, 'Placebo Males'!B:B, B465, 'Placebo Males'!P:P, P465)</f>
        <v>0</v>
      </c>
      <c r="AO465">
        <f>Y465-AVERAGEIFS('Placebo Males'!Y:Y,'Placebo Males'!B:B,B465,'Placebo Males'!P:P,P465)</f>
        <v>8.3333333333333428</v>
      </c>
      <c r="AP465">
        <f>Z465 - AVERAGEIFS('Placebo Males'!Z:Z, 'Placebo Males'!B:B, B465, 'Placebo Males'!P:P, P465)</f>
        <v>6.6666666666666714</v>
      </c>
      <c r="AQ465">
        <f>AB465 - AVERAGEIFS('Placebo Males'!AB:AB, 'Placebo Males'!B:B, B465, 'Placebo Males'!P:P, P465)</f>
        <v>13.666666666666664</v>
      </c>
      <c r="AR465">
        <f>AC465 - AVERAGEIFS('Placebo Males'!AC:AC, 'Placebo Males'!B:B, B465, 'Placebo Males'!P:P, P465)</f>
        <v>-2.6666666666666679</v>
      </c>
      <c r="AS465">
        <f>AD465 - AVERAGEIFS('Placebo Males'!AD:AD, 'Placebo Males'!B:B, B465, 'Placebo Males'!P:P, P465)</f>
        <v>-71.447333333333404</v>
      </c>
      <c r="AT465">
        <f>AE465 - AVERAGEIFS('Placebo Males'!AE:AE, 'Placebo Males'!B:B, B465, 'Placebo Males'!P:P, P465)</f>
        <v>8.8889333333333348E-2</v>
      </c>
      <c r="AU465">
        <f>AF465 - AVERAGEIFS('Placebo Males'!AF:AF, 'Placebo Males'!B:B, B465, 'Placebo Males'!P:P, P465)</f>
        <v>3.1962666666666695E-2</v>
      </c>
    </row>
    <row r="466" spans="1:47" x14ac:dyDescent="0.25">
      <c r="A466" t="s">
        <v>1666</v>
      </c>
      <c r="B466">
        <v>1017</v>
      </c>
      <c r="C466" t="s">
        <v>102</v>
      </c>
      <c r="D466">
        <v>21</v>
      </c>
      <c r="E466">
        <v>170.1</v>
      </c>
      <c r="F466">
        <v>74.599999999999994</v>
      </c>
      <c r="G466">
        <v>112.25</v>
      </c>
      <c r="H466">
        <v>57</v>
      </c>
      <c r="I466" t="s">
        <v>103</v>
      </c>
      <c r="J466" t="s">
        <v>104</v>
      </c>
      <c r="K466" t="s">
        <v>360</v>
      </c>
      <c r="L466" t="s">
        <v>106</v>
      </c>
      <c r="M466" t="s">
        <v>1201</v>
      </c>
      <c r="N466">
        <v>500</v>
      </c>
      <c r="O466" t="s">
        <v>1202</v>
      </c>
      <c r="P466">
        <v>14</v>
      </c>
      <c r="Q466" t="s">
        <v>113</v>
      </c>
      <c r="R466" t="s">
        <v>1201</v>
      </c>
      <c r="S466">
        <v>558</v>
      </c>
      <c r="T466" t="s">
        <v>1236</v>
      </c>
      <c r="U466">
        <v>1141</v>
      </c>
      <c r="V466">
        <v>150</v>
      </c>
      <c r="W466">
        <v>426</v>
      </c>
      <c r="X466">
        <v>103</v>
      </c>
      <c r="Y466">
        <v>242</v>
      </c>
      <c r="Z466">
        <v>81</v>
      </c>
      <c r="AA466" t="s">
        <v>108</v>
      </c>
      <c r="AB466">
        <v>63</v>
      </c>
      <c r="AC466">
        <v>30</v>
      </c>
      <c r="AD466">
        <v>726.73199999999997</v>
      </c>
      <c r="AE466">
        <v>0.28571400000000002</v>
      </c>
      <c r="AF466">
        <v>0.51072099999999998</v>
      </c>
      <c r="AH466">
        <v>259</v>
      </c>
      <c r="AI466">
        <v>5.8655000000000003E-4</v>
      </c>
      <c r="AJ466">
        <f t="shared" si="7"/>
        <v>0.42065176286203476</v>
      </c>
      <c r="AK466">
        <f>U466 - AVERAGEIFS('Placebo Males'!U:U, 'Placebo Males'!B:B, B466, 'Placebo Males'!P:P, P466)</f>
        <v>21.333333333333258</v>
      </c>
      <c r="AL466">
        <f>V466 - AVERAGEIFS('Placebo Males'!V:V, 'Placebo Males'!B:B, B466, 'Placebo Males'!P:P, P466)</f>
        <v>-7</v>
      </c>
      <c r="AM466">
        <f>W466 - AVERAGEIFS('Placebo Males'!W:W, 'Placebo Males'!B:B, B466, 'Placebo Males'!P:P, P466)</f>
        <v>17</v>
      </c>
      <c r="AN466">
        <f>X466 - AVERAGEIFS('Placebo Males'!X:X, 'Placebo Males'!B:B, B466, 'Placebo Males'!P:P, P466)</f>
        <v>-1</v>
      </c>
      <c r="AO466">
        <f>Y466-AVERAGEIFS('Placebo Males'!Y:Y,'Placebo Males'!B:B,B466,'Placebo Males'!P:P,P466)</f>
        <v>13.333333333333343</v>
      </c>
      <c r="AP466">
        <f>Z466 - AVERAGEIFS('Placebo Males'!Z:Z, 'Placebo Males'!B:B, B466, 'Placebo Males'!P:P, P466)</f>
        <v>4.6666666666666714</v>
      </c>
      <c r="AQ466">
        <f>AB466 - AVERAGEIFS('Placebo Males'!AB:AB, 'Placebo Males'!B:B, B466, 'Placebo Males'!P:P, P466)</f>
        <v>11.666666666666664</v>
      </c>
      <c r="AR466">
        <f>AC466 - AVERAGEIFS('Placebo Males'!AC:AC, 'Placebo Males'!B:B, B466, 'Placebo Males'!P:P, P466)</f>
        <v>-1.6666666666666679</v>
      </c>
      <c r="AS466">
        <f>AD466 - AVERAGEIFS('Placebo Males'!AD:AD, 'Placebo Males'!B:B, B466, 'Placebo Males'!P:P, P466)</f>
        <v>-71.197333333333404</v>
      </c>
      <c r="AT466">
        <f>AE466 - AVERAGEIFS('Placebo Males'!AE:AE, 'Placebo Males'!B:B, B466, 'Placebo Males'!P:P, P466)</f>
        <v>8.0485333333333381E-2</v>
      </c>
      <c r="AU466">
        <f>AF466 - AVERAGEIFS('Placebo Males'!AF:AF, 'Placebo Males'!B:B, B466, 'Placebo Males'!P:P, P466)</f>
        <v>3.717366666666666E-2</v>
      </c>
    </row>
    <row r="467" spans="1:47" x14ac:dyDescent="0.25">
      <c r="A467" t="s">
        <v>1667</v>
      </c>
      <c r="B467">
        <v>1017</v>
      </c>
      <c r="C467" t="s">
        <v>102</v>
      </c>
      <c r="D467">
        <v>21</v>
      </c>
      <c r="E467">
        <v>170.1</v>
      </c>
      <c r="F467">
        <v>74.599999999999994</v>
      </c>
      <c r="G467">
        <v>112.25</v>
      </c>
      <c r="H467">
        <v>57</v>
      </c>
      <c r="I467" t="s">
        <v>103</v>
      </c>
      <c r="J467" t="s">
        <v>104</v>
      </c>
      <c r="K467" t="s">
        <v>360</v>
      </c>
      <c r="L467" t="s">
        <v>106</v>
      </c>
      <c r="M467" t="s">
        <v>1201</v>
      </c>
      <c r="N467">
        <v>500</v>
      </c>
      <c r="O467" t="s">
        <v>1202</v>
      </c>
      <c r="P467">
        <v>14</v>
      </c>
      <c r="Q467" t="s">
        <v>113</v>
      </c>
      <c r="R467" t="s">
        <v>1201</v>
      </c>
      <c r="S467">
        <v>558</v>
      </c>
      <c r="T467" t="s">
        <v>1236</v>
      </c>
      <c r="U467">
        <v>1095</v>
      </c>
      <c r="V467">
        <v>148</v>
      </c>
      <c r="W467">
        <v>424</v>
      </c>
      <c r="X467">
        <v>105</v>
      </c>
      <c r="Y467">
        <v>236</v>
      </c>
      <c r="Z467">
        <v>83</v>
      </c>
      <c r="AA467" t="s">
        <v>108</v>
      </c>
      <c r="AB467">
        <v>54</v>
      </c>
      <c r="AC467">
        <v>40</v>
      </c>
      <c r="AD467">
        <v>711.77300000000002</v>
      </c>
      <c r="AE467">
        <v>0.25</v>
      </c>
      <c r="AF467">
        <v>0.50659100000000001</v>
      </c>
      <c r="AH467">
        <v>259</v>
      </c>
      <c r="AI467">
        <v>5.8655000000000003E-4</v>
      </c>
      <c r="AJ467">
        <f t="shared" si="7"/>
        <v>0.42065176286203476</v>
      </c>
      <c r="AK467">
        <f>U467 - AVERAGEIFS('Placebo Males'!U:U, 'Placebo Males'!B:B, B467, 'Placebo Males'!P:P, P467)</f>
        <v>-24.666666666666742</v>
      </c>
      <c r="AL467">
        <f>V467 - AVERAGEIFS('Placebo Males'!V:V, 'Placebo Males'!B:B, B467, 'Placebo Males'!P:P, P467)</f>
        <v>-9</v>
      </c>
      <c r="AM467">
        <f>W467 - AVERAGEIFS('Placebo Males'!W:W, 'Placebo Males'!B:B, B467, 'Placebo Males'!P:P, P467)</f>
        <v>15</v>
      </c>
      <c r="AN467">
        <f>X467 - AVERAGEIFS('Placebo Males'!X:X, 'Placebo Males'!B:B, B467, 'Placebo Males'!P:P, P467)</f>
        <v>1</v>
      </c>
      <c r="AO467">
        <f>Y467-AVERAGEIFS('Placebo Males'!Y:Y,'Placebo Males'!B:B,B467,'Placebo Males'!P:P,P467)</f>
        <v>7.3333333333333428</v>
      </c>
      <c r="AP467">
        <f>Z467 - AVERAGEIFS('Placebo Males'!Z:Z, 'Placebo Males'!B:B, B467, 'Placebo Males'!P:P, P467)</f>
        <v>6.6666666666666714</v>
      </c>
      <c r="AQ467">
        <f>AB467 - AVERAGEIFS('Placebo Males'!AB:AB, 'Placebo Males'!B:B, B467, 'Placebo Males'!P:P, P467)</f>
        <v>2.6666666666666643</v>
      </c>
      <c r="AR467">
        <f>AC467 - AVERAGEIFS('Placebo Males'!AC:AC, 'Placebo Males'!B:B, B467, 'Placebo Males'!P:P, P467)</f>
        <v>8.3333333333333321</v>
      </c>
      <c r="AS467">
        <f>AD467 - AVERAGEIFS('Placebo Males'!AD:AD, 'Placebo Males'!B:B, B467, 'Placebo Males'!P:P, P467)</f>
        <v>-86.15633333333335</v>
      </c>
      <c r="AT467">
        <f>AE467 - AVERAGEIFS('Placebo Males'!AE:AE, 'Placebo Males'!B:B, B467, 'Placebo Males'!P:P, P467)</f>
        <v>4.4771333333333357E-2</v>
      </c>
      <c r="AU467">
        <f>AF467 - AVERAGEIFS('Placebo Males'!AF:AF, 'Placebo Males'!B:B, B467, 'Placebo Males'!P:P, P467)</f>
        <v>3.3043666666666693E-2</v>
      </c>
    </row>
    <row r="468" spans="1:47" x14ac:dyDescent="0.25">
      <c r="A468" t="s">
        <v>1668</v>
      </c>
      <c r="B468">
        <v>1015</v>
      </c>
      <c r="C468" t="s">
        <v>102</v>
      </c>
      <c r="D468">
        <v>19</v>
      </c>
      <c r="E468">
        <v>182.5</v>
      </c>
      <c r="F468">
        <v>63.5</v>
      </c>
      <c r="G468">
        <v>106.25</v>
      </c>
      <c r="H468">
        <v>55.5</v>
      </c>
      <c r="I468" t="s">
        <v>103</v>
      </c>
      <c r="J468" t="s">
        <v>260</v>
      </c>
      <c r="K468" t="s">
        <v>261</v>
      </c>
      <c r="L468" t="s">
        <v>211</v>
      </c>
      <c r="M468" t="s">
        <v>1201</v>
      </c>
      <c r="N468">
        <v>500</v>
      </c>
      <c r="O468" t="s">
        <v>1202</v>
      </c>
      <c r="P468">
        <v>14</v>
      </c>
      <c r="Q468" t="s">
        <v>113</v>
      </c>
      <c r="R468" t="s">
        <v>1201</v>
      </c>
      <c r="S468">
        <v>548</v>
      </c>
      <c r="T468" t="s">
        <v>1236</v>
      </c>
      <c r="U468">
        <v>856</v>
      </c>
      <c r="V468">
        <v>170</v>
      </c>
      <c r="W468">
        <v>359</v>
      </c>
      <c r="X468">
        <v>104</v>
      </c>
      <c r="Y468">
        <v>174</v>
      </c>
      <c r="Z468">
        <v>81</v>
      </c>
      <c r="AA468" t="s">
        <v>108</v>
      </c>
      <c r="AB468">
        <v>42</v>
      </c>
      <c r="AC468">
        <v>37</v>
      </c>
      <c r="AD468">
        <v>827.86400000000003</v>
      </c>
      <c r="AE468">
        <v>0.117647</v>
      </c>
      <c r="AF468">
        <v>0.401225</v>
      </c>
      <c r="AH468">
        <v>259</v>
      </c>
      <c r="AI468">
        <v>5.8655000000000003E-4</v>
      </c>
      <c r="AJ468">
        <f t="shared" si="7"/>
        <v>0.42065176286203476</v>
      </c>
      <c r="AK468">
        <f>U468 - AVERAGEIFS('Placebo Males'!U:U, 'Placebo Males'!B:B, B468, 'Placebo Males'!P:P, P468)</f>
        <v>-115.66666666666663</v>
      </c>
      <c r="AL468">
        <f>V468 - AVERAGEIFS('Placebo Males'!V:V, 'Placebo Males'!B:B, B468, 'Placebo Males'!P:P, P468)</f>
        <v>-1</v>
      </c>
      <c r="AM468">
        <f>W468 - AVERAGEIFS('Placebo Males'!W:W, 'Placebo Males'!B:B, B468, 'Placebo Males'!P:P, P468)</f>
        <v>-14.333333333333314</v>
      </c>
      <c r="AN468">
        <f>X468 - AVERAGEIFS('Placebo Males'!X:X, 'Placebo Males'!B:B, B468, 'Placebo Males'!P:P, P468)</f>
        <v>-4</v>
      </c>
      <c r="AO468">
        <f>Y468-AVERAGEIFS('Placebo Males'!Y:Y,'Placebo Males'!B:B,B468,'Placebo Males'!P:P,P468)</f>
        <v>-11.333333333333343</v>
      </c>
      <c r="AP468">
        <f>Z468 - AVERAGEIFS('Placebo Males'!Z:Z, 'Placebo Males'!B:B, B468, 'Placebo Males'!P:P, P468)</f>
        <v>1</v>
      </c>
      <c r="AQ468">
        <f>AB468 - AVERAGEIFS('Placebo Males'!AB:AB, 'Placebo Males'!B:B, B468, 'Placebo Males'!P:P, P468)</f>
        <v>-4.3333333333333357</v>
      </c>
      <c r="AR468">
        <f>AC468 - AVERAGEIFS('Placebo Males'!AC:AC, 'Placebo Males'!B:B, B468, 'Placebo Males'!P:P, P468)</f>
        <v>4.3333333333333357</v>
      </c>
      <c r="AS468">
        <f>AD468 - AVERAGEIFS('Placebo Males'!AD:AD, 'Placebo Males'!B:B, B468, 'Placebo Males'!P:P, P468)</f>
        <v>54.217999999999961</v>
      </c>
      <c r="AT468">
        <f>AE468 - AVERAGEIFS('Placebo Males'!AE:AE, 'Placebo Males'!B:B, B468, 'Placebo Males'!P:P, P468)</f>
        <v>-2.8941999999999996E-2</v>
      </c>
      <c r="AU468">
        <f>AF468 - AVERAGEIFS('Placebo Males'!AF:AF, 'Placebo Males'!B:B, B468, 'Placebo Males'!P:P, P468)</f>
        <v>-2.6421999999999946E-2</v>
      </c>
    </row>
    <row r="469" spans="1:47" x14ac:dyDescent="0.25">
      <c r="A469" t="s">
        <v>1669</v>
      </c>
      <c r="B469">
        <v>1015</v>
      </c>
      <c r="C469" t="s">
        <v>102</v>
      </c>
      <c r="D469">
        <v>19</v>
      </c>
      <c r="E469">
        <v>182.5</v>
      </c>
      <c r="F469">
        <v>63.5</v>
      </c>
      <c r="G469">
        <v>106.25</v>
      </c>
      <c r="H469">
        <v>55.5</v>
      </c>
      <c r="I469" t="s">
        <v>103</v>
      </c>
      <c r="J469" t="s">
        <v>260</v>
      </c>
      <c r="K469" t="s">
        <v>261</v>
      </c>
      <c r="L469" t="s">
        <v>211</v>
      </c>
      <c r="M469" t="s">
        <v>1201</v>
      </c>
      <c r="N469">
        <v>500</v>
      </c>
      <c r="O469" t="s">
        <v>1202</v>
      </c>
      <c r="P469">
        <v>14</v>
      </c>
      <c r="Q469" t="s">
        <v>113</v>
      </c>
      <c r="R469" t="s">
        <v>1201</v>
      </c>
      <c r="S469">
        <v>548</v>
      </c>
      <c r="T469" t="s">
        <v>1236</v>
      </c>
      <c r="U469">
        <v>863</v>
      </c>
      <c r="V469">
        <v>171</v>
      </c>
      <c r="W469">
        <v>360</v>
      </c>
      <c r="X469">
        <v>101</v>
      </c>
      <c r="Y469">
        <v>178</v>
      </c>
      <c r="Z469">
        <v>81</v>
      </c>
      <c r="AA469" t="s">
        <v>108</v>
      </c>
      <c r="AB469">
        <v>45</v>
      </c>
      <c r="AC469">
        <v>35</v>
      </c>
      <c r="AD469">
        <v>828.94500000000005</v>
      </c>
      <c r="AE469">
        <v>0.12963</v>
      </c>
      <c r="AF469">
        <v>0.411186</v>
      </c>
      <c r="AH469">
        <v>245</v>
      </c>
      <c r="AI469">
        <v>5.5484499999999999E-4</v>
      </c>
      <c r="AJ469">
        <f t="shared" si="7"/>
        <v>0.41254850598267756</v>
      </c>
      <c r="AK469">
        <f>U469 - AVERAGEIFS('Placebo Males'!U:U, 'Placebo Males'!B:B, B469, 'Placebo Males'!P:P, P469)</f>
        <v>-108.66666666666663</v>
      </c>
      <c r="AL469">
        <f>V469 - AVERAGEIFS('Placebo Males'!V:V, 'Placebo Males'!B:B, B469, 'Placebo Males'!P:P, P469)</f>
        <v>0</v>
      </c>
      <c r="AM469">
        <f>W469 - AVERAGEIFS('Placebo Males'!W:W, 'Placebo Males'!B:B, B469, 'Placebo Males'!P:P, P469)</f>
        <v>-13.333333333333314</v>
      </c>
      <c r="AN469">
        <f>X469 - AVERAGEIFS('Placebo Males'!X:X, 'Placebo Males'!B:B, B469, 'Placebo Males'!P:P, P469)</f>
        <v>-7</v>
      </c>
      <c r="AO469">
        <f>Y469-AVERAGEIFS('Placebo Males'!Y:Y,'Placebo Males'!B:B,B469,'Placebo Males'!P:P,P469)</f>
        <v>-7.3333333333333428</v>
      </c>
      <c r="AP469">
        <f>Z469 - AVERAGEIFS('Placebo Males'!Z:Z, 'Placebo Males'!B:B, B469, 'Placebo Males'!P:P, P469)</f>
        <v>1</v>
      </c>
      <c r="AQ469">
        <f>AB469 - AVERAGEIFS('Placebo Males'!AB:AB, 'Placebo Males'!B:B, B469, 'Placebo Males'!P:P, P469)</f>
        <v>-1.3333333333333357</v>
      </c>
      <c r="AR469">
        <f>AC469 - AVERAGEIFS('Placebo Males'!AC:AC, 'Placebo Males'!B:B, B469, 'Placebo Males'!P:P, P469)</f>
        <v>2.3333333333333357</v>
      </c>
      <c r="AS469">
        <f>AD469 - AVERAGEIFS('Placebo Males'!AD:AD, 'Placebo Males'!B:B, B469, 'Placebo Males'!P:P, P469)</f>
        <v>55.298999999999978</v>
      </c>
      <c r="AT469">
        <f>AE469 - AVERAGEIFS('Placebo Males'!AE:AE, 'Placebo Males'!B:B, B469, 'Placebo Males'!P:P, P469)</f>
        <v>-1.6959000000000002E-2</v>
      </c>
      <c r="AU469">
        <f>AF469 - AVERAGEIFS('Placebo Males'!AF:AF, 'Placebo Males'!B:B, B469, 'Placebo Males'!P:P, P469)</f>
        <v>-1.6460999999999948E-2</v>
      </c>
    </row>
    <row r="470" spans="1:47" x14ac:dyDescent="0.25">
      <c r="A470" t="s">
        <v>1670</v>
      </c>
      <c r="B470">
        <v>1015</v>
      </c>
      <c r="C470" t="s">
        <v>102</v>
      </c>
      <c r="D470">
        <v>19</v>
      </c>
      <c r="E470">
        <v>182.5</v>
      </c>
      <c r="F470">
        <v>63.5</v>
      </c>
      <c r="G470">
        <v>106.25</v>
      </c>
      <c r="H470">
        <v>55.5</v>
      </c>
      <c r="I470" t="s">
        <v>103</v>
      </c>
      <c r="J470" t="s">
        <v>260</v>
      </c>
      <c r="K470" t="s">
        <v>261</v>
      </c>
      <c r="L470" t="s">
        <v>211</v>
      </c>
      <c r="M470" t="s">
        <v>1201</v>
      </c>
      <c r="N470">
        <v>500</v>
      </c>
      <c r="O470" t="s">
        <v>1202</v>
      </c>
      <c r="P470">
        <v>14</v>
      </c>
      <c r="Q470" t="s">
        <v>113</v>
      </c>
      <c r="R470" t="s">
        <v>1201</v>
      </c>
      <c r="S470">
        <v>548</v>
      </c>
      <c r="T470" t="s">
        <v>1236</v>
      </c>
      <c r="U470">
        <v>901</v>
      </c>
      <c r="V470">
        <v>170</v>
      </c>
      <c r="W470">
        <v>367</v>
      </c>
      <c r="X470">
        <v>100</v>
      </c>
      <c r="Y470">
        <v>182</v>
      </c>
      <c r="Z470">
        <v>85</v>
      </c>
      <c r="AA470" t="s">
        <v>108</v>
      </c>
      <c r="AB470">
        <v>48</v>
      </c>
      <c r="AC470">
        <v>34</v>
      </c>
      <c r="AD470">
        <v>817.26</v>
      </c>
      <c r="AE470">
        <v>9.4339599999999996E-2</v>
      </c>
      <c r="AF470">
        <v>0.42034300000000002</v>
      </c>
      <c r="AH470">
        <v>245</v>
      </c>
      <c r="AI470">
        <v>5.5484499999999999E-4</v>
      </c>
      <c r="AJ470">
        <f t="shared" si="7"/>
        <v>0.41254850598267756</v>
      </c>
      <c r="AK470">
        <f>U470 - AVERAGEIFS('Placebo Males'!U:U, 'Placebo Males'!B:B, B470, 'Placebo Males'!P:P, P470)</f>
        <v>-70.666666666666629</v>
      </c>
      <c r="AL470">
        <f>V470 - AVERAGEIFS('Placebo Males'!V:V, 'Placebo Males'!B:B, B470, 'Placebo Males'!P:P, P470)</f>
        <v>-1</v>
      </c>
      <c r="AM470">
        <f>W470 - AVERAGEIFS('Placebo Males'!W:W, 'Placebo Males'!B:B, B470, 'Placebo Males'!P:P, P470)</f>
        <v>-6.3333333333333144</v>
      </c>
      <c r="AN470">
        <f>X470 - AVERAGEIFS('Placebo Males'!X:X, 'Placebo Males'!B:B, B470, 'Placebo Males'!P:P, P470)</f>
        <v>-8</v>
      </c>
      <c r="AO470">
        <f>Y470-AVERAGEIFS('Placebo Males'!Y:Y,'Placebo Males'!B:B,B470,'Placebo Males'!P:P,P470)</f>
        <v>-3.3333333333333428</v>
      </c>
      <c r="AP470">
        <f>Z470 - AVERAGEIFS('Placebo Males'!Z:Z, 'Placebo Males'!B:B, B470, 'Placebo Males'!P:P, P470)</f>
        <v>5</v>
      </c>
      <c r="AQ470">
        <f>AB470 - AVERAGEIFS('Placebo Males'!AB:AB, 'Placebo Males'!B:B, B470, 'Placebo Males'!P:P, P470)</f>
        <v>1.6666666666666643</v>
      </c>
      <c r="AR470">
        <f>AC470 - AVERAGEIFS('Placebo Males'!AC:AC, 'Placebo Males'!B:B, B470, 'Placebo Males'!P:P, P470)</f>
        <v>1.3333333333333357</v>
      </c>
      <c r="AS470">
        <f>AD470 - AVERAGEIFS('Placebo Males'!AD:AD, 'Placebo Males'!B:B, B470, 'Placebo Males'!P:P, P470)</f>
        <v>43.613999999999919</v>
      </c>
      <c r="AT470">
        <f>AE470 - AVERAGEIFS('Placebo Males'!AE:AE, 'Placebo Males'!B:B, B470, 'Placebo Males'!P:P, P470)</f>
        <v>-5.2249400000000001E-2</v>
      </c>
      <c r="AU470">
        <f>AF470 - AVERAGEIFS('Placebo Males'!AF:AF, 'Placebo Males'!B:B, B470, 'Placebo Males'!P:P, P470)</f>
        <v>-7.3039999999999217E-3</v>
      </c>
    </row>
    <row r="471" spans="1:47" x14ac:dyDescent="0.25">
      <c r="A471" t="s">
        <v>1671</v>
      </c>
      <c r="B471">
        <v>1021</v>
      </c>
      <c r="C471" t="s">
        <v>102</v>
      </c>
      <c r="D471">
        <v>35</v>
      </c>
      <c r="E471">
        <v>171.5</v>
      </c>
      <c r="F471">
        <v>70.900000000000006</v>
      </c>
      <c r="G471">
        <v>97.25</v>
      </c>
      <c r="H471">
        <v>55.75</v>
      </c>
      <c r="I471" t="s">
        <v>458</v>
      </c>
      <c r="J471" t="s">
        <v>104</v>
      </c>
      <c r="K471" t="s">
        <v>459</v>
      </c>
      <c r="L471" t="s">
        <v>311</v>
      </c>
      <c r="M471" t="s">
        <v>1201</v>
      </c>
      <c r="N471">
        <v>500</v>
      </c>
      <c r="O471" t="s">
        <v>1202</v>
      </c>
      <c r="P471">
        <v>14</v>
      </c>
      <c r="Q471" t="s">
        <v>113</v>
      </c>
      <c r="R471" t="s">
        <v>1201</v>
      </c>
      <c r="S471">
        <v>526</v>
      </c>
      <c r="T471" t="s">
        <v>1236</v>
      </c>
      <c r="U471">
        <v>1016</v>
      </c>
      <c r="V471">
        <v>169</v>
      </c>
      <c r="W471">
        <v>428</v>
      </c>
      <c r="X471">
        <v>85</v>
      </c>
      <c r="Y471">
        <v>261</v>
      </c>
      <c r="Z471">
        <v>82</v>
      </c>
      <c r="AA471" t="s">
        <v>108</v>
      </c>
      <c r="AB471">
        <v>55</v>
      </c>
      <c r="AC471">
        <v>23</v>
      </c>
      <c r="AD471">
        <v>369.80399999999997</v>
      </c>
      <c r="AE471">
        <v>8.5106399999999999E-2</v>
      </c>
      <c r="AF471">
        <v>0.50171600000000005</v>
      </c>
      <c r="AH471">
        <v>245</v>
      </c>
      <c r="AI471">
        <v>5.5484499999999999E-4</v>
      </c>
      <c r="AJ471">
        <f t="shared" si="7"/>
        <v>0.41254850598267756</v>
      </c>
      <c r="AK471">
        <f>U471 - AVERAGEIFS('Placebo Males'!U:U, 'Placebo Males'!B:B, B471, 'Placebo Males'!P:P, P471)</f>
        <v>11</v>
      </c>
      <c r="AL471">
        <f>V471 - AVERAGEIFS('Placebo Males'!V:V, 'Placebo Males'!B:B, B471, 'Placebo Males'!P:P, P471)</f>
        <v>5.3333333333333428</v>
      </c>
      <c r="AM471">
        <f>W471 - AVERAGEIFS('Placebo Males'!W:W, 'Placebo Males'!B:B, B471, 'Placebo Males'!P:P, P471)</f>
        <v>18.333333333333314</v>
      </c>
      <c r="AN471">
        <f>X471 - AVERAGEIFS('Placebo Males'!X:X, 'Placebo Males'!B:B, B471, 'Placebo Males'!P:P, P471)</f>
        <v>-12.666666666666671</v>
      </c>
      <c r="AO471">
        <f>Y471-AVERAGEIFS('Placebo Males'!Y:Y,'Placebo Males'!B:B,B471,'Placebo Males'!P:P,P471)</f>
        <v>27.333333333333343</v>
      </c>
      <c r="AP471">
        <f>Z471 - AVERAGEIFS('Placebo Males'!Z:Z, 'Placebo Males'!B:B, B471, 'Placebo Males'!P:P, P471)</f>
        <v>3.6666666666666714</v>
      </c>
      <c r="AQ471">
        <f>AB471 - AVERAGEIFS('Placebo Males'!AB:AB, 'Placebo Males'!B:B, B471, 'Placebo Males'!P:P, P471)</f>
        <v>7</v>
      </c>
      <c r="AR471">
        <f>AC471 - AVERAGEIFS('Placebo Males'!AC:AC, 'Placebo Males'!B:B, B471, 'Placebo Males'!P:P, P471)</f>
        <v>-10.333333333333336</v>
      </c>
      <c r="AS471">
        <f>AD471 - AVERAGEIFS('Placebo Males'!AD:AD, 'Placebo Males'!B:B, B471, 'Placebo Males'!P:P, P471)</f>
        <v>9.2846666666666238</v>
      </c>
      <c r="AT471">
        <f>AE471 - AVERAGEIFS('Placebo Males'!AE:AE, 'Placebo Males'!B:B, B471, 'Placebo Males'!P:P, P471)</f>
        <v>-7.2721666666666629E-3</v>
      </c>
      <c r="AU471">
        <f>AF471 - AVERAGEIFS('Placebo Males'!AF:AF, 'Placebo Males'!B:B, B471, 'Placebo Males'!P:P, P471)</f>
        <v>5.0760666666666676E-2</v>
      </c>
    </row>
    <row r="472" spans="1:47" x14ac:dyDescent="0.25">
      <c r="A472" t="s">
        <v>1672</v>
      </c>
      <c r="B472">
        <v>1021</v>
      </c>
      <c r="C472" t="s">
        <v>102</v>
      </c>
      <c r="D472">
        <v>35</v>
      </c>
      <c r="E472">
        <v>171.5</v>
      </c>
      <c r="F472">
        <v>70.900000000000006</v>
      </c>
      <c r="G472">
        <v>97.25</v>
      </c>
      <c r="H472">
        <v>55.75</v>
      </c>
      <c r="I472" t="s">
        <v>458</v>
      </c>
      <c r="J472" t="s">
        <v>104</v>
      </c>
      <c r="K472" t="s">
        <v>459</v>
      </c>
      <c r="L472" t="s">
        <v>311</v>
      </c>
      <c r="M472" t="s">
        <v>1201</v>
      </c>
      <c r="N472">
        <v>500</v>
      </c>
      <c r="O472" t="s">
        <v>1202</v>
      </c>
      <c r="P472">
        <v>14</v>
      </c>
      <c r="Q472" t="s">
        <v>113</v>
      </c>
      <c r="R472" t="s">
        <v>1201</v>
      </c>
      <c r="S472">
        <v>526</v>
      </c>
      <c r="T472" t="s">
        <v>1236</v>
      </c>
      <c r="U472">
        <v>1037</v>
      </c>
      <c r="V472">
        <v>167</v>
      </c>
      <c r="W472">
        <v>432</v>
      </c>
      <c r="X472">
        <v>85</v>
      </c>
      <c r="Y472">
        <v>265</v>
      </c>
      <c r="Z472">
        <v>82</v>
      </c>
      <c r="AA472" t="s">
        <v>108</v>
      </c>
      <c r="AB472">
        <v>69</v>
      </c>
      <c r="AC472">
        <v>26</v>
      </c>
      <c r="AD472">
        <v>333.72500000000002</v>
      </c>
      <c r="AE472">
        <v>0.125</v>
      </c>
      <c r="AF472">
        <v>0.50812100000000004</v>
      </c>
      <c r="AH472">
        <v>241</v>
      </c>
      <c r="AI472">
        <v>5.4578600000000004E-4</v>
      </c>
      <c r="AJ472">
        <f t="shared" si="7"/>
        <v>0.41015685331618301</v>
      </c>
      <c r="AK472">
        <f>U472 - AVERAGEIFS('Placebo Males'!U:U, 'Placebo Males'!B:B, B472, 'Placebo Males'!P:P, P472)</f>
        <v>32</v>
      </c>
      <c r="AL472">
        <f>V472 - AVERAGEIFS('Placebo Males'!V:V, 'Placebo Males'!B:B, B472, 'Placebo Males'!P:P, P472)</f>
        <v>3.3333333333333428</v>
      </c>
      <c r="AM472">
        <f>W472 - AVERAGEIFS('Placebo Males'!W:W, 'Placebo Males'!B:B, B472, 'Placebo Males'!P:P, P472)</f>
        <v>22.333333333333314</v>
      </c>
      <c r="AN472">
        <f>X472 - AVERAGEIFS('Placebo Males'!X:X, 'Placebo Males'!B:B, B472, 'Placebo Males'!P:P, P472)</f>
        <v>-12.666666666666671</v>
      </c>
      <c r="AO472">
        <f>Y472-AVERAGEIFS('Placebo Males'!Y:Y,'Placebo Males'!B:B,B472,'Placebo Males'!P:P,P472)</f>
        <v>31.333333333333343</v>
      </c>
      <c r="AP472">
        <f>Z472 - AVERAGEIFS('Placebo Males'!Z:Z, 'Placebo Males'!B:B, B472, 'Placebo Males'!P:P, P472)</f>
        <v>3.6666666666666714</v>
      </c>
      <c r="AQ472">
        <f>AB472 - AVERAGEIFS('Placebo Males'!AB:AB, 'Placebo Males'!B:B, B472, 'Placebo Males'!P:P, P472)</f>
        <v>21</v>
      </c>
      <c r="AR472">
        <f>AC472 - AVERAGEIFS('Placebo Males'!AC:AC, 'Placebo Males'!B:B, B472, 'Placebo Males'!P:P, P472)</f>
        <v>-7.3333333333333357</v>
      </c>
      <c r="AS472">
        <f>AD472 - AVERAGEIFS('Placebo Males'!AD:AD, 'Placebo Males'!B:B, B472, 'Placebo Males'!P:P, P472)</f>
        <v>-26.794333333333327</v>
      </c>
      <c r="AT472">
        <f>AE472 - AVERAGEIFS('Placebo Males'!AE:AE, 'Placebo Males'!B:B, B472, 'Placebo Males'!P:P, P472)</f>
        <v>3.2621433333333338E-2</v>
      </c>
      <c r="AU472">
        <f>AF472 - AVERAGEIFS('Placebo Males'!AF:AF, 'Placebo Males'!B:B, B472, 'Placebo Males'!P:P, P472)</f>
        <v>5.716566666666667E-2</v>
      </c>
    </row>
    <row r="473" spans="1:47" x14ac:dyDescent="0.25">
      <c r="A473" t="s">
        <v>1673</v>
      </c>
      <c r="B473">
        <v>1021</v>
      </c>
      <c r="C473" t="s">
        <v>102</v>
      </c>
      <c r="D473">
        <v>35</v>
      </c>
      <c r="E473">
        <v>171.5</v>
      </c>
      <c r="F473">
        <v>70.900000000000006</v>
      </c>
      <c r="G473">
        <v>97.25</v>
      </c>
      <c r="H473">
        <v>55.75</v>
      </c>
      <c r="I473" t="s">
        <v>458</v>
      </c>
      <c r="J473" t="s">
        <v>104</v>
      </c>
      <c r="K473" t="s">
        <v>459</v>
      </c>
      <c r="L473" t="s">
        <v>311</v>
      </c>
      <c r="M473" t="s">
        <v>1201</v>
      </c>
      <c r="N473">
        <v>500</v>
      </c>
      <c r="O473" t="s">
        <v>1202</v>
      </c>
      <c r="P473">
        <v>14</v>
      </c>
      <c r="Q473" t="s">
        <v>113</v>
      </c>
      <c r="R473" t="s">
        <v>1201</v>
      </c>
      <c r="S473">
        <v>526</v>
      </c>
      <c r="T473" t="s">
        <v>1236</v>
      </c>
      <c r="U473">
        <v>1025</v>
      </c>
      <c r="V473">
        <v>166</v>
      </c>
      <c r="W473">
        <v>431</v>
      </c>
      <c r="X473">
        <v>85</v>
      </c>
      <c r="Y473">
        <v>266</v>
      </c>
      <c r="Z473">
        <v>80</v>
      </c>
      <c r="AA473" t="s">
        <v>108</v>
      </c>
      <c r="AB473">
        <v>57</v>
      </c>
      <c r="AC473">
        <v>23</v>
      </c>
      <c r="AD473">
        <v>372.66300000000001</v>
      </c>
      <c r="AE473">
        <v>0.10204100000000001</v>
      </c>
      <c r="AF473">
        <v>0.51237900000000003</v>
      </c>
      <c r="AH473">
        <v>241</v>
      </c>
      <c r="AI473">
        <v>5.4578600000000004E-4</v>
      </c>
      <c r="AJ473">
        <f t="shared" si="7"/>
        <v>0.41015685331618301</v>
      </c>
      <c r="AK473">
        <f>U473 - AVERAGEIFS('Placebo Males'!U:U, 'Placebo Males'!B:B, B473, 'Placebo Males'!P:P, P473)</f>
        <v>20</v>
      </c>
      <c r="AL473">
        <f>V473 - AVERAGEIFS('Placebo Males'!V:V, 'Placebo Males'!B:B, B473, 'Placebo Males'!P:P, P473)</f>
        <v>2.3333333333333428</v>
      </c>
      <c r="AM473">
        <f>W473 - AVERAGEIFS('Placebo Males'!W:W, 'Placebo Males'!B:B, B473, 'Placebo Males'!P:P, P473)</f>
        <v>21.333333333333314</v>
      </c>
      <c r="AN473">
        <f>X473 - AVERAGEIFS('Placebo Males'!X:X, 'Placebo Males'!B:B, B473, 'Placebo Males'!P:P, P473)</f>
        <v>-12.666666666666671</v>
      </c>
      <c r="AO473">
        <f>Y473-AVERAGEIFS('Placebo Males'!Y:Y,'Placebo Males'!B:B,B473,'Placebo Males'!P:P,P473)</f>
        <v>32.333333333333343</v>
      </c>
      <c r="AP473">
        <f>Z473 - AVERAGEIFS('Placebo Males'!Z:Z, 'Placebo Males'!B:B, B473, 'Placebo Males'!P:P, P473)</f>
        <v>1.6666666666666714</v>
      </c>
      <c r="AQ473">
        <f>AB473 - AVERAGEIFS('Placebo Males'!AB:AB, 'Placebo Males'!B:B, B473, 'Placebo Males'!P:P, P473)</f>
        <v>9</v>
      </c>
      <c r="AR473">
        <f>AC473 - AVERAGEIFS('Placebo Males'!AC:AC, 'Placebo Males'!B:B, B473, 'Placebo Males'!P:P, P473)</f>
        <v>-10.333333333333336</v>
      </c>
      <c r="AS473">
        <f>AD473 - AVERAGEIFS('Placebo Males'!AD:AD, 'Placebo Males'!B:B, B473, 'Placebo Males'!P:P, P473)</f>
        <v>12.143666666666661</v>
      </c>
      <c r="AT473">
        <f>AE473 - AVERAGEIFS('Placebo Males'!AE:AE, 'Placebo Males'!B:B, B473, 'Placebo Males'!P:P, P473)</f>
        <v>9.6624333333333451E-3</v>
      </c>
      <c r="AU473">
        <f>AF473 - AVERAGEIFS('Placebo Males'!AF:AF, 'Placebo Males'!B:B, B473, 'Placebo Males'!P:P, P473)</f>
        <v>6.1423666666666654E-2</v>
      </c>
    </row>
    <row r="474" spans="1:47" x14ac:dyDescent="0.25">
      <c r="A474" t="s">
        <v>1674</v>
      </c>
      <c r="B474">
        <v>1013</v>
      </c>
      <c r="C474" t="s">
        <v>102</v>
      </c>
      <c r="D474">
        <v>32</v>
      </c>
      <c r="E474">
        <v>175.5</v>
      </c>
      <c r="F474">
        <v>74.099999999999994</v>
      </c>
      <c r="G474">
        <v>123.25</v>
      </c>
      <c r="H474">
        <v>66.5</v>
      </c>
      <c r="I474" t="s">
        <v>103</v>
      </c>
      <c r="J474" t="s">
        <v>104</v>
      </c>
      <c r="K474" t="s">
        <v>159</v>
      </c>
      <c r="L474" t="s">
        <v>211</v>
      </c>
      <c r="M474" t="s">
        <v>1201</v>
      </c>
      <c r="N474">
        <v>500</v>
      </c>
      <c r="O474" t="s">
        <v>1202</v>
      </c>
      <c r="P474">
        <v>14</v>
      </c>
      <c r="Q474" t="s">
        <v>113</v>
      </c>
      <c r="R474" t="s">
        <v>1201</v>
      </c>
      <c r="S474">
        <v>496</v>
      </c>
      <c r="T474" t="s">
        <v>1236</v>
      </c>
      <c r="U474">
        <v>905</v>
      </c>
      <c r="V474">
        <v>140</v>
      </c>
      <c r="W474">
        <v>373</v>
      </c>
      <c r="X474">
        <v>105</v>
      </c>
      <c r="Y474">
        <v>192</v>
      </c>
      <c r="Z474">
        <v>76</v>
      </c>
      <c r="AA474" t="s">
        <v>108</v>
      </c>
      <c r="AB474">
        <v>45</v>
      </c>
      <c r="AC474">
        <v>34</v>
      </c>
      <c r="AD474">
        <v>721.38599999999997</v>
      </c>
      <c r="AE474">
        <v>0.18</v>
      </c>
      <c r="AF474">
        <v>0.40254899999999999</v>
      </c>
      <c r="AH474">
        <v>241</v>
      </c>
      <c r="AI474">
        <v>5.4578600000000004E-4</v>
      </c>
      <c r="AJ474">
        <f t="shared" si="7"/>
        <v>0.41015685331618301</v>
      </c>
      <c r="AK474">
        <f>U474 - AVERAGEIFS('Placebo Males'!U:U, 'Placebo Males'!B:B, B474, 'Placebo Males'!P:P, P474)</f>
        <v>-52.333333333333371</v>
      </c>
      <c r="AL474">
        <f>V474 - AVERAGEIFS('Placebo Males'!V:V, 'Placebo Males'!B:B, B474, 'Placebo Males'!P:P, P474)</f>
        <v>-2.6666666666666572</v>
      </c>
      <c r="AM474">
        <f>W474 - AVERAGEIFS('Placebo Males'!W:W, 'Placebo Males'!B:B, B474, 'Placebo Males'!P:P, P474)</f>
        <v>3.6666666666666856</v>
      </c>
      <c r="AN474">
        <f>X474 - AVERAGEIFS('Placebo Males'!X:X, 'Placebo Males'!B:B, B474, 'Placebo Males'!P:P, P474)</f>
        <v>1.3333333333333286</v>
      </c>
      <c r="AO474">
        <f>Y474-AVERAGEIFS('Placebo Males'!Y:Y,'Placebo Males'!B:B,B474,'Placebo Males'!P:P,P474)</f>
        <v>-2.3333333333333428</v>
      </c>
      <c r="AP474">
        <f>Z474 - AVERAGEIFS('Placebo Males'!Z:Z, 'Placebo Males'!B:B, B474, 'Placebo Males'!P:P, P474)</f>
        <v>4.6666666666666714</v>
      </c>
      <c r="AQ474">
        <f>AB474 - AVERAGEIFS('Placebo Males'!AB:AB, 'Placebo Males'!B:B, B474, 'Placebo Males'!P:P, P474)</f>
        <v>0.6666666666666643</v>
      </c>
      <c r="AR474">
        <f>AC474 - AVERAGEIFS('Placebo Males'!AC:AC, 'Placebo Males'!B:B, B474, 'Placebo Males'!P:P, P474)</f>
        <v>5</v>
      </c>
      <c r="AS474">
        <f>AD474 - AVERAGEIFS('Placebo Males'!AD:AD, 'Placebo Males'!B:B, B474, 'Placebo Males'!P:P, P474)</f>
        <v>-63.273000000000025</v>
      </c>
      <c r="AT474">
        <f>AE474 - AVERAGEIFS('Placebo Males'!AE:AE, 'Placebo Males'!B:B, B474, 'Placebo Males'!P:P, P474)</f>
        <v>5.2066666666666372E-3</v>
      </c>
      <c r="AU474">
        <f>AF474 - AVERAGEIFS('Placebo Males'!AF:AF, 'Placebo Males'!B:B, B474, 'Placebo Males'!P:P, P474)</f>
        <v>2.5323333333333031E-3</v>
      </c>
    </row>
    <row r="475" spans="1:47" x14ac:dyDescent="0.25">
      <c r="A475" t="s">
        <v>1675</v>
      </c>
      <c r="B475">
        <v>1013</v>
      </c>
      <c r="C475" t="s">
        <v>102</v>
      </c>
      <c r="D475">
        <v>32</v>
      </c>
      <c r="E475">
        <v>175.5</v>
      </c>
      <c r="F475">
        <v>74.099999999999994</v>
      </c>
      <c r="G475">
        <v>123.25</v>
      </c>
      <c r="H475">
        <v>66.5</v>
      </c>
      <c r="I475" t="s">
        <v>103</v>
      </c>
      <c r="J475" t="s">
        <v>104</v>
      </c>
      <c r="K475" t="s">
        <v>159</v>
      </c>
      <c r="L475" t="s">
        <v>211</v>
      </c>
      <c r="M475" t="s">
        <v>1201</v>
      </c>
      <c r="N475">
        <v>500</v>
      </c>
      <c r="O475" t="s">
        <v>1202</v>
      </c>
      <c r="P475">
        <v>14</v>
      </c>
      <c r="Q475" t="s">
        <v>113</v>
      </c>
      <c r="R475" t="s">
        <v>1201</v>
      </c>
      <c r="S475">
        <v>496</v>
      </c>
      <c r="T475" t="s">
        <v>1236</v>
      </c>
      <c r="U475">
        <v>963</v>
      </c>
      <c r="V475">
        <v>133</v>
      </c>
      <c r="W475">
        <v>371</v>
      </c>
      <c r="X475">
        <v>105</v>
      </c>
      <c r="Y475">
        <v>191</v>
      </c>
      <c r="Z475">
        <v>75</v>
      </c>
      <c r="AA475" t="s">
        <v>108</v>
      </c>
      <c r="AB475">
        <v>45</v>
      </c>
      <c r="AC475">
        <v>31</v>
      </c>
      <c r="AD475">
        <v>723.43499999999995</v>
      </c>
      <c r="AE475">
        <v>0.16666700000000001</v>
      </c>
      <c r="AF475">
        <v>0.39855400000000002</v>
      </c>
      <c r="AH475">
        <v>227</v>
      </c>
      <c r="AI475">
        <v>5.14081E-4</v>
      </c>
      <c r="AJ475">
        <f t="shared" si="7"/>
        <v>0.40149863717005696</v>
      </c>
      <c r="AK475">
        <f>U475 - AVERAGEIFS('Placebo Males'!U:U, 'Placebo Males'!B:B, B475, 'Placebo Males'!P:P, P475)</f>
        <v>5.6666666666666288</v>
      </c>
      <c r="AL475">
        <f>V475 - AVERAGEIFS('Placebo Males'!V:V, 'Placebo Males'!B:B, B475, 'Placebo Males'!P:P, P475)</f>
        <v>-9.6666666666666572</v>
      </c>
      <c r="AM475">
        <f>W475 - AVERAGEIFS('Placebo Males'!W:W, 'Placebo Males'!B:B, B475, 'Placebo Males'!P:P, P475)</f>
        <v>1.6666666666666856</v>
      </c>
      <c r="AN475">
        <f>X475 - AVERAGEIFS('Placebo Males'!X:X, 'Placebo Males'!B:B, B475, 'Placebo Males'!P:P, P475)</f>
        <v>1.3333333333333286</v>
      </c>
      <c r="AO475">
        <f>Y475-AVERAGEIFS('Placebo Males'!Y:Y,'Placebo Males'!B:B,B475,'Placebo Males'!P:P,P475)</f>
        <v>-3.3333333333333428</v>
      </c>
      <c r="AP475">
        <f>Z475 - AVERAGEIFS('Placebo Males'!Z:Z, 'Placebo Males'!B:B, B475, 'Placebo Males'!P:P, P475)</f>
        <v>3.6666666666666714</v>
      </c>
      <c r="AQ475">
        <f>AB475 - AVERAGEIFS('Placebo Males'!AB:AB, 'Placebo Males'!B:B, B475, 'Placebo Males'!P:P, P475)</f>
        <v>0.6666666666666643</v>
      </c>
      <c r="AR475">
        <f>AC475 - AVERAGEIFS('Placebo Males'!AC:AC, 'Placebo Males'!B:B, B475, 'Placebo Males'!P:P, P475)</f>
        <v>2</v>
      </c>
      <c r="AS475">
        <f>AD475 - AVERAGEIFS('Placebo Males'!AD:AD, 'Placebo Males'!B:B, B475, 'Placebo Males'!P:P, P475)</f>
        <v>-61.224000000000046</v>
      </c>
      <c r="AT475">
        <f>AE475 - AVERAGEIFS('Placebo Males'!AE:AE, 'Placebo Males'!B:B, B475, 'Placebo Males'!P:P, P475)</f>
        <v>-8.1263333333333465E-3</v>
      </c>
      <c r="AU475">
        <f>AF475 - AVERAGEIFS('Placebo Males'!AF:AF, 'Placebo Males'!B:B, B475, 'Placebo Males'!P:P, P475)</f>
        <v>-1.4626666666666677E-3</v>
      </c>
    </row>
    <row r="476" spans="1:47" x14ac:dyDescent="0.25">
      <c r="A476" t="s">
        <v>1676</v>
      </c>
      <c r="B476">
        <v>1013</v>
      </c>
      <c r="C476" t="s">
        <v>102</v>
      </c>
      <c r="D476">
        <v>32</v>
      </c>
      <c r="E476">
        <v>175.5</v>
      </c>
      <c r="F476">
        <v>74.099999999999994</v>
      </c>
      <c r="G476">
        <v>123.25</v>
      </c>
      <c r="H476">
        <v>66.5</v>
      </c>
      <c r="I476" t="s">
        <v>103</v>
      </c>
      <c r="J476" t="s">
        <v>104</v>
      </c>
      <c r="K476" t="s">
        <v>159</v>
      </c>
      <c r="L476" t="s">
        <v>211</v>
      </c>
      <c r="M476" t="s">
        <v>1201</v>
      </c>
      <c r="N476">
        <v>500</v>
      </c>
      <c r="O476" t="s">
        <v>1202</v>
      </c>
      <c r="P476">
        <v>14</v>
      </c>
      <c r="Q476" t="s">
        <v>113</v>
      </c>
      <c r="R476" t="s">
        <v>1201</v>
      </c>
      <c r="S476">
        <v>496</v>
      </c>
      <c r="T476" t="s">
        <v>1236</v>
      </c>
      <c r="U476">
        <v>928</v>
      </c>
      <c r="V476">
        <v>141</v>
      </c>
      <c r="W476">
        <v>371</v>
      </c>
      <c r="X476">
        <v>106</v>
      </c>
      <c r="Y476">
        <v>191</v>
      </c>
      <c r="Z476">
        <v>74</v>
      </c>
      <c r="AA476" t="s">
        <v>108</v>
      </c>
      <c r="AB476">
        <v>43</v>
      </c>
      <c r="AC476">
        <v>32</v>
      </c>
      <c r="AD476">
        <v>730.96799999999996</v>
      </c>
      <c r="AE476">
        <v>0.19565199999999999</v>
      </c>
      <c r="AF476">
        <v>0.39437499999999998</v>
      </c>
      <c r="AH476">
        <v>227</v>
      </c>
      <c r="AI476">
        <v>5.14081E-4</v>
      </c>
      <c r="AJ476">
        <f t="shared" si="7"/>
        <v>0.40149863717005696</v>
      </c>
      <c r="AK476">
        <f>U476 - AVERAGEIFS('Placebo Males'!U:U, 'Placebo Males'!B:B, B476, 'Placebo Males'!P:P, P476)</f>
        <v>-29.333333333333371</v>
      </c>
      <c r="AL476">
        <f>V476 - AVERAGEIFS('Placebo Males'!V:V, 'Placebo Males'!B:B, B476, 'Placebo Males'!P:P, P476)</f>
        <v>-1.6666666666666572</v>
      </c>
      <c r="AM476">
        <f>W476 - AVERAGEIFS('Placebo Males'!W:W, 'Placebo Males'!B:B, B476, 'Placebo Males'!P:P, P476)</f>
        <v>1.6666666666666856</v>
      </c>
      <c r="AN476">
        <f>X476 - AVERAGEIFS('Placebo Males'!X:X, 'Placebo Males'!B:B, B476, 'Placebo Males'!P:P, P476)</f>
        <v>2.3333333333333286</v>
      </c>
      <c r="AO476">
        <f>Y476-AVERAGEIFS('Placebo Males'!Y:Y,'Placebo Males'!B:B,B476,'Placebo Males'!P:P,P476)</f>
        <v>-3.3333333333333428</v>
      </c>
      <c r="AP476">
        <f>Z476 - AVERAGEIFS('Placebo Males'!Z:Z, 'Placebo Males'!B:B, B476, 'Placebo Males'!P:P, P476)</f>
        <v>2.6666666666666714</v>
      </c>
      <c r="AQ476">
        <f>AB476 - AVERAGEIFS('Placebo Males'!AB:AB, 'Placebo Males'!B:B, B476, 'Placebo Males'!P:P, P476)</f>
        <v>-1.3333333333333357</v>
      </c>
      <c r="AR476">
        <f>AC476 - AVERAGEIFS('Placebo Males'!AC:AC, 'Placebo Males'!B:B, B476, 'Placebo Males'!P:P, P476)</f>
        <v>3</v>
      </c>
      <c r="AS476">
        <f>AD476 - AVERAGEIFS('Placebo Males'!AD:AD, 'Placebo Males'!B:B, B476, 'Placebo Males'!P:P, P476)</f>
        <v>-53.691000000000031</v>
      </c>
      <c r="AT476">
        <f>AE476 - AVERAGEIFS('Placebo Males'!AE:AE, 'Placebo Males'!B:B, B476, 'Placebo Males'!P:P, P476)</f>
        <v>2.0858666666666636E-2</v>
      </c>
      <c r="AU476">
        <f>AF476 - AVERAGEIFS('Placebo Males'!AF:AF, 'Placebo Males'!B:B, B476, 'Placebo Males'!P:P, P476)</f>
        <v>-5.6416666666667115E-3</v>
      </c>
    </row>
    <row r="477" spans="1:47" x14ac:dyDescent="0.25">
      <c r="A477" t="s">
        <v>1677</v>
      </c>
      <c r="B477">
        <v>1019</v>
      </c>
      <c r="C477" t="s">
        <v>102</v>
      </c>
      <c r="D477">
        <v>26</v>
      </c>
      <c r="E477">
        <v>176</v>
      </c>
      <c r="F477">
        <v>81.3</v>
      </c>
      <c r="G477">
        <v>109</v>
      </c>
      <c r="H477">
        <v>54.75</v>
      </c>
      <c r="I477" t="s">
        <v>458</v>
      </c>
      <c r="J477" t="s">
        <v>104</v>
      </c>
      <c r="K477" t="s">
        <v>459</v>
      </c>
      <c r="L477" t="s">
        <v>311</v>
      </c>
      <c r="M477" t="s">
        <v>1201</v>
      </c>
      <c r="N477">
        <v>500</v>
      </c>
      <c r="O477" t="s">
        <v>1202</v>
      </c>
      <c r="P477">
        <v>12</v>
      </c>
      <c r="Q477" t="s">
        <v>113</v>
      </c>
      <c r="R477" t="s">
        <v>1201</v>
      </c>
      <c r="S477">
        <v>495</v>
      </c>
      <c r="T477" t="s">
        <v>1236</v>
      </c>
      <c r="U477">
        <v>1171</v>
      </c>
      <c r="V477">
        <v>172</v>
      </c>
      <c r="W477">
        <v>390</v>
      </c>
      <c r="X477">
        <v>97</v>
      </c>
      <c r="Y477">
        <v>225</v>
      </c>
      <c r="Z477">
        <v>68</v>
      </c>
      <c r="AA477" t="s">
        <v>108</v>
      </c>
      <c r="AB477">
        <v>43</v>
      </c>
      <c r="AC477">
        <v>29</v>
      </c>
      <c r="AD477">
        <v>784.06799999999998</v>
      </c>
      <c r="AE477">
        <v>8.8888900000000007E-2</v>
      </c>
      <c r="AF477">
        <v>0.40257399999999999</v>
      </c>
      <c r="AH477">
        <v>227</v>
      </c>
      <c r="AI477">
        <v>5.14081E-4</v>
      </c>
      <c r="AJ477">
        <f t="shared" si="7"/>
        <v>0.40149863717005696</v>
      </c>
      <c r="AK477">
        <f>U477 - AVERAGEIFS('Placebo Males'!U:U, 'Placebo Males'!B:B, B477, 'Placebo Males'!P:P, P477)</f>
        <v>68.666666666666742</v>
      </c>
      <c r="AL477">
        <f>V477 - AVERAGEIFS('Placebo Males'!V:V, 'Placebo Males'!B:B, B477, 'Placebo Males'!P:P, P477)</f>
        <v>-1.3333333333333428</v>
      </c>
      <c r="AM477">
        <f>W477 - AVERAGEIFS('Placebo Males'!W:W, 'Placebo Males'!B:B, B477, 'Placebo Males'!P:P, P477)</f>
        <v>16</v>
      </c>
      <c r="AN477">
        <f>X477 - AVERAGEIFS('Placebo Males'!X:X, 'Placebo Males'!B:B, B477, 'Placebo Males'!P:P, P477)</f>
        <v>4.6666666666666714</v>
      </c>
      <c r="AO477">
        <f>Y477-AVERAGEIFS('Placebo Males'!Y:Y,'Placebo Males'!B:B,B477,'Placebo Males'!P:P,P477)</f>
        <v>10.666666666666657</v>
      </c>
      <c r="AP477">
        <f>Z477 - AVERAGEIFS('Placebo Males'!Z:Z, 'Placebo Males'!B:B, B477, 'Placebo Males'!P:P, P477)</f>
        <v>0.6666666666666714</v>
      </c>
      <c r="AQ477">
        <f>AB477 - AVERAGEIFS('Placebo Males'!AB:AB, 'Placebo Males'!B:B, B477, 'Placebo Males'!P:P, P477)</f>
        <v>1.3333333333333357</v>
      </c>
      <c r="AR477">
        <f>AC477 - AVERAGEIFS('Placebo Males'!AC:AC, 'Placebo Males'!B:B, B477, 'Placebo Males'!P:P, P477)</f>
        <v>0.33333333333333215</v>
      </c>
      <c r="AS477">
        <f>AD477 - AVERAGEIFS('Placebo Males'!AD:AD, 'Placebo Males'!B:B, B477, 'Placebo Males'!P:P, P477)</f>
        <v>27.223333333333244</v>
      </c>
      <c r="AT477">
        <f>AE477 - AVERAGEIFS('Placebo Males'!AE:AE, 'Placebo Males'!B:B, B477, 'Placebo Males'!P:P, P477)</f>
        <v>2.8793000000000013E-3</v>
      </c>
      <c r="AU477">
        <f>AF477 - AVERAGEIFS('Placebo Males'!AF:AF, 'Placebo Males'!B:B, B477, 'Placebo Males'!P:P, P477)</f>
        <v>2.5043666666666631E-2</v>
      </c>
    </row>
    <row r="478" spans="1:47" x14ac:dyDescent="0.25">
      <c r="A478" t="s">
        <v>1678</v>
      </c>
      <c r="B478">
        <v>1019</v>
      </c>
      <c r="C478" t="s">
        <v>102</v>
      </c>
      <c r="D478">
        <v>26</v>
      </c>
      <c r="E478">
        <v>176</v>
      </c>
      <c r="F478">
        <v>81.3</v>
      </c>
      <c r="G478">
        <v>109</v>
      </c>
      <c r="H478">
        <v>54.75</v>
      </c>
      <c r="I478" t="s">
        <v>458</v>
      </c>
      <c r="J478" t="s">
        <v>104</v>
      </c>
      <c r="K478" t="s">
        <v>459</v>
      </c>
      <c r="L478" t="s">
        <v>311</v>
      </c>
      <c r="M478" t="s">
        <v>1201</v>
      </c>
      <c r="N478">
        <v>500</v>
      </c>
      <c r="O478" t="s">
        <v>1202</v>
      </c>
      <c r="P478">
        <v>12</v>
      </c>
      <c r="Q478" t="s">
        <v>113</v>
      </c>
      <c r="R478" t="s">
        <v>1201</v>
      </c>
      <c r="S478">
        <v>495</v>
      </c>
      <c r="T478" t="s">
        <v>1236</v>
      </c>
      <c r="U478">
        <v>1086</v>
      </c>
      <c r="V478">
        <v>170</v>
      </c>
      <c r="W478">
        <v>393</v>
      </c>
      <c r="X478">
        <v>97</v>
      </c>
      <c r="Y478">
        <v>226</v>
      </c>
      <c r="Z478">
        <v>70</v>
      </c>
      <c r="AA478" t="s">
        <v>108</v>
      </c>
      <c r="AB478">
        <v>46</v>
      </c>
      <c r="AC478">
        <v>27</v>
      </c>
      <c r="AD478">
        <v>789.77700000000004</v>
      </c>
      <c r="AE478">
        <v>9.5238100000000006E-2</v>
      </c>
      <c r="AF478">
        <v>0.41627900000000001</v>
      </c>
      <c r="AH478">
        <v>216</v>
      </c>
      <c r="AI478">
        <v>4.8916900000000002E-4</v>
      </c>
      <c r="AJ478">
        <f t="shared" si="7"/>
        <v>0.39435837705052745</v>
      </c>
      <c r="AK478">
        <f>U478 - AVERAGEIFS('Placebo Males'!U:U, 'Placebo Males'!B:B, B478, 'Placebo Males'!P:P, P478)</f>
        <v>-16.333333333333258</v>
      </c>
      <c r="AL478">
        <f>V478 - AVERAGEIFS('Placebo Males'!V:V, 'Placebo Males'!B:B, B478, 'Placebo Males'!P:P, P478)</f>
        <v>-3.3333333333333428</v>
      </c>
      <c r="AM478">
        <f>W478 - AVERAGEIFS('Placebo Males'!W:W, 'Placebo Males'!B:B, B478, 'Placebo Males'!P:P, P478)</f>
        <v>19</v>
      </c>
      <c r="AN478">
        <f>X478 - AVERAGEIFS('Placebo Males'!X:X, 'Placebo Males'!B:B, B478, 'Placebo Males'!P:P, P478)</f>
        <v>4.6666666666666714</v>
      </c>
      <c r="AO478">
        <f>Y478-AVERAGEIFS('Placebo Males'!Y:Y,'Placebo Males'!B:B,B478,'Placebo Males'!P:P,P478)</f>
        <v>11.666666666666657</v>
      </c>
      <c r="AP478">
        <f>Z478 - AVERAGEIFS('Placebo Males'!Z:Z, 'Placebo Males'!B:B, B478, 'Placebo Males'!P:P, P478)</f>
        <v>2.6666666666666714</v>
      </c>
      <c r="AQ478">
        <f>AB478 - AVERAGEIFS('Placebo Males'!AB:AB, 'Placebo Males'!B:B, B478, 'Placebo Males'!P:P, P478)</f>
        <v>4.3333333333333357</v>
      </c>
      <c r="AR478">
        <f>AC478 - AVERAGEIFS('Placebo Males'!AC:AC, 'Placebo Males'!B:B, B478, 'Placebo Males'!P:P, P478)</f>
        <v>-1.6666666666666679</v>
      </c>
      <c r="AS478">
        <f>AD478 - AVERAGEIFS('Placebo Males'!AD:AD, 'Placebo Males'!B:B, B478, 'Placebo Males'!P:P, P478)</f>
        <v>32.932333333333304</v>
      </c>
      <c r="AT478">
        <f>AE478 - AVERAGEIFS('Placebo Males'!AE:AE, 'Placebo Males'!B:B, B478, 'Placebo Males'!P:P, P478)</f>
        <v>9.2285000000000006E-3</v>
      </c>
      <c r="AU478">
        <f>AF478 - AVERAGEIFS('Placebo Males'!AF:AF, 'Placebo Males'!B:B, B478, 'Placebo Males'!P:P, P478)</f>
        <v>3.8748666666666653E-2</v>
      </c>
    </row>
    <row r="479" spans="1:47" x14ac:dyDescent="0.25">
      <c r="A479" t="s">
        <v>1679</v>
      </c>
      <c r="B479">
        <v>1019</v>
      </c>
      <c r="C479" t="s">
        <v>102</v>
      </c>
      <c r="D479">
        <v>26</v>
      </c>
      <c r="E479">
        <v>176</v>
      </c>
      <c r="F479">
        <v>81.3</v>
      </c>
      <c r="G479">
        <v>109</v>
      </c>
      <c r="H479">
        <v>54.75</v>
      </c>
      <c r="I479" t="s">
        <v>458</v>
      </c>
      <c r="J479" t="s">
        <v>104</v>
      </c>
      <c r="K479" t="s">
        <v>459</v>
      </c>
      <c r="L479" t="s">
        <v>311</v>
      </c>
      <c r="M479" t="s">
        <v>1201</v>
      </c>
      <c r="N479">
        <v>500</v>
      </c>
      <c r="O479" t="s">
        <v>1202</v>
      </c>
      <c r="P479">
        <v>12</v>
      </c>
      <c r="Q479" t="s">
        <v>113</v>
      </c>
      <c r="R479" t="s">
        <v>1201</v>
      </c>
      <c r="S479">
        <v>495</v>
      </c>
      <c r="T479" t="s">
        <v>1236</v>
      </c>
      <c r="U479">
        <v>1063</v>
      </c>
      <c r="V479">
        <v>182</v>
      </c>
      <c r="W479">
        <v>392</v>
      </c>
      <c r="X479">
        <v>98</v>
      </c>
      <c r="Y479">
        <v>224</v>
      </c>
      <c r="Z479">
        <v>70</v>
      </c>
      <c r="AA479" t="s">
        <v>108</v>
      </c>
      <c r="AB479">
        <v>45</v>
      </c>
      <c r="AC479">
        <v>27</v>
      </c>
      <c r="AD479">
        <v>780.62400000000002</v>
      </c>
      <c r="AE479">
        <v>6.5217399999999995E-2</v>
      </c>
      <c r="AF479">
        <v>0.39419300000000002</v>
      </c>
      <c r="AH479">
        <v>216</v>
      </c>
      <c r="AI479">
        <v>4.8916900000000002E-4</v>
      </c>
      <c r="AJ479">
        <f t="shared" si="7"/>
        <v>0.39435837705052745</v>
      </c>
      <c r="AK479">
        <f>U479 - AVERAGEIFS('Placebo Males'!U:U, 'Placebo Males'!B:B, B479, 'Placebo Males'!P:P, P479)</f>
        <v>-39.333333333333258</v>
      </c>
      <c r="AL479">
        <f>V479 - AVERAGEIFS('Placebo Males'!V:V, 'Placebo Males'!B:B, B479, 'Placebo Males'!P:P, P479)</f>
        <v>8.6666666666666572</v>
      </c>
      <c r="AM479">
        <f>W479 - AVERAGEIFS('Placebo Males'!W:W, 'Placebo Males'!B:B, B479, 'Placebo Males'!P:P, P479)</f>
        <v>18</v>
      </c>
      <c r="AN479">
        <f>X479 - AVERAGEIFS('Placebo Males'!X:X, 'Placebo Males'!B:B, B479, 'Placebo Males'!P:P, P479)</f>
        <v>5.6666666666666714</v>
      </c>
      <c r="AO479">
        <f>Y479-AVERAGEIFS('Placebo Males'!Y:Y,'Placebo Males'!B:B,B479,'Placebo Males'!P:P,P479)</f>
        <v>9.6666666666666572</v>
      </c>
      <c r="AP479">
        <f>Z479 - AVERAGEIFS('Placebo Males'!Z:Z, 'Placebo Males'!B:B, B479, 'Placebo Males'!P:P, P479)</f>
        <v>2.6666666666666714</v>
      </c>
      <c r="AQ479">
        <f>AB479 - AVERAGEIFS('Placebo Males'!AB:AB, 'Placebo Males'!B:B, B479, 'Placebo Males'!P:P, P479)</f>
        <v>3.3333333333333357</v>
      </c>
      <c r="AR479">
        <f>AC479 - AVERAGEIFS('Placebo Males'!AC:AC, 'Placebo Males'!B:B, B479, 'Placebo Males'!P:P, P479)</f>
        <v>-1.6666666666666679</v>
      </c>
      <c r="AS479">
        <f>AD479 - AVERAGEIFS('Placebo Males'!AD:AD, 'Placebo Males'!B:B, B479, 'Placebo Males'!P:P, P479)</f>
        <v>23.779333333333284</v>
      </c>
      <c r="AT479">
        <f>AE479 - AVERAGEIFS('Placebo Males'!AE:AE, 'Placebo Males'!B:B, B479, 'Placebo Males'!P:P, P479)</f>
        <v>-2.0792200000000011E-2</v>
      </c>
      <c r="AU479">
        <f>AF479 - AVERAGEIFS('Placebo Males'!AF:AF, 'Placebo Males'!B:B, B479, 'Placebo Males'!P:P, P479)</f>
        <v>1.6662666666666659E-2</v>
      </c>
    </row>
    <row r="480" spans="1:47" x14ac:dyDescent="0.25">
      <c r="A480" t="s">
        <v>1680</v>
      </c>
      <c r="B480">
        <v>1016</v>
      </c>
      <c r="C480" t="s">
        <v>102</v>
      </c>
      <c r="D480">
        <v>25</v>
      </c>
      <c r="E480">
        <v>177.5</v>
      </c>
      <c r="F480">
        <v>78.099999999999994</v>
      </c>
      <c r="G480">
        <v>115.25</v>
      </c>
      <c r="H480">
        <v>59</v>
      </c>
      <c r="I480" t="s">
        <v>103</v>
      </c>
      <c r="J480" t="s">
        <v>104</v>
      </c>
      <c r="K480" t="s">
        <v>310</v>
      </c>
      <c r="L480" t="s">
        <v>460</v>
      </c>
      <c r="M480" t="s">
        <v>1201</v>
      </c>
      <c r="N480">
        <v>500</v>
      </c>
      <c r="O480" t="s">
        <v>1202</v>
      </c>
      <c r="P480">
        <v>0.5</v>
      </c>
      <c r="Q480" t="s">
        <v>113</v>
      </c>
      <c r="R480" t="s">
        <v>1201</v>
      </c>
      <c r="S480">
        <v>479</v>
      </c>
      <c r="T480" t="s">
        <v>1236</v>
      </c>
      <c r="U480">
        <v>1106</v>
      </c>
      <c r="V480">
        <v>159</v>
      </c>
      <c r="W480">
        <v>380</v>
      </c>
      <c r="X480">
        <v>107</v>
      </c>
      <c r="Y480">
        <v>195</v>
      </c>
      <c r="Z480">
        <v>78</v>
      </c>
      <c r="AA480" t="s">
        <v>108</v>
      </c>
      <c r="AB480">
        <v>41</v>
      </c>
      <c r="AC480">
        <v>30</v>
      </c>
      <c r="AD480">
        <v>752.02300000000002</v>
      </c>
      <c r="AE480">
        <v>7.1428599999999995E-2</v>
      </c>
      <c r="AF480">
        <v>0.39648699999999998</v>
      </c>
      <c r="AH480">
        <v>216</v>
      </c>
      <c r="AI480">
        <v>4.8916900000000002E-4</v>
      </c>
      <c r="AJ480">
        <f t="shared" si="7"/>
        <v>0.39435837705052745</v>
      </c>
      <c r="AK480">
        <f>U480 - AVERAGEIFS('Placebo Males'!U:U, 'Placebo Males'!B:B, B480, 'Placebo Males'!P:P, P480)</f>
        <v>-28.666666666666742</v>
      </c>
      <c r="AL480">
        <f>V480 - AVERAGEIFS('Placebo Males'!V:V, 'Placebo Males'!B:B, B480, 'Placebo Males'!P:P, P480)</f>
        <v>2</v>
      </c>
      <c r="AM480">
        <f>W480 - AVERAGEIFS('Placebo Males'!W:W, 'Placebo Males'!B:B, B480, 'Placebo Males'!P:P, P480)</f>
        <v>8</v>
      </c>
      <c r="AN480">
        <f>X480 - AVERAGEIFS('Placebo Males'!X:X, 'Placebo Males'!B:B, B480, 'Placebo Males'!P:P, P480)</f>
        <v>3</v>
      </c>
      <c r="AO480">
        <f>Y480-AVERAGEIFS('Placebo Males'!Y:Y,'Placebo Males'!B:B,B480,'Placebo Males'!P:P,P480)</f>
        <v>4</v>
      </c>
      <c r="AP480">
        <f>Z480 - AVERAGEIFS('Placebo Males'!Z:Z, 'Placebo Males'!B:B, B480, 'Placebo Males'!P:P, P480)</f>
        <v>1</v>
      </c>
      <c r="AQ480">
        <f>AB480 - AVERAGEIFS('Placebo Males'!AB:AB, 'Placebo Males'!B:B, B480, 'Placebo Males'!P:P, P480)</f>
        <v>0.3333333333333357</v>
      </c>
      <c r="AR480">
        <f>AC480 - AVERAGEIFS('Placebo Males'!AC:AC, 'Placebo Males'!B:B, B480, 'Placebo Males'!P:P, P480)</f>
        <v>-0.33333333333333215</v>
      </c>
      <c r="AS480">
        <f>AD480 - AVERAGEIFS('Placebo Males'!AD:AD, 'Placebo Males'!B:B, B480, 'Placebo Males'!P:P, P480)</f>
        <v>20.805000000000177</v>
      </c>
      <c r="AT480">
        <f>AE480 - AVERAGEIFS('Placebo Males'!AE:AE, 'Placebo Males'!B:B, B480, 'Placebo Males'!P:P, P480)</f>
        <v>1.4448533333333333E-2</v>
      </c>
      <c r="AU480">
        <f>AF480 - AVERAGEIFS('Placebo Males'!AF:AF, 'Placebo Males'!B:B, B480, 'Placebo Males'!P:P, P480)</f>
        <v>3.9666333333333303E-2</v>
      </c>
    </row>
    <row r="481" spans="1:47" x14ac:dyDescent="0.25">
      <c r="A481" t="s">
        <v>1681</v>
      </c>
      <c r="B481">
        <v>1016</v>
      </c>
      <c r="C481" t="s">
        <v>102</v>
      </c>
      <c r="D481">
        <v>25</v>
      </c>
      <c r="E481">
        <v>177.5</v>
      </c>
      <c r="F481">
        <v>78.099999999999994</v>
      </c>
      <c r="G481">
        <v>115.25</v>
      </c>
      <c r="H481">
        <v>59</v>
      </c>
      <c r="I481" t="s">
        <v>103</v>
      </c>
      <c r="J481" t="s">
        <v>104</v>
      </c>
      <c r="K481" t="s">
        <v>310</v>
      </c>
      <c r="L481" t="s">
        <v>460</v>
      </c>
      <c r="M481" t="s">
        <v>1201</v>
      </c>
      <c r="N481">
        <v>500</v>
      </c>
      <c r="O481" t="s">
        <v>1202</v>
      </c>
      <c r="P481">
        <v>0.5</v>
      </c>
      <c r="Q481" t="s">
        <v>113</v>
      </c>
      <c r="R481" t="s">
        <v>1201</v>
      </c>
      <c r="S481">
        <v>479</v>
      </c>
      <c r="T481" t="s">
        <v>1236</v>
      </c>
      <c r="U481">
        <v>1077</v>
      </c>
      <c r="V481">
        <v>155</v>
      </c>
      <c r="W481">
        <v>380</v>
      </c>
      <c r="X481">
        <v>106</v>
      </c>
      <c r="Y481">
        <v>196</v>
      </c>
      <c r="Z481">
        <v>78</v>
      </c>
      <c r="AA481" t="s">
        <v>108</v>
      </c>
      <c r="AB481">
        <v>44</v>
      </c>
      <c r="AC481">
        <v>29</v>
      </c>
      <c r="AD481">
        <v>711.99199999999996</v>
      </c>
      <c r="AE481">
        <v>7.2727299999999995E-2</v>
      </c>
      <c r="AF481">
        <v>0.39291100000000001</v>
      </c>
      <c r="AH481">
        <v>205</v>
      </c>
      <c r="AI481">
        <v>4.64258E-4</v>
      </c>
      <c r="AJ481">
        <f t="shared" si="7"/>
        <v>0.38689356810957276</v>
      </c>
      <c r="AK481">
        <f>U481 - AVERAGEIFS('Placebo Males'!U:U, 'Placebo Males'!B:B, B481, 'Placebo Males'!P:P, P481)</f>
        <v>-57.666666666666742</v>
      </c>
      <c r="AL481">
        <f>V481 - AVERAGEIFS('Placebo Males'!V:V, 'Placebo Males'!B:B, B481, 'Placebo Males'!P:P, P481)</f>
        <v>-2</v>
      </c>
      <c r="AM481">
        <f>W481 - AVERAGEIFS('Placebo Males'!W:W, 'Placebo Males'!B:B, B481, 'Placebo Males'!P:P, P481)</f>
        <v>8</v>
      </c>
      <c r="AN481">
        <f>X481 - AVERAGEIFS('Placebo Males'!X:X, 'Placebo Males'!B:B, B481, 'Placebo Males'!P:P, P481)</f>
        <v>2</v>
      </c>
      <c r="AO481">
        <f>Y481-AVERAGEIFS('Placebo Males'!Y:Y,'Placebo Males'!B:B,B481,'Placebo Males'!P:P,P481)</f>
        <v>5</v>
      </c>
      <c r="AP481">
        <f>Z481 - AVERAGEIFS('Placebo Males'!Z:Z, 'Placebo Males'!B:B, B481, 'Placebo Males'!P:P, P481)</f>
        <v>1</v>
      </c>
      <c r="AQ481">
        <f>AB481 - AVERAGEIFS('Placebo Males'!AB:AB, 'Placebo Males'!B:B, B481, 'Placebo Males'!P:P, P481)</f>
        <v>3.3333333333333357</v>
      </c>
      <c r="AR481">
        <f>AC481 - AVERAGEIFS('Placebo Males'!AC:AC, 'Placebo Males'!B:B, B481, 'Placebo Males'!P:P, P481)</f>
        <v>-1.3333333333333321</v>
      </c>
      <c r="AS481">
        <f>AD481 - AVERAGEIFS('Placebo Males'!AD:AD, 'Placebo Males'!B:B, B481, 'Placebo Males'!P:P, P481)</f>
        <v>-19.225999999999885</v>
      </c>
      <c r="AT481">
        <f>AE481 - AVERAGEIFS('Placebo Males'!AE:AE, 'Placebo Males'!B:B, B481, 'Placebo Males'!P:P, P481)</f>
        <v>1.5747233333333333E-2</v>
      </c>
      <c r="AU481">
        <f>AF481 - AVERAGEIFS('Placebo Males'!AF:AF, 'Placebo Males'!B:B, B481, 'Placebo Males'!P:P, P481)</f>
        <v>3.6090333333333335E-2</v>
      </c>
    </row>
    <row r="482" spans="1:47" x14ac:dyDescent="0.25">
      <c r="A482" t="s">
        <v>1682</v>
      </c>
      <c r="B482">
        <v>1016</v>
      </c>
      <c r="C482" t="s">
        <v>102</v>
      </c>
      <c r="D482">
        <v>25</v>
      </c>
      <c r="E482">
        <v>177.5</v>
      </c>
      <c r="F482">
        <v>78.099999999999994</v>
      </c>
      <c r="G482">
        <v>115.25</v>
      </c>
      <c r="H482">
        <v>59</v>
      </c>
      <c r="I482" t="s">
        <v>103</v>
      </c>
      <c r="J482" t="s">
        <v>104</v>
      </c>
      <c r="K482" t="s">
        <v>310</v>
      </c>
      <c r="L482" t="s">
        <v>460</v>
      </c>
      <c r="M482" t="s">
        <v>1201</v>
      </c>
      <c r="N482">
        <v>500</v>
      </c>
      <c r="O482" t="s">
        <v>1202</v>
      </c>
      <c r="P482">
        <v>0.5</v>
      </c>
      <c r="Q482" t="s">
        <v>113</v>
      </c>
      <c r="R482" t="s">
        <v>1201</v>
      </c>
      <c r="S482">
        <v>479</v>
      </c>
      <c r="T482" t="s">
        <v>1236</v>
      </c>
      <c r="U482">
        <v>1106</v>
      </c>
      <c r="V482">
        <v>159</v>
      </c>
      <c r="W482">
        <v>374</v>
      </c>
      <c r="X482">
        <v>105</v>
      </c>
      <c r="Y482">
        <v>191</v>
      </c>
      <c r="Z482">
        <v>78</v>
      </c>
      <c r="AA482" t="s">
        <v>108</v>
      </c>
      <c r="AB482">
        <v>42</v>
      </c>
      <c r="AC482">
        <v>30</v>
      </c>
      <c r="AD482">
        <v>732.48299999999995</v>
      </c>
      <c r="AE482">
        <v>5.3571399999999998E-2</v>
      </c>
      <c r="AF482">
        <v>0.39958300000000002</v>
      </c>
      <c r="AH482">
        <v>205</v>
      </c>
      <c r="AI482">
        <v>4.64258E-4</v>
      </c>
      <c r="AJ482">
        <f t="shared" si="7"/>
        <v>0.38689356810957276</v>
      </c>
      <c r="AK482">
        <f>U482 - AVERAGEIFS('Placebo Males'!U:U, 'Placebo Males'!B:B, B482, 'Placebo Males'!P:P, P482)</f>
        <v>-28.666666666666742</v>
      </c>
      <c r="AL482">
        <f>V482 - AVERAGEIFS('Placebo Males'!V:V, 'Placebo Males'!B:B, B482, 'Placebo Males'!P:P, P482)</f>
        <v>2</v>
      </c>
      <c r="AM482">
        <f>W482 - AVERAGEIFS('Placebo Males'!W:W, 'Placebo Males'!B:B, B482, 'Placebo Males'!P:P, P482)</f>
        <v>2</v>
      </c>
      <c r="AN482">
        <f>X482 - AVERAGEIFS('Placebo Males'!X:X, 'Placebo Males'!B:B, B482, 'Placebo Males'!P:P, P482)</f>
        <v>1</v>
      </c>
      <c r="AO482">
        <f>Y482-AVERAGEIFS('Placebo Males'!Y:Y,'Placebo Males'!B:B,B482,'Placebo Males'!P:P,P482)</f>
        <v>0</v>
      </c>
      <c r="AP482">
        <f>Z482 - AVERAGEIFS('Placebo Males'!Z:Z, 'Placebo Males'!B:B, B482, 'Placebo Males'!P:P, P482)</f>
        <v>1</v>
      </c>
      <c r="AQ482">
        <f>AB482 - AVERAGEIFS('Placebo Males'!AB:AB, 'Placebo Males'!B:B, B482, 'Placebo Males'!P:P, P482)</f>
        <v>1.3333333333333357</v>
      </c>
      <c r="AR482">
        <f>AC482 - AVERAGEIFS('Placebo Males'!AC:AC, 'Placebo Males'!B:B, B482, 'Placebo Males'!P:P, P482)</f>
        <v>-0.33333333333333215</v>
      </c>
      <c r="AS482">
        <f>AD482 - AVERAGEIFS('Placebo Males'!AD:AD, 'Placebo Males'!B:B, B482, 'Placebo Males'!P:P, P482)</f>
        <v>1.2650000000001</v>
      </c>
      <c r="AT482">
        <f>AE482 - AVERAGEIFS('Placebo Males'!AE:AE, 'Placebo Males'!B:B, B482, 'Placebo Males'!P:P, P482)</f>
        <v>-3.408666666666664E-3</v>
      </c>
      <c r="AU482">
        <f>AF482 - AVERAGEIFS('Placebo Males'!AF:AF, 'Placebo Males'!B:B, B482, 'Placebo Males'!P:P, P482)</f>
        <v>4.2762333333333347E-2</v>
      </c>
    </row>
    <row r="483" spans="1:47" x14ac:dyDescent="0.25">
      <c r="A483" t="s">
        <v>1683</v>
      </c>
      <c r="B483">
        <v>1019</v>
      </c>
      <c r="C483" t="s">
        <v>102</v>
      </c>
      <c r="D483">
        <v>26</v>
      </c>
      <c r="E483">
        <v>176</v>
      </c>
      <c r="F483">
        <v>81.3</v>
      </c>
      <c r="G483">
        <v>109</v>
      </c>
      <c r="H483">
        <v>54.75</v>
      </c>
      <c r="I483" t="s">
        <v>458</v>
      </c>
      <c r="J483" t="s">
        <v>104</v>
      </c>
      <c r="K483" t="s">
        <v>459</v>
      </c>
      <c r="L483" t="s">
        <v>311</v>
      </c>
      <c r="M483" t="s">
        <v>1201</v>
      </c>
      <c r="N483">
        <v>500</v>
      </c>
      <c r="O483" t="s">
        <v>1202</v>
      </c>
      <c r="P483">
        <v>14</v>
      </c>
      <c r="Q483" t="s">
        <v>113</v>
      </c>
      <c r="R483" t="s">
        <v>1201</v>
      </c>
      <c r="S483">
        <v>389</v>
      </c>
      <c r="T483" t="s">
        <v>1236</v>
      </c>
      <c r="U483">
        <v>1157</v>
      </c>
      <c r="V483">
        <v>173</v>
      </c>
      <c r="W483">
        <v>396</v>
      </c>
      <c r="X483">
        <v>102</v>
      </c>
      <c r="Y483">
        <v>225</v>
      </c>
      <c r="Z483">
        <v>69</v>
      </c>
      <c r="AA483" t="s">
        <v>108</v>
      </c>
      <c r="AB483">
        <v>42</v>
      </c>
      <c r="AC483">
        <v>29</v>
      </c>
      <c r="AD483">
        <v>797.11300000000006</v>
      </c>
      <c r="AE483">
        <v>9.3023300000000003E-2</v>
      </c>
      <c r="AF483">
        <v>0.41938900000000001</v>
      </c>
      <c r="AH483">
        <v>205</v>
      </c>
      <c r="AI483">
        <v>4.64258E-4</v>
      </c>
      <c r="AJ483">
        <f t="shared" si="7"/>
        <v>0.38689356810957276</v>
      </c>
      <c r="AK483">
        <f>U483 - AVERAGEIFS('Placebo Males'!U:U, 'Placebo Males'!B:B, B483, 'Placebo Males'!P:P, P483)</f>
        <v>9.3333333333332575</v>
      </c>
      <c r="AL483">
        <f>V483 - AVERAGEIFS('Placebo Males'!V:V, 'Placebo Males'!B:B, B483, 'Placebo Males'!P:P, P483)</f>
        <v>-1.3333333333333428</v>
      </c>
      <c r="AM483">
        <f>W483 - AVERAGEIFS('Placebo Males'!W:W, 'Placebo Males'!B:B, B483, 'Placebo Males'!P:P, P483)</f>
        <v>15</v>
      </c>
      <c r="AN483">
        <f>X483 - AVERAGEIFS('Placebo Males'!X:X, 'Placebo Males'!B:B, B483, 'Placebo Males'!P:P, P483)</f>
        <v>7</v>
      </c>
      <c r="AO483">
        <f>Y483-AVERAGEIFS('Placebo Males'!Y:Y,'Placebo Males'!B:B,B483,'Placebo Males'!P:P,P483)</f>
        <v>6</v>
      </c>
      <c r="AP483">
        <f>Z483 - AVERAGEIFS('Placebo Males'!Z:Z, 'Placebo Males'!B:B, B483, 'Placebo Males'!P:P, P483)</f>
        <v>2</v>
      </c>
      <c r="AQ483">
        <f>AB483 - AVERAGEIFS('Placebo Males'!AB:AB, 'Placebo Males'!B:B, B483, 'Placebo Males'!P:P, P483)</f>
        <v>-1.3333333333333357</v>
      </c>
      <c r="AR483">
        <f>AC483 - AVERAGEIFS('Placebo Males'!AC:AC, 'Placebo Males'!B:B, B483, 'Placebo Males'!P:P, P483)</f>
        <v>0</v>
      </c>
      <c r="AS483">
        <f>AD483 - AVERAGEIFS('Placebo Males'!AD:AD, 'Placebo Males'!B:B, B483, 'Placebo Males'!P:P, P483)</f>
        <v>58.717666666666673</v>
      </c>
      <c r="AT483">
        <f>AE483 - AVERAGEIFS('Placebo Males'!AE:AE, 'Placebo Males'!B:B, B483, 'Placebo Males'!P:P, P483)</f>
        <v>-3.2019666666666807E-3</v>
      </c>
      <c r="AU483">
        <f>AF483 - AVERAGEIFS('Placebo Males'!AF:AF, 'Placebo Males'!B:B, B483, 'Placebo Males'!P:P, P483)</f>
        <v>2.4732333333333356E-2</v>
      </c>
    </row>
    <row r="484" spans="1:47" x14ac:dyDescent="0.25">
      <c r="A484" t="s">
        <v>1684</v>
      </c>
      <c r="B484">
        <v>1019</v>
      </c>
      <c r="C484" t="s">
        <v>102</v>
      </c>
      <c r="D484">
        <v>26</v>
      </c>
      <c r="E484">
        <v>176</v>
      </c>
      <c r="F484">
        <v>81.3</v>
      </c>
      <c r="G484">
        <v>109</v>
      </c>
      <c r="H484">
        <v>54.75</v>
      </c>
      <c r="I484" t="s">
        <v>458</v>
      </c>
      <c r="J484" t="s">
        <v>104</v>
      </c>
      <c r="K484" t="s">
        <v>459</v>
      </c>
      <c r="L484" t="s">
        <v>311</v>
      </c>
      <c r="M484" t="s">
        <v>1201</v>
      </c>
      <c r="N484">
        <v>500</v>
      </c>
      <c r="O484" t="s">
        <v>1202</v>
      </c>
      <c r="P484">
        <v>14</v>
      </c>
      <c r="Q484" t="s">
        <v>113</v>
      </c>
      <c r="R484" t="s">
        <v>1201</v>
      </c>
      <c r="S484">
        <v>389</v>
      </c>
      <c r="T484" t="s">
        <v>1236</v>
      </c>
      <c r="U484">
        <v>1164</v>
      </c>
      <c r="V484">
        <v>177</v>
      </c>
      <c r="W484">
        <v>394</v>
      </c>
      <c r="X484">
        <v>97</v>
      </c>
      <c r="Y484">
        <v>230</v>
      </c>
      <c r="Z484">
        <v>67</v>
      </c>
      <c r="AA484" t="s">
        <v>108</v>
      </c>
      <c r="AB484">
        <v>41</v>
      </c>
      <c r="AC484">
        <v>31</v>
      </c>
      <c r="AD484">
        <v>793.24900000000002</v>
      </c>
      <c r="AE484">
        <v>0.119048</v>
      </c>
      <c r="AF484">
        <v>0.43322899999999998</v>
      </c>
      <c r="AH484">
        <v>202</v>
      </c>
      <c r="AI484">
        <v>4.5746399999999998E-4</v>
      </c>
      <c r="AJ484">
        <f t="shared" si="7"/>
        <v>0.38479750200769103</v>
      </c>
      <c r="AK484">
        <f>U484 - AVERAGEIFS('Placebo Males'!U:U, 'Placebo Males'!B:B, B484, 'Placebo Males'!P:P, P484)</f>
        <v>16.333333333333258</v>
      </c>
      <c r="AL484">
        <f>V484 - AVERAGEIFS('Placebo Males'!V:V, 'Placebo Males'!B:B, B484, 'Placebo Males'!P:P, P484)</f>
        <v>2.6666666666666572</v>
      </c>
      <c r="AM484">
        <f>W484 - AVERAGEIFS('Placebo Males'!W:W, 'Placebo Males'!B:B, B484, 'Placebo Males'!P:P, P484)</f>
        <v>13</v>
      </c>
      <c r="AN484">
        <f>X484 - AVERAGEIFS('Placebo Males'!X:X, 'Placebo Males'!B:B, B484, 'Placebo Males'!P:P, P484)</f>
        <v>2</v>
      </c>
      <c r="AO484">
        <f>Y484-AVERAGEIFS('Placebo Males'!Y:Y,'Placebo Males'!B:B,B484,'Placebo Males'!P:P,P484)</f>
        <v>11</v>
      </c>
      <c r="AP484">
        <f>Z484 - AVERAGEIFS('Placebo Males'!Z:Z, 'Placebo Males'!B:B, B484, 'Placebo Males'!P:P, P484)</f>
        <v>0</v>
      </c>
      <c r="AQ484">
        <f>AB484 - AVERAGEIFS('Placebo Males'!AB:AB, 'Placebo Males'!B:B, B484, 'Placebo Males'!P:P, P484)</f>
        <v>-2.3333333333333357</v>
      </c>
      <c r="AR484">
        <f>AC484 - AVERAGEIFS('Placebo Males'!AC:AC, 'Placebo Males'!B:B, B484, 'Placebo Males'!P:P, P484)</f>
        <v>2</v>
      </c>
      <c r="AS484">
        <f>AD484 - AVERAGEIFS('Placebo Males'!AD:AD, 'Placebo Males'!B:B, B484, 'Placebo Males'!P:P, P484)</f>
        <v>54.853666666666641</v>
      </c>
      <c r="AT484">
        <f>AE484 - AVERAGEIFS('Placebo Males'!AE:AE, 'Placebo Males'!B:B, B484, 'Placebo Males'!P:P, P484)</f>
        <v>2.2822733333333317E-2</v>
      </c>
      <c r="AU484">
        <f>AF484 - AVERAGEIFS('Placebo Males'!AF:AF, 'Placebo Males'!B:B, B484, 'Placebo Males'!P:P, P484)</f>
        <v>3.857233333333332E-2</v>
      </c>
    </row>
    <row r="485" spans="1:47" x14ac:dyDescent="0.25">
      <c r="A485" t="s">
        <v>1685</v>
      </c>
      <c r="B485">
        <v>1019</v>
      </c>
      <c r="C485" t="s">
        <v>102</v>
      </c>
      <c r="D485">
        <v>26</v>
      </c>
      <c r="E485">
        <v>176</v>
      </c>
      <c r="F485">
        <v>81.3</v>
      </c>
      <c r="G485">
        <v>109</v>
      </c>
      <c r="H485">
        <v>54.75</v>
      </c>
      <c r="I485" t="s">
        <v>458</v>
      </c>
      <c r="J485" t="s">
        <v>104</v>
      </c>
      <c r="K485" t="s">
        <v>459</v>
      </c>
      <c r="L485" t="s">
        <v>311</v>
      </c>
      <c r="M485" t="s">
        <v>1201</v>
      </c>
      <c r="N485">
        <v>500</v>
      </c>
      <c r="O485" t="s">
        <v>1202</v>
      </c>
      <c r="P485">
        <v>14</v>
      </c>
      <c r="Q485" t="s">
        <v>113</v>
      </c>
      <c r="R485" t="s">
        <v>1201</v>
      </c>
      <c r="S485">
        <v>389</v>
      </c>
      <c r="T485" t="s">
        <v>1236</v>
      </c>
      <c r="U485">
        <v>1162</v>
      </c>
      <c r="V485">
        <v>177</v>
      </c>
      <c r="W485">
        <v>398</v>
      </c>
      <c r="X485">
        <v>87</v>
      </c>
      <c r="Y485">
        <v>241</v>
      </c>
      <c r="Z485">
        <v>70</v>
      </c>
      <c r="AA485" t="s">
        <v>108</v>
      </c>
      <c r="AB485">
        <v>42</v>
      </c>
      <c r="AC485">
        <v>28</v>
      </c>
      <c r="AD485">
        <v>791.11</v>
      </c>
      <c r="AE485">
        <v>9.3023300000000003E-2</v>
      </c>
      <c r="AF485">
        <v>0.41547800000000001</v>
      </c>
      <c r="AH485">
        <v>202</v>
      </c>
      <c r="AI485">
        <v>4.5746399999999998E-4</v>
      </c>
      <c r="AJ485">
        <f t="shared" si="7"/>
        <v>0.38479750200769103</v>
      </c>
      <c r="AK485">
        <f>U485 - AVERAGEIFS('Placebo Males'!U:U, 'Placebo Males'!B:B, B485, 'Placebo Males'!P:P, P485)</f>
        <v>14.333333333333258</v>
      </c>
      <c r="AL485">
        <f>V485 - AVERAGEIFS('Placebo Males'!V:V, 'Placebo Males'!B:B, B485, 'Placebo Males'!P:P, P485)</f>
        <v>2.6666666666666572</v>
      </c>
      <c r="AM485">
        <f>W485 - AVERAGEIFS('Placebo Males'!W:W, 'Placebo Males'!B:B, B485, 'Placebo Males'!P:P, P485)</f>
        <v>17</v>
      </c>
      <c r="AN485">
        <f>X485 - AVERAGEIFS('Placebo Males'!X:X, 'Placebo Males'!B:B, B485, 'Placebo Males'!P:P, P485)</f>
        <v>-8</v>
      </c>
      <c r="AO485">
        <f>Y485-AVERAGEIFS('Placebo Males'!Y:Y,'Placebo Males'!B:B,B485,'Placebo Males'!P:P,P485)</f>
        <v>22</v>
      </c>
      <c r="AP485">
        <f>Z485 - AVERAGEIFS('Placebo Males'!Z:Z, 'Placebo Males'!B:B, B485, 'Placebo Males'!P:P, P485)</f>
        <v>3</v>
      </c>
      <c r="AQ485">
        <f>AB485 - AVERAGEIFS('Placebo Males'!AB:AB, 'Placebo Males'!B:B, B485, 'Placebo Males'!P:P, P485)</f>
        <v>-1.3333333333333357</v>
      </c>
      <c r="AR485">
        <f>AC485 - AVERAGEIFS('Placebo Males'!AC:AC, 'Placebo Males'!B:B, B485, 'Placebo Males'!P:P, P485)</f>
        <v>-1</v>
      </c>
      <c r="AS485">
        <f>AD485 - AVERAGEIFS('Placebo Males'!AD:AD, 'Placebo Males'!B:B, B485, 'Placebo Males'!P:P, P485)</f>
        <v>52.714666666666631</v>
      </c>
      <c r="AT485">
        <f>AE485 - AVERAGEIFS('Placebo Males'!AE:AE, 'Placebo Males'!B:B, B485, 'Placebo Males'!P:P, P485)</f>
        <v>-3.2019666666666807E-3</v>
      </c>
      <c r="AU485">
        <f>AF485 - AVERAGEIFS('Placebo Males'!AF:AF, 'Placebo Males'!B:B, B485, 'Placebo Males'!P:P, P485)</f>
        <v>2.0821333333333358E-2</v>
      </c>
    </row>
    <row r="486" spans="1:47" x14ac:dyDescent="0.25">
      <c r="A486" t="s">
        <v>1686</v>
      </c>
      <c r="B486">
        <v>1022</v>
      </c>
      <c r="C486" t="s">
        <v>102</v>
      </c>
      <c r="D486">
        <v>35</v>
      </c>
      <c r="E486">
        <v>174.5</v>
      </c>
      <c r="F486">
        <v>69.5</v>
      </c>
      <c r="G486">
        <v>102.5</v>
      </c>
      <c r="H486">
        <v>55.75</v>
      </c>
      <c r="I486" t="s">
        <v>103</v>
      </c>
      <c r="J486" t="s">
        <v>104</v>
      </c>
      <c r="K486" t="s">
        <v>409</v>
      </c>
      <c r="L486" t="s">
        <v>106</v>
      </c>
      <c r="M486" t="s">
        <v>1201</v>
      </c>
      <c r="N486">
        <v>500</v>
      </c>
      <c r="O486" t="s">
        <v>1202</v>
      </c>
      <c r="P486">
        <v>24</v>
      </c>
      <c r="Q486" t="s">
        <v>113</v>
      </c>
      <c r="R486" t="s">
        <v>1201</v>
      </c>
      <c r="S486">
        <v>320</v>
      </c>
      <c r="T486" t="s">
        <v>1236</v>
      </c>
      <c r="U486">
        <v>1099</v>
      </c>
      <c r="V486">
        <v>152</v>
      </c>
      <c r="W486">
        <v>409</v>
      </c>
      <c r="X486">
        <v>105</v>
      </c>
      <c r="Y486">
        <v>231</v>
      </c>
      <c r="Z486">
        <v>73</v>
      </c>
      <c r="AA486" t="s">
        <v>108</v>
      </c>
      <c r="AB486">
        <v>50</v>
      </c>
      <c r="AC486">
        <v>26</v>
      </c>
      <c r="AD486">
        <v>842.98500000000001</v>
      </c>
      <c r="AE486">
        <v>0.14583299999999999</v>
      </c>
      <c r="AF486">
        <v>0.42258899999999999</v>
      </c>
      <c r="AH486">
        <v>202</v>
      </c>
      <c r="AI486">
        <v>4.5746399999999998E-4</v>
      </c>
      <c r="AJ486">
        <f t="shared" si="7"/>
        <v>0.38479750200769103</v>
      </c>
      <c r="AK486">
        <f>U486 - AVERAGEIFS('Placebo Males'!U:U, 'Placebo Males'!B:B, B486, 'Placebo Males'!P:P, P486)</f>
        <v>80.666666666666629</v>
      </c>
      <c r="AL486">
        <f>V486 - AVERAGEIFS('Placebo Males'!V:V, 'Placebo Males'!B:B, B486, 'Placebo Males'!P:P, P486)</f>
        <v>-1.5</v>
      </c>
      <c r="AM486">
        <f>W486 - AVERAGEIFS('Placebo Males'!W:W, 'Placebo Males'!B:B, B486, 'Placebo Males'!P:P, P486)</f>
        <v>7.5</v>
      </c>
      <c r="AN486">
        <f>X486 - AVERAGEIFS('Placebo Males'!X:X, 'Placebo Males'!B:B, B486, 'Placebo Males'!P:P, P486)</f>
        <v>4</v>
      </c>
      <c r="AO486">
        <f>Y486-AVERAGEIFS('Placebo Males'!Y:Y,'Placebo Males'!B:B,B486,'Placebo Males'!P:P,P486)</f>
        <v>-0.5</v>
      </c>
      <c r="AP486">
        <f>Z486 - AVERAGEIFS('Placebo Males'!Z:Z, 'Placebo Males'!B:B, B486, 'Placebo Males'!P:P, P486)</f>
        <v>4</v>
      </c>
      <c r="AQ486">
        <f>AB486 - AVERAGEIFS('Placebo Males'!AB:AB, 'Placebo Males'!B:B, B486, 'Placebo Males'!P:P, P486)</f>
        <v>12.333333333333336</v>
      </c>
      <c r="AR486">
        <f>AC486 - AVERAGEIFS('Placebo Males'!AC:AC, 'Placebo Males'!B:B, B486, 'Placebo Males'!P:P, P486)</f>
        <v>-4.6666666666666679</v>
      </c>
      <c r="AS486">
        <f>AD486 - AVERAGEIFS('Placebo Males'!AD:AD, 'Placebo Males'!B:B, B486, 'Placebo Males'!P:P, P486)</f>
        <v>-105.404</v>
      </c>
      <c r="AT486">
        <f>AE486 - AVERAGEIFS('Placebo Males'!AE:AE, 'Placebo Males'!B:B, B486, 'Placebo Males'!P:P, P486)</f>
        <v>2.4648833333333328E-2</v>
      </c>
      <c r="AU486">
        <f>AF486 - AVERAGEIFS('Placebo Males'!AF:AF, 'Placebo Males'!B:B, B486, 'Placebo Males'!P:P, P486)</f>
        <v>-5.4216666666667135E-3</v>
      </c>
    </row>
    <row r="487" spans="1:47" x14ac:dyDescent="0.25">
      <c r="A487" t="s">
        <v>1687</v>
      </c>
      <c r="B487">
        <v>1022</v>
      </c>
      <c r="C487" t="s">
        <v>102</v>
      </c>
      <c r="D487">
        <v>35</v>
      </c>
      <c r="E487">
        <v>174.5</v>
      </c>
      <c r="F487">
        <v>69.5</v>
      </c>
      <c r="G487">
        <v>102.5</v>
      </c>
      <c r="H487">
        <v>55.75</v>
      </c>
      <c r="I487" t="s">
        <v>103</v>
      </c>
      <c r="J487" t="s">
        <v>104</v>
      </c>
      <c r="K487" t="s">
        <v>409</v>
      </c>
      <c r="L487" t="s">
        <v>106</v>
      </c>
      <c r="M487" t="s">
        <v>1201</v>
      </c>
      <c r="N487">
        <v>500</v>
      </c>
      <c r="O487" t="s">
        <v>1202</v>
      </c>
      <c r="P487">
        <v>24</v>
      </c>
      <c r="Q487" t="s">
        <v>113</v>
      </c>
      <c r="R487" t="s">
        <v>1201</v>
      </c>
      <c r="S487">
        <v>320</v>
      </c>
      <c r="T487" t="s">
        <v>1236</v>
      </c>
      <c r="U487">
        <v>1114</v>
      </c>
      <c r="V487">
        <v>154</v>
      </c>
      <c r="W487">
        <v>410</v>
      </c>
      <c r="X487">
        <v>106</v>
      </c>
      <c r="Y487">
        <v>233</v>
      </c>
      <c r="Z487">
        <v>71</v>
      </c>
      <c r="AA487" t="s">
        <v>108</v>
      </c>
      <c r="AB487">
        <v>48</v>
      </c>
      <c r="AC487">
        <v>27</v>
      </c>
      <c r="AD487">
        <v>859.59900000000005</v>
      </c>
      <c r="AE487">
        <v>0.14893600000000001</v>
      </c>
      <c r="AF487">
        <v>0.42820799999999998</v>
      </c>
      <c r="AH487">
        <v>181</v>
      </c>
      <c r="AI487">
        <v>4.0990599999999997E-4</v>
      </c>
      <c r="AJ487">
        <f t="shared" si="7"/>
        <v>0.36932900883258235</v>
      </c>
      <c r="AK487">
        <f>U487 - AVERAGEIFS('Placebo Males'!U:U, 'Placebo Males'!B:B, B487, 'Placebo Males'!P:P, P487)</f>
        <v>95.666666666666629</v>
      </c>
      <c r="AL487">
        <f>V487 - AVERAGEIFS('Placebo Males'!V:V, 'Placebo Males'!B:B, B487, 'Placebo Males'!P:P, P487)</f>
        <v>0.5</v>
      </c>
      <c r="AM487">
        <f>W487 - AVERAGEIFS('Placebo Males'!W:W, 'Placebo Males'!B:B, B487, 'Placebo Males'!P:P, P487)</f>
        <v>8.5</v>
      </c>
      <c r="AN487">
        <f>X487 - AVERAGEIFS('Placebo Males'!X:X, 'Placebo Males'!B:B, B487, 'Placebo Males'!P:P, P487)</f>
        <v>5</v>
      </c>
      <c r="AO487">
        <f>Y487-AVERAGEIFS('Placebo Males'!Y:Y,'Placebo Males'!B:B,B487,'Placebo Males'!P:P,P487)</f>
        <v>1.5</v>
      </c>
      <c r="AP487">
        <f>Z487 - AVERAGEIFS('Placebo Males'!Z:Z, 'Placebo Males'!B:B, B487, 'Placebo Males'!P:P, P487)</f>
        <v>2</v>
      </c>
      <c r="AQ487">
        <f>AB487 - AVERAGEIFS('Placebo Males'!AB:AB, 'Placebo Males'!B:B, B487, 'Placebo Males'!P:P, P487)</f>
        <v>10.333333333333336</v>
      </c>
      <c r="AR487">
        <f>AC487 - AVERAGEIFS('Placebo Males'!AC:AC, 'Placebo Males'!B:B, B487, 'Placebo Males'!P:P, P487)</f>
        <v>-3.6666666666666679</v>
      </c>
      <c r="AS487">
        <f>AD487 - AVERAGEIFS('Placebo Males'!AD:AD, 'Placebo Males'!B:B, B487, 'Placebo Males'!P:P, P487)</f>
        <v>-88.789999999999964</v>
      </c>
      <c r="AT487">
        <f>AE487 - AVERAGEIFS('Placebo Males'!AE:AE, 'Placebo Males'!B:B, B487, 'Placebo Males'!P:P, P487)</f>
        <v>2.7751833333333351E-2</v>
      </c>
      <c r="AU487">
        <f>AF487 - AVERAGEIFS('Placebo Males'!AF:AF, 'Placebo Males'!B:B, B487, 'Placebo Males'!P:P, P487)</f>
        <v>1.9733333333327163E-4</v>
      </c>
    </row>
    <row r="488" spans="1:47" x14ac:dyDescent="0.25">
      <c r="A488" t="s">
        <v>1688</v>
      </c>
      <c r="B488">
        <v>1022</v>
      </c>
      <c r="C488" t="s">
        <v>102</v>
      </c>
      <c r="D488">
        <v>35</v>
      </c>
      <c r="E488">
        <v>174.5</v>
      </c>
      <c r="F488">
        <v>69.5</v>
      </c>
      <c r="G488">
        <v>102.5</v>
      </c>
      <c r="H488">
        <v>55.75</v>
      </c>
      <c r="I488" t="s">
        <v>103</v>
      </c>
      <c r="J488" t="s">
        <v>104</v>
      </c>
      <c r="K488" t="s">
        <v>409</v>
      </c>
      <c r="L488" t="s">
        <v>106</v>
      </c>
      <c r="M488" t="s">
        <v>1201</v>
      </c>
      <c r="N488">
        <v>500</v>
      </c>
      <c r="O488" t="s">
        <v>1202</v>
      </c>
      <c r="P488">
        <v>24</v>
      </c>
      <c r="Q488" t="s">
        <v>113</v>
      </c>
      <c r="R488" t="s">
        <v>1201</v>
      </c>
      <c r="S488">
        <v>320</v>
      </c>
      <c r="T488" t="s">
        <v>1236</v>
      </c>
      <c r="U488">
        <v>1072</v>
      </c>
      <c r="V488">
        <v>154</v>
      </c>
      <c r="W488">
        <v>408</v>
      </c>
      <c r="X488">
        <v>105</v>
      </c>
      <c r="Y488">
        <v>230</v>
      </c>
      <c r="Z488">
        <v>73</v>
      </c>
      <c r="AA488" t="s">
        <v>108</v>
      </c>
      <c r="AB488">
        <v>49</v>
      </c>
      <c r="AC488">
        <v>26</v>
      </c>
      <c r="AD488">
        <v>829.83500000000004</v>
      </c>
      <c r="AE488">
        <v>0.14893600000000001</v>
      </c>
      <c r="AF488">
        <v>0.434641</v>
      </c>
      <c r="AH488">
        <v>181</v>
      </c>
      <c r="AI488">
        <v>4.0990599999999997E-4</v>
      </c>
      <c r="AJ488">
        <f t="shared" si="7"/>
        <v>0.36932900883258235</v>
      </c>
      <c r="AK488">
        <f>U488 - AVERAGEIFS('Placebo Males'!U:U, 'Placebo Males'!B:B, B488, 'Placebo Males'!P:P, P488)</f>
        <v>53.666666666666629</v>
      </c>
      <c r="AL488">
        <f>V488 - AVERAGEIFS('Placebo Males'!V:V, 'Placebo Males'!B:B, B488, 'Placebo Males'!P:P, P488)</f>
        <v>0.5</v>
      </c>
      <c r="AM488">
        <f>W488 - AVERAGEIFS('Placebo Males'!W:W, 'Placebo Males'!B:B, B488, 'Placebo Males'!P:P, P488)</f>
        <v>6.5</v>
      </c>
      <c r="AN488">
        <f>X488 - AVERAGEIFS('Placebo Males'!X:X, 'Placebo Males'!B:B, B488, 'Placebo Males'!P:P, P488)</f>
        <v>4</v>
      </c>
      <c r="AO488">
        <f>Y488-AVERAGEIFS('Placebo Males'!Y:Y,'Placebo Males'!B:B,B488,'Placebo Males'!P:P,P488)</f>
        <v>-1.5</v>
      </c>
      <c r="AP488">
        <f>Z488 - AVERAGEIFS('Placebo Males'!Z:Z, 'Placebo Males'!B:B, B488, 'Placebo Males'!P:P, P488)</f>
        <v>4</v>
      </c>
      <c r="AQ488">
        <f>AB488 - AVERAGEIFS('Placebo Males'!AB:AB, 'Placebo Males'!B:B, B488, 'Placebo Males'!P:P, P488)</f>
        <v>11.333333333333336</v>
      </c>
      <c r="AR488">
        <f>AC488 - AVERAGEIFS('Placebo Males'!AC:AC, 'Placebo Males'!B:B, B488, 'Placebo Males'!P:P, P488)</f>
        <v>-4.6666666666666679</v>
      </c>
      <c r="AS488">
        <f>AD488 - AVERAGEIFS('Placebo Males'!AD:AD, 'Placebo Males'!B:B, B488, 'Placebo Males'!P:P, P488)</f>
        <v>-118.55399999999997</v>
      </c>
      <c r="AT488">
        <f>AE488 - AVERAGEIFS('Placebo Males'!AE:AE, 'Placebo Males'!B:B, B488, 'Placebo Males'!P:P, P488)</f>
        <v>2.7751833333333351E-2</v>
      </c>
      <c r="AU488">
        <f>AF488 - AVERAGEIFS('Placebo Males'!AF:AF, 'Placebo Males'!B:B, B488, 'Placebo Males'!P:P, P488)</f>
        <v>6.6303333333332937E-3</v>
      </c>
    </row>
    <row r="489" spans="1:47" x14ac:dyDescent="0.25">
      <c r="A489" t="s">
        <v>1689</v>
      </c>
      <c r="B489">
        <v>1018</v>
      </c>
      <c r="C489" t="s">
        <v>102</v>
      </c>
      <c r="D489">
        <v>30</v>
      </c>
      <c r="E489">
        <v>182</v>
      </c>
      <c r="F489">
        <v>73.3</v>
      </c>
      <c r="G489">
        <v>105.5</v>
      </c>
      <c r="H489">
        <v>58.5</v>
      </c>
      <c r="I489" t="s">
        <v>103</v>
      </c>
      <c r="J489" t="s">
        <v>104</v>
      </c>
      <c r="K489" t="s">
        <v>409</v>
      </c>
      <c r="L489" t="s">
        <v>106</v>
      </c>
      <c r="M489" t="s">
        <v>1201</v>
      </c>
      <c r="N489">
        <v>500</v>
      </c>
      <c r="O489" t="s">
        <v>1202</v>
      </c>
      <c r="P489">
        <v>24</v>
      </c>
      <c r="Q489" t="s">
        <v>113</v>
      </c>
      <c r="R489" t="s">
        <v>1201</v>
      </c>
      <c r="S489">
        <v>303</v>
      </c>
      <c r="T489" t="s">
        <v>1236</v>
      </c>
      <c r="U489">
        <v>1255</v>
      </c>
      <c r="V489">
        <v>155</v>
      </c>
      <c r="W489">
        <v>424</v>
      </c>
      <c r="X489">
        <v>104</v>
      </c>
      <c r="Y489">
        <v>246</v>
      </c>
      <c r="Z489">
        <v>74</v>
      </c>
      <c r="AA489" t="s">
        <v>108</v>
      </c>
      <c r="AB489">
        <v>51</v>
      </c>
      <c r="AC489">
        <v>22</v>
      </c>
      <c r="AD489">
        <v>387.29399999999998</v>
      </c>
      <c r="AE489">
        <v>0.2</v>
      </c>
      <c r="AF489">
        <v>0.49760100000000002</v>
      </c>
      <c r="AH489">
        <v>181</v>
      </c>
      <c r="AI489">
        <v>4.0990599999999997E-4</v>
      </c>
      <c r="AJ489">
        <f t="shared" si="7"/>
        <v>0.36932900883258235</v>
      </c>
      <c r="AK489">
        <f>U489 - AVERAGEIFS('Placebo Males'!U:U, 'Placebo Males'!B:B, B489, 'Placebo Males'!P:P, P489)</f>
        <v>198.33333333333326</v>
      </c>
      <c r="AL489">
        <f>V489 - AVERAGEIFS('Placebo Males'!V:V, 'Placebo Males'!B:B, B489, 'Placebo Males'!P:P, P489)</f>
        <v>2</v>
      </c>
      <c r="AM489">
        <f>W489 - AVERAGEIFS('Placebo Males'!W:W, 'Placebo Males'!B:B, B489, 'Placebo Males'!P:P, P489)</f>
        <v>23.666666666666686</v>
      </c>
      <c r="AN489">
        <f>X489 - AVERAGEIFS('Placebo Males'!X:X, 'Placebo Males'!B:B, B489, 'Placebo Males'!P:P, P489)</f>
        <v>-13</v>
      </c>
      <c r="AO489">
        <f>Y489-AVERAGEIFS('Placebo Males'!Y:Y,'Placebo Males'!B:B,B489,'Placebo Males'!P:P,P489)</f>
        <v>37.333333333333343</v>
      </c>
      <c r="AP489">
        <f>Z489 - AVERAGEIFS('Placebo Males'!Z:Z, 'Placebo Males'!B:B, B489, 'Placebo Males'!P:P, P489)</f>
        <v>-0.6666666666666714</v>
      </c>
      <c r="AQ489">
        <f>AB489 - AVERAGEIFS('Placebo Males'!AB:AB, 'Placebo Males'!B:B, B489, 'Placebo Males'!P:P, P489)</f>
        <v>6</v>
      </c>
      <c r="AR489">
        <f>AC489 - AVERAGEIFS('Placebo Males'!AC:AC, 'Placebo Males'!B:B, B489, 'Placebo Males'!P:P, P489)</f>
        <v>-4</v>
      </c>
      <c r="AS489">
        <f>AD489 - AVERAGEIFS('Placebo Males'!AD:AD, 'Placebo Males'!B:B, B489, 'Placebo Males'!P:P, P489)</f>
        <v>2.5933333333333621</v>
      </c>
      <c r="AT489">
        <f>AE489 - AVERAGEIFS('Placebo Males'!AE:AE, 'Placebo Males'!B:B, B489, 'Placebo Males'!P:P, P489)</f>
        <v>-5.6296000000000013E-2</v>
      </c>
      <c r="AU489">
        <f>AF489 - AVERAGEIFS('Placebo Males'!AF:AF, 'Placebo Males'!B:B, B489, 'Placebo Males'!P:P, P489)</f>
        <v>4.7302333333333335E-2</v>
      </c>
    </row>
    <row r="490" spans="1:47" x14ac:dyDescent="0.25">
      <c r="A490" t="s">
        <v>1690</v>
      </c>
      <c r="B490">
        <v>1018</v>
      </c>
      <c r="C490" t="s">
        <v>102</v>
      </c>
      <c r="D490">
        <v>30</v>
      </c>
      <c r="E490">
        <v>182</v>
      </c>
      <c r="F490">
        <v>73.3</v>
      </c>
      <c r="G490">
        <v>105.5</v>
      </c>
      <c r="H490">
        <v>58.5</v>
      </c>
      <c r="I490" t="s">
        <v>103</v>
      </c>
      <c r="J490" t="s">
        <v>104</v>
      </c>
      <c r="K490" t="s">
        <v>409</v>
      </c>
      <c r="L490" t="s">
        <v>106</v>
      </c>
      <c r="M490" t="s">
        <v>1201</v>
      </c>
      <c r="N490">
        <v>500</v>
      </c>
      <c r="O490" t="s">
        <v>1202</v>
      </c>
      <c r="P490">
        <v>24</v>
      </c>
      <c r="Q490" t="s">
        <v>113</v>
      </c>
      <c r="R490" t="s">
        <v>1201</v>
      </c>
      <c r="S490">
        <v>303</v>
      </c>
      <c r="T490" t="s">
        <v>1236</v>
      </c>
      <c r="U490">
        <v>1088</v>
      </c>
      <c r="V490">
        <v>143</v>
      </c>
      <c r="W490">
        <v>420</v>
      </c>
      <c r="X490">
        <v>101</v>
      </c>
      <c r="Y490">
        <v>245</v>
      </c>
      <c r="Z490">
        <v>74</v>
      </c>
      <c r="AA490" t="s">
        <v>108</v>
      </c>
      <c r="AB490">
        <v>50</v>
      </c>
      <c r="AC490">
        <v>23</v>
      </c>
      <c r="AD490">
        <v>364.072</v>
      </c>
      <c r="AE490">
        <v>0.21276600000000001</v>
      </c>
      <c r="AF490">
        <v>0.49987199999999998</v>
      </c>
      <c r="AH490">
        <v>159</v>
      </c>
      <c r="AI490">
        <v>3.6008299999999997E-4</v>
      </c>
      <c r="AJ490">
        <f t="shared" si="7"/>
        <v>0.35140879472157127</v>
      </c>
      <c r="AK490">
        <f>U490 - AVERAGEIFS('Placebo Males'!U:U, 'Placebo Males'!B:B, B490, 'Placebo Males'!P:P, P490)</f>
        <v>31.333333333333258</v>
      </c>
      <c r="AL490">
        <f>V490 - AVERAGEIFS('Placebo Males'!V:V, 'Placebo Males'!B:B, B490, 'Placebo Males'!P:P, P490)</f>
        <v>-10</v>
      </c>
      <c r="AM490">
        <f>W490 - AVERAGEIFS('Placebo Males'!W:W, 'Placebo Males'!B:B, B490, 'Placebo Males'!P:P, P490)</f>
        <v>19.666666666666686</v>
      </c>
      <c r="AN490">
        <f>X490 - AVERAGEIFS('Placebo Males'!X:X, 'Placebo Males'!B:B, B490, 'Placebo Males'!P:P, P490)</f>
        <v>-16</v>
      </c>
      <c r="AO490">
        <f>Y490-AVERAGEIFS('Placebo Males'!Y:Y,'Placebo Males'!B:B,B490,'Placebo Males'!P:P,P490)</f>
        <v>36.333333333333343</v>
      </c>
      <c r="AP490">
        <f>Z490 - AVERAGEIFS('Placebo Males'!Z:Z, 'Placebo Males'!B:B, B490, 'Placebo Males'!P:P, P490)</f>
        <v>-0.6666666666666714</v>
      </c>
      <c r="AQ490">
        <f>AB490 - AVERAGEIFS('Placebo Males'!AB:AB, 'Placebo Males'!B:B, B490, 'Placebo Males'!P:P, P490)</f>
        <v>5</v>
      </c>
      <c r="AR490">
        <f>AC490 - AVERAGEIFS('Placebo Males'!AC:AC, 'Placebo Males'!B:B, B490, 'Placebo Males'!P:P, P490)</f>
        <v>-3</v>
      </c>
      <c r="AS490">
        <f>AD490 - AVERAGEIFS('Placebo Males'!AD:AD, 'Placebo Males'!B:B, B490, 'Placebo Males'!P:P, P490)</f>
        <v>-20.628666666666618</v>
      </c>
      <c r="AT490">
        <f>AE490 - AVERAGEIFS('Placebo Males'!AE:AE, 'Placebo Males'!B:B, B490, 'Placebo Males'!P:P, P490)</f>
        <v>-4.3530000000000013E-2</v>
      </c>
      <c r="AU490">
        <f>AF490 - AVERAGEIFS('Placebo Males'!AF:AF, 'Placebo Males'!B:B, B490, 'Placebo Males'!P:P, P490)</f>
        <v>4.9573333333333303E-2</v>
      </c>
    </row>
    <row r="491" spans="1:47" x14ac:dyDescent="0.25">
      <c r="A491" t="s">
        <v>1691</v>
      </c>
      <c r="B491">
        <v>1018</v>
      </c>
      <c r="C491" t="s">
        <v>102</v>
      </c>
      <c r="D491">
        <v>30</v>
      </c>
      <c r="E491">
        <v>182</v>
      </c>
      <c r="F491">
        <v>73.3</v>
      </c>
      <c r="G491">
        <v>105.5</v>
      </c>
      <c r="H491">
        <v>58.5</v>
      </c>
      <c r="I491" t="s">
        <v>103</v>
      </c>
      <c r="J491" t="s">
        <v>104</v>
      </c>
      <c r="K491" t="s">
        <v>409</v>
      </c>
      <c r="L491" t="s">
        <v>106</v>
      </c>
      <c r="M491" t="s">
        <v>1201</v>
      </c>
      <c r="N491">
        <v>500</v>
      </c>
      <c r="O491" t="s">
        <v>1202</v>
      </c>
      <c r="P491">
        <v>24</v>
      </c>
      <c r="Q491" t="s">
        <v>113</v>
      </c>
      <c r="R491" t="s">
        <v>1201</v>
      </c>
      <c r="S491">
        <v>303</v>
      </c>
      <c r="T491" t="s">
        <v>1236</v>
      </c>
      <c r="U491">
        <v>1211</v>
      </c>
      <c r="V491">
        <v>152</v>
      </c>
      <c r="W491">
        <v>431</v>
      </c>
      <c r="X491">
        <v>105</v>
      </c>
      <c r="Y491">
        <v>249</v>
      </c>
      <c r="Z491">
        <v>77</v>
      </c>
      <c r="AA491" t="s">
        <v>108</v>
      </c>
      <c r="AB491">
        <v>54</v>
      </c>
      <c r="AC491">
        <v>24</v>
      </c>
      <c r="AD491">
        <v>356.92399999999998</v>
      </c>
      <c r="AE491">
        <v>0.25531900000000002</v>
      </c>
      <c r="AF491">
        <v>0.50697499999999995</v>
      </c>
      <c r="AH491">
        <v>159</v>
      </c>
      <c r="AI491">
        <v>3.6008299999999997E-4</v>
      </c>
      <c r="AJ491">
        <f t="shared" si="7"/>
        <v>0.35140879472157127</v>
      </c>
      <c r="AK491">
        <f>U491 - AVERAGEIFS('Placebo Males'!U:U, 'Placebo Males'!B:B, B491, 'Placebo Males'!P:P, P491)</f>
        <v>154.33333333333326</v>
      </c>
      <c r="AL491">
        <f>V491 - AVERAGEIFS('Placebo Males'!V:V, 'Placebo Males'!B:B, B491, 'Placebo Males'!P:P, P491)</f>
        <v>-1</v>
      </c>
      <c r="AM491">
        <f>W491 - AVERAGEIFS('Placebo Males'!W:W, 'Placebo Males'!B:B, B491, 'Placebo Males'!P:P, P491)</f>
        <v>30.666666666666686</v>
      </c>
      <c r="AN491">
        <f>X491 - AVERAGEIFS('Placebo Males'!X:X, 'Placebo Males'!B:B, B491, 'Placebo Males'!P:P, P491)</f>
        <v>-12</v>
      </c>
      <c r="AO491">
        <f>Y491-AVERAGEIFS('Placebo Males'!Y:Y,'Placebo Males'!B:B,B491,'Placebo Males'!P:P,P491)</f>
        <v>40.333333333333343</v>
      </c>
      <c r="AP491">
        <f>Z491 - AVERAGEIFS('Placebo Males'!Z:Z, 'Placebo Males'!B:B, B491, 'Placebo Males'!P:P, P491)</f>
        <v>2.3333333333333286</v>
      </c>
      <c r="AQ491">
        <f>AB491 - AVERAGEIFS('Placebo Males'!AB:AB, 'Placebo Males'!B:B, B491, 'Placebo Males'!P:P, P491)</f>
        <v>9</v>
      </c>
      <c r="AR491">
        <f>AC491 - AVERAGEIFS('Placebo Males'!AC:AC, 'Placebo Males'!B:B, B491, 'Placebo Males'!P:P, P491)</f>
        <v>-2</v>
      </c>
      <c r="AS491">
        <f>AD491 - AVERAGEIFS('Placebo Males'!AD:AD, 'Placebo Males'!B:B, B491, 'Placebo Males'!P:P, P491)</f>
        <v>-27.776666666666642</v>
      </c>
      <c r="AT491">
        <f>AE491 - AVERAGEIFS('Placebo Males'!AE:AE, 'Placebo Males'!B:B, B491, 'Placebo Males'!P:P, P491)</f>
        <v>-9.7700000000000564E-4</v>
      </c>
      <c r="AU491">
        <f>AF491 - AVERAGEIFS('Placebo Males'!AF:AF, 'Placebo Males'!B:B, B491, 'Placebo Males'!P:P, P491)</f>
        <v>5.6676333333333273E-2</v>
      </c>
    </row>
    <row r="492" spans="1:47" x14ac:dyDescent="0.25">
      <c r="A492" t="s">
        <v>1692</v>
      </c>
      <c r="B492">
        <v>1016</v>
      </c>
      <c r="C492" t="s">
        <v>102</v>
      </c>
      <c r="D492">
        <v>25</v>
      </c>
      <c r="E492">
        <v>177.5</v>
      </c>
      <c r="F492">
        <v>78.099999999999994</v>
      </c>
      <c r="G492">
        <v>115.25</v>
      </c>
      <c r="H492">
        <v>59</v>
      </c>
      <c r="I492" t="s">
        <v>103</v>
      </c>
      <c r="J492" t="s">
        <v>104</v>
      </c>
      <c r="K492" t="s">
        <v>310</v>
      </c>
      <c r="L492" t="s">
        <v>460</v>
      </c>
      <c r="M492" t="s">
        <v>1201</v>
      </c>
      <c r="N492">
        <v>500</v>
      </c>
      <c r="O492" t="s">
        <v>1202</v>
      </c>
      <c r="P492">
        <v>24</v>
      </c>
      <c r="Q492" t="s">
        <v>113</v>
      </c>
      <c r="R492" t="s">
        <v>1201</v>
      </c>
      <c r="S492">
        <v>290</v>
      </c>
      <c r="T492" t="s">
        <v>1236</v>
      </c>
      <c r="U492">
        <v>1184</v>
      </c>
      <c r="V492">
        <v>161</v>
      </c>
      <c r="W492">
        <v>387</v>
      </c>
      <c r="X492">
        <v>106</v>
      </c>
      <c r="Y492">
        <v>198</v>
      </c>
      <c r="Z492">
        <v>83</v>
      </c>
      <c r="AA492" t="s">
        <v>108</v>
      </c>
      <c r="AB492">
        <v>44</v>
      </c>
      <c r="AC492">
        <v>34</v>
      </c>
      <c r="AD492">
        <v>694.55399999999997</v>
      </c>
      <c r="AE492">
        <v>5.2631600000000001E-2</v>
      </c>
      <c r="AF492">
        <v>0.39547100000000002</v>
      </c>
      <c r="AH492">
        <v>159</v>
      </c>
      <c r="AI492">
        <v>3.6008299999999997E-4</v>
      </c>
      <c r="AJ492">
        <f t="shared" si="7"/>
        <v>0.35140879472157127</v>
      </c>
      <c r="AK492">
        <f>U492 - AVERAGEIFS('Placebo Males'!U:U, 'Placebo Males'!B:B, B492, 'Placebo Males'!P:P, P492)</f>
        <v>14.333333333333258</v>
      </c>
      <c r="AL492">
        <f>V492 - AVERAGEIFS('Placebo Males'!V:V, 'Placebo Males'!B:B, B492, 'Placebo Males'!P:P, P492)</f>
        <v>2.3333333333333428</v>
      </c>
      <c r="AM492">
        <f>W492 - AVERAGEIFS('Placebo Males'!W:W, 'Placebo Males'!B:B, B492, 'Placebo Males'!P:P, P492)</f>
        <v>15</v>
      </c>
      <c r="AN492">
        <f>X492 - AVERAGEIFS('Placebo Males'!X:X, 'Placebo Males'!B:B, B492, 'Placebo Males'!P:P, P492)</f>
        <v>5</v>
      </c>
      <c r="AO492">
        <f>Y492-AVERAGEIFS('Placebo Males'!Y:Y,'Placebo Males'!B:B,B492,'Placebo Males'!P:P,P492)</f>
        <v>7</v>
      </c>
      <c r="AP492">
        <f>Z492 - AVERAGEIFS('Placebo Males'!Z:Z, 'Placebo Males'!B:B, B492, 'Placebo Males'!P:P, P492)</f>
        <v>3</v>
      </c>
      <c r="AQ492">
        <f>AB492 - AVERAGEIFS('Placebo Males'!AB:AB, 'Placebo Males'!B:B, B492, 'Placebo Males'!P:P, P492)</f>
        <v>4.3333333333333357</v>
      </c>
      <c r="AR492">
        <f>AC492 - AVERAGEIFS('Placebo Males'!AC:AC, 'Placebo Males'!B:B, B492, 'Placebo Males'!P:P, P492)</f>
        <v>1</v>
      </c>
      <c r="AS492">
        <f>AD492 - AVERAGEIFS('Placebo Males'!AD:AD, 'Placebo Males'!B:B, B492, 'Placebo Males'!P:P, P492)</f>
        <v>-22.583333333333485</v>
      </c>
      <c r="AT492">
        <f>AE492 - AVERAGEIFS('Placebo Males'!AE:AE, 'Placebo Males'!B:B, B492, 'Placebo Males'!P:P, P492)</f>
        <v>2.550066666666663E-3</v>
      </c>
      <c r="AU492">
        <f>AF492 - AVERAGEIFS('Placebo Males'!AF:AF, 'Placebo Males'!B:B, B492, 'Placebo Males'!P:P, P492)</f>
        <v>4.1080666666666654E-2</v>
      </c>
    </row>
    <row r="493" spans="1:47" x14ac:dyDescent="0.25">
      <c r="A493" t="s">
        <v>1693</v>
      </c>
      <c r="B493">
        <v>1016</v>
      </c>
      <c r="C493" t="s">
        <v>102</v>
      </c>
      <c r="D493">
        <v>25</v>
      </c>
      <c r="E493">
        <v>177.5</v>
      </c>
      <c r="F493">
        <v>78.099999999999994</v>
      </c>
      <c r="G493">
        <v>115.25</v>
      </c>
      <c r="H493">
        <v>59</v>
      </c>
      <c r="I493" t="s">
        <v>103</v>
      </c>
      <c r="J493" t="s">
        <v>104</v>
      </c>
      <c r="K493" t="s">
        <v>310</v>
      </c>
      <c r="L493" t="s">
        <v>460</v>
      </c>
      <c r="M493" t="s">
        <v>1201</v>
      </c>
      <c r="N493">
        <v>500</v>
      </c>
      <c r="O493" t="s">
        <v>1202</v>
      </c>
      <c r="P493">
        <v>24</v>
      </c>
      <c r="Q493" t="s">
        <v>113</v>
      </c>
      <c r="R493" t="s">
        <v>1201</v>
      </c>
      <c r="S493">
        <v>290</v>
      </c>
      <c r="T493" t="s">
        <v>1236</v>
      </c>
      <c r="U493">
        <v>1218</v>
      </c>
      <c r="V493">
        <v>161</v>
      </c>
      <c r="W493">
        <v>389</v>
      </c>
      <c r="X493">
        <v>114</v>
      </c>
      <c r="Y493">
        <v>192</v>
      </c>
      <c r="Z493">
        <v>83</v>
      </c>
      <c r="AA493" t="s">
        <v>108</v>
      </c>
      <c r="AB493">
        <v>40</v>
      </c>
      <c r="AC493">
        <v>38</v>
      </c>
      <c r="AD493">
        <v>706.947</v>
      </c>
      <c r="AE493">
        <v>7.2727299999999995E-2</v>
      </c>
      <c r="AF493">
        <v>0.39677200000000001</v>
      </c>
      <c r="AH493">
        <v>75</v>
      </c>
      <c r="AI493">
        <v>1.6985000000000001E-4</v>
      </c>
      <c r="AJ493">
        <f t="shared" si="7"/>
        <v>0.25660229958636915</v>
      </c>
      <c r="AK493">
        <f>U493 - AVERAGEIFS('Placebo Males'!U:U, 'Placebo Males'!B:B, B493, 'Placebo Males'!P:P, P493)</f>
        <v>48.333333333333258</v>
      </c>
      <c r="AL493">
        <f>V493 - AVERAGEIFS('Placebo Males'!V:V, 'Placebo Males'!B:B, B493, 'Placebo Males'!P:P, P493)</f>
        <v>2.3333333333333428</v>
      </c>
      <c r="AM493">
        <f>W493 - AVERAGEIFS('Placebo Males'!W:W, 'Placebo Males'!B:B, B493, 'Placebo Males'!P:P, P493)</f>
        <v>17</v>
      </c>
      <c r="AN493">
        <f>X493 - AVERAGEIFS('Placebo Males'!X:X, 'Placebo Males'!B:B, B493, 'Placebo Males'!P:P, P493)</f>
        <v>13</v>
      </c>
      <c r="AO493">
        <f>Y493-AVERAGEIFS('Placebo Males'!Y:Y,'Placebo Males'!B:B,B493,'Placebo Males'!P:P,P493)</f>
        <v>1</v>
      </c>
      <c r="AP493">
        <f>Z493 - AVERAGEIFS('Placebo Males'!Z:Z, 'Placebo Males'!B:B, B493, 'Placebo Males'!P:P, P493)</f>
        <v>3</v>
      </c>
      <c r="AQ493">
        <f>AB493 - AVERAGEIFS('Placebo Males'!AB:AB, 'Placebo Males'!B:B, B493, 'Placebo Males'!P:P, P493)</f>
        <v>0.3333333333333357</v>
      </c>
      <c r="AR493">
        <f>AC493 - AVERAGEIFS('Placebo Males'!AC:AC, 'Placebo Males'!B:B, B493, 'Placebo Males'!P:P, P493)</f>
        <v>5</v>
      </c>
      <c r="AS493">
        <f>AD493 - AVERAGEIFS('Placebo Males'!AD:AD, 'Placebo Males'!B:B, B493, 'Placebo Males'!P:P, P493)</f>
        <v>-10.190333333333456</v>
      </c>
      <c r="AT493">
        <f>AE493 - AVERAGEIFS('Placebo Males'!AE:AE, 'Placebo Males'!B:B, B493, 'Placebo Males'!P:P, P493)</f>
        <v>2.2645766666666657E-2</v>
      </c>
      <c r="AU493">
        <f>AF493 - AVERAGEIFS('Placebo Males'!AF:AF, 'Placebo Males'!B:B, B493, 'Placebo Males'!P:P, P493)</f>
        <v>4.2381666666666651E-2</v>
      </c>
    </row>
    <row r="494" spans="1:47" x14ac:dyDescent="0.25">
      <c r="A494" t="s">
        <v>1694</v>
      </c>
      <c r="B494">
        <v>1016</v>
      </c>
      <c r="C494" t="s">
        <v>102</v>
      </c>
      <c r="D494">
        <v>25</v>
      </c>
      <c r="E494">
        <v>177.5</v>
      </c>
      <c r="F494">
        <v>78.099999999999994</v>
      </c>
      <c r="G494">
        <v>115.25</v>
      </c>
      <c r="H494">
        <v>59</v>
      </c>
      <c r="I494" t="s">
        <v>103</v>
      </c>
      <c r="J494" t="s">
        <v>104</v>
      </c>
      <c r="K494" t="s">
        <v>310</v>
      </c>
      <c r="L494" t="s">
        <v>460</v>
      </c>
      <c r="M494" t="s">
        <v>1201</v>
      </c>
      <c r="N494">
        <v>500</v>
      </c>
      <c r="O494" t="s">
        <v>1202</v>
      </c>
      <c r="P494">
        <v>24</v>
      </c>
      <c r="Q494" t="s">
        <v>113</v>
      </c>
      <c r="R494" t="s">
        <v>1201</v>
      </c>
      <c r="S494">
        <v>290</v>
      </c>
      <c r="T494" t="s">
        <v>1236</v>
      </c>
      <c r="U494">
        <v>1159</v>
      </c>
      <c r="V494">
        <v>157</v>
      </c>
      <c r="W494">
        <v>394</v>
      </c>
      <c r="X494">
        <v>115</v>
      </c>
      <c r="Y494">
        <v>194</v>
      </c>
      <c r="Z494">
        <v>85</v>
      </c>
      <c r="AA494" t="s">
        <v>108</v>
      </c>
      <c r="AB494">
        <v>45</v>
      </c>
      <c r="AC494">
        <v>33</v>
      </c>
      <c r="AD494">
        <v>703.346</v>
      </c>
      <c r="AE494">
        <v>6.7796599999999999E-2</v>
      </c>
      <c r="AF494">
        <v>0.405167</v>
      </c>
      <c r="AH494">
        <v>75</v>
      </c>
      <c r="AI494">
        <v>1.6985000000000001E-4</v>
      </c>
      <c r="AJ494">
        <f t="shared" si="7"/>
        <v>0.25660229958636915</v>
      </c>
      <c r="AK494">
        <f>U494 - AVERAGEIFS('Placebo Males'!U:U, 'Placebo Males'!B:B, B494, 'Placebo Males'!P:P, P494)</f>
        <v>-10.666666666666742</v>
      </c>
      <c r="AL494">
        <f>V494 - AVERAGEIFS('Placebo Males'!V:V, 'Placebo Males'!B:B, B494, 'Placebo Males'!P:P, P494)</f>
        <v>-1.6666666666666572</v>
      </c>
      <c r="AM494">
        <f>W494 - AVERAGEIFS('Placebo Males'!W:W, 'Placebo Males'!B:B, B494, 'Placebo Males'!P:P, P494)</f>
        <v>22</v>
      </c>
      <c r="AN494">
        <f>X494 - AVERAGEIFS('Placebo Males'!X:X, 'Placebo Males'!B:B, B494, 'Placebo Males'!P:P, P494)</f>
        <v>14</v>
      </c>
      <c r="AO494">
        <f>Y494-AVERAGEIFS('Placebo Males'!Y:Y,'Placebo Males'!B:B,B494,'Placebo Males'!P:P,P494)</f>
        <v>3</v>
      </c>
      <c r="AP494">
        <f>Z494 - AVERAGEIFS('Placebo Males'!Z:Z, 'Placebo Males'!B:B, B494, 'Placebo Males'!P:P, P494)</f>
        <v>5</v>
      </c>
      <c r="AQ494">
        <f>AB494 - AVERAGEIFS('Placebo Males'!AB:AB, 'Placebo Males'!B:B, B494, 'Placebo Males'!P:P, P494)</f>
        <v>5.3333333333333357</v>
      </c>
      <c r="AR494">
        <f>AC494 - AVERAGEIFS('Placebo Males'!AC:AC, 'Placebo Males'!B:B, B494, 'Placebo Males'!P:P, P494)</f>
        <v>0</v>
      </c>
      <c r="AS494">
        <f>AD494 - AVERAGEIFS('Placebo Males'!AD:AD, 'Placebo Males'!B:B, B494, 'Placebo Males'!P:P, P494)</f>
        <v>-13.791333333333455</v>
      </c>
      <c r="AT494">
        <f>AE494 - AVERAGEIFS('Placebo Males'!AE:AE, 'Placebo Males'!B:B, B494, 'Placebo Males'!P:P, P494)</f>
        <v>1.7715066666666661E-2</v>
      </c>
      <c r="AU494">
        <f>AF494 - AVERAGEIFS('Placebo Males'!AF:AF, 'Placebo Males'!B:B, B494, 'Placebo Males'!P:P, P494)</f>
        <v>5.0776666666666637E-2</v>
      </c>
    </row>
    <row r="495" spans="1:47" x14ac:dyDescent="0.25">
      <c r="A495" t="s">
        <v>1695</v>
      </c>
      <c r="B495">
        <v>1020</v>
      </c>
      <c r="C495" t="s">
        <v>102</v>
      </c>
      <c r="D495">
        <v>20</v>
      </c>
      <c r="E495">
        <v>185</v>
      </c>
      <c r="F495">
        <v>61.6</v>
      </c>
      <c r="G495">
        <v>105.25</v>
      </c>
      <c r="H495">
        <v>56.75</v>
      </c>
      <c r="I495" t="s">
        <v>103</v>
      </c>
      <c r="J495" t="s">
        <v>104</v>
      </c>
      <c r="K495" t="s">
        <v>509</v>
      </c>
      <c r="L495" t="s">
        <v>460</v>
      </c>
      <c r="M495" t="s">
        <v>1201</v>
      </c>
      <c r="N495">
        <v>500</v>
      </c>
      <c r="O495" t="s">
        <v>1202</v>
      </c>
      <c r="P495">
        <v>1</v>
      </c>
      <c r="Q495" t="s">
        <v>113</v>
      </c>
      <c r="R495" t="s">
        <v>1201</v>
      </c>
      <c r="S495">
        <v>278</v>
      </c>
      <c r="T495" t="s">
        <v>1236</v>
      </c>
      <c r="U495">
        <v>823</v>
      </c>
      <c r="V495">
        <v>116</v>
      </c>
      <c r="W495">
        <v>355</v>
      </c>
      <c r="X495">
        <v>99</v>
      </c>
      <c r="Y495">
        <v>180</v>
      </c>
      <c r="Z495">
        <v>76</v>
      </c>
      <c r="AA495" t="s">
        <v>108</v>
      </c>
      <c r="AB495">
        <v>42</v>
      </c>
      <c r="AC495">
        <v>32</v>
      </c>
      <c r="AD495">
        <v>636.27200000000005</v>
      </c>
      <c r="AE495">
        <v>0.14285700000000001</v>
      </c>
      <c r="AF495">
        <v>0.37076199999999998</v>
      </c>
      <c r="AH495">
        <v>75</v>
      </c>
      <c r="AI495">
        <v>1.6985000000000001E-4</v>
      </c>
      <c r="AJ495">
        <f t="shared" si="7"/>
        <v>0.25660229958636915</v>
      </c>
      <c r="AK495">
        <f>U495 - AVERAGEIFS('Placebo Males'!U:U, 'Placebo Males'!B:B, B495, 'Placebo Males'!P:P, P495)</f>
        <v>-305</v>
      </c>
      <c r="AL495">
        <f>V495 - AVERAGEIFS('Placebo Males'!V:V, 'Placebo Males'!B:B, B495, 'Placebo Males'!P:P, P495)</f>
        <v>-27.333333333333343</v>
      </c>
      <c r="AM495">
        <f>W495 - AVERAGEIFS('Placebo Males'!W:W, 'Placebo Males'!B:B, B495, 'Placebo Males'!P:P, P495)</f>
        <v>-28.333333333333314</v>
      </c>
      <c r="AN495">
        <f>X495 - AVERAGEIFS('Placebo Males'!X:X, 'Placebo Males'!B:B, B495, 'Placebo Males'!P:P, P495)</f>
        <v>-2</v>
      </c>
      <c r="AO495">
        <f>Y495-AVERAGEIFS('Placebo Males'!Y:Y,'Placebo Males'!B:B,B495,'Placebo Males'!P:P,P495)</f>
        <v>-30.333333333333343</v>
      </c>
      <c r="AP495">
        <f>Z495 - AVERAGEIFS('Placebo Males'!Z:Z, 'Placebo Males'!B:B, B495, 'Placebo Males'!P:P, P495)</f>
        <v>4</v>
      </c>
      <c r="AQ495">
        <f>AB495 - AVERAGEIFS('Placebo Males'!AB:AB, 'Placebo Males'!B:B, B495, 'Placebo Males'!P:P, P495)</f>
        <v>-7</v>
      </c>
      <c r="AR495">
        <f>AC495 - AVERAGEIFS('Placebo Males'!AC:AC, 'Placebo Males'!B:B, B495, 'Placebo Males'!P:P, P495)</f>
        <v>3.6666666666666679</v>
      </c>
      <c r="AS495">
        <f>AD495 - AVERAGEIFS('Placebo Males'!AD:AD, 'Placebo Males'!B:B, B495, 'Placebo Males'!P:P, P495)</f>
        <v>-235.83633333333341</v>
      </c>
      <c r="AT495">
        <f>AE495 - AVERAGEIFS('Placebo Males'!AE:AE, 'Placebo Males'!B:B, B495, 'Placebo Males'!P:P, P495)</f>
        <v>-5.8531666666666649E-2</v>
      </c>
      <c r="AU495">
        <f>AF495 - AVERAGEIFS('Placebo Males'!AF:AF, 'Placebo Males'!B:B, B495, 'Placebo Males'!P:P, P495)</f>
        <v>-4.3957666666666673E-2</v>
      </c>
    </row>
    <row r="496" spans="1:47" x14ac:dyDescent="0.25">
      <c r="A496" t="s">
        <v>1696</v>
      </c>
      <c r="B496">
        <v>1020</v>
      </c>
      <c r="C496" t="s">
        <v>102</v>
      </c>
      <c r="D496">
        <v>20</v>
      </c>
      <c r="E496">
        <v>185</v>
      </c>
      <c r="F496">
        <v>61.6</v>
      </c>
      <c r="G496">
        <v>105.25</v>
      </c>
      <c r="H496">
        <v>56.75</v>
      </c>
      <c r="I496" t="s">
        <v>103</v>
      </c>
      <c r="J496" t="s">
        <v>104</v>
      </c>
      <c r="K496" t="s">
        <v>509</v>
      </c>
      <c r="L496" t="s">
        <v>460</v>
      </c>
      <c r="M496" t="s">
        <v>1201</v>
      </c>
      <c r="N496">
        <v>500</v>
      </c>
      <c r="O496" t="s">
        <v>1202</v>
      </c>
      <c r="P496">
        <v>1</v>
      </c>
      <c r="Q496" t="s">
        <v>113</v>
      </c>
      <c r="R496" t="s">
        <v>1201</v>
      </c>
      <c r="S496">
        <v>278</v>
      </c>
      <c r="T496" t="s">
        <v>1236</v>
      </c>
      <c r="U496">
        <v>928</v>
      </c>
      <c r="V496">
        <v>106</v>
      </c>
      <c r="W496">
        <v>350</v>
      </c>
      <c r="X496">
        <v>104</v>
      </c>
      <c r="Y496">
        <v>171</v>
      </c>
      <c r="Z496">
        <v>75</v>
      </c>
      <c r="AA496" t="s">
        <v>108</v>
      </c>
      <c r="AB496">
        <v>44</v>
      </c>
      <c r="AC496">
        <v>26</v>
      </c>
      <c r="AD496">
        <v>761.553</v>
      </c>
      <c r="AE496">
        <v>0.104167</v>
      </c>
      <c r="AF496">
        <v>0.34756100000000001</v>
      </c>
      <c r="AH496">
        <v>46.4</v>
      </c>
      <c r="AI496">
        <v>1.0508100000000001E-4</v>
      </c>
      <c r="AJ496">
        <f t="shared" si="7"/>
        <v>0.2055739177338507</v>
      </c>
      <c r="AK496">
        <f>U496 - AVERAGEIFS('Placebo Males'!U:U, 'Placebo Males'!B:B, B496, 'Placebo Males'!P:P, P496)</f>
        <v>-200</v>
      </c>
      <c r="AL496">
        <f>V496 - AVERAGEIFS('Placebo Males'!V:V, 'Placebo Males'!B:B, B496, 'Placebo Males'!P:P, P496)</f>
        <v>-37.333333333333343</v>
      </c>
      <c r="AM496">
        <f>W496 - AVERAGEIFS('Placebo Males'!W:W, 'Placebo Males'!B:B, B496, 'Placebo Males'!P:P, P496)</f>
        <v>-33.333333333333314</v>
      </c>
      <c r="AN496">
        <f>X496 - AVERAGEIFS('Placebo Males'!X:X, 'Placebo Males'!B:B, B496, 'Placebo Males'!P:P, P496)</f>
        <v>3</v>
      </c>
      <c r="AO496">
        <f>Y496-AVERAGEIFS('Placebo Males'!Y:Y,'Placebo Males'!B:B,B496,'Placebo Males'!P:P,P496)</f>
        <v>-39.333333333333343</v>
      </c>
      <c r="AP496">
        <f>Z496 - AVERAGEIFS('Placebo Males'!Z:Z, 'Placebo Males'!B:B, B496, 'Placebo Males'!P:P, P496)</f>
        <v>3</v>
      </c>
      <c r="AQ496">
        <f>AB496 - AVERAGEIFS('Placebo Males'!AB:AB, 'Placebo Males'!B:B, B496, 'Placebo Males'!P:P, P496)</f>
        <v>-5</v>
      </c>
      <c r="AR496">
        <f>AC496 - AVERAGEIFS('Placebo Males'!AC:AC, 'Placebo Males'!B:B, B496, 'Placebo Males'!P:P, P496)</f>
        <v>-2.3333333333333321</v>
      </c>
      <c r="AS496">
        <f>AD496 - AVERAGEIFS('Placebo Males'!AD:AD, 'Placebo Males'!B:B, B496, 'Placebo Males'!P:P, P496)</f>
        <v>-110.55533333333346</v>
      </c>
      <c r="AT496">
        <f>AE496 - AVERAGEIFS('Placebo Males'!AE:AE, 'Placebo Males'!B:B, B496, 'Placebo Males'!P:P, P496)</f>
        <v>-9.7221666666666665E-2</v>
      </c>
      <c r="AU496">
        <f>AF496 - AVERAGEIFS('Placebo Males'!AF:AF, 'Placebo Males'!B:B, B496, 'Placebo Males'!P:P, P496)</f>
        <v>-6.7158666666666644E-2</v>
      </c>
    </row>
    <row r="497" spans="1:47" x14ac:dyDescent="0.25">
      <c r="A497" t="s">
        <v>1697</v>
      </c>
      <c r="B497">
        <v>1020</v>
      </c>
      <c r="C497" t="s">
        <v>102</v>
      </c>
      <c r="D497">
        <v>20</v>
      </c>
      <c r="E497">
        <v>185</v>
      </c>
      <c r="F497">
        <v>61.6</v>
      </c>
      <c r="G497">
        <v>105.25</v>
      </c>
      <c r="H497">
        <v>56.75</v>
      </c>
      <c r="I497" t="s">
        <v>103</v>
      </c>
      <c r="J497" t="s">
        <v>104</v>
      </c>
      <c r="K497" t="s">
        <v>509</v>
      </c>
      <c r="L497" t="s">
        <v>460</v>
      </c>
      <c r="M497" t="s">
        <v>1201</v>
      </c>
      <c r="N497">
        <v>500</v>
      </c>
      <c r="O497" t="s">
        <v>1202</v>
      </c>
      <c r="P497">
        <v>1</v>
      </c>
      <c r="Q497" t="s">
        <v>113</v>
      </c>
      <c r="R497" t="s">
        <v>1201</v>
      </c>
      <c r="S497">
        <v>278</v>
      </c>
      <c r="T497" t="s">
        <v>1236</v>
      </c>
      <c r="U497">
        <v>736</v>
      </c>
      <c r="V497">
        <v>142</v>
      </c>
      <c r="W497">
        <v>348</v>
      </c>
      <c r="X497">
        <v>100</v>
      </c>
      <c r="Y497">
        <v>167</v>
      </c>
      <c r="Z497">
        <v>81</v>
      </c>
      <c r="AA497" t="s">
        <v>108</v>
      </c>
      <c r="AB497">
        <v>54</v>
      </c>
      <c r="AC497">
        <v>25</v>
      </c>
      <c r="AD497">
        <v>562.98</v>
      </c>
      <c r="AE497">
        <v>0.104167</v>
      </c>
      <c r="AF497">
        <v>0.37146000000000001</v>
      </c>
      <c r="AH497">
        <v>46.4</v>
      </c>
      <c r="AI497">
        <v>1.0508100000000001E-4</v>
      </c>
      <c r="AJ497">
        <f t="shared" si="7"/>
        <v>0.2055739177338507</v>
      </c>
      <c r="AK497">
        <f>U497 - AVERAGEIFS('Placebo Males'!U:U, 'Placebo Males'!B:B, B497, 'Placebo Males'!P:P, P497)</f>
        <v>-392</v>
      </c>
      <c r="AL497">
        <f>V497 - AVERAGEIFS('Placebo Males'!V:V, 'Placebo Males'!B:B, B497, 'Placebo Males'!P:P, P497)</f>
        <v>-1.3333333333333428</v>
      </c>
      <c r="AM497">
        <f>W497 - AVERAGEIFS('Placebo Males'!W:W, 'Placebo Males'!B:B, B497, 'Placebo Males'!P:P, P497)</f>
        <v>-35.333333333333314</v>
      </c>
      <c r="AN497">
        <f>X497 - AVERAGEIFS('Placebo Males'!X:X, 'Placebo Males'!B:B, B497, 'Placebo Males'!P:P, P497)</f>
        <v>-1</v>
      </c>
      <c r="AO497">
        <f>Y497-AVERAGEIFS('Placebo Males'!Y:Y,'Placebo Males'!B:B,B497,'Placebo Males'!P:P,P497)</f>
        <v>-43.333333333333343</v>
      </c>
      <c r="AP497">
        <f>Z497 - AVERAGEIFS('Placebo Males'!Z:Z, 'Placebo Males'!B:B, B497, 'Placebo Males'!P:P, P497)</f>
        <v>9</v>
      </c>
      <c r="AQ497">
        <f>AB497 - AVERAGEIFS('Placebo Males'!AB:AB, 'Placebo Males'!B:B, B497, 'Placebo Males'!P:P, P497)</f>
        <v>5</v>
      </c>
      <c r="AR497">
        <f>AC497 - AVERAGEIFS('Placebo Males'!AC:AC, 'Placebo Males'!B:B, B497, 'Placebo Males'!P:P, P497)</f>
        <v>-3.3333333333333321</v>
      </c>
      <c r="AS497">
        <f>AD497 - AVERAGEIFS('Placebo Males'!AD:AD, 'Placebo Males'!B:B, B497, 'Placebo Males'!P:P, P497)</f>
        <v>-309.12833333333344</v>
      </c>
      <c r="AT497">
        <f>AE497 - AVERAGEIFS('Placebo Males'!AE:AE, 'Placebo Males'!B:B, B497, 'Placebo Males'!P:P, P497)</f>
        <v>-9.7221666666666665E-2</v>
      </c>
      <c r="AU497">
        <f>AF497 - AVERAGEIFS('Placebo Males'!AF:AF, 'Placebo Males'!B:B, B497, 'Placebo Males'!P:P, P497)</f>
        <v>-4.3259666666666641E-2</v>
      </c>
    </row>
    <row r="498" spans="1:47" x14ac:dyDescent="0.25">
      <c r="A498" t="s">
        <v>1698</v>
      </c>
      <c r="B498">
        <v>1021</v>
      </c>
      <c r="C498" t="s">
        <v>102</v>
      </c>
      <c r="D498">
        <v>35</v>
      </c>
      <c r="E498">
        <v>171.5</v>
      </c>
      <c r="F498">
        <v>70.900000000000006</v>
      </c>
      <c r="G498">
        <v>97.25</v>
      </c>
      <c r="H498">
        <v>55.75</v>
      </c>
      <c r="I498" t="s">
        <v>458</v>
      </c>
      <c r="J498" t="s">
        <v>104</v>
      </c>
      <c r="K498" t="s">
        <v>459</v>
      </c>
      <c r="L498" t="s">
        <v>311</v>
      </c>
      <c r="M498" t="s">
        <v>1201</v>
      </c>
      <c r="N498">
        <v>500</v>
      </c>
      <c r="O498" t="s">
        <v>1202</v>
      </c>
      <c r="P498">
        <v>24</v>
      </c>
      <c r="Q498" t="s">
        <v>113</v>
      </c>
      <c r="R498" t="s">
        <v>1201</v>
      </c>
      <c r="S498">
        <v>259</v>
      </c>
      <c r="T498" t="s">
        <v>1236</v>
      </c>
      <c r="U498">
        <v>1096</v>
      </c>
      <c r="V498">
        <v>163</v>
      </c>
      <c r="W498">
        <v>422</v>
      </c>
      <c r="X498">
        <v>82</v>
      </c>
      <c r="Y498">
        <v>264</v>
      </c>
      <c r="Z498">
        <v>76</v>
      </c>
      <c r="AA498" t="s">
        <v>108</v>
      </c>
      <c r="AB498">
        <v>45</v>
      </c>
      <c r="AC498">
        <v>30</v>
      </c>
      <c r="AD498">
        <v>463.45800000000003</v>
      </c>
      <c r="AE498">
        <v>0.16</v>
      </c>
      <c r="AF498">
        <v>0.51531499999999997</v>
      </c>
      <c r="AH498">
        <v>46.4</v>
      </c>
      <c r="AI498">
        <v>1.0508100000000001E-4</v>
      </c>
      <c r="AJ498">
        <f t="shared" si="7"/>
        <v>0.2055739177338507</v>
      </c>
      <c r="AK498">
        <f>U498 - AVERAGEIFS('Placebo Males'!U:U, 'Placebo Males'!B:B, B498, 'Placebo Males'!P:P, P498)</f>
        <v>78.333333333333371</v>
      </c>
      <c r="AL498">
        <f>V498 - AVERAGEIFS('Placebo Males'!V:V, 'Placebo Males'!B:B, B498, 'Placebo Males'!P:P, P498)</f>
        <v>1.6666666666666572</v>
      </c>
      <c r="AM498">
        <f>W498 - AVERAGEIFS('Placebo Males'!W:W, 'Placebo Males'!B:B, B498, 'Placebo Males'!P:P, P498)</f>
        <v>19</v>
      </c>
      <c r="AN498">
        <f>X498 - AVERAGEIFS('Placebo Males'!X:X, 'Placebo Males'!B:B, B498, 'Placebo Males'!P:P, P498)</f>
        <v>-19.333333333333329</v>
      </c>
      <c r="AO498">
        <f>Y498-AVERAGEIFS('Placebo Males'!Y:Y,'Placebo Males'!B:B,B498,'Placebo Males'!P:P,P498)</f>
        <v>38</v>
      </c>
      <c r="AP498">
        <f>Z498 - AVERAGEIFS('Placebo Males'!Z:Z, 'Placebo Males'!B:B, B498, 'Placebo Males'!P:P, P498)</f>
        <v>0.3333333333333286</v>
      </c>
      <c r="AQ498">
        <f>AB498 - AVERAGEIFS('Placebo Males'!AB:AB, 'Placebo Males'!B:B, B498, 'Placebo Males'!P:P, P498)</f>
        <v>-2</v>
      </c>
      <c r="AR498">
        <f>AC498 - AVERAGEIFS('Placebo Males'!AC:AC, 'Placebo Males'!B:B, B498, 'Placebo Males'!P:P, P498)</f>
        <v>2.6666666666666679</v>
      </c>
      <c r="AS498">
        <f>AD498 - AVERAGEIFS('Placebo Males'!AD:AD, 'Placebo Males'!B:B, B498, 'Placebo Males'!P:P, P498)</f>
        <v>66.677333333333422</v>
      </c>
      <c r="AT498">
        <f>AE498 - AVERAGEIFS('Placebo Males'!AE:AE, 'Placebo Males'!B:B, B498, 'Placebo Males'!P:P, P498)</f>
        <v>7.3043499999999997E-2</v>
      </c>
      <c r="AU498">
        <f>AF498 - AVERAGEIFS('Placebo Males'!AF:AF, 'Placebo Males'!B:B, B498, 'Placebo Males'!P:P, P498)</f>
        <v>3.7732999999999961E-2</v>
      </c>
    </row>
    <row r="499" spans="1:47" x14ac:dyDescent="0.25">
      <c r="A499" t="s">
        <v>1699</v>
      </c>
      <c r="B499">
        <v>1021</v>
      </c>
      <c r="C499" t="s">
        <v>102</v>
      </c>
      <c r="D499">
        <v>35</v>
      </c>
      <c r="E499">
        <v>171.5</v>
      </c>
      <c r="F499">
        <v>70.900000000000006</v>
      </c>
      <c r="G499">
        <v>97.25</v>
      </c>
      <c r="H499">
        <v>55.75</v>
      </c>
      <c r="I499" t="s">
        <v>458</v>
      </c>
      <c r="J499" t="s">
        <v>104</v>
      </c>
      <c r="K499" t="s">
        <v>459</v>
      </c>
      <c r="L499" t="s">
        <v>311</v>
      </c>
      <c r="M499" t="s">
        <v>1201</v>
      </c>
      <c r="N499">
        <v>500</v>
      </c>
      <c r="O499" t="s">
        <v>1202</v>
      </c>
      <c r="P499">
        <v>24</v>
      </c>
      <c r="Q499" t="s">
        <v>113</v>
      </c>
      <c r="R499" t="s">
        <v>1201</v>
      </c>
      <c r="S499">
        <v>259</v>
      </c>
      <c r="T499" t="s">
        <v>1236</v>
      </c>
      <c r="U499">
        <v>1073</v>
      </c>
      <c r="V499">
        <v>163</v>
      </c>
      <c r="W499">
        <v>421</v>
      </c>
      <c r="X499">
        <v>82</v>
      </c>
      <c r="Y499">
        <v>262</v>
      </c>
      <c r="Z499">
        <v>77</v>
      </c>
      <c r="AA499" t="s">
        <v>108</v>
      </c>
      <c r="AB499">
        <v>44</v>
      </c>
      <c r="AC499">
        <v>33</v>
      </c>
      <c r="AD499">
        <v>473.923</v>
      </c>
      <c r="AE499">
        <v>0.17391300000000001</v>
      </c>
      <c r="AF499">
        <v>0.50404099999999996</v>
      </c>
      <c r="AH499">
        <v>0</v>
      </c>
      <c r="AI499">
        <v>0</v>
      </c>
      <c r="AJ499">
        <f t="shared" si="7"/>
        <v>0</v>
      </c>
      <c r="AK499">
        <f>U499 - AVERAGEIFS('Placebo Males'!U:U, 'Placebo Males'!B:B, B499, 'Placebo Males'!P:P, P499)</f>
        <v>55.333333333333371</v>
      </c>
      <c r="AL499">
        <f>V499 - AVERAGEIFS('Placebo Males'!V:V, 'Placebo Males'!B:B, B499, 'Placebo Males'!P:P, P499)</f>
        <v>1.6666666666666572</v>
      </c>
      <c r="AM499">
        <f>W499 - AVERAGEIFS('Placebo Males'!W:W, 'Placebo Males'!B:B, B499, 'Placebo Males'!P:P, P499)</f>
        <v>18</v>
      </c>
      <c r="AN499">
        <f>X499 - AVERAGEIFS('Placebo Males'!X:X, 'Placebo Males'!B:B, B499, 'Placebo Males'!P:P, P499)</f>
        <v>-19.333333333333329</v>
      </c>
      <c r="AO499">
        <f>Y499-AVERAGEIFS('Placebo Males'!Y:Y,'Placebo Males'!B:B,B499,'Placebo Males'!P:P,P499)</f>
        <v>36</v>
      </c>
      <c r="AP499">
        <f>Z499 - AVERAGEIFS('Placebo Males'!Z:Z, 'Placebo Males'!B:B, B499, 'Placebo Males'!P:P, P499)</f>
        <v>1.3333333333333286</v>
      </c>
      <c r="AQ499">
        <f>AB499 - AVERAGEIFS('Placebo Males'!AB:AB, 'Placebo Males'!B:B, B499, 'Placebo Males'!P:P, P499)</f>
        <v>-3</v>
      </c>
      <c r="AR499">
        <f>AC499 - AVERAGEIFS('Placebo Males'!AC:AC, 'Placebo Males'!B:B, B499, 'Placebo Males'!P:P, P499)</f>
        <v>5.6666666666666679</v>
      </c>
      <c r="AS499">
        <f>AD499 - AVERAGEIFS('Placebo Males'!AD:AD, 'Placebo Males'!B:B, B499, 'Placebo Males'!P:P, P499)</f>
        <v>77.142333333333397</v>
      </c>
      <c r="AT499">
        <f>AE499 - AVERAGEIFS('Placebo Males'!AE:AE, 'Placebo Males'!B:B, B499, 'Placebo Males'!P:P, P499)</f>
        <v>8.6956500000000006E-2</v>
      </c>
      <c r="AU499">
        <f>AF499 - AVERAGEIFS('Placebo Males'!AF:AF, 'Placebo Males'!B:B, B499, 'Placebo Males'!P:P, P499)</f>
        <v>2.6458999999999955E-2</v>
      </c>
    </row>
    <row r="500" spans="1:47" x14ac:dyDescent="0.25">
      <c r="A500" t="s">
        <v>1700</v>
      </c>
      <c r="B500">
        <v>1021</v>
      </c>
      <c r="C500" t="s">
        <v>102</v>
      </c>
      <c r="D500">
        <v>35</v>
      </c>
      <c r="E500">
        <v>171.5</v>
      </c>
      <c r="F500">
        <v>70.900000000000006</v>
      </c>
      <c r="G500">
        <v>97.25</v>
      </c>
      <c r="H500">
        <v>55.75</v>
      </c>
      <c r="I500" t="s">
        <v>458</v>
      </c>
      <c r="J500" t="s">
        <v>104</v>
      </c>
      <c r="K500" t="s">
        <v>459</v>
      </c>
      <c r="L500" t="s">
        <v>311</v>
      </c>
      <c r="M500" t="s">
        <v>1201</v>
      </c>
      <c r="N500">
        <v>500</v>
      </c>
      <c r="O500" t="s">
        <v>1202</v>
      </c>
      <c r="P500">
        <v>24</v>
      </c>
      <c r="Q500" t="s">
        <v>113</v>
      </c>
      <c r="R500" t="s">
        <v>1201</v>
      </c>
      <c r="S500">
        <v>259</v>
      </c>
      <c r="T500" t="s">
        <v>1236</v>
      </c>
      <c r="U500">
        <v>1033</v>
      </c>
      <c r="V500">
        <v>161</v>
      </c>
      <c r="W500">
        <v>417</v>
      </c>
      <c r="X500">
        <v>81</v>
      </c>
      <c r="Y500">
        <v>259</v>
      </c>
      <c r="Z500">
        <v>77</v>
      </c>
      <c r="AA500" t="s">
        <v>108</v>
      </c>
      <c r="AB500">
        <v>46</v>
      </c>
      <c r="AC500">
        <v>26</v>
      </c>
      <c r="AD500">
        <v>462.738</v>
      </c>
      <c r="AE500">
        <v>0.19565199999999999</v>
      </c>
      <c r="AF500">
        <v>0.50234900000000005</v>
      </c>
      <c r="AH500">
        <v>0</v>
      </c>
      <c r="AI500">
        <v>0</v>
      </c>
      <c r="AJ500">
        <f t="shared" si="7"/>
        <v>0</v>
      </c>
      <c r="AK500">
        <f>U500 - AVERAGEIFS('Placebo Males'!U:U, 'Placebo Males'!B:B, B500, 'Placebo Males'!P:P, P500)</f>
        <v>15.333333333333371</v>
      </c>
      <c r="AL500">
        <f>V500 - AVERAGEIFS('Placebo Males'!V:V, 'Placebo Males'!B:B, B500, 'Placebo Males'!P:P, P500)</f>
        <v>-0.33333333333334281</v>
      </c>
      <c r="AM500">
        <f>W500 - AVERAGEIFS('Placebo Males'!W:W, 'Placebo Males'!B:B, B500, 'Placebo Males'!P:P, P500)</f>
        <v>14</v>
      </c>
      <c r="AN500">
        <f>X500 - AVERAGEIFS('Placebo Males'!X:X, 'Placebo Males'!B:B, B500, 'Placebo Males'!P:P, P500)</f>
        <v>-20.333333333333329</v>
      </c>
      <c r="AO500">
        <f>Y500-AVERAGEIFS('Placebo Males'!Y:Y,'Placebo Males'!B:B,B500,'Placebo Males'!P:P,P500)</f>
        <v>33</v>
      </c>
      <c r="AP500">
        <f>Z500 - AVERAGEIFS('Placebo Males'!Z:Z, 'Placebo Males'!B:B, B500, 'Placebo Males'!P:P, P500)</f>
        <v>1.3333333333333286</v>
      </c>
      <c r="AQ500">
        <f>AB500 - AVERAGEIFS('Placebo Males'!AB:AB, 'Placebo Males'!B:B, B500, 'Placebo Males'!P:P, P500)</f>
        <v>-1</v>
      </c>
      <c r="AR500">
        <f>AC500 - AVERAGEIFS('Placebo Males'!AC:AC, 'Placebo Males'!B:B, B500, 'Placebo Males'!P:P, P500)</f>
        <v>-1.3333333333333321</v>
      </c>
      <c r="AS500">
        <f>AD500 - AVERAGEIFS('Placebo Males'!AD:AD, 'Placebo Males'!B:B, B500, 'Placebo Males'!P:P, P500)</f>
        <v>65.957333333333395</v>
      </c>
      <c r="AT500">
        <f>AE500 - AVERAGEIFS('Placebo Males'!AE:AE, 'Placebo Males'!B:B, B500, 'Placebo Males'!P:P, P500)</f>
        <v>0.10869549999999999</v>
      </c>
      <c r="AU500">
        <f>AF500 - AVERAGEIFS('Placebo Males'!AF:AF, 'Placebo Males'!B:B, B500, 'Placebo Males'!P:P, P500)</f>
        <v>2.4767000000000039E-2</v>
      </c>
    </row>
    <row r="501" spans="1:47" x14ac:dyDescent="0.25">
      <c r="A501" t="s">
        <v>1701</v>
      </c>
      <c r="B501">
        <v>1014</v>
      </c>
      <c r="C501" t="s">
        <v>102</v>
      </c>
      <c r="D501">
        <v>35</v>
      </c>
      <c r="E501">
        <v>168.5</v>
      </c>
      <c r="F501">
        <v>65.5</v>
      </c>
      <c r="G501">
        <v>102.75</v>
      </c>
      <c r="H501">
        <v>52.5</v>
      </c>
      <c r="I501" t="s">
        <v>209</v>
      </c>
      <c r="J501" t="s">
        <v>104</v>
      </c>
      <c r="K501" t="s">
        <v>210</v>
      </c>
      <c r="L501" t="s">
        <v>160</v>
      </c>
      <c r="M501" t="s">
        <v>1201</v>
      </c>
      <c r="N501">
        <v>500</v>
      </c>
      <c r="O501" t="s">
        <v>1202</v>
      </c>
      <c r="P501">
        <v>24</v>
      </c>
      <c r="Q501" t="s">
        <v>113</v>
      </c>
      <c r="R501" t="s">
        <v>1201</v>
      </c>
      <c r="S501">
        <v>245</v>
      </c>
      <c r="T501" t="s">
        <v>1236</v>
      </c>
      <c r="U501">
        <v>866</v>
      </c>
      <c r="V501">
        <v>197</v>
      </c>
      <c r="W501">
        <v>368</v>
      </c>
      <c r="X501">
        <v>80</v>
      </c>
      <c r="Y501">
        <v>209</v>
      </c>
      <c r="Z501">
        <v>79</v>
      </c>
      <c r="AA501" t="s">
        <v>108</v>
      </c>
      <c r="AB501">
        <v>52</v>
      </c>
      <c r="AC501">
        <v>30</v>
      </c>
      <c r="AD501">
        <v>685.86900000000003</v>
      </c>
      <c r="AE501">
        <v>0.156863</v>
      </c>
      <c r="AF501">
        <v>0.41742200000000002</v>
      </c>
      <c r="AH501">
        <v>0</v>
      </c>
      <c r="AI501">
        <v>0</v>
      </c>
      <c r="AJ501">
        <f t="shared" si="7"/>
        <v>0</v>
      </c>
      <c r="AK501">
        <f>U501 - AVERAGEIFS('Placebo Males'!U:U, 'Placebo Males'!B:B, B501, 'Placebo Males'!P:P, P501)</f>
        <v>-155</v>
      </c>
      <c r="AL501">
        <f>V501 - AVERAGEIFS('Placebo Males'!V:V, 'Placebo Males'!B:B, B501, 'Placebo Males'!P:P, P501)</f>
        <v>16.333333333333343</v>
      </c>
      <c r="AM501">
        <f>W501 - AVERAGEIFS('Placebo Males'!W:W, 'Placebo Males'!B:B, B501, 'Placebo Males'!P:P, P501)</f>
        <v>-22.666666666666686</v>
      </c>
      <c r="AN501">
        <f>X501 - AVERAGEIFS('Placebo Males'!X:X, 'Placebo Males'!B:B, B501, 'Placebo Males'!P:P, P501)</f>
        <v>-9.3333333333333286</v>
      </c>
      <c r="AO501">
        <f>Y501-AVERAGEIFS('Placebo Males'!Y:Y,'Placebo Males'!B:B,B501,'Placebo Males'!P:P,P501)</f>
        <v>-14.666666666666657</v>
      </c>
      <c r="AP501">
        <f>Z501 - AVERAGEIFS('Placebo Males'!Z:Z, 'Placebo Males'!B:B, B501, 'Placebo Males'!P:P, P501)</f>
        <v>1.3333333333333286</v>
      </c>
      <c r="AQ501">
        <f>AB501 - AVERAGEIFS('Placebo Males'!AB:AB, 'Placebo Males'!B:B, B501, 'Placebo Males'!P:P, P501)</f>
        <v>2</v>
      </c>
      <c r="AR501">
        <f>AC501 - AVERAGEIFS('Placebo Males'!AC:AC, 'Placebo Males'!B:B, B501, 'Placebo Males'!P:P, P501)</f>
        <v>0.66666666666666785</v>
      </c>
      <c r="AS501">
        <f>AD501 - AVERAGEIFS('Placebo Males'!AD:AD, 'Placebo Males'!B:B, B501, 'Placebo Males'!P:P, P501)</f>
        <v>-110.02166666666665</v>
      </c>
      <c r="AT501">
        <f>AE501 - AVERAGEIFS('Placebo Males'!AE:AE, 'Placebo Males'!B:B, B501, 'Placebo Males'!P:P, P501)</f>
        <v>-5.1469999999999988E-2</v>
      </c>
      <c r="AU501">
        <f>AF501 - AVERAGEIFS('Placebo Males'!AF:AF, 'Placebo Males'!B:B, B501, 'Placebo Males'!P:P, P501)</f>
        <v>-3.0108999999999997E-2</v>
      </c>
    </row>
    <row r="502" spans="1:47" x14ac:dyDescent="0.25">
      <c r="A502" t="s">
        <v>1702</v>
      </c>
      <c r="B502">
        <v>1014</v>
      </c>
      <c r="C502" t="s">
        <v>102</v>
      </c>
      <c r="D502">
        <v>35</v>
      </c>
      <c r="E502">
        <v>168.5</v>
      </c>
      <c r="F502">
        <v>65.5</v>
      </c>
      <c r="G502">
        <v>102.75</v>
      </c>
      <c r="H502">
        <v>52.5</v>
      </c>
      <c r="I502" t="s">
        <v>209</v>
      </c>
      <c r="J502" t="s">
        <v>104</v>
      </c>
      <c r="K502" t="s">
        <v>210</v>
      </c>
      <c r="L502" t="s">
        <v>160</v>
      </c>
      <c r="M502" t="s">
        <v>1201</v>
      </c>
      <c r="N502">
        <v>500</v>
      </c>
      <c r="O502" t="s">
        <v>1202</v>
      </c>
      <c r="P502">
        <v>24</v>
      </c>
      <c r="Q502" t="s">
        <v>113</v>
      </c>
      <c r="R502" t="s">
        <v>1201</v>
      </c>
      <c r="S502">
        <v>245</v>
      </c>
      <c r="T502" t="s">
        <v>1236</v>
      </c>
      <c r="U502">
        <v>877</v>
      </c>
      <c r="V502">
        <v>195</v>
      </c>
      <c r="W502">
        <v>366</v>
      </c>
      <c r="X502">
        <v>87</v>
      </c>
      <c r="Y502">
        <v>199</v>
      </c>
      <c r="Z502">
        <v>80</v>
      </c>
      <c r="AA502" t="s">
        <v>108</v>
      </c>
      <c r="AB502">
        <v>53</v>
      </c>
      <c r="AC502">
        <v>27</v>
      </c>
      <c r="AD502">
        <v>681.54399999999998</v>
      </c>
      <c r="AE502">
        <v>0.2</v>
      </c>
      <c r="AF502">
        <v>0.42380899999999999</v>
      </c>
      <c r="AH502">
        <v>0</v>
      </c>
      <c r="AI502">
        <v>0</v>
      </c>
      <c r="AJ502">
        <f t="shared" si="7"/>
        <v>0</v>
      </c>
      <c r="AK502">
        <f>U502 - AVERAGEIFS('Placebo Males'!U:U, 'Placebo Males'!B:B, B502, 'Placebo Males'!P:P, P502)</f>
        <v>-144</v>
      </c>
      <c r="AL502">
        <f>V502 - AVERAGEIFS('Placebo Males'!V:V, 'Placebo Males'!B:B, B502, 'Placebo Males'!P:P, P502)</f>
        <v>14.333333333333343</v>
      </c>
      <c r="AM502">
        <f>W502 - AVERAGEIFS('Placebo Males'!W:W, 'Placebo Males'!B:B, B502, 'Placebo Males'!P:P, P502)</f>
        <v>-24.666666666666686</v>
      </c>
      <c r="AN502">
        <f>X502 - AVERAGEIFS('Placebo Males'!X:X, 'Placebo Males'!B:B, B502, 'Placebo Males'!P:P, P502)</f>
        <v>-2.3333333333333286</v>
      </c>
      <c r="AO502">
        <f>Y502-AVERAGEIFS('Placebo Males'!Y:Y,'Placebo Males'!B:B,B502,'Placebo Males'!P:P,P502)</f>
        <v>-24.666666666666657</v>
      </c>
      <c r="AP502">
        <f>Z502 - AVERAGEIFS('Placebo Males'!Z:Z, 'Placebo Males'!B:B, B502, 'Placebo Males'!P:P, P502)</f>
        <v>2.3333333333333286</v>
      </c>
      <c r="AQ502">
        <f>AB502 - AVERAGEIFS('Placebo Males'!AB:AB, 'Placebo Males'!B:B, B502, 'Placebo Males'!P:P, P502)</f>
        <v>3</v>
      </c>
      <c r="AR502">
        <f>AC502 - AVERAGEIFS('Placebo Males'!AC:AC, 'Placebo Males'!B:B, B502, 'Placebo Males'!P:P, P502)</f>
        <v>-2.3333333333333321</v>
      </c>
      <c r="AS502">
        <f>AD502 - AVERAGEIFS('Placebo Males'!AD:AD, 'Placebo Males'!B:B, B502, 'Placebo Males'!P:P, P502)</f>
        <v>-114.34666666666669</v>
      </c>
      <c r="AT502">
        <f>AE502 - AVERAGEIFS('Placebo Males'!AE:AE, 'Placebo Males'!B:B, B502, 'Placebo Males'!P:P, P502)</f>
        <v>-8.3329999999999793E-3</v>
      </c>
      <c r="AU502">
        <f>AF502 - AVERAGEIFS('Placebo Males'!AF:AF, 'Placebo Males'!B:B, B502, 'Placebo Males'!P:P, P502)</f>
        <v>-2.3722000000000021E-2</v>
      </c>
    </row>
    <row r="503" spans="1:47" x14ac:dyDescent="0.25">
      <c r="A503" t="s">
        <v>1703</v>
      </c>
      <c r="B503">
        <v>1014</v>
      </c>
      <c r="C503" t="s">
        <v>102</v>
      </c>
      <c r="D503">
        <v>35</v>
      </c>
      <c r="E503">
        <v>168.5</v>
      </c>
      <c r="F503">
        <v>65.5</v>
      </c>
      <c r="G503">
        <v>102.75</v>
      </c>
      <c r="H503">
        <v>52.5</v>
      </c>
      <c r="I503" t="s">
        <v>209</v>
      </c>
      <c r="J503" t="s">
        <v>104</v>
      </c>
      <c r="K503" t="s">
        <v>210</v>
      </c>
      <c r="L503" t="s">
        <v>160</v>
      </c>
      <c r="M503" t="s">
        <v>1201</v>
      </c>
      <c r="N503">
        <v>500</v>
      </c>
      <c r="O503" t="s">
        <v>1202</v>
      </c>
      <c r="P503">
        <v>24</v>
      </c>
      <c r="Q503" t="s">
        <v>113</v>
      </c>
      <c r="R503" t="s">
        <v>1201</v>
      </c>
      <c r="S503">
        <v>245</v>
      </c>
      <c r="T503" t="s">
        <v>1236</v>
      </c>
      <c r="U503">
        <v>884</v>
      </c>
      <c r="V503">
        <v>196</v>
      </c>
      <c r="W503">
        <v>369</v>
      </c>
      <c r="X503">
        <v>85</v>
      </c>
      <c r="Y503">
        <v>204</v>
      </c>
      <c r="Z503">
        <v>80</v>
      </c>
      <c r="AA503" t="s">
        <v>108</v>
      </c>
      <c r="AB503">
        <v>53</v>
      </c>
      <c r="AC503">
        <v>29</v>
      </c>
      <c r="AD503">
        <v>690.55</v>
      </c>
      <c r="AE503">
        <v>0.183673</v>
      </c>
      <c r="AF503">
        <v>0.41893799999999998</v>
      </c>
      <c r="AH503">
        <v>0</v>
      </c>
      <c r="AI503">
        <v>0</v>
      </c>
      <c r="AJ503">
        <f t="shared" si="7"/>
        <v>0</v>
      </c>
      <c r="AK503">
        <f>U503 - AVERAGEIFS('Placebo Males'!U:U, 'Placebo Males'!B:B, B503, 'Placebo Males'!P:P, P503)</f>
        <v>-137</v>
      </c>
      <c r="AL503">
        <f>V503 - AVERAGEIFS('Placebo Males'!V:V, 'Placebo Males'!B:B, B503, 'Placebo Males'!P:P, P503)</f>
        <v>15.333333333333343</v>
      </c>
      <c r="AM503">
        <f>W503 - AVERAGEIFS('Placebo Males'!W:W, 'Placebo Males'!B:B, B503, 'Placebo Males'!P:P, P503)</f>
        <v>-21.666666666666686</v>
      </c>
      <c r="AN503">
        <f>X503 - AVERAGEIFS('Placebo Males'!X:X, 'Placebo Males'!B:B, B503, 'Placebo Males'!P:P, P503)</f>
        <v>-4.3333333333333286</v>
      </c>
      <c r="AO503">
        <f>Y503-AVERAGEIFS('Placebo Males'!Y:Y,'Placebo Males'!B:B,B503,'Placebo Males'!P:P,P503)</f>
        <v>-19.666666666666657</v>
      </c>
      <c r="AP503">
        <f>Z503 - AVERAGEIFS('Placebo Males'!Z:Z, 'Placebo Males'!B:B, B503, 'Placebo Males'!P:P, P503)</f>
        <v>2.3333333333333286</v>
      </c>
      <c r="AQ503">
        <f>AB503 - AVERAGEIFS('Placebo Males'!AB:AB, 'Placebo Males'!B:B, B503, 'Placebo Males'!P:P, P503)</f>
        <v>3</v>
      </c>
      <c r="AR503">
        <f>AC503 - AVERAGEIFS('Placebo Males'!AC:AC, 'Placebo Males'!B:B, B503, 'Placebo Males'!P:P, P503)</f>
        <v>-0.33333333333333215</v>
      </c>
      <c r="AS503">
        <f>AD503 - AVERAGEIFS('Placebo Males'!AD:AD, 'Placebo Males'!B:B, B503, 'Placebo Males'!P:P, P503)</f>
        <v>-105.34066666666672</v>
      </c>
      <c r="AT503">
        <f>AE503 - AVERAGEIFS('Placebo Males'!AE:AE, 'Placebo Males'!B:B, B503, 'Placebo Males'!P:P, P503)</f>
        <v>-2.4659999999999987E-2</v>
      </c>
      <c r="AU503">
        <f>AF503 - AVERAGEIFS('Placebo Males'!AF:AF, 'Placebo Males'!B:B, B503, 'Placebo Males'!P:P, P503)</f>
        <v>-2.8593000000000035E-2</v>
      </c>
    </row>
    <row r="504" spans="1:47" x14ac:dyDescent="0.25">
      <c r="A504" t="s">
        <v>1704</v>
      </c>
      <c r="B504">
        <v>1012</v>
      </c>
      <c r="C504" t="s">
        <v>102</v>
      </c>
      <c r="D504">
        <v>21</v>
      </c>
      <c r="E504">
        <v>180.1</v>
      </c>
      <c r="F504">
        <v>61.8</v>
      </c>
      <c r="G504">
        <v>103.5</v>
      </c>
      <c r="H504">
        <v>56.5</v>
      </c>
      <c r="I504" t="s">
        <v>103</v>
      </c>
      <c r="J504" t="s">
        <v>104</v>
      </c>
      <c r="K504" t="s">
        <v>105</v>
      </c>
      <c r="L504" t="s">
        <v>311</v>
      </c>
      <c r="M504" t="s">
        <v>1201</v>
      </c>
      <c r="N504">
        <v>500</v>
      </c>
      <c r="O504" t="s">
        <v>1202</v>
      </c>
      <c r="P504">
        <v>24</v>
      </c>
      <c r="Q504" t="s">
        <v>113</v>
      </c>
      <c r="R504" t="s">
        <v>1201</v>
      </c>
      <c r="S504">
        <v>241</v>
      </c>
      <c r="T504" t="s">
        <v>1236</v>
      </c>
      <c r="U504">
        <v>905</v>
      </c>
      <c r="V504">
        <v>217</v>
      </c>
      <c r="W504">
        <v>367</v>
      </c>
      <c r="X504">
        <v>95</v>
      </c>
      <c r="Y504">
        <v>205</v>
      </c>
      <c r="Z504">
        <v>67</v>
      </c>
      <c r="AA504" t="s">
        <v>108</v>
      </c>
      <c r="AB504">
        <v>46</v>
      </c>
      <c r="AC504">
        <v>21</v>
      </c>
      <c r="AD504">
        <v>728.38900000000001</v>
      </c>
      <c r="AE504">
        <v>0.17391300000000001</v>
      </c>
      <c r="AF504">
        <v>0.32995999999999998</v>
      </c>
      <c r="AH504">
        <v>0</v>
      </c>
      <c r="AI504">
        <v>0</v>
      </c>
      <c r="AJ504">
        <f t="shared" si="7"/>
        <v>0</v>
      </c>
      <c r="AK504">
        <f>U504 - AVERAGEIFS('Placebo Males'!U:U, 'Placebo Males'!B:B, B504, 'Placebo Males'!P:P, P504)</f>
        <v>-114</v>
      </c>
      <c r="AL504">
        <f>V504 - AVERAGEIFS('Placebo Males'!V:V, 'Placebo Males'!B:B, B504, 'Placebo Males'!P:P, P504)</f>
        <v>-8.6666666666666572</v>
      </c>
      <c r="AM504">
        <f>W504 - AVERAGEIFS('Placebo Males'!W:W, 'Placebo Males'!B:B, B504, 'Placebo Males'!P:P, P504)</f>
        <v>-11.666666666666686</v>
      </c>
      <c r="AN504">
        <f>X504 - AVERAGEIFS('Placebo Males'!X:X, 'Placebo Males'!B:B, B504, 'Placebo Males'!P:P, P504)</f>
        <v>-8.3333333333333286</v>
      </c>
      <c r="AO504">
        <f>Y504-AVERAGEIFS('Placebo Males'!Y:Y,'Placebo Males'!B:B,B504,'Placebo Males'!P:P,P504)</f>
        <v>-2</v>
      </c>
      <c r="AP504">
        <f>Z504 - AVERAGEIFS('Placebo Males'!Z:Z, 'Placebo Males'!B:B, B504, 'Placebo Males'!P:P, P504)</f>
        <v>-1.3333333333333286</v>
      </c>
      <c r="AQ504">
        <f>AB504 - AVERAGEIFS('Placebo Males'!AB:AB, 'Placebo Males'!B:B, B504, 'Placebo Males'!P:P, P504)</f>
        <v>7.6666666666666643</v>
      </c>
      <c r="AR504">
        <f>AC504 - AVERAGEIFS('Placebo Males'!AC:AC, 'Placebo Males'!B:B, B504, 'Placebo Males'!P:P, P504)</f>
        <v>-8</v>
      </c>
      <c r="AS504">
        <f>AD504 - AVERAGEIFS('Placebo Males'!AD:AD, 'Placebo Males'!B:B, B504, 'Placebo Males'!P:P, P504)</f>
        <v>25.092333333333386</v>
      </c>
      <c r="AT504">
        <f>AE504 - AVERAGEIFS('Placebo Males'!AE:AE, 'Placebo Males'!B:B, B504, 'Placebo Males'!P:P, P504)</f>
        <v>2.8990000000000016E-2</v>
      </c>
      <c r="AU504">
        <f>AF504 - AVERAGEIFS('Placebo Males'!AF:AF, 'Placebo Males'!B:B, B504, 'Placebo Males'!P:P, P504)</f>
        <v>-1.3578333333333359E-2</v>
      </c>
    </row>
    <row r="505" spans="1:47" x14ac:dyDescent="0.25">
      <c r="A505" t="s">
        <v>1705</v>
      </c>
      <c r="B505">
        <v>1012</v>
      </c>
      <c r="C505" t="s">
        <v>102</v>
      </c>
      <c r="D505">
        <v>21</v>
      </c>
      <c r="E505">
        <v>180.1</v>
      </c>
      <c r="F505">
        <v>61.8</v>
      </c>
      <c r="G505">
        <v>103.5</v>
      </c>
      <c r="H505">
        <v>56.5</v>
      </c>
      <c r="I505" t="s">
        <v>103</v>
      </c>
      <c r="J505" t="s">
        <v>104</v>
      </c>
      <c r="K505" t="s">
        <v>105</v>
      </c>
      <c r="L505" t="s">
        <v>311</v>
      </c>
      <c r="M505" t="s">
        <v>1201</v>
      </c>
      <c r="N505">
        <v>500</v>
      </c>
      <c r="O505" t="s">
        <v>1202</v>
      </c>
      <c r="P505">
        <v>24</v>
      </c>
      <c r="Q505" t="s">
        <v>113</v>
      </c>
      <c r="R505" t="s">
        <v>1201</v>
      </c>
      <c r="S505">
        <v>241</v>
      </c>
      <c r="T505" t="s">
        <v>1236</v>
      </c>
      <c r="U505">
        <v>803</v>
      </c>
      <c r="V505">
        <v>215</v>
      </c>
      <c r="W505">
        <v>370</v>
      </c>
      <c r="X505">
        <v>97</v>
      </c>
      <c r="Y505">
        <v>206</v>
      </c>
      <c r="Z505">
        <v>67</v>
      </c>
      <c r="AA505" t="s">
        <v>108</v>
      </c>
      <c r="AB505">
        <v>47</v>
      </c>
      <c r="AC505">
        <v>22</v>
      </c>
      <c r="AD505">
        <v>683.11400000000003</v>
      </c>
      <c r="AE505">
        <v>0.170213</v>
      </c>
      <c r="AF505">
        <v>0.345335</v>
      </c>
      <c r="AH505">
        <v>0</v>
      </c>
      <c r="AI505">
        <v>0</v>
      </c>
      <c r="AJ505">
        <f t="shared" si="7"/>
        <v>0</v>
      </c>
      <c r="AK505">
        <f>U505 - AVERAGEIFS('Placebo Males'!U:U, 'Placebo Males'!B:B, B505, 'Placebo Males'!P:P, P505)</f>
        <v>-216</v>
      </c>
      <c r="AL505">
        <f>V505 - AVERAGEIFS('Placebo Males'!V:V, 'Placebo Males'!B:B, B505, 'Placebo Males'!P:P, P505)</f>
        <v>-10.666666666666657</v>
      </c>
      <c r="AM505">
        <f>W505 - AVERAGEIFS('Placebo Males'!W:W, 'Placebo Males'!B:B, B505, 'Placebo Males'!P:P, P505)</f>
        <v>-8.6666666666666856</v>
      </c>
      <c r="AN505">
        <f>X505 - AVERAGEIFS('Placebo Males'!X:X, 'Placebo Males'!B:B, B505, 'Placebo Males'!P:P, P505)</f>
        <v>-6.3333333333333286</v>
      </c>
      <c r="AO505">
        <f>Y505-AVERAGEIFS('Placebo Males'!Y:Y,'Placebo Males'!B:B,B505,'Placebo Males'!P:P,P505)</f>
        <v>-1</v>
      </c>
      <c r="AP505">
        <f>Z505 - AVERAGEIFS('Placebo Males'!Z:Z, 'Placebo Males'!B:B, B505, 'Placebo Males'!P:P, P505)</f>
        <v>-1.3333333333333286</v>
      </c>
      <c r="AQ505">
        <f>AB505 - AVERAGEIFS('Placebo Males'!AB:AB, 'Placebo Males'!B:B, B505, 'Placebo Males'!P:P, P505)</f>
        <v>8.6666666666666643</v>
      </c>
      <c r="AR505">
        <f>AC505 - AVERAGEIFS('Placebo Males'!AC:AC, 'Placebo Males'!B:B, B505, 'Placebo Males'!P:P, P505)</f>
        <v>-7</v>
      </c>
      <c r="AS505">
        <f>AD505 - AVERAGEIFS('Placebo Males'!AD:AD, 'Placebo Males'!B:B, B505, 'Placebo Males'!P:P, P505)</f>
        <v>-20.182666666666591</v>
      </c>
      <c r="AT505">
        <f>AE505 - AVERAGEIFS('Placebo Males'!AE:AE, 'Placebo Males'!B:B, B505, 'Placebo Males'!P:P, P505)</f>
        <v>2.5290000000000007E-2</v>
      </c>
      <c r="AU505">
        <f>AF505 - AVERAGEIFS('Placebo Males'!AF:AF, 'Placebo Males'!B:B, B505, 'Placebo Males'!P:P, P505)</f>
        <v>1.7966666666666686E-3</v>
      </c>
    </row>
    <row r="506" spans="1:47" x14ac:dyDescent="0.25">
      <c r="A506" t="s">
        <v>1706</v>
      </c>
      <c r="B506">
        <v>1012</v>
      </c>
      <c r="C506" t="s">
        <v>102</v>
      </c>
      <c r="D506">
        <v>21</v>
      </c>
      <c r="E506">
        <v>180.1</v>
      </c>
      <c r="F506">
        <v>61.8</v>
      </c>
      <c r="G506">
        <v>103.5</v>
      </c>
      <c r="H506">
        <v>56.5</v>
      </c>
      <c r="I506" t="s">
        <v>103</v>
      </c>
      <c r="J506" t="s">
        <v>104</v>
      </c>
      <c r="K506" t="s">
        <v>105</v>
      </c>
      <c r="L506" t="s">
        <v>311</v>
      </c>
      <c r="M506" t="s">
        <v>1201</v>
      </c>
      <c r="N506">
        <v>500</v>
      </c>
      <c r="O506" t="s">
        <v>1202</v>
      </c>
      <c r="P506">
        <v>24</v>
      </c>
      <c r="Q506" t="s">
        <v>113</v>
      </c>
      <c r="R506" t="s">
        <v>1201</v>
      </c>
      <c r="S506">
        <v>241</v>
      </c>
      <c r="T506" t="s">
        <v>1236</v>
      </c>
      <c r="U506">
        <v>972</v>
      </c>
      <c r="V506">
        <v>218</v>
      </c>
      <c r="W506">
        <v>369</v>
      </c>
      <c r="X506">
        <v>99</v>
      </c>
      <c r="Y506">
        <v>203</v>
      </c>
      <c r="Z506">
        <v>67</v>
      </c>
      <c r="AA506" t="s">
        <v>108</v>
      </c>
      <c r="AB506">
        <v>43</v>
      </c>
      <c r="AC506">
        <v>22</v>
      </c>
      <c r="AD506">
        <v>757.81</v>
      </c>
      <c r="AE506">
        <v>0.17391300000000001</v>
      </c>
      <c r="AF506">
        <v>0.33635300000000001</v>
      </c>
      <c r="AH506">
        <v>0</v>
      </c>
      <c r="AI506">
        <v>0</v>
      </c>
      <c r="AJ506">
        <f t="shared" si="7"/>
        <v>0</v>
      </c>
      <c r="AK506">
        <f>U506 - AVERAGEIFS('Placebo Males'!U:U, 'Placebo Males'!B:B, B506, 'Placebo Males'!P:P, P506)</f>
        <v>-47</v>
      </c>
      <c r="AL506">
        <f>V506 - AVERAGEIFS('Placebo Males'!V:V, 'Placebo Males'!B:B, B506, 'Placebo Males'!P:P, P506)</f>
        <v>-7.6666666666666572</v>
      </c>
      <c r="AM506">
        <f>W506 - AVERAGEIFS('Placebo Males'!W:W, 'Placebo Males'!B:B, B506, 'Placebo Males'!P:P, P506)</f>
        <v>-9.6666666666666856</v>
      </c>
      <c r="AN506">
        <f>X506 - AVERAGEIFS('Placebo Males'!X:X, 'Placebo Males'!B:B, B506, 'Placebo Males'!P:P, P506)</f>
        <v>-4.3333333333333286</v>
      </c>
      <c r="AO506">
        <f>Y506-AVERAGEIFS('Placebo Males'!Y:Y,'Placebo Males'!B:B,B506,'Placebo Males'!P:P,P506)</f>
        <v>-4</v>
      </c>
      <c r="AP506">
        <f>Z506 - AVERAGEIFS('Placebo Males'!Z:Z, 'Placebo Males'!B:B, B506, 'Placebo Males'!P:P, P506)</f>
        <v>-1.3333333333333286</v>
      </c>
      <c r="AQ506">
        <f>AB506 - AVERAGEIFS('Placebo Males'!AB:AB, 'Placebo Males'!B:B, B506, 'Placebo Males'!P:P, P506)</f>
        <v>4.6666666666666643</v>
      </c>
      <c r="AR506">
        <f>AC506 - AVERAGEIFS('Placebo Males'!AC:AC, 'Placebo Males'!B:B, B506, 'Placebo Males'!P:P, P506)</f>
        <v>-7</v>
      </c>
      <c r="AS506">
        <f>AD506 - AVERAGEIFS('Placebo Males'!AD:AD, 'Placebo Males'!B:B, B506, 'Placebo Males'!P:P, P506)</f>
        <v>54.513333333333321</v>
      </c>
      <c r="AT506">
        <f>AE506 - AVERAGEIFS('Placebo Males'!AE:AE, 'Placebo Males'!B:B, B506, 'Placebo Males'!P:P, P506)</f>
        <v>2.8990000000000016E-2</v>
      </c>
      <c r="AU506">
        <f>AF506 - AVERAGEIFS('Placebo Males'!AF:AF, 'Placebo Males'!B:B, B506, 'Placebo Males'!P:P, P506)</f>
        <v>-7.1853333333333214E-3</v>
      </c>
    </row>
    <row r="507" spans="1:47" x14ac:dyDescent="0.25">
      <c r="A507" t="s">
        <v>1707</v>
      </c>
      <c r="B507">
        <v>1013</v>
      </c>
      <c r="C507" t="s">
        <v>102</v>
      </c>
      <c r="D507">
        <v>32</v>
      </c>
      <c r="E507">
        <v>175.5</v>
      </c>
      <c r="F507">
        <v>74.099999999999994</v>
      </c>
      <c r="G507">
        <v>123.25</v>
      </c>
      <c r="H507">
        <v>66.5</v>
      </c>
      <c r="I507" t="s">
        <v>103</v>
      </c>
      <c r="J507" t="s">
        <v>104</v>
      </c>
      <c r="K507" t="s">
        <v>159</v>
      </c>
      <c r="L507" t="s">
        <v>211</v>
      </c>
      <c r="M507" t="s">
        <v>1201</v>
      </c>
      <c r="N507">
        <v>500</v>
      </c>
      <c r="O507" t="s">
        <v>1202</v>
      </c>
      <c r="P507">
        <v>24</v>
      </c>
      <c r="Q507" t="s">
        <v>113</v>
      </c>
      <c r="R507" t="s">
        <v>1201</v>
      </c>
      <c r="S507">
        <v>227</v>
      </c>
      <c r="T507" t="s">
        <v>1236</v>
      </c>
      <c r="U507">
        <v>917</v>
      </c>
      <c r="V507">
        <v>136</v>
      </c>
      <c r="W507">
        <v>349</v>
      </c>
      <c r="X507">
        <v>103</v>
      </c>
      <c r="Y507">
        <v>179</v>
      </c>
      <c r="Z507">
        <v>67</v>
      </c>
      <c r="AA507" t="s">
        <v>108</v>
      </c>
      <c r="AB507">
        <v>40</v>
      </c>
      <c r="AC507">
        <v>28</v>
      </c>
      <c r="AD507">
        <v>752.22</v>
      </c>
      <c r="AE507">
        <v>0.155556</v>
      </c>
      <c r="AF507">
        <v>0.34464499999999998</v>
      </c>
      <c r="AH507">
        <v>0</v>
      </c>
      <c r="AI507">
        <v>0</v>
      </c>
      <c r="AJ507">
        <f t="shared" si="7"/>
        <v>0</v>
      </c>
      <c r="AK507">
        <f>U507 - AVERAGEIFS('Placebo Males'!U:U, 'Placebo Males'!B:B, B507, 'Placebo Males'!P:P, P507)</f>
        <v>41.666666666666629</v>
      </c>
      <c r="AL507">
        <f>V507 - AVERAGEIFS('Placebo Males'!V:V, 'Placebo Males'!B:B, B507, 'Placebo Males'!P:P, P507)</f>
        <v>0.66666666666665719</v>
      </c>
      <c r="AM507">
        <f>W507 - AVERAGEIFS('Placebo Males'!W:W, 'Placebo Males'!B:B, B507, 'Placebo Males'!P:P, P507)</f>
        <v>-0.66666666666668561</v>
      </c>
      <c r="AN507">
        <f>X507 - AVERAGEIFS('Placebo Males'!X:X, 'Placebo Males'!B:B, B507, 'Placebo Males'!P:P, P507)</f>
        <v>-1.6666666666666714</v>
      </c>
      <c r="AO507">
        <f>Y507-AVERAGEIFS('Placebo Males'!Y:Y,'Placebo Males'!B:B,B507,'Placebo Males'!P:P,P507)</f>
        <v>0</v>
      </c>
      <c r="AP507">
        <f>Z507 - AVERAGEIFS('Placebo Males'!Z:Z, 'Placebo Males'!B:B, B507, 'Placebo Males'!P:P, P507)</f>
        <v>1</v>
      </c>
      <c r="AQ507">
        <f>AB507 - AVERAGEIFS('Placebo Males'!AB:AB, 'Placebo Males'!B:B, B507, 'Placebo Males'!P:P, P507)</f>
        <v>-1.6666666666666643</v>
      </c>
      <c r="AR507">
        <f>AC507 - AVERAGEIFS('Placebo Males'!AC:AC, 'Placebo Males'!B:B, B507, 'Placebo Males'!P:P, P507)</f>
        <v>4.3333333333333321</v>
      </c>
      <c r="AS507">
        <f>AD507 - AVERAGEIFS('Placebo Males'!AD:AD, 'Placebo Males'!B:B, B507, 'Placebo Males'!P:P, P507)</f>
        <v>-90.277333333333331</v>
      </c>
      <c r="AT507">
        <f>AE507 - AVERAGEIFS('Placebo Males'!AE:AE, 'Placebo Males'!B:B, B507, 'Placebo Males'!P:P, P507)</f>
        <v>-7.4619999999999964E-3</v>
      </c>
      <c r="AU507">
        <f>AF507 - AVERAGEIFS('Placebo Males'!AF:AF, 'Placebo Males'!B:B, B507, 'Placebo Males'!P:P, P507)</f>
        <v>1.2610000000000121E-3</v>
      </c>
    </row>
    <row r="508" spans="1:47" x14ac:dyDescent="0.25">
      <c r="A508" t="s">
        <v>1708</v>
      </c>
      <c r="B508">
        <v>1013</v>
      </c>
      <c r="C508" t="s">
        <v>102</v>
      </c>
      <c r="D508">
        <v>32</v>
      </c>
      <c r="E508">
        <v>175.5</v>
      </c>
      <c r="F508">
        <v>74.099999999999994</v>
      </c>
      <c r="G508">
        <v>123.25</v>
      </c>
      <c r="H508">
        <v>66.5</v>
      </c>
      <c r="I508" t="s">
        <v>103</v>
      </c>
      <c r="J508" t="s">
        <v>104</v>
      </c>
      <c r="K508" t="s">
        <v>159</v>
      </c>
      <c r="L508" t="s">
        <v>211</v>
      </c>
      <c r="M508" t="s">
        <v>1201</v>
      </c>
      <c r="N508">
        <v>500</v>
      </c>
      <c r="O508" t="s">
        <v>1202</v>
      </c>
      <c r="P508">
        <v>24</v>
      </c>
      <c r="Q508" t="s">
        <v>113</v>
      </c>
      <c r="R508" t="s">
        <v>1201</v>
      </c>
      <c r="S508">
        <v>227</v>
      </c>
      <c r="T508" t="s">
        <v>1236</v>
      </c>
      <c r="U508">
        <v>854</v>
      </c>
      <c r="V508">
        <v>145</v>
      </c>
      <c r="W508">
        <v>350</v>
      </c>
      <c r="X508">
        <v>100</v>
      </c>
      <c r="Y508">
        <v>182</v>
      </c>
      <c r="Z508">
        <v>68</v>
      </c>
      <c r="AA508" t="s">
        <v>108</v>
      </c>
      <c r="AB508">
        <v>42</v>
      </c>
      <c r="AC508">
        <v>27</v>
      </c>
      <c r="AD508">
        <v>754.81899999999996</v>
      </c>
      <c r="AE508">
        <v>0.18181800000000001</v>
      </c>
      <c r="AF508">
        <v>0.34926200000000002</v>
      </c>
      <c r="AH508">
        <v>0</v>
      </c>
      <c r="AI508">
        <v>0</v>
      </c>
      <c r="AJ508">
        <f t="shared" si="7"/>
        <v>0</v>
      </c>
      <c r="AK508">
        <f>U508 - AVERAGEIFS('Placebo Males'!U:U, 'Placebo Males'!B:B, B508, 'Placebo Males'!P:P, P508)</f>
        <v>-21.333333333333371</v>
      </c>
      <c r="AL508">
        <f>V508 - AVERAGEIFS('Placebo Males'!V:V, 'Placebo Males'!B:B, B508, 'Placebo Males'!P:P, P508)</f>
        <v>9.6666666666666572</v>
      </c>
      <c r="AM508">
        <f>W508 - AVERAGEIFS('Placebo Males'!W:W, 'Placebo Males'!B:B, B508, 'Placebo Males'!P:P, P508)</f>
        <v>0.33333333333331439</v>
      </c>
      <c r="AN508">
        <f>X508 - AVERAGEIFS('Placebo Males'!X:X, 'Placebo Males'!B:B, B508, 'Placebo Males'!P:P, P508)</f>
        <v>-4.6666666666666714</v>
      </c>
      <c r="AO508">
        <f>Y508-AVERAGEIFS('Placebo Males'!Y:Y,'Placebo Males'!B:B,B508,'Placebo Males'!P:P,P508)</f>
        <v>3</v>
      </c>
      <c r="AP508">
        <f>Z508 - AVERAGEIFS('Placebo Males'!Z:Z, 'Placebo Males'!B:B, B508, 'Placebo Males'!P:P, P508)</f>
        <v>2</v>
      </c>
      <c r="AQ508">
        <f>AB508 - AVERAGEIFS('Placebo Males'!AB:AB, 'Placebo Males'!B:B, B508, 'Placebo Males'!P:P, P508)</f>
        <v>0.3333333333333357</v>
      </c>
      <c r="AR508">
        <f>AC508 - AVERAGEIFS('Placebo Males'!AC:AC, 'Placebo Males'!B:B, B508, 'Placebo Males'!P:P, P508)</f>
        <v>3.3333333333333321</v>
      </c>
      <c r="AS508">
        <f>AD508 - AVERAGEIFS('Placebo Males'!AD:AD, 'Placebo Males'!B:B, B508, 'Placebo Males'!P:P, P508)</f>
        <v>-87.678333333333399</v>
      </c>
      <c r="AT508">
        <f>AE508 - AVERAGEIFS('Placebo Males'!AE:AE, 'Placebo Males'!B:B, B508, 'Placebo Males'!P:P, P508)</f>
        <v>1.8800000000000011E-2</v>
      </c>
      <c r="AU508">
        <f>AF508 - AVERAGEIFS('Placebo Males'!AF:AF, 'Placebo Males'!B:B, B508, 'Placebo Males'!P:P, P508)</f>
        <v>5.8780000000000499E-3</v>
      </c>
    </row>
    <row r="509" spans="1:47" x14ac:dyDescent="0.25">
      <c r="A509" t="s">
        <v>1709</v>
      </c>
      <c r="B509">
        <v>1013</v>
      </c>
      <c r="C509" t="s">
        <v>102</v>
      </c>
      <c r="D509">
        <v>32</v>
      </c>
      <c r="E509">
        <v>175.5</v>
      </c>
      <c r="F509">
        <v>74.099999999999994</v>
      </c>
      <c r="G509">
        <v>123.25</v>
      </c>
      <c r="H509">
        <v>66.5</v>
      </c>
      <c r="I509" t="s">
        <v>103</v>
      </c>
      <c r="J509" t="s">
        <v>104</v>
      </c>
      <c r="K509" t="s">
        <v>159</v>
      </c>
      <c r="L509" t="s">
        <v>211</v>
      </c>
      <c r="M509" t="s">
        <v>1201</v>
      </c>
      <c r="N509">
        <v>500</v>
      </c>
      <c r="O509" t="s">
        <v>1202</v>
      </c>
      <c r="P509">
        <v>24</v>
      </c>
      <c r="Q509" t="s">
        <v>113</v>
      </c>
      <c r="R509" t="s">
        <v>1201</v>
      </c>
      <c r="S509">
        <v>227</v>
      </c>
      <c r="T509" t="s">
        <v>1236</v>
      </c>
      <c r="U509">
        <v>889</v>
      </c>
      <c r="V509">
        <v>139</v>
      </c>
      <c r="W509">
        <v>352</v>
      </c>
      <c r="X509">
        <v>105</v>
      </c>
      <c r="Y509">
        <v>178</v>
      </c>
      <c r="Z509">
        <v>69</v>
      </c>
      <c r="AA509" t="s">
        <v>108</v>
      </c>
      <c r="AB509">
        <v>44</v>
      </c>
      <c r="AC509">
        <v>26</v>
      </c>
      <c r="AD509">
        <v>756.65099999999995</v>
      </c>
      <c r="AE509">
        <v>0.14583299999999999</v>
      </c>
      <c r="AF509">
        <v>0.35572199999999998</v>
      </c>
      <c r="AH509">
        <v>0</v>
      </c>
      <c r="AI509">
        <v>0</v>
      </c>
      <c r="AJ509">
        <f t="shared" si="7"/>
        <v>0</v>
      </c>
      <c r="AK509">
        <f>U509 - AVERAGEIFS('Placebo Males'!U:U, 'Placebo Males'!B:B, B509, 'Placebo Males'!P:P, P509)</f>
        <v>13.666666666666629</v>
      </c>
      <c r="AL509">
        <f>V509 - AVERAGEIFS('Placebo Males'!V:V, 'Placebo Males'!B:B, B509, 'Placebo Males'!P:P, P509)</f>
        <v>3.6666666666666572</v>
      </c>
      <c r="AM509">
        <f>W509 - AVERAGEIFS('Placebo Males'!W:W, 'Placebo Males'!B:B, B509, 'Placebo Males'!P:P, P509)</f>
        <v>2.3333333333333144</v>
      </c>
      <c r="AN509">
        <f>X509 - AVERAGEIFS('Placebo Males'!X:X, 'Placebo Males'!B:B, B509, 'Placebo Males'!P:P, P509)</f>
        <v>0.3333333333333286</v>
      </c>
      <c r="AO509">
        <f>Y509-AVERAGEIFS('Placebo Males'!Y:Y,'Placebo Males'!B:B,B509,'Placebo Males'!P:P,P509)</f>
        <v>-1</v>
      </c>
      <c r="AP509">
        <f>Z509 - AVERAGEIFS('Placebo Males'!Z:Z, 'Placebo Males'!B:B, B509, 'Placebo Males'!P:P, P509)</f>
        <v>3</v>
      </c>
      <c r="AQ509">
        <f>AB509 - AVERAGEIFS('Placebo Males'!AB:AB, 'Placebo Males'!B:B, B509, 'Placebo Males'!P:P, P509)</f>
        <v>2.3333333333333357</v>
      </c>
      <c r="AR509">
        <f>AC509 - AVERAGEIFS('Placebo Males'!AC:AC, 'Placebo Males'!B:B, B509, 'Placebo Males'!P:P, P509)</f>
        <v>2.3333333333333321</v>
      </c>
      <c r="AS509">
        <f>AD509 - AVERAGEIFS('Placebo Males'!AD:AD, 'Placebo Males'!B:B, B509, 'Placebo Males'!P:P, P509)</f>
        <v>-85.846333333333405</v>
      </c>
      <c r="AT509">
        <f>AE509 - AVERAGEIFS('Placebo Males'!AE:AE, 'Placebo Males'!B:B, B509, 'Placebo Males'!P:P, P509)</f>
        <v>-1.7185000000000006E-2</v>
      </c>
      <c r="AU509">
        <f>AF509 - AVERAGEIFS('Placebo Males'!AF:AF, 'Placebo Males'!B:B, B509, 'Placebo Males'!P:P, P509)</f>
        <v>1.2338000000000016E-2</v>
      </c>
    </row>
    <row r="510" spans="1:47" x14ac:dyDescent="0.25">
      <c r="A510" t="s">
        <v>1710</v>
      </c>
      <c r="B510">
        <v>1020</v>
      </c>
      <c r="C510" t="s">
        <v>102</v>
      </c>
      <c r="D510">
        <v>20</v>
      </c>
      <c r="E510">
        <v>185</v>
      </c>
      <c r="F510">
        <v>61.6</v>
      </c>
      <c r="G510">
        <v>105.25</v>
      </c>
      <c r="H510">
        <v>56.75</v>
      </c>
      <c r="I510" t="s">
        <v>103</v>
      </c>
      <c r="J510" t="s">
        <v>104</v>
      </c>
      <c r="K510" t="s">
        <v>509</v>
      </c>
      <c r="L510" t="s">
        <v>460</v>
      </c>
      <c r="M510" t="s">
        <v>1201</v>
      </c>
      <c r="N510">
        <v>500</v>
      </c>
      <c r="O510" t="s">
        <v>1202</v>
      </c>
      <c r="P510">
        <v>24</v>
      </c>
      <c r="Q510" t="s">
        <v>113</v>
      </c>
      <c r="R510" t="s">
        <v>1201</v>
      </c>
      <c r="S510">
        <v>216</v>
      </c>
      <c r="T510" t="s">
        <v>1236</v>
      </c>
      <c r="U510">
        <v>1146</v>
      </c>
      <c r="V510">
        <v>152</v>
      </c>
      <c r="W510">
        <v>383</v>
      </c>
      <c r="X510">
        <v>93</v>
      </c>
      <c r="Y510">
        <v>219</v>
      </c>
      <c r="Z510">
        <v>71</v>
      </c>
      <c r="AA510" t="s">
        <v>108</v>
      </c>
      <c r="AB510">
        <v>48</v>
      </c>
      <c r="AC510">
        <v>28</v>
      </c>
      <c r="AD510">
        <v>924.56799999999998</v>
      </c>
      <c r="AE510">
        <v>0.1875</v>
      </c>
      <c r="AF510">
        <v>0.43972099999999997</v>
      </c>
      <c r="AH510">
        <v>0</v>
      </c>
      <c r="AI510">
        <v>0</v>
      </c>
      <c r="AJ510">
        <f t="shared" si="7"/>
        <v>0</v>
      </c>
      <c r="AK510">
        <f>U510 - AVERAGEIFS('Placebo Males'!U:U, 'Placebo Males'!B:B, B510, 'Placebo Males'!P:P, P510)</f>
        <v>-70.333333333333258</v>
      </c>
      <c r="AL510">
        <f>V510 - AVERAGEIFS('Placebo Males'!V:V, 'Placebo Males'!B:B, B510, 'Placebo Males'!P:P, P510)</f>
        <v>5.6666666666666572</v>
      </c>
      <c r="AM510">
        <f>W510 - AVERAGEIFS('Placebo Males'!W:W, 'Placebo Males'!B:B, B510, 'Placebo Males'!P:P, P510)</f>
        <v>-4.6666666666666856</v>
      </c>
      <c r="AN510">
        <f>X510 - AVERAGEIFS('Placebo Males'!X:X, 'Placebo Males'!B:B, B510, 'Placebo Males'!P:P, P510)</f>
        <v>-5.6666666666666714</v>
      </c>
      <c r="AO510">
        <f>Y510-AVERAGEIFS('Placebo Males'!Y:Y,'Placebo Males'!B:B,B510,'Placebo Males'!P:P,P510)</f>
        <v>2.6666666666666572</v>
      </c>
      <c r="AP510">
        <f>Z510 - AVERAGEIFS('Placebo Males'!Z:Z, 'Placebo Males'!B:B, B510, 'Placebo Males'!P:P, P510)</f>
        <v>-1.6666666666666714</v>
      </c>
      <c r="AQ510">
        <f>AB510 - AVERAGEIFS('Placebo Males'!AB:AB, 'Placebo Males'!B:B, B510, 'Placebo Males'!P:P, P510)</f>
        <v>2</v>
      </c>
      <c r="AR510">
        <f>AC510 - AVERAGEIFS('Placebo Males'!AC:AC, 'Placebo Males'!B:B, B510, 'Placebo Males'!P:P, P510)</f>
        <v>-0.66666666666666785</v>
      </c>
      <c r="AS510">
        <f>AD510 - AVERAGEIFS('Placebo Males'!AD:AD, 'Placebo Males'!B:B, B510, 'Placebo Males'!P:P, P510)</f>
        <v>60.373666666666622</v>
      </c>
      <c r="AT510">
        <f>AE510 - AVERAGEIFS('Placebo Males'!AE:AE, 'Placebo Males'!B:B, B510, 'Placebo Males'!P:P, P510)</f>
        <v>-1.6843999999999998E-2</v>
      </c>
      <c r="AU510">
        <f>AF510 - AVERAGEIFS('Placebo Males'!AF:AF, 'Placebo Males'!B:B, B510, 'Placebo Males'!P:P, P510)</f>
        <v>1.3707000000000025E-2</v>
      </c>
    </row>
    <row r="511" spans="1:47" x14ac:dyDescent="0.25">
      <c r="A511" t="s">
        <v>1711</v>
      </c>
      <c r="B511">
        <v>1020</v>
      </c>
      <c r="C511" t="s">
        <v>102</v>
      </c>
      <c r="D511">
        <v>20</v>
      </c>
      <c r="E511">
        <v>185</v>
      </c>
      <c r="F511">
        <v>61.6</v>
      </c>
      <c r="G511">
        <v>105.25</v>
      </c>
      <c r="H511">
        <v>56.75</v>
      </c>
      <c r="I511" t="s">
        <v>103</v>
      </c>
      <c r="J511" t="s">
        <v>104</v>
      </c>
      <c r="K511" t="s">
        <v>509</v>
      </c>
      <c r="L511" t="s">
        <v>460</v>
      </c>
      <c r="M511" t="s">
        <v>1201</v>
      </c>
      <c r="N511">
        <v>500</v>
      </c>
      <c r="O511" t="s">
        <v>1202</v>
      </c>
      <c r="P511">
        <v>24</v>
      </c>
      <c r="Q511" t="s">
        <v>113</v>
      </c>
      <c r="R511" t="s">
        <v>1201</v>
      </c>
      <c r="S511">
        <v>216</v>
      </c>
      <c r="T511" t="s">
        <v>1236</v>
      </c>
      <c r="U511">
        <v>1014</v>
      </c>
      <c r="V511">
        <v>95</v>
      </c>
      <c r="W511">
        <v>388</v>
      </c>
      <c r="X511">
        <v>98</v>
      </c>
      <c r="Y511">
        <v>218</v>
      </c>
      <c r="Z511">
        <v>72</v>
      </c>
      <c r="AA511" t="s">
        <v>108</v>
      </c>
      <c r="AB511">
        <v>48</v>
      </c>
      <c r="AC511">
        <v>28</v>
      </c>
      <c r="AD511">
        <v>910.31</v>
      </c>
      <c r="AE511">
        <v>0.22916700000000001</v>
      </c>
      <c r="AF511">
        <v>0.43482100000000001</v>
      </c>
      <c r="AH511">
        <v>0</v>
      </c>
      <c r="AI511">
        <v>0</v>
      </c>
      <c r="AJ511">
        <f t="shared" si="7"/>
        <v>0</v>
      </c>
      <c r="AK511">
        <f>U511 - AVERAGEIFS('Placebo Males'!U:U, 'Placebo Males'!B:B, B511, 'Placebo Males'!P:P, P511)</f>
        <v>-202.33333333333326</v>
      </c>
      <c r="AL511">
        <f>V511 - AVERAGEIFS('Placebo Males'!V:V, 'Placebo Males'!B:B, B511, 'Placebo Males'!P:P, P511)</f>
        <v>-51.333333333333343</v>
      </c>
      <c r="AM511">
        <f>W511 - AVERAGEIFS('Placebo Males'!W:W, 'Placebo Males'!B:B, B511, 'Placebo Males'!P:P, P511)</f>
        <v>0.33333333333331439</v>
      </c>
      <c r="AN511">
        <f>X511 - AVERAGEIFS('Placebo Males'!X:X, 'Placebo Males'!B:B, B511, 'Placebo Males'!P:P, P511)</f>
        <v>-0.6666666666666714</v>
      </c>
      <c r="AO511">
        <f>Y511-AVERAGEIFS('Placebo Males'!Y:Y,'Placebo Males'!B:B,B511,'Placebo Males'!P:P,P511)</f>
        <v>1.6666666666666572</v>
      </c>
      <c r="AP511">
        <f>Z511 - AVERAGEIFS('Placebo Males'!Z:Z, 'Placebo Males'!B:B, B511, 'Placebo Males'!P:P, P511)</f>
        <v>-0.6666666666666714</v>
      </c>
      <c r="AQ511">
        <f>AB511 - AVERAGEIFS('Placebo Males'!AB:AB, 'Placebo Males'!B:B, B511, 'Placebo Males'!P:P, P511)</f>
        <v>2</v>
      </c>
      <c r="AR511">
        <f>AC511 - AVERAGEIFS('Placebo Males'!AC:AC, 'Placebo Males'!B:B, B511, 'Placebo Males'!P:P, P511)</f>
        <v>-0.66666666666666785</v>
      </c>
      <c r="AS511">
        <f>AD511 - AVERAGEIFS('Placebo Males'!AD:AD, 'Placebo Males'!B:B, B511, 'Placebo Males'!P:P, P511)</f>
        <v>46.115666666666584</v>
      </c>
      <c r="AT511">
        <f>AE511 - AVERAGEIFS('Placebo Males'!AE:AE, 'Placebo Males'!B:B, B511, 'Placebo Males'!P:P, P511)</f>
        <v>2.4823000000000012E-2</v>
      </c>
      <c r="AU511">
        <f>AF511 - AVERAGEIFS('Placebo Males'!AF:AF, 'Placebo Males'!B:B, B511, 'Placebo Males'!P:P, P511)</f>
        <v>8.8070000000000648E-3</v>
      </c>
    </row>
    <row r="512" spans="1:47" x14ac:dyDescent="0.25">
      <c r="A512" t="s">
        <v>1712</v>
      </c>
      <c r="B512">
        <v>1020</v>
      </c>
      <c r="C512" t="s">
        <v>102</v>
      </c>
      <c r="D512">
        <v>20</v>
      </c>
      <c r="E512">
        <v>185</v>
      </c>
      <c r="F512">
        <v>61.6</v>
      </c>
      <c r="G512">
        <v>105.25</v>
      </c>
      <c r="H512">
        <v>56.75</v>
      </c>
      <c r="I512" t="s">
        <v>103</v>
      </c>
      <c r="J512" t="s">
        <v>104</v>
      </c>
      <c r="K512" t="s">
        <v>509</v>
      </c>
      <c r="L512" t="s">
        <v>460</v>
      </c>
      <c r="M512" t="s">
        <v>1201</v>
      </c>
      <c r="N512">
        <v>500</v>
      </c>
      <c r="O512" t="s">
        <v>1202</v>
      </c>
      <c r="P512">
        <v>24</v>
      </c>
      <c r="Q512" t="s">
        <v>113</v>
      </c>
      <c r="R512" t="s">
        <v>1201</v>
      </c>
      <c r="S512">
        <v>216</v>
      </c>
      <c r="T512" t="s">
        <v>1236</v>
      </c>
      <c r="U512">
        <v>952</v>
      </c>
      <c r="V512">
        <v>98</v>
      </c>
      <c r="W512">
        <v>380</v>
      </c>
      <c r="X512">
        <v>96</v>
      </c>
      <c r="Y512">
        <v>212</v>
      </c>
      <c r="Z512">
        <v>72</v>
      </c>
      <c r="AA512" t="s">
        <v>108</v>
      </c>
      <c r="AB512">
        <v>50</v>
      </c>
      <c r="AC512">
        <v>25</v>
      </c>
      <c r="AD512">
        <v>843.18100000000004</v>
      </c>
      <c r="AE512">
        <v>0.1875</v>
      </c>
      <c r="AF512">
        <v>0.42405900000000002</v>
      </c>
      <c r="AH512">
        <v>0</v>
      </c>
      <c r="AI512">
        <v>0</v>
      </c>
      <c r="AJ512">
        <f t="shared" si="7"/>
        <v>0</v>
      </c>
      <c r="AK512">
        <f>U512 - AVERAGEIFS('Placebo Males'!U:U, 'Placebo Males'!B:B, B512, 'Placebo Males'!P:P, P512)</f>
        <v>-264.33333333333326</v>
      </c>
      <c r="AL512">
        <f>V512 - AVERAGEIFS('Placebo Males'!V:V, 'Placebo Males'!B:B, B512, 'Placebo Males'!P:P, P512)</f>
        <v>-48.333333333333343</v>
      </c>
      <c r="AM512">
        <f>W512 - AVERAGEIFS('Placebo Males'!W:W, 'Placebo Males'!B:B, B512, 'Placebo Males'!P:P, P512)</f>
        <v>-7.6666666666666856</v>
      </c>
      <c r="AN512">
        <f>X512 - AVERAGEIFS('Placebo Males'!X:X, 'Placebo Males'!B:B, B512, 'Placebo Males'!P:P, P512)</f>
        <v>-2.6666666666666714</v>
      </c>
      <c r="AO512">
        <f>Y512-AVERAGEIFS('Placebo Males'!Y:Y,'Placebo Males'!B:B,B512,'Placebo Males'!P:P,P512)</f>
        <v>-4.3333333333333428</v>
      </c>
      <c r="AP512">
        <f>Z512 - AVERAGEIFS('Placebo Males'!Z:Z, 'Placebo Males'!B:B, B512, 'Placebo Males'!P:P, P512)</f>
        <v>-0.6666666666666714</v>
      </c>
      <c r="AQ512">
        <f>AB512 - AVERAGEIFS('Placebo Males'!AB:AB, 'Placebo Males'!B:B, B512, 'Placebo Males'!P:P, P512)</f>
        <v>4</v>
      </c>
      <c r="AR512">
        <f>AC512 - AVERAGEIFS('Placebo Males'!AC:AC, 'Placebo Males'!B:B, B512, 'Placebo Males'!P:P, P512)</f>
        <v>-3.6666666666666679</v>
      </c>
      <c r="AS512">
        <f>AD512 - AVERAGEIFS('Placebo Males'!AD:AD, 'Placebo Males'!B:B, B512, 'Placebo Males'!P:P, P512)</f>
        <v>-21.013333333333321</v>
      </c>
      <c r="AT512">
        <f>AE512 - AVERAGEIFS('Placebo Males'!AE:AE, 'Placebo Males'!B:B, B512, 'Placebo Males'!P:P, P512)</f>
        <v>-1.6843999999999998E-2</v>
      </c>
      <c r="AU512">
        <f>AF512 - AVERAGEIFS('Placebo Males'!AF:AF, 'Placebo Males'!B:B, B512, 'Placebo Males'!P:P, P512)</f>
        <v>-1.954999999999929E-3</v>
      </c>
    </row>
    <row r="513" spans="1:47" x14ac:dyDescent="0.25">
      <c r="A513" t="s">
        <v>1713</v>
      </c>
      <c r="B513">
        <v>1017</v>
      </c>
      <c r="C513" t="s">
        <v>102</v>
      </c>
      <c r="D513">
        <v>21</v>
      </c>
      <c r="E513">
        <v>170.1</v>
      </c>
      <c r="F513">
        <v>74.599999999999994</v>
      </c>
      <c r="G513">
        <v>112.25</v>
      </c>
      <c r="H513">
        <v>57</v>
      </c>
      <c r="I513" t="s">
        <v>103</v>
      </c>
      <c r="J513" t="s">
        <v>104</v>
      </c>
      <c r="K513" t="s">
        <v>360</v>
      </c>
      <c r="L513" t="s">
        <v>106</v>
      </c>
      <c r="M513" t="s">
        <v>1201</v>
      </c>
      <c r="N513">
        <v>500</v>
      </c>
      <c r="O513" t="s">
        <v>1202</v>
      </c>
      <c r="P513">
        <v>24</v>
      </c>
      <c r="Q513" t="s">
        <v>113</v>
      </c>
      <c r="R513" t="s">
        <v>1201</v>
      </c>
      <c r="S513">
        <v>205</v>
      </c>
      <c r="T513" t="s">
        <v>1236</v>
      </c>
      <c r="U513">
        <v>1268</v>
      </c>
      <c r="V513">
        <v>157</v>
      </c>
      <c r="W513">
        <v>429</v>
      </c>
      <c r="X513">
        <v>103</v>
      </c>
      <c r="Y513">
        <v>250</v>
      </c>
      <c r="Z513">
        <v>76</v>
      </c>
      <c r="AA513" t="s">
        <v>108</v>
      </c>
      <c r="AB513">
        <v>57</v>
      </c>
      <c r="AC513">
        <v>32</v>
      </c>
      <c r="AD513">
        <v>705.36800000000005</v>
      </c>
      <c r="AE513">
        <v>0.25</v>
      </c>
      <c r="AF513">
        <v>0.50524100000000005</v>
      </c>
      <c r="AH513">
        <v>0</v>
      </c>
      <c r="AI513">
        <v>0</v>
      </c>
      <c r="AJ513">
        <f t="shared" si="7"/>
        <v>0</v>
      </c>
      <c r="AK513">
        <f>U513 - AVERAGEIFS('Placebo Males'!U:U, 'Placebo Males'!B:B, B513, 'Placebo Males'!P:P, P513)</f>
        <v>60.666666666666742</v>
      </c>
      <c r="AL513">
        <f>V513 - AVERAGEIFS('Placebo Males'!V:V, 'Placebo Males'!B:B, B513, 'Placebo Males'!P:P, P513)</f>
        <v>-4.3333333333333428</v>
      </c>
      <c r="AM513">
        <f>W513 - AVERAGEIFS('Placebo Males'!W:W, 'Placebo Males'!B:B, B513, 'Placebo Males'!P:P, P513)</f>
        <v>10.333333333333314</v>
      </c>
      <c r="AN513">
        <f>X513 - AVERAGEIFS('Placebo Males'!X:X, 'Placebo Males'!B:B, B513, 'Placebo Males'!P:P, P513)</f>
        <v>-0.3333333333333286</v>
      </c>
      <c r="AO513">
        <f>Y513-AVERAGEIFS('Placebo Males'!Y:Y,'Placebo Males'!B:B,B513,'Placebo Males'!P:P,P513)</f>
        <v>14</v>
      </c>
      <c r="AP513">
        <f>Z513 - AVERAGEIFS('Placebo Males'!Z:Z, 'Placebo Males'!B:B, B513, 'Placebo Males'!P:P, P513)</f>
        <v>-3.3333333333333286</v>
      </c>
      <c r="AQ513">
        <f>AB513 - AVERAGEIFS('Placebo Males'!AB:AB, 'Placebo Males'!B:B, B513, 'Placebo Males'!P:P, P513)</f>
        <v>5.3333333333333357</v>
      </c>
      <c r="AR513">
        <f>AC513 - AVERAGEIFS('Placebo Males'!AC:AC, 'Placebo Males'!B:B, B513, 'Placebo Males'!P:P, P513)</f>
        <v>-4</v>
      </c>
      <c r="AS513">
        <f>AD513 - AVERAGEIFS('Placebo Males'!AD:AD, 'Placebo Males'!B:B, B513, 'Placebo Males'!P:P, P513)</f>
        <v>-4.7069999999998799</v>
      </c>
      <c r="AT513">
        <f>AE513 - AVERAGEIFS('Placebo Males'!AE:AE, 'Placebo Males'!B:B, B513, 'Placebo Males'!P:P, P513)</f>
        <v>5.8974333333333323E-2</v>
      </c>
      <c r="AU513">
        <f>AF513 - AVERAGEIFS('Placebo Males'!AF:AF, 'Placebo Males'!B:B, B513, 'Placebo Males'!P:P, P513)</f>
        <v>8.2306666666667194E-3</v>
      </c>
    </row>
    <row r="514" spans="1:47" x14ac:dyDescent="0.25">
      <c r="A514" t="s">
        <v>1714</v>
      </c>
      <c r="B514">
        <v>1017</v>
      </c>
      <c r="C514" t="s">
        <v>102</v>
      </c>
      <c r="D514">
        <v>21</v>
      </c>
      <c r="E514">
        <v>170.1</v>
      </c>
      <c r="F514">
        <v>74.599999999999994</v>
      </c>
      <c r="G514">
        <v>112.25</v>
      </c>
      <c r="H514">
        <v>57</v>
      </c>
      <c r="I514" t="s">
        <v>103</v>
      </c>
      <c r="J514" t="s">
        <v>104</v>
      </c>
      <c r="K514" t="s">
        <v>360</v>
      </c>
      <c r="L514" t="s">
        <v>106</v>
      </c>
      <c r="M514" t="s">
        <v>1201</v>
      </c>
      <c r="N514">
        <v>500</v>
      </c>
      <c r="O514" t="s">
        <v>1202</v>
      </c>
      <c r="P514">
        <v>24</v>
      </c>
      <c r="Q514" t="s">
        <v>113</v>
      </c>
      <c r="R514" t="s">
        <v>1201</v>
      </c>
      <c r="S514">
        <v>205</v>
      </c>
      <c r="T514" t="s">
        <v>1236</v>
      </c>
      <c r="U514">
        <v>1341</v>
      </c>
      <c r="V514">
        <v>157</v>
      </c>
      <c r="W514">
        <v>434</v>
      </c>
      <c r="X514">
        <v>103</v>
      </c>
      <c r="Y514">
        <v>253</v>
      </c>
      <c r="Z514">
        <v>78</v>
      </c>
      <c r="AA514" t="s">
        <v>108</v>
      </c>
      <c r="AB514">
        <v>53</v>
      </c>
      <c r="AC514">
        <v>35</v>
      </c>
      <c r="AD514">
        <v>713.12300000000005</v>
      </c>
      <c r="AE514">
        <v>0.2</v>
      </c>
      <c r="AF514">
        <v>0.510795</v>
      </c>
      <c r="AH514">
        <v>0</v>
      </c>
      <c r="AI514">
        <v>0</v>
      </c>
      <c r="AJ514">
        <f t="shared" si="7"/>
        <v>0</v>
      </c>
      <c r="AK514">
        <f>U514 - AVERAGEIFS('Placebo Males'!U:U, 'Placebo Males'!B:B, B514, 'Placebo Males'!P:P, P514)</f>
        <v>133.66666666666674</v>
      </c>
      <c r="AL514">
        <f>V514 - AVERAGEIFS('Placebo Males'!V:V, 'Placebo Males'!B:B, B514, 'Placebo Males'!P:P, P514)</f>
        <v>-4.3333333333333428</v>
      </c>
      <c r="AM514">
        <f>W514 - AVERAGEIFS('Placebo Males'!W:W, 'Placebo Males'!B:B, B514, 'Placebo Males'!P:P, P514)</f>
        <v>15.333333333333314</v>
      </c>
      <c r="AN514">
        <f>X514 - AVERAGEIFS('Placebo Males'!X:X, 'Placebo Males'!B:B, B514, 'Placebo Males'!P:P, P514)</f>
        <v>-0.3333333333333286</v>
      </c>
      <c r="AO514">
        <f>Y514-AVERAGEIFS('Placebo Males'!Y:Y,'Placebo Males'!B:B,B514,'Placebo Males'!P:P,P514)</f>
        <v>17</v>
      </c>
      <c r="AP514">
        <f>Z514 - AVERAGEIFS('Placebo Males'!Z:Z, 'Placebo Males'!B:B, B514, 'Placebo Males'!P:P, P514)</f>
        <v>-1.3333333333333286</v>
      </c>
      <c r="AQ514">
        <f>AB514 - AVERAGEIFS('Placebo Males'!AB:AB, 'Placebo Males'!B:B, B514, 'Placebo Males'!P:P, P514)</f>
        <v>1.3333333333333357</v>
      </c>
      <c r="AR514">
        <f>AC514 - AVERAGEIFS('Placebo Males'!AC:AC, 'Placebo Males'!B:B, B514, 'Placebo Males'!P:P, P514)</f>
        <v>-1</v>
      </c>
      <c r="AS514">
        <f>AD514 - AVERAGEIFS('Placebo Males'!AD:AD, 'Placebo Males'!B:B, B514, 'Placebo Males'!P:P, P514)</f>
        <v>3.0480000000001155</v>
      </c>
      <c r="AT514">
        <f>AE514 - AVERAGEIFS('Placebo Males'!AE:AE, 'Placebo Males'!B:B, B514, 'Placebo Males'!P:P, P514)</f>
        <v>8.9743333333333342E-3</v>
      </c>
      <c r="AU514">
        <f>AF514 - AVERAGEIFS('Placebo Males'!AF:AF, 'Placebo Males'!B:B, B514, 'Placebo Males'!P:P, P514)</f>
        <v>1.3784666666666667E-2</v>
      </c>
    </row>
    <row r="515" spans="1:47" x14ac:dyDescent="0.25">
      <c r="A515" t="s">
        <v>1715</v>
      </c>
      <c r="B515">
        <v>1017</v>
      </c>
      <c r="C515" t="s">
        <v>102</v>
      </c>
      <c r="D515">
        <v>21</v>
      </c>
      <c r="E515">
        <v>170.1</v>
      </c>
      <c r="F515">
        <v>74.599999999999994</v>
      </c>
      <c r="G515">
        <v>112.25</v>
      </c>
      <c r="H515">
        <v>57</v>
      </c>
      <c r="I515" t="s">
        <v>103</v>
      </c>
      <c r="J515" t="s">
        <v>104</v>
      </c>
      <c r="K515" t="s">
        <v>360</v>
      </c>
      <c r="L515" t="s">
        <v>106</v>
      </c>
      <c r="M515" t="s">
        <v>1201</v>
      </c>
      <c r="N515">
        <v>500</v>
      </c>
      <c r="O515" t="s">
        <v>1202</v>
      </c>
      <c r="P515">
        <v>24</v>
      </c>
      <c r="Q515" t="s">
        <v>113</v>
      </c>
      <c r="R515" t="s">
        <v>1201</v>
      </c>
      <c r="S515">
        <v>205</v>
      </c>
      <c r="T515" t="s">
        <v>1236</v>
      </c>
      <c r="U515">
        <v>1314</v>
      </c>
      <c r="V515">
        <v>157</v>
      </c>
      <c r="W515">
        <v>433</v>
      </c>
      <c r="X515">
        <v>104</v>
      </c>
      <c r="Y515">
        <v>252</v>
      </c>
      <c r="Z515">
        <v>77</v>
      </c>
      <c r="AA515" t="s">
        <v>108</v>
      </c>
      <c r="AB515">
        <v>51</v>
      </c>
      <c r="AC515">
        <v>37</v>
      </c>
      <c r="AD515">
        <v>730.58100000000002</v>
      </c>
      <c r="AE515">
        <v>0.196078</v>
      </c>
      <c r="AF515">
        <v>0.50456900000000005</v>
      </c>
      <c r="AH515">
        <v>0</v>
      </c>
      <c r="AI515">
        <v>0</v>
      </c>
      <c r="AJ515">
        <f t="shared" ref="AJ515:AJ531" si="8">1 - (1/(1+(AI515/0.001)^0.6))</f>
        <v>0</v>
      </c>
      <c r="AK515">
        <f>U515 - AVERAGEIFS('Placebo Males'!U:U, 'Placebo Males'!B:B, B515, 'Placebo Males'!P:P, P515)</f>
        <v>106.66666666666674</v>
      </c>
      <c r="AL515">
        <f>V515 - AVERAGEIFS('Placebo Males'!V:V, 'Placebo Males'!B:B, B515, 'Placebo Males'!P:P, P515)</f>
        <v>-4.3333333333333428</v>
      </c>
      <c r="AM515">
        <f>W515 - AVERAGEIFS('Placebo Males'!W:W, 'Placebo Males'!B:B, B515, 'Placebo Males'!P:P, P515)</f>
        <v>14.333333333333314</v>
      </c>
      <c r="AN515">
        <f>X515 - AVERAGEIFS('Placebo Males'!X:X, 'Placebo Males'!B:B, B515, 'Placebo Males'!P:P, P515)</f>
        <v>0.6666666666666714</v>
      </c>
      <c r="AO515">
        <f>Y515-AVERAGEIFS('Placebo Males'!Y:Y,'Placebo Males'!B:B,B515,'Placebo Males'!P:P,P515)</f>
        <v>16</v>
      </c>
      <c r="AP515">
        <f>Z515 - AVERAGEIFS('Placebo Males'!Z:Z, 'Placebo Males'!B:B, B515, 'Placebo Males'!P:P, P515)</f>
        <v>-2.3333333333333286</v>
      </c>
      <c r="AQ515">
        <f>AB515 - AVERAGEIFS('Placebo Males'!AB:AB, 'Placebo Males'!B:B, B515, 'Placebo Males'!P:P, P515)</f>
        <v>-0.6666666666666643</v>
      </c>
      <c r="AR515">
        <f>AC515 - AVERAGEIFS('Placebo Males'!AC:AC, 'Placebo Males'!B:B, B515, 'Placebo Males'!P:P, P515)</f>
        <v>1</v>
      </c>
      <c r="AS515">
        <f>AD515 - AVERAGEIFS('Placebo Males'!AD:AD, 'Placebo Males'!B:B, B515, 'Placebo Males'!P:P, P515)</f>
        <v>20.506000000000085</v>
      </c>
      <c r="AT515">
        <f>AE515 - AVERAGEIFS('Placebo Males'!AE:AE, 'Placebo Males'!B:B, B515, 'Placebo Males'!P:P, P515)</f>
        <v>5.0523333333333253E-3</v>
      </c>
      <c r="AU515">
        <f>AF515 - AVERAGEIFS('Placebo Males'!AF:AF, 'Placebo Males'!B:B, B515, 'Placebo Males'!P:P, P515)</f>
        <v>7.5586666666667135E-3</v>
      </c>
    </row>
    <row r="516" spans="1:47" x14ac:dyDescent="0.25">
      <c r="A516" t="s">
        <v>1716</v>
      </c>
      <c r="B516">
        <v>1013</v>
      </c>
      <c r="C516" t="s">
        <v>102</v>
      </c>
      <c r="D516">
        <v>32</v>
      </c>
      <c r="E516">
        <v>175.5</v>
      </c>
      <c r="F516">
        <v>74.099999999999994</v>
      </c>
      <c r="G516">
        <v>123.25</v>
      </c>
      <c r="H516">
        <v>66.5</v>
      </c>
      <c r="I516" t="s">
        <v>103</v>
      </c>
      <c r="J516" t="s">
        <v>104</v>
      </c>
      <c r="K516" t="s">
        <v>159</v>
      </c>
      <c r="L516" t="s">
        <v>211</v>
      </c>
      <c r="M516" t="s">
        <v>1201</v>
      </c>
      <c r="N516">
        <v>500</v>
      </c>
      <c r="O516" t="s">
        <v>1202</v>
      </c>
      <c r="P516">
        <v>0.5</v>
      </c>
      <c r="Q516" t="s">
        <v>113</v>
      </c>
      <c r="R516" t="s">
        <v>1201</v>
      </c>
      <c r="S516">
        <v>202</v>
      </c>
      <c r="T516" t="s">
        <v>1236</v>
      </c>
      <c r="U516">
        <v>997</v>
      </c>
      <c r="V516">
        <v>139</v>
      </c>
      <c r="W516">
        <v>371</v>
      </c>
      <c r="X516">
        <v>100</v>
      </c>
      <c r="Y516">
        <v>202</v>
      </c>
      <c r="Z516">
        <v>69</v>
      </c>
      <c r="AA516" t="s">
        <v>108</v>
      </c>
      <c r="AB516">
        <v>48</v>
      </c>
      <c r="AC516">
        <v>23</v>
      </c>
      <c r="AD516">
        <v>864.99699999999996</v>
      </c>
      <c r="AE516">
        <v>0.17777799999999999</v>
      </c>
      <c r="AF516">
        <v>0.37311100000000003</v>
      </c>
      <c r="AH516">
        <v>0</v>
      </c>
      <c r="AI516">
        <v>0</v>
      </c>
      <c r="AJ516">
        <f t="shared" si="8"/>
        <v>0</v>
      </c>
      <c r="AK516">
        <f>U516 - AVERAGEIFS('Placebo Males'!U:U, 'Placebo Males'!B:B, B516, 'Placebo Males'!P:P, P516)</f>
        <v>8</v>
      </c>
      <c r="AL516">
        <f>V516 - AVERAGEIFS('Placebo Males'!V:V, 'Placebo Males'!B:B, B516, 'Placebo Males'!P:P, P516)</f>
        <v>4.3333333333333428</v>
      </c>
      <c r="AM516">
        <f>W516 - AVERAGEIFS('Placebo Males'!W:W, 'Placebo Males'!B:B, B516, 'Placebo Males'!P:P, P516)</f>
        <v>1</v>
      </c>
      <c r="AN516">
        <f>X516 - AVERAGEIFS('Placebo Males'!X:X, 'Placebo Males'!B:B, B516, 'Placebo Males'!P:P, P516)</f>
        <v>-4.6666666666666714</v>
      </c>
      <c r="AO516">
        <f>Y516-AVERAGEIFS('Placebo Males'!Y:Y,'Placebo Males'!B:B,B516,'Placebo Males'!P:P,P516)</f>
        <v>5.6666666666666572</v>
      </c>
      <c r="AP516">
        <f>Z516 - AVERAGEIFS('Placebo Males'!Z:Z, 'Placebo Males'!B:B, B516, 'Placebo Males'!P:P, P516)</f>
        <v>0</v>
      </c>
      <c r="AQ516">
        <f>AB516 - AVERAGEIFS('Placebo Males'!AB:AB, 'Placebo Males'!B:B, B516, 'Placebo Males'!P:P, P516)</f>
        <v>2</v>
      </c>
      <c r="AR516">
        <f>AC516 - AVERAGEIFS('Placebo Males'!AC:AC, 'Placebo Males'!B:B, B516, 'Placebo Males'!P:P, P516)</f>
        <v>-1</v>
      </c>
      <c r="AS516">
        <f>AD516 - AVERAGEIFS('Placebo Males'!AD:AD, 'Placebo Males'!B:B, B516, 'Placebo Males'!P:P, P516)</f>
        <v>-28.01299999999992</v>
      </c>
      <c r="AT516">
        <f>AE516 - AVERAGEIFS('Placebo Males'!AE:AE, 'Placebo Males'!B:B, B516, 'Placebo Males'!P:P, P516)</f>
        <v>8.7506666666666566E-3</v>
      </c>
      <c r="AU516">
        <f>AF516 - AVERAGEIFS('Placebo Males'!AF:AF, 'Placebo Males'!B:B, B516, 'Placebo Males'!P:P, P516)</f>
        <v>-1.3629666666666651E-2</v>
      </c>
    </row>
    <row r="517" spans="1:47" x14ac:dyDescent="0.25">
      <c r="A517" t="s">
        <v>1717</v>
      </c>
      <c r="B517">
        <v>1013</v>
      </c>
      <c r="C517" t="s">
        <v>102</v>
      </c>
      <c r="D517">
        <v>32</v>
      </c>
      <c r="E517">
        <v>175.5</v>
      </c>
      <c r="F517">
        <v>74.099999999999994</v>
      </c>
      <c r="G517">
        <v>123.25</v>
      </c>
      <c r="H517">
        <v>66.5</v>
      </c>
      <c r="I517" t="s">
        <v>103</v>
      </c>
      <c r="J517" t="s">
        <v>104</v>
      </c>
      <c r="K517" t="s">
        <v>159</v>
      </c>
      <c r="L517" t="s">
        <v>211</v>
      </c>
      <c r="M517" t="s">
        <v>1201</v>
      </c>
      <c r="N517">
        <v>500</v>
      </c>
      <c r="O517" t="s">
        <v>1202</v>
      </c>
      <c r="P517">
        <v>0.5</v>
      </c>
      <c r="Q517" t="s">
        <v>113</v>
      </c>
      <c r="R517" t="s">
        <v>1201</v>
      </c>
      <c r="S517">
        <v>202</v>
      </c>
      <c r="T517" t="s">
        <v>1236</v>
      </c>
      <c r="U517">
        <v>1003</v>
      </c>
      <c r="V517">
        <v>135</v>
      </c>
      <c r="W517">
        <v>372</v>
      </c>
      <c r="X517">
        <v>103</v>
      </c>
      <c r="Y517">
        <v>200</v>
      </c>
      <c r="Z517">
        <v>69</v>
      </c>
      <c r="AA517" t="s">
        <v>108</v>
      </c>
      <c r="AB517">
        <v>44</v>
      </c>
      <c r="AC517">
        <v>26</v>
      </c>
      <c r="AD517">
        <v>861.69200000000001</v>
      </c>
      <c r="AE517">
        <v>0.14583299999999999</v>
      </c>
      <c r="AF517">
        <v>0.38438</v>
      </c>
      <c r="AH517">
        <v>0</v>
      </c>
      <c r="AI517">
        <v>0</v>
      </c>
      <c r="AJ517">
        <f t="shared" si="8"/>
        <v>0</v>
      </c>
      <c r="AK517">
        <f>U517 - AVERAGEIFS('Placebo Males'!U:U, 'Placebo Males'!B:B, B517, 'Placebo Males'!P:P, P517)</f>
        <v>14</v>
      </c>
      <c r="AL517">
        <f>V517 - AVERAGEIFS('Placebo Males'!V:V, 'Placebo Males'!B:B, B517, 'Placebo Males'!P:P, P517)</f>
        <v>0.33333333333334281</v>
      </c>
      <c r="AM517">
        <f>W517 - AVERAGEIFS('Placebo Males'!W:W, 'Placebo Males'!B:B, B517, 'Placebo Males'!P:P, P517)</f>
        <v>2</v>
      </c>
      <c r="AN517">
        <f>X517 - AVERAGEIFS('Placebo Males'!X:X, 'Placebo Males'!B:B, B517, 'Placebo Males'!P:P, P517)</f>
        <v>-1.6666666666666714</v>
      </c>
      <c r="AO517">
        <f>Y517-AVERAGEIFS('Placebo Males'!Y:Y,'Placebo Males'!B:B,B517,'Placebo Males'!P:P,P517)</f>
        <v>3.6666666666666572</v>
      </c>
      <c r="AP517">
        <f>Z517 - AVERAGEIFS('Placebo Males'!Z:Z, 'Placebo Males'!B:B, B517, 'Placebo Males'!P:P, P517)</f>
        <v>0</v>
      </c>
      <c r="AQ517">
        <f>AB517 - AVERAGEIFS('Placebo Males'!AB:AB, 'Placebo Males'!B:B, B517, 'Placebo Males'!P:P, P517)</f>
        <v>-2</v>
      </c>
      <c r="AR517">
        <f>AC517 - AVERAGEIFS('Placebo Males'!AC:AC, 'Placebo Males'!B:B, B517, 'Placebo Males'!P:P, P517)</f>
        <v>2</v>
      </c>
      <c r="AS517">
        <f>AD517 - AVERAGEIFS('Placebo Males'!AD:AD, 'Placebo Males'!B:B, B517, 'Placebo Males'!P:P, P517)</f>
        <v>-31.31799999999987</v>
      </c>
      <c r="AT517">
        <f>AE517 - AVERAGEIFS('Placebo Males'!AE:AE, 'Placebo Males'!B:B, B517, 'Placebo Males'!P:P, P517)</f>
        <v>-2.3194333333333345E-2</v>
      </c>
      <c r="AU517">
        <f>AF517 - AVERAGEIFS('Placebo Males'!AF:AF, 'Placebo Males'!B:B, B517, 'Placebo Males'!P:P, P517)</f>
        <v>-2.3606666666666776E-3</v>
      </c>
    </row>
    <row r="518" spans="1:47" x14ac:dyDescent="0.25">
      <c r="A518" t="s">
        <v>1718</v>
      </c>
      <c r="B518">
        <v>1013</v>
      </c>
      <c r="C518" t="s">
        <v>102</v>
      </c>
      <c r="D518">
        <v>32</v>
      </c>
      <c r="E518">
        <v>175.5</v>
      </c>
      <c r="F518">
        <v>74.099999999999994</v>
      </c>
      <c r="G518">
        <v>123.25</v>
      </c>
      <c r="H518">
        <v>66.5</v>
      </c>
      <c r="I518" t="s">
        <v>103</v>
      </c>
      <c r="J518" t="s">
        <v>104</v>
      </c>
      <c r="K518" t="s">
        <v>159</v>
      </c>
      <c r="L518" t="s">
        <v>211</v>
      </c>
      <c r="M518" t="s">
        <v>1201</v>
      </c>
      <c r="N518">
        <v>500</v>
      </c>
      <c r="O518" t="s">
        <v>1202</v>
      </c>
      <c r="P518">
        <v>0.5</v>
      </c>
      <c r="Q518" t="s">
        <v>113</v>
      </c>
      <c r="R518" t="s">
        <v>1201</v>
      </c>
      <c r="S518">
        <v>202</v>
      </c>
      <c r="T518" t="s">
        <v>1236</v>
      </c>
      <c r="U518">
        <v>986</v>
      </c>
      <c r="V518">
        <v>140</v>
      </c>
      <c r="W518">
        <v>368</v>
      </c>
      <c r="X518">
        <v>102</v>
      </c>
      <c r="Y518">
        <v>197</v>
      </c>
      <c r="Z518">
        <v>69</v>
      </c>
      <c r="AA518" t="s">
        <v>108</v>
      </c>
      <c r="AB518">
        <v>46</v>
      </c>
      <c r="AC518">
        <v>23</v>
      </c>
      <c r="AD518">
        <v>882.47199999999998</v>
      </c>
      <c r="AE518">
        <v>0.19148899999999999</v>
      </c>
      <c r="AF518">
        <v>0.392457</v>
      </c>
      <c r="AH518">
        <v>0</v>
      </c>
      <c r="AI518">
        <v>0</v>
      </c>
      <c r="AJ518">
        <f t="shared" si="8"/>
        <v>0</v>
      </c>
      <c r="AK518">
        <f>U518 - AVERAGEIFS('Placebo Males'!U:U, 'Placebo Males'!B:B, B518, 'Placebo Males'!P:P, P518)</f>
        <v>-3</v>
      </c>
      <c r="AL518">
        <f>V518 - AVERAGEIFS('Placebo Males'!V:V, 'Placebo Males'!B:B, B518, 'Placebo Males'!P:P, P518)</f>
        <v>5.3333333333333428</v>
      </c>
      <c r="AM518">
        <f>W518 - AVERAGEIFS('Placebo Males'!W:W, 'Placebo Males'!B:B, B518, 'Placebo Males'!P:P, P518)</f>
        <v>-2</v>
      </c>
      <c r="AN518">
        <f>X518 - AVERAGEIFS('Placebo Males'!X:X, 'Placebo Males'!B:B, B518, 'Placebo Males'!P:P, P518)</f>
        <v>-2.6666666666666714</v>
      </c>
      <c r="AO518">
        <f>Y518-AVERAGEIFS('Placebo Males'!Y:Y,'Placebo Males'!B:B,B518,'Placebo Males'!P:P,P518)</f>
        <v>0.66666666666665719</v>
      </c>
      <c r="AP518">
        <f>Z518 - AVERAGEIFS('Placebo Males'!Z:Z, 'Placebo Males'!B:B, B518, 'Placebo Males'!P:P, P518)</f>
        <v>0</v>
      </c>
      <c r="AQ518">
        <f>AB518 - AVERAGEIFS('Placebo Males'!AB:AB, 'Placebo Males'!B:B, B518, 'Placebo Males'!P:P, P518)</f>
        <v>0</v>
      </c>
      <c r="AR518">
        <f>AC518 - AVERAGEIFS('Placebo Males'!AC:AC, 'Placebo Males'!B:B, B518, 'Placebo Males'!P:P, P518)</f>
        <v>-1</v>
      </c>
      <c r="AS518">
        <f>AD518 - AVERAGEIFS('Placebo Males'!AD:AD, 'Placebo Males'!B:B, B518, 'Placebo Males'!P:P, P518)</f>
        <v>-10.537999999999897</v>
      </c>
      <c r="AT518">
        <f>AE518 - AVERAGEIFS('Placebo Males'!AE:AE, 'Placebo Males'!B:B, B518, 'Placebo Males'!P:P, P518)</f>
        <v>2.2461666666666658E-2</v>
      </c>
      <c r="AU518">
        <f>AF518 - AVERAGEIFS('Placebo Males'!AF:AF, 'Placebo Males'!B:B, B518, 'Placebo Males'!P:P, P518)</f>
        <v>5.7163333333333233E-3</v>
      </c>
    </row>
    <row r="519" spans="1:47" x14ac:dyDescent="0.25">
      <c r="A519" t="s">
        <v>1719</v>
      </c>
      <c r="B519">
        <v>1015</v>
      </c>
      <c r="C519" t="s">
        <v>102</v>
      </c>
      <c r="D519">
        <v>19</v>
      </c>
      <c r="E519">
        <v>182.5</v>
      </c>
      <c r="F519">
        <v>63.5</v>
      </c>
      <c r="G519">
        <v>106.25</v>
      </c>
      <c r="H519">
        <v>55.5</v>
      </c>
      <c r="I519" t="s">
        <v>103</v>
      </c>
      <c r="J519" t="s">
        <v>260</v>
      </c>
      <c r="K519" t="s">
        <v>261</v>
      </c>
      <c r="L519" t="s">
        <v>211</v>
      </c>
      <c r="M519" t="s">
        <v>1201</v>
      </c>
      <c r="N519">
        <v>500</v>
      </c>
      <c r="O519" t="s">
        <v>1202</v>
      </c>
      <c r="P519">
        <v>24</v>
      </c>
      <c r="Q519" t="s">
        <v>113</v>
      </c>
      <c r="R519" t="s">
        <v>1201</v>
      </c>
      <c r="S519">
        <v>181</v>
      </c>
      <c r="T519" t="s">
        <v>1236</v>
      </c>
      <c r="U519">
        <v>1048</v>
      </c>
      <c r="V519">
        <v>180</v>
      </c>
      <c r="W519">
        <v>407</v>
      </c>
      <c r="X519">
        <v>113</v>
      </c>
      <c r="Y519">
        <v>199</v>
      </c>
      <c r="Z519">
        <v>95</v>
      </c>
      <c r="AA519" t="s">
        <v>108</v>
      </c>
      <c r="AB519">
        <v>56</v>
      </c>
      <c r="AC519">
        <v>36</v>
      </c>
      <c r="AD519">
        <v>691.68</v>
      </c>
      <c r="AE519">
        <v>0.16666700000000001</v>
      </c>
      <c r="AF519">
        <v>0.474464</v>
      </c>
      <c r="AH519">
        <v>0</v>
      </c>
      <c r="AI519">
        <v>0</v>
      </c>
      <c r="AJ519">
        <f t="shared" si="8"/>
        <v>0</v>
      </c>
      <c r="AK519">
        <f>U519 - AVERAGEIFS('Placebo Males'!U:U, 'Placebo Males'!B:B, B519, 'Placebo Males'!P:P, P519)</f>
        <v>-71.666666666666742</v>
      </c>
      <c r="AL519">
        <f>V519 - AVERAGEIFS('Placebo Males'!V:V, 'Placebo Males'!B:B, B519, 'Placebo Males'!P:P, P519)</f>
        <v>1.6666666666666572</v>
      </c>
      <c r="AM519">
        <f>W519 - AVERAGEIFS('Placebo Males'!W:W, 'Placebo Males'!B:B, B519, 'Placebo Males'!P:P, P519)</f>
        <v>-14</v>
      </c>
      <c r="AN519">
        <f>X519 - AVERAGEIFS('Placebo Males'!X:X, 'Placebo Males'!B:B, B519, 'Placebo Males'!P:P, P519)</f>
        <v>-5.6666666666666714</v>
      </c>
      <c r="AO519">
        <f>Y519-AVERAGEIFS('Placebo Males'!Y:Y,'Placebo Males'!B:B,B519,'Placebo Males'!P:P,P519)</f>
        <v>-8.6666666666666572</v>
      </c>
      <c r="AP519">
        <f>Z519 - AVERAGEIFS('Placebo Males'!Z:Z, 'Placebo Males'!B:B, B519, 'Placebo Males'!P:P, P519)</f>
        <v>0.3333333333333286</v>
      </c>
      <c r="AQ519">
        <f>AB519 - AVERAGEIFS('Placebo Males'!AB:AB, 'Placebo Males'!B:B, B519, 'Placebo Males'!P:P, P519)</f>
        <v>2</v>
      </c>
      <c r="AR519">
        <f>AC519 - AVERAGEIFS('Placebo Males'!AC:AC, 'Placebo Males'!B:B, B519, 'Placebo Males'!P:P, P519)</f>
        <v>-3.6666666666666643</v>
      </c>
      <c r="AS519">
        <f>AD519 - AVERAGEIFS('Placebo Males'!AD:AD, 'Placebo Males'!B:B, B519, 'Placebo Males'!P:P, P519)</f>
        <v>43.768666666666604</v>
      </c>
      <c r="AT519">
        <f>AE519 - AVERAGEIFS('Placebo Males'!AE:AE, 'Placebo Males'!B:B, B519, 'Placebo Males'!P:P, P519)</f>
        <v>-7.5863666666666663E-2</v>
      </c>
      <c r="AU519">
        <f>AF519 - AVERAGEIFS('Placebo Males'!AF:AF, 'Placebo Males'!B:B, B519, 'Placebo Males'!P:P, P519)</f>
        <v>-7.0306666666666295E-3</v>
      </c>
    </row>
    <row r="520" spans="1:47" x14ac:dyDescent="0.25">
      <c r="A520" t="s">
        <v>1720</v>
      </c>
      <c r="B520">
        <v>1015</v>
      </c>
      <c r="C520" t="s">
        <v>102</v>
      </c>
      <c r="D520">
        <v>19</v>
      </c>
      <c r="E520">
        <v>182.5</v>
      </c>
      <c r="F520">
        <v>63.5</v>
      </c>
      <c r="G520">
        <v>106.25</v>
      </c>
      <c r="H520">
        <v>55.5</v>
      </c>
      <c r="I520" t="s">
        <v>103</v>
      </c>
      <c r="J520" t="s">
        <v>260</v>
      </c>
      <c r="K520" t="s">
        <v>261</v>
      </c>
      <c r="L520" t="s">
        <v>211</v>
      </c>
      <c r="M520" t="s">
        <v>1201</v>
      </c>
      <c r="N520">
        <v>500</v>
      </c>
      <c r="O520" t="s">
        <v>1202</v>
      </c>
      <c r="P520">
        <v>24</v>
      </c>
      <c r="Q520" t="s">
        <v>113</v>
      </c>
      <c r="R520" t="s">
        <v>1201</v>
      </c>
      <c r="S520">
        <v>181</v>
      </c>
      <c r="T520" t="s">
        <v>1236</v>
      </c>
      <c r="U520">
        <v>1058</v>
      </c>
      <c r="V520">
        <v>183</v>
      </c>
      <c r="W520">
        <v>407</v>
      </c>
      <c r="X520">
        <v>113</v>
      </c>
      <c r="Y520">
        <v>200</v>
      </c>
      <c r="Z520">
        <v>94</v>
      </c>
      <c r="AA520" t="s">
        <v>108</v>
      </c>
      <c r="AB520">
        <v>59</v>
      </c>
      <c r="AC520">
        <v>33</v>
      </c>
      <c r="AD520">
        <v>703.14400000000001</v>
      </c>
      <c r="AE520">
        <v>0.214286</v>
      </c>
      <c r="AF520">
        <v>0.48183300000000001</v>
      </c>
      <c r="AH520">
        <v>0</v>
      </c>
      <c r="AI520">
        <v>0</v>
      </c>
      <c r="AJ520">
        <f t="shared" si="8"/>
        <v>0</v>
      </c>
      <c r="AK520">
        <f>U520 - AVERAGEIFS('Placebo Males'!U:U, 'Placebo Males'!B:B, B520, 'Placebo Males'!P:P, P520)</f>
        <v>-61.666666666666742</v>
      </c>
      <c r="AL520">
        <f>V520 - AVERAGEIFS('Placebo Males'!V:V, 'Placebo Males'!B:B, B520, 'Placebo Males'!P:P, P520)</f>
        <v>4.6666666666666572</v>
      </c>
      <c r="AM520">
        <f>W520 - AVERAGEIFS('Placebo Males'!W:W, 'Placebo Males'!B:B, B520, 'Placebo Males'!P:P, P520)</f>
        <v>-14</v>
      </c>
      <c r="AN520">
        <f>X520 - AVERAGEIFS('Placebo Males'!X:X, 'Placebo Males'!B:B, B520, 'Placebo Males'!P:P, P520)</f>
        <v>-5.6666666666666714</v>
      </c>
      <c r="AO520">
        <f>Y520-AVERAGEIFS('Placebo Males'!Y:Y,'Placebo Males'!B:B,B520,'Placebo Males'!P:P,P520)</f>
        <v>-7.6666666666666572</v>
      </c>
      <c r="AP520">
        <f>Z520 - AVERAGEIFS('Placebo Males'!Z:Z, 'Placebo Males'!B:B, B520, 'Placebo Males'!P:P, P520)</f>
        <v>-0.6666666666666714</v>
      </c>
      <c r="AQ520">
        <f>AB520 - AVERAGEIFS('Placebo Males'!AB:AB, 'Placebo Males'!B:B, B520, 'Placebo Males'!P:P, P520)</f>
        <v>5</v>
      </c>
      <c r="AR520">
        <f>AC520 - AVERAGEIFS('Placebo Males'!AC:AC, 'Placebo Males'!B:B, B520, 'Placebo Males'!P:P, P520)</f>
        <v>-6.6666666666666643</v>
      </c>
      <c r="AS520">
        <f>AD520 - AVERAGEIFS('Placebo Males'!AD:AD, 'Placebo Males'!B:B, B520, 'Placebo Males'!P:P, P520)</f>
        <v>55.23266666666666</v>
      </c>
      <c r="AT520">
        <f>AE520 - AVERAGEIFS('Placebo Males'!AE:AE, 'Placebo Males'!B:B, B520, 'Placebo Males'!P:P, P520)</f>
        <v>-2.8244666666666668E-2</v>
      </c>
      <c r="AU520">
        <f>AF520 - AVERAGEIFS('Placebo Males'!AF:AF, 'Placebo Males'!B:B, B520, 'Placebo Males'!P:P, P520)</f>
        <v>3.3833333333338489E-4</v>
      </c>
    </row>
    <row r="521" spans="1:47" x14ac:dyDescent="0.25">
      <c r="A521" t="s">
        <v>1721</v>
      </c>
      <c r="B521">
        <v>1015</v>
      </c>
      <c r="C521" t="s">
        <v>102</v>
      </c>
      <c r="D521">
        <v>19</v>
      </c>
      <c r="E521">
        <v>182.5</v>
      </c>
      <c r="F521">
        <v>63.5</v>
      </c>
      <c r="G521">
        <v>106.25</v>
      </c>
      <c r="H521">
        <v>55.5</v>
      </c>
      <c r="I521" t="s">
        <v>103</v>
      </c>
      <c r="J521" t="s">
        <v>260</v>
      </c>
      <c r="K521" t="s">
        <v>261</v>
      </c>
      <c r="L521" t="s">
        <v>211</v>
      </c>
      <c r="M521" t="s">
        <v>1201</v>
      </c>
      <c r="N521">
        <v>500</v>
      </c>
      <c r="O521" t="s">
        <v>1202</v>
      </c>
      <c r="P521">
        <v>24</v>
      </c>
      <c r="Q521" t="s">
        <v>113</v>
      </c>
      <c r="R521" t="s">
        <v>1201</v>
      </c>
      <c r="S521">
        <v>181</v>
      </c>
      <c r="T521" t="s">
        <v>1236</v>
      </c>
      <c r="U521">
        <v>1102</v>
      </c>
      <c r="V521">
        <v>180</v>
      </c>
      <c r="W521">
        <v>404</v>
      </c>
      <c r="X521">
        <v>111</v>
      </c>
      <c r="Y521">
        <v>196</v>
      </c>
      <c r="Z521">
        <v>97</v>
      </c>
      <c r="AA521" t="s">
        <v>108</v>
      </c>
      <c r="AB521">
        <v>49</v>
      </c>
      <c r="AC521">
        <v>44</v>
      </c>
      <c r="AD521">
        <v>679.346</v>
      </c>
      <c r="AE521">
        <v>0.163934</v>
      </c>
      <c r="AF521">
        <v>0.47312100000000001</v>
      </c>
      <c r="AH521">
        <v>0</v>
      </c>
      <c r="AI521">
        <v>0</v>
      </c>
      <c r="AJ521">
        <f t="shared" si="8"/>
        <v>0</v>
      </c>
      <c r="AK521">
        <f>U521 - AVERAGEIFS('Placebo Males'!U:U, 'Placebo Males'!B:B, B521, 'Placebo Males'!P:P, P521)</f>
        <v>-17.666666666666742</v>
      </c>
      <c r="AL521">
        <f>V521 - AVERAGEIFS('Placebo Males'!V:V, 'Placebo Males'!B:B, B521, 'Placebo Males'!P:P, P521)</f>
        <v>1.6666666666666572</v>
      </c>
      <c r="AM521">
        <f>W521 - AVERAGEIFS('Placebo Males'!W:W, 'Placebo Males'!B:B, B521, 'Placebo Males'!P:P, P521)</f>
        <v>-17</v>
      </c>
      <c r="AN521">
        <f>X521 - AVERAGEIFS('Placebo Males'!X:X, 'Placebo Males'!B:B, B521, 'Placebo Males'!P:P, P521)</f>
        <v>-7.6666666666666714</v>
      </c>
      <c r="AO521">
        <f>Y521-AVERAGEIFS('Placebo Males'!Y:Y,'Placebo Males'!B:B,B521,'Placebo Males'!P:P,P521)</f>
        <v>-11.666666666666657</v>
      </c>
      <c r="AP521">
        <f>Z521 - AVERAGEIFS('Placebo Males'!Z:Z, 'Placebo Males'!B:B, B521, 'Placebo Males'!P:P, P521)</f>
        <v>2.3333333333333286</v>
      </c>
      <c r="AQ521">
        <f>AB521 - AVERAGEIFS('Placebo Males'!AB:AB, 'Placebo Males'!B:B, B521, 'Placebo Males'!P:P, P521)</f>
        <v>-5</v>
      </c>
      <c r="AR521">
        <f>AC521 - AVERAGEIFS('Placebo Males'!AC:AC, 'Placebo Males'!B:B, B521, 'Placebo Males'!P:P, P521)</f>
        <v>4.3333333333333357</v>
      </c>
      <c r="AS521">
        <f>AD521 - AVERAGEIFS('Placebo Males'!AD:AD, 'Placebo Males'!B:B, B521, 'Placebo Males'!P:P, P521)</f>
        <v>31.434666666666658</v>
      </c>
      <c r="AT521">
        <f>AE521 - AVERAGEIFS('Placebo Males'!AE:AE, 'Placebo Males'!B:B, B521, 'Placebo Males'!P:P, P521)</f>
        <v>-7.8596666666666676E-2</v>
      </c>
      <c r="AU521">
        <f>AF521 - AVERAGEIFS('Placebo Males'!AF:AF, 'Placebo Males'!B:B, B521, 'Placebo Males'!P:P, P521)</f>
        <v>-8.3736666666666126E-3</v>
      </c>
    </row>
    <row r="522" spans="1:47" x14ac:dyDescent="0.25">
      <c r="A522" t="s">
        <v>1722</v>
      </c>
      <c r="B522">
        <v>1019</v>
      </c>
      <c r="C522" t="s">
        <v>102</v>
      </c>
      <c r="D522">
        <v>26</v>
      </c>
      <c r="E522">
        <v>176</v>
      </c>
      <c r="F522">
        <v>81.3</v>
      </c>
      <c r="G522">
        <v>109</v>
      </c>
      <c r="H522">
        <v>54.75</v>
      </c>
      <c r="I522" t="s">
        <v>458</v>
      </c>
      <c r="J522" t="s">
        <v>104</v>
      </c>
      <c r="K522" t="s">
        <v>459</v>
      </c>
      <c r="L522" t="s">
        <v>311</v>
      </c>
      <c r="M522" t="s">
        <v>1201</v>
      </c>
      <c r="N522">
        <v>500</v>
      </c>
      <c r="O522" t="s">
        <v>1202</v>
      </c>
      <c r="P522">
        <v>24</v>
      </c>
      <c r="Q522" t="s">
        <v>113</v>
      </c>
      <c r="R522" t="s">
        <v>1201</v>
      </c>
      <c r="S522">
        <v>159</v>
      </c>
      <c r="T522" t="s">
        <v>1236</v>
      </c>
      <c r="U522">
        <v>1172</v>
      </c>
      <c r="V522">
        <v>191</v>
      </c>
      <c r="W522">
        <v>404</v>
      </c>
      <c r="X522">
        <v>102</v>
      </c>
      <c r="Y522">
        <v>234</v>
      </c>
      <c r="Z522">
        <v>68</v>
      </c>
      <c r="AA522" t="s">
        <v>108</v>
      </c>
      <c r="AB522">
        <v>41</v>
      </c>
      <c r="AC522">
        <v>31</v>
      </c>
      <c r="AD522">
        <v>738.904</v>
      </c>
      <c r="AE522">
        <v>8.6956500000000006E-2</v>
      </c>
      <c r="AF522">
        <v>0.42859799999999998</v>
      </c>
      <c r="AH522">
        <v>0</v>
      </c>
      <c r="AI522">
        <v>0</v>
      </c>
      <c r="AJ522">
        <f t="shared" si="8"/>
        <v>0</v>
      </c>
      <c r="AK522">
        <f>U522 - AVERAGEIFS('Placebo Males'!U:U, 'Placebo Males'!B:B, B522, 'Placebo Males'!P:P, P522)</f>
        <v>42</v>
      </c>
      <c r="AL522">
        <f>V522 - AVERAGEIFS('Placebo Males'!V:V, 'Placebo Males'!B:B, B522, 'Placebo Males'!P:P, P522)</f>
        <v>15.666666666666657</v>
      </c>
      <c r="AM522">
        <f>W522 - AVERAGEIFS('Placebo Males'!W:W, 'Placebo Males'!B:B, B522, 'Placebo Males'!P:P, P522)</f>
        <v>8</v>
      </c>
      <c r="AN522">
        <f>X522 - AVERAGEIFS('Placebo Males'!X:X, 'Placebo Males'!B:B, B522, 'Placebo Males'!P:P, P522)</f>
        <v>-0.3333333333333286</v>
      </c>
      <c r="AO522">
        <f>Y522-AVERAGEIFS('Placebo Males'!Y:Y,'Placebo Males'!B:B,B522,'Placebo Males'!P:P,P522)</f>
        <v>8.6666666666666572</v>
      </c>
      <c r="AP522">
        <f>Z522 - AVERAGEIFS('Placebo Males'!Z:Z, 'Placebo Males'!B:B, B522, 'Placebo Males'!P:P, P522)</f>
        <v>-0.3333333333333286</v>
      </c>
      <c r="AQ522">
        <f>AB522 - AVERAGEIFS('Placebo Males'!AB:AB, 'Placebo Males'!B:B, B522, 'Placebo Males'!P:P, P522)</f>
        <v>-4</v>
      </c>
      <c r="AR522">
        <f>AC522 - AVERAGEIFS('Placebo Males'!AC:AC, 'Placebo Males'!B:B, B522, 'Placebo Males'!P:P, P522)</f>
        <v>2.6666666666666679</v>
      </c>
      <c r="AS522">
        <f>AD522 - AVERAGEIFS('Placebo Males'!AD:AD, 'Placebo Males'!B:B, B522, 'Placebo Males'!P:P, P522)</f>
        <v>8.8073333333333039</v>
      </c>
      <c r="AT522">
        <f>AE522 - AVERAGEIFS('Placebo Males'!AE:AE, 'Placebo Males'!B:B, B522, 'Placebo Males'!P:P, P522)</f>
        <v>-3.2792000000000099E-3</v>
      </c>
      <c r="AU522">
        <f>AF522 - AVERAGEIFS('Placebo Males'!AF:AF, 'Placebo Males'!B:B, B522, 'Placebo Males'!P:P, P522)</f>
        <v>1.4723333333333366E-2</v>
      </c>
    </row>
    <row r="523" spans="1:47" x14ac:dyDescent="0.25">
      <c r="A523" t="s">
        <v>1723</v>
      </c>
      <c r="B523">
        <v>1019</v>
      </c>
      <c r="C523" t="s">
        <v>102</v>
      </c>
      <c r="D523">
        <v>26</v>
      </c>
      <c r="E523">
        <v>176</v>
      </c>
      <c r="F523">
        <v>81.3</v>
      </c>
      <c r="G523">
        <v>109</v>
      </c>
      <c r="H523">
        <v>54.75</v>
      </c>
      <c r="I523" t="s">
        <v>458</v>
      </c>
      <c r="J523" t="s">
        <v>104</v>
      </c>
      <c r="K523" t="s">
        <v>459</v>
      </c>
      <c r="L523" t="s">
        <v>311</v>
      </c>
      <c r="M523" t="s">
        <v>1201</v>
      </c>
      <c r="N523">
        <v>500</v>
      </c>
      <c r="O523" t="s">
        <v>1202</v>
      </c>
      <c r="P523">
        <v>24</v>
      </c>
      <c r="Q523" t="s">
        <v>113</v>
      </c>
      <c r="R523" t="s">
        <v>1201</v>
      </c>
      <c r="S523">
        <v>159</v>
      </c>
      <c r="T523" t="s">
        <v>1236</v>
      </c>
      <c r="U523">
        <v>1219</v>
      </c>
      <c r="V523">
        <v>182</v>
      </c>
      <c r="W523">
        <v>403</v>
      </c>
      <c r="X523">
        <v>96</v>
      </c>
      <c r="Y523">
        <v>240</v>
      </c>
      <c r="Z523">
        <v>67</v>
      </c>
      <c r="AA523" t="s">
        <v>108</v>
      </c>
      <c r="AB523">
        <v>43</v>
      </c>
      <c r="AC523">
        <v>29</v>
      </c>
      <c r="AD523">
        <v>715.48299999999995</v>
      </c>
      <c r="AE523">
        <v>8.6956500000000006E-2</v>
      </c>
      <c r="AF523">
        <v>0.41783199999999998</v>
      </c>
      <c r="AH523">
        <v>0</v>
      </c>
      <c r="AI523">
        <v>0</v>
      </c>
      <c r="AJ523">
        <f t="shared" si="8"/>
        <v>0</v>
      </c>
      <c r="AK523">
        <f>U523 - AVERAGEIFS('Placebo Males'!U:U, 'Placebo Males'!B:B, B523, 'Placebo Males'!P:P, P523)</f>
        <v>89</v>
      </c>
      <c r="AL523">
        <f>V523 - AVERAGEIFS('Placebo Males'!V:V, 'Placebo Males'!B:B, B523, 'Placebo Males'!P:P, P523)</f>
        <v>6.6666666666666572</v>
      </c>
      <c r="AM523">
        <f>W523 - AVERAGEIFS('Placebo Males'!W:W, 'Placebo Males'!B:B, B523, 'Placebo Males'!P:P, P523)</f>
        <v>7</v>
      </c>
      <c r="AN523">
        <f>X523 - AVERAGEIFS('Placebo Males'!X:X, 'Placebo Males'!B:B, B523, 'Placebo Males'!P:P, P523)</f>
        <v>-6.3333333333333286</v>
      </c>
      <c r="AO523">
        <f>Y523-AVERAGEIFS('Placebo Males'!Y:Y,'Placebo Males'!B:B,B523,'Placebo Males'!P:P,P523)</f>
        <v>14.666666666666657</v>
      </c>
      <c r="AP523">
        <f>Z523 - AVERAGEIFS('Placebo Males'!Z:Z, 'Placebo Males'!B:B, B523, 'Placebo Males'!P:P, P523)</f>
        <v>-1.3333333333333286</v>
      </c>
      <c r="AQ523">
        <f>AB523 - AVERAGEIFS('Placebo Males'!AB:AB, 'Placebo Males'!B:B, B523, 'Placebo Males'!P:P, P523)</f>
        <v>-2</v>
      </c>
      <c r="AR523">
        <f>AC523 - AVERAGEIFS('Placebo Males'!AC:AC, 'Placebo Males'!B:B, B523, 'Placebo Males'!P:P, P523)</f>
        <v>0.66666666666666785</v>
      </c>
      <c r="AS523">
        <f>AD523 - AVERAGEIFS('Placebo Males'!AD:AD, 'Placebo Males'!B:B, B523, 'Placebo Males'!P:P, P523)</f>
        <v>-14.613666666666745</v>
      </c>
      <c r="AT523">
        <f>AE523 - AVERAGEIFS('Placebo Males'!AE:AE, 'Placebo Males'!B:B, B523, 'Placebo Males'!P:P, P523)</f>
        <v>-3.2792000000000099E-3</v>
      </c>
      <c r="AU523">
        <f>AF523 - AVERAGEIFS('Placebo Males'!AF:AF, 'Placebo Males'!B:B, B523, 'Placebo Males'!P:P, P523)</f>
        <v>3.9573333333333682E-3</v>
      </c>
    </row>
    <row r="524" spans="1:47" x14ac:dyDescent="0.25">
      <c r="A524" t="s">
        <v>1724</v>
      </c>
      <c r="B524">
        <v>1019</v>
      </c>
      <c r="C524" t="s">
        <v>102</v>
      </c>
      <c r="D524">
        <v>26</v>
      </c>
      <c r="E524">
        <v>176</v>
      </c>
      <c r="F524">
        <v>81.3</v>
      </c>
      <c r="G524">
        <v>109</v>
      </c>
      <c r="H524">
        <v>54.75</v>
      </c>
      <c r="I524" t="s">
        <v>458</v>
      </c>
      <c r="J524" t="s">
        <v>104</v>
      </c>
      <c r="K524" t="s">
        <v>459</v>
      </c>
      <c r="L524" t="s">
        <v>311</v>
      </c>
      <c r="M524" t="s">
        <v>1201</v>
      </c>
      <c r="N524">
        <v>500</v>
      </c>
      <c r="O524" t="s">
        <v>1202</v>
      </c>
      <c r="P524">
        <v>24</v>
      </c>
      <c r="Q524" t="s">
        <v>113</v>
      </c>
      <c r="R524" t="s">
        <v>1201</v>
      </c>
      <c r="S524">
        <v>159</v>
      </c>
      <c r="T524" t="s">
        <v>1236</v>
      </c>
      <c r="U524">
        <v>1222</v>
      </c>
      <c r="V524">
        <v>188</v>
      </c>
      <c r="W524">
        <v>409</v>
      </c>
      <c r="X524">
        <v>106</v>
      </c>
      <c r="Y524">
        <v>235</v>
      </c>
      <c r="Z524">
        <v>68</v>
      </c>
      <c r="AA524" t="s">
        <v>108</v>
      </c>
      <c r="AB524">
        <v>43</v>
      </c>
      <c r="AC524">
        <v>28</v>
      </c>
      <c r="AD524">
        <v>754.68200000000002</v>
      </c>
      <c r="AE524">
        <v>8.8888900000000007E-2</v>
      </c>
      <c r="AF524">
        <v>0.420852</v>
      </c>
      <c r="AH524">
        <v>0</v>
      </c>
      <c r="AI524">
        <v>0</v>
      </c>
      <c r="AJ524">
        <f t="shared" si="8"/>
        <v>0</v>
      </c>
      <c r="AK524">
        <f>U524 - AVERAGEIFS('Placebo Males'!U:U, 'Placebo Males'!B:B, B524, 'Placebo Males'!P:P, P524)</f>
        <v>92</v>
      </c>
      <c r="AL524">
        <f>V524 - AVERAGEIFS('Placebo Males'!V:V, 'Placebo Males'!B:B, B524, 'Placebo Males'!P:P, P524)</f>
        <v>12.666666666666657</v>
      </c>
      <c r="AM524">
        <f>W524 - AVERAGEIFS('Placebo Males'!W:W, 'Placebo Males'!B:B, B524, 'Placebo Males'!P:P, P524)</f>
        <v>13</v>
      </c>
      <c r="AN524">
        <f>X524 - AVERAGEIFS('Placebo Males'!X:X, 'Placebo Males'!B:B, B524, 'Placebo Males'!P:P, P524)</f>
        <v>3.6666666666666714</v>
      </c>
      <c r="AO524">
        <f>Y524-AVERAGEIFS('Placebo Males'!Y:Y,'Placebo Males'!B:B,B524,'Placebo Males'!P:P,P524)</f>
        <v>9.6666666666666572</v>
      </c>
      <c r="AP524">
        <f>Z524 - AVERAGEIFS('Placebo Males'!Z:Z, 'Placebo Males'!B:B, B524, 'Placebo Males'!P:P, P524)</f>
        <v>-0.3333333333333286</v>
      </c>
      <c r="AQ524">
        <f>AB524 - AVERAGEIFS('Placebo Males'!AB:AB, 'Placebo Males'!B:B, B524, 'Placebo Males'!P:P, P524)</f>
        <v>-2</v>
      </c>
      <c r="AR524">
        <f>AC524 - AVERAGEIFS('Placebo Males'!AC:AC, 'Placebo Males'!B:B, B524, 'Placebo Males'!P:P, P524)</f>
        <v>-0.33333333333333215</v>
      </c>
      <c r="AS524">
        <f>AD524 - AVERAGEIFS('Placebo Males'!AD:AD, 'Placebo Males'!B:B, B524, 'Placebo Males'!P:P, P524)</f>
        <v>24.585333333333324</v>
      </c>
      <c r="AT524">
        <f>AE524 - AVERAGEIFS('Placebo Males'!AE:AE, 'Placebo Males'!B:B, B524, 'Placebo Males'!P:P, P524)</f>
        <v>-1.3468000000000091E-3</v>
      </c>
      <c r="AU524">
        <f>AF524 - AVERAGEIFS('Placebo Males'!AF:AF, 'Placebo Males'!B:B, B524, 'Placebo Males'!P:P, P524)</f>
        <v>6.9773333333333909E-3</v>
      </c>
    </row>
    <row r="525" spans="1:47" x14ac:dyDescent="0.25">
      <c r="A525" t="s">
        <v>1725</v>
      </c>
      <c r="B525">
        <v>1020</v>
      </c>
      <c r="C525" t="s">
        <v>102</v>
      </c>
      <c r="D525">
        <v>20</v>
      </c>
      <c r="E525">
        <v>185</v>
      </c>
      <c r="F525">
        <v>61.6</v>
      </c>
      <c r="G525">
        <v>105.25</v>
      </c>
      <c r="H525">
        <v>56.75</v>
      </c>
      <c r="I525" t="s">
        <v>103</v>
      </c>
      <c r="J525" t="s">
        <v>104</v>
      </c>
      <c r="K525" t="s">
        <v>509</v>
      </c>
      <c r="L525" t="s">
        <v>460</v>
      </c>
      <c r="M525" t="s">
        <v>1201</v>
      </c>
      <c r="N525">
        <v>500</v>
      </c>
      <c r="O525" t="s">
        <v>1202</v>
      </c>
      <c r="P525">
        <v>0.5</v>
      </c>
      <c r="Q525" t="s">
        <v>113</v>
      </c>
      <c r="R525" t="s">
        <v>1201</v>
      </c>
      <c r="S525">
        <v>75</v>
      </c>
      <c r="T525" t="s">
        <v>1236</v>
      </c>
      <c r="U525">
        <v>1104</v>
      </c>
      <c r="V525">
        <v>115</v>
      </c>
      <c r="W525">
        <v>381</v>
      </c>
      <c r="X525">
        <v>109</v>
      </c>
      <c r="Y525">
        <v>200</v>
      </c>
      <c r="Z525">
        <v>72</v>
      </c>
      <c r="AA525" t="s">
        <v>108</v>
      </c>
      <c r="AB525">
        <v>45</v>
      </c>
      <c r="AC525">
        <v>29</v>
      </c>
      <c r="AD525">
        <v>916.63499999999999</v>
      </c>
      <c r="AE525">
        <v>0.14285700000000001</v>
      </c>
      <c r="AF525">
        <v>0.40830699999999998</v>
      </c>
      <c r="AH525">
        <v>0</v>
      </c>
      <c r="AI525">
        <v>0</v>
      </c>
      <c r="AJ525">
        <f t="shared" si="8"/>
        <v>0</v>
      </c>
      <c r="AK525">
        <f>U525 - AVERAGEIFS('Placebo Males'!U:U, 'Placebo Males'!B:B, B525, 'Placebo Males'!P:P, P525)</f>
        <v>-50.333333333333258</v>
      </c>
      <c r="AL525">
        <f>V525 - AVERAGEIFS('Placebo Males'!V:V, 'Placebo Males'!B:B, B525, 'Placebo Males'!P:P, P525)</f>
        <v>-29</v>
      </c>
      <c r="AM525">
        <f>W525 - AVERAGEIFS('Placebo Males'!W:W, 'Placebo Males'!B:B, B525, 'Placebo Males'!P:P, P525)</f>
        <v>-3</v>
      </c>
      <c r="AN525">
        <f>X525 - AVERAGEIFS('Placebo Males'!X:X, 'Placebo Males'!B:B, B525, 'Placebo Males'!P:P, P525)</f>
        <v>6</v>
      </c>
      <c r="AO525">
        <f>Y525-AVERAGEIFS('Placebo Males'!Y:Y,'Placebo Males'!B:B,B525,'Placebo Males'!P:P,P525)</f>
        <v>-8.6666666666666572</v>
      </c>
      <c r="AP525">
        <f>Z525 - AVERAGEIFS('Placebo Males'!Z:Z, 'Placebo Males'!B:B, B525, 'Placebo Males'!P:P, P525)</f>
        <v>-0.3333333333333286</v>
      </c>
      <c r="AQ525">
        <f>AB525 - AVERAGEIFS('Placebo Males'!AB:AB, 'Placebo Males'!B:B, B525, 'Placebo Males'!P:P, P525)</f>
        <v>-2.6666666666666643</v>
      </c>
      <c r="AR525">
        <f>AC525 - AVERAGEIFS('Placebo Males'!AC:AC, 'Placebo Males'!B:B, B525, 'Placebo Males'!P:P, P525)</f>
        <v>-0.33333333333333215</v>
      </c>
      <c r="AS525">
        <f>AD525 - AVERAGEIFS('Placebo Males'!AD:AD, 'Placebo Males'!B:B, B525, 'Placebo Males'!P:P, P525)</f>
        <v>66.948999999999955</v>
      </c>
      <c r="AT525">
        <f>AE525 - AVERAGEIFS('Placebo Males'!AE:AE, 'Placebo Males'!B:B, B525, 'Placebo Males'!P:P, P525)</f>
        <v>-3.7894333333333335E-2</v>
      </c>
      <c r="AU525">
        <f>AF525 - AVERAGEIFS('Placebo Males'!AF:AF, 'Placebo Males'!B:B, B525, 'Placebo Males'!P:P, P525)</f>
        <v>3.7379999999999636E-3</v>
      </c>
    </row>
    <row r="526" spans="1:47" x14ac:dyDescent="0.25">
      <c r="A526" t="s">
        <v>1726</v>
      </c>
      <c r="B526">
        <v>1020</v>
      </c>
      <c r="C526" t="s">
        <v>102</v>
      </c>
      <c r="D526">
        <v>20</v>
      </c>
      <c r="E526">
        <v>185</v>
      </c>
      <c r="F526">
        <v>61.6</v>
      </c>
      <c r="G526">
        <v>105.25</v>
      </c>
      <c r="H526">
        <v>56.75</v>
      </c>
      <c r="I526" t="s">
        <v>103</v>
      </c>
      <c r="J526" t="s">
        <v>104</v>
      </c>
      <c r="K526" t="s">
        <v>509</v>
      </c>
      <c r="L526" t="s">
        <v>460</v>
      </c>
      <c r="M526" t="s">
        <v>1201</v>
      </c>
      <c r="N526">
        <v>500</v>
      </c>
      <c r="O526" t="s">
        <v>1202</v>
      </c>
      <c r="P526">
        <v>0.5</v>
      </c>
      <c r="Q526" t="s">
        <v>113</v>
      </c>
      <c r="R526" t="s">
        <v>1201</v>
      </c>
      <c r="S526">
        <v>75</v>
      </c>
      <c r="T526" t="s">
        <v>1236</v>
      </c>
      <c r="U526">
        <v>1217</v>
      </c>
      <c r="V526">
        <v>146</v>
      </c>
      <c r="W526">
        <v>389</v>
      </c>
      <c r="X526">
        <v>112</v>
      </c>
      <c r="Y526">
        <v>205</v>
      </c>
      <c r="Z526">
        <v>72</v>
      </c>
      <c r="AA526" t="s">
        <v>108</v>
      </c>
      <c r="AB526">
        <v>46</v>
      </c>
      <c r="AC526">
        <v>28</v>
      </c>
      <c r="AD526">
        <v>944.173</v>
      </c>
      <c r="AE526">
        <v>0.16326499999999999</v>
      </c>
      <c r="AF526">
        <v>0.410495</v>
      </c>
      <c r="AH526">
        <v>0</v>
      </c>
      <c r="AI526">
        <v>0</v>
      </c>
      <c r="AJ526">
        <f t="shared" si="8"/>
        <v>0</v>
      </c>
      <c r="AK526">
        <f>U526 - AVERAGEIFS('Placebo Males'!U:U, 'Placebo Males'!B:B, B526, 'Placebo Males'!P:P, P526)</f>
        <v>62.666666666666742</v>
      </c>
      <c r="AL526">
        <f>V526 - AVERAGEIFS('Placebo Males'!V:V, 'Placebo Males'!B:B, B526, 'Placebo Males'!P:P, P526)</f>
        <v>2</v>
      </c>
      <c r="AM526">
        <f>W526 - AVERAGEIFS('Placebo Males'!W:W, 'Placebo Males'!B:B, B526, 'Placebo Males'!P:P, P526)</f>
        <v>5</v>
      </c>
      <c r="AN526">
        <f>X526 - AVERAGEIFS('Placebo Males'!X:X, 'Placebo Males'!B:B, B526, 'Placebo Males'!P:P, P526)</f>
        <v>9</v>
      </c>
      <c r="AO526">
        <f>Y526-AVERAGEIFS('Placebo Males'!Y:Y,'Placebo Males'!B:B,B526,'Placebo Males'!P:P,P526)</f>
        <v>-3.6666666666666572</v>
      </c>
      <c r="AP526">
        <f>Z526 - AVERAGEIFS('Placebo Males'!Z:Z, 'Placebo Males'!B:B, B526, 'Placebo Males'!P:P, P526)</f>
        <v>-0.3333333333333286</v>
      </c>
      <c r="AQ526">
        <f>AB526 - AVERAGEIFS('Placebo Males'!AB:AB, 'Placebo Males'!B:B, B526, 'Placebo Males'!P:P, P526)</f>
        <v>-1.6666666666666643</v>
      </c>
      <c r="AR526">
        <f>AC526 - AVERAGEIFS('Placebo Males'!AC:AC, 'Placebo Males'!B:B, B526, 'Placebo Males'!P:P, P526)</f>
        <v>-1.3333333333333321</v>
      </c>
      <c r="AS526">
        <f>AD526 - AVERAGEIFS('Placebo Males'!AD:AD, 'Placebo Males'!B:B, B526, 'Placebo Males'!P:P, P526)</f>
        <v>94.486999999999966</v>
      </c>
      <c r="AT526">
        <f>AE526 - AVERAGEIFS('Placebo Males'!AE:AE, 'Placebo Males'!B:B, B526, 'Placebo Males'!P:P, P526)</f>
        <v>-1.7486333333333354E-2</v>
      </c>
      <c r="AU526">
        <f>AF526 - AVERAGEIFS('Placebo Males'!AF:AF, 'Placebo Males'!B:B, B526, 'Placebo Males'!P:P, P526)</f>
        <v>5.9259999999999868E-3</v>
      </c>
    </row>
    <row r="527" spans="1:47" x14ac:dyDescent="0.25">
      <c r="A527" t="s">
        <v>1727</v>
      </c>
      <c r="B527">
        <v>1020</v>
      </c>
      <c r="C527" t="s">
        <v>102</v>
      </c>
      <c r="D527">
        <v>20</v>
      </c>
      <c r="E527">
        <v>185</v>
      </c>
      <c r="F527">
        <v>61.6</v>
      </c>
      <c r="G527">
        <v>105.25</v>
      </c>
      <c r="H527">
        <v>56.75</v>
      </c>
      <c r="I527" t="s">
        <v>103</v>
      </c>
      <c r="J527" t="s">
        <v>104</v>
      </c>
      <c r="K527" t="s">
        <v>509</v>
      </c>
      <c r="L527" t="s">
        <v>460</v>
      </c>
      <c r="M527" t="s">
        <v>1201</v>
      </c>
      <c r="N527">
        <v>500</v>
      </c>
      <c r="O527" t="s">
        <v>1202</v>
      </c>
      <c r="P527">
        <v>0.5</v>
      </c>
      <c r="Q527" t="s">
        <v>113</v>
      </c>
      <c r="R527" t="s">
        <v>1201</v>
      </c>
      <c r="S527">
        <v>75</v>
      </c>
      <c r="T527" t="s">
        <v>1236</v>
      </c>
      <c r="U527">
        <v>1099</v>
      </c>
      <c r="V527">
        <v>141</v>
      </c>
      <c r="W527">
        <v>383</v>
      </c>
      <c r="X527">
        <v>97</v>
      </c>
      <c r="Y527">
        <v>213</v>
      </c>
      <c r="Z527">
        <v>73</v>
      </c>
      <c r="AA527" t="s">
        <v>108</v>
      </c>
      <c r="AB527">
        <v>49</v>
      </c>
      <c r="AC527">
        <v>28</v>
      </c>
      <c r="AD527">
        <v>906.94799999999998</v>
      </c>
      <c r="AE527">
        <v>0.183673</v>
      </c>
      <c r="AF527">
        <v>0.40185399999999999</v>
      </c>
      <c r="AH527">
        <v>0</v>
      </c>
      <c r="AI527">
        <v>0</v>
      </c>
      <c r="AJ527">
        <f t="shared" si="8"/>
        <v>0</v>
      </c>
      <c r="AK527">
        <f>U527 - AVERAGEIFS('Placebo Males'!U:U, 'Placebo Males'!B:B, B527, 'Placebo Males'!P:P, P527)</f>
        <v>-55.333333333333258</v>
      </c>
      <c r="AL527">
        <f>V527 - AVERAGEIFS('Placebo Males'!V:V, 'Placebo Males'!B:B, B527, 'Placebo Males'!P:P, P527)</f>
        <v>-3</v>
      </c>
      <c r="AM527">
        <f>W527 - AVERAGEIFS('Placebo Males'!W:W, 'Placebo Males'!B:B, B527, 'Placebo Males'!P:P, P527)</f>
        <v>-1</v>
      </c>
      <c r="AN527">
        <f>X527 - AVERAGEIFS('Placebo Males'!X:X, 'Placebo Males'!B:B, B527, 'Placebo Males'!P:P, P527)</f>
        <v>-6</v>
      </c>
      <c r="AO527">
        <f>Y527-AVERAGEIFS('Placebo Males'!Y:Y,'Placebo Males'!B:B,B527,'Placebo Males'!P:P,P527)</f>
        <v>4.3333333333333428</v>
      </c>
      <c r="AP527">
        <f>Z527 - AVERAGEIFS('Placebo Males'!Z:Z, 'Placebo Males'!B:B, B527, 'Placebo Males'!P:P, P527)</f>
        <v>0.6666666666666714</v>
      </c>
      <c r="AQ527">
        <f>AB527 - AVERAGEIFS('Placebo Males'!AB:AB, 'Placebo Males'!B:B, B527, 'Placebo Males'!P:P, P527)</f>
        <v>1.3333333333333357</v>
      </c>
      <c r="AR527">
        <f>AC527 - AVERAGEIFS('Placebo Males'!AC:AC, 'Placebo Males'!B:B, B527, 'Placebo Males'!P:P, P527)</f>
        <v>-1.3333333333333321</v>
      </c>
      <c r="AS527">
        <f>AD527 - AVERAGEIFS('Placebo Males'!AD:AD, 'Placebo Males'!B:B, B527, 'Placebo Males'!P:P, P527)</f>
        <v>57.261999999999944</v>
      </c>
      <c r="AT527">
        <f>AE527 - AVERAGEIFS('Placebo Males'!AE:AE, 'Placebo Males'!B:B, B527, 'Placebo Males'!P:P, P527)</f>
        <v>2.9216666666666558E-3</v>
      </c>
      <c r="AU527">
        <f>AF527 - AVERAGEIFS('Placebo Males'!AF:AF, 'Placebo Males'!B:B, B527, 'Placebo Males'!P:P, P527)</f>
        <v>-2.715000000000023E-3</v>
      </c>
    </row>
    <row r="528" spans="1:47" x14ac:dyDescent="0.25">
      <c r="A528" t="s">
        <v>1728</v>
      </c>
      <c r="B528">
        <v>1018</v>
      </c>
      <c r="C528" t="s">
        <v>102</v>
      </c>
      <c r="D528">
        <v>30</v>
      </c>
      <c r="E528">
        <v>182</v>
      </c>
      <c r="F528">
        <v>73.3</v>
      </c>
      <c r="G528">
        <v>105.5</v>
      </c>
      <c r="H528">
        <v>58.5</v>
      </c>
      <c r="I528" t="s">
        <v>103</v>
      </c>
      <c r="J528" t="s">
        <v>104</v>
      </c>
      <c r="K528" t="s">
        <v>409</v>
      </c>
      <c r="L528" t="s">
        <v>106</v>
      </c>
      <c r="M528" t="s">
        <v>1201</v>
      </c>
      <c r="N528">
        <v>500</v>
      </c>
      <c r="O528" t="s">
        <v>1202</v>
      </c>
      <c r="P528">
        <v>0.5</v>
      </c>
      <c r="Q528" t="s">
        <v>113</v>
      </c>
      <c r="R528" t="s">
        <v>1201</v>
      </c>
      <c r="S528">
        <v>46.4</v>
      </c>
      <c r="T528" t="s">
        <v>1236</v>
      </c>
      <c r="U528">
        <v>1164</v>
      </c>
      <c r="V528">
        <v>153</v>
      </c>
      <c r="W528">
        <v>430</v>
      </c>
      <c r="X528">
        <v>103</v>
      </c>
      <c r="Y528">
        <v>251</v>
      </c>
      <c r="Z528">
        <v>76</v>
      </c>
      <c r="AA528" t="s">
        <v>108</v>
      </c>
      <c r="AB528">
        <v>51</v>
      </c>
      <c r="AC528">
        <v>28</v>
      </c>
      <c r="AD528">
        <v>380.65699999999998</v>
      </c>
      <c r="AE528">
        <v>0.14285700000000001</v>
      </c>
      <c r="AF528">
        <v>0.49874200000000002</v>
      </c>
      <c r="AH528">
        <v>0</v>
      </c>
      <c r="AI528">
        <v>0</v>
      </c>
      <c r="AJ528">
        <f t="shared" si="8"/>
        <v>0</v>
      </c>
      <c r="AK528">
        <f>U528 - AVERAGEIFS('Placebo Males'!U:U, 'Placebo Males'!B:B, B528, 'Placebo Males'!P:P, P528)</f>
        <v>58.666666666666742</v>
      </c>
      <c r="AL528">
        <f>V528 - AVERAGEIFS('Placebo Males'!V:V, 'Placebo Males'!B:B, B528, 'Placebo Males'!P:P, P528)</f>
        <v>-8</v>
      </c>
      <c r="AM528">
        <f>W528 - AVERAGEIFS('Placebo Males'!W:W, 'Placebo Males'!B:B, B528, 'Placebo Males'!P:P, P528)</f>
        <v>22.666666666666686</v>
      </c>
      <c r="AN528">
        <f>X528 - AVERAGEIFS('Placebo Males'!X:X, 'Placebo Males'!B:B, B528, 'Placebo Males'!P:P, P528)</f>
        <v>-11.333333333333329</v>
      </c>
      <c r="AO528">
        <f>Y528-AVERAGEIFS('Placebo Males'!Y:Y,'Placebo Males'!B:B,B528,'Placebo Males'!P:P,P528)</f>
        <v>29.333333333333343</v>
      </c>
      <c r="AP528">
        <f>Z528 - AVERAGEIFS('Placebo Males'!Z:Z, 'Placebo Males'!B:B, B528, 'Placebo Males'!P:P, P528)</f>
        <v>4.6666666666666714</v>
      </c>
      <c r="AQ528">
        <f>AB528 - AVERAGEIFS('Placebo Males'!AB:AB, 'Placebo Males'!B:B, B528, 'Placebo Males'!P:P, P528)</f>
        <v>5.3333333333333357</v>
      </c>
      <c r="AR528">
        <f>AC528 - AVERAGEIFS('Placebo Males'!AC:AC, 'Placebo Males'!B:B, B528, 'Placebo Males'!P:P, P528)</f>
        <v>3.6666666666666679</v>
      </c>
      <c r="AS528">
        <f>AD528 - AVERAGEIFS('Placebo Males'!AD:AD, 'Placebo Males'!B:B, B528, 'Placebo Males'!P:P, P528)</f>
        <v>-55.849000000000046</v>
      </c>
      <c r="AT528">
        <f>AE528 - AVERAGEIFS('Placebo Males'!AE:AE, 'Placebo Males'!B:B, B528, 'Placebo Males'!P:P, P528)</f>
        <v>-7.248733333333332E-2</v>
      </c>
      <c r="AU528">
        <f>AF528 - AVERAGEIFS('Placebo Males'!AF:AF, 'Placebo Males'!B:B, B528, 'Placebo Males'!P:P, P528)</f>
        <v>4.4090000000000018E-2</v>
      </c>
    </row>
    <row r="529" spans="1:47" x14ac:dyDescent="0.25">
      <c r="A529" t="s">
        <v>1729</v>
      </c>
      <c r="B529">
        <v>1018</v>
      </c>
      <c r="C529" t="s">
        <v>102</v>
      </c>
      <c r="D529">
        <v>30</v>
      </c>
      <c r="E529">
        <v>182</v>
      </c>
      <c r="F529">
        <v>73.3</v>
      </c>
      <c r="G529">
        <v>105.5</v>
      </c>
      <c r="H529">
        <v>58.5</v>
      </c>
      <c r="I529" t="s">
        <v>103</v>
      </c>
      <c r="J529" t="s">
        <v>104</v>
      </c>
      <c r="K529" t="s">
        <v>409</v>
      </c>
      <c r="L529" t="s">
        <v>106</v>
      </c>
      <c r="M529" t="s">
        <v>1201</v>
      </c>
      <c r="N529">
        <v>500</v>
      </c>
      <c r="O529" t="s">
        <v>1202</v>
      </c>
      <c r="P529">
        <v>0.5</v>
      </c>
      <c r="Q529" t="s">
        <v>113</v>
      </c>
      <c r="R529" t="s">
        <v>1201</v>
      </c>
      <c r="S529">
        <v>46.4</v>
      </c>
      <c r="T529" t="s">
        <v>1236</v>
      </c>
      <c r="U529">
        <v>1228</v>
      </c>
      <c r="V529">
        <v>157</v>
      </c>
      <c r="W529">
        <v>434</v>
      </c>
      <c r="X529">
        <v>103</v>
      </c>
      <c r="Y529">
        <v>251</v>
      </c>
      <c r="Z529">
        <v>80</v>
      </c>
      <c r="AA529" t="s">
        <v>108</v>
      </c>
      <c r="AB529">
        <v>46</v>
      </c>
      <c r="AC529">
        <v>27</v>
      </c>
      <c r="AD529">
        <v>386.10899999999998</v>
      </c>
      <c r="AE529">
        <v>0.152174</v>
      </c>
      <c r="AF529">
        <v>0.49970900000000001</v>
      </c>
      <c r="AH529">
        <v>0</v>
      </c>
      <c r="AI529">
        <v>0</v>
      </c>
      <c r="AJ529">
        <f t="shared" si="8"/>
        <v>0</v>
      </c>
      <c r="AK529">
        <f>U529 - AVERAGEIFS('Placebo Males'!U:U, 'Placebo Males'!B:B, B529, 'Placebo Males'!P:P, P529)</f>
        <v>122.66666666666674</v>
      </c>
      <c r="AL529">
        <f>V529 - AVERAGEIFS('Placebo Males'!V:V, 'Placebo Males'!B:B, B529, 'Placebo Males'!P:P, P529)</f>
        <v>-4</v>
      </c>
      <c r="AM529">
        <f>W529 - AVERAGEIFS('Placebo Males'!W:W, 'Placebo Males'!B:B, B529, 'Placebo Males'!P:P, P529)</f>
        <v>26.666666666666686</v>
      </c>
      <c r="AN529">
        <f>X529 - AVERAGEIFS('Placebo Males'!X:X, 'Placebo Males'!B:B, B529, 'Placebo Males'!P:P, P529)</f>
        <v>-11.333333333333329</v>
      </c>
      <c r="AO529">
        <f>Y529-AVERAGEIFS('Placebo Males'!Y:Y,'Placebo Males'!B:B,B529,'Placebo Males'!P:P,P529)</f>
        <v>29.333333333333343</v>
      </c>
      <c r="AP529">
        <f>Z529 - AVERAGEIFS('Placebo Males'!Z:Z, 'Placebo Males'!B:B, B529, 'Placebo Males'!P:P, P529)</f>
        <v>8.6666666666666714</v>
      </c>
      <c r="AQ529">
        <f>AB529 - AVERAGEIFS('Placebo Males'!AB:AB, 'Placebo Males'!B:B, B529, 'Placebo Males'!P:P, P529)</f>
        <v>0.3333333333333357</v>
      </c>
      <c r="AR529">
        <f>AC529 - AVERAGEIFS('Placebo Males'!AC:AC, 'Placebo Males'!B:B, B529, 'Placebo Males'!P:P, P529)</f>
        <v>2.6666666666666679</v>
      </c>
      <c r="AS529">
        <f>AD529 - AVERAGEIFS('Placebo Males'!AD:AD, 'Placebo Males'!B:B, B529, 'Placebo Males'!P:P, P529)</f>
        <v>-50.397000000000048</v>
      </c>
      <c r="AT529">
        <f>AE529 - AVERAGEIFS('Placebo Males'!AE:AE, 'Placebo Males'!B:B, B529, 'Placebo Males'!P:P, P529)</f>
        <v>-6.3170333333333328E-2</v>
      </c>
      <c r="AU529">
        <f>AF529 - AVERAGEIFS('Placebo Males'!AF:AF, 'Placebo Males'!B:B, B529, 'Placebo Males'!P:P, P529)</f>
        <v>4.5057000000000014E-2</v>
      </c>
    </row>
    <row r="530" spans="1:47" x14ac:dyDescent="0.25">
      <c r="A530" t="s">
        <v>1730</v>
      </c>
      <c r="B530">
        <v>1018</v>
      </c>
      <c r="C530" t="s">
        <v>102</v>
      </c>
      <c r="D530">
        <v>30</v>
      </c>
      <c r="E530">
        <v>182</v>
      </c>
      <c r="F530">
        <v>73.3</v>
      </c>
      <c r="G530">
        <v>105.5</v>
      </c>
      <c r="H530">
        <v>58.5</v>
      </c>
      <c r="I530" t="s">
        <v>103</v>
      </c>
      <c r="J530" t="s">
        <v>104</v>
      </c>
      <c r="K530" t="s">
        <v>409</v>
      </c>
      <c r="L530" t="s">
        <v>106</v>
      </c>
      <c r="M530" t="s">
        <v>1201</v>
      </c>
      <c r="N530">
        <v>500</v>
      </c>
      <c r="O530" t="s">
        <v>1202</v>
      </c>
      <c r="P530">
        <v>0.5</v>
      </c>
      <c r="Q530" t="s">
        <v>113</v>
      </c>
      <c r="R530" t="s">
        <v>1201</v>
      </c>
      <c r="S530">
        <v>46.4</v>
      </c>
      <c r="T530" t="s">
        <v>1236</v>
      </c>
      <c r="U530">
        <v>1103</v>
      </c>
      <c r="V530">
        <v>151</v>
      </c>
      <c r="W530">
        <v>432</v>
      </c>
      <c r="X530">
        <v>103</v>
      </c>
      <c r="Y530">
        <v>250</v>
      </c>
      <c r="Z530">
        <v>79</v>
      </c>
      <c r="AA530" t="s">
        <v>108</v>
      </c>
      <c r="AB530">
        <v>51</v>
      </c>
      <c r="AC530">
        <v>24</v>
      </c>
      <c r="AD530">
        <v>391.48399999999998</v>
      </c>
      <c r="AE530">
        <v>0.16</v>
      </c>
      <c r="AF530">
        <v>0.50656999999999996</v>
      </c>
      <c r="AH530">
        <v>0</v>
      </c>
      <c r="AI530">
        <v>0</v>
      </c>
      <c r="AJ530">
        <f t="shared" si="8"/>
        <v>0</v>
      </c>
      <c r="AK530">
        <f>U530 - AVERAGEIFS('Placebo Males'!U:U, 'Placebo Males'!B:B, B530, 'Placebo Males'!P:P, P530)</f>
        <v>-2.3333333333332575</v>
      </c>
      <c r="AL530">
        <f>V530 - AVERAGEIFS('Placebo Males'!V:V, 'Placebo Males'!B:B, B530, 'Placebo Males'!P:P, P530)</f>
        <v>-10</v>
      </c>
      <c r="AM530">
        <f>W530 - AVERAGEIFS('Placebo Males'!W:W, 'Placebo Males'!B:B, B530, 'Placebo Males'!P:P, P530)</f>
        <v>24.666666666666686</v>
      </c>
      <c r="AN530">
        <f>X530 - AVERAGEIFS('Placebo Males'!X:X, 'Placebo Males'!B:B, B530, 'Placebo Males'!P:P, P530)</f>
        <v>-11.333333333333329</v>
      </c>
      <c r="AO530">
        <f>Y530-AVERAGEIFS('Placebo Males'!Y:Y,'Placebo Males'!B:B,B530,'Placebo Males'!P:P,P530)</f>
        <v>28.333333333333343</v>
      </c>
      <c r="AP530">
        <f>Z530 - AVERAGEIFS('Placebo Males'!Z:Z, 'Placebo Males'!B:B, B530, 'Placebo Males'!P:P, P530)</f>
        <v>7.6666666666666714</v>
      </c>
      <c r="AQ530">
        <f>AB530 - AVERAGEIFS('Placebo Males'!AB:AB, 'Placebo Males'!B:B, B530, 'Placebo Males'!P:P, P530)</f>
        <v>5.3333333333333357</v>
      </c>
      <c r="AR530">
        <f>AC530 - AVERAGEIFS('Placebo Males'!AC:AC, 'Placebo Males'!B:B, B530, 'Placebo Males'!P:P, P530)</f>
        <v>-0.33333333333333215</v>
      </c>
      <c r="AS530">
        <f>AD530 - AVERAGEIFS('Placebo Males'!AD:AD, 'Placebo Males'!B:B, B530, 'Placebo Males'!P:P, P530)</f>
        <v>-45.022000000000048</v>
      </c>
      <c r="AT530">
        <f>AE530 - AVERAGEIFS('Placebo Males'!AE:AE, 'Placebo Males'!B:B, B530, 'Placebo Males'!P:P, P530)</f>
        <v>-5.5344333333333329E-2</v>
      </c>
      <c r="AU530">
        <f>AF530 - AVERAGEIFS('Placebo Males'!AF:AF, 'Placebo Males'!B:B, B530, 'Placebo Males'!P:P, P530)</f>
        <v>5.1917999999999964E-2</v>
      </c>
    </row>
    <row r="531" spans="1:47" x14ac:dyDescent="0.25">
      <c r="AH531">
        <v>0</v>
      </c>
      <c r="AI531">
        <v>0</v>
      </c>
      <c r="AJ531">
        <f t="shared" si="8"/>
        <v>0</v>
      </c>
      <c r="AK531" t="e">
        <f>U531 - AVERAGEIFS('Placebo Males'!U:U, 'Placebo Males'!B:B, B531, 'Placebo Males'!P:P, P531)</f>
        <v>#DIV/0!</v>
      </c>
      <c r="AL531" t="e">
        <f>V531 - AVERAGEIFS('Placebo Males'!V:V, 'Placebo Males'!B:B, B531, 'Placebo Males'!P:P, P531)</f>
        <v>#DIV/0!</v>
      </c>
      <c r="AM531" t="e">
        <f>W531 - AVERAGEIFS('Placebo Males'!W:W, 'Placebo Males'!B:B, B531, 'Placebo Males'!P:P, P531)</f>
        <v>#DIV/0!</v>
      </c>
      <c r="AN531" t="e">
        <f>X531 - AVERAGEIFS('Placebo Males'!X:X, 'Placebo Males'!B:B, B531, 'Placebo Males'!P:P, P531)</f>
        <v>#DIV/0!</v>
      </c>
      <c r="AO531" t="e">
        <f>Y531-AVERAGEIFS('Placebo Males'!Y:Y,'Placebo Males'!B:B,B531,'Placebo Males'!P:P,P531)</f>
        <v>#DIV/0!</v>
      </c>
      <c r="AP531" t="e">
        <f>Z531 - AVERAGEIFS('Placebo Males'!Z:Z, 'Placebo Males'!B:B, B531, 'Placebo Males'!P:P, P531)</f>
        <v>#DIV/0!</v>
      </c>
      <c r="AQ531" t="e">
        <f>AB531 - AVERAGEIFS('Placebo Males'!AB:AB, 'Placebo Males'!B:B, B531, 'Placebo Males'!P:P, P531)</f>
        <v>#DIV/0!</v>
      </c>
      <c r="AR531" t="e">
        <f>AC531 - AVERAGEIFS('Placebo Males'!AC:AC, 'Placebo Males'!B:B, B531, 'Placebo Males'!P:P, P531)</f>
        <v>#DIV/0!</v>
      </c>
      <c r="AS531" t="e">
        <f>AD531 - AVERAGEIFS('Placebo Males'!AD:AD, 'Placebo Males'!B:B, B531, 'Placebo Males'!P:P, P531)</f>
        <v>#DIV/0!</v>
      </c>
      <c r="AT531" t="e">
        <f>AE531 - AVERAGEIFS('Placebo Males'!AE:AE, 'Placebo Males'!B:B, B531, 'Placebo Males'!P:P, P531)</f>
        <v>#DIV/0!</v>
      </c>
      <c r="AU531" t="e">
        <f>AF531 - AVERAGEIFS('Placebo Males'!AF:AF, 'Placebo Males'!B:B, B531, 'Placebo Males'!P:P, P531)</f>
        <v>#DIV/0!</v>
      </c>
    </row>
  </sheetData>
  <mergeCells count="2">
    <mergeCell ref="A1:AF1"/>
    <mergeCell ref="AH1:AU1"/>
  </mergeCells>
  <pageMargins left="0.7" right="0.7" top="0.75" bottom="0.75" header="0.3" footer="0.3"/>
  <legacy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530"/>
  <sheetViews>
    <sheetView topLeftCell="AD1" workbookViewId="0">
      <selection activeCell="AO7" sqref="AO7"/>
    </sheetView>
  </sheetViews>
  <sheetFormatPr defaultRowHeight="15" x14ac:dyDescent="0.25"/>
  <cols>
    <col min="1" max="1" width="48.42578125" customWidth="1"/>
    <col min="2" max="2" width="10.140625" customWidth="1"/>
    <col min="10" max="10" width="9.5703125" customWidth="1"/>
    <col min="11" max="11" width="9.7109375" customWidth="1"/>
    <col min="14" max="14" width="10" customWidth="1"/>
    <col min="15" max="15" width="10.28515625" customWidth="1"/>
    <col min="17" max="17" width="11.42578125" customWidth="1"/>
    <col min="18" max="18" width="9.42578125" customWidth="1"/>
    <col min="19" max="19" width="12" customWidth="1"/>
    <col min="20" max="20" width="11.85546875" customWidth="1"/>
    <col min="25" max="25" width="9.42578125" customWidth="1"/>
    <col min="26" max="26" width="13.42578125" customWidth="1"/>
    <col min="27" max="27" width="15.42578125" customWidth="1"/>
    <col min="28" max="28" width="9.5703125" customWidth="1"/>
    <col min="29" max="29" width="9.42578125" customWidth="1"/>
    <col min="30" max="30" width="19" customWidth="1"/>
    <col min="31" max="31" width="19.7109375" customWidth="1"/>
    <col min="32" max="32" width="16.85546875" customWidth="1"/>
    <col min="34" max="34" width="30.5703125" customWidth="1"/>
    <col min="35" max="35" width="22" customWidth="1"/>
    <col min="36" max="36" width="24.7109375" customWidth="1"/>
    <col min="37" max="38" width="10.42578125" customWidth="1"/>
    <col min="39" max="39" width="10.5703125" customWidth="1"/>
    <col min="40" max="40" width="11.7109375" customWidth="1"/>
    <col min="41" max="41" width="14.85546875" customWidth="1"/>
    <col min="42" max="42" width="18.5703125" customWidth="1"/>
    <col min="43" max="43" width="14.5703125" customWidth="1"/>
    <col min="44" max="44" width="14.42578125" customWidth="1"/>
    <col min="45" max="45" width="18.7109375" customWidth="1"/>
    <col min="46" max="46" width="23.5703125" customWidth="1"/>
    <col min="47" max="47" width="21.85546875" customWidth="1"/>
  </cols>
  <sheetData>
    <row r="1" spans="1:48" ht="27" thickBot="1" x14ac:dyDescent="0.45">
      <c r="A1" s="44" t="s">
        <v>98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6"/>
      <c r="AH1" s="44" t="s">
        <v>1185</v>
      </c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6"/>
      <c r="AV1" s="2"/>
    </row>
    <row r="2" spans="1:48" x14ac:dyDescent="0.25">
      <c r="A2" t="s">
        <v>12</v>
      </c>
      <c r="B2" t="s">
        <v>16</v>
      </c>
      <c r="C2" t="s">
        <v>20</v>
      </c>
      <c r="D2" t="s">
        <v>25</v>
      </c>
      <c r="E2" t="s">
        <v>29</v>
      </c>
      <c r="F2" t="s">
        <v>33</v>
      </c>
      <c r="G2" t="s">
        <v>37</v>
      </c>
      <c r="H2" t="s">
        <v>41</v>
      </c>
      <c r="I2" t="s">
        <v>45</v>
      </c>
      <c r="J2" t="s">
        <v>49</v>
      </c>
      <c r="K2" t="s">
        <v>53</v>
      </c>
      <c r="L2" t="s">
        <v>55</v>
      </c>
      <c r="M2" t="s">
        <v>57</v>
      </c>
      <c r="N2" t="s">
        <v>99</v>
      </c>
      <c r="O2" t="s">
        <v>62</v>
      </c>
      <c r="P2" t="s">
        <v>64</v>
      </c>
      <c r="Q2" t="s">
        <v>66</v>
      </c>
      <c r="R2" t="s">
        <v>68</v>
      </c>
      <c r="S2" t="s">
        <v>70</v>
      </c>
      <c r="T2" t="s">
        <v>72</v>
      </c>
      <c r="U2" t="s">
        <v>74</v>
      </c>
      <c r="V2" t="s">
        <v>76</v>
      </c>
      <c r="W2" t="s">
        <v>78</v>
      </c>
      <c r="X2" t="s">
        <v>80</v>
      </c>
      <c r="Y2" t="s">
        <v>82</v>
      </c>
      <c r="Z2" t="s">
        <v>84</v>
      </c>
      <c r="AA2" t="s">
        <v>100</v>
      </c>
      <c r="AB2" t="s">
        <v>88</v>
      </c>
      <c r="AC2" t="s">
        <v>90</v>
      </c>
      <c r="AD2" t="s">
        <v>92</v>
      </c>
      <c r="AE2" t="s">
        <v>94</v>
      </c>
      <c r="AF2" t="s">
        <v>96</v>
      </c>
      <c r="AH2" t="s">
        <v>1186</v>
      </c>
      <c r="AI2" t="s">
        <v>1187</v>
      </c>
      <c r="AJ2" t="s">
        <v>1188</v>
      </c>
      <c r="AK2" t="s">
        <v>1189</v>
      </c>
      <c r="AL2" t="s">
        <v>1190</v>
      </c>
      <c r="AM2" t="s">
        <v>1191</v>
      </c>
      <c r="AN2" t="s">
        <v>1192</v>
      </c>
      <c r="AO2" t="s">
        <v>1193</v>
      </c>
      <c r="AP2" t="s">
        <v>1194</v>
      </c>
      <c r="AQ2" t="s">
        <v>1195</v>
      </c>
      <c r="AR2" t="s">
        <v>1196</v>
      </c>
      <c r="AS2" t="s">
        <v>1197</v>
      </c>
      <c r="AT2" t="s">
        <v>1198</v>
      </c>
      <c r="AU2" t="s">
        <v>1199</v>
      </c>
    </row>
    <row r="3" spans="1:48" x14ac:dyDescent="0.25">
      <c r="A3" t="s">
        <v>1731</v>
      </c>
      <c r="B3">
        <v>1001</v>
      </c>
      <c r="C3" t="s">
        <v>655</v>
      </c>
      <c r="D3">
        <v>25</v>
      </c>
      <c r="E3">
        <v>161.5</v>
      </c>
      <c r="F3">
        <v>54.8</v>
      </c>
      <c r="G3">
        <v>114.5</v>
      </c>
      <c r="H3">
        <v>64.25</v>
      </c>
      <c r="I3" t="s">
        <v>103</v>
      </c>
      <c r="J3" t="s">
        <v>104</v>
      </c>
      <c r="K3" t="s">
        <v>360</v>
      </c>
      <c r="L3" t="s">
        <v>106</v>
      </c>
      <c r="M3" t="s">
        <v>1201</v>
      </c>
      <c r="N3">
        <v>500</v>
      </c>
      <c r="O3" t="s">
        <v>1202</v>
      </c>
      <c r="P3">
        <v>-0.5</v>
      </c>
      <c r="Q3" t="s">
        <v>109</v>
      </c>
      <c r="R3" t="s">
        <v>108</v>
      </c>
      <c r="S3" t="s">
        <v>108</v>
      </c>
      <c r="T3" t="s">
        <v>108</v>
      </c>
      <c r="U3">
        <v>908</v>
      </c>
      <c r="V3">
        <v>141</v>
      </c>
      <c r="W3">
        <v>370</v>
      </c>
      <c r="X3">
        <v>96</v>
      </c>
      <c r="Y3">
        <v>209</v>
      </c>
      <c r="Z3">
        <v>65</v>
      </c>
      <c r="AA3" t="s">
        <v>108</v>
      </c>
      <c r="AB3">
        <v>37</v>
      </c>
      <c r="AC3">
        <v>23</v>
      </c>
      <c r="AD3">
        <v>811.31899999999996</v>
      </c>
      <c r="AE3">
        <v>0.10638300000000001</v>
      </c>
      <c r="AF3">
        <v>0.33876299999999998</v>
      </c>
      <c r="AH3">
        <v>0</v>
      </c>
      <c r="AI3">
        <f t="shared" ref="AI3:AI66" si="0">((((AH3*10^-12)/441.565)*10^3)*10^6)</f>
        <v>0</v>
      </c>
      <c r="AJ3">
        <f t="shared" ref="AJ3:AJ66" si="1">1 - (1/(1+(AI3/0.001)^0.6))</f>
        <v>0</v>
      </c>
      <c r="AK3">
        <f>W3 - AVERAGEIFS('Placebo Females'!W:W, 'Placebo Females'!B:B, B3, 'Placebo Females'!P:P, P3)</f>
        <v>-1</v>
      </c>
      <c r="AL3">
        <f>V3 - AVERAGEIFS('Placebo Females'!V:V, 'Placebo Females'!B:B, B3, 'Placebo Females'!P:P, P3)</f>
        <v>9.3333333333333428</v>
      </c>
      <c r="AM3">
        <f>W3-AVERAGEIFS('Placebo Females'!W:W,'Placebo Females'!B:B,B3,'Placebo Females'!P:P,P3)</f>
        <v>-1</v>
      </c>
      <c r="AN3">
        <f>X3-AVERAGEIFS('Placebo Females'!X:X,'Placebo Females'!B:B,B3,'Placebo Females'!P:P,P3)</f>
        <v>3.3333333333333286</v>
      </c>
      <c r="AO3">
        <f>Y3-AVERAGEIFS('Placebo Females'!Y:Y,'Placebo Females'!B:B,B3,'Placebo Females'!P:P,P3)</f>
        <v>-2.6666666666666572</v>
      </c>
      <c r="AP3">
        <f>Z3 - AVERAGEIFS('Placebo Females'!Z:Z, 'Placebo Females'!B:B, B3, 'Placebo Females'!P:P, P3)</f>
        <v>-1.6666666666666714</v>
      </c>
      <c r="AQ3">
        <f>AB3 - AVERAGEIFS('Placebo Females'!AB:AB, 'Placebo Females'!B:B, B3, 'Placebo Females'!P:P, P3)</f>
        <v>-0.3333333333333357</v>
      </c>
      <c r="AR3">
        <f>AC3 - AVERAGEIFS('Placebo Females'!AC:AC, 'Placebo Females'!B:B, B3, 'Placebo Females'!P:P, P3)</f>
        <v>0</v>
      </c>
      <c r="AS3">
        <f>AD3 - AVERAGEIFS('Placebo Females'!AD:AD, 'Placebo Females'!B:B, B3, 'Placebo Females'!P:P, P3)</f>
        <v>8.532333333333213</v>
      </c>
      <c r="AT3">
        <f>AE3 - AVERAGEIFS('Placebo Females'!AE:AE, 'Placebo Females'!B:B, B3, 'Placebo Females'!P:P, P3)</f>
        <v>-6.3536666666666602E-3</v>
      </c>
      <c r="AU3">
        <f>AF3 - AVERAGEIFS('Placebo Females'!AF:AF, 'Placebo Females'!B:B, B3, 'Placebo Females'!P:P, P3)</f>
        <v>3.9799999999995395E-4</v>
      </c>
    </row>
    <row r="4" spans="1:48" x14ac:dyDescent="0.25">
      <c r="A4" t="s">
        <v>1732</v>
      </c>
      <c r="B4">
        <v>1001</v>
      </c>
      <c r="C4" t="s">
        <v>655</v>
      </c>
      <c r="D4">
        <v>25</v>
      </c>
      <c r="E4">
        <v>161.5</v>
      </c>
      <c r="F4">
        <v>54.8</v>
      </c>
      <c r="G4">
        <v>114.5</v>
      </c>
      <c r="H4">
        <v>64.25</v>
      </c>
      <c r="I4" t="s">
        <v>103</v>
      </c>
      <c r="J4" t="s">
        <v>104</v>
      </c>
      <c r="K4" t="s">
        <v>360</v>
      </c>
      <c r="L4" t="s">
        <v>106</v>
      </c>
      <c r="M4" t="s">
        <v>1201</v>
      </c>
      <c r="N4">
        <v>500</v>
      </c>
      <c r="O4" t="s">
        <v>1202</v>
      </c>
      <c r="P4">
        <v>-0.5</v>
      </c>
      <c r="Q4" t="s">
        <v>109</v>
      </c>
      <c r="R4" t="s">
        <v>108</v>
      </c>
      <c r="S4" t="s">
        <v>108</v>
      </c>
      <c r="T4" t="s">
        <v>108</v>
      </c>
      <c r="U4">
        <v>938</v>
      </c>
      <c r="V4">
        <v>135</v>
      </c>
      <c r="W4">
        <v>367</v>
      </c>
      <c r="X4">
        <v>93</v>
      </c>
      <c r="Y4">
        <v>211</v>
      </c>
      <c r="Z4">
        <v>63</v>
      </c>
      <c r="AA4" t="s">
        <v>108</v>
      </c>
      <c r="AB4">
        <v>37</v>
      </c>
      <c r="AC4">
        <v>23</v>
      </c>
      <c r="AD4">
        <v>835.56799999999998</v>
      </c>
      <c r="AE4">
        <v>0.10638300000000001</v>
      </c>
      <c r="AF4">
        <v>0.34346700000000002</v>
      </c>
      <c r="AH4">
        <v>0</v>
      </c>
      <c r="AI4">
        <f t="shared" si="0"/>
        <v>0</v>
      </c>
      <c r="AJ4">
        <f t="shared" si="1"/>
        <v>0</v>
      </c>
      <c r="AK4">
        <f>W4 - AVERAGEIFS('Placebo Females'!W:W, 'Placebo Females'!B:B, B4, 'Placebo Females'!P:P, P4)</f>
        <v>-4</v>
      </c>
      <c r="AL4">
        <f>V4 - AVERAGEIFS('Placebo Females'!V:V, 'Placebo Females'!B:B, B4, 'Placebo Females'!P:P, P4)</f>
        <v>3.3333333333333428</v>
      </c>
      <c r="AM4">
        <f>W4-AVERAGEIFS('Placebo Females'!W:W,'Placebo Females'!B:B,B4,'Placebo Females'!P:P,P4)</f>
        <v>-4</v>
      </c>
      <c r="AN4">
        <f>X4-AVERAGEIFS('Placebo Females'!X:X,'Placebo Females'!B:B,B4,'Placebo Females'!P:P,P4)</f>
        <v>0.3333333333333286</v>
      </c>
      <c r="AO4">
        <f>Y4-AVERAGEIFS('Placebo Females'!Y:Y,'Placebo Females'!B:B,B4,'Placebo Females'!P:P,P4)</f>
        <v>-0.66666666666665719</v>
      </c>
      <c r="AP4">
        <f>Z4 - AVERAGEIFS('Placebo Females'!Z:Z, 'Placebo Females'!B:B, B4, 'Placebo Females'!P:P, P4)</f>
        <v>-3.6666666666666714</v>
      </c>
      <c r="AQ4">
        <f>AB4 - AVERAGEIFS('Placebo Females'!AB:AB, 'Placebo Females'!B:B, B4, 'Placebo Females'!P:P, P4)</f>
        <v>-0.3333333333333357</v>
      </c>
      <c r="AR4">
        <f>AC4 - AVERAGEIFS('Placebo Females'!AC:AC, 'Placebo Females'!B:B, B4, 'Placebo Females'!P:P, P4)</f>
        <v>0</v>
      </c>
      <c r="AS4">
        <f>AD4 - AVERAGEIFS('Placebo Females'!AD:AD, 'Placebo Females'!B:B, B4, 'Placebo Females'!P:P, P4)</f>
        <v>32.781333333333237</v>
      </c>
      <c r="AT4">
        <f>AE4 - AVERAGEIFS('Placebo Females'!AE:AE, 'Placebo Females'!B:B, B4, 'Placebo Females'!P:P, P4)</f>
        <v>-6.3536666666666602E-3</v>
      </c>
      <c r="AU4">
        <f>AF4 - AVERAGEIFS('Placebo Females'!AF:AF, 'Placebo Females'!B:B, B4, 'Placebo Females'!P:P, P4)</f>
        <v>5.1019999999999954E-3</v>
      </c>
    </row>
    <row r="5" spans="1:48" x14ac:dyDescent="0.25">
      <c r="A5" t="s">
        <v>1733</v>
      </c>
      <c r="B5">
        <v>1001</v>
      </c>
      <c r="C5" t="s">
        <v>655</v>
      </c>
      <c r="D5">
        <v>25</v>
      </c>
      <c r="E5">
        <v>161.5</v>
      </c>
      <c r="F5">
        <v>54.8</v>
      </c>
      <c r="G5">
        <v>114.5</v>
      </c>
      <c r="H5">
        <v>64.25</v>
      </c>
      <c r="I5" t="s">
        <v>103</v>
      </c>
      <c r="J5" t="s">
        <v>104</v>
      </c>
      <c r="K5" t="s">
        <v>360</v>
      </c>
      <c r="L5" t="s">
        <v>106</v>
      </c>
      <c r="M5" t="s">
        <v>1201</v>
      </c>
      <c r="N5">
        <v>500</v>
      </c>
      <c r="O5" t="s">
        <v>1202</v>
      </c>
      <c r="P5">
        <v>-0.5</v>
      </c>
      <c r="Q5" t="s">
        <v>109</v>
      </c>
      <c r="R5" t="s">
        <v>108</v>
      </c>
      <c r="S5" t="s">
        <v>108</v>
      </c>
      <c r="T5" t="s">
        <v>108</v>
      </c>
      <c r="U5">
        <v>901</v>
      </c>
      <c r="V5">
        <v>143</v>
      </c>
      <c r="W5">
        <v>372</v>
      </c>
      <c r="X5">
        <v>100</v>
      </c>
      <c r="Y5">
        <v>207</v>
      </c>
      <c r="Z5">
        <v>65</v>
      </c>
      <c r="AA5" t="s">
        <v>108</v>
      </c>
      <c r="AB5">
        <v>37</v>
      </c>
      <c r="AC5">
        <v>23</v>
      </c>
      <c r="AD5">
        <v>822.71199999999999</v>
      </c>
      <c r="AE5">
        <v>0.130435</v>
      </c>
      <c r="AF5">
        <v>0.34185100000000002</v>
      </c>
      <c r="AH5">
        <v>0</v>
      </c>
      <c r="AI5">
        <f t="shared" si="0"/>
        <v>0</v>
      </c>
      <c r="AJ5">
        <f t="shared" si="1"/>
        <v>0</v>
      </c>
      <c r="AK5">
        <f>W5 - AVERAGEIFS('Placebo Females'!W:W, 'Placebo Females'!B:B, B5, 'Placebo Females'!P:P, P5)</f>
        <v>1</v>
      </c>
      <c r="AL5">
        <f>V5 - AVERAGEIFS('Placebo Females'!V:V, 'Placebo Females'!B:B, B5, 'Placebo Females'!P:P, P5)</f>
        <v>11.333333333333343</v>
      </c>
      <c r="AM5">
        <f>W5-AVERAGEIFS('Placebo Females'!W:W,'Placebo Females'!B:B,B5,'Placebo Females'!P:P,P5)</f>
        <v>1</v>
      </c>
      <c r="AN5">
        <f>X5-AVERAGEIFS('Placebo Females'!X:X,'Placebo Females'!B:B,B5,'Placebo Females'!P:P,P5)</f>
        <v>7.3333333333333286</v>
      </c>
      <c r="AO5">
        <f>Y5-AVERAGEIFS('Placebo Females'!Y:Y,'Placebo Females'!B:B,B5,'Placebo Females'!P:P,P5)</f>
        <v>-4.6666666666666572</v>
      </c>
      <c r="AP5">
        <f>Z5 - AVERAGEIFS('Placebo Females'!Z:Z, 'Placebo Females'!B:B, B5, 'Placebo Females'!P:P, P5)</f>
        <v>-1.6666666666666714</v>
      </c>
      <c r="AQ5">
        <f>AB5 - AVERAGEIFS('Placebo Females'!AB:AB, 'Placebo Females'!B:B, B5, 'Placebo Females'!P:P, P5)</f>
        <v>-0.3333333333333357</v>
      </c>
      <c r="AR5">
        <f>AC5 - AVERAGEIFS('Placebo Females'!AC:AC, 'Placebo Females'!B:B, B5, 'Placebo Females'!P:P, P5)</f>
        <v>0</v>
      </c>
      <c r="AS5">
        <f>AD5 - AVERAGEIFS('Placebo Females'!AD:AD, 'Placebo Females'!B:B, B5, 'Placebo Females'!P:P, P5)</f>
        <v>19.925333333333242</v>
      </c>
      <c r="AT5">
        <f>AE5 - AVERAGEIFS('Placebo Females'!AE:AE, 'Placebo Females'!B:B, B5, 'Placebo Females'!P:P, P5)</f>
        <v>1.769833333333333E-2</v>
      </c>
      <c r="AU5">
        <f>AF5 - AVERAGEIFS('Placebo Females'!AF:AF, 'Placebo Females'!B:B, B5, 'Placebo Females'!P:P, P5)</f>
        <v>3.4859999999999891E-3</v>
      </c>
    </row>
    <row r="6" spans="1:48" x14ac:dyDescent="0.25">
      <c r="A6" t="s">
        <v>1734</v>
      </c>
      <c r="B6">
        <v>1004</v>
      </c>
      <c r="C6" t="s">
        <v>655</v>
      </c>
      <c r="D6">
        <v>32</v>
      </c>
      <c r="E6">
        <v>177.1</v>
      </c>
      <c r="F6">
        <v>60.7</v>
      </c>
      <c r="G6">
        <v>92</v>
      </c>
      <c r="H6">
        <v>51.75</v>
      </c>
      <c r="I6" t="s">
        <v>103</v>
      </c>
      <c r="J6" t="s">
        <v>104</v>
      </c>
      <c r="K6" t="s">
        <v>459</v>
      </c>
      <c r="L6" t="s">
        <v>311</v>
      </c>
      <c r="M6" t="s">
        <v>1201</v>
      </c>
      <c r="N6">
        <v>500</v>
      </c>
      <c r="O6" t="s">
        <v>1202</v>
      </c>
      <c r="P6">
        <v>-0.5</v>
      </c>
      <c r="Q6" t="s">
        <v>109</v>
      </c>
      <c r="R6" t="s">
        <v>108</v>
      </c>
      <c r="S6" t="s">
        <v>108</v>
      </c>
      <c r="T6" t="s">
        <v>108</v>
      </c>
      <c r="U6">
        <v>790</v>
      </c>
      <c r="V6">
        <v>134</v>
      </c>
      <c r="W6">
        <v>404</v>
      </c>
      <c r="X6">
        <v>100</v>
      </c>
      <c r="Y6">
        <v>230</v>
      </c>
      <c r="Z6">
        <v>74</v>
      </c>
      <c r="AA6" t="s">
        <v>108</v>
      </c>
      <c r="AB6">
        <v>48</v>
      </c>
      <c r="AC6">
        <v>27</v>
      </c>
      <c r="AD6">
        <v>194.26</v>
      </c>
      <c r="AE6">
        <v>0.38888899999999998</v>
      </c>
      <c r="AF6">
        <v>0.43574600000000002</v>
      </c>
      <c r="AH6">
        <v>0</v>
      </c>
      <c r="AI6">
        <f t="shared" si="0"/>
        <v>0</v>
      </c>
      <c r="AJ6">
        <f t="shared" si="1"/>
        <v>0</v>
      </c>
      <c r="AK6">
        <f>W6 - AVERAGEIFS('Placebo Females'!W:W, 'Placebo Females'!B:B, B6, 'Placebo Females'!P:P, P6)</f>
        <v>-17</v>
      </c>
      <c r="AL6">
        <f>V6 - AVERAGEIFS('Placebo Females'!V:V, 'Placebo Females'!B:B, B6, 'Placebo Females'!P:P, P6)</f>
        <v>2</v>
      </c>
      <c r="AM6">
        <f>W6-AVERAGEIFS('Placebo Females'!W:W,'Placebo Females'!B:B,B6,'Placebo Females'!P:P,P6)</f>
        <v>-17</v>
      </c>
      <c r="AN6">
        <f>X6-AVERAGEIFS('Placebo Females'!X:X,'Placebo Females'!B:B,B6,'Placebo Females'!P:P,P6)</f>
        <v>7</v>
      </c>
      <c r="AO6">
        <f>Y6-AVERAGEIFS('Placebo Females'!Y:Y,'Placebo Females'!B:B,B6,'Placebo Females'!P:P,P6)</f>
        <v>-20</v>
      </c>
      <c r="AP6">
        <f>Z6 - AVERAGEIFS('Placebo Females'!Z:Z, 'Placebo Females'!B:B, B6, 'Placebo Females'!P:P, P6)</f>
        <v>-4</v>
      </c>
      <c r="AQ6">
        <f>AB6 - AVERAGEIFS('Placebo Females'!AB:AB, 'Placebo Females'!B:B, B6, 'Placebo Females'!P:P, P6)</f>
        <v>-3</v>
      </c>
      <c r="AR6">
        <f>AC6 - AVERAGEIFS('Placebo Females'!AC:AC, 'Placebo Females'!B:B, B6, 'Placebo Females'!P:P, P6)</f>
        <v>0</v>
      </c>
      <c r="AS6">
        <f>AD6 - AVERAGEIFS('Placebo Females'!AD:AD, 'Placebo Females'!B:B, B6, 'Placebo Females'!P:P, P6)</f>
        <v>8.7813333333333503</v>
      </c>
      <c r="AT6">
        <f>AE6 - AVERAGEIFS('Placebo Females'!AE:AE, 'Placebo Females'!B:B, B6, 'Placebo Females'!P:P, P6)</f>
        <v>5.7200999999999946E-2</v>
      </c>
      <c r="AU6">
        <f>AF6 - AVERAGEIFS('Placebo Females'!AF:AF, 'Placebo Females'!B:B, B6, 'Placebo Females'!P:P, P6)</f>
        <v>-2.0683333333333387E-3</v>
      </c>
    </row>
    <row r="7" spans="1:48" x14ac:dyDescent="0.25">
      <c r="A7" t="s">
        <v>1735</v>
      </c>
      <c r="B7">
        <v>1004</v>
      </c>
      <c r="C7" t="s">
        <v>655</v>
      </c>
      <c r="D7">
        <v>32</v>
      </c>
      <c r="E7">
        <v>177.1</v>
      </c>
      <c r="F7">
        <v>60.7</v>
      </c>
      <c r="G7">
        <v>92</v>
      </c>
      <c r="H7">
        <v>51.75</v>
      </c>
      <c r="I7" t="s">
        <v>103</v>
      </c>
      <c r="J7" t="s">
        <v>104</v>
      </c>
      <c r="K7" t="s">
        <v>459</v>
      </c>
      <c r="L7" t="s">
        <v>311</v>
      </c>
      <c r="M7" t="s">
        <v>1201</v>
      </c>
      <c r="N7">
        <v>500</v>
      </c>
      <c r="O7" t="s">
        <v>1202</v>
      </c>
      <c r="P7">
        <v>-0.5</v>
      </c>
      <c r="Q7" t="s">
        <v>109</v>
      </c>
      <c r="R7" t="s">
        <v>108</v>
      </c>
      <c r="S7" t="s">
        <v>108</v>
      </c>
      <c r="T7" t="s">
        <v>108</v>
      </c>
      <c r="U7">
        <v>828</v>
      </c>
      <c r="V7">
        <v>136</v>
      </c>
      <c r="W7">
        <v>408</v>
      </c>
      <c r="X7">
        <v>102</v>
      </c>
      <c r="Y7">
        <v>232</v>
      </c>
      <c r="Z7">
        <v>74</v>
      </c>
      <c r="AA7" t="s">
        <v>108</v>
      </c>
      <c r="AB7">
        <v>49</v>
      </c>
      <c r="AC7">
        <v>24</v>
      </c>
      <c r="AD7">
        <v>219.74100000000001</v>
      </c>
      <c r="AE7">
        <v>0.25581399999999999</v>
      </c>
      <c r="AF7">
        <v>0.44464799999999999</v>
      </c>
      <c r="AH7">
        <v>0</v>
      </c>
      <c r="AI7">
        <f t="shared" si="0"/>
        <v>0</v>
      </c>
      <c r="AJ7">
        <f t="shared" si="1"/>
        <v>0</v>
      </c>
      <c r="AK7">
        <f>W7 - AVERAGEIFS('Placebo Females'!W:W, 'Placebo Females'!B:B, B7, 'Placebo Females'!P:P, P7)</f>
        <v>-13</v>
      </c>
      <c r="AL7">
        <f>V7 - AVERAGEIFS('Placebo Females'!V:V, 'Placebo Females'!B:B, B7, 'Placebo Females'!P:P, P7)</f>
        <v>4</v>
      </c>
      <c r="AM7">
        <f>W7-AVERAGEIFS('Placebo Females'!W:W,'Placebo Females'!B:B,B7,'Placebo Females'!P:P,P7)</f>
        <v>-13</v>
      </c>
      <c r="AN7">
        <f>X7-AVERAGEIFS('Placebo Females'!X:X,'Placebo Females'!B:B,B7,'Placebo Females'!P:P,P7)</f>
        <v>9</v>
      </c>
      <c r="AO7">
        <f>Y7-AVERAGEIFS('Placebo Females'!Y:Y,'Placebo Females'!B:B,B7,'Placebo Females'!P:P,P7)</f>
        <v>-18</v>
      </c>
      <c r="AP7">
        <f>Z7 - AVERAGEIFS('Placebo Females'!Z:Z, 'Placebo Females'!B:B, B7, 'Placebo Females'!P:P, P7)</f>
        <v>-4</v>
      </c>
      <c r="AQ7">
        <f>AB7 - AVERAGEIFS('Placebo Females'!AB:AB, 'Placebo Females'!B:B, B7, 'Placebo Females'!P:P, P7)</f>
        <v>-2</v>
      </c>
      <c r="AR7">
        <f>AC7 - AVERAGEIFS('Placebo Females'!AC:AC, 'Placebo Females'!B:B, B7, 'Placebo Females'!P:P, P7)</f>
        <v>-3</v>
      </c>
      <c r="AS7">
        <f>AD7 - AVERAGEIFS('Placebo Females'!AD:AD, 'Placebo Females'!B:B, B7, 'Placebo Females'!P:P, P7)</f>
        <v>34.262333333333373</v>
      </c>
      <c r="AT7">
        <f>AE7 - AVERAGEIFS('Placebo Females'!AE:AE, 'Placebo Females'!B:B, B7, 'Placebo Females'!P:P, P7)</f>
        <v>-7.5874000000000053E-2</v>
      </c>
      <c r="AU7">
        <f>AF7 - AVERAGEIFS('Placebo Females'!AF:AF, 'Placebo Females'!B:B, B7, 'Placebo Females'!P:P, P7)</f>
        <v>6.8336666666666268E-3</v>
      </c>
    </row>
    <row r="8" spans="1:48" x14ac:dyDescent="0.25">
      <c r="A8" t="s">
        <v>1736</v>
      </c>
      <c r="B8">
        <v>1004</v>
      </c>
      <c r="C8" t="s">
        <v>655</v>
      </c>
      <c r="D8">
        <v>32</v>
      </c>
      <c r="E8">
        <v>177.1</v>
      </c>
      <c r="F8">
        <v>60.7</v>
      </c>
      <c r="G8">
        <v>92</v>
      </c>
      <c r="H8">
        <v>51.75</v>
      </c>
      <c r="I8" t="s">
        <v>103</v>
      </c>
      <c r="J8" t="s">
        <v>104</v>
      </c>
      <c r="K8" t="s">
        <v>459</v>
      </c>
      <c r="L8" t="s">
        <v>311</v>
      </c>
      <c r="M8" t="s">
        <v>1201</v>
      </c>
      <c r="N8">
        <v>500</v>
      </c>
      <c r="O8" t="s">
        <v>1202</v>
      </c>
      <c r="P8">
        <v>-0.5</v>
      </c>
      <c r="Q8" t="s">
        <v>109</v>
      </c>
      <c r="R8" t="s">
        <v>108</v>
      </c>
      <c r="S8" t="s">
        <v>108</v>
      </c>
      <c r="T8" t="s">
        <v>108</v>
      </c>
      <c r="U8">
        <v>843</v>
      </c>
      <c r="V8">
        <v>140</v>
      </c>
      <c r="W8">
        <v>403</v>
      </c>
      <c r="X8">
        <v>97</v>
      </c>
      <c r="Y8">
        <v>233</v>
      </c>
      <c r="Z8">
        <v>73</v>
      </c>
      <c r="AA8" t="s">
        <v>108</v>
      </c>
      <c r="AB8">
        <v>46</v>
      </c>
      <c r="AC8">
        <v>24</v>
      </c>
      <c r="AD8">
        <v>226.61799999999999</v>
      </c>
      <c r="AE8">
        <v>0.152174</v>
      </c>
      <c r="AF8">
        <v>0.40140900000000002</v>
      </c>
      <c r="AH8">
        <v>0</v>
      </c>
      <c r="AI8">
        <f t="shared" si="0"/>
        <v>0</v>
      </c>
      <c r="AJ8">
        <f t="shared" si="1"/>
        <v>0</v>
      </c>
      <c r="AK8">
        <f>W8 - AVERAGEIFS('Placebo Females'!W:W, 'Placebo Females'!B:B, B8, 'Placebo Females'!P:P, P8)</f>
        <v>-18</v>
      </c>
      <c r="AL8">
        <f>V8 - AVERAGEIFS('Placebo Females'!V:V, 'Placebo Females'!B:B, B8, 'Placebo Females'!P:P, P8)</f>
        <v>8</v>
      </c>
      <c r="AM8">
        <f>W8-AVERAGEIFS('Placebo Females'!W:W,'Placebo Females'!B:B,B8,'Placebo Females'!P:P,P8)</f>
        <v>-18</v>
      </c>
      <c r="AN8">
        <f>X8-AVERAGEIFS('Placebo Females'!X:X,'Placebo Females'!B:B,B8,'Placebo Females'!P:P,P8)</f>
        <v>4</v>
      </c>
      <c r="AO8">
        <f>Y8-AVERAGEIFS('Placebo Females'!Y:Y,'Placebo Females'!B:B,B8,'Placebo Females'!P:P,P8)</f>
        <v>-17</v>
      </c>
      <c r="AP8">
        <f>Z8 - AVERAGEIFS('Placebo Females'!Z:Z, 'Placebo Females'!B:B, B8, 'Placebo Females'!P:P, P8)</f>
        <v>-5</v>
      </c>
      <c r="AQ8">
        <f>AB8 - AVERAGEIFS('Placebo Females'!AB:AB, 'Placebo Females'!B:B, B8, 'Placebo Females'!P:P, P8)</f>
        <v>-5</v>
      </c>
      <c r="AR8">
        <f>AC8 - AVERAGEIFS('Placebo Females'!AC:AC, 'Placebo Females'!B:B, B8, 'Placebo Females'!P:P, P8)</f>
        <v>-3</v>
      </c>
      <c r="AS8">
        <f>AD8 - AVERAGEIFS('Placebo Females'!AD:AD, 'Placebo Females'!B:B, B8, 'Placebo Females'!P:P, P8)</f>
        <v>41.139333333333354</v>
      </c>
      <c r="AT8">
        <f>AE8 - AVERAGEIFS('Placebo Females'!AE:AE, 'Placebo Females'!B:B, B8, 'Placebo Females'!P:P, P8)</f>
        <v>-0.17951400000000003</v>
      </c>
      <c r="AU8">
        <f>AF8 - AVERAGEIFS('Placebo Females'!AF:AF, 'Placebo Females'!B:B, B8, 'Placebo Females'!P:P, P8)</f>
        <v>-3.6405333333333345E-2</v>
      </c>
    </row>
    <row r="9" spans="1:48" x14ac:dyDescent="0.25">
      <c r="A9" t="s">
        <v>1737</v>
      </c>
      <c r="B9">
        <v>1007</v>
      </c>
      <c r="C9" t="s">
        <v>655</v>
      </c>
      <c r="D9">
        <v>27</v>
      </c>
      <c r="E9">
        <v>159</v>
      </c>
      <c r="F9">
        <v>52</v>
      </c>
      <c r="G9">
        <v>98.5</v>
      </c>
      <c r="H9">
        <v>61.5</v>
      </c>
      <c r="I9" t="s">
        <v>103</v>
      </c>
      <c r="J9" t="s">
        <v>104</v>
      </c>
      <c r="K9" t="s">
        <v>409</v>
      </c>
      <c r="L9" t="s">
        <v>106</v>
      </c>
      <c r="M9" t="s">
        <v>1201</v>
      </c>
      <c r="N9">
        <v>500</v>
      </c>
      <c r="O9" t="s">
        <v>1202</v>
      </c>
      <c r="P9">
        <v>0.5</v>
      </c>
      <c r="Q9" t="s">
        <v>113</v>
      </c>
      <c r="R9" t="s">
        <v>1201</v>
      </c>
      <c r="S9" t="s">
        <v>108</v>
      </c>
      <c r="T9" t="s">
        <v>1236</v>
      </c>
      <c r="U9">
        <v>850</v>
      </c>
      <c r="V9">
        <v>170</v>
      </c>
      <c r="W9">
        <v>380</v>
      </c>
      <c r="X9">
        <v>83</v>
      </c>
      <c r="Y9">
        <v>223</v>
      </c>
      <c r="Z9">
        <v>74</v>
      </c>
      <c r="AA9" t="s">
        <v>108</v>
      </c>
      <c r="AB9">
        <v>44</v>
      </c>
      <c r="AC9">
        <v>25</v>
      </c>
      <c r="AD9">
        <v>413.77600000000001</v>
      </c>
      <c r="AE9">
        <v>0.130435</v>
      </c>
      <c r="AF9">
        <v>0.354522</v>
      </c>
      <c r="AH9">
        <v>0</v>
      </c>
      <c r="AI9">
        <f t="shared" si="0"/>
        <v>0</v>
      </c>
      <c r="AJ9">
        <f t="shared" si="1"/>
        <v>0</v>
      </c>
      <c r="AK9">
        <f>W9 - AVERAGEIFS('Placebo Females'!W:W, 'Placebo Females'!B:B, B9, 'Placebo Females'!P:P, P9)</f>
        <v>-18.666666666666686</v>
      </c>
      <c r="AL9">
        <f>V9 - AVERAGEIFS('Placebo Females'!V:V, 'Placebo Females'!B:B, B9, 'Placebo Females'!P:P, P9)</f>
        <v>6.3333333333333428</v>
      </c>
      <c r="AM9">
        <f>W9-AVERAGEIFS('Placebo Females'!W:W,'Placebo Females'!B:B,B9,'Placebo Females'!P:P,P9)</f>
        <v>-18.666666666666686</v>
      </c>
      <c r="AN9">
        <f>X9-AVERAGEIFS('Placebo Females'!X:X,'Placebo Females'!B:B,B9,'Placebo Females'!P:P,P9)</f>
        <v>-14</v>
      </c>
      <c r="AO9">
        <f>Y9-AVERAGEIFS('Placebo Females'!Y:Y,'Placebo Females'!B:B,B9,'Placebo Females'!P:P,P9)</f>
        <v>1.3333333333333428</v>
      </c>
      <c r="AP9">
        <f>Z9 - AVERAGEIFS('Placebo Females'!Z:Z, 'Placebo Females'!B:B, B9, 'Placebo Females'!P:P, P9)</f>
        <v>-6</v>
      </c>
      <c r="AQ9">
        <f>AB9 - AVERAGEIFS('Placebo Females'!AB:AB, 'Placebo Females'!B:B, B9, 'Placebo Females'!P:P, P9)</f>
        <v>-3</v>
      </c>
      <c r="AR9">
        <f>AC9 - AVERAGEIFS('Placebo Females'!AC:AC, 'Placebo Females'!B:B, B9, 'Placebo Females'!P:P, P9)</f>
        <v>-3.6666666666666679</v>
      </c>
      <c r="AS9">
        <f>AD9 - AVERAGEIFS('Placebo Females'!AD:AD, 'Placebo Females'!B:B, B9, 'Placebo Females'!P:P, P9)</f>
        <v>-35.899999999999977</v>
      </c>
      <c r="AT9">
        <f>AE9 - AVERAGEIFS('Placebo Females'!AE:AE, 'Placebo Females'!B:B, B9, 'Placebo Females'!P:P, P9)</f>
        <v>1.6421333333333329E-2</v>
      </c>
      <c r="AU9">
        <f>AF9 - AVERAGEIFS('Placebo Females'!AF:AF, 'Placebo Females'!B:B, B9, 'Placebo Females'!P:P, P9)</f>
        <v>-6.6642666666666628E-2</v>
      </c>
    </row>
    <row r="10" spans="1:48" x14ac:dyDescent="0.25">
      <c r="A10" t="s">
        <v>1738</v>
      </c>
      <c r="B10">
        <v>1007</v>
      </c>
      <c r="C10" t="s">
        <v>655</v>
      </c>
      <c r="D10">
        <v>27</v>
      </c>
      <c r="E10">
        <v>159</v>
      </c>
      <c r="F10">
        <v>52</v>
      </c>
      <c r="G10">
        <v>98.5</v>
      </c>
      <c r="H10">
        <v>61.5</v>
      </c>
      <c r="I10" t="s">
        <v>103</v>
      </c>
      <c r="J10" t="s">
        <v>104</v>
      </c>
      <c r="K10" t="s">
        <v>409</v>
      </c>
      <c r="L10" t="s">
        <v>106</v>
      </c>
      <c r="M10" t="s">
        <v>1201</v>
      </c>
      <c r="N10">
        <v>500</v>
      </c>
      <c r="O10" t="s">
        <v>1202</v>
      </c>
      <c r="P10">
        <v>-0.5</v>
      </c>
      <c r="Q10" t="s">
        <v>109</v>
      </c>
      <c r="R10" t="s">
        <v>108</v>
      </c>
      <c r="S10" t="s">
        <v>108</v>
      </c>
      <c r="T10" t="s">
        <v>108</v>
      </c>
      <c r="U10">
        <v>889</v>
      </c>
      <c r="V10">
        <v>170</v>
      </c>
      <c r="W10">
        <v>382</v>
      </c>
      <c r="X10">
        <v>80</v>
      </c>
      <c r="Y10">
        <v>226</v>
      </c>
      <c r="Z10">
        <v>76</v>
      </c>
      <c r="AA10" t="s">
        <v>108</v>
      </c>
      <c r="AB10">
        <v>41</v>
      </c>
      <c r="AC10">
        <v>30</v>
      </c>
      <c r="AD10">
        <v>442.78300000000002</v>
      </c>
      <c r="AE10">
        <v>0.10204100000000001</v>
      </c>
      <c r="AF10">
        <v>0.38892100000000002</v>
      </c>
      <c r="AH10">
        <v>0</v>
      </c>
      <c r="AI10">
        <f t="shared" si="0"/>
        <v>0</v>
      </c>
      <c r="AJ10">
        <f t="shared" si="1"/>
        <v>0</v>
      </c>
      <c r="AK10">
        <f>W10 - AVERAGEIFS('Placebo Females'!W:W, 'Placebo Females'!B:B, B10, 'Placebo Females'!P:P, P10)</f>
        <v>-27.333333333333314</v>
      </c>
      <c r="AL10">
        <f>V10 - AVERAGEIFS('Placebo Females'!V:V, 'Placebo Females'!B:B, B10, 'Placebo Females'!P:P, P10)</f>
        <v>7.3333333333333428</v>
      </c>
      <c r="AM10">
        <f>W10-AVERAGEIFS('Placebo Females'!W:W,'Placebo Females'!B:B,B10,'Placebo Females'!P:P,P10)</f>
        <v>-27.333333333333314</v>
      </c>
      <c r="AN10">
        <f>X10-AVERAGEIFS('Placebo Females'!X:X,'Placebo Females'!B:B,B10,'Placebo Females'!P:P,P10)</f>
        <v>-23</v>
      </c>
      <c r="AO10">
        <f>Y10-AVERAGEIFS('Placebo Females'!Y:Y,'Placebo Females'!B:B,B10,'Placebo Females'!P:P,P10)</f>
        <v>0.66666666666665719</v>
      </c>
      <c r="AP10">
        <f>Z10 - AVERAGEIFS('Placebo Females'!Z:Z, 'Placebo Females'!B:B, B10, 'Placebo Females'!P:P, P10)</f>
        <v>-5</v>
      </c>
      <c r="AQ10">
        <f>AB10 - AVERAGEIFS('Placebo Females'!AB:AB, 'Placebo Females'!B:B, B10, 'Placebo Females'!P:P, P10)</f>
        <v>-6</v>
      </c>
      <c r="AR10">
        <f>AC10 - AVERAGEIFS('Placebo Females'!AC:AC, 'Placebo Females'!B:B, B10, 'Placebo Females'!P:P, P10)</f>
        <v>2</v>
      </c>
      <c r="AS10">
        <f>AD10 - AVERAGEIFS('Placebo Females'!AD:AD, 'Placebo Females'!B:B, B10, 'Placebo Females'!P:P, P10)</f>
        <v>29.847000000000037</v>
      </c>
      <c r="AT10">
        <f>AE10 - AVERAGEIFS('Placebo Females'!AE:AE, 'Placebo Females'!B:B, B10, 'Placebo Females'!P:P, P10)</f>
        <v>-1.2407733333333323E-2</v>
      </c>
      <c r="AU10">
        <f>AF10 - AVERAGEIFS('Placebo Females'!AF:AF, 'Placebo Females'!B:B, B10, 'Placebo Females'!P:P, P10)</f>
        <v>-2.8105999999999964E-2</v>
      </c>
    </row>
    <row r="11" spans="1:48" x14ac:dyDescent="0.25">
      <c r="A11" t="s">
        <v>1739</v>
      </c>
      <c r="B11">
        <v>1007</v>
      </c>
      <c r="C11" t="s">
        <v>655</v>
      </c>
      <c r="D11">
        <v>27</v>
      </c>
      <c r="E11">
        <v>159</v>
      </c>
      <c r="F11">
        <v>52</v>
      </c>
      <c r="G11">
        <v>98.5</v>
      </c>
      <c r="H11">
        <v>61.5</v>
      </c>
      <c r="I11" t="s">
        <v>103</v>
      </c>
      <c r="J11" t="s">
        <v>104</v>
      </c>
      <c r="K11" t="s">
        <v>409</v>
      </c>
      <c r="L11" t="s">
        <v>106</v>
      </c>
      <c r="M11" t="s">
        <v>1201</v>
      </c>
      <c r="N11">
        <v>500</v>
      </c>
      <c r="O11" t="s">
        <v>1202</v>
      </c>
      <c r="P11">
        <v>0.5</v>
      </c>
      <c r="Q11" t="s">
        <v>113</v>
      </c>
      <c r="R11" t="s">
        <v>1201</v>
      </c>
      <c r="S11" t="s">
        <v>108</v>
      </c>
      <c r="T11" t="s">
        <v>1236</v>
      </c>
      <c r="U11">
        <v>891</v>
      </c>
      <c r="V11">
        <v>169</v>
      </c>
      <c r="W11">
        <v>380</v>
      </c>
      <c r="X11">
        <v>80</v>
      </c>
      <c r="Y11">
        <v>225</v>
      </c>
      <c r="Z11">
        <v>75</v>
      </c>
      <c r="AA11" t="s">
        <v>108</v>
      </c>
      <c r="AB11">
        <v>43</v>
      </c>
      <c r="AC11">
        <v>28</v>
      </c>
      <c r="AD11">
        <v>428.459</v>
      </c>
      <c r="AE11">
        <v>0.10204100000000001</v>
      </c>
      <c r="AF11">
        <v>0.37489099999999997</v>
      </c>
      <c r="AH11">
        <v>0</v>
      </c>
      <c r="AI11">
        <f t="shared" si="0"/>
        <v>0</v>
      </c>
      <c r="AJ11">
        <f t="shared" si="1"/>
        <v>0</v>
      </c>
      <c r="AK11">
        <f>W11 - AVERAGEIFS('Placebo Females'!W:W, 'Placebo Females'!B:B, B11, 'Placebo Females'!P:P, P11)</f>
        <v>-18.666666666666686</v>
      </c>
      <c r="AL11">
        <f>V11 - AVERAGEIFS('Placebo Females'!V:V, 'Placebo Females'!B:B, B11, 'Placebo Females'!P:P, P11)</f>
        <v>5.3333333333333428</v>
      </c>
      <c r="AM11">
        <f>W11-AVERAGEIFS('Placebo Females'!W:W,'Placebo Females'!B:B,B11,'Placebo Females'!P:P,P11)</f>
        <v>-18.666666666666686</v>
      </c>
      <c r="AN11">
        <f>X11-AVERAGEIFS('Placebo Females'!X:X,'Placebo Females'!B:B,B11,'Placebo Females'!P:P,P11)</f>
        <v>-17</v>
      </c>
      <c r="AO11">
        <f>Y11-AVERAGEIFS('Placebo Females'!Y:Y,'Placebo Females'!B:B,B11,'Placebo Females'!P:P,P11)</f>
        <v>3.3333333333333428</v>
      </c>
      <c r="AP11">
        <f>Z11 - AVERAGEIFS('Placebo Females'!Z:Z, 'Placebo Females'!B:B, B11, 'Placebo Females'!P:P, P11)</f>
        <v>-5</v>
      </c>
      <c r="AQ11">
        <f>AB11 - AVERAGEIFS('Placebo Females'!AB:AB, 'Placebo Females'!B:B, B11, 'Placebo Females'!P:P, P11)</f>
        <v>-4</v>
      </c>
      <c r="AR11">
        <f>AC11 - AVERAGEIFS('Placebo Females'!AC:AC, 'Placebo Females'!B:B, B11, 'Placebo Females'!P:P, P11)</f>
        <v>-0.66666666666666785</v>
      </c>
      <c r="AS11">
        <f>AD11 - AVERAGEIFS('Placebo Females'!AD:AD, 'Placebo Females'!B:B, B11, 'Placebo Females'!P:P, P11)</f>
        <v>-21.216999999999985</v>
      </c>
      <c r="AT11">
        <f>AE11 - AVERAGEIFS('Placebo Females'!AE:AE, 'Placebo Females'!B:B, B11, 'Placebo Females'!P:P, P11)</f>
        <v>-1.1972666666666659E-2</v>
      </c>
      <c r="AU11">
        <f>AF11 - AVERAGEIFS('Placebo Females'!AF:AF, 'Placebo Females'!B:B, B11, 'Placebo Females'!P:P, P11)</f>
        <v>-4.6273666666666657E-2</v>
      </c>
    </row>
    <row r="12" spans="1:48" x14ac:dyDescent="0.25">
      <c r="A12" t="s">
        <v>1740</v>
      </c>
      <c r="B12">
        <v>1009</v>
      </c>
      <c r="C12" t="s">
        <v>655</v>
      </c>
      <c r="D12">
        <v>29</v>
      </c>
      <c r="E12">
        <v>162</v>
      </c>
      <c r="F12">
        <v>68</v>
      </c>
      <c r="G12">
        <v>107.75</v>
      </c>
      <c r="H12">
        <v>62.75</v>
      </c>
      <c r="I12" t="s">
        <v>458</v>
      </c>
      <c r="J12" t="s">
        <v>104</v>
      </c>
      <c r="K12" t="s">
        <v>105</v>
      </c>
      <c r="L12" t="s">
        <v>311</v>
      </c>
      <c r="M12" t="s">
        <v>1201</v>
      </c>
      <c r="N12">
        <v>500</v>
      </c>
      <c r="O12" t="s">
        <v>1202</v>
      </c>
      <c r="P12">
        <v>-0.5</v>
      </c>
      <c r="Q12" t="s">
        <v>109</v>
      </c>
      <c r="R12" t="s">
        <v>108</v>
      </c>
      <c r="S12" t="s">
        <v>108</v>
      </c>
      <c r="T12" t="s">
        <v>108</v>
      </c>
      <c r="U12">
        <v>903</v>
      </c>
      <c r="V12">
        <v>166</v>
      </c>
      <c r="W12">
        <v>373</v>
      </c>
      <c r="X12">
        <v>98</v>
      </c>
      <c r="Y12">
        <v>210</v>
      </c>
      <c r="Z12">
        <v>65</v>
      </c>
      <c r="AA12" t="s">
        <v>108</v>
      </c>
      <c r="AB12">
        <v>47</v>
      </c>
      <c r="AC12">
        <v>19</v>
      </c>
      <c r="AD12">
        <v>450.09300000000002</v>
      </c>
      <c r="AE12">
        <v>0.20930199999999999</v>
      </c>
      <c r="AF12">
        <v>0.37806800000000002</v>
      </c>
      <c r="AH12">
        <v>0</v>
      </c>
      <c r="AI12">
        <f t="shared" si="0"/>
        <v>0</v>
      </c>
      <c r="AJ12">
        <f t="shared" si="1"/>
        <v>0</v>
      </c>
      <c r="AK12">
        <f>W12 - AVERAGEIFS('Placebo Females'!W:W, 'Placebo Females'!B:B, B12, 'Placebo Females'!P:P, P12)</f>
        <v>8.3333333333333144</v>
      </c>
      <c r="AL12">
        <f>V12 - AVERAGEIFS('Placebo Females'!V:V, 'Placebo Females'!B:B, B12, 'Placebo Females'!P:P, P12)</f>
        <v>0.33333333333334281</v>
      </c>
      <c r="AM12">
        <f>W12-AVERAGEIFS('Placebo Females'!W:W,'Placebo Females'!B:B,B12,'Placebo Females'!P:P,P12)</f>
        <v>8.3333333333333144</v>
      </c>
      <c r="AN12">
        <f>X12-AVERAGEIFS('Placebo Females'!X:X,'Placebo Females'!B:B,B12,'Placebo Females'!P:P,P12)</f>
        <v>16</v>
      </c>
      <c r="AO12">
        <f>Y12-AVERAGEIFS('Placebo Females'!Y:Y,'Placebo Females'!B:B,B12,'Placebo Females'!P:P,P12)</f>
        <v>-6.6666666666666572</v>
      </c>
      <c r="AP12">
        <f>Z12 - AVERAGEIFS('Placebo Females'!Z:Z, 'Placebo Females'!B:B, B12, 'Placebo Females'!P:P, P12)</f>
        <v>-1</v>
      </c>
      <c r="AQ12">
        <f>AB12 - AVERAGEIFS('Placebo Females'!AB:AB, 'Placebo Females'!B:B, B12, 'Placebo Females'!P:P, P12)</f>
        <v>5.3333333333333357</v>
      </c>
      <c r="AR12">
        <f>AC12 - AVERAGEIFS('Placebo Females'!AC:AC, 'Placebo Females'!B:B, B12, 'Placebo Females'!P:P, P12)</f>
        <v>-3.3333333333333321</v>
      </c>
      <c r="AS12">
        <f>AD12 - AVERAGEIFS('Placebo Females'!AD:AD, 'Placebo Females'!B:B, B12, 'Placebo Females'!P:P, P12)</f>
        <v>52.771333333333359</v>
      </c>
      <c r="AT12">
        <f>AE12 - AVERAGEIFS('Placebo Females'!AE:AE, 'Placebo Females'!B:B, B12, 'Placebo Females'!P:P, P12)</f>
        <v>-7.5666666666668325E-5</v>
      </c>
      <c r="AU12">
        <f>AF12 - AVERAGEIFS('Placebo Females'!AF:AF, 'Placebo Females'!B:B, B12, 'Placebo Females'!P:P, P12)</f>
        <v>9.2393333333333771E-3</v>
      </c>
    </row>
    <row r="13" spans="1:48" x14ac:dyDescent="0.25">
      <c r="A13" t="s">
        <v>1741</v>
      </c>
      <c r="B13">
        <v>1007</v>
      </c>
      <c r="C13" t="s">
        <v>655</v>
      </c>
      <c r="D13">
        <v>27</v>
      </c>
      <c r="E13">
        <v>159</v>
      </c>
      <c r="F13">
        <v>52</v>
      </c>
      <c r="G13">
        <v>98.5</v>
      </c>
      <c r="H13">
        <v>61.5</v>
      </c>
      <c r="I13" t="s">
        <v>103</v>
      </c>
      <c r="J13" t="s">
        <v>104</v>
      </c>
      <c r="K13" t="s">
        <v>409</v>
      </c>
      <c r="L13" t="s">
        <v>106</v>
      </c>
      <c r="M13" t="s">
        <v>1201</v>
      </c>
      <c r="N13">
        <v>500</v>
      </c>
      <c r="O13" t="s">
        <v>1202</v>
      </c>
      <c r="P13">
        <v>0.5</v>
      </c>
      <c r="Q13" t="s">
        <v>113</v>
      </c>
      <c r="R13" t="s">
        <v>1201</v>
      </c>
      <c r="S13" t="s">
        <v>108</v>
      </c>
      <c r="T13" t="s">
        <v>1236</v>
      </c>
      <c r="U13">
        <v>922</v>
      </c>
      <c r="V13">
        <v>168</v>
      </c>
      <c r="W13">
        <v>387</v>
      </c>
      <c r="X13">
        <v>84</v>
      </c>
      <c r="Y13">
        <v>226</v>
      </c>
      <c r="Z13">
        <v>77</v>
      </c>
      <c r="AA13" t="s">
        <v>108</v>
      </c>
      <c r="AB13">
        <v>45</v>
      </c>
      <c r="AC13">
        <v>26</v>
      </c>
      <c r="AD13">
        <v>455.31200000000001</v>
      </c>
      <c r="AE13">
        <v>7.8431399999999998E-2</v>
      </c>
      <c r="AF13">
        <v>0.38000299999999998</v>
      </c>
      <c r="AH13">
        <v>0</v>
      </c>
      <c r="AI13">
        <f t="shared" si="0"/>
        <v>0</v>
      </c>
      <c r="AJ13">
        <f t="shared" si="1"/>
        <v>0</v>
      </c>
      <c r="AK13">
        <f>W13 - AVERAGEIFS('Placebo Females'!W:W, 'Placebo Females'!B:B, B13, 'Placebo Females'!P:P, P13)</f>
        <v>-11.666666666666686</v>
      </c>
      <c r="AL13">
        <f>V13 - AVERAGEIFS('Placebo Females'!V:V, 'Placebo Females'!B:B, B13, 'Placebo Females'!P:P, P13)</f>
        <v>4.3333333333333428</v>
      </c>
      <c r="AM13">
        <f>W13-AVERAGEIFS('Placebo Females'!W:W,'Placebo Females'!B:B,B13,'Placebo Females'!P:P,P13)</f>
        <v>-11.666666666666686</v>
      </c>
      <c r="AN13">
        <f>X13-AVERAGEIFS('Placebo Females'!X:X,'Placebo Females'!B:B,B13,'Placebo Females'!P:P,P13)</f>
        <v>-13</v>
      </c>
      <c r="AO13">
        <f>Y13-AVERAGEIFS('Placebo Females'!Y:Y,'Placebo Females'!B:B,B13,'Placebo Females'!P:P,P13)</f>
        <v>4.3333333333333428</v>
      </c>
      <c r="AP13">
        <f>Z13 - AVERAGEIFS('Placebo Females'!Z:Z, 'Placebo Females'!B:B, B13, 'Placebo Females'!P:P, P13)</f>
        <v>-3</v>
      </c>
      <c r="AQ13">
        <f>AB13 - AVERAGEIFS('Placebo Females'!AB:AB, 'Placebo Females'!B:B, B13, 'Placebo Females'!P:P, P13)</f>
        <v>-2</v>
      </c>
      <c r="AR13">
        <f>AC13 - AVERAGEIFS('Placebo Females'!AC:AC, 'Placebo Females'!B:B, B13, 'Placebo Females'!P:P, P13)</f>
        <v>-2.6666666666666679</v>
      </c>
      <c r="AS13">
        <f>AD13 - AVERAGEIFS('Placebo Females'!AD:AD, 'Placebo Females'!B:B, B13, 'Placebo Females'!P:P, P13)</f>
        <v>5.6360000000000241</v>
      </c>
      <c r="AT13">
        <f>AE13 - AVERAGEIFS('Placebo Females'!AE:AE, 'Placebo Females'!B:B, B13, 'Placebo Females'!P:P, P13)</f>
        <v>-3.5582266666666668E-2</v>
      </c>
      <c r="AU13">
        <f>AF13 - AVERAGEIFS('Placebo Females'!AF:AF, 'Placebo Females'!B:B, B13, 'Placebo Females'!P:P, P13)</f>
        <v>-4.1161666666666652E-2</v>
      </c>
    </row>
    <row r="14" spans="1:48" x14ac:dyDescent="0.25">
      <c r="A14" t="s">
        <v>1742</v>
      </c>
      <c r="B14">
        <v>1002</v>
      </c>
      <c r="C14" t="s">
        <v>655</v>
      </c>
      <c r="D14">
        <v>20</v>
      </c>
      <c r="E14">
        <v>177</v>
      </c>
      <c r="F14">
        <v>80.599999999999994</v>
      </c>
      <c r="G14">
        <v>95.666666669999998</v>
      </c>
      <c r="H14">
        <v>56</v>
      </c>
      <c r="I14" t="s">
        <v>103</v>
      </c>
      <c r="J14" t="s">
        <v>104</v>
      </c>
      <c r="K14" t="s">
        <v>704</v>
      </c>
      <c r="L14" t="s">
        <v>211</v>
      </c>
      <c r="M14" t="s">
        <v>1201</v>
      </c>
      <c r="N14">
        <v>500</v>
      </c>
      <c r="O14" t="s">
        <v>1202</v>
      </c>
      <c r="P14">
        <v>-0.5</v>
      </c>
      <c r="Q14" t="s">
        <v>109</v>
      </c>
      <c r="R14" t="s">
        <v>108</v>
      </c>
      <c r="S14" t="s">
        <v>108</v>
      </c>
      <c r="T14" t="s">
        <v>108</v>
      </c>
      <c r="U14">
        <v>924</v>
      </c>
      <c r="V14">
        <v>154</v>
      </c>
      <c r="W14">
        <v>399</v>
      </c>
      <c r="X14">
        <v>82</v>
      </c>
      <c r="Y14">
        <v>245</v>
      </c>
      <c r="Z14">
        <v>72</v>
      </c>
      <c r="AA14" t="s">
        <v>108</v>
      </c>
      <c r="AB14">
        <v>45</v>
      </c>
      <c r="AC14">
        <v>22</v>
      </c>
      <c r="AD14">
        <v>541.46900000000005</v>
      </c>
      <c r="AE14">
        <v>0.14583299999999999</v>
      </c>
      <c r="AF14">
        <v>0.41673100000000002</v>
      </c>
      <c r="AH14">
        <v>0</v>
      </c>
      <c r="AI14">
        <f t="shared" si="0"/>
        <v>0</v>
      </c>
      <c r="AJ14">
        <f t="shared" si="1"/>
        <v>0</v>
      </c>
      <c r="AK14">
        <f>W14 - AVERAGEIFS('Placebo Females'!W:W, 'Placebo Females'!B:B, B14, 'Placebo Females'!P:P, P14)</f>
        <v>-30</v>
      </c>
      <c r="AL14">
        <f>V14 - AVERAGEIFS('Placebo Females'!V:V, 'Placebo Females'!B:B, B14, 'Placebo Females'!P:P, P14)</f>
        <v>8.6666666666666572</v>
      </c>
      <c r="AM14">
        <f>W14-AVERAGEIFS('Placebo Females'!W:W,'Placebo Females'!B:B,B14,'Placebo Females'!P:P,P14)</f>
        <v>-30</v>
      </c>
      <c r="AN14">
        <f>X14-AVERAGEIFS('Placebo Females'!X:X,'Placebo Females'!B:B,B14,'Placebo Females'!P:P,P14)</f>
        <v>-18.333333333333329</v>
      </c>
      <c r="AO14">
        <f>Y14-AVERAGEIFS('Placebo Females'!Y:Y,'Placebo Females'!B:B,B14,'Placebo Females'!P:P,P14)</f>
        <v>-10.666666666666657</v>
      </c>
      <c r="AP14">
        <f>Z14 - AVERAGEIFS('Placebo Females'!Z:Z, 'Placebo Females'!B:B, B14, 'Placebo Females'!P:P, P14)</f>
        <v>-1</v>
      </c>
      <c r="AQ14">
        <f>AB14 - AVERAGEIFS('Placebo Females'!AB:AB, 'Placebo Females'!B:B, B14, 'Placebo Females'!P:P, P14)</f>
        <v>4.6666666666666643</v>
      </c>
      <c r="AR14">
        <f>AC14 - AVERAGEIFS('Placebo Females'!AC:AC, 'Placebo Females'!B:B, B14, 'Placebo Females'!P:P, P14)</f>
        <v>-3.3333333333333321</v>
      </c>
      <c r="AS14">
        <f>AD14 - AVERAGEIFS('Placebo Females'!AD:AD, 'Placebo Females'!B:B, B14, 'Placebo Females'!P:P, P14)</f>
        <v>-109.98166666666657</v>
      </c>
      <c r="AT14">
        <f>AE14 - AVERAGEIFS('Placebo Females'!AE:AE, 'Placebo Females'!B:B, B14, 'Placebo Females'!P:P, P14)</f>
        <v>2.709923333333332E-2</v>
      </c>
      <c r="AU14">
        <f>AF14 - AVERAGEIFS('Placebo Females'!AF:AF, 'Placebo Females'!B:B, B14, 'Placebo Females'!P:P, P14)</f>
        <v>7.2546666666666648E-2</v>
      </c>
    </row>
    <row r="15" spans="1:48" x14ac:dyDescent="0.25">
      <c r="A15" t="s">
        <v>1743</v>
      </c>
      <c r="B15">
        <v>1007</v>
      </c>
      <c r="C15" t="s">
        <v>655</v>
      </c>
      <c r="D15">
        <v>27</v>
      </c>
      <c r="E15">
        <v>159</v>
      </c>
      <c r="F15">
        <v>52</v>
      </c>
      <c r="G15">
        <v>98.5</v>
      </c>
      <c r="H15">
        <v>61.5</v>
      </c>
      <c r="I15" t="s">
        <v>103</v>
      </c>
      <c r="J15" t="s">
        <v>104</v>
      </c>
      <c r="K15" t="s">
        <v>409</v>
      </c>
      <c r="L15" t="s">
        <v>106</v>
      </c>
      <c r="M15" t="s">
        <v>1201</v>
      </c>
      <c r="N15">
        <v>500</v>
      </c>
      <c r="O15" t="s">
        <v>1202</v>
      </c>
      <c r="P15">
        <v>-0.5</v>
      </c>
      <c r="Q15" t="s">
        <v>109</v>
      </c>
      <c r="R15" t="s">
        <v>108</v>
      </c>
      <c r="S15" t="s">
        <v>108</v>
      </c>
      <c r="T15" t="s">
        <v>108</v>
      </c>
      <c r="U15">
        <v>927</v>
      </c>
      <c r="V15">
        <v>167</v>
      </c>
      <c r="W15">
        <v>388</v>
      </c>
      <c r="X15">
        <v>84</v>
      </c>
      <c r="Y15">
        <v>228</v>
      </c>
      <c r="Z15">
        <v>76</v>
      </c>
      <c r="AA15" t="s">
        <v>108</v>
      </c>
      <c r="AB15">
        <v>43</v>
      </c>
      <c r="AC15">
        <v>28</v>
      </c>
      <c r="AD15">
        <v>473.35700000000003</v>
      </c>
      <c r="AE15">
        <v>0.10638300000000001</v>
      </c>
      <c r="AF15">
        <v>0.394264</v>
      </c>
      <c r="AH15">
        <v>0</v>
      </c>
      <c r="AI15">
        <f t="shared" si="0"/>
        <v>0</v>
      </c>
      <c r="AJ15">
        <f t="shared" si="1"/>
        <v>0</v>
      </c>
      <c r="AK15">
        <f>W15 - AVERAGEIFS('Placebo Females'!W:W, 'Placebo Females'!B:B, B15, 'Placebo Females'!P:P, P15)</f>
        <v>-21.333333333333314</v>
      </c>
      <c r="AL15">
        <f>V15 - AVERAGEIFS('Placebo Females'!V:V, 'Placebo Females'!B:B, B15, 'Placebo Females'!P:P, P15)</f>
        <v>4.3333333333333428</v>
      </c>
      <c r="AM15">
        <f>W15-AVERAGEIFS('Placebo Females'!W:W,'Placebo Females'!B:B,B15,'Placebo Females'!P:P,P15)</f>
        <v>-21.333333333333314</v>
      </c>
      <c r="AN15">
        <f>X15-AVERAGEIFS('Placebo Females'!X:X,'Placebo Females'!B:B,B15,'Placebo Females'!P:P,P15)</f>
        <v>-19</v>
      </c>
      <c r="AO15">
        <f>Y15-AVERAGEIFS('Placebo Females'!Y:Y,'Placebo Females'!B:B,B15,'Placebo Females'!P:P,P15)</f>
        <v>2.6666666666666572</v>
      </c>
      <c r="AP15">
        <f>Z15 - AVERAGEIFS('Placebo Females'!Z:Z, 'Placebo Females'!B:B, B15, 'Placebo Females'!P:P, P15)</f>
        <v>-5</v>
      </c>
      <c r="AQ15">
        <f>AB15 - AVERAGEIFS('Placebo Females'!AB:AB, 'Placebo Females'!B:B, B15, 'Placebo Females'!P:P, P15)</f>
        <v>-4</v>
      </c>
      <c r="AR15">
        <f>AC15 - AVERAGEIFS('Placebo Females'!AC:AC, 'Placebo Females'!B:B, B15, 'Placebo Females'!P:P, P15)</f>
        <v>0</v>
      </c>
      <c r="AS15">
        <f>AD15 - AVERAGEIFS('Placebo Females'!AD:AD, 'Placebo Females'!B:B, B15, 'Placebo Females'!P:P, P15)</f>
        <v>60.421000000000049</v>
      </c>
      <c r="AT15">
        <f>AE15 - AVERAGEIFS('Placebo Females'!AE:AE, 'Placebo Females'!B:B, B15, 'Placebo Females'!P:P, P15)</f>
        <v>-8.0657333333333248E-3</v>
      </c>
      <c r="AU15">
        <f>AF15 - AVERAGEIFS('Placebo Females'!AF:AF, 'Placebo Females'!B:B, B15, 'Placebo Females'!P:P, P15)</f>
        <v>-2.2762999999999978E-2</v>
      </c>
    </row>
    <row r="16" spans="1:48" x14ac:dyDescent="0.25">
      <c r="A16" t="s">
        <v>1744</v>
      </c>
      <c r="B16">
        <v>1009</v>
      </c>
      <c r="C16" t="s">
        <v>655</v>
      </c>
      <c r="D16">
        <v>29</v>
      </c>
      <c r="E16">
        <v>162</v>
      </c>
      <c r="F16">
        <v>68</v>
      </c>
      <c r="G16">
        <v>107.75</v>
      </c>
      <c r="H16">
        <v>62.75</v>
      </c>
      <c r="I16" t="s">
        <v>458</v>
      </c>
      <c r="J16" t="s">
        <v>104</v>
      </c>
      <c r="K16" t="s">
        <v>105</v>
      </c>
      <c r="L16" t="s">
        <v>311</v>
      </c>
      <c r="M16" t="s">
        <v>1201</v>
      </c>
      <c r="N16">
        <v>500</v>
      </c>
      <c r="O16" t="s">
        <v>1202</v>
      </c>
      <c r="P16">
        <v>-0.5</v>
      </c>
      <c r="Q16" t="s">
        <v>109</v>
      </c>
      <c r="R16" t="s">
        <v>108</v>
      </c>
      <c r="S16" t="s">
        <v>108</v>
      </c>
      <c r="T16" t="s">
        <v>108</v>
      </c>
      <c r="U16">
        <v>931</v>
      </c>
      <c r="V16">
        <v>164</v>
      </c>
      <c r="W16">
        <v>381</v>
      </c>
      <c r="X16">
        <v>88</v>
      </c>
      <c r="Y16">
        <v>226</v>
      </c>
      <c r="Z16">
        <v>67</v>
      </c>
      <c r="AA16" t="s">
        <v>108</v>
      </c>
      <c r="AB16">
        <v>42</v>
      </c>
      <c r="AC16">
        <v>25</v>
      </c>
      <c r="AD16">
        <v>477.89400000000001</v>
      </c>
      <c r="AE16">
        <v>0.20930199999999999</v>
      </c>
      <c r="AF16">
        <v>0.40966599999999997</v>
      </c>
      <c r="AH16">
        <v>0</v>
      </c>
      <c r="AI16">
        <f t="shared" si="0"/>
        <v>0</v>
      </c>
      <c r="AJ16">
        <f t="shared" si="1"/>
        <v>0</v>
      </c>
      <c r="AK16">
        <f>W16 - AVERAGEIFS('Placebo Females'!W:W, 'Placebo Females'!B:B, B16, 'Placebo Females'!P:P, P16)</f>
        <v>16.333333333333314</v>
      </c>
      <c r="AL16">
        <f>V16 - AVERAGEIFS('Placebo Females'!V:V, 'Placebo Females'!B:B, B16, 'Placebo Females'!P:P, P16)</f>
        <v>-1.6666666666666572</v>
      </c>
      <c r="AM16">
        <f>W16-AVERAGEIFS('Placebo Females'!W:W,'Placebo Females'!B:B,B16,'Placebo Females'!P:P,P16)</f>
        <v>16.333333333333314</v>
      </c>
      <c r="AN16">
        <f>X16-AVERAGEIFS('Placebo Females'!X:X,'Placebo Females'!B:B,B16,'Placebo Females'!P:P,P16)</f>
        <v>6</v>
      </c>
      <c r="AO16">
        <f>Y16-AVERAGEIFS('Placebo Females'!Y:Y,'Placebo Females'!B:B,B16,'Placebo Females'!P:P,P16)</f>
        <v>9.3333333333333428</v>
      </c>
      <c r="AP16">
        <f>Z16 - AVERAGEIFS('Placebo Females'!Z:Z, 'Placebo Females'!B:B, B16, 'Placebo Females'!P:P, P16)</f>
        <v>1</v>
      </c>
      <c r="AQ16">
        <f>AB16 - AVERAGEIFS('Placebo Females'!AB:AB, 'Placebo Females'!B:B, B16, 'Placebo Females'!P:P, P16)</f>
        <v>0.3333333333333357</v>
      </c>
      <c r="AR16">
        <f>AC16 - AVERAGEIFS('Placebo Females'!AC:AC, 'Placebo Females'!B:B, B16, 'Placebo Females'!P:P, P16)</f>
        <v>2.6666666666666679</v>
      </c>
      <c r="AS16">
        <f>AD16 - AVERAGEIFS('Placebo Females'!AD:AD, 'Placebo Females'!B:B, B16, 'Placebo Females'!P:P, P16)</f>
        <v>80.572333333333347</v>
      </c>
      <c r="AT16">
        <f>AE16 - AVERAGEIFS('Placebo Females'!AE:AE, 'Placebo Females'!B:B, B16, 'Placebo Females'!P:P, P16)</f>
        <v>-7.5666666666668325E-5</v>
      </c>
      <c r="AU16">
        <f>AF16 - AVERAGEIFS('Placebo Females'!AF:AF, 'Placebo Females'!B:B, B16, 'Placebo Females'!P:P, P16)</f>
        <v>4.0837333333333337E-2</v>
      </c>
    </row>
    <row r="17" spans="1:47" x14ac:dyDescent="0.25">
      <c r="A17" t="s">
        <v>1745</v>
      </c>
      <c r="B17">
        <v>1009</v>
      </c>
      <c r="C17" t="s">
        <v>655</v>
      </c>
      <c r="D17">
        <v>29</v>
      </c>
      <c r="E17">
        <v>162</v>
      </c>
      <c r="F17">
        <v>68</v>
      </c>
      <c r="G17">
        <v>107.75</v>
      </c>
      <c r="H17">
        <v>62.75</v>
      </c>
      <c r="I17" t="s">
        <v>458</v>
      </c>
      <c r="J17" t="s">
        <v>104</v>
      </c>
      <c r="K17" t="s">
        <v>105</v>
      </c>
      <c r="L17" t="s">
        <v>311</v>
      </c>
      <c r="M17" t="s">
        <v>1201</v>
      </c>
      <c r="N17">
        <v>500</v>
      </c>
      <c r="O17" t="s">
        <v>1202</v>
      </c>
      <c r="P17">
        <v>-0.5</v>
      </c>
      <c r="Q17" t="s">
        <v>109</v>
      </c>
      <c r="R17" t="s">
        <v>108</v>
      </c>
      <c r="S17" t="s">
        <v>108</v>
      </c>
      <c r="T17" t="s">
        <v>108</v>
      </c>
      <c r="U17">
        <v>954</v>
      </c>
      <c r="V17">
        <v>162</v>
      </c>
      <c r="W17">
        <v>384</v>
      </c>
      <c r="X17">
        <v>84</v>
      </c>
      <c r="Y17">
        <v>232</v>
      </c>
      <c r="Z17">
        <v>68</v>
      </c>
      <c r="AA17" t="s">
        <v>108</v>
      </c>
      <c r="AB17">
        <v>42</v>
      </c>
      <c r="AC17">
        <v>25</v>
      </c>
      <c r="AD17">
        <v>496.30200000000002</v>
      </c>
      <c r="AE17">
        <v>0.21951200000000001</v>
      </c>
      <c r="AF17">
        <v>0.40482600000000002</v>
      </c>
      <c r="AH17">
        <v>0</v>
      </c>
      <c r="AI17">
        <f t="shared" si="0"/>
        <v>0</v>
      </c>
      <c r="AJ17">
        <f t="shared" si="1"/>
        <v>0</v>
      </c>
      <c r="AK17">
        <f>W17 - AVERAGEIFS('Placebo Females'!W:W, 'Placebo Females'!B:B, B17, 'Placebo Females'!P:P, P17)</f>
        <v>19.333333333333314</v>
      </c>
      <c r="AL17">
        <f>V17 - AVERAGEIFS('Placebo Females'!V:V, 'Placebo Females'!B:B, B17, 'Placebo Females'!P:P, P17)</f>
        <v>-3.6666666666666572</v>
      </c>
      <c r="AM17">
        <f>W17-AVERAGEIFS('Placebo Females'!W:W,'Placebo Females'!B:B,B17,'Placebo Females'!P:P,P17)</f>
        <v>19.333333333333314</v>
      </c>
      <c r="AN17">
        <f>X17-AVERAGEIFS('Placebo Females'!X:X,'Placebo Females'!B:B,B17,'Placebo Females'!P:P,P17)</f>
        <v>2</v>
      </c>
      <c r="AO17">
        <f>Y17-AVERAGEIFS('Placebo Females'!Y:Y,'Placebo Females'!B:B,B17,'Placebo Females'!P:P,P17)</f>
        <v>15.333333333333343</v>
      </c>
      <c r="AP17">
        <f>Z17 - AVERAGEIFS('Placebo Females'!Z:Z, 'Placebo Females'!B:B, B17, 'Placebo Females'!P:P, P17)</f>
        <v>2</v>
      </c>
      <c r="AQ17">
        <f>AB17 - AVERAGEIFS('Placebo Females'!AB:AB, 'Placebo Females'!B:B, B17, 'Placebo Females'!P:P, P17)</f>
        <v>0.3333333333333357</v>
      </c>
      <c r="AR17">
        <f>AC17 - AVERAGEIFS('Placebo Females'!AC:AC, 'Placebo Females'!B:B, B17, 'Placebo Females'!P:P, P17)</f>
        <v>2.6666666666666679</v>
      </c>
      <c r="AS17">
        <f>AD17 - AVERAGEIFS('Placebo Females'!AD:AD, 'Placebo Females'!B:B, B17, 'Placebo Females'!P:P, P17)</f>
        <v>98.980333333333363</v>
      </c>
      <c r="AT17">
        <f>AE17 - AVERAGEIFS('Placebo Females'!AE:AE, 'Placebo Females'!B:B, B17, 'Placebo Females'!P:P, P17)</f>
        <v>1.0134333333333356E-2</v>
      </c>
      <c r="AU17">
        <f>AF17 - AVERAGEIFS('Placebo Females'!AF:AF, 'Placebo Females'!B:B, B17, 'Placebo Females'!P:P, P17)</f>
        <v>3.5997333333333381E-2</v>
      </c>
    </row>
    <row r="18" spans="1:47" x14ac:dyDescent="0.25">
      <c r="A18" t="s">
        <v>1746</v>
      </c>
      <c r="B18">
        <v>1011</v>
      </c>
      <c r="C18" t="s">
        <v>655</v>
      </c>
      <c r="D18">
        <v>31</v>
      </c>
      <c r="E18">
        <v>161.5</v>
      </c>
      <c r="F18">
        <v>65.3</v>
      </c>
      <c r="G18">
        <v>120.75</v>
      </c>
      <c r="H18">
        <v>84</v>
      </c>
      <c r="I18" t="s">
        <v>458</v>
      </c>
      <c r="J18" t="s">
        <v>104</v>
      </c>
      <c r="K18" t="s">
        <v>753</v>
      </c>
      <c r="L18" t="s">
        <v>160</v>
      </c>
      <c r="M18" t="s">
        <v>1201</v>
      </c>
      <c r="N18">
        <v>500</v>
      </c>
      <c r="O18" t="s">
        <v>1202</v>
      </c>
      <c r="P18">
        <v>-0.5</v>
      </c>
      <c r="Q18" t="s">
        <v>109</v>
      </c>
      <c r="R18" t="s">
        <v>108</v>
      </c>
      <c r="S18" t="s">
        <v>108</v>
      </c>
      <c r="T18" t="s">
        <v>108</v>
      </c>
      <c r="U18">
        <v>963</v>
      </c>
      <c r="V18">
        <v>187</v>
      </c>
      <c r="W18">
        <v>372</v>
      </c>
      <c r="X18">
        <v>90</v>
      </c>
      <c r="Y18">
        <v>210</v>
      </c>
      <c r="Z18">
        <v>72</v>
      </c>
      <c r="AA18" t="s">
        <v>108</v>
      </c>
      <c r="AB18">
        <v>47</v>
      </c>
      <c r="AC18">
        <v>24</v>
      </c>
      <c r="AD18">
        <v>441.38900000000001</v>
      </c>
      <c r="AE18">
        <v>0.13953499999999999</v>
      </c>
      <c r="AF18">
        <v>0.380305</v>
      </c>
      <c r="AH18">
        <v>0</v>
      </c>
      <c r="AI18">
        <f t="shared" si="0"/>
        <v>0</v>
      </c>
      <c r="AJ18">
        <f t="shared" si="1"/>
        <v>0</v>
      </c>
      <c r="AK18">
        <f>W18 - AVERAGEIFS('Placebo Females'!W:W, 'Placebo Females'!B:B, B18, 'Placebo Females'!P:P, P18)</f>
        <v>19.666666666666686</v>
      </c>
      <c r="AL18">
        <f>V18 - AVERAGEIFS('Placebo Females'!V:V, 'Placebo Females'!B:B, B18, 'Placebo Females'!P:P, P18)</f>
        <v>9</v>
      </c>
      <c r="AM18">
        <f>W18-AVERAGEIFS('Placebo Females'!W:W,'Placebo Females'!B:B,B18,'Placebo Females'!P:P,P18)</f>
        <v>19.666666666666686</v>
      </c>
      <c r="AN18">
        <f>X18-AVERAGEIFS('Placebo Females'!X:X,'Placebo Females'!B:B,B18,'Placebo Females'!P:P,P18)</f>
        <v>1</v>
      </c>
      <c r="AO18">
        <f>Y18-AVERAGEIFS('Placebo Females'!Y:Y,'Placebo Females'!B:B,B18,'Placebo Females'!P:P,P18)</f>
        <v>13.666666666666657</v>
      </c>
      <c r="AP18">
        <f>Z18 - AVERAGEIFS('Placebo Females'!Z:Z, 'Placebo Females'!B:B, B18, 'Placebo Females'!P:P, P18)</f>
        <v>5</v>
      </c>
      <c r="AQ18">
        <f>AB18 - AVERAGEIFS('Placebo Females'!AB:AB, 'Placebo Females'!B:B, B18, 'Placebo Females'!P:P, P18)</f>
        <v>5.6666666666666643</v>
      </c>
      <c r="AR18">
        <f>AC18 - AVERAGEIFS('Placebo Females'!AC:AC, 'Placebo Females'!B:B, B18, 'Placebo Females'!P:P, P18)</f>
        <v>0</v>
      </c>
      <c r="AS18">
        <f>AD18 - AVERAGEIFS('Placebo Females'!AD:AD, 'Placebo Females'!B:B, B18, 'Placebo Females'!P:P, P18)</f>
        <v>-103.32833333333338</v>
      </c>
      <c r="AT18">
        <f>AE18 - AVERAGEIFS('Placebo Females'!AE:AE, 'Placebo Females'!B:B, B18, 'Placebo Females'!P:P, P18)</f>
        <v>3.4883849999999994E-2</v>
      </c>
      <c r="AU18">
        <f>AF18 - AVERAGEIFS('Placebo Females'!AF:AF, 'Placebo Females'!B:B, B18, 'Placebo Females'!P:P, P18)</f>
        <v>8.3125499999999963E-2</v>
      </c>
    </row>
    <row r="19" spans="1:47" x14ac:dyDescent="0.25">
      <c r="A19" t="s">
        <v>1747</v>
      </c>
      <c r="B19">
        <v>1002</v>
      </c>
      <c r="C19" t="s">
        <v>655</v>
      </c>
      <c r="D19">
        <v>20</v>
      </c>
      <c r="E19">
        <v>177</v>
      </c>
      <c r="F19">
        <v>80.599999999999994</v>
      </c>
      <c r="G19">
        <v>95.666666669999998</v>
      </c>
      <c r="H19">
        <v>56</v>
      </c>
      <c r="I19" t="s">
        <v>103</v>
      </c>
      <c r="J19" t="s">
        <v>104</v>
      </c>
      <c r="K19" t="s">
        <v>704</v>
      </c>
      <c r="L19" t="s">
        <v>211</v>
      </c>
      <c r="M19" t="s">
        <v>1201</v>
      </c>
      <c r="N19">
        <v>500</v>
      </c>
      <c r="O19" t="s">
        <v>1202</v>
      </c>
      <c r="P19">
        <v>-0.5</v>
      </c>
      <c r="Q19" t="s">
        <v>109</v>
      </c>
      <c r="R19" t="s">
        <v>108</v>
      </c>
      <c r="S19" t="s">
        <v>108</v>
      </c>
      <c r="T19" t="s">
        <v>108</v>
      </c>
      <c r="U19">
        <v>969</v>
      </c>
      <c r="V19">
        <v>145</v>
      </c>
      <c r="W19">
        <v>405</v>
      </c>
      <c r="X19">
        <v>85</v>
      </c>
      <c r="Y19">
        <v>247</v>
      </c>
      <c r="Z19">
        <v>73</v>
      </c>
      <c r="AA19" t="s">
        <v>108</v>
      </c>
      <c r="AB19">
        <v>43</v>
      </c>
      <c r="AC19">
        <v>27</v>
      </c>
      <c r="AD19">
        <v>527.49199999999996</v>
      </c>
      <c r="AE19">
        <v>0.20930199999999999</v>
      </c>
      <c r="AF19">
        <v>0.456484</v>
      </c>
      <c r="AH19">
        <v>0</v>
      </c>
      <c r="AI19">
        <f t="shared" si="0"/>
        <v>0</v>
      </c>
      <c r="AJ19">
        <f t="shared" si="1"/>
        <v>0</v>
      </c>
      <c r="AK19">
        <f>W19 - AVERAGEIFS('Placebo Females'!W:W, 'Placebo Females'!B:B, B19, 'Placebo Females'!P:P, P19)</f>
        <v>-24</v>
      </c>
      <c r="AL19">
        <f>V19 - AVERAGEIFS('Placebo Females'!V:V, 'Placebo Females'!B:B, B19, 'Placebo Females'!P:P, P19)</f>
        <v>-0.33333333333334281</v>
      </c>
      <c r="AM19">
        <f>W19-AVERAGEIFS('Placebo Females'!W:W,'Placebo Females'!B:B,B19,'Placebo Females'!P:P,P19)</f>
        <v>-24</v>
      </c>
      <c r="AN19">
        <f>X19-AVERAGEIFS('Placebo Females'!X:X,'Placebo Females'!B:B,B19,'Placebo Females'!P:P,P19)</f>
        <v>-15.333333333333329</v>
      </c>
      <c r="AO19">
        <f>Y19-AVERAGEIFS('Placebo Females'!Y:Y,'Placebo Females'!B:B,B19,'Placebo Females'!P:P,P19)</f>
        <v>-8.6666666666666572</v>
      </c>
      <c r="AP19">
        <f>Z19 - AVERAGEIFS('Placebo Females'!Z:Z, 'Placebo Females'!B:B, B19, 'Placebo Females'!P:P, P19)</f>
        <v>0</v>
      </c>
      <c r="AQ19">
        <f>AB19 - AVERAGEIFS('Placebo Females'!AB:AB, 'Placebo Females'!B:B, B19, 'Placebo Females'!P:P, P19)</f>
        <v>2.6666666666666643</v>
      </c>
      <c r="AR19">
        <f>AC19 - AVERAGEIFS('Placebo Females'!AC:AC, 'Placebo Females'!B:B, B19, 'Placebo Females'!P:P, P19)</f>
        <v>1.6666666666666679</v>
      </c>
      <c r="AS19">
        <f>AD19 - AVERAGEIFS('Placebo Females'!AD:AD, 'Placebo Females'!B:B, B19, 'Placebo Females'!P:P, P19)</f>
        <v>-123.95866666666666</v>
      </c>
      <c r="AT19">
        <f>AE19 - AVERAGEIFS('Placebo Females'!AE:AE, 'Placebo Females'!B:B, B19, 'Placebo Females'!P:P, P19)</f>
        <v>9.0568233333333317E-2</v>
      </c>
      <c r="AU19">
        <f>AF19 - AVERAGEIFS('Placebo Females'!AF:AF, 'Placebo Females'!B:B, B19, 'Placebo Females'!P:P, P19)</f>
        <v>0.11229966666666663</v>
      </c>
    </row>
    <row r="20" spans="1:47" x14ac:dyDescent="0.25">
      <c r="A20" t="s">
        <v>1748</v>
      </c>
      <c r="B20">
        <v>1011</v>
      </c>
      <c r="C20" t="s">
        <v>655</v>
      </c>
      <c r="D20">
        <v>31</v>
      </c>
      <c r="E20">
        <v>161.5</v>
      </c>
      <c r="F20">
        <v>65.3</v>
      </c>
      <c r="G20">
        <v>120.75</v>
      </c>
      <c r="H20">
        <v>84</v>
      </c>
      <c r="I20" t="s">
        <v>458</v>
      </c>
      <c r="J20" t="s">
        <v>104</v>
      </c>
      <c r="K20" t="s">
        <v>753</v>
      </c>
      <c r="L20" t="s">
        <v>160</v>
      </c>
      <c r="M20" t="s">
        <v>1201</v>
      </c>
      <c r="N20">
        <v>500</v>
      </c>
      <c r="O20" t="s">
        <v>1202</v>
      </c>
      <c r="P20">
        <v>-0.5</v>
      </c>
      <c r="Q20" t="s">
        <v>109</v>
      </c>
      <c r="R20" t="s">
        <v>108</v>
      </c>
      <c r="S20" t="s">
        <v>108</v>
      </c>
      <c r="T20" t="s">
        <v>108</v>
      </c>
      <c r="U20">
        <v>972</v>
      </c>
      <c r="V20">
        <v>187</v>
      </c>
      <c r="W20">
        <v>370</v>
      </c>
      <c r="X20">
        <v>89</v>
      </c>
      <c r="Y20">
        <v>210</v>
      </c>
      <c r="Z20">
        <v>71</v>
      </c>
      <c r="AA20" t="s">
        <v>108</v>
      </c>
      <c r="AB20">
        <v>39</v>
      </c>
      <c r="AC20">
        <v>34</v>
      </c>
      <c r="AD20">
        <v>429.61099999999999</v>
      </c>
      <c r="AE20">
        <v>0.13636400000000001</v>
      </c>
      <c r="AF20">
        <v>0.38444499999999998</v>
      </c>
      <c r="AH20">
        <v>0</v>
      </c>
      <c r="AI20">
        <f t="shared" si="0"/>
        <v>0</v>
      </c>
      <c r="AJ20">
        <f t="shared" si="1"/>
        <v>0</v>
      </c>
      <c r="AK20">
        <f>W20 - AVERAGEIFS('Placebo Females'!W:W, 'Placebo Females'!B:B, B20, 'Placebo Females'!P:P, P20)</f>
        <v>17.666666666666686</v>
      </c>
      <c r="AL20">
        <f>V20 - AVERAGEIFS('Placebo Females'!V:V, 'Placebo Females'!B:B, B20, 'Placebo Females'!P:P, P20)</f>
        <v>9</v>
      </c>
      <c r="AM20">
        <f>W20-AVERAGEIFS('Placebo Females'!W:W,'Placebo Females'!B:B,B20,'Placebo Females'!P:P,P20)</f>
        <v>17.666666666666686</v>
      </c>
      <c r="AN20">
        <f>X20-AVERAGEIFS('Placebo Females'!X:X,'Placebo Females'!B:B,B20,'Placebo Females'!P:P,P20)</f>
        <v>0</v>
      </c>
      <c r="AO20">
        <f>Y20-AVERAGEIFS('Placebo Females'!Y:Y,'Placebo Females'!B:B,B20,'Placebo Females'!P:P,P20)</f>
        <v>13.666666666666657</v>
      </c>
      <c r="AP20">
        <f>Z20 - AVERAGEIFS('Placebo Females'!Z:Z, 'Placebo Females'!B:B, B20, 'Placebo Females'!P:P, P20)</f>
        <v>4</v>
      </c>
      <c r="AQ20">
        <f>AB20 - AVERAGEIFS('Placebo Females'!AB:AB, 'Placebo Females'!B:B, B20, 'Placebo Females'!P:P, P20)</f>
        <v>-2.3333333333333357</v>
      </c>
      <c r="AR20">
        <f>AC20 - AVERAGEIFS('Placebo Females'!AC:AC, 'Placebo Females'!B:B, B20, 'Placebo Females'!P:P, P20)</f>
        <v>10</v>
      </c>
      <c r="AS20">
        <f>AD20 - AVERAGEIFS('Placebo Females'!AD:AD, 'Placebo Females'!B:B, B20, 'Placebo Females'!P:P, P20)</f>
        <v>-115.1063333333334</v>
      </c>
      <c r="AT20">
        <f>AE20 - AVERAGEIFS('Placebo Females'!AE:AE, 'Placebo Females'!B:B, B20, 'Placebo Females'!P:P, P20)</f>
        <v>3.1712850000000015E-2</v>
      </c>
      <c r="AU20">
        <f>AF20 - AVERAGEIFS('Placebo Females'!AF:AF, 'Placebo Females'!B:B, B20, 'Placebo Females'!P:P, P20)</f>
        <v>8.726549999999994E-2</v>
      </c>
    </row>
    <row r="21" spans="1:47" x14ac:dyDescent="0.25">
      <c r="A21" t="s">
        <v>1749</v>
      </c>
      <c r="B21">
        <v>1007</v>
      </c>
      <c r="C21" t="s">
        <v>655</v>
      </c>
      <c r="D21">
        <v>27</v>
      </c>
      <c r="E21">
        <v>159</v>
      </c>
      <c r="F21">
        <v>52</v>
      </c>
      <c r="G21">
        <v>98.5</v>
      </c>
      <c r="H21">
        <v>61.5</v>
      </c>
      <c r="I21" t="s">
        <v>103</v>
      </c>
      <c r="J21" t="s">
        <v>104</v>
      </c>
      <c r="K21" t="s">
        <v>409</v>
      </c>
      <c r="L21" t="s">
        <v>106</v>
      </c>
      <c r="M21" t="s">
        <v>1201</v>
      </c>
      <c r="N21">
        <v>500</v>
      </c>
      <c r="O21" t="s">
        <v>1202</v>
      </c>
      <c r="P21">
        <v>-0.5</v>
      </c>
      <c r="Q21" t="s">
        <v>109</v>
      </c>
      <c r="R21" t="s">
        <v>108</v>
      </c>
      <c r="S21" t="s">
        <v>108</v>
      </c>
      <c r="T21" t="s">
        <v>108</v>
      </c>
      <c r="U21">
        <v>977</v>
      </c>
      <c r="V21">
        <v>163</v>
      </c>
      <c r="W21">
        <v>385</v>
      </c>
      <c r="X21">
        <v>82</v>
      </c>
      <c r="Y21">
        <v>226</v>
      </c>
      <c r="Z21">
        <v>77</v>
      </c>
      <c r="AA21" t="s">
        <v>108</v>
      </c>
      <c r="AB21">
        <v>41</v>
      </c>
      <c r="AC21">
        <v>29</v>
      </c>
      <c r="AD21">
        <v>460.14299999999997</v>
      </c>
      <c r="AE21">
        <v>0.10204100000000001</v>
      </c>
      <c r="AF21">
        <v>0.39011699999999999</v>
      </c>
      <c r="AH21">
        <v>0</v>
      </c>
      <c r="AI21">
        <f t="shared" si="0"/>
        <v>0</v>
      </c>
      <c r="AJ21">
        <f t="shared" si="1"/>
        <v>0</v>
      </c>
      <c r="AK21">
        <f>W21 - AVERAGEIFS('Placebo Females'!W:W, 'Placebo Females'!B:B, B21, 'Placebo Females'!P:P, P21)</f>
        <v>-24.333333333333314</v>
      </c>
      <c r="AL21">
        <f>V21 - AVERAGEIFS('Placebo Females'!V:V, 'Placebo Females'!B:B, B21, 'Placebo Females'!P:P, P21)</f>
        <v>0.33333333333334281</v>
      </c>
      <c r="AM21">
        <f>W21-AVERAGEIFS('Placebo Females'!W:W,'Placebo Females'!B:B,B21,'Placebo Females'!P:P,P21)</f>
        <v>-24.333333333333314</v>
      </c>
      <c r="AN21">
        <f>X21-AVERAGEIFS('Placebo Females'!X:X,'Placebo Females'!B:B,B21,'Placebo Females'!P:P,P21)</f>
        <v>-21</v>
      </c>
      <c r="AO21">
        <f>Y21-AVERAGEIFS('Placebo Females'!Y:Y,'Placebo Females'!B:B,B21,'Placebo Females'!P:P,P21)</f>
        <v>0.66666666666665719</v>
      </c>
      <c r="AP21">
        <f>Z21 - AVERAGEIFS('Placebo Females'!Z:Z, 'Placebo Females'!B:B, B21, 'Placebo Females'!P:P, P21)</f>
        <v>-4</v>
      </c>
      <c r="AQ21">
        <f>AB21 - AVERAGEIFS('Placebo Females'!AB:AB, 'Placebo Females'!B:B, B21, 'Placebo Females'!P:P, P21)</f>
        <v>-6</v>
      </c>
      <c r="AR21">
        <f>AC21 - AVERAGEIFS('Placebo Females'!AC:AC, 'Placebo Females'!B:B, B21, 'Placebo Females'!P:P, P21)</f>
        <v>1</v>
      </c>
      <c r="AS21">
        <f>AD21 - AVERAGEIFS('Placebo Females'!AD:AD, 'Placebo Females'!B:B, B21, 'Placebo Females'!P:P, P21)</f>
        <v>47.206999999999994</v>
      </c>
      <c r="AT21">
        <f>AE21 - AVERAGEIFS('Placebo Females'!AE:AE, 'Placebo Females'!B:B, B21, 'Placebo Females'!P:P, P21)</f>
        <v>-1.2407733333333323E-2</v>
      </c>
      <c r="AU21">
        <f>AF21 - AVERAGEIFS('Placebo Females'!AF:AF, 'Placebo Females'!B:B, B21, 'Placebo Females'!P:P, P21)</f>
        <v>-2.6909999999999989E-2</v>
      </c>
    </row>
    <row r="22" spans="1:47" x14ac:dyDescent="0.25">
      <c r="A22" t="s">
        <v>1750</v>
      </c>
      <c r="B22">
        <v>1002</v>
      </c>
      <c r="C22" t="s">
        <v>655</v>
      </c>
      <c r="D22">
        <v>20</v>
      </c>
      <c r="E22">
        <v>177</v>
      </c>
      <c r="F22">
        <v>80.599999999999994</v>
      </c>
      <c r="G22">
        <v>95.666666669999998</v>
      </c>
      <c r="H22">
        <v>56</v>
      </c>
      <c r="I22" t="s">
        <v>103</v>
      </c>
      <c r="J22" t="s">
        <v>104</v>
      </c>
      <c r="K22" t="s">
        <v>704</v>
      </c>
      <c r="L22" t="s">
        <v>211</v>
      </c>
      <c r="M22" t="s">
        <v>1201</v>
      </c>
      <c r="N22">
        <v>500</v>
      </c>
      <c r="O22" t="s">
        <v>1202</v>
      </c>
      <c r="P22">
        <v>-0.5</v>
      </c>
      <c r="Q22" t="s">
        <v>109</v>
      </c>
      <c r="R22" t="s">
        <v>108</v>
      </c>
      <c r="S22" t="s">
        <v>108</v>
      </c>
      <c r="T22" t="s">
        <v>108</v>
      </c>
      <c r="U22">
        <v>982</v>
      </c>
      <c r="V22">
        <v>154</v>
      </c>
      <c r="W22">
        <v>397</v>
      </c>
      <c r="X22">
        <v>85</v>
      </c>
      <c r="Y22">
        <v>241</v>
      </c>
      <c r="Z22">
        <v>71</v>
      </c>
      <c r="AA22" t="s">
        <v>108</v>
      </c>
      <c r="AB22">
        <v>40</v>
      </c>
      <c r="AC22">
        <v>24</v>
      </c>
      <c r="AD22">
        <v>569.29899999999998</v>
      </c>
      <c r="AE22">
        <v>0.17777799999999999</v>
      </c>
      <c r="AF22">
        <v>0.42025600000000002</v>
      </c>
      <c r="AH22">
        <v>0</v>
      </c>
      <c r="AI22">
        <f t="shared" si="0"/>
        <v>0</v>
      </c>
      <c r="AJ22">
        <f t="shared" si="1"/>
        <v>0</v>
      </c>
      <c r="AK22">
        <f>W22 - AVERAGEIFS('Placebo Females'!W:W, 'Placebo Females'!B:B, B22, 'Placebo Females'!P:P, P22)</f>
        <v>-32</v>
      </c>
      <c r="AL22">
        <f>V22 - AVERAGEIFS('Placebo Females'!V:V, 'Placebo Females'!B:B, B22, 'Placebo Females'!P:P, P22)</f>
        <v>8.6666666666666572</v>
      </c>
      <c r="AM22">
        <f>W22-AVERAGEIFS('Placebo Females'!W:W,'Placebo Females'!B:B,B22,'Placebo Females'!P:P,P22)</f>
        <v>-32</v>
      </c>
      <c r="AN22">
        <f>X22-AVERAGEIFS('Placebo Females'!X:X,'Placebo Females'!B:B,B22,'Placebo Females'!P:P,P22)</f>
        <v>-15.333333333333329</v>
      </c>
      <c r="AO22">
        <f>Y22-AVERAGEIFS('Placebo Females'!Y:Y,'Placebo Females'!B:B,B22,'Placebo Females'!P:P,P22)</f>
        <v>-14.666666666666657</v>
      </c>
      <c r="AP22">
        <f>Z22 - AVERAGEIFS('Placebo Females'!Z:Z, 'Placebo Females'!B:B, B22, 'Placebo Females'!P:P, P22)</f>
        <v>-2</v>
      </c>
      <c r="AQ22">
        <f>AB22 - AVERAGEIFS('Placebo Females'!AB:AB, 'Placebo Females'!B:B, B22, 'Placebo Females'!P:P, P22)</f>
        <v>-0.3333333333333357</v>
      </c>
      <c r="AR22">
        <f>AC22 - AVERAGEIFS('Placebo Females'!AC:AC, 'Placebo Females'!B:B, B22, 'Placebo Females'!P:P, P22)</f>
        <v>-1.3333333333333321</v>
      </c>
      <c r="AS22">
        <f>AD22 - AVERAGEIFS('Placebo Females'!AD:AD, 'Placebo Females'!B:B, B22, 'Placebo Females'!P:P, P22)</f>
        <v>-82.151666666666642</v>
      </c>
      <c r="AT22">
        <f>AE22 - AVERAGEIFS('Placebo Females'!AE:AE, 'Placebo Females'!B:B, B22, 'Placebo Females'!P:P, P22)</f>
        <v>5.9044233333333321E-2</v>
      </c>
      <c r="AU22">
        <f>AF22 - AVERAGEIFS('Placebo Females'!AF:AF, 'Placebo Females'!B:B, B22, 'Placebo Females'!P:P, P22)</f>
        <v>7.6071666666666649E-2</v>
      </c>
    </row>
    <row r="23" spans="1:47" x14ac:dyDescent="0.25">
      <c r="A23" s="1" t="s">
        <v>1751</v>
      </c>
      <c r="B23">
        <v>1006</v>
      </c>
      <c r="C23" t="s">
        <v>655</v>
      </c>
      <c r="D23">
        <v>22</v>
      </c>
      <c r="E23">
        <v>168.5</v>
      </c>
      <c r="F23">
        <v>69.599999999999994</v>
      </c>
      <c r="G23">
        <v>102.75</v>
      </c>
      <c r="H23">
        <v>55.75</v>
      </c>
      <c r="I23" t="s">
        <v>103</v>
      </c>
      <c r="J23" t="s">
        <v>104</v>
      </c>
      <c r="K23" t="s">
        <v>210</v>
      </c>
      <c r="L23" t="s">
        <v>160</v>
      </c>
      <c r="M23" t="s">
        <v>1201</v>
      </c>
      <c r="N23">
        <v>500</v>
      </c>
      <c r="O23" t="s">
        <v>1202</v>
      </c>
      <c r="P23">
        <v>-0.5</v>
      </c>
      <c r="Q23" t="s">
        <v>109</v>
      </c>
      <c r="R23" t="s">
        <v>108</v>
      </c>
      <c r="S23" t="s">
        <v>108</v>
      </c>
      <c r="T23" t="s">
        <v>108</v>
      </c>
      <c r="U23">
        <v>982</v>
      </c>
      <c r="V23">
        <v>176</v>
      </c>
      <c r="W23">
        <v>390</v>
      </c>
      <c r="X23">
        <v>94</v>
      </c>
      <c r="Y23">
        <v>226</v>
      </c>
      <c r="Z23">
        <v>70</v>
      </c>
      <c r="AA23" t="s">
        <v>108</v>
      </c>
      <c r="AB23">
        <v>36</v>
      </c>
      <c r="AC23">
        <v>26</v>
      </c>
      <c r="AD23">
        <v>556.572</v>
      </c>
      <c r="AE23">
        <v>0.104167</v>
      </c>
      <c r="AF23">
        <v>0.41242000000000001</v>
      </c>
      <c r="AH23">
        <v>0</v>
      </c>
      <c r="AI23">
        <f t="shared" si="0"/>
        <v>0</v>
      </c>
      <c r="AJ23">
        <f t="shared" si="1"/>
        <v>0</v>
      </c>
      <c r="AK23">
        <f>W23 - AVERAGEIFS('Placebo Females'!W:W, 'Placebo Females'!B:B, B23, 'Placebo Females'!P:P, P23)</f>
        <v>-1.6666666666666856</v>
      </c>
      <c r="AL23">
        <f>V23 - AVERAGEIFS('Placebo Females'!V:V, 'Placebo Females'!B:B, B23, 'Placebo Females'!P:P, P23)</f>
        <v>-10.666666666666657</v>
      </c>
      <c r="AM23">
        <f>W23-AVERAGEIFS('Placebo Females'!W:W,'Placebo Females'!B:B,B23,'Placebo Females'!P:P,P23)</f>
        <v>-1.6666666666666856</v>
      </c>
      <c r="AN23">
        <f>X23-AVERAGEIFS('Placebo Females'!X:X,'Placebo Females'!B:B,B23,'Placebo Females'!P:P,P23)</f>
        <v>4.6666666666666714</v>
      </c>
      <c r="AO23">
        <f>Y23-AVERAGEIFS('Placebo Females'!Y:Y,'Placebo Females'!B:B,B23,'Placebo Females'!P:P,P23)</f>
        <v>-6.6666666666666572</v>
      </c>
      <c r="AP23">
        <f>Z23 - AVERAGEIFS('Placebo Females'!Z:Z, 'Placebo Females'!B:B, B23, 'Placebo Females'!P:P, P23)</f>
        <v>0.3333333333333286</v>
      </c>
      <c r="AQ23">
        <f>AB23 - AVERAGEIFS('Placebo Females'!AB:AB, 'Placebo Females'!B:B, B23, 'Placebo Females'!P:P, P23)</f>
        <v>-4</v>
      </c>
      <c r="AR23">
        <f>AC23 - AVERAGEIFS('Placebo Females'!AC:AC, 'Placebo Females'!B:B, B23, 'Placebo Females'!P:P, P23)</f>
        <v>2</v>
      </c>
      <c r="AS23">
        <f>AD23 - AVERAGEIFS('Placebo Females'!AD:AD, 'Placebo Females'!B:B, B23, 'Placebo Females'!P:P, P23)</f>
        <v>97.700999999999965</v>
      </c>
      <c r="AT23">
        <f>AE23 - AVERAGEIFS('Placebo Females'!AE:AE, 'Placebo Females'!B:B, B23, 'Placebo Females'!P:P, P23)</f>
        <v>-3.9681333333333332E-2</v>
      </c>
      <c r="AU23">
        <f>AF23 - AVERAGEIFS('Placebo Females'!AF:AF, 'Placebo Females'!B:B, B23, 'Placebo Females'!P:P, P23)</f>
        <v>-1.2596666666666589E-3</v>
      </c>
    </row>
    <row r="24" spans="1:47" x14ac:dyDescent="0.25">
      <c r="A24" t="s">
        <v>1752</v>
      </c>
      <c r="B24">
        <v>1006</v>
      </c>
      <c r="C24" t="s">
        <v>655</v>
      </c>
      <c r="D24">
        <v>22</v>
      </c>
      <c r="E24">
        <v>168.5</v>
      </c>
      <c r="F24">
        <v>69.599999999999994</v>
      </c>
      <c r="G24">
        <v>102.75</v>
      </c>
      <c r="H24">
        <v>55.75</v>
      </c>
      <c r="I24" t="s">
        <v>103</v>
      </c>
      <c r="J24" t="s">
        <v>104</v>
      </c>
      <c r="K24" t="s">
        <v>210</v>
      </c>
      <c r="L24" t="s">
        <v>160</v>
      </c>
      <c r="M24" t="s">
        <v>1201</v>
      </c>
      <c r="N24">
        <v>500</v>
      </c>
      <c r="O24" t="s">
        <v>1202</v>
      </c>
      <c r="P24">
        <v>-0.5</v>
      </c>
      <c r="Q24" t="s">
        <v>109</v>
      </c>
      <c r="R24" t="s">
        <v>108</v>
      </c>
      <c r="S24" t="s">
        <v>108</v>
      </c>
      <c r="T24" t="s">
        <v>108</v>
      </c>
      <c r="U24">
        <v>988</v>
      </c>
      <c r="V24">
        <v>165</v>
      </c>
      <c r="W24">
        <v>390</v>
      </c>
      <c r="X24">
        <v>94</v>
      </c>
      <c r="Y24">
        <v>226</v>
      </c>
      <c r="Z24">
        <v>70</v>
      </c>
      <c r="AA24" t="s">
        <v>108</v>
      </c>
      <c r="AB24">
        <v>38</v>
      </c>
      <c r="AC24">
        <v>25</v>
      </c>
      <c r="AD24">
        <v>550.75300000000004</v>
      </c>
      <c r="AE24">
        <v>0.130435</v>
      </c>
      <c r="AF24">
        <v>0.42216700000000001</v>
      </c>
      <c r="AH24">
        <v>0</v>
      </c>
      <c r="AI24">
        <f t="shared" si="0"/>
        <v>0</v>
      </c>
      <c r="AJ24">
        <f t="shared" si="1"/>
        <v>0</v>
      </c>
      <c r="AK24">
        <f>W24 - AVERAGEIFS('Placebo Females'!W:W, 'Placebo Females'!B:B, B24, 'Placebo Females'!P:P, P24)</f>
        <v>-1.6666666666666856</v>
      </c>
      <c r="AL24">
        <f>V24 - AVERAGEIFS('Placebo Females'!V:V, 'Placebo Females'!B:B, B24, 'Placebo Females'!P:P, P24)</f>
        <v>-21.666666666666657</v>
      </c>
      <c r="AM24">
        <f>W24-AVERAGEIFS('Placebo Females'!W:W,'Placebo Females'!B:B,B24,'Placebo Females'!P:P,P24)</f>
        <v>-1.6666666666666856</v>
      </c>
      <c r="AN24">
        <f>X24-AVERAGEIFS('Placebo Females'!X:X,'Placebo Females'!B:B,B24,'Placebo Females'!P:P,P24)</f>
        <v>4.6666666666666714</v>
      </c>
      <c r="AO24">
        <f>Y24-AVERAGEIFS('Placebo Females'!Y:Y,'Placebo Females'!B:B,B24,'Placebo Females'!P:P,P24)</f>
        <v>-6.6666666666666572</v>
      </c>
      <c r="AP24">
        <f>Z24 - AVERAGEIFS('Placebo Females'!Z:Z, 'Placebo Females'!B:B, B24, 'Placebo Females'!P:P, P24)</f>
        <v>0.3333333333333286</v>
      </c>
      <c r="AQ24">
        <f>AB24 - AVERAGEIFS('Placebo Females'!AB:AB, 'Placebo Females'!B:B, B24, 'Placebo Females'!P:P, P24)</f>
        <v>-2</v>
      </c>
      <c r="AR24">
        <f>AC24 - AVERAGEIFS('Placebo Females'!AC:AC, 'Placebo Females'!B:B, B24, 'Placebo Females'!P:P, P24)</f>
        <v>1</v>
      </c>
      <c r="AS24">
        <f>AD24 - AVERAGEIFS('Placebo Females'!AD:AD, 'Placebo Females'!B:B, B24, 'Placebo Females'!P:P, P24)</f>
        <v>91.882000000000005</v>
      </c>
      <c r="AT24">
        <f>AE24 - AVERAGEIFS('Placebo Females'!AE:AE, 'Placebo Females'!B:B, B24, 'Placebo Females'!P:P, P24)</f>
        <v>-1.3413333333333333E-2</v>
      </c>
      <c r="AU24">
        <f>AF24 - AVERAGEIFS('Placebo Females'!AF:AF, 'Placebo Females'!B:B, B24, 'Placebo Females'!P:P, P24)</f>
        <v>8.4873333333333467E-3</v>
      </c>
    </row>
    <row r="25" spans="1:47" x14ac:dyDescent="0.25">
      <c r="A25" t="s">
        <v>1753</v>
      </c>
      <c r="B25">
        <v>1006</v>
      </c>
      <c r="C25" t="s">
        <v>655</v>
      </c>
      <c r="D25">
        <v>22</v>
      </c>
      <c r="E25">
        <v>168.5</v>
      </c>
      <c r="F25">
        <v>69.599999999999994</v>
      </c>
      <c r="G25">
        <v>102.75</v>
      </c>
      <c r="H25">
        <v>55.75</v>
      </c>
      <c r="I25" t="s">
        <v>103</v>
      </c>
      <c r="J25" t="s">
        <v>104</v>
      </c>
      <c r="K25" t="s">
        <v>210</v>
      </c>
      <c r="L25" t="s">
        <v>160</v>
      </c>
      <c r="M25" t="s">
        <v>1201</v>
      </c>
      <c r="N25">
        <v>500</v>
      </c>
      <c r="O25" t="s">
        <v>1202</v>
      </c>
      <c r="P25">
        <v>-0.5</v>
      </c>
      <c r="Q25" t="s">
        <v>109</v>
      </c>
      <c r="R25" t="s">
        <v>108</v>
      </c>
      <c r="S25" t="s">
        <v>108</v>
      </c>
      <c r="T25" t="s">
        <v>108</v>
      </c>
      <c r="U25">
        <v>1002</v>
      </c>
      <c r="V25">
        <v>175</v>
      </c>
      <c r="W25">
        <v>391</v>
      </c>
      <c r="X25">
        <v>93</v>
      </c>
      <c r="Y25">
        <v>227</v>
      </c>
      <c r="Z25">
        <v>71</v>
      </c>
      <c r="AA25" t="s">
        <v>108</v>
      </c>
      <c r="AB25">
        <v>40</v>
      </c>
      <c r="AC25">
        <v>24</v>
      </c>
      <c r="AD25">
        <v>554.12400000000002</v>
      </c>
      <c r="AE25">
        <v>0.108696</v>
      </c>
      <c r="AF25">
        <v>0.41135300000000002</v>
      </c>
      <c r="AH25">
        <v>0</v>
      </c>
      <c r="AI25">
        <f t="shared" si="0"/>
        <v>0</v>
      </c>
      <c r="AJ25">
        <f t="shared" si="1"/>
        <v>0</v>
      </c>
      <c r="AK25">
        <f>W25 - AVERAGEIFS('Placebo Females'!W:W, 'Placebo Females'!B:B, B25, 'Placebo Females'!P:P, P25)</f>
        <v>-0.66666666666668561</v>
      </c>
      <c r="AL25">
        <f>V25 - AVERAGEIFS('Placebo Females'!V:V, 'Placebo Females'!B:B, B25, 'Placebo Females'!P:P, P25)</f>
        <v>-11.666666666666657</v>
      </c>
      <c r="AM25">
        <f>W25-AVERAGEIFS('Placebo Females'!W:W,'Placebo Females'!B:B,B25,'Placebo Females'!P:P,P25)</f>
        <v>-0.66666666666668561</v>
      </c>
      <c r="AN25">
        <f>X25-AVERAGEIFS('Placebo Females'!X:X,'Placebo Females'!B:B,B25,'Placebo Females'!P:P,P25)</f>
        <v>3.6666666666666714</v>
      </c>
      <c r="AO25">
        <f>Y25-AVERAGEIFS('Placebo Females'!Y:Y,'Placebo Females'!B:B,B25,'Placebo Females'!P:P,P25)</f>
        <v>-5.6666666666666572</v>
      </c>
      <c r="AP25">
        <f>Z25 - AVERAGEIFS('Placebo Females'!Z:Z, 'Placebo Females'!B:B, B25, 'Placebo Females'!P:P, P25)</f>
        <v>1.3333333333333286</v>
      </c>
      <c r="AQ25">
        <f>AB25 - AVERAGEIFS('Placebo Females'!AB:AB, 'Placebo Females'!B:B, B25, 'Placebo Females'!P:P, P25)</f>
        <v>0</v>
      </c>
      <c r="AR25">
        <f>AC25 - AVERAGEIFS('Placebo Females'!AC:AC, 'Placebo Females'!B:B, B25, 'Placebo Females'!P:P, P25)</f>
        <v>0</v>
      </c>
      <c r="AS25">
        <f>AD25 - AVERAGEIFS('Placebo Females'!AD:AD, 'Placebo Females'!B:B, B25, 'Placebo Females'!P:P, P25)</f>
        <v>95.252999999999986</v>
      </c>
      <c r="AT25">
        <f>AE25 - AVERAGEIFS('Placebo Females'!AE:AE, 'Placebo Females'!B:B, B25, 'Placebo Females'!P:P, P25)</f>
        <v>-3.5152333333333327E-2</v>
      </c>
      <c r="AU25">
        <f>AF25 - AVERAGEIFS('Placebo Females'!AF:AF, 'Placebo Females'!B:B, B25, 'Placebo Females'!P:P, P25)</f>
        <v>-2.3266666666666436E-3</v>
      </c>
    </row>
    <row r="26" spans="1:47" x14ac:dyDescent="0.25">
      <c r="A26" t="s">
        <v>1754</v>
      </c>
      <c r="B26">
        <v>1011</v>
      </c>
      <c r="C26" t="s">
        <v>655</v>
      </c>
      <c r="D26">
        <v>31</v>
      </c>
      <c r="E26">
        <v>161.5</v>
      </c>
      <c r="F26">
        <v>65.3</v>
      </c>
      <c r="G26">
        <v>120.75</v>
      </c>
      <c r="H26">
        <v>84</v>
      </c>
      <c r="I26" t="s">
        <v>458</v>
      </c>
      <c r="J26" t="s">
        <v>104</v>
      </c>
      <c r="K26" t="s">
        <v>753</v>
      </c>
      <c r="L26" t="s">
        <v>160</v>
      </c>
      <c r="M26" t="s">
        <v>1201</v>
      </c>
      <c r="N26">
        <v>500</v>
      </c>
      <c r="O26" t="s">
        <v>1202</v>
      </c>
      <c r="P26">
        <v>-0.5</v>
      </c>
      <c r="Q26" t="s">
        <v>109</v>
      </c>
      <c r="R26" t="s">
        <v>108</v>
      </c>
      <c r="S26" t="s">
        <v>108</v>
      </c>
      <c r="T26" t="s">
        <v>108</v>
      </c>
      <c r="U26">
        <v>1002</v>
      </c>
      <c r="V26">
        <v>186</v>
      </c>
      <c r="W26">
        <v>369</v>
      </c>
      <c r="X26">
        <v>91</v>
      </c>
      <c r="Y26">
        <v>207</v>
      </c>
      <c r="Z26">
        <v>71</v>
      </c>
      <c r="AA26" t="s">
        <v>108</v>
      </c>
      <c r="AB26">
        <v>38</v>
      </c>
      <c r="AC26">
        <v>34</v>
      </c>
      <c r="AD26">
        <v>449.13400000000001</v>
      </c>
      <c r="AE26">
        <v>0.16666700000000001</v>
      </c>
      <c r="AF26">
        <v>0.39180799999999999</v>
      </c>
      <c r="AH26">
        <v>0</v>
      </c>
      <c r="AI26">
        <f t="shared" si="0"/>
        <v>0</v>
      </c>
      <c r="AJ26">
        <f t="shared" si="1"/>
        <v>0</v>
      </c>
      <c r="AK26">
        <f>W26 - AVERAGEIFS('Placebo Females'!W:W, 'Placebo Females'!B:B, B26, 'Placebo Females'!P:P, P26)</f>
        <v>16.666666666666686</v>
      </c>
      <c r="AL26">
        <f>V26 - AVERAGEIFS('Placebo Females'!V:V, 'Placebo Females'!B:B, B26, 'Placebo Females'!P:P, P26)</f>
        <v>8</v>
      </c>
      <c r="AM26">
        <f>W26-AVERAGEIFS('Placebo Females'!W:W,'Placebo Females'!B:B,B26,'Placebo Females'!P:P,P26)</f>
        <v>16.666666666666686</v>
      </c>
      <c r="AN26">
        <f>X26-AVERAGEIFS('Placebo Females'!X:X,'Placebo Females'!B:B,B26,'Placebo Females'!P:P,P26)</f>
        <v>2</v>
      </c>
      <c r="AO26">
        <f>Y26-AVERAGEIFS('Placebo Females'!Y:Y,'Placebo Females'!B:B,B26,'Placebo Females'!P:P,P26)</f>
        <v>10.666666666666657</v>
      </c>
      <c r="AP26">
        <f>Z26 - AVERAGEIFS('Placebo Females'!Z:Z, 'Placebo Females'!B:B, B26, 'Placebo Females'!P:P, P26)</f>
        <v>4</v>
      </c>
      <c r="AQ26">
        <f>AB26 - AVERAGEIFS('Placebo Females'!AB:AB, 'Placebo Females'!B:B, B26, 'Placebo Females'!P:P, P26)</f>
        <v>-3.3333333333333357</v>
      </c>
      <c r="AR26">
        <f>AC26 - AVERAGEIFS('Placebo Females'!AC:AC, 'Placebo Females'!B:B, B26, 'Placebo Females'!P:P, P26)</f>
        <v>10</v>
      </c>
      <c r="AS26">
        <f>AD26 - AVERAGEIFS('Placebo Females'!AD:AD, 'Placebo Females'!B:B, B26, 'Placebo Females'!P:P, P26)</f>
        <v>-95.583333333333371</v>
      </c>
      <c r="AT26">
        <f>AE26 - AVERAGEIFS('Placebo Females'!AE:AE, 'Placebo Females'!B:B, B26, 'Placebo Females'!P:P, P26)</f>
        <v>6.2015850000000011E-2</v>
      </c>
      <c r="AU26">
        <f>AF26 - AVERAGEIFS('Placebo Females'!AF:AF, 'Placebo Females'!B:B, B26, 'Placebo Females'!P:P, P26)</f>
        <v>9.4628499999999949E-2</v>
      </c>
    </row>
    <row r="27" spans="1:47" x14ac:dyDescent="0.25">
      <c r="A27" t="s">
        <v>1755</v>
      </c>
      <c r="B27">
        <v>1008</v>
      </c>
      <c r="C27" t="s">
        <v>655</v>
      </c>
      <c r="D27">
        <v>33</v>
      </c>
      <c r="E27">
        <v>163.5</v>
      </c>
      <c r="F27">
        <v>69.8</v>
      </c>
      <c r="G27">
        <v>121.25</v>
      </c>
      <c r="H27">
        <v>71.25</v>
      </c>
      <c r="I27" t="s">
        <v>103</v>
      </c>
      <c r="J27" t="s">
        <v>104</v>
      </c>
      <c r="K27" t="s">
        <v>310</v>
      </c>
      <c r="L27" t="s">
        <v>460</v>
      </c>
      <c r="M27" t="s">
        <v>1201</v>
      </c>
      <c r="N27">
        <v>500</v>
      </c>
      <c r="O27" t="s">
        <v>1202</v>
      </c>
      <c r="P27">
        <v>-0.5</v>
      </c>
      <c r="Q27" t="s">
        <v>109</v>
      </c>
      <c r="R27" t="s">
        <v>108</v>
      </c>
      <c r="S27" t="s">
        <v>108</v>
      </c>
      <c r="T27" t="s">
        <v>108</v>
      </c>
      <c r="U27">
        <v>1013</v>
      </c>
      <c r="V27">
        <v>134</v>
      </c>
      <c r="W27">
        <v>427</v>
      </c>
      <c r="X27">
        <v>95</v>
      </c>
      <c r="Y27">
        <v>264</v>
      </c>
      <c r="Z27">
        <v>68</v>
      </c>
      <c r="AA27" t="s">
        <v>108</v>
      </c>
      <c r="AB27">
        <v>44</v>
      </c>
      <c r="AC27">
        <v>22</v>
      </c>
      <c r="AD27">
        <v>599.154</v>
      </c>
      <c r="AE27">
        <v>0.204545</v>
      </c>
      <c r="AF27">
        <v>0.45910400000000001</v>
      </c>
      <c r="AH27">
        <v>0</v>
      </c>
      <c r="AI27">
        <f t="shared" si="0"/>
        <v>0</v>
      </c>
      <c r="AJ27">
        <f t="shared" si="1"/>
        <v>0</v>
      </c>
      <c r="AK27">
        <f>W27 - AVERAGEIFS('Placebo Females'!W:W, 'Placebo Females'!B:B, B27, 'Placebo Females'!P:P, P27)</f>
        <v>22</v>
      </c>
      <c r="AL27">
        <f>V27 - AVERAGEIFS('Placebo Females'!V:V, 'Placebo Females'!B:B, B27, 'Placebo Females'!P:P, P27)</f>
        <v>-8</v>
      </c>
      <c r="AM27">
        <f>W27-AVERAGEIFS('Placebo Females'!W:W,'Placebo Females'!B:B,B27,'Placebo Females'!P:P,P27)</f>
        <v>22</v>
      </c>
      <c r="AN27">
        <f>X27-AVERAGEIFS('Placebo Females'!X:X,'Placebo Females'!B:B,B27,'Placebo Females'!P:P,P27)</f>
        <v>-8</v>
      </c>
      <c r="AO27">
        <f>Y27-AVERAGEIFS('Placebo Females'!Y:Y,'Placebo Females'!B:B,B27,'Placebo Females'!P:P,P27)</f>
        <v>28.666666666666657</v>
      </c>
      <c r="AP27">
        <f>Z27 - AVERAGEIFS('Placebo Females'!Z:Z, 'Placebo Females'!B:B, B27, 'Placebo Females'!P:P, P27)</f>
        <v>1.3333333333333286</v>
      </c>
      <c r="AQ27">
        <f>AB27 - AVERAGEIFS('Placebo Females'!AB:AB, 'Placebo Females'!B:B, B27, 'Placebo Females'!P:P, P27)</f>
        <v>6.3333333333333357</v>
      </c>
      <c r="AR27">
        <f>AC27 - AVERAGEIFS('Placebo Females'!AC:AC, 'Placebo Females'!B:B, B27, 'Placebo Females'!P:P, P27)</f>
        <v>-4.3333333333333321</v>
      </c>
      <c r="AS27">
        <f>AD27 - AVERAGEIFS('Placebo Females'!AD:AD, 'Placebo Females'!B:B, B27, 'Placebo Females'!P:P, P27)</f>
        <v>-14.264333333333298</v>
      </c>
      <c r="AT27">
        <f>AE27 - AVERAGEIFS('Placebo Females'!AE:AE, 'Placebo Females'!B:B, B27, 'Placebo Females'!P:P, P27)</f>
        <v>6.3041900000000012E-2</v>
      </c>
      <c r="AU27">
        <f>AF27 - AVERAGEIFS('Placebo Females'!AF:AF, 'Placebo Females'!B:B, B27, 'Placebo Females'!P:P, P27)</f>
        <v>7.6636666666666686E-2</v>
      </c>
    </row>
    <row r="28" spans="1:47" x14ac:dyDescent="0.25">
      <c r="A28" t="s">
        <v>1756</v>
      </c>
      <c r="B28">
        <v>1003</v>
      </c>
      <c r="C28" t="s">
        <v>655</v>
      </c>
      <c r="D28">
        <v>30</v>
      </c>
      <c r="E28">
        <v>167</v>
      </c>
      <c r="F28">
        <v>71.3</v>
      </c>
      <c r="G28">
        <v>106</v>
      </c>
      <c r="H28">
        <v>57.75</v>
      </c>
      <c r="I28" t="s">
        <v>103</v>
      </c>
      <c r="J28" t="s">
        <v>104</v>
      </c>
      <c r="K28" t="s">
        <v>753</v>
      </c>
      <c r="L28" t="s">
        <v>160</v>
      </c>
      <c r="M28" t="s">
        <v>1201</v>
      </c>
      <c r="N28">
        <v>500</v>
      </c>
      <c r="O28" t="s">
        <v>1202</v>
      </c>
      <c r="P28">
        <v>-0.5</v>
      </c>
      <c r="Q28" t="s">
        <v>109</v>
      </c>
      <c r="R28" t="s">
        <v>108</v>
      </c>
      <c r="S28" t="s">
        <v>108</v>
      </c>
      <c r="T28" t="s">
        <v>108</v>
      </c>
      <c r="U28">
        <v>1045</v>
      </c>
      <c r="V28">
        <v>203</v>
      </c>
      <c r="W28">
        <v>427</v>
      </c>
      <c r="X28">
        <v>100</v>
      </c>
      <c r="Y28">
        <v>254</v>
      </c>
      <c r="Z28">
        <v>73</v>
      </c>
      <c r="AA28" t="s">
        <v>108</v>
      </c>
      <c r="AB28">
        <v>39</v>
      </c>
      <c r="AC28">
        <v>29</v>
      </c>
      <c r="AD28">
        <v>291.88600000000002</v>
      </c>
      <c r="AE28">
        <v>0.19565199999999999</v>
      </c>
      <c r="AF28">
        <v>0.40023300000000001</v>
      </c>
      <c r="AH28">
        <v>0</v>
      </c>
      <c r="AI28">
        <f t="shared" si="0"/>
        <v>0</v>
      </c>
      <c r="AJ28">
        <f t="shared" si="1"/>
        <v>0</v>
      </c>
      <c r="AK28">
        <f>W28 - AVERAGEIFS('Placebo Females'!W:W, 'Placebo Females'!B:B, B28, 'Placebo Females'!P:P, P28)</f>
        <v>41.666666666666686</v>
      </c>
      <c r="AL28">
        <f>V28 - AVERAGEIFS('Placebo Females'!V:V, 'Placebo Females'!B:B, B28, 'Placebo Females'!P:P, P28)</f>
        <v>12.666666666666657</v>
      </c>
      <c r="AM28">
        <f>W28-AVERAGEIFS('Placebo Females'!W:W,'Placebo Females'!B:B,B28,'Placebo Females'!P:P,P28)</f>
        <v>41.666666666666686</v>
      </c>
      <c r="AN28">
        <f>X28-AVERAGEIFS('Placebo Females'!X:X,'Placebo Females'!B:B,B28,'Placebo Females'!P:P,P28)</f>
        <v>7.3333333333333286</v>
      </c>
      <c r="AO28">
        <f>Y28-AVERAGEIFS('Placebo Females'!Y:Y,'Placebo Females'!B:B,B28,'Placebo Females'!P:P,P28)</f>
        <v>33</v>
      </c>
      <c r="AP28">
        <f>Z28 - AVERAGEIFS('Placebo Females'!Z:Z, 'Placebo Females'!B:B, B28, 'Placebo Females'!P:P, P28)</f>
        <v>1.3333333333333286</v>
      </c>
      <c r="AQ28">
        <f>AB28 - AVERAGEIFS('Placebo Females'!AB:AB, 'Placebo Females'!B:B, B28, 'Placebo Females'!P:P, P28)</f>
        <v>-0.6666666666666643</v>
      </c>
      <c r="AR28">
        <f>AC28 - AVERAGEIFS('Placebo Females'!AC:AC, 'Placebo Females'!B:B, B28, 'Placebo Females'!P:P, P28)</f>
        <v>0.33333333333333215</v>
      </c>
      <c r="AS28">
        <f>AD28 - AVERAGEIFS('Placebo Females'!AD:AD, 'Placebo Females'!B:B, B28, 'Placebo Females'!P:P, P28)</f>
        <v>-27.76066666666668</v>
      </c>
      <c r="AT28">
        <f>AE28 - AVERAGEIFS('Placebo Females'!AE:AE, 'Placebo Females'!B:B, B28, 'Placebo Females'!P:P, P28)</f>
        <v>1.9233333333332214E-4</v>
      </c>
      <c r="AU28">
        <f>AF28 - AVERAGEIFS('Placebo Females'!AF:AF, 'Placebo Females'!B:B, B28, 'Placebo Females'!P:P, P28)</f>
        <v>2.3095333333333357E-2</v>
      </c>
    </row>
    <row r="29" spans="1:47" x14ac:dyDescent="0.25">
      <c r="A29" t="s">
        <v>1757</v>
      </c>
      <c r="B29">
        <v>1006</v>
      </c>
      <c r="C29" t="s">
        <v>655</v>
      </c>
      <c r="D29">
        <v>22</v>
      </c>
      <c r="E29">
        <v>168.5</v>
      </c>
      <c r="F29">
        <v>69.599999999999994</v>
      </c>
      <c r="G29">
        <v>102.75</v>
      </c>
      <c r="H29">
        <v>55.75</v>
      </c>
      <c r="I29" t="s">
        <v>103</v>
      </c>
      <c r="J29" t="s">
        <v>104</v>
      </c>
      <c r="K29" t="s">
        <v>210</v>
      </c>
      <c r="L29" t="s">
        <v>160</v>
      </c>
      <c r="M29" t="s">
        <v>1201</v>
      </c>
      <c r="N29">
        <v>500</v>
      </c>
      <c r="O29" t="s">
        <v>1202</v>
      </c>
      <c r="P29">
        <v>0.5</v>
      </c>
      <c r="Q29" t="s">
        <v>113</v>
      </c>
      <c r="R29" t="s">
        <v>1201</v>
      </c>
      <c r="S29" t="s">
        <v>108</v>
      </c>
      <c r="T29" t="s">
        <v>1236</v>
      </c>
      <c r="U29">
        <v>1046</v>
      </c>
      <c r="V29">
        <v>177</v>
      </c>
      <c r="W29">
        <v>384</v>
      </c>
      <c r="X29">
        <v>85</v>
      </c>
      <c r="Y29">
        <v>227</v>
      </c>
      <c r="Z29">
        <v>72</v>
      </c>
      <c r="AA29" t="s">
        <v>108</v>
      </c>
      <c r="AB29">
        <v>37</v>
      </c>
      <c r="AC29">
        <v>27</v>
      </c>
      <c r="AD29">
        <v>611.96500000000003</v>
      </c>
      <c r="AE29">
        <v>0.12766</v>
      </c>
      <c r="AF29">
        <v>0.42108600000000002</v>
      </c>
      <c r="AH29">
        <v>0</v>
      </c>
      <c r="AI29">
        <f t="shared" si="0"/>
        <v>0</v>
      </c>
      <c r="AJ29">
        <f t="shared" si="1"/>
        <v>0</v>
      </c>
      <c r="AK29">
        <f>W29 - AVERAGEIFS('Placebo Females'!W:W, 'Placebo Females'!B:B, B29, 'Placebo Females'!P:P, P29)</f>
        <v>-1</v>
      </c>
      <c r="AL29">
        <f>V29 - AVERAGEIFS('Placebo Females'!V:V, 'Placebo Females'!B:B, B29, 'Placebo Females'!P:P, P29)</f>
        <v>-7.3333333333333428</v>
      </c>
      <c r="AM29">
        <f>W29-AVERAGEIFS('Placebo Females'!W:W,'Placebo Females'!B:B,B29,'Placebo Females'!P:P,P29)</f>
        <v>-1</v>
      </c>
      <c r="AN29">
        <f>X29-AVERAGEIFS('Placebo Females'!X:X,'Placebo Females'!B:B,B29,'Placebo Females'!P:P,P29)</f>
        <v>-2.6666666666666714</v>
      </c>
      <c r="AO29">
        <f>Y29-AVERAGEIFS('Placebo Females'!Y:Y,'Placebo Females'!B:B,B29,'Placebo Females'!P:P,P29)</f>
        <v>-2</v>
      </c>
      <c r="AP29">
        <f>Z29 - AVERAGEIFS('Placebo Females'!Z:Z, 'Placebo Females'!B:B, B29, 'Placebo Females'!P:P, P29)</f>
        <v>3.6666666666666714</v>
      </c>
      <c r="AQ29">
        <f>AB29 - AVERAGEIFS('Placebo Females'!AB:AB, 'Placebo Females'!B:B, B29, 'Placebo Females'!P:P, P29)</f>
        <v>-1</v>
      </c>
      <c r="AR29">
        <f>AC29 - AVERAGEIFS('Placebo Females'!AC:AC, 'Placebo Females'!B:B, B29, 'Placebo Females'!P:P, P29)</f>
        <v>4.3333333333333321</v>
      </c>
      <c r="AS29">
        <f>AD29 - AVERAGEIFS('Placebo Females'!AD:AD, 'Placebo Females'!B:B, B29, 'Placebo Females'!P:P, P29)</f>
        <v>129.40700000000004</v>
      </c>
      <c r="AT29">
        <f>AE29 - AVERAGEIFS('Placebo Females'!AE:AE, 'Placebo Females'!B:B, B29, 'Placebo Females'!P:P, P29)</f>
        <v>-1.1766666666668257E-4</v>
      </c>
      <c r="AU29">
        <f>AF29 - AVERAGEIFS('Placebo Females'!AF:AF, 'Placebo Females'!B:B, B29, 'Placebo Females'!P:P, P29)</f>
        <v>2.2962000000000038E-2</v>
      </c>
    </row>
    <row r="30" spans="1:47" x14ac:dyDescent="0.25">
      <c r="A30" t="s">
        <v>1758</v>
      </c>
      <c r="B30">
        <v>1006</v>
      </c>
      <c r="C30" t="s">
        <v>655</v>
      </c>
      <c r="D30">
        <v>22</v>
      </c>
      <c r="E30">
        <v>168.5</v>
      </c>
      <c r="F30">
        <v>69.599999999999994</v>
      </c>
      <c r="G30">
        <v>102.75</v>
      </c>
      <c r="H30">
        <v>55.75</v>
      </c>
      <c r="I30" t="s">
        <v>103</v>
      </c>
      <c r="J30" t="s">
        <v>104</v>
      </c>
      <c r="K30" t="s">
        <v>210</v>
      </c>
      <c r="L30" t="s">
        <v>160</v>
      </c>
      <c r="M30" t="s">
        <v>1201</v>
      </c>
      <c r="N30">
        <v>500</v>
      </c>
      <c r="O30" t="s">
        <v>1202</v>
      </c>
      <c r="P30">
        <v>0.5</v>
      </c>
      <c r="Q30" t="s">
        <v>113</v>
      </c>
      <c r="R30" t="s">
        <v>1201</v>
      </c>
      <c r="S30" t="s">
        <v>108</v>
      </c>
      <c r="T30" t="s">
        <v>1236</v>
      </c>
      <c r="U30">
        <v>1068</v>
      </c>
      <c r="V30">
        <v>172</v>
      </c>
      <c r="W30">
        <v>393</v>
      </c>
      <c r="X30">
        <v>90</v>
      </c>
      <c r="Y30">
        <v>230</v>
      </c>
      <c r="Z30">
        <v>73</v>
      </c>
      <c r="AA30" t="s">
        <v>108</v>
      </c>
      <c r="AB30">
        <v>37</v>
      </c>
      <c r="AC30">
        <v>26</v>
      </c>
      <c r="AD30">
        <v>627.76</v>
      </c>
      <c r="AE30">
        <v>0.1</v>
      </c>
      <c r="AF30">
        <v>0.417541</v>
      </c>
      <c r="AH30">
        <v>0</v>
      </c>
      <c r="AI30">
        <f t="shared" si="0"/>
        <v>0</v>
      </c>
      <c r="AJ30">
        <f t="shared" si="1"/>
        <v>0</v>
      </c>
      <c r="AK30">
        <f>W30 - AVERAGEIFS('Placebo Females'!W:W, 'Placebo Females'!B:B, B30, 'Placebo Females'!P:P, P30)</f>
        <v>8</v>
      </c>
      <c r="AL30">
        <f>V30 - AVERAGEIFS('Placebo Females'!V:V, 'Placebo Females'!B:B, B30, 'Placebo Females'!P:P, P30)</f>
        <v>-12.333333333333343</v>
      </c>
      <c r="AM30">
        <f>W30-AVERAGEIFS('Placebo Females'!W:W,'Placebo Females'!B:B,B30,'Placebo Females'!P:P,P30)</f>
        <v>8</v>
      </c>
      <c r="AN30">
        <f>X30-AVERAGEIFS('Placebo Females'!X:X,'Placebo Females'!B:B,B30,'Placebo Females'!P:P,P30)</f>
        <v>2.3333333333333286</v>
      </c>
      <c r="AO30">
        <f>Y30-AVERAGEIFS('Placebo Females'!Y:Y,'Placebo Females'!B:B,B30,'Placebo Females'!P:P,P30)</f>
        <v>1</v>
      </c>
      <c r="AP30">
        <f>Z30 - AVERAGEIFS('Placebo Females'!Z:Z, 'Placebo Females'!B:B, B30, 'Placebo Females'!P:P, P30)</f>
        <v>4.6666666666666714</v>
      </c>
      <c r="AQ30">
        <f>AB30 - AVERAGEIFS('Placebo Females'!AB:AB, 'Placebo Females'!B:B, B30, 'Placebo Females'!P:P, P30)</f>
        <v>-1</v>
      </c>
      <c r="AR30">
        <f>AC30 - AVERAGEIFS('Placebo Females'!AC:AC, 'Placebo Females'!B:B, B30, 'Placebo Females'!P:P, P30)</f>
        <v>3.3333333333333321</v>
      </c>
      <c r="AS30">
        <f>AD30 - AVERAGEIFS('Placebo Females'!AD:AD, 'Placebo Females'!B:B, B30, 'Placebo Females'!P:P, P30)</f>
        <v>145.202</v>
      </c>
      <c r="AT30">
        <f>AE30 - AVERAGEIFS('Placebo Females'!AE:AE, 'Placebo Females'!B:B, B30, 'Placebo Females'!P:P, P30)</f>
        <v>-2.7777666666666673E-2</v>
      </c>
      <c r="AU30">
        <f>AF30 - AVERAGEIFS('Placebo Females'!AF:AF, 'Placebo Females'!B:B, B30, 'Placebo Females'!P:P, P30)</f>
        <v>1.9417000000000018E-2</v>
      </c>
    </row>
    <row r="31" spans="1:47" x14ac:dyDescent="0.25">
      <c r="A31" t="s">
        <v>1759</v>
      </c>
      <c r="B31">
        <v>1005</v>
      </c>
      <c r="C31" t="s">
        <v>655</v>
      </c>
      <c r="D31">
        <v>23</v>
      </c>
      <c r="E31">
        <v>182.5</v>
      </c>
      <c r="F31">
        <v>78.8</v>
      </c>
      <c r="G31">
        <v>114.25</v>
      </c>
      <c r="H31">
        <v>64</v>
      </c>
      <c r="I31" t="s">
        <v>103</v>
      </c>
      <c r="J31" t="s">
        <v>104</v>
      </c>
      <c r="K31" t="s">
        <v>509</v>
      </c>
      <c r="L31" t="s">
        <v>460</v>
      </c>
      <c r="M31" t="s">
        <v>1201</v>
      </c>
      <c r="N31">
        <v>500</v>
      </c>
      <c r="O31" t="s">
        <v>1202</v>
      </c>
      <c r="P31">
        <v>-0.5</v>
      </c>
      <c r="Q31" t="s">
        <v>109</v>
      </c>
      <c r="R31" t="s">
        <v>108</v>
      </c>
      <c r="S31" t="s">
        <v>108</v>
      </c>
      <c r="T31" t="s">
        <v>108</v>
      </c>
      <c r="U31">
        <v>1080</v>
      </c>
      <c r="V31">
        <v>146</v>
      </c>
      <c r="W31">
        <v>402</v>
      </c>
      <c r="X31">
        <v>95</v>
      </c>
      <c r="Y31">
        <v>238</v>
      </c>
      <c r="Z31">
        <v>69</v>
      </c>
      <c r="AA31" t="s">
        <v>108</v>
      </c>
      <c r="AB31">
        <v>41</v>
      </c>
      <c r="AC31">
        <v>23</v>
      </c>
      <c r="AD31">
        <v>689.68499999999995</v>
      </c>
      <c r="AE31">
        <v>8.5106399999999999E-2</v>
      </c>
      <c r="AF31">
        <v>0.42753999999999998</v>
      </c>
      <c r="AH31">
        <v>0</v>
      </c>
      <c r="AI31">
        <f t="shared" si="0"/>
        <v>0</v>
      </c>
      <c r="AJ31">
        <f t="shared" si="1"/>
        <v>0</v>
      </c>
      <c r="AK31">
        <f>W31 - AVERAGEIFS('Placebo Females'!W:W, 'Placebo Females'!B:B, B31, 'Placebo Females'!P:P, P31)</f>
        <v>-2.6666666666666856</v>
      </c>
      <c r="AL31">
        <f>V31 - AVERAGEIFS('Placebo Females'!V:V, 'Placebo Females'!B:B, B31, 'Placebo Females'!P:P, P31)</f>
        <v>-5</v>
      </c>
      <c r="AM31">
        <f>W31-AVERAGEIFS('Placebo Females'!W:W,'Placebo Females'!B:B,B31,'Placebo Females'!P:P,P31)</f>
        <v>-2.6666666666666856</v>
      </c>
      <c r="AN31">
        <f>X31-AVERAGEIFS('Placebo Females'!X:X,'Placebo Females'!B:B,B31,'Placebo Females'!P:P,P31)</f>
        <v>7.3333333333333286</v>
      </c>
      <c r="AO31">
        <f>Y31-AVERAGEIFS('Placebo Females'!Y:Y,'Placebo Females'!B:B,B31,'Placebo Females'!P:P,P31)</f>
        <v>-11</v>
      </c>
      <c r="AP31">
        <f>Z31 - AVERAGEIFS('Placebo Females'!Z:Z, 'Placebo Females'!B:B, B31, 'Placebo Females'!P:P, P31)</f>
        <v>1</v>
      </c>
      <c r="AQ31">
        <f>AB31 - AVERAGEIFS('Placebo Females'!AB:AB, 'Placebo Females'!B:B, B31, 'Placebo Females'!P:P, P31)</f>
        <v>1.3333333333333357</v>
      </c>
      <c r="AR31">
        <f>AC31 - AVERAGEIFS('Placebo Females'!AC:AC, 'Placebo Females'!B:B, B31, 'Placebo Females'!P:P, P31)</f>
        <v>-1.3333333333333321</v>
      </c>
      <c r="AS31">
        <f>AD31 - AVERAGEIFS('Placebo Females'!AD:AD, 'Placebo Females'!B:B, B31, 'Placebo Females'!P:P, P31)</f>
        <v>87.94733333333329</v>
      </c>
      <c r="AT31">
        <f>AE31 - AVERAGEIFS('Placebo Females'!AE:AE, 'Placebo Females'!B:B, B31, 'Placebo Females'!P:P, P31)</f>
        <v>-2.2047600000000014E-2</v>
      </c>
      <c r="AU31">
        <f>AF31 - AVERAGEIFS('Placebo Females'!AF:AF, 'Placebo Females'!B:B, B31, 'Placebo Females'!P:P, P31)</f>
        <v>-7.7143333333333786E-3</v>
      </c>
    </row>
    <row r="32" spans="1:47" x14ac:dyDescent="0.25">
      <c r="A32" t="s">
        <v>1760</v>
      </c>
      <c r="B32">
        <v>1005</v>
      </c>
      <c r="C32" t="s">
        <v>655</v>
      </c>
      <c r="D32">
        <v>23</v>
      </c>
      <c r="E32">
        <v>182.5</v>
      </c>
      <c r="F32">
        <v>78.8</v>
      </c>
      <c r="G32">
        <v>114.25</v>
      </c>
      <c r="H32">
        <v>64</v>
      </c>
      <c r="I32" t="s">
        <v>103</v>
      </c>
      <c r="J32" t="s">
        <v>104</v>
      </c>
      <c r="K32" t="s">
        <v>509</v>
      </c>
      <c r="L32" t="s">
        <v>460</v>
      </c>
      <c r="M32" t="s">
        <v>1201</v>
      </c>
      <c r="N32">
        <v>500</v>
      </c>
      <c r="O32" t="s">
        <v>1202</v>
      </c>
      <c r="P32">
        <v>-0.5</v>
      </c>
      <c r="Q32" t="s">
        <v>109</v>
      </c>
      <c r="R32" t="s">
        <v>108</v>
      </c>
      <c r="S32" t="s">
        <v>108</v>
      </c>
      <c r="T32" t="s">
        <v>108</v>
      </c>
      <c r="U32">
        <v>1091</v>
      </c>
      <c r="V32">
        <v>143</v>
      </c>
      <c r="W32">
        <v>406</v>
      </c>
      <c r="X32">
        <v>89</v>
      </c>
      <c r="Y32">
        <v>248</v>
      </c>
      <c r="Z32">
        <v>69</v>
      </c>
      <c r="AA32" t="s">
        <v>108</v>
      </c>
      <c r="AB32">
        <v>40</v>
      </c>
      <c r="AC32">
        <v>24</v>
      </c>
      <c r="AD32">
        <v>694.89</v>
      </c>
      <c r="AE32">
        <v>8.6956500000000006E-2</v>
      </c>
      <c r="AF32">
        <v>0.41458699999999998</v>
      </c>
      <c r="AH32">
        <v>0</v>
      </c>
      <c r="AI32">
        <f t="shared" si="0"/>
        <v>0</v>
      </c>
      <c r="AJ32">
        <f t="shared" si="1"/>
        <v>0</v>
      </c>
      <c r="AK32">
        <f>W32 - AVERAGEIFS('Placebo Females'!W:W, 'Placebo Females'!B:B, B32, 'Placebo Females'!P:P, P32)</f>
        <v>1.3333333333333144</v>
      </c>
      <c r="AL32">
        <f>V32 - AVERAGEIFS('Placebo Females'!V:V, 'Placebo Females'!B:B, B32, 'Placebo Females'!P:P, P32)</f>
        <v>-8</v>
      </c>
      <c r="AM32">
        <f>W32-AVERAGEIFS('Placebo Females'!W:W,'Placebo Females'!B:B,B32,'Placebo Females'!P:P,P32)</f>
        <v>1.3333333333333144</v>
      </c>
      <c r="AN32">
        <f>X32-AVERAGEIFS('Placebo Females'!X:X,'Placebo Females'!B:B,B32,'Placebo Females'!P:P,P32)</f>
        <v>1.3333333333333286</v>
      </c>
      <c r="AO32">
        <f>Y32-AVERAGEIFS('Placebo Females'!Y:Y,'Placebo Females'!B:B,B32,'Placebo Females'!P:P,P32)</f>
        <v>-1</v>
      </c>
      <c r="AP32">
        <f>Z32 - AVERAGEIFS('Placebo Females'!Z:Z, 'Placebo Females'!B:B, B32, 'Placebo Females'!P:P, P32)</f>
        <v>1</v>
      </c>
      <c r="AQ32">
        <f>AB32 - AVERAGEIFS('Placebo Females'!AB:AB, 'Placebo Females'!B:B, B32, 'Placebo Females'!P:P, P32)</f>
        <v>0.3333333333333357</v>
      </c>
      <c r="AR32">
        <f>AC32 - AVERAGEIFS('Placebo Females'!AC:AC, 'Placebo Females'!B:B, B32, 'Placebo Females'!P:P, P32)</f>
        <v>-0.33333333333333215</v>
      </c>
      <c r="AS32">
        <f>AD32 - AVERAGEIFS('Placebo Females'!AD:AD, 'Placebo Females'!B:B, B32, 'Placebo Females'!P:P, P32)</f>
        <v>93.152333333333331</v>
      </c>
      <c r="AT32">
        <f>AE32 - AVERAGEIFS('Placebo Females'!AE:AE, 'Placebo Females'!B:B, B32, 'Placebo Females'!P:P, P32)</f>
        <v>-2.0197500000000007E-2</v>
      </c>
      <c r="AU32">
        <f>AF32 - AVERAGEIFS('Placebo Females'!AF:AF, 'Placebo Females'!B:B, B32, 'Placebo Females'!P:P, P32)</f>
        <v>-2.0667333333333371E-2</v>
      </c>
    </row>
    <row r="33" spans="1:47" x14ac:dyDescent="0.25">
      <c r="A33" t="s">
        <v>1761</v>
      </c>
      <c r="B33">
        <v>1006</v>
      </c>
      <c r="C33" t="s">
        <v>655</v>
      </c>
      <c r="D33">
        <v>22</v>
      </c>
      <c r="E33">
        <v>168.5</v>
      </c>
      <c r="F33">
        <v>69.599999999999994</v>
      </c>
      <c r="G33">
        <v>102.75</v>
      </c>
      <c r="H33">
        <v>55.75</v>
      </c>
      <c r="I33" t="s">
        <v>103</v>
      </c>
      <c r="J33" t="s">
        <v>104</v>
      </c>
      <c r="K33" t="s">
        <v>210</v>
      </c>
      <c r="L33" t="s">
        <v>160</v>
      </c>
      <c r="M33" t="s">
        <v>1201</v>
      </c>
      <c r="N33">
        <v>500</v>
      </c>
      <c r="O33" t="s">
        <v>1202</v>
      </c>
      <c r="P33">
        <v>0.5</v>
      </c>
      <c r="Q33" t="s">
        <v>113</v>
      </c>
      <c r="R33" t="s">
        <v>1201</v>
      </c>
      <c r="S33" t="s">
        <v>108</v>
      </c>
      <c r="T33" t="s">
        <v>1236</v>
      </c>
      <c r="U33">
        <v>1118</v>
      </c>
      <c r="V33">
        <v>177</v>
      </c>
      <c r="W33">
        <v>387</v>
      </c>
      <c r="X33">
        <v>93</v>
      </c>
      <c r="Y33">
        <v>223</v>
      </c>
      <c r="Z33">
        <v>71</v>
      </c>
      <c r="AA33" t="s">
        <v>108</v>
      </c>
      <c r="AB33">
        <v>38</v>
      </c>
      <c r="AC33">
        <v>26</v>
      </c>
      <c r="AD33">
        <v>618.351</v>
      </c>
      <c r="AE33">
        <v>0.10638300000000001</v>
      </c>
      <c r="AF33">
        <v>0.41785099999999997</v>
      </c>
      <c r="AH33">
        <v>0</v>
      </c>
      <c r="AI33">
        <f t="shared" si="0"/>
        <v>0</v>
      </c>
      <c r="AJ33">
        <f t="shared" si="1"/>
        <v>0</v>
      </c>
      <c r="AK33">
        <f>W33 - AVERAGEIFS('Placebo Females'!W:W, 'Placebo Females'!B:B, B33, 'Placebo Females'!P:P, P33)</f>
        <v>2</v>
      </c>
      <c r="AL33">
        <f>V33 - AVERAGEIFS('Placebo Females'!V:V, 'Placebo Females'!B:B, B33, 'Placebo Females'!P:P, P33)</f>
        <v>-7.3333333333333428</v>
      </c>
      <c r="AM33">
        <f>W33-AVERAGEIFS('Placebo Females'!W:W,'Placebo Females'!B:B,B33,'Placebo Females'!P:P,P33)</f>
        <v>2</v>
      </c>
      <c r="AN33">
        <f>X33-AVERAGEIFS('Placebo Females'!X:X,'Placebo Females'!B:B,B33,'Placebo Females'!P:P,P33)</f>
        <v>5.3333333333333286</v>
      </c>
      <c r="AO33">
        <f>Y33-AVERAGEIFS('Placebo Females'!Y:Y,'Placebo Females'!B:B,B33,'Placebo Females'!P:P,P33)</f>
        <v>-6</v>
      </c>
      <c r="AP33">
        <f>Z33 - AVERAGEIFS('Placebo Females'!Z:Z, 'Placebo Females'!B:B, B33, 'Placebo Females'!P:P, P33)</f>
        <v>2.6666666666666714</v>
      </c>
      <c r="AQ33">
        <f>AB33 - AVERAGEIFS('Placebo Females'!AB:AB, 'Placebo Females'!B:B, B33, 'Placebo Females'!P:P, P33)</f>
        <v>0</v>
      </c>
      <c r="AR33">
        <f>AC33 - AVERAGEIFS('Placebo Females'!AC:AC, 'Placebo Females'!B:B, B33, 'Placebo Females'!P:P, P33)</f>
        <v>3.3333333333333321</v>
      </c>
      <c r="AS33">
        <f>AD33 - AVERAGEIFS('Placebo Females'!AD:AD, 'Placebo Females'!B:B, B33, 'Placebo Females'!P:P, P33)</f>
        <v>135.79300000000001</v>
      </c>
      <c r="AT33">
        <f>AE33 - AVERAGEIFS('Placebo Females'!AE:AE, 'Placebo Females'!B:B, B33, 'Placebo Females'!P:P, P33)</f>
        <v>-2.1394666666666673E-2</v>
      </c>
      <c r="AU33">
        <f>AF33 - AVERAGEIFS('Placebo Females'!AF:AF, 'Placebo Females'!B:B, B33, 'Placebo Females'!P:P, P33)</f>
        <v>1.9726999999999995E-2</v>
      </c>
    </row>
    <row r="34" spans="1:47" x14ac:dyDescent="0.25">
      <c r="A34" t="s">
        <v>1762</v>
      </c>
      <c r="B34">
        <v>1008</v>
      </c>
      <c r="C34" t="s">
        <v>655</v>
      </c>
      <c r="D34">
        <v>33</v>
      </c>
      <c r="E34">
        <v>163.5</v>
      </c>
      <c r="F34">
        <v>69.8</v>
      </c>
      <c r="G34">
        <v>121.25</v>
      </c>
      <c r="H34">
        <v>71.25</v>
      </c>
      <c r="I34" t="s">
        <v>103</v>
      </c>
      <c r="J34" t="s">
        <v>104</v>
      </c>
      <c r="K34" t="s">
        <v>310</v>
      </c>
      <c r="L34" t="s">
        <v>460</v>
      </c>
      <c r="M34" t="s">
        <v>1201</v>
      </c>
      <c r="N34">
        <v>500</v>
      </c>
      <c r="O34" t="s">
        <v>1202</v>
      </c>
      <c r="P34">
        <v>-0.5</v>
      </c>
      <c r="Q34" t="s">
        <v>109</v>
      </c>
      <c r="R34" t="s">
        <v>108</v>
      </c>
      <c r="S34" t="s">
        <v>108</v>
      </c>
      <c r="T34" t="s">
        <v>108</v>
      </c>
      <c r="U34">
        <v>1126</v>
      </c>
      <c r="V34">
        <v>144</v>
      </c>
      <c r="W34">
        <v>433</v>
      </c>
      <c r="X34">
        <v>99</v>
      </c>
      <c r="Y34">
        <v>265</v>
      </c>
      <c r="Z34">
        <v>69</v>
      </c>
      <c r="AA34" t="s">
        <v>108</v>
      </c>
      <c r="AB34">
        <v>41</v>
      </c>
      <c r="AC34">
        <v>27</v>
      </c>
      <c r="AD34">
        <v>612.85199999999998</v>
      </c>
      <c r="AE34">
        <v>0.2</v>
      </c>
      <c r="AF34">
        <v>0.46387</v>
      </c>
      <c r="AH34">
        <v>0</v>
      </c>
      <c r="AI34">
        <f t="shared" si="0"/>
        <v>0</v>
      </c>
      <c r="AJ34">
        <f t="shared" si="1"/>
        <v>0</v>
      </c>
      <c r="AK34">
        <f>W34 - AVERAGEIFS('Placebo Females'!W:W, 'Placebo Females'!B:B, B34, 'Placebo Females'!P:P, P34)</f>
        <v>28</v>
      </c>
      <c r="AL34">
        <f>V34 - AVERAGEIFS('Placebo Females'!V:V, 'Placebo Females'!B:B, B34, 'Placebo Females'!P:P, P34)</f>
        <v>2</v>
      </c>
      <c r="AM34">
        <f>W34-AVERAGEIFS('Placebo Females'!W:W,'Placebo Females'!B:B,B34,'Placebo Females'!P:P,P34)</f>
        <v>28</v>
      </c>
      <c r="AN34">
        <f>X34-AVERAGEIFS('Placebo Females'!X:X,'Placebo Females'!B:B,B34,'Placebo Females'!P:P,P34)</f>
        <v>-4</v>
      </c>
      <c r="AO34">
        <f>Y34-AVERAGEIFS('Placebo Females'!Y:Y,'Placebo Females'!B:B,B34,'Placebo Females'!P:P,P34)</f>
        <v>29.666666666666657</v>
      </c>
      <c r="AP34">
        <f>Z34 - AVERAGEIFS('Placebo Females'!Z:Z, 'Placebo Females'!B:B, B34, 'Placebo Females'!P:P, P34)</f>
        <v>2.3333333333333286</v>
      </c>
      <c r="AQ34">
        <f>AB34 - AVERAGEIFS('Placebo Females'!AB:AB, 'Placebo Females'!B:B, B34, 'Placebo Females'!P:P, P34)</f>
        <v>3.3333333333333357</v>
      </c>
      <c r="AR34">
        <f>AC34 - AVERAGEIFS('Placebo Females'!AC:AC, 'Placebo Females'!B:B, B34, 'Placebo Females'!P:P, P34)</f>
        <v>0.66666666666666785</v>
      </c>
      <c r="AS34">
        <f>AD34 - AVERAGEIFS('Placebo Females'!AD:AD, 'Placebo Females'!B:B, B34, 'Placebo Females'!P:P, P34)</f>
        <v>-0.56633333333331848</v>
      </c>
      <c r="AT34">
        <f>AE34 - AVERAGEIFS('Placebo Females'!AE:AE, 'Placebo Females'!B:B, B34, 'Placebo Females'!P:P, P34)</f>
        <v>5.8496900000000018E-2</v>
      </c>
      <c r="AU34">
        <f>AF34 - AVERAGEIFS('Placebo Females'!AF:AF, 'Placebo Females'!B:B, B34, 'Placebo Females'!P:P, P34)</f>
        <v>8.1402666666666679E-2</v>
      </c>
    </row>
    <row r="35" spans="1:47" x14ac:dyDescent="0.25">
      <c r="A35" t="s">
        <v>1763</v>
      </c>
      <c r="B35">
        <v>1008</v>
      </c>
      <c r="C35" t="s">
        <v>655</v>
      </c>
      <c r="D35">
        <v>33</v>
      </c>
      <c r="E35">
        <v>163.5</v>
      </c>
      <c r="F35">
        <v>69.8</v>
      </c>
      <c r="G35">
        <v>121.25</v>
      </c>
      <c r="H35">
        <v>71.25</v>
      </c>
      <c r="I35" t="s">
        <v>103</v>
      </c>
      <c r="J35" t="s">
        <v>104</v>
      </c>
      <c r="K35" t="s">
        <v>310</v>
      </c>
      <c r="L35" t="s">
        <v>460</v>
      </c>
      <c r="M35" t="s">
        <v>1201</v>
      </c>
      <c r="N35">
        <v>500</v>
      </c>
      <c r="O35" t="s">
        <v>1202</v>
      </c>
      <c r="P35">
        <v>-0.5</v>
      </c>
      <c r="Q35" t="s">
        <v>109</v>
      </c>
      <c r="R35" t="s">
        <v>108</v>
      </c>
      <c r="S35" t="s">
        <v>108</v>
      </c>
      <c r="T35" t="s">
        <v>108</v>
      </c>
      <c r="U35">
        <v>1136</v>
      </c>
      <c r="V35">
        <v>133</v>
      </c>
      <c r="W35">
        <v>434</v>
      </c>
      <c r="X35">
        <v>95</v>
      </c>
      <c r="Y35">
        <v>271</v>
      </c>
      <c r="Z35">
        <v>68</v>
      </c>
      <c r="AA35" t="s">
        <v>108</v>
      </c>
      <c r="AB35">
        <v>43</v>
      </c>
      <c r="AC35">
        <v>26</v>
      </c>
      <c r="AD35">
        <v>580.03899999999999</v>
      </c>
      <c r="AE35">
        <v>0.217391</v>
      </c>
      <c r="AF35">
        <v>0.480879</v>
      </c>
      <c r="AH35">
        <v>0</v>
      </c>
      <c r="AI35">
        <f t="shared" si="0"/>
        <v>0</v>
      </c>
      <c r="AJ35">
        <f t="shared" si="1"/>
        <v>0</v>
      </c>
      <c r="AK35">
        <f>W35 - AVERAGEIFS('Placebo Females'!W:W, 'Placebo Females'!B:B, B35, 'Placebo Females'!P:P, P35)</f>
        <v>29</v>
      </c>
      <c r="AL35">
        <f>V35 - AVERAGEIFS('Placebo Females'!V:V, 'Placebo Females'!B:B, B35, 'Placebo Females'!P:P, P35)</f>
        <v>-9</v>
      </c>
      <c r="AM35">
        <f>W35-AVERAGEIFS('Placebo Females'!W:W,'Placebo Females'!B:B,B35,'Placebo Females'!P:P,P35)</f>
        <v>29</v>
      </c>
      <c r="AN35">
        <f>X35-AVERAGEIFS('Placebo Females'!X:X,'Placebo Females'!B:B,B35,'Placebo Females'!P:P,P35)</f>
        <v>-8</v>
      </c>
      <c r="AO35">
        <f>Y35-AVERAGEIFS('Placebo Females'!Y:Y,'Placebo Females'!B:B,B35,'Placebo Females'!P:P,P35)</f>
        <v>35.666666666666657</v>
      </c>
      <c r="AP35">
        <f>Z35 - AVERAGEIFS('Placebo Females'!Z:Z, 'Placebo Females'!B:B, B35, 'Placebo Females'!P:P, P35)</f>
        <v>1.3333333333333286</v>
      </c>
      <c r="AQ35">
        <f>AB35 - AVERAGEIFS('Placebo Females'!AB:AB, 'Placebo Females'!B:B, B35, 'Placebo Females'!P:P, P35)</f>
        <v>5.3333333333333357</v>
      </c>
      <c r="AR35">
        <f>AC35 - AVERAGEIFS('Placebo Females'!AC:AC, 'Placebo Females'!B:B, B35, 'Placebo Females'!P:P, P35)</f>
        <v>-0.33333333333333215</v>
      </c>
      <c r="AS35">
        <f>AD35 - AVERAGEIFS('Placebo Females'!AD:AD, 'Placebo Females'!B:B, B35, 'Placebo Females'!P:P, P35)</f>
        <v>-33.379333333333307</v>
      </c>
      <c r="AT35">
        <f>AE35 - AVERAGEIFS('Placebo Females'!AE:AE, 'Placebo Females'!B:B, B35, 'Placebo Females'!P:P, P35)</f>
        <v>7.5887900000000008E-2</v>
      </c>
      <c r="AU35">
        <f>AF35 - AVERAGEIFS('Placebo Females'!AF:AF, 'Placebo Females'!B:B, B35, 'Placebo Females'!P:P, P35)</f>
        <v>9.8411666666666675E-2</v>
      </c>
    </row>
    <row r="36" spans="1:47" x14ac:dyDescent="0.25">
      <c r="A36" t="s">
        <v>1764</v>
      </c>
      <c r="B36">
        <v>1005</v>
      </c>
      <c r="C36" t="s">
        <v>655</v>
      </c>
      <c r="D36">
        <v>23</v>
      </c>
      <c r="E36">
        <v>182.5</v>
      </c>
      <c r="F36">
        <v>78.8</v>
      </c>
      <c r="G36">
        <v>114.25</v>
      </c>
      <c r="H36">
        <v>64</v>
      </c>
      <c r="I36" t="s">
        <v>103</v>
      </c>
      <c r="J36" t="s">
        <v>104</v>
      </c>
      <c r="K36" t="s">
        <v>509</v>
      </c>
      <c r="L36" t="s">
        <v>460</v>
      </c>
      <c r="M36" t="s">
        <v>1201</v>
      </c>
      <c r="N36">
        <v>500</v>
      </c>
      <c r="O36" t="s">
        <v>1202</v>
      </c>
      <c r="P36">
        <v>-0.5</v>
      </c>
      <c r="Q36" t="s">
        <v>109</v>
      </c>
      <c r="R36" t="s">
        <v>108</v>
      </c>
      <c r="S36" t="s">
        <v>108</v>
      </c>
      <c r="T36" t="s">
        <v>108</v>
      </c>
      <c r="U36">
        <v>1140</v>
      </c>
      <c r="V36">
        <v>139</v>
      </c>
      <c r="W36">
        <v>417</v>
      </c>
      <c r="X36">
        <v>105</v>
      </c>
      <c r="Y36">
        <v>241</v>
      </c>
      <c r="Z36">
        <v>71</v>
      </c>
      <c r="AA36" t="s">
        <v>108</v>
      </c>
      <c r="AB36">
        <v>39</v>
      </c>
      <c r="AC36">
        <v>27</v>
      </c>
      <c r="AD36">
        <v>692.43499999999995</v>
      </c>
      <c r="AE36">
        <v>6.3829800000000006E-2</v>
      </c>
      <c r="AF36">
        <v>0.42861700000000003</v>
      </c>
      <c r="AH36">
        <v>0</v>
      </c>
      <c r="AI36">
        <f t="shared" si="0"/>
        <v>0</v>
      </c>
      <c r="AJ36">
        <f t="shared" si="1"/>
        <v>0</v>
      </c>
      <c r="AK36">
        <f>W36 - AVERAGEIFS('Placebo Females'!W:W, 'Placebo Females'!B:B, B36, 'Placebo Females'!P:P, P36)</f>
        <v>12.333333333333314</v>
      </c>
      <c r="AL36">
        <f>V36 - AVERAGEIFS('Placebo Females'!V:V, 'Placebo Females'!B:B, B36, 'Placebo Females'!P:P, P36)</f>
        <v>-12</v>
      </c>
      <c r="AM36">
        <f>W36-AVERAGEIFS('Placebo Females'!W:W,'Placebo Females'!B:B,B36,'Placebo Females'!P:P,P36)</f>
        <v>12.333333333333314</v>
      </c>
      <c r="AN36">
        <f>X36-AVERAGEIFS('Placebo Females'!X:X,'Placebo Females'!B:B,B36,'Placebo Females'!P:P,P36)</f>
        <v>17.333333333333329</v>
      </c>
      <c r="AO36">
        <f>Y36-AVERAGEIFS('Placebo Females'!Y:Y,'Placebo Females'!B:B,B36,'Placebo Females'!P:P,P36)</f>
        <v>-8</v>
      </c>
      <c r="AP36">
        <f>Z36 - AVERAGEIFS('Placebo Females'!Z:Z, 'Placebo Females'!B:B, B36, 'Placebo Females'!P:P, P36)</f>
        <v>3</v>
      </c>
      <c r="AQ36">
        <f>AB36 - AVERAGEIFS('Placebo Females'!AB:AB, 'Placebo Females'!B:B, B36, 'Placebo Females'!P:P, P36)</f>
        <v>-0.6666666666666643</v>
      </c>
      <c r="AR36">
        <f>AC36 - AVERAGEIFS('Placebo Females'!AC:AC, 'Placebo Females'!B:B, B36, 'Placebo Females'!P:P, P36)</f>
        <v>2.6666666666666679</v>
      </c>
      <c r="AS36">
        <f>AD36 - AVERAGEIFS('Placebo Females'!AD:AD, 'Placebo Females'!B:B, B36, 'Placebo Females'!P:P, P36)</f>
        <v>90.69733333333329</v>
      </c>
      <c r="AT36">
        <f>AE36 - AVERAGEIFS('Placebo Females'!AE:AE, 'Placebo Females'!B:B, B36, 'Placebo Females'!P:P, P36)</f>
        <v>-4.3324200000000007E-2</v>
      </c>
      <c r="AU36">
        <f>AF36 - AVERAGEIFS('Placebo Females'!AF:AF, 'Placebo Females'!B:B, B36, 'Placebo Females'!P:P, P36)</f>
        <v>-6.6373333333333284E-3</v>
      </c>
    </row>
    <row r="37" spans="1:47" x14ac:dyDescent="0.25">
      <c r="A37" t="s">
        <v>1765</v>
      </c>
      <c r="B37">
        <v>1010</v>
      </c>
      <c r="C37" t="s">
        <v>655</v>
      </c>
      <c r="D37">
        <v>21</v>
      </c>
      <c r="E37">
        <v>165.5</v>
      </c>
      <c r="F37">
        <v>56.8</v>
      </c>
      <c r="G37">
        <v>99.25</v>
      </c>
      <c r="H37">
        <v>56.25</v>
      </c>
      <c r="I37" t="s">
        <v>103</v>
      </c>
      <c r="J37" t="s">
        <v>104</v>
      </c>
      <c r="K37" t="s">
        <v>261</v>
      </c>
      <c r="L37" t="s">
        <v>211</v>
      </c>
      <c r="M37" t="s">
        <v>1201</v>
      </c>
      <c r="N37">
        <v>500</v>
      </c>
      <c r="O37" t="s">
        <v>1202</v>
      </c>
      <c r="P37">
        <v>-0.5</v>
      </c>
      <c r="Q37" t="s">
        <v>109</v>
      </c>
      <c r="R37" t="s">
        <v>108</v>
      </c>
      <c r="S37" t="s">
        <v>108</v>
      </c>
      <c r="T37" t="s">
        <v>108</v>
      </c>
      <c r="U37">
        <v>1146</v>
      </c>
      <c r="V37">
        <v>140</v>
      </c>
      <c r="W37">
        <v>439</v>
      </c>
      <c r="X37">
        <v>102</v>
      </c>
      <c r="Y37">
        <v>269</v>
      </c>
      <c r="Z37">
        <v>68</v>
      </c>
      <c r="AA37" t="s">
        <v>108</v>
      </c>
      <c r="AB37">
        <v>40</v>
      </c>
      <c r="AC37">
        <v>25</v>
      </c>
      <c r="AD37">
        <v>568.85799999999995</v>
      </c>
      <c r="AE37">
        <v>0.15909100000000001</v>
      </c>
      <c r="AF37">
        <v>0.40638299999999999</v>
      </c>
      <c r="AH37">
        <v>0</v>
      </c>
      <c r="AI37">
        <f t="shared" si="0"/>
        <v>0</v>
      </c>
      <c r="AJ37">
        <f t="shared" si="1"/>
        <v>0</v>
      </c>
      <c r="AK37">
        <f>W37 - AVERAGEIFS('Placebo Females'!W:W, 'Placebo Females'!B:B, B37, 'Placebo Females'!P:P, P37)</f>
        <v>12.333333333333314</v>
      </c>
      <c r="AL37">
        <f>V37 - AVERAGEIFS('Placebo Females'!V:V, 'Placebo Females'!B:B, B37, 'Placebo Females'!P:P, P37)</f>
        <v>3</v>
      </c>
      <c r="AM37">
        <f>W37-AVERAGEIFS('Placebo Females'!W:W,'Placebo Females'!B:B,B37,'Placebo Females'!P:P,P37)</f>
        <v>12.333333333333314</v>
      </c>
      <c r="AN37">
        <f>X37-AVERAGEIFS('Placebo Females'!X:X,'Placebo Females'!B:B,B37,'Placebo Females'!P:P,P37)</f>
        <v>-6.3333333333333286</v>
      </c>
      <c r="AO37">
        <f>Y37-AVERAGEIFS('Placebo Females'!Y:Y,'Placebo Females'!B:B,B37,'Placebo Females'!P:P,P37)</f>
        <v>16.666666666666657</v>
      </c>
      <c r="AP37">
        <f>Z37 - AVERAGEIFS('Placebo Females'!Z:Z, 'Placebo Females'!B:B, B37, 'Placebo Females'!P:P, P37)</f>
        <v>2</v>
      </c>
      <c r="AQ37">
        <f>AB37 - AVERAGEIFS('Placebo Females'!AB:AB, 'Placebo Females'!B:B, B37, 'Placebo Females'!P:P, P37)</f>
        <v>2.6666666666666643</v>
      </c>
      <c r="AR37">
        <f>AC37 - AVERAGEIFS('Placebo Females'!AC:AC, 'Placebo Females'!B:B, B37, 'Placebo Females'!P:P, P37)</f>
        <v>1</v>
      </c>
      <c r="AS37">
        <f>AD37 - AVERAGEIFS('Placebo Females'!AD:AD, 'Placebo Females'!B:B, B37, 'Placebo Females'!P:P, P37)</f>
        <v>111.10499999999996</v>
      </c>
      <c r="AT37">
        <f>AE37 - AVERAGEIFS('Placebo Females'!AE:AE, 'Placebo Females'!B:B, B37, 'Placebo Females'!P:P, P37)</f>
        <v>6.1170100000000005E-2</v>
      </c>
      <c r="AU37">
        <f>AF37 - AVERAGEIFS('Placebo Females'!AF:AF, 'Placebo Females'!B:B, B37, 'Placebo Females'!P:P, P37)</f>
        <v>3.2451500000000022E-2</v>
      </c>
    </row>
    <row r="38" spans="1:47" x14ac:dyDescent="0.25">
      <c r="A38" t="s">
        <v>1766</v>
      </c>
      <c r="B38">
        <v>1010</v>
      </c>
      <c r="C38" t="s">
        <v>655</v>
      </c>
      <c r="D38">
        <v>21</v>
      </c>
      <c r="E38">
        <v>165.5</v>
      </c>
      <c r="F38">
        <v>56.8</v>
      </c>
      <c r="G38">
        <v>99.25</v>
      </c>
      <c r="H38">
        <v>56.25</v>
      </c>
      <c r="I38" t="s">
        <v>103</v>
      </c>
      <c r="J38" t="s">
        <v>104</v>
      </c>
      <c r="K38" t="s">
        <v>261</v>
      </c>
      <c r="L38" t="s">
        <v>211</v>
      </c>
      <c r="M38" t="s">
        <v>1201</v>
      </c>
      <c r="N38">
        <v>500</v>
      </c>
      <c r="O38" t="s">
        <v>1202</v>
      </c>
      <c r="P38">
        <v>-0.5</v>
      </c>
      <c r="Q38" t="s">
        <v>109</v>
      </c>
      <c r="R38" t="s">
        <v>108</v>
      </c>
      <c r="S38" t="s">
        <v>108</v>
      </c>
      <c r="T38" t="s">
        <v>108</v>
      </c>
      <c r="U38">
        <v>1160</v>
      </c>
      <c r="V38">
        <v>140</v>
      </c>
      <c r="W38">
        <v>441</v>
      </c>
      <c r="X38">
        <v>116</v>
      </c>
      <c r="Y38">
        <v>255</v>
      </c>
      <c r="Z38">
        <v>70</v>
      </c>
      <c r="AA38" t="s">
        <v>108</v>
      </c>
      <c r="AB38">
        <v>41</v>
      </c>
      <c r="AC38">
        <v>25</v>
      </c>
      <c r="AD38">
        <v>573.72799999999995</v>
      </c>
      <c r="AE38">
        <v>0.18604699999999999</v>
      </c>
      <c r="AF38">
        <v>0.40857199999999999</v>
      </c>
      <c r="AH38">
        <v>0</v>
      </c>
      <c r="AI38">
        <f t="shared" si="0"/>
        <v>0</v>
      </c>
      <c r="AJ38">
        <f t="shared" si="1"/>
        <v>0</v>
      </c>
      <c r="AK38">
        <f>W38 - AVERAGEIFS('Placebo Females'!W:W, 'Placebo Females'!B:B, B38, 'Placebo Females'!P:P, P38)</f>
        <v>14.333333333333314</v>
      </c>
      <c r="AL38">
        <f>V38 - AVERAGEIFS('Placebo Females'!V:V, 'Placebo Females'!B:B, B38, 'Placebo Females'!P:P, P38)</f>
        <v>3</v>
      </c>
      <c r="AM38">
        <f>W38-AVERAGEIFS('Placebo Females'!W:W,'Placebo Females'!B:B,B38,'Placebo Females'!P:P,P38)</f>
        <v>14.333333333333314</v>
      </c>
      <c r="AN38">
        <f>X38-AVERAGEIFS('Placebo Females'!X:X,'Placebo Females'!B:B,B38,'Placebo Females'!P:P,P38)</f>
        <v>7.6666666666666714</v>
      </c>
      <c r="AO38">
        <f>Y38-AVERAGEIFS('Placebo Females'!Y:Y,'Placebo Females'!B:B,B38,'Placebo Females'!P:P,P38)</f>
        <v>2.6666666666666572</v>
      </c>
      <c r="AP38">
        <f>Z38 - AVERAGEIFS('Placebo Females'!Z:Z, 'Placebo Females'!B:B, B38, 'Placebo Females'!P:P, P38)</f>
        <v>4</v>
      </c>
      <c r="AQ38">
        <f>AB38 - AVERAGEIFS('Placebo Females'!AB:AB, 'Placebo Females'!B:B, B38, 'Placebo Females'!P:P, P38)</f>
        <v>3.6666666666666643</v>
      </c>
      <c r="AR38">
        <f>AC38 - AVERAGEIFS('Placebo Females'!AC:AC, 'Placebo Females'!B:B, B38, 'Placebo Females'!P:P, P38)</f>
        <v>1</v>
      </c>
      <c r="AS38">
        <f>AD38 - AVERAGEIFS('Placebo Females'!AD:AD, 'Placebo Females'!B:B, B38, 'Placebo Females'!P:P, P38)</f>
        <v>115.97499999999997</v>
      </c>
      <c r="AT38">
        <f>AE38 - AVERAGEIFS('Placebo Females'!AE:AE, 'Placebo Females'!B:B, B38, 'Placebo Females'!P:P, P38)</f>
        <v>8.8126099999999985E-2</v>
      </c>
      <c r="AU38">
        <f>AF38 - AVERAGEIFS('Placebo Females'!AF:AF, 'Placebo Females'!B:B, B38, 'Placebo Females'!P:P, P38)</f>
        <v>3.4640500000000018E-2</v>
      </c>
    </row>
    <row r="39" spans="1:47" x14ac:dyDescent="0.25">
      <c r="A39" t="s">
        <v>1767</v>
      </c>
      <c r="B39">
        <v>1010</v>
      </c>
      <c r="C39" t="s">
        <v>655</v>
      </c>
      <c r="D39">
        <v>21</v>
      </c>
      <c r="E39">
        <v>165.5</v>
      </c>
      <c r="F39">
        <v>56.8</v>
      </c>
      <c r="G39">
        <v>99.25</v>
      </c>
      <c r="H39">
        <v>56.25</v>
      </c>
      <c r="I39" t="s">
        <v>103</v>
      </c>
      <c r="J39" t="s">
        <v>104</v>
      </c>
      <c r="K39" t="s">
        <v>261</v>
      </c>
      <c r="L39" t="s">
        <v>211</v>
      </c>
      <c r="M39" t="s">
        <v>1201</v>
      </c>
      <c r="N39">
        <v>500</v>
      </c>
      <c r="O39" t="s">
        <v>1202</v>
      </c>
      <c r="P39">
        <v>-0.5</v>
      </c>
      <c r="Q39" t="s">
        <v>109</v>
      </c>
      <c r="R39" t="s">
        <v>108</v>
      </c>
      <c r="S39" t="s">
        <v>108</v>
      </c>
      <c r="T39" t="s">
        <v>108</v>
      </c>
      <c r="U39">
        <v>1164</v>
      </c>
      <c r="V39">
        <v>134</v>
      </c>
      <c r="W39">
        <v>440</v>
      </c>
      <c r="X39">
        <v>114</v>
      </c>
      <c r="Y39">
        <v>258</v>
      </c>
      <c r="Z39">
        <v>68</v>
      </c>
      <c r="AA39" t="s">
        <v>108</v>
      </c>
      <c r="AB39">
        <v>40</v>
      </c>
      <c r="AC39">
        <v>25</v>
      </c>
      <c r="AD39">
        <v>575.62800000000004</v>
      </c>
      <c r="AE39">
        <v>6.25E-2</v>
      </c>
      <c r="AF39">
        <v>0.40494400000000003</v>
      </c>
      <c r="AH39">
        <v>0</v>
      </c>
      <c r="AI39">
        <f t="shared" si="0"/>
        <v>0</v>
      </c>
      <c r="AJ39">
        <f t="shared" si="1"/>
        <v>0</v>
      </c>
      <c r="AK39">
        <f>W39 - AVERAGEIFS('Placebo Females'!W:W, 'Placebo Females'!B:B, B39, 'Placebo Females'!P:P, P39)</f>
        <v>13.333333333333314</v>
      </c>
      <c r="AL39">
        <f>V39 - AVERAGEIFS('Placebo Females'!V:V, 'Placebo Females'!B:B, B39, 'Placebo Females'!P:P, P39)</f>
        <v>-3</v>
      </c>
      <c r="AM39">
        <f>W39-AVERAGEIFS('Placebo Females'!W:W,'Placebo Females'!B:B,B39,'Placebo Females'!P:P,P39)</f>
        <v>13.333333333333314</v>
      </c>
      <c r="AN39">
        <f>X39-AVERAGEIFS('Placebo Females'!X:X,'Placebo Females'!B:B,B39,'Placebo Females'!P:P,P39)</f>
        <v>5.6666666666666714</v>
      </c>
      <c r="AO39">
        <f>Y39-AVERAGEIFS('Placebo Females'!Y:Y,'Placebo Females'!B:B,B39,'Placebo Females'!P:P,P39)</f>
        <v>5.6666666666666572</v>
      </c>
      <c r="AP39">
        <f>Z39 - AVERAGEIFS('Placebo Females'!Z:Z, 'Placebo Females'!B:B, B39, 'Placebo Females'!P:P, P39)</f>
        <v>2</v>
      </c>
      <c r="AQ39">
        <f>AB39 - AVERAGEIFS('Placebo Females'!AB:AB, 'Placebo Females'!B:B, B39, 'Placebo Females'!P:P, P39)</f>
        <v>2.6666666666666643</v>
      </c>
      <c r="AR39">
        <f>AC39 - AVERAGEIFS('Placebo Females'!AC:AC, 'Placebo Females'!B:B, B39, 'Placebo Females'!P:P, P39)</f>
        <v>1</v>
      </c>
      <c r="AS39">
        <f>AD39 - AVERAGEIFS('Placebo Females'!AD:AD, 'Placebo Females'!B:B, B39, 'Placebo Females'!P:P, P39)</f>
        <v>117.87500000000006</v>
      </c>
      <c r="AT39">
        <f>AE39 - AVERAGEIFS('Placebo Females'!AE:AE, 'Placebo Females'!B:B, B39, 'Placebo Females'!P:P, P39)</f>
        <v>-3.5420900000000005E-2</v>
      </c>
      <c r="AU39">
        <f>AF39 - AVERAGEIFS('Placebo Females'!AF:AF, 'Placebo Females'!B:B, B39, 'Placebo Females'!P:P, P39)</f>
        <v>3.1012500000000054E-2</v>
      </c>
    </row>
    <row r="40" spans="1:47" x14ac:dyDescent="0.25">
      <c r="A40" t="s">
        <v>1768</v>
      </c>
      <c r="B40">
        <v>1003</v>
      </c>
      <c r="C40" t="s">
        <v>655</v>
      </c>
      <c r="D40">
        <v>30</v>
      </c>
      <c r="E40">
        <v>167</v>
      </c>
      <c r="F40">
        <v>71.3</v>
      </c>
      <c r="G40">
        <v>106</v>
      </c>
      <c r="H40">
        <v>57.75</v>
      </c>
      <c r="I40" t="s">
        <v>103</v>
      </c>
      <c r="J40" t="s">
        <v>104</v>
      </c>
      <c r="K40" t="s">
        <v>753</v>
      </c>
      <c r="L40" t="s">
        <v>160</v>
      </c>
      <c r="M40" t="s">
        <v>1201</v>
      </c>
      <c r="N40">
        <v>500</v>
      </c>
      <c r="O40" t="s">
        <v>1202</v>
      </c>
      <c r="P40">
        <v>-0.5</v>
      </c>
      <c r="Q40" t="s">
        <v>109</v>
      </c>
      <c r="R40" t="s">
        <v>108</v>
      </c>
      <c r="S40" t="s">
        <v>108</v>
      </c>
      <c r="T40" t="s">
        <v>108</v>
      </c>
      <c r="U40">
        <v>1224</v>
      </c>
      <c r="V40">
        <v>199</v>
      </c>
      <c r="W40">
        <v>427</v>
      </c>
      <c r="X40">
        <v>94</v>
      </c>
      <c r="Y40">
        <v>263</v>
      </c>
      <c r="Z40">
        <v>70</v>
      </c>
      <c r="AA40" t="s">
        <v>108</v>
      </c>
      <c r="AB40">
        <v>39</v>
      </c>
      <c r="AC40">
        <v>30</v>
      </c>
      <c r="AD40">
        <v>311.94900000000001</v>
      </c>
      <c r="AE40">
        <v>0.13333300000000001</v>
      </c>
      <c r="AF40">
        <v>0.374803</v>
      </c>
      <c r="AH40">
        <v>0</v>
      </c>
      <c r="AI40">
        <f t="shared" si="0"/>
        <v>0</v>
      </c>
      <c r="AJ40">
        <f t="shared" si="1"/>
        <v>0</v>
      </c>
      <c r="AK40">
        <f>W40 - AVERAGEIFS('Placebo Females'!W:W, 'Placebo Females'!B:B, B40, 'Placebo Females'!P:P, P40)</f>
        <v>41.666666666666686</v>
      </c>
      <c r="AL40">
        <f>V40 - AVERAGEIFS('Placebo Females'!V:V, 'Placebo Females'!B:B, B40, 'Placebo Females'!P:P, P40)</f>
        <v>8.6666666666666572</v>
      </c>
      <c r="AM40">
        <f>W40-AVERAGEIFS('Placebo Females'!W:W,'Placebo Females'!B:B,B40,'Placebo Females'!P:P,P40)</f>
        <v>41.666666666666686</v>
      </c>
      <c r="AN40">
        <f>X40-AVERAGEIFS('Placebo Females'!X:X,'Placebo Females'!B:B,B40,'Placebo Females'!P:P,P40)</f>
        <v>1.3333333333333286</v>
      </c>
      <c r="AO40">
        <f>Y40-AVERAGEIFS('Placebo Females'!Y:Y,'Placebo Females'!B:B,B40,'Placebo Females'!P:P,P40)</f>
        <v>42</v>
      </c>
      <c r="AP40">
        <f>Z40 - AVERAGEIFS('Placebo Females'!Z:Z, 'Placebo Females'!B:B, B40, 'Placebo Females'!P:P, P40)</f>
        <v>-1.6666666666666714</v>
      </c>
      <c r="AQ40">
        <f>AB40 - AVERAGEIFS('Placebo Females'!AB:AB, 'Placebo Females'!B:B, B40, 'Placebo Females'!P:P, P40)</f>
        <v>-0.6666666666666643</v>
      </c>
      <c r="AR40">
        <f>AC40 - AVERAGEIFS('Placebo Females'!AC:AC, 'Placebo Females'!B:B, B40, 'Placebo Females'!P:P, P40)</f>
        <v>1.3333333333333321</v>
      </c>
      <c r="AS40">
        <f>AD40 - AVERAGEIFS('Placebo Females'!AD:AD, 'Placebo Females'!B:B, B40, 'Placebo Females'!P:P, P40)</f>
        <v>-7.6976666666666915</v>
      </c>
      <c r="AT40">
        <f>AE40 - AVERAGEIFS('Placebo Females'!AE:AE, 'Placebo Females'!B:B, B40, 'Placebo Females'!P:P, P40)</f>
        <v>-6.2126666666666663E-2</v>
      </c>
      <c r="AU40">
        <f>AF40 - AVERAGEIFS('Placebo Females'!AF:AF, 'Placebo Females'!B:B, B40, 'Placebo Females'!P:P, P40)</f>
        <v>-2.3346666666666516E-3</v>
      </c>
    </row>
    <row r="41" spans="1:47" x14ac:dyDescent="0.25">
      <c r="A41" t="s">
        <v>1769</v>
      </c>
      <c r="B41">
        <v>1003</v>
      </c>
      <c r="C41" t="s">
        <v>655</v>
      </c>
      <c r="D41">
        <v>30</v>
      </c>
      <c r="E41">
        <v>167</v>
      </c>
      <c r="F41">
        <v>71.3</v>
      </c>
      <c r="G41">
        <v>106</v>
      </c>
      <c r="H41">
        <v>57.75</v>
      </c>
      <c r="I41" t="s">
        <v>103</v>
      </c>
      <c r="J41" t="s">
        <v>104</v>
      </c>
      <c r="K41" t="s">
        <v>753</v>
      </c>
      <c r="L41" t="s">
        <v>160</v>
      </c>
      <c r="M41" t="s">
        <v>1201</v>
      </c>
      <c r="N41">
        <v>500</v>
      </c>
      <c r="O41" t="s">
        <v>1202</v>
      </c>
      <c r="P41">
        <v>-0.5</v>
      </c>
      <c r="Q41" t="s">
        <v>109</v>
      </c>
      <c r="R41" t="s">
        <v>108</v>
      </c>
      <c r="S41" t="s">
        <v>108</v>
      </c>
      <c r="T41" t="s">
        <v>108</v>
      </c>
      <c r="U41">
        <v>1300</v>
      </c>
      <c r="V41">
        <v>193</v>
      </c>
      <c r="W41">
        <v>428</v>
      </c>
      <c r="X41">
        <v>100</v>
      </c>
      <c r="Y41">
        <v>257</v>
      </c>
      <c r="Z41">
        <v>71</v>
      </c>
      <c r="AA41" t="s">
        <v>108</v>
      </c>
      <c r="AB41">
        <v>37</v>
      </c>
      <c r="AC41">
        <v>29</v>
      </c>
      <c r="AD41">
        <v>333.76799999999997</v>
      </c>
      <c r="AE41">
        <v>0.12766</v>
      </c>
      <c r="AF41">
        <v>0.36118699999999998</v>
      </c>
      <c r="AH41">
        <v>0</v>
      </c>
      <c r="AI41">
        <f t="shared" si="0"/>
        <v>0</v>
      </c>
      <c r="AJ41">
        <f t="shared" si="1"/>
        <v>0</v>
      </c>
      <c r="AK41">
        <f>W41 - AVERAGEIFS('Placebo Females'!W:W, 'Placebo Females'!B:B, B41, 'Placebo Females'!P:P, P41)</f>
        <v>42.666666666666686</v>
      </c>
      <c r="AL41">
        <f>V41 - AVERAGEIFS('Placebo Females'!V:V, 'Placebo Females'!B:B, B41, 'Placebo Females'!P:P, P41)</f>
        <v>2.6666666666666572</v>
      </c>
      <c r="AM41">
        <f>W41-AVERAGEIFS('Placebo Females'!W:W,'Placebo Females'!B:B,B41,'Placebo Females'!P:P,P41)</f>
        <v>42.666666666666686</v>
      </c>
      <c r="AN41">
        <f>X41-AVERAGEIFS('Placebo Females'!X:X,'Placebo Females'!B:B,B41,'Placebo Females'!P:P,P41)</f>
        <v>7.3333333333333286</v>
      </c>
      <c r="AO41">
        <f>Y41-AVERAGEIFS('Placebo Females'!Y:Y,'Placebo Females'!B:B,B41,'Placebo Females'!P:P,P41)</f>
        <v>36</v>
      </c>
      <c r="AP41">
        <f>Z41 - AVERAGEIFS('Placebo Females'!Z:Z, 'Placebo Females'!B:B, B41, 'Placebo Females'!P:P, P41)</f>
        <v>-0.6666666666666714</v>
      </c>
      <c r="AQ41">
        <f>AB41 - AVERAGEIFS('Placebo Females'!AB:AB, 'Placebo Females'!B:B, B41, 'Placebo Females'!P:P, P41)</f>
        <v>-2.6666666666666643</v>
      </c>
      <c r="AR41">
        <f>AC41 - AVERAGEIFS('Placebo Females'!AC:AC, 'Placebo Females'!B:B, B41, 'Placebo Females'!P:P, P41)</f>
        <v>0.33333333333333215</v>
      </c>
      <c r="AS41">
        <f>AD41 - AVERAGEIFS('Placebo Females'!AD:AD, 'Placebo Females'!B:B, B41, 'Placebo Females'!P:P, P41)</f>
        <v>14.121333333333268</v>
      </c>
      <c r="AT41">
        <f>AE41 - AVERAGEIFS('Placebo Females'!AE:AE, 'Placebo Females'!B:B, B41, 'Placebo Females'!P:P, P41)</f>
        <v>-6.7799666666666675E-2</v>
      </c>
      <c r="AU41">
        <f>AF41 - AVERAGEIFS('Placebo Females'!AF:AF, 'Placebo Females'!B:B, B41, 'Placebo Females'!P:P, P41)</f>
        <v>-1.5950666666666669E-2</v>
      </c>
    </row>
    <row r="42" spans="1:47" x14ac:dyDescent="0.25">
      <c r="A42" t="s">
        <v>1770</v>
      </c>
      <c r="B42">
        <v>1003</v>
      </c>
      <c r="C42" t="s">
        <v>655</v>
      </c>
      <c r="D42">
        <v>30</v>
      </c>
      <c r="E42">
        <v>167</v>
      </c>
      <c r="F42">
        <v>71.3</v>
      </c>
      <c r="G42">
        <v>106</v>
      </c>
      <c r="H42">
        <v>57.75</v>
      </c>
      <c r="I42" t="s">
        <v>103</v>
      </c>
      <c r="J42" t="s">
        <v>104</v>
      </c>
      <c r="K42" t="s">
        <v>753</v>
      </c>
      <c r="L42" t="s">
        <v>160</v>
      </c>
      <c r="M42" t="s">
        <v>1201</v>
      </c>
      <c r="N42">
        <v>500</v>
      </c>
      <c r="O42" t="s">
        <v>1202</v>
      </c>
      <c r="P42">
        <v>0.5</v>
      </c>
      <c r="Q42" t="s">
        <v>113</v>
      </c>
      <c r="R42" t="s">
        <v>1201</v>
      </c>
      <c r="S42">
        <v>41.9</v>
      </c>
      <c r="T42" t="s">
        <v>1236</v>
      </c>
      <c r="U42">
        <v>1141</v>
      </c>
      <c r="V42">
        <v>178</v>
      </c>
      <c r="W42">
        <v>416</v>
      </c>
      <c r="X42">
        <v>97</v>
      </c>
      <c r="Y42">
        <v>255</v>
      </c>
      <c r="Z42">
        <v>64</v>
      </c>
      <c r="AA42" t="s">
        <v>108</v>
      </c>
      <c r="AB42">
        <v>40</v>
      </c>
      <c r="AC42">
        <v>23</v>
      </c>
      <c r="AD42">
        <v>346.94799999999998</v>
      </c>
      <c r="AE42">
        <v>8.6956500000000006E-2</v>
      </c>
      <c r="AF42">
        <v>0.37646400000000002</v>
      </c>
      <c r="AH42">
        <v>41.9</v>
      </c>
      <c r="AI42">
        <f t="shared" si="0"/>
        <v>9.4889767078459582E-5</v>
      </c>
      <c r="AJ42">
        <f t="shared" si="1"/>
        <v>0.19575758623043049</v>
      </c>
      <c r="AK42">
        <f>W42 - AVERAGEIFS('Placebo Females'!W:W, 'Placebo Females'!B:B, B42, 'Placebo Females'!P:P, P42)</f>
        <v>22.333333333333314</v>
      </c>
      <c r="AL42">
        <f>V42 - AVERAGEIFS('Placebo Females'!V:V, 'Placebo Females'!B:B, B42, 'Placebo Females'!P:P, P42)</f>
        <v>0.66666666666665719</v>
      </c>
      <c r="AM42">
        <f>W42-AVERAGEIFS('Placebo Females'!W:W,'Placebo Females'!B:B,B42,'Placebo Females'!P:P,P42)</f>
        <v>22.333333333333314</v>
      </c>
      <c r="AN42">
        <f>X42-AVERAGEIFS('Placebo Females'!X:X,'Placebo Females'!B:B,B42,'Placebo Females'!P:P,P42)</f>
        <v>4</v>
      </c>
      <c r="AO42">
        <f>Y42-AVERAGEIFS('Placebo Females'!Y:Y,'Placebo Females'!B:B,B42,'Placebo Females'!P:P,P42)</f>
        <v>21</v>
      </c>
      <c r="AP42">
        <f>Z42 - AVERAGEIFS('Placebo Females'!Z:Z, 'Placebo Females'!B:B, B42, 'Placebo Females'!P:P, P42)</f>
        <v>-2.6666666666666714</v>
      </c>
      <c r="AQ42">
        <f>AB42 - AVERAGEIFS('Placebo Females'!AB:AB, 'Placebo Females'!B:B, B42, 'Placebo Females'!P:P, P42)</f>
        <v>-1.6666666666666643</v>
      </c>
      <c r="AR42">
        <f>AC42 - AVERAGEIFS('Placebo Females'!AC:AC, 'Placebo Females'!B:B, B42, 'Placebo Females'!P:P, P42)</f>
        <v>-1</v>
      </c>
      <c r="AS42">
        <f>AD42 - AVERAGEIFS('Placebo Females'!AD:AD, 'Placebo Females'!B:B, B42, 'Placebo Females'!P:P, P42)</f>
        <v>23.533666666666647</v>
      </c>
      <c r="AT42">
        <f>AE42 - AVERAGEIFS('Placebo Females'!AE:AE, 'Placebo Females'!B:B, B42, 'Placebo Females'!P:P, P42)</f>
        <v>-3.7266999999999995E-2</v>
      </c>
      <c r="AU42">
        <f>AF42 - AVERAGEIFS('Placebo Females'!AF:AF, 'Placebo Females'!B:B, B42, 'Placebo Females'!P:P, P42)</f>
        <v>3.7060999999999955E-2</v>
      </c>
    </row>
    <row r="43" spans="1:47" x14ac:dyDescent="0.25">
      <c r="A43" t="s">
        <v>1771</v>
      </c>
      <c r="B43">
        <v>1003</v>
      </c>
      <c r="C43" t="s">
        <v>655</v>
      </c>
      <c r="D43">
        <v>30</v>
      </c>
      <c r="E43">
        <v>167</v>
      </c>
      <c r="F43">
        <v>71.3</v>
      </c>
      <c r="G43">
        <v>106</v>
      </c>
      <c r="H43">
        <v>57.75</v>
      </c>
      <c r="I43" t="s">
        <v>103</v>
      </c>
      <c r="J43" t="s">
        <v>104</v>
      </c>
      <c r="K43" t="s">
        <v>753</v>
      </c>
      <c r="L43" t="s">
        <v>160</v>
      </c>
      <c r="M43" t="s">
        <v>1201</v>
      </c>
      <c r="N43">
        <v>500</v>
      </c>
      <c r="O43" t="s">
        <v>1202</v>
      </c>
      <c r="P43">
        <v>0.5</v>
      </c>
      <c r="Q43" t="s">
        <v>113</v>
      </c>
      <c r="R43" t="s">
        <v>1201</v>
      </c>
      <c r="S43">
        <v>41.9</v>
      </c>
      <c r="T43" t="s">
        <v>1236</v>
      </c>
      <c r="U43">
        <v>1286</v>
      </c>
      <c r="V43">
        <v>207</v>
      </c>
      <c r="W43">
        <v>420</v>
      </c>
      <c r="X43">
        <v>97</v>
      </c>
      <c r="Y43">
        <v>258</v>
      </c>
      <c r="Z43">
        <v>65</v>
      </c>
      <c r="AA43" t="s">
        <v>108</v>
      </c>
      <c r="AB43">
        <v>37</v>
      </c>
      <c r="AC43">
        <v>29</v>
      </c>
      <c r="AD43">
        <v>353.93099999999998</v>
      </c>
      <c r="AE43">
        <v>0.1</v>
      </c>
      <c r="AF43">
        <v>0.36168800000000001</v>
      </c>
      <c r="AH43">
        <v>41.9</v>
      </c>
      <c r="AI43">
        <f t="shared" si="0"/>
        <v>9.4889767078459582E-5</v>
      </c>
      <c r="AJ43">
        <f t="shared" si="1"/>
        <v>0.19575758623043049</v>
      </c>
      <c r="AK43">
        <f>W43 - AVERAGEIFS('Placebo Females'!W:W, 'Placebo Females'!B:B, B43, 'Placebo Females'!P:P, P43)</f>
        <v>26.333333333333314</v>
      </c>
      <c r="AL43">
        <f>V43 - AVERAGEIFS('Placebo Females'!V:V, 'Placebo Females'!B:B, B43, 'Placebo Females'!P:P, P43)</f>
        <v>29.666666666666657</v>
      </c>
      <c r="AM43">
        <f>W43-AVERAGEIFS('Placebo Females'!W:W,'Placebo Females'!B:B,B43,'Placebo Females'!P:P,P43)</f>
        <v>26.333333333333314</v>
      </c>
      <c r="AN43">
        <f>X43-AVERAGEIFS('Placebo Females'!X:X,'Placebo Females'!B:B,B43,'Placebo Females'!P:P,P43)</f>
        <v>4</v>
      </c>
      <c r="AO43">
        <f>Y43-AVERAGEIFS('Placebo Females'!Y:Y,'Placebo Females'!B:B,B43,'Placebo Females'!P:P,P43)</f>
        <v>24</v>
      </c>
      <c r="AP43">
        <f>Z43 - AVERAGEIFS('Placebo Females'!Z:Z, 'Placebo Females'!B:B, B43, 'Placebo Females'!P:P, P43)</f>
        <v>-1.6666666666666714</v>
      </c>
      <c r="AQ43">
        <f>AB43 - AVERAGEIFS('Placebo Females'!AB:AB, 'Placebo Females'!B:B, B43, 'Placebo Females'!P:P, P43)</f>
        <v>-4.6666666666666643</v>
      </c>
      <c r="AR43">
        <f>AC43 - AVERAGEIFS('Placebo Females'!AC:AC, 'Placebo Females'!B:B, B43, 'Placebo Females'!P:P, P43)</f>
        <v>5</v>
      </c>
      <c r="AS43">
        <f>AD43 - AVERAGEIFS('Placebo Females'!AD:AD, 'Placebo Females'!B:B, B43, 'Placebo Females'!P:P, P43)</f>
        <v>30.516666666666652</v>
      </c>
      <c r="AT43">
        <f>AE43 - AVERAGEIFS('Placebo Females'!AE:AE, 'Placebo Females'!B:B, B43, 'Placebo Females'!P:P, P43)</f>
        <v>-2.4223499999999995E-2</v>
      </c>
      <c r="AU43">
        <f>AF43 - AVERAGEIFS('Placebo Females'!AF:AF, 'Placebo Females'!B:B, B43, 'Placebo Females'!P:P, P43)</f>
        <v>2.2284999999999944E-2</v>
      </c>
    </row>
    <row r="44" spans="1:47" x14ac:dyDescent="0.25">
      <c r="A44" t="s">
        <v>1772</v>
      </c>
      <c r="B44">
        <v>1003</v>
      </c>
      <c r="C44" t="s">
        <v>655</v>
      </c>
      <c r="D44">
        <v>30</v>
      </c>
      <c r="E44">
        <v>167</v>
      </c>
      <c r="F44">
        <v>71.3</v>
      </c>
      <c r="G44">
        <v>106</v>
      </c>
      <c r="H44">
        <v>57.75</v>
      </c>
      <c r="I44" t="s">
        <v>103</v>
      </c>
      <c r="J44" t="s">
        <v>104</v>
      </c>
      <c r="K44" t="s">
        <v>753</v>
      </c>
      <c r="L44" t="s">
        <v>160</v>
      </c>
      <c r="M44" t="s">
        <v>1201</v>
      </c>
      <c r="N44">
        <v>500</v>
      </c>
      <c r="O44" t="s">
        <v>1202</v>
      </c>
      <c r="P44">
        <v>0.5</v>
      </c>
      <c r="Q44" t="s">
        <v>113</v>
      </c>
      <c r="R44" t="s">
        <v>1201</v>
      </c>
      <c r="S44">
        <v>41.9</v>
      </c>
      <c r="T44" t="s">
        <v>1236</v>
      </c>
      <c r="U44">
        <v>1295</v>
      </c>
      <c r="V44">
        <v>190</v>
      </c>
      <c r="W44">
        <v>420</v>
      </c>
      <c r="X44">
        <v>100</v>
      </c>
      <c r="Y44">
        <v>255</v>
      </c>
      <c r="Z44">
        <v>65</v>
      </c>
      <c r="AA44" t="s">
        <v>108</v>
      </c>
      <c r="AB44">
        <v>38</v>
      </c>
      <c r="AC44">
        <v>25</v>
      </c>
      <c r="AD44">
        <v>365.81</v>
      </c>
      <c r="AE44">
        <v>9.5238100000000006E-2</v>
      </c>
      <c r="AF44">
        <v>0.35581600000000002</v>
      </c>
      <c r="AH44">
        <v>41.9</v>
      </c>
      <c r="AI44">
        <f t="shared" si="0"/>
        <v>9.4889767078459582E-5</v>
      </c>
      <c r="AJ44">
        <f t="shared" si="1"/>
        <v>0.19575758623043049</v>
      </c>
      <c r="AK44">
        <f>W44 - AVERAGEIFS('Placebo Females'!W:W, 'Placebo Females'!B:B, B44, 'Placebo Females'!P:P, P44)</f>
        <v>26.333333333333314</v>
      </c>
      <c r="AL44">
        <f>V44 - AVERAGEIFS('Placebo Females'!V:V, 'Placebo Females'!B:B, B44, 'Placebo Females'!P:P, P44)</f>
        <v>12.666666666666657</v>
      </c>
      <c r="AM44">
        <f>W44-AVERAGEIFS('Placebo Females'!W:W,'Placebo Females'!B:B,B44,'Placebo Females'!P:P,P44)</f>
        <v>26.333333333333314</v>
      </c>
      <c r="AN44">
        <f>X44-AVERAGEIFS('Placebo Females'!X:X,'Placebo Females'!B:B,B44,'Placebo Females'!P:P,P44)</f>
        <v>7</v>
      </c>
      <c r="AO44">
        <f>Y44-AVERAGEIFS('Placebo Females'!Y:Y,'Placebo Females'!B:B,B44,'Placebo Females'!P:P,P44)</f>
        <v>21</v>
      </c>
      <c r="AP44">
        <f>Z44 - AVERAGEIFS('Placebo Females'!Z:Z, 'Placebo Females'!B:B, B44, 'Placebo Females'!P:P, P44)</f>
        <v>-1.6666666666666714</v>
      </c>
      <c r="AQ44">
        <f>AB44 - AVERAGEIFS('Placebo Females'!AB:AB, 'Placebo Females'!B:B, B44, 'Placebo Females'!P:P, P44)</f>
        <v>-3.6666666666666643</v>
      </c>
      <c r="AR44">
        <f>AC44 - AVERAGEIFS('Placebo Females'!AC:AC, 'Placebo Females'!B:B, B44, 'Placebo Females'!P:P, P44)</f>
        <v>1</v>
      </c>
      <c r="AS44">
        <f>AD44 - AVERAGEIFS('Placebo Females'!AD:AD, 'Placebo Females'!B:B, B44, 'Placebo Females'!P:P, P44)</f>
        <v>42.395666666666671</v>
      </c>
      <c r="AT44">
        <f>AE44 - AVERAGEIFS('Placebo Females'!AE:AE, 'Placebo Females'!B:B, B44, 'Placebo Females'!P:P, P44)</f>
        <v>-2.8985399999999995E-2</v>
      </c>
      <c r="AU44">
        <f>AF44 - AVERAGEIFS('Placebo Females'!AF:AF, 'Placebo Females'!B:B, B44, 'Placebo Females'!P:P, P44)</f>
        <v>1.6412999999999955E-2</v>
      </c>
    </row>
    <row r="45" spans="1:47" x14ac:dyDescent="0.25">
      <c r="A45" t="s">
        <v>1773</v>
      </c>
      <c r="B45">
        <v>1006</v>
      </c>
      <c r="C45" t="s">
        <v>655</v>
      </c>
      <c r="D45">
        <v>22</v>
      </c>
      <c r="E45">
        <v>168.5</v>
      </c>
      <c r="F45">
        <v>69.599999999999994</v>
      </c>
      <c r="G45">
        <v>102.75</v>
      </c>
      <c r="H45">
        <v>55.75</v>
      </c>
      <c r="I45" t="s">
        <v>103</v>
      </c>
      <c r="J45" t="s">
        <v>104</v>
      </c>
      <c r="K45" t="s">
        <v>210</v>
      </c>
      <c r="L45" t="s">
        <v>160</v>
      </c>
      <c r="M45" t="s">
        <v>1201</v>
      </c>
      <c r="N45">
        <v>500</v>
      </c>
      <c r="O45" t="s">
        <v>1202</v>
      </c>
      <c r="P45">
        <v>1</v>
      </c>
      <c r="Q45" t="s">
        <v>113</v>
      </c>
      <c r="R45" t="s">
        <v>1201</v>
      </c>
      <c r="S45">
        <v>94.8</v>
      </c>
      <c r="T45" t="s">
        <v>1236</v>
      </c>
      <c r="U45">
        <v>1044</v>
      </c>
      <c r="V45">
        <v>172</v>
      </c>
      <c r="W45">
        <v>391</v>
      </c>
      <c r="X45">
        <v>87</v>
      </c>
      <c r="Y45">
        <v>230</v>
      </c>
      <c r="Z45">
        <v>74</v>
      </c>
      <c r="AA45" t="s">
        <v>108</v>
      </c>
      <c r="AB45">
        <v>40</v>
      </c>
      <c r="AC45">
        <v>25</v>
      </c>
      <c r="AD45">
        <v>604.71600000000001</v>
      </c>
      <c r="AE45">
        <v>0.1</v>
      </c>
      <c r="AF45">
        <v>0.44386399999999998</v>
      </c>
      <c r="AH45">
        <v>94.8</v>
      </c>
      <c r="AI45">
        <f t="shared" si="0"/>
        <v>2.146909288553214E-4</v>
      </c>
      <c r="AJ45">
        <f t="shared" si="1"/>
        <v>0.28431985351109335</v>
      </c>
      <c r="AK45">
        <f>W45 - AVERAGEIFS('Placebo Females'!W:W, 'Placebo Females'!B:B, B45, 'Placebo Females'!P:P, P45)</f>
        <v>0</v>
      </c>
      <c r="AL45">
        <f>V45 - AVERAGEIFS('Placebo Females'!V:V, 'Placebo Females'!B:B, B45, 'Placebo Females'!P:P, P45)</f>
        <v>-11</v>
      </c>
      <c r="AM45">
        <f>W45-AVERAGEIFS('Placebo Females'!W:W,'Placebo Females'!B:B,B45,'Placebo Females'!P:P,P45)</f>
        <v>0</v>
      </c>
      <c r="AN45">
        <f>X45-AVERAGEIFS('Placebo Females'!X:X,'Placebo Females'!B:B,B45,'Placebo Females'!P:P,P45)</f>
        <v>-1</v>
      </c>
      <c r="AO45">
        <f>Y45-AVERAGEIFS('Placebo Females'!Y:Y,'Placebo Females'!B:B,B45,'Placebo Females'!P:P,P45)</f>
        <v>-1</v>
      </c>
      <c r="AP45">
        <f>Z45 - AVERAGEIFS('Placebo Females'!Z:Z, 'Placebo Females'!B:B, B45, 'Placebo Females'!P:P, P45)</f>
        <v>2</v>
      </c>
      <c r="AQ45">
        <f>AB45 - AVERAGEIFS('Placebo Females'!AB:AB, 'Placebo Females'!B:B, B45, 'Placebo Females'!P:P, P45)</f>
        <v>0.6666666666666643</v>
      </c>
      <c r="AR45">
        <f>AC45 - AVERAGEIFS('Placebo Females'!AC:AC, 'Placebo Females'!B:B, B45, 'Placebo Females'!P:P, P45)</f>
        <v>0.33333333333333215</v>
      </c>
      <c r="AS45">
        <f>AD45 - AVERAGEIFS('Placebo Females'!AD:AD, 'Placebo Females'!B:B, B45, 'Placebo Females'!P:P, P45)</f>
        <v>145.70666666666665</v>
      </c>
      <c r="AT45">
        <f>AE45 - AVERAGEIFS('Placebo Females'!AE:AE, 'Placebo Females'!B:B, B45, 'Placebo Females'!P:P, P45)</f>
        <v>-1.7346999999999987E-2</v>
      </c>
      <c r="AU45">
        <f>AF45 - AVERAGEIFS('Placebo Females'!AF:AF, 'Placebo Females'!B:B, B45, 'Placebo Females'!P:P, P45)</f>
        <v>3.6291333333333342E-2</v>
      </c>
    </row>
    <row r="46" spans="1:47" x14ac:dyDescent="0.25">
      <c r="A46" t="s">
        <v>1774</v>
      </c>
      <c r="B46">
        <v>1006</v>
      </c>
      <c r="C46" t="s">
        <v>655</v>
      </c>
      <c r="D46">
        <v>22</v>
      </c>
      <c r="E46">
        <v>168.5</v>
      </c>
      <c r="F46">
        <v>69.599999999999994</v>
      </c>
      <c r="G46">
        <v>102.75</v>
      </c>
      <c r="H46">
        <v>55.75</v>
      </c>
      <c r="I46" t="s">
        <v>103</v>
      </c>
      <c r="J46" t="s">
        <v>104</v>
      </c>
      <c r="K46" t="s">
        <v>210</v>
      </c>
      <c r="L46" t="s">
        <v>160</v>
      </c>
      <c r="M46" t="s">
        <v>1201</v>
      </c>
      <c r="N46">
        <v>500</v>
      </c>
      <c r="O46" t="s">
        <v>1202</v>
      </c>
      <c r="P46">
        <v>1</v>
      </c>
      <c r="Q46" t="s">
        <v>113</v>
      </c>
      <c r="R46" t="s">
        <v>1201</v>
      </c>
      <c r="S46">
        <v>94.8</v>
      </c>
      <c r="T46" t="s">
        <v>1236</v>
      </c>
      <c r="U46">
        <v>1064</v>
      </c>
      <c r="V46">
        <v>169</v>
      </c>
      <c r="W46">
        <v>395</v>
      </c>
      <c r="X46">
        <v>87</v>
      </c>
      <c r="Y46">
        <v>233</v>
      </c>
      <c r="Z46">
        <v>75</v>
      </c>
      <c r="AA46" t="s">
        <v>108</v>
      </c>
      <c r="AB46">
        <v>38</v>
      </c>
      <c r="AC46">
        <v>28</v>
      </c>
      <c r="AD46">
        <v>607.71100000000001</v>
      </c>
      <c r="AE46">
        <v>9.8039200000000007E-2</v>
      </c>
      <c r="AF46">
        <v>0.43728099999999998</v>
      </c>
      <c r="AH46">
        <v>94.8</v>
      </c>
      <c r="AI46">
        <f t="shared" si="0"/>
        <v>2.146909288553214E-4</v>
      </c>
      <c r="AJ46">
        <f t="shared" si="1"/>
        <v>0.28431985351109335</v>
      </c>
      <c r="AK46">
        <f>W46 - AVERAGEIFS('Placebo Females'!W:W, 'Placebo Females'!B:B, B46, 'Placebo Females'!P:P, P46)</f>
        <v>4</v>
      </c>
      <c r="AL46">
        <f>V46 - AVERAGEIFS('Placebo Females'!V:V, 'Placebo Females'!B:B, B46, 'Placebo Females'!P:P, P46)</f>
        <v>-14</v>
      </c>
      <c r="AM46">
        <f>W46-AVERAGEIFS('Placebo Females'!W:W,'Placebo Females'!B:B,B46,'Placebo Females'!P:P,P46)</f>
        <v>4</v>
      </c>
      <c r="AN46">
        <f>X46-AVERAGEIFS('Placebo Females'!X:X,'Placebo Females'!B:B,B46,'Placebo Females'!P:P,P46)</f>
        <v>-1</v>
      </c>
      <c r="AO46">
        <f>Y46-AVERAGEIFS('Placebo Females'!Y:Y,'Placebo Females'!B:B,B46,'Placebo Females'!P:P,P46)</f>
        <v>2</v>
      </c>
      <c r="AP46">
        <f>Z46 - AVERAGEIFS('Placebo Females'!Z:Z, 'Placebo Females'!B:B, B46, 'Placebo Females'!P:P, P46)</f>
        <v>3</v>
      </c>
      <c r="AQ46">
        <f>AB46 - AVERAGEIFS('Placebo Females'!AB:AB, 'Placebo Females'!B:B, B46, 'Placebo Females'!P:P, P46)</f>
        <v>-1.3333333333333357</v>
      </c>
      <c r="AR46">
        <f>AC46 - AVERAGEIFS('Placebo Females'!AC:AC, 'Placebo Females'!B:B, B46, 'Placebo Females'!P:P, P46)</f>
        <v>3.3333333333333321</v>
      </c>
      <c r="AS46">
        <f>AD46 - AVERAGEIFS('Placebo Females'!AD:AD, 'Placebo Females'!B:B, B46, 'Placebo Females'!P:P, P46)</f>
        <v>148.70166666666665</v>
      </c>
      <c r="AT46">
        <f>AE46 - AVERAGEIFS('Placebo Females'!AE:AE, 'Placebo Females'!B:B, B46, 'Placebo Females'!P:P, P46)</f>
        <v>-1.9307799999999986E-2</v>
      </c>
      <c r="AU46">
        <f>AF46 - AVERAGEIFS('Placebo Females'!AF:AF, 'Placebo Females'!B:B, B46, 'Placebo Females'!P:P, P46)</f>
        <v>2.9708333333333337E-2</v>
      </c>
    </row>
    <row r="47" spans="1:47" x14ac:dyDescent="0.25">
      <c r="A47" t="s">
        <v>1775</v>
      </c>
      <c r="B47">
        <v>1006</v>
      </c>
      <c r="C47" t="s">
        <v>655</v>
      </c>
      <c r="D47">
        <v>22</v>
      </c>
      <c r="E47">
        <v>168.5</v>
      </c>
      <c r="F47">
        <v>69.599999999999994</v>
      </c>
      <c r="G47">
        <v>102.75</v>
      </c>
      <c r="H47">
        <v>55.75</v>
      </c>
      <c r="I47" t="s">
        <v>103</v>
      </c>
      <c r="J47" t="s">
        <v>104</v>
      </c>
      <c r="K47" t="s">
        <v>210</v>
      </c>
      <c r="L47" t="s">
        <v>160</v>
      </c>
      <c r="M47" t="s">
        <v>1201</v>
      </c>
      <c r="N47">
        <v>500</v>
      </c>
      <c r="O47" t="s">
        <v>1202</v>
      </c>
      <c r="P47">
        <v>1</v>
      </c>
      <c r="Q47" t="s">
        <v>113</v>
      </c>
      <c r="R47" t="s">
        <v>1201</v>
      </c>
      <c r="S47">
        <v>94.8</v>
      </c>
      <c r="T47" t="s">
        <v>1236</v>
      </c>
      <c r="U47">
        <v>1102</v>
      </c>
      <c r="V47">
        <v>172</v>
      </c>
      <c r="W47">
        <v>397</v>
      </c>
      <c r="X47">
        <v>90</v>
      </c>
      <c r="Y47">
        <v>231</v>
      </c>
      <c r="Z47">
        <v>76</v>
      </c>
      <c r="AA47" t="s">
        <v>108</v>
      </c>
      <c r="AB47">
        <v>40</v>
      </c>
      <c r="AC47">
        <v>26</v>
      </c>
      <c r="AD47">
        <v>618.26</v>
      </c>
      <c r="AE47">
        <v>9.8039200000000007E-2</v>
      </c>
      <c r="AF47">
        <v>0.45433800000000002</v>
      </c>
      <c r="AH47">
        <v>94.8</v>
      </c>
      <c r="AI47">
        <f t="shared" si="0"/>
        <v>2.146909288553214E-4</v>
      </c>
      <c r="AJ47">
        <f t="shared" si="1"/>
        <v>0.28431985351109335</v>
      </c>
      <c r="AK47">
        <f>W47 - AVERAGEIFS('Placebo Females'!W:W, 'Placebo Females'!B:B, B47, 'Placebo Females'!P:P, P47)</f>
        <v>6</v>
      </c>
      <c r="AL47">
        <f>V47 - AVERAGEIFS('Placebo Females'!V:V, 'Placebo Females'!B:B, B47, 'Placebo Females'!P:P, P47)</f>
        <v>-11</v>
      </c>
      <c r="AM47">
        <f>W47-AVERAGEIFS('Placebo Females'!W:W,'Placebo Females'!B:B,B47,'Placebo Females'!P:P,P47)</f>
        <v>6</v>
      </c>
      <c r="AN47">
        <f>X47-AVERAGEIFS('Placebo Females'!X:X,'Placebo Females'!B:B,B47,'Placebo Females'!P:P,P47)</f>
        <v>2</v>
      </c>
      <c r="AO47">
        <f>Y47-AVERAGEIFS('Placebo Females'!Y:Y,'Placebo Females'!B:B,B47,'Placebo Females'!P:P,P47)</f>
        <v>0</v>
      </c>
      <c r="AP47">
        <f>Z47 - AVERAGEIFS('Placebo Females'!Z:Z, 'Placebo Females'!B:B, B47, 'Placebo Females'!P:P, P47)</f>
        <v>4</v>
      </c>
      <c r="AQ47">
        <f>AB47 - AVERAGEIFS('Placebo Females'!AB:AB, 'Placebo Females'!B:B, B47, 'Placebo Females'!P:P, P47)</f>
        <v>0.6666666666666643</v>
      </c>
      <c r="AR47">
        <f>AC47 - AVERAGEIFS('Placebo Females'!AC:AC, 'Placebo Females'!B:B, B47, 'Placebo Females'!P:P, P47)</f>
        <v>1.3333333333333321</v>
      </c>
      <c r="AS47">
        <f>AD47 - AVERAGEIFS('Placebo Females'!AD:AD, 'Placebo Females'!B:B, B47, 'Placebo Females'!P:P, P47)</f>
        <v>159.25066666666663</v>
      </c>
      <c r="AT47">
        <f>AE47 - AVERAGEIFS('Placebo Females'!AE:AE, 'Placebo Females'!B:B, B47, 'Placebo Females'!P:P, P47)</f>
        <v>-1.9307799999999986E-2</v>
      </c>
      <c r="AU47">
        <f>AF47 - AVERAGEIFS('Placebo Females'!AF:AF, 'Placebo Females'!B:B, B47, 'Placebo Females'!P:P, P47)</f>
        <v>4.6765333333333381E-2</v>
      </c>
    </row>
    <row r="48" spans="1:47" x14ac:dyDescent="0.25">
      <c r="A48" t="s">
        <v>1776</v>
      </c>
      <c r="B48">
        <v>1011</v>
      </c>
      <c r="C48" t="s">
        <v>655</v>
      </c>
      <c r="D48">
        <v>31</v>
      </c>
      <c r="E48">
        <v>161.5</v>
      </c>
      <c r="F48">
        <v>65.3</v>
      </c>
      <c r="G48">
        <v>120.75</v>
      </c>
      <c r="H48">
        <v>84</v>
      </c>
      <c r="I48" t="s">
        <v>458</v>
      </c>
      <c r="J48" t="s">
        <v>104</v>
      </c>
      <c r="K48" t="s">
        <v>753</v>
      </c>
      <c r="L48" t="s">
        <v>160</v>
      </c>
      <c r="M48" t="s">
        <v>1201</v>
      </c>
      <c r="N48">
        <v>500</v>
      </c>
      <c r="O48" t="s">
        <v>1202</v>
      </c>
      <c r="P48">
        <v>0.5</v>
      </c>
      <c r="Q48" t="s">
        <v>113</v>
      </c>
      <c r="R48" t="s">
        <v>1201</v>
      </c>
      <c r="S48">
        <v>99.3</v>
      </c>
      <c r="T48" t="s">
        <v>1236</v>
      </c>
      <c r="U48">
        <v>809</v>
      </c>
      <c r="V48">
        <v>199</v>
      </c>
      <c r="W48">
        <v>365</v>
      </c>
      <c r="X48">
        <v>96</v>
      </c>
      <c r="Y48">
        <v>194</v>
      </c>
      <c r="Z48">
        <v>75</v>
      </c>
      <c r="AA48" t="s">
        <v>108</v>
      </c>
      <c r="AB48">
        <v>50</v>
      </c>
      <c r="AC48">
        <v>25</v>
      </c>
      <c r="AD48">
        <v>361.21199999999999</v>
      </c>
      <c r="AE48">
        <v>0.18604699999999999</v>
      </c>
      <c r="AF48">
        <v>0.35546699999999998</v>
      </c>
      <c r="AH48">
        <v>99.3</v>
      </c>
      <c r="AI48">
        <f t="shared" si="0"/>
        <v>2.2488195395921326E-4</v>
      </c>
      <c r="AJ48">
        <f t="shared" si="1"/>
        <v>0.29001569990817611</v>
      </c>
      <c r="AK48">
        <f>W48 - AVERAGEIFS('Placebo Females'!W:W, 'Placebo Females'!B:B, B48, 'Placebo Females'!P:P, P48)</f>
        <v>13.333333333333314</v>
      </c>
      <c r="AL48">
        <f>V48 - AVERAGEIFS('Placebo Females'!V:V, 'Placebo Females'!B:B, B48, 'Placebo Females'!P:P, P48)</f>
        <v>18</v>
      </c>
      <c r="AM48">
        <f>W48-AVERAGEIFS('Placebo Females'!W:W,'Placebo Females'!B:B,B48,'Placebo Females'!P:P,P48)</f>
        <v>13.333333333333314</v>
      </c>
      <c r="AN48">
        <f>X48-AVERAGEIFS('Placebo Females'!X:X,'Placebo Females'!B:B,B48,'Placebo Females'!P:P,P48)</f>
        <v>4</v>
      </c>
      <c r="AO48">
        <f>Y48-AVERAGEIFS('Placebo Females'!Y:Y,'Placebo Females'!B:B,B48,'Placebo Females'!P:P,P48)</f>
        <v>4</v>
      </c>
      <c r="AP48">
        <f>Z48 - AVERAGEIFS('Placebo Females'!Z:Z, 'Placebo Females'!B:B, B48, 'Placebo Females'!P:P, P48)</f>
        <v>5.3333333333333286</v>
      </c>
      <c r="AQ48">
        <f>AB48 - AVERAGEIFS('Placebo Females'!AB:AB, 'Placebo Females'!B:B, B48, 'Placebo Females'!P:P, P48)</f>
        <v>9</v>
      </c>
      <c r="AR48">
        <f>AC48 - AVERAGEIFS('Placebo Females'!AC:AC, 'Placebo Females'!B:B, B48, 'Placebo Females'!P:P, P48)</f>
        <v>-3</v>
      </c>
      <c r="AS48">
        <f>AD48 - AVERAGEIFS('Placebo Females'!AD:AD, 'Placebo Females'!B:B, B48, 'Placebo Females'!P:P, P48)</f>
        <v>-146.34033333333338</v>
      </c>
      <c r="AT48">
        <f>AE48 - AVERAGEIFS('Placebo Females'!AE:AE, 'Placebo Females'!B:B, B48, 'Placebo Females'!P:P, P48)</f>
        <v>4.7157999999999978E-2</v>
      </c>
      <c r="AU48">
        <f>AF48 - AVERAGEIFS('Placebo Females'!AF:AF, 'Placebo Females'!B:B, B48, 'Placebo Females'!P:P, P48)</f>
        <v>2.9288333333333305E-2</v>
      </c>
    </row>
    <row r="49" spans="1:47" x14ac:dyDescent="0.25">
      <c r="A49" t="s">
        <v>1777</v>
      </c>
      <c r="B49">
        <v>1011</v>
      </c>
      <c r="C49" t="s">
        <v>655</v>
      </c>
      <c r="D49">
        <v>31</v>
      </c>
      <c r="E49">
        <v>161.5</v>
      </c>
      <c r="F49">
        <v>65.3</v>
      </c>
      <c r="G49">
        <v>120.75</v>
      </c>
      <c r="H49">
        <v>84</v>
      </c>
      <c r="I49" t="s">
        <v>458</v>
      </c>
      <c r="J49" t="s">
        <v>104</v>
      </c>
      <c r="K49" t="s">
        <v>753</v>
      </c>
      <c r="L49" t="s">
        <v>160</v>
      </c>
      <c r="M49" t="s">
        <v>1201</v>
      </c>
      <c r="N49">
        <v>500</v>
      </c>
      <c r="O49" t="s">
        <v>1202</v>
      </c>
      <c r="P49">
        <v>0.5</v>
      </c>
      <c r="Q49" t="s">
        <v>113</v>
      </c>
      <c r="R49" t="s">
        <v>1201</v>
      </c>
      <c r="S49">
        <v>99.3</v>
      </c>
      <c r="T49" t="s">
        <v>1236</v>
      </c>
      <c r="U49">
        <v>906</v>
      </c>
      <c r="V49">
        <v>202</v>
      </c>
      <c r="W49">
        <v>369</v>
      </c>
      <c r="X49">
        <v>91</v>
      </c>
      <c r="Y49">
        <v>206</v>
      </c>
      <c r="Z49">
        <v>72</v>
      </c>
      <c r="AA49" t="s">
        <v>108</v>
      </c>
      <c r="AB49">
        <v>41</v>
      </c>
      <c r="AC49">
        <v>31</v>
      </c>
      <c r="AD49">
        <v>393.61599999999999</v>
      </c>
      <c r="AE49">
        <v>0.214286</v>
      </c>
      <c r="AF49">
        <v>0.37348799999999999</v>
      </c>
      <c r="AH49">
        <v>99.3</v>
      </c>
      <c r="AI49">
        <f t="shared" si="0"/>
        <v>2.2488195395921326E-4</v>
      </c>
      <c r="AJ49">
        <f t="shared" si="1"/>
        <v>0.29001569990817611</v>
      </c>
      <c r="AK49">
        <f>W49 - AVERAGEIFS('Placebo Females'!W:W, 'Placebo Females'!B:B, B49, 'Placebo Females'!P:P, P49)</f>
        <v>17.333333333333314</v>
      </c>
      <c r="AL49">
        <f>V49 - AVERAGEIFS('Placebo Females'!V:V, 'Placebo Females'!B:B, B49, 'Placebo Females'!P:P, P49)</f>
        <v>21</v>
      </c>
      <c r="AM49">
        <f>W49-AVERAGEIFS('Placebo Females'!W:W,'Placebo Females'!B:B,B49,'Placebo Females'!P:P,P49)</f>
        <v>17.333333333333314</v>
      </c>
      <c r="AN49">
        <f>X49-AVERAGEIFS('Placebo Females'!X:X,'Placebo Females'!B:B,B49,'Placebo Females'!P:P,P49)</f>
        <v>-1</v>
      </c>
      <c r="AO49">
        <f>Y49-AVERAGEIFS('Placebo Females'!Y:Y,'Placebo Females'!B:B,B49,'Placebo Females'!P:P,P49)</f>
        <v>16</v>
      </c>
      <c r="AP49">
        <f>Z49 - AVERAGEIFS('Placebo Females'!Z:Z, 'Placebo Females'!B:B, B49, 'Placebo Females'!P:P, P49)</f>
        <v>2.3333333333333286</v>
      </c>
      <c r="AQ49">
        <f>AB49 - AVERAGEIFS('Placebo Females'!AB:AB, 'Placebo Females'!B:B, B49, 'Placebo Females'!P:P, P49)</f>
        <v>0</v>
      </c>
      <c r="AR49">
        <f>AC49 - AVERAGEIFS('Placebo Females'!AC:AC, 'Placebo Females'!B:B, B49, 'Placebo Females'!P:P, P49)</f>
        <v>3</v>
      </c>
      <c r="AS49">
        <f>AD49 - AVERAGEIFS('Placebo Females'!AD:AD, 'Placebo Females'!B:B, B49, 'Placebo Females'!P:P, P49)</f>
        <v>-113.93633333333338</v>
      </c>
      <c r="AT49">
        <f>AE49 - AVERAGEIFS('Placebo Females'!AE:AE, 'Placebo Females'!B:B, B49, 'Placebo Females'!P:P, P49)</f>
        <v>7.5396999999999992E-2</v>
      </c>
      <c r="AU49">
        <f>AF49 - AVERAGEIFS('Placebo Females'!AF:AF, 'Placebo Females'!B:B, B49, 'Placebo Females'!P:P, P49)</f>
        <v>4.7309333333333314E-2</v>
      </c>
    </row>
    <row r="50" spans="1:47" x14ac:dyDescent="0.25">
      <c r="A50" t="s">
        <v>1778</v>
      </c>
      <c r="B50">
        <v>1011</v>
      </c>
      <c r="C50" t="s">
        <v>655</v>
      </c>
      <c r="D50">
        <v>31</v>
      </c>
      <c r="E50">
        <v>161.5</v>
      </c>
      <c r="F50">
        <v>65.3</v>
      </c>
      <c r="G50">
        <v>120.75</v>
      </c>
      <c r="H50">
        <v>84</v>
      </c>
      <c r="I50" t="s">
        <v>458</v>
      </c>
      <c r="J50" t="s">
        <v>104</v>
      </c>
      <c r="K50" t="s">
        <v>753</v>
      </c>
      <c r="L50" t="s">
        <v>160</v>
      </c>
      <c r="M50" t="s">
        <v>1201</v>
      </c>
      <c r="N50">
        <v>500</v>
      </c>
      <c r="O50" t="s">
        <v>1202</v>
      </c>
      <c r="P50">
        <v>0.5</v>
      </c>
      <c r="Q50" t="s">
        <v>113</v>
      </c>
      <c r="R50" t="s">
        <v>1201</v>
      </c>
      <c r="S50">
        <v>99.3</v>
      </c>
      <c r="T50" t="s">
        <v>1236</v>
      </c>
      <c r="U50">
        <v>913</v>
      </c>
      <c r="V50">
        <v>197</v>
      </c>
      <c r="W50">
        <v>366</v>
      </c>
      <c r="X50">
        <v>94</v>
      </c>
      <c r="Y50">
        <v>200</v>
      </c>
      <c r="Z50">
        <v>72</v>
      </c>
      <c r="AA50" t="s">
        <v>108</v>
      </c>
      <c r="AB50">
        <v>41</v>
      </c>
      <c r="AC50">
        <v>30</v>
      </c>
      <c r="AD50">
        <v>409.91</v>
      </c>
      <c r="AE50" t="s">
        <v>108</v>
      </c>
      <c r="AF50" t="s">
        <v>108</v>
      </c>
      <c r="AH50">
        <v>99.3</v>
      </c>
      <c r="AI50">
        <f t="shared" si="0"/>
        <v>2.2488195395921326E-4</v>
      </c>
      <c r="AJ50">
        <f t="shared" si="1"/>
        <v>0.29001569990817611</v>
      </c>
      <c r="AK50">
        <f>W50 - AVERAGEIFS('Placebo Females'!W:W, 'Placebo Females'!B:B, B50, 'Placebo Females'!P:P, P50)</f>
        <v>14.333333333333314</v>
      </c>
      <c r="AL50">
        <f>V50 - AVERAGEIFS('Placebo Females'!V:V, 'Placebo Females'!B:B, B50, 'Placebo Females'!P:P, P50)</f>
        <v>16</v>
      </c>
      <c r="AM50">
        <f>W50-AVERAGEIFS('Placebo Females'!W:W,'Placebo Females'!B:B,B50,'Placebo Females'!P:P,P50)</f>
        <v>14.333333333333314</v>
      </c>
      <c r="AN50">
        <f>X50-AVERAGEIFS('Placebo Females'!X:X,'Placebo Females'!B:B,B50,'Placebo Females'!P:P,P50)</f>
        <v>2</v>
      </c>
      <c r="AO50">
        <f>Y50-AVERAGEIFS('Placebo Females'!Y:Y,'Placebo Females'!B:B,B50,'Placebo Females'!P:P,P50)</f>
        <v>10</v>
      </c>
      <c r="AP50">
        <f>Z50 - AVERAGEIFS('Placebo Females'!Z:Z, 'Placebo Females'!B:B, B50, 'Placebo Females'!P:P, P50)</f>
        <v>2.3333333333333286</v>
      </c>
      <c r="AQ50">
        <f>AB50 - AVERAGEIFS('Placebo Females'!AB:AB, 'Placebo Females'!B:B, B50, 'Placebo Females'!P:P, P50)</f>
        <v>0</v>
      </c>
      <c r="AR50">
        <f>AC50 - AVERAGEIFS('Placebo Females'!AC:AC, 'Placebo Females'!B:B, B50, 'Placebo Females'!P:P, P50)</f>
        <v>2</v>
      </c>
      <c r="AS50">
        <f>AD50 - AVERAGEIFS('Placebo Females'!AD:AD, 'Placebo Females'!B:B, B50, 'Placebo Females'!P:P, P50)</f>
        <v>-97.64233333333334</v>
      </c>
      <c r="AT50" t="e">
        <f>AE50 - AVERAGEIFS('Placebo Females'!AE:AE, 'Placebo Females'!B:B, B50, 'Placebo Females'!P:P, P50)</f>
        <v>#VALUE!</v>
      </c>
      <c r="AU50" t="e">
        <f>AF50 - AVERAGEIFS('Placebo Females'!AF:AF, 'Placebo Females'!B:B, B50, 'Placebo Females'!P:P, P50)</f>
        <v>#VALUE!</v>
      </c>
    </row>
    <row r="51" spans="1:47" x14ac:dyDescent="0.25">
      <c r="A51" t="s">
        <v>1779</v>
      </c>
      <c r="B51">
        <v>1001</v>
      </c>
      <c r="C51" t="s">
        <v>655</v>
      </c>
      <c r="D51">
        <v>25</v>
      </c>
      <c r="E51">
        <v>161.5</v>
      </c>
      <c r="F51">
        <v>54.8</v>
      </c>
      <c r="G51">
        <v>114.5</v>
      </c>
      <c r="H51">
        <v>64.25</v>
      </c>
      <c r="I51" t="s">
        <v>103</v>
      </c>
      <c r="J51" t="s">
        <v>104</v>
      </c>
      <c r="K51" t="s">
        <v>360</v>
      </c>
      <c r="L51" t="s">
        <v>106</v>
      </c>
      <c r="M51" t="s">
        <v>1201</v>
      </c>
      <c r="N51">
        <v>500</v>
      </c>
      <c r="O51" t="s">
        <v>1202</v>
      </c>
      <c r="P51">
        <v>0.5</v>
      </c>
      <c r="Q51" t="s">
        <v>113</v>
      </c>
      <c r="R51" t="s">
        <v>1201</v>
      </c>
      <c r="S51">
        <v>120</v>
      </c>
      <c r="T51" t="s">
        <v>1236</v>
      </c>
      <c r="U51">
        <v>899</v>
      </c>
      <c r="V51">
        <v>142</v>
      </c>
      <c r="W51">
        <v>369</v>
      </c>
      <c r="X51">
        <v>95</v>
      </c>
      <c r="Y51">
        <v>211</v>
      </c>
      <c r="Z51">
        <v>63</v>
      </c>
      <c r="AA51" t="s">
        <v>108</v>
      </c>
      <c r="AB51">
        <v>36</v>
      </c>
      <c r="AC51">
        <v>24</v>
      </c>
      <c r="AD51">
        <v>844.33100000000002</v>
      </c>
      <c r="AE51">
        <v>0.10638300000000001</v>
      </c>
      <c r="AF51">
        <v>0.340283</v>
      </c>
      <c r="AH51">
        <v>120</v>
      </c>
      <c r="AI51">
        <f t="shared" si="0"/>
        <v>2.7176066943711567E-4</v>
      </c>
      <c r="AJ51">
        <f t="shared" si="1"/>
        <v>0.31395359236625375</v>
      </c>
      <c r="AK51">
        <f>W51 - AVERAGEIFS('Placebo Females'!W:W, 'Placebo Females'!B:B, B51, 'Placebo Females'!P:P, P51)</f>
        <v>-12.333333333333314</v>
      </c>
      <c r="AL51">
        <f>V51 - AVERAGEIFS('Placebo Females'!V:V, 'Placebo Females'!B:B, B51, 'Placebo Females'!P:P, P51)</f>
        <v>15</v>
      </c>
      <c r="AM51">
        <f>W51-AVERAGEIFS('Placebo Females'!W:W,'Placebo Females'!B:B,B51,'Placebo Females'!P:P,P51)</f>
        <v>-12.333333333333314</v>
      </c>
      <c r="AN51">
        <f>X51-AVERAGEIFS('Placebo Females'!X:X,'Placebo Females'!B:B,B51,'Placebo Females'!P:P,P51)</f>
        <v>1.6666666666666714</v>
      </c>
      <c r="AO51">
        <f>Y51-AVERAGEIFS('Placebo Females'!Y:Y,'Placebo Females'!B:B,B51,'Placebo Females'!P:P,P51)</f>
        <v>-8.3333333333333428</v>
      </c>
      <c r="AP51">
        <f>Z51 - AVERAGEIFS('Placebo Females'!Z:Z, 'Placebo Females'!B:B, B51, 'Placebo Females'!P:P, P51)</f>
        <v>-5.6666666666666714</v>
      </c>
      <c r="AQ51">
        <f>AB51 - AVERAGEIFS('Placebo Females'!AB:AB, 'Placebo Females'!B:B, B51, 'Placebo Females'!P:P, P51)</f>
        <v>-2</v>
      </c>
      <c r="AR51">
        <f>AC51 - AVERAGEIFS('Placebo Females'!AC:AC, 'Placebo Females'!B:B, B51, 'Placebo Females'!P:P, P51)</f>
        <v>-0.33333333333333215</v>
      </c>
      <c r="AS51">
        <f>AD51 - AVERAGEIFS('Placebo Females'!AD:AD, 'Placebo Females'!B:B, B51, 'Placebo Females'!P:P, P51)</f>
        <v>-9.1733333333332894</v>
      </c>
      <c r="AT51">
        <f>AE51 - AVERAGEIFS('Placebo Females'!AE:AE, 'Placebo Females'!B:B, B51, 'Placebo Females'!P:P, P51)</f>
        <v>1.6500200000000007E-2</v>
      </c>
      <c r="AU51">
        <f>AF51 - AVERAGEIFS('Placebo Females'!AF:AF, 'Placebo Females'!B:B, B51, 'Placebo Females'!P:P, P51)</f>
        <v>-2.6035666666666679E-2</v>
      </c>
    </row>
    <row r="52" spans="1:47" x14ac:dyDescent="0.25">
      <c r="A52" t="s">
        <v>1780</v>
      </c>
      <c r="B52">
        <v>1001</v>
      </c>
      <c r="C52" t="s">
        <v>655</v>
      </c>
      <c r="D52">
        <v>25</v>
      </c>
      <c r="E52">
        <v>161.5</v>
      </c>
      <c r="F52">
        <v>54.8</v>
      </c>
      <c r="G52">
        <v>114.5</v>
      </c>
      <c r="H52">
        <v>64.25</v>
      </c>
      <c r="I52" t="s">
        <v>103</v>
      </c>
      <c r="J52" t="s">
        <v>104</v>
      </c>
      <c r="K52" t="s">
        <v>360</v>
      </c>
      <c r="L52" t="s">
        <v>106</v>
      </c>
      <c r="M52" t="s">
        <v>1201</v>
      </c>
      <c r="N52">
        <v>500</v>
      </c>
      <c r="O52" t="s">
        <v>1202</v>
      </c>
      <c r="P52">
        <v>0.5</v>
      </c>
      <c r="Q52" t="s">
        <v>113</v>
      </c>
      <c r="R52" t="s">
        <v>1201</v>
      </c>
      <c r="S52">
        <v>120</v>
      </c>
      <c r="T52" t="s">
        <v>1236</v>
      </c>
      <c r="U52">
        <v>902</v>
      </c>
      <c r="V52">
        <v>131</v>
      </c>
      <c r="W52">
        <v>369</v>
      </c>
      <c r="X52">
        <v>97</v>
      </c>
      <c r="Y52">
        <v>208</v>
      </c>
      <c r="Z52">
        <v>64</v>
      </c>
      <c r="AA52" t="s">
        <v>108</v>
      </c>
      <c r="AB52">
        <v>36</v>
      </c>
      <c r="AC52">
        <v>24</v>
      </c>
      <c r="AD52">
        <v>847.34299999999996</v>
      </c>
      <c r="AE52">
        <v>8.3333299999999999E-2</v>
      </c>
      <c r="AF52">
        <v>0.34301199999999998</v>
      </c>
      <c r="AH52">
        <v>120</v>
      </c>
      <c r="AI52">
        <f t="shared" si="0"/>
        <v>2.7176066943711567E-4</v>
      </c>
      <c r="AJ52">
        <f t="shared" si="1"/>
        <v>0.31395359236625375</v>
      </c>
      <c r="AK52">
        <f>W52 - AVERAGEIFS('Placebo Females'!W:W, 'Placebo Females'!B:B, B52, 'Placebo Females'!P:P, P52)</f>
        <v>-12.333333333333314</v>
      </c>
      <c r="AL52">
        <f>V52 - AVERAGEIFS('Placebo Females'!V:V, 'Placebo Females'!B:B, B52, 'Placebo Females'!P:P, P52)</f>
        <v>4</v>
      </c>
      <c r="AM52">
        <f>W52-AVERAGEIFS('Placebo Females'!W:W,'Placebo Females'!B:B,B52,'Placebo Females'!P:P,P52)</f>
        <v>-12.333333333333314</v>
      </c>
      <c r="AN52">
        <f>X52-AVERAGEIFS('Placebo Females'!X:X,'Placebo Females'!B:B,B52,'Placebo Females'!P:P,P52)</f>
        <v>3.6666666666666714</v>
      </c>
      <c r="AO52">
        <f>Y52-AVERAGEIFS('Placebo Females'!Y:Y,'Placebo Females'!B:B,B52,'Placebo Females'!P:P,P52)</f>
        <v>-11.333333333333343</v>
      </c>
      <c r="AP52">
        <f>Z52 - AVERAGEIFS('Placebo Females'!Z:Z, 'Placebo Females'!B:B, B52, 'Placebo Females'!P:P, P52)</f>
        <v>-4.6666666666666714</v>
      </c>
      <c r="AQ52">
        <f>AB52 - AVERAGEIFS('Placebo Females'!AB:AB, 'Placebo Females'!B:B, B52, 'Placebo Females'!P:P, P52)</f>
        <v>-2</v>
      </c>
      <c r="AR52">
        <f>AC52 - AVERAGEIFS('Placebo Females'!AC:AC, 'Placebo Females'!B:B, B52, 'Placebo Females'!P:P, P52)</f>
        <v>-0.33333333333333215</v>
      </c>
      <c r="AS52">
        <f>AD52 - AVERAGEIFS('Placebo Females'!AD:AD, 'Placebo Females'!B:B, B52, 'Placebo Females'!P:P, P52)</f>
        <v>-6.1613333333333458</v>
      </c>
      <c r="AT52">
        <f>AE52 - AVERAGEIFS('Placebo Females'!AE:AE, 'Placebo Females'!B:B, B52, 'Placebo Females'!P:P, P52)</f>
        <v>-6.5494999999999998E-3</v>
      </c>
      <c r="AU52">
        <f>AF52 - AVERAGEIFS('Placebo Females'!AF:AF, 'Placebo Females'!B:B, B52, 'Placebo Females'!P:P, P52)</f>
        <v>-2.3306666666666698E-2</v>
      </c>
    </row>
    <row r="53" spans="1:47" x14ac:dyDescent="0.25">
      <c r="A53" t="s">
        <v>1781</v>
      </c>
      <c r="B53">
        <v>1001</v>
      </c>
      <c r="C53" t="s">
        <v>655</v>
      </c>
      <c r="D53">
        <v>25</v>
      </c>
      <c r="E53">
        <v>161.5</v>
      </c>
      <c r="F53">
        <v>54.8</v>
      </c>
      <c r="G53">
        <v>114.5</v>
      </c>
      <c r="H53">
        <v>64.25</v>
      </c>
      <c r="I53" t="s">
        <v>103</v>
      </c>
      <c r="J53" t="s">
        <v>104</v>
      </c>
      <c r="K53" t="s">
        <v>360</v>
      </c>
      <c r="L53" t="s">
        <v>106</v>
      </c>
      <c r="M53" t="s">
        <v>1201</v>
      </c>
      <c r="N53">
        <v>500</v>
      </c>
      <c r="O53" t="s">
        <v>1202</v>
      </c>
      <c r="P53">
        <v>0.5</v>
      </c>
      <c r="Q53" t="s">
        <v>113</v>
      </c>
      <c r="R53" t="s">
        <v>1201</v>
      </c>
      <c r="S53">
        <v>120</v>
      </c>
      <c r="T53" t="s">
        <v>1236</v>
      </c>
      <c r="U53">
        <v>1057</v>
      </c>
      <c r="V53">
        <v>126</v>
      </c>
      <c r="W53">
        <v>380</v>
      </c>
      <c r="X53">
        <v>95</v>
      </c>
      <c r="Y53">
        <v>218</v>
      </c>
      <c r="Z53">
        <v>67</v>
      </c>
      <c r="AA53" t="s">
        <v>108</v>
      </c>
      <c r="AB53">
        <v>37</v>
      </c>
      <c r="AC53">
        <v>26</v>
      </c>
      <c r="AD53">
        <v>923.28599999999994</v>
      </c>
      <c r="AE53">
        <v>8.5106399999999999E-2</v>
      </c>
      <c r="AF53">
        <v>0.36507499999999998</v>
      </c>
      <c r="AH53">
        <v>120</v>
      </c>
      <c r="AI53">
        <f t="shared" si="0"/>
        <v>2.7176066943711567E-4</v>
      </c>
      <c r="AJ53">
        <f t="shared" si="1"/>
        <v>0.31395359236625375</v>
      </c>
      <c r="AK53">
        <f>W53 - AVERAGEIFS('Placebo Females'!W:W, 'Placebo Females'!B:B, B53, 'Placebo Females'!P:P, P53)</f>
        <v>-1.3333333333333144</v>
      </c>
      <c r="AL53">
        <f>V53 - AVERAGEIFS('Placebo Females'!V:V, 'Placebo Females'!B:B, B53, 'Placebo Females'!P:P, P53)</f>
        <v>-1</v>
      </c>
      <c r="AM53">
        <f>W53-AVERAGEIFS('Placebo Females'!W:W,'Placebo Females'!B:B,B53,'Placebo Females'!P:P,P53)</f>
        <v>-1.3333333333333144</v>
      </c>
      <c r="AN53">
        <f>X53-AVERAGEIFS('Placebo Females'!X:X,'Placebo Females'!B:B,B53,'Placebo Females'!P:P,P53)</f>
        <v>1.6666666666666714</v>
      </c>
      <c r="AO53">
        <f>Y53-AVERAGEIFS('Placebo Females'!Y:Y,'Placebo Females'!B:B,B53,'Placebo Females'!P:P,P53)</f>
        <v>-1.3333333333333428</v>
      </c>
      <c r="AP53">
        <f>Z53 - AVERAGEIFS('Placebo Females'!Z:Z, 'Placebo Females'!B:B, B53, 'Placebo Females'!P:P, P53)</f>
        <v>-1.6666666666666714</v>
      </c>
      <c r="AQ53">
        <f>AB53 - AVERAGEIFS('Placebo Females'!AB:AB, 'Placebo Females'!B:B, B53, 'Placebo Females'!P:P, P53)</f>
        <v>-1</v>
      </c>
      <c r="AR53">
        <f>AC53 - AVERAGEIFS('Placebo Females'!AC:AC, 'Placebo Females'!B:B, B53, 'Placebo Females'!P:P, P53)</f>
        <v>1.6666666666666679</v>
      </c>
      <c r="AS53">
        <f>AD53 - AVERAGEIFS('Placebo Females'!AD:AD, 'Placebo Females'!B:B, B53, 'Placebo Females'!P:P, P53)</f>
        <v>69.781666666666638</v>
      </c>
      <c r="AT53">
        <f>AE53 - AVERAGEIFS('Placebo Females'!AE:AE, 'Placebo Females'!B:B, B53, 'Placebo Females'!P:P, P53)</f>
        <v>-4.7764000000000001E-3</v>
      </c>
      <c r="AU53">
        <f>AF53 - AVERAGEIFS('Placebo Females'!AF:AF, 'Placebo Females'!B:B, B53, 'Placebo Females'!P:P, P53)</f>
        <v>-1.2436666666666985E-3</v>
      </c>
    </row>
    <row r="54" spans="1:47" x14ac:dyDescent="0.25">
      <c r="A54" t="s">
        <v>1782</v>
      </c>
      <c r="B54">
        <v>1010</v>
      </c>
      <c r="C54" t="s">
        <v>655</v>
      </c>
      <c r="D54">
        <v>21</v>
      </c>
      <c r="E54">
        <v>165.5</v>
      </c>
      <c r="F54">
        <v>56.8</v>
      </c>
      <c r="G54">
        <v>99.25</v>
      </c>
      <c r="H54">
        <v>56.25</v>
      </c>
      <c r="I54" t="s">
        <v>103</v>
      </c>
      <c r="J54" t="s">
        <v>104</v>
      </c>
      <c r="K54" t="s">
        <v>261</v>
      </c>
      <c r="L54" t="s">
        <v>211</v>
      </c>
      <c r="M54" t="s">
        <v>1201</v>
      </c>
      <c r="N54">
        <v>500</v>
      </c>
      <c r="O54" t="s">
        <v>1202</v>
      </c>
      <c r="P54">
        <v>24</v>
      </c>
      <c r="Q54" t="s">
        <v>113</v>
      </c>
      <c r="R54" t="s">
        <v>1201</v>
      </c>
      <c r="S54">
        <v>159</v>
      </c>
      <c r="T54" t="s">
        <v>1236</v>
      </c>
      <c r="U54">
        <v>904</v>
      </c>
      <c r="V54">
        <v>134</v>
      </c>
      <c r="W54">
        <v>417</v>
      </c>
      <c r="X54">
        <v>117</v>
      </c>
      <c r="Y54">
        <v>236</v>
      </c>
      <c r="Z54">
        <v>64</v>
      </c>
      <c r="AA54" t="s">
        <v>108</v>
      </c>
      <c r="AB54">
        <v>40</v>
      </c>
      <c r="AC54">
        <v>23</v>
      </c>
      <c r="AD54">
        <v>440.95600000000002</v>
      </c>
      <c r="AE54">
        <v>0.21951200000000001</v>
      </c>
      <c r="AF54">
        <v>0.38872000000000001</v>
      </c>
      <c r="AH54">
        <v>159</v>
      </c>
      <c r="AI54">
        <f t="shared" si="0"/>
        <v>3.6008288700417829E-4</v>
      </c>
      <c r="AJ54">
        <f t="shared" si="1"/>
        <v>0.35140875180799047</v>
      </c>
      <c r="AK54">
        <f>W54 - AVERAGEIFS('Placebo Females'!W:W, 'Placebo Females'!B:B, B54, 'Placebo Females'!P:P, P54)</f>
        <v>-12.333333333333314</v>
      </c>
      <c r="AL54">
        <f>V54 - AVERAGEIFS('Placebo Females'!V:V, 'Placebo Females'!B:B, B54, 'Placebo Females'!P:P, P54)</f>
        <v>1.6666666666666572</v>
      </c>
      <c r="AM54">
        <f>W54-AVERAGEIFS('Placebo Females'!W:W,'Placebo Females'!B:B,B54,'Placebo Females'!P:P,P54)</f>
        <v>-12.333333333333314</v>
      </c>
      <c r="AN54">
        <f>X54-AVERAGEIFS('Placebo Females'!X:X,'Placebo Females'!B:B,B54,'Placebo Females'!P:P,P54)</f>
        <v>2.6666666666666714</v>
      </c>
      <c r="AO54">
        <f>Y54-AVERAGEIFS('Placebo Females'!Y:Y,'Placebo Females'!B:B,B54,'Placebo Females'!P:P,P54)</f>
        <v>-13</v>
      </c>
      <c r="AP54">
        <f>Z54 - AVERAGEIFS('Placebo Females'!Z:Z, 'Placebo Females'!B:B, B54, 'Placebo Females'!P:P, P54)</f>
        <v>-2</v>
      </c>
      <c r="AQ54">
        <f>AB54 - AVERAGEIFS('Placebo Females'!AB:AB, 'Placebo Females'!B:B, B54, 'Placebo Females'!P:P, P54)</f>
        <v>3</v>
      </c>
      <c r="AR54">
        <f>AC54 - AVERAGEIFS('Placebo Females'!AC:AC, 'Placebo Females'!B:B, B54, 'Placebo Females'!P:P, P54)</f>
        <v>-2.6666666666666679</v>
      </c>
      <c r="AS54">
        <f>AD54 - AVERAGEIFS('Placebo Females'!AD:AD, 'Placebo Females'!B:B, B54, 'Placebo Females'!P:P, P54)</f>
        <v>9.5806666666666729</v>
      </c>
      <c r="AT54">
        <f>AE54 - AVERAGEIFS('Placebo Females'!AE:AE, 'Placebo Females'!B:B, B54, 'Placebo Females'!P:P, P54)</f>
        <v>7.6703999999999994E-2</v>
      </c>
      <c r="AU54">
        <f>AF54 - AVERAGEIFS('Placebo Females'!AF:AF, 'Placebo Females'!B:B, B54, 'Placebo Females'!P:P, P54)</f>
        <v>2.5017333333333336E-2</v>
      </c>
    </row>
    <row r="55" spans="1:47" x14ac:dyDescent="0.25">
      <c r="A55" t="s">
        <v>1783</v>
      </c>
      <c r="B55">
        <v>1010</v>
      </c>
      <c r="C55" t="s">
        <v>655</v>
      </c>
      <c r="D55">
        <v>21</v>
      </c>
      <c r="E55">
        <v>165.5</v>
      </c>
      <c r="F55">
        <v>56.8</v>
      </c>
      <c r="G55">
        <v>99.25</v>
      </c>
      <c r="H55">
        <v>56.25</v>
      </c>
      <c r="I55" t="s">
        <v>103</v>
      </c>
      <c r="J55" t="s">
        <v>104</v>
      </c>
      <c r="K55" t="s">
        <v>261</v>
      </c>
      <c r="L55" t="s">
        <v>211</v>
      </c>
      <c r="M55" t="s">
        <v>1201</v>
      </c>
      <c r="N55">
        <v>500</v>
      </c>
      <c r="O55" t="s">
        <v>1202</v>
      </c>
      <c r="P55">
        <v>24</v>
      </c>
      <c r="Q55" t="s">
        <v>113</v>
      </c>
      <c r="R55" t="s">
        <v>1201</v>
      </c>
      <c r="S55">
        <v>159</v>
      </c>
      <c r="T55" t="s">
        <v>1236</v>
      </c>
      <c r="U55">
        <v>980</v>
      </c>
      <c r="V55">
        <v>136</v>
      </c>
      <c r="W55">
        <v>415</v>
      </c>
      <c r="X55">
        <v>117</v>
      </c>
      <c r="Y55">
        <v>233</v>
      </c>
      <c r="Z55">
        <v>65</v>
      </c>
      <c r="AA55" t="s">
        <v>108</v>
      </c>
      <c r="AB55">
        <v>37</v>
      </c>
      <c r="AC55">
        <v>24</v>
      </c>
      <c r="AD55">
        <v>471.06</v>
      </c>
      <c r="AE55">
        <v>0.13333300000000001</v>
      </c>
      <c r="AF55">
        <v>0.37735299999999999</v>
      </c>
      <c r="AH55">
        <v>159</v>
      </c>
      <c r="AI55">
        <f t="shared" si="0"/>
        <v>3.6008288700417829E-4</v>
      </c>
      <c r="AJ55">
        <f t="shared" si="1"/>
        <v>0.35140875180799047</v>
      </c>
      <c r="AK55">
        <f>W55 - AVERAGEIFS('Placebo Females'!W:W, 'Placebo Females'!B:B, B55, 'Placebo Females'!P:P, P55)</f>
        <v>-14.333333333333314</v>
      </c>
      <c r="AL55">
        <f>V55 - AVERAGEIFS('Placebo Females'!V:V, 'Placebo Females'!B:B, B55, 'Placebo Females'!P:P, P55)</f>
        <v>3.6666666666666572</v>
      </c>
      <c r="AM55">
        <f>W55-AVERAGEIFS('Placebo Females'!W:W,'Placebo Females'!B:B,B55,'Placebo Females'!P:P,P55)</f>
        <v>-14.333333333333314</v>
      </c>
      <c r="AN55">
        <f>X55-AVERAGEIFS('Placebo Females'!X:X,'Placebo Females'!B:B,B55,'Placebo Females'!P:P,P55)</f>
        <v>2.6666666666666714</v>
      </c>
      <c r="AO55">
        <f>Y55-AVERAGEIFS('Placebo Females'!Y:Y,'Placebo Females'!B:B,B55,'Placebo Females'!P:P,P55)</f>
        <v>-16</v>
      </c>
      <c r="AP55">
        <f>Z55 - AVERAGEIFS('Placebo Females'!Z:Z, 'Placebo Females'!B:B, B55, 'Placebo Females'!P:P, P55)</f>
        <v>-1</v>
      </c>
      <c r="AQ55">
        <f>AB55 - AVERAGEIFS('Placebo Females'!AB:AB, 'Placebo Females'!B:B, B55, 'Placebo Females'!P:P, P55)</f>
        <v>0</v>
      </c>
      <c r="AR55">
        <f>AC55 - AVERAGEIFS('Placebo Females'!AC:AC, 'Placebo Females'!B:B, B55, 'Placebo Females'!P:P, P55)</f>
        <v>-1.6666666666666679</v>
      </c>
      <c r="AS55">
        <f>AD55 - AVERAGEIFS('Placebo Females'!AD:AD, 'Placebo Females'!B:B, B55, 'Placebo Females'!P:P, P55)</f>
        <v>39.684666666666658</v>
      </c>
      <c r="AT55">
        <f>AE55 - AVERAGEIFS('Placebo Females'!AE:AE, 'Placebo Females'!B:B, B55, 'Placebo Females'!P:P, P55)</f>
        <v>-9.4750000000000112E-3</v>
      </c>
      <c r="AU55">
        <f>AF55 - AVERAGEIFS('Placebo Females'!AF:AF, 'Placebo Females'!B:B, B55, 'Placebo Females'!P:P, P55)</f>
        <v>1.365033333333332E-2</v>
      </c>
    </row>
    <row r="56" spans="1:47" x14ac:dyDescent="0.25">
      <c r="A56" t="s">
        <v>1784</v>
      </c>
      <c r="B56">
        <v>1010</v>
      </c>
      <c r="C56" t="s">
        <v>655</v>
      </c>
      <c r="D56">
        <v>21</v>
      </c>
      <c r="E56">
        <v>165.5</v>
      </c>
      <c r="F56">
        <v>56.8</v>
      </c>
      <c r="G56">
        <v>99.25</v>
      </c>
      <c r="H56">
        <v>56.25</v>
      </c>
      <c r="I56" t="s">
        <v>103</v>
      </c>
      <c r="J56" t="s">
        <v>104</v>
      </c>
      <c r="K56" t="s">
        <v>261</v>
      </c>
      <c r="L56" t="s">
        <v>211</v>
      </c>
      <c r="M56" t="s">
        <v>1201</v>
      </c>
      <c r="N56">
        <v>500</v>
      </c>
      <c r="O56" t="s">
        <v>1202</v>
      </c>
      <c r="P56">
        <v>24</v>
      </c>
      <c r="Q56" t="s">
        <v>113</v>
      </c>
      <c r="R56" t="s">
        <v>1201</v>
      </c>
      <c r="S56">
        <v>159</v>
      </c>
      <c r="T56" t="s">
        <v>1236</v>
      </c>
      <c r="U56">
        <v>1043</v>
      </c>
      <c r="V56">
        <v>144</v>
      </c>
      <c r="W56">
        <v>421</v>
      </c>
      <c r="X56">
        <v>116</v>
      </c>
      <c r="Y56">
        <v>238</v>
      </c>
      <c r="Z56">
        <v>67</v>
      </c>
      <c r="AA56" t="s">
        <v>108</v>
      </c>
      <c r="AB56">
        <v>42</v>
      </c>
      <c r="AC56">
        <v>22</v>
      </c>
      <c r="AD56">
        <v>484.15100000000001</v>
      </c>
      <c r="AE56">
        <v>0.17777799999999999</v>
      </c>
      <c r="AF56">
        <v>0.41348499999999999</v>
      </c>
      <c r="AH56">
        <v>159</v>
      </c>
      <c r="AI56">
        <f t="shared" si="0"/>
        <v>3.6008288700417829E-4</v>
      </c>
      <c r="AJ56">
        <f t="shared" si="1"/>
        <v>0.35140875180799047</v>
      </c>
      <c r="AK56">
        <f>W56 - AVERAGEIFS('Placebo Females'!W:W, 'Placebo Females'!B:B, B56, 'Placebo Females'!P:P, P56)</f>
        <v>-8.3333333333333144</v>
      </c>
      <c r="AL56">
        <f>V56 - AVERAGEIFS('Placebo Females'!V:V, 'Placebo Females'!B:B, B56, 'Placebo Females'!P:P, P56)</f>
        <v>11.666666666666657</v>
      </c>
      <c r="AM56">
        <f>W56-AVERAGEIFS('Placebo Females'!W:W,'Placebo Females'!B:B,B56,'Placebo Females'!P:P,P56)</f>
        <v>-8.3333333333333144</v>
      </c>
      <c r="AN56">
        <f>X56-AVERAGEIFS('Placebo Females'!X:X,'Placebo Females'!B:B,B56,'Placebo Females'!P:P,P56)</f>
        <v>1.6666666666666714</v>
      </c>
      <c r="AO56">
        <f>Y56-AVERAGEIFS('Placebo Females'!Y:Y,'Placebo Females'!B:B,B56,'Placebo Females'!P:P,P56)</f>
        <v>-11</v>
      </c>
      <c r="AP56">
        <f>Z56 - AVERAGEIFS('Placebo Females'!Z:Z, 'Placebo Females'!B:B, B56, 'Placebo Females'!P:P, P56)</f>
        <v>1</v>
      </c>
      <c r="AQ56">
        <f>AB56 - AVERAGEIFS('Placebo Females'!AB:AB, 'Placebo Females'!B:B, B56, 'Placebo Females'!P:P, P56)</f>
        <v>5</v>
      </c>
      <c r="AR56">
        <f>AC56 - AVERAGEIFS('Placebo Females'!AC:AC, 'Placebo Females'!B:B, B56, 'Placebo Females'!P:P, P56)</f>
        <v>-3.6666666666666679</v>
      </c>
      <c r="AS56">
        <f>AD56 - AVERAGEIFS('Placebo Females'!AD:AD, 'Placebo Females'!B:B, B56, 'Placebo Females'!P:P, P56)</f>
        <v>52.775666666666666</v>
      </c>
      <c r="AT56">
        <f>AE56 - AVERAGEIFS('Placebo Females'!AE:AE, 'Placebo Females'!B:B, B56, 'Placebo Females'!P:P, P56)</f>
        <v>3.4969999999999973E-2</v>
      </c>
      <c r="AU56">
        <f>AF56 - AVERAGEIFS('Placebo Females'!AF:AF, 'Placebo Females'!B:B, B56, 'Placebo Females'!P:P, P56)</f>
        <v>4.9782333333333317E-2</v>
      </c>
    </row>
    <row r="57" spans="1:47" x14ac:dyDescent="0.25">
      <c r="A57" t="s">
        <v>1785</v>
      </c>
      <c r="B57">
        <v>1007</v>
      </c>
      <c r="C57" t="s">
        <v>655</v>
      </c>
      <c r="D57">
        <v>27</v>
      </c>
      <c r="E57">
        <v>159</v>
      </c>
      <c r="F57">
        <v>52</v>
      </c>
      <c r="G57">
        <v>98.5</v>
      </c>
      <c r="H57">
        <v>61.5</v>
      </c>
      <c r="I57" t="s">
        <v>103</v>
      </c>
      <c r="J57" t="s">
        <v>104</v>
      </c>
      <c r="K57" t="s">
        <v>409</v>
      </c>
      <c r="L57" t="s">
        <v>106</v>
      </c>
      <c r="M57" t="s">
        <v>1201</v>
      </c>
      <c r="N57">
        <v>500</v>
      </c>
      <c r="O57" t="s">
        <v>1202</v>
      </c>
      <c r="P57">
        <v>24</v>
      </c>
      <c r="Q57" t="s">
        <v>113</v>
      </c>
      <c r="R57" t="s">
        <v>1201</v>
      </c>
      <c r="S57">
        <v>182</v>
      </c>
      <c r="T57" t="s">
        <v>1236</v>
      </c>
      <c r="U57">
        <v>859</v>
      </c>
      <c r="V57">
        <v>177</v>
      </c>
      <c r="W57">
        <v>380</v>
      </c>
      <c r="X57">
        <v>81</v>
      </c>
      <c r="Y57">
        <v>224</v>
      </c>
      <c r="Z57">
        <v>75</v>
      </c>
      <c r="AA57" t="s">
        <v>108</v>
      </c>
      <c r="AB57">
        <v>41</v>
      </c>
      <c r="AC57">
        <v>28</v>
      </c>
      <c r="AD57">
        <v>485.589</v>
      </c>
      <c r="AE57">
        <v>0.125</v>
      </c>
      <c r="AF57">
        <v>0.38348599999999999</v>
      </c>
      <c r="AH57">
        <v>182</v>
      </c>
      <c r="AI57">
        <f t="shared" si="0"/>
        <v>4.1217034864629218E-4</v>
      </c>
      <c r="AJ57">
        <f t="shared" si="1"/>
        <v>0.37009923272127976</v>
      </c>
      <c r="AK57">
        <f>W57 - AVERAGEIFS('Placebo Females'!W:W, 'Placebo Females'!B:B, B57, 'Placebo Females'!P:P, P57)</f>
        <v>-5.6666666666666856</v>
      </c>
      <c r="AL57">
        <f>V57 - AVERAGEIFS('Placebo Females'!V:V, 'Placebo Females'!B:B, B57, 'Placebo Females'!P:P, P57)</f>
        <v>13.333333333333343</v>
      </c>
      <c r="AM57">
        <f>W57-AVERAGEIFS('Placebo Females'!W:W,'Placebo Females'!B:B,B57,'Placebo Females'!P:P,P57)</f>
        <v>-5.6666666666666856</v>
      </c>
      <c r="AN57">
        <f>X57-AVERAGEIFS('Placebo Females'!X:X,'Placebo Females'!B:B,B57,'Placebo Females'!P:P,P57)</f>
        <v>-18</v>
      </c>
      <c r="AO57">
        <f>Y57-AVERAGEIFS('Placebo Females'!Y:Y,'Placebo Females'!B:B,B57,'Placebo Females'!P:P,P57)</f>
        <v>13.666666666666657</v>
      </c>
      <c r="AP57">
        <f>Z57 - AVERAGEIFS('Placebo Females'!Z:Z, 'Placebo Females'!B:B, B57, 'Placebo Females'!P:P, P57)</f>
        <v>-1.3333333333333286</v>
      </c>
      <c r="AQ57">
        <f>AB57 - AVERAGEIFS('Placebo Females'!AB:AB, 'Placebo Females'!B:B, B57, 'Placebo Females'!P:P, P57)</f>
        <v>-0.3333333333333357</v>
      </c>
      <c r="AR57">
        <f>AC57 - AVERAGEIFS('Placebo Females'!AC:AC, 'Placebo Females'!B:B, B57, 'Placebo Females'!P:P, P57)</f>
        <v>-0.33333333333333215</v>
      </c>
      <c r="AS57">
        <f>AD57 - AVERAGEIFS('Placebo Females'!AD:AD, 'Placebo Females'!B:B, B57, 'Placebo Females'!P:P, P57)</f>
        <v>18.206333333333305</v>
      </c>
      <c r="AT57">
        <f>AE57 - AVERAGEIFS('Placebo Females'!AE:AE, 'Placebo Females'!B:B, B57, 'Placebo Females'!P:P, P57)</f>
        <v>2.617156666666666E-2</v>
      </c>
      <c r="AU57">
        <f>AF57 - AVERAGEIFS('Placebo Females'!AF:AF, 'Placebo Females'!B:B, B57, 'Placebo Females'!P:P, P57)</f>
        <v>1.1601333333333352E-2</v>
      </c>
    </row>
    <row r="58" spans="1:47" x14ac:dyDescent="0.25">
      <c r="A58" t="s">
        <v>1786</v>
      </c>
      <c r="B58">
        <v>1007</v>
      </c>
      <c r="C58" t="s">
        <v>655</v>
      </c>
      <c r="D58">
        <v>27</v>
      </c>
      <c r="E58">
        <v>159</v>
      </c>
      <c r="F58">
        <v>52</v>
      </c>
      <c r="G58">
        <v>98.5</v>
      </c>
      <c r="H58">
        <v>61.5</v>
      </c>
      <c r="I58" t="s">
        <v>103</v>
      </c>
      <c r="J58" t="s">
        <v>104</v>
      </c>
      <c r="K58" t="s">
        <v>409</v>
      </c>
      <c r="L58" t="s">
        <v>106</v>
      </c>
      <c r="M58" t="s">
        <v>1201</v>
      </c>
      <c r="N58">
        <v>500</v>
      </c>
      <c r="O58" t="s">
        <v>1202</v>
      </c>
      <c r="P58">
        <v>24</v>
      </c>
      <c r="Q58" t="s">
        <v>113</v>
      </c>
      <c r="R58" t="s">
        <v>1201</v>
      </c>
      <c r="S58">
        <v>182</v>
      </c>
      <c r="T58" t="s">
        <v>1236</v>
      </c>
      <c r="U58">
        <v>863</v>
      </c>
      <c r="V58">
        <v>170</v>
      </c>
      <c r="W58">
        <v>379</v>
      </c>
      <c r="X58">
        <v>82</v>
      </c>
      <c r="Y58">
        <v>223</v>
      </c>
      <c r="Z58">
        <v>74</v>
      </c>
      <c r="AA58" t="s">
        <v>108</v>
      </c>
      <c r="AB58">
        <v>42</v>
      </c>
      <c r="AC58">
        <v>27</v>
      </c>
      <c r="AD58">
        <v>499.43400000000003</v>
      </c>
      <c r="AE58">
        <v>0.10638300000000001</v>
      </c>
      <c r="AF58">
        <v>0.38036799999999998</v>
      </c>
      <c r="AH58">
        <v>182</v>
      </c>
      <c r="AI58">
        <f t="shared" si="0"/>
        <v>4.1217034864629218E-4</v>
      </c>
      <c r="AJ58">
        <f t="shared" si="1"/>
        <v>0.37009923272127976</v>
      </c>
      <c r="AK58">
        <f>W58 - AVERAGEIFS('Placebo Females'!W:W, 'Placebo Females'!B:B, B58, 'Placebo Females'!P:P, P58)</f>
        <v>-6.6666666666666856</v>
      </c>
      <c r="AL58">
        <f>V58 - AVERAGEIFS('Placebo Females'!V:V, 'Placebo Females'!B:B, B58, 'Placebo Females'!P:P, P58)</f>
        <v>6.3333333333333428</v>
      </c>
      <c r="AM58">
        <f>W58-AVERAGEIFS('Placebo Females'!W:W,'Placebo Females'!B:B,B58,'Placebo Females'!P:P,P58)</f>
        <v>-6.6666666666666856</v>
      </c>
      <c r="AN58">
        <f>X58-AVERAGEIFS('Placebo Females'!X:X,'Placebo Females'!B:B,B58,'Placebo Females'!P:P,P58)</f>
        <v>-17</v>
      </c>
      <c r="AO58">
        <f>Y58-AVERAGEIFS('Placebo Females'!Y:Y,'Placebo Females'!B:B,B58,'Placebo Females'!P:P,P58)</f>
        <v>12.666666666666657</v>
      </c>
      <c r="AP58">
        <f>Z58 - AVERAGEIFS('Placebo Females'!Z:Z, 'Placebo Females'!B:B, B58, 'Placebo Females'!P:P, P58)</f>
        <v>-2.3333333333333286</v>
      </c>
      <c r="AQ58">
        <f>AB58 - AVERAGEIFS('Placebo Females'!AB:AB, 'Placebo Females'!B:B, B58, 'Placebo Females'!P:P, P58)</f>
        <v>0.6666666666666643</v>
      </c>
      <c r="AR58">
        <f>AC58 - AVERAGEIFS('Placebo Females'!AC:AC, 'Placebo Females'!B:B, B58, 'Placebo Females'!P:P, P58)</f>
        <v>-1.3333333333333321</v>
      </c>
      <c r="AS58">
        <f>AD58 - AVERAGEIFS('Placebo Females'!AD:AD, 'Placebo Females'!B:B, B58, 'Placebo Females'!P:P, P58)</f>
        <v>32.051333333333332</v>
      </c>
      <c r="AT58">
        <f>AE58 - AVERAGEIFS('Placebo Females'!AE:AE, 'Placebo Females'!B:B, B58, 'Placebo Females'!P:P, P58)</f>
        <v>7.554566666666665E-3</v>
      </c>
      <c r="AU58">
        <f>AF58 - AVERAGEIFS('Placebo Females'!AF:AF, 'Placebo Females'!B:B, B58, 'Placebo Females'!P:P, P58)</f>
        <v>8.4833333333333427E-3</v>
      </c>
    </row>
    <row r="59" spans="1:47" x14ac:dyDescent="0.25">
      <c r="A59" t="s">
        <v>1787</v>
      </c>
      <c r="B59">
        <v>1007</v>
      </c>
      <c r="C59" t="s">
        <v>655</v>
      </c>
      <c r="D59">
        <v>27</v>
      </c>
      <c r="E59">
        <v>159</v>
      </c>
      <c r="F59">
        <v>52</v>
      </c>
      <c r="G59">
        <v>98.5</v>
      </c>
      <c r="H59">
        <v>61.5</v>
      </c>
      <c r="I59" t="s">
        <v>103</v>
      </c>
      <c r="J59" t="s">
        <v>104</v>
      </c>
      <c r="K59" t="s">
        <v>409</v>
      </c>
      <c r="L59" t="s">
        <v>106</v>
      </c>
      <c r="M59" t="s">
        <v>1201</v>
      </c>
      <c r="N59">
        <v>500</v>
      </c>
      <c r="O59" t="s">
        <v>1202</v>
      </c>
      <c r="P59">
        <v>24</v>
      </c>
      <c r="Q59" t="s">
        <v>113</v>
      </c>
      <c r="R59" t="s">
        <v>1201</v>
      </c>
      <c r="S59">
        <v>182</v>
      </c>
      <c r="T59" t="s">
        <v>1236</v>
      </c>
      <c r="U59">
        <v>883</v>
      </c>
      <c r="V59">
        <v>166</v>
      </c>
      <c r="W59">
        <v>380</v>
      </c>
      <c r="X59">
        <v>80</v>
      </c>
      <c r="Y59">
        <v>226</v>
      </c>
      <c r="Z59">
        <v>74</v>
      </c>
      <c r="AA59" t="s">
        <v>108</v>
      </c>
      <c r="AB59">
        <v>44</v>
      </c>
      <c r="AC59">
        <v>25</v>
      </c>
      <c r="AD59">
        <v>483.10300000000001</v>
      </c>
      <c r="AE59">
        <v>0.14583299999999999</v>
      </c>
      <c r="AF59">
        <v>0.40607900000000002</v>
      </c>
      <c r="AH59">
        <v>182</v>
      </c>
      <c r="AI59">
        <f t="shared" si="0"/>
        <v>4.1217034864629218E-4</v>
      </c>
      <c r="AJ59">
        <f t="shared" si="1"/>
        <v>0.37009923272127976</v>
      </c>
      <c r="AK59">
        <f>W59 - AVERAGEIFS('Placebo Females'!W:W, 'Placebo Females'!B:B, B59, 'Placebo Females'!P:P, P59)</f>
        <v>-5.6666666666666856</v>
      </c>
      <c r="AL59">
        <f>V59 - AVERAGEIFS('Placebo Females'!V:V, 'Placebo Females'!B:B, B59, 'Placebo Females'!P:P, P59)</f>
        <v>2.3333333333333428</v>
      </c>
      <c r="AM59">
        <f>W59-AVERAGEIFS('Placebo Females'!W:W,'Placebo Females'!B:B,B59,'Placebo Females'!P:P,P59)</f>
        <v>-5.6666666666666856</v>
      </c>
      <c r="AN59">
        <f>X59-AVERAGEIFS('Placebo Females'!X:X,'Placebo Females'!B:B,B59,'Placebo Females'!P:P,P59)</f>
        <v>-19</v>
      </c>
      <c r="AO59">
        <f>Y59-AVERAGEIFS('Placebo Females'!Y:Y,'Placebo Females'!B:B,B59,'Placebo Females'!P:P,P59)</f>
        <v>15.666666666666657</v>
      </c>
      <c r="AP59">
        <f>Z59 - AVERAGEIFS('Placebo Females'!Z:Z, 'Placebo Females'!B:B, B59, 'Placebo Females'!P:P, P59)</f>
        <v>-2.3333333333333286</v>
      </c>
      <c r="AQ59">
        <f>AB59 - AVERAGEIFS('Placebo Females'!AB:AB, 'Placebo Females'!B:B, B59, 'Placebo Females'!P:P, P59)</f>
        <v>2.6666666666666643</v>
      </c>
      <c r="AR59">
        <f>AC59 - AVERAGEIFS('Placebo Females'!AC:AC, 'Placebo Females'!B:B, B59, 'Placebo Females'!P:P, P59)</f>
        <v>-3.3333333333333321</v>
      </c>
      <c r="AS59">
        <f>AD59 - AVERAGEIFS('Placebo Females'!AD:AD, 'Placebo Females'!B:B, B59, 'Placebo Females'!P:P, P59)</f>
        <v>15.720333333333315</v>
      </c>
      <c r="AT59">
        <f>AE59 - AVERAGEIFS('Placebo Females'!AE:AE, 'Placebo Females'!B:B, B59, 'Placebo Females'!P:P, P59)</f>
        <v>4.700456666666665E-2</v>
      </c>
      <c r="AU59">
        <f>AF59 - AVERAGEIFS('Placebo Females'!AF:AF, 'Placebo Females'!B:B, B59, 'Placebo Females'!P:P, P59)</f>
        <v>3.4194333333333382E-2</v>
      </c>
    </row>
    <row r="60" spans="1:47" x14ac:dyDescent="0.25">
      <c r="A60" t="s">
        <v>1788</v>
      </c>
      <c r="B60">
        <v>1006</v>
      </c>
      <c r="C60" t="s">
        <v>655</v>
      </c>
      <c r="D60">
        <v>22</v>
      </c>
      <c r="E60">
        <v>168.5</v>
      </c>
      <c r="F60">
        <v>69.599999999999994</v>
      </c>
      <c r="G60">
        <v>102.75</v>
      </c>
      <c r="H60">
        <v>55.75</v>
      </c>
      <c r="I60" t="s">
        <v>103</v>
      </c>
      <c r="J60" t="s">
        <v>104</v>
      </c>
      <c r="K60" t="s">
        <v>210</v>
      </c>
      <c r="L60" t="s">
        <v>160</v>
      </c>
      <c r="M60" t="s">
        <v>1201</v>
      </c>
      <c r="N60">
        <v>500</v>
      </c>
      <c r="O60" t="s">
        <v>1202</v>
      </c>
      <c r="P60">
        <v>24</v>
      </c>
      <c r="Q60" t="s">
        <v>113</v>
      </c>
      <c r="R60" t="s">
        <v>1201</v>
      </c>
      <c r="S60">
        <v>184</v>
      </c>
      <c r="T60" t="s">
        <v>1236</v>
      </c>
      <c r="U60">
        <v>821</v>
      </c>
      <c r="V60">
        <v>174</v>
      </c>
      <c r="W60">
        <v>364</v>
      </c>
      <c r="X60">
        <v>88</v>
      </c>
      <c r="Y60">
        <v>206</v>
      </c>
      <c r="Z60">
        <v>70</v>
      </c>
      <c r="AA60" t="s">
        <v>108</v>
      </c>
      <c r="AB60">
        <v>39</v>
      </c>
      <c r="AC60">
        <v>23</v>
      </c>
      <c r="AD60">
        <v>498.416</v>
      </c>
      <c r="AE60">
        <v>0.122449</v>
      </c>
      <c r="AF60">
        <v>0.371305</v>
      </c>
      <c r="AH60">
        <v>184</v>
      </c>
      <c r="AI60">
        <f t="shared" si="0"/>
        <v>4.1669969313691074E-4</v>
      </c>
      <c r="AJ60">
        <f t="shared" si="1"/>
        <v>0.37162923944957127</v>
      </c>
      <c r="AK60">
        <f>W60 - AVERAGEIFS('Placebo Females'!W:W, 'Placebo Females'!B:B, B60, 'Placebo Females'!P:P, P60)</f>
        <v>-14</v>
      </c>
      <c r="AL60">
        <f>V60 - AVERAGEIFS('Placebo Females'!V:V, 'Placebo Females'!B:B, B60, 'Placebo Females'!P:P, P60)</f>
        <v>-3.6666666666666572</v>
      </c>
      <c r="AM60">
        <f>W60-AVERAGEIFS('Placebo Females'!W:W,'Placebo Females'!B:B,B60,'Placebo Females'!P:P,P60)</f>
        <v>-14</v>
      </c>
      <c r="AN60">
        <f>X60-AVERAGEIFS('Placebo Females'!X:X,'Placebo Females'!B:B,B60,'Placebo Females'!P:P,P60)</f>
        <v>-3.6666666666666714</v>
      </c>
      <c r="AO60">
        <f>Y60-AVERAGEIFS('Placebo Females'!Y:Y,'Placebo Females'!B:B,B60,'Placebo Females'!P:P,P60)</f>
        <v>-9</v>
      </c>
      <c r="AP60">
        <f>Z60 - AVERAGEIFS('Placebo Females'!Z:Z, 'Placebo Females'!B:B, B60, 'Placebo Females'!P:P, P60)</f>
        <v>-1.3333333333333286</v>
      </c>
      <c r="AQ60">
        <f>AB60 - AVERAGEIFS('Placebo Females'!AB:AB, 'Placebo Females'!B:B, B60, 'Placebo Females'!P:P, P60)</f>
        <v>0.3333333333333357</v>
      </c>
      <c r="AR60">
        <f>AC60 - AVERAGEIFS('Placebo Females'!AC:AC, 'Placebo Females'!B:B, B60, 'Placebo Females'!P:P, P60)</f>
        <v>-3</v>
      </c>
      <c r="AS60">
        <f>AD60 - AVERAGEIFS('Placebo Females'!AD:AD, 'Placebo Females'!B:B, B60, 'Placebo Females'!P:P, P60)</f>
        <v>143.87066666666669</v>
      </c>
      <c r="AT60">
        <f>AE60 - AVERAGEIFS('Placebo Females'!AE:AE, 'Placebo Females'!B:B, B60, 'Placebo Females'!P:P, P60)</f>
        <v>-3.2773666666666645E-2</v>
      </c>
      <c r="AU60">
        <f>AF60 - AVERAGEIFS('Placebo Females'!AF:AF, 'Placebo Females'!B:B, B60, 'Placebo Females'!P:P, P60)</f>
        <v>-4.212000000000049E-3</v>
      </c>
    </row>
    <row r="61" spans="1:47" x14ac:dyDescent="0.25">
      <c r="A61" t="s">
        <v>1789</v>
      </c>
      <c r="B61">
        <v>1006</v>
      </c>
      <c r="C61" t="s">
        <v>655</v>
      </c>
      <c r="D61">
        <v>22</v>
      </c>
      <c r="E61">
        <v>168.5</v>
      </c>
      <c r="F61">
        <v>69.599999999999994</v>
      </c>
      <c r="G61">
        <v>102.75</v>
      </c>
      <c r="H61">
        <v>55.75</v>
      </c>
      <c r="I61" t="s">
        <v>103</v>
      </c>
      <c r="J61" t="s">
        <v>104</v>
      </c>
      <c r="K61" t="s">
        <v>210</v>
      </c>
      <c r="L61" t="s">
        <v>160</v>
      </c>
      <c r="M61" t="s">
        <v>1201</v>
      </c>
      <c r="N61">
        <v>500</v>
      </c>
      <c r="O61" t="s">
        <v>1202</v>
      </c>
      <c r="P61">
        <v>24</v>
      </c>
      <c r="Q61" t="s">
        <v>113</v>
      </c>
      <c r="R61" t="s">
        <v>1201</v>
      </c>
      <c r="S61">
        <v>184</v>
      </c>
      <c r="T61" t="s">
        <v>1236</v>
      </c>
      <c r="U61">
        <v>828</v>
      </c>
      <c r="V61">
        <v>173</v>
      </c>
      <c r="W61">
        <v>372</v>
      </c>
      <c r="X61">
        <v>89</v>
      </c>
      <c r="Y61">
        <v>212</v>
      </c>
      <c r="Z61">
        <v>71</v>
      </c>
      <c r="AA61" t="s">
        <v>108</v>
      </c>
      <c r="AB61">
        <v>38</v>
      </c>
      <c r="AC61">
        <v>24</v>
      </c>
      <c r="AD61">
        <v>499.83699999999999</v>
      </c>
      <c r="AE61">
        <v>0.125</v>
      </c>
      <c r="AF61">
        <v>0.38206800000000002</v>
      </c>
      <c r="AH61">
        <v>184</v>
      </c>
      <c r="AI61">
        <f t="shared" si="0"/>
        <v>4.1669969313691074E-4</v>
      </c>
      <c r="AJ61">
        <f t="shared" si="1"/>
        <v>0.37162923944957127</v>
      </c>
      <c r="AK61">
        <f>W61 - AVERAGEIFS('Placebo Females'!W:W, 'Placebo Females'!B:B, B61, 'Placebo Females'!P:P, P61)</f>
        <v>-6</v>
      </c>
      <c r="AL61">
        <f>V61 - AVERAGEIFS('Placebo Females'!V:V, 'Placebo Females'!B:B, B61, 'Placebo Females'!P:P, P61)</f>
        <v>-4.6666666666666572</v>
      </c>
      <c r="AM61">
        <f>W61-AVERAGEIFS('Placebo Females'!W:W,'Placebo Females'!B:B,B61,'Placebo Females'!P:P,P61)</f>
        <v>-6</v>
      </c>
      <c r="AN61">
        <f>X61-AVERAGEIFS('Placebo Females'!X:X,'Placebo Females'!B:B,B61,'Placebo Females'!P:P,P61)</f>
        <v>-2.6666666666666714</v>
      </c>
      <c r="AO61">
        <f>Y61-AVERAGEIFS('Placebo Females'!Y:Y,'Placebo Females'!B:B,B61,'Placebo Females'!P:P,P61)</f>
        <v>-3</v>
      </c>
      <c r="AP61">
        <f>Z61 - AVERAGEIFS('Placebo Females'!Z:Z, 'Placebo Females'!B:B, B61, 'Placebo Females'!P:P, P61)</f>
        <v>-0.3333333333333286</v>
      </c>
      <c r="AQ61">
        <f>AB61 - AVERAGEIFS('Placebo Females'!AB:AB, 'Placebo Females'!B:B, B61, 'Placebo Females'!P:P, P61)</f>
        <v>-0.6666666666666643</v>
      </c>
      <c r="AR61">
        <f>AC61 - AVERAGEIFS('Placebo Females'!AC:AC, 'Placebo Females'!B:B, B61, 'Placebo Females'!P:P, P61)</f>
        <v>-2</v>
      </c>
      <c r="AS61">
        <f>AD61 - AVERAGEIFS('Placebo Females'!AD:AD, 'Placebo Females'!B:B, B61, 'Placebo Females'!P:P, P61)</f>
        <v>145.29166666666669</v>
      </c>
      <c r="AT61">
        <f>AE61 - AVERAGEIFS('Placebo Females'!AE:AE, 'Placebo Females'!B:B, B61, 'Placebo Females'!P:P, P61)</f>
        <v>-3.0222666666666648E-2</v>
      </c>
      <c r="AU61">
        <f>AF61 - AVERAGEIFS('Placebo Females'!AF:AF, 'Placebo Females'!B:B, B61, 'Placebo Females'!P:P, P61)</f>
        <v>6.5509999999999735E-3</v>
      </c>
    </row>
    <row r="62" spans="1:47" x14ac:dyDescent="0.25">
      <c r="A62" t="s">
        <v>1790</v>
      </c>
      <c r="B62">
        <v>1006</v>
      </c>
      <c r="C62" t="s">
        <v>655</v>
      </c>
      <c r="D62">
        <v>22</v>
      </c>
      <c r="E62">
        <v>168.5</v>
      </c>
      <c r="F62">
        <v>69.599999999999994</v>
      </c>
      <c r="G62">
        <v>102.75</v>
      </c>
      <c r="H62">
        <v>55.75</v>
      </c>
      <c r="I62" t="s">
        <v>103</v>
      </c>
      <c r="J62" t="s">
        <v>104</v>
      </c>
      <c r="K62" t="s">
        <v>210</v>
      </c>
      <c r="L62" t="s">
        <v>160</v>
      </c>
      <c r="M62" t="s">
        <v>1201</v>
      </c>
      <c r="N62">
        <v>500</v>
      </c>
      <c r="O62" t="s">
        <v>1202</v>
      </c>
      <c r="P62">
        <v>24</v>
      </c>
      <c r="Q62" t="s">
        <v>113</v>
      </c>
      <c r="R62" t="s">
        <v>1201</v>
      </c>
      <c r="S62">
        <v>184</v>
      </c>
      <c r="T62" t="s">
        <v>1236</v>
      </c>
      <c r="U62">
        <v>836</v>
      </c>
      <c r="V62">
        <v>180</v>
      </c>
      <c r="W62">
        <v>365</v>
      </c>
      <c r="X62">
        <v>87</v>
      </c>
      <c r="Y62">
        <v>209</v>
      </c>
      <c r="Z62">
        <v>69</v>
      </c>
      <c r="AA62" t="s">
        <v>108</v>
      </c>
      <c r="AB62">
        <v>41</v>
      </c>
      <c r="AC62">
        <v>22</v>
      </c>
      <c r="AD62">
        <v>503.89499999999998</v>
      </c>
      <c r="AE62">
        <v>0.10638300000000001</v>
      </c>
      <c r="AF62">
        <v>0.36888500000000002</v>
      </c>
      <c r="AH62">
        <v>184</v>
      </c>
      <c r="AI62">
        <f t="shared" si="0"/>
        <v>4.1669969313691074E-4</v>
      </c>
      <c r="AJ62">
        <f t="shared" si="1"/>
        <v>0.37162923944957127</v>
      </c>
      <c r="AK62">
        <f>W62 - AVERAGEIFS('Placebo Females'!W:W, 'Placebo Females'!B:B, B62, 'Placebo Females'!P:P, P62)</f>
        <v>-13</v>
      </c>
      <c r="AL62">
        <f>V62 - AVERAGEIFS('Placebo Females'!V:V, 'Placebo Females'!B:B, B62, 'Placebo Females'!P:P, P62)</f>
        <v>2.3333333333333428</v>
      </c>
      <c r="AM62">
        <f>W62-AVERAGEIFS('Placebo Females'!W:W,'Placebo Females'!B:B,B62,'Placebo Females'!P:P,P62)</f>
        <v>-13</v>
      </c>
      <c r="AN62">
        <f>X62-AVERAGEIFS('Placebo Females'!X:X,'Placebo Females'!B:B,B62,'Placebo Females'!P:P,P62)</f>
        <v>-4.6666666666666714</v>
      </c>
      <c r="AO62">
        <f>Y62-AVERAGEIFS('Placebo Females'!Y:Y,'Placebo Females'!B:B,B62,'Placebo Females'!P:P,P62)</f>
        <v>-6</v>
      </c>
      <c r="AP62">
        <f>Z62 - AVERAGEIFS('Placebo Females'!Z:Z, 'Placebo Females'!B:B, B62, 'Placebo Females'!P:P, P62)</f>
        <v>-2.3333333333333286</v>
      </c>
      <c r="AQ62">
        <f>AB62 - AVERAGEIFS('Placebo Females'!AB:AB, 'Placebo Females'!B:B, B62, 'Placebo Females'!P:P, P62)</f>
        <v>2.3333333333333357</v>
      </c>
      <c r="AR62">
        <f>AC62 - AVERAGEIFS('Placebo Females'!AC:AC, 'Placebo Females'!B:B, B62, 'Placebo Females'!P:P, P62)</f>
        <v>-4</v>
      </c>
      <c r="AS62">
        <f>AD62 - AVERAGEIFS('Placebo Females'!AD:AD, 'Placebo Females'!B:B, B62, 'Placebo Females'!P:P, P62)</f>
        <v>149.34966666666668</v>
      </c>
      <c r="AT62">
        <f>AE62 - AVERAGEIFS('Placebo Females'!AE:AE, 'Placebo Females'!B:B, B62, 'Placebo Females'!P:P, P62)</f>
        <v>-4.8839666666666642E-2</v>
      </c>
      <c r="AU62">
        <f>AF62 - AVERAGEIFS('Placebo Females'!AF:AF, 'Placebo Females'!B:B, B62, 'Placebo Females'!P:P, P62)</f>
        <v>-6.6320000000000268E-3</v>
      </c>
    </row>
    <row r="63" spans="1:47" x14ac:dyDescent="0.25">
      <c r="A63" t="s">
        <v>1791</v>
      </c>
      <c r="B63">
        <v>1004</v>
      </c>
      <c r="C63" t="s">
        <v>655</v>
      </c>
      <c r="D63">
        <v>32</v>
      </c>
      <c r="E63">
        <v>177.1</v>
      </c>
      <c r="F63">
        <v>60.7</v>
      </c>
      <c r="G63">
        <v>92</v>
      </c>
      <c r="H63">
        <v>51.75</v>
      </c>
      <c r="I63" t="s">
        <v>103</v>
      </c>
      <c r="J63" t="s">
        <v>104</v>
      </c>
      <c r="K63" t="s">
        <v>459</v>
      </c>
      <c r="L63" t="s">
        <v>311</v>
      </c>
      <c r="M63" t="s">
        <v>1201</v>
      </c>
      <c r="N63">
        <v>500</v>
      </c>
      <c r="O63" t="s">
        <v>1202</v>
      </c>
      <c r="P63">
        <v>24</v>
      </c>
      <c r="Q63" t="s">
        <v>113</v>
      </c>
      <c r="R63" t="s">
        <v>1201</v>
      </c>
      <c r="S63">
        <v>186</v>
      </c>
      <c r="T63" t="s">
        <v>1236</v>
      </c>
      <c r="U63">
        <v>878</v>
      </c>
      <c r="V63">
        <v>131</v>
      </c>
      <c r="W63">
        <v>412</v>
      </c>
      <c r="X63">
        <v>98</v>
      </c>
      <c r="Y63">
        <v>244</v>
      </c>
      <c r="Z63">
        <v>70</v>
      </c>
      <c r="AA63" t="s">
        <v>108</v>
      </c>
      <c r="AB63">
        <v>39</v>
      </c>
      <c r="AC63">
        <v>26</v>
      </c>
      <c r="AD63">
        <v>247.95500000000001</v>
      </c>
      <c r="AE63">
        <v>0.18181800000000001</v>
      </c>
      <c r="AF63">
        <v>0.41539799999999999</v>
      </c>
      <c r="AH63">
        <v>186</v>
      </c>
      <c r="AI63">
        <f t="shared" si="0"/>
        <v>4.2122903762752936E-4</v>
      </c>
      <c r="AJ63">
        <f t="shared" si="1"/>
        <v>0.37314524170921293</v>
      </c>
      <c r="AK63">
        <f>W63 - AVERAGEIFS('Placebo Females'!W:W, 'Placebo Females'!B:B, B63, 'Placebo Females'!P:P, P63)</f>
        <v>22.333333333333314</v>
      </c>
      <c r="AL63">
        <f>V63 - AVERAGEIFS('Placebo Females'!V:V, 'Placebo Females'!B:B, B63, 'Placebo Females'!P:P, P63)</f>
        <v>4.3333333333333286</v>
      </c>
      <c r="AM63">
        <f>W63-AVERAGEIFS('Placebo Females'!W:W,'Placebo Females'!B:B,B63,'Placebo Females'!P:P,P63)</f>
        <v>22.333333333333314</v>
      </c>
      <c r="AN63">
        <f>X63-AVERAGEIFS('Placebo Females'!X:X,'Placebo Females'!B:B,B63,'Placebo Females'!P:P,P63)</f>
        <v>5.6666666666666714</v>
      </c>
      <c r="AO63">
        <f>Y63-AVERAGEIFS('Placebo Females'!Y:Y,'Placebo Females'!B:B,B63,'Placebo Females'!P:P,P63)</f>
        <v>18.333333333333343</v>
      </c>
      <c r="AP63">
        <f>Z63 - AVERAGEIFS('Placebo Females'!Z:Z, 'Placebo Females'!B:B, B63, 'Placebo Females'!P:P, P63)</f>
        <v>-1.6666666666666714</v>
      </c>
      <c r="AQ63">
        <f>AB63 - AVERAGEIFS('Placebo Females'!AB:AB, 'Placebo Females'!B:B, B63, 'Placebo Females'!P:P, P63)</f>
        <v>-2.6666666666666643</v>
      </c>
      <c r="AR63">
        <f>AC63 - AVERAGEIFS('Placebo Females'!AC:AC, 'Placebo Females'!B:B, B63, 'Placebo Females'!P:P, P63)</f>
        <v>2</v>
      </c>
      <c r="AS63">
        <f>AD63 - AVERAGEIFS('Placebo Females'!AD:AD, 'Placebo Females'!B:B, B63, 'Placebo Females'!P:P, P63)</f>
        <v>-34.914333333333303</v>
      </c>
      <c r="AT63">
        <f>AE63 - AVERAGEIFS('Placebo Females'!AE:AE, 'Placebo Females'!B:B, B63, 'Placebo Females'!P:P, P63)</f>
        <v>5.4347833333333345E-2</v>
      </c>
      <c r="AU63">
        <f>AF63 - AVERAGEIFS('Placebo Females'!AF:AF, 'Placebo Females'!B:B, B63, 'Placebo Females'!P:P, P63)</f>
        <v>4.094766666666666E-2</v>
      </c>
    </row>
    <row r="64" spans="1:47" x14ac:dyDescent="0.25">
      <c r="A64" t="s">
        <v>1792</v>
      </c>
      <c r="B64">
        <v>1004</v>
      </c>
      <c r="C64" t="s">
        <v>655</v>
      </c>
      <c r="D64">
        <v>32</v>
      </c>
      <c r="E64">
        <v>177.1</v>
      </c>
      <c r="F64">
        <v>60.7</v>
      </c>
      <c r="G64">
        <v>92</v>
      </c>
      <c r="H64">
        <v>51.75</v>
      </c>
      <c r="I64" t="s">
        <v>103</v>
      </c>
      <c r="J64" t="s">
        <v>104</v>
      </c>
      <c r="K64" t="s">
        <v>459</v>
      </c>
      <c r="L64" t="s">
        <v>311</v>
      </c>
      <c r="M64" t="s">
        <v>1201</v>
      </c>
      <c r="N64">
        <v>500</v>
      </c>
      <c r="O64" t="s">
        <v>1202</v>
      </c>
      <c r="P64">
        <v>24</v>
      </c>
      <c r="Q64" t="s">
        <v>113</v>
      </c>
      <c r="R64" t="s">
        <v>1201</v>
      </c>
      <c r="S64">
        <v>186</v>
      </c>
      <c r="T64" t="s">
        <v>1236</v>
      </c>
      <c r="U64">
        <v>906</v>
      </c>
      <c r="V64">
        <v>139</v>
      </c>
      <c r="W64">
        <v>412</v>
      </c>
      <c r="X64">
        <v>100</v>
      </c>
      <c r="Y64">
        <v>245</v>
      </c>
      <c r="Z64">
        <v>67</v>
      </c>
      <c r="AA64" t="s">
        <v>108</v>
      </c>
      <c r="AB64">
        <v>41</v>
      </c>
      <c r="AC64">
        <v>26</v>
      </c>
      <c r="AD64">
        <v>250.02799999999999</v>
      </c>
      <c r="AE64">
        <v>0.20930199999999999</v>
      </c>
      <c r="AF64">
        <v>0.40518999999999999</v>
      </c>
      <c r="AH64">
        <v>186</v>
      </c>
      <c r="AI64">
        <f t="shared" si="0"/>
        <v>4.2122903762752936E-4</v>
      </c>
      <c r="AJ64">
        <f t="shared" si="1"/>
        <v>0.37314524170921293</v>
      </c>
      <c r="AK64">
        <f>W64 - AVERAGEIFS('Placebo Females'!W:W, 'Placebo Females'!B:B, B64, 'Placebo Females'!P:P, P64)</f>
        <v>22.333333333333314</v>
      </c>
      <c r="AL64">
        <f>V64 - AVERAGEIFS('Placebo Females'!V:V, 'Placebo Females'!B:B, B64, 'Placebo Females'!P:P, P64)</f>
        <v>12.333333333333329</v>
      </c>
      <c r="AM64">
        <f>W64-AVERAGEIFS('Placebo Females'!W:W,'Placebo Females'!B:B,B64,'Placebo Females'!P:P,P64)</f>
        <v>22.333333333333314</v>
      </c>
      <c r="AN64">
        <f>X64-AVERAGEIFS('Placebo Females'!X:X,'Placebo Females'!B:B,B64,'Placebo Females'!P:P,P64)</f>
        <v>7.6666666666666714</v>
      </c>
      <c r="AO64">
        <f>Y64-AVERAGEIFS('Placebo Females'!Y:Y,'Placebo Females'!B:B,B64,'Placebo Females'!P:P,P64)</f>
        <v>19.333333333333343</v>
      </c>
      <c r="AP64">
        <f>Z64 - AVERAGEIFS('Placebo Females'!Z:Z, 'Placebo Females'!B:B, B64, 'Placebo Females'!P:P, P64)</f>
        <v>-4.6666666666666714</v>
      </c>
      <c r="AQ64">
        <f>AB64 - AVERAGEIFS('Placebo Females'!AB:AB, 'Placebo Females'!B:B, B64, 'Placebo Females'!P:P, P64)</f>
        <v>-0.6666666666666643</v>
      </c>
      <c r="AR64">
        <f>AC64 - AVERAGEIFS('Placebo Females'!AC:AC, 'Placebo Females'!B:B, B64, 'Placebo Females'!P:P, P64)</f>
        <v>2</v>
      </c>
      <c r="AS64">
        <f>AD64 - AVERAGEIFS('Placebo Females'!AD:AD, 'Placebo Females'!B:B, B64, 'Placebo Females'!P:P, P64)</f>
        <v>-32.841333333333324</v>
      </c>
      <c r="AT64">
        <f>AE64 - AVERAGEIFS('Placebo Females'!AE:AE, 'Placebo Females'!B:B, B64, 'Placebo Females'!P:P, P64)</f>
        <v>8.1831833333333326E-2</v>
      </c>
      <c r="AU64">
        <f>AF64 - AVERAGEIFS('Placebo Females'!AF:AF, 'Placebo Females'!B:B, B64, 'Placebo Females'!P:P, P64)</f>
        <v>3.0739666666666665E-2</v>
      </c>
    </row>
    <row r="65" spans="1:47" x14ac:dyDescent="0.25">
      <c r="A65" t="s">
        <v>1793</v>
      </c>
      <c r="B65">
        <v>1004</v>
      </c>
      <c r="C65" t="s">
        <v>655</v>
      </c>
      <c r="D65">
        <v>32</v>
      </c>
      <c r="E65">
        <v>177.1</v>
      </c>
      <c r="F65">
        <v>60.7</v>
      </c>
      <c r="G65">
        <v>92</v>
      </c>
      <c r="H65">
        <v>51.75</v>
      </c>
      <c r="I65" t="s">
        <v>103</v>
      </c>
      <c r="J65" t="s">
        <v>104</v>
      </c>
      <c r="K65" t="s">
        <v>459</v>
      </c>
      <c r="L65" t="s">
        <v>311</v>
      </c>
      <c r="M65" t="s">
        <v>1201</v>
      </c>
      <c r="N65">
        <v>500</v>
      </c>
      <c r="O65" t="s">
        <v>1202</v>
      </c>
      <c r="P65">
        <v>24</v>
      </c>
      <c r="Q65" t="s">
        <v>113</v>
      </c>
      <c r="R65" t="s">
        <v>1201</v>
      </c>
      <c r="S65">
        <v>186</v>
      </c>
      <c r="T65" t="s">
        <v>1236</v>
      </c>
      <c r="U65">
        <v>952</v>
      </c>
      <c r="V65">
        <v>134</v>
      </c>
      <c r="W65">
        <v>414</v>
      </c>
      <c r="X65">
        <v>95</v>
      </c>
      <c r="Y65">
        <v>250</v>
      </c>
      <c r="Z65">
        <v>69</v>
      </c>
      <c r="AA65" t="s">
        <v>108</v>
      </c>
      <c r="AB65">
        <v>43</v>
      </c>
      <c r="AC65">
        <v>25</v>
      </c>
      <c r="AD65">
        <v>249.93600000000001</v>
      </c>
      <c r="AE65">
        <v>0.2</v>
      </c>
      <c r="AF65">
        <v>0.402696</v>
      </c>
      <c r="AH65">
        <v>186</v>
      </c>
      <c r="AI65">
        <f t="shared" si="0"/>
        <v>4.2122903762752936E-4</v>
      </c>
      <c r="AJ65">
        <f t="shared" si="1"/>
        <v>0.37314524170921293</v>
      </c>
      <c r="AK65">
        <f>W65 - AVERAGEIFS('Placebo Females'!W:W, 'Placebo Females'!B:B, B65, 'Placebo Females'!P:P, P65)</f>
        <v>24.333333333333314</v>
      </c>
      <c r="AL65">
        <f>V65 - AVERAGEIFS('Placebo Females'!V:V, 'Placebo Females'!B:B, B65, 'Placebo Females'!P:P, P65)</f>
        <v>7.3333333333333286</v>
      </c>
      <c r="AM65">
        <f>W65-AVERAGEIFS('Placebo Females'!W:W,'Placebo Females'!B:B,B65,'Placebo Females'!P:P,P65)</f>
        <v>24.333333333333314</v>
      </c>
      <c r="AN65">
        <f>X65-AVERAGEIFS('Placebo Females'!X:X,'Placebo Females'!B:B,B65,'Placebo Females'!P:P,P65)</f>
        <v>2.6666666666666714</v>
      </c>
      <c r="AO65">
        <f>Y65-AVERAGEIFS('Placebo Females'!Y:Y,'Placebo Females'!B:B,B65,'Placebo Females'!P:P,P65)</f>
        <v>24.333333333333343</v>
      </c>
      <c r="AP65">
        <f>Z65 - AVERAGEIFS('Placebo Females'!Z:Z, 'Placebo Females'!B:B, B65, 'Placebo Females'!P:P, P65)</f>
        <v>-2.6666666666666714</v>
      </c>
      <c r="AQ65">
        <f>AB65 - AVERAGEIFS('Placebo Females'!AB:AB, 'Placebo Females'!B:B, B65, 'Placebo Females'!P:P, P65)</f>
        <v>1.3333333333333357</v>
      </c>
      <c r="AR65">
        <f>AC65 - AVERAGEIFS('Placebo Females'!AC:AC, 'Placebo Females'!B:B, B65, 'Placebo Females'!P:P, P65)</f>
        <v>1</v>
      </c>
      <c r="AS65">
        <f>AD65 - AVERAGEIFS('Placebo Females'!AD:AD, 'Placebo Females'!B:B, B65, 'Placebo Females'!P:P, P65)</f>
        <v>-32.933333333333309</v>
      </c>
      <c r="AT65">
        <f>AE65 - AVERAGEIFS('Placebo Females'!AE:AE, 'Placebo Females'!B:B, B65, 'Placebo Females'!P:P, P65)</f>
        <v>7.2529833333333349E-2</v>
      </c>
      <c r="AU65">
        <f>AF65 - AVERAGEIFS('Placebo Females'!AF:AF, 'Placebo Females'!B:B, B65, 'Placebo Females'!P:P, P65)</f>
        <v>2.8245666666666669E-2</v>
      </c>
    </row>
    <row r="66" spans="1:47" x14ac:dyDescent="0.25">
      <c r="A66" t="s">
        <v>1794</v>
      </c>
      <c r="B66">
        <v>1005</v>
      </c>
      <c r="C66" t="s">
        <v>655</v>
      </c>
      <c r="D66">
        <v>23</v>
      </c>
      <c r="E66">
        <v>182.5</v>
      </c>
      <c r="F66">
        <v>78.8</v>
      </c>
      <c r="G66">
        <v>114.25</v>
      </c>
      <c r="H66">
        <v>64</v>
      </c>
      <c r="I66" t="s">
        <v>103</v>
      </c>
      <c r="J66" t="s">
        <v>104</v>
      </c>
      <c r="K66" t="s">
        <v>509</v>
      </c>
      <c r="L66" t="s">
        <v>460</v>
      </c>
      <c r="M66" t="s">
        <v>1201</v>
      </c>
      <c r="N66">
        <v>500</v>
      </c>
      <c r="O66" t="s">
        <v>1202</v>
      </c>
      <c r="P66">
        <v>24</v>
      </c>
      <c r="Q66" t="s">
        <v>113</v>
      </c>
      <c r="R66" t="s">
        <v>1201</v>
      </c>
      <c r="S66">
        <v>196</v>
      </c>
      <c r="T66" t="s">
        <v>1236</v>
      </c>
      <c r="U66">
        <v>1077</v>
      </c>
      <c r="V66">
        <v>148</v>
      </c>
      <c r="W66">
        <v>411</v>
      </c>
      <c r="X66">
        <v>108</v>
      </c>
      <c r="Y66">
        <v>235</v>
      </c>
      <c r="Z66">
        <v>68</v>
      </c>
      <c r="AA66" t="s">
        <v>108</v>
      </c>
      <c r="AB66">
        <v>40</v>
      </c>
      <c r="AC66">
        <v>23</v>
      </c>
      <c r="AD66">
        <v>665.03</v>
      </c>
      <c r="AE66" t="s">
        <v>108</v>
      </c>
      <c r="AF66" t="s">
        <v>108</v>
      </c>
      <c r="AH66">
        <v>196</v>
      </c>
      <c r="AI66">
        <f t="shared" si="0"/>
        <v>4.4387576008062229E-4</v>
      </c>
      <c r="AJ66">
        <f t="shared" si="1"/>
        <v>0.38052361434790605</v>
      </c>
      <c r="AK66">
        <f>W66 - AVERAGEIFS('Placebo Females'!W:W, 'Placebo Females'!B:B, B66, 'Placebo Females'!P:P, P66)</f>
        <v>2.3333333333333144</v>
      </c>
      <c r="AL66">
        <f>V66 - AVERAGEIFS('Placebo Females'!V:V, 'Placebo Females'!B:B, B66, 'Placebo Females'!P:P, P66)</f>
        <v>0.33333333333334281</v>
      </c>
      <c r="AM66">
        <f>W66-AVERAGEIFS('Placebo Females'!W:W,'Placebo Females'!B:B,B66,'Placebo Females'!P:P,P66)</f>
        <v>2.3333333333333144</v>
      </c>
      <c r="AN66">
        <f>X66-AVERAGEIFS('Placebo Females'!X:X,'Placebo Females'!B:B,B66,'Placebo Females'!P:P,P66)</f>
        <v>20</v>
      </c>
      <c r="AO66">
        <f>Y66-AVERAGEIFS('Placebo Females'!Y:Y,'Placebo Females'!B:B,B66,'Placebo Females'!P:P,P66)</f>
        <v>-18.333333333333343</v>
      </c>
      <c r="AP66">
        <f>Z66 - AVERAGEIFS('Placebo Females'!Z:Z, 'Placebo Females'!B:B, B66, 'Placebo Females'!P:P, P66)</f>
        <v>0.6666666666666714</v>
      </c>
      <c r="AQ66">
        <f>AB66 - AVERAGEIFS('Placebo Females'!AB:AB, 'Placebo Females'!B:B, B66, 'Placebo Females'!P:P, P66)</f>
        <v>2</v>
      </c>
      <c r="AR66">
        <f>AC66 - AVERAGEIFS('Placebo Females'!AC:AC, 'Placebo Females'!B:B, B66, 'Placebo Females'!P:P, P66)</f>
        <v>-2</v>
      </c>
      <c r="AS66">
        <f>AD66 - AVERAGEIFS('Placebo Females'!AD:AD, 'Placebo Females'!B:B, B66, 'Placebo Females'!P:P, P66)</f>
        <v>-32.637666666666632</v>
      </c>
      <c r="AT66" t="e">
        <f>AE66 - AVERAGEIFS('Placebo Females'!AE:AE, 'Placebo Females'!B:B, B66, 'Placebo Females'!P:P, P66)</f>
        <v>#VALUE!</v>
      </c>
      <c r="AU66" t="e">
        <f>AF66 - AVERAGEIFS('Placebo Females'!AF:AF, 'Placebo Females'!B:B, B66, 'Placebo Females'!P:P, P66)</f>
        <v>#VALUE!</v>
      </c>
    </row>
    <row r="67" spans="1:47" x14ac:dyDescent="0.25">
      <c r="A67" t="s">
        <v>1795</v>
      </c>
      <c r="B67">
        <v>1005</v>
      </c>
      <c r="C67" t="s">
        <v>655</v>
      </c>
      <c r="D67">
        <v>23</v>
      </c>
      <c r="E67">
        <v>182.5</v>
      </c>
      <c r="F67">
        <v>78.8</v>
      </c>
      <c r="G67">
        <v>114.25</v>
      </c>
      <c r="H67">
        <v>64</v>
      </c>
      <c r="I67" t="s">
        <v>103</v>
      </c>
      <c r="J67" t="s">
        <v>104</v>
      </c>
      <c r="K67" t="s">
        <v>509</v>
      </c>
      <c r="L67" t="s">
        <v>460</v>
      </c>
      <c r="M67" t="s">
        <v>1201</v>
      </c>
      <c r="N67">
        <v>500</v>
      </c>
      <c r="O67" t="s">
        <v>1202</v>
      </c>
      <c r="P67">
        <v>24</v>
      </c>
      <c r="Q67" t="s">
        <v>113</v>
      </c>
      <c r="R67" t="s">
        <v>1201</v>
      </c>
      <c r="S67">
        <v>196</v>
      </c>
      <c r="T67" t="s">
        <v>1236</v>
      </c>
      <c r="U67">
        <v>1123</v>
      </c>
      <c r="V67">
        <v>157</v>
      </c>
      <c r="W67">
        <v>407</v>
      </c>
      <c r="X67">
        <v>98</v>
      </c>
      <c r="Y67">
        <v>241</v>
      </c>
      <c r="Z67">
        <v>68</v>
      </c>
      <c r="AA67" t="s">
        <v>108</v>
      </c>
      <c r="AB67">
        <v>39</v>
      </c>
      <c r="AC67">
        <v>25</v>
      </c>
      <c r="AD67">
        <v>671.49699999999996</v>
      </c>
      <c r="AE67">
        <v>0.10638300000000001</v>
      </c>
      <c r="AF67">
        <v>0.42676700000000001</v>
      </c>
      <c r="AH67">
        <v>196</v>
      </c>
      <c r="AI67">
        <f t="shared" ref="AI67:AI130" si="2">((((AH67*10^-12)/441.565)*10^3)*10^6)</f>
        <v>4.4387576008062229E-4</v>
      </c>
      <c r="AJ67">
        <f t="shared" ref="AJ67:AJ130" si="3">1 - (1/(1+(AI67/0.001)^0.6))</f>
        <v>0.38052361434790605</v>
      </c>
      <c r="AK67">
        <f>W67 - AVERAGEIFS('Placebo Females'!W:W, 'Placebo Females'!B:B, B67, 'Placebo Females'!P:P, P67)</f>
        <v>-1.6666666666666856</v>
      </c>
      <c r="AL67">
        <f>V67 - AVERAGEIFS('Placebo Females'!V:V, 'Placebo Females'!B:B, B67, 'Placebo Females'!P:P, P67)</f>
        <v>9.3333333333333428</v>
      </c>
      <c r="AM67">
        <f>W67-AVERAGEIFS('Placebo Females'!W:W,'Placebo Females'!B:B,B67,'Placebo Females'!P:P,P67)</f>
        <v>-1.6666666666666856</v>
      </c>
      <c r="AN67">
        <f>X67-AVERAGEIFS('Placebo Females'!X:X,'Placebo Females'!B:B,B67,'Placebo Females'!P:P,P67)</f>
        <v>10</v>
      </c>
      <c r="AO67">
        <f>Y67-AVERAGEIFS('Placebo Females'!Y:Y,'Placebo Females'!B:B,B67,'Placebo Females'!P:P,P67)</f>
        <v>-12.333333333333343</v>
      </c>
      <c r="AP67">
        <f>Z67 - AVERAGEIFS('Placebo Females'!Z:Z, 'Placebo Females'!B:B, B67, 'Placebo Females'!P:P, P67)</f>
        <v>0.6666666666666714</v>
      </c>
      <c r="AQ67">
        <f>AB67 - AVERAGEIFS('Placebo Females'!AB:AB, 'Placebo Females'!B:B, B67, 'Placebo Females'!P:P, P67)</f>
        <v>1</v>
      </c>
      <c r="AR67">
        <f>AC67 - AVERAGEIFS('Placebo Females'!AC:AC, 'Placebo Females'!B:B, B67, 'Placebo Females'!P:P, P67)</f>
        <v>0</v>
      </c>
      <c r="AS67">
        <f>AD67 - AVERAGEIFS('Placebo Females'!AD:AD, 'Placebo Females'!B:B, B67, 'Placebo Females'!P:P, P67)</f>
        <v>-26.170666666666648</v>
      </c>
      <c r="AT67">
        <f>AE67 - AVERAGEIFS('Placebo Females'!AE:AE, 'Placebo Females'!B:B, B67, 'Placebo Females'!P:P, P67)</f>
        <v>-4.7646666666666532E-3</v>
      </c>
      <c r="AU67">
        <f>AF67 - AVERAGEIFS('Placebo Females'!AF:AF, 'Placebo Females'!B:B, B67, 'Placebo Females'!P:P, P67)</f>
        <v>-7.0093333333333119E-3</v>
      </c>
    </row>
    <row r="68" spans="1:47" x14ac:dyDescent="0.25">
      <c r="A68" t="s">
        <v>1796</v>
      </c>
      <c r="B68">
        <v>1005</v>
      </c>
      <c r="C68" t="s">
        <v>655</v>
      </c>
      <c r="D68">
        <v>23</v>
      </c>
      <c r="E68">
        <v>182.5</v>
      </c>
      <c r="F68">
        <v>78.8</v>
      </c>
      <c r="G68">
        <v>114.25</v>
      </c>
      <c r="H68">
        <v>64</v>
      </c>
      <c r="I68" t="s">
        <v>103</v>
      </c>
      <c r="J68" t="s">
        <v>104</v>
      </c>
      <c r="K68" t="s">
        <v>509</v>
      </c>
      <c r="L68" t="s">
        <v>460</v>
      </c>
      <c r="M68" t="s">
        <v>1201</v>
      </c>
      <c r="N68">
        <v>500</v>
      </c>
      <c r="O68" t="s">
        <v>1202</v>
      </c>
      <c r="P68">
        <v>24</v>
      </c>
      <c r="Q68" t="s">
        <v>113</v>
      </c>
      <c r="R68" t="s">
        <v>1201</v>
      </c>
      <c r="S68">
        <v>196</v>
      </c>
      <c r="T68" t="s">
        <v>1236</v>
      </c>
      <c r="U68">
        <v>1123</v>
      </c>
      <c r="V68">
        <v>153</v>
      </c>
      <c r="W68">
        <v>407</v>
      </c>
      <c r="X68">
        <v>96</v>
      </c>
      <c r="Y68">
        <v>243</v>
      </c>
      <c r="Z68">
        <v>68</v>
      </c>
      <c r="AA68" t="s">
        <v>108</v>
      </c>
      <c r="AB68">
        <v>38</v>
      </c>
      <c r="AC68">
        <v>28</v>
      </c>
      <c r="AD68">
        <v>700.29100000000005</v>
      </c>
      <c r="AE68">
        <v>0.108696</v>
      </c>
      <c r="AF68">
        <v>0.44280399999999998</v>
      </c>
      <c r="AH68">
        <v>196</v>
      </c>
      <c r="AI68">
        <f t="shared" si="2"/>
        <v>4.4387576008062229E-4</v>
      </c>
      <c r="AJ68">
        <f t="shared" si="3"/>
        <v>0.38052361434790605</v>
      </c>
      <c r="AK68">
        <f>W68 - AVERAGEIFS('Placebo Females'!W:W, 'Placebo Females'!B:B, B68, 'Placebo Females'!P:P, P68)</f>
        <v>-1.6666666666666856</v>
      </c>
      <c r="AL68">
        <f>V68 - AVERAGEIFS('Placebo Females'!V:V, 'Placebo Females'!B:B, B68, 'Placebo Females'!P:P, P68)</f>
        <v>5.3333333333333428</v>
      </c>
      <c r="AM68">
        <f>W68-AVERAGEIFS('Placebo Females'!W:W,'Placebo Females'!B:B,B68,'Placebo Females'!P:P,P68)</f>
        <v>-1.6666666666666856</v>
      </c>
      <c r="AN68">
        <f>X68-AVERAGEIFS('Placebo Females'!X:X,'Placebo Females'!B:B,B68,'Placebo Females'!P:P,P68)</f>
        <v>8</v>
      </c>
      <c r="AO68">
        <f>Y68-AVERAGEIFS('Placebo Females'!Y:Y,'Placebo Females'!B:B,B68,'Placebo Females'!P:P,P68)</f>
        <v>-10.333333333333343</v>
      </c>
      <c r="AP68">
        <f>Z68 - AVERAGEIFS('Placebo Females'!Z:Z, 'Placebo Females'!B:B, B68, 'Placebo Females'!P:P, P68)</f>
        <v>0.6666666666666714</v>
      </c>
      <c r="AQ68">
        <f>AB68 - AVERAGEIFS('Placebo Females'!AB:AB, 'Placebo Females'!B:B, B68, 'Placebo Females'!P:P, P68)</f>
        <v>0</v>
      </c>
      <c r="AR68">
        <f>AC68 - AVERAGEIFS('Placebo Females'!AC:AC, 'Placebo Females'!B:B, B68, 'Placebo Females'!P:P, P68)</f>
        <v>3</v>
      </c>
      <c r="AS68">
        <f>AD68 - AVERAGEIFS('Placebo Females'!AD:AD, 'Placebo Females'!B:B, B68, 'Placebo Females'!P:P, P68)</f>
        <v>2.6233333333334485</v>
      </c>
      <c r="AT68">
        <f>AE68 - AVERAGEIFS('Placebo Females'!AE:AE, 'Placebo Females'!B:B, B68, 'Placebo Females'!P:P, P68)</f>
        <v>-2.4516666666666576E-3</v>
      </c>
      <c r="AU68">
        <f>AF68 - AVERAGEIFS('Placebo Females'!AF:AF, 'Placebo Females'!B:B, B68, 'Placebo Females'!P:P, P68)</f>
        <v>9.0276666666666561E-3</v>
      </c>
    </row>
    <row r="69" spans="1:47" x14ac:dyDescent="0.25">
      <c r="A69" t="s">
        <v>1797</v>
      </c>
      <c r="B69">
        <v>1002</v>
      </c>
      <c r="C69" t="s">
        <v>655</v>
      </c>
      <c r="D69">
        <v>20</v>
      </c>
      <c r="E69">
        <v>177</v>
      </c>
      <c r="F69">
        <v>80.599999999999994</v>
      </c>
      <c r="G69">
        <v>95.666666669999998</v>
      </c>
      <c r="H69">
        <v>56</v>
      </c>
      <c r="I69" t="s">
        <v>103</v>
      </c>
      <c r="J69" t="s">
        <v>104</v>
      </c>
      <c r="K69" t="s">
        <v>704</v>
      </c>
      <c r="L69" t="s">
        <v>211</v>
      </c>
      <c r="M69" t="s">
        <v>1201</v>
      </c>
      <c r="N69">
        <v>500</v>
      </c>
      <c r="O69" t="s">
        <v>1202</v>
      </c>
      <c r="P69">
        <v>24</v>
      </c>
      <c r="Q69" t="s">
        <v>113</v>
      </c>
      <c r="R69" t="s">
        <v>1201</v>
      </c>
      <c r="S69">
        <v>207</v>
      </c>
      <c r="T69" t="s">
        <v>1236</v>
      </c>
      <c r="U69">
        <v>746</v>
      </c>
      <c r="V69">
        <v>155</v>
      </c>
      <c r="W69">
        <v>368</v>
      </c>
      <c r="X69">
        <v>84</v>
      </c>
      <c r="Y69">
        <v>216</v>
      </c>
      <c r="Z69">
        <v>68</v>
      </c>
      <c r="AA69" t="s">
        <v>108</v>
      </c>
      <c r="AB69">
        <v>35</v>
      </c>
      <c r="AC69">
        <v>27</v>
      </c>
      <c r="AD69">
        <v>439.55500000000001</v>
      </c>
      <c r="AE69">
        <v>0.19047600000000001</v>
      </c>
      <c r="AF69">
        <v>0.33196599999999998</v>
      </c>
      <c r="AH69">
        <v>207</v>
      </c>
      <c r="AI69">
        <f t="shared" si="2"/>
        <v>4.6878715477902464E-4</v>
      </c>
      <c r="AJ69">
        <f t="shared" si="3"/>
        <v>0.38827621582406857</v>
      </c>
      <c r="AK69">
        <f>W69 - AVERAGEIFS('Placebo Females'!W:W, 'Placebo Females'!B:B, B69, 'Placebo Females'!P:P, P69)</f>
        <v>-42.666666666666686</v>
      </c>
      <c r="AL69">
        <f>V69 - AVERAGEIFS('Placebo Females'!V:V, 'Placebo Females'!B:B, B69, 'Placebo Females'!P:P, P69)</f>
        <v>2</v>
      </c>
      <c r="AM69">
        <f>W69-AVERAGEIFS('Placebo Females'!W:W,'Placebo Females'!B:B,B69,'Placebo Females'!P:P,P69)</f>
        <v>-42.666666666666686</v>
      </c>
      <c r="AN69">
        <f>X69-AVERAGEIFS('Placebo Females'!X:X,'Placebo Females'!B:B,B69,'Placebo Females'!P:P,P69)</f>
        <v>-13.666666666666671</v>
      </c>
      <c r="AO69">
        <f>Y69-AVERAGEIFS('Placebo Females'!Y:Y,'Placebo Females'!B:B,B69,'Placebo Females'!P:P,P69)</f>
        <v>-26.666666666666657</v>
      </c>
      <c r="AP69">
        <f>Z69 - AVERAGEIFS('Placebo Females'!Z:Z, 'Placebo Females'!B:B, B69, 'Placebo Females'!P:P, P69)</f>
        <v>-2.3333333333333286</v>
      </c>
      <c r="AQ69">
        <f>AB69 - AVERAGEIFS('Placebo Females'!AB:AB, 'Placebo Females'!B:B, B69, 'Placebo Females'!P:P, P69)</f>
        <v>-3.3333333333333357</v>
      </c>
      <c r="AR69">
        <f>AC69 - AVERAGEIFS('Placebo Females'!AC:AC, 'Placebo Females'!B:B, B69, 'Placebo Females'!P:P, P69)</f>
        <v>2.3333333333333321</v>
      </c>
      <c r="AS69">
        <f>AD69 - AVERAGEIFS('Placebo Females'!AD:AD, 'Placebo Females'!B:B, B69, 'Placebo Females'!P:P, P69)</f>
        <v>-187.38200000000001</v>
      </c>
      <c r="AT69">
        <f>AE69 - AVERAGEIFS('Placebo Females'!AE:AE, 'Placebo Females'!B:B, B69, 'Placebo Females'!P:P, P69)</f>
        <v>0.10529083333333335</v>
      </c>
      <c r="AU69">
        <f>AF69 - AVERAGEIFS('Placebo Females'!AF:AF, 'Placebo Females'!B:B, B69, 'Placebo Females'!P:P, P69)</f>
        <v>-2.6122999999999952E-2</v>
      </c>
    </row>
    <row r="70" spans="1:47" x14ac:dyDescent="0.25">
      <c r="A70" t="s">
        <v>1798</v>
      </c>
      <c r="B70">
        <v>1002</v>
      </c>
      <c r="C70" t="s">
        <v>655</v>
      </c>
      <c r="D70">
        <v>20</v>
      </c>
      <c r="E70">
        <v>177</v>
      </c>
      <c r="F70">
        <v>80.599999999999994</v>
      </c>
      <c r="G70">
        <v>95.666666669999998</v>
      </c>
      <c r="H70">
        <v>56</v>
      </c>
      <c r="I70" t="s">
        <v>103</v>
      </c>
      <c r="J70" t="s">
        <v>104</v>
      </c>
      <c r="K70" t="s">
        <v>704</v>
      </c>
      <c r="L70" t="s">
        <v>211</v>
      </c>
      <c r="M70" t="s">
        <v>1201</v>
      </c>
      <c r="N70">
        <v>500</v>
      </c>
      <c r="O70" t="s">
        <v>1202</v>
      </c>
      <c r="P70">
        <v>24</v>
      </c>
      <c r="Q70" t="s">
        <v>113</v>
      </c>
      <c r="R70" t="s">
        <v>1201</v>
      </c>
      <c r="S70">
        <v>207</v>
      </c>
      <c r="T70" t="s">
        <v>1236</v>
      </c>
      <c r="U70">
        <v>755</v>
      </c>
      <c r="V70">
        <v>153</v>
      </c>
      <c r="W70">
        <v>370</v>
      </c>
      <c r="X70">
        <v>81</v>
      </c>
      <c r="Y70">
        <v>220</v>
      </c>
      <c r="Z70">
        <v>69</v>
      </c>
      <c r="AA70" t="s">
        <v>108</v>
      </c>
      <c r="AB70">
        <v>42</v>
      </c>
      <c r="AC70">
        <v>22</v>
      </c>
      <c r="AD70">
        <v>452.12700000000001</v>
      </c>
      <c r="AE70">
        <v>0.17777799999999999</v>
      </c>
      <c r="AF70">
        <v>0.366811</v>
      </c>
      <c r="AH70">
        <v>207</v>
      </c>
      <c r="AI70">
        <f t="shared" si="2"/>
        <v>4.6878715477902464E-4</v>
      </c>
      <c r="AJ70">
        <f t="shared" si="3"/>
        <v>0.38827621582406857</v>
      </c>
      <c r="AK70">
        <f>W70 - AVERAGEIFS('Placebo Females'!W:W, 'Placebo Females'!B:B, B70, 'Placebo Females'!P:P, P70)</f>
        <v>-40.666666666666686</v>
      </c>
      <c r="AL70">
        <f>V70 - AVERAGEIFS('Placebo Females'!V:V, 'Placebo Females'!B:B, B70, 'Placebo Females'!P:P, P70)</f>
        <v>0</v>
      </c>
      <c r="AM70">
        <f>W70-AVERAGEIFS('Placebo Females'!W:W,'Placebo Females'!B:B,B70,'Placebo Females'!P:P,P70)</f>
        <v>-40.666666666666686</v>
      </c>
      <c r="AN70">
        <f>X70-AVERAGEIFS('Placebo Females'!X:X,'Placebo Females'!B:B,B70,'Placebo Females'!P:P,P70)</f>
        <v>-16.666666666666671</v>
      </c>
      <c r="AO70">
        <f>Y70-AVERAGEIFS('Placebo Females'!Y:Y,'Placebo Females'!B:B,B70,'Placebo Females'!P:P,P70)</f>
        <v>-22.666666666666657</v>
      </c>
      <c r="AP70">
        <f>Z70 - AVERAGEIFS('Placebo Females'!Z:Z, 'Placebo Females'!B:B, B70, 'Placebo Females'!P:P, P70)</f>
        <v>-1.3333333333333286</v>
      </c>
      <c r="AQ70">
        <f>AB70 - AVERAGEIFS('Placebo Females'!AB:AB, 'Placebo Females'!B:B, B70, 'Placebo Females'!P:P, P70)</f>
        <v>3.6666666666666643</v>
      </c>
      <c r="AR70">
        <f>AC70 - AVERAGEIFS('Placebo Females'!AC:AC, 'Placebo Females'!B:B, B70, 'Placebo Females'!P:P, P70)</f>
        <v>-2.6666666666666679</v>
      </c>
      <c r="AS70">
        <f>AD70 - AVERAGEIFS('Placebo Females'!AD:AD, 'Placebo Females'!B:B, B70, 'Placebo Females'!P:P, P70)</f>
        <v>-174.81</v>
      </c>
      <c r="AT70">
        <f>AE70 - AVERAGEIFS('Placebo Females'!AE:AE, 'Placebo Females'!B:B, B70, 'Placebo Females'!P:P, P70)</f>
        <v>9.2592833333333333E-2</v>
      </c>
      <c r="AU70">
        <f>AF70 - AVERAGEIFS('Placebo Females'!AF:AF, 'Placebo Females'!B:B, B70, 'Placebo Females'!P:P, P70)</f>
        <v>8.722000000000063E-3</v>
      </c>
    </row>
    <row r="71" spans="1:47" x14ac:dyDescent="0.25">
      <c r="A71" t="s">
        <v>1799</v>
      </c>
      <c r="B71">
        <v>1002</v>
      </c>
      <c r="C71" t="s">
        <v>655</v>
      </c>
      <c r="D71">
        <v>20</v>
      </c>
      <c r="E71">
        <v>177</v>
      </c>
      <c r="F71">
        <v>80.599999999999994</v>
      </c>
      <c r="G71">
        <v>95.666666669999998</v>
      </c>
      <c r="H71">
        <v>56</v>
      </c>
      <c r="I71" t="s">
        <v>103</v>
      </c>
      <c r="J71" t="s">
        <v>104</v>
      </c>
      <c r="K71" t="s">
        <v>704</v>
      </c>
      <c r="L71" t="s">
        <v>211</v>
      </c>
      <c r="M71" t="s">
        <v>1201</v>
      </c>
      <c r="N71">
        <v>500</v>
      </c>
      <c r="O71" t="s">
        <v>1202</v>
      </c>
      <c r="P71">
        <v>24</v>
      </c>
      <c r="Q71" t="s">
        <v>113</v>
      </c>
      <c r="R71" t="s">
        <v>1201</v>
      </c>
      <c r="S71">
        <v>207</v>
      </c>
      <c r="T71" t="s">
        <v>1236</v>
      </c>
      <c r="U71">
        <v>815</v>
      </c>
      <c r="V71">
        <v>154</v>
      </c>
      <c r="W71">
        <v>375</v>
      </c>
      <c r="X71">
        <v>80</v>
      </c>
      <c r="Y71">
        <v>227</v>
      </c>
      <c r="Z71">
        <v>68</v>
      </c>
      <c r="AA71" t="s">
        <v>108</v>
      </c>
      <c r="AB71">
        <v>42</v>
      </c>
      <c r="AC71">
        <v>21</v>
      </c>
      <c r="AD71">
        <v>472.85</v>
      </c>
      <c r="AE71">
        <v>0.13953499999999999</v>
      </c>
      <c r="AF71">
        <v>0.34028700000000001</v>
      </c>
      <c r="AH71">
        <v>207</v>
      </c>
      <c r="AI71">
        <f t="shared" si="2"/>
        <v>4.6878715477902464E-4</v>
      </c>
      <c r="AJ71">
        <f t="shared" si="3"/>
        <v>0.38827621582406857</v>
      </c>
      <c r="AK71">
        <f>W71 - AVERAGEIFS('Placebo Females'!W:W, 'Placebo Females'!B:B, B71, 'Placebo Females'!P:P, P71)</f>
        <v>-35.666666666666686</v>
      </c>
      <c r="AL71">
        <f>V71 - AVERAGEIFS('Placebo Females'!V:V, 'Placebo Females'!B:B, B71, 'Placebo Females'!P:P, P71)</f>
        <v>1</v>
      </c>
      <c r="AM71">
        <f>W71-AVERAGEIFS('Placebo Females'!W:W,'Placebo Females'!B:B,B71,'Placebo Females'!P:P,P71)</f>
        <v>-35.666666666666686</v>
      </c>
      <c r="AN71">
        <f>X71-AVERAGEIFS('Placebo Females'!X:X,'Placebo Females'!B:B,B71,'Placebo Females'!P:P,P71)</f>
        <v>-17.666666666666671</v>
      </c>
      <c r="AO71">
        <f>Y71-AVERAGEIFS('Placebo Females'!Y:Y,'Placebo Females'!B:B,B71,'Placebo Females'!P:P,P71)</f>
        <v>-15.666666666666657</v>
      </c>
      <c r="AP71">
        <f>Z71 - AVERAGEIFS('Placebo Females'!Z:Z, 'Placebo Females'!B:B, B71, 'Placebo Females'!P:P, P71)</f>
        <v>-2.3333333333333286</v>
      </c>
      <c r="AQ71">
        <f>AB71 - AVERAGEIFS('Placebo Females'!AB:AB, 'Placebo Females'!B:B, B71, 'Placebo Females'!P:P, P71)</f>
        <v>3.6666666666666643</v>
      </c>
      <c r="AR71">
        <f>AC71 - AVERAGEIFS('Placebo Females'!AC:AC, 'Placebo Females'!B:B, B71, 'Placebo Females'!P:P, P71)</f>
        <v>-3.6666666666666679</v>
      </c>
      <c r="AS71">
        <f>AD71 - AVERAGEIFS('Placebo Females'!AD:AD, 'Placebo Females'!B:B, B71, 'Placebo Females'!P:P, P71)</f>
        <v>-154.08699999999999</v>
      </c>
      <c r="AT71">
        <f>AE71 - AVERAGEIFS('Placebo Females'!AE:AE, 'Placebo Females'!B:B, B71, 'Placebo Females'!P:P, P71)</f>
        <v>5.4349833333333333E-2</v>
      </c>
      <c r="AU71">
        <f>AF71 - AVERAGEIFS('Placebo Females'!AF:AF, 'Placebo Females'!B:B, B71, 'Placebo Females'!P:P, P71)</f>
        <v>-1.7801999999999929E-2</v>
      </c>
    </row>
    <row r="72" spans="1:47" x14ac:dyDescent="0.25">
      <c r="A72" t="s">
        <v>1800</v>
      </c>
      <c r="B72">
        <v>1009</v>
      </c>
      <c r="C72" t="s">
        <v>655</v>
      </c>
      <c r="D72">
        <v>29</v>
      </c>
      <c r="E72">
        <v>162</v>
      </c>
      <c r="F72">
        <v>68</v>
      </c>
      <c r="G72">
        <v>107.75</v>
      </c>
      <c r="H72">
        <v>62.75</v>
      </c>
      <c r="I72" t="s">
        <v>458</v>
      </c>
      <c r="J72" t="s">
        <v>104</v>
      </c>
      <c r="K72" t="s">
        <v>105</v>
      </c>
      <c r="L72" t="s">
        <v>311</v>
      </c>
      <c r="M72" t="s">
        <v>1201</v>
      </c>
      <c r="N72">
        <v>500</v>
      </c>
      <c r="O72" t="s">
        <v>1202</v>
      </c>
      <c r="P72">
        <v>0.5</v>
      </c>
      <c r="Q72" t="s">
        <v>113</v>
      </c>
      <c r="R72" t="s">
        <v>1201</v>
      </c>
      <c r="S72">
        <v>213</v>
      </c>
      <c r="T72" t="s">
        <v>1236</v>
      </c>
      <c r="U72">
        <v>885</v>
      </c>
      <c r="V72">
        <v>165</v>
      </c>
      <c r="W72">
        <v>373</v>
      </c>
      <c r="X72">
        <v>100</v>
      </c>
      <c r="Y72">
        <v>208</v>
      </c>
      <c r="Z72">
        <v>65</v>
      </c>
      <c r="AA72" t="s">
        <v>108</v>
      </c>
      <c r="AB72">
        <v>42</v>
      </c>
      <c r="AC72">
        <v>25</v>
      </c>
      <c r="AD72">
        <v>460.86799999999999</v>
      </c>
      <c r="AE72">
        <v>0.20930199999999999</v>
      </c>
      <c r="AF72">
        <v>0.36482999999999999</v>
      </c>
      <c r="AH72">
        <v>213</v>
      </c>
      <c r="AI72">
        <f t="shared" si="2"/>
        <v>4.8237518825088027E-4</v>
      </c>
      <c r="AJ72">
        <f t="shared" si="3"/>
        <v>0.39235594085414471</v>
      </c>
      <c r="AK72">
        <f>W72 - AVERAGEIFS('Placebo Females'!W:W, 'Placebo Females'!B:B, B72, 'Placebo Females'!P:P, P72)</f>
        <v>4.6666666666666856</v>
      </c>
      <c r="AL72">
        <f>V72 - AVERAGEIFS('Placebo Females'!V:V, 'Placebo Females'!B:B, B72, 'Placebo Females'!P:P, P72)</f>
        <v>-3</v>
      </c>
      <c r="AM72">
        <f>W72-AVERAGEIFS('Placebo Females'!W:W,'Placebo Females'!B:B,B72,'Placebo Females'!P:P,P72)</f>
        <v>4.6666666666666856</v>
      </c>
      <c r="AN72">
        <f>X72-AVERAGEIFS('Placebo Females'!X:X,'Placebo Females'!B:B,B72,'Placebo Females'!P:P,P72)</f>
        <v>15.333333333333329</v>
      </c>
      <c r="AO72">
        <f>Y72-AVERAGEIFS('Placebo Females'!Y:Y,'Placebo Females'!B:B,B72,'Placebo Females'!P:P,P72)</f>
        <v>-10</v>
      </c>
      <c r="AP72">
        <f>Z72 - AVERAGEIFS('Placebo Females'!Z:Z, 'Placebo Females'!B:B, B72, 'Placebo Females'!P:P, P72)</f>
        <v>-0.6666666666666714</v>
      </c>
      <c r="AQ72">
        <f>AB72 - AVERAGEIFS('Placebo Females'!AB:AB, 'Placebo Females'!B:B, B72, 'Placebo Females'!P:P, P72)</f>
        <v>3.6666666666666643</v>
      </c>
      <c r="AR72">
        <f>AC72 - AVERAGEIFS('Placebo Females'!AC:AC, 'Placebo Females'!B:B, B72, 'Placebo Females'!P:P, P72)</f>
        <v>0.33333333333333215</v>
      </c>
      <c r="AS72">
        <f>AD72 - AVERAGEIFS('Placebo Females'!AD:AD, 'Placebo Females'!B:B, B72, 'Placebo Females'!P:P, P72)</f>
        <v>26.046666666666681</v>
      </c>
      <c r="AT72">
        <f>AE72 - AVERAGEIFS('Placebo Females'!AE:AE, 'Placebo Females'!B:B, B72, 'Placebo Females'!P:P, P72)</f>
        <v>3.0169000000000001E-2</v>
      </c>
      <c r="AU72">
        <f>AF72 - AVERAGEIFS('Placebo Females'!AF:AF, 'Placebo Females'!B:B, B72, 'Placebo Females'!P:P, P72)</f>
        <v>1.039699999999999E-2</v>
      </c>
    </row>
    <row r="73" spans="1:47" x14ac:dyDescent="0.25">
      <c r="A73" t="s">
        <v>1801</v>
      </c>
      <c r="B73">
        <v>1009</v>
      </c>
      <c r="C73" t="s">
        <v>655</v>
      </c>
      <c r="D73">
        <v>29</v>
      </c>
      <c r="E73">
        <v>162</v>
      </c>
      <c r="F73">
        <v>68</v>
      </c>
      <c r="G73">
        <v>107.75</v>
      </c>
      <c r="H73">
        <v>62.75</v>
      </c>
      <c r="I73" t="s">
        <v>458</v>
      </c>
      <c r="J73" t="s">
        <v>104</v>
      </c>
      <c r="K73" t="s">
        <v>105</v>
      </c>
      <c r="L73" t="s">
        <v>311</v>
      </c>
      <c r="M73" t="s">
        <v>1201</v>
      </c>
      <c r="N73">
        <v>500</v>
      </c>
      <c r="O73" t="s">
        <v>1202</v>
      </c>
      <c r="P73">
        <v>0.5</v>
      </c>
      <c r="Q73" t="s">
        <v>113</v>
      </c>
      <c r="R73" t="s">
        <v>1201</v>
      </c>
      <c r="S73">
        <v>213</v>
      </c>
      <c r="T73" t="s">
        <v>1236</v>
      </c>
      <c r="U73">
        <v>897</v>
      </c>
      <c r="V73">
        <v>166</v>
      </c>
      <c r="W73">
        <v>372</v>
      </c>
      <c r="X73">
        <v>98</v>
      </c>
      <c r="Y73">
        <v>208</v>
      </c>
      <c r="Z73">
        <v>66</v>
      </c>
      <c r="AA73" t="s">
        <v>108</v>
      </c>
      <c r="AB73">
        <v>39</v>
      </c>
      <c r="AC73">
        <v>27</v>
      </c>
      <c r="AD73">
        <v>457.06</v>
      </c>
      <c r="AE73">
        <v>0.214286</v>
      </c>
      <c r="AF73">
        <v>0.37762099999999998</v>
      </c>
      <c r="AH73">
        <v>213</v>
      </c>
      <c r="AI73">
        <f t="shared" si="2"/>
        <v>4.8237518825088027E-4</v>
      </c>
      <c r="AJ73">
        <f t="shared" si="3"/>
        <v>0.39235594085414471</v>
      </c>
      <c r="AK73">
        <f>W73 - AVERAGEIFS('Placebo Females'!W:W, 'Placebo Females'!B:B, B73, 'Placebo Females'!P:P, P73)</f>
        <v>3.6666666666666856</v>
      </c>
      <c r="AL73">
        <f>V73 - AVERAGEIFS('Placebo Females'!V:V, 'Placebo Females'!B:B, B73, 'Placebo Females'!P:P, P73)</f>
        <v>-2</v>
      </c>
      <c r="AM73">
        <f>W73-AVERAGEIFS('Placebo Females'!W:W,'Placebo Females'!B:B,B73,'Placebo Females'!P:P,P73)</f>
        <v>3.6666666666666856</v>
      </c>
      <c r="AN73">
        <f>X73-AVERAGEIFS('Placebo Females'!X:X,'Placebo Females'!B:B,B73,'Placebo Females'!P:P,P73)</f>
        <v>13.333333333333329</v>
      </c>
      <c r="AO73">
        <f>Y73-AVERAGEIFS('Placebo Females'!Y:Y,'Placebo Females'!B:B,B73,'Placebo Females'!P:P,P73)</f>
        <v>-10</v>
      </c>
      <c r="AP73">
        <f>Z73 - AVERAGEIFS('Placebo Females'!Z:Z, 'Placebo Females'!B:B, B73, 'Placebo Females'!P:P, P73)</f>
        <v>0.3333333333333286</v>
      </c>
      <c r="AQ73">
        <f>AB73 - AVERAGEIFS('Placebo Females'!AB:AB, 'Placebo Females'!B:B, B73, 'Placebo Females'!P:P, P73)</f>
        <v>0.6666666666666643</v>
      </c>
      <c r="AR73">
        <f>AC73 - AVERAGEIFS('Placebo Females'!AC:AC, 'Placebo Females'!B:B, B73, 'Placebo Females'!P:P, P73)</f>
        <v>2.3333333333333321</v>
      </c>
      <c r="AS73">
        <f>AD73 - AVERAGEIFS('Placebo Females'!AD:AD, 'Placebo Females'!B:B, B73, 'Placebo Females'!P:P, P73)</f>
        <v>22.238666666666688</v>
      </c>
      <c r="AT73">
        <f>AE73 - AVERAGEIFS('Placebo Females'!AE:AE, 'Placebo Females'!B:B, B73, 'Placebo Females'!P:P, P73)</f>
        <v>3.5153000000000018E-2</v>
      </c>
      <c r="AU73">
        <f>AF73 - AVERAGEIFS('Placebo Females'!AF:AF, 'Placebo Females'!B:B, B73, 'Placebo Females'!P:P, P73)</f>
        <v>2.3187999999999986E-2</v>
      </c>
    </row>
    <row r="74" spans="1:47" x14ac:dyDescent="0.25">
      <c r="A74" t="s">
        <v>1802</v>
      </c>
      <c r="B74">
        <v>1009</v>
      </c>
      <c r="C74" t="s">
        <v>655</v>
      </c>
      <c r="D74">
        <v>29</v>
      </c>
      <c r="E74">
        <v>162</v>
      </c>
      <c r="F74">
        <v>68</v>
      </c>
      <c r="G74">
        <v>107.75</v>
      </c>
      <c r="H74">
        <v>62.75</v>
      </c>
      <c r="I74" t="s">
        <v>458</v>
      </c>
      <c r="J74" t="s">
        <v>104</v>
      </c>
      <c r="K74" t="s">
        <v>105</v>
      </c>
      <c r="L74" t="s">
        <v>311</v>
      </c>
      <c r="M74" t="s">
        <v>1201</v>
      </c>
      <c r="N74">
        <v>500</v>
      </c>
      <c r="O74" t="s">
        <v>1202</v>
      </c>
      <c r="P74">
        <v>0.5</v>
      </c>
      <c r="Q74" t="s">
        <v>113</v>
      </c>
      <c r="R74" t="s">
        <v>1201</v>
      </c>
      <c r="S74">
        <v>213</v>
      </c>
      <c r="T74" t="s">
        <v>1236</v>
      </c>
      <c r="U74">
        <v>904</v>
      </c>
      <c r="V74">
        <v>168</v>
      </c>
      <c r="W74">
        <v>370</v>
      </c>
      <c r="X74">
        <v>87</v>
      </c>
      <c r="Y74">
        <v>219</v>
      </c>
      <c r="Z74">
        <v>64</v>
      </c>
      <c r="AA74" t="s">
        <v>108</v>
      </c>
      <c r="AB74">
        <v>40</v>
      </c>
      <c r="AC74">
        <v>27</v>
      </c>
      <c r="AD74">
        <v>454.32499999999999</v>
      </c>
      <c r="AE74">
        <v>0.17073199999999999</v>
      </c>
      <c r="AF74">
        <v>0.34936200000000001</v>
      </c>
      <c r="AH74">
        <v>213</v>
      </c>
      <c r="AI74">
        <f t="shared" si="2"/>
        <v>4.8237518825088027E-4</v>
      </c>
      <c r="AJ74">
        <f t="shared" si="3"/>
        <v>0.39235594085414471</v>
      </c>
      <c r="AK74">
        <f>W74 - AVERAGEIFS('Placebo Females'!W:W, 'Placebo Females'!B:B, B74, 'Placebo Females'!P:P, P74)</f>
        <v>1.6666666666666856</v>
      </c>
      <c r="AL74">
        <f>V74 - AVERAGEIFS('Placebo Females'!V:V, 'Placebo Females'!B:B, B74, 'Placebo Females'!P:P, P74)</f>
        <v>0</v>
      </c>
      <c r="AM74">
        <f>W74-AVERAGEIFS('Placebo Females'!W:W,'Placebo Females'!B:B,B74,'Placebo Females'!P:P,P74)</f>
        <v>1.6666666666666856</v>
      </c>
      <c r="AN74">
        <f>X74-AVERAGEIFS('Placebo Females'!X:X,'Placebo Females'!B:B,B74,'Placebo Females'!P:P,P74)</f>
        <v>2.3333333333333286</v>
      </c>
      <c r="AO74">
        <f>Y74-AVERAGEIFS('Placebo Females'!Y:Y,'Placebo Females'!B:B,B74,'Placebo Females'!P:P,P74)</f>
        <v>1</v>
      </c>
      <c r="AP74">
        <f>Z74 - AVERAGEIFS('Placebo Females'!Z:Z, 'Placebo Females'!B:B, B74, 'Placebo Females'!P:P, P74)</f>
        <v>-1.6666666666666714</v>
      </c>
      <c r="AQ74">
        <f>AB74 - AVERAGEIFS('Placebo Females'!AB:AB, 'Placebo Females'!B:B, B74, 'Placebo Females'!P:P, P74)</f>
        <v>1.6666666666666643</v>
      </c>
      <c r="AR74">
        <f>AC74 - AVERAGEIFS('Placebo Females'!AC:AC, 'Placebo Females'!B:B, B74, 'Placebo Females'!P:P, P74)</f>
        <v>2.3333333333333321</v>
      </c>
      <c r="AS74">
        <f>AD74 - AVERAGEIFS('Placebo Females'!AD:AD, 'Placebo Females'!B:B, B74, 'Placebo Females'!P:P, P74)</f>
        <v>19.503666666666675</v>
      </c>
      <c r="AT74">
        <f>AE74 - AVERAGEIFS('Placebo Females'!AE:AE, 'Placebo Females'!B:B, B74, 'Placebo Females'!P:P, P74)</f>
        <v>-8.4009999999999918E-3</v>
      </c>
      <c r="AU74">
        <f>AF74 - AVERAGEIFS('Placebo Females'!AF:AF, 'Placebo Females'!B:B, B74, 'Placebo Females'!P:P, P74)</f>
        <v>-5.0709999999999922E-3</v>
      </c>
    </row>
    <row r="75" spans="1:47" x14ac:dyDescent="0.25">
      <c r="A75" t="s">
        <v>1803</v>
      </c>
      <c r="B75">
        <v>1003</v>
      </c>
      <c r="C75" t="s">
        <v>655</v>
      </c>
      <c r="D75">
        <v>30</v>
      </c>
      <c r="E75">
        <v>167</v>
      </c>
      <c r="F75">
        <v>71.3</v>
      </c>
      <c r="G75">
        <v>106</v>
      </c>
      <c r="H75">
        <v>57.75</v>
      </c>
      <c r="I75" t="s">
        <v>103</v>
      </c>
      <c r="J75" t="s">
        <v>104</v>
      </c>
      <c r="K75" t="s">
        <v>753</v>
      </c>
      <c r="L75" t="s">
        <v>160</v>
      </c>
      <c r="M75" t="s">
        <v>1201</v>
      </c>
      <c r="N75">
        <v>500</v>
      </c>
      <c r="O75" t="s">
        <v>1202</v>
      </c>
      <c r="P75">
        <v>24</v>
      </c>
      <c r="Q75" t="s">
        <v>113</v>
      </c>
      <c r="R75" t="s">
        <v>1201</v>
      </c>
      <c r="S75">
        <v>213</v>
      </c>
      <c r="T75" t="s">
        <v>1236</v>
      </c>
      <c r="U75">
        <v>981</v>
      </c>
      <c r="V75">
        <v>161</v>
      </c>
      <c r="W75">
        <v>404</v>
      </c>
      <c r="X75">
        <v>96</v>
      </c>
      <c r="Y75">
        <v>237</v>
      </c>
      <c r="Z75">
        <v>71</v>
      </c>
      <c r="AA75" t="s">
        <v>108</v>
      </c>
      <c r="AB75">
        <v>42</v>
      </c>
      <c r="AC75">
        <v>26</v>
      </c>
      <c r="AD75">
        <v>279.95499999999998</v>
      </c>
      <c r="AE75">
        <v>0.11627899999999999</v>
      </c>
      <c r="AF75">
        <v>0.41667999999999999</v>
      </c>
      <c r="AH75">
        <v>213</v>
      </c>
      <c r="AI75">
        <f t="shared" si="2"/>
        <v>4.8237518825088027E-4</v>
      </c>
      <c r="AJ75">
        <f t="shared" si="3"/>
        <v>0.39235594085414471</v>
      </c>
      <c r="AK75">
        <f>W75 - AVERAGEIFS('Placebo Females'!W:W, 'Placebo Females'!B:B, B75, 'Placebo Females'!P:P, P75)</f>
        <v>5.6666666666666856</v>
      </c>
      <c r="AL75">
        <f>V75 - AVERAGEIFS('Placebo Females'!V:V, 'Placebo Females'!B:B, B75, 'Placebo Females'!P:P, P75)</f>
        <v>-38</v>
      </c>
      <c r="AM75">
        <f>W75-AVERAGEIFS('Placebo Females'!W:W,'Placebo Females'!B:B,B75,'Placebo Females'!P:P,P75)</f>
        <v>5.6666666666666856</v>
      </c>
      <c r="AN75">
        <f>X75-AVERAGEIFS('Placebo Females'!X:X,'Placebo Females'!B:B,B75,'Placebo Females'!P:P,P75)</f>
        <v>4.6666666666666714</v>
      </c>
      <c r="AO75">
        <f>Y75-AVERAGEIFS('Placebo Females'!Y:Y,'Placebo Females'!B:B,B75,'Placebo Females'!P:P,P75)</f>
        <v>1</v>
      </c>
      <c r="AP75">
        <f>Z75 - AVERAGEIFS('Placebo Females'!Z:Z, 'Placebo Females'!B:B, B75, 'Placebo Females'!P:P, P75)</f>
        <v>0</v>
      </c>
      <c r="AQ75">
        <f>AB75 - AVERAGEIFS('Placebo Females'!AB:AB, 'Placebo Females'!B:B, B75, 'Placebo Females'!P:P, P75)</f>
        <v>3.3333333333333357</v>
      </c>
      <c r="AR75">
        <f>AC75 - AVERAGEIFS('Placebo Females'!AC:AC, 'Placebo Females'!B:B, B75, 'Placebo Females'!P:P, P75)</f>
        <v>-2.3333333333333321</v>
      </c>
      <c r="AS75">
        <f>AD75 - AVERAGEIFS('Placebo Females'!AD:AD, 'Placebo Females'!B:B, B75, 'Placebo Females'!P:P, P75)</f>
        <v>-55.311333333333323</v>
      </c>
      <c r="AT75">
        <f>AE75 - AVERAGEIFS('Placebo Females'!AE:AE, 'Placebo Females'!B:B, B75, 'Placebo Females'!P:P, P75)</f>
        <v>-3.1744666666666671E-2</v>
      </c>
      <c r="AU75">
        <f>AF75 - AVERAGEIFS('Placebo Females'!AF:AF, 'Placebo Females'!B:B, B75, 'Placebo Females'!P:P, P75)</f>
        <v>2.8376666666666606E-2</v>
      </c>
    </row>
    <row r="76" spans="1:47" x14ac:dyDescent="0.25">
      <c r="A76" t="s">
        <v>1804</v>
      </c>
      <c r="B76">
        <v>1003</v>
      </c>
      <c r="C76" t="s">
        <v>655</v>
      </c>
      <c r="D76">
        <v>30</v>
      </c>
      <c r="E76">
        <v>167</v>
      </c>
      <c r="F76">
        <v>71.3</v>
      </c>
      <c r="G76">
        <v>106</v>
      </c>
      <c r="H76">
        <v>57.75</v>
      </c>
      <c r="I76" t="s">
        <v>103</v>
      </c>
      <c r="J76" t="s">
        <v>104</v>
      </c>
      <c r="K76" t="s">
        <v>753</v>
      </c>
      <c r="L76" t="s">
        <v>160</v>
      </c>
      <c r="M76" t="s">
        <v>1201</v>
      </c>
      <c r="N76">
        <v>500</v>
      </c>
      <c r="O76" t="s">
        <v>1202</v>
      </c>
      <c r="P76">
        <v>24</v>
      </c>
      <c r="Q76" t="s">
        <v>113</v>
      </c>
      <c r="R76" t="s">
        <v>1201</v>
      </c>
      <c r="S76">
        <v>213</v>
      </c>
      <c r="T76" t="s">
        <v>1236</v>
      </c>
      <c r="U76">
        <v>1026</v>
      </c>
      <c r="V76">
        <v>199</v>
      </c>
      <c r="W76">
        <v>415</v>
      </c>
      <c r="X76">
        <v>98</v>
      </c>
      <c r="Y76">
        <v>241</v>
      </c>
      <c r="Z76">
        <v>76</v>
      </c>
      <c r="AA76" t="s">
        <v>108</v>
      </c>
      <c r="AB76">
        <v>46</v>
      </c>
      <c r="AC76">
        <v>29</v>
      </c>
      <c r="AD76">
        <v>326.27</v>
      </c>
      <c r="AE76">
        <v>0.170213</v>
      </c>
      <c r="AF76">
        <v>0.431141</v>
      </c>
      <c r="AH76">
        <v>213</v>
      </c>
      <c r="AI76">
        <f t="shared" si="2"/>
        <v>4.8237518825088027E-4</v>
      </c>
      <c r="AJ76">
        <f t="shared" si="3"/>
        <v>0.39235594085414471</v>
      </c>
      <c r="AK76">
        <f>W76 - AVERAGEIFS('Placebo Females'!W:W, 'Placebo Females'!B:B, B76, 'Placebo Females'!P:P, P76)</f>
        <v>16.666666666666686</v>
      </c>
      <c r="AL76">
        <f>V76 - AVERAGEIFS('Placebo Females'!V:V, 'Placebo Females'!B:B, B76, 'Placebo Females'!P:P, P76)</f>
        <v>0</v>
      </c>
      <c r="AM76">
        <f>W76-AVERAGEIFS('Placebo Females'!W:W,'Placebo Females'!B:B,B76,'Placebo Females'!P:P,P76)</f>
        <v>16.666666666666686</v>
      </c>
      <c r="AN76">
        <f>X76-AVERAGEIFS('Placebo Females'!X:X,'Placebo Females'!B:B,B76,'Placebo Females'!P:P,P76)</f>
        <v>6.6666666666666714</v>
      </c>
      <c r="AO76">
        <f>Y76-AVERAGEIFS('Placebo Females'!Y:Y,'Placebo Females'!B:B,B76,'Placebo Females'!P:P,P76)</f>
        <v>5</v>
      </c>
      <c r="AP76">
        <f>Z76 - AVERAGEIFS('Placebo Females'!Z:Z, 'Placebo Females'!B:B, B76, 'Placebo Females'!P:P, P76)</f>
        <v>5</v>
      </c>
      <c r="AQ76">
        <f>AB76 - AVERAGEIFS('Placebo Females'!AB:AB, 'Placebo Females'!B:B, B76, 'Placebo Females'!P:P, P76)</f>
        <v>7.3333333333333357</v>
      </c>
      <c r="AR76">
        <f>AC76 - AVERAGEIFS('Placebo Females'!AC:AC, 'Placebo Females'!B:B, B76, 'Placebo Females'!P:P, P76)</f>
        <v>0.66666666666666785</v>
      </c>
      <c r="AS76">
        <f>AD76 - AVERAGEIFS('Placebo Females'!AD:AD, 'Placebo Females'!B:B, B76, 'Placebo Females'!P:P, P76)</f>
        <v>-8.9963333333333253</v>
      </c>
      <c r="AT76">
        <f>AE76 - AVERAGEIFS('Placebo Females'!AE:AE, 'Placebo Females'!B:B, B76, 'Placebo Females'!P:P, P76)</f>
        <v>2.2189333333333339E-2</v>
      </c>
      <c r="AU76">
        <f>AF76 - AVERAGEIFS('Placebo Females'!AF:AF, 'Placebo Females'!B:B, B76, 'Placebo Females'!P:P, P76)</f>
        <v>4.2837666666666607E-2</v>
      </c>
    </row>
    <row r="77" spans="1:47" x14ac:dyDescent="0.25">
      <c r="A77" t="s">
        <v>1805</v>
      </c>
      <c r="B77">
        <v>1003</v>
      </c>
      <c r="C77" t="s">
        <v>655</v>
      </c>
      <c r="D77">
        <v>30</v>
      </c>
      <c r="E77">
        <v>167</v>
      </c>
      <c r="F77">
        <v>71.3</v>
      </c>
      <c r="G77">
        <v>106</v>
      </c>
      <c r="H77">
        <v>57.75</v>
      </c>
      <c r="I77" t="s">
        <v>103</v>
      </c>
      <c r="J77" t="s">
        <v>104</v>
      </c>
      <c r="K77" t="s">
        <v>753</v>
      </c>
      <c r="L77" t="s">
        <v>160</v>
      </c>
      <c r="M77" t="s">
        <v>1201</v>
      </c>
      <c r="N77">
        <v>500</v>
      </c>
      <c r="O77" t="s">
        <v>1202</v>
      </c>
      <c r="P77">
        <v>24</v>
      </c>
      <c r="Q77" t="s">
        <v>113</v>
      </c>
      <c r="R77" t="s">
        <v>1201</v>
      </c>
      <c r="S77">
        <v>213</v>
      </c>
      <c r="T77" t="s">
        <v>1236</v>
      </c>
      <c r="U77">
        <v>1056</v>
      </c>
      <c r="V77">
        <v>163</v>
      </c>
      <c r="W77">
        <v>410</v>
      </c>
      <c r="X77">
        <v>96</v>
      </c>
      <c r="Y77">
        <v>237</v>
      </c>
      <c r="Z77">
        <v>77</v>
      </c>
      <c r="AA77" t="s">
        <v>108</v>
      </c>
      <c r="AB77">
        <v>49</v>
      </c>
      <c r="AC77">
        <v>24</v>
      </c>
      <c r="AD77">
        <v>310.30900000000003</v>
      </c>
      <c r="AE77">
        <v>0.2</v>
      </c>
      <c r="AF77">
        <v>0.42473100000000003</v>
      </c>
      <c r="AH77">
        <v>213</v>
      </c>
      <c r="AI77">
        <f t="shared" si="2"/>
        <v>4.8237518825088027E-4</v>
      </c>
      <c r="AJ77">
        <f t="shared" si="3"/>
        <v>0.39235594085414471</v>
      </c>
      <c r="AK77">
        <f>W77 - AVERAGEIFS('Placebo Females'!W:W, 'Placebo Females'!B:B, B77, 'Placebo Females'!P:P, P77)</f>
        <v>11.666666666666686</v>
      </c>
      <c r="AL77">
        <f>V77 - AVERAGEIFS('Placebo Females'!V:V, 'Placebo Females'!B:B, B77, 'Placebo Females'!P:P, P77)</f>
        <v>-36</v>
      </c>
      <c r="AM77">
        <f>W77-AVERAGEIFS('Placebo Females'!W:W,'Placebo Females'!B:B,B77,'Placebo Females'!P:P,P77)</f>
        <v>11.666666666666686</v>
      </c>
      <c r="AN77">
        <f>X77-AVERAGEIFS('Placebo Females'!X:X,'Placebo Females'!B:B,B77,'Placebo Females'!P:P,P77)</f>
        <v>4.6666666666666714</v>
      </c>
      <c r="AO77">
        <f>Y77-AVERAGEIFS('Placebo Females'!Y:Y,'Placebo Females'!B:B,B77,'Placebo Females'!P:P,P77)</f>
        <v>1</v>
      </c>
      <c r="AP77">
        <f>Z77 - AVERAGEIFS('Placebo Females'!Z:Z, 'Placebo Females'!B:B, B77, 'Placebo Females'!P:P, P77)</f>
        <v>6</v>
      </c>
      <c r="AQ77">
        <f>AB77 - AVERAGEIFS('Placebo Females'!AB:AB, 'Placebo Females'!B:B, B77, 'Placebo Females'!P:P, P77)</f>
        <v>10.333333333333336</v>
      </c>
      <c r="AR77">
        <f>AC77 - AVERAGEIFS('Placebo Females'!AC:AC, 'Placebo Females'!B:B, B77, 'Placebo Females'!P:P, P77)</f>
        <v>-4.3333333333333321</v>
      </c>
      <c r="AS77">
        <f>AD77 - AVERAGEIFS('Placebo Females'!AD:AD, 'Placebo Females'!B:B, B77, 'Placebo Females'!P:P, P77)</f>
        <v>-24.957333333333281</v>
      </c>
      <c r="AT77">
        <f>AE77 - AVERAGEIFS('Placebo Females'!AE:AE, 'Placebo Females'!B:B, B77, 'Placebo Females'!P:P, P77)</f>
        <v>5.1976333333333347E-2</v>
      </c>
      <c r="AU77">
        <f>AF77 - AVERAGEIFS('Placebo Females'!AF:AF, 'Placebo Females'!B:B, B77, 'Placebo Females'!P:P, P77)</f>
        <v>3.6427666666666636E-2</v>
      </c>
    </row>
    <row r="78" spans="1:47" x14ac:dyDescent="0.25">
      <c r="A78" t="s">
        <v>1806</v>
      </c>
      <c r="B78">
        <v>1009</v>
      </c>
      <c r="C78" t="s">
        <v>655</v>
      </c>
      <c r="D78">
        <v>29</v>
      </c>
      <c r="E78">
        <v>162</v>
      </c>
      <c r="F78">
        <v>68</v>
      </c>
      <c r="G78">
        <v>107.75</v>
      </c>
      <c r="H78">
        <v>62.75</v>
      </c>
      <c r="I78" t="s">
        <v>458</v>
      </c>
      <c r="J78" t="s">
        <v>104</v>
      </c>
      <c r="K78" t="s">
        <v>105</v>
      </c>
      <c r="L78" t="s">
        <v>311</v>
      </c>
      <c r="M78" t="s">
        <v>1201</v>
      </c>
      <c r="N78">
        <v>500</v>
      </c>
      <c r="O78" t="s">
        <v>1202</v>
      </c>
      <c r="P78">
        <v>24</v>
      </c>
      <c r="Q78" t="s">
        <v>113</v>
      </c>
      <c r="R78" t="s">
        <v>1201</v>
      </c>
      <c r="S78">
        <v>216</v>
      </c>
      <c r="T78" t="s">
        <v>1236</v>
      </c>
      <c r="U78">
        <v>810</v>
      </c>
      <c r="V78">
        <v>160</v>
      </c>
      <c r="W78">
        <v>360</v>
      </c>
      <c r="X78">
        <v>104</v>
      </c>
      <c r="Y78">
        <v>189</v>
      </c>
      <c r="Z78">
        <v>67</v>
      </c>
      <c r="AA78" t="s">
        <v>108</v>
      </c>
      <c r="AB78">
        <v>40</v>
      </c>
      <c r="AC78">
        <v>28</v>
      </c>
      <c r="AD78">
        <v>353.483</v>
      </c>
      <c r="AE78">
        <v>0.19512199999999999</v>
      </c>
      <c r="AF78">
        <v>0.34923399999999999</v>
      </c>
      <c r="AH78">
        <v>216</v>
      </c>
      <c r="AI78">
        <f t="shared" si="2"/>
        <v>4.8916920498680836E-4</v>
      </c>
      <c r="AJ78">
        <f t="shared" si="3"/>
        <v>0.39435843710217722</v>
      </c>
      <c r="AK78">
        <f>W78 - AVERAGEIFS('Placebo Females'!W:W, 'Placebo Females'!B:B, B78, 'Placebo Females'!P:P, P78)</f>
        <v>-9.6666666666666856</v>
      </c>
      <c r="AL78">
        <f>V78 - AVERAGEIFS('Placebo Females'!V:V, 'Placebo Females'!B:B, B78, 'Placebo Females'!P:P, P78)</f>
        <v>2.6666666666666572</v>
      </c>
      <c r="AM78">
        <f>W78-AVERAGEIFS('Placebo Females'!W:W,'Placebo Females'!B:B,B78,'Placebo Females'!P:P,P78)</f>
        <v>-9.6666666666666856</v>
      </c>
      <c r="AN78">
        <f>X78-AVERAGEIFS('Placebo Females'!X:X,'Placebo Females'!B:B,B78,'Placebo Females'!P:P,P78)</f>
        <v>15</v>
      </c>
      <c r="AO78">
        <f>Y78-AVERAGEIFS('Placebo Females'!Y:Y,'Placebo Females'!B:B,B78,'Placebo Females'!P:P,P78)</f>
        <v>-10</v>
      </c>
      <c r="AP78">
        <f>Z78 - AVERAGEIFS('Placebo Females'!Z:Z, 'Placebo Females'!B:B, B78, 'Placebo Females'!P:P, P78)</f>
        <v>-14.666666666666671</v>
      </c>
      <c r="AQ78">
        <f>AB78 - AVERAGEIFS('Placebo Females'!AB:AB, 'Placebo Females'!B:B, B78, 'Placebo Females'!P:P, P78)</f>
        <v>-3</v>
      </c>
      <c r="AR78">
        <f>AC78 - AVERAGEIFS('Placebo Females'!AC:AC, 'Placebo Females'!B:B, B78, 'Placebo Females'!P:P, P78)</f>
        <v>-5.3333333333333357</v>
      </c>
      <c r="AS78">
        <f>AD78 - AVERAGEIFS('Placebo Females'!AD:AD, 'Placebo Females'!B:B, B78, 'Placebo Females'!P:P, P78)</f>
        <v>27.136333333333369</v>
      </c>
      <c r="AT78">
        <f>AE78 - AVERAGEIFS('Placebo Females'!AE:AE, 'Placebo Females'!B:B, B78, 'Placebo Females'!P:P, P78)</f>
        <v>8.6321200000000001E-2</v>
      </c>
      <c r="AU78">
        <f>AF78 - AVERAGEIFS('Placebo Females'!AF:AF, 'Placebo Females'!B:B, B78, 'Placebo Females'!P:P, P78)</f>
        <v>-2.3916333333333317E-2</v>
      </c>
    </row>
    <row r="79" spans="1:47" x14ac:dyDescent="0.25">
      <c r="A79" t="s">
        <v>1807</v>
      </c>
      <c r="B79">
        <v>1009</v>
      </c>
      <c r="C79" t="s">
        <v>655</v>
      </c>
      <c r="D79">
        <v>29</v>
      </c>
      <c r="E79">
        <v>162</v>
      </c>
      <c r="F79">
        <v>68</v>
      </c>
      <c r="G79">
        <v>107.75</v>
      </c>
      <c r="H79">
        <v>62.75</v>
      </c>
      <c r="I79" t="s">
        <v>458</v>
      </c>
      <c r="J79" t="s">
        <v>104</v>
      </c>
      <c r="K79" t="s">
        <v>105</v>
      </c>
      <c r="L79" t="s">
        <v>311</v>
      </c>
      <c r="M79" t="s">
        <v>1201</v>
      </c>
      <c r="N79">
        <v>500</v>
      </c>
      <c r="O79" t="s">
        <v>1202</v>
      </c>
      <c r="P79">
        <v>24</v>
      </c>
      <c r="Q79" t="s">
        <v>113</v>
      </c>
      <c r="R79" t="s">
        <v>1201</v>
      </c>
      <c r="S79">
        <v>216</v>
      </c>
      <c r="T79" t="s">
        <v>1236</v>
      </c>
      <c r="U79">
        <v>846</v>
      </c>
      <c r="V79">
        <v>168</v>
      </c>
      <c r="W79">
        <v>358</v>
      </c>
      <c r="X79">
        <v>87</v>
      </c>
      <c r="Y79">
        <v>204</v>
      </c>
      <c r="Z79">
        <v>67</v>
      </c>
      <c r="AA79" t="s">
        <v>108</v>
      </c>
      <c r="AB79">
        <v>48</v>
      </c>
      <c r="AC79">
        <v>20</v>
      </c>
      <c r="AD79">
        <v>380.15699999999998</v>
      </c>
      <c r="AE79">
        <v>0.19047600000000001</v>
      </c>
      <c r="AF79">
        <v>0.336839</v>
      </c>
      <c r="AH79">
        <v>216</v>
      </c>
      <c r="AI79">
        <f t="shared" si="2"/>
        <v>4.8916920498680836E-4</v>
      </c>
      <c r="AJ79">
        <f t="shared" si="3"/>
        <v>0.39435843710217722</v>
      </c>
      <c r="AK79">
        <f>W79 - AVERAGEIFS('Placebo Females'!W:W, 'Placebo Females'!B:B, B79, 'Placebo Females'!P:P, P79)</f>
        <v>-11.666666666666686</v>
      </c>
      <c r="AL79">
        <f>V79 - AVERAGEIFS('Placebo Females'!V:V, 'Placebo Females'!B:B, B79, 'Placebo Females'!P:P, P79)</f>
        <v>10.666666666666657</v>
      </c>
      <c r="AM79">
        <f>W79-AVERAGEIFS('Placebo Females'!W:W,'Placebo Females'!B:B,B79,'Placebo Females'!P:P,P79)</f>
        <v>-11.666666666666686</v>
      </c>
      <c r="AN79">
        <f>X79-AVERAGEIFS('Placebo Females'!X:X,'Placebo Females'!B:B,B79,'Placebo Females'!P:P,P79)</f>
        <v>-2</v>
      </c>
      <c r="AO79">
        <f>Y79-AVERAGEIFS('Placebo Females'!Y:Y,'Placebo Females'!B:B,B79,'Placebo Females'!P:P,P79)</f>
        <v>5</v>
      </c>
      <c r="AP79">
        <f>Z79 - AVERAGEIFS('Placebo Females'!Z:Z, 'Placebo Females'!B:B, B79, 'Placebo Females'!P:P, P79)</f>
        <v>-14.666666666666671</v>
      </c>
      <c r="AQ79">
        <f>AB79 - AVERAGEIFS('Placebo Females'!AB:AB, 'Placebo Females'!B:B, B79, 'Placebo Females'!P:P, P79)</f>
        <v>5</v>
      </c>
      <c r="AR79">
        <f>AC79 - AVERAGEIFS('Placebo Females'!AC:AC, 'Placebo Females'!B:B, B79, 'Placebo Females'!P:P, P79)</f>
        <v>-13.333333333333336</v>
      </c>
      <c r="AS79">
        <f>AD79 - AVERAGEIFS('Placebo Females'!AD:AD, 'Placebo Females'!B:B, B79, 'Placebo Females'!P:P, P79)</f>
        <v>53.810333333333347</v>
      </c>
      <c r="AT79">
        <f>AE79 - AVERAGEIFS('Placebo Females'!AE:AE, 'Placebo Females'!B:B, B79, 'Placebo Females'!P:P, P79)</f>
        <v>8.1675200000000017E-2</v>
      </c>
      <c r="AU79">
        <f>AF79 - AVERAGEIFS('Placebo Females'!AF:AF, 'Placebo Females'!B:B, B79, 'Placebo Females'!P:P, P79)</f>
        <v>-3.6311333333333307E-2</v>
      </c>
    </row>
    <row r="80" spans="1:47" x14ac:dyDescent="0.25">
      <c r="A80" t="s">
        <v>1808</v>
      </c>
      <c r="B80">
        <v>1009</v>
      </c>
      <c r="C80" t="s">
        <v>655</v>
      </c>
      <c r="D80">
        <v>29</v>
      </c>
      <c r="E80">
        <v>162</v>
      </c>
      <c r="F80">
        <v>68</v>
      </c>
      <c r="G80">
        <v>107.75</v>
      </c>
      <c r="H80">
        <v>62.75</v>
      </c>
      <c r="I80" t="s">
        <v>458</v>
      </c>
      <c r="J80" t="s">
        <v>104</v>
      </c>
      <c r="K80" t="s">
        <v>105</v>
      </c>
      <c r="L80" t="s">
        <v>311</v>
      </c>
      <c r="M80" t="s">
        <v>1201</v>
      </c>
      <c r="N80">
        <v>500</v>
      </c>
      <c r="O80" t="s">
        <v>1202</v>
      </c>
      <c r="P80">
        <v>24</v>
      </c>
      <c r="Q80" t="s">
        <v>113</v>
      </c>
      <c r="R80" t="s">
        <v>1201</v>
      </c>
      <c r="S80">
        <v>216</v>
      </c>
      <c r="T80" t="s">
        <v>1236</v>
      </c>
      <c r="U80">
        <v>874</v>
      </c>
      <c r="V80">
        <v>163</v>
      </c>
      <c r="W80">
        <v>360</v>
      </c>
      <c r="X80">
        <v>97</v>
      </c>
      <c r="Y80">
        <v>196</v>
      </c>
      <c r="Z80">
        <v>67</v>
      </c>
      <c r="AA80" t="s">
        <v>108</v>
      </c>
      <c r="AB80">
        <v>45</v>
      </c>
      <c r="AC80">
        <v>24</v>
      </c>
      <c r="AD80">
        <v>374.983</v>
      </c>
      <c r="AE80">
        <v>0.214286</v>
      </c>
      <c r="AF80">
        <v>0.35816100000000001</v>
      </c>
      <c r="AH80">
        <v>216</v>
      </c>
      <c r="AI80">
        <f t="shared" si="2"/>
        <v>4.8916920498680836E-4</v>
      </c>
      <c r="AJ80">
        <f t="shared" si="3"/>
        <v>0.39435843710217722</v>
      </c>
      <c r="AK80">
        <f>W80 - AVERAGEIFS('Placebo Females'!W:W, 'Placebo Females'!B:B, B80, 'Placebo Females'!P:P, P80)</f>
        <v>-9.6666666666666856</v>
      </c>
      <c r="AL80">
        <f>V80 - AVERAGEIFS('Placebo Females'!V:V, 'Placebo Females'!B:B, B80, 'Placebo Females'!P:P, P80)</f>
        <v>5.6666666666666572</v>
      </c>
      <c r="AM80">
        <f>W80-AVERAGEIFS('Placebo Females'!W:W,'Placebo Females'!B:B,B80,'Placebo Females'!P:P,P80)</f>
        <v>-9.6666666666666856</v>
      </c>
      <c r="AN80">
        <f>X80-AVERAGEIFS('Placebo Females'!X:X,'Placebo Females'!B:B,B80,'Placebo Females'!P:P,P80)</f>
        <v>8</v>
      </c>
      <c r="AO80">
        <f>Y80-AVERAGEIFS('Placebo Females'!Y:Y,'Placebo Females'!B:B,B80,'Placebo Females'!P:P,P80)</f>
        <v>-3</v>
      </c>
      <c r="AP80">
        <f>Z80 - AVERAGEIFS('Placebo Females'!Z:Z, 'Placebo Females'!B:B, B80, 'Placebo Females'!P:P, P80)</f>
        <v>-14.666666666666671</v>
      </c>
      <c r="AQ80">
        <f>AB80 - AVERAGEIFS('Placebo Females'!AB:AB, 'Placebo Females'!B:B, B80, 'Placebo Females'!P:P, P80)</f>
        <v>2</v>
      </c>
      <c r="AR80">
        <f>AC80 - AVERAGEIFS('Placebo Females'!AC:AC, 'Placebo Females'!B:B, B80, 'Placebo Females'!P:P, P80)</f>
        <v>-9.3333333333333357</v>
      </c>
      <c r="AS80">
        <f>AD80 - AVERAGEIFS('Placebo Females'!AD:AD, 'Placebo Females'!B:B, B80, 'Placebo Females'!P:P, P80)</f>
        <v>48.636333333333369</v>
      </c>
      <c r="AT80">
        <f>AE80 - AVERAGEIFS('Placebo Females'!AE:AE, 'Placebo Females'!B:B, B80, 'Placebo Females'!P:P, P80)</f>
        <v>0.10548520000000002</v>
      </c>
      <c r="AU80">
        <f>AF80 - AVERAGEIFS('Placebo Females'!AF:AF, 'Placebo Females'!B:B, B80, 'Placebo Females'!P:P, P80)</f>
        <v>-1.4989333333333299E-2</v>
      </c>
    </row>
    <row r="81" spans="1:47" x14ac:dyDescent="0.25">
      <c r="A81" t="s">
        <v>1809</v>
      </c>
      <c r="B81">
        <v>1011</v>
      </c>
      <c r="C81" t="s">
        <v>655</v>
      </c>
      <c r="D81">
        <v>31</v>
      </c>
      <c r="E81">
        <v>161.5</v>
      </c>
      <c r="F81">
        <v>65.3</v>
      </c>
      <c r="G81">
        <v>120.75</v>
      </c>
      <c r="H81">
        <v>84</v>
      </c>
      <c r="I81" t="s">
        <v>458</v>
      </c>
      <c r="J81" t="s">
        <v>104</v>
      </c>
      <c r="K81" t="s">
        <v>753</v>
      </c>
      <c r="L81" t="s">
        <v>160</v>
      </c>
      <c r="M81" t="s">
        <v>1201</v>
      </c>
      <c r="N81">
        <v>500</v>
      </c>
      <c r="O81" t="s">
        <v>1202</v>
      </c>
      <c r="P81">
        <v>24</v>
      </c>
      <c r="Q81" t="s">
        <v>113</v>
      </c>
      <c r="R81" t="s">
        <v>1201</v>
      </c>
      <c r="S81">
        <v>223</v>
      </c>
      <c r="T81" t="s">
        <v>1236</v>
      </c>
      <c r="U81">
        <v>849</v>
      </c>
      <c r="V81">
        <v>185</v>
      </c>
      <c r="W81">
        <v>356</v>
      </c>
      <c r="X81">
        <v>90</v>
      </c>
      <c r="Y81">
        <v>191</v>
      </c>
      <c r="Z81">
        <v>75</v>
      </c>
      <c r="AA81" t="s">
        <v>108</v>
      </c>
      <c r="AB81">
        <v>39</v>
      </c>
      <c r="AC81">
        <v>35</v>
      </c>
      <c r="AD81">
        <v>410.38799999999998</v>
      </c>
      <c r="AE81">
        <v>0.125</v>
      </c>
      <c r="AF81">
        <v>0.37498399999999998</v>
      </c>
      <c r="AH81">
        <v>223</v>
      </c>
      <c r="AI81">
        <f t="shared" si="2"/>
        <v>5.0502191070397342E-4</v>
      </c>
      <c r="AJ81">
        <f t="shared" si="3"/>
        <v>0.39893799913634664</v>
      </c>
      <c r="AK81">
        <f>W81 - AVERAGEIFS('Placebo Females'!W:W, 'Placebo Females'!B:B, B81, 'Placebo Females'!P:P, P81)</f>
        <v>2</v>
      </c>
      <c r="AL81">
        <f>V81 - AVERAGEIFS('Placebo Females'!V:V, 'Placebo Females'!B:B, B81, 'Placebo Females'!P:P, P81)</f>
        <v>15.333333333333343</v>
      </c>
      <c r="AM81">
        <f>W81-AVERAGEIFS('Placebo Females'!W:W,'Placebo Females'!B:B,B81,'Placebo Females'!P:P,P81)</f>
        <v>2</v>
      </c>
      <c r="AN81">
        <f>X81-AVERAGEIFS('Placebo Females'!X:X,'Placebo Females'!B:B,B81,'Placebo Females'!P:P,P81)</f>
        <v>1.3333333333333286</v>
      </c>
      <c r="AO81">
        <f>Y81-AVERAGEIFS('Placebo Females'!Y:Y,'Placebo Females'!B:B,B81,'Placebo Females'!P:P,P81)</f>
        <v>-6.3333333333333428</v>
      </c>
      <c r="AP81">
        <f>Z81 - AVERAGEIFS('Placebo Females'!Z:Z, 'Placebo Females'!B:B, B81, 'Placebo Females'!P:P, P81)</f>
        <v>7</v>
      </c>
      <c r="AQ81">
        <f>AB81 - AVERAGEIFS('Placebo Females'!AB:AB, 'Placebo Females'!B:B, B81, 'Placebo Females'!P:P, P81)</f>
        <v>-3</v>
      </c>
      <c r="AR81">
        <f>AC81 - AVERAGEIFS('Placebo Females'!AC:AC, 'Placebo Females'!B:B, B81, 'Placebo Females'!P:P, P81)</f>
        <v>11.333333333333332</v>
      </c>
      <c r="AS81">
        <f>AD81 - AVERAGEIFS('Placebo Females'!AD:AD, 'Placebo Females'!B:B, B81, 'Placebo Females'!P:P, P81)</f>
        <v>-97.786666666666747</v>
      </c>
      <c r="AT81">
        <f>AE81 - AVERAGEIFS('Placebo Females'!AE:AE, 'Placebo Females'!B:B, B81, 'Placebo Females'!P:P, P81)</f>
        <v>-4.0190333333333328E-2</v>
      </c>
      <c r="AU81">
        <f>AF81 - AVERAGEIFS('Placebo Females'!AF:AF, 'Placebo Females'!B:B, B81, 'Placebo Females'!P:P, P81)</f>
        <v>4.7051333333333334E-2</v>
      </c>
    </row>
    <row r="82" spans="1:47" x14ac:dyDescent="0.25">
      <c r="A82" t="s">
        <v>1810</v>
      </c>
      <c r="B82">
        <v>1011</v>
      </c>
      <c r="C82" t="s">
        <v>655</v>
      </c>
      <c r="D82">
        <v>31</v>
      </c>
      <c r="E82">
        <v>161.5</v>
      </c>
      <c r="F82">
        <v>65.3</v>
      </c>
      <c r="G82">
        <v>120.75</v>
      </c>
      <c r="H82">
        <v>84</v>
      </c>
      <c r="I82" t="s">
        <v>458</v>
      </c>
      <c r="J82" t="s">
        <v>104</v>
      </c>
      <c r="K82" t="s">
        <v>753</v>
      </c>
      <c r="L82" t="s">
        <v>160</v>
      </c>
      <c r="M82" t="s">
        <v>1201</v>
      </c>
      <c r="N82">
        <v>500</v>
      </c>
      <c r="O82" t="s">
        <v>1202</v>
      </c>
      <c r="P82">
        <v>24</v>
      </c>
      <c r="Q82" t="s">
        <v>113</v>
      </c>
      <c r="R82" t="s">
        <v>1201</v>
      </c>
      <c r="S82">
        <v>223</v>
      </c>
      <c r="T82" t="s">
        <v>1236</v>
      </c>
      <c r="U82">
        <v>862</v>
      </c>
      <c r="V82">
        <v>187</v>
      </c>
      <c r="W82">
        <v>360</v>
      </c>
      <c r="X82">
        <v>91</v>
      </c>
      <c r="Y82">
        <v>192</v>
      </c>
      <c r="Z82">
        <v>77</v>
      </c>
      <c r="AA82" t="s">
        <v>108</v>
      </c>
      <c r="AB82">
        <v>50</v>
      </c>
      <c r="AC82">
        <v>24</v>
      </c>
      <c r="AD82">
        <v>403.959</v>
      </c>
      <c r="AE82">
        <v>0.125</v>
      </c>
      <c r="AF82">
        <v>0.354601</v>
      </c>
      <c r="AH82">
        <v>223</v>
      </c>
      <c r="AI82">
        <f t="shared" si="2"/>
        <v>5.0502191070397342E-4</v>
      </c>
      <c r="AJ82">
        <f t="shared" si="3"/>
        <v>0.39893799913634664</v>
      </c>
      <c r="AK82">
        <f>W82 - AVERAGEIFS('Placebo Females'!W:W, 'Placebo Females'!B:B, B82, 'Placebo Females'!P:P, P82)</f>
        <v>6</v>
      </c>
      <c r="AL82">
        <f>V82 - AVERAGEIFS('Placebo Females'!V:V, 'Placebo Females'!B:B, B82, 'Placebo Females'!P:P, P82)</f>
        <v>17.333333333333343</v>
      </c>
      <c r="AM82">
        <f>W82-AVERAGEIFS('Placebo Females'!W:W,'Placebo Females'!B:B,B82,'Placebo Females'!P:P,P82)</f>
        <v>6</v>
      </c>
      <c r="AN82">
        <f>X82-AVERAGEIFS('Placebo Females'!X:X,'Placebo Females'!B:B,B82,'Placebo Females'!P:P,P82)</f>
        <v>2.3333333333333286</v>
      </c>
      <c r="AO82">
        <f>Y82-AVERAGEIFS('Placebo Females'!Y:Y,'Placebo Females'!B:B,B82,'Placebo Females'!P:P,P82)</f>
        <v>-5.3333333333333428</v>
      </c>
      <c r="AP82">
        <f>Z82 - AVERAGEIFS('Placebo Females'!Z:Z, 'Placebo Females'!B:B, B82, 'Placebo Females'!P:P, P82)</f>
        <v>9</v>
      </c>
      <c r="AQ82">
        <f>AB82 - AVERAGEIFS('Placebo Females'!AB:AB, 'Placebo Females'!B:B, B82, 'Placebo Females'!P:P, P82)</f>
        <v>8</v>
      </c>
      <c r="AR82">
        <f>AC82 - AVERAGEIFS('Placebo Females'!AC:AC, 'Placebo Females'!B:B, B82, 'Placebo Females'!P:P, P82)</f>
        <v>0.33333333333333215</v>
      </c>
      <c r="AS82">
        <f>AD82 - AVERAGEIFS('Placebo Females'!AD:AD, 'Placebo Females'!B:B, B82, 'Placebo Females'!P:P, P82)</f>
        <v>-104.21566666666672</v>
      </c>
      <c r="AT82">
        <f>AE82 - AVERAGEIFS('Placebo Females'!AE:AE, 'Placebo Females'!B:B, B82, 'Placebo Females'!P:P, P82)</f>
        <v>-4.0190333333333328E-2</v>
      </c>
      <c r="AU82">
        <f>AF82 - AVERAGEIFS('Placebo Females'!AF:AF, 'Placebo Females'!B:B, B82, 'Placebo Females'!P:P, P82)</f>
        <v>2.6668333333333349E-2</v>
      </c>
    </row>
    <row r="83" spans="1:47" x14ac:dyDescent="0.25">
      <c r="A83" t="s">
        <v>1811</v>
      </c>
      <c r="B83">
        <v>1011</v>
      </c>
      <c r="C83" t="s">
        <v>655</v>
      </c>
      <c r="D83">
        <v>31</v>
      </c>
      <c r="E83">
        <v>161.5</v>
      </c>
      <c r="F83">
        <v>65.3</v>
      </c>
      <c r="G83">
        <v>120.75</v>
      </c>
      <c r="H83">
        <v>84</v>
      </c>
      <c r="I83" t="s">
        <v>458</v>
      </c>
      <c r="J83" t="s">
        <v>104</v>
      </c>
      <c r="K83" t="s">
        <v>753</v>
      </c>
      <c r="L83" t="s">
        <v>160</v>
      </c>
      <c r="M83" t="s">
        <v>1201</v>
      </c>
      <c r="N83">
        <v>500</v>
      </c>
      <c r="O83" t="s">
        <v>1202</v>
      </c>
      <c r="P83">
        <v>24</v>
      </c>
      <c r="Q83" t="s">
        <v>113</v>
      </c>
      <c r="R83" t="s">
        <v>1201</v>
      </c>
      <c r="S83">
        <v>223</v>
      </c>
      <c r="T83" t="s">
        <v>1236</v>
      </c>
      <c r="U83">
        <v>903</v>
      </c>
      <c r="V83">
        <v>187</v>
      </c>
      <c r="W83">
        <v>360</v>
      </c>
      <c r="X83">
        <v>86</v>
      </c>
      <c r="Y83">
        <v>200</v>
      </c>
      <c r="Z83">
        <v>74</v>
      </c>
      <c r="AA83" t="s">
        <v>108</v>
      </c>
      <c r="AB83">
        <v>50</v>
      </c>
      <c r="AC83">
        <v>24</v>
      </c>
      <c r="AD83">
        <v>414.11399999999998</v>
      </c>
      <c r="AE83">
        <v>0.113636</v>
      </c>
      <c r="AF83">
        <v>0.34451900000000002</v>
      </c>
      <c r="AH83">
        <v>223</v>
      </c>
      <c r="AI83">
        <f t="shared" si="2"/>
        <v>5.0502191070397342E-4</v>
      </c>
      <c r="AJ83">
        <f t="shared" si="3"/>
        <v>0.39893799913634664</v>
      </c>
      <c r="AK83">
        <f>W83 - AVERAGEIFS('Placebo Females'!W:W, 'Placebo Females'!B:B, B83, 'Placebo Females'!P:P, P83)</f>
        <v>6</v>
      </c>
      <c r="AL83">
        <f>V83 - AVERAGEIFS('Placebo Females'!V:V, 'Placebo Females'!B:B, B83, 'Placebo Females'!P:P, P83)</f>
        <v>17.333333333333343</v>
      </c>
      <c r="AM83">
        <f>W83-AVERAGEIFS('Placebo Females'!W:W,'Placebo Females'!B:B,B83,'Placebo Females'!P:P,P83)</f>
        <v>6</v>
      </c>
      <c r="AN83">
        <f>X83-AVERAGEIFS('Placebo Females'!X:X,'Placebo Females'!B:B,B83,'Placebo Females'!P:P,P83)</f>
        <v>-2.6666666666666714</v>
      </c>
      <c r="AO83">
        <f>Y83-AVERAGEIFS('Placebo Females'!Y:Y,'Placebo Females'!B:B,B83,'Placebo Females'!P:P,P83)</f>
        <v>2.6666666666666572</v>
      </c>
      <c r="AP83">
        <f>Z83 - AVERAGEIFS('Placebo Females'!Z:Z, 'Placebo Females'!B:B, B83, 'Placebo Females'!P:P, P83)</f>
        <v>6</v>
      </c>
      <c r="AQ83">
        <f>AB83 - AVERAGEIFS('Placebo Females'!AB:AB, 'Placebo Females'!B:B, B83, 'Placebo Females'!P:P, P83)</f>
        <v>8</v>
      </c>
      <c r="AR83">
        <f>AC83 - AVERAGEIFS('Placebo Females'!AC:AC, 'Placebo Females'!B:B, B83, 'Placebo Females'!P:P, P83)</f>
        <v>0.33333333333333215</v>
      </c>
      <c r="AS83">
        <f>AD83 - AVERAGEIFS('Placebo Females'!AD:AD, 'Placebo Females'!B:B, B83, 'Placebo Females'!P:P, P83)</f>
        <v>-94.060666666666748</v>
      </c>
      <c r="AT83">
        <f>AE83 - AVERAGEIFS('Placebo Females'!AE:AE, 'Placebo Females'!B:B, B83, 'Placebo Females'!P:P, P83)</f>
        <v>-5.1554333333333327E-2</v>
      </c>
      <c r="AU83">
        <f>AF83 - AVERAGEIFS('Placebo Females'!AF:AF, 'Placebo Females'!B:B, B83, 'Placebo Females'!P:P, P83)</f>
        <v>1.658633333333337E-2</v>
      </c>
    </row>
    <row r="84" spans="1:47" x14ac:dyDescent="0.25">
      <c r="A84" t="s">
        <v>1812</v>
      </c>
      <c r="B84">
        <v>1008</v>
      </c>
      <c r="C84" t="s">
        <v>655</v>
      </c>
      <c r="D84">
        <v>33</v>
      </c>
      <c r="E84">
        <v>163.5</v>
      </c>
      <c r="F84">
        <v>69.8</v>
      </c>
      <c r="G84">
        <v>121.25</v>
      </c>
      <c r="H84">
        <v>71.25</v>
      </c>
      <c r="I84" t="s">
        <v>103</v>
      </c>
      <c r="J84" t="s">
        <v>104</v>
      </c>
      <c r="K84" t="s">
        <v>310</v>
      </c>
      <c r="L84" t="s">
        <v>460</v>
      </c>
      <c r="M84" t="s">
        <v>1201</v>
      </c>
      <c r="N84">
        <v>500</v>
      </c>
      <c r="O84" t="s">
        <v>1202</v>
      </c>
      <c r="P84">
        <v>24</v>
      </c>
      <c r="Q84" t="s">
        <v>113</v>
      </c>
      <c r="R84" t="s">
        <v>1201</v>
      </c>
      <c r="S84">
        <v>227</v>
      </c>
      <c r="T84" t="s">
        <v>1236</v>
      </c>
      <c r="U84">
        <v>848</v>
      </c>
      <c r="V84">
        <v>141</v>
      </c>
      <c r="W84">
        <v>395</v>
      </c>
      <c r="X84">
        <v>87</v>
      </c>
      <c r="Y84">
        <v>242</v>
      </c>
      <c r="Z84">
        <v>66</v>
      </c>
      <c r="AA84" t="s">
        <v>108</v>
      </c>
      <c r="AB84">
        <v>37</v>
      </c>
      <c r="AC84">
        <v>22</v>
      </c>
      <c r="AD84">
        <v>468.26600000000002</v>
      </c>
      <c r="AE84">
        <v>0.13953499999999999</v>
      </c>
      <c r="AF84">
        <v>0.38635999999999998</v>
      </c>
      <c r="AH84">
        <v>227</v>
      </c>
      <c r="AI84">
        <f t="shared" si="2"/>
        <v>5.1408059968521054E-4</v>
      </c>
      <c r="AJ84">
        <f t="shared" si="3"/>
        <v>0.40149852489825288</v>
      </c>
      <c r="AK84">
        <f>W84 - AVERAGEIFS('Placebo Females'!W:W, 'Placebo Females'!B:B, B84, 'Placebo Females'!P:P, P84)</f>
        <v>39</v>
      </c>
      <c r="AL84">
        <f>V84 - AVERAGEIFS('Placebo Females'!V:V, 'Placebo Females'!B:B, B84, 'Placebo Females'!P:P, P84)</f>
        <v>0.33333333333334281</v>
      </c>
      <c r="AM84">
        <f>W84-AVERAGEIFS('Placebo Females'!W:W,'Placebo Females'!B:B,B84,'Placebo Females'!P:P,P84)</f>
        <v>39</v>
      </c>
      <c r="AN84">
        <f>X84-AVERAGEIFS('Placebo Females'!X:X,'Placebo Females'!B:B,B84,'Placebo Females'!P:P,P84)</f>
        <v>-14.666666666666671</v>
      </c>
      <c r="AO84">
        <f>Y84-AVERAGEIFS('Placebo Females'!Y:Y,'Placebo Females'!B:B,B84,'Placebo Females'!P:P,P84)</f>
        <v>49.333333333333343</v>
      </c>
      <c r="AP84">
        <f>Z84 - AVERAGEIFS('Placebo Females'!Z:Z, 'Placebo Females'!B:B, B84, 'Placebo Females'!P:P, P84)</f>
        <v>4.3333333333333357</v>
      </c>
      <c r="AQ84">
        <f>AB84 - AVERAGEIFS('Placebo Females'!AB:AB, 'Placebo Females'!B:B, B84, 'Placebo Females'!P:P, P84)</f>
        <v>1.3333333333333357</v>
      </c>
      <c r="AR84">
        <f>AC84 - AVERAGEIFS('Placebo Females'!AC:AC, 'Placebo Females'!B:B, B84, 'Placebo Females'!P:P, P84)</f>
        <v>0.66666666666666785</v>
      </c>
      <c r="AS84">
        <f>AD84 - AVERAGEIFS('Placebo Females'!AD:AD, 'Placebo Females'!B:B, B84, 'Placebo Females'!P:P, P84)</f>
        <v>-29.797333333333313</v>
      </c>
      <c r="AT84">
        <f>AE84 - AVERAGEIFS('Placebo Females'!AE:AE, 'Placebo Females'!B:B, B84, 'Placebo Females'!P:P, P84)</f>
        <v>1.6119333333333305E-2</v>
      </c>
      <c r="AU84">
        <f>AF84 - AVERAGEIFS('Placebo Females'!AF:AF, 'Placebo Females'!B:B, B84, 'Placebo Females'!P:P, P84)</f>
        <v>0.104823</v>
      </c>
    </row>
    <row r="85" spans="1:47" x14ac:dyDescent="0.25">
      <c r="A85" t="s">
        <v>1813</v>
      </c>
      <c r="B85">
        <v>1008</v>
      </c>
      <c r="C85" t="s">
        <v>655</v>
      </c>
      <c r="D85">
        <v>33</v>
      </c>
      <c r="E85">
        <v>163.5</v>
      </c>
      <c r="F85">
        <v>69.8</v>
      </c>
      <c r="G85">
        <v>121.25</v>
      </c>
      <c r="H85">
        <v>71.25</v>
      </c>
      <c r="I85" t="s">
        <v>103</v>
      </c>
      <c r="J85" t="s">
        <v>104</v>
      </c>
      <c r="K85" t="s">
        <v>310</v>
      </c>
      <c r="L85" t="s">
        <v>460</v>
      </c>
      <c r="M85" t="s">
        <v>1201</v>
      </c>
      <c r="N85">
        <v>500</v>
      </c>
      <c r="O85" t="s">
        <v>1202</v>
      </c>
      <c r="P85">
        <v>24</v>
      </c>
      <c r="Q85" t="s">
        <v>113</v>
      </c>
      <c r="R85" t="s">
        <v>1201</v>
      </c>
      <c r="S85">
        <v>227</v>
      </c>
      <c r="T85" t="s">
        <v>1236</v>
      </c>
      <c r="U85">
        <v>858</v>
      </c>
      <c r="V85">
        <v>141</v>
      </c>
      <c r="W85">
        <v>390</v>
      </c>
      <c r="X85">
        <v>85</v>
      </c>
      <c r="Y85">
        <v>239</v>
      </c>
      <c r="Z85">
        <v>66</v>
      </c>
      <c r="AA85" t="s">
        <v>108</v>
      </c>
      <c r="AB85">
        <v>37</v>
      </c>
      <c r="AC85">
        <v>23</v>
      </c>
      <c r="AD85">
        <v>474.27300000000002</v>
      </c>
      <c r="AE85">
        <v>0.130435</v>
      </c>
      <c r="AF85">
        <v>0.38306099999999998</v>
      </c>
      <c r="AH85">
        <v>227</v>
      </c>
      <c r="AI85">
        <f t="shared" si="2"/>
        <v>5.1408059968521054E-4</v>
      </c>
      <c r="AJ85">
        <f t="shared" si="3"/>
        <v>0.40149852489825288</v>
      </c>
      <c r="AK85">
        <f>W85 - AVERAGEIFS('Placebo Females'!W:W, 'Placebo Females'!B:B, B85, 'Placebo Females'!P:P, P85)</f>
        <v>34</v>
      </c>
      <c r="AL85">
        <f>V85 - AVERAGEIFS('Placebo Females'!V:V, 'Placebo Females'!B:B, B85, 'Placebo Females'!P:P, P85)</f>
        <v>0.33333333333334281</v>
      </c>
      <c r="AM85">
        <f>W85-AVERAGEIFS('Placebo Females'!W:W,'Placebo Females'!B:B,B85,'Placebo Females'!P:P,P85)</f>
        <v>34</v>
      </c>
      <c r="AN85">
        <f>X85-AVERAGEIFS('Placebo Females'!X:X,'Placebo Females'!B:B,B85,'Placebo Females'!P:P,P85)</f>
        <v>-16.666666666666671</v>
      </c>
      <c r="AO85">
        <f>Y85-AVERAGEIFS('Placebo Females'!Y:Y,'Placebo Females'!B:B,B85,'Placebo Females'!P:P,P85)</f>
        <v>46.333333333333343</v>
      </c>
      <c r="AP85">
        <f>Z85 - AVERAGEIFS('Placebo Females'!Z:Z, 'Placebo Females'!B:B, B85, 'Placebo Females'!P:P, P85)</f>
        <v>4.3333333333333357</v>
      </c>
      <c r="AQ85">
        <f>AB85 - AVERAGEIFS('Placebo Females'!AB:AB, 'Placebo Females'!B:B, B85, 'Placebo Females'!P:P, P85)</f>
        <v>1.3333333333333357</v>
      </c>
      <c r="AR85">
        <f>AC85 - AVERAGEIFS('Placebo Females'!AC:AC, 'Placebo Females'!B:B, B85, 'Placebo Females'!P:P, P85)</f>
        <v>1.6666666666666679</v>
      </c>
      <c r="AS85">
        <f>AD85 - AVERAGEIFS('Placebo Females'!AD:AD, 'Placebo Females'!B:B, B85, 'Placebo Females'!P:P, P85)</f>
        <v>-23.790333333333308</v>
      </c>
      <c r="AT85">
        <f>AE85 - AVERAGEIFS('Placebo Females'!AE:AE, 'Placebo Females'!B:B, B85, 'Placebo Females'!P:P, P85)</f>
        <v>7.019333333333308E-3</v>
      </c>
      <c r="AU85">
        <f>AF85 - AVERAGEIFS('Placebo Females'!AF:AF, 'Placebo Females'!B:B, B85, 'Placebo Females'!P:P, P85)</f>
        <v>0.101524</v>
      </c>
    </row>
    <row r="86" spans="1:47" x14ac:dyDescent="0.25">
      <c r="A86" t="s">
        <v>1814</v>
      </c>
      <c r="B86">
        <v>1008</v>
      </c>
      <c r="C86" t="s">
        <v>655</v>
      </c>
      <c r="D86">
        <v>33</v>
      </c>
      <c r="E86">
        <v>163.5</v>
      </c>
      <c r="F86">
        <v>69.8</v>
      </c>
      <c r="G86">
        <v>121.25</v>
      </c>
      <c r="H86">
        <v>71.25</v>
      </c>
      <c r="I86" t="s">
        <v>103</v>
      </c>
      <c r="J86" t="s">
        <v>104</v>
      </c>
      <c r="K86" t="s">
        <v>310</v>
      </c>
      <c r="L86" t="s">
        <v>460</v>
      </c>
      <c r="M86" t="s">
        <v>1201</v>
      </c>
      <c r="N86">
        <v>500</v>
      </c>
      <c r="O86" t="s">
        <v>1202</v>
      </c>
      <c r="P86">
        <v>24</v>
      </c>
      <c r="Q86" t="s">
        <v>113</v>
      </c>
      <c r="R86" t="s">
        <v>1201</v>
      </c>
      <c r="S86">
        <v>227</v>
      </c>
      <c r="T86" t="s">
        <v>1236</v>
      </c>
      <c r="U86">
        <v>877</v>
      </c>
      <c r="V86">
        <v>139</v>
      </c>
      <c r="W86">
        <v>396</v>
      </c>
      <c r="X86">
        <v>84</v>
      </c>
      <c r="Y86">
        <v>246</v>
      </c>
      <c r="Z86">
        <v>66</v>
      </c>
      <c r="AA86" t="s">
        <v>108</v>
      </c>
      <c r="AB86">
        <v>37</v>
      </c>
      <c r="AC86">
        <v>21</v>
      </c>
      <c r="AD86">
        <v>483.00099999999998</v>
      </c>
      <c r="AE86">
        <v>0.14285700000000001</v>
      </c>
      <c r="AF86">
        <v>0.39526499999999998</v>
      </c>
      <c r="AH86">
        <v>227</v>
      </c>
      <c r="AI86">
        <f t="shared" si="2"/>
        <v>5.1408059968521054E-4</v>
      </c>
      <c r="AJ86">
        <f t="shared" si="3"/>
        <v>0.40149852489825288</v>
      </c>
      <c r="AK86">
        <f>W86 - AVERAGEIFS('Placebo Females'!W:W, 'Placebo Females'!B:B, B86, 'Placebo Females'!P:P, P86)</f>
        <v>40</v>
      </c>
      <c r="AL86">
        <f>V86 - AVERAGEIFS('Placebo Females'!V:V, 'Placebo Females'!B:B, B86, 'Placebo Females'!P:P, P86)</f>
        <v>-1.6666666666666572</v>
      </c>
      <c r="AM86">
        <f>W86-AVERAGEIFS('Placebo Females'!W:W,'Placebo Females'!B:B,B86,'Placebo Females'!P:P,P86)</f>
        <v>40</v>
      </c>
      <c r="AN86">
        <f>X86-AVERAGEIFS('Placebo Females'!X:X,'Placebo Females'!B:B,B86,'Placebo Females'!P:P,P86)</f>
        <v>-17.666666666666671</v>
      </c>
      <c r="AO86">
        <f>Y86-AVERAGEIFS('Placebo Females'!Y:Y,'Placebo Females'!B:B,B86,'Placebo Females'!P:P,P86)</f>
        <v>53.333333333333343</v>
      </c>
      <c r="AP86">
        <f>Z86 - AVERAGEIFS('Placebo Females'!Z:Z, 'Placebo Females'!B:B, B86, 'Placebo Females'!P:P, P86)</f>
        <v>4.3333333333333357</v>
      </c>
      <c r="AQ86">
        <f>AB86 - AVERAGEIFS('Placebo Females'!AB:AB, 'Placebo Females'!B:B, B86, 'Placebo Females'!P:P, P86)</f>
        <v>1.3333333333333357</v>
      </c>
      <c r="AR86">
        <f>AC86 - AVERAGEIFS('Placebo Females'!AC:AC, 'Placebo Females'!B:B, B86, 'Placebo Females'!P:P, P86)</f>
        <v>-0.33333333333333215</v>
      </c>
      <c r="AS86">
        <f>AD86 - AVERAGEIFS('Placebo Females'!AD:AD, 'Placebo Females'!B:B, B86, 'Placebo Females'!P:P, P86)</f>
        <v>-15.062333333333356</v>
      </c>
      <c r="AT86">
        <f>AE86 - AVERAGEIFS('Placebo Females'!AE:AE, 'Placebo Females'!B:B, B86, 'Placebo Females'!P:P, P86)</f>
        <v>1.9441333333333324E-2</v>
      </c>
      <c r="AU86">
        <f>AF86 - AVERAGEIFS('Placebo Females'!AF:AF, 'Placebo Females'!B:B, B86, 'Placebo Females'!P:P, P86)</f>
        <v>0.113728</v>
      </c>
    </row>
    <row r="87" spans="1:47" x14ac:dyDescent="0.25">
      <c r="A87" t="s">
        <v>1815</v>
      </c>
      <c r="B87">
        <v>1001</v>
      </c>
      <c r="C87" t="s">
        <v>655</v>
      </c>
      <c r="D87">
        <v>25</v>
      </c>
      <c r="E87">
        <v>161.5</v>
      </c>
      <c r="F87">
        <v>54.8</v>
      </c>
      <c r="G87">
        <v>114.5</v>
      </c>
      <c r="H87">
        <v>64.25</v>
      </c>
      <c r="I87" t="s">
        <v>103</v>
      </c>
      <c r="J87" t="s">
        <v>104</v>
      </c>
      <c r="K87" t="s">
        <v>360</v>
      </c>
      <c r="L87" t="s">
        <v>106</v>
      </c>
      <c r="M87" t="s">
        <v>1201</v>
      </c>
      <c r="N87">
        <v>500</v>
      </c>
      <c r="O87" t="s">
        <v>1202</v>
      </c>
      <c r="P87">
        <v>24</v>
      </c>
      <c r="Q87" t="s">
        <v>113</v>
      </c>
      <c r="R87" t="s">
        <v>1201</v>
      </c>
      <c r="S87">
        <v>261</v>
      </c>
      <c r="T87" t="s">
        <v>1236</v>
      </c>
      <c r="U87">
        <v>782</v>
      </c>
      <c r="V87">
        <v>127</v>
      </c>
      <c r="W87">
        <v>358</v>
      </c>
      <c r="X87">
        <v>97</v>
      </c>
      <c r="Y87">
        <v>195</v>
      </c>
      <c r="Z87">
        <v>66</v>
      </c>
      <c r="AA87" t="s">
        <v>108</v>
      </c>
      <c r="AB87">
        <v>40</v>
      </c>
      <c r="AC87">
        <v>21</v>
      </c>
      <c r="AD87">
        <v>710.30799999999999</v>
      </c>
      <c r="AE87">
        <v>0.108696</v>
      </c>
      <c r="AF87">
        <v>0.30891099999999999</v>
      </c>
      <c r="AH87">
        <v>261</v>
      </c>
      <c r="AI87">
        <f t="shared" si="2"/>
        <v>5.9107945602572662E-4</v>
      </c>
      <c r="AJ87">
        <f t="shared" si="3"/>
        <v>0.42177699334623908</v>
      </c>
      <c r="AK87">
        <f>W87 - AVERAGEIFS('Placebo Females'!W:W, 'Placebo Females'!B:B, B87, 'Placebo Females'!P:P, P87)</f>
        <v>4.6666666666666856</v>
      </c>
      <c r="AL87">
        <f>V87 - AVERAGEIFS('Placebo Females'!V:V, 'Placebo Females'!B:B, B87, 'Placebo Females'!P:P, P87)</f>
        <v>2.6666666666666714</v>
      </c>
      <c r="AM87">
        <f>W87-AVERAGEIFS('Placebo Females'!W:W,'Placebo Females'!B:B,B87,'Placebo Females'!P:P,P87)</f>
        <v>4.6666666666666856</v>
      </c>
      <c r="AN87">
        <f>X87-AVERAGEIFS('Placebo Females'!X:X,'Placebo Females'!B:B,B87,'Placebo Females'!P:P,P87)</f>
        <v>5</v>
      </c>
      <c r="AO87">
        <f>Y87-AVERAGEIFS('Placebo Females'!Y:Y,'Placebo Females'!B:B,B87,'Placebo Females'!P:P,P87)</f>
        <v>-2</v>
      </c>
      <c r="AP87">
        <f>Z87 - AVERAGEIFS('Placebo Females'!Z:Z, 'Placebo Females'!B:B, B87, 'Placebo Females'!P:P, P87)</f>
        <v>1.6666666666666714</v>
      </c>
      <c r="AQ87">
        <f>AB87 - AVERAGEIFS('Placebo Females'!AB:AB, 'Placebo Females'!B:B, B87, 'Placebo Females'!P:P, P87)</f>
        <v>4</v>
      </c>
      <c r="AR87">
        <f>AC87 - AVERAGEIFS('Placebo Females'!AC:AC, 'Placebo Females'!B:B, B87, 'Placebo Females'!P:P, P87)</f>
        <v>-2</v>
      </c>
      <c r="AS87">
        <f>AD87 - AVERAGEIFS('Placebo Females'!AD:AD, 'Placebo Females'!B:B, B87, 'Placebo Females'!P:P, P87)</f>
        <v>31.417333333333318</v>
      </c>
      <c r="AT87">
        <f>AE87 - AVERAGEIFS('Placebo Females'!AE:AE, 'Placebo Females'!B:B, B87, 'Placebo Females'!P:P, P87)</f>
        <v>1.9237699999999996E-2</v>
      </c>
      <c r="AU87">
        <f>AF87 - AVERAGEIFS('Placebo Females'!AF:AF, 'Placebo Females'!B:B, B87, 'Placebo Females'!P:P, P87)</f>
        <v>3.1312333333333331E-2</v>
      </c>
    </row>
    <row r="88" spans="1:47" x14ac:dyDescent="0.25">
      <c r="A88" t="s">
        <v>1816</v>
      </c>
      <c r="B88">
        <v>1001</v>
      </c>
      <c r="C88" t="s">
        <v>655</v>
      </c>
      <c r="D88">
        <v>25</v>
      </c>
      <c r="E88">
        <v>161.5</v>
      </c>
      <c r="F88">
        <v>54.8</v>
      </c>
      <c r="G88">
        <v>114.5</v>
      </c>
      <c r="H88">
        <v>64.25</v>
      </c>
      <c r="I88" t="s">
        <v>103</v>
      </c>
      <c r="J88" t="s">
        <v>104</v>
      </c>
      <c r="K88" t="s">
        <v>360</v>
      </c>
      <c r="L88" t="s">
        <v>106</v>
      </c>
      <c r="M88" t="s">
        <v>1201</v>
      </c>
      <c r="N88">
        <v>500</v>
      </c>
      <c r="O88" t="s">
        <v>1202</v>
      </c>
      <c r="P88">
        <v>24</v>
      </c>
      <c r="Q88" t="s">
        <v>113</v>
      </c>
      <c r="R88" t="s">
        <v>1201</v>
      </c>
      <c r="S88">
        <v>261</v>
      </c>
      <c r="T88" t="s">
        <v>1236</v>
      </c>
      <c r="U88">
        <v>853</v>
      </c>
      <c r="V88">
        <v>132</v>
      </c>
      <c r="W88">
        <v>362</v>
      </c>
      <c r="X88">
        <v>98</v>
      </c>
      <c r="Y88">
        <v>199</v>
      </c>
      <c r="Z88">
        <v>65</v>
      </c>
      <c r="AA88" t="s">
        <v>108</v>
      </c>
      <c r="AB88">
        <v>39</v>
      </c>
      <c r="AC88">
        <v>22</v>
      </c>
      <c r="AD88">
        <v>749.51300000000003</v>
      </c>
      <c r="AE88">
        <v>8.3333299999999999E-2</v>
      </c>
      <c r="AF88">
        <v>0.30956499999999998</v>
      </c>
      <c r="AH88">
        <v>261</v>
      </c>
      <c r="AI88">
        <f t="shared" si="2"/>
        <v>5.9107945602572662E-4</v>
      </c>
      <c r="AJ88">
        <f t="shared" si="3"/>
        <v>0.42177699334623908</v>
      </c>
      <c r="AK88">
        <f>W88 - AVERAGEIFS('Placebo Females'!W:W, 'Placebo Females'!B:B, B88, 'Placebo Females'!P:P, P88)</f>
        <v>8.6666666666666856</v>
      </c>
      <c r="AL88">
        <f>V88 - AVERAGEIFS('Placebo Females'!V:V, 'Placebo Females'!B:B, B88, 'Placebo Females'!P:P, P88)</f>
        <v>7.6666666666666714</v>
      </c>
      <c r="AM88">
        <f>W88-AVERAGEIFS('Placebo Females'!W:W,'Placebo Females'!B:B,B88,'Placebo Females'!P:P,P88)</f>
        <v>8.6666666666666856</v>
      </c>
      <c r="AN88">
        <f>X88-AVERAGEIFS('Placebo Females'!X:X,'Placebo Females'!B:B,B88,'Placebo Females'!P:P,P88)</f>
        <v>6</v>
      </c>
      <c r="AO88">
        <f>Y88-AVERAGEIFS('Placebo Females'!Y:Y,'Placebo Females'!B:B,B88,'Placebo Females'!P:P,P88)</f>
        <v>2</v>
      </c>
      <c r="AP88">
        <f>Z88 - AVERAGEIFS('Placebo Females'!Z:Z, 'Placebo Females'!B:B, B88, 'Placebo Females'!P:P, P88)</f>
        <v>0.6666666666666714</v>
      </c>
      <c r="AQ88">
        <f>AB88 - AVERAGEIFS('Placebo Females'!AB:AB, 'Placebo Females'!B:B, B88, 'Placebo Females'!P:P, P88)</f>
        <v>3</v>
      </c>
      <c r="AR88">
        <f>AC88 - AVERAGEIFS('Placebo Females'!AC:AC, 'Placebo Females'!B:B, B88, 'Placebo Females'!P:P, P88)</f>
        <v>-1</v>
      </c>
      <c r="AS88">
        <f>AD88 - AVERAGEIFS('Placebo Females'!AD:AD, 'Placebo Females'!B:B, B88, 'Placebo Females'!P:P, P88)</f>
        <v>70.622333333333358</v>
      </c>
      <c r="AT88">
        <f>AE88 - AVERAGEIFS('Placebo Females'!AE:AE, 'Placebo Females'!B:B, B88, 'Placebo Females'!P:P, P88)</f>
        <v>-6.1250000000000054E-3</v>
      </c>
      <c r="AU88">
        <f>AF88 - AVERAGEIFS('Placebo Females'!AF:AF, 'Placebo Females'!B:B, B88, 'Placebo Females'!P:P, P88)</f>
        <v>3.1966333333333319E-2</v>
      </c>
    </row>
    <row r="89" spans="1:47" x14ac:dyDescent="0.25">
      <c r="A89" t="s">
        <v>1817</v>
      </c>
      <c r="B89">
        <v>1001</v>
      </c>
      <c r="C89" t="s">
        <v>655</v>
      </c>
      <c r="D89">
        <v>25</v>
      </c>
      <c r="E89">
        <v>161.5</v>
      </c>
      <c r="F89">
        <v>54.8</v>
      </c>
      <c r="G89">
        <v>114.5</v>
      </c>
      <c r="H89">
        <v>64.25</v>
      </c>
      <c r="I89" t="s">
        <v>103</v>
      </c>
      <c r="J89" t="s">
        <v>104</v>
      </c>
      <c r="K89" t="s">
        <v>360</v>
      </c>
      <c r="L89" t="s">
        <v>106</v>
      </c>
      <c r="M89" t="s">
        <v>1201</v>
      </c>
      <c r="N89">
        <v>500</v>
      </c>
      <c r="O89" t="s">
        <v>1202</v>
      </c>
      <c r="P89">
        <v>24</v>
      </c>
      <c r="Q89" t="s">
        <v>113</v>
      </c>
      <c r="R89" t="s">
        <v>1201</v>
      </c>
      <c r="S89">
        <v>261</v>
      </c>
      <c r="T89" t="s">
        <v>1236</v>
      </c>
      <c r="U89">
        <v>854</v>
      </c>
      <c r="V89">
        <v>147</v>
      </c>
      <c r="W89">
        <v>359</v>
      </c>
      <c r="X89">
        <v>96</v>
      </c>
      <c r="Y89">
        <v>198</v>
      </c>
      <c r="Z89">
        <v>65</v>
      </c>
      <c r="AA89" t="s">
        <v>108</v>
      </c>
      <c r="AB89">
        <v>34</v>
      </c>
      <c r="AC89">
        <v>27</v>
      </c>
      <c r="AD89">
        <v>758.03899999999999</v>
      </c>
      <c r="AE89">
        <v>8.8888900000000007E-2</v>
      </c>
      <c r="AF89">
        <v>0.30337500000000001</v>
      </c>
      <c r="AH89">
        <v>261</v>
      </c>
      <c r="AI89">
        <f t="shared" si="2"/>
        <v>5.9107945602572662E-4</v>
      </c>
      <c r="AJ89">
        <f t="shared" si="3"/>
        <v>0.42177699334623908</v>
      </c>
      <c r="AK89">
        <f>W89 - AVERAGEIFS('Placebo Females'!W:W, 'Placebo Females'!B:B, B89, 'Placebo Females'!P:P, P89)</f>
        <v>5.6666666666666856</v>
      </c>
      <c r="AL89">
        <f>V89 - AVERAGEIFS('Placebo Females'!V:V, 'Placebo Females'!B:B, B89, 'Placebo Females'!P:P, P89)</f>
        <v>22.666666666666671</v>
      </c>
      <c r="AM89">
        <f>W89-AVERAGEIFS('Placebo Females'!W:W,'Placebo Females'!B:B,B89,'Placebo Females'!P:P,P89)</f>
        <v>5.6666666666666856</v>
      </c>
      <c r="AN89">
        <f>X89-AVERAGEIFS('Placebo Females'!X:X,'Placebo Females'!B:B,B89,'Placebo Females'!P:P,P89)</f>
        <v>4</v>
      </c>
      <c r="AO89">
        <f>Y89-AVERAGEIFS('Placebo Females'!Y:Y,'Placebo Females'!B:B,B89,'Placebo Females'!P:P,P89)</f>
        <v>1</v>
      </c>
      <c r="AP89">
        <f>Z89 - AVERAGEIFS('Placebo Females'!Z:Z, 'Placebo Females'!B:B, B89, 'Placebo Females'!P:P, P89)</f>
        <v>0.6666666666666714</v>
      </c>
      <c r="AQ89">
        <f>AB89 - AVERAGEIFS('Placebo Females'!AB:AB, 'Placebo Females'!B:B, B89, 'Placebo Females'!P:P, P89)</f>
        <v>-2</v>
      </c>
      <c r="AR89">
        <f>AC89 - AVERAGEIFS('Placebo Females'!AC:AC, 'Placebo Females'!B:B, B89, 'Placebo Females'!P:P, P89)</f>
        <v>4</v>
      </c>
      <c r="AS89">
        <f>AD89 - AVERAGEIFS('Placebo Females'!AD:AD, 'Placebo Females'!B:B, B89, 'Placebo Females'!P:P, P89)</f>
        <v>79.148333333333312</v>
      </c>
      <c r="AT89">
        <f>AE89 - AVERAGEIFS('Placebo Females'!AE:AE, 'Placebo Females'!B:B, B89, 'Placebo Females'!P:P, P89)</f>
        <v>-5.6939999999999769E-4</v>
      </c>
      <c r="AU89">
        <f>AF89 - AVERAGEIFS('Placebo Females'!AF:AF, 'Placebo Females'!B:B, B89, 'Placebo Females'!P:P, P89)</f>
        <v>2.5776333333333346E-2</v>
      </c>
    </row>
    <row r="90" spans="1:47" x14ac:dyDescent="0.25">
      <c r="A90" t="s">
        <v>1818</v>
      </c>
      <c r="B90">
        <v>1007</v>
      </c>
      <c r="C90" t="s">
        <v>655</v>
      </c>
      <c r="D90">
        <v>27</v>
      </c>
      <c r="E90">
        <v>159</v>
      </c>
      <c r="F90">
        <v>52</v>
      </c>
      <c r="G90">
        <v>98.5</v>
      </c>
      <c r="H90">
        <v>61.5</v>
      </c>
      <c r="I90" t="s">
        <v>103</v>
      </c>
      <c r="J90" t="s">
        <v>104</v>
      </c>
      <c r="K90" t="s">
        <v>409</v>
      </c>
      <c r="L90" t="s">
        <v>106</v>
      </c>
      <c r="M90" t="s">
        <v>1201</v>
      </c>
      <c r="N90">
        <v>500</v>
      </c>
      <c r="O90" t="s">
        <v>1202</v>
      </c>
      <c r="P90">
        <v>1</v>
      </c>
      <c r="Q90" t="s">
        <v>113</v>
      </c>
      <c r="R90" t="s">
        <v>1201</v>
      </c>
      <c r="S90">
        <v>457</v>
      </c>
      <c r="T90" t="s">
        <v>1236</v>
      </c>
      <c r="U90">
        <v>845</v>
      </c>
      <c r="V90">
        <v>165</v>
      </c>
      <c r="W90">
        <v>386</v>
      </c>
      <c r="X90">
        <v>81</v>
      </c>
      <c r="Y90">
        <v>228</v>
      </c>
      <c r="Z90">
        <v>77</v>
      </c>
      <c r="AA90" t="s">
        <v>108</v>
      </c>
      <c r="AB90">
        <v>44</v>
      </c>
      <c r="AC90">
        <v>29</v>
      </c>
      <c r="AD90">
        <v>450.32900000000001</v>
      </c>
      <c r="AE90">
        <v>8.3333299999999999E-2</v>
      </c>
      <c r="AF90">
        <v>0.39372099999999999</v>
      </c>
      <c r="AH90">
        <v>457</v>
      </c>
      <c r="AI90">
        <f t="shared" si="2"/>
        <v>1.0349552161063489E-3</v>
      </c>
      <c r="AJ90">
        <f t="shared" si="3"/>
        <v>0.50515354093909082</v>
      </c>
      <c r="AK90">
        <f>W90 - AVERAGEIFS('Placebo Females'!W:W, 'Placebo Females'!B:B, B90, 'Placebo Females'!P:P, P90)</f>
        <v>-16.333333333333314</v>
      </c>
      <c r="AL90">
        <f>V90 - AVERAGEIFS('Placebo Females'!V:V, 'Placebo Females'!B:B, B90, 'Placebo Females'!P:P, P90)</f>
        <v>2.3333333333333428</v>
      </c>
      <c r="AM90">
        <f>W90-AVERAGEIFS('Placebo Females'!W:W,'Placebo Females'!B:B,B90,'Placebo Females'!P:P,P90)</f>
        <v>-16.333333333333314</v>
      </c>
      <c r="AN90">
        <f>X90-AVERAGEIFS('Placebo Females'!X:X,'Placebo Females'!B:B,B90,'Placebo Females'!P:P,P90)</f>
        <v>-18</v>
      </c>
      <c r="AO90">
        <f>Y90-AVERAGEIFS('Placebo Females'!Y:Y,'Placebo Females'!B:B,B90,'Placebo Females'!P:P,P90)</f>
        <v>3</v>
      </c>
      <c r="AP90">
        <f>Z90 - AVERAGEIFS('Placebo Females'!Z:Z, 'Placebo Females'!B:B, B90, 'Placebo Females'!P:P, P90)</f>
        <v>-1.3333333333333286</v>
      </c>
      <c r="AQ90">
        <f>AB90 - AVERAGEIFS('Placebo Females'!AB:AB, 'Placebo Females'!B:B, B90, 'Placebo Females'!P:P, P90)</f>
        <v>-2.3333333333333357</v>
      </c>
      <c r="AR90">
        <f>AC90 - AVERAGEIFS('Placebo Females'!AC:AC, 'Placebo Females'!B:B, B90, 'Placebo Females'!P:P, P90)</f>
        <v>0.66666666666666785</v>
      </c>
      <c r="AS90">
        <f>AD90 - AVERAGEIFS('Placebo Females'!AD:AD, 'Placebo Females'!B:B, B90, 'Placebo Females'!P:P, P90)</f>
        <v>4.6846666666666579</v>
      </c>
      <c r="AT90">
        <f>AE90 - AVERAGEIFS('Placebo Females'!AE:AE, 'Placebo Females'!B:B, B90, 'Placebo Females'!P:P, P90)</f>
        <v>-5.0595200000000007E-2</v>
      </c>
      <c r="AU90">
        <f>AF90 - AVERAGEIFS('Placebo Females'!AF:AF, 'Placebo Females'!B:B, B90, 'Placebo Females'!P:P, P90)</f>
        <v>-2.5974500000000011E-2</v>
      </c>
    </row>
    <row r="91" spans="1:47" x14ac:dyDescent="0.25">
      <c r="A91" t="s">
        <v>1819</v>
      </c>
      <c r="B91">
        <v>1007</v>
      </c>
      <c r="C91" t="s">
        <v>655</v>
      </c>
      <c r="D91">
        <v>27</v>
      </c>
      <c r="E91">
        <v>159</v>
      </c>
      <c r="F91">
        <v>52</v>
      </c>
      <c r="G91">
        <v>98.5</v>
      </c>
      <c r="H91">
        <v>61.5</v>
      </c>
      <c r="I91" t="s">
        <v>103</v>
      </c>
      <c r="J91" t="s">
        <v>104</v>
      </c>
      <c r="K91" t="s">
        <v>409</v>
      </c>
      <c r="L91" t="s">
        <v>106</v>
      </c>
      <c r="M91" t="s">
        <v>1201</v>
      </c>
      <c r="N91">
        <v>500</v>
      </c>
      <c r="O91" t="s">
        <v>1202</v>
      </c>
      <c r="P91">
        <v>1</v>
      </c>
      <c r="Q91" t="s">
        <v>113</v>
      </c>
      <c r="R91" t="s">
        <v>1201</v>
      </c>
      <c r="S91">
        <v>457</v>
      </c>
      <c r="T91" t="s">
        <v>1236</v>
      </c>
      <c r="U91">
        <v>876</v>
      </c>
      <c r="V91">
        <v>166</v>
      </c>
      <c r="W91">
        <v>390</v>
      </c>
      <c r="X91">
        <v>80</v>
      </c>
      <c r="Y91">
        <v>230</v>
      </c>
      <c r="Z91">
        <v>80</v>
      </c>
      <c r="AA91" t="s">
        <v>108</v>
      </c>
      <c r="AB91">
        <v>41</v>
      </c>
      <c r="AC91">
        <v>32</v>
      </c>
      <c r="AD91">
        <v>445.10500000000002</v>
      </c>
      <c r="AE91">
        <v>0.16666700000000001</v>
      </c>
      <c r="AF91">
        <v>0.419456</v>
      </c>
      <c r="AH91">
        <v>457</v>
      </c>
      <c r="AI91">
        <f t="shared" si="2"/>
        <v>1.0349552161063489E-3</v>
      </c>
      <c r="AJ91">
        <f t="shared" si="3"/>
        <v>0.50515354093909082</v>
      </c>
      <c r="AK91">
        <f>W91 - AVERAGEIFS('Placebo Females'!W:W, 'Placebo Females'!B:B, B91, 'Placebo Females'!P:P, P91)</f>
        <v>-12.333333333333314</v>
      </c>
      <c r="AL91">
        <f>V91 - AVERAGEIFS('Placebo Females'!V:V, 'Placebo Females'!B:B, B91, 'Placebo Females'!P:P, P91)</f>
        <v>3.3333333333333428</v>
      </c>
      <c r="AM91">
        <f>W91-AVERAGEIFS('Placebo Females'!W:W,'Placebo Females'!B:B,B91,'Placebo Females'!P:P,P91)</f>
        <v>-12.333333333333314</v>
      </c>
      <c r="AN91">
        <f>X91-AVERAGEIFS('Placebo Females'!X:X,'Placebo Females'!B:B,B91,'Placebo Females'!P:P,P91)</f>
        <v>-19</v>
      </c>
      <c r="AO91">
        <f>Y91-AVERAGEIFS('Placebo Females'!Y:Y,'Placebo Females'!B:B,B91,'Placebo Females'!P:P,P91)</f>
        <v>5</v>
      </c>
      <c r="AP91">
        <f>Z91 - AVERAGEIFS('Placebo Females'!Z:Z, 'Placebo Females'!B:B, B91, 'Placebo Females'!P:P, P91)</f>
        <v>1.6666666666666714</v>
      </c>
      <c r="AQ91">
        <f>AB91 - AVERAGEIFS('Placebo Females'!AB:AB, 'Placebo Females'!B:B, B91, 'Placebo Females'!P:P, P91)</f>
        <v>-5.3333333333333357</v>
      </c>
      <c r="AR91">
        <f>AC91 - AVERAGEIFS('Placebo Females'!AC:AC, 'Placebo Females'!B:B, B91, 'Placebo Females'!P:P, P91)</f>
        <v>3.6666666666666679</v>
      </c>
      <c r="AS91">
        <f>AD91 - AVERAGEIFS('Placebo Females'!AD:AD, 'Placebo Females'!B:B, B91, 'Placebo Females'!P:P, P91)</f>
        <v>-0.53933333333333167</v>
      </c>
      <c r="AT91">
        <f>AE91 - AVERAGEIFS('Placebo Females'!AE:AE, 'Placebo Females'!B:B, B91, 'Placebo Females'!P:P, P91)</f>
        <v>3.2738500000000004E-2</v>
      </c>
      <c r="AU91">
        <f>AF91 - AVERAGEIFS('Placebo Females'!AF:AF, 'Placebo Females'!B:B, B91, 'Placebo Females'!P:P, P91)</f>
        <v>-2.395000000000036E-4</v>
      </c>
    </row>
    <row r="92" spans="1:47" x14ac:dyDescent="0.25">
      <c r="A92" t="s">
        <v>1820</v>
      </c>
      <c r="B92">
        <v>1010</v>
      </c>
      <c r="C92" t="s">
        <v>655</v>
      </c>
      <c r="D92">
        <v>21</v>
      </c>
      <c r="E92">
        <v>165.5</v>
      </c>
      <c r="F92">
        <v>56.8</v>
      </c>
      <c r="G92">
        <v>99.25</v>
      </c>
      <c r="H92">
        <v>56.25</v>
      </c>
      <c r="I92" t="s">
        <v>103</v>
      </c>
      <c r="J92" t="s">
        <v>104</v>
      </c>
      <c r="K92" t="s">
        <v>261</v>
      </c>
      <c r="L92" t="s">
        <v>211</v>
      </c>
      <c r="M92" t="s">
        <v>1201</v>
      </c>
      <c r="N92">
        <v>500</v>
      </c>
      <c r="O92" t="s">
        <v>1202</v>
      </c>
      <c r="P92">
        <v>14</v>
      </c>
      <c r="Q92" t="s">
        <v>113</v>
      </c>
      <c r="R92" t="s">
        <v>1201</v>
      </c>
      <c r="S92">
        <v>457</v>
      </c>
      <c r="T92" t="s">
        <v>1236</v>
      </c>
      <c r="U92">
        <v>896</v>
      </c>
      <c r="V92">
        <v>123</v>
      </c>
      <c r="W92">
        <v>407</v>
      </c>
      <c r="X92">
        <v>104</v>
      </c>
      <c r="Y92">
        <v>236</v>
      </c>
      <c r="Z92">
        <v>67</v>
      </c>
      <c r="AA92" t="s">
        <v>108</v>
      </c>
      <c r="AB92">
        <v>43</v>
      </c>
      <c r="AC92">
        <v>24</v>
      </c>
      <c r="AD92">
        <v>491.03800000000001</v>
      </c>
      <c r="AE92">
        <v>0.2</v>
      </c>
      <c r="AF92">
        <v>0.39229000000000003</v>
      </c>
      <c r="AH92">
        <v>457</v>
      </c>
      <c r="AI92">
        <f t="shared" si="2"/>
        <v>1.0349552161063489E-3</v>
      </c>
      <c r="AJ92">
        <f t="shared" si="3"/>
        <v>0.50515354093909082</v>
      </c>
      <c r="AK92">
        <f>W92 - AVERAGEIFS('Placebo Females'!W:W, 'Placebo Females'!B:B, B92, 'Placebo Females'!P:P, P92)</f>
        <v>23</v>
      </c>
      <c r="AL92">
        <f>V92 - AVERAGEIFS('Placebo Females'!V:V, 'Placebo Females'!B:B, B92, 'Placebo Females'!P:P, P92)</f>
        <v>-2.3333333333333286</v>
      </c>
      <c r="AM92">
        <f>W92-AVERAGEIFS('Placebo Females'!W:W,'Placebo Females'!B:B,B92,'Placebo Females'!P:P,P92)</f>
        <v>23</v>
      </c>
      <c r="AN92">
        <f>X92-AVERAGEIFS('Placebo Females'!X:X,'Placebo Females'!B:B,B92,'Placebo Females'!P:P,P92)</f>
        <v>4</v>
      </c>
      <c r="AO92">
        <f>Y92-AVERAGEIFS('Placebo Females'!Y:Y,'Placebo Females'!B:B,B92,'Placebo Females'!P:P,P92)</f>
        <v>13</v>
      </c>
      <c r="AP92">
        <f>Z92 - AVERAGEIFS('Placebo Females'!Z:Z, 'Placebo Females'!B:B, B92, 'Placebo Females'!P:P, P92)</f>
        <v>6</v>
      </c>
      <c r="AQ92">
        <f>AB92 - AVERAGEIFS('Placebo Females'!AB:AB, 'Placebo Females'!B:B, B92, 'Placebo Females'!P:P, P92)</f>
        <v>6.6666666666666643</v>
      </c>
      <c r="AR92">
        <f>AC92 - AVERAGEIFS('Placebo Females'!AC:AC, 'Placebo Females'!B:B, B92, 'Placebo Females'!P:P, P92)</f>
        <v>0.66666666666666785</v>
      </c>
      <c r="AS92">
        <f>AD92 - AVERAGEIFS('Placebo Females'!AD:AD, 'Placebo Females'!B:B, B92, 'Placebo Females'!P:P, P92)</f>
        <v>81.290666666666709</v>
      </c>
      <c r="AT92">
        <f>AE92 - AVERAGEIFS('Placebo Females'!AE:AE, 'Placebo Females'!B:B, B92, 'Placebo Females'!P:P, P92)</f>
        <v>6.7109666666666679E-2</v>
      </c>
      <c r="AU92">
        <f>AF92 - AVERAGEIFS('Placebo Females'!AF:AF, 'Placebo Females'!B:B, B92, 'Placebo Females'!P:P, P92)</f>
        <v>0.11459133333333332</v>
      </c>
    </row>
    <row r="93" spans="1:47" x14ac:dyDescent="0.25">
      <c r="A93" t="s">
        <v>1821</v>
      </c>
      <c r="B93">
        <v>1010</v>
      </c>
      <c r="C93" t="s">
        <v>655</v>
      </c>
      <c r="D93">
        <v>21</v>
      </c>
      <c r="E93">
        <v>165.5</v>
      </c>
      <c r="F93">
        <v>56.8</v>
      </c>
      <c r="G93">
        <v>99.25</v>
      </c>
      <c r="H93">
        <v>56.25</v>
      </c>
      <c r="I93" t="s">
        <v>103</v>
      </c>
      <c r="J93" t="s">
        <v>104</v>
      </c>
      <c r="K93" t="s">
        <v>261</v>
      </c>
      <c r="L93" t="s">
        <v>211</v>
      </c>
      <c r="M93" t="s">
        <v>1201</v>
      </c>
      <c r="N93">
        <v>500</v>
      </c>
      <c r="O93" t="s">
        <v>1202</v>
      </c>
      <c r="P93">
        <v>14</v>
      </c>
      <c r="Q93" t="s">
        <v>113</v>
      </c>
      <c r="R93" t="s">
        <v>1201</v>
      </c>
      <c r="S93">
        <v>457</v>
      </c>
      <c r="T93" t="s">
        <v>1236</v>
      </c>
      <c r="U93">
        <v>903</v>
      </c>
      <c r="V93">
        <v>131</v>
      </c>
      <c r="W93">
        <v>402</v>
      </c>
      <c r="X93">
        <v>103</v>
      </c>
      <c r="Y93">
        <v>233</v>
      </c>
      <c r="Z93">
        <v>66</v>
      </c>
      <c r="AA93" t="s">
        <v>108</v>
      </c>
      <c r="AB93">
        <v>43</v>
      </c>
      <c r="AC93">
        <v>23</v>
      </c>
      <c r="AD93">
        <v>492.9</v>
      </c>
      <c r="AE93">
        <v>0.17391300000000001</v>
      </c>
      <c r="AF93">
        <v>0.377413</v>
      </c>
      <c r="AH93">
        <v>457</v>
      </c>
      <c r="AI93">
        <f t="shared" si="2"/>
        <v>1.0349552161063489E-3</v>
      </c>
      <c r="AJ93">
        <f t="shared" si="3"/>
        <v>0.50515354093909082</v>
      </c>
      <c r="AK93">
        <f>W93 - AVERAGEIFS('Placebo Females'!W:W, 'Placebo Females'!B:B, B93, 'Placebo Females'!P:P, P93)</f>
        <v>18</v>
      </c>
      <c r="AL93">
        <f>V93 - AVERAGEIFS('Placebo Females'!V:V, 'Placebo Females'!B:B, B93, 'Placebo Females'!P:P, P93)</f>
        <v>5.6666666666666714</v>
      </c>
      <c r="AM93">
        <f>W93-AVERAGEIFS('Placebo Females'!W:W,'Placebo Females'!B:B,B93,'Placebo Females'!P:P,P93)</f>
        <v>18</v>
      </c>
      <c r="AN93">
        <f>X93-AVERAGEIFS('Placebo Females'!X:X,'Placebo Females'!B:B,B93,'Placebo Females'!P:P,P93)</f>
        <v>3</v>
      </c>
      <c r="AO93">
        <f>Y93-AVERAGEIFS('Placebo Females'!Y:Y,'Placebo Females'!B:B,B93,'Placebo Females'!P:P,P93)</f>
        <v>10</v>
      </c>
      <c r="AP93">
        <f>Z93 - AVERAGEIFS('Placebo Females'!Z:Z, 'Placebo Females'!B:B, B93, 'Placebo Females'!P:P, P93)</f>
        <v>5</v>
      </c>
      <c r="AQ93">
        <f>AB93 - AVERAGEIFS('Placebo Females'!AB:AB, 'Placebo Females'!B:B, B93, 'Placebo Females'!P:P, P93)</f>
        <v>6.6666666666666643</v>
      </c>
      <c r="AR93">
        <f>AC93 - AVERAGEIFS('Placebo Females'!AC:AC, 'Placebo Females'!B:B, B93, 'Placebo Females'!P:P, P93)</f>
        <v>-0.33333333333333215</v>
      </c>
      <c r="AS93">
        <f>AD93 - AVERAGEIFS('Placebo Females'!AD:AD, 'Placebo Females'!B:B, B93, 'Placebo Females'!P:P, P93)</f>
        <v>83.152666666666676</v>
      </c>
      <c r="AT93">
        <f>AE93 - AVERAGEIFS('Placebo Females'!AE:AE, 'Placebo Females'!B:B, B93, 'Placebo Females'!P:P, P93)</f>
        <v>4.1022666666666679E-2</v>
      </c>
      <c r="AU93">
        <f>AF93 - AVERAGEIFS('Placebo Females'!AF:AF, 'Placebo Females'!B:B, B93, 'Placebo Females'!P:P, P93)</f>
        <v>9.9714333333333294E-2</v>
      </c>
    </row>
    <row r="94" spans="1:47" x14ac:dyDescent="0.25">
      <c r="A94" t="s">
        <v>1822</v>
      </c>
      <c r="B94">
        <v>1010</v>
      </c>
      <c r="C94" t="s">
        <v>655</v>
      </c>
      <c r="D94">
        <v>21</v>
      </c>
      <c r="E94">
        <v>165.5</v>
      </c>
      <c r="F94">
        <v>56.8</v>
      </c>
      <c r="G94">
        <v>99.25</v>
      </c>
      <c r="H94">
        <v>56.25</v>
      </c>
      <c r="I94" t="s">
        <v>103</v>
      </c>
      <c r="J94" t="s">
        <v>104</v>
      </c>
      <c r="K94" t="s">
        <v>261</v>
      </c>
      <c r="L94" t="s">
        <v>211</v>
      </c>
      <c r="M94" t="s">
        <v>1201</v>
      </c>
      <c r="N94">
        <v>500</v>
      </c>
      <c r="O94" t="s">
        <v>1202</v>
      </c>
      <c r="P94">
        <v>14</v>
      </c>
      <c r="Q94" t="s">
        <v>113</v>
      </c>
      <c r="R94" t="s">
        <v>1201</v>
      </c>
      <c r="S94">
        <v>457</v>
      </c>
      <c r="T94" t="s">
        <v>1236</v>
      </c>
      <c r="U94">
        <v>911</v>
      </c>
      <c r="V94">
        <v>132</v>
      </c>
      <c r="W94">
        <v>406</v>
      </c>
      <c r="X94">
        <v>103</v>
      </c>
      <c r="Y94">
        <v>236</v>
      </c>
      <c r="Z94">
        <v>67</v>
      </c>
      <c r="AA94" t="s">
        <v>108</v>
      </c>
      <c r="AB94">
        <v>44</v>
      </c>
      <c r="AC94">
        <v>23</v>
      </c>
      <c r="AD94">
        <v>512.61</v>
      </c>
      <c r="AE94" t="s">
        <v>108</v>
      </c>
      <c r="AF94" t="s">
        <v>108</v>
      </c>
      <c r="AH94">
        <v>457</v>
      </c>
      <c r="AI94">
        <f t="shared" si="2"/>
        <v>1.0349552161063489E-3</v>
      </c>
      <c r="AJ94">
        <f t="shared" si="3"/>
        <v>0.50515354093909082</v>
      </c>
      <c r="AK94">
        <f>W94 - AVERAGEIFS('Placebo Females'!W:W, 'Placebo Females'!B:B, B94, 'Placebo Females'!P:P, P94)</f>
        <v>22</v>
      </c>
      <c r="AL94">
        <f>V94 - AVERAGEIFS('Placebo Females'!V:V, 'Placebo Females'!B:B, B94, 'Placebo Females'!P:P, P94)</f>
        <v>6.6666666666666714</v>
      </c>
      <c r="AM94">
        <f>W94-AVERAGEIFS('Placebo Females'!W:W,'Placebo Females'!B:B,B94,'Placebo Females'!P:P,P94)</f>
        <v>22</v>
      </c>
      <c r="AN94">
        <f>X94-AVERAGEIFS('Placebo Females'!X:X,'Placebo Females'!B:B,B94,'Placebo Females'!P:P,P94)</f>
        <v>3</v>
      </c>
      <c r="AO94">
        <f>Y94-AVERAGEIFS('Placebo Females'!Y:Y,'Placebo Females'!B:B,B94,'Placebo Females'!P:P,P94)</f>
        <v>13</v>
      </c>
      <c r="AP94">
        <f>Z94 - AVERAGEIFS('Placebo Females'!Z:Z, 'Placebo Females'!B:B, B94, 'Placebo Females'!P:P, P94)</f>
        <v>6</v>
      </c>
      <c r="AQ94">
        <f>AB94 - AVERAGEIFS('Placebo Females'!AB:AB, 'Placebo Females'!B:B, B94, 'Placebo Females'!P:P, P94)</f>
        <v>7.6666666666666643</v>
      </c>
      <c r="AR94">
        <f>AC94 - AVERAGEIFS('Placebo Females'!AC:AC, 'Placebo Females'!B:B, B94, 'Placebo Females'!P:P, P94)</f>
        <v>-0.33333333333333215</v>
      </c>
      <c r="AS94">
        <f>AD94 - AVERAGEIFS('Placebo Females'!AD:AD, 'Placebo Females'!B:B, B94, 'Placebo Females'!P:P, P94)</f>
        <v>102.86266666666671</v>
      </c>
      <c r="AT94" t="e">
        <f>AE94 - AVERAGEIFS('Placebo Females'!AE:AE, 'Placebo Females'!B:B, B94, 'Placebo Females'!P:P, P94)</f>
        <v>#VALUE!</v>
      </c>
      <c r="AU94" t="e">
        <f>AF94 - AVERAGEIFS('Placebo Females'!AF:AF, 'Placebo Females'!B:B, B94, 'Placebo Females'!P:P, P94)</f>
        <v>#VALUE!</v>
      </c>
    </row>
    <row r="95" spans="1:47" x14ac:dyDescent="0.25">
      <c r="A95" t="s">
        <v>1823</v>
      </c>
      <c r="B95">
        <v>1007</v>
      </c>
      <c r="C95" t="s">
        <v>655</v>
      </c>
      <c r="D95">
        <v>27</v>
      </c>
      <c r="E95">
        <v>159</v>
      </c>
      <c r="F95">
        <v>52</v>
      </c>
      <c r="G95">
        <v>98.5</v>
      </c>
      <c r="H95">
        <v>61.5</v>
      </c>
      <c r="I95" t="s">
        <v>103</v>
      </c>
      <c r="J95" t="s">
        <v>104</v>
      </c>
      <c r="K95" t="s">
        <v>409</v>
      </c>
      <c r="L95" t="s">
        <v>106</v>
      </c>
      <c r="M95" t="s">
        <v>1201</v>
      </c>
      <c r="N95">
        <v>500</v>
      </c>
      <c r="O95" t="s">
        <v>1202</v>
      </c>
      <c r="P95">
        <v>1</v>
      </c>
      <c r="Q95" t="s">
        <v>113</v>
      </c>
      <c r="R95" t="s">
        <v>1201</v>
      </c>
      <c r="S95">
        <v>457</v>
      </c>
      <c r="T95" t="s">
        <v>1236</v>
      </c>
      <c r="U95">
        <v>935</v>
      </c>
      <c r="V95">
        <v>158</v>
      </c>
      <c r="W95">
        <v>389</v>
      </c>
      <c r="X95">
        <v>83</v>
      </c>
      <c r="Y95">
        <v>229</v>
      </c>
      <c r="Z95">
        <v>77</v>
      </c>
      <c r="AA95" t="s">
        <v>108</v>
      </c>
      <c r="AB95">
        <v>41</v>
      </c>
      <c r="AC95">
        <v>31</v>
      </c>
      <c r="AD95">
        <v>483.52499999999998</v>
      </c>
      <c r="AE95">
        <v>9.8039200000000007E-2</v>
      </c>
      <c r="AF95">
        <v>0.41515600000000003</v>
      </c>
      <c r="AH95">
        <v>457</v>
      </c>
      <c r="AI95">
        <f t="shared" si="2"/>
        <v>1.0349552161063489E-3</v>
      </c>
      <c r="AJ95">
        <f t="shared" si="3"/>
        <v>0.50515354093909082</v>
      </c>
      <c r="AK95">
        <f>W95 - AVERAGEIFS('Placebo Females'!W:W, 'Placebo Females'!B:B, B95, 'Placebo Females'!P:P, P95)</f>
        <v>-13.333333333333314</v>
      </c>
      <c r="AL95">
        <f>V95 - AVERAGEIFS('Placebo Females'!V:V, 'Placebo Females'!B:B, B95, 'Placebo Females'!P:P, P95)</f>
        <v>-4.6666666666666572</v>
      </c>
      <c r="AM95">
        <f>W95-AVERAGEIFS('Placebo Females'!W:W,'Placebo Females'!B:B,B95,'Placebo Females'!P:P,P95)</f>
        <v>-13.333333333333314</v>
      </c>
      <c r="AN95">
        <f>X95-AVERAGEIFS('Placebo Females'!X:X,'Placebo Females'!B:B,B95,'Placebo Females'!P:P,P95)</f>
        <v>-16</v>
      </c>
      <c r="AO95">
        <f>Y95-AVERAGEIFS('Placebo Females'!Y:Y,'Placebo Females'!B:B,B95,'Placebo Females'!P:P,P95)</f>
        <v>4</v>
      </c>
      <c r="AP95">
        <f>Z95 - AVERAGEIFS('Placebo Females'!Z:Z, 'Placebo Females'!B:B, B95, 'Placebo Females'!P:P, P95)</f>
        <v>-1.3333333333333286</v>
      </c>
      <c r="AQ95">
        <f>AB95 - AVERAGEIFS('Placebo Females'!AB:AB, 'Placebo Females'!B:B, B95, 'Placebo Females'!P:P, P95)</f>
        <v>-5.3333333333333357</v>
      </c>
      <c r="AR95">
        <f>AC95 - AVERAGEIFS('Placebo Females'!AC:AC, 'Placebo Females'!B:B, B95, 'Placebo Females'!P:P, P95)</f>
        <v>2.6666666666666679</v>
      </c>
      <c r="AS95">
        <f>AD95 - AVERAGEIFS('Placebo Females'!AD:AD, 'Placebo Females'!B:B, B95, 'Placebo Females'!P:P, P95)</f>
        <v>37.880666666666627</v>
      </c>
      <c r="AT95">
        <f>AE95 - AVERAGEIFS('Placebo Females'!AE:AE, 'Placebo Females'!B:B, B95, 'Placebo Females'!P:P, P95)</f>
        <v>-3.5889299999999999E-2</v>
      </c>
      <c r="AU95">
        <f>AF95 - AVERAGEIFS('Placebo Females'!AF:AF, 'Placebo Females'!B:B, B95, 'Placebo Females'!P:P, P95)</f>
        <v>-4.5394999999999741E-3</v>
      </c>
    </row>
    <row r="96" spans="1:47" x14ac:dyDescent="0.25">
      <c r="A96" t="s">
        <v>1824</v>
      </c>
      <c r="B96">
        <v>1007</v>
      </c>
      <c r="C96" t="s">
        <v>655</v>
      </c>
      <c r="D96">
        <v>27</v>
      </c>
      <c r="E96">
        <v>159</v>
      </c>
      <c r="F96">
        <v>52</v>
      </c>
      <c r="G96">
        <v>98.5</v>
      </c>
      <c r="H96">
        <v>61.5</v>
      </c>
      <c r="I96" t="s">
        <v>103</v>
      </c>
      <c r="J96" t="s">
        <v>104</v>
      </c>
      <c r="K96" t="s">
        <v>409</v>
      </c>
      <c r="L96" t="s">
        <v>106</v>
      </c>
      <c r="M96" t="s">
        <v>1201</v>
      </c>
      <c r="N96">
        <v>500</v>
      </c>
      <c r="O96" t="s">
        <v>1202</v>
      </c>
      <c r="P96">
        <v>14</v>
      </c>
      <c r="Q96" t="s">
        <v>113</v>
      </c>
      <c r="R96" t="s">
        <v>1201</v>
      </c>
      <c r="S96">
        <v>520</v>
      </c>
      <c r="T96" t="s">
        <v>1236</v>
      </c>
      <c r="U96">
        <v>810</v>
      </c>
      <c r="V96">
        <v>160</v>
      </c>
      <c r="W96">
        <v>378</v>
      </c>
      <c r="X96">
        <v>81</v>
      </c>
      <c r="Y96">
        <v>219</v>
      </c>
      <c r="Z96">
        <v>78</v>
      </c>
      <c r="AA96" t="s">
        <v>108</v>
      </c>
      <c r="AB96">
        <v>49</v>
      </c>
      <c r="AC96">
        <v>26</v>
      </c>
      <c r="AD96">
        <v>440.44</v>
      </c>
      <c r="AE96">
        <v>0.14893600000000001</v>
      </c>
      <c r="AF96">
        <v>0.404339</v>
      </c>
      <c r="AH96">
        <v>520</v>
      </c>
      <c r="AI96">
        <f t="shared" si="2"/>
        <v>1.1776295675608346E-3</v>
      </c>
      <c r="AJ96">
        <f t="shared" si="3"/>
        <v>0.52450588591775804</v>
      </c>
      <c r="AK96">
        <f>W96 - AVERAGEIFS('Placebo Females'!W:W, 'Placebo Females'!B:B, B96, 'Placebo Females'!P:P, P96)</f>
        <v>17.666666666666686</v>
      </c>
      <c r="AL96">
        <f>V96 - AVERAGEIFS('Placebo Females'!V:V, 'Placebo Females'!B:B, B96, 'Placebo Females'!P:P, P96)</f>
        <v>-0.66666666666665719</v>
      </c>
      <c r="AM96">
        <f>W96-AVERAGEIFS('Placebo Females'!W:W,'Placebo Females'!B:B,B96,'Placebo Females'!P:P,P96)</f>
        <v>17.666666666666686</v>
      </c>
      <c r="AN96">
        <f>X96-AVERAGEIFS('Placebo Females'!X:X,'Placebo Females'!B:B,B96,'Placebo Females'!P:P,P96)</f>
        <v>-12</v>
      </c>
      <c r="AO96">
        <f>Y96-AVERAGEIFS('Placebo Females'!Y:Y,'Placebo Females'!B:B,B96,'Placebo Females'!P:P,P96)</f>
        <v>26.666666666666657</v>
      </c>
      <c r="AP96">
        <f>Z96 - AVERAGEIFS('Placebo Females'!Z:Z, 'Placebo Females'!B:B, B96, 'Placebo Females'!P:P, P96)</f>
        <v>3</v>
      </c>
      <c r="AQ96">
        <f>AB96 - AVERAGEIFS('Placebo Females'!AB:AB, 'Placebo Females'!B:B, B96, 'Placebo Females'!P:P, P96)</f>
        <v>6.3333333333333357</v>
      </c>
      <c r="AR96">
        <f>AC96 - AVERAGEIFS('Placebo Females'!AC:AC, 'Placebo Females'!B:B, B96, 'Placebo Females'!P:P, P96)</f>
        <v>0.66666666666666785</v>
      </c>
      <c r="AS96">
        <f>AD96 - AVERAGEIFS('Placebo Females'!AD:AD, 'Placebo Females'!B:B, B96, 'Placebo Females'!P:P, P96)</f>
        <v>-56.354666666666674</v>
      </c>
      <c r="AT96">
        <f>AE96 - AVERAGEIFS('Placebo Females'!AE:AE, 'Placebo Females'!B:B, B96, 'Placebo Females'!P:P, P96)</f>
        <v>6.5602566666666681E-2</v>
      </c>
      <c r="AU96">
        <f>AF96 - AVERAGEIFS('Placebo Females'!AF:AF, 'Placebo Females'!B:B, B96, 'Placebo Females'!P:P, P96)</f>
        <v>7.2721000000000036E-2</v>
      </c>
    </row>
    <row r="97" spans="1:47" x14ac:dyDescent="0.25">
      <c r="A97" t="s">
        <v>1825</v>
      </c>
      <c r="B97">
        <v>1007</v>
      </c>
      <c r="C97" t="s">
        <v>655</v>
      </c>
      <c r="D97">
        <v>27</v>
      </c>
      <c r="E97">
        <v>159</v>
      </c>
      <c r="F97">
        <v>52</v>
      </c>
      <c r="G97">
        <v>98.5</v>
      </c>
      <c r="H97">
        <v>61.5</v>
      </c>
      <c r="I97" t="s">
        <v>103</v>
      </c>
      <c r="J97" t="s">
        <v>104</v>
      </c>
      <c r="K97" t="s">
        <v>409</v>
      </c>
      <c r="L97" t="s">
        <v>106</v>
      </c>
      <c r="M97" t="s">
        <v>1201</v>
      </c>
      <c r="N97">
        <v>500</v>
      </c>
      <c r="O97" t="s">
        <v>1202</v>
      </c>
      <c r="P97">
        <v>14</v>
      </c>
      <c r="Q97" t="s">
        <v>113</v>
      </c>
      <c r="R97" t="s">
        <v>1201</v>
      </c>
      <c r="S97">
        <v>520</v>
      </c>
      <c r="T97" t="s">
        <v>1236</v>
      </c>
      <c r="U97">
        <v>836</v>
      </c>
      <c r="V97">
        <v>159</v>
      </c>
      <c r="W97">
        <v>380</v>
      </c>
      <c r="X97">
        <v>79</v>
      </c>
      <c r="Y97">
        <v>222</v>
      </c>
      <c r="Z97">
        <v>79</v>
      </c>
      <c r="AA97" t="s">
        <v>108</v>
      </c>
      <c r="AB97">
        <v>50</v>
      </c>
      <c r="AC97">
        <v>26</v>
      </c>
      <c r="AD97">
        <v>449.72300000000001</v>
      </c>
      <c r="AE97">
        <v>0.2</v>
      </c>
      <c r="AF97">
        <v>0.38400499999999999</v>
      </c>
      <c r="AH97">
        <v>520</v>
      </c>
      <c r="AI97">
        <f t="shared" si="2"/>
        <v>1.1776295675608346E-3</v>
      </c>
      <c r="AJ97">
        <f t="shared" si="3"/>
        <v>0.52450588591775804</v>
      </c>
      <c r="AK97">
        <f>W97 - AVERAGEIFS('Placebo Females'!W:W, 'Placebo Females'!B:B, B97, 'Placebo Females'!P:P, P97)</f>
        <v>19.666666666666686</v>
      </c>
      <c r="AL97">
        <f>V97 - AVERAGEIFS('Placebo Females'!V:V, 'Placebo Females'!B:B, B97, 'Placebo Females'!P:P, P97)</f>
        <v>-1.6666666666666572</v>
      </c>
      <c r="AM97">
        <f>W97-AVERAGEIFS('Placebo Females'!W:W,'Placebo Females'!B:B,B97,'Placebo Females'!P:P,P97)</f>
        <v>19.666666666666686</v>
      </c>
      <c r="AN97">
        <f>X97-AVERAGEIFS('Placebo Females'!X:X,'Placebo Females'!B:B,B97,'Placebo Females'!P:P,P97)</f>
        <v>-14</v>
      </c>
      <c r="AO97">
        <f>Y97-AVERAGEIFS('Placebo Females'!Y:Y,'Placebo Females'!B:B,B97,'Placebo Females'!P:P,P97)</f>
        <v>29.666666666666657</v>
      </c>
      <c r="AP97">
        <f>Z97 - AVERAGEIFS('Placebo Females'!Z:Z, 'Placebo Females'!B:B, B97, 'Placebo Females'!P:P, P97)</f>
        <v>4</v>
      </c>
      <c r="AQ97">
        <f>AB97 - AVERAGEIFS('Placebo Females'!AB:AB, 'Placebo Females'!B:B, B97, 'Placebo Females'!P:P, P97)</f>
        <v>7.3333333333333357</v>
      </c>
      <c r="AR97">
        <f>AC97 - AVERAGEIFS('Placebo Females'!AC:AC, 'Placebo Females'!B:B, B97, 'Placebo Females'!P:P, P97)</f>
        <v>0.66666666666666785</v>
      </c>
      <c r="AS97">
        <f>AD97 - AVERAGEIFS('Placebo Females'!AD:AD, 'Placebo Females'!B:B, B97, 'Placebo Females'!P:P, P97)</f>
        <v>-47.071666666666658</v>
      </c>
      <c r="AT97">
        <f>AE97 - AVERAGEIFS('Placebo Females'!AE:AE, 'Placebo Females'!B:B, B97, 'Placebo Females'!P:P, P97)</f>
        <v>0.11666656666666668</v>
      </c>
      <c r="AU97">
        <f>AF97 - AVERAGEIFS('Placebo Females'!AF:AF, 'Placebo Females'!B:B, B97, 'Placebo Females'!P:P, P97)</f>
        <v>5.2387000000000017E-2</v>
      </c>
    </row>
    <row r="98" spans="1:47" x14ac:dyDescent="0.25">
      <c r="A98" t="s">
        <v>1826</v>
      </c>
      <c r="B98">
        <v>1007</v>
      </c>
      <c r="C98" t="s">
        <v>655</v>
      </c>
      <c r="D98">
        <v>27</v>
      </c>
      <c r="E98">
        <v>159</v>
      </c>
      <c r="F98">
        <v>52</v>
      </c>
      <c r="G98">
        <v>98.5</v>
      </c>
      <c r="H98">
        <v>61.5</v>
      </c>
      <c r="I98" t="s">
        <v>103</v>
      </c>
      <c r="J98" t="s">
        <v>104</v>
      </c>
      <c r="K98" t="s">
        <v>409</v>
      </c>
      <c r="L98" t="s">
        <v>106</v>
      </c>
      <c r="M98" t="s">
        <v>1201</v>
      </c>
      <c r="N98">
        <v>500</v>
      </c>
      <c r="O98" t="s">
        <v>1202</v>
      </c>
      <c r="P98">
        <v>14</v>
      </c>
      <c r="Q98" t="s">
        <v>113</v>
      </c>
      <c r="R98" t="s">
        <v>1201</v>
      </c>
      <c r="S98">
        <v>520</v>
      </c>
      <c r="T98" t="s">
        <v>1236</v>
      </c>
      <c r="U98">
        <v>836</v>
      </c>
      <c r="V98">
        <v>156</v>
      </c>
      <c r="W98">
        <v>380</v>
      </c>
      <c r="X98">
        <v>82</v>
      </c>
      <c r="Y98">
        <v>218</v>
      </c>
      <c r="Z98">
        <v>80</v>
      </c>
      <c r="AA98" t="s">
        <v>108</v>
      </c>
      <c r="AB98">
        <v>49</v>
      </c>
      <c r="AC98">
        <v>27</v>
      </c>
      <c r="AD98">
        <v>450.053</v>
      </c>
      <c r="AE98">
        <v>0.16666700000000001</v>
      </c>
      <c r="AF98">
        <v>0.40834799999999999</v>
      </c>
      <c r="AH98">
        <v>520</v>
      </c>
      <c r="AI98">
        <f t="shared" si="2"/>
        <v>1.1776295675608346E-3</v>
      </c>
      <c r="AJ98">
        <f t="shared" si="3"/>
        <v>0.52450588591775804</v>
      </c>
      <c r="AK98">
        <f>W98 - AVERAGEIFS('Placebo Females'!W:W, 'Placebo Females'!B:B, B98, 'Placebo Females'!P:P, P98)</f>
        <v>19.666666666666686</v>
      </c>
      <c r="AL98">
        <f>V98 - AVERAGEIFS('Placebo Females'!V:V, 'Placebo Females'!B:B, B98, 'Placebo Females'!P:P, P98)</f>
        <v>-4.6666666666666572</v>
      </c>
      <c r="AM98">
        <f>W98-AVERAGEIFS('Placebo Females'!W:W,'Placebo Females'!B:B,B98,'Placebo Females'!P:P,P98)</f>
        <v>19.666666666666686</v>
      </c>
      <c r="AN98">
        <f>X98-AVERAGEIFS('Placebo Females'!X:X,'Placebo Females'!B:B,B98,'Placebo Females'!P:P,P98)</f>
        <v>-11</v>
      </c>
      <c r="AO98">
        <f>Y98-AVERAGEIFS('Placebo Females'!Y:Y,'Placebo Females'!B:B,B98,'Placebo Females'!P:P,P98)</f>
        <v>25.666666666666657</v>
      </c>
      <c r="AP98">
        <f>Z98 - AVERAGEIFS('Placebo Females'!Z:Z, 'Placebo Females'!B:B, B98, 'Placebo Females'!P:P, P98)</f>
        <v>5</v>
      </c>
      <c r="AQ98">
        <f>AB98 - AVERAGEIFS('Placebo Females'!AB:AB, 'Placebo Females'!B:B, B98, 'Placebo Females'!P:P, P98)</f>
        <v>6.3333333333333357</v>
      </c>
      <c r="AR98">
        <f>AC98 - AVERAGEIFS('Placebo Females'!AC:AC, 'Placebo Females'!B:B, B98, 'Placebo Females'!P:P, P98)</f>
        <v>1.6666666666666679</v>
      </c>
      <c r="AS98">
        <f>AD98 - AVERAGEIFS('Placebo Females'!AD:AD, 'Placebo Females'!B:B, B98, 'Placebo Females'!P:P, P98)</f>
        <v>-46.741666666666674</v>
      </c>
      <c r="AT98">
        <f>AE98 - AVERAGEIFS('Placebo Females'!AE:AE, 'Placebo Females'!B:B, B98, 'Placebo Females'!P:P, P98)</f>
        <v>8.3333566666666678E-2</v>
      </c>
      <c r="AU98">
        <f>AF98 - AVERAGEIFS('Placebo Females'!AF:AF, 'Placebo Females'!B:B, B98, 'Placebo Females'!P:P, P98)</f>
        <v>7.673000000000002E-2</v>
      </c>
    </row>
    <row r="99" spans="1:47" x14ac:dyDescent="0.25">
      <c r="A99" t="s">
        <v>1827</v>
      </c>
      <c r="B99">
        <v>1003</v>
      </c>
      <c r="C99" t="s">
        <v>655</v>
      </c>
      <c r="D99">
        <v>30</v>
      </c>
      <c r="E99">
        <v>167</v>
      </c>
      <c r="F99">
        <v>71.3</v>
      </c>
      <c r="G99">
        <v>106</v>
      </c>
      <c r="H99">
        <v>57.75</v>
      </c>
      <c r="I99" t="s">
        <v>103</v>
      </c>
      <c r="J99" t="s">
        <v>104</v>
      </c>
      <c r="K99" t="s">
        <v>753</v>
      </c>
      <c r="L99" t="s">
        <v>160</v>
      </c>
      <c r="M99" t="s">
        <v>1201</v>
      </c>
      <c r="N99">
        <v>500</v>
      </c>
      <c r="O99" t="s">
        <v>1202</v>
      </c>
      <c r="P99">
        <v>14</v>
      </c>
      <c r="Q99" t="s">
        <v>113</v>
      </c>
      <c r="R99" t="s">
        <v>1201</v>
      </c>
      <c r="S99">
        <v>523</v>
      </c>
      <c r="T99" t="s">
        <v>1236</v>
      </c>
      <c r="U99">
        <v>846</v>
      </c>
      <c r="V99">
        <v>205</v>
      </c>
      <c r="W99">
        <v>381</v>
      </c>
      <c r="X99">
        <v>94</v>
      </c>
      <c r="Y99">
        <v>228</v>
      </c>
      <c r="Z99">
        <v>59</v>
      </c>
      <c r="AA99" t="s">
        <v>108</v>
      </c>
      <c r="AB99">
        <v>39</v>
      </c>
      <c r="AC99">
        <v>23</v>
      </c>
      <c r="AD99">
        <v>243.52</v>
      </c>
      <c r="AE99">
        <v>0.19047600000000001</v>
      </c>
      <c r="AF99">
        <v>0.56856399999999996</v>
      </c>
      <c r="AH99">
        <v>523</v>
      </c>
      <c r="AI99">
        <f t="shared" si="2"/>
        <v>1.1844235842967627E-3</v>
      </c>
      <c r="AJ99">
        <f t="shared" si="3"/>
        <v>0.52536663731718214</v>
      </c>
      <c r="AK99">
        <f>W99 - AVERAGEIFS('Placebo Females'!W:W, 'Placebo Females'!B:B, B99, 'Placebo Females'!P:P, P99)</f>
        <v>12.333333333333314</v>
      </c>
      <c r="AL99">
        <f>V99 - AVERAGEIFS('Placebo Females'!V:V, 'Placebo Females'!B:B, B99, 'Placebo Females'!P:P, P99)</f>
        <v>5</v>
      </c>
      <c r="AM99">
        <f>W99-AVERAGEIFS('Placebo Females'!W:W,'Placebo Females'!B:B,B99,'Placebo Females'!P:P,P99)</f>
        <v>12.333333333333314</v>
      </c>
      <c r="AN99">
        <f>X99-AVERAGEIFS('Placebo Females'!X:X,'Placebo Females'!B:B,B99,'Placebo Females'!P:P,P99)</f>
        <v>3.6666666666666714</v>
      </c>
      <c r="AO99">
        <f>Y99-AVERAGEIFS('Placebo Females'!Y:Y,'Placebo Females'!B:B,B99,'Placebo Females'!P:P,P99)</f>
        <v>14.666666666666657</v>
      </c>
      <c r="AP99">
        <f>Z99 - AVERAGEIFS('Placebo Females'!Z:Z, 'Placebo Females'!B:B, B99, 'Placebo Females'!P:P, P99)</f>
        <v>-6</v>
      </c>
      <c r="AQ99">
        <f>AB99 - AVERAGEIFS('Placebo Females'!AB:AB, 'Placebo Females'!B:B, B99, 'Placebo Females'!P:P, P99)</f>
        <v>4.6666666666666643</v>
      </c>
      <c r="AR99">
        <f>AC99 - AVERAGEIFS('Placebo Females'!AC:AC, 'Placebo Females'!B:B, B99, 'Placebo Females'!P:P, P99)</f>
        <v>-1</v>
      </c>
      <c r="AS99">
        <f>AD99 - AVERAGEIFS('Placebo Females'!AD:AD, 'Placebo Females'!B:B, B99, 'Placebo Females'!P:P, P99)</f>
        <v>-63.45733333333331</v>
      </c>
      <c r="AT99">
        <f>AE99 - AVERAGEIFS('Placebo Females'!AE:AE, 'Placebo Females'!B:B, B99, 'Placebo Females'!P:P, P99)</f>
        <v>5.7781500000000013E-2</v>
      </c>
      <c r="AU99">
        <f>AF99 - AVERAGEIFS('Placebo Females'!AF:AF, 'Placebo Females'!B:B, B99, 'Placebo Females'!P:P, P99)</f>
        <v>0.28537349999999995</v>
      </c>
    </row>
    <row r="100" spans="1:47" x14ac:dyDescent="0.25">
      <c r="A100" t="s">
        <v>1828</v>
      </c>
      <c r="B100">
        <v>1003</v>
      </c>
      <c r="C100" t="s">
        <v>655</v>
      </c>
      <c r="D100">
        <v>30</v>
      </c>
      <c r="E100">
        <v>167</v>
      </c>
      <c r="F100">
        <v>71.3</v>
      </c>
      <c r="G100">
        <v>106</v>
      </c>
      <c r="H100">
        <v>57.75</v>
      </c>
      <c r="I100" t="s">
        <v>103</v>
      </c>
      <c r="J100" t="s">
        <v>104</v>
      </c>
      <c r="K100" t="s">
        <v>753</v>
      </c>
      <c r="L100" t="s">
        <v>160</v>
      </c>
      <c r="M100" t="s">
        <v>1201</v>
      </c>
      <c r="N100">
        <v>500</v>
      </c>
      <c r="O100" t="s">
        <v>1202</v>
      </c>
      <c r="P100">
        <v>14</v>
      </c>
      <c r="Q100" t="s">
        <v>113</v>
      </c>
      <c r="R100" t="s">
        <v>1201</v>
      </c>
      <c r="S100">
        <v>523</v>
      </c>
      <c r="T100" t="s">
        <v>1236</v>
      </c>
      <c r="U100">
        <v>888</v>
      </c>
      <c r="V100">
        <v>207</v>
      </c>
      <c r="W100">
        <v>392</v>
      </c>
      <c r="X100">
        <v>96</v>
      </c>
      <c r="Y100">
        <v>231</v>
      </c>
      <c r="Z100">
        <v>65</v>
      </c>
      <c r="AA100" t="s">
        <v>108</v>
      </c>
      <c r="AB100">
        <v>47</v>
      </c>
      <c r="AC100">
        <v>20</v>
      </c>
      <c r="AD100">
        <v>254.416</v>
      </c>
      <c r="AE100">
        <v>0.20930199999999999</v>
      </c>
      <c r="AF100">
        <v>0.48879299999999998</v>
      </c>
      <c r="AH100">
        <v>523</v>
      </c>
      <c r="AI100">
        <f t="shared" si="2"/>
        <v>1.1844235842967627E-3</v>
      </c>
      <c r="AJ100">
        <f t="shared" si="3"/>
        <v>0.52536663731718214</v>
      </c>
      <c r="AK100">
        <f>W100 - AVERAGEIFS('Placebo Females'!W:W, 'Placebo Females'!B:B, B100, 'Placebo Females'!P:P, P100)</f>
        <v>23.333333333333314</v>
      </c>
      <c r="AL100">
        <f>V100 - AVERAGEIFS('Placebo Females'!V:V, 'Placebo Females'!B:B, B100, 'Placebo Females'!P:P, P100)</f>
        <v>7</v>
      </c>
      <c r="AM100">
        <f>W100-AVERAGEIFS('Placebo Females'!W:W,'Placebo Females'!B:B,B100,'Placebo Females'!P:P,P100)</f>
        <v>23.333333333333314</v>
      </c>
      <c r="AN100">
        <f>X100-AVERAGEIFS('Placebo Females'!X:X,'Placebo Females'!B:B,B100,'Placebo Females'!P:P,P100)</f>
        <v>5.6666666666666714</v>
      </c>
      <c r="AO100">
        <f>Y100-AVERAGEIFS('Placebo Females'!Y:Y,'Placebo Females'!B:B,B100,'Placebo Females'!P:P,P100)</f>
        <v>17.666666666666657</v>
      </c>
      <c r="AP100">
        <f>Z100 - AVERAGEIFS('Placebo Females'!Z:Z, 'Placebo Females'!B:B, B100, 'Placebo Females'!P:P, P100)</f>
        <v>0</v>
      </c>
      <c r="AQ100">
        <f>AB100 - AVERAGEIFS('Placebo Females'!AB:AB, 'Placebo Females'!B:B, B100, 'Placebo Females'!P:P, P100)</f>
        <v>12.666666666666664</v>
      </c>
      <c r="AR100">
        <f>AC100 - AVERAGEIFS('Placebo Females'!AC:AC, 'Placebo Females'!B:B, B100, 'Placebo Females'!P:P, P100)</f>
        <v>-4</v>
      </c>
      <c r="AS100">
        <f>AD100 - AVERAGEIFS('Placebo Females'!AD:AD, 'Placebo Females'!B:B, B100, 'Placebo Females'!P:P, P100)</f>
        <v>-52.561333333333323</v>
      </c>
      <c r="AT100">
        <f>AE100 - AVERAGEIFS('Placebo Females'!AE:AE, 'Placebo Females'!B:B, B100, 'Placebo Females'!P:P, P100)</f>
        <v>7.6607499999999995E-2</v>
      </c>
      <c r="AU100">
        <f>AF100 - AVERAGEIFS('Placebo Females'!AF:AF, 'Placebo Females'!B:B, B100, 'Placebo Females'!P:P, P100)</f>
        <v>0.20560249999999997</v>
      </c>
    </row>
    <row r="101" spans="1:47" x14ac:dyDescent="0.25">
      <c r="A101" t="s">
        <v>1829</v>
      </c>
      <c r="B101">
        <v>1003</v>
      </c>
      <c r="C101" t="s">
        <v>655</v>
      </c>
      <c r="D101">
        <v>30</v>
      </c>
      <c r="E101">
        <v>167</v>
      </c>
      <c r="F101">
        <v>71.3</v>
      </c>
      <c r="G101">
        <v>106</v>
      </c>
      <c r="H101">
        <v>57.75</v>
      </c>
      <c r="I101" t="s">
        <v>103</v>
      </c>
      <c r="J101" t="s">
        <v>104</v>
      </c>
      <c r="K101" t="s">
        <v>753</v>
      </c>
      <c r="L101" t="s">
        <v>160</v>
      </c>
      <c r="M101" t="s">
        <v>1201</v>
      </c>
      <c r="N101">
        <v>500</v>
      </c>
      <c r="O101" t="s">
        <v>1202</v>
      </c>
      <c r="P101">
        <v>14</v>
      </c>
      <c r="Q101" t="s">
        <v>113</v>
      </c>
      <c r="R101" t="s">
        <v>1201</v>
      </c>
      <c r="S101">
        <v>523</v>
      </c>
      <c r="T101" t="s">
        <v>1236</v>
      </c>
      <c r="U101">
        <v>1024</v>
      </c>
      <c r="V101">
        <v>199</v>
      </c>
      <c r="W101">
        <v>399</v>
      </c>
      <c r="X101">
        <v>98</v>
      </c>
      <c r="Y101">
        <v>235</v>
      </c>
      <c r="Z101">
        <v>66</v>
      </c>
      <c r="AA101" t="s">
        <v>108</v>
      </c>
      <c r="AB101">
        <v>38</v>
      </c>
      <c r="AC101">
        <v>26</v>
      </c>
      <c r="AD101">
        <v>273.524</v>
      </c>
      <c r="AE101">
        <v>0.16279099999999999</v>
      </c>
      <c r="AF101">
        <v>0.42103299999999999</v>
      </c>
      <c r="AH101">
        <v>523</v>
      </c>
      <c r="AI101">
        <f t="shared" si="2"/>
        <v>1.1844235842967627E-3</v>
      </c>
      <c r="AJ101">
        <f t="shared" si="3"/>
        <v>0.52536663731718214</v>
      </c>
      <c r="AK101">
        <f>W101 - AVERAGEIFS('Placebo Females'!W:W, 'Placebo Females'!B:B, B101, 'Placebo Females'!P:P, P101)</f>
        <v>30.333333333333314</v>
      </c>
      <c r="AL101">
        <f>V101 - AVERAGEIFS('Placebo Females'!V:V, 'Placebo Females'!B:B, B101, 'Placebo Females'!P:P, P101)</f>
        <v>-1</v>
      </c>
      <c r="AM101">
        <f>W101-AVERAGEIFS('Placebo Females'!W:W,'Placebo Females'!B:B,B101,'Placebo Females'!P:P,P101)</f>
        <v>30.333333333333314</v>
      </c>
      <c r="AN101">
        <f>X101-AVERAGEIFS('Placebo Females'!X:X,'Placebo Females'!B:B,B101,'Placebo Females'!P:P,P101)</f>
        <v>7.6666666666666714</v>
      </c>
      <c r="AO101">
        <f>Y101-AVERAGEIFS('Placebo Females'!Y:Y,'Placebo Females'!B:B,B101,'Placebo Females'!P:P,P101)</f>
        <v>21.666666666666657</v>
      </c>
      <c r="AP101">
        <f>Z101 - AVERAGEIFS('Placebo Females'!Z:Z, 'Placebo Females'!B:B, B101, 'Placebo Females'!P:P, P101)</f>
        <v>1</v>
      </c>
      <c r="AQ101">
        <f>AB101 - AVERAGEIFS('Placebo Females'!AB:AB, 'Placebo Females'!B:B, B101, 'Placebo Females'!P:P, P101)</f>
        <v>3.6666666666666643</v>
      </c>
      <c r="AR101">
        <f>AC101 - AVERAGEIFS('Placebo Females'!AC:AC, 'Placebo Females'!B:B, B101, 'Placebo Females'!P:P, P101)</f>
        <v>2</v>
      </c>
      <c r="AS101">
        <f>AD101 - AVERAGEIFS('Placebo Females'!AD:AD, 'Placebo Females'!B:B, B101, 'Placebo Females'!P:P, P101)</f>
        <v>-33.453333333333319</v>
      </c>
      <c r="AT101">
        <f>AE101 - AVERAGEIFS('Placebo Females'!AE:AE, 'Placebo Females'!B:B, B101, 'Placebo Females'!P:P, P101)</f>
        <v>3.0096499999999998E-2</v>
      </c>
      <c r="AU101">
        <f>AF101 - AVERAGEIFS('Placebo Females'!AF:AF, 'Placebo Females'!B:B, B101, 'Placebo Females'!P:P, P101)</f>
        <v>0.13784249999999998</v>
      </c>
    </row>
    <row r="102" spans="1:47" x14ac:dyDescent="0.25">
      <c r="A102" t="s">
        <v>1830</v>
      </c>
      <c r="B102">
        <v>1002</v>
      </c>
      <c r="C102" t="s">
        <v>655</v>
      </c>
      <c r="D102">
        <v>20</v>
      </c>
      <c r="E102">
        <v>177</v>
      </c>
      <c r="F102">
        <v>80.599999999999994</v>
      </c>
      <c r="G102">
        <v>95.666666669999998</v>
      </c>
      <c r="H102">
        <v>56</v>
      </c>
      <c r="I102" t="s">
        <v>103</v>
      </c>
      <c r="J102" t="s">
        <v>104</v>
      </c>
      <c r="K102" t="s">
        <v>704</v>
      </c>
      <c r="L102" t="s">
        <v>211</v>
      </c>
      <c r="M102" t="s">
        <v>1201</v>
      </c>
      <c r="N102">
        <v>500</v>
      </c>
      <c r="O102" t="s">
        <v>1202</v>
      </c>
      <c r="P102">
        <v>14</v>
      </c>
      <c r="Q102" t="s">
        <v>113</v>
      </c>
      <c r="R102" t="s">
        <v>1201</v>
      </c>
      <c r="S102">
        <v>527</v>
      </c>
      <c r="T102" t="s">
        <v>1236</v>
      </c>
      <c r="U102">
        <v>800</v>
      </c>
      <c r="V102">
        <v>157</v>
      </c>
      <c r="W102">
        <v>372</v>
      </c>
      <c r="X102">
        <v>81</v>
      </c>
      <c r="Y102">
        <v>219</v>
      </c>
      <c r="Z102">
        <v>72</v>
      </c>
      <c r="AA102" t="s">
        <v>108</v>
      </c>
      <c r="AB102">
        <v>40</v>
      </c>
      <c r="AC102">
        <v>25</v>
      </c>
      <c r="AD102">
        <v>465.65600000000001</v>
      </c>
      <c r="AE102">
        <v>0.17391300000000001</v>
      </c>
      <c r="AF102">
        <v>0.365786</v>
      </c>
      <c r="AH102">
        <v>527</v>
      </c>
      <c r="AI102">
        <f t="shared" si="2"/>
        <v>1.1934822732779999E-3</v>
      </c>
      <c r="AJ102">
        <f t="shared" si="3"/>
        <v>0.52650642425693628</v>
      </c>
      <c r="AK102">
        <f>W102 - AVERAGEIFS('Placebo Females'!W:W, 'Placebo Females'!B:B, B102, 'Placebo Females'!P:P, P102)</f>
        <v>-17</v>
      </c>
      <c r="AL102">
        <f>V102 - AVERAGEIFS('Placebo Females'!V:V, 'Placebo Females'!B:B, B102, 'Placebo Females'!P:P, P102)</f>
        <v>-2</v>
      </c>
      <c r="AM102">
        <f>W102-AVERAGEIFS('Placebo Females'!W:W,'Placebo Females'!B:B,B102,'Placebo Females'!P:P,P102)</f>
        <v>-17</v>
      </c>
      <c r="AN102">
        <f>X102-AVERAGEIFS('Placebo Females'!X:X,'Placebo Females'!B:B,B102,'Placebo Females'!P:P,P102)</f>
        <v>-17.666666666666671</v>
      </c>
      <c r="AO102">
        <f>Y102-AVERAGEIFS('Placebo Females'!Y:Y,'Placebo Females'!B:B,B102,'Placebo Females'!P:P,P102)</f>
        <v>-1</v>
      </c>
      <c r="AP102">
        <f>Z102 - AVERAGEIFS('Placebo Females'!Z:Z, 'Placebo Females'!B:B, B102, 'Placebo Females'!P:P, P102)</f>
        <v>1.6666666666666714</v>
      </c>
      <c r="AQ102">
        <f>AB102 - AVERAGEIFS('Placebo Females'!AB:AB, 'Placebo Females'!B:B, B102, 'Placebo Females'!P:P, P102)</f>
        <v>0.6666666666666643</v>
      </c>
      <c r="AR102">
        <f>AC102 - AVERAGEIFS('Placebo Females'!AC:AC, 'Placebo Females'!B:B, B102, 'Placebo Females'!P:P, P102)</f>
        <v>1.6666666666666679</v>
      </c>
      <c r="AS102">
        <f>AD102 - AVERAGEIFS('Placebo Females'!AD:AD, 'Placebo Females'!B:B, B102, 'Placebo Females'!P:P, P102)</f>
        <v>-96.247666666666703</v>
      </c>
      <c r="AT102">
        <f>AE102 - AVERAGEIFS('Placebo Females'!AE:AE, 'Placebo Females'!B:B, B102, 'Placebo Females'!P:P, P102)</f>
        <v>8.9347800000000005E-2</v>
      </c>
      <c r="AU102">
        <f>AF102 - AVERAGEIFS('Placebo Females'!AF:AF, 'Placebo Females'!B:B, B102, 'Placebo Females'!P:P, P102)</f>
        <v>-1.7645999999999995E-2</v>
      </c>
    </row>
    <row r="103" spans="1:47" x14ac:dyDescent="0.25">
      <c r="A103" t="s">
        <v>1831</v>
      </c>
      <c r="B103">
        <v>1002</v>
      </c>
      <c r="C103" t="s">
        <v>655</v>
      </c>
      <c r="D103">
        <v>20</v>
      </c>
      <c r="E103">
        <v>177</v>
      </c>
      <c r="F103">
        <v>80.599999999999994</v>
      </c>
      <c r="G103">
        <v>95.666666669999998</v>
      </c>
      <c r="H103">
        <v>56</v>
      </c>
      <c r="I103" t="s">
        <v>103</v>
      </c>
      <c r="J103" t="s">
        <v>104</v>
      </c>
      <c r="K103" t="s">
        <v>704</v>
      </c>
      <c r="L103" t="s">
        <v>211</v>
      </c>
      <c r="M103" t="s">
        <v>1201</v>
      </c>
      <c r="N103">
        <v>500</v>
      </c>
      <c r="O103" t="s">
        <v>1202</v>
      </c>
      <c r="P103">
        <v>14</v>
      </c>
      <c r="Q103" t="s">
        <v>113</v>
      </c>
      <c r="R103" t="s">
        <v>1201</v>
      </c>
      <c r="S103">
        <v>527</v>
      </c>
      <c r="T103" t="s">
        <v>1236</v>
      </c>
      <c r="U103">
        <v>831</v>
      </c>
      <c r="V103">
        <v>157</v>
      </c>
      <c r="W103">
        <v>377</v>
      </c>
      <c r="X103">
        <v>85</v>
      </c>
      <c r="Y103">
        <v>220</v>
      </c>
      <c r="Z103">
        <v>72</v>
      </c>
      <c r="AA103" t="s">
        <v>108</v>
      </c>
      <c r="AB103">
        <v>43</v>
      </c>
      <c r="AC103">
        <v>23</v>
      </c>
      <c r="AD103">
        <v>513.56600000000003</v>
      </c>
      <c r="AE103">
        <v>0.13953499999999999</v>
      </c>
      <c r="AF103">
        <v>0.37085299999999999</v>
      </c>
      <c r="AH103">
        <v>527</v>
      </c>
      <c r="AI103">
        <f t="shared" si="2"/>
        <v>1.1934822732779999E-3</v>
      </c>
      <c r="AJ103">
        <f t="shared" si="3"/>
        <v>0.52650642425693628</v>
      </c>
      <c r="AK103">
        <f>W103 - AVERAGEIFS('Placebo Females'!W:W, 'Placebo Females'!B:B, B103, 'Placebo Females'!P:P, P103)</f>
        <v>-12</v>
      </c>
      <c r="AL103">
        <f>V103 - AVERAGEIFS('Placebo Females'!V:V, 'Placebo Females'!B:B, B103, 'Placebo Females'!P:P, P103)</f>
        <v>-2</v>
      </c>
      <c r="AM103">
        <f>W103-AVERAGEIFS('Placebo Females'!W:W,'Placebo Females'!B:B,B103,'Placebo Females'!P:P,P103)</f>
        <v>-12</v>
      </c>
      <c r="AN103">
        <f>X103-AVERAGEIFS('Placebo Females'!X:X,'Placebo Females'!B:B,B103,'Placebo Females'!P:P,P103)</f>
        <v>-13.666666666666671</v>
      </c>
      <c r="AO103">
        <f>Y103-AVERAGEIFS('Placebo Females'!Y:Y,'Placebo Females'!B:B,B103,'Placebo Females'!P:P,P103)</f>
        <v>0</v>
      </c>
      <c r="AP103">
        <f>Z103 - AVERAGEIFS('Placebo Females'!Z:Z, 'Placebo Females'!B:B, B103, 'Placebo Females'!P:P, P103)</f>
        <v>1.6666666666666714</v>
      </c>
      <c r="AQ103">
        <f>AB103 - AVERAGEIFS('Placebo Females'!AB:AB, 'Placebo Females'!B:B, B103, 'Placebo Females'!P:P, P103)</f>
        <v>3.6666666666666643</v>
      </c>
      <c r="AR103">
        <f>AC103 - AVERAGEIFS('Placebo Females'!AC:AC, 'Placebo Females'!B:B, B103, 'Placebo Females'!P:P, P103)</f>
        <v>-0.33333333333333215</v>
      </c>
      <c r="AS103">
        <f>AD103 - AVERAGEIFS('Placebo Females'!AD:AD, 'Placebo Females'!B:B, B103, 'Placebo Females'!P:P, P103)</f>
        <v>-48.337666666666678</v>
      </c>
      <c r="AT103">
        <f>AE103 - AVERAGEIFS('Placebo Females'!AE:AE, 'Placebo Females'!B:B, B103, 'Placebo Females'!P:P, P103)</f>
        <v>5.4969799999999985E-2</v>
      </c>
      <c r="AU103">
        <f>AF103 - AVERAGEIFS('Placebo Females'!AF:AF, 'Placebo Females'!B:B, B103, 'Placebo Females'!P:P, P103)</f>
        <v>-1.2579000000000007E-2</v>
      </c>
    </row>
    <row r="104" spans="1:47" x14ac:dyDescent="0.25">
      <c r="A104" t="s">
        <v>1832</v>
      </c>
      <c r="B104">
        <v>1002</v>
      </c>
      <c r="C104" t="s">
        <v>655</v>
      </c>
      <c r="D104">
        <v>20</v>
      </c>
      <c r="E104">
        <v>177</v>
      </c>
      <c r="F104">
        <v>80.599999999999994</v>
      </c>
      <c r="G104">
        <v>95.666666669999998</v>
      </c>
      <c r="H104">
        <v>56</v>
      </c>
      <c r="I104" t="s">
        <v>103</v>
      </c>
      <c r="J104" t="s">
        <v>104</v>
      </c>
      <c r="K104" t="s">
        <v>704</v>
      </c>
      <c r="L104" t="s">
        <v>211</v>
      </c>
      <c r="M104" t="s">
        <v>1201</v>
      </c>
      <c r="N104">
        <v>500</v>
      </c>
      <c r="O104" t="s">
        <v>1202</v>
      </c>
      <c r="P104">
        <v>14</v>
      </c>
      <c r="Q104" t="s">
        <v>113</v>
      </c>
      <c r="R104" t="s">
        <v>1201</v>
      </c>
      <c r="S104">
        <v>527</v>
      </c>
      <c r="T104" t="s">
        <v>1236</v>
      </c>
      <c r="U104">
        <v>869</v>
      </c>
      <c r="V104">
        <v>155</v>
      </c>
      <c r="W104">
        <v>380</v>
      </c>
      <c r="X104">
        <v>83</v>
      </c>
      <c r="Y104">
        <v>224</v>
      </c>
      <c r="Z104">
        <v>73</v>
      </c>
      <c r="AA104" t="s">
        <v>108</v>
      </c>
      <c r="AB104">
        <v>43</v>
      </c>
      <c r="AC104">
        <v>22</v>
      </c>
      <c r="AD104">
        <v>491.34</v>
      </c>
      <c r="AE104">
        <v>0.108696</v>
      </c>
      <c r="AF104">
        <v>0.37939000000000001</v>
      </c>
      <c r="AH104">
        <v>527</v>
      </c>
      <c r="AI104">
        <f t="shared" si="2"/>
        <v>1.1934822732779999E-3</v>
      </c>
      <c r="AJ104">
        <f t="shared" si="3"/>
        <v>0.52650642425693628</v>
      </c>
      <c r="AK104">
        <f>W104 - AVERAGEIFS('Placebo Females'!W:W, 'Placebo Females'!B:B, B104, 'Placebo Females'!P:P, P104)</f>
        <v>-9</v>
      </c>
      <c r="AL104">
        <f>V104 - AVERAGEIFS('Placebo Females'!V:V, 'Placebo Females'!B:B, B104, 'Placebo Females'!P:P, P104)</f>
        <v>-4</v>
      </c>
      <c r="AM104">
        <f>W104-AVERAGEIFS('Placebo Females'!W:W,'Placebo Females'!B:B,B104,'Placebo Females'!P:P,P104)</f>
        <v>-9</v>
      </c>
      <c r="AN104">
        <f>X104-AVERAGEIFS('Placebo Females'!X:X,'Placebo Females'!B:B,B104,'Placebo Females'!P:P,P104)</f>
        <v>-15.666666666666671</v>
      </c>
      <c r="AO104">
        <f>Y104-AVERAGEIFS('Placebo Females'!Y:Y,'Placebo Females'!B:B,B104,'Placebo Females'!P:P,P104)</f>
        <v>4</v>
      </c>
      <c r="AP104">
        <f>Z104 - AVERAGEIFS('Placebo Females'!Z:Z, 'Placebo Females'!B:B, B104, 'Placebo Females'!P:P, P104)</f>
        <v>2.6666666666666714</v>
      </c>
      <c r="AQ104">
        <f>AB104 - AVERAGEIFS('Placebo Females'!AB:AB, 'Placebo Females'!B:B, B104, 'Placebo Females'!P:P, P104)</f>
        <v>3.6666666666666643</v>
      </c>
      <c r="AR104">
        <f>AC104 - AVERAGEIFS('Placebo Females'!AC:AC, 'Placebo Females'!B:B, B104, 'Placebo Females'!P:P, P104)</f>
        <v>-1.3333333333333321</v>
      </c>
      <c r="AS104">
        <f>AD104 - AVERAGEIFS('Placebo Females'!AD:AD, 'Placebo Females'!B:B, B104, 'Placebo Females'!P:P, P104)</f>
        <v>-70.563666666666734</v>
      </c>
      <c r="AT104">
        <f>AE104 - AVERAGEIFS('Placebo Females'!AE:AE, 'Placebo Females'!B:B, B104, 'Placebo Females'!P:P, P104)</f>
        <v>2.4130799999999994E-2</v>
      </c>
      <c r="AU104">
        <f>AF104 - AVERAGEIFS('Placebo Females'!AF:AF, 'Placebo Females'!B:B, B104, 'Placebo Females'!P:P, P104)</f>
        <v>-4.04199999999999E-3</v>
      </c>
    </row>
    <row r="105" spans="1:47" x14ac:dyDescent="0.25">
      <c r="A105" t="s">
        <v>1833</v>
      </c>
      <c r="B105">
        <v>1009</v>
      </c>
      <c r="C105" t="s">
        <v>655</v>
      </c>
      <c r="D105">
        <v>29</v>
      </c>
      <c r="E105">
        <v>162</v>
      </c>
      <c r="F105">
        <v>68</v>
      </c>
      <c r="G105">
        <v>107.75</v>
      </c>
      <c r="H105">
        <v>62.75</v>
      </c>
      <c r="I105" t="s">
        <v>458</v>
      </c>
      <c r="J105" t="s">
        <v>104</v>
      </c>
      <c r="K105" t="s">
        <v>105</v>
      </c>
      <c r="L105" t="s">
        <v>311</v>
      </c>
      <c r="M105" t="s">
        <v>1201</v>
      </c>
      <c r="N105">
        <v>500</v>
      </c>
      <c r="O105" t="s">
        <v>1202</v>
      </c>
      <c r="P105">
        <v>14</v>
      </c>
      <c r="Q105" t="s">
        <v>113</v>
      </c>
      <c r="R105" t="s">
        <v>1201</v>
      </c>
      <c r="S105">
        <v>556</v>
      </c>
      <c r="T105" t="s">
        <v>1236</v>
      </c>
      <c r="U105">
        <v>876</v>
      </c>
      <c r="V105">
        <v>165</v>
      </c>
      <c r="W105">
        <v>361</v>
      </c>
      <c r="X105">
        <v>89</v>
      </c>
      <c r="Y105">
        <v>212</v>
      </c>
      <c r="Z105">
        <v>60</v>
      </c>
      <c r="AA105" t="s">
        <v>108</v>
      </c>
      <c r="AB105">
        <v>43</v>
      </c>
      <c r="AC105">
        <v>21</v>
      </c>
      <c r="AD105">
        <v>414.39699999999999</v>
      </c>
      <c r="AE105">
        <v>0.16666700000000001</v>
      </c>
      <c r="AF105">
        <v>0.38019799999999998</v>
      </c>
      <c r="AH105">
        <v>556</v>
      </c>
      <c r="AI105">
        <f t="shared" si="2"/>
        <v>1.2591577683919693E-3</v>
      </c>
      <c r="AJ105">
        <f t="shared" si="3"/>
        <v>0.53451149550394572</v>
      </c>
      <c r="AK105">
        <f>W105 - AVERAGEIFS('Placebo Females'!W:W, 'Placebo Females'!B:B, B105, 'Placebo Females'!P:P, P105)</f>
        <v>8.3333333333333144</v>
      </c>
      <c r="AL105">
        <f>V105 - AVERAGEIFS('Placebo Females'!V:V, 'Placebo Females'!B:B, B105, 'Placebo Females'!P:P, P105)</f>
        <v>6</v>
      </c>
      <c r="AM105">
        <f>W105-AVERAGEIFS('Placebo Females'!W:W,'Placebo Females'!B:B,B105,'Placebo Females'!P:P,P105)</f>
        <v>8.3333333333333144</v>
      </c>
      <c r="AN105">
        <f>X105-AVERAGEIFS('Placebo Females'!X:X,'Placebo Females'!B:B,B105,'Placebo Females'!P:P,P105)</f>
        <v>1.3333333333333286</v>
      </c>
      <c r="AO105">
        <f>Y105-AVERAGEIFS('Placebo Females'!Y:Y,'Placebo Females'!B:B,B105,'Placebo Females'!P:P,P105)</f>
        <v>7.3333333333333428</v>
      </c>
      <c r="AP105">
        <f>Z105 - AVERAGEIFS('Placebo Females'!Z:Z, 'Placebo Females'!B:B, B105, 'Placebo Females'!P:P, P105)</f>
        <v>-0.3333333333333357</v>
      </c>
      <c r="AQ105">
        <f>AB105 - AVERAGEIFS('Placebo Females'!AB:AB, 'Placebo Females'!B:B, B105, 'Placebo Females'!P:P, P105)</f>
        <v>4</v>
      </c>
      <c r="AR105">
        <f>AC105 - AVERAGEIFS('Placebo Females'!AC:AC, 'Placebo Females'!B:B, B105, 'Placebo Females'!P:P, P105)</f>
        <v>-4.3333333333333321</v>
      </c>
      <c r="AS105">
        <f>AD105 - AVERAGEIFS('Placebo Females'!AD:AD, 'Placebo Females'!B:B, B105, 'Placebo Females'!P:P, P105)</f>
        <v>28.314999999999941</v>
      </c>
      <c r="AT105">
        <f>AE105 - AVERAGEIFS('Placebo Females'!AE:AE, 'Placebo Females'!B:B, B105, 'Placebo Females'!P:P, P105)</f>
        <v>-8.2316666666666649E-3</v>
      </c>
      <c r="AU105">
        <f>AF105 - AVERAGEIFS('Placebo Females'!AF:AF, 'Placebo Females'!B:B, B105, 'Placebo Females'!P:P, P105)</f>
        <v>8.4404666666666628E-2</v>
      </c>
    </row>
    <row r="106" spans="1:47" x14ac:dyDescent="0.25">
      <c r="A106" t="s">
        <v>1834</v>
      </c>
      <c r="B106">
        <v>1009</v>
      </c>
      <c r="C106" t="s">
        <v>655</v>
      </c>
      <c r="D106">
        <v>29</v>
      </c>
      <c r="E106">
        <v>162</v>
      </c>
      <c r="F106">
        <v>68</v>
      </c>
      <c r="G106">
        <v>107.75</v>
      </c>
      <c r="H106">
        <v>62.75</v>
      </c>
      <c r="I106" t="s">
        <v>458</v>
      </c>
      <c r="J106" t="s">
        <v>104</v>
      </c>
      <c r="K106" t="s">
        <v>105</v>
      </c>
      <c r="L106" t="s">
        <v>311</v>
      </c>
      <c r="M106" t="s">
        <v>1201</v>
      </c>
      <c r="N106">
        <v>500</v>
      </c>
      <c r="O106" t="s">
        <v>1202</v>
      </c>
      <c r="P106">
        <v>14</v>
      </c>
      <c r="Q106" t="s">
        <v>113</v>
      </c>
      <c r="R106" t="s">
        <v>1201</v>
      </c>
      <c r="S106">
        <v>556</v>
      </c>
      <c r="T106" t="s">
        <v>1236</v>
      </c>
      <c r="U106">
        <v>907</v>
      </c>
      <c r="V106">
        <v>162</v>
      </c>
      <c r="W106">
        <v>362</v>
      </c>
      <c r="X106">
        <v>88</v>
      </c>
      <c r="Y106">
        <v>212</v>
      </c>
      <c r="Z106">
        <v>62</v>
      </c>
      <c r="AA106" t="s">
        <v>108</v>
      </c>
      <c r="AB106">
        <v>48</v>
      </c>
      <c r="AC106">
        <v>18</v>
      </c>
      <c r="AD106">
        <v>403.05799999999999</v>
      </c>
      <c r="AE106">
        <v>0.238095</v>
      </c>
      <c r="AF106">
        <v>0.384793</v>
      </c>
      <c r="AH106">
        <v>556</v>
      </c>
      <c r="AI106">
        <f t="shared" si="2"/>
        <v>1.2591577683919693E-3</v>
      </c>
      <c r="AJ106">
        <f t="shared" si="3"/>
        <v>0.53451149550394572</v>
      </c>
      <c r="AK106">
        <f>W106 - AVERAGEIFS('Placebo Females'!W:W, 'Placebo Females'!B:B, B106, 'Placebo Females'!P:P, P106)</f>
        <v>9.3333333333333144</v>
      </c>
      <c r="AL106">
        <f>V106 - AVERAGEIFS('Placebo Females'!V:V, 'Placebo Females'!B:B, B106, 'Placebo Females'!P:P, P106)</f>
        <v>3</v>
      </c>
      <c r="AM106">
        <f>W106-AVERAGEIFS('Placebo Females'!W:W,'Placebo Females'!B:B,B106,'Placebo Females'!P:P,P106)</f>
        <v>9.3333333333333144</v>
      </c>
      <c r="AN106">
        <f>X106-AVERAGEIFS('Placebo Females'!X:X,'Placebo Females'!B:B,B106,'Placebo Females'!P:P,P106)</f>
        <v>0.3333333333333286</v>
      </c>
      <c r="AO106">
        <f>Y106-AVERAGEIFS('Placebo Females'!Y:Y,'Placebo Females'!B:B,B106,'Placebo Females'!P:P,P106)</f>
        <v>7.3333333333333428</v>
      </c>
      <c r="AP106">
        <f>Z106 - AVERAGEIFS('Placebo Females'!Z:Z, 'Placebo Females'!B:B, B106, 'Placebo Females'!P:P, P106)</f>
        <v>1.6666666666666643</v>
      </c>
      <c r="AQ106">
        <f>AB106 - AVERAGEIFS('Placebo Females'!AB:AB, 'Placebo Females'!B:B, B106, 'Placebo Females'!P:P, P106)</f>
        <v>9</v>
      </c>
      <c r="AR106">
        <f>AC106 - AVERAGEIFS('Placebo Females'!AC:AC, 'Placebo Females'!B:B, B106, 'Placebo Females'!P:P, P106)</f>
        <v>-7.3333333333333321</v>
      </c>
      <c r="AS106">
        <f>AD106 - AVERAGEIFS('Placebo Females'!AD:AD, 'Placebo Females'!B:B, B106, 'Placebo Females'!P:P, P106)</f>
        <v>16.975999999999942</v>
      </c>
      <c r="AT106">
        <f>AE106 - AVERAGEIFS('Placebo Females'!AE:AE, 'Placebo Females'!B:B, B106, 'Placebo Females'!P:P, P106)</f>
        <v>6.3196333333333327E-2</v>
      </c>
      <c r="AU106">
        <f>AF106 - AVERAGEIFS('Placebo Females'!AF:AF, 'Placebo Females'!B:B, B106, 'Placebo Females'!P:P, P106)</f>
        <v>8.8999666666666644E-2</v>
      </c>
    </row>
    <row r="107" spans="1:47" x14ac:dyDescent="0.25">
      <c r="A107" t="s">
        <v>1835</v>
      </c>
      <c r="B107">
        <v>1009</v>
      </c>
      <c r="C107" t="s">
        <v>655</v>
      </c>
      <c r="D107">
        <v>29</v>
      </c>
      <c r="E107">
        <v>162</v>
      </c>
      <c r="F107">
        <v>68</v>
      </c>
      <c r="G107">
        <v>107.75</v>
      </c>
      <c r="H107">
        <v>62.75</v>
      </c>
      <c r="I107" t="s">
        <v>458</v>
      </c>
      <c r="J107" t="s">
        <v>104</v>
      </c>
      <c r="K107" t="s">
        <v>105</v>
      </c>
      <c r="L107" t="s">
        <v>311</v>
      </c>
      <c r="M107" t="s">
        <v>1201</v>
      </c>
      <c r="N107">
        <v>500</v>
      </c>
      <c r="O107" t="s">
        <v>1202</v>
      </c>
      <c r="P107">
        <v>14</v>
      </c>
      <c r="Q107" t="s">
        <v>113</v>
      </c>
      <c r="R107" t="s">
        <v>1201</v>
      </c>
      <c r="S107">
        <v>556</v>
      </c>
      <c r="T107" t="s">
        <v>1236</v>
      </c>
      <c r="U107">
        <v>913</v>
      </c>
      <c r="V107">
        <v>160</v>
      </c>
      <c r="W107">
        <v>360</v>
      </c>
      <c r="X107">
        <v>94</v>
      </c>
      <c r="Y107">
        <v>206</v>
      </c>
      <c r="Z107">
        <v>60</v>
      </c>
      <c r="AA107" t="s">
        <v>108</v>
      </c>
      <c r="AB107">
        <v>41</v>
      </c>
      <c r="AC107">
        <v>22</v>
      </c>
      <c r="AD107">
        <v>407.77800000000002</v>
      </c>
      <c r="AE107">
        <v>0.24390200000000001</v>
      </c>
      <c r="AF107">
        <v>0.36366500000000002</v>
      </c>
      <c r="AH107">
        <v>556</v>
      </c>
      <c r="AI107">
        <f t="shared" si="2"/>
        <v>1.2591577683919693E-3</v>
      </c>
      <c r="AJ107">
        <f t="shared" si="3"/>
        <v>0.53451149550394572</v>
      </c>
      <c r="AK107">
        <f>W107 - AVERAGEIFS('Placebo Females'!W:W, 'Placebo Females'!B:B, B107, 'Placebo Females'!P:P, P107)</f>
        <v>7.3333333333333144</v>
      </c>
      <c r="AL107">
        <f>V107 - AVERAGEIFS('Placebo Females'!V:V, 'Placebo Females'!B:B, B107, 'Placebo Females'!P:P, P107)</f>
        <v>1</v>
      </c>
      <c r="AM107">
        <f>W107-AVERAGEIFS('Placebo Females'!W:W,'Placebo Females'!B:B,B107,'Placebo Females'!P:P,P107)</f>
        <v>7.3333333333333144</v>
      </c>
      <c r="AN107">
        <f>X107-AVERAGEIFS('Placebo Females'!X:X,'Placebo Females'!B:B,B107,'Placebo Females'!P:P,P107)</f>
        <v>6.3333333333333286</v>
      </c>
      <c r="AO107">
        <f>Y107-AVERAGEIFS('Placebo Females'!Y:Y,'Placebo Females'!B:B,B107,'Placebo Females'!P:P,P107)</f>
        <v>1.3333333333333428</v>
      </c>
      <c r="AP107">
        <f>Z107 - AVERAGEIFS('Placebo Females'!Z:Z, 'Placebo Females'!B:B, B107, 'Placebo Females'!P:P, P107)</f>
        <v>-0.3333333333333357</v>
      </c>
      <c r="AQ107">
        <f>AB107 - AVERAGEIFS('Placebo Females'!AB:AB, 'Placebo Females'!B:B, B107, 'Placebo Females'!P:P, P107)</f>
        <v>2</v>
      </c>
      <c r="AR107">
        <f>AC107 - AVERAGEIFS('Placebo Females'!AC:AC, 'Placebo Females'!B:B, B107, 'Placebo Females'!P:P, P107)</f>
        <v>-3.3333333333333321</v>
      </c>
      <c r="AS107">
        <f>AD107 - AVERAGEIFS('Placebo Females'!AD:AD, 'Placebo Females'!B:B, B107, 'Placebo Females'!P:P, P107)</f>
        <v>21.69599999999997</v>
      </c>
      <c r="AT107">
        <f>AE107 - AVERAGEIFS('Placebo Females'!AE:AE, 'Placebo Females'!B:B, B107, 'Placebo Females'!P:P, P107)</f>
        <v>6.9003333333333333E-2</v>
      </c>
      <c r="AU107">
        <f>AF107 - AVERAGEIFS('Placebo Females'!AF:AF, 'Placebo Females'!B:B, B107, 'Placebo Females'!P:P, P107)</f>
        <v>6.7871666666666663E-2</v>
      </c>
    </row>
    <row r="108" spans="1:47" x14ac:dyDescent="0.25">
      <c r="A108" t="s">
        <v>1836</v>
      </c>
      <c r="B108">
        <v>1011</v>
      </c>
      <c r="C108" t="s">
        <v>655</v>
      </c>
      <c r="D108">
        <v>31</v>
      </c>
      <c r="E108">
        <v>161.5</v>
      </c>
      <c r="F108">
        <v>65.3</v>
      </c>
      <c r="G108">
        <v>120.75</v>
      </c>
      <c r="H108">
        <v>84</v>
      </c>
      <c r="I108" t="s">
        <v>458</v>
      </c>
      <c r="J108" t="s">
        <v>104</v>
      </c>
      <c r="K108" t="s">
        <v>753</v>
      </c>
      <c r="L108" t="s">
        <v>160</v>
      </c>
      <c r="M108" t="s">
        <v>1201</v>
      </c>
      <c r="N108">
        <v>500</v>
      </c>
      <c r="O108" t="s">
        <v>1202</v>
      </c>
      <c r="P108">
        <v>14</v>
      </c>
      <c r="Q108" t="s">
        <v>113</v>
      </c>
      <c r="R108" t="s">
        <v>1201</v>
      </c>
      <c r="S108">
        <v>558</v>
      </c>
      <c r="T108" t="s">
        <v>1236</v>
      </c>
      <c r="U108">
        <v>867</v>
      </c>
      <c r="V108">
        <v>183</v>
      </c>
      <c r="W108">
        <v>369</v>
      </c>
      <c r="X108">
        <v>91</v>
      </c>
      <c r="Y108">
        <v>205</v>
      </c>
      <c r="Z108">
        <v>73</v>
      </c>
      <c r="AA108" t="s">
        <v>108</v>
      </c>
      <c r="AB108">
        <v>42</v>
      </c>
      <c r="AC108">
        <v>35</v>
      </c>
      <c r="AD108">
        <v>419.72</v>
      </c>
      <c r="AE108">
        <v>0.170213</v>
      </c>
      <c r="AF108">
        <v>0.38193500000000002</v>
      </c>
      <c r="AH108">
        <v>558</v>
      </c>
      <c r="AI108">
        <f t="shared" si="2"/>
        <v>1.2636871128825881E-3</v>
      </c>
      <c r="AJ108">
        <f t="shared" si="3"/>
        <v>0.53504748967943794</v>
      </c>
      <c r="AK108">
        <f>W108 - AVERAGEIFS('Placebo Females'!W:W, 'Placebo Females'!B:B, B108, 'Placebo Females'!P:P, P108)</f>
        <v>28.666666666666686</v>
      </c>
      <c r="AL108">
        <f>V108 - AVERAGEIFS('Placebo Females'!V:V, 'Placebo Females'!B:B, B108, 'Placebo Females'!P:P, P108)</f>
        <v>10.666666666666657</v>
      </c>
      <c r="AM108">
        <f>W108-AVERAGEIFS('Placebo Females'!W:W,'Placebo Females'!B:B,B108,'Placebo Females'!P:P,P108)</f>
        <v>28.666666666666686</v>
      </c>
      <c r="AN108">
        <f>X108-AVERAGEIFS('Placebo Females'!X:X,'Placebo Females'!B:B,B108,'Placebo Females'!P:P,P108)</f>
        <v>2</v>
      </c>
      <c r="AO108">
        <f>Y108-AVERAGEIFS('Placebo Females'!Y:Y,'Placebo Females'!B:B,B108,'Placebo Females'!P:P,P108)</f>
        <v>20.666666666666657</v>
      </c>
      <c r="AP108">
        <f>Z108 - AVERAGEIFS('Placebo Females'!Z:Z, 'Placebo Females'!B:B, B108, 'Placebo Females'!P:P, P108)</f>
        <v>6</v>
      </c>
      <c r="AQ108">
        <f>AB108 - AVERAGEIFS('Placebo Females'!AB:AB, 'Placebo Females'!B:B, B108, 'Placebo Females'!P:P, P108)</f>
        <v>2.6666666666666643</v>
      </c>
      <c r="AR108">
        <f>AC108 - AVERAGEIFS('Placebo Females'!AC:AC, 'Placebo Females'!B:B, B108, 'Placebo Females'!P:P, P108)</f>
        <v>7.3333333333333321</v>
      </c>
      <c r="AS108">
        <f>AD108 - AVERAGEIFS('Placebo Females'!AD:AD, 'Placebo Females'!B:B, B108, 'Placebo Females'!P:P, P108)</f>
        <v>-84.881666666666661</v>
      </c>
      <c r="AT108">
        <f>AE108 - AVERAGEIFS('Placebo Females'!AE:AE, 'Placebo Females'!B:B, B108, 'Placebo Females'!P:P, P108)</f>
        <v>3.0266999999999988E-2</v>
      </c>
      <c r="AU108">
        <f>AF108 - AVERAGEIFS('Placebo Females'!AF:AF, 'Placebo Females'!B:B, B108, 'Placebo Females'!P:P, P108)</f>
        <v>6.2119666666666684E-2</v>
      </c>
    </row>
    <row r="109" spans="1:47" x14ac:dyDescent="0.25">
      <c r="A109" t="s">
        <v>1837</v>
      </c>
      <c r="B109">
        <v>1011</v>
      </c>
      <c r="C109" t="s">
        <v>655</v>
      </c>
      <c r="D109">
        <v>31</v>
      </c>
      <c r="E109">
        <v>161.5</v>
      </c>
      <c r="F109">
        <v>65.3</v>
      </c>
      <c r="G109">
        <v>120.75</v>
      </c>
      <c r="H109">
        <v>84</v>
      </c>
      <c r="I109" t="s">
        <v>458</v>
      </c>
      <c r="J109" t="s">
        <v>104</v>
      </c>
      <c r="K109" t="s">
        <v>753</v>
      </c>
      <c r="L109" t="s">
        <v>160</v>
      </c>
      <c r="M109" t="s">
        <v>1201</v>
      </c>
      <c r="N109">
        <v>500</v>
      </c>
      <c r="O109" t="s">
        <v>1202</v>
      </c>
      <c r="P109">
        <v>14</v>
      </c>
      <c r="Q109" t="s">
        <v>113</v>
      </c>
      <c r="R109" t="s">
        <v>1201</v>
      </c>
      <c r="S109">
        <v>558</v>
      </c>
      <c r="T109" t="s">
        <v>1236</v>
      </c>
      <c r="U109">
        <v>870</v>
      </c>
      <c r="V109">
        <v>191</v>
      </c>
      <c r="W109">
        <v>368</v>
      </c>
      <c r="X109">
        <v>90</v>
      </c>
      <c r="Y109">
        <v>205</v>
      </c>
      <c r="Z109">
        <v>73</v>
      </c>
      <c r="AA109" t="s">
        <v>108</v>
      </c>
      <c r="AB109">
        <v>41</v>
      </c>
      <c r="AC109">
        <v>37</v>
      </c>
      <c r="AD109">
        <v>424.15300000000002</v>
      </c>
      <c r="AE109">
        <v>0.14583299999999999</v>
      </c>
      <c r="AF109">
        <v>0.405275</v>
      </c>
      <c r="AH109">
        <v>558</v>
      </c>
      <c r="AI109">
        <f t="shared" si="2"/>
        <v>1.2636871128825881E-3</v>
      </c>
      <c r="AJ109">
        <f t="shared" si="3"/>
        <v>0.53504748967943794</v>
      </c>
      <c r="AK109">
        <f>W109 - AVERAGEIFS('Placebo Females'!W:W, 'Placebo Females'!B:B, B109, 'Placebo Females'!P:P, P109)</f>
        <v>27.666666666666686</v>
      </c>
      <c r="AL109">
        <f>V109 - AVERAGEIFS('Placebo Females'!V:V, 'Placebo Females'!B:B, B109, 'Placebo Females'!P:P, P109)</f>
        <v>18.666666666666657</v>
      </c>
      <c r="AM109">
        <f>W109-AVERAGEIFS('Placebo Females'!W:W,'Placebo Females'!B:B,B109,'Placebo Females'!P:P,P109)</f>
        <v>27.666666666666686</v>
      </c>
      <c r="AN109">
        <f>X109-AVERAGEIFS('Placebo Females'!X:X,'Placebo Females'!B:B,B109,'Placebo Females'!P:P,P109)</f>
        <v>1</v>
      </c>
      <c r="AO109">
        <f>Y109-AVERAGEIFS('Placebo Females'!Y:Y,'Placebo Females'!B:B,B109,'Placebo Females'!P:P,P109)</f>
        <v>20.666666666666657</v>
      </c>
      <c r="AP109">
        <f>Z109 - AVERAGEIFS('Placebo Females'!Z:Z, 'Placebo Females'!B:B, B109, 'Placebo Females'!P:P, P109)</f>
        <v>6</v>
      </c>
      <c r="AQ109">
        <f>AB109 - AVERAGEIFS('Placebo Females'!AB:AB, 'Placebo Females'!B:B, B109, 'Placebo Females'!P:P, P109)</f>
        <v>1.6666666666666643</v>
      </c>
      <c r="AR109">
        <f>AC109 - AVERAGEIFS('Placebo Females'!AC:AC, 'Placebo Females'!B:B, B109, 'Placebo Females'!P:P, P109)</f>
        <v>9.3333333333333321</v>
      </c>
      <c r="AS109">
        <f>AD109 - AVERAGEIFS('Placebo Females'!AD:AD, 'Placebo Females'!B:B, B109, 'Placebo Females'!P:P, P109)</f>
        <v>-80.448666666666668</v>
      </c>
      <c r="AT109">
        <f>AE109 - AVERAGEIFS('Placebo Females'!AE:AE, 'Placebo Females'!B:B, B109, 'Placebo Females'!P:P, P109)</f>
        <v>5.8869999999999756E-3</v>
      </c>
      <c r="AU109">
        <f>AF109 - AVERAGEIFS('Placebo Females'!AF:AF, 'Placebo Females'!B:B, B109, 'Placebo Females'!P:P, P109)</f>
        <v>8.5459666666666656E-2</v>
      </c>
    </row>
    <row r="110" spans="1:47" x14ac:dyDescent="0.25">
      <c r="A110" t="s">
        <v>1838</v>
      </c>
      <c r="B110">
        <v>1011</v>
      </c>
      <c r="C110" t="s">
        <v>655</v>
      </c>
      <c r="D110">
        <v>31</v>
      </c>
      <c r="E110">
        <v>161.5</v>
      </c>
      <c r="F110">
        <v>65.3</v>
      </c>
      <c r="G110">
        <v>120.75</v>
      </c>
      <c r="H110">
        <v>84</v>
      </c>
      <c r="I110" t="s">
        <v>458</v>
      </c>
      <c r="J110" t="s">
        <v>104</v>
      </c>
      <c r="K110" t="s">
        <v>753</v>
      </c>
      <c r="L110" t="s">
        <v>160</v>
      </c>
      <c r="M110" t="s">
        <v>1201</v>
      </c>
      <c r="N110">
        <v>500</v>
      </c>
      <c r="O110" t="s">
        <v>1202</v>
      </c>
      <c r="P110">
        <v>14</v>
      </c>
      <c r="Q110" t="s">
        <v>113</v>
      </c>
      <c r="R110" t="s">
        <v>1201</v>
      </c>
      <c r="S110">
        <v>558</v>
      </c>
      <c r="T110" t="s">
        <v>1236</v>
      </c>
      <c r="U110">
        <v>901</v>
      </c>
      <c r="V110">
        <v>180</v>
      </c>
      <c r="W110">
        <v>368</v>
      </c>
      <c r="X110">
        <v>91</v>
      </c>
      <c r="Y110">
        <v>201</v>
      </c>
      <c r="Z110">
        <v>76</v>
      </c>
      <c r="AA110" t="s">
        <v>108</v>
      </c>
      <c r="AB110">
        <v>48</v>
      </c>
      <c r="AC110">
        <v>33</v>
      </c>
      <c r="AD110">
        <v>392.99799999999999</v>
      </c>
      <c r="AE110">
        <v>0.17391300000000001</v>
      </c>
      <c r="AF110">
        <v>0.39374399999999998</v>
      </c>
      <c r="AH110">
        <v>558</v>
      </c>
      <c r="AI110">
        <f t="shared" si="2"/>
        <v>1.2636871128825881E-3</v>
      </c>
      <c r="AJ110">
        <f t="shared" si="3"/>
        <v>0.53504748967943794</v>
      </c>
      <c r="AK110">
        <f>W110 - AVERAGEIFS('Placebo Females'!W:W, 'Placebo Females'!B:B, B110, 'Placebo Females'!P:P, P110)</f>
        <v>27.666666666666686</v>
      </c>
      <c r="AL110">
        <f>V110 - AVERAGEIFS('Placebo Females'!V:V, 'Placebo Females'!B:B, B110, 'Placebo Females'!P:P, P110)</f>
        <v>7.6666666666666572</v>
      </c>
      <c r="AM110">
        <f>W110-AVERAGEIFS('Placebo Females'!W:W,'Placebo Females'!B:B,B110,'Placebo Females'!P:P,P110)</f>
        <v>27.666666666666686</v>
      </c>
      <c r="AN110">
        <f>X110-AVERAGEIFS('Placebo Females'!X:X,'Placebo Females'!B:B,B110,'Placebo Females'!P:P,P110)</f>
        <v>2</v>
      </c>
      <c r="AO110">
        <f>Y110-AVERAGEIFS('Placebo Females'!Y:Y,'Placebo Females'!B:B,B110,'Placebo Females'!P:P,P110)</f>
        <v>16.666666666666657</v>
      </c>
      <c r="AP110">
        <f>Z110 - AVERAGEIFS('Placebo Females'!Z:Z, 'Placebo Females'!B:B, B110, 'Placebo Females'!P:P, P110)</f>
        <v>9</v>
      </c>
      <c r="AQ110">
        <f>AB110 - AVERAGEIFS('Placebo Females'!AB:AB, 'Placebo Females'!B:B, B110, 'Placebo Females'!P:P, P110)</f>
        <v>8.6666666666666643</v>
      </c>
      <c r="AR110">
        <f>AC110 - AVERAGEIFS('Placebo Females'!AC:AC, 'Placebo Females'!B:B, B110, 'Placebo Females'!P:P, P110)</f>
        <v>5.3333333333333321</v>
      </c>
      <c r="AS110">
        <f>AD110 - AVERAGEIFS('Placebo Females'!AD:AD, 'Placebo Females'!B:B, B110, 'Placebo Females'!P:P, P110)</f>
        <v>-111.6036666666667</v>
      </c>
      <c r="AT110">
        <f>AE110 - AVERAGEIFS('Placebo Females'!AE:AE, 'Placebo Females'!B:B, B110, 'Placebo Females'!P:P, P110)</f>
        <v>3.3966999999999997E-2</v>
      </c>
      <c r="AU110">
        <f>AF110 - AVERAGEIFS('Placebo Females'!AF:AF, 'Placebo Females'!B:B, B110, 'Placebo Females'!P:P, P110)</f>
        <v>7.3928666666666643E-2</v>
      </c>
    </row>
    <row r="111" spans="1:47" x14ac:dyDescent="0.25">
      <c r="A111" t="s">
        <v>1839</v>
      </c>
      <c r="B111">
        <v>1010</v>
      </c>
      <c r="C111" t="s">
        <v>655</v>
      </c>
      <c r="D111">
        <v>21</v>
      </c>
      <c r="E111">
        <v>165.5</v>
      </c>
      <c r="F111">
        <v>56.8</v>
      </c>
      <c r="G111">
        <v>99.25</v>
      </c>
      <c r="H111">
        <v>56.25</v>
      </c>
      <c r="I111" t="s">
        <v>103</v>
      </c>
      <c r="J111" t="s">
        <v>104</v>
      </c>
      <c r="K111" t="s">
        <v>261</v>
      </c>
      <c r="L111" t="s">
        <v>211</v>
      </c>
      <c r="M111" t="s">
        <v>1201</v>
      </c>
      <c r="N111">
        <v>500</v>
      </c>
      <c r="O111" t="s">
        <v>1202</v>
      </c>
      <c r="P111">
        <v>0.5</v>
      </c>
      <c r="Q111" t="s">
        <v>113</v>
      </c>
      <c r="R111" t="s">
        <v>1201</v>
      </c>
      <c r="S111">
        <v>567</v>
      </c>
      <c r="T111" t="s">
        <v>1236</v>
      </c>
      <c r="U111">
        <v>1070</v>
      </c>
      <c r="V111">
        <v>135</v>
      </c>
      <c r="W111">
        <v>426</v>
      </c>
      <c r="X111">
        <v>118</v>
      </c>
      <c r="Y111">
        <v>240</v>
      </c>
      <c r="Z111">
        <v>68</v>
      </c>
      <c r="AA111" t="s">
        <v>108</v>
      </c>
      <c r="AB111">
        <v>39</v>
      </c>
      <c r="AC111">
        <v>24</v>
      </c>
      <c r="AD111">
        <v>560.44200000000001</v>
      </c>
      <c r="AE111">
        <v>0.13636400000000001</v>
      </c>
      <c r="AF111">
        <v>0.38905400000000001</v>
      </c>
      <c r="AH111">
        <v>567</v>
      </c>
      <c r="AI111">
        <f t="shared" si="2"/>
        <v>1.2840691630903718E-3</v>
      </c>
      <c r="AJ111">
        <f t="shared" si="3"/>
        <v>0.53743492707430796</v>
      </c>
      <c r="AK111">
        <f>W111 - AVERAGEIFS('Placebo Females'!W:W, 'Placebo Females'!B:B, B111, 'Placebo Females'!P:P, P111)</f>
        <v>2.3333333333333144</v>
      </c>
      <c r="AL111">
        <f>V111 - AVERAGEIFS('Placebo Females'!V:V, 'Placebo Females'!B:B, B111, 'Placebo Females'!P:P, P111)</f>
        <v>-4.6666666666666572</v>
      </c>
      <c r="AM111">
        <f>W111-AVERAGEIFS('Placebo Females'!W:W,'Placebo Females'!B:B,B111,'Placebo Females'!P:P,P111)</f>
        <v>2.3333333333333144</v>
      </c>
      <c r="AN111">
        <f>X111-AVERAGEIFS('Placebo Females'!X:X,'Placebo Females'!B:B,B111,'Placebo Females'!P:P,P111)</f>
        <v>11.333333333333329</v>
      </c>
      <c r="AO111">
        <f>Y111-AVERAGEIFS('Placebo Females'!Y:Y,'Placebo Females'!B:B,B111,'Placebo Females'!P:P,P111)</f>
        <v>-9</v>
      </c>
      <c r="AP111">
        <f>Z111 - AVERAGEIFS('Placebo Females'!Z:Z, 'Placebo Females'!B:B, B111, 'Placebo Females'!P:P, P111)</f>
        <v>0</v>
      </c>
      <c r="AQ111">
        <f>AB111 - AVERAGEIFS('Placebo Females'!AB:AB, 'Placebo Females'!B:B, B111, 'Placebo Females'!P:P, P111)</f>
        <v>0.6666666666666643</v>
      </c>
      <c r="AR111">
        <f>AC111 - AVERAGEIFS('Placebo Females'!AC:AC, 'Placebo Females'!B:B, B111, 'Placebo Females'!P:P, P111)</f>
        <v>0</v>
      </c>
      <c r="AS111">
        <f>AD111 - AVERAGEIFS('Placebo Females'!AD:AD, 'Placebo Females'!B:B, B111, 'Placebo Females'!P:P, P111)</f>
        <v>80.6756666666667</v>
      </c>
      <c r="AT111">
        <f>AE111 - AVERAGEIFS('Placebo Females'!AE:AE, 'Placebo Females'!B:B, B111, 'Placebo Females'!P:P, P111)</f>
        <v>1.6928000000000012E-2</v>
      </c>
      <c r="AU111">
        <f>AF111 - AVERAGEIFS('Placebo Females'!AF:AF, 'Placebo Females'!B:B, B111, 'Placebo Females'!P:P, P111)</f>
        <v>1.9287000000000054E-2</v>
      </c>
    </row>
    <row r="112" spans="1:47" x14ac:dyDescent="0.25">
      <c r="A112" t="s">
        <v>1840</v>
      </c>
      <c r="B112">
        <v>1010</v>
      </c>
      <c r="C112" t="s">
        <v>655</v>
      </c>
      <c r="D112">
        <v>21</v>
      </c>
      <c r="E112">
        <v>165.5</v>
      </c>
      <c r="F112">
        <v>56.8</v>
      </c>
      <c r="G112">
        <v>99.25</v>
      </c>
      <c r="H112">
        <v>56.25</v>
      </c>
      <c r="I112" t="s">
        <v>103</v>
      </c>
      <c r="J112" t="s">
        <v>104</v>
      </c>
      <c r="K112" t="s">
        <v>261</v>
      </c>
      <c r="L112" t="s">
        <v>211</v>
      </c>
      <c r="M112" t="s">
        <v>1201</v>
      </c>
      <c r="N112">
        <v>500</v>
      </c>
      <c r="O112" t="s">
        <v>1202</v>
      </c>
      <c r="P112">
        <v>0.5</v>
      </c>
      <c r="Q112" t="s">
        <v>113</v>
      </c>
      <c r="R112" t="s">
        <v>1201</v>
      </c>
      <c r="S112">
        <v>567</v>
      </c>
      <c r="T112" t="s">
        <v>1236</v>
      </c>
      <c r="U112">
        <v>1107</v>
      </c>
      <c r="V112">
        <v>149</v>
      </c>
      <c r="W112">
        <v>426</v>
      </c>
      <c r="X112">
        <v>118</v>
      </c>
      <c r="Y112">
        <v>239</v>
      </c>
      <c r="Z112">
        <v>69</v>
      </c>
      <c r="AA112" t="s">
        <v>108</v>
      </c>
      <c r="AB112">
        <v>39</v>
      </c>
      <c r="AC112">
        <v>24</v>
      </c>
      <c r="AD112">
        <v>582.697</v>
      </c>
      <c r="AE112">
        <v>0.13636400000000001</v>
      </c>
      <c r="AF112">
        <v>0.37856800000000002</v>
      </c>
      <c r="AH112">
        <v>567</v>
      </c>
      <c r="AI112">
        <f t="shared" si="2"/>
        <v>1.2840691630903718E-3</v>
      </c>
      <c r="AJ112">
        <f t="shared" si="3"/>
        <v>0.53743492707430796</v>
      </c>
      <c r="AK112">
        <f>W112 - AVERAGEIFS('Placebo Females'!W:W, 'Placebo Females'!B:B, B112, 'Placebo Females'!P:P, P112)</f>
        <v>2.3333333333333144</v>
      </c>
      <c r="AL112">
        <f>V112 - AVERAGEIFS('Placebo Females'!V:V, 'Placebo Females'!B:B, B112, 'Placebo Females'!P:P, P112)</f>
        <v>9.3333333333333428</v>
      </c>
      <c r="AM112">
        <f>W112-AVERAGEIFS('Placebo Females'!W:W,'Placebo Females'!B:B,B112,'Placebo Females'!P:P,P112)</f>
        <v>2.3333333333333144</v>
      </c>
      <c r="AN112">
        <f>X112-AVERAGEIFS('Placebo Females'!X:X,'Placebo Females'!B:B,B112,'Placebo Females'!P:P,P112)</f>
        <v>11.333333333333329</v>
      </c>
      <c r="AO112">
        <f>Y112-AVERAGEIFS('Placebo Females'!Y:Y,'Placebo Females'!B:B,B112,'Placebo Females'!P:P,P112)</f>
        <v>-10</v>
      </c>
      <c r="AP112">
        <f>Z112 - AVERAGEIFS('Placebo Females'!Z:Z, 'Placebo Females'!B:B, B112, 'Placebo Females'!P:P, P112)</f>
        <v>1</v>
      </c>
      <c r="AQ112">
        <f>AB112 - AVERAGEIFS('Placebo Females'!AB:AB, 'Placebo Females'!B:B, B112, 'Placebo Females'!P:P, P112)</f>
        <v>0.6666666666666643</v>
      </c>
      <c r="AR112">
        <f>AC112 - AVERAGEIFS('Placebo Females'!AC:AC, 'Placebo Females'!B:B, B112, 'Placebo Females'!P:P, P112)</f>
        <v>0</v>
      </c>
      <c r="AS112">
        <f>AD112 - AVERAGEIFS('Placebo Females'!AD:AD, 'Placebo Females'!B:B, B112, 'Placebo Females'!P:P, P112)</f>
        <v>102.9306666666667</v>
      </c>
      <c r="AT112">
        <f>AE112 - AVERAGEIFS('Placebo Females'!AE:AE, 'Placebo Females'!B:B, B112, 'Placebo Females'!P:P, P112)</f>
        <v>1.6928000000000012E-2</v>
      </c>
      <c r="AU112">
        <f>AF112 - AVERAGEIFS('Placebo Females'!AF:AF, 'Placebo Females'!B:B, B112, 'Placebo Females'!P:P, P112)</f>
        <v>8.8010000000000588E-3</v>
      </c>
    </row>
    <row r="113" spans="1:47" x14ac:dyDescent="0.25">
      <c r="A113" t="s">
        <v>1841</v>
      </c>
      <c r="B113">
        <v>1010</v>
      </c>
      <c r="C113" t="s">
        <v>655</v>
      </c>
      <c r="D113">
        <v>21</v>
      </c>
      <c r="E113">
        <v>165.5</v>
      </c>
      <c r="F113">
        <v>56.8</v>
      </c>
      <c r="G113">
        <v>99.25</v>
      </c>
      <c r="H113">
        <v>56.25</v>
      </c>
      <c r="I113" t="s">
        <v>103</v>
      </c>
      <c r="J113" t="s">
        <v>104</v>
      </c>
      <c r="K113" t="s">
        <v>261</v>
      </c>
      <c r="L113" t="s">
        <v>211</v>
      </c>
      <c r="M113" t="s">
        <v>1201</v>
      </c>
      <c r="N113">
        <v>500</v>
      </c>
      <c r="O113" t="s">
        <v>1202</v>
      </c>
      <c r="P113">
        <v>0.5</v>
      </c>
      <c r="Q113" t="s">
        <v>113</v>
      </c>
      <c r="R113" t="s">
        <v>1201</v>
      </c>
      <c r="S113">
        <v>567</v>
      </c>
      <c r="T113" t="s">
        <v>1236</v>
      </c>
      <c r="U113">
        <v>1191</v>
      </c>
      <c r="V113">
        <v>136</v>
      </c>
      <c r="W113">
        <v>426</v>
      </c>
      <c r="X113">
        <v>119</v>
      </c>
      <c r="Y113">
        <v>239</v>
      </c>
      <c r="Z113">
        <v>68</v>
      </c>
      <c r="AA113" t="s">
        <v>108</v>
      </c>
      <c r="AB113">
        <v>36</v>
      </c>
      <c r="AC113">
        <v>27</v>
      </c>
      <c r="AD113">
        <v>615.71600000000001</v>
      </c>
      <c r="AE113">
        <v>0.13953499999999999</v>
      </c>
      <c r="AF113">
        <v>0.38988</v>
      </c>
      <c r="AH113">
        <v>567</v>
      </c>
      <c r="AI113">
        <f t="shared" si="2"/>
        <v>1.2840691630903718E-3</v>
      </c>
      <c r="AJ113">
        <f t="shared" si="3"/>
        <v>0.53743492707430796</v>
      </c>
      <c r="AK113">
        <f>W113 - AVERAGEIFS('Placebo Females'!W:W, 'Placebo Females'!B:B, B113, 'Placebo Females'!P:P, P113)</f>
        <v>2.3333333333333144</v>
      </c>
      <c r="AL113">
        <f>V113 - AVERAGEIFS('Placebo Females'!V:V, 'Placebo Females'!B:B, B113, 'Placebo Females'!P:P, P113)</f>
        <v>-3.6666666666666572</v>
      </c>
      <c r="AM113">
        <f>W113-AVERAGEIFS('Placebo Females'!W:W,'Placebo Females'!B:B,B113,'Placebo Females'!P:P,P113)</f>
        <v>2.3333333333333144</v>
      </c>
      <c r="AN113">
        <f>X113-AVERAGEIFS('Placebo Females'!X:X,'Placebo Females'!B:B,B113,'Placebo Females'!P:P,P113)</f>
        <v>12.333333333333329</v>
      </c>
      <c r="AO113">
        <f>Y113-AVERAGEIFS('Placebo Females'!Y:Y,'Placebo Females'!B:B,B113,'Placebo Females'!P:P,P113)</f>
        <v>-10</v>
      </c>
      <c r="AP113">
        <f>Z113 - AVERAGEIFS('Placebo Females'!Z:Z, 'Placebo Females'!B:B, B113, 'Placebo Females'!P:P, P113)</f>
        <v>0</v>
      </c>
      <c r="AQ113">
        <f>AB113 - AVERAGEIFS('Placebo Females'!AB:AB, 'Placebo Females'!B:B, B113, 'Placebo Females'!P:P, P113)</f>
        <v>-2.3333333333333357</v>
      </c>
      <c r="AR113">
        <f>AC113 - AVERAGEIFS('Placebo Females'!AC:AC, 'Placebo Females'!B:B, B113, 'Placebo Females'!P:P, P113)</f>
        <v>3</v>
      </c>
      <c r="AS113">
        <f>AD113 - AVERAGEIFS('Placebo Females'!AD:AD, 'Placebo Females'!B:B, B113, 'Placebo Females'!P:P, P113)</f>
        <v>135.9496666666667</v>
      </c>
      <c r="AT113">
        <f>AE113 - AVERAGEIFS('Placebo Females'!AE:AE, 'Placebo Females'!B:B, B113, 'Placebo Females'!P:P, P113)</f>
        <v>2.0098999999999992E-2</v>
      </c>
      <c r="AU113">
        <f>AF113 - AVERAGEIFS('Placebo Females'!AF:AF, 'Placebo Females'!B:B, B113, 'Placebo Females'!P:P, P113)</f>
        <v>2.0113000000000048E-2</v>
      </c>
    </row>
    <row r="114" spans="1:47" x14ac:dyDescent="0.25">
      <c r="A114" t="s">
        <v>1842</v>
      </c>
      <c r="B114">
        <v>1007</v>
      </c>
      <c r="C114" t="s">
        <v>655</v>
      </c>
      <c r="D114">
        <v>27</v>
      </c>
      <c r="E114">
        <v>159</v>
      </c>
      <c r="F114">
        <v>52</v>
      </c>
      <c r="G114">
        <v>98.5</v>
      </c>
      <c r="H114">
        <v>61.5</v>
      </c>
      <c r="I114" t="s">
        <v>103</v>
      </c>
      <c r="J114" t="s">
        <v>104</v>
      </c>
      <c r="K114" t="s">
        <v>409</v>
      </c>
      <c r="L114" t="s">
        <v>106</v>
      </c>
      <c r="M114" t="s">
        <v>1201</v>
      </c>
      <c r="N114">
        <v>500</v>
      </c>
      <c r="O114" t="s">
        <v>1202</v>
      </c>
      <c r="P114">
        <v>12</v>
      </c>
      <c r="Q114" t="s">
        <v>113</v>
      </c>
      <c r="R114" t="s">
        <v>1201</v>
      </c>
      <c r="S114">
        <v>572</v>
      </c>
      <c r="T114" t="s">
        <v>1236</v>
      </c>
      <c r="U114">
        <v>703</v>
      </c>
      <c r="V114">
        <v>158</v>
      </c>
      <c r="W114">
        <v>372</v>
      </c>
      <c r="X114">
        <v>80</v>
      </c>
      <c r="Y114">
        <v>213</v>
      </c>
      <c r="Z114">
        <v>79</v>
      </c>
      <c r="AA114" t="s">
        <v>108</v>
      </c>
      <c r="AB114">
        <v>45</v>
      </c>
      <c r="AC114">
        <v>35</v>
      </c>
      <c r="AD114">
        <v>413.03800000000001</v>
      </c>
      <c r="AE114">
        <v>0.1875</v>
      </c>
      <c r="AF114">
        <v>0.39478200000000002</v>
      </c>
      <c r="AH114">
        <v>572</v>
      </c>
      <c r="AI114">
        <f t="shared" si="2"/>
        <v>1.2953925243169185E-3</v>
      </c>
      <c r="AJ114">
        <f t="shared" si="3"/>
        <v>0.53874423682387085</v>
      </c>
      <c r="AK114">
        <f>W114 - AVERAGEIFS('Placebo Females'!W:W, 'Placebo Females'!B:B, B114, 'Placebo Females'!P:P, P114)</f>
        <v>16.666666666666686</v>
      </c>
      <c r="AL114">
        <f>V114 - AVERAGEIFS('Placebo Females'!V:V, 'Placebo Females'!B:B, B114, 'Placebo Females'!P:P, P114)</f>
        <v>-0.33333333333334281</v>
      </c>
      <c r="AM114">
        <f>W114-AVERAGEIFS('Placebo Females'!W:W,'Placebo Females'!B:B,B114,'Placebo Females'!P:P,P114)</f>
        <v>16.666666666666686</v>
      </c>
      <c r="AN114">
        <f>X114-AVERAGEIFS('Placebo Females'!X:X,'Placebo Females'!B:B,B114,'Placebo Females'!P:P,P114)</f>
        <v>-15.333333333333329</v>
      </c>
      <c r="AO114">
        <f>Y114-AVERAGEIFS('Placebo Females'!Y:Y,'Placebo Females'!B:B,B114,'Placebo Females'!P:P,P114)</f>
        <v>25.333333333333343</v>
      </c>
      <c r="AP114">
        <f>Z114 - AVERAGEIFS('Placebo Females'!Z:Z, 'Placebo Females'!B:B, B114, 'Placebo Females'!P:P, P114)</f>
        <v>6.6666666666666714</v>
      </c>
      <c r="AQ114">
        <f>AB114 - AVERAGEIFS('Placebo Females'!AB:AB, 'Placebo Females'!B:B, B114, 'Placebo Females'!P:P, P114)</f>
        <v>-0.3333333333333357</v>
      </c>
      <c r="AR114">
        <f>AC114 - AVERAGEIFS('Placebo Females'!AC:AC, 'Placebo Females'!B:B, B114, 'Placebo Females'!P:P, P114)</f>
        <v>11</v>
      </c>
      <c r="AS114">
        <f>AD114 - AVERAGEIFS('Placebo Females'!AD:AD, 'Placebo Females'!B:B, B114, 'Placebo Females'!P:P, P114)</f>
        <v>-13.199999999999989</v>
      </c>
      <c r="AT114">
        <f>AE114 - AVERAGEIFS('Placebo Females'!AE:AE, 'Placebo Females'!B:B, B114, 'Placebo Females'!P:P, P114)</f>
        <v>9.1411533333333336E-2</v>
      </c>
      <c r="AU114">
        <f>AF114 - AVERAGEIFS('Placebo Females'!AF:AF, 'Placebo Females'!B:B, B114, 'Placebo Females'!P:P, P114)</f>
        <v>6.0038333333333416E-2</v>
      </c>
    </row>
    <row r="115" spans="1:47" x14ac:dyDescent="0.25">
      <c r="A115" t="s">
        <v>1843</v>
      </c>
      <c r="B115">
        <v>1007</v>
      </c>
      <c r="C115" t="s">
        <v>655</v>
      </c>
      <c r="D115">
        <v>27</v>
      </c>
      <c r="E115">
        <v>159</v>
      </c>
      <c r="F115">
        <v>52</v>
      </c>
      <c r="G115">
        <v>98.5</v>
      </c>
      <c r="H115">
        <v>61.5</v>
      </c>
      <c r="I115" t="s">
        <v>103</v>
      </c>
      <c r="J115" t="s">
        <v>104</v>
      </c>
      <c r="K115" t="s">
        <v>409</v>
      </c>
      <c r="L115" t="s">
        <v>106</v>
      </c>
      <c r="M115" t="s">
        <v>1201</v>
      </c>
      <c r="N115">
        <v>500</v>
      </c>
      <c r="O115" t="s">
        <v>1202</v>
      </c>
      <c r="P115">
        <v>12</v>
      </c>
      <c r="Q115" t="s">
        <v>113</v>
      </c>
      <c r="R115" t="s">
        <v>1201</v>
      </c>
      <c r="S115">
        <v>572</v>
      </c>
      <c r="T115" t="s">
        <v>1236</v>
      </c>
      <c r="U115">
        <v>722</v>
      </c>
      <c r="V115">
        <v>160</v>
      </c>
      <c r="W115">
        <v>371</v>
      </c>
      <c r="X115">
        <v>81</v>
      </c>
      <c r="Y115">
        <v>212</v>
      </c>
      <c r="Z115">
        <v>78</v>
      </c>
      <c r="AA115" t="s">
        <v>108</v>
      </c>
      <c r="AB115">
        <v>55</v>
      </c>
      <c r="AC115">
        <v>23</v>
      </c>
      <c r="AD115">
        <v>413.017</v>
      </c>
      <c r="AE115">
        <v>0.1875</v>
      </c>
      <c r="AF115">
        <v>0.39879700000000001</v>
      </c>
      <c r="AH115">
        <v>572</v>
      </c>
      <c r="AI115">
        <f t="shared" si="2"/>
        <v>1.2953925243169185E-3</v>
      </c>
      <c r="AJ115">
        <f t="shared" si="3"/>
        <v>0.53874423682387085</v>
      </c>
      <c r="AK115">
        <f>W115 - AVERAGEIFS('Placebo Females'!W:W, 'Placebo Females'!B:B, B115, 'Placebo Females'!P:P, P115)</f>
        <v>15.666666666666686</v>
      </c>
      <c r="AL115">
        <f>V115 - AVERAGEIFS('Placebo Females'!V:V, 'Placebo Females'!B:B, B115, 'Placebo Females'!P:P, P115)</f>
        <v>1.6666666666666572</v>
      </c>
      <c r="AM115">
        <f>W115-AVERAGEIFS('Placebo Females'!W:W,'Placebo Females'!B:B,B115,'Placebo Females'!P:P,P115)</f>
        <v>15.666666666666686</v>
      </c>
      <c r="AN115">
        <f>X115-AVERAGEIFS('Placebo Females'!X:X,'Placebo Females'!B:B,B115,'Placebo Females'!P:P,P115)</f>
        <v>-14.333333333333329</v>
      </c>
      <c r="AO115">
        <f>Y115-AVERAGEIFS('Placebo Females'!Y:Y,'Placebo Females'!B:B,B115,'Placebo Females'!P:P,P115)</f>
        <v>24.333333333333343</v>
      </c>
      <c r="AP115">
        <f>Z115 - AVERAGEIFS('Placebo Females'!Z:Z, 'Placebo Females'!B:B, B115, 'Placebo Females'!P:P, P115)</f>
        <v>5.6666666666666714</v>
      </c>
      <c r="AQ115">
        <f>AB115 - AVERAGEIFS('Placebo Females'!AB:AB, 'Placebo Females'!B:B, B115, 'Placebo Females'!P:P, P115)</f>
        <v>9.6666666666666643</v>
      </c>
      <c r="AR115">
        <f>AC115 - AVERAGEIFS('Placebo Females'!AC:AC, 'Placebo Females'!B:B, B115, 'Placebo Females'!P:P, P115)</f>
        <v>-1</v>
      </c>
      <c r="AS115">
        <f>AD115 - AVERAGEIFS('Placebo Females'!AD:AD, 'Placebo Females'!B:B, B115, 'Placebo Females'!P:P, P115)</f>
        <v>-13.221000000000004</v>
      </c>
      <c r="AT115">
        <f>AE115 - AVERAGEIFS('Placebo Females'!AE:AE, 'Placebo Females'!B:B, B115, 'Placebo Females'!P:P, P115)</f>
        <v>9.1411533333333336E-2</v>
      </c>
      <c r="AU115">
        <f>AF115 - AVERAGEIFS('Placebo Females'!AF:AF, 'Placebo Females'!B:B, B115, 'Placebo Females'!P:P, P115)</f>
        <v>6.4053333333333407E-2</v>
      </c>
    </row>
    <row r="116" spans="1:47" x14ac:dyDescent="0.25">
      <c r="A116" t="s">
        <v>1844</v>
      </c>
      <c r="B116">
        <v>1007</v>
      </c>
      <c r="C116" t="s">
        <v>655</v>
      </c>
      <c r="D116">
        <v>27</v>
      </c>
      <c r="E116">
        <v>159</v>
      </c>
      <c r="F116">
        <v>52</v>
      </c>
      <c r="G116">
        <v>98.5</v>
      </c>
      <c r="H116">
        <v>61.5</v>
      </c>
      <c r="I116" t="s">
        <v>103</v>
      </c>
      <c r="J116" t="s">
        <v>104</v>
      </c>
      <c r="K116" t="s">
        <v>409</v>
      </c>
      <c r="L116" t="s">
        <v>106</v>
      </c>
      <c r="M116" t="s">
        <v>1201</v>
      </c>
      <c r="N116">
        <v>500</v>
      </c>
      <c r="O116" t="s">
        <v>1202</v>
      </c>
      <c r="P116">
        <v>12</v>
      </c>
      <c r="Q116" t="s">
        <v>113</v>
      </c>
      <c r="R116" t="s">
        <v>1201</v>
      </c>
      <c r="S116">
        <v>572</v>
      </c>
      <c r="T116" t="s">
        <v>1236</v>
      </c>
      <c r="U116">
        <v>730</v>
      </c>
      <c r="V116">
        <v>159</v>
      </c>
      <c r="W116">
        <v>374</v>
      </c>
      <c r="X116">
        <v>79</v>
      </c>
      <c r="Y116">
        <v>217</v>
      </c>
      <c r="Z116">
        <v>78</v>
      </c>
      <c r="AA116" t="s">
        <v>108</v>
      </c>
      <c r="AB116">
        <v>52</v>
      </c>
      <c r="AC116">
        <v>25</v>
      </c>
      <c r="AD116">
        <v>434.74400000000003</v>
      </c>
      <c r="AE116">
        <v>0.14285700000000001</v>
      </c>
      <c r="AF116">
        <v>0.38584000000000002</v>
      </c>
      <c r="AH116">
        <v>572</v>
      </c>
      <c r="AI116">
        <f t="shared" si="2"/>
        <v>1.2953925243169185E-3</v>
      </c>
      <c r="AJ116">
        <f t="shared" si="3"/>
        <v>0.53874423682387085</v>
      </c>
      <c r="AK116">
        <f>W116 - AVERAGEIFS('Placebo Females'!W:W, 'Placebo Females'!B:B, B116, 'Placebo Females'!P:P, P116)</f>
        <v>18.666666666666686</v>
      </c>
      <c r="AL116">
        <f>V116 - AVERAGEIFS('Placebo Females'!V:V, 'Placebo Females'!B:B, B116, 'Placebo Females'!P:P, P116)</f>
        <v>0.66666666666665719</v>
      </c>
      <c r="AM116">
        <f>W116-AVERAGEIFS('Placebo Females'!W:W,'Placebo Females'!B:B,B116,'Placebo Females'!P:P,P116)</f>
        <v>18.666666666666686</v>
      </c>
      <c r="AN116">
        <f>X116-AVERAGEIFS('Placebo Females'!X:X,'Placebo Females'!B:B,B116,'Placebo Females'!P:P,P116)</f>
        <v>-16.333333333333329</v>
      </c>
      <c r="AO116">
        <f>Y116-AVERAGEIFS('Placebo Females'!Y:Y,'Placebo Females'!B:B,B116,'Placebo Females'!P:P,P116)</f>
        <v>29.333333333333343</v>
      </c>
      <c r="AP116">
        <f>Z116 - AVERAGEIFS('Placebo Females'!Z:Z, 'Placebo Females'!B:B, B116, 'Placebo Females'!P:P, P116)</f>
        <v>5.6666666666666714</v>
      </c>
      <c r="AQ116">
        <f>AB116 - AVERAGEIFS('Placebo Females'!AB:AB, 'Placebo Females'!B:B, B116, 'Placebo Females'!P:P, P116)</f>
        <v>6.6666666666666643</v>
      </c>
      <c r="AR116">
        <f>AC116 - AVERAGEIFS('Placebo Females'!AC:AC, 'Placebo Females'!B:B, B116, 'Placebo Females'!P:P, P116)</f>
        <v>1</v>
      </c>
      <c r="AS116">
        <f>AD116 - AVERAGEIFS('Placebo Females'!AD:AD, 'Placebo Females'!B:B, B116, 'Placebo Females'!P:P, P116)</f>
        <v>8.5060000000000286</v>
      </c>
      <c r="AT116">
        <f>AE116 - AVERAGEIFS('Placebo Females'!AE:AE, 'Placebo Females'!B:B, B116, 'Placebo Females'!P:P, P116)</f>
        <v>4.6768533333333348E-2</v>
      </c>
      <c r="AU116">
        <f>AF116 - AVERAGEIFS('Placebo Females'!AF:AF, 'Placebo Females'!B:B, B116, 'Placebo Females'!P:P, P116)</f>
        <v>5.109633333333341E-2</v>
      </c>
    </row>
    <row r="117" spans="1:47" x14ac:dyDescent="0.25">
      <c r="A117" t="s">
        <v>1845</v>
      </c>
      <c r="B117">
        <v>1008</v>
      </c>
      <c r="C117" t="s">
        <v>655</v>
      </c>
      <c r="D117">
        <v>33</v>
      </c>
      <c r="E117">
        <v>163.5</v>
      </c>
      <c r="F117">
        <v>69.8</v>
      </c>
      <c r="G117">
        <v>121.25</v>
      </c>
      <c r="H117">
        <v>71.25</v>
      </c>
      <c r="I117" t="s">
        <v>103</v>
      </c>
      <c r="J117" t="s">
        <v>104</v>
      </c>
      <c r="K117" t="s">
        <v>310</v>
      </c>
      <c r="L117" t="s">
        <v>460</v>
      </c>
      <c r="M117" t="s">
        <v>1201</v>
      </c>
      <c r="N117">
        <v>500</v>
      </c>
      <c r="O117" t="s">
        <v>1202</v>
      </c>
      <c r="P117">
        <v>14</v>
      </c>
      <c r="Q117" t="s">
        <v>113</v>
      </c>
      <c r="R117" t="s">
        <v>1201</v>
      </c>
      <c r="S117">
        <v>583</v>
      </c>
      <c r="T117" t="s">
        <v>1236</v>
      </c>
      <c r="U117">
        <v>811</v>
      </c>
      <c r="V117">
        <v>130</v>
      </c>
      <c r="W117">
        <v>383</v>
      </c>
      <c r="X117">
        <v>101</v>
      </c>
      <c r="Y117">
        <v>219</v>
      </c>
      <c r="Z117">
        <v>63</v>
      </c>
      <c r="AA117" t="s">
        <v>108</v>
      </c>
      <c r="AB117">
        <v>38</v>
      </c>
      <c r="AC117">
        <v>25</v>
      </c>
      <c r="AD117">
        <v>439.721</v>
      </c>
      <c r="AE117">
        <v>0.20930199999999999</v>
      </c>
      <c r="AF117">
        <v>0.35503800000000002</v>
      </c>
      <c r="AH117">
        <v>583</v>
      </c>
      <c r="AI117">
        <f t="shared" si="2"/>
        <v>1.3203039190153205E-3</v>
      </c>
      <c r="AJ117">
        <f t="shared" si="3"/>
        <v>0.54158302201314901</v>
      </c>
      <c r="AK117">
        <f>W117 - AVERAGEIFS('Placebo Females'!W:W, 'Placebo Females'!B:B, B117, 'Placebo Females'!P:P, P117)</f>
        <v>20</v>
      </c>
      <c r="AL117">
        <f>V117 - AVERAGEIFS('Placebo Females'!V:V, 'Placebo Females'!B:B, B117, 'Placebo Females'!P:P, P117)</f>
        <v>-9</v>
      </c>
      <c r="AM117">
        <f>W117-AVERAGEIFS('Placebo Females'!W:W,'Placebo Females'!B:B,B117,'Placebo Females'!P:P,P117)</f>
        <v>20</v>
      </c>
      <c r="AN117">
        <f>X117-AVERAGEIFS('Placebo Females'!X:X,'Placebo Females'!B:B,B117,'Placebo Females'!P:P,P117)</f>
        <v>-4.3333333333333286</v>
      </c>
      <c r="AO117">
        <f>Y117-AVERAGEIFS('Placebo Females'!Y:Y,'Placebo Females'!B:B,B117,'Placebo Females'!P:P,P117)</f>
        <v>20.666666666666657</v>
      </c>
      <c r="AP117">
        <f>Z117 - AVERAGEIFS('Placebo Females'!Z:Z, 'Placebo Females'!B:B, B117, 'Placebo Females'!P:P, P117)</f>
        <v>3.6666666666666643</v>
      </c>
      <c r="AQ117">
        <f>AB117 - AVERAGEIFS('Placebo Females'!AB:AB, 'Placebo Females'!B:B, B117, 'Placebo Females'!P:P, P117)</f>
        <v>6.6666666666666679</v>
      </c>
      <c r="AR117">
        <f>AC117 - AVERAGEIFS('Placebo Females'!AC:AC, 'Placebo Females'!B:B, B117, 'Placebo Females'!P:P, P117)</f>
        <v>1</v>
      </c>
      <c r="AS117">
        <f>AD117 - AVERAGEIFS('Placebo Females'!AD:AD, 'Placebo Females'!B:B, B117, 'Placebo Females'!P:P, P117)</f>
        <v>-41.250999999999976</v>
      </c>
      <c r="AT117">
        <f>AE117 - AVERAGEIFS('Placebo Females'!AE:AE, 'Placebo Females'!B:B, B117, 'Placebo Females'!P:P, P117)</f>
        <v>9.2796999999999977E-2</v>
      </c>
      <c r="AU117">
        <f>AF117 - AVERAGEIFS('Placebo Females'!AF:AF, 'Placebo Females'!B:B, B117, 'Placebo Females'!P:P, P117)</f>
        <v>9.2508333333333304E-2</v>
      </c>
    </row>
    <row r="118" spans="1:47" x14ac:dyDescent="0.25">
      <c r="A118" t="s">
        <v>1846</v>
      </c>
      <c r="B118">
        <v>1008</v>
      </c>
      <c r="C118" t="s">
        <v>655</v>
      </c>
      <c r="D118">
        <v>33</v>
      </c>
      <c r="E118">
        <v>163.5</v>
      </c>
      <c r="F118">
        <v>69.8</v>
      </c>
      <c r="G118">
        <v>121.25</v>
      </c>
      <c r="H118">
        <v>71.25</v>
      </c>
      <c r="I118" t="s">
        <v>103</v>
      </c>
      <c r="J118" t="s">
        <v>104</v>
      </c>
      <c r="K118" t="s">
        <v>310</v>
      </c>
      <c r="L118" t="s">
        <v>460</v>
      </c>
      <c r="M118" t="s">
        <v>1201</v>
      </c>
      <c r="N118">
        <v>500</v>
      </c>
      <c r="O118" t="s">
        <v>1202</v>
      </c>
      <c r="P118">
        <v>14</v>
      </c>
      <c r="Q118" t="s">
        <v>113</v>
      </c>
      <c r="R118" t="s">
        <v>1201</v>
      </c>
      <c r="S118">
        <v>583</v>
      </c>
      <c r="T118" t="s">
        <v>1236</v>
      </c>
      <c r="U118">
        <v>831</v>
      </c>
      <c r="V118">
        <v>133</v>
      </c>
      <c r="W118">
        <v>385</v>
      </c>
      <c r="X118">
        <v>84</v>
      </c>
      <c r="Y118">
        <v>238</v>
      </c>
      <c r="Z118">
        <v>63</v>
      </c>
      <c r="AA118" t="s">
        <v>108</v>
      </c>
      <c r="AB118">
        <v>45</v>
      </c>
      <c r="AC118">
        <v>18</v>
      </c>
      <c r="AD118">
        <v>430.82299999999998</v>
      </c>
      <c r="AE118">
        <v>0.19047600000000001</v>
      </c>
      <c r="AF118">
        <v>0.37007299999999999</v>
      </c>
      <c r="AH118">
        <v>583</v>
      </c>
      <c r="AI118">
        <f t="shared" si="2"/>
        <v>1.3203039190153205E-3</v>
      </c>
      <c r="AJ118">
        <f t="shared" si="3"/>
        <v>0.54158302201314901</v>
      </c>
      <c r="AK118">
        <f>W118 - AVERAGEIFS('Placebo Females'!W:W, 'Placebo Females'!B:B, B118, 'Placebo Females'!P:P, P118)</f>
        <v>22</v>
      </c>
      <c r="AL118">
        <f>V118 - AVERAGEIFS('Placebo Females'!V:V, 'Placebo Females'!B:B, B118, 'Placebo Females'!P:P, P118)</f>
        <v>-6</v>
      </c>
      <c r="AM118">
        <f>W118-AVERAGEIFS('Placebo Females'!W:W,'Placebo Females'!B:B,B118,'Placebo Females'!P:P,P118)</f>
        <v>22</v>
      </c>
      <c r="AN118">
        <f>X118-AVERAGEIFS('Placebo Females'!X:X,'Placebo Females'!B:B,B118,'Placebo Females'!P:P,P118)</f>
        <v>-21.333333333333329</v>
      </c>
      <c r="AO118">
        <f>Y118-AVERAGEIFS('Placebo Females'!Y:Y,'Placebo Females'!B:B,B118,'Placebo Females'!P:P,P118)</f>
        <v>39.666666666666657</v>
      </c>
      <c r="AP118">
        <f>Z118 - AVERAGEIFS('Placebo Females'!Z:Z, 'Placebo Females'!B:B, B118, 'Placebo Females'!P:P, P118)</f>
        <v>3.6666666666666643</v>
      </c>
      <c r="AQ118">
        <f>AB118 - AVERAGEIFS('Placebo Females'!AB:AB, 'Placebo Females'!B:B, B118, 'Placebo Females'!P:P, P118)</f>
        <v>13.666666666666668</v>
      </c>
      <c r="AR118">
        <f>AC118 - AVERAGEIFS('Placebo Females'!AC:AC, 'Placebo Females'!B:B, B118, 'Placebo Females'!P:P, P118)</f>
        <v>-6</v>
      </c>
      <c r="AS118">
        <f>AD118 - AVERAGEIFS('Placebo Females'!AD:AD, 'Placebo Females'!B:B, B118, 'Placebo Females'!P:P, P118)</f>
        <v>-50.149000000000001</v>
      </c>
      <c r="AT118">
        <f>AE118 - AVERAGEIFS('Placebo Females'!AE:AE, 'Placebo Females'!B:B, B118, 'Placebo Females'!P:P, P118)</f>
        <v>7.3970999999999995E-2</v>
      </c>
      <c r="AU118">
        <f>AF118 - AVERAGEIFS('Placebo Females'!AF:AF, 'Placebo Females'!B:B, B118, 'Placebo Females'!P:P, P118)</f>
        <v>0.10754333333333327</v>
      </c>
    </row>
    <row r="119" spans="1:47" x14ac:dyDescent="0.25">
      <c r="A119" t="s">
        <v>1847</v>
      </c>
      <c r="B119">
        <v>1008</v>
      </c>
      <c r="C119" t="s">
        <v>655</v>
      </c>
      <c r="D119">
        <v>33</v>
      </c>
      <c r="E119">
        <v>163.5</v>
      </c>
      <c r="F119">
        <v>69.8</v>
      </c>
      <c r="G119">
        <v>121.25</v>
      </c>
      <c r="H119">
        <v>71.25</v>
      </c>
      <c r="I119" t="s">
        <v>103</v>
      </c>
      <c r="J119" t="s">
        <v>104</v>
      </c>
      <c r="K119" t="s">
        <v>310</v>
      </c>
      <c r="L119" t="s">
        <v>460</v>
      </c>
      <c r="M119" t="s">
        <v>1201</v>
      </c>
      <c r="N119">
        <v>500</v>
      </c>
      <c r="O119" t="s">
        <v>1202</v>
      </c>
      <c r="P119">
        <v>14</v>
      </c>
      <c r="Q119" t="s">
        <v>113</v>
      </c>
      <c r="R119" t="s">
        <v>1201</v>
      </c>
      <c r="S119">
        <v>583</v>
      </c>
      <c r="T119" t="s">
        <v>1236</v>
      </c>
      <c r="U119">
        <v>848</v>
      </c>
      <c r="V119">
        <v>133</v>
      </c>
      <c r="W119">
        <v>376</v>
      </c>
      <c r="X119">
        <v>93</v>
      </c>
      <c r="Y119">
        <v>221</v>
      </c>
      <c r="Z119">
        <v>62</v>
      </c>
      <c r="AA119" t="s">
        <v>108</v>
      </c>
      <c r="AB119">
        <v>40</v>
      </c>
      <c r="AC119">
        <v>22</v>
      </c>
      <c r="AD119">
        <v>436.702</v>
      </c>
      <c r="AE119">
        <v>0.17073199999999999</v>
      </c>
      <c r="AF119">
        <v>0.34773700000000002</v>
      </c>
      <c r="AH119">
        <v>583</v>
      </c>
      <c r="AI119">
        <f t="shared" si="2"/>
        <v>1.3203039190153205E-3</v>
      </c>
      <c r="AJ119">
        <f t="shared" si="3"/>
        <v>0.54158302201314901</v>
      </c>
      <c r="AK119">
        <f>W119 - AVERAGEIFS('Placebo Females'!W:W, 'Placebo Females'!B:B, B119, 'Placebo Females'!P:P, P119)</f>
        <v>13</v>
      </c>
      <c r="AL119">
        <f>V119 - AVERAGEIFS('Placebo Females'!V:V, 'Placebo Females'!B:B, B119, 'Placebo Females'!P:P, P119)</f>
        <v>-6</v>
      </c>
      <c r="AM119">
        <f>W119-AVERAGEIFS('Placebo Females'!W:W,'Placebo Females'!B:B,B119,'Placebo Females'!P:P,P119)</f>
        <v>13</v>
      </c>
      <c r="AN119">
        <f>X119-AVERAGEIFS('Placebo Females'!X:X,'Placebo Females'!B:B,B119,'Placebo Females'!P:P,P119)</f>
        <v>-12.333333333333329</v>
      </c>
      <c r="AO119">
        <f>Y119-AVERAGEIFS('Placebo Females'!Y:Y,'Placebo Females'!B:B,B119,'Placebo Females'!P:P,P119)</f>
        <v>22.666666666666657</v>
      </c>
      <c r="AP119">
        <f>Z119 - AVERAGEIFS('Placebo Females'!Z:Z, 'Placebo Females'!B:B, B119, 'Placebo Females'!P:P, P119)</f>
        <v>2.6666666666666643</v>
      </c>
      <c r="AQ119">
        <f>AB119 - AVERAGEIFS('Placebo Females'!AB:AB, 'Placebo Females'!B:B, B119, 'Placebo Females'!P:P, P119)</f>
        <v>8.6666666666666679</v>
      </c>
      <c r="AR119">
        <f>AC119 - AVERAGEIFS('Placebo Females'!AC:AC, 'Placebo Females'!B:B, B119, 'Placebo Females'!P:P, P119)</f>
        <v>-2</v>
      </c>
      <c r="AS119">
        <f>AD119 - AVERAGEIFS('Placebo Females'!AD:AD, 'Placebo Females'!B:B, B119, 'Placebo Females'!P:P, P119)</f>
        <v>-44.269999999999982</v>
      </c>
      <c r="AT119">
        <f>AE119 - AVERAGEIFS('Placebo Females'!AE:AE, 'Placebo Females'!B:B, B119, 'Placebo Females'!P:P, P119)</f>
        <v>5.4226999999999984E-2</v>
      </c>
      <c r="AU119">
        <f>AF119 - AVERAGEIFS('Placebo Females'!AF:AF, 'Placebo Females'!B:B, B119, 'Placebo Females'!P:P, P119)</f>
        <v>8.5207333333333302E-2</v>
      </c>
    </row>
    <row r="120" spans="1:47" x14ac:dyDescent="0.25">
      <c r="A120" t="s">
        <v>1848</v>
      </c>
      <c r="B120">
        <v>1010</v>
      </c>
      <c r="C120" t="s">
        <v>655</v>
      </c>
      <c r="D120">
        <v>21</v>
      </c>
      <c r="E120">
        <v>165.5</v>
      </c>
      <c r="F120">
        <v>56.8</v>
      </c>
      <c r="G120">
        <v>99.25</v>
      </c>
      <c r="H120">
        <v>56.25</v>
      </c>
      <c r="I120" t="s">
        <v>103</v>
      </c>
      <c r="J120" t="s">
        <v>104</v>
      </c>
      <c r="K120" t="s">
        <v>261</v>
      </c>
      <c r="L120" t="s">
        <v>211</v>
      </c>
      <c r="M120" t="s">
        <v>1201</v>
      </c>
      <c r="N120">
        <v>500</v>
      </c>
      <c r="O120" t="s">
        <v>1202</v>
      </c>
      <c r="P120">
        <v>12</v>
      </c>
      <c r="Q120" t="s">
        <v>113</v>
      </c>
      <c r="R120" t="s">
        <v>1201</v>
      </c>
      <c r="S120">
        <v>600</v>
      </c>
      <c r="T120" t="s">
        <v>1236</v>
      </c>
      <c r="U120">
        <v>897</v>
      </c>
      <c r="V120">
        <v>142</v>
      </c>
      <c r="W120">
        <v>403</v>
      </c>
      <c r="X120">
        <v>101</v>
      </c>
      <c r="Y120">
        <v>236</v>
      </c>
      <c r="Z120">
        <v>66</v>
      </c>
      <c r="AA120" t="s">
        <v>108</v>
      </c>
      <c r="AB120">
        <v>41</v>
      </c>
      <c r="AC120">
        <v>25</v>
      </c>
      <c r="AD120">
        <v>575.31100000000004</v>
      </c>
      <c r="AE120">
        <v>0.214286</v>
      </c>
      <c r="AF120">
        <v>0.37737399999999999</v>
      </c>
      <c r="AH120">
        <v>600</v>
      </c>
      <c r="AI120">
        <f t="shared" si="2"/>
        <v>1.3588033471855785E-3</v>
      </c>
      <c r="AJ120">
        <f t="shared" si="3"/>
        <v>0.54586139821819057</v>
      </c>
      <c r="AK120">
        <f>W120 - AVERAGEIFS('Placebo Females'!W:W, 'Placebo Females'!B:B, B120, 'Placebo Females'!P:P, P120)</f>
        <v>18.666666666666686</v>
      </c>
      <c r="AL120">
        <f>V120 - AVERAGEIFS('Placebo Females'!V:V, 'Placebo Females'!B:B, B120, 'Placebo Females'!P:P, P120)</f>
        <v>4.6666666666666572</v>
      </c>
      <c r="AM120">
        <f>W120-AVERAGEIFS('Placebo Females'!W:W,'Placebo Females'!B:B,B120,'Placebo Females'!P:P,P120)</f>
        <v>18.666666666666686</v>
      </c>
      <c r="AN120">
        <f>X120-AVERAGEIFS('Placebo Females'!X:X,'Placebo Females'!B:B,B120,'Placebo Females'!P:P,P120)</f>
        <v>-2.3333333333333286</v>
      </c>
      <c r="AO120">
        <f>Y120-AVERAGEIFS('Placebo Females'!Y:Y,'Placebo Females'!B:B,B120,'Placebo Females'!P:P,P120)</f>
        <v>13</v>
      </c>
      <c r="AP120">
        <f>Z120 - AVERAGEIFS('Placebo Females'!Z:Z, 'Placebo Females'!B:B, B120, 'Placebo Females'!P:P, P120)</f>
        <v>8</v>
      </c>
      <c r="AQ120">
        <f>AB120 - AVERAGEIFS('Placebo Females'!AB:AB, 'Placebo Females'!B:B, B120, 'Placebo Females'!P:P, P120)</f>
        <v>4</v>
      </c>
      <c r="AR120">
        <f>AC120 - AVERAGEIFS('Placebo Females'!AC:AC, 'Placebo Females'!B:B, B120, 'Placebo Females'!P:P, P120)</f>
        <v>3.6666666666666679</v>
      </c>
      <c r="AS120">
        <f>AD120 - AVERAGEIFS('Placebo Females'!AD:AD, 'Placebo Females'!B:B, B120, 'Placebo Females'!P:P, P120)</f>
        <v>177.80666666666673</v>
      </c>
      <c r="AT120">
        <f>AE120 - AVERAGEIFS('Placebo Females'!AE:AE, 'Placebo Females'!B:B, B120, 'Placebo Females'!P:P, P120)</f>
        <v>8.5714666666666661E-2</v>
      </c>
      <c r="AU120">
        <f>AF120 - AVERAGEIFS('Placebo Females'!AF:AF, 'Placebo Females'!B:B, B120, 'Placebo Females'!P:P, P120)</f>
        <v>0.12854466666666664</v>
      </c>
    </row>
    <row r="121" spans="1:47" x14ac:dyDescent="0.25">
      <c r="A121" t="s">
        <v>1849</v>
      </c>
      <c r="B121">
        <v>1010</v>
      </c>
      <c r="C121" t="s">
        <v>655</v>
      </c>
      <c r="D121">
        <v>21</v>
      </c>
      <c r="E121">
        <v>165.5</v>
      </c>
      <c r="F121">
        <v>56.8</v>
      </c>
      <c r="G121">
        <v>99.25</v>
      </c>
      <c r="H121">
        <v>56.25</v>
      </c>
      <c r="I121" t="s">
        <v>103</v>
      </c>
      <c r="J121" t="s">
        <v>104</v>
      </c>
      <c r="K121" t="s">
        <v>261</v>
      </c>
      <c r="L121" t="s">
        <v>211</v>
      </c>
      <c r="M121" t="s">
        <v>1201</v>
      </c>
      <c r="N121">
        <v>500</v>
      </c>
      <c r="O121" t="s">
        <v>1202</v>
      </c>
      <c r="P121">
        <v>12</v>
      </c>
      <c r="Q121" t="s">
        <v>113</v>
      </c>
      <c r="R121" t="s">
        <v>1201</v>
      </c>
      <c r="S121">
        <v>600</v>
      </c>
      <c r="T121" t="s">
        <v>1236</v>
      </c>
      <c r="U121">
        <v>908</v>
      </c>
      <c r="V121">
        <v>127</v>
      </c>
      <c r="W121">
        <v>404</v>
      </c>
      <c r="X121">
        <v>99</v>
      </c>
      <c r="Y121">
        <v>239</v>
      </c>
      <c r="Z121">
        <v>66</v>
      </c>
      <c r="AA121" t="s">
        <v>108</v>
      </c>
      <c r="AB121">
        <v>40</v>
      </c>
      <c r="AC121">
        <v>25</v>
      </c>
      <c r="AD121">
        <v>572.65599999999995</v>
      </c>
      <c r="AE121">
        <v>0.17777799999999999</v>
      </c>
      <c r="AF121">
        <v>0.385988</v>
      </c>
      <c r="AH121">
        <v>600</v>
      </c>
      <c r="AI121">
        <f t="shared" si="2"/>
        <v>1.3588033471855785E-3</v>
      </c>
      <c r="AJ121">
        <f t="shared" si="3"/>
        <v>0.54586139821819057</v>
      </c>
      <c r="AK121">
        <f>W121 - AVERAGEIFS('Placebo Females'!W:W, 'Placebo Females'!B:B, B121, 'Placebo Females'!P:P, P121)</f>
        <v>19.666666666666686</v>
      </c>
      <c r="AL121">
        <f>V121 - AVERAGEIFS('Placebo Females'!V:V, 'Placebo Females'!B:B, B121, 'Placebo Females'!P:P, P121)</f>
        <v>-10.333333333333343</v>
      </c>
      <c r="AM121">
        <f>W121-AVERAGEIFS('Placebo Females'!W:W,'Placebo Females'!B:B,B121,'Placebo Females'!P:P,P121)</f>
        <v>19.666666666666686</v>
      </c>
      <c r="AN121">
        <f>X121-AVERAGEIFS('Placebo Females'!X:X,'Placebo Females'!B:B,B121,'Placebo Females'!P:P,P121)</f>
        <v>-4.3333333333333286</v>
      </c>
      <c r="AO121">
        <f>Y121-AVERAGEIFS('Placebo Females'!Y:Y,'Placebo Females'!B:B,B121,'Placebo Females'!P:P,P121)</f>
        <v>16</v>
      </c>
      <c r="AP121">
        <f>Z121 - AVERAGEIFS('Placebo Females'!Z:Z, 'Placebo Females'!B:B, B121, 'Placebo Females'!P:P, P121)</f>
        <v>8</v>
      </c>
      <c r="AQ121">
        <f>AB121 - AVERAGEIFS('Placebo Females'!AB:AB, 'Placebo Females'!B:B, B121, 'Placebo Females'!P:P, P121)</f>
        <v>3</v>
      </c>
      <c r="AR121">
        <f>AC121 - AVERAGEIFS('Placebo Females'!AC:AC, 'Placebo Females'!B:B, B121, 'Placebo Females'!P:P, P121)</f>
        <v>3.6666666666666679</v>
      </c>
      <c r="AS121">
        <f>AD121 - AVERAGEIFS('Placebo Females'!AD:AD, 'Placebo Females'!B:B, B121, 'Placebo Females'!P:P, P121)</f>
        <v>175.15166666666664</v>
      </c>
      <c r="AT121">
        <f>AE121 - AVERAGEIFS('Placebo Females'!AE:AE, 'Placebo Females'!B:B, B121, 'Placebo Females'!P:P, P121)</f>
        <v>4.9206666666666649E-2</v>
      </c>
      <c r="AU121">
        <f>AF121 - AVERAGEIFS('Placebo Females'!AF:AF, 'Placebo Females'!B:B, B121, 'Placebo Females'!P:P, P121)</f>
        <v>0.13715866666666665</v>
      </c>
    </row>
    <row r="122" spans="1:47" x14ac:dyDescent="0.25">
      <c r="A122" t="s">
        <v>1850</v>
      </c>
      <c r="B122">
        <v>1010</v>
      </c>
      <c r="C122" t="s">
        <v>655</v>
      </c>
      <c r="D122">
        <v>21</v>
      </c>
      <c r="E122">
        <v>165.5</v>
      </c>
      <c r="F122">
        <v>56.8</v>
      </c>
      <c r="G122">
        <v>99.25</v>
      </c>
      <c r="H122">
        <v>56.25</v>
      </c>
      <c r="I122" t="s">
        <v>103</v>
      </c>
      <c r="J122" t="s">
        <v>104</v>
      </c>
      <c r="K122" t="s">
        <v>261</v>
      </c>
      <c r="L122" t="s">
        <v>211</v>
      </c>
      <c r="M122" t="s">
        <v>1201</v>
      </c>
      <c r="N122">
        <v>500</v>
      </c>
      <c r="O122" t="s">
        <v>1202</v>
      </c>
      <c r="P122">
        <v>12</v>
      </c>
      <c r="Q122" t="s">
        <v>113</v>
      </c>
      <c r="R122" t="s">
        <v>1201</v>
      </c>
      <c r="S122">
        <v>600</v>
      </c>
      <c r="T122" t="s">
        <v>1236</v>
      </c>
      <c r="U122">
        <v>920</v>
      </c>
      <c r="V122">
        <v>141</v>
      </c>
      <c r="W122">
        <v>403</v>
      </c>
      <c r="X122">
        <v>99</v>
      </c>
      <c r="Y122">
        <v>238</v>
      </c>
      <c r="Z122">
        <v>66</v>
      </c>
      <c r="AA122" t="s">
        <v>108</v>
      </c>
      <c r="AB122">
        <v>41</v>
      </c>
      <c r="AC122">
        <v>24</v>
      </c>
      <c r="AD122">
        <v>599.41899999999998</v>
      </c>
      <c r="AE122">
        <v>0.17777799999999999</v>
      </c>
      <c r="AF122">
        <v>0.39749299999999999</v>
      </c>
      <c r="AH122">
        <v>600</v>
      </c>
      <c r="AI122">
        <f t="shared" si="2"/>
        <v>1.3588033471855785E-3</v>
      </c>
      <c r="AJ122">
        <f t="shared" si="3"/>
        <v>0.54586139821819057</v>
      </c>
      <c r="AK122">
        <f>W122 - AVERAGEIFS('Placebo Females'!W:W, 'Placebo Females'!B:B, B122, 'Placebo Females'!P:P, P122)</f>
        <v>18.666666666666686</v>
      </c>
      <c r="AL122">
        <f>V122 - AVERAGEIFS('Placebo Females'!V:V, 'Placebo Females'!B:B, B122, 'Placebo Females'!P:P, P122)</f>
        <v>3.6666666666666572</v>
      </c>
      <c r="AM122">
        <f>W122-AVERAGEIFS('Placebo Females'!W:W,'Placebo Females'!B:B,B122,'Placebo Females'!P:P,P122)</f>
        <v>18.666666666666686</v>
      </c>
      <c r="AN122">
        <f>X122-AVERAGEIFS('Placebo Females'!X:X,'Placebo Females'!B:B,B122,'Placebo Females'!P:P,P122)</f>
        <v>-4.3333333333333286</v>
      </c>
      <c r="AO122">
        <f>Y122-AVERAGEIFS('Placebo Females'!Y:Y,'Placebo Females'!B:B,B122,'Placebo Females'!P:P,P122)</f>
        <v>15</v>
      </c>
      <c r="AP122">
        <f>Z122 - AVERAGEIFS('Placebo Females'!Z:Z, 'Placebo Females'!B:B, B122, 'Placebo Females'!P:P, P122)</f>
        <v>8</v>
      </c>
      <c r="AQ122">
        <f>AB122 - AVERAGEIFS('Placebo Females'!AB:AB, 'Placebo Females'!B:B, B122, 'Placebo Females'!P:P, P122)</f>
        <v>4</v>
      </c>
      <c r="AR122">
        <f>AC122 - AVERAGEIFS('Placebo Females'!AC:AC, 'Placebo Females'!B:B, B122, 'Placebo Females'!P:P, P122)</f>
        <v>2.6666666666666679</v>
      </c>
      <c r="AS122">
        <f>AD122 - AVERAGEIFS('Placebo Females'!AD:AD, 'Placebo Females'!B:B, B122, 'Placebo Females'!P:P, P122)</f>
        <v>201.91466666666668</v>
      </c>
      <c r="AT122">
        <f>AE122 - AVERAGEIFS('Placebo Females'!AE:AE, 'Placebo Females'!B:B, B122, 'Placebo Females'!P:P, P122)</f>
        <v>4.9206666666666649E-2</v>
      </c>
      <c r="AU122">
        <f>AF122 - AVERAGEIFS('Placebo Females'!AF:AF, 'Placebo Females'!B:B, B122, 'Placebo Females'!P:P, P122)</f>
        <v>0.14866366666666664</v>
      </c>
    </row>
    <row r="123" spans="1:47" x14ac:dyDescent="0.25">
      <c r="A123" t="s">
        <v>1851</v>
      </c>
      <c r="B123">
        <v>1006</v>
      </c>
      <c r="C123" t="s">
        <v>655</v>
      </c>
      <c r="D123">
        <v>22</v>
      </c>
      <c r="E123">
        <v>168.5</v>
      </c>
      <c r="F123">
        <v>69.599999999999994</v>
      </c>
      <c r="G123">
        <v>102.75</v>
      </c>
      <c r="H123">
        <v>55.75</v>
      </c>
      <c r="I123" t="s">
        <v>103</v>
      </c>
      <c r="J123" t="s">
        <v>104</v>
      </c>
      <c r="K123" t="s">
        <v>210</v>
      </c>
      <c r="L123" t="s">
        <v>160</v>
      </c>
      <c r="M123" t="s">
        <v>1201</v>
      </c>
      <c r="N123">
        <v>500</v>
      </c>
      <c r="O123" t="s">
        <v>1202</v>
      </c>
      <c r="P123">
        <v>1.5</v>
      </c>
      <c r="Q123" t="s">
        <v>113</v>
      </c>
      <c r="R123" t="s">
        <v>1201</v>
      </c>
      <c r="S123">
        <v>616</v>
      </c>
      <c r="T123" t="s">
        <v>1236</v>
      </c>
      <c r="U123">
        <v>991</v>
      </c>
      <c r="V123">
        <v>179</v>
      </c>
      <c r="W123">
        <v>390</v>
      </c>
      <c r="X123">
        <v>86</v>
      </c>
      <c r="Y123">
        <v>230</v>
      </c>
      <c r="Z123">
        <v>74</v>
      </c>
      <c r="AA123" t="s">
        <v>108</v>
      </c>
      <c r="AB123">
        <v>39</v>
      </c>
      <c r="AC123">
        <v>26</v>
      </c>
      <c r="AD123">
        <v>567.49699999999996</v>
      </c>
      <c r="AE123">
        <v>0.12766</v>
      </c>
      <c r="AF123">
        <v>0.42781599999999997</v>
      </c>
      <c r="AH123">
        <v>616</v>
      </c>
      <c r="AI123">
        <f t="shared" si="2"/>
        <v>1.3950381031105272E-3</v>
      </c>
      <c r="AJ123">
        <f t="shared" si="3"/>
        <v>0.54977286921790425</v>
      </c>
      <c r="AK123">
        <f>W123 - AVERAGEIFS('Placebo Females'!W:W, 'Placebo Females'!B:B, B123, 'Placebo Females'!P:P, P123)</f>
        <v>6.6666666666666856</v>
      </c>
      <c r="AL123">
        <f>V123 - AVERAGEIFS('Placebo Females'!V:V, 'Placebo Females'!B:B, B123, 'Placebo Females'!P:P, P123)</f>
        <v>-6.6666666666666572</v>
      </c>
      <c r="AM123">
        <f>W123-AVERAGEIFS('Placebo Females'!W:W,'Placebo Females'!B:B,B123,'Placebo Females'!P:P,P123)</f>
        <v>6.6666666666666856</v>
      </c>
      <c r="AN123">
        <f>X123-AVERAGEIFS('Placebo Females'!X:X,'Placebo Females'!B:B,B123,'Placebo Females'!P:P,P123)</f>
        <v>-2.6666666666666714</v>
      </c>
      <c r="AO123">
        <f>Y123-AVERAGEIFS('Placebo Females'!Y:Y,'Placebo Females'!B:B,B123,'Placebo Females'!P:P,P123)</f>
        <v>4.6666666666666572</v>
      </c>
      <c r="AP123">
        <f>Z123 - AVERAGEIFS('Placebo Females'!Z:Z, 'Placebo Females'!B:B, B123, 'Placebo Females'!P:P, P123)</f>
        <v>4.6666666666666714</v>
      </c>
      <c r="AQ123">
        <f>AB123 - AVERAGEIFS('Placebo Females'!AB:AB, 'Placebo Females'!B:B, B123, 'Placebo Females'!P:P, P123)</f>
        <v>1.3333333333333357</v>
      </c>
      <c r="AR123">
        <f>AC123 - AVERAGEIFS('Placebo Females'!AC:AC, 'Placebo Females'!B:B, B123, 'Placebo Females'!P:P, P123)</f>
        <v>1</v>
      </c>
      <c r="AS123">
        <f>AD123 - AVERAGEIFS('Placebo Females'!AD:AD, 'Placebo Females'!B:B, B123, 'Placebo Females'!P:P, P123)</f>
        <v>99.392666666666571</v>
      </c>
      <c r="AT123">
        <f>AE123 - AVERAGEIFS('Placebo Females'!AE:AE, 'Placebo Females'!B:B, B123, 'Placebo Females'!P:P, P123)</f>
        <v>7.2053333333333275E-3</v>
      </c>
      <c r="AU123">
        <f>AF123 - AVERAGEIFS('Placebo Females'!AF:AF, 'Placebo Females'!B:B, B123, 'Placebo Females'!P:P, P123)</f>
        <v>3.4657333333333262E-2</v>
      </c>
    </row>
    <row r="124" spans="1:47" x14ac:dyDescent="0.25">
      <c r="A124" t="s">
        <v>1852</v>
      </c>
      <c r="B124">
        <v>1006</v>
      </c>
      <c r="C124" t="s">
        <v>655</v>
      </c>
      <c r="D124">
        <v>22</v>
      </c>
      <c r="E124">
        <v>168.5</v>
      </c>
      <c r="F124">
        <v>69.599999999999994</v>
      </c>
      <c r="G124">
        <v>102.75</v>
      </c>
      <c r="H124">
        <v>55.75</v>
      </c>
      <c r="I124" t="s">
        <v>103</v>
      </c>
      <c r="J124" t="s">
        <v>104</v>
      </c>
      <c r="K124" t="s">
        <v>210</v>
      </c>
      <c r="L124" t="s">
        <v>160</v>
      </c>
      <c r="M124" t="s">
        <v>1201</v>
      </c>
      <c r="N124">
        <v>500</v>
      </c>
      <c r="O124" t="s">
        <v>1202</v>
      </c>
      <c r="P124">
        <v>1.5</v>
      </c>
      <c r="Q124" t="s">
        <v>113</v>
      </c>
      <c r="R124" t="s">
        <v>1201</v>
      </c>
      <c r="S124">
        <v>616</v>
      </c>
      <c r="T124" t="s">
        <v>1236</v>
      </c>
      <c r="U124">
        <v>998</v>
      </c>
      <c r="V124">
        <v>180</v>
      </c>
      <c r="W124">
        <v>393</v>
      </c>
      <c r="X124">
        <v>92</v>
      </c>
      <c r="Y124">
        <v>225</v>
      </c>
      <c r="Z124">
        <v>76</v>
      </c>
      <c r="AA124" t="s">
        <v>108</v>
      </c>
      <c r="AB124">
        <v>40</v>
      </c>
      <c r="AC124">
        <v>27</v>
      </c>
      <c r="AD124">
        <v>586.61300000000006</v>
      </c>
      <c r="AE124">
        <v>0.14285700000000001</v>
      </c>
      <c r="AF124">
        <v>0.43541600000000003</v>
      </c>
      <c r="AH124">
        <v>616</v>
      </c>
      <c r="AI124">
        <f t="shared" si="2"/>
        <v>1.3950381031105272E-3</v>
      </c>
      <c r="AJ124">
        <f t="shared" si="3"/>
        <v>0.54977286921790425</v>
      </c>
      <c r="AK124">
        <f>W124 - AVERAGEIFS('Placebo Females'!W:W, 'Placebo Females'!B:B, B124, 'Placebo Females'!P:P, P124)</f>
        <v>9.6666666666666856</v>
      </c>
      <c r="AL124">
        <f>V124 - AVERAGEIFS('Placebo Females'!V:V, 'Placebo Females'!B:B, B124, 'Placebo Females'!P:P, P124)</f>
        <v>-5.6666666666666572</v>
      </c>
      <c r="AM124">
        <f>W124-AVERAGEIFS('Placebo Females'!W:W,'Placebo Females'!B:B,B124,'Placebo Females'!P:P,P124)</f>
        <v>9.6666666666666856</v>
      </c>
      <c r="AN124">
        <f>X124-AVERAGEIFS('Placebo Females'!X:X,'Placebo Females'!B:B,B124,'Placebo Females'!P:P,P124)</f>
        <v>3.3333333333333286</v>
      </c>
      <c r="AO124">
        <f>Y124-AVERAGEIFS('Placebo Females'!Y:Y,'Placebo Females'!B:B,B124,'Placebo Females'!P:P,P124)</f>
        <v>-0.33333333333334281</v>
      </c>
      <c r="AP124">
        <f>Z124 - AVERAGEIFS('Placebo Females'!Z:Z, 'Placebo Females'!B:B, B124, 'Placebo Females'!P:P, P124)</f>
        <v>6.6666666666666714</v>
      </c>
      <c r="AQ124">
        <f>AB124 - AVERAGEIFS('Placebo Females'!AB:AB, 'Placebo Females'!B:B, B124, 'Placebo Females'!P:P, P124)</f>
        <v>2.3333333333333357</v>
      </c>
      <c r="AR124">
        <f>AC124 - AVERAGEIFS('Placebo Females'!AC:AC, 'Placebo Females'!B:B, B124, 'Placebo Females'!P:P, P124)</f>
        <v>2</v>
      </c>
      <c r="AS124">
        <f>AD124 - AVERAGEIFS('Placebo Females'!AD:AD, 'Placebo Females'!B:B, B124, 'Placebo Females'!P:P, P124)</f>
        <v>118.50866666666667</v>
      </c>
      <c r="AT124">
        <f>AE124 - AVERAGEIFS('Placebo Females'!AE:AE, 'Placebo Females'!B:B, B124, 'Placebo Females'!P:P, P124)</f>
        <v>2.2402333333333344E-2</v>
      </c>
      <c r="AU124">
        <f>AF124 - AVERAGEIFS('Placebo Females'!AF:AF, 'Placebo Females'!B:B, B124, 'Placebo Females'!P:P, P124)</f>
        <v>4.2257333333333313E-2</v>
      </c>
    </row>
    <row r="125" spans="1:47" x14ac:dyDescent="0.25">
      <c r="A125" s="1" t="s">
        <v>1853</v>
      </c>
      <c r="B125">
        <v>1006</v>
      </c>
      <c r="C125" t="s">
        <v>655</v>
      </c>
      <c r="D125">
        <v>22</v>
      </c>
      <c r="E125">
        <v>168.5</v>
      </c>
      <c r="F125">
        <v>69.599999999999994</v>
      </c>
      <c r="G125">
        <v>102.75</v>
      </c>
      <c r="H125">
        <v>55.75</v>
      </c>
      <c r="I125" t="s">
        <v>103</v>
      </c>
      <c r="J125" t="s">
        <v>104</v>
      </c>
      <c r="K125" t="s">
        <v>210</v>
      </c>
      <c r="L125" t="s">
        <v>160</v>
      </c>
      <c r="M125" t="s">
        <v>1201</v>
      </c>
      <c r="N125">
        <v>500</v>
      </c>
      <c r="O125" t="s">
        <v>1202</v>
      </c>
      <c r="P125">
        <v>1.5</v>
      </c>
      <c r="Q125" t="s">
        <v>113</v>
      </c>
      <c r="R125" t="s">
        <v>1201</v>
      </c>
      <c r="S125">
        <v>616</v>
      </c>
      <c r="T125" t="s">
        <v>1236</v>
      </c>
      <c r="U125">
        <v>1006</v>
      </c>
      <c r="V125">
        <v>179</v>
      </c>
      <c r="W125">
        <v>393</v>
      </c>
      <c r="X125">
        <v>85</v>
      </c>
      <c r="Y125">
        <v>233</v>
      </c>
      <c r="Z125">
        <v>75</v>
      </c>
      <c r="AA125" t="s">
        <v>108</v>
      </c>
      <c r="AB125">
        <v>36</v>
      </c>
      <c r="AC125">
        <v>30</v>
      </c>
      <c r="AD125">
        <v>569.596</v>
      </c>
      <c r="AE125">
        <v>0.12</v>
      </c>
      <c r="AF125">
        <v>0.43131199999999997</v>
      </c>
      <c r="AH125">
        <v>616</v>
      </c>
      <c r="AI125">
        <f t="shared" si="2"/>
        <v>1.3950381031105272E-3</v>
      </c>
      <c r="AJ125">
        <f t="shared" si="3"/>
        <v>0.54977286921790425</v>
      </c>
      <c r="AK125">
        <f>W125 - AVERAGEIFS('Placebo Females'!W:W, 'Placebo Females'!B:B, B125, 'Placebo Females'!P:P, P125)</f>
        <v>9.6666666666666856</v>
      </c>
      <c r="AL125">
        <f>V125 - AVERAGEIFS('Placebo Females'!V:V, 'Placebo Females'!B:B, B125, 'Placebo Females'!P:P, P125)</f>
        <v>-6.6666666666666572</v>
      </c>
      <c r="AM125">
        <f>W125-AVERAGEIFS('Placebo Females'!W:W,'Placebo Females'!B:B,B125,'Placebo Females'!P:P,P125)</f>
        <v>9.6666666666666856</v>
      </c>
      <c r="AN125">
        <f>X125-AVERAGEIFS('Placebo Females'!X:X,'Placebo Females'!B:B,B125,'Placebo Females'!P:P,P125)</f>
        <v>-3.6666666666666714</v>
      </c>
      <c r="AO125">
        <f>Y125-AVERAGEIFS('Placebo Females'!Y:Y,'Placebo Females'!B:B,B125,'Placebo Females'!P:P,P125)</f>
        <v>7.6666666666666572</v>
      </c>
      <c r="AP125">
        <f>Z125 - AVERAGEIFS('Placebo Females'!Z:Z, 'Placebo Females'!B:B, B125, 'Placebo Females'!P:P, P125)</f>
        <v>5.6666666666666714</v>
      </c>
      <c r="AQ125">
        <f>AB125 - AVERAGEIFS('Placebo Females'!AB:AB, 'Placebo Females'!B:B, B125, 'Placebo Females'!P:P, P125)</f>
        <v>-1.6666666666666643</v>
      </c>
      <c r="AR125">
        <f>AC125 - AVERAGEIFS('Placebo Females'!AC:AC, 'Placebo Females'!B:B, B125, 'Placebo Females'!P:P, P125)</f>
        <v>5</v>
      </c>
      <c r="AS125">
        <f>AD125 - AVERAGEIFS('Placebo Females'!AD:AD, 'Placebo Females'!B:B, B125, 'Placebo Females'!P:P, P125)</f>
        <v>101.49166666666662</v>
      </c>
      <c r="AT125">
        <f>AE125 - AVERAGEIFS('Placebo Females'!AE:AE, 'Placebo Females'!B:B, B125, 'Placebo Females'!P:P, P125)</f>
        <v>-4.5466666666667266E-4</v>
      </c>
      <c r="AU125">
        <f>AF125 - AVERAGEIFS('Placebo Females'!AF:AF, 'Placebo Females'!B:B, B125, 'Placebo Females'!P:P, P125)</f>
        <v>3.8153333333333261E-2</v>
      </c>
    </row>
    <row r="126" spans="1:47" x14ac:dyDescent="0.25">
      <c r="A126" t="s">
        <v>1854</v>
      </c>
      <c r="B126">
        <v>1003</v>
      </c>
      <c r="C126" t="s">
        <v>655</v>
      </c>
      <c r="D126">
        <v>30</v>
      </c>
      <c r="E126">
        <v>167</v>
      </c>
      <c r="F126">
        <v>71.3</v>
      </c>
      <c r="G126">
        <v>106</v>
      </c>
      <c r="H126">
        <v>57.75</v>
      </c>
      <c r="I126" t="s">
        <v>103</v>
      </c>
      <c r="J126" t="s">
        <v>104</v>
      </c>
      <c r="K126" t="s">
        <v>753</v>
      </c>
      <c r="L126" t="s">
        <v>160</v>
      </c>
      <c r="M126" t="s">
        <v>1201</v>
      </c>
      <c r="N126">
        <v>500</v>
      </c>
      <c r="O126" t="s">
        <v>1202</v>
      </c>
      <c r="P126">
        <v>1</v>
      </c>
      <c r="Q126" t="s">
        <v>113</v>
      </c>
      <c r="R126" t="s">
        <v>1201</v>
      </c>
      <c r="S126">
        <v>620</v>
      </c>
      <c r="T126" t="s">
        <v>1236</v>
      </c>
      <c r="U126">
        <v>1246</v>
      </c>
      <c r="V126">
        <v>188</v>
      </c>
      <c r="W126">
        <v>432</v>
      </c>
      <c r="X126">
        <v>97</v>
      </c>
      <c r="Y126">
        <v>264</v>
      </c>
      <c r="Z126">
        <v>71</v>
      </c>
      <c r="AA126" t="s">
        <v>108</v>
      </c>
      <c r="AB126">
        <v>46</v>
      </c>
      <c r="AC126">
        <v>23</v>
      </c>
      <c r="AD126">
        <v>359.524</v>
      </c>
      <c r="AE126">
        <v>0.104167</v>
      </c>
      <c r="AF126">
        <v>0.39579500000000001</v>
      </c>
      <c r="AH126">
        <v>620</v>
      </c>
      <c r="AI126">
        <f t="shared" si="2"/>
        <v>1.4040967920917644E-3</v>
      </c>
      <c r="AJ126">
        <f t="shared" si="3"/>
        <v>0.55073393865185594</v>
      </c>
      <c r="AK126">
        <f>W126 - AVERAGEIFS('Placebo Females'!W:W, 'Placebo Females'!B:B, B126, 'Placebo Females'!P:P, P126)</f>
        <v>32</v>
      </c>
      <c r="AL126">
        <f>V126 - AVERAGEIFS('Placebo Females'!V:V, 'Placebo Females'!B:B, B126, 'Placebo Females'!P:P, P126)</f>
        <v>-1.6666666666666572</v>
      </c>
      <c r="AM126">
        <f>W126-AVERAGEIFS('Placebo Females'!W:W,'Placebo Females'!B:B,B126,'Placebo Females'!P:P,P126)</f>
        <v>32</v>
      </c>
      <c r="AN126">
        <f>X126-AVERAGEIFS('Placebo Females'!X:X,'Placebo Females'!B:B,B126,'Placebo Females'!P:P,P126)</f>
        <v>4.3333333333333286</v>
      </c>
      <c r="AO126">
        <f>Y126-AVERAGEIFS('Placebo Females'!Y:Y,'Placebo Females'!B:B,B126,'Placebo Females'!P:P,P126)</f>
        <v>24.666666666666657</v>
      </c>
      <c r="AP126">
        <f>Z126 - AVERAGEIFS('Placebo Females'!Z:Z, 'Placebo Females'!B:B, B126, 'Placebo Females'!P:P, P126)</f>
        <v>3</v>
      </c>
      <c r="AQ126">
        <f>AB126 - AVERAGEIFS('Placebo Females'!AB:AB, 'Placebo Females'!B:B, B126, 'Placebo Females'!P:P, P126)</f>
        <v>3.3333333333333357</v>
      </c>
      <c r="AR126">
        <f>AC126 - AVERAGEIFS('Placebo Females'!AC:AC, 'Placebo Females'!B:B, B126, 'Placebo Females'!P:P, P126)</f>
        <v>-1.6666666666666679</v>
      </c>
      <c r="AS126">
        <f>AD126 - AVERAGEIFS('Placebo Females'!AD:AD, 'Placebo Females'!B:B, B126, 'Placebo Females'!P:P, P126)</f>
        <v>45.870000000000005</v>
      </c>
      <c r="AT126">
        <f>AE126 - AVERAGEIFS('Placebo Females'!AE:AE, 'Placebo Females'!B:B, B126, 'Placebo Females'!P:P, P126)</f>
        <v>-4.1378666666666661E-2</v>
      </c>
      <c r="AU126">
        <f>AF126 - AVERAGEIFS('Placebo Females'!AF:AF, 'Placebo Females'!B:B, B126, 'Placebo Females'!P:P, P126)</f>
        <v>4.4733666666666616E-2</v>
      </c>
    </row>
    <row r="127" spans="1:47" x14ac:dyDescent="0.25">
      <c r="A127" t="s">
        <v>1855</v>
      </c>
      <c r="B127">
        <v>1003</v>
      </c>
      <c r="C127" t="s">
        <v>655</v>
      </c>
      <c r="D127">
        <v>30</v>
      </c>
      <c r="E127">
        <v>167</v>
      </c>
      <c r="F127">
        <v>71.3</v>
      </c>
      <c r="G127">
        <v>106</v>
      </c>
      <c r="H127">
        <v>57.75</v>
      </c>
      <c r="I127" t="s">
        <v>103</v>
      </c>
      <c r="J127" t="s">
        <v>104</v>
      </c>
      <c r="K127" t="s">
        <v>753</v>
      </c>
      <c r="L127" t="s">
        <v>160</v>
      </c>
      <c r="M127" t="s">
        <v>1201</v>
      </c>
      <c r="N127">
        <v>500</v>
      </c>
      <c r="O127" t="s">
        <v>1202</v>
      </c>
      <c r="P127">
        <v>1</v>
      </c>
      <c r="Q127" t="s">
        <v>113</v>
      </c>
      <c r="R127" t="s">
        <v>1201</v>
      </c>
      <c r="S127">
        <v>620</v>
      </c>
      <c r="T127" t="s">
        <v>1236</v>
      </c>
      <c r="U127">
        <v>1284</v>
      </c>
      <c r="V127">
        <v>187</v>
      </c>
      <c r="W127">
        <v>429</v>
      </c>
      <c r="X127">
        <v>98</v>
      </c>
      <c r="Y127">
        <v>262</v>
      </c>
      <c r="Z127">
        <v>69</v>
      </c>
      <c r="AA127" t="s">
        <v>108</v>
      </c>
      <c r="AB127">
        <v>37</v>
      </c>
      <c r="AC127">
        <v>31</v>
      </c>
      <c r="AD127">
        <v>378.23</v>
      </c>
      <c r="AE127">
        <v>0.11627899999999999</v>
      </c>
      <c r="AF127">
        <v>0.40081099999999997</v>
      </c>
      <c r="AH127">
        <v>620</v>
      </c>
      <c r="AI127">
        <f t="shared" si="2"/>
        <v>1.4040967920917644E-3</v>
      </c>
      <c r="AJ127">
        <f t="shared" si="3"/>
        <v>0.55073393865185594</v>
      </c>
      <c r="AK127">
        <f>W127 - AVERAGEIFS('Placebo Females'!W:W, 'Placebo Females'!B:B, B127, 'Placebo Females'!P:P, P127)</f>
        <v>29</v>
      </c>
      <c r="AL127">
        <f>V127 - AVERAGEIFS('Placebo Females'!V:V, 'Placebo Females'!B:B, B127, 'Placebo Females'!P:P, P127)</f>
        <v>-2.6666666666666572</v>
      </c>
      <c r="AM127">
        <f>W127-AVERAGEIFS('Placebo Females'!W:W,'Placebo Females'!B:B,B127,'Placebo Females'!P:P,P127)</f>
        <v>29</v>
      </c>
      <c r="AN127">
        <f>X127-AVERAGEIFS('Placebo Females'!X:X,'Placebo Females'!B:B,B127,'Placebo Females'!P:P,P127)</f>
        <v>5.3333333333333286</v>
      </c>
      <c r="AO127">
        <f>Y127-AVERAGEIFS('Placebo Females'!Y:Y,'Placebo Females'!B:B,B127,'Placebo Females'!P:P,P127)</f>
        <v>22.666666666666657</v>
      </c>
      <c r="AP127">
        <f>Z127 - AVERAGEIFS('Placebo Females'!Z:Z, 'Placebo Females'!B:B, B127, 'Placebo Females'!P:P, P127)</f>
        <v>1</v>
      </c>
      <c r="AQ127">
        <f>AB127 - AVERAGEIFS('Placebo Females'!AB:AB, 'Placebo Females'!B:B, B127, 'Placebo Females'!P:P, P127)</f>
        <v>-5.6666666666666643</v>
      </c>
      <c r="AR127">
        <f>AC127 - AVERAGEIFS('Placebo Females'!AC:AC, 'Placebo Females'!B:B, B127, 'Placebo Females'!P:P, P127)</f>
        <v>6.3333333333333321</v>
      </c>
      <c r="AS127">
        <f>AD127 - AVERAGEIFS('Placebo Females'!AD:AD, 'Placebo Females'!B:B, B127, 'Placebo Females'!P:P, P127)</f>
        <v>64.576000000000022</v>
      </c>
      <c r="AT127">
        <f>AE127 - AVERAGEIFS('Placebo Females'!AE:AE, 'Placebo Females'!B:B, B127, 'Placebo Females'!P:P, P127)</f>
        <v>-2.9266666666666663E-2</v>
      </c>
      <c r="AU127">
        <f>AF127 - AVERAGEIFS('Placebo Females'!AF:AF, 'Placebo Females'!B:B, B127, 'Placebo Females'!P:P, P127)</f>
        <v>4.9749666666666581E-2</v>
      </c>
    </row>
    <row r="128" spans="1:47" x14ac:dyDescent="0.25">
      <c r="A128" t="s">
        <v>1856</v>
      </c>
      <c r="B128">
        <v>1003</v>
      </c>
      <c r="C128" t="s">
        <v>655</v>
      </c>
      <c r="D128">
        <v>30</v>
      </c>
      <c r="E128">
        <v>167</v>
      </c>
      <c r="F128">
        <v>71.3</v>
      </c>
      <c r="G128">
        <v>106</v>
      </c>
      <c r="H128">
        <v>57.75</v>
      </c>
      <c r="I128" t="s">
        <v>103</v>
      </c>
      <c r="J128" t="s">
        <v>104</v>
      </c>
      <c r="K128" t="s">
        <v>753</v>
      </c>
      <c r="L128" t="s">
        <v>160</v>
      </c>
      <c r="M128" t="s">
        <v>1201</v>
      </c>
      <c r="N128">
        <v>500</v>
      </c>
      <c r="O128" t="s">
        <v>1202</v>
      </c>
      <c r="P128">
        <v>1</v>
      </c>
      <c r="Q128" t="s">
        <v>113</v>
      </c>
      <c r="R128" t="s">
        <v>1201</v>
      </c>
      <c r="S128">
        <v>620</v>
      </c>
      <c r="T128" t="s">
        <v>1236</v>
      </c>
      <c r="U128">
        <v>1396</v>
      </c>
      <c r="V128">
        <v>199</v>
      </c>
      <c r="W128">
        <v>432</v>
      </c>
      <c r="X128">
        <v>98</v>
      </c>
      <c r="Y128">
        <v>267</v>
      </c>
      <c r="Z128">
        <v>67</v>
      </c>
      <c r="AA128" t="s">
        <v>108</v>
      </c>
      <c r="AB128">
        <v>41</v>
      </c>
      <c r="AC128">
        <v>25</v>
      </c>
      <c r="AD128">
        <v>372.11700000000002</v>
      </c>
      <c r="AE128">
        <v>0.13333300000000001</v>
      </c>
      <c r="AF128">
        <v>0.36280600000000002</v>
      </c>
      <c r="AH128">
        <v>620</v>
      </c>
      <c r="AI128">
        <f t="shared" si="2"/>
        <v>1.4040967920917644E-3</v>
      </c>
      <c r="AJ128">
        <f t="shared" si="3"/>
        <v>0.55073393865185594</v>
      </c>
      <c r="AK128">
        <f>W128 - AVERAGEIFS('Placebo Females'!W:W, 'Placebo Females'!B:B, B128, 'Placebo Females'!P:P, P128)</f>
        <v>32</v>
      </c>
      <c r="AL128">
        <f>V128 - AVERAGEIFS('Placebo Females'!V:V, 'Placebo Females'!B:B, B128, 'Placebo Females'!P:P, P128)</f>
        <v>9.3333333333333428</v>
      </c>
      <c r="AM128">
        <f>W128-AVERAGEIFS('Placebo Females'!W:W,'Placebo Females'!B:B,B128,'Placebo Females'!P:P,P128)</f>
        <v>32</v>
      </c>
      <c r="AN128">
        <f>X128-AVERAGEIFS('Placebo Females'!X:X,'Placebo Females'!B:B,B128,'Placebo Females'!P:P,P128)</f>
        <v>5.3333333333333286</v>
      </c>
      <c r="AO128">
        <f>Y128-AVERAGEIFS('Placebo Females'!Y:Y,'Placebo Females'!B:B,B128,'Placebo Females'!P:P,P128)</f>
        <v>27.666666666666657</v>
      </c>
      <c r="AP128">
        <f>Z128 - AVERAGEIFS('Placebo Females'!Z:Z, 'Placebo Females'!B:B, B128, 'Placebo Females'!P:P, P128)</f>
        <v>-1</v>
      </c>
      <c r="AQ128">
        <f>AB128 - AVERAGEIFS('Placebo Females'!AB:AB, 'Placebo Females'!B:B, B128, 'Placebo Females'!P:P, P128)</f>
        <v>-1.6666666666666643</v>
      </c>
      <c r="AR128">
        <f>AC128 - AVERAGEIFS('Placebo Females'!AC:AC, 'Placebo Females'!B:B, B128, 'Placebo Females'!P:P, P128)</f>
        <v>0.33333333333333215</v>
      </c>
      <c r="AS128">
        <f>AD128 - AVERAGEIFS('Placebo Females'!AD:AD, 'Placebo Females'!B:B, B128, 'Placebo Females'!P:P, P128)</f>
        <v>58.463000000000022</v>
      </c>
      <c r="AT128">
        <f>AE128 - AVERAGEIFS('Placebo Females'!AE:AE, 'Placebo Females'!B:B, B128, 'Placebo Females'!P:P, P128)</f>
        <v>-1.2212666666666649E-2</v>
      </c>
      <c r="AU128">
        <f>AF128 - AVERAGEIFS('Placebo Females'!AF:AF, 'Placebo Females'!B:B, B128, 'Placebo Females'!P:P, P128)</f>
        <v>1.1744666666666626E-2</v>
      </c>
    </row>
    <row r="129" spans="1:47" x14ac:dyDescent="0.25">
      <c r="A129" t="s">
        <v>1857</v>
      </c>
      <c r="B129">
        <v>1009</v>
      </c>
      <c r="C129" t="s">
        <v>655</v>
      </c>
      <c r="D129">
        <v>29</v>
      </c>
      <c r="E129">
        <v>162</v>
      </c>
      <c r="F129">
        <v>68</v>
      </c>
      <c r="G129">
        <v>107.75</v>
      </c>
      <c r="H129">
        <v>62.75</v>
      </c>
      <c r="I129" t="s">
        <v>458</v>
      </c>
      <c r="J129" t="s">
        <v>104</v>
      </c>
      <c r="K129" t="s">
        <v>105</v>
      </c>
      <c r="L129" t="s">
        <v>311</v>
      </c>
      <c r="M129" t="s">
        <v>1201</v>
      </c>
      <c r="N129">
        <v>500</v>
      </c>
      <c r="O129" t="s">
        <v>1202</v>
      </c>
      <c r="P129">
        <v>1</v>
      </c>
      <c r="Q129" t="s">
        <v>113</v>
      </c>
      <c r="R129" t="s">
        <v>1201</v>
      </c>
      <c r="S129">
        <v>642</v>
      </c>
      <c r="T129" t="s">
        <v>1236</v>
      </c>
      <c r="U129">
        <v>908</v>
      </c>
      <c r="V129">
        <v>165</v>
      </c>
      <c r="W129">
        <v>377</v>
      </c>
      <c r="X129">
        <v>83</v>
      </c>
      <c r="Y129">
        <v>228</v>
      </c>
      <c r="Z129">
        <v>66</v>
      </c>
      <c r="AA129" t="s">
        <v>108</v>
      </c>
      <c r="AB129">
        <v>48</v>
      </c>
      <c r="AC129">
        <v>22</v>
      </c>
      <c r="AD129">
        <v>466.60700000000003</v>
      </c>
      <c r="AE129">
        <v>0.19047600000000001</v>
      </c>
      <c r="AF129">
        <v>0.39313999999999999</v>
      </c>
      <c r="AH129">
        <v>642</v>
      </c>
      <c r="AI129">
        <f t="shared" si="2"/>
        <v>1.453919581488569E-3</v>
      </c>
      <c r="AJ129">
        <f t="shared" si="3"/>
        <v>0.55590473550724817</v>
      </c>
      <c r="AK129">
        <f>W129 - AVERAGEIFS('Placebo Females'!W:W, 'Placebo Females'!B:B, B129, 'Placebo Females'!P:P, P129)</f>
        <v>4</v>
      </c>
      <c r="AL129">
        <f>V129 - AVERAGEIFS('Placebo Females'!V:V, 'Placebo Females'!B:B, B129, 'Placebo Females'!P:P, P129)</f>
        <v>1.3333333333333428</v>
      </c>
      <c r="AM129">
        <f>W129-AVERAGEIFS('Placebo Females'!W:W,'Placebo Females'!B:B,B129,'Placebo Females'!P:P,P129)</f>
        <v>4</v>
      </c>
      <c r="AN129">
        <f>X129-AVERAGEIFS('Placebo Females'!X:X,'Placebo Females'!B:B,B129,'Placebo Females'!P:P,P129)</f>
        <v>-5.3333333333333286</v>
      </c>
      <c r="AO129">
        <f>Y129-AVERAGEIFS('Placebo Females'!Y:Y,'Placebo Females'!B:B,B129,'Placebo Females'!P:P,P129)</f>
        <v>11.333333333333343</v>
      </c>
      <c r="AP129">
        <f>Z129 - AVERAGEIFS('Placebo Females'!Z:Z, 'Placebo Females'!B:B, B129, 'Placebo Females'!P:P, P129)</f>
        <v>-2</v>
      </c>
      <c r="AQ129">
        <f>AB129 - AVERAGEIFS('Placebo Females'!AB:AB, 'Placebo Females'!B:B, B129, 'Placebo Females'!P:P, P129)</f>
        <v>7.6666666666666643</v>
      </c>
      <c r="AR129">
        <f>AC129 - AVERAGEIFS('Placebo Females'!AC:AC, 'Placebo Females'!B:B, B129, 'Placebo Females'!P:P, P129)</f>
        <v>-4.3333333333333321</v>
      </c>
      <c r="AS129">
        <f>AD129 - AVERAGEIFS('Placebo Females'!AD:AD, 'Placebo Females'!B:B, B129, 'Placebo Females'!P:P, P129)</f>
        <v>36.849333333333334</v>
      </c>
      <c r="AT129">
        <f>AE129 - AVERAGEIFS('Placebo Females'!AE:AE, 'Placebo Females'!B:B, B129, 'Placebo Females'!P:P, P129)</f>
        <v>1.7349000000000003E-2</v>
      </c>
      <c r="AU129">
        <f>AF129 - AVERAGEIFS('Placebo Females'!AF:AF, 'Placebo Females'!B:B, B129, 'Placebo Females'!P:P, P129)</f>
        <v>2.2328999999999988E-2</v>
      </c>
    </row>
    <row r="130" spans="1:47" x14ac:dyDescent="0.25">
      <c r="A130" t="s">
        <v>1858</v>
      </c>
      <c r="B130">
        <v>1009</v>
      </c>
      <c r="C130" t="s">
        <v>655</v>
      </c>
      <c r="D130">
        <v>29</v>
      </c>
      <c r="E130">
        <v>162</v>
      </c>
      <c r="F130">
        <v>68</v>
      </c>
      <c r="G130">
        <v>107.75</v>
      </c>
      <c r="H130">
        <v>62.75</v>
      </c>
      <c r="I130" t="s">
        <v>458</v>
      </c>
      <c r="J130" t="s">
        <v>104</v>
      </c>
      <c r="K130" t="s">
        <v>105</v>
      </c>
      <c r="L130" t="s">
        <v>311</v>
      </c>
      <c r="M130" t="s">
        <v>1201</v>
      </c>
      <c r="N130">
        <v>500</v>
      </c>
      <c r="O130" t="s">
        <v>1202</v>
      </c>
      <c r="P130">
        <v>1</v>
      </c>
      <c r="Q130" t="s">
        <v>113</v>
      </c>
      <c r="R130" t="s">
        <v>1201</v>
      </c>
      <c r="S130">
        <v>642</v>
      </c>
      <c r="T130" t="s">
        <v>1236</v>
      </c>
      <c r="U130">
        <v>912</v>
      </c>
      <c r="V130">
        <v>164</v>
      </c>
      <c r="W130">
        <v>380</v>
      </c>
      <c r="X130">
        <v>93</v>
      </c>
      <c r="Y130">
        <v>221</v>
      </c>
      <c r="Z130">
        <v>66</v>
      </c>
      <c r="AA130" t="s">
        <v>108</v>
      </c>
      <c r="AB130">
        <v>48</v>
      </c>
      <c r="AC130">
        <v>21</v>
      </c>
      <c r="AD130">
        <v>477.21300000000002</v>
      </c>
      <c r="AE130">
        <v>0.214286</v>
      </c>
      <c r="AF130">
        <v>0.39623000000000003</v>
      </c>
      <c r="AH130">
        <v>642</v>
      </c>
      <c r="AI130">
        <f t="shared" si="2"/>
        <v>1.453919581488569E-3</v>
      </c>
      <c r="AJ130">
        <f t="shared" si="3"/>
        <v>0.55590473550724817</v>
      </c>
      <c r="AK130">
        <f>W130 - AVERAGEIFS('Placebo Females'!W:W, 'Placebo Females'!B:B, B130, 'Placebo Females'!P:P, P130)</f>
        <v>7</v>
      </c>
      <c r="AL130">
        <f>V130 - AVERAGEIFS('Placebo Females'!V:V, 'Placebo Females'!B:B, B130, 'Placebo Females'!P:P, P130)</f>
        <v>0.33333333333334281</v>
      </c>
      <c r="AM130">
        <f>W130-AVERAGEIFS('Placebo Females'!W:W,'Placebo Females'!B:B,B130,'Placebo Females'!P:P,P130)</f>
        <v>7</v>
      </c>
      <c r="AN130">
        <f>X130-AVERAGEIFS('Placebo Females'!X:X,'Placebo Females'!B:B,B130,'Placebo Females'!P:P,P130)</f>
        <v>4.6666666666666714</v>
      </c>
      <c r="AO130">
        <f>Y130-AVERAGEIFS('Placebo Females'!Y:Y,'Placebo Females'!B:B,B130,'Placebo Females'!P:P,P130)</f>
        <v>4.3333333333333428</v>
      </c>
      <c r="AP130">
        <f>Z130 - AVERAGEIFS('Placebo Females'!Z:Z, 'Placebo Females'!B:B, B130, 'Placebo Females'!P:P, P130)</f>
        <v>-2</v>
      </c>
      <c r="AQ130">
        <f>AB130 - AVERAGEIFS('Placebo Females'!AB:AB, 'Placebo Females'!B:B, B130, 'Placebo Females'!P:P, P130)</f>
        <v>7.6666666666666643</v>
      </c>
      <c r="AR130">
        <f>AC130 - AVERAGEIFS('Placebo Females'!AC:AC, 'Placebo Females'!B:B, B130, 'Placebo Females'!P:P, P130)</f>
        <v>-5.3333333333333321</v>
      </c>
      <c r="AS130">
        <f>AD130 - AVERAGEIFS('Placebo Females'!AD:AD, 'Placebo Females'!B:B, B130, 'Placebo Females'!P:P, P130)</f>
        <v>47.455333333333328</v>
      </c>
      <c r="AT130">
        <f>AE130 - AVERAGEIFS('Placebo Females'!AE:AE, 'Placebo Females'!B:B, B130, 'Placebo Females'!P:P, P130)</f>
        <v>4.1159000000000001E-2</v>
      </c>
      <c r="AU130">
        <f>AF130 - AVERAGEIFS('Placebo Females'!AF:AF, 'Placebo Females'!B:B, B130, 'Placebo Females'!P:P, P130)</f>
        <v>2.5419000000000025E-2</v>
      </c>
    </row>
    <row r="131" spans="1:47" x14ac:dyDescent="0.25">
      <c r="A131" t="s">
        <v>1859</v>
      </c>
      <c r="B131">
        <v>1009</v>
      </c>
      <c r="C131" t="s">
        <v>655</v>
      </c>
      <c r="D131">
        <v>29</v>
      </c>
      <c r="E131">
        <v>162</v>
      </c>
      <c r="F131">
        <v>68</v>
      </c>
      <c r="G131">
        <v>107.75</v>
      </c>
      <c r="H131">
        <v>62.75</v>
      </c>
      <c r="I131" t="s">
        <v>458</v>
      </c>
      <c r="J131" t="s">
        <v>104</v>
      </c>
      <c r="K131" t="s">
        <v>105</v>
      </c>
      <c r="L131" t="s">
        <v>311</v>
      </c>
      <c r="M131" t="s">
        <v>1201</v>
      </c>
      <c r="N131">
        <v>500</v>
      </c>
      <c r="O131" t="s">
        <v>1202</v>
      </c>
      <c r="P131">
        <v>1</v>
      </c>
      <c r="Q131" t="s">
        <v>113</v>
      </c>
      <c r="R131" t="s">
        <v>1201</v>
      </c>
      <c r="S131">
        <v>642</v>
      </c>
      <c r="T131" t="s">
        <v>1236</v>
      </c>
      <c r="U131">
        <v>948</v>
      </c>
      <c r="V131">
        <v>160</v>
      </c>
      <c r="W131">
        <v>385</v>
      </c>
      <c r="X131">
        <v>98</v>
      </c>
      <c r="Y131">
        <v>218</v>
      </c>
      <c r="Z131">
        <v>69</v>
      </c>
      <c r="AA131" t="s">
        <v>108</v>
      </c>
      <c r="AB131">
        <v>47</v>
      </c>
      <c r="AC131">
        <v>23</v>
      </c>
      <c r="AD131">
        <v>487.41500000000002</v>
      </c>
      <c r="AE131">
        <v>0.24390200000000001</v>
      </c>
      <c r="AF131">
        <v>0.41606399999999999</v>
      </c>
      <c r="AH131">
        <v>642</v>
      </c>
      <c r="AI131">
        <f t="shared" ref="AI131:AI194" si="4">((((AH131*10^-12)/441.565)*10^3)*10^6)</f>
        <v>1.453919581488569E-3</v>
      </c>
      <c r="AJ131">
        <f t="shared" ref="AJ131:AJ194" si="5">1 - (1/(1+(AI131/0.001)^0.6))</f>
        <v>0.55590473550724817</v>
      </c>
      <c r="AK131">
        <f>W131 - AVERAGEIFS('Placebo Females'!W:W, 'Placebo Females'!B:B, B131, 'Placebo Females'!P:P, P131)</f>
        <v>12</v>
      </c>
      <c r="AL131">
        <f>V131 - AVERAGEIFS('Placebo Females'!V:V, 'Placebo Females'!B:B, B131, 'Placebo Females'!P:P, P131)</f>
        <v>-3.6666666666666572</v>
      </c>
      <c r="AM131">
        <f>W131-AVERAGEIFS('Placebo Females'!W:W,'Placebo Females'!B:B,B131,'Placebo Females'!P:P,P131)</f>
        <v>12</v>
      </c>
      <c r="AN131">
        <f>X131-AVERAGEIFS('Placebo Females'!X:X,'Placebo Females'!B:B,B131,'Placebo Females'!P:P,P131)</f>
        <v>9.6666666666666714</v>
      </c>
      <c r="AO131">
        <f>Y131-AVERAGEIFS('Placebo Females'!Y:Y,'Placebo Females'!B:B,B131,'Placebo Females'!P:P,P131)</f>
        <v>1.3333333333333428</v>
      </c>
      <c r="AP131">
        <f>Z131 - AVERAGEIFS('Placebo Females'!Z:Z, 'Placebo Females'!B:B, B131, 'Placebo Females'!P:P, P131)</f>
        <v>1</v>
      </c>
      <c r="AQ131">
        <f>AB131 - AVERAGEIFS('Placebo Females'!AB:AB, 'Placebo Females'!B:B, B131, 'Placebo Females'!P:P, P131)</f>
        <v>6.6666666666666643</v>
      </c>
      <c r="AR131">
        <f>AC131 - AVERAGEIFS('Placebo Females'!AC:AC, 'Placebo Females'!B:B, B131, 'Placebo Females'!P:P, P131)</f>
        <v>-3.3333333333333321</v>
      </c>
      <c r="AS131">
        <f>AD131 - AVERAGEIFS('Placebo Females'!AD:AD, 'Placebo Females'!B:B, B131, 'Placebo Females'!P:P, P131)</f>
        <v>57.657333333333327</v>
      </c>
      <c r="AT131">
        <f>AE131 - AVERAGEIFS('Placebo Females'!AE:AE, 'Placebo Females'!B:B, B131, 'Placebo Females'!P:P, P131)</f>
        <v>7.0775000000000005E-2</v>
      </c>
      <c r="AU131">
        <f>AF131 - AVERAGEIFS('Placebo Females'!AF:AF, 'Placebo Females'!B:B, B131, 'Placebo Females'!P:P, P131)</f>
        <v>4.5252999999999988E-2</v>
      </c>
    </row>
    <row r="132" spans="1:47" x14ac:dyDescent="0.25">
      <c r="A132" t="s">
        <v>1860</v>
      </c>
      <c r="B132">
        <v>1004</v>
      </c>
      <c r="C132" t="s">
        <v>655</v>
      </c>
      <c r="D132">
        <v>32</v>
      </c>
      <c r="E132">
        <v>177.1</v>
      </c>
      <c r="F132">
        <v>60.7</v>
      </c>
      <c r="G132">
        <v>92</v>
      </c>
      <c r="H132">
        <v>51.75</v>
      </c>
      <c r="I132" t="s">
        <v>103</v>
      </c>
      <c r="J132" t="s">
        <v>104</v>
      </c>
      <c r="K132" t="s">
        <v>459</v>
      </c>
      <c r="L132" t="s">
        <v>311</v>
      </c>
      <c r="M132" t="s">
        <v>1201</v>
      </c>
      <c r="N132">
        <v>500</v>
      </c>
      <c r="O132" t="s">
        <v>1202</v>
      </c>
      <c r="P132">
        <v>12</v>
      </c>
      <c r="Q132" t="s">
        <v>113</v>
      </c>
      <c r="R132" t="s">
        <v>1201</v>
      </c>
      <c r="S132">
        <v>683</v>
      </c>
      <c r="T132" t="s">
        <v>1236</v>
      </c>
      <c r="U132">
        <v>846</v>
      </c>
      <c r="V132">
        <v>138</v>
      </c>
      <c r="W132">
        <v>413</v>
      </c>
      <c r="X132">
        <v>96</v>
      </c>
      <c r="Y132">
        <v>241</v>
      </c>
      <c r="Z132">
        <v>76</v>
      </c>
      <c r="AA132" t="s">
        <v>108</v>
      </c>
      <c r="AB132">
        <v>45</v>
      </c>
      <c r="AC132">
        <v>24</v>
      </c>
      <c r="AD132">
        <v>225.80600000000001</v>
      </c>
      <c r="AE132">
        <v>0.25581399999999999</v>
      </c>
      <c r="AF132">
        <v>0.43405500000000002</v>
      </c>
      <c r="AH132">
        <v>683</v>
      </c>
      <c r="AI132">
        <f t="shared" si="4"/>
        <v>1.5467711435462504E-3</v>
      </c>
      <c r="AJ132">
        <f t="shared" si="5"/>
        <v>0.56505457968016226</v>
      </c>
      <c r="AK132">
        <f>W132 - AVERAGEIFS('Placebo Females'!W:W, 'Placebo Females'!B:B, B132, 'Placebo Females'!P:P, P132)</f>
        <v>15.333333333333314</v>
      </c>
      <c r="AL132">
        <f>V132 - AVERAGEIFS('Placebo Females'!V:V, 'Placebo Females'!B:B, B132, 'Placebo Females'!P:P, P132)</f>
        <v>1.6666666666666572</v>
      </c>
      <c r="AM132">
        <f>W132-AVERAGEIFS('Placebo Females'!W:W,'Placebo Females'!B:B,B132,'Placebo Females'!P:P,P132)</f>
        <v>15.333333333333314</v>
      </c>
      <c r="AN132">
        <f>X132-AVERAGEIFS('Placebo Females'!X:X,'Placebo Females'!B:B,B132,'Placebo Females'!P:P,P132)</f>
        <v>5</v>
      </c>
      <c r="AO132">
        <f>Y132-AVERAGEIFS('Placebo Females'!Y:Y,'Placebo Females'!B:B,B132,'Placebo Females'!P:P,P132)</f>
        <v>4.3333333333333428</v>
      </c>
      <c r="AP132">
        <f>Z132 - AVERAGEIFS('Placebo Females'!Z:Z, 'Placebo Females'!B:B, B132, 'Placebo Females'!P:P, P132)</f>
        <v>6</v>
      </c>
      <c r="AQ132">
        <f>AB132 - AVERAGEIFS('Placebo Females'!AB:AB, 'Placebo Females'!B:B, B132, 'Placebo Females'!P:P, P132)</f>
        <v>5</v>
      </c>
      <c r="AR132">
        <f>AC132 - AVERAGEIFS('Placebo Females'!AC:AC, 'Placebo Females'!B:B, B132, 'Placebo Females'!P:P, P132)</f>
        <v>-0.66666666666666785</v>
      </c>
      <c r="AS132">
        <f>AD132 - AVERAGEIFS('Placebo Females'!AD:AD, 'Placebo Females'!B:B, B132, 'Placebo Females'!P:P, P132)</f>
        <v>-19.782333333333327</v>
      </c>
      <c r="AT132">
        <f>AE132 - AVERAGEIFS('Placebo Females'!AE:AE, 'Placebo Females'!B:B, B132, 'Placebo Females'!P:P, P132)</f>
        <v>8.6206333333333302E-2</v>
      </c>
      <c r="AU132">
        <f>AF132 - AVERAGEIFS('Placebo Females'!AF:AF, 'Placebo Females'!B:B, B132, 'Placebo Females'!P:P, P132)</f>
        <v>3.9313666666666691E-2</v>
      </c>
    </row>
    <row r="133" spans="1:47" x14ac:dyDescent="0.25">
      <c r="A133" t="s">
        <v>1861</v>
      </c>
      <c r="B133">
        <v>1004</v>
      </c>
      <c r="C133" t="s">
        <v>655</v>
      </c>
      <c r="D133">
        <v>32</v>
      </c>
      <c r="E133">
        <v>177.1</v>
      </c>
      <c r="F133">
        <v>60.7</v>
      </c>
      <c r="G133">
        <v>92</v>
      </c>
      <c r="H133">
        <v>51.75</v>
      </c>
      <c r="I133" t="s">
        <v>103</v>
      </c>
      <c r="J133" t="s">
        <v>104</v>
      </c>
      <c r="K133" t="s">
        <v>459</v>
      </c>
      <c r="L133" t="s">
        <v>311</v>
      </c>
      <c r="M133" t="s">
        <v>1201</v>
      </c>
      <c r="N133">
        <v>500</v>
      </c>
      <c r="O133" t="s">
        <v>1202</v>
      </c>
      <c r="P133">
        <v>12</v>
      </c>
      <c r="Q133" t="s">
        <v>113</v>
      </c>
      <c r="R133" t="s">
        <v>1201</v>
      </c>
      <c r="S133">
        <v>683</v>
      </c>
      <c r="T133" t="s">
        <v>1236</v>
      </c>
      <c r="U133">
        <v>893</v>
      </c>
      <c r="V133">
        <v>140</v>
      </c>
      <c r="W133">
        <v>413</v>
      </c>
      <c r="X133">
        <v>101</v>
      </c>
      <c r="Y133">
        <v>236</v>
      </c>
      <c r="Z133">
        <v>76</v>
      </c>
      <c r="AA133" t="s">
        <v>108</v>
      </c>
      <c r="AB133">
        <v>44</v>
      </c>
      <c r="AC133">
        <v>25</v>
      </c>
      <c r="AD133">
        <v>234.63300000000001</v>
      </c>
      <c r="AE133">
        <v>0.23255799999999999</v>
      </c>
      <c r="AF133">
        <v>0.44429099999999999</v>
      </c>
      <c r="AH133">
        <v>683</v>
      </c>
      <c r="AI133">
        <f t="shared" si="4"/>
        <v>1.5467711435462504E-3</v>
      </c>
      <c r="AJ133">
        <f t="shared" si="5"/>
        <v>0.56505457968016226</v>
      </c>
      <c r="AK133">
        <f>W133 - AVERAGEIFS('Placebo Females'!W:W, 'Placebo Females'!B:B, B133, 'Placebo Females'!P:P, P133)</f>
        <v>15.333333333333314</v>
      </c>
      <c r="AL133">
        <f>V133 - AVERAGEIFS('Placebo Females'!V:V, 'Placebo Females'!B:B, B133, 'Placebo Females'!P:P, P133)</f>
        <v>3.6666666666666572</v>
      </c>
      <c r="AM133">
        <f>W133-AVERAGEIFS('Placebo Females'!W:W,'Placebo Females'!B:B,B133,'Placebo Females'!P:P,P133)</f>
        <v>15.333333333333314</v>
      </c>
      <c r="AN133">
        <f>X133-AVERAGEIFS('Placebo Females'!X:X,'Placebo Females'!B:B,B133,'Placebo Females'!P:P,P133)</f>
        <v>10</v>
      </c>
      <c r="AO133">
        <f>Y133-AVERAGEIFS('Placebo Females'!Y:Y,'Placebo Females'!B:B,B133,'Placebo Females'!P:P,P133)</f>
        <v>-0.66666666666665719</v>
      </c>
      <c r="AP133">
        <f>Z133 - AVERAGEIFS('Placebo Females'!Z:Z, 'Placebo Females'!B:B, B133, 'Placebo Females'!P:P, P133)</f>
        <v>6</v>
      </c>
      <c r="AQ133">
        <f>AB133 - AVERAGEIFS('Placebo Females'!AB:AB, 'Placebo Females'!B:B, B133, 'Placebo Females'!P:P, P133)</f>
        <v>4</v>
      </c>
      <c r="AR133">
        <f>AC133 - AVERAGEIFS('Placebo Females'!AC:AC, 'Placebo Females'!B:B, B133, 'Placebo Females'!P:P, P133)</f>
        <v>0.33333333333333215</v>
      </c>
      <c r="AS133">
        <f>AD133 - AVERAGEIFS('Placebo Females'!AD:AD, 'Placebo Females'!B:B, B133, 'Placebo Females'!P:P, P133)</f>
        <v>-10.955333333333328</v>
      </c>
      <c r="AT133">
        <f>AE133 - AVERAGEIFS('Placebo Females'!AE:AE, 'Placebo Females'!B:B, B133, 'Placebo Females'!P:P, P133)</f>
        <v>6.2950333333333303E-2</v>
      </c>
      <c r="AU133">
        <f>AF133 - AVERAGEIFS('Placebo Females'!AF:AF, 'Placebo Females'!B:B, B133, 'Placebo Females'!P:P, P133)</f>
        <v>4.9549666666666659E-2</v>
      </c>
    </row>
    <row r="134" spans="1:47" x14ac:dyDescent="0.25">
      <c r="A134" t="s">
        <v>1862</v>
      </c>
      <c r="B134">
        <v>1004</v>
      </c>
      <c r="C134" t="s">
        <v>655</v>
      </c>
      <c r="D134">
        <v>32</v>
      </c>
      <c r="E134">
        <v>177.1</v>
      </c>
      <c r="F134">
        <v>60.7</v>
      </c>
      <c r="G134">
        <v>92</v>
      </c>
      <c r="H134">
        <v>51.75</v>
      </c>
      <c r="I134" t="s">
        <v>103</v>
      </c>
      <c r="J134" t="s">
        <v>104</v>
      </c>
      <c r="K134" t="s">
        <v>459</v>
      </c>
      <c r="L134" t="s">
        <v>311</v>
      </c>
      <c r="M134" t="s">
        <v>1201</v>
      </c>
      <c r="N134">
        <v>500</v>
      </c>
      <c r="O134" t="s">
        <v>1202</v>
      </c>
      <c r="P134">
        <v>12</v>
      </c>
      <c r="Q134" t="s">
        <v>113</v>
      </c>
      <c r="R134" t="s">
        <v>1201</v>
      </c>
      <c r="S134">
        <v>683</v>
      </c>
      <c r="T134" t="s">
        <v>1236</v>
      </c>
      <c r="U134">
        <v>904</v>
      </c>
      <c r="V134">
        <v>137</v>
      </c>
      <c r="W134">
        <v>418</v>
      </c>
      <c r="X134">
        <v>100</v>
      </c>
      <c r="Y134">
        <v>244</v>
      </c>
      <c r="Z134">
        <v>74</v>
      </c>
      <c r="AA134" t="s">
        <v>108</v>
      </c>
      <c r="AB134">
        <v>49</v>
      </c>
      <c r="AC134">
        <v>23</v>
      </c>
      <c r="AD134">
        <v>227.327</v>
      </c>
      <c r="AE134">
        <v>0.33333299999999999</v>
      </c>
      <c r="AF134">
        <v>0.454015</v>
      </c>
      <c r="AH134">
        <v>683</v>
      </c>
      <c r="AI134">
        <f t="shared" si="4"/>
        <v>1.5467711435462504E-3</v>
      </c>
      <c r="AJ134">
        <f t="shared" si="5"/>
        <v>0.56505457968016226</v>
      </c>
      <c r="AK134">
        <f>W134 - AVERAGEIFS('Placebo Females'!W:W, 'Placebo Females'!B:B, B134, 'Placebo Females'!P:P, P134)</f>
        <v>20.333333333333314</v>
      </c>
      <c r="AL134">
        <f>V134 - AVERAGEIFS('Placebo Females'!V:V, 'Placebo Females'!B:B, B134, 'Placebo Females'!P:P, P134)</f>
        <v>0.66666666666665719</v>
      </c>
      <c r="AM134">
        <f>W134-AVERAGEIFS('Placebo Females'!W:W,'Placebo Females'!B:B,B134,'Placebo Females'!P:P,P134)</f>
        <v>20.333333333333314</v>
      </c>
      <c r="AN134">
        <f>X134-AVERAGEIFS('Placebo Females'!X:X,'Placebo Females'!B:B,B134,'Placebo Females'!P:P,P134)</f>
        <v>9</v>
      </c>
      <c r="AO134">
        <f>Y134-AVERAGEIFS('Placebo Females'!Y:Y,'Placebo Females'!B:B,B134,'Placebo Females'!P:P,P134)</f>
        <v>7.3333333333333428</v>
      </c>
      <c r="AP134">
        <f>Z134 - AVERAGEIFS('Placebo Females'!Z:Z, 'Placebo Females'!B:B, B134, 'Placebo Females'!P:P, P134)</f>
        <v>4</v>
      </c>
      <c r="AQ134">
        <f>AB134 - AVERAGEIFS('Placebo Females'!AB:AB, 'Placebo Females'!B:B, B134, 'Placebo Females'!P:P, P134)</f>
        <v>9</v>
      </c>
      <c r="AR134">
        <f>AC134 - AVERAGEIFS('Placebo Females'!AC:AC, 'Placebo Females'!B:B, B134, 'Placebo Females'!P:P, P134)</f>
        <v>-1.6666666666666679</v>
      </c>
      <c r="AS134">
        <f>AD134 - AVERAGEIFS('Placebo Females'!AD:AD, 'Placebo Females'!B:B, B134, 'Placebo Females'!P:P, P134)</f>
        <v>-18.26133333333334</v>
      </c>
      <c r="AT134">
        <f>AE134 - AVERAGEIFS('Placebo Females'!AE:AE, 'Placebo Females'!B:B, B134, 'Placebo Females'!P:P, P134)</f>
        <v>0.16372533333333331</v>
      </c>
      <c r="AU134">
        <f>AF134 - AVERAGEIFS('Placebo Females'!AF:AF, 'Placebo Females'!B:B, B134, 'Placebo Females'!P:P, P134)</f>
        <v>5.9273666666666669E-2</v>
      </c>
    </row>
    <row r="135" spans="1:47" x14ac:dyDescent="0.25">
      <c r="A135" t="s">
        <v>1863</v>
      </c>
      <c r="B135">
        <v>1002</v>
      </c>
      <c r="C135" t="s">
        <v>655</v>
      </c>
      <c r="D135">
        <v>20</v>
      </c>
      <c r="E135">
        <v>177</v>
      </c>
      <c r="F135">
        <v>80.599999999999994</v>
      </c>
      <c r="G135">
        <v>95.666666669999998</v>
      </c>
      <c r="H135">
        <v>56</v>
      </c>
      <c r="I135" t="s">
        <v>103</v>
      </c>
      <c r="J135" t="s">
        <v>104</v>
      </c>
      <c r="K135" t="s">
        <v>704</v>
      </c>
      <c r="L135" t="s">
        <v>211</v>
      </c>
      <c r="M135" t="s">
        <v>1201</v>
      </c>
      <c r="N135">
        <v>500</v>
      </c>
      <c r="O135" t="s">
        <v>1202</v>
      </c>
      <c r="P135">
        <v>12</v>
      </c>
      <c r="Q135" t="s">
        <v>113</v>
      </c>
      <c r="R135" t="s">
        <v>1201</v>
      </c>
      <c r="S135">
        <v>694</v>
      </c>
      <c r="T135" t="s">
        <v>1236</v>
      </c>
      <c r="U135">
        <v>889</v>
      </c>
      <c r="V135">
        <v>155</v>
      </c>
      <c r="W135">
        <v>388</v>
      </c>
      <c r="X135">
        <v>86</v>
      </c>
      <c r="Y135">
        <v>227</v>
      </c>
      <c r="Z135">
        <v>75</v>
      </c>
      <c r="AA135" t="s">
        <v>108</v>
      </c>
      <c r="AB135">
        <v>40</v>
      </c>
      <c r="AC135">
        <v>28</v>
      </c>
      <c r="AD135">
        <v>509.45</v>
      </c>
      <c r="AE135">
        <v>0.14893600000000001</v>
      </c>
      <c r="AF135">
        <v>0.409854</v>
      </c>
      <c r="AH135">
        <v>694</v>
      </c>
      <c r="AI135">
        <f t="shared" si="4"/>
        <v>1.5716825382446524E-3</v>
      </c>
      <c r="AJ135">
        <f t="shared" si="5"/>
        <v>0.56740908844964189</v>
      </c>
      <c r="AK135">
        <f>W135 - AVERAGEIFS('Placebo Females'!W:W, 'Placebo Females'!B:B, B135, 'Placebo Females'!P:P, P135)</f>
        <v>1</v>
      </c>
      <c r="AL135">
        <f>V135 - AVERAGEIFS('Placebo Females'!V:V, 'Placebo Females'!B:B, B135, 'Placebo Females'!P:P, P135)</f>
        <v>-1</v>
      </c>
      <c r="AM135">
        <f>W135-AVERAGEIFS('Placebo Females'!W:W,'Placebo Females'!B:B,B135,'Placebo Females'!P:P,P135)</f>
        <v>1</v>
      </c>
      <c r="AN135">
        <f>X135-AVERAGEIFS('Placebo Females'!X:X,'Placebo Females'!B:B,B135,'Placebo Females'!P:P,P135)</f>
        <v>-4.6666666666666714</v>
      </c>
      <c r="AO135">
        <f>Y135-AVERAGEIFS('Placebo Females'!Y:Y,'Placebo Females'!B:B,B135,'Placebo Females'!P:P,P135)</f>
        <v>1</v>
      </c>
      <c r="AP135">
        <f>Z135 - AVERAGEIFS('Placebo Females'!Z:Z, 'Placebo Females'!B:B, B135, 'Placebo Females'!P:P, P135)</f>
        <v>4.6666666666666714</v>
      </c>
      <c r="AQ135">
        <f>AB135 - AVERAGEIFS('Placebo Females'!AB:AB, 'Placebo Females'!B:B, B135, 'Placebo Females'!P:P, P135)</f>
        <v>1</v>
      </c>
      <c r="AR135">
        <f>AC135 - AVERAGEIFS('Placebo Females'!AC:AC, 'Placebo Females'!B:B, B135, 'Placebo Females'!P:P, P135)</f>
        <v>2.3333333333333321</v>
      </c>
      <c r="AS135">
        <f>AD135 - AVERAGEIFS('Placebo Females'!AD:AD, 'Placebo Females'!B:B, B135, 'Placebo Females'!P:P, P135)</f>
        <v>-44.316666666666777</v>
      </c>
      <c r="AT135">
        <f>AE135 - AVERAGEIFS('Placebo Females'!AE:AE, 'Placebo Females'!B:B, B135, 'Placebo Females'!P:P, P135)</f>
        <v>5.6737400000000007E-2</v>
      </c>
      <c r="AU135">
        <f>AF135 - AVERAGEIFS('Placebo Females'!AF:AF, 'Placebo Females'!B:B, B135, 'Placebo Females'!P:P, P135)</f>
        <v>2.1121333333333381E-2</v>
      </c>
    </row>
    <row r="136" spans="1:47" x14ac:dyDescent="0.25">
      <c r="A136" t="s">
        <v>1864</v>
      </c>
      <c r="B136">
        <v>1002</v>
      </c>
      <c r="C136" t="s">
        <v>655</v>
      </c>
      <c r="D136">
        <v>20</v>
      </c>
      <c r="E136">
        <v>177</v>
      </c>
      <c r="F136">
        <v>80.599999999999994</v>
      </c>
      <c r="G136">
        <v>95.666666669999998</v>
      </c>
      <c r="H136">
        <v>56</v>
      </c>
      <c r="I136" t="s">
        <v>103</v>
      </c>
      <c r="J136" t="s">
        <v>104</v>
      </c>
      <c r="K136" t="s">
        <v>704</v>
      </c>
      <c r="L136" t="s">
        <v>211</v>
      </c>
      <c r="M136" t="s">
        <v>1201</v>
      </c>
      <c r="N136">
        <v>500</v>
      </c>
      <c r="O136" t="s">
        <v>1202</v>
      </c>
      <c r="P136">
        <v>12</v>
      </c>
      <c r="Q136" t="s">
        <v>113</v>
      </c>
      <c r="R136" t="s">
        <v>1201</v>
      </c>
      <c r="S136">
        <v>694</v>
      </c>
      <c r="T136" t="s">
        <v>1236</v>
      </c>
      <c r="U136">
        <v>924</v>
      </c>
      <c r="V136">
        <v>154</v>
      </c>
      <c r="W136">
        <v>389</v>
      </c>
      <c r="X136">
        <v>85</v>
      </c>
      <c r="Y136">
        <v>230</v>
      </c>
      <c r="Z136">
        <v>74</v>
      </c>
      <c r="AA136" t="s">
        <v>108</v>
      </c>
      <c r="AB136">
        <v>43</v>
      </c>
      <c r="AC136">
        <v>25</v>
      </c>
      <c r="AD136">
        <v>522.16999999999996</v>
      </c>
      <c r="AE136">
        <v>0.125</v>
      </c>
      <c r="AF136">
        <v>0.44067600000000001</v>
      </c>
      <c r="AH136">
        <v>694</v>
      </c>
      <c r="AI136">
        <f t="shared" si="4"/>
        <v>1.5716825382446524E-3</v>
      </c>
      <c r="AJ136">
        <f t="shared" si="5"/>
        <v>0.56740908844964189</v>
      </c>
      <c r="AK136">
        <f>W136 - AVERAGEIFS('Placebo Females'!W:W, 'Placebo Females'!B:B, B136, 'Placebo Females'!P:P, P136)</f>
        <v>2</v>
      </c>
      <c r="AL136">
        <f>V136 - AVERAGEIFS('Placebo Females'!V:V, 'Placebo Females'!B:B, B136, 'Placebo Females'!P:P, P136)</f>
        <v>-2</v>
      </c>
      <c r="AM136">
        <f>W136-AVERAGEIFS('Placebo Females'!W:W,'Placebo Females'!B:B,B136,'Placebo Females'!P:P,P136)</f>
        <v>2</v>
      </c>
      <c r="AN136">
        <f>X136-AVERAGEIFS('Placebo Females'!X:X,'Placebo Females'!B:B,B136,'Placebo Females'!P:P,P136)</f>
        <v>-5.6666666666666714</v>
      </c>
      <c r="AO136">
        <f>Y136-AVERAGEIFS('Placebo Females'!Y:Y,'Placebo Females'!B:B,B136,'Placebo Females'!P:P,P136)</f>
        <v>4</v>
      </c>
      <c r="AP136">
        <f>Z136 - AVERAGEIFS('Placebo Females'!Z:Z, 'Placebo Females'!B:B, B136, 'Placebo Females'!P:P, P136)</f>
        <v>3.6666666666666714</v>
      </c>
      <c r="AQ136">
        <f>AB136 - AVERAGEIFS('Placebo Females'!AB:AB, 'Placebo Females'!B:B, B136, 'Placebo Females'!P:P, P136)</f>
        <v>4</v>
      </c>
      <c r="AR136">
        <f>AC136 - AVERAGEIFS('Placebo Females'!AC:AC, 'Placebo Females'!B:B, B136, 'Placebo Females'!P:P, P136)</f>
        <v>-0.66666666666666785</v>
      </c>
      <c r="AS136">
        <f>AD136 - AVERAGEIFS('Placebo Females'!AD:AD, 'Placebo Females'!B:B, B136, 'Placebo Females'!P:P, P136)</f>
        <v>-31.596666666666806</v>
      </c>
      <c r="AT136">
        <f>AE136 - AVERAGEIFS('Placebo Females'!AE:AE, 'Placebo Females'!B:B, B136, 'Placebo Females'!P:P, P136)</f>
        <v>3.2801399999999994E-2</v>
      </c>
      <c r="AU136">
        <f>AF136 - AVERAGEIFS('Placebo Females'!AF:AF, 'Placebo Females'!B:B, B136, 'Placebo Females'!P:P, P136)</f>
        <v>5.1943333333333397E-2</v>
      </c>
    </row>
    <row r="137" spans="1:47" x14ac:dyDescent="0.25">
      <c r="A137" t="s">
        <v>1865</v>
      </c>
      <c r="B137">
        <v>1002</v>
      </c>
      <c r="C137" t="s">
        <v>655</v>
      </c>
      <c r="D137">
        <v>20</v>
      </c>
      <c r="E137">
        <v>177</v>
      </c>
      <c r="F137">
        <v>80.599999999999994</v>
      </c>
      <c r="G137">
        <v>95.666666669999998</v>
      </c>
      <c r="H137">
        <v>56</v>
      </c>
      <c r="I137" t="s">
        <v>103</v>
      </c>
      <c r="J137" t="s">
        <v>104</v>
      </c>
      <c r="K137" t="s">
        <v>704</v>
      </c>
      <c r="L137" t="s">
        <v>211</v>
      </c>
      <c r="M137" t="s">
        <v>1201</v>
      </c>
      <c r="N137">
        <v>500</v>
      </c>
      <c r="O137" t="s">
        <v>1202</v>
      </c>
      <c r="P137">
        <v>12</v>
      </c>
      <c r="Q137" t="s">
        <v>113</v>
      </c>
      <c r="R137" t="s">
        <v>1201</v>
      </c>
      <c r="S137">
        <v>694</v>
      </c>
      <c r="T137" t="s">
        <v>1236</v>
      </c>
      <c r="U137">
        <v>967</v>
      </c>
      <c r="V137">
        <v>155</v>
      </c>
      <c r="W137">
        <v>392</v>
      </c>
      <c r="X137">
        <v>86</v>
      </c>
      <c r="Y137">
        <v>232</v>
      </c>
      <c r="Z137">
        <v>74</v>
      </c>
      <c r="AA137" t="s">
        <v>108</v>
      </c>
      <c r="AB137">
        <v>38</v>
      </c>
      <c r="AC137">
        <v>29</v>
      </c>
      <c r="AD137">
        <v>530.21299999999997</v>
      </c>
      <c r="AE137">
        <v>0.14583299999999999</v>
      </c>
      <c r="AF137">
        <v>0.415709</v>
      </c>
      <c r="AH137">
        <v>694</v>
      </c>
      <c r="AI137">
        <f t="shared" si="4"/>
        <v>1.5716825382446524E-3</v>
      </c>
      <c r="AJ137">
        <f t="shared" si="5"/>
        <v>0.56740908844964189</v>
      </c>
      <c r="AK137">
        <f>W137 - AVERAGEIFS('Placebo Females'!W:W, 'Placebo Females'!B:B, B137, 'Placebo Females'!P:P, P137)</f>
        <v>5</v>
      </c>
      <c r="AL137">
        <f>V137 - AVERAGEIFS('Placebo Females'!V:V, 'Placebo Females'!B:B, B137, 'Placebo Females'!P:P, P137)</f>
        <v>-1</v>
      </c>
      <c r="AM137">
        <f>W137-AVERAGEIFS('Placebo Females'!W:W,'Placebo Females'!B:B,B137,'Placebo Females'!P:P,P137)</f>
        <v>5</v>
      </c>
      <c r="AN137">
        <f>X137-AVERAGEIFS('Placebo Females'!X:X,'Placebo Females'!B:B,B137,'Placebo Females'!P:P,P137)</f>
        <v>-4.6666666666666714</v>
      </c>
      <c r="AO137">
        <f>Y137-AVERAGEIFS('Placebo Females'!Y:Y,'Placebo Females'!B:B,B137,'Placebo Females'!P:P,P137)</f>
        <v>6</v>
      </c>
      <c r="AP137">
        <f>Z137 - AVERAGEIFS('Placebo Females'!Z:Z, 'Placebo Females'!B:B, B137, 'Placebo Females'!P:P, P137)</f>
        <v>3.6666666666666714</v>
      </c>
      <c r="AQ137">
        <f>AB137 - AVERAGEIFS('Placebo Females'!AB:AB, 'Placebo Females'!B:B, B137, 'Placebo Females'!P:P, P137)</f>
        <v>-1</v>
      </c>
      <c r="AR137">
        <f>AC137 - AVERAGEIFS('Placebo Females'!AC:AC, 'Placebo Females'!B:B, B137, 'Placebo Females'!P:P, P137)</f>
        <v>3.3333333333333321</v>
      </c>
      <c r="AS137">
        <f>AD137 - AVERAGEIFS('Placebo Females'!AD:AD, 'Placebo Females'!B:B, B137, 'Placebo Females'!P:P, P137)</f>
        <v>-23.5536666666668</v>
      </c>
      <c r="AT137">
        <f>AE137 - AVERAGEIFS('Placebo Females'!AE:AE, 'Placebo Females'!B:B, B137, 'Placebo Females'!P:P, P137)</f>
        <v>5.3634399999999985E-2</v>
      </c>
      <c r="AU137">
        <f>AF137 - AVERAGEIFS('Placebo Females'!AF:AF, 'Placebo Females'!B:B, B137, 'Placebo Females'!P:P, P137)</f>
        <v>2.697633333333338E-2</v>
      </c>
    </row>
    <row r="138" spans="1:47" x14ac:dyDescent="0.25">
      <c r="A138" t="s">
        <v>1866</v>
      </c>
      <c r="B138">
        <v>1005</v>
      </c>
      <c r="C138" t="s">
        <v>655</v>
      </c>
      <c r="D138">
        <v>23</v>
      </c>
      <c r="E138">
        <v>182.5</v>
      </c>
      <c r="F138">
        <v>78.8</v>
      </c>
      <c r="G138">
        <v>114.25</v>
      </c>
      <c r="H138">
        <v>64</v>
      </c>
      <c r="I138" t="s">
        <v>103</v>
      </c>
      <c r="J138" t="s">
        <v>104</v>
      </c>
      <c r="K138" t="s">
        <v>509</v>
      </c>
      <c r="L138" t="s">
        <v>460</v>
      </c>
      <c r="M138" t="s">
        <v>1201</v>
      </c>
      <c r="N138">
        <v>500</v>
      </c>
      <c r="O138" t="s">
        <v>1202</v>
      </c>
      <c r="P138">
        <v>0.5</v>
      </c>
      <c r="Q138" t="s">
        <v>113</v>
      </c>
      <c r="R138" t="s">
        <v>1201</v>
      </c>
      <c r="S138">
        <v>703</v>
      </c>
      <c r="T138" t="s">
        <v>1236</v>
      </c>
      <c r="U138">
        <v>984</v>
      </c>
      <c r="V138">
        <v>147</v>
      </c>
      <c r="W138">
        <v>406</v>
      </c>
      <c r="X138">
        <v>97</v>
      </c>
      <c r="Y138">
        <v>235</v>
      </c>
      <c r="Z138">
        <v>74</v>
      </c>
      <c r="AA138" t="s">
        <v>108</v>
      </c>
      <c r="AB138">
        <v>45</v>
      </c>
      <c r="AC138">
        <v>25</v>
      </c>
      <c r="AD138">
        <v>612.67600000000004</v>
      </c>
      <c r="AE138">
        <v>8.5106399999999999E-2</v>
      </c>
      <c r="AF138">
        <v>0.42924600000000002</v>
      </c>
      <c r="AH138">
        <v>703</v>
      </c>
      <c r="AI138">
        <f t="shared" si="4"/>
        <v>1.5920645884524361E-3</v>
      </c>
      <c r="AJ138">
        <f t="shared" si="5"/>
        <v>0.56930570094182242</v>
      </c>
      <c r="AK138">
        <f>W138 - AVERAGEIFS('Placebo Females'!W:W, 'Placebo Females'!B:B, B138, 'Placebo Females'!P:P, P138)</f>
        <v>8</v>
      </c>
      <c r="AL138">
        <f>V138 - AVERAGEIFS('Placebo Females'!V:V, 'Placebo Females'!B:B, B138, 'Placebo Females'!P:P, P138)</f>
        <v>-2.6666666666666572</v>
      </c>
      <c r="AM138">
        <f>W138-AVERAGEIFS('Placebo Females'!W:W,'Placebo Females'!B:B,B138,'Placebo Females'!P:P,P138)</f>
        <v>8</v>
      </c>
      <c r="AN138">
        <f>X138-AVERAGEIFS('Placebo Females'!X:X,'Placebo Females'!B:B,B138,'Placebo Females'!P:P,P138)</f>
        <v>8.3333333333333286</v>
      </c>
      <c r="AO138">
        <f>Y138-AVERAGEIFS('Placebo Females'!Y:Y,'Placebo Females'!B:B,B138,'Placebo Females'!P:P,P138)</f>
        <v>-5.6666666666666572</v>
      </c>
      <c r="AP138">
        <f>Z138 - AVERAGEIFS('Placebo Females'!Z:Z, 'Placebo Females'!B:B, B138, 'Placebo Females'!P:P, P138)</f>
        <v>5.3333333333333286</v>
      </c>
      <c r="AQ138">
        <f>AB138 - AVERAGEIFS('Placebo Females'!AB:AB, 'Placebo Females'!B:B, B138, 'Placebo Females'!P:P, P138)</f>
        <v>8.6666666666666643</v>
      </c>
      <c r="AR138">
        <f>AC138 - AVERAGEIFS('Placebo Females'!AC:AC, 'Placebo Females'!B:B, B138, 'Placebo Females'!P:P, P138)</f>
        <v>-4</v>
      </c>
      <c r="AS138">
        <f>AD138 - AVERAGEIFS('Placebo Females'!AD:AD, 'Placebo Females'!B:B, B138, 'Placebo Females'!P:P, P138)</f>
        <v>59.91466666666679</v>
      </c>
      <c r="AT138">
        <f>AE138 - AVERAGEIFS('Placebo Females'!AE:AE, 'Placebo Females'!B:B, B138, 'Placebo Females'!P:P, P138)</f>
        <v>-1.0126566666666656E-2</v>
      </c>
      <c r="AU138">
        <f>AF138 - AVERAGEIFS('Placebo Females'!AF:AF, 'Placebo Females'!B:B, B138, 'Placebo Females'!P:P, P138)</f>
        <v>1.0964000000000029E-2</v>
      </c>
    </row>
    <row r="139" spans="1:47" x14ac:dyDescent="0.25">
      <c r="A139" t="s">
        <v>1867</v>
      </c>
      <c r="B139">
        <v>1005</v>
      </c>
      <c r="C139" t="s">
        <v>655</v>
      </c>
      <c r="D139">
        <v>23</v>
      </c>
      <c r="E139">
        <v>182.5</v>
      </c>
      <c r="F139">
        <v>78.8</v>
      </c>
      <c r="G139">
        <v>114.25</v>
      </c>
      <c r="H139">
        <v>64</v>
      </c>
      <c r="I139" t="s">
        <v>103</v>
      </c>
      <c r="J139" t="s">
        <v>104</v>
      </c>
      <c r="K139" t="s">
        <v>509</v>
      </c>
      <c r="L139" t="s">
        <v>460</v>
      </c>
      <c r="M139" t="s">
        <v>1201</v>
      </c>
      <c r="N139">
        <v>500</v>
      </c>
      <c r="O139" t="s">
        <v>1202</v>
      </c>
      <c r="P139">
        <v>0.5</v>
      </c>
      <c r="Q139" t="s">
        <v>113</v>
      </c>
      <c r="R139" t="s">
        <v>1201</v>
      </c>
      <c r="S139">
        <v>703</v>
      </c>
      <c r="T139" t="s">
        <v>1236</v>
      </c>
      <c r="U139">
        <v>986</v>
      </c>
      <c r="V139">
        <v>138</v>
      </c>
      <c r="W139">
        <v>409</v>
      </c>
      <c r="X139">
        <v>104</v>
      </c>
      <c r="Y139">
        <v>230</v>
      </c>
      <c r="Z139">
        <v>75</v>
      </c>
      <c r="AA139" t="s">
        <v>108</v>
      </c>
      <c r="AB139">
        <v>40</v>
      </c>
      <c r="AC139">
        <v>30</v>
      </c>
      <c r="AD139">
        <v>590.428</v>
      </c>
      <c r="AE139">
        <v>8.3333299999999999E-2</v>
      </c>
      <c r="AF139">
        <v>0.43646400000000002</v>
      </c>
      <c r="AH139">
        <v>703</v>
      </c>
      <c r="AI139">
        <f t="shared" si="4"/>
        <v>1.5920645884524361E-3</v>
      </c>
      <c r="AJ139">
        <f t="shared" si="5"/>
        <v>0.56930570094182242</v>
      </c>
      <c r="AK139">
        <f>W139 - AVERAGEIFS('Placebo Females'!W:W, 'Placebo Females'!B:B, B139, 'Placebo Females'!P:P, P139)</f>
        <v>11</v>
      </c>
      <c r="AL139">
        <f>V139 - AVERAGEIFS('Placebo Females'!V:V, 'Placebo Females'!B:B, B139, 'Placebo Females'!P:P, P139)</f>
        <v>-11.666666666666657</v>
      </c>
      <c r="AM139">
        <f>W139-AVERAGEIFS('Placebo Females'!W:W,'Placebo Females'!B:B,B139,'Placebo Females'!P:P,P139)</f>
        <v>11</v>
      </c>
      <c r="AN139">
        <f>X139-AVERAGEIFS('Placebo Females'!X:X,'Placebo Females'!B:B,B139,'Placebo Females'!P:P,P139)</f>
        <v>15.333333333333329</v>
      </c>
      <c r="AO139">
        <f>Y139-AVERAGEIFS('Placebo Females'!Y:Y,'Placebo Females'!B:B,B139,'Placebo Females'!P:P,P139)</f>
        <v>-10.666666666666657</v>
      </c>
      <c r="AP139">
        <f>Z139 - AVERAGEIFS('Placebo Females'!Z:Z, 'Placebo Females'!B:B, B139, 'Placebo Females'!P:P, P139)</f>
        <v>6.3333333333333286</v>
      </c>
      <c r="AQ139">
        <f>AB139 - AVERAGEIFS('Placebo Females'!AB:AB, 'Placebo Females'!B:B, B139, 'Placebo Females'!P:P, P139)</f>
        <v>3.6666666666666643</v>
      </c>
      <c r="AR139">
        <f>AC139 - AVERAGEIFS('Placebo Females'!AC:AC, 'Placebo Females'!B:B, B139, 'Placebo Females'!P:P, P139)</f>
        <v>1</v>
      </c>
      <c r="AS139">
        <f>AD139 - AVERAGEIFS('Placebo Females'!AD:AD, 'Placebo Females'!B:B, B139, 'Placebo Females'!P:P, P139)</f>
        <v>37.666666666666742</v>
      </c>
      <c r="AT139">
        <f>AE139 - AVERAGEIFS('Placebo Females'!AE:AE, 'Placebo Females'!B:B, B139, 'Placebo Females'!P:P, P139)</f>
        <v>-1.1899666666666656E-2</v>
      </c>
      <c r="AU139">
        <f>AF139 - AVERAGEIFS('Placebo Females'!AF:AF, 'Placebo Females'!B:B, B139, 'Placebo Females'!P:P, P139)</f>
        <v>1.8182000000000031E-2</v>
      </c>
    </row>
    <row r="140" spans="1:47" x14ac:dyDescent="0.25">
      <c r="A140" t="s">
        <v>1868</v>
      </c>
      <c r="B140">
        <v>1005</v>
      </c>
      <c r="C140" t="s">
        <v>655</v>
      </c>
      <c r="D140">
        <v>23</v>
      </c>
      <c r="E140">
        <v>182.5</v>
      </c>
      <c r="F140">
        <v>78.8</v>
      </c>
      <c r="G140">
        <v>114.25</v>
      </c>
      <c r="H140">
        <v>64</v>
      </c>
      <c r="I140" t="s">
        <v>103</v>
      </c>
      <c r="J140" t="s">
        <v>104</v>
      </c>
      <c r="K140" t="s">
        <v>509</v>
      </c>
      <c r="L140" t="s">
        <v>460</v>
      </c>
      <c r="M140" t="s">
        <v>1201</v>
      </c>
      <c r="N140">
        <v>500</v>
      </c>
      <c r="O140" t="s">
        <v>1202</v>
      </c>
      <c r="P140">
        <v>0.5</v>
      </c>
      <c r="Q140" t="s">
        <v>113</v>
      </c>
      <c r="R140" t="s">
        <v>1201</v>
      </c>
      <c r="S140">
        <v>703</v>
      </c>
      <c r="T140" t="s">
        <v>1236</v>
      </c>
      <c r="U140">
        <v>1124</v>
      </c>
      <c r="V140">
        <v>133</v>
      </c>
      <c r="W140">
        <v>425</v>
      </c>
      <c r="X140">
        <v>110</v>
      </c>
      <c r="Y140">
        <v>240</v>
      </c>
      <c r="Z140">
        <v>75</v>
      </c>
      <c r="AA140" t="s">
        <v>108</v>
      </c>
      <c r="AB140">
        <v>45</v>
      </c>
      <c r="AC140">
        <v>26</v>
      </c>
      <c r="AD140">
        <v>619.553</v>
      </c>
      <c r="AE140">
        <v>8.3333299999999999E-2</v>
      </c>
      <c r="AF140">
        <v>0.43709999999999999</v>
      </c>
      <c r="AH140">
        <v>703</v>
      </c>
      <c r="AI140">
        <f t="shared" si="4"/>
        <v>1.5920645884524361E-3</v>
      </c>
      <c r="AJ140">
        <f t="shared" si="5"/>
        <v>0.56930570094182242</v>
      </c>
      <c r="AK140">
        <f>W140 - AVERAGEIFS('Placebo Females'!W:W, 'Placebo Females'!B:B, B140, 'Placebo Females'!P:P, P140)</f>
        <v>27</v>
      </c>
      <c r="AL140">
        <f>V140 - AVERAGEIFS('Placebo Females'!V:V, 'Placebo Females'!B:B, B140, 'Placebo Females'!P:P, P140)</f>
        <v>-16.666666666666657</v>
      </c>
      <c r="AM140">
        <f>W140-AVERAGEIFS('Placebo Females'!W:W,'Placebo Females'!B:B,B140,'Placebo Females'!P:P,P140)</f>
        <v>27</v>
      </c>
      <c r="AN140">
        <f>X140-AVERAGEIFS('Placebo Females'!X:X,'Placebo Females'!B:B,B140,'Placebo Females'!P:P,P140)</f>
        <v>21.333333333333329</v>
      </c>
      <c r="AO140">
        <f>Y140-AVERAGEIFS('Placebo Females'!Y:Y,'Placebo Females'!B:B,B140,'Placebo Females'!P:P,P140)</f>
        <v>-0.66666666666665719</v>
      </c>
      <c r="AP140">
        <f>Z140 - AVERAGEIFS('Placebo Females'!Z:Z, 'Placebo Females'!B:B, B140, 'Placebo Females'!P:P, P140)</f>
        <v>6.3333333333333286</v>
      </c>
      <c r="AQ140">
        <f>AB140 - AVERAGEIFS('Placebo Females'!AB:AB, 'Placebo Females'!B:B, B140, 'Placebo Females'!P:P, P140)</f>
        <v>8.6666666666666643</v>
      </c>
      <c r="AR140">
        <f>AC140 - AVERAGEIFS('Placebo Females'!AC:AC, 'Placebo Females'!B:B, B140, 'Placebo Females'!P:P, P140)</f>
        <v>-3</v>
      </c>
      <c r="AS140">
        <f>AD140 - AVERAGEIFS('Placebo Females'!AD:AD, 'Placebo Females'!B:B, B140, 'Placebo Females'!P:P, P140)</f>
        <v>66.791666666666742</v>
      </c>
      <c r="AT140">
        <f>AE140 - AVERAGEIFS('Placebo Females'!AE:AE, 'Placebo Females'!B:B, B140, 'Placebo Females'!P:P, P140)</f>
        <v>-1.1899666666666656E-2</v>
      </c>
      <c r="AU140">
        <f>AF140 - AVERAGEIFS('Placebo Females'!AF:AF, 'Placebo Females'!B:B, B140, 'Placebo Females'!P:P, P140)</f>
        <v>1.8818000000000001E-2</v>
      </c>
    </row>
    <row r="141" spans="1:47" x14ac:dyDescent="0.25">
      <c r="A141" t="s">
        <v>1869</v>
      </c>
      <c r="B141">
        <v>1009</v>
      </c>
      <c r="C141" t="s">
        <v>655</v>
      </c>
      <c r="D141">
        <v>29</v>
      </c>
      <c r="E141">
        <v>162</v>
      </c>
      <c r="F141">
        <v>68</v>
      </c>
      <c r="G141">
        <v>107.75</v>
      </c>
      <c r="H141">
        <v>62.75</v>
      </c>
      <c r="I141" t="s">
        <v>458</v>
      </c>
      <c r="J141" t="s">
        <v>104</v>
      </c>
      <c r="K141" t="s">
        <v>105</v>
      </c>
      <c r="L141" t="s">
        <v>311</v>
      </c>
      <c r="M141" t="s">
        <v>1201</v>
      </c>
      <c r="N141">
        <v>500</v>
      </c>
      <c r="O141" t="s">
        <v>1202</v>
      </c>
      <c r="P141">
        <v>12</v>
      </c>
      <c r="Q141" t="s">
        <v>113</v>
      </c>
      <c r="R141" t="s">
        <v>1201</v>
      </c>
      <c r="S141">
        <v>705</v>
      </c>
      <c r="T141" t="s">
        <v>1236</v>
      </c>
      <c r="U141">
        <v>829</v>
      </c>
      <c r="V141">
        <v>159</v>
      </c>
      <c r="W141">
        <v>365</v>
      </c>
      <c r="X141">
        <v>92</v>
      </c>
      <c r="Y141">
        <v>207</v>
      </c>
      <c r="Z141">
        <v>66</v>
      </c>
      <c r="AA141" t="s">
        <v>108</v>
      </c>
      <c r="AB141">
        <v>45</v>
      </c>
      <c r="AC141">
        <v>25</v>
      </c>
      <c r="AD141">
        <v>412.70499999999998</v>
      </c>
      <c r="AE141">
        <v>0.268293</v>
      </c>
      <c r="AF141">
        <v>0.36827300000000002</v>
      </c>
      <c r="AH141">
        <v>705</v>
      </c>
      <c r="AI141">
        <f t="shared" si="4"/>
        <v>1.5965939329430547E-3</v>
      </c>
      <c r="AJ141">
        <f t="shared" si="5"/>
        <v>0.56972360070746642</v>
      </c>
      <c r="AK141">
        <f>W141 - AVERAGEIFS('Placebo Females'!W:W, 'Placebo Females'!B:B, B141, 'Placebo Females'!P:P, P141)</f>
        <v>8</v>
      </c>
      <c r="AL141">
        <f>V141 - AVERAGEIFS('Placebo Females'!V:V, 'Placebo Females'!B:B, B141, 'Placebo Females'!P:P, P141)</f>
        <v>4.3333333333333428</v>
      </c>
      <c r="AM141">
        <f>W141-AVERAGEIFS('Placebo Females'!W:W,'Placebo Females'!B:B,B141,'Placebo Females'!P:P,P141)</f>
        <v>8</v>
      </c>
      <c r="AN141">
        <f>X141-AVERAGEIFS('Placebo Females'!X:X,'Placebo Females'!B:B,B141,'Placebo Females'!P:P,P141)</f>
        <v>4</v>
      </c>
      <c r="AO141">
        <f>Y141-AVERAGEIFS('Placebo Females'!Y:Y,'Placebo Females'!B:B,B141,'Placebo Females'!P:P,P141)</f>
        <v>-1.6666666666666572</v>
      </c>
      <c r="AP141">
        <f>Z141 - AVERAGEIFS('Placebo Females'!Z:Z, 'Placebo Females'!B:B, B141, 'Placebo Females'!P:P, P141)</f>
        <v>5.6666666666666643</v>
      </c>
      <c r="AQ141">
        <f>AB141 - AVERAGEIFS('Placebo Females'!AB:AB, 'Placebo Females'!B:B, B141, 'Placebo Females'!P:P, P141)</f>
        <v>5</v>
      </c>
      <c r="AR141">
        <f>AC141 - AVERAGEIFS('Placebo Females'!AC:AC, 'Placebo Females'!B:B, B141, 'Placebo Females'!P:P, P141)</f>
        <v>2</v>
      </c>
      <c r="AS141">
        <f>AD141 - AVERAGEIFS('Placebo Females'!AD:AD, 'Placebo Females'!B:B, B141, 'Placebo Females'!P:P, P141)</f>
        <v>-8.0659999999999741</v>
      </c>
      <c r="AT141">
        <f>AE141 - AVERAGEIFS('Placebo Females'!AE:AE, 'Placebo Females'!B:B, B141, 'Placebo Females'!P:P, P141)</f>
        <v>8.069599999999999E-2</v>
      </c>
      <c r="AU141">
        <f>AF141 - AVERAGEIFS('Placebo Females'!AF:AF, 'Placebo Females'!B:B, B141, 'Placebo Females'!P:P, P141)</f>
        <v>6.635633333333335E-2</v>
      </c>
    </row>
    <row r="142" spans="1:47" x14ac:dyDescent="0.25">
      <c r="A142" t="s">
        <v>1870</v>
      </c>
      <c r="B142">
        <v>1009</v>
      </c>
      <c r="C142" t="s">
        <v>655</v>
      </c>
      <c r="D142">
        <v>29</v>
      </c>
      <c r="E142">
        <v>162</v>
      </c>
      <c r="F142">
        <v>68</v>
      </c>
      <c r="G142">
        <v>107.75</v>
      </c>
      <c r="H142">
        <v>62.75</v>
      </c>
      <c r="I142" t="s">
        <v>458</v>
      </c>
      <c r="J142" t="s">
        <v>104</v>
      </c>
      <c r="K142" t="s">
        <v>105</v>
      </c>
      <c r="L142" t="s">
        <v>311</v>
      </c>
      <c r="M142" t="s">
        <v>1201</v>
      </c>
      <c r="N142">
        <v>500</v>
      </c>
      <c r="O142" t="s">
        <v>1202</v>
      </c>
      <c r="P142">
        <v>12</v>
      </c>
      <c r="Q142" t="s">
        <v>113</v>
      </c>
      <c r="R142" t="s">
        <v>1201</v>
      </c>
      <c r="S142">
        <v>705</v>
      </c>
      <c r="T142" t="s">
        <v>1236</v>
      </c>
      <c r="U142">
        <v>832</v>
      </c>
      <c r="V142">
        <v>162</v>
      </c>
      <c r="W142">
        <v>362</v>
      </c>
      <c r="X142">
        <v>90</v>
      </c>
      <c r="Y142">
        <v>207</v>
      </c>
      <c r="Z142">
        <v>65</v>
      </c>
      <c r="AA142" t="s">
        <v>108</v>
      </c>
      <c r="AB142">
        <v>44</v>
      </c>
      <c r="AC142">
        <v>24</v>
      </c>
      <c r="AD142">
        <v>401.428</v>
      </c>
      <c r="AE142">
        <v>0.28571400000000002</v>
      </c>
      <c r="AF142">
        <v>0.36000500000000002</v>
      </c>
      <c r="AH142">
        <v>705</v>
      </c>
      <c r="AI142">
        <f t="shared" si="4"/>
        <v>1.5965939329430547E-3</v>
      </c>
      <c r="AJ142">
        <f t="shared" si="5"/>
        <v>0.56972360070746642</v>
      </c>
      <c r="AK142">
        <f>W142 - AVERAGEIFS('Placebo Females'!W:W, 'Placebo Females'!B:B, B142, 'Placebo Females'!P:P, P142)</f>
        <v>5</v>
      </c>
      <c r="AL142">
        <f>V142 - AVERAGEIFS('Placebo Females'!V:V, 'Placebo Females'!B:B, B142, 'Placebo Females'!P:P, P142)</f>
        <v>7.3333333333333428</v>
      </c>
      <c r="AM142">
        <f>W142-AVERAGEIFS('Placebo Females'!W:W,'Placebo Females'!B:B,B142,'Placebo Females'!P:P,P142)</f>
        <v>5</v>
      </c>
      <c r="AN142">
        <f>X142-AVERAGEIFS('Placebo Females'!X:X,'Placebo Females'!B:B,B142,'Placebo Females'!P:P,P142)</f>
        <v>2</v>
      </c>
      <c r="AO142">
        <f>Y142-AVERAGEIFS('Placebo Females'!Y:Y,'Placebo Females'!B:B,B142,'Placebo Females'!P:P,P142)</f>
        <v>-1.6666666666666572</v>
      </c>
      <c r="AP142">
        <f>Z142 - AVERAGEIFS('Placebo Females'!Z:Z, 'Placebo Females'!B:B, B142, 'Placebo Females'!P:P, P142)</f>
        <v>4.6666666666666643</v>
      </c>
      <c r="AQ142">
        <f>AB142 - AVERAGEIFS('Placebo Females'!AB:AB, 'Placebo Females'!B:B, B142, 'Placebo Females'!P:P, P142)</f>
        <v>4</v>
      </c>
      <c r="AR142">
        <f>AC142 - AVERAGEIFS('Placebo Females'!AC:AC, 'Placebo Females'!B:B, B142, 'Placebo Females'!P:P, P142)</f>
        <v>1</v>
      </c>
      <c r="AS142">
        <f>AD142 - AVERAGEIFS('Placebo Females'!AD:AD, 'Placebo Females'!B:B, B142, 'Placebo Females'!P:P, P142)</f>
        <v>-19.342999999999961</v>
      </c>
      <c r="AT142">
        <f>AE142 - AVERAGEIFS('Placebo Females'!AE:AE, 'Placebo Females'!B:B, B142, 'Placebo Females'!P:P, P142)</f>
        <v>9.811700000000001E-2</v>
      </c>
      <c r="AU142">
        <f>AF142 - AVERAGEIFS('Placebo Females'!AF:AF, 'Placebo Females'!B:B, B142, 'Placebo Females'!P:P, P142)</f>
        <v>5.8088333333333353E-2</v>
      </c>
    </row>
    <row r="143" spans="1:47" x14ac:dyDescent="0.25">
      <c r="A143" t="s">
        <v>1871</v>
      </c>
      <c r="B143">
        <v>1009</v>
      </c>
      <c r="C143" t="s">
        <v>655</v>
      </c>
      <c r="D143">
        <v>29</v>
      </c>
      <c r="E143">
        <v>162</v>
      </c>
      <c r="F143">
        <v>68</v>
      </c>
      <c r="G143">
        <v>107.75</v>
      </c>
      <c r="H143">
        <v>62.75</v>
      </c>
      <c r="I143" t="s">
        <v>458</v>
      </c>
      <c r="J143" t="s">
        <v>104</v>
      </c>
      <c r="K143" t="s">
        <v>105</v>
      </c>
      <c r="L143" t="s">
        <v>311</v>
      </c>
      <c r="M143" t="s">
        <v>1201</v>
      </c>
      <c r="N143">
        <v>500</v>
      </c>
      <c r="O143" t="s">
        <v>1202</v>
      </c>
      <c r="P143">
        <v>12</v>
      </c>
      <c r="Q143" t="s">
        <v>113</v>
      </c>
      <c r="R143" t="s">
        <v>1201</v>
      </c>
      <c r="S143">
        <v>705</v>
      </c>
      <c r="T143" t="s">
        <v>1236</v>
      </c>
      <c r="U143">
        <v>849</v>
      </c>
      <c r="V143">
        <v>155</v>
      </c>
      <c r="W143">
        <v>366</v>
      </c>
      <c r="X143">
        <v>91</v>
      </c>
      <c r="Y143">
        <v>209</v>
      </c>
      <c r="Z143">
        <v>66</v>
      </c>
      <c r="AA143" t="s">
        <v>108</v>
      </c>
      <c r="AB143">
        <v>52</v>
      </c>
      <c r="AC143">
        <v>22</v>
      </c>
      <c r="AD143">
        <v>390.31400000000002</v>
      </c>
      <c r="AE143" t="s">
        <v>108</v>
      </c>
      <c r="AF143" t="s">
        <v>108</v>
      </c>
      <c r="AH143">
        <v>705</v>
      </c>
      <c r="AI143">
        <f t="shared" si="4"/>
        <v>1.5965939329430547E-3</v>
      </c>
      <c r="AJ143">
        <f t="shared" si="5"/>
        <v>0.56972360070746642</v>
      </c>
      <c r="AK143">
        <f>W143 - AVERAGEIFS('Placebo Females'!W:W, 'Placebo Females'!B:B, B143, 'Placebo Females'!P:P, P143)</f>
        <v>9</v>
      </c>
      <c r="AL143">
        <f>V143 - AVERAGEIFS('Placebo Females'!V:V, 'Placebo Females'!B:B, B143, 'Placebo Females'!P:P, P143)</f>
        <v>0.33333333333334281</v>
      </c>
      <c r="AM143">
        <f>W143-AVERAGEIFS('Placebo Females'!W:W,'Placebo Females'!B:B,B143,'Placebo Females'!P:P,P143)</f>
        <v>9</v>
      </c>
      <c r="AN143">
        <f>X143-AVERAGEIFS('Placebo Females'!X:X,'Placebo Females'!B:B,B143,'Placebo Females'!P:P,P143)</f>
        <v>3</v>
      </c>
      <c r="AO143">
        <f>Y143-AVERAGEIFS('Placebo Females'!Y:Y,'Placebo Females'!B:B,B143,'Placebo Females'!P:P,P143)</f>
        <v>0.33333333333334281</v>
      </c>
      <c r="AP143">
        <f>Z143 - AVERAGEIFS('Placebo Females'!Z:Z, 'Placebo Females'!B:B, B143, 'Placebo Females'!P:P, P143)</f>
        <v>5.6666666666666643</v>
      </c>
      <c r="AQ143">
        <f>AB143 - AVERAGEIFS('Placebo Females'!AB:AB, 'Placebo Females'!B:B, B143, 'Placebo Females'!P:P, P143)</f>
        <v>12</v>
      </c>
      <c r="AR143">
        <f>AC143 - AVERAGEIFS('Placebo Females'!AC:AC, 'Placebo Females'!B:B, B143, 'Placebo Females'!P:P, P143)</f>
        <v>-1</v>
      </c>
      <c r="AS143">
        <f>AD143 - AVERAGEIFS('Placebo Females'!AD:AD, 'Placebo Females'!B:B, B143, 'Placebo Females'!P:P, P143)</f>
        <v>-30.456999999999937</v>
      </c>
      <c r="AT143" t="e">
        <f>AE143 - AVERAGEIFS('Placebo Females'!AE:AE, 'Placebo Females'!B:B, B143, 'Placebo Females'!P:P, P143)</f>
        <v>#VALUE!</v>
      </c>
      <c r="AU143" t="e">
        <f>AF143 - AVERAGEIFS('Placebo Females'!AF:AF, 'Placebo Females'!B:B, B143, 'Placebo Females'!P:P, P143)</f>
        <v>#VALUE!</v>
      </c>
    </row>
    <row r="144" spans="1:47" x14ac:dyDescent="0.25">
      <c r="A144" t="s">
        <v>1872</v>
      </c>
      <c r="B144">
        <v>1006</v>
      </c>
      <c r="C144" t="s">
        <v>655</v>
      </c>
      <c r="D144">
        <v>22</v>
      </c>
      <c r="E144">
        <v>168.5</v>
      </c>
      <c r="F144">
        <v>69.599999999999994</v>
      </c>
      <c r="G144">
        <v>102.75</v>
      </c>
      <c r="H144">
        <v>55.75</v>
      </c>
      <c r="I144" t="s">
        <v>103</v>
      </c>
      <c r="J144" t="s">
        <v>104</v>
      </c>
      <c r="K144" t="s">
        <v>210</v>
      </c>
      <c r="L144" t="s">
        <v>160</v>
      </c>
      <c r="M144" t="s">
        <v>1201</v>
      </c>
      <c r="N144">
        <v>500</v>
      </c>
      <c r="O144" t="s">
        <v>1202</v>
      </c>
      <c r="P144">
        <v>14</v>
      </c>
      <c r="Q144" t="s">
        <v>113</v>
      </c>
      <c r="R144" t="s">
        <v>1201</v>
      </c>
      <c r="S144">
        <v>725</v>
      </c>
      <c r="T144" t="s">
        <v>1236</v>
      </c>
      <c r="U144">
        <v>795</v>
      </c>
      <c r="V144">
        <v>185</v>
      </c>
      <c r="W144">
        <v>362</v>
      </c>
      <c r="X144">
        <v>85</v>
      </c>
      <c r="Y144">
        <v>205</v>
      </c>
      <c r="Z144">
        <v>72</v>
      </c>
      <c r="AA144" t="s">
        <v>108</v>
      </c>
      <c r="AB144">
        <v>46</v>
      </c>
      <c r="AC144">
        <v>22</v>
      </c>
      <c r="AD144">
        <v>397.36399999999998</v>
      </c>
      <c r="AE144">
        <v>0.18181800000000001</v>
      </c>
      <c r="AF144">
        <v>0.37567699999999998</v>
      </c>
      <c r="AH144">
        <v>725</v>
      </c>
      <c r="AI144">
        <f t="shared" si="4"/>
        <v>1.6418873778492405E-3</v>
      </c>
      <c r="AJ144">
        <f t="shared" si="5"/>
        <v>0.57383317782978038</v>
      </c>
      <c r="AK144">
        <f>W144 - AVERAGEIFS('Placebo Females'!W:W, 'Placebo Females'!B:B, B144, 'Placebo Females'!P:P, P144)</f>
        <v>12</v>
      </c>
      <c r="AL144">
        <f>V144 - AVERAGEIFS('Placebo Females'!V:V, 'Placebo Females'!B:B, B144, 'Placebo Females'!P:P, P144)</f>
        <v>-26.333333333333343</v>
      </c>
      <c r="AM144">
        <f>W144-AVERAGEIFS('Placebo Females'!W:W,'Placebo Females'!B:B,B144,'Placebo Females'!P:P,P144)</f>
        <v>12</v>
      </c>
      <c r="AN144">
        <f>X144-AVERAGEIFS('Placebo Females'!X:X,'Placebo Females'!B:B,B144,'Placebo Females'!P:P,P144)</f>
        <v>1.3333333333333286</v>
      </c>
      <c r="AO144">
        <f>Y144-AVERAGEIFS('Placebo Females'!Y:Y,'Placebo Females'!B:B,B144,'Placebo Females'!P:P,P144)</f>
        <v>4</v>
      </c>
      <c r="AP144">
        <f>Z144 - AVERAGEIFS('Placebo Females'!Z:Z, 'Placebo Females'!B:B, B144, 'Placebo Females'!P:P, P144)</f>
        <v>6.6666666666666714</v>
      </c>
      <c r="AQ144">
        <f>AB144 - AVERAGEIFS('Placebo Females'!AB:AB, 'Placebo Females'!B:B, B144, 'Placebo Females'!P:P, P144)</f>
        <v>8.6666666666666643</v>
      </c>
      <c r="AR144">
        <f>AC144 - AVERAGEIFS('Placebo Females'!AC:AC, 'Placebo Females'!B:B, B144, 'Placebo Females'!P:P, P144)</f>
        <v>0</v>
      </c>
      <c r="AS144">
        <f>AD144 - AVERAGEIFS('Placebo Females'!AD:AD, 'Placebo Females'!B:B, B144, 'Placebo Females'!P:P, P144)</f>
        <v>38.466999999999985</v>
      </c>
      <c r="AT144">
        <f>AE144 - AVERAGEIFS('Placebo Females'!AE:AE, 'Placebo Females'!B:B, B144, 'Placebo Females'!P:P, P144)</f>
        <v>2.5365333333333351E-2</v>
      </c>
      <c r="AU144">
        <f>AF144 - AVERAGEIFS('Placebo Females'!AF:AF, 'Placebo Females'!B:B, B144, 'Placebo Females'!P:P, P144)</f>
        <v>4.3125666666666618E-2</v>
      </c>
    </row>
    <row r="145" spans="1:47" x14ac:dyDescent="0.25">
      <c r="A145" t="s">
        <v>1873</v>
      </c>
      <c r="B145">
        <v>1006</v>
      </c>
      <c r="C145" t="s">
        <v>655</v>
      </c>
      <c r="D145">
        <v>22</v>
      </c>
      <c r="E145">
        <v>168.5</v>
      </c>
      <c r="F145">
        <v>69.599999999999994</v>
      </c>
      <c r="G145">
        <v>102.75</v>
      </c>
      <c r="H145">
        <v>55.75</v>
      </c>
      <c r="I145" t="s">
        <v>103</v>
      </c>
      <c r="J145" t="s">
        <v>104</v>
      </c>
      <c r="K145" t="s">
        <v>210</v>
      </c>
      <c r="L145" t="s">
        <v>160</v>
      </c>
      <c r="M145" t="s">
        <v>1201</v>
      </c>
      <c r="N145">
        <v>500</v>
      </c>
      <c r="O145" t="s">
        <v>1202</v>
      </c>
      <c r="P145">
        <v>14</v>
      </c>
      <c r="Q145" t="s">
        <v>113</v>
      </c>
      <c r="R145" t="s">
        <v>1201</v>
      </c>
      <c r="S145">
        <v>725</v>
      </c>
      <c r="T145" t="s">
        <v>1236</v>
      </c>
      <c r="U145">
        <v>826</v>
      </c>
      <c r="V145">
        <v>183</v>
      </c>
      <c r="W145">
        <v>363</v>
      </c>
      <c r="X145">
        <v>92</v>
      </c>
      <c r="Y145">
        <v>199</v>
      </c>
      <c r="Z145">
        <v>72</v>
      </c>
      <c r="AA145" t="s">
        <v>108</v>
      </c>
      <c r="AB145">
        <v>47</v>
      </c>
      <c r="AC145">
        <v>20</v>
      </c>
      <c r="AD145">
        <v>442.81299999999999</v>
      </c>
      <c r="AE145">
        <v>0.18604699999999999</v>
      </c>
      <c r="AF145">
        <v>0.36554399999999998</v>
      </c>
      <c r="AH145">
        <v>725</v>
      </c>
      <c r="AI145">
        <f t="shared" si="4"/>
        <v>1.6418873778492405E-3</v>
      </c>
      <c r="AJ145">
        <f t="shared" si="5"/>
        <v>0.57383317782978038</v>
      </c>
      <c r="AK145">
        <f>W145 - AVERAGEIFS('Placebo Females'!W:W, 'Placebo Females'!B:B, B145, 'Placebo Females'!P:P, P145)</f>
        <v>13</v>
      </c>
      <c r="AL145">
        <f>V145 - AVERAGEIFS('Placebo Females'!V:V, 'Placebo Females'!B:B, B145, 'Placebo Females'!P:P, P145)</f>
        <v>-28.333333333333343</v>
      </c>
      <c r="AM145">
        <f>W145-AVERAGEIFS('Placebo Females'!W:W,'Placebo Females'!B:B,B145,'Placebo Females'!P:P,P145)</f>
        <v>13</v>
      </c>
      <c r="AN145">
        <f>X145-AVERAGEIFS('Placebo Females'!X:X,'Placebo Females'!B:B,B145,'Placebo Females'!P:P,P145)</f>
        <v>8.3333333333333286</v>
      </c>
      <c r="AO145">
        <f>Y145-AVERAGEIFS('Placebo Females'!Y:Y,'Placebo Females'!B:B,B145,'Placebo Females'!P:P,P145)</f>
        <v>-2</v>
      </c>
      <c r="AP145">
        <f>Z145 - AVERAGEIFS('Placebo Females'!Z:Z, 'Placebo Females'!B:B, B145, 'Placebo Females'!P:P, P145)</f>
        <v>6.6666666666666714</v>
      </c>
      <c r="AQ145">
        <f>AB145 - AVERAGEIFS('Placebo Females'!AB:AB, 'Placebo Females'!B:B, B145, 'Placebo Females'!P:P, P145)</f>
        <v>9.6666666666666643</v>
      </c>
      <c r="AR145">
        <f>AC145 - AVERAGEIFS('Placebo Females'!AC:AC, 'Placebo Females'!B:B, B145, 'Placebo Females'!P:P, P145)</f>
        <v>-2</v>
      </c>
      <c r="AS145">
        <f>AD145 - AVERAGEIFS('Placebo Females'!AD:AD, 'Placebo Females'!B:B, B145, 'Placebo Females'!P:P, P145)</f>
        <v>83.915999999999997</v>
      </c>
      <c r="AT145">
        <f>AE145 - AVERAGEIFS('Placebo Females'!AE:AE, 'Placebo Females'!B:B, B145, 'Placebo Females'!P:P, P145)</f>
        <v>2.9594333333333334E-2</v>
      </c>
      <c r="AU145">
        <f>AF145 - AVERAGEIFS('Placebo Females'!AF:AF, 'Placebo Females'!B:B, B145, 'Placebo Females'!P:P, P145)</f>
        <v>3.2992666666666615E-2</v>
      </c>
    </row>
    <row r="146" spans="1:47" x14ac:dyDescent="0.25">
      <c r="A146" t="s">
        <v>1874</v>
      </c>
      <c r="B146">
        <v>1006</v>
      </c>
      <c r="C146" t="s">
        <v>655</v>
      </c>
      <c r="D146">
        <v>22</v>
      </c>
      <c r="E146">
        <v>168.5</v>
      </c>
      <c r="F146">
        <v>69.599999999999994</v>
      </c>
      <c r="G146">
        <v>102.75</v>
      </c>
      <c r="H146">
        <v>55.75</v>
      </c>
      <c r="I146" t="s">
        <v>103</v>
      </c>
      <c r="J146" t="s">
        <v>104</v>
      </c>
      <c r="K146" t="s">
        <v>210</v>
      </c>
      <c r="L146" t="s">
        <v>160</v>
      </c>
      <c r="M146" t="s">
        <v>1201</v>
      </c>
      <c r="N146">
        <v>500</v>
      </c>
      <c r="O146" t="s">
        <v>1202</v>
      </c>
      <c r="P146">
        <v>14</v>
      </c>
      <c r="Q146" t="s">
        <v>113</v>
      </c>
      <c r="R146" t="s">
        <v>1201</v>
      </c>
      <c r="S146">
        <v>725</v>
      </c>
      <c r="T146" t="s">
        <v>1236</v>
      </c>
      <c r="U146">
        <v>827</v>
      </c>
      <c r="V146">
        <v>191</v>
      </c>
      <c r="W146">
        <v>365</v>
      </c>
      <c r="X146">
        <v>87</v>
      </c>
      <c r="Y146">
        <v>207</v>
      </c>
      <c r="Z146">
        <v>71</v>
      </c>
      <c r="AA146" t="s">
        <v>108</v>
      </c>
      <c r="AB146">
        <v>42</v>
      </c>
      <c r="AC146">
        <v>24</v>
      </c>
      <c r="AD146">
        <v>448.596</v>
      </c>
      <c r="AE146">
        <v>0.13636400000000001</v>
      </c>
      <c r="AF146">
        <v>0.373726</v>
      </c>
      <c r="AH146">
        <v>725</v>
      </c>
      <c r="AI146">
        <f t="shared" si="4"/>
        <v>1.6418873778492405E-3</v>
      </c>
      <c r="AJ146">
        <f t="shared" si="5"/>
        <v>0.57383317782978038</v>
      </c>
      <c r="AK146">
        <f>W146 - AVERAGEIFS('Placebo Females'!W:W, 'Placebo Females'!B:B, B146, 'Placebo Females'!P:P, P146)</f>
        <v>15</v>
      </c>
      <c r="AL146">
        <f>V146 - AVERAGEIFS('Placebo Females'!V:V, 'Placebo Females'!B:B, B146, 'Placebo Females'!P:P, P146)</f>
        <v>-20.333333333333343</v>
      </c>
      <c r="AM146">
        <f>W146-AVERAGEIFS('Placebo Females'!W:W,'Placebo Females'!B:B,B146,'Placebo Females'!P:P,P146)</f>
        <v>15</v>
      </c>
      <c r="AN146">
        <f>X146-AVERAGEIFS('Placebo Females'!X:X,'Placebo Females'!B:B,B146,'Placebo Females'!P:P,P146)</f>
        <v>3.3333333333333286</v>
      </c>
      <c r="AO146">
        <f>Y146-AVERAGEIFS('Placebo Females'!Y:Y,'Placebo Females'!B:B,B146,'Placebo Females'!P:P,P146)</f>
        <v>6</v>
      </c>
      <c r="AP146">
        <f>Z146 - AVERAGEIFS('Placebo Females'!Z:Z, 'Placebo Females'!B:B, B146, 'Placebo Females'!P:P, P146)</f>
        <v>5.6666666666666714</v>
      </c>
      <c r="AQ146">
        <f>AB146 - AVERAGEIFS('Placebo Females'!AB:AB, 'Placebo Females'!B:B, B146, 'Placebo Females'!P:P, P146)</f>
        <v>4.6666666666666643</v>
      </c>
      <c r="AR146">
        <f>AC146 - AVERAGEIFS('Placebo Females'!AC:AC, 'Placebo Females'!B:B, B146, 'Placebo Females'!P:P, P146)</f>
        <v>2</v>
      </c>
      <c r="AS146">
        <f>AD146 - AVERAGEIFS('Placebo Females'!AD:AD, 'Placebo Females'!B:B, B146, 'Placebo Females'!P:P, P146)</f>
        <v>89.699000000000012</v>
      </c>
      <c r="AT146">
        <f>AE146 - AVERAGEIFS('Placebo Females'!AE:AE, 'Placebo Females'!B:B, B146, 'Placebo Females'!P:P, P146)</f>
        <v>-2.0088666666666644E-2</v>
      </c>
      <c r="AU146">
        <f>AF146 - AVERAGEIFS('Placebo Females'!AF:AF, 'Placebo Females'!B:B, B146, 'Placebo Females'!P:P, P146)</f>
        <v>4.1174666666666637E-2</v>
      </c>
    </row>
    <row r="147" spans="1:47" x14ac:dyDescent="0.25">
      <c r="A147" t="s">
        <v>1875</v>
      </c>
      <c r="B147">
        <v>1003</v>
      </c>
      <c r="C147" t="s">
        <v>655</v>
      </c>
      <c r="D147">
        <v>30</v>
      </c>
      <c r="E147">
        <v>167</v>
      </c>
      <c r="F147">
        <v>71.3</v>
      </c>
      <c r="G147">
        <v>106</v>
      </c>
      <c r="H147">
        <v>57.75</v>
      </c>
      <c r="I147" t="s">
        <v>103</v>
      </c>
      <c r="J147" t="s">
        <v>104</v>
      </c>
      <c r="K147" t="s">
        <v>753</v>
      </c>
      <c r="L147" t="s">
        <v>160</v>
      </c>
      <c r="M147" t="s">
        <v>1201</v>
      </c>
      <c r="N147">
        <v>500</v>
      </c>
      <c r="O147" t="s">
        <v>1202</v>
      </c>
      <c r="P147">
        <v>12</v>
      </c>
      <c r="Q147" t="s">
        <v>113</v>
      </c>
      <c r="R147" t="s">
        <v>1201</v>
      </c>
      <c r="S147">
        <v>746</v>
      </c>
      <c r="T147" t="s">
        <v>1236</v>
      </c>
      <c r="U147">
        <v>1033</v>
      </c>
      <c r="V147">
        <v>200</v>
      </c>
      <c r="W147">
        <v>415</v>
      </c>
      <c r="X147">
        <v>92</v>
      </c>
      <c r="Y147">
        <v>247</v>
      </c>
      <c r="Z147">
        <v>76</v>
      </c>
      <c r="AA147" t="s">
        <v>108</v>
      </c>
      <c r="AB147">
        <v>45</v>
      </c>
      <c r="AC147">
        <v>26</v>
      </c>
      <c r="AD147">
        <v>322.858</v>
      </c>
      <c r="AE147">
        <v>0.282609</v>
      </c>
      <c r="AF147">
        <v>0.40974899999999997</v>
      </c>
      <c r="AH147">
        <v>746</v>
      </c>
      <c r="AI147">
        <f t="shared" si="4"/>
        <v>1.6894454950007361E-3</v>
      </c>
      <c r="AJ147">
        <f t="shared" si="5"/>
        <v>0.57801748007914933</v>
      </c>
      <c r="AK147">
        <f>W147 - AVERAGEIFS('Placebo Females'!W:W, 'Placebo Females'!B:B, B147, 'Placebo Females'!P:P, P147)</f>
        <v>39.333333333333314</v>
      </c>
      <c r="AL147">
        <f>V147 - AVERAGEIFS('Placebo Females'!V:V, 'Placebo Females'!B:B, B147, 'Placebo Females'!P:P, P147)</f>
        <v>6</v>
      </c>
      <c r="AM147">
        <f>W147-AVERAGEIFS('Placebo Females'!W:W,'Placebo Females'!B:B,B147,'Placebo Females'!P:P,P147)</f>
        <v>39.333333333333314</v>
      </c>
      <c r="AN147">
        <f>X147-AVERAGEIFS('Placebo Females'!X:X,'Placebo Females'!B:B,B147,'Placebo Females'!P:P,P147)</f>
        <v>0.3333333333333286</v>
      </c>
      <c r="AO147">
        <f>Y147-AVERAGEIFS('Placebo Females'!Y:Y,'Placebo Females'!B:B,B147,'Placebo Females'!P:P,P147)</f>
        <v>26</v>
      </c>
      <c r="AP147">
        <f>Z147 - AVERAGEIFS('Placebo Females'!Z:Z, 'Placebo Females'!B:B, B147, 'Placebo Females'!P:P, P147)</f>
        <v>13</v>
      </c>
      <c r="AQ147">
        <f>AB147 - AVERAGEIFS('Placebo Females'!AB:AB, 'Placebo Females'!B:B, B147, 'Placebo Females'!P:P, P147)</f>
        <v>10.333333333333336</v>
      </c>
      <c r="AR147">
        <f>AC147 - AVERAGEIFS('Placebo Females'!AC:AC, 'Placebo Females'!B:B, B147, 'Placebo Females'!P:P, P147)</f>
        <v>4.3333333333333321</v>
      </c>
      <c r="AS147">
        <f>AD147 - AVERAGEIFS('Placebo Females'!AD:AD, 'Placebo Females'!B:B, B147, 'Placebo Females'!P:P, P147)</f>
        <v>-47.205333333333328</v>
      </c>
      <c r="AT147">
        <f>AE147 - AVERAGEIFS('Placebo Females'!AE:AE, 'Placebo Females'!B:B, B147, 'Placebo Females'!P:P, P147)</f>
        <v>0.15077566666666664</v>
      </c>
      <c r="AU147">
        <f>AF147 - AVERAGEIFS('Placebo Females'!AF:AF, 'Placebo Females'!B:B, B147, 'Placebo Females'!P:P, P147)</f>
        <v>0.12119099999999999</v>
      </c>
    </row>
    <row r="148" spans="1:47" x14ac:dyDescent="0.25">
      <c r="A148" t="s">
        <v>1876</v>
      </c>
      <c r="B148">
        <v>1003</v>
      </c>
      <c r="C148" t="s">
        <v>655</v>
      </c>
      <c r="D148">
        <v>30</v>
      </c>
      <c r="E148">
        <v>167</v>
      </c>
      <c r="F148">
        <v>71.3</v>
      </c>
      <c r="G148">
        <v>106</v>
      </c>
      <c r="H148">
        <v>57.75</v>
      </c>
      <c r="I148" t="s">
        <v>103</v>
      </c>
      <c r="J148" t="s">
        <v>104</v>
      </c>
      <c r="K148" t="s">
        <v>753</v>
      </c>
      <c r="L148" t="s">
        <v>160</v>
      </c>
      <c r="M148" t="s">
        <v>1201</v>
      </c>
      <c r="N148">
        <v>500</v>
      </c>
      <c r="O148" t="s">
        <v>1202</v>
      </c>
      <c r="P148">
        <v>12</v>
      </c>
      <c r="Q148" t="s">
        <v>113</v>
      </c>
      <c r="R148" t="s">
        <v>1201</v>
      </c>
      <c r="S148">
        <v>746</v>
      </c>
      <c r="T148" t="s">
        <v>1236</v>
      </c>
      <c r="U148">
        <v>1038</v>
      </c>
      <c r="V148">
        <v>197</v>
      </c>
      <c r="W148">
        <v>406</v>
      </c>
      <c r="X148">
        <v>97</v>
      </c>
      <c r="Y148">
        <v>236</v>
      </c>
      <c r="Z148">
        <v>73</v>
      </c>
      <c r="AA148" t="s">
        <v>108</v>
      </c>
      <c r="AB148">
        <v>45</v>
      </c>
      <c r="AC148">
        <v>26</v>
      </c>
      <c r="AD148">
        <v>322.76600000000002</v>
      </c>
      <c r="AE148">
        <v>0.26086999999999999</v>
      </c>
      <c r="AF148">
        <v>0.41501100000000002</v>
      </c>
      <c r="AH148">
        <v>746</v>
      </c>
      <c r="AI148">
        <f t="shared" si="4"/>
        <v>1.6894454950007361E-3</v>
      </c>
      <c r="AJ148">
        <f t="shared" si="5"/>
        <v>0.57801748007914933</v>
      </c>
      <c r="AK148">
        <f>W148 - AVERAGEIFS('Placebo Females'!W:W, 'Placebo Females'!B:B, B148, 'Placebo Females'!P:P, P148)</f>
        <v>30.333333333333314</v>
      </c>
      <c r="AL148">
        <f>V148 - AVERAGEIFS('Placebo Females'!V:V, 'Placebo Females'!B:B, B148, 'Placebo Females'!P:P, P148)</f>
        <v>3</v>
      </c>
      <c r="AM148">
        <f>W148-AVERAGEIFS('Placebo Females'!W:W,'Placebo Females'!B:B,B148,'Placebo Females'!P:P,P148)</f>
        <v>30.333333333333314</v>
      </c>
      <c r="AN148">
        <f>X148-AVERAGEIFS('Placebo Females'!X:X,'Placebo Females'!B:B,B148,'Placebo Females'!P:P,P148)</f>
        <v>5.3333333333333286</v>
      </c>
      <c r="AO148">
        <f>Y148-AVERAGEIFS('Placebo Females'!Y:Y,'Placebo Females'!B:B,B148,'Placebo Females'!P:P,P148)</f>
        <v>15</v>
      </c>
      <c r="AP148">
        <f>Z148 - AVERAGEIFS('Placebo Females'!Z:Z, 'Placebo Females'!B:B, B148, 'Placebo Females'!P:P, P148)</f>
        <v>10</v>
      </c>
      <c r="AQ148">
        <f>AB148 - AVERAGEIFS('Placebo Females'!AB:AB, 'Placebo Females'!B:B, B148, 'Placebo Females'!P:P, P148)</f>
        <v>10.333333333333336</v>
      </c>
      <c r="AR148">
        <f>AC148 - AVERAGEIFS('Placebo Females'!AC:AC, 'Placebo Females'!B:B, B148, 'Placebo Females'!P:P, P148)</f>
        <v>4.3333333333333321</v>
      </c>
      <c r="AS148">
        <f>AD148 - AVERAGEIFS('Placebo Females'!AD:AD, 'Placebo Females'!B:B, B148, 'Placebo Females'!P:P, P148)</f>
        <v>-47.297333333333313</v>
      </c>
      <c r="AT148">
        <f>AE148 - AVERAGEIFS('Placebo Females'!AE:AE, 'Placebo Females'!B:B, B148, 'Placebo Females'!P:P, P148)</f>
        <v>0.12903666666666663</v>
      </c>
      <c r="AU148">
        <f>AF148 - AVERAGEIFS('Placebo Females'!AF:AF, 'Placebo Females'!B:B, B148, 'Placebo Females'!P:P, P148)</f>
        <v>0.12645300000000004</v>
      </c>
    </row>
    <row r="149" spans="1:47" x14ac:dyDescent="0.25">
      <c r="A149" t="s">
        <v>1877</v>
      </c>
      <c r="B149">
        <v>1003</v>
      </c>
      <c r="C149" t="s">
        <v>655</v>
      </c>
      <c r="D149">
        <v>30</v>
      </c>
      <c r="E149">
        <v>167</v>
      </c>
      <c r="F149">
        <v>71.3</v>
      </c>
      <c r="G149">
        <v>106</v>
      </c>
      <c r="H149">
        <v>57.75</v>
      </c>
      <c r="I149" t="s">
        <v>103</v>
      </c>
      <c r="J149" t="s">
        <v>104</v>
      </c>
      <c r="K149" t="s">
        <v>753</v>
      </c>
      <c r="L149" t="s">
        <v>160</v>
      </c>
      <c r="M149" t="s">
        <v>1201</v>
      </c>
      <c r="N149">
        <v>500</v>
      </c>
      <c r="O149" t="s">
        <v>1202</v>
      </c>
      <c r="P149">
        <v>12</v>
      </c>
      <c r="Q149" t="s">
        <v>113</v>
      </c>
      <c r="R149" t="s">
        <v>1201</v>
      </c>
      <c r="S149">
        <v>746</v>
      </c>
      <c r="T149" t="s">
        <v>1236</v>
      </c>
      <c r="U149">
        <v>1072</v>
      </c>
      <c r="V149">
        <v>198</v>
      </c>
      <c r="W149">
        <v>412</v>
      </c>
      <c r="X149">
        <v>95</v>
      </c>
      <c r="Y149">
        <v>243</v>
      </c>
      <c r="Z149">
        <v>74</v>
      </c>
      <c r="AA149" t="s">
        <v>108</v>
      </c>
      <c r="AB149">
        <v>41</v>
      </c>
      <c r="AC149">
        <v>31</v>
      </c>
      <c r="AD149">
        <v>324.87299999999999</v>
      </c>
      <c r="AE149">
        <v>0.22916700000000001</v>
      </c>
      <c r="AF149">
        <v>0.41783300000000001</v>
      </c>
      <c r="AH149">
        <v>746</v>
      </c>
      <c r="AI149">
        <f t="shared" si="4"/>
        <v>1.6894454950007361E-3</v>
      </c>
      <c r="AJ149">
        <f t="shared" si="5"/>
        <v>0.57801748007914933</v>
      </c>
      <c r="AK149">
        <f>W149 - AVERAGEIFS('Placebo Females'!W:W, 'Placebo Females'!B:B, B149, 'Placebo Females'!P:P, P149)</f>
        <v>36.333333333333314</v>
      </c>
      <c r="AL149">
        <f>V149 - AVERAGEIFS('Placebo Females'!V:V, 'Placebo Females'!B:B, B149, 'Placebo Females'!P:P, P149)</f>
        <v>4</v>
      </c>
      <c r="AM149">
        <f>W149-AVERAGEIFS('Placebo Females'!W:W,'Placebo Females'!B:B,B149,'Placebo Females'!P:P,P149)</f>
        <v>36.333333333333314</v>
      </c>
      <c r="AN149">
        <f>X149-AVERAGEIFS('Placebo Females'!X:X,'Placebo Females'!B:B,B149,'Placebo Females'!P:P,P149)</f>
        <v>3.3333333333333286</v>
      </c>
      <c r="AO149">
        <f>Y149-AVERAGEIFS('Placebo Females'!Y:Y,'Placebo Females'!B:B,B149,'Placebo Females'!P:P,P149)</f>
        <v>22</v>
      </c>
      <c r="AP149">
        <f>Z149 - AVERAGEIFS('Placebo Females'!Z:Z, 'Placebo Females'!B:B, B149, 'Placebo Females'!P:P, P149)</f>
        <v>11</v>
      </c>
      <c r="AQ149">
        <f>AB149 - AVERAGEIFS('Placebo Females'!AB:AB, 'Placebo Females'!B:B, B149, 'Placebo Females'!P:P, P149)</f>
        <v>6.3333333333333357</v>
      </c>
      <c r="AR149">
        <f>AC149 - AVERAGEIFS('Placebo Females'!AC:AC, 'Placebo Females'!B:B, B149, 'Placebo Females'!P:P, P149)</f>
        <v>9.3333333333333321</v>
      </c>
      <c r="AS149">
        <f>AD149 - AVERAGEIFS('Placebo Females'!AD:AD, 'Placebo Females'!B:B, B149, 'Placebo Females'!P:P, P149)</f>
        <v>-45.190333333333342</v>
      </c>
      <c r="AT149">
        <f>AE149 - AVERAGEIFS('Placebo Females'!AE:AE, 'Placebo Females'!B:B, B149, 'Placebo Females'!P:P, P149)</f>
        <v>9.7333666666666652E-2</v>
      </c>
      <c r="AU149">
        <f>AF149 - AVERAGEIFS('Placebo Females'!AF:AF, 'Placebo Females'!B:B, B149, 'Placebo Females'!P:P, P149)</f>
        <v>0.12927500000000003</v>
      </c>
    </row>
    <row r="150" spans="1:47" x14ac:dyDescent="0.25">
      <c r="A150" t="s">
        <v>1878</v>
      </c>
      <c r="B150">
        <v>1008</v>
      </c>
      <c r="C150" t="s">
        <v>655</v>
      </c>
      <c r="D150">
        <v>33</v>
      </c>
      <c r="E150">
        <v>163.5</v>
      </c>
      <c r="F150">
        <v>69.8</v>
      </c>
      <c r="G150">
        <v>121.25</v>
      </c>
      <c r="H150">
        <v>71.25</v>
      </c>
      <c r="I150" t="s">
        <v>103</v>
      </c>
      <c r="J150" t="s">
        <v>104</v>
      </c>
      <c r="K150" t="s">
        <v>310</v>
      </c>
      <c r="L150" t="s">
        <v>460</v>
      </c>
      <c r="M150" t="s">
        <v>1201</v>
      </c>
      <c r="N150">
        <v>500</v>
      </c>
      <c r="O150" t="s">
        <v>1202</v>
      </c>
      <c r="P150">
        <v>12</v>
      </c>
      <c r="Q150" t="s">
        <v>113</v>
      </c>
      <c r="R150" t="s">
        <v>1201</v>
      </c>
      <c r="S150">
        <v>749</v>
      </c>
      <c r="T150" t="s">
        <v>1236</v>
      </c>
      <c r="U150">
        <v>825</v>
      </c>
      <c r="V150">
        <v>145</v>
      </c>
      <c r="W150">
        <v>395</v>
      </c>
      <c r="X150">
        <v>87</v>
      </c>
      <c r="Y150">
        <v>242</v>
      </c>
      <c r="Z150">
        <v>66</v>
      </c>
      <c r="AA150" t="s">
        <v>108</v>
      </c>
      <c r="AB150">
        <v>41</v>
      </c>
      <c r="AC150">
        <v>21</v>
      </c>
      <c r="AD150">
        <v>447.52300000000002</v>
      </c>
      <c r="AE150">
        <v>0.23255799999999999</v>
      </c>
      <c r="AF150">
        <v>0.40743400000000002</v>
      </c>
      <c r="AH150">
        <v>749</v>
      </c>
      <c r="AI150">
        <f t="shared" si="4"/>
        <v>1.6962395117366639E-3</v>
      </c>
      <c r="AJ150">
        <f t="shared" si="5"/>
        <v>0.57860471994694884</v>
      </c>
      <c r="AK150">
        <f>W150 - AVERAGEIFS('Placebo Females'!W:W, 'Placebo Females'!B:B, B150, 'Placebo Females'!P:P, P150)</f>
        <v>24.666666666666686</v>
      </c>
      <c r="AL150">
        <f>V150 - AVERAGEIFS('Placebo Females'!V:V, 'Placebo Females'!B:B, B150, 'Placebo Females'!P:P, P150)</f>
        <v>12</v>
      </c>
      <c r="AM150">
        <f>W150-AVERAGEIFS('Placebo Females'!W:W,'Placebo Females'!B:B,B150,'Placebo Females'!P:P,P150)</f>
        <v>24.666666666666686</v>
      </c>
      <c r="AN150">
        <f>X150-AVERAGEIFS('Placebo Females'!X:X,'Placebo Females'!B:B,B150,'Placebo Females'!P:P,P150)</f>
        <v>-15.666666666666671</v>
      </c>
      <c r="AO150">
        <f>Y150-AVERAGEIFS('Placebo Females'!Y:Y,'Placebo Females'!B:B,B150,'Placebo Females'!P:P,P150)</f>
        <v>33</v>
      </c>
      <c r="AP150">
        <f>Z150 - AVERAGEIFS('Placebo Females'!Z:Z, 'Placebo Females'!B:B, B150, 'Placebo Females'!P:P, P150)</f>
        <v>7.3333333333333357</v>
      </c>
      <c r="AQ150">
        <f>AB150 - AVERAGEIFS('Placebo Females'!AB:AB, 'Placebo Females'!B:B, B150, 'Placebo Females'!P:P, P150)</f>
        <v>4.6666666666666643</v>
      </c>
      <c r="AR150">
        <f>AC150 - AVERAGEIFS('Placebo Females'!AC:AC, 'Placebo Females'!B:B, B150, 'Placebo Females'!P:P, P150)</f>
        <v>1.3333333333333321</v>
      </c>
      <c r="AS150">
        <f>AD150 - AVERAGEIFS('Placebo Females'!AD:AD, 'Placebo Females'!B:B, B150, 'Placebo Females'!P:P, P150)</f>
        <v>-140.34966666666662</v>
      </c>
      <c r="AT150">
        <f>AE150 - AVERAGEIFS('Placebo Females'!AE:AE, 'Placebo Females'!B:B, B150, 'Placebo Females'!P:P, P150)</f>
        <v>0.1444821</v>
      </c>
      <c r="AU150">
        <f>AF150 - AVERAGEIFS('Placebo Females'!AF:AF, 'Placebo Females'!B:B, B150, 'Placebo Females'!P:P, P150)</f>
        <v>0.12834200000000001</v>
      </c>
    </row>
    <row r="151" spans="1:47" x14ac:dyDescent="0.25">
      <c r="A151" t="s">
        <v>1879</v>
      </c>
      <c r="B151">
        <v>1008</v>
      </c>
      <c r="C151" t="s">
        <v>655</v>
      </c>
      <c r="D151">
        <v>33</v>
      </c>
      <c r="E151">
        <v>163.5</v>
      </c>
      <c r="F151">
        <v>69.8</v>
      </c>
      <c r="G151">
        <v>121.25</v>
      </c>
      <c r="H151">
        <v>71.25</v>
      </c>
      <c r="I151" t="s">
        <v>103</v>
      </c>
      <c r="J151" t="s">
        <v>104</v>
      </c>
      <c r="K151" t="s">
        <v>310</v>
      </c>
      <c r="L151" t="s">
        <v>460</v>
      </c>
      <c r="M151" t="s">
        <v>1201</v>
      </c>
      <c r="N151">
        <v>500</v>
      </c>
      <c r="O151" t="s">
        <v>1202</v>
      </c>
      <c r="P151">
        <v>12</v>
      </c>
      <c r="Q151" t="s">
        <v>113</v>
      </c>
      <c r="R151" t="s">
        <v>1201</v>
      </c>
      <c r="S151">
        <v>749</v>
      </c>
      <c r="T151" t="s">
        <v>1236</v>
      </c>
      <c r="U151">
        <v>847</v>
      </c>
      <c r="V151">
        <v>132</v>
      </c>
      <c r="W151">
        <v>399</v>
      </c>
      <c r="X151">
        <v>90</v>
      </c>
      <c r="Y151">
        <v>243</v>
      </c>
      <c r="Z151">
        <v>66</v>
      </c>
      <c r="AA151" t="s">
        <v>108</v>
      </c>
      <c r="AB151">
        <v>39</v>
      </c>
      <c r="AC151">
        <v>24</v>
      </c>
      <c r="AD151">
        <v>442.52199999999999</v>
      </c>
      <c r="AE151">
        <v>0.15909100000000001</v>
      </c>
      <c r="AF151">
        <v>0.38974700000000001</v>
      </c>
      <c r="AH151">
        <v>749</v>
      </c>
      <c r="AI151">
        <f t="shared" si="4"/>
        <v>1.6962395117366639E-3</v>
      </c>
      <c r="AJ151">
        <f t="shared" si="5"/>
        <v>0.57860471994694884</v>
      </c>
      <c r="AK151">
        <f>W151 - AVERAGEIFS('Placebo Females'!W:W, 'Placebo Females'!B:B, B151, 'Placebo Females'!P:P, P151)</f>
        <v>28.666666666666686</v>
      </c>
      <c r="AL151">
        <f>V151 - AVERAGEIFS('Placebo Females'!V:V, 'Placebo Females'!B:B, B151, 'Placebo Females'!P:P, P151)</f>
        <v>-1</v>
      </c>
      <c r="AM151">
        <f>W151-AVERAGEIFS('Placebo Females'!W:W,'Placebo Females'!B:B,B151,'Placebo Females'!P:P,P151)</f>
        <v>28.666666666666686</v>
      </c>
      <c r="AN151">
        <f>X151-AVERAGEIFS('Placebo Females'!X:X,'Placebo Females'!B:B,B151,'Placebo Females'!P:P,P151)</f>
        <v>-12.666666666666671</v>
      </c>
      <c r="AO151">
        <f>Y151-AVERAGEIFS('Placebo Females'!Y:Y,'Placebo Females'!B:B,B151,'Placebo Females'!P:P,P151)</f>
        <v>34</v>
      </c>
      <c r="AP151">
        <f>Z151 - AVERAGEIFS('Placebo Females'!Z:Z, 'Placebo Females'!B:B, B151, 'Placebo Females'!P:P, P151)</f>
        <v>7.3333333333333357</v>
      </c>
      <c r="AQ151">
        <f>AB151 - AVERAGEIFS('Placebo Females'!AB:AB, 'Placebo Females'!B:B, B151, 'Placebo Females'!P:P, P151)</f>
        <v>2.6666666666666643</v>
      </c>
      <c r="AR151">
        <f>AC151 - AVERAGEIFS('Placebo Females'!AC:AC, 'Placebo Females'!B:B, B151, 'Placebo Females'!P:P, P151)</f>
        <v>4.3333333333333321</v>
      </c>
      <c r="AS151">
        <f>AD151 - AVERAGEIFS('Placebo Females'!AD:AD, 'Placebo Females'!B:B, B151, 'Placebo Females'!P:P, P151)</f>
        <v>-145.35066666666665</v>
      </c>
      <c r="AT151">
        <f>AE151 - AVERAGEIFS('Placebo Females'!AE:AE, 'Placebo Females'!B:B, B151, 'Placebo Females'!P:P, P151)</f>
        <v>7.1015100000000012E-2</v>
      </c>
      <c r="AU151">
        <f>AF151 - AVERAGEIFS('Placebo Females'!AF:AF, 'Placebo Females'!B:B, B151, 'Placebo Females'!P:P, P151)</f>
        <v>0.110655</v>
      </c>
    </row>
    <row r="152" spans="1:47" x14ac:dyDescent="0.25">
      <c r="A152" t="s">
        <v>1880</v>
      </c>
      <c r="B152">
        <v>1008</v>
      </c>
      <c r="C152" t="s">
        <v>655</v>
      </c>
      <c r="D152">
        <v>33</v>
      </c>
      <c r="E152">
        <v>163.5</v>
      </c>
      <c r="F152">
        <v>69.8</v>
      </c>
      <c r="G152">
        <v>121.25</v>
      </c>
      <c r="H152">
        <v>71.25</v>
      </c>
      <c r="I152" t="s">
        <v>103</v>
      </c>
      <c r="J152" t="s">
        <v>104</v>
      </c>
      <c r="K152" t="s">
        <v>310</v>
      </c>
      <c r="L152" t="s">
        <v>460</v>
      </c>
      <c r="M152" t="s">
        <v>1201</v>
      </c>
      <c r="N152">
        <v>500</v>
      </c>
      <c r="O152" t="s">
        <v>1202</v>
      </c>
      <c r="P152">
        <v>12</v>
      </c>
      <c r="Q152" t="s">
        <v>113</v>
      </c>
      <c r="R152" t="s">
        <v>1201</v>
      </c>
      <c r="S152">
        <v>749</v>
      </c>
      <c r="T152" t="s">
        <v>1236</v>
      </c>
      <c r="U152">
        <v>862</v>
      </c>
      <c r="V152">
        <v>139</v>
      </c>
      <c r="W152">
        <v>401</v>
      </c>
      <c r="X152">
        <v>94</v>
      </c>
      <c r="Y152">
        <v>241</v>
      </c>
      <c r="Z152">
        <v>66</v>
      </c>
      <c r="AA152" t="s">
        <v>108</v>
      </c>
      <c r="AB152">
        <v>40</v>
      </c>
      <c r="AC152">
        <v>23</v>
      </c>
      <c r="AD152">
        <v>442.48599999999999</v>
      </c>
      <c r="AE152">
        <v>0.19047600000000001</v>
      </c>
      <c r="AF152">
        <v>0.42080299999999998</v>
      </c>
      <c r="AH152">
        <v>749</v>
      </c>
      <c r="AI152">
        <f t="shared" si="4"/>
        <v>1.6962395117366639E-3</v>
      </c>
      <c r="AJ152">
        <f t="shared" si="5"/>
        <v>0.57860471994694884</v>
      </c>
      <c r="AK152">
        <f>W152 - AVERAGEIFS('Placebo Females'!W:W, 'Placebo Females'!B:B, B152, 'Placebo Females'!P:P, P152)</f>
        <v>30.666666666666686</v>
      </c>
      <c r="AL152">
        <f>V152 - AVERAGEIFS('Placebo Females'!V:V, 'Placebo Females'!B:B, B152, 'Placebo Females'!P:P, P152)</f>
        <v>6</v>
      </c>
      <c r="AM152">
        <f>W152-AVERAGEIFS('Placebo Females'!W:W,'Placebo Females'!B:B,B152,'Placebo Females'!P:P,P152)</f>
        <v>30.666666666666686</v>
      </c>
      <c r="AN152">
        <f>X152-AVERAGEIFS('Placebo Females'!X:X,'Placebo Females'!B:B,B152,'Placebo Females'!P:P,P152)</f>
        <v>-8.6666666666666714</v>
      </c>
      <c r="AO152">
        <f>Y152-AVERAGEIFS('Placebo Females'!Y:Y,'Placebo Females'!B:B,B152,'Placebo Females'!P:P,P152)</f>
        <v>32</v>
      </c>
      <c r="AP152">
        <f>Z152 - AVERAGEIFS('Placebo Females'!Z:Z, 'Placebo Females'!B:B, B152, 'Placebo Females'!P:P, P152)</f>
        <v>7.3333333333333357</v>
      </c>
      <c r="AQ152">
        <f>AB152 - AVERAGEIFS('Placebo Females'!AB:AB, 'Placebo Females'!B:B, B152, 'Placebo Females'!P:P, P152)</f>
        <v>3.6666666666666643</v>
      </c>
      <c r="AR152">
        <f>AC152 - AVERAGEIFS('Placebo Females'!AC:AC, 'Placebo Females'!B:B, B152, 'Placebo Females'!P:P, P152)</f>
        <v>3.3333333333333321</v>
      </c>
      <c r="AS152">
        <f>AD152 - AVERAGEIFS('Placebo Females'!AD:AD, 'Placebo Females'!B:B, B152, 'Placebo Females'!P:P, P152)</f>
        <v>-145.38666666666666</v>
      </c>
      <c r="AT152">
        <f>AE152 - AVERAGEIFS('Placebo Females'!AE:AE, 'Placebo Females'!B:B, B152, 'Placebo Females'!P:P, P152)</f>
        <v>0.10240010000000001</v>
      </c>
      <c r="AU152">
        <f>AF152 - AVERAGEIFS('Placebo Females'!AF:AF, 'Placebo Females'!B:B, B152, 'Placebo Females'!P:P, P152)</f>
        <v>0.14171099999999998</v>
      </c>
    </row>
    <row r="153" spans="1:47" x14ac:dyDescent="0.25">
      <c r="A153" t="s">
        <v>1881</v>
      </c>
      <c r="B153">
        <v>1006</v>
      </c>
      <c r="C153" t="s">
        <v>655</v>
      </c>
      <c r="D153">
        <v>22</v>
      </c>
      <c r="E153">
        <v>168.5</v>
      </c>
      <c r="F153">
        <v>69.599999999999994</v>
      </c>
      <c r="G153">
        <v>102.75</v>
      </c>
      <c r="H153">
        <v>55.75</v>
      </c>
      <c r="I153" t="s">
        <v>103</v>
      </c>
      <c r="J153" t="s">
        <v>104</v>
      </c>
      <c r="K153" t="s">
        <v>210</v>
      </c>
      <c r="L153" t="s">
        <v>160</v>
      </c>
      <c r="M153" t="s">
        <v>1201</v>
      </c>
      <c r="N153">
        <v>500</v>
      </c>
      <c r="O153" t="s">
        <v>1202</v>
      </c>
      <c r="P153">
        <v>12</v>
      </c>
      <c r="Q153" t="s">
        <v>113</v>
      </c>
      <c r="R153" t="s">
        <v>1201</v>
      </c>
      <c r="S153">
        <v>783</v>
      </c>
      <c r="T153" t="s">
        <v>1236</v>
      </c>
      <c r="U153">
        <v>746</v>
      </c>
      <c r="V153">
        <v>173</v>
      </c>
      <c r="W153">
        <v>348</v>
      </c>
      <c r="X153">
        <v>88</v>
      </c>
      <c r="Y153">
        <v>189</v>
      </c>
      <c r="Z153">
        <v>71</v>
      </c>
      <c r="AA153" t="s">
        <v>108</v>
      </c>
      <c r="AB153">
        <v>43</v>
      </c>
      <c r="AC153">
        <v>25</v>
      </c>
      <c r="AD153">
        <v>396.28199999999998</v>
      </c>
      <c r="AE153">
        <v>0.155556</v>
      </c>
      <c r="AF153">
        <v>0.36241400000000001</v>
      </c>
      <c r="AH153">
        <v>783</v>
      </c>
      <c r="AI153">
        <f t="shared" si="4"/>
        <v>1.77323836807718E-3</v>
      </c>
      <c r="AJ153">
        <f t="shared" si="5"/>
        <v>0.58508524785902416</v>
      </c>
      <c r="AK153">
        <f>W153 - AVERAGEIFS('Placebo Females'!W:W, 'Placebo Females'!B:B, B153, 'Placebo Females'!P:P, P153)</f>
        <v>10.333333333333314</v>
      </c>
      <c r="AL153">
        <f>V153 - AVERAGEIFS('Placebo Females'!V:V, 'Placebo Females'!B:B, B153, 'Placebo Females'!P:P, P153)</f>
        <v>-25</v>
      </c>
      <c r="AM153">
        <f>W153-AVERAGEIFS('Placebo Females'!W:W,'Placebo Females'!B:B,B153,'Placebo Females'!P:P,P153)</f>
        <v>10.333333333333314</v>
      </c>
      <c r="AN153">
        <f>X153-AVERAGEIFS('Placebo Females'!X:X,'Placebo Females'!B:B,B153,'Placebo Females'!P:P,P153)</f>
        <v>6.3333333333333286</v>
      </c>
      <c r="AO153">
        <f>Y153-AVERAGEIFS('Placebo Females'!Y:Y,'Placebo Females'!B:B,B153,'Placebo Females'!P:P,P153)</f>
        <v>-5.3333333333333428</v>
      </c>
      <c r="AP153">
        <f>Z153 - AVERAGEIFS('Placebo Females'!Z:Z, 'Placebo Females'!B:B, B153, 'Placebo Females'!P:P, P153)</f>
        <v>9.3333333333333357</v>
      </c>
      <c r="AQ153">
        <f>AB153 - AVERAGEIFS('Placebo Females'!AB:AB, 'Placebo Females'!B:B, B153, 'Placebo Females'!P:P, P153)</f>
        <v>6.6666666666666643</v>
      </c>
      <c r="AR153">
        <f>AC153 - AVERAGEIFS('Placebo Females'!AC:AC, 'Placebo Females'!B:B, B153, 'Placebo Females'!P:P, P153)</f>
        <v>3.6666666666666679</v>
      </c>
      <c r="AS153">
        <f>AD153 - AVERAGEIFS('Placebo Females'!AD:AD, 'Placebo Females'!B:B, B153, 'Placebo Females'!P:P, P153)</f>
        <v>53.67466666666661</v>
      </c>
      <c r="AT153">
        <f>AE153 - AVERAGEIFS('Placebo Females'!AE:AE, 'Placebo Females'!B:B, B153, 'Placebo Females'!P:P, P153)</f>
        <v>3.0515333333333339E-2</v>
      </c>
      <c r="AU153">
        <f>AF153 - AVERAGEIFS('Placebo Females'!AF:AF, 'Placebo Females'!B:B, B153, 'Placebo Females'!P:P, P153)</f>
        <v>3.1513333333333338E-2</v>
      </c>
    </row>
    <row r="154" spans="1:47" x14ac:dyDescent="0.25">
      <c r="A154" t="s">
        <v>1882</v>
      </c>
      <c r="B154">
        <v>1006</v>
      </c>
      <c r="C154" t="s">
        <v>655</v>
      </c>
      <c r="D154">
        <v>22</v>
      </c>
      <c r="E154">
        <v>168.5</v>
      </c>
      <c r="F154">
        <v>69.599999999999994</v>
      </c>
      <c r="G154">
        <v>102.75</v>
      </c>
      <c r="H154">
        <v>55.75</v>
      </c>
      <c r="I154" t="s">
        <v>103</v>
      </c>
      <c r="J154" t="s">
        <v>104</v>
      </c>
      <c r="K154" t="s">
        <v>210</v>
      </c>
      <c r="L154" t="s">
        <v>160</v>
      </c>
      <c r="M154" t="s">
        <v>1201</v>
      </c>
      <c r="N154">
        <v>500</v>
      </c>
      <c r="O154" t="s">
        <v>1202</v>
      </c>
      <c r="P154">
        <v>12</v>
      </c>
      <c r="Q154" t="s">
        <v>113</v>
      </c>
      <c r="R154" t="s">
        <v>1201</v>
      </c>
      <c r="S154">
        <v>783</v>
      </c>
      <c r="T154" t="s">
        <v>1236</v>
      </c>
      <c r="U154">
        <v>754</v>
      </c>
      <c r="V154">
        <v>174</v>
      </c>
      <c r="W154">
        <v>350</v>
      </c>
      <c r="X154">
        <v>89</v>
      </c>
      <c r="Y154">
        <v>191</v>
      </c>
      <c r="Z154">
        <v>70</v>
      </c>
      <c r="AA154" t="s">
        <v>108</v>
      </c>
      <c r="AB154">
        <v>43</v>
      </c>
      <c r="AC154">
        <v>25</v>
      </c>
      <c r="AD154">
        <v>399.19099999999997</v>
      </c>
      <c r="AE154">
        <v>0.15909100000000001</v>
      </c>
      <c r="AF154">
        <v>0.35607299999999997</v>
      </c>
      <c r="AH154">
        <v>783</v>
      </c>
      <c r="AI154">
        <f t="shared" si="4"/>
        <v>1.77323836807718E-3</v>
      </c>
      <c r="AJ154">
        <f t="shared" si="5"/>
        <v>0.58508524785902416</v>
      </c>
      <c r="AK154">
        <f>W154 - AVERAGEIFS('Placebo Females'!W:W, 'Placebo Females'!B:B, B154, 'Placebo Females'!P:P, P154)</f>
        <v>12.333333333333314</v>
      </c>
      <c r="AL154">
        <f>V154 - AVERAGEIFS('Placebo Females'!V:V, 'Placebo Females'!B:B, B154, 'Placebo Females'!P:P, P154)</f>
        <v>-24</v>
      </c>
      <c r="AM154">
        <f>W154-AVERAGEIFS('Placebo Females'!W:W,'Placebo Females'!B:B,B154,'Placebo Females'!P:P,P154)</f>
        <v>12.333333333333314</v>
      </c>
      <c r="AN154">
        <f>X154-AVERAGEIFS('Placebo Females'!X:X,'Placebo Females'!B:B,B154,'Placebo Females'!P:P,P154)</f>
        <v>7.3333333333333286</v>
      </c>
      <c r="AO154">
        <f>Y154-AVERAGEIFS('Placebo Females'!Y:Y,'Placebo Females'!B:B,B154,'Placebo Females'!P:P,P154)</f>
        <v>-3.3333333333333428</v>
      </c>
      <c r="AP154">
        <f>Z154 - AVERAGEIFS('Placebo Females'!Z:Z, 'Placebo Females'!B:B, B154, 'Placebo Females'!P:P, P154)</f>
        <v>8.3333333333333357</v>
      </c>
      <c r="AQ154">
        <f>AB154 - AVERAGEIFS('Placebo Females'!AB:AB, 'Placebo Females'!B:B, B154, 'Placebo Females'!P:P, P154)</f>
        <v>6.6666666666666643</v>
      </c>
      <c r="AR154">
        <f>AC154 - AVERAGEIFS('Placebo Females'!AC:AC, 'Placebo Females'!B:B, B154, 'Placebo Females'!P:P, P154)</f>
        <v>3.6666666666666679</v>
      </c>
      <c r="AS154">
        <f>AD154 - AVERAGEIFS('Placebo Females'!AD:AD, 'Placebo Females'!B:B, B154, 'Placebo Females'!P:P, P154)</f>
        <v>56.583666666666602</v>
      </c>
      <c r="AT154">
        <f>AE154 - AVERAGEIFS('Placebo Females'!AE:AE, 'Placebo Females'!B:B, B154, 'Placebo Females'!P:P, P154)</f>
        <v>3.4050333333333349E-2</v>
      </c>
      <c r="AU154">
        <f>AF154 - AVERAGEIFS('Placebo Females'!AF:AF, 'Placebo Females'!B:B, B154, 'Placebo Females'!P:P, P154)</f>
        <v>2.5172333333333297E-2</v>
      </c>
    </row>
    <row r="155" spans="1:47" x14ac:dyDescent="0.25">
      <c r="A155" s="1" t="s">
        <v>1883</v>
      </c>
      <c r="B155">
        <v>1006</v>
      </c>
      <c r="C155" t="s">
        <v>655</v>
      </c>
      <c r="D155">
        <v>22</v>
      </c>
      <c r="E155">
        <v>168.5</v>
      </c>
      <c r="F155">
        <v>69.599999999999994</v>
      </c>
      <c r="G155">
        <v>102.75</v>
      </c>
      <c r="H155">
        <v>55.75</v>
      </c>
      <c r="I155" t="s">
        <v>103</v>
      </c>
      <c r="J155" t="s">
        <v>104</v>
      </c>
      <c r="K155" t="s">
        <v>210</v>
      </c>
      <c r="L155" t="s">
        <v>160</v>
      </c>
      <c r="M155" t="s">
        <v>1201</v>
      </c>
      <c r="N155">
        <v>500</v>
      </c>
      <c r="O155" t="s">
        <v>1202</v>
      </c>
      <c r="P155">
        <v>12</v>
      </c>
      <c r="Q155" t="s">
        <v>113</v>
      </c>
      <c r="R155" t="s">
        <v>1201</v>
      </c>
      <c r="S155">
        <v>783</v>
      </c>
      <c r="T155" t="s">
        <v>1236</v>
      </c>
      <c r="U155">
        <v>775</v>
      </c>
      <c r="V155">
        <v>181</v>
      </c>
      <c r="W155">
        <v>357</v>
      </c>
      <c r="X155">
        <v>81</v>
      </c>
      <c r="Y155">
        <v>204</v>
      </c>
      <c r="Z155">
        <v>72</v>
      </c>
      <c r="AA155" t="s">
        <v>108</v>
      </c>
      <c r="AB155">
        <v>42</v>
      </c>
      <c r="AC155">
        <v>26</v>
      </c>
      <c r="AD155">
        <v>406.77</v>
      </c>
      <c r="AE155">
        <v>0.155556</v>
      </c>
      <c r="AF155">
        <v>0.37376500000000001</v>
      </c>
      <c r="AH155">
        <v>783</v>
      </c>
      <c r="AI155">
        <f t="shared" si="4"/>
        <v>1.77323836807718E-3</v>
      </c>
      <c r="AJ155">
        <f t="shared" si="5"/>
        <v>0.58508524785902416</v>
      </c>
      <c r="AK155">
        <f>W155 - AVERAGEIFS('Placebo Females'!W:W, 'Placebo Females'!B:B, B155, 'Placebo Females'!P:P, P155)</f>
        <v>19.333333333333314</v>
      </c>
      <c r="AL155">
        <f>V155 - AVERAGEIFS('Placebo Females'!V:V, 'Placebo Females'!B:B, B155, 'Placebo Females'!P:P, P155)</f>
        <v>-17</v>
      </c>
      <c r="AM155">
        <f>W155-AVERAGEIFS('Placebo Females'!W:W,'Placebo Females'!B:B,B155,'Placebo Females'!P:P,P155)</f>
        <v>19.333333333333314</v>
      </c>
      <c r="AN155">
        <f>X155-AVERAGEIFS('Placebo Females'!X:X,'Placebo Females'!B:B,B155,'Placebo Females'!P:P,P155)</f>
        <v>-0.6666666666666714</v>
      </c>
      <c r="AO155">
        <f>Y155-AVERAGEIFS('Placebo Females'!Y:Y,'Placebo Females'!B:B,B155,'Placebo Females'!P:P,P155)</f>
        <v>9.6666666666666572</v>
      </c>
      <c r="AP155">
        <f>Z155 - AVERAGEIFS('Placebo Females'!Z:Z, 'Placebo Females'!B:B, B155, 'Placebo Females'!P:P, P155)</f>
        <v>10.333333333333336</v>
      </c>
      <c r="AQ155">
        <f>AB155 - AVERAGEIFS('Placebo Females'!AB:AB, 'Placebo Females'!B:B, B155, 'Placebo Females'!P:P, P155)</f>
        <v>5.6666666666666643</v>
      </c>
      <c r="AR155">
        <f>AC155 - AVERAGEIFS('Placebo Females'!AC:AC, 'Placebo Females'!B:B, B155, 'Placebo Females'!P:P, P155)</f>
        <v>4.6666666666666679</v>
      </c>
      <c r="AS155">
        <f>AD155 - AVERAGEIFS('Placebo Females'!AD:AD, 'Placebo Females'!B:B, B155, 'Placebo Females'!P:P, P155)</f>
        <v>64.16266666666661</v>
      </c>
      <c r="AT155">
        <f>AE155 - AVERAGEIFS('Placebo Females'!AE:AE, 'Placebo Females'!B:B, B155, 'Placebo Females'!P:P, P155)</f>
        <v>3.0515333333333339E-2</v>
      </c>
      <c r="AU155">
        <f>AF155 - AVERAGEIFS('Placebo Females'!AF:AF, 'Placebo Females'!B:B, B155, 'Placebo Females'!P:P, P155)</f>
        <v>4.2864333333333338E-2</v>
      </c>
    </row>
    <row r="156" spans="1:47" x14ac:dyDescent="0.25">
      <c r="A156" t="s">
        <v>1884</v>
      </c>
      <c r="B156">
        <v>1011</v>
      </c>
      <c r="C156" t="s">
        <v>655</v>
      </c>
      <c r="D156">
        <v>31</v>
      </c>
      <c r="E156">
        <v>161.5</v>
      </c>
      <c r="F156">
        <v>65.3</v>
      </c>
      <c r="G156">
        <v>120.75</v>
      </c>
      <c r="H156">
        <v>84</v>
      </c>
      <c r="I156" t="s">
        <v>458</v>
      </c>
      <c r="J156" t="s">
        <v>104</v>
      </c>
      <c r="K156" t="s">
        <v>753</v>
      </c>
      <c r="L156" t="s">
        <v>160</v>
      </c>
      <c r="M156" t="s">
        <v>1201</v>
      </c>
      <c r="N156">
        <v>500</v>
      </c>
      <c r="O156" t="s">
        <v>1202</v>
      </c>
      <c r="P156">
        <v>12</v>
      </c>
      <c r="Q156" t="s">
        <v>113</v>
      </c>
      <c r="R156" t="s">
        <v>1201</v>
      </c>
      <c r="S156">
        <v>785</v>
      </c>
      <c r="T156" t="s">
        <v>1236</v>
      </c>
      <c r="U156">
        <v>803</v>
      </c>
      <c r="V156">
        <v>183</v>
      </c>
      <c r="W156">
        <v>362</v>
      </c>
      <c r="X156">
        <v>86</v>
      </c>
      <c r="Y156">
        <v>206</v>
      </c>
      <c r="Z156">
        <v>70</v>
      </c>
      <c r="AA156" t="s">
        <v>108</v>
      </c>
      <c r="AB156">
        <v>47</v>
      </c>
      <c r="AC156">
        <v>30</v>
      </c>
      <c r="AD156">
        <v>414.3</v>
      </c>
      <c r="AE156">
        <v>0.17391300000000001</v>
      </c>
      <c r="AF156">
        <v>0.37907999999999997</v>
      </c>
      <c r="AH156">
        <v>785</v>
      </c>
      <c r="AI156">
        <f t="shared" si="4"/>
        <v>1.7777677125677986E-3</v>
      </c>
      <c r="AJ156">
        <f t="shared" si="5"/>
        <v>0.58545677179826305</v>
      </c>
      <c r="AK156">
        <f>W156 - AVERAGEIFS('Placebo Females'!W:W, 'Placebo Females'!B:B, B156, 'Placebo Females'!P:P, P156)</f>
        <v>25</v>
      </c>
      <c r="AL156">
        <f>V156 - AVERAGEIFS('Placebo Females'!V:V, 'Placebo Females'!B:B, B156, 'Placebo Females'!P:P, P156)</f>
        <v>20.333333333333343</v>
      </c>
      <c r="AM156">
        <f>W156-AVERAGEIFS('Placebo Females'!W:W,'Placebo Females'!B:B,B156,'Placebo Females'!P:P,P156)</f>
        <v>25</v>
      </c>
      <c r="AN156">
        <f>X156-AVERAGEIFS('Placebo Females'!X:X,'Placebo Females'!B:B,B156,'Placebo Females'!P:P,P156)</f>
        <v>0</v>
      </c>
      <c r="AO156">
        <f>Y156-AVERAGEIFS('Placebo Females'!Y:Y,'Placebo Females'!B:B,B156,'Placebo Females'!P:P,P156)</f>
        <v>20.666666666666657</v>
      </c>
      <c r="AP156">
        <f>Z156 - AVERAGEIFS('Placebo Females'!Z:Z, 'Placebo Females'!B:B, B156, 'Placebo Females'!P:P, P156)</f>
        <v>4.3333333333333286</v>
      </c>
      <c r="AQ156">
        <f>AB156 - AVERAGEIFS('Placebo Females'!AB:AB, 'Placebo Females'!B:B, B156, 'Placebo Females'!P:P, P156)</f>
        <v>7</v>
      </c>
      <c r="AR156">
        <f>AC156 - AVERAGEIFS('Placebo Females'!AC:AC, 'Placebo Females'!B:B, B156, 'Placebo Females'!P:P, P156)</f>
        <v>4</v>
      </c>
      <c r="AS156">
        <f>AD156 - AVERAGEIFS('Placebo Females'!AD:AD, 'Placebo Females'!B:B, B156, 'Placebo Females'!P:P, P156)</f>
        <v>-101.00699999999989</v>
      </c>
      <c r="AT156">
        <f>AE156 - AVERAGEIFS('Placebo Females'!AE:AE, 'Placebo Females'!B:B, B156, 'Placebo Females'!P:P, P156)</f>
        <v>2.8733333333333333E-2</v>
      </c>
      <c r="AU156">
        <f>AF156 - AVERAGEIFS('Placebo Females'!AF:AF, 'Placebo Females'!B:B, B156, 'Placebo Females'!P:P, P156)</f>
        <v>7.1366333333333254E-2</v>
      </c>
    </row>
    <row r="157" spans="1:47" x14ac:dyDescent="0.25">
      <c r="A157" t="s">
        <v>1885</v>
      </c>
      <c r="B157">
        <v>1011</v>
      </c>
      <c r="C157" t="s">
        <v>655</v>
      </c>
      <c r="D157">
        <v>31</v>
      </c>
      <c r="E157">
        <v>161.5</v>
      </c>
      <c r="F157">
        <v>65.3</v>
      </c>
      <c r="G157">
        <v>120.75</v>
      </c>
      <c r="H157">
        <v>84</v>
      </c>
      <c r="I157" t="s">
        <v>458</v>
      </c>
      <c r="J157" t="s">
        <v>104</v>
      </c>
      <c r="K157" t="s">
        <v>753</v>
      </c>
      <c r="L157" t="s">
        <v>160</v>
      </c>
      <c r="M157" t="s">
        <v>1201</v>
      </c>
      <c r="N157">
        <v>500</v>
      </c>
      <c r="O157" t="s">
        <v>1202</v>
      </c>
      <c r="P157">
        <v>12</v>
      </c>
      <c r="Q157" t="s">
        <v>113</v>
      </c>
      <c r="R157" t="s">
        <v>1201</v>
      </c>
      <c r="S157">
        <v>785</v>
      </c>
      <c r="T157" t="s">
        <v>1236</v>
      </c>
      <c r="U157">
        <v>834</v>
      </c>
      <c r="V157">
        <v>180</v>
      </c>
      <c r="W157">
        <v>362</v>
      </c>
      <c r="X157">
        <v>91</v>
      </c>
      <c r="Y157">
        <v>202</v>
      </c>
      <c r="Z157">
        <v>69</v>
      </c>
      <c r="AA157" t="s">
        <v>108</v>
      </c>
      <c r="AB157">
        <v>43</v>
      </c>
      <c r="AC157">
        <v>31</v>
      </c>
      <c r="AD157">
        <v>431.81299999999999</v>
      </c>
      <c r="AE157" t="s">
        <v>108</v>
      </c>
      <c r="AF157" t="s">
        <v>108</v>
      </c>
      <c r="AH157">
        <v>785</v>
      </c>
      <c r="AI157">
        <f t="shared" si="4"/>
        <v>1.7777677125677986E-3</v>
      </c>
      <c r="AJ157">
        <f t="shared" si="5"/>
        <v>0.58545677179826305</v>
      </c>
      <c r="AK157">
        <f>W157 - AVERAGEIFS('Placebo Females'!W:W, 'Placebo Females'!B:B, B157, 'Placebo Females'!P:P, P157)</f>
        <v>25</v>
      </c>
      <c r="AL157">
        <f>V157 - AVERAGEIFS('Placebo Females'!V:V, 'Placebo Females'!B:B, B157, 'Placebo Females'!P:P, P157)</f>
        <v>17.333333333333343</v>
      </c>
      <c r="AM157">
        <f>W157-AVERAGEIFS('Placebo Females'!W:W,'Placebo Females'!B:B,B157,'Placebo Females'!P:P,P157)</f>
        <v>25</v>
      </c>
      <c r="AN157">
        <f>X157-AVERAGEIFS('Placebo Females'!X:X,'Placebo Females'!B:B,B157,'Placebo Females'!P:P,P157)</f>
        <v>5</v>
      </c>
      <c r="AO157">
        <f>Y157-AVERAGEIFS('Placebo Females'!Y:Y,'Placebo Females'!B:B,B157,'Placebo Females'!P:P,P157)</f>
        <v>16.666666666666657</v>
      </c>
      <c r="AP157">
        <f>Z157 - AVERAGEIFS('Placebo Females'!Z:Z, 'Placebo Females'!B:B, B157, 'Placebo Females'!P:P, P157)</f>
        <v>3.3333333333333286</v>
      </c>
      <c r="AQ157">
        <f>AB157 - AVERAGEIFS('Placebo Females'!AB:AB, 'Placebo Females'!B:B, B157, 'Placebo Females'!P:P, P157)</f>
        <v>3</v>
      </c>
      <c r="AR157">
        <f>AC157 - AVERAGEIFS('Placebo Females'!AC:AC, 'Placebo Females'!B:B, B157, 'Placebo Females'!P:P, P157)</f>
        <v>5</v>
      </c>
      <c r="AS157">
        <f>AD157 - AVERAGEIFS('Placebo Females'!AD:AD, 'Placebo Females'!B:B, B157, 'Placebo Females'!P:P, P157)</f>
        <v>-83.493999999999915</v>
      </c>
      <c r="AT157" t="e">
        <f>AE157 - AVERAGEIFS('Placebo Females'!AE:AE, 'Placebo Females'!B:B, B157, 'Placebo Females'!P:P, P157)</f>
        <v>#VALUE!</v>
      </c>
      <c r="AU157" t="e">
        <f>AF157 - AVERAGEIFS('Placebo Females'!AF:AF, 'Placebo Females'!B:B, B157, 'Placebo Females'!P:P, P157)</f>
        <v>#VALUE!</v>
      </c>
    </row>
    <row r="158" spans="1:47" x14ac:dyDescent="0.25">
      <c r="A158" t="s">
        <v>1886</v>
      </c>
      <c r="B158">
        <v>1011</v>
      </c>
      <c r="C158" t="s">
        <v>655</v>
      </c>
      <c r="D158">
        <v>31</v>
      </c>
      <c r="E158">
        <v>161.5</v>
      </c>
      <c r="F158">
        <v>65.3</v>
      </c>
      <c r="G158">
        <v>120.75</v>
      </c>
      <c r="H158">
        <v>84</v>
      </c>
      <c r="I158" t="s">
        <v>458</v>
      </c>
      <c r="J158" t="s">
        <v>104</v>
      </c>
      <c r="K158" t="s">
        <v>753</v>
      </c>
      <c r="L158" t="s">
        <v>160</v>
      </c>
      <c r="M158" t="s">
        <v>1201</v>
      </c>
      <c r="N158">
        <v>500</v>
      </c>
      <c r="O158" t="s">
        <v>1202</v>
      </c>
      <c r="P158">
        <v>12</v>
      </c>
      <c r="Q158" t="s">
        <v>113</v>
      </c>
      <c r="R158" t="s">
        <v>1201</v>
      </c>
      <c r="S158">
        <v>785</v>
      </c>
      <c r="T158" t="s">
        <v>1236</v>
      </c>
      <c r="U158">
        <v>837</v>
      </c>
      <c r="V158">
        <v>181</v>
      </c>
      <c r="W158">
        <v>361</v>
      </c>
      <c r="X158">
        <v>87</v>
      </c>
      <c r="Y158">
        <v>206</v>
      </c>
      <c r="Z158">
        <v>68</v>
      </c>
      <c r="AA158" t="s">
        <v>108</v>
      </c>
      <c r="AB158">
        <v>42</v>
      </c>
      <c r="AC158">
        <v>31</v>
      </c>
      <c r="AD158">
        <v>438.86500000000001</v>
      </c>
      <c r="AE158">
        <v>0.13636400000000001</v>
      </c>
      <c r="AF158">
        <v>0.36340299999999998</v>
      </c>
      <c r="AH158">
        <v>785</v>
      </c>
      <c r="AI158">
        <f t="shared" si="4"/>
        <v>1.7777677125677986E-3</v>
      </c>
      <c r="AJ158">
        <f t="shared" si="5"/>
        <v>0.58545677179826305</v>
      </c>
      <c r="AK158">
        <f>W158 - AVERAGEIFS('Placebo Females'!W:W, 'Placebo Females'!B:B, B158, 'Placebo Females'!P:P, P158)</f>
        <v>24</v>
      </c>
      <c r="AL158">
        <f>V158 - AVERAGEIFS('Placebo Females'!V:V, 'Placebo Females'!B:B, B158, 'Placebo Females'!P:P, P158)</f>
        <v>18.333333333333343</v>
      </c>
      <c r="AM158">
        <f>W158-AVERAGEIFS('Placebo Females'!W:W,'Placebo Females'!B:B,B158,'Placebo Females'!P:P,P158)</f>
        <v>24</v>
      </c>
      <c r="AN158">
        <f>X158-AVERAGEIFS('Placebo Females'!X:X,'Placebo Females'!B:B,B158,'Placebo Females'!P:P,P158)</f>
        <v>1</v>
      </c>
      <c r="AO158">
        <f>Y158-AVERAGEIFS('Placebo Females'!Y:Y,'Placebo Females'!B:B,B158,'Placebo Females'!P:P,P158)</f>
        <v>20.666666666666657</v>
      </c>
      <c r="AP158">
        <f>Z158 - AVERAGEIFS('Placebo Females'!Z:Z, 'Placebo Females'!B:B, B158, 'Placebo Females'!P:P, P158)</f>
        <v>2.3333333333333286</v>
      </c>
      <c r="AQ158">
        <f>AB158 - AVERAGEIFS('Placebo Females'!AB:AB, 'Placebo Females'!B:B, B158, 'Placebo Females'!P:P, P158)</f>
        <v>2</v>
      </c>
      <c r="AR158">
        <f>AC158 - AVERAGEIFS('Placebo Females'!AC:AC, 'Placebo Females'!B:B, B158, 'Placebo Females'!P:P, P158)</f>
        <v>5</v>
      </c>
      <c r="AS158">
        <f>AD158 - AVERAGEIFS('Placebo Females'!AD:AD, 'Placebo Females'!B:B, B158, 'Placebo Females'!P:P, P158)</f>
        <v>-76.441999999999894</v>
      </c>
      <c r="AT158">
        <f>AE158 - AVERAGEIFS('Placebo Females'!AE:AE, 'Placebo Females'!B:B, B158, 'Placebo Females'!P:P, P158)</f>
        <v>-8.8156666666666661E-3</v>
      </c>
      <c r="AU158">
        <f>AF158 - AVERAGEIFS('Placebo Females'!AF:AF, 'Placebo Females'!B:B, B158, 'Placebo Females'!P:P, P158)</f>
        <v>5.5689333333333257E-2</v>
      </c>
    </row>
    <row r="159" spans="1:47" x14ac:dyDescent="0.25">
      <c r="A159" t="s">
        <v>1887</v>
      </c>
      <c r="B159">
        <v>1011</v>
      </c>
      <c r="C159" t="s">
        <v>655</v>
      </c>
      <c r="D159">
        <v>31</v>
      </c>
      <c r="E159">
        <v>161.5</v>
      </c>
      <c r="F159">
        <v>65.3</v>
      </c>
      <c r="G159">
        <v>120.75</v>
      </c>
      <c r="H159">
        <v>84</v>
      </c>
      <c r="I159" t="s">
        <v>458</v>
      </c>
      <c r="J159" t="s">
        <v>104</v>
      </c>
      <c r="K159" t="s">
        <v>753</v>
      </c>
      <c r="L159" t="s">
        <v>160</v>
      </c>
      <c r="M159" t="s">
        <v>1201</v>
      </c>
      <c r="N159">
        <v>500</v>
      </c>
      <c r="O159" t="s">
        <v>1202</v>
      </c>
      <c r="P159">
        <v>1</v>
      </c>
      <c r="Q159" t="s">
        <v>113</v>
      </c>
      <c r="R159" t="s">
        <v>1201</v>
      </c>
      <c r="S159">
        <v>805</v>
      </c>
      <c r="T159" t="s">
        <v>1236</v>
      </c>
      <c r="U159">
        <v>987</v>
      </c>
      <c r="V159">
        <v>183</v>
      </c>
      <c r="W159">
        <v>388</v>
      </c>
      <c r="X159">
        <v>93</v>
      </c>
      <c r="Y159">
        <v>222</v>
      </c>
      <c r="Z159">
        <v>73</v>
      </c>
      <c r="AA159" t="s">
        <v>108</v>
      </c>
      <c r="AB159">
        <v>40</v>
      </c>
      <c r="AC159">
        <v>37</v>
      </c>
      <c r="AD159">
        <v>396.56900000000002</v>
      </c>
      <c r="AE159">
        <v>0.13333300000000001</v>
      </c>
      <c r="AF159">
        <v>0.39822200000000002</v>
      </c>
      <c r="AH159">
        <v>805</v>
      </c>
      <c r="AI159">
        <f t="shared" si="4"/>
        <v>1.8230611574739848E-3</v>
      </c>
      <c r="AJ159">
        <f t="shared" si="5"/>
        <v>0.58911552887910867</v>
      </c>
      <c r="AK159">
        <f>W159 - AVERAGEIFS('Placebo Females'!W:W, 'Placebo Females'!B:B, B159, 'Placebo Females'!P:P, P159)</f>
        <v>23.666666666666686</v>
      </c>
      <c r="AL159">
        <f>V159 - AVERAGEIFS('Placebo Females'!V:V, 'Placebo Females'!B:B, B159, 'Placebo Females'!P:P, P159)</f>
        <v>11.666666666666657</v>
      </c>
      <c r="AM159">
        <f>W159-AVERAGEIFS('Placebo Females'!W:W,'Placebo Females'!B:B,B159,'Placebo Females'!P:P,P159)</f>
        <v>23.666666666666686</v>
      </c>
      <c r="AN159">
        <f>X159-AVERAGEIFS('Placebo Females'!X:X,'Placebo Females'!B:B,B159,'Placebo Females'!P:P,P159)</f>
        <v>1.3333333333333286</v>
      </c>
      <c r="AO159">
        <f>Y159-AVERAGEIFS('Placebo Females'!Y:Y,'Placebo Females'!B:B,B159,'Placebo Females'!P:P,P159)</f>
        <v>19.666666666666657</v>
      </c>
      <c r="AP159">
        <f>Z159 - AVERAGEIFS('Placebo Females'!Z:Z, 'Placebo Females'!B:B, B159, 'Placebo Females'!P:P, P159)</f>
        <v>2.6666666666666714</v>
      </c>
      <c r="AQ159">
        <f>AB159 - AVERAGEIFS('Placebo Females'!AB:AB, 'Placebo Females'!B:B, B159, 'Placebo Females'!P:P, P159)</f>
        <v>0</v>
      </c>
      <c r="AR159">
        <f>AC159 - AVERAGEIFS('Placebo Females'!AC:AC, 'Placebo Females'!B:B, B159, 'Placebo Females'!P:P, P159)</f>
        <v>6.3333333333333321</v>
      </c>
      <c r="AS159">
        <f>AD159 - AVERAGEIFS('Placebo Females'!AD:AD, 'Placebo Females'!B:B, B159, 'Placebo Females'!P:P, P159)</f>
        <v>-115.32633333333337</v>
      </c>
      <c r="AT159">
        <f>AE159 - AVERAGEIFS('Placebo Females'!AE:AE, 'Placebo Females'!B:B, B159, 'Placebo Females'!P:P, P159)</f>
        <v>-5.5560000000000054E-3</v>
      </c>
      <c r="AU159">
        <f>AF159 - AVERAGEIFS('Placebo Females'!AF:AF, 'Placebo Females'!B:B, B159, 'Placebo Females'!P:P, P159)</f>
        <v>4.6720333333333364E-2</v>
      </c>
    </row>
    <row r="160" spans="1:47" x14ac:dyDescent="0.25">
      <c r="A160" t="s">
        <v>1888</v>
      </c>
      <c r="B160">
        <v>1011</v>
      </c>
      <c r="C160" t="s">
        <v>655</v>
      </c>
      <c r="D160">
        <v>31</v>
      </c>
      <c r="E160">
        <v>161.5</v>
      </c>
      <c r="F160">
        <v>65.3</v>
      </c>
      <c r="G160">
        <v>120.75</v>
      </c>
      <c r="H160">
        <v>84</v>
      </c>
      <c r="I160" t="s">
        <v>458</v>
      </c>
      <c r="J160" t="s">
        <v>104</v>
      </c>
      <c r="K160" t="s">
        <v>753</v>
      </c>
      <c r="L160" t="s">
        <v>160</v>
      </c>
      <c r="M160" t="s">
        <v>1201</v>
      </c>
      <c r="N160">
        <v>500</v>
      </c>
      <c r="O160" t="s">
        <v>1202</v>
      </c>
      <c r="P160">
        <v>1</v>
      </c>
      <c r="Q160" t="s">
        <v>113</v>
      </c>
      <c r="R160" t="s">
        <v>1201</v>
      </c>
      <c r="S160">
        <v>805</v>
      </c>
      <c r="T160" t="s">
        <v>1236</v>
      </c>
      <c r="U160">
        <v>1050</v>
      </c>
      <c r="V160">
        <v>183</v>
      </c>
      <c r="W160">
        <v>391</v>
      </c>
      <c r="X160">
        <v>91</v>
      </c>
      <c r="Y160">
        <v>226</v>
      </c>
      <c r="Z160">
        <v>74</v>
      </c>
      <c r="AA160" t="s">
        <v>108</v>
      </c>
      <c r="AB160">
        <v>52</v>
      </c>
      <c r="AC160">
        <v>26</v>
      </c>
      <c r="AD160">
        <v>397.072</v>
      </c>
      <c r="AE160">
        <v>0.19047600000000001</v>
      </c>
      <c r="AF160">
        <v>0.40052199999999999</v>
      </c>
      <c r="AH160">
        <v>805</v>
      </c>
      <c r="AI160">
        <f t="shared" si="4"/>
        <v>1.8230611574739848E-3</v>
      </c>
      <c r="AJ160">
        <f t="shared" si="5"/>
        <v>0.58911552887910867</v>
      </c>
      <c r="AK160">
        <f>W160 - AVERAGEIFS('Placebo Females'!W:W, 'Placebo Females'!B:B, B160, 'Placebo Females'!P:P, P160)</f>
        <v>26.666666666666686</v>
      </c>
      <c r="AL160">
        <f>V160 - AVERAGEIFS('Placebo Females'!V:V, 'Placebo Females'!B:B, B160, 'Placebo Females'!P:P, P160)</f>
        <v>11.666666666666657</v>
      </c>
      <c r="AM160">
        <f>W160-AVERAGEIFS('Placebo Females'!W:W,'Placebo Females'!B:B,B160,'Placebo Females'!P:P,P160)</f>
        <v>26.666666666666686</v>
      </c>
      <c r="AN160">
        <f>X160-AVERAGEIFS('Placebo Females'!X:X,'Placebo Females'!B:B,B160,'Placebo Females'!P:P,P160)</f>
        <v>-0.6666666666666714</v>
      </c>
      <c r="AO160">
        <f>Y160-AVERAGEIFS('Placebo Females'!Y:Y,'Placebo Females'!B:B,B160,'Placebo Females'!P:P,P160)</f>
        <v>23.666666666666657</v>
      </c>
      <c r="AP160">
        <f>Z160 - AVERAGEIFS('Placebo Females'!Z:Z, 'Placebo Females'!B:B, B160, 'Placebo Females'!P:P, P160)</f>
        <v>3.6666666666666714</v>
      </c>
      <c r="AQ160">
        <f>AB160 - AVERAGEIFS('Placebo Females'!AB:AB, 'Placebo Females'!B:B, B160, 'Placebo Females'!P:P, P160)</f>
        <v>12</v>
      </c>
      <c r="AR160">
        <f>AC160 - AVERAGEIFS('Placebo Females'!AC:AC, 'Placebo Females'!B:B, B160, 'Placebo Females'!P:P, P160)</f>
        <v>-4.6666666666666679</v>
      </c>
      <c r="AS160">
        <f>AD160 - AVERAGEIFS('Placebo Females'!AD:AD, 'Placebo Females'!B:B, B160, 'Placebo Females'!P:P, P160)</f>
        <v>-114.82333333333338</v>
      </c>
      <c r="AT160">
        <f>AE160 - AVERAGEIFS('Placebo Females'!AE:AE, 'Placebo Females'!B:B, B160, 'Placebo Females'!P:P, P160)</f>
        <v>5.1586999999999994E-2</v>
      </c>
      <c r="AU160">
        <f>AF160 - AVERAGEIFS('Placebo Females'!AF:AF, 'Placebo Females'!B:B, B160, 'Placebo Females'!P:P, P160)</f>
        <v>4.9020333333333332E-2</v>
      </c>
    </row>
    <row r="161" spans="1:47" x14ac:dyDescent="0.25">
      <c r="A161" t="s">
        <v>1889</v>
      </c>
      <c r="B161">
        <v>1011</v>
      </c>
      <c r="C161" t="s">
        <v>655</v>
      </c>
      <c r="D161">
        <v>31</v>
      </c>
      <c r="E161">
        <v>161.5</v>
      </c>
      <c r="F161">
        <v>65.3</v>
      </c>
      <c r="G161">
        <v>120.75</v>
      </c>
      <c r="H161">
        <v>84</v>
      </c>
      <c r="I161" t="s">
        <v>458</v>
      </c>
      <c r="J161" t="s">
        <v>104</v>
      </c>
      <c r="K161" t="s">
        <v>753</v>
      </c>
      <c r="L161" t="s">
        <v>160</v>
      </c>
      <c r="M161" t="s">
        <v>1201</v>
      </c>
      <c r="N161">
        <v>500</v>
      </c>
      <c r="O161" t="s">
        <v>1202</v>
      </c>
      <c r="P161">
        <v>1</v>
      </c>
      <c r="Q161" t="s">
        <v>113</v>
      </c>
      <c r="R161" t="s">
        <v>1201</v>
      </c>
      <c r="S161">
        <v>805</v>
      </c>
      <c r="T161" t="s">
        <v>1236</v>
      </c>
      <c r="U161">
        <v>1068</v>
      </c>
      <c r="V161">
        <v>184</v>
      </c>
      <c r="W161">
        <v>387</v>
      </c>
      <c r="X161">
        <v>94</v>
      </c>
      <c r="Y161">
        <v>221</v>
      </c>
      <c r="Z161">
        <v>72</v>
      </c>
      <c r="AA161" t="s">
        <v>108</v>
      </c>
      <c r="AB161">
        <v>39</v>
      </c>
      <c r="AC161">
        <v>37</v>
      </c>
      <c r="AD161">
        <v>389.33199999999999</v>
      </c>
      <c r="AE161">
        <v>0.18604699999999999</v>
      </c>
      <c r="AF161">
        <v>0.37714500000000001</v>
      </c>
      <c r="AH161">
        <v>805</v>
      </c>
      <c r="AI161">
        <f t="shared" si="4"/>
        <v>1.8230611574739848E-3</v>
      </c>
      <c r="AJ161">
        <f t="shared" si="5"/>
        <v>0.58911552887910867</v>
      </c>
      <c r="AK161">
        <f>W161 - AVERAGEIFS('Placebo Females'!W:W, 'Placebo Females'!B:B, B161, 'Placebo Females'!P:P, P161)</f>
        <v>22.666666666666686</v>
      </c>
      <c r="AL161">
        <f>V161 - AVERAGEIFS('Placebo Females'!V:V, 'Placebo Females'!B:B, B161, 'Placebo Females'!P:P, P161)</f>
        <v>12.666666666666657</v>
      </c>
      <c r="AM161">
        <f>W161-AVERAGEIFS('Placebo Females'!W:W,'Placebo Females'!B:B,B161,'Placebo Females'!P:P,P161)</f>
        <v>22.666666666666686</v>
      </c>
      <c r="AN161">
        <f>X161-AVERAGEIFS('Placebo Females'!X:X,'Placebo Females'!B:B,B161,'Placebo Females'!P:P,P161)</f>
        <v>2.3333333333333286</v>
      </c>
      <c r="AO161">
        <f>Y161-AVERAGEIFS('Placebo Females'!Y:Y,'Placebo Females'!B:B,B161,'Placebo Females'!P:P,P161)</f>
        <v>18.666666666666657</v>
      </c>
      <c r="AP161">
        <f>Z161 - AVERAGEIFS('Placebo Females'!Z:Z, 'Placebo Females'!B:B, B161, 'Placebo Females'!P:P, P161)</f>
        <v>1.6666666666666714</v>
      </c>
      <c r="AQ161">
        <f>AB161 - AVERAGEIFS('Placebo Females'!AB:AB, 'Placebo Females'!B:B, B161, 'Placebo Females'!P:P, P161)</f>
        <v>-1</v>
      </c>
      <c r="AR161">
        <f>AC161 - AVERAGEIFS('Placebo Females'!AC:AC, 'Placebo Females'!B:B, B161, 'Placebo Females'!P:P, P161)</f>
        <v>6.3333333333333321</v>
      </c>
      <c r="AS161">
        <f>AD161 - AVERAGEIFS('Placebo Females'!AD:AD, 'Placebo Females'!B:B, B161, 'Placebo Females'!P:P, P161)</f>
        <v>-122.56333333333339</v>
      </c>
      <c r="AT161">
        <f>AE161 - AVERAGEIFS('Placebo Females'!AE:AE, 'Placebo Females'!B:B, B161, 'Placebo Females'!P:P, P161)</f>
        <v>4.7157999999999978E-2</v>
      </c>
      <c r="AU161">
        <f>AF161 - AVERAGEIFS('Placebo Females'!AF:AF, 'Placebo Females'!B:B, B161, 'Placebo Females'!P:P, P161)</f>
        <v>2.5643333333333351E-2</v>
      </c>
    </row>
    <row r="162" spans="1:47" x14ac:dyDescent="0.25">
      <c r="A162" t="s">
        <v>1890</v>
      </c>
      <c r="B162">
        <v>1004</v>
      </c>
      <c r="C162" t="s">
        <v>655</v>
      </c>
      <c r="D162">
        <v>32</v>
      </c>
      <c r="E162">
        <v>177.1</v>
      </c>
      <c r="F162">
        <v>60.7</v>
      </c>
      <c r="G162">
        <v>92</v>
      </c>
      <c r="H162">
        <v>51.75</v>
      </c>
      <c r="I162" t="s">
        <v>103</v>
      </c>
      <c r="J162" t="s">
        <v>104</v>
      </c>
      <c r="K162" t="s">
        <v>459</v>
      </c>
      <c r="L162" t="s">
        <v>311</v>
      </c>
      <c r="M162" t="s">
        <v>1201</v>
      </c>
      <c r="N162">
        <v>500</v>
      </c>
      <c r="O162" t="s">
        <v>1202</v>
      </c>
      <c r="P162">
        <v>14</v>
      </c>
      <c r="Q162" t="s">
        <v>113</v>
      </c>
      <c r="R162" t="s">
        <v>1201</v>
      </c>
      <c r="S162">
        <v>830</v>
      </c>
      <c r="T162" t="s">
        <v>1236</v>
      </c>
      <c r="U162">
        <v>874</v>
      </c>
      <c r="V162">
        <v>141</v>
      </c>
      <c r="W162">
        <v>429</v>
      </c>
      <c r="X162">
        <v>105</v>
      </c>
      <c r="Y162">
        <v>246</v>
      </c>
      <c r="Z162">
        <v>78</v>
      </c>
      <c r="AA162" t="s">
        <v>108</v>
      </c>
      <c r="AB162">
        <v>45</v>
      </c>
      <c r="AC162">
        <v>28</v>
      </c>
      <c r="AD162">
        <v>166.43</v>
      </c>
      <c r="AE162">
        <v>0.29268300000000003</v>
      </c>
      <c r="AF162">
        <v>0.46780899999999997</v>
      </c>
      <c r="AH162">
        <v>830</v>
      </c>
      <c r="AI162">
        <f t="shared" si="4"/>
        <v>1.8796779636067169E-3</v>
      </c>
      <c r="AJ162">
        <f t="shared" si="5"/>
        <v>0.5935499381009991</v>
      </c>
      <c r="AK162">
        <f>W162 - AVERAGEIFS('Placebo Females'!W:W, 'Placebo Females'!B:B, B162, 'Placebo Females'!P:P, P162)</f>
        <v>30.333333333333314</v>
      </c>
      <c r="AL162">
        <f>V162 - AVERAGEIFS('Placebo Females'!V:V, 'Placebo Females'!B:B, B162, 'Placebo Females'!P:P, P162)</f>
        <v>-2.6666666666666572</v>
      </c>
      <c r="AM162">
        <f>W162-AVERAGEIFS('Placebo Females'!W:W,'Placebo Females'!B:B,B162,'Placebo Females'!P:P,P162)</f>
        <v>30.333333333333314</v>
      </c>
      <c r="AN162">
        <f>X162-AVERAGEIFS('Placebo Females'!X:X,'Placebo Females'!B:B,B162,'Placebo Females'!P:P,P162)</f>
        <v>12.666666666666671</v>
      </c>
      <c r="AO162">
        <f>Y162-AVERAGEIFS('Placebo Females'!Y:Y,'Placebo Females'!B:B,B162,'Placebo Females'!P:P,P162)</f>
        <v>10.333333333333343</v>
      </c>
      <c r="AP162">
        <f>Z162 - AVERAGEIFS('Placebo Females'!Z:Z, 'Placebo Females'!B:B, B162, 'Placebo Females'!P:P, P162)</f>
        <v>7.3333333333333286</v>
      </c>
      <c r="AQ162">
        <f>AB162 - AVERAGEIFS('Placebo Females'!AB:AB, 'Placebo Females'!B:B, B162, 'Placebo Females'!P:P, P162)</f>
        <v>4.3333333333333357</v>
      </c>
      <c r="AR162">
        <f>AC162 - AVERAGEIFS('Placebo Females'!AC:AC, 'Placebo Females'!B:B, B162, 'Placebo Females'!P:P, P162)</f>
        <v>2.6666666666666679</v>
      </c>
      <c r="AS162">
        <f>AD162 - AVERAGEIFS('Placebo Females'!AD:AD, 'Placebo Females'!B:B, B162, 'Placebo Females'!P:P, P162)</f>
        <v>-31.368999999999971</v>
      </c>
      <c r="AT162">
        <f>AE162 - AVERAGEIFS('Placebo Females'!AE:AE, 'Placebo Females'!B:B, B162, 'Placebo Females'!P:P, P162)</f>
        <v>9.1366666666666707E-2</v>
      </c>
      <c r="AU162">
        <f>AF162 - AVERAGEIFS('Placebo Females'!AF:AF, 'Placebo Females'!B:B, B162, 'Placebo Females'!P:P, P162)</f>
        <v>7.2000666666666657E-2</v>
      </c>
    </row>
    <row r="163" spans="1:47" x14ac:dyDescent="0.25">
      <c r="A163" t="s">
        <v>1891</v>
      </c>
      <c r="B163">
        <v>1004</v>
      </c>
      <c r="C163" t="s">
        <v>655</v>
      </c>
      <c r="D163">
        <v>32</v>
      </c>
      <c r="E163">
        <v>177.1</v>
      </c>
      <c r="F163">
        <v>60.7</v>
      </c>
      <c r="G163">
        <v>92</v>
      </c>
      <c r="H163">
        <v>51.75</v>
      </c>
      <c r="I163" t="s">
        <v>103</v>
      </c>
      <c r="J163" t="s">
        <v>104</v>
      </c>
      <c r="K163" t="s">
        <v>459</v>
      </c>
      <c r="L163" t="s">
        <v>311</v>
      </c>
      <c r="M163" t="s">
        <v>1201</v>
      </c>
      <c r="N163">
        <v>500</v>
      </c>
      <c r="O163" t="s">
        <v>1202</v>
      </c>
      <c r="P163">
        <v>14</v>
      </c>
      <c r="Q163" t="s">
        <v>113</v>
      </c>
      <c r="R163" t="s">
        <v>1201</v>
      </c>
      <c r="S163">
        <v>830</v>
      </c>
      <c r="T163" t="s">
        <v>1236</v>
      </c>
      <c r="U163">
        <v>888</v>
      </c>
      <c r="V163">
        <v>146</v>
      </c>
      <c r="W163">
        <v>426</v>
      </c>
      <c r="X163">
        <v>98</v>
      </c>
      <c r="Y163">
        <v>247</v>
      </c>
      <c r="Z163">
        <v>81</v>
      </c>
      <c r="AA163" t="s">
        <v>108</v>
      </c>
      <c r="AB163">
        <v>42</v>
      </c>
      <c r="AC163">
        <v>29</v>
      </c>
      <c r="AD163">
        <v>168.107</v>
      </c>
      <c r="AE163">
        <v>0.27906999999999998</v>
      </c>
      <c r="AF163">
        <v>0.46576200000000001</v>
      </c>
      <c r="AH163">
        <v>830</v>
      </c>
      <c r="AI163">
        <f t="shared" si="4"/>
        <v>1.8796779636067169E-3</v>
      </c>
      <c r="AJ163">
        <f t="shared" si="5"/>
        <v>0.5935499381009991</v>
      </c>
      <c r="AK163">
        <f>W163 - AVERAGEIFS('Placebo Females'!W:W, 'Placebo Females'!B:B, B163, 'Placebo Females'!P:P, P163)</f>
        <v>27.333333333333314</v>
      </c>
      <c r="AL163">
        <f>V163 - AVERAGEIFS('Placebo Females'!V:V, 'Placebo Females'!B:B, B163, 'Placebo Females'!P:P, P163)</f>
        <v>2.3333333333333428</v>
      </c>
      <c r="AM163">
        <f>W163-AVERAGEIFS('Placebo Females'!W:W,'Placebo Females'!B:B,B163,'Placebo Females'!P:P,P163)</f>
        <v>27.333333333333314</v>
      </c>
      <c r="AN163">
        <f>X163-AVERAGEIFS('Placebo Females'!X:X,'Placebo Females'!B:B,B163,'Placebo Females'!P:P,P163)</f>
        <v>5.6666666666666714</v>
      </c>
      <c r="AO163">
        <f>Y163-AVERAGEIFS('Placebo Females'!Y:Y,'Placebo Females'!B:B,B163,'Placebo Females'!P:P,P163)</f>
        <v>11.333333333333343</v>
      </c>
      <c r="AP163">
        <f>Z163 - AVERAGEIFS('Placebo Females'!Z:Z, 'Placebo Females'!B:B, B163, 'Placebo Females'!P:P, P163)</f>
        <v>10.333333333333329</v>
      </c>
      <c r="AQ163">
        <f>AB163 - AVERAGEIFS('Placebo Females'!AB:AB, 'Placebo Females'!B:B, B163, 'Placebo Females'!P:P, P163)</f>
        <v>1.3333333333333357</v>
      </c>
      <c r="AR163">
        <f>AC163 - AVERAGEIFS('Placebo Females'!AC:AC, 'Placebo Females'!B:B, B163, 'Placebo Females'!P:P, P163)</f>
        <v>3.6666666666666679</v>
      </c>
      <c r="AS163">
        <f>AD163 - AVERAGEIFS('Placebo Females'!AD:AD, 'Placebo Females'!B:B, B163, 'Placebo Females'!P:P, P163)</f>
        <v>-29.691999999999979</v>
      </c>
      <c r="AT163">
        <f>AE163 - AVERAGEIFS('Placebo Females'!AE:AE, 'Placebo Females'!B:B, B163, 'Placebo Females'!P:P, P163)</f>
        <v>7.7753666666666665E-2</v>
      </c>
      <c r="AU163">
        <f>AF163 - AVERAGEIFS('Placebo Females'!AF:AF, 'Placebo Females'!B:B, B163, 'Placebo Females'!P:P, P163)</f>
        <v>6.9953666666666692E-2</v>
      </c>
    </row>
    <row r="164" spans="1:47" x14ac:dyDescent="0.25">
      <c r="A164" t="s">
        <v>1892</v>
      </c>
      <c r="B164">
        <v>1004</v>
      </c>
      <c r="C164" t="s">
        <v>655</v>
      </c>
      <c r="D164">
        <v>32</v>
      </c>
      <c r="E164">
        <v>177.1</v>
      </c>
      <c r="F164">
        <v>60.7</v>
      </c>
      <c r="G164">
        <v>92</v>
      </c>
      <c r="H164">
        <v>51.75</v>
      </c>
      <c r="I164" t="s">
        <v>103</v>
      </c>
      <c r="J164" t="s">
        <v>104</v>
      </c>
      <c r="K164" t="s">
        <v>459</v>
      </c>
      <c r="L164" t="s">
        <v>311</v>
      </c>
      <c r="M164" t="s">
        <v>1201</v>
      </c>
      <c r="N164">
        <v>500</v>
      </c>
      <c r="O164" t="s">
        <v>1202</v>
      </c>
      <c r="P164">
        <v>14</v>
      </c>
      <c r="Q164" t="s">
        <v>113</v>
      </c>
      <c r="R164" t="s">
        <v>1201</v>
      </c>
      <c r="S164">
        <v>830</v>
      </c>
      <c r="T164" t="s">
        <v>1236</v>
      </c>
      <c r="U164">
        <v>902</v>
      </c>
      <c r="V164">
        <v>139</v>
      </c>
      <c r="W164">
        <v>430</v>
      </c>
      <c r="X164">
        <v>104</v>
      </c>
      <c r="Y164">
        <v>247</v>
      </c>
      <c r="Z164">
        <v>79</v>
      </c>
      <c r="AA164" t="s">
        <v>108</v>
      </c>
      <c r="AB164">
        <v>49</v>
      </c>
      <c r="AC164">
        <v>23</v>
      </c>
      <c r="AD164">
        <v>175.72300000000001</v>
      </c>
      <c r="AE164">
        <v>0.53125</v>
      </c>
      <c r="AF164">
        <v>0.441442</v>
      </c>
      <c r="AH164">
        <v>830</v>
      </c>
      <c r="AI164">
        <f t="shared" si="4"/>
        <v>1.8796779636067169E-3</v>
      </c>
      <c r="AJ164">
        <f t="shared" si="5"/>
        <v>0.5935499381009991</v>
      </c>
      <c r="AK164">
        <f>W164 - AVERAGEIFS('Placebo Females'!W:W, 'Placebo Females'!B:B, B164, 'Placebo Females'!P:P, P164)</f>
        <v>31.333333333333314</v>
      </c>
      <c r="AL164">
        <f>V164 - AVERAGEIFS('Placebo Females'!V:V, 'Placebo Females'!B:B, B164, 'Placebo Females'!P:P, P164)</f>
        <v>-4.6666666666666572</v>
      </c>
      <c r="AM164">
        <f>W164-AVERAGEIFS('Placebo Females'!W:W,'Placebo Females'!B:B,B164,'Placebo Females'!P:P,P164)</f>
        <v>31.333333333333314</v>
      </c>
      <c r="AN164">
        <f>X164-AVERAGEIFS('Placebo Females'!X:X,'Placebo Females'!B:B,B164,'Placebo Females'!P:P,P164)</f>
        <v>11.666666666666671</v>
      </c>
      <c r="AO164">
        <f>Y164-AVERAGEIFS('Placebo Females'!Y:Y,'Placebo Females'!B:B,B164,'Placebo Females'!P:P,P164)</f>
        <v>11.333333333333343</v>
      </c>
      <c r="AP164">
        <f>Z164 - AVERAGEIFS('Placebo Females'!Z:Z, 'Placebo Females'!B:B, B164, 'Placebo Females'!P:P, P164)</f>
        <v>8.3333333333333286</v>
      </c>
      <c r="AQ164">
        <f>AB164 - AVERAGEIFS('Placebo Females'!AB:AB, 'Placebo Females'!B:B, B164, 'Placebo Females'!P:P, P164)</f>
        <v>8.3333333333333357</v>
      </c>
      <c r="AR164">
        <f>AC164 - AVERAGEIFS('Placebo Females'!AC:AC, 'Placebo Females'!B:B, B164, 'Placebo Females'!P:P, P164)</f>
        <v>-2.3333333333333321</v>
      </c>
      <c r="AS164">
        <f>AD164 - AVERAGEIFS('Placebo Females'!AD:AD, 'Placebo Females'!B:B, B164, 'Placebo Females'!P:P, P164)</f>
        <v>-22.075999999999965</v>
      </c>
      <c r="AT164">
        <f>AE164 - AVERAGEIFS('Placebo Females'!AE:AE, 'Placebo Females'!B:B, B164, 'Placebo Females'!P:P, P164)</f>
        <v>0.32993366666666668</v>
      </c>
      <c r="AU164">
        <f>AF164 - AVERAGEIFS('Placebo Females'!AF:AF, 'Placebo Females'!B:B, B164, 'Placebo Females'!P:P, P164)</f>
        <v>4.5633666666666683E-2</v>
      </c>
    </row>
    <row r="165" spans="1:47" x14ac:dyDescent="0.25">
      <c r="A165" t="s">
        <v>1893</v>
      </c>
      <c r="B165">
        <v>1005</v>
      </c>
      <c r="C165" t="s">
        <v>655</v>
      </c>
      <c r="D165">
        <v>23</v>
      </c>
      <c r="E165">
        <v>182.5</v>
      </c>
      <c r="F165">
        <v>78.8</v>
      </c>
      <c r="G165">
        <v>114.25</v>
      </c>
      <c r="H165">
        <v>64</v>
      </c>
      <c r="I165" t="s">
        <v>103</v>
      </c>
      <c r="J165" t="s">
        <v>104</v>
      </c>
      <c r="K165" t="s">
        <v>509</v>
      </c>
      <c r="L165" t="s">
        <v>460</v>
      </c>
      <c r="M165" t="s">
        <v>1201</v>
      </c>
      <c r="N165">
        <v>500</v>
      </c>
      <c r="O165" t="s">
        <v>1202</v>
      </c>
      <c r="P165">
        <v>12</v>
      </c>
      <c r="Q165" t="s">
        <v>113</v>
      </c>
      <c r="R165" t="s">
        <v>1201</v>
      </c>
      <c r="S165">
        <v>838</v>
      </c>
      <c r="T165" t="s">
        <v>1236</v>
      </c>
      <c r="U165">
        <v>941</v>
      </c>
      <c r="V165">
        <v>152</v>
      </c>
      <c r="W165">
        <v>399</v>
      </c>
      <c r="X165">
        <v>97</v>
      </c>
      <c r="Y165">
        <v>233</v>
      </c>
      <c r="Z165">
        <v>69</v>
      </c>
      <c r="AA165" t="s">
        <v>108</v>
      </c>
      <c r="AB165">
        <v>44</v>
      </c>
      <c r="AC165">
        <v>22</v>
      </c>
      <c r="AD165">
        <v>682.63400000000001</v>
      </c>
      <c r="AE165">
        <v>0.12766</v>
      </c>
      <c r="AF165">
        <v>0.43822800000000001</v>
      </c>
      <c r="AH165">
        <v>838</v>
      </c>
      <c r="AI165">
        <f t="shared" si="4"/>
        <v>1.8977953415691916E-3</v>
      </c>
      <c r="AJ165">
        <f t="shared" si="5"/>
        <v>0.59493767778091078</v>
      </c>
      <c r="AK165">
        <f>W165 - AVERAGEIFS('Placebo Females'!W:W, 'Placebo Females'!B:B, B165, 'Placebo Females'!P:P, P165)</f>
        <v>23.333333333333314</v>
      </c>
      <c r="AL165">
        <f>V165 - AVERAGEIFS('Placebo Females'!V:V, 'Placebo Females'!B:B, B165, 'Placebo Females'!P:P, P165)</f>
        <v>9</v>
      </c>
      <c r="AM165">
        <f>W165-AVERAGEIFS('Placebo Females'!W:W,'Placebo Females'!B:B,B165,'Placebo Females'!P:P,P165)</f>
        <v>23.333333333333314</v>
      </c>
      <c r="AN165">
        <f>X165-AVERAGEIFS('Placebo Females'!X:X,'Placebo Females'!B:B,B165,'Placebo Females'!P:P,P165)</f>
        <v>11.666666666666671</v>
      </c>
      <c r="AO165">
        <f>Y165-AVERAGEIFS('Placebo Females'!Y:Y,'Placebo Females'!B:B,B165,'Placebo Females'!P:P,P165)</f>
        <v>6.6666666666666572</v>
      </c>
      <c r="AP165">
        <f>Z165 - AVERAGEIFS('Placebo Females'!Z:Z, 'Placebo Females'!B:B, B165, 'Placebo Females'!P:P, P165)</f>
        <v>5</v>
      </c>
      <c r="AQ165">
        <f>AB165 - AVERAGEIFS('Placebo Females'!AB:AB, 'Placebo Females'!B:B, B165, 'Placebo Females'!P:P, P165)</f>
        <v>9</v>
      </c>
      <c r="AR165">
        <f>AC165 - AVERAGEIFS('Placebo Females'!AC:AC, 'Placebo Females'!B:B, B165, 'Placebo Females'!P:P, P165)</f>
        <v>-2</v>
      </c>
      <c r="AS165">
        <f>AD165 - AVERAGEIFS('Placebo Females'!AD:AD, 'Placebo Females'!B:B, B165, 'Placebo Females'!P:P, P165)</f>
        <v>131.12</v>
      </c>
      <c r="AT165">
        <f>AE165 - AVERAGEIFS('Placebo Females'!AE:AE, 'Placebo Females'!B:B, B165, 'Placebo Females'!P:P, P165)</f>
        <v>5.2690866666666655E-2</v>
      </c>
      <c r="AU165">
        <f>AF165 - AVERAGEIFS('Placebo Females'!AF:AF, 'Placebo Females'!B:B, B165, 'Placebo Females'!P:P, P165)</f>
        <v>5.7874666666666685E-2</v>
      </c>
    </row>
    <row r="166" spans="1:47" x14ac:dyDescent="0.25">
      <c r="A166" t="s">
        <v>1894</v>
      </c>
      <c r="B166">
        <v>1005</v>
      </c>
      <c r="C166" t="s">
        <v>655</v>
      </c>
      <c r="D166">
        <v>23</v>
      </c>
      <c r="E166">
        <v>182.5</v>
      </c>
      <c r="F166">
        <v>78.8</v>
      </c>
      <c r="G166">
        <v>114.25</v>
      </c>
      <c r="H166">
        <v>64</v>
      </c>
      <c r="I166" t="s">
        <v>103</v>
      </c>
      <c r="J166" t="s">
        <v>104</v>
      </c>
      <c r="K166" t="s">
        <v>509</v>
      </c>
      <c r="L166" t="s">
        <v>460</v>
      </c>
      <c r="M166" t="s">
        <v>1201</v>
      </c>
      <c r="N166">
        <v>500</v>
      </c>
      <c r="O166" t="s">
        <v>1202</v>
      </c>
      <c r="P166">
        <v>12</v>
      </c>
      <c r="Q166" t="s">
        <v>113</v>
      </c>
      <c r="R166" t="s">
        <v>1201</v>
      </c>
      <c r="S166">
        <v>838</v>
      </c>
      <c r="T166" t="s">
        <v>1236</v>
      </c>
      <c r="U166">
        <v>956</v>
      </c>
      <c r="V166">
        <v>152</v>
      </c>
      <c r="W166">
        <v>399</v>
      </c>
      <c r="X166">
        <v>91</v>
      </c>
      <c r="Y166">
        <v>239</v>
      </c>
      <c r="Z166">
        <v>69</v>
      </c>
      <c r="AA166" t="s">
        <v>108</v>
      </c>
      <c r="AB166">
        <v>44</v>
      </c>
      <c r="AC166">
        <v>22</v>
      </c>
      <c r="AD166">
        <v>656.625</v>
      </c>
      <c r="AE166">
        <v>0.108696</v>
      </c>
      <c r="AF166">
        <v>0.42325800000000002</v>
      </c>
      <c r="AH166">
        <v>838</v>
      </c>
      <c r="AI166">
        <f t="shared" si="4"/>
        <v>1.8977953415691916E-3</v>
      </c>
      <c r="AJ166">
        <f t="shared" si="5"/>
        <v>0.59493767778091078</v>
      </c>
      <c r="AK166">
        <f>W166 - AVERAGEIFS('Placebo Females'!W:W, 'Placebo Females'!B:B, B166, 'Placebo Females'!P:P, P166)</f>
        <v>23.333333333333314</v>
      </c>
      <c r="AL166">
        <f>V166 - AVERAGEIFS('Placebo Females'!V:V, 'Placebo Females'!B:B, B166, 'Placebo Females'!P:P, P166)</f>
        <v>9</v>
      </c>
      <c r="AM166">
        <f>W166-AVERAGEIFS('Placebo Females'!W:W,'Placebo Females'!B:B,B166,'Placebo Females'!P:P,P166)</f>
        <v>23.333333333333314</v>
      </c>
      <c r="AN166">
        <f>X166-AVERAGEIFS('Placebo Females'!X:X,'Placebo Females'!B:B,B166,'Placebo Females'!P:P,P166)</f>
        <v>5.6666666666666714</v>
      </c>
      <c r="AO166">
        <f>Y166-AVERAGEIFS('Placebo Females'!Y:Y,'Placebo Females'!B:B,B166,'Placebo Females'!P:P,P166)</f>
        <v>12.666666666666657</v>
      </c>
      <c r="AP166">
        <f>Z166 - AVERAGEIFS('Placebo Females'!Z:Z, 'Placebo Females'!B:B, B166, 'Placebo Females'!P:P, P166)</f>
        <v>5</v>
      </c>
      <c r="AQ166">
        <f>AB166 - AVERAGEIFS('Placebo Females'!AB:AB, 'Placebo Females'!B:B, B166, 'Placebo Females'!P:P, P166)</f>
        <v>9</v>
      </c>
      <c r="AR166">
        <f>AC166 - AVERAGEIFS('Placebo Females'!AC:AC, 'Placebo Females'!B:B, B166, 'Placebo Females'!P:P, P166)</f>
        <v>-2</v>
      </c>
      <c r="AS166">
        <f>AD166 - AVERAGEIFS('Placebo Females'!AD:AD, 'Placebo Females'!B:B, B166, 'Placebo Females'!P:P, P166)</f>
        <v>105.11099999999999</v>
      </c>
      <c r="AT166">
        <f>AE166 - AVERAGEIFS('Placebo Females'!AE:AE, 'Placebo Females'!B:B, B166, 'Placebo Females'!P:P, P166)</f>
        <v>3.3726866666666661E-2</v>
      </c>
      <c r="AU166">
        <f>AF166 - AVERAGEIFS('Placebo Females'!AF:AF, 'Placebo Females'!B:B, B166, 'Placebo Females'!P:P, P166)</f>
        <v>4.2904666666666702E-2</v>
      </c>
    </row>
    <row r="167" spans="1:47" x14ac:dyDescent="0.25">
      <c r="A167" t="s">
        <v>1895</v>
      </c>
      <c r="B167">
        <v>1005</v>
      </c>
      <c r="C167" t="s">
        <v>655</v>
      </c>
      <c r="D167">
        <v>23</v>
      </c>
      <c r="E167">
        <v>182.5</v>
      </c>
      <c r="F167">
        <v>78.8</v>
      </c>
      <c r="G167">
        <v>114.25</v>
      </c>
      <c r="H167">
        <v>64</v>
      </c>
      <c r="I167" t="s">
        <v>103</v>
      </c>
      <c r="J167" t="s">
        <v>104</v>
      </c>
      <c r="K167" t="s">
        <v>509</v>
      </c>
      <c r="L167" t="s">
        <v>460</v>
      </c>
      <c r="M167" t="s">
        <v>1201</v>
      </c>
      <c r="N167">
        <v>500</v>
      </c>
      <c r="O167" t="s">
        <v>1202</v>
      </c>
      <c r="P167">
        <v>12</v>
      </c>
      <c r="Q167" t="s">
        <v>113</v>
      </c>
      <c r="R167" t="s">
        <v>1201</v>
      </c>
      <c r="S167">
        <v>838</v>
      </c>
      <c r="T167" t="s">
        <v>1236</v>
      </c>
      <c r="U167">
        <v>964</v>
      </c>
      <c r="V167">
        <v>148</v>
      </c>
      <c r="W167">
        <v>403</v>
      </c>
      <c r="X167">
        <v>92</v>
      </c>
      <c r="Y167">
        <v>241</v>
      </c>
      <c r="Z167">
        <v>70</v>
      </c>
      <c r="AA167" t="s">
        <v>108</v>
      </c>
      <c r="AB167">
        <v>42</v>
      </c>
      <c r="AC167">
        <v>22</v>
      </c>
      <c r="AD167">
        <v>696.99</v>
      </c>
      <c r="AE167">
        <v>0.104167</v>
      </c>
      <c r="AF167">
        <v>0.43691999999999998</v>
      </c>
      <c r="AH167">
        <v>838</v>
      </c>
      <c r="AI167">
        <f t="shared" si="4"/>
        <v>1.8977953415691916E-3</v>
      </c>
      <c r="AJ167">
        <f t="shared" si="5"/>
        <v>0.59493767778091078</v>
      </c>
      <c r="AK167">
        <f>W167 - AVERAGEIFS('Placebo Females'!W:W, 'Placebo Females'!B:B, B167, 'Placebo Females'!P:P, P167)</f>
        <v>27.333333333333314</v>
      </c>
      <c r="AL167">
        <f>V167 - AVERAGEIFS('Placebo Females'!V:V, 'Placebo Females'!B:B, B167, 'Placebo Females'!P:P, P167)</f>
        <v>5</v>
      </c>
      <c r="AM167">
        <f>W167-AVERAGEIFS('Placebo Females'!W:W,'Placebo Females'!B:B,B167,'Placebo Females'!P:P,P167)</f>
        <v>27.333333333333314</v>
      </c>
      <c r="AN167">
        <f>X167-AVERAGEIFS('Placebo Females'!X:X,'Placebo Females'!B:B,B167,'Placebo Females'!P:P,P167)</f>
        <v>6.6666666666666714</v>
      </c>
      <c r="AO167">
        <f>Y167-AVERAGEIFS('Placebo Females'!Y:Y,'Placebo Females'!B:B,B167,'Placebo Females'!P:P,P167)</f>
        <v>14.666666666666657</v>
      </c>
      <c r="AP167">
        <f>Z167 - AVERAGEIFS('Placebo Females'!Z:Z, 'Placebo Females'!B:B, B167, 'Placebo Females'!P:P, P167)</f>
        <v>6</v>
      </c>
      <c r="AQ167">
        <f>AB167 - AVERAGEIFS('Placebo Females'!AB:AB, 'Placebo Females'!B:B, B167, 'Placebo Females'!P:P, P167)</f>
        <v>7</v>
      </c>
      <c r="AR167">
        <f>AC167 - AVERAGEIFS('Placebo Females'!AC:AC, 'Placebo Females'!B:B, B167, 'Placebo Females'!P:P, P167)</f>
        <v>-2</v>
      </c>
      <c r="AS167">
        <f>AD167 - AVERAGEIFS('Placebo Females'!AD:AD, 'Placebo Females'!B:B, B167, 'Placebo Females'!P:P, P167)</f>
        <v>145.476</v>
      </c>
      <c r="AT167">
        <f>AE167 - AVERAGEIFS('Placebo Females'!AE:AE, 'Placebo Females'!B:B, B167, 'Placebo Females'!P:P, P167)</f>
        <v>2.9197866666666655E-2</v>
      </c>
      <c r="AU167">
        <f>AF167 - AVERAGEIFS('Placebo Females'!AF:AF, 'Placebo Females'!B:B, B167, 'Placebo Females'!P:P, P167)</f>
        <v>5.6566666666666654E-2</v>
      </c>
    </row>
    <row r="168" spans="1:47" x14ac:dyDescent="0.25">
      <c r="A168" t="s">
        <v>1896</v>
      </c>
      <c r="B168">
        <v>1002</v>
      </c>
      <c r="C168" t="s">
        <v>655</v>
      </c>
      <c r="D168">
        <v>20</v>
      </c>
      <c r="E168">
        <v>177</v>
      </c>
      <c r="F168">
        <v>80.599999999999994</v>
      </c>
      <c r="G168">
        <v>95.666666669999998</v>
      </c>
      <c r="H168">
        <v>56</v>
      </c>
      <c r="I168" t="s">
        <v>103</v>
      </c>
      <c r="J168" t="s">
        <v>104</v>
      </c>
      <c r="K168" t="s">
        <v>704</v>
      </c>
      <c r="L168" t="s">
        <v>211</v>
      </c>
      <c r="M168" t="s">
        <v>1201</v>
      </c>
      <c r="N168">
        <v>500</v>
      </c>
      <c r="O168" t="s">
        <v>1202</v>
      </c>
      <c r="P168">
        <v>0.5</v>
      </c>
      <c r="Q168" t="s">
        <v>113</v>
      </c>
      <c r="R168" t="s">
        <v>1201</v>
      </c>
      <c r="S168">
        <v>842</v>
      </c>
      <c r="T168" t="s">
        <v>1236</v>
      </c>
      <c r="U168">
        <v>1005</v>
      </c>
      <c r="V168">
        <v>150</v>
      </c>
      <c r="W168">
        <v>395</v>
      </c>
      <c r="X168">
        <v>85</v>
      </c>
      <c r="Y168">
        <v>241</v>
      </c>
      <c r="Z168">
        <v>69</v>
      </c>
      <c r="AA168" t="s">
        <v>108</v>
      </c>
      <c r="AB168">
        <v>40</v>
      </c>
      <c r="AC168">
        <v>25</v>
      </c>
      <c r="AD168">
        <v>598.87599999999998</v>
      </c>
      <c r="AE168">
        <v>0.14893600000000001</v>
      </c>
      <c r="AF168">
        <v>0.39209500000000003</v>
      </c>
      <c r="AH168">
        <v>842</v>
      </c>
      <c r="AI168">
        <f t="shared" si="4"/>
        <v>1.9068540305504287E-3</v>
      </c>
      <c r="AJ168">
        <f t="shared" si="5"/>
        <v>0.59562602571961754</v>
      </c>
      <c r="AK168">
        <f>W168 - AVERAGEIFS('Placebo Females'!W:W, 'Placebo Females'!B:B, B168, 'Placebo Females'!P:P, P168)</f>
        <v>-9.6666666666666856</v>
      </c>
      <c r="AL168">
        <f>V168 - AVERAGEIFS('Placebo Females'!V:V, 'Placebo Females'!B:B, B168, 'Placebo Females'!P:P, P168)</f>
        <v>1.6666666666666572</v>
      </c>
      <c r="AM168">
        <f>W168-AVERAGEIFS('Placebo Females'!W:W,'Placebo Females'!B:B,B168,'Placebo Females'!P:P,P168)</f>
        <v>-9.6666666666666856</v>
      </c>
      <c r="AN168">
        <f>X168-AVERAGEIFS('Placebo Females'!X:X,'Placebo Females'!B:B,B168,'Placebo Females'!P:P,P168)</f>
        <v>-4.6666666666666714</v>
      </c>
      <c r="AO168">
        <f>Y168-AVERAGEIFS('Placebo Females'!Y:Y,'Placebo Females'!B:B,B168,'Placebo Females'!P:P,P168)</f>
        <v>-4.3333333333333428</v>
      </c>
      <c r="AP168">
        <f>Z168 - AVERAGEIFS('Placebo Females'!Z:Z, 'Placebo Females'!B:B, B168, 'Placebo Females'!P:P, P168)</f>
        <v>-0.6666666666666714</v>
      </c>
      <c r="AQ168">
        <f>AB168 - AVERAGEIFS('Placebo Females'!AB:AB, 'Placebo Females'!B:B, B168, 'Placebo Females'!P:P, P168)</f>
        <v>2.6666666666666643</v>
      </c>
      <c r="AR168">
        <f>AC168 - AVERAGEIFS('Placebo Females'!AC:AC, 'Placebo Females'!B:B, B168, 'Placebo Females'!P:P, P168)</f>
        <v>-0.33333333333333215</v>
      </c>
      <c r="AS168">
        <f>AD168 - AVERAGEIFS('Placebo Females'!AD:AD, 'Placebo Females'!B:B, B168, 'Placebo Females'!P:P, P168)</f>
        <v>-36.273666666666713</v>
      </c>
      <c r="AT168">
        <f>AE168 - AVERAGEIFS('Placebo Females'!AE:AE, 'Placebo Females'!B:B, B168, 'Placebo Females'!P:P, P168)</f>
        <v>5.594073333333334E-2</v>
      </c>
      <c r="AU168">
        <f>AF168 - AVERAGEIFS('Placebo Females'!AF:AF, 'Placebo Females'!B:B, B168, 'Placebo Females'!P:P, P168)</f>
        <v>4.8076000000000008E-2</v>
      </c>
    </row>
    <row r="169" spans="1:47" x14ac:dyDescent="0.25">
      <c r="A169" t="s">
        <v>1897</v>
      </c>
      <c r="B169">
        <v>1002</v>
      </c>
      <c r="C169" t="s">
        <v>655</v>
      </c>
      <c r="D169">
        <v>20</v>
      </c>
      <c r="E169">
        <v>177</v>
      </c>
      <c r="F169">
        <v>80.599999999999994</v>
      </c>
      <c r="G169">
        <v>95.666666669999998</v>
      </c>
      <c r="H169">
        <v>56</v>
      </c>
      <c r="I169" t="s">
        <v>103</v>
      </c>
      <c r="J169" t="s">
        <v>104</v>
      </c>
      <c r="K169" t="s">
        <v>704</v>
      </c>
      <c r="L169" t="s">
        <v>211</v>
      </c>
      <c r="M169" t="s">
        <v>1201</v>
      </c>
      <c r="N169">
        <v>500</v>
      </c>
      <c r="O169" t="s">
        <v>1202</v>
      </c>
      <c r="P169">
        <v>0.5</v>
      </c>
      <c r="Q169" t="s">
        <v>113</v>
      </c>
      <c r="R169" t="s">
        <v>1201</v>
      </c>
      <c r="S169">
        <v>842</v>
      </c>
      <c r="T169" t="s">
        <v>1236</v>
      </c>
      <c r="U169">
        <v>1018</v>
      </c>
      <c r="V169">
        <v>154</v>
      </c>
      <c r="W169">
        <v>395</v>
      </c>
      <c r="X169">
        <v>80</v>
      </c>
      <c r="Y169">
        <v>245</v>
      </c>
      <c r="Z169">
        <v>70</v>
      </c>
      <c r="AA169" t="s">
        <v>108</v>
      </c>
      <c r="AB169">
        <v>43</v>
      </c>
      <c r="AC169">
        <v>23</v>
      </c>
      <c r="AD169">
        <v>609.59</v>
      </c>
      <c r="AE169">
        <v>0.104167</v>
      </c>
      <c r="AF169">
        <v>0.39949299999999999</v>
      </c>
      <c r="AH169">
        <v>842</v>
      </c>
      <c r="AI169">
        <f t="shared" si="4"/>
        <v>1.9068540305504287E-3</v>
      </c>
      <c r="AJ169">
        <f t="shared" si="5"/>
        <v>0.59562602571961754</v>
      </c>
      <c r="AK169">
        <f>W169 - AVERAGEIFS('Placebo Females'!W:W, 'Placebo Females'!B:B, B169, 'Placebo Females'!P:P, P169)</f>
        <v>-9.6666666666666856</v>
      </c>
      <c r="AL169">
        <f>V169 - AVERAGEIFS('Placebo Females'!V:V, 'Placebo Females'!B:B, B169, 'Placebo Females'!P:P, P169)</f>
        <v>5.6666666666666572</v>
      </c>
      <c r="AM169">
        <f>W169-AVERAGEIFS('Placebo Females'!W:W,'Placebo Females'!B:B,B169,'Placebo Females'!P:P,P169)</f>
        <v>-9.6666666666666856</v>
      </c>
      <c r="AN169">
        <f>X169-AVERAGEIFS('Placebo Females'!X:X,'Placebo Females'!B:B,B169,'Placebo Females'!P:P,P169)</f>
        <v>-9.6666666666666714</v>
      </c>
      <c r="AO169">
        <f>Y169-AVERAGEIFS('Placebo Females'!Y:Y,'Placebo Females'!B:B,B169,'Placebo Females'!P:P,P169)</f>
        <v>-0.33333333333334281</v>
      </c>
      <c r="AP169">
        <f>Z169 - AVERAGEIFS('Placebo Females'!Z:Z, 'Placebo Females'!B:B, B169, 'Placebo Females'!P:P, P169)</f>
        <v>0.3333333333333286</v>
      </c>
      <c r="AQ169">
        <f>AB169 - AVERAGEIFS('Placebo Females'!AB:AB, 'Placebo Females'!B:B, B169, 'Placebo Females'!P:P, P169)</f>
        <v>5.6666666666666643</v>
      </c>
      <c r="AR169">
        <f>AC169 - AVERAGEIFS('Placebo Females'!AC:AC, 'Placebo Females'!B:B, B169, 'Placebo Females'!P:P, P169)</f>
        <v>-2.3333333333333321</v>
      </c>
      <c r="AS169">
        <f>AD169 - AVERAGEIFS('Placebo Females'!AD:AD, 'Placebo Females'!B:B, B169, 'Placebo Females'!P:P, P169)</f>
        <v>-25.559666666666658</v>
      </c>
      <c r="AT169">
        <f>AE169 - AVERAGEIFS('Placebo Females'!AE:AE, 'Placebo Females'!B:B, B169, 'Placebo Females'!P:P, P169)</f>
        <v>1.1171733333333322E-2</v>
      </c>
      <c r="AU169">
        <f>AF169 - AVERAGEIFS('Placebo Females'!AF:AF, 'Placebo Females'!B:B, B169, 'Placebo Females'!P:P, P169)</f>
        <v>5.5473999999999968E-2</v>
      </c>
    </row>
    <row r="170" spans="1:47" x14ac:dyDescent="0.25">
      <c r="A170" t="s">
        <v>1898</v>
      </c>
      <c r="B170">
        <v>1002</v>
      </c>
      <c r="C170" t="s">
        <v>655</v>
      </c>
      <c r="D170">
        <v>20</v>
      </c>
      <c r="E170">
        <v>177</v>
      </c>
      <c r="F170">
        <v>80.599999999999994</v>
      </c>
      <c r="G170">
        <v>95.666666669999998</v>
      </c>
      <c r="H170">
        <v>56</v>
      </c>
      <c r="I170" t="s">
        <v>103</v>
      </c>
      <c r="J170" t="s">
        <v>104</v>
      </c>
      <c r="K170" t="s">
        <v>704</v>
      </c>
      <c r="L170" t="s">
        <v>211</v>
      </c>
      <c r="M170" t="s">
        <v>1201</v>
      </c>
      <c r="N170">
        <v>500</v>
      </c>
      <c r="O170" t="s">
        <v>1202</v>
      </c>
      <c r="P170">
        <v>0.5</v>
      </c>
      <c r="Q170" t="s">
        <v>113</v>
      </c>
      <c r="R170" t="s">
        <v>1201</v>
      </c>
      <c r="S170">
        <v>842</v>
      </c>
      <c r="T170" t="s">
        <v>1236</v>
      </c>
      <c r="U170">
        <v>1026</v>
      </c>
      <c r="V170">
        <v>152</v>
      </c>
      <c r="W170">
        <v>385</v>
      </c>
      <c r="X170">
        <v>85</v>
      </c>
      <c r="Y170">
        <v>231</v>
      </c>
      <c r="Z170">
        <v>69</v>
      </c>
      <c r="AA170" t="s">
        <v>108</v>
      </c>
      <c r="AB170">
        <v>41</v>
      </c>
      <c r="AC170">
        <v>25</v>
      </c>
      <c r="AD170">
        <v>596.95000000000005</v>
      </c>
      <c r="AE170">
        <v>0.10638300000000001</v>
      </c>
      <c r="AF170">
        <v>0.40355099999999999</v>
      </c>
      <c r="AH170">
        <v>842</v>
      </c>
      <c r="AI170">
        <f t="shared" si="4"/>
        <v>1.9068540305504287E-3</v>
      </c>
      <c r="AJ170">
        <f t="shared" si="5"/>
        <v>0.59562602571961754</v>
      </c>
      <c r="AK170">
        <f>W170 - AVERAGEIFS('Placebo Females'!W:W, 'Placebo Females'!B:B, B170, 'Placebo Females'!P:P, P170)</f>
        <v>-19.666666666666686</v>
      </c>
      <c r="AL170">
        <f>V170 - AVERAGEIFS('Placebo Females'!V:V, 'Placebo Females'!B:B, B170, 'Placebo Females'!P:P, P170)</f>
        <v>3.6666666666666572</v>
      </c>
      <c r="AM170">
        <f>W170-AVERAGEIFS('Placebo Females'!W:W,'Placebo Females'!B:B,B170,'Placebo Females'!P:P,P170)</f>
        <v>-19.666666666666686</v>
      </c>
      <c r="AN170">
        <f>X170-AVERAGEIFS('Placebo Females'!X:X,'Placebo Females'!B:B,B170,'Placebo Females'!P:P,P170)</f>
        <v>-4.6666666666666714</v>
      </c>
      <c r="AO170">
        <f>Y170-AVERAGEIFS('Placebo Females'!Y:Y,'Placebo Females'!B:B,B170,'Placebo Females'!P:P,P170)</f>
        <v>-14.333333333333343</v>
      </c>
      <c r="AP170">
        <f>Z170 - AVERAGEIFS('Placebo Females'!Z:Z, 'Placebo Females'!B:B, B170, 'Placebo Females'!P:P, P170)</f>
        <v>-0.6666666666666714</v>
      </c>
      <c r="AQ170">
        <f>AB170 - AVERAGEIFS('Placebo Females'!AB:AB, 'Placebo Females'!B:B, B170, 'Placebo Females'!P:P, P170)</f>
        <v>3.6666666666666643</v>
      </c>
      <c r="AR170">
        <f>AC170 - AVERAGEIFS('Placebo Females'!AC:AC, 'Placebo Females'!B:B, B170, 'Placebo Females'!P:P, P170)</f>
        <v>-0.33333333333333215</v>
      </c>
      <c r="AS170">
        <f>AD170 - AVERAGEIFS('Placebo Females'!AD:AD, 'Placebo Females'!B:B, B170, 'Placebo Females'!P:P, P170)</f>
        <v>-38.199666666666644</v>
      </c>
      <c r="AT170">
        <f>AE170 - AVERAGEIFS('Placebo Females'!AE:AE, 'Placebo Females'!B:B, B170, 'Placebo Females'!P:P, P170)</f>
        <v>1.3387733333333332E-2</v>
      </c>
      <c r="AU170">
        <f>AF170 - AVERAGEIFS('Placebo Females'!AF:AF, 'Placebo Females'!B:B, B170, 'Placebo Females'!P:P, P170)</f>
        <v>5.9531999999999974E-2</v>
      </c>
    </row>
    <row r="171" spans="1:47" x14ac:dyDescent="0.25">
      <c r="A171" t="s">
        <v>1899</v>
      </c>
      <c r="B171">
        <v>1008</v>
      </c>
      <c r="C171" t="s">
        <v>655</v>
      </c>
      <c r="D171">
        <v>33</v>
      </c>
      <c r="E171">
        <v>163.5</v>
      </c>
      <c r="F171">
        <v>69.8</v>
      </c>
      <c r="G171">
        <v>121.25</v>
      </c>
      <c r="H171">
        <v>71.25</v>
      </c>
      <c r="I171" t="s">
        <v>103</v>
      </c>
      <c r="J171" t="s">
        <v>104</v>
      </c>
      <c r="K171" t="s">
        <v>310</v>
      </c>
      <c r="L171" t="s">
        <v>460</v>
      </c>
      <c r="M171" t="s">
        <v>1201</v>
      </c>
      <c r="N171">
        <v>500</v>
      </c>
      <c r="O171" t="s">
        <v>1202</v>
      </c>
      <c r="P171">
        <v>0.5</v>
      </c>
      <c r="Q171" t="s">
        <v>113</v>
      </c>
      <c r="R171" t="s">
        <v>1201</v>
      </c>
      <c r="S171">
        <v>860</v>
      </c>
      <c r="T171" t="s">
        <v>1236</v>
      </c>
      <c r="U171">
        <v>923</v>
      </c>
      <c r="V171">
        <v>140</v>
      </c>
      <c r="W171">
        <v>402</v>
      </c>
      <c r="X171">
        <v>92</v>
      </c>
      <c r="Y171">
        <v>247</v>
      </c>
      <c r="Z171">
        <v>63</v>
      </c>
      <c r="AA171" t="s">
        <v>108</v>
      </c>
      <c r="AB171">
        <v>38</v>
      </c>
      <c r="AC171">
        <v>22</v>
      </c>
      <c r="AD171">
        <v>644.27800000000002</v>
      </c>
      <c r="AE171">
        <v>0.16666700000000001</v>
      </c>
      <c r="AF171">
        <v>0.39575199999999999</v>
      </c>
      <c r="AH171">
        <v>860</v>
      </c>
      <c r="AI171">
        <f t="shared" si="4"/>
        <v>1.947618130965996E-3</v>
      </c>
      <c r="AJ171">
        <f t="shared" si="5"/>
        <v>0.59867908104449952</v>
      </c>
      <c r="AK171">
        <f>W171 - AVERAGEIFS('Placebo Females'!W:W, 'Placebo Females'!B:B, B171, 'Placebo Females'!P:P, P171)</f>
        <v>31</v>
      </c>
      <c r="AL171">
        <f>V171 - AVERAGEIFS('Placebo Females'!V:V, 'Placebo Females'!B:B, B171, 'Placebo Females'!P:P, P171)</f>
        <v>-4.6666666666666572</v>
      </c>
      <c r="AM171">
        <f>W171-AVERAGEIFS('Placebo Females'!W:W,'Placebo Females'!B:B,B171,'Placebo Females'!P:P,P171)</f>
        <v>31</v>
      </c>
      <c r="AN171">
        <f>X171-AVERAGEIFS('Placebo Females'!X:X,'Placebo Females'!B:B,B171,'Placebo Females'!P:P,P171)</f>
        <v>-9.3333333333333286</v>
      </c>
      <c r="AO171">
        <f>Y171-AVERAGEIFS('Placebo Females'!Y:Y,'Placebo Females'!B:B,B171,'Placebo Females'!P:P,P171)</f>
        <v>40.333333333333343</v>
      </c>
      <c r="AP171">
        <f>Z171 - AVERAGEIFS('Placebo Females'!Z:Z, 'Placebo Females'!B:B, B171, 'Placebo Females'!P:P, P171)</f>
        <v>0</v>
      </c>
      <c r="AQ171">
        <f>AB171 - AVERAGEIFS('Placebo Females'!AB:AB, 'Placebo Females'!B:B, B171, 'Placebo Females'!P:P, P171)</f>
        <v>0</v>
      </c>
      <c r="AR171">
        <f>AC171 - AVERAGEIFS('Placebo Females'!AC:AC, 'Placebo Females'!B:B, B171, 'Placebo Females'!P:P, P171)</f>
        <v>2.6666666666666679</v>
      </c>
      <c r="AS171">
        <f>AD171 - AVERAGEIFS('Placebo Females'!AD:AD, 'Placebo Females'!B:B, B171, 'Placebo Females'!P:P, P171)</f>
        <v>66.820666666666739</v>
      </c>
      <c r="AT171">
        <f>AE171 - AVERAGEIFS('Placebo Females'!AE:AE, 'Placebo Females'!B:B, B171, 'Placebo Females'!P:P, P171)</f>
        <v>7.4603500000000003E-2</v>
      </c>
      <c r="AU171">
        <f>AF171 - AVERAGEIFS('Placebo Females'!AF:AF, 'Placebo Females'!B:B, B171, 'Placebo Females'!P:P, P171)</f>
        <v>7.9969500000000027E-2</v>
      </c>
    </row>
    <row r="172" spans="1:47" x14ac:dyDescent="0.25">
      <c r="A172" t="s">
        <v>1900</v>
      </c>
      <c r="B172">
        <v>1008</v>
      </c>
      <c r="C172" t="s">
        <v>655</v>
      </c>
      <c r="D172">
        <v>33</v>
      </c>
      <c r="E172">
        <v>163.5</v>
      </c>
      <c r="F172">
        <v>69.8</v>
      </c>
      <c r="G172">
        <v>121.25</v>
      </c>
      <c r="H172">
        <v>71.25</v>
      </c>
      <c r="I172" t="s">
        <v>103</v>
      </c>
      <c r="J172" t="s">
        <v>104</v>
      </c>
      <c r="K172" t="s">
        <v>310</v>
      </c>
      <c r="L172" t="s">
        <v>460</v>
      </c>
      <c r="M172" t="s">
        <v>1201</v>
      </c>
      <c r="N172">
        <v>500</v>
      </c>
      <c r="O172" t="s">
        <v>1202</v>
      </c>
      <c r="P172">
        <v>0.5</v>
      </c>
      <c r="Q172" t="s">
        <v>113</v>
      </c>
      <c r="R172" t="s">
        <v>1201</v>
      </c>
      <c r="S172">
        <v>860</v>
      </c>
      <c r="T172" t="s">
        <v>1236</v>
      </c>
      <c r="U172">
        <v>931</v>
      </c>
      <c r="V172">
        <v>139</v>
      </c>
      <c r="W172">
        <v>403</v>
      </c>
      <c r="X172">
        <v>91</v>
      </c>
      <c r="Y172">
        <v>249</v>
      </c>
      <c r="Z172">
        <v>63</v>
      </c>
      <c r="AA172" t="s">
        <v>108</v>
      </c>
      <c r="AB172">
        <v>39</v>
      </c>
      <c r="AC172">
        <v>20</v>
      </c>
      <c r="AD172">
        <v>625.68799999999999</v>
      </c>
      <c r="AE172">
        <v>0.13333300000000001</v>
      </c>
      <c r="AF172">
        <v>0.40778199999999998</v>
      </c>
      <c r="AH172">
        <v>860</v>
      </c>
      <c r="AI172">
        <f t="shared" si="4"/>
        <v>1.947618130965996E-3</v>
      </c>
      <c r="AJ172">
        <f t="shared" si="5"/>
        <v>0.59867908104449952</v>
      </c>
      <c r="AK172">
        <f>W172 - AVERAGEIFS('Placebo Females'!W:W, 'Placebo Females'!B:B, B172, 'Placebo Females'!P:P, P172)</f>
        <v>32</v>
      </c>
      <c r="AL172">
        <f>V172 - AVERAGEIFS('Placebo Females'!V:V, 'Placebo Females'!B:B, B172, 'Placebo Females'!P:P, P172)</f>
        <v>-5.6666666666666572</v>
      </c>
      <c r="AM172">
        <f>W172-AVERAGEIFS('Placebo Females'!W:W,'Placebo Females'!B:B,B172,'Placebo Females'!P:P,P172)</f>
        <v>32</v>
      </c>
      <c r="AN172">
        <f>X172-AVERAGEIFS('Placebo Females'!X:X,'Placebo Females'!B:B,B172,'Placebo Females'!P:P,P172)</f>
        <v>-10.333333333333329</v>
      </c>
      <c r="AO172">
        <f>Y172-AVERAGEIFS('Placebo Females'!Y:Y,'Placebo Females'!B:B,B172,'Placebo Females'!P:P,P172)</f>
        <v>42.333333333333343</v>
      </c>
      <c r="AP172">
        <f>Z172 - AVERAGEIFS('Placebo Females'!Z:Z, 'Placebo Females'!B:B, B172, 'Placebo Females'!P:P, P172)</f>
        <v>0</v>
      </c>
      <c r="AQ172">
        <f>AB172 - AVERAGEIFS('Placebo Females'!AB:AB, 'Placebo Females'!B:B, B172, 'Placebo Females'!P:P, P172)</f>
        <v>1</v>
      </c>
      <c r="AR172">
        <f>AC172 - AVERAGEIFS('Placebo Females'!AC:AC, 'Placebo Females'!B:B, B172, 'Placebo Females'!P:P, P172)</f>
        <v>0.66666666666666785</v>
      </c>
      <c r="AS172">
        <f>AD172 - AVERAGEIFS('Placebo Females'!AD:AD, 'Placebo Females'!B:B, B172, 'Placebo Females'!P:P, P172)</f>
        <v>48.230666666666707</v>
      </c>
      <c r="AT172">
        <f>AE172 - AVERAGEIFS('Placebo Females'!AE:AE, 'Placebo Females'!B:B, B172, 'Placebo Females'!P:P, P172)</f>
        <v>4.1269500000000001E-2</v>
      </c>
      <c r="AU172">
        <f>AF172 - AVERAGEIFS('Placebo Females'!AF:AF, 'Placebo Females'!B:B, B172, 'Placebo Females'!P:P, P172)</f>
        <v>9.1999500000000012E-2</v>
      </c>
    </row>
    <row r="173" spans="1:47" x14ac:dyDescent="0.25">
      <c r="A173" t="s">
        <v>1901</v>
      </c>
      <c r="B173">
        <v>1008</v>
      </c>
      <c r="C173" t="s">
        <v>655</v>
      </c>
      <c r="D173">
        <v>33</v>
      </c>
      <c r="E173">
        <v>163.5</v>
      </c>
      <c r="F173">
        <v>69.8</v>
      </c>
      <c r="G173">
        <v>121.25</v>
      </c>
      <c r="H173">
        <v>71.25</v>
      </c>
      <c r="I173" t="s">
        <v>103</v>
      </c>
      <c r="J173" t="s">
        <v>104</v>
      </c>
      <c r="K173" t="s">
        <v>310</v>
      </c>
      <c r="L173" t="s">
        <v>460</v>
      </c>
      <c r="M173" t="s">
        <v>1201</v>
      </c>
      <c r="N173">
        <v>500</v>
      </c>
      <c r="O173" t="s">
        <v>1202</v>
      </c>
      <c r="P173">
        <v>0.5</v>
      </c>
      <c r="Q173" t="s">
        <v>113</v>
      </c>
      <c r="R173" t="s">
        <v>1201</v>
      </c>
      <c r="S173">
        <v>860</v>
      </c>
      <c r="T173" t="s">
        <v>1236</v>
      </c>
      <c r="U173">
        <v>955</v>
      </c>
      <c r="V173">
        <v>146</v>
      </c>
      <c r="W173">
        <v>408</v>
      </c>
      <c r="X173">
        <v>92</v>
      </c>
      <c r="Y173">
        <v>251</v>
      </c>
      <c r="Z173">
        <v>65</v>
      </c>
      <c r="AA173" t="s">
        <v>108</v>
      </c>
      <c r="AB173">
        <v>37</v>
      </c>
      <c r="AC173">
        <v>24</v>
      </c>
      <c r="AD173">
        <v>620.41399999999999</v>
      </c>
      <c r="AE173">
        <v>0.155556</v>
      </c>
      <c r="AF173">
        <v>0.40825299999999998</v>
      </c>
      <c r="AH173">
        <v>860</v>
      </c>
      <c r="AI173">
        <f t="shared" si="4"/>
        <v>1.947618130965996E-3</v>
      </c>
      <c r="AJ173">
        <f t="shared" si="5"/>
        <v>0.59867908104449952</v>
      </c>
      <c r="AK173">
        <f>W173 - AVERAGEIFS('Placebo Females'!W:W, 'Placebo Females'!B:B, B173, 'Placebo Females'!P:P, P173)</f>
        <v>37</v>
      </c>
      <c r="AL173">
        <f>V173 - AVERAGEIFS('Placebo Females'!V:V, 'Placebo Females'!B:B, B173, 'Placebo Females'!P:P, P173)</f>
        <v>1.3333333333333428</v>
      </c>
      <c r="AM173">
        <f>W173-AVERAGEIFS('Placebo Females'!W:W,'Placebo Females'!B:B,B173,'Placebo Females'!P:P,P173)</f>
        <v>37</v>
      </c>
      <c r="AN173">
        <f>X173-AVERAGEIFS('Placebo Females'!X:X,'Placebo Females'!B:B,B173,'Placebo Females'!P:P,P173)</f>
        <v>-9.3333333333333286</v>
      </c>
      <c r="AO173">
        <f>Y173-AVERAGEIFS('Placebo Females'!Y:Y,'Placebo Females'!B:B,B173,'Placebo Females'!P:P,P173)</f>
        <v>44.333333333333343</v>
      </c>
      <c r="AP173">
        <f>Z173 - AVERAGEIFS('Placebo Females'!Z:Z, 'Placebo Females'!B:B, B173, 'Placebo Females'!P:P, P173)</f>
        <v>2</v>
      </c>
      <c r="AQ173">
        <f>AB173 - AVERAGEIFS('Placebo Females'!AB:AB, 'Placebo Females'!B:B, B173, 'Placebo Females'!P:P, P173)</f>
        <v>-1</v>
      </c>
      <c r="AR173">
        <f>AC173 - AVERAGEIFS('Placebo Females'!AC:AC, 'Placebo Females'!B:B, B173, 'Placebo Females'!P:P, P173)</f>
        <v>4.6666666666666679</v>
      </c>
      <c r="AS173">
        <f>AD173 - AVERAGEIFS('Placebo Females'!AD:AD, 'Placebo Females'!B:B, B173, 'Placebo Females'!P:P, P173)</f>
        <v>42.956666666666706</v>
      </c>
      <c r="AT173">
        <f>AE173 - AVERAGEIFS('Placebo Females'!AE:AE, 'Placebo Females'!B:B, B173, 'Placebo Females'!P:P, P173)</f>
        <v>6.3492499999999993E-2</v>
      </c>
      <c r="AU173">
        <f>AF173 - AVERAGEIFS('Placebo Females'!AF:AF, 'Placebo Females'!B:B, B173, 'Placebo Females'!P:P, P173)</f>
        <v>9.2470500000000011E-2</v>
      </c>
    </row>
    <row r="174" spans="1:47" x14ac:dyDescent="0.25">
      <c r="A174" t="s">
        <v>1902</v>
      </c>
      <c r="B174">
        <v>1001</v>
      </c>
      <c r="C174" t="s">
        <v>655</v>
      </c>
      <c r="D174">
        <v>25</v>
      </c>
      <c r="E174">
        <v>161.5</v>
      </c>
      <c r="F174">
        <v>54.8</v>
      </c>
      <c r="G174">
        <v>114.5</v>
      </c>
      <c r="H174">
        <v>64.25</v>
      </c>
      <c r="I174" t="s">
        <v>103</v>
      </c>
      <c r="J174" t="s">
        <v>104</v>
      </c>
      <c r="K174" t="s">
        <v>360</v>
      </c>
      <c r="L174" t="s">
        <v>106</v>
      </c>
      <c r="M174" t="s">
        <v>1201</v>
      </c>
      <c r="N174">
        <v>500</v>
      </c>
      <c r="O174" t="s">
        <v>1202</v>
      </c>
      <c r="P174">
        <v>12</v>
      </c>
      <c r="Q174" t="s">
        <v>113</v>
      </c>
      <c r="R174" t="s">
        <v>1201</v>
      </c>
      <c r="S174">
        <v>874</v>
      </c>
      <c r="T174" t="s">
        <v>1236</v>
      </c>
      <c r="U174">
        <v>703</v>
      </c>
      <c r="V174">
        <v>145</v>
      </c>
      <c r="W174">
        <v>375</v>
      </c>
      <c r="X174">
        <v>92</v>
      </c>
      <c r="Y174">
        <v>210</v>
      </c>
      <c r="Z174">
        <v>73</v>
      </c>
      <c r="AA174" t="s">
        <v>108</v>
      </c>
      <c r="AB174">
        <v>44</v>
      </c>
      <c r="AC174">
        <v>26</v>
      </c>
      <c r="AD174">
        <v>576.73299999999995</v>
      </c>
      <c r="AE174">
        <v>0.222222</v>
      </c>
      <c r="AF174">
        <v>0.39924300000000001</v>
      </c>
      <c r="AH174">
        <v>874</v>
      </c>
      <c r="AI174">
        <f t="shared" si="4"/>
        <v>1.9793235424003259E-3</v>
      </c>
      <c r="AJ174">
        <f t="shared" si="5"/>
        <v>0.6010046921384038</v>
      </c>
      <c r="AK174">
        <f>W174 - AVERAGEIFS('Placebo Females'!W:W, 'Placebo Females'!B:B, B174, 'Placebo Females'!P:P, P174)</f>
        <v>-1</v>
      </c>
      <c r="AL174">
        <f>V174 - AVERAGEIFS('Placebo Females'!V:V, 'Placebo Females'!B:B, B174, 'Placebo Females'!P:P, P174)</f>
        <v>13.666666666666657</v>
      </c>
      <c r="AM174">
        <f>W174-AVERAGEIFS('Placebo Females'!W:W,'Placebo Females'!B:B,B174,'Placebo Females'!P:P,P174)</f>
        <v>-1</v>
      </c>
      <c r="AN174">
        <f>X174-AVERAGEIFS('Placebo Females'!X:X,'Placebo Females'!B:B,B174,'Placebo Females'!P:P,P174)</f>
        <v>-0.6666666666666714</v>
      </c>
      <c r="AO174">
        <f>Y174-AVERAGEIFS('Placebo Females'!Y:Y,'Placebo Females'!B:B,B174,'Placebo Females'!P:P,P174)</f>
        <v>-4.3333333333333428</v>
      </c>
      <c r="AP174">
        <f>Z174 - AVERAGEIFS('Placebo Females'!Z:Z, 'Placebo Females'!B:B, B174, 'Placebo Females'!P:P, P174)</f>
        <v>4</v>
      </c>
      <c r="AQ174">
        <f>AB174 - AVERAGEIFS('Placebo Females'!AB:AB, 'Placebo Females'!B:B, B174, 'Placebo Females'!P:P, P174)</f>
        <v>6.3333333333333357</v>
      </c>
      <c r="AR174">
        <f>AC174 - AVERAGEIFS('Placebo Females'!AC:AC, 'Placebo Females'!B:B, B174, 'Placebo Females'!P:P, P174)</f>
        <v>1.3333333333333321</v>
      </c>
      <c r="AS174">
        <f>AD174 - AVERAGEIFS('Placebo Females'!AD:AD, 'Placebo Females'!B:B, B174, 'Placebo Females'!P:P, P174)</f>
        <v>-173.87800000000004</v>
      </c>
      <c r="AT174">
        <f>AE174 - AVERAGEIFS('Placebo Females'!AE:AE, 'Placebo Females'!B:B, B174, 'Placebo Females'!P:P, P174)</f>
        <v>0.12525910000000001</v>
      </c>
      <c r="AU174">
        <f>AF174 - AVERAGEIFS('Placebo Females'!AF:AF, 'Placebo Females'!B:B, B174, 'Placebo Females'!P:P, P174)</f>
        <v>4.0464E-2</v>
      </c>
    </row>
    <row r="175" spans="1:47" x14ac:dyDescent="0.25">
      <c r="A175" t="s">
        <v>1903</v>
      </c>
      <c r="B175">
        <v>1001</v>
      </c>
      <c r="C175" t="s">
        <v>655</v>
      </c>
      <c r="D175">
        <v>25</v>
      </c>
      <c r="E175">
        <v>161.5</v>
      </c>
      <c r="F175">
        <v>54.8</v>
      </c>
      <c r="G175">
        <v>114.5</v>
      </c>
      <c r="H175">
        <v>64.25</v>
      </c>
      <c r="I175" t="s">
        <v>103</v>
      </c>
      <c r="J175" t="s">
        <v>104</v>
      </c>
      <c r="K175" t="s">
        <v>360</v>
      </c>
      <c r="L175" t="s">
        <v>106</v>
      </c>
      <c r="M175" t="s">
        <v>1201</v>
      </c>
      <c r="N175">
        <v>500</v>
      </c>
      <c r="O175" t="s">
        <v>1202</v>
      </c>
      <c r="P175">
        <v>12</v>
      </c>
      <c r="Q175" t="s">
        <v>113</v>
      </c>
      <c r="R175" t="s">
        <v>1201</v>
      </c>
      <c r="S175">
        <v>874</v>
      </c>
      <c r="T175" t="s">
        <v>1236</v>
      </c>
      <c r="U175">
        <v>813</v>
      </c>
      <c r="V175">
        <v>150</v>
      </c>
      <c r="W175">
        <v>380</v>
      </c>
      <c r="X175">
        <v>93</v>
      </c>
      <c r="Y175">
        <v>214</v>
      </c>
      <c r="Z175">
        <v>73</v>
      </c>
      <c r="AA175" t="s">
        <v>108</v>
      </c>
      <c r="AB175">
        <v>44</v>
      </c>
      <c r="AC175">
        <v>27</v>
      </c>
      <c r="AD175">
        <v>640.25099999999998</v>
      </c>
      <c r="AE175">
        <v>0.170213</v>
      </c>
      <c r="AF175">
        <v>0.40532000000000001</v>
      </c>
      <c r="AH175">
        <v>874</v>
      </c>
      <c r="AI175">
        <f t="shared" si="4"/>
        <v>1.9793235424003259E-3</v>
      </c>
      <c r="AJ175">
        <f t="shared" si="5"/>
        <v>0.6010046921384038</v>
      </c>
      <c r="AK175">
        <f>W175 - AVERAGEIFS('Placebo Females'!W:W, 'Placebo Females'!B:B, B175, 'Placebo Females'!P:P, P175)</f>
        <v>4</v>
      </c>
      <c r="AL175">
        <f>V175 - AVERAGEIFS('Placebo Females'!V:V, 'Placebo Females'!B:B, B175, 'Placebo Females'!P:P, P175)</f>
        <v>18.666666666666657</v>
      </c>
      <c r="AM175">
        <f>W175-AVERAGEIFS('Placebo Females'!W:W,'Placebo Females'!B:B,B175,'Placebo Females'!P:P,P175)</f>
        <v>4</v>
      </c>
      <c r="AN175">
        <f>X175-AVERAGEIFS('Placebo Females'!X:X,'Placebo Females'!B:B,B175,'Placebo Females'!P:P,P175)</f>
        <v>0.3333333333333286</v>
      </c>
      <c r="AO175">
        <f>Y175-AVERAGEIFS('Placebo Females'!Y:Y,'Placebo Females'!B:B,B175,'Placebo Females'!P:P,P175)</f>
        <v>-0.33333333333334281</v>
      </c>
      <c r="AP175">
        <f>Z175 - AVERAGEIFS('Placebo Females'!Z:Z, 'Placebo Females'!B:B, B175, 'Placebo Females'!P:P, P175)</f>
        <v>4</v>
      </c>
      <c r="AQ175">
        <f>AB175 - AVERAGEIFS('Placebo Females'!AB:AB, 'Placebo Females'!B:B, B175, 'Placebo Females'!P:P, P175)</f>
        <v>6.3333333333333357</v>
      </c>
      <c r="AR175">
        <f>AC175 - AVERAGEIFS('Placebo Females'!AC:AC, 'Placebo Females'!B:B, B175, 'Placebo Females'!P:P, P175)</f>
        <v>2.3333333333333321</v>
      </c>
      <c r="AS175">
        <f>AD175 - AVERAGEIFS('Placebo Females'!AD:AD, 'Placebo Females'!B:B, B175, 'Placebo Females'!P:P, P175)</f>
        <v>-110.36000000000001</v>
      </c>
      <c r="AT175">
        <f>AE175 - AVERAGEIFS('Placebo Females'!AE:AE, 'Placebo Females'!B:B, B175, 'Placebo Females'!P:P, P175)</f>
        <v>7.3250099999999999E-2</v>
      </c>
      <c r="AU175">
        <f>AF175 - AVERAGEIFS('Placebo Females'!AF:AF, 'Placebo Females'!B:B, B175, 'Placebo Females'!P:P, P175)</f>
        <v>4.6540999999999999E-2</v>
      </c>
    </row>
    <row r="176" spans="1:47" x14ac:dyDescent="0.25">
      <c r="A176" t="s">
        <v>1904</v>
      </c>
      <c r="B176">
        <v>1001</v>
      </c>
      <c r="C176" t="s">
        <v>655</v>
      </c>
      <c r="D176">
        <v>25</v>
      </c>
      <c r="E176">
        <v>161.5</v>
      </c>
      <c r="F176">
        <v>54.8</v>
      </c>
      <c r="G176">
        <v>114.5</v>
      </c>
      <c r="H176">
        <v>64.25</v>
      </c>
      <c r="I176" t="s">
        <v>103</v>
      </c>
      <c r="J176" t="s">
        <v>104</v>
      </c>
      <c r="K176" t="s">
        <v>360</v>
      </c>
      <c r="L176" t="s">
        <v>106</v>
      </c>
      <c r="M176" t="s">
        <v>1201</v>
      </c>
      <c r="N176">
        <v>500</v>
      </c>
      <c r="O176" t="s">
        <v>1202</v>
      </c>
      <c r="P176">
        <v>12</v>
      </c>
      <c r="Q176" t="s">
        <v>113</v>
      </c>
      <c r="R176" t="s">
        <v>1201</v>
      </c>
      <c r="S176">
        <v>874</v>
      </c>
      <c r="T176" t="s">
        <v>1236</v>
      </c>
      <c r="U176">
        <v>848</v>
      </c>
      <c r="V176">
        <v>139</v>
      </c>
      <c r="W176">
        <v>376</v>
      </c>
      <c r="X176">
        <v>92</v>
      </c>
      <c r="Y176">
        <v>211</v>
      </c>
      <c r="Z176">
        <v>73</v>
      </c>
      <c r="AA176" t="s">
        <v>108</v>
      </c>
      <c r="AB176">
        <v>41</v>
      </c>
      <c r="AC176">
        <v>27</v>
      </c>
      <c r="AD176">
        <v>657.774</v>
      </c>
      <c r="AE176">
        <v>0.170213</v>
      </c>
      <c r="AF176">
        <v>0.39680300000000002</v>
      </c>
      <c r="AH176">
        <v>874</v>
      </c>
      <c r="AI176">
        <f t="shared" si="4"/>
        <v>1.9793235424003259E-3</v>
      </c>
      <c r="AJ176">
        <f t="shared" si="5"/>
        <v>0.6010046921384038</v>
      </c>
      <c r="AK176">
        <f>W176 - AVERAGEIFS('Placebo Females'!W:W, 'Placebo Females'!B:B, B176, 'Placebo Females'!P:P, P176)</f>
        <v>0</v>
      </c>
      <c r="AL176">
        <f>V176 - AVERAGEIFS('Placebo Females'!V:V, 'Placebo Females'!B:B, B176, 'Placebo Females'!P:P, P176)</f>
        <v>7.6666666666666572</v>
      </c>
      <c r="AM176">
        <f>W176-AVERAGEIFS('Placebo Females'!W:W,'Placebo Females'!B:B,B176,'Placebo Females'!P:P,P176)</f>
        <v>0</v>
      </c>
      <c r="AN176">
        <f>X176-AVERAGEIFS('Placebo Females'!X:X,'Placebo Females'!B:B,B176,'Placebo Females'!P:P,P176)</f>
        <v>-0.6666666666666714</v>
      </c>
      <c r="AO176">
        <f>Y176-AVERAGEIFS('Placebo Females'!Y:Y,'Placebo Females'!B:B,B176,'Placebo Females'!P:P,P176)</f>
        <v>-3.3333333333333428</v>
      </c>
      <c r="AP176">
        <f>Z176 - AVERAGEIFS('Placebo Females'!Z:Z, 'Placebo Females'!B:B, B176, 'Placebo Females'!P:P, P176)</f>
        <v>4</v>
      </c>
      <c r="AQ176">
        <f>AB176 - AVERAGEIFS('Placebo Females'!AB:AB, 'Placebo Females'!B:B, B176, 'Placebo Females'!P:P, P176)</f>
        <v>3.3333333333333357</v>
      </c>
      <c r="AR176">
        <f>AC176 - AVERAGEIFS('Placebo Females'!AC:AC, 'Placebo Females'!B:B, B176, 'Placebo Females'!P:P, P176)</f>
        <v>2.3333333333333321</v>
      </c>
      <c r="AS176">
        <f>AD176 - AVERAGEIFS('Placebo Females'!AD:AD, 'Placebo Females'!B:B, B176, 'Placebo Females'!P:P, P176)</f>
        <v>-92.836999999999989</v>
      </c>
      <c r="AT176">
        <f>AE176 - AVERAGEIFS('Placebo Females'!AE:AE, 'Placebo Females'!B:B, B176, 'Placebo Females'!P:P, P176)</f>
        <v>7.3250099999999999E-2</v>
      </c>
      <c r="AU176">
        <f>AF176 - AVERAGEIFS('Placebo Females'!AF:AF, 'Placebo Females'!B:B, B176, 'Placebo Females'!P:P, P176)</f>
        <v>3.8024000000000002E-2</v>
      </c>
    </row>
    <row r="177" spans="1:47" x14ac:dyDescent="0.25">
      <c r="A177" t="s">
        <v>1905</v>
      </c>
      <c r="B177">
        <v>1005</v>
      </c>
      <c r="C177" t="s">
        <v>655</v>
      </c>
      <c r="D177">
        <v>23</v>
      </c>
      <c r="E177">
        <v>182.5</v>
      </c>
      <c r="F177">
        <v>78.8</v>
      </c>
      <c r="G177">
        <v>114.25</v>
      </c>
      <c r="H177">
        <v>64</v>
      </c>
      <c r="I177" t="s">
        <v>103</v>
      </c>
      <c r="J177" t="s">
        <v>104</v>
      </c>
      <c r="K177" t="s">
        <v>509</v>
      </c>
      <c r="L177" t="s">
        <v>460</v>
      </c>
      <c r="M177" t="s">
        <v>1201</v>
      </c>
      <c r="N177">
        <v>500</v>
      </c>
      <c r="O177" t="s">
        <v>1202</v>
      </c>
      <c r="P177">
        <v>14</v>
      </c>
      <c r="Q177" t="s">
        <v>113</v>
      </c>
      <c r="R177" t="s">
        <v>1201</v>
      </c>
      <c r="S177">
        <v>910</v>
      </c>
      <c r="T177" t="s">
        <v>1236</v>
      </c>
      <c r="U177">
        <v>1008</v>
      </c>
      <c r="V177">
        <v>153</v>
      </c>
      <c r="W177">
        <v>407</v>
      </c>
      <c r="X177">
        <v>97</v>
      </c>
      <c r="Y177">
        <v>240</v>
      </c>
      <c r="Z177">
        <v>70</v>
      </c>
      <c r="AA177" t="s">
        <v>108</v>
      </c>
      <c r="AB177">
        <v>41</v>
      </c>
      <c r="AC177">
        <v>25</v>
      </c>
      <c r="AD177">
        <v>647.68700000000001</v>
      </c>
      <c r="AE177">
        <v>0.12766</v>
      </c>
      <c r="AF177">
        <v>0.44883200000000001</v>
      </c>
      <c r="AH177">
        <v>910</v>
      </c>
      <c r="AI177">
        <f t="shared" si="4"/>
        <v>2.0608517432314606E-3</v>
      </c>
      <c r="AJ177">
        <f t="shared" si="5"/>
        <v>0.60679779533419065</v>
      </c>
      <c r="AK177">
        <f>W177 - AVERAGEIFS('Placebo Females'!W:W, 'Placebo Females'!B:B, B177, 'Placebo Females'!P:P, P177)</f>
        <v>9.6666666666666856</v>
      </c>
      <c r="AL177">
        <f>V177 - AVERAGEIFS('Placebo Females'!V:V, 'Placebo Females'!B:B, B177, 'Placebo Females'!P:P, P177)</f>
        <v>9.3333333333333428</v>
      </c>
      <c r="AM177">
        <f>W177-AVERAGEIFS('Placebo Females'!W:W,'Placebo Females'!B:B,B177,'Placebo Females'!P:P,P177)</f>
        <v>9.6666666666666856</v>
      </c>
      <c r="AN177">
        <f>X177-AVERAGEIFS('Placebo Females'!X:X,'Placebo Females'!B:B,B177,'Placebo Females'!P:P,P177)</f>
        <v>10.333333333333329</v>
      </c>
      <c r="AO177">
        <f>Y177-AVERAGEIFS('Placebo Females'!Y:Y,'Placebo Females'!B:B,B177,'Placebo Females'!P:P,P177)</f>
        <v>-3</v>
      </c>
      <c r="AP177">
        <f>Z177 - AVERAGEIFS('Placebo Females'!Z:Z, 'Placebo Females'!B:B, B177, 'Placebo Females'!P:P, P177)</f>
        <v>2.3333333333333286</v>
      </c>
      <c r="AQ177">
        <f>AB177 - AVERAGEIFS('Placebo Females'!AB:AB, 'Placebo Females'!B:B, B177, 'Placebo Females'!P:P, P177)</f>
        <v>5</v>
      </c>
      <c r="AR177">
        <f>AC177 - AVERAGEIFS('Placebo Females'!AC:AC, 'Placebo Females'!B:B, B177, 'Placebo Females'!P:P, P177)</f>
        <v>-4.6666666666666679</v>
      </c>
      <c r="AS177">
        <f>AD177 - AVERAGEIFS('Placebo Females'!AD:AD, 'Placebo Females'!B:B, B177, 'Placebo Females'!P:P, P177)</f>
        <v>87.668333333333294</v>
      </c>
      <c r="AT177">
        <f>AE177 - AVERAGEIFS('Placebo Females'!AE:AE, 'Placebo Females'!B:B, B177, 'Placebo Females'!P:P, P177)</f>
        <v>1.6512333333333337E-2</v>
      </c>
      <c r="AU177">
        <f>AF177 - AVERAGEIFS('Placebo Females'!AF:AF, 'Placebo Females'!B:B, B177, 'Placebo Females'!P:P, P177)</f>
        <v>2.3471333333333344E-2</v>
      </c>
    </row>
    <row r="178" spans="1:47" x14ac:dyDescent="0.25">
      <c r="A178" t="s">
        <v>1906</v>
      </c>
      <c r="B178">
        <v>1005</v>
      </c>
      <c r="C178" t="s">
        <v>655</v>
      </c>
      <c r="D178">
        <v>23</v>
      </c>
      <c r="E178">
        <v>182.5</v>
      </c>
      <c r="F178">
        <v>78.8</v>
      </c>
      <c r="G178">
        <v>114.25</v>
      </c>
      <c r="H178">
        <v>64</v>
      </c>
      <c r="I178" t="s">
        <v>103</v>
      </c>
      <c r="J178" t="s">
        <v>104</v>
      </c>
      <c r="K178" t="s">
        <v>509</v>
      </c>
      <c r="L178" t="s">
        <v>460</v>
      </c>
      <c r="M178" t="s">
        <v>1201</v>
      </c>
      <c r="N178">
        <v>500</v>
      </c>
      <c r="O178" t="s">
        <v>1202</v>
      </c>
      <c r="P178">
        <v>14</v>
      </c>
      <c r="Q178" t="s">
        <v>113</v>
      </c>
      <c r="R178" t="s">
        <v>1201</v>
      </c>
      <c r="S178">
        <v>910</v>
      </c>
      <c r="T178" t="s">
        <v>1236</v>
      </c>
      <c r="U178">
        <v>1030</v>
      </c>
      <c r="V178">
        <v>148</v>
      </c>
      <c r="W178">
        <v>408</v>
      </c>
      <c r="X178">
        <v>98</v>
      </c>
      <c r="Y178">
        <v>240</v>
      </c>
      <c r="Z178">
        <v>70</v>
      </c>
      <c r="AA178" t="s">
        <v>108</v>
      </c>
      <c r="AB178">
        <v>41</v>
      </c>
      <c r="AC178">
        <v>25</v>
      </c>
      <c r="AD178">
        <v>648.85699999999997</v>
      </c>
      <c r="AE178">
        <v>0.14583299999999999</v>
      </c>
      <c r="AF178">
        <v>0.44998100000000002</v>
      </c>
      <c r="AH178">
        <v>910</v>
      </c>
      <c r="AI178">
        <f t="shared" si="4"/>
        <v>2.0608517432314606E-3</v>
      </c>
      <c r="AJ178">
        <f t="shared" si="5"/>
        <v>0.60679779533419065</v>
      </c>
      <c r="AK178">
        <f>W178 - AVERAGEIFS('Placebo Females'!W:W, 'Placebo Females'!B:B, B178, 'Placebo Females'!P:P, P178)</f>
        <v>10.666666666666686</v>
      </c>
      <c r="AL178">
        <f>V178 - AVERAGEIFS('Placebo Females'!V:V, 'Placebo Females'!B:B, B178, 'Placebo Females'!P:P, P178)</f>
        <v>4.3333333333333428</v>
      </c>
      <c r="AM178">
        <f>W178-AVERAGEIFS('Placebo Females'!W:W,'Placebo Females'!B:B,B178,'Placebo Females'!P:P,P178)</f>
        <v>10.666666666666686</v>
      </c>
      <c r="AN178">
        <f>X178-AVERAGEIFS('Placebo Females'!X:X,'Placebo Females'!B:B,B178,'Placebo Females'!P:P,P178)</f>
        <v>11.333333333333329</v>
      </c>
      <c r="AO178">
        <f>Y178-AVERAGEIFS('Placebo Females'!Y:Y,'Placebo Females'!B:B,B178,'Placebo Females'!P:P,P178)</f>
        <v>-3</v>
      </c>
      <c r="AP178">
        <f>Z178 - AVERAGEIFS('Placebo Females'!Z:Z, 'Placebo Females'!B:B, B178, 'Placebo Females'!P:P, P178)</f>
        <v>2.3333333333333286</v>
      </c>
      <c r="AQ178">
        <f>AB178 - AVERAGEIFS('Placebo Females'!AB:AB, 'Placebo Females'!B:B, B178, 'Placebo Females'!P:P, P178)</f>
        <v>5</v>
      </c>
      <c r="AR178">
        <f>AC178 - AVERAGEIFS('Placebo Females'!AC:AC, 'Placebo Females'!B:B, B178, 'Placebo Females'!P:P, P178)</f>
        <v>-4.6666666666666679</v>
      </c>
      <c r="AS178">
        <f>AD178 - AVERAGEIFS('Placebo Females'!AD:AD, 'Placebo Females'!B:B, B178, 'Placebo Females'!P:P, P178)</f>
        <v>88.838333333333253</v>
      </c>
      <c r="AT178">
        <f>AE178 - AVERAGEIFS('Placebo Females'!AE:AE, 'Placebo Females'!B:B, B178, 'Placebo Females'!P:P, P178)</f>
        <v>3.4685333333333332E-2</v>
      </c>
      <c r="AU178">
        <f>AF178 - AVERAGEIFS('Placebo Females'!AF:AF, 'Placebo Females'!B:B, B178, 'Placebo Females'!P:P, P178)</f>
        <v>2.4620333333333355E-2</v>
      </c>
    </row>
    <row r="179" spans="1:47" x14ac:dyDescent="0.25">
      <c r="A179" t="s">
        <v>1907</v>
      </c>
      <c r="B179">
        <v>1005</v>
      </c>
      <c r="C179" t="s">
        <v>655</v>
      </c>
      <c r="D179">
        <v>23</v>
      </c>
      <c r="E179">
        <v>182.5</v>
      </c>
      <c r="F179">
        <v>78.8</v>
      </c>
      <c r="G179">
        <v>114.25</v>
      </c>
      <c r="H179">
        <v>64</v>
      </c>
      <c r="I179" t="s">
        <v>103</v>
      </c>
      <c r="J179" t="s">
        <v>104</v>
      </c>
      <c r="K179" t="s">
        <v>509</v>
      </c>
      <c r="L179" t="s">
        <v>460</v>
      </c>
      <c r="M179" t="s">
        <v>1201</v>
      </c>
      <c r="N179">
        <v>500</v>
      </c>
      <c r="O179" t="s">
        <v>1202</v>
      </c>
      <c r="P179">
        <v>14</v>
      </c>
      <c r="Q179" t="s">
        <v>113</v>
      </c>
      <c r="R179" t="s">
        <v>1201</v>
      </c>
      <c r="S179">
        <v>910</v>
      </c>
      <c r="T179" t="s">
        <v>1236</v>
      </c>
      <c r="U179">
        <v>1086</v>
      </c>
      <c r="V179">
        <v>141</v>
      </c>
      <c r="W179">
        <v>417</v>
      </c>
      <c r="X179">
        <v>103</v>
      </c>
      <c r="Y179">
        <v>242</v>
      </c>
      <c r="Z179">
        <v>72</v>
      </c>
      <c r="AA179" t="s">
        <v>108</v>
      </c>
      <c r="AB179">
        <v>41</v>
      </c>
      <c r="AC179">
        <v>27</v>
      </c>
      <c r="AD179">
        <v>671.69200000000001</v>
      </c>
      <c r="AE179">
        <v>0.104167</v>
      </c>
      <c r="AF179">
        <v>0.45077099999999998</v>
      </c>
      <c r="AH179">
        <v>910</v>
      </c>
      <c r="AI179">
        <f t="shared" si="4"/>
        <v>2.0608517432314606E-3</v>
      </c>
      <c r="AJ179">
        <f t="shared" si="5"/>
        <v>0.60679779533419065</v>
      </c>
      <c r="AK179">
        <f>W179 - AVERAGEIFS('Placebo Females'!W:W, 'Placebo Females'!B:B, B179, 'Placebo Females'!P:P, P179)</f>
        <v>19.666666666666686</v>
      </c>
      <c r="AL179">
        <f>V179 - AVERAGEIFS('Placebo Females'!V:V, 'Placebo Females'!B:B, B179, 'Placebo Females'!P:P, P179)</f>
        <v>-2.6666666666666572</v>
      </c>
      <c r="AM179">
        <f>W179-AVERAGEIFS('Placebo Females'!W:W,'Placebo Females'!B:B,B179,'Placebo Females'!P:P,P179)</f>
        <v>19.666666666666686</v>
      </c>
      <c r="AN179">
        <f>X179-AVERAGEIFS('Placebo Females'!X:X,'Placebo Females'!B:B,B179,'Placebo Females'!P:P,P179)</f>
        <v>16.333333333333329</v>
      </c>
      <c r="AO179">
        <f>Y179-AVERAGEIFS('Placebo Females'!Y:Y,'Placebo Females'!B:B,B179,'Placebo Females'!P:P,P179)</f>
        <v>-1</v>
      </c>
      <c r="AP179">
        <f>Z179 - AVERAGEIFS('Placebo Females'!Z:Z, 'Placebo Females'!B:B, B179, 'Placebo Females'!P:P, P179)</f>
        <v>4.3333333333333286</v>
      </c>
      <c r="AQ179">
        <f>AB179 - AVERAGEIFS('Placebo Females'!AB:AB, 'Placebo Females'!B:B, B179, 'Placebo Females'!P:P, P179)</f>
        <v>5</v>
      </c>
      <c r="AR179">
        <f>AC179 - AVERAGEIFS('Placebo Females'!AC:AC, 'Placebo Females'!B:B, B179, 'Placebo Females'!P:P, P179)</f>
        <v>-2.6666666666666679</v>
      </c>
      <c r="AS179">
        <f>AD179 - AVERAGEIFS('Placebo Females'!AD:AD, 'Placebo Females'!B:B, B179, 'Placebo Females'!P:P, P179)</f>
        <v>111.67333333333329</v>
      </c>
      <c r="AT179">
        <f>AE179 - AVERAGEIFS('Placebo Females'!AE:AE, 'Placebo Females'!B:B, B179, 'Placebo Females'!P:P, P179)</f>
        <v>-6.9806666666666628E-3</v>
      </c>
      <c r="AU179">
        <f>AF179 - AVERAGEIFS('Placebo Females'!AF:AF, 'Placebo Females'!B:B, B179, 'Placebo Females'!P:P, P179)</f>
        <v>2.5410333333333313E-2</v>
      </c>
    </row>
    <row r="180" spans="1:47" x14ac:dyDescent="0.25">
      <c r="A180" t="s">
        <v>1908</v>
      </c>
      <c r="B180">
        <v>1003</v>
      </c>
      <c r="C180" t="s">
        <v>655</v>
      </c>
      <c r="D180">
        <v>30</v>
      </c>
      <c r="E180">
        <v>167</v>
      </c>
      <c r="F180">
        <v>71.3</v>
      </c>
      <c r="G180">
        <v>106</v>
      </c>
      <c r="H180">
        <v>57.75</v>
      </c>
      <c r="I180" t="s">
        <v>103</v>
      </c>
      <c r="J180" t="s">
        <v>104</v>
      </c>
      <c r="K180" t="s">
        <v>753</v>
      </c>
      <c r="L180" t="s">
        <v>160</v>
      </c>
      <c r="M180" t="s">
        <v>1201</v>
      </c>
      <c r="N180">
        <v>500</v>
      </c>
      <c r="O180" t="s">
        <v>1202</v>
      </c>
      <c r="P180">
        <v>7</v>
      </c>
      <c r="Q180" t="s">
        <v>113</v>
      </c>
      <c r="R180" t="s">
        <v>1201</v>
      </c>
      <c r="S180">
        <v>1040</v>
      </c>
      <c r="T180" t="s">
        <v>1236</v>
      </c>
      <c r="U180">
        <v>958</v>
      </c>
      <c r="V180">
        <v>169</v>
      </c>
      <c r="W180">
        <v>427</v>
      </c>
      <c r="X180">
        <v>103</v>
      </c>
      <c r="Y180">
        <v>250</v>
      </c>
      <c r="Z180">
        <v>74</v>
      </c>
      <c r="AA180" t="s">
        <v>108</v>
      </c>
      <c r="AB180">
        <v>53</v>
      </c>
      <c r="AC180">
        <v>25</v>
      </c>
      <c r="AD180">
        <v>265.56400000000002</v>
      </c>
      <c r="AE180">
        <v>0.31818200000000002</v>
      </c>
      <c r="AF180">
        <v>0.37969399999999998</v>
      </c>
      <c r="AH180">
        <v>1040</v>
      </c>
      <c r="AI180">
        <f t="shared" si="4"/>
        <v>2.3552591351216692E-3</v>
      </c>
      <c r="AJ180">
        <f t="shared" si="5"/>
        <v>0.62574146326710689</v>
      </c>
      <c r="AK180">
        <f>W180 - AVERAGEIFS('Placebo Females'!W:W, 'Placebo Females'!B:B, B180, 'Placebo Females'!P:P, P180)</f>
        <v>27</v>
      </c>
      <c r="AL180">
        <f>V180 - AVERAGEIFS('Placebo Females'!V:V, 'Placebo Females'!B:B, B180, 'Placebo Females'!P:P, P180)</f>
        <v>-27</v>
      </c>
      <c r="AM180">
        <f>W180-AVERAGEIFS('Placebo Females'!W:W,'Placebo Females'!B:B,B180,'Placebo Females'!P:P,P180)</f>
        <v>27</v>
      </c>
      <c r="AN180">
        <f>X180-AVERAGEIFS('Placebo Females'!X:X,'Placebo Females'!B:B,B180,'Placebo Females'!P:P,P180)</f>
        <v>11.666666666666671</v>
      </c>
      <c r="AO180">
        <f>Y180-AVERAGEIFS('Placebo Females'!Y:Y,'Placebo Females'!B:B,B180,'Placebo Females'!P:P,P180)</f>
        <v>8</v>
      </c>
      <c r="AP180">
        <f>Z180 - AVERAGEIFS('Placebo Females'!Z:Z, 'Placebo Females'!B:B, B180, 'Placebo Females'!P:P, P180)</f>
        <v>7.3333333333333286</v>
      </c>
      <c r="AQ180">
        <f>AB180 - AVERAGEIFS('Placebo Females'!AB:AB, 'Placebo Females'!B:B, B180, 'Placebo Females'!P:P, P180)</f>
        <v>12</v>
      </c>
      <c r="AR180">
        <f>AC180 - AVERAGEIFS('Placebo Females'!AC:AC, 'Placebo Females'!B:B, B180, 'Placebo Females'!P:P, P180)</f>
        <v>2</v>
      </c>
      <c r="AS180">
        <f>AD180 - AVERAGEIFS('Placebo Females'!AD:AD, 'Placebo Females'!B:B, B180, 'Placebo Females'!P:P, P180)</f>
        <v>-59.625666666666632</v>
      </c>
      <c r="AT180">
        <f>AE180 - AVERAGEIFS('Placebo Females'!AE:AE, 'Placebo Females'!B:B, B180, 'Placebo Females'!P:P, P180)</f>
        <v>0.17373733333333333</v>
      </c>
      <c r="AU180">
        <f>AF180 - AVERAGEIFS('Placebo Females'!AF:AF, 'Placebo Females'!B:B, B180, 'Placebo Females'!P:P, P180)</f>
        <v>7.8121666666666645E-2</v>
      </c>
    </row>
    <row r="181" spans="1:47" x14ac:dyDescent="0.25">
      <c r="A181" t="s">
        <v>1909</v>
      </c>
      <c r="B181">
        <v>1003</v>
      </c>
      <c r="C181" t="s">
        <v>655</v>
      </c>
      <c r="D181">
        <v>30</v>
      </c>
      <c r="E181">
        <v>167</v>
      </c>
      <c r="F181">
        <v>71.3</v>
      </c>
      <c r="G181">
        <v>106</v>
      </c>
      <c r="H181">
        <v>57.75</v>
      </c>
      <c r="I181" t="s">
        <v>103</v>
      </c>
      <c r="J181" t="s">
        <v>104</v>
      </c>
      <c r="K181" t="s">
        <v>753</v>
      </c>
      <c r="L181" t="s">
        <v>160</v>
      </c>
      <c r="M181" t="s">
        <v>1201</v>
      </c>
      <c r="N181">
        <v>500</v>
      </c>
      <c r="O181" t="s">
        <v>1202</v>
      </c>
      <c r="P181">
        <v>7</v>
      </c>
      <c r="Q181" t="s">
        <v>113</v>
      </c>
      <c r="R181" t="s">
        <v>1201</v>
      </c>
      <c r="S181">
        <v>1040</v>
      </c>
      <c r="T181" t="s">
        <v>1236</v>
      </c>
      <c r="U181">
        <v>1027</v>
      </c>
      <c r="V181">
        <v>188</v>
      </c>
      <c r="W181">
        <v>426</v>
      </c>
      <c r="X181">
        <v>99</v>
      </c>
      <c r="Y181">
        <v>250</v>
      </c>
      <c r="Z181">
        <v>77</v>
      </c>
      <c r="AA181" t="s">
        <v>108</v>
      </c>
      <c r="AB181">
        <v>54</v>
      </c>
      <c r="AC181">
        <v>31</v>
      </c>
      <c r="AD181">
        <v>281.29500000000002</v>
      </c>
      <c r="AE181">
        <v>0.39534900000000001</v>
      </c>
      <c r="AF181">
        <v>0.38328800000000002</v>
      </c>
      <c r="AH181">
        <v>1040</v>
      </c>
      <c r="AI181">
        <f t="shared" si="4"/>
        <v>2.3552591351216692E-3</v>
      </c>
      <c r="AJ181">
        <f t="shared" si="5"/>
        <v>0.62574146326710689</v>
      </c>
      <c r="AK181">
        <f>W181 - AVERAGEIFS('Placebo Females'!W:W, 'Placebo Females'!B:B, B181, 'Placebo Females'!P:P, P181)</f>
        <v>26</v>
      </c>
      <c r="AL181">
        <f>V181 - AVERAGEIFS('Placebo Females'!V:V, 'Placebo Females'!B:B, B181, 'Placebo Females'!P:P, P181)</f>
        <v>-8</v>
      </c>
      <c r="AM181">
        <f>W181-AVERAGEIFS('Placebo Females'!W:W,'Placebo Females'!B:B,B181,'Placebo Females'!P:P,P181)</f>
        <v>26</v>
      </c>
      <c r="AN181">
        <f>X181-AVERAGEIFS('Placebo Females'!X:X,'Placebo Females'!B:B,B181,'Placebo Females'!P:P,P181)</f>
        <v>7.6666666666666714</v>
      </c>
      <c r="AO181">
        <f>Y181-AVERAGEIFS('Placebo Females'!Y:Y,'Placebo Females'!B:B,B181,'Placebo Females'!P:P,P181)</f>
        <v>8</v>
      </c>
      <c r="AP181">
        <f>Z181 - AVERAGEIFS('Placebo Females'!Z:Z, 'Placebo Females'!B:B, B181, 'Placebo Females'!P:P, P181)</f>
        <v>10.333333333333329</v>
      </c>
      <c r="AQ181">
        <f>AB181 - AVERAGEIFS('Placebo Females'!AB:AB, 'Placebo Females'!B:B, B181, 'Placebo Females'!P:P, P181)</f>
        <v>13</v>
      </c>
      <c r="AR181">
        <f>AC181 - AVERAGEIFS('Placebo Females'!AC:AC, 'Placebo Females'!B:B, B181, 'Placebo Females'!P:P, P181)</f>
        <v>8</v>
      </c>
      <c r="AS181">
        <f>AD181 - AVERAGEIFS('Placebo Females'!AD:AD, 'Placebo Females'!B:B, B181, 'Placebo Females'!P:P, P181)</f>
        <v>-43.894666666666637</v>
      </c>
      <c r="AT181">
        <f>AE181 - AVERAGEIFS('Placebo Females'!AE:AE, 'Placebo Females'!B:B, B181, 'Placebo Females'!P:P, P181)</f>
        <v>0.25090433333333328</v>
      </c>
      <c r="AU181">
        <f>AF181 - AVERAGEIFS('Placebo Females'!AF:AF, 'Placebo Females'!B:B, B181, 'Placebo Females'!P:P, P181)</f>
        <v>8.1715666666666686E-2</v>
      </c>
    </row>
    <row r="182" spans="1:47" x14ac:dyDescent="0.25">
      <c r="A182" t="s">
        <v>1910</v>
      </c>
      <c r="B182">
        <v>1003</v>
      </c>
      <c r="C182" t="s">
        <v>655</v>
      </c>
      <c r="D182">
        <v>30</v>
      </c>
      <c r="E182">
        <v>167</v>
      </c>
      <c r="F182">
        <v>71.3</v>
      </c>
      <c r="G182">
        <v>106</v>
      </c>
      <c r="H182">
        <v>57.75</v>
      </c>
      <c r="I182" t="s">
        <v>103</v>
      </c>
      <c r="J182" t="s">
        <v>104</v>
      </c>
      <c r="K182" t="s">
        <v>753</v>
      </c>
      <c r="L182" t="s">
        <v>160</v>
      </c>
      <c r="M182" t="s">
        <v>1201</v>
      </c>
      <c r="N182">
        <v>500</v>
      </c>
      <c r="O182" t="s">
        <v>1202</v>
      </c>
      <c r="P182">
        <v>7</v>
      </c>
      <c r="Q182" t="s">
        <v>113</v>
      </c>
      <c r="R182" t="s">
        <v>1201</v>
      </c>
      <c r="S182">
        <v>1040</v>
      </c>
      <c r="T182" t="s">
        <v>1236</v>
      </c>
      <c r="U182">
        <v>1067</v>
      </c>
      <c r="V182">
        <v>193</v>
      </c>
      <c r="W182">
        <v>424</v>
      </c>
      <c r="X182">
        <v>99</v>
      </c>
      <c r="Y182">
        <v>251</v>
      </c>
      <c r="Z182">
        <v>74</v>
      </c>
      <c r="AA182" t="s">
        <v>108</v>
      </c>
      <c r="AB182">
        <v>54</v>
      </c>
      <c r="AC182">
        <v>26</v>
      </c>
      <c r="AD182">
        <v>276.315</v>
      </c>
      <c r="AE182">
        <v>0.32558100000000001</v>
      </c>
      <c r="AF182">
        <v>0.39827899999999999</v>
      </c>
      <c r="AH182">
        <v>1040</v>
      </c>
      <c r="AI182">
        <f t="shared" si="4"/>
        <v>2.3552591351216692E-3</v>
      </c>
      <c r="AJ182">
        <f t="shared" si="5"/>
        <v>0.62574146326710689</v>
      </c>
      <c r="AK182">
        <f>W182 - AVERAGEIFS('Placebo Females'!W:W, 'Placebo Females'!B:B, B182, 'Placebo Females'!P:P, P182)</f>
        <v>24</v>
      </c>
      <c r="AL182">
        <f>V182 - AVERAGEIFS('Placebo Females'!V:V, 'Placebo Females'!B:B, B182, 'Placebo Females'!P:P, P182)</f>
        <v>-3</v>
      </c>
      <c r="AM182">
        <f>W182-AVERAGEIFS('Placebo Females'!W:W,'Placebo Females'!B:B,B182,'Placebo Females'!P:P,P182)</f>
        <v>24</v>
      </c>
      <c r="AN182">
        <f>X182-AVERAGEIFS('Placebo Females'!X:X,'Placebo Females'!B:B,B182,'Placebo Females'!P:P,P182)</f>
        <v>7.6666666666666714</v>
      </c>
      <c r="AO182">
        <f>Y182-AVERAGEIFS('Placebo Females'!Y:Y,'Placebo Females'!B:B,B182,'Placebo Females'!P:P,P182)</f>
        <v>9</v>
      </c>
      <c r="AP182">
        <f>Z182 - AVERAGEIFS('Placebo Females'!Z:Z, 'Placebo Females'!B:B, B182, 'Placebo Females'!P:P, P182)</f>
        <v>7.3333333333333286</v>
      </c>
      <c r="AQ182">
        <f>AB182 - AVERAGEIFS('Placebo Females'!AB:AB, 'Placebo Females'!B:B, B182, 'Placebo Females'!P:P, P182)</f>
        <v>13</v>
      </c>
      <c r="AR182">
        <f>AC182 - AVERAGEIFS('Placebo Females'!AC:AC, 'Placebo Females'!B:B, B182, 'Placebo Females'!P:P, P182)</f>
        <v>3</v>
      </c>
      <c r="AS182">
        <f>AD182 - AVERAGEIFS('Placebo Females'!AD:AD, 'Placebo Females'!B:B, B182, 'Placebo Females'!P:P, P182)</f>
        <v>-48.874666666666656</v>
      </c>
      <c r="AT182">
        <f>AE182 - AVERAGEIFS('Placebo Females'!AE:AE, 'Placebo Females'!B:B, B182, 'Placebo Females'!P:P, P182)</f>
        <v>0.18113633333333332</v>
      </c>
      <c r="AU182">
        <f>AF182 - AVERAGEIFS('Placebo Females'!AF:AF, 'Placebo Females'!B:B, B182, 'Placebo Females'!P:P, P182)</f>
        <v>9.6706666666666663E-2</v>
      </c>
    </row>
    <row r="183" spans="1:47" x14ac:dyDescent="0.25">
      <c r="A183" t="s">
        <v>1911</v>
      </c>
      <c r="B183">
        <v>1010</v>
      </c>
      <c r="C183" t="s">
        <v>655</v>
      </c>
      <c r="D183">
        <v>21</v>
      </c>
      <c r="E183">
        <v>165.5</v>
      </c>
      <c r="F183">
        <v>56.8</v>
      </c>
      <c r="G183">
        <v>99.25</v>
      </c>
      <c r="H183">
        <v>56.25</v>
      </c>
      <c r="I183" t="s">
        <v>103</v>
      </c>
      <c r="J183" t="s">
        <v>104</v>
      </c>
      <c r="K183" t="s">
        <v>261</v>
      </c>
      <c r="L183" t="s">
        <v>211</v>
      </c>
      <c r="M183" t="s">
        <v>1201</v>
      </c>
      <c r="N183">
        <v>500</v>
      </c>
      <c r="O183" t="s">
        <v>1202</v>
      </c>
      <c r="P183">
        <v>8</v>
      </c>
      <c r="Q183" t="s">
        <v>113</v>
      </c>
      <c r="R183" t="s">
        <v>1201</v>
      </c>
      <c r="S183">
        <v>1080</v>
      </c>
      <c r="T183" t="s">
        <v>1236</v>
      </c>
      <c r="U183">
        <v>852</v>
      </c>
      <c r="V183">
        <v>120</v>
      </c>
      <c r="W183">
        <v>413</v>
      </c>
      <c r="X183">
        <v>102</v>
      </c>
      <c r="Y183">
        <v>245</v>
      </c>
      <c r="Z183">
        <v>66</v>
      </c>
      <c r="AA183" t="s">
        <v>108</v>
      </c>
      <c r="AB183">
        <v>44</v>
      </c>
      <c r="AC183">
        <v>24</v>
      </c>
      <c r="AD183">
        <v>476.81299999999999</v>
      </c>
      <c r="AE183">
        <v>0.268293</v>
      </c>
      <c r="AF183">
        <v>0.35587099999999999</v>
      </c>
      <c r="AH183">
        <v>1080</v>
      </c>
      <c r="AI183">
        <f t="shared" si="4"/>
        <v>2.4458460249340416E-3</v>
      </c>
      <c r="AJ183">
        <f t="shared" si="5"/>
        <v>0.63102920517360683</v>
      </c>
      <c r="AK183">
        <f>W183 - AVERAGEIFS('Placebo Females'!W:W, 'Placebo Females'!B:B, B183, 'Placebo Females'!P:P, P183)</f>
        <v>-3.6666666666666856</v>
      </c>
      <c r="AL183">
        <f>V183 - AVERAGEIFS('Placebo Females'!V:V, 'Placebo Females'!B:B, B183, 'Placebo Females'!P:P, P183)</f>
        <v>-8</v>
      </c>
      <c r="AM183">
        <f>W183-AVERAGEIFS('Placebo Females'!W:W,'Placebo Females'!B:B,B183,'Placebo Females'!P:P,P183)</f>
        <v>-3.6666666666666856</v>
      </c>
      <c r="AN183">
        <f>X183-AVERAGEIFS('Placebo Females'!X:X,'Placebo Females'!B:B,B183,'Placebo Females'!P:P,P183)</f>
        <v>-8.3333333333333286</v>
      </c>
      <c r="AO183">
        <f>Y183-AVERAGEIFS('Placebo Females'!Y:Y,'Placebo Females'!B:B,B183,'Placebo Females'!P:P,P183)</f>
        <v>5</v>
      </c>
      <c r="AP183">
        <f>Z183 - AVERAGEIFS('Placebo Females'!Z:Z, 'Placebo Females'!B:B, B183, 'Placebo Females'!P:P, P183)</f>
        <v>-0.3333333333333286</v>
      </c>
      <c r="AQ183">
        <f>AB183 - AVERAGEIFS('Placebo Females'!AB:AB, 'Placebo Females'!B:B, B183, 'Placebo Females'!P:P, P183)</f>
        <v>6.3333333333333357</v>
      </c>
      <c r="AR183">
        <f>AC183 - AVERAGEIFS('Placebo Females'!AC:AC, 'Placebo Females'!B:B, B183, 'Placebo Females'!P:P, P183)</f>
        <v>-3.6666666666666679</v>
      </c>
      <c r="AS183">
        <f>AD183 - AVERAGEIFS('Placebo Females'!AD:AD, 'Placebo Females'!B:B, B183, 'Placebo Females'!P:P, P183)</f>
        <v>-32.638333333333378</v>
      </c>
      <c r="AT183">
        <f>AE183 - AVERAGEIFS('Placebo Females'!AE:AE, 'Placebo Females'!B:B, B183, 'Placebo Females'!P:P, P183)</f>
        <v>5.218433333333336E-2</v>
      </c>
      <c r="AU183">
        <f>AF183 - AVERAGEIFS('Placebo Females'!AF:AF, 'Placebo Females'!B:B, B183, 'Placebo Females'!P:P, P183)</f>
        <v>-1.5722333333333394E-2</v>
      </c>
    </row>
    <row r="184" spans="1:47" x14ac:dyDescent="0.25">
      <c r="A184" t="s">
        <v>1912</v>
      </c>
      <c r="B184">
        <v>1010</v>
      </c>
      <c r="C184" t="s">
        <v>655</v>
      </c>
      <c r="D184">
        <v>21</v>
      </c>
      <c r="E184">
        <v>165.5</v>
      </c>
      <c r="F184">
        <v>56.8</v>
      </c>
      <c r="G184">
        <v>99.25</v>
      </c>
      <c r="H184">
        <v>56.25</v>
      </c>
      <c r="I184" t="s">
        <v>103</v>
      </c>
      <c r="J184" t="s">
        <v>104</v>
      </c>
      <c r="K184" t="s">
        <v>261</v>
      </c>
      <c r="L184" t="s">
        <v>211</v>
      </c>
      <c r="M184" t="s">
        <v>1201</v>
      </c>
      <c r="N184">
        <v>500</v>
      </c>
      <c r="O184" t="s">
        <v>1202</v>
      </c>
      <c r="P184">
        <v>8</v>
      </c>
      <c r="Q184" t="s">
        <v>113</v>
      </c>
      <c r="R184" t="s">
        <v>1201</v>
      </c>
      <c r="S184">
        <v>1080</v>
      </c>
      <c r="T184" t="s">
        <v>1236</v>
      </c>
      <c r="U184">
        <v>926</v>
      </c>
      <c r="V184">
        <v>144</v>
      </c>
      <c r="W184">
        <v>412</v>
      </c>
      <c r="X184">
        <v>101</v>
      </c>
      <c r="Y184">
        <v>244</v>
      </c>
      <c r="Z184">
        <v>67</v>
      </c>
      <c r="AA184" t="s">
        <v>108</v>
      </c>
      <c r="AB184">
        <v>49</v>
      </c>
      <c r="AC184">
        <v>24</v>
      </c>
      <c r="AD184">
        <v>469.26</v>
      </c>
      <c r="AE184">
        <v>0.25581399999999999</v>
      </c>
      <c r="AF184">
        <v>0.38064399999999998</v>
      </c>
      <c r="AH184">
        <v>1080</v>
      </c>
      <c r="AI184">
        <f t="shared" si="4"/>
        <v>2.4458460249340416E-3</v>
      </c>
      <c r="AJ184">
        <f t="shared" si="5"/>
        <v>0.63102920517360683</v>
      </c>
      <c r="AK184">
        <f>W184 - AVERAGEIFS('Placebo Females'!W:W, 'Placebo Females'!B:B, B184, 'Placebo Females'!P:P, P184)</f>
        <v>-4.6666666666666856</v>
      </c>
      <c r="AL184">
        <f>V184 - AVERAGEIFS('Placebo Females'!V:V, 'Placebo Females'!B:B, B184, 'Placebo Females'!P:P, P184)</f>
        <v>16</v>
      </c>
      <c r="AM184">
        <f>W184-AVERAGEIFS('Placebo Females'!W:W,'Placebo Females'!B:B,B184,'Placebo Females'!P:P,P184)</f>
        <v>-4.6666666666666856</v>
      </c>
      <c r="AN184">
        <f>X184-AVERAGEIFS('Placebo Females'!X:X,'Placebo Females'!B:B,B184,'Placebo Females'!P:P,P184)</f>
        <v>-9.3333333333333286</v>
      </c>
      <c r="AO184">
        <f>Y184-AVERAGEIFS('Placebo Females'!Y:Y,'Placebo Females'!B:B,B184,'Placebo Females'!P:P,P184)</f>
        <v>4</v>
      </c>
      <c r="AP184">
        <f>Z184 - AVERAGEIFS('Placebo Females'!Z:Z, 'Placebo Females'!B:B, B184, 'Placebo Females'!P:P, P184)</f>
        <v>0.6666666666666714</v>
      </c>
      <c r="AQ184">
        <f>AB184 - AVERAGEIFS('Placebo Females'!AB:AB, 'Placebo Females'!B:B, B184, 'Placebo Females'!P:P, P184)</f>
        <v>11.333333333333336</v>
      </c>
      <c r="AR184">
        <f>AC184 - AVERAGEIFS('Placebo Females'!AC:AC, 'Placebo Females'!B:B, B184, 'Placebo Females'!P:P, P184)</f>
        <v>-3.6666666666666679</v>
      </c>
      <c r="AS184">
        <f>AD184 - AVERAGEIFS('Placebo Females'!AD:AD, 'Placebo Females'!B:B, B184, 'Placebo Females'!P:P, P184)</f>
        <v>-40.191333333333375</v>
      </c>
      <c r="AT184">
        <f>AE184 - AVERAGEIFS('Placebo Females'!AE:AE, 'Placebo Females'!B:B, B184, 'Placebo Females'!P:P, P184)</f>
        <v>3.9705333333333342E-2</v>
      </c>
      <c r="AU184">
        <f>AF184 - AVERAGEIFS('Placebo Females'!AF:AF, 'Placebo Females'!B:B, B184, 'Placebo Females'!P:P, P184)</f>
        <v>9.0506666666665958E-3</v>
      </c>
    </row>
    <row r="185" spans="1:47" x14ac:dyDescent="0.25">
      <c r="A185" t="s">
        <v>1913</v>
      </c>
      <c r="B185">
        <v>1010</v>
      </c>
      <c r="C185" t="s">
        <v>655</v>
      </c>
      <c r="D185">
        <v>21</v>
      </c>
      <c r="E185">
        <v>165.5</v>
      </c>
      <c r="F185">
        <v>56.8</v>
      </c>
      <c r="G185">
        <v>99.25</v>
      </c>
      <c r="H185">
        <v>56.25</v>
      </c>
      <c r="I185" t="s">
        <v>103</v>
      </c>
      <c r="J185" t="s">
        <v>104</v>
      </c>
      <c r="K185" t="s">
        <v>261</v>
      </c>
      <c r="L185" t="s">
        <v>211</v>
      </c>
      <c r="M185" t="s">
        <v>1201</v>
      </c>
      <c r="N185">
        <v>500</v>
      </c>
      <c r="O185" t="s">
        <v>1202</v>
      </c>
      <c r="P185">
        <v>8</v>
      </c>
      <c r="Q185" t="s">
        <v>113</v>
      </c>
      <c r="R185" t="s">
        <v>1201</v>
      </c>
      <c r="S185">
        <v>1080</v>
      </c>
      <c r="T185" t="s">
        <v>1236</v>
      </c>
      <c r="U185">
        <v>946</v>
      </c>
      <c r="V185">
        <v>126</v>
      </c>
      <c r="W185">
        <v>420</v>
      </c>
      <c r="X185">
        <v>104</v>
      </c>
      <c r="Y185">
        <v>249</v>
      </c>
      <c r="Z185">
        <v>67</v>
      </c>
      <c r="AA185" t="s">
        <v>108</v>
      </c>
      <c r="AB185">
        <v>42</v>
      </c>
      <c r="AC185">
        <v>29</v>
      </c>
      <c r="AD185">
        <v>508.41399999999999</v>
      </c>
      <c r="AE185">
        <v>0.30952400000000002</v>
      </c>
      <c r="AF185">
        <v>0.38331799999999999</v>
      </c>
      <c r="AH185">
        <v>1080</v>
      </c>
      <c r="AI185">
        <f t="shared" si="4"/>
        <v>2.4458460249340416E-3</v>
      </c>
      <c r="AJ185">
        <f t="shared" si="5"/>
        <v>0.63102920517360683</v>
      </c>
      <c r="AK185">
        <f>W185 - AVERAGEIFS('Placebo Females'!W:W, 'Placebo Females'!B:B, B185, 'Placebo Females'!P:P, P185)</f>
        <v>3.3333333333333144</v>
      </c>
      <c r="AL185">
        <f>V185 - AVERAGEIFS('Placebo Females'!V:V, 'Placebo Females'!B:B, B185, 'Placebo Females'!P:P, P185)</f>
        <v>-2</v>
      </c>
      <c r="AM185">
        <f>W185-AVERAGEIFS('Placebo Females'!W:W,'Placebo Females'!B:B,B185,'Placebo Females'!P:P,P185)</f>
        <v>3.3333333333333144</v>
      </c>
      <c r="AN185">
        <f>X185-AVERAGEIFS('Placebo Females'!X:X,'Placebo Females'!B:B,B185,'Placebo Females'!P:P,P185)</f>
        <v>-6.3333333333333286</v>
      </c>
      <c r="AO185">
        <f>Y185-AVERAGEIFS('Placebo Females'!Y:Y,'Placebo Females'!B:B,B185,'Placebo Females'!P:P,P185)</f>
        <v>9</v>
      </c>
      <c r="AP185">
        <f>Z185 - AVERAGEIFS('Placebo Females'!Z:Z, 'Placebo Females'!B:B, B185, 'Placebo Females'!P:P, P185)</f>
        <v>0.6666666666666714</v>
      </c>
      <c r="AQ185">
        <f>AB185 - AVERAGEIFS('Placebo Females'!AB:AB, 'Placebo Females'!B:B, B185, 'Placebo Females'!P:P, P185)</f>
        <v>4.3333333333333357</v>
      </c>
      <c r="AR185">
        <f>AC185 - AVERAGEIFS('Placebo Females'!AC:AC, 'Placebo Females'!B:B, B185, 'Placebo Females'!P:P, P185)</f>
        <v>1.3333333333333321</v>
      </c>
      <c r="AS185">
        <f>AD185 - AVERAGEIFS('Placebo Females'!AD:AD, 'Placebo Females'!B:B, B185, 'Placebo Females'!P:P, P185)</f>
        <v>-1.037333333333379</v>
      </c>
      <c r="AT185">
        <f>AE185 - AVERAGEIFS('Placebo Females'!AE:AE, 'Placebo Females'!B:B, B185, 'Placebo Females'!P:P, P185)</f>
        <v>9.3415333333333378E-2</v>
      </c>
      <c r="AU185">
        <f>AF185 - AVERAGEIFS('Placebo Females'!AF:AF, 'Placebo Females'!B:B, B185, 'Placebo Females'!P:P, P185)</f>
        <v>1.1724666666666606E-2</v>
      </c>
    </row>
    <row r="186" spans="1:47" x14ac:dyDescent="0.25">
      <c r="A186" t="s">
        <v>1914</v>
      </c>
      <c r="B186">
        <v>1001</v>
      </c>
      <c r="C186" t="s">
        <v>655</v>
      </c>
      <c r="D186">
        <v>25</v>
      </c>
      <c r="E186">
        <v>161.5</v>
      </c>
      <c r="F186">
        <v>54.8</v>
      </c>
      <c r="G186">
        <v>114.5</v>
      </c>
      <c r="H186">
        <v>64.25</v>
      </c>
      <c r="I186" t="s">
        <v>103</v>
      </c>
      <c r="J186" t="s">
        <v>104</v>
      </c>
      <c r="K186" t="s">
        <v>360</v>
      </c>
      <c r="L186" t="s">
        <v>106</v>
      </c>
      <c r="M186" t="s">
        <v>1201</v>
      </c>
      <c r="N186">
        <v>500</v>
      </c>
      <c r="O186" t="s">
        <v>1202</v>
      </c>
      <c r="P186">
        <v>14</v>
      </c>
      <c r="Q186" t="s">
        <v>113</v>
      </c>
      <c r="R186" t="s">
        <v>1201</v>
      </c>
      <c r="S186">
        <v>1090</v>
      </c>
      <c r="T186" t="s">
        <v>1236</v>
      </c>
      <c r="U186">
        <v>897</v>
      </c>
      <c r="V186">
        <v>138</v>
      </c>
      <c r="W186">
        <v>381</v>
      </c>
      <c r="X186">
        <v>96</v>
      </c>
      <c r="Y186">
        <v>214</v>
      </c>
      <c r="Z186">
        <v>71</v>
      </c>
      <c r="AA186" t="s">
        <v>108</v>
      </c>
      <c r="AB186">
        <v>41</v>
      </c>
      <c r="AC186">
        <v>27</v>
      </c>
      <c r="AD186">
        <v>655.95399999999995</v>
      </c>
      <c r="AE186">
        <v>0.14583299999999999</v>
      </c>
      <c r="AF186">
        <v>0.38980999999999999</v>
      </c>
      <c r="AH186">
        <v>1090</v>
      </c>
      <c r="AI186">
        <f t="shared" si="4"/>
        <v>2.4684927473871345E-3</v>
      </c>
      <c r="AJ186">
        <f t="shared" si="5"/>
        <v>0.63231582535781117</v>
      </c>
      <c r="AK186">
        <f>W186 - AVERAGEIFS('Placebo Females'!W:W, 'Placebo Females'!B:B, B186, 'Placebo Females'!P:P, P186)</f>
        <v>25</v>
      </c>
      <c r="AL186">
        <f>V186 - AVERAGEIFS('Placebo Females'!V:V, 'Placebo Females'!B:B, B186, 'Placebo Females'!P:P, P186)</f>
        <v>3.6666666666666572</v>
      </c>
      <c r="AM186">
        <f>W186-AVERAGEIFS('Placebo Females'!W:W,'Placebo Females'!B:B,B186,'Placebo Females'!P:P,P186)</f>
        <v>25</v>
      </c>
      <c r="AN186">
        <f>X186-AVERAGEIFS('Placebo Females'!X:X,'Placebo Females'!B:B,B186,'Placebo Females'!P:P,P186)</f>
        <v>1</v>
      </c>
      <c r="AO186">
        <f>Y186-AVERAGEIFS('Placebo Females'!Y:Y,'Placebo Females'!B:B,B186,'Placebo Females'!P:P,P186)</f>
        <v>20.666666666666657</v>
      </c>
      <c r="AP186">
        <f>Z186 - AVERAGEIFS('Placebo Females'!Z:Z, 'Placebo Females'!B:B, B186, 'Placebo Females'!P:P, P186)</f>
        <v>3.3333333333333286</v>
      </c>
      <c r="AQ186">
        <f>AB186 - AVERAGEIFS('Placebo Females'!AB:AB, 'Placebo Females'!B:B, B186, 'Placebo Females'!P:P, P186)</f>
        <v>4</v>
      </c>
      <c r="AR186">
        <f>AC186 - AVERAGEIFS('Placebo Females'!AC:AC, 'Placebo Females'!B:B, B186, 'Placebo Females'!P:P, P186)</f>
        <v>4</v>
      </c>
      <c r="AS186">
        <f>AD186 - AVERAGEIFS('Placebo Females'!AD:AD, 'Placebo Females'!B:B, B186, 'Placebo Females'!P:P, P186)</f>
        <v>-25.540333333333365</v>
      </c>
      <c r="AT186">
        <f>AE186 - AVERAGEIFS('Placebo Females'!AE:AE, 'Placebo Females'!B:B, B186, 'Placebo Females'!P:P, P186)</f>
        <v>5.3608733333333325E-2</v>
      </c>
      <c r="AU186">
        <f>AF186 - AVERAGEIFS('Placebo Females'!AF:AF, 'Placebo Females'!B:B, B186, 'Placebo Females'!P:P, P186)</f>
        <v>8.8453333333333328E-2</v>
      </c>
    </row>
    <row r="187" spans="1:47" x14ac:dyDescent="0.25">
      <c r="A187" t="s">
        <v>1915</v>
      </c>
      <c r="B187">
        <v>1001</v>
      </c>
      <c r="C187" t="s">
        <v>655</v>
      </c>
      <c r="D187">
        <v>25</v>
      </c>
      <c r="E187">
        <v>161.5</v>
      </c>
      <c r="F187">
        <v>54.8</v>
      </c>
      <c r="G187">
        <v>114.5</v>
      </c>
      <c r="H187">
        <v>64.25</v>
      </c>
      <c r="I187" t="s">
        <v>103</v>
      </c>
      <c r="J187" t="s">
        <v>104</v>
      </c>
      <c r="K187" t="s">
        <v>360</v>
      </c>
      <c r="L187" t="s">
        <v>106</v>
      </c>
      <c r="M187" t="s">
        <v>1201</v>
      </c>
      <c r="N187">
        <v>500</v>
      </c>
      <c r="O187" t="s">
        <v>1202</v>
      </c>
      <c r="P187">
        <v>14</v>
      </c>
      <c r="Q187" t="s">
        <v>113</v>
      </c>
      <c r="R187" t="s">
        <v>1201</v>
      </c>
      <c r="S187">
        <v>1090</v>
      </c>
      <c r="T187" t="s">
        <v>1236</v>
      </c>
      <c r="U187">
        <v>908</v>
      </c>
      <c r="V187">
        <v>136</v>
      </c>
      <c r="W187">
        <v>381</v>
      </c>
      <c r="X187">
        <v>94</v>
      </c>
      <c r="Y187">
        <v>216</v>
      </c>
      <c r="Z187">
        <v>71</v>
      </c>
      <c r="AA187" t="s">
        <v>108</v>
      </c>
      <c r="AB187">
        <v>41</v>
      </c>
      <c r="AC187">
        <v>26</v>
      </c>
      <c r="AD187">
        <v>694.32299999999998</v>
      </c>
      <c r="AE187">
        <v>0.14583299999999999</v>
      </c>
      <c r="AF187">
        <v>0.37696000000000002</v>
      </c>
      <c r="AH187">
        <v>1090</v>
      </c>
      <c r="AI187">
        <f t="shared" si="4"/>
        <v>2.4684927473871345E-3</v>
      </c>
      <c r="AJ187">
        <f t="shared" si="5"/>
        <v>0.63231582535781117</v>
      </c>
      <c r="AK187">
        <f>W187 - AVERAGEIFS('Placebo Females'!W:W, 'Placebo Females'!B:B, B187, 'Placebo Females'!P:P, P187)</f>
        <v>25</v>
      </c>
      <c r="AL187">
        <f>V187 - AVERAGEIFS('Placebo Females'!V:V, 'Placebo Females'!B:B, B187, 'Placebo Females'!P:P, P187)</f>
        <v>1.6666666666666572</v>
      </c>
      <c r="AM187">
        <f>W187-AVERAGEIFS('Placebo Females'!W:W,'Placebo Females'!B:B,B187,'Placebo Females'!P:P,P187)</f>
        <v>25</v>
      </c>
      <c r="AN187">
        <f>X187-AVERAGEIFS('Placebo Females'!X:X,'Placebo Females'!B:B,B187,'Placebo Females'!P:P,P187)</f>
        <v>-1</v>
      </c>
      <c r="AO187">
        <f>Y187-AVERAGEIFS('Placebo Females'!Y:Y,'Placebo Females'!B:B,B187,'Placebo Females'!P:P,P187)</f>
        <v>22.666666666666657</v>
      </c>
      <c r="AP187">
        <f>Z187 - AVERAGEIFS('Placebo Females'!Z:Z, 'Placebo Females'!B:B, B187, 'Placebo Females'!P:P, P187)</f>
        <v>3.3333333333333286</v>
      </c>
      <c r="AQ187">
        <f>AB187 - AVERAGEIFS('Placebo Females'!AB:AB, 'Placebo Females'!B:B, B187, 'Placebo Females'!P:P, P187)</f>
        <v>4</v>
      </c>
      <c r="AR187">
        <f>AC187 - AVERAGEIFS('Placebo Females'!AC:AC, 'Placebo Females'!B:B, B187, 'Placebo Females'!P:P, P187)</f>
        <v>3</v>
      </c>
      <c r="AS187">
        <f>AD187 - AVERAGEIFS('Placebo Females'!AD:AD, 'Placebo Females'!B:B, B187, 'Placebo Females'!P:P, P187)</f>
        <v>12.828666666666663</v>
      </c>
      <c r="AT187">
        <f>AE187 - AVERAGEIFS('Placebo Females'!AE:AE, 'Placebo Females'!B:B, B187, 'Placebo Females'!P:P, P187)</f>
        <v>5.3608733333333325E-2</v>
      </c>
      <c r="AU187">
        <f>AF187 - AVERAGEIFS('Placebo Females'!AF:AF, 'Placebo Females'!B:B, B187, 'Placebo Females'!P:P, P187)</f>
        <v>7.5603333333333356E-2</v>
      </c>
    </row>
    <row r="188" spans="1:47" x14ac:dyDescent="0.25">
      <c r="A188" t="s">
        <v>1916</v>
      </c>
      <c r="B188">
        <v>1001</v>
      </c>
      <c r="C188" t="s">
        <v>655</v>
      </c>
      <c r="D188">
        <v>25</v>
      </c>
      <c r="E188">
        <v>161.5</v>
      </c>
      <c r="F188">
        <v>54.8</v>
      </c>
      <c r="G188">
        <v>114.5</v>
      </c>
      <c r="H188">
        <v>64.25</v>
      </c>
      <c r="I188" t="s">
        <v>103</v>
      </c>
      <c r="J188" t="s">
        <v>104</v>
      </c>
      <c r="K188" t="s">
        <v>360</v>
      </c>
      <c r="L188" t="s">
        <v>106</v>
      </c>
      <c r="M188" t="s">
        <v>1201</v>
      </c>
      <c r="N188">
        <v>500</v>
      </c>
      <c r="O188" t="s">
        <v>1202</v>
      </c>
      <c r="P188">
        <v>14</v>
      </c>
      <c r="Q188" t="s">
        <v>113</v>
      </c>
      <c r="R188" t="s">
        <v>1201</v>
      </c>
      <c r="S188">
        <v>1090</v>
      </c>
      <c r="T188" t="s">
        <v>1236</v>
      </c>
      <c r="U188">
        <v>919</v>
      </c>
      <c r="V188">
        <v>140</v>
      </c>
      <c r="W188">
        <v>377</v>
      </c>
      <c r="X188">
        <v>89</v>
      </c>
      <c r="Y188">
        <v>217</v>
      </c>
      <c r="Z188">
        <v>71</v>
      </c>
      <c r="AA188" t="s">
        <v>108</v>
      </c>
      <c r="AB188">
        <v>40</v>
      </c>
      <c r="AC188">
        <v>27</v>
      </c>
      <c r="AD188">
        <v>674.74099999999999</v>
      </c>
      <c r="AE188">
        <v>0.122449</v>
      </c>
      <c r="AF188">
        <v>0.39289800000000003</v>
      </c>
      <c r="AH188">
        <v>1090</v>
      </c>
      <c r="AI188">
        <f t="shared" si="4"/>
        <v>2.4684927473871345E-3</v>
      </c>
      <c r="AJ188">
        <f t="shared" si="5"/>
        <v>0.63231582535781117</v>
      </c>
      <c r="AK188">
        <f>W188 - AVERAGEIFS('Placebo Females'!W:W, 'Placebo Females'!B:B, B188, 'Placebo Females'!P:P, P188)</f>
        <v>21</v>
      </c>
      <c r="AL188">
        <f>V188 - AVERAGEIFS('Placebo Females'!V:V, 'Placebo Females'!B:B, B188, 'Placebo Females'!P:P, P188)</f>
        <v>5.6666666666666572</v>
      </c>
      <c r="AM188">
        <f>W188-AVERAGEIFS('Placebo Females'!W:W,'Placebo Females'!B:B,B188,'Placebo Females'!P:P,P188)</f>
        <v>21</v>
      </c>
      <c r="AN188">
        <f>X188-AVERAGEIFS('Placebo Females'!X:X,'Placebo Females'!B:B,B188,'Placebo Females'!P:P,P188)</f>
        <v>-6</v>
      </c>
      <c r="AO188">
        <f>Y188-AVERAGEIFS('Placebo Females'!Y:Y,'Placebo Females'!B:B,B188,'Placebo Females'!P:P,P188)</f>
        <v>23.666666666666657</v>
      </c>
      <c r="AP188">
        <f>Z188 - AVERAGEIFS('Placebo Females'!Z:Z, 'Placebo Females'!B:B, B188, 'Placebo Females'!P:P, P188)</f>
        <v>3.3333333333333286</v>
      </c>
      <c r="AQ188">
        <f>AB188 - AVERAGEIFS('Placebo Females'!AB:AB, 'Placebo Females'!B:B, B188, 'Placebo Females'!P:P, P188)</f>
        <v>3</v>
      </c>
      <c r="AR188">
        <f>AC188 - AVERAGEIFS('Placebo Females'!AC:AC, 'Placebo Females'!B:B, B188, 'Placebo Females'!P:P, P188)</f>
        <v>4</v>
      </c>
      <c r="AS188">
        <f>AD188 - AVERAGEIFS('Placebo Females'!AD:AD, 'Placebo Females'!B:B, B188, 'Placebo Females'!P:P, P188)</f>
        <v>-6.7533333333333303</v>
      </c>
      <c r="AT188">
        <f>AE188 - AVERAGEIFS('Placebo Females'!AE:AE, 'Placebo Females'!B:B, B188, 'Placebo Females'!P:P, P188)</f>
        <v>3.0224733333333337E-2</v>
      </c>
      <c r="AU188">
        <f>AF188 - AVERAGEIFS('Placebo Females'!AF:AF, 'Placebo Females'!B:B, B188, 'Placebo Females'!P:P, P188)</f>
        <v>9.1541333333333363E-2</v>
      </c>
    </row>
    <row r="189" spans="1:47" x14ac:dyDescent="0.25">
      <c r="A189" t="s">
        <v>1917</v>
      </c>
      <c r="B189">
        <v>1008</v>
      </c>
      <c r="C189" t="s">
        <v>655</v>
      </c>
      <c r="D189">
        <v>33</v>
      </c>
      <c r="E189">
        <v>163.5</v>
      </c>
      <c r="F189">
        <v>69.8</v>
      </c>
      <c r="G189">
        <v>121.25</v>
      </c>
      <c r="H189">
        <v>71.25</v>
      </c>
      <c r="I189" t="s">
        <v>103</v>
      </c>
      <c r="J189" t="s">
        <v>104</v>
      </c>
      <c r="K189" t="s">
        <v>310</v>
      </c>
      <c r="L189" t="s">
        <v>460</v>
      </c>
      <c r="M189" t="s">
        <v>1201</v>
      </c>
      <c r="N189">
        <v>500</v>
      </c>
      <c r="O189" t="s">
        <v>1202</v>
      </c>
      <c r="P189">
        <v>8</v>
      </c>
      <c r="Q189" t="s">
        <v>113</v>
      </c>
      <c r="R189" t="s">
        <v>1201</v>
      </c>
      <c r="S189">
        <v>1100</v>
      </c>
      <c r="T189" t="s">
        <v>1236</v>
      </c>
      <c r="U189">
        <v>893</v>
      </c>
      <c r="V189">
        <v>134</v>
      </c>
      <c r="W189">
        <v>434</v>
      </c>
      <c r="X189">
        <v>84</v>
      </c>
      <c r="Y189">
        <v>276</v>
      </c>
      <c r="Z189">
        <v>74</v>
      </c>
      <c r="AA189" t="s">
        <v>108</v>
      </c>
      <c r="AB189">
        <v>42</v>
      </c>
      <c r="AC189">
        <v>24</v>
      </c>
      <c r="AD189">
        <v>328.017</v>
      </c>
      <c r="AE189">
        <v>0.13636400000000001</v>
      </c>
      <c r="AF189">
        <v>0.45574900000000002</v>
      </c>
      <c r="AH189">
        <v>1100</v>
      </c>
      <c r="AI189">
        <f t="shared" si="4"/>
        <v>2.4911394698402273E-3</v>
      </c>
      <c r="AJ189">
        <f t="shared" si="5"/>
        <v>0.63358883969106383</v>
      </c>
      <c r="AK189">
        <f>W189 - AVERAGEIFS('Placebo Females'!W:W, 'Placebo Females'!B:B, B189, 'Placebo Females'!P:P, P189)</f>
        <v>84.666666666666686</v>
      </c>
      <c r="AL189">
        <f>V189 - AVERAGEIFS('Placebo Females'!V:V, 'Placebo Females'!B:B, B189, 'Placebo Females'!P:P, P189)</f>
        <v>-1.3333333333333428</v>
      </c>
      <c r="AM189">
        <f>W189-AVERAGEIFS('Placebo Females'!W:W,'Placebo Females'!B:B,B189,'Placebo Females'!P:P,P189)</f>
        <v>84.666666666666686</v>
      </c>
      <c r="AN189">
        <f>X189-AVERAGEIFS('Placebo Females'!X:X,'Placebo Females'!B:B,B189,'Placebo Females'!P:P,P189)</f>
        <v>-12.333333333333329</v>
      </c>
      <c r="AO189">
        <f>Y189-AVERAGEIFS('Placebo Females'!Y:Y,'Placebo Females'!B:B,B189,'Placebo Females'!P:P,P189)</f>
        <v>82.333333333333343</v>
      </c>
      <c r="AP189">
        <f>Z189 - AVERAGEIFS('Placebo Females'!Z:Z, 'Placebo Females'!B:B, B189, 'Placebo Females'!P:P, P189)</f>
        <v>14.666666666666664</v>
      </c>
      <c r="AQ189">
        <f>AB189 - AVERAGEIFS('Placebo Females'!AB:AB, 'Placebo Females'!B:B, B189, 'Placebo Females'!P:P, P189)</f>
        <v>1</v>
      </c>
      <c r="AR189">
        <f>AC189 - AVERAGEIFS('Placebo Females'!AC:AC, 'Placebo Females'!B:B, B189, 'Placebo Females'!P:P, P189)</f>
        <v>4.3333333333333321</v>
      </c>
      <c r="AS189">
        <f>AD189 - AVERAGEIFS('Placebo Females'!AD:AD, 'Placebo Females'!B:B, B189, 'Placebo Females'!P:P, P189)</f>
        <v>-112.32199999999995</v>
      </c>
      <c r="AT189">
        <f>AE189 - AVERAGEIFS('Placebo Females'!AE:AE, 'Placebo Females'!B:B, B189, 'Placebo Females'!P:P, P189)</f>
        <v>-2.9762999999999984E-2</v>
      </c>
      <c r="AU189">
        <f>AF189 - AVERAGEIFS('Placebo Females'!AF:AF, 'Placebo Females'!B:B, B189, 'Placebo Females'!P:P, P189)</f>
        <v>0.16200566666666666</v>
      </c>
    </row>
    <row r="190" spans="1:47" x14ac:dyDescent="0.25">
      <c r="A190" t="s">
        <v>1918</v>
      </c>
      <c r="B190">
        <v>1008</v>
      </c>
      <c r="C190" t="s">
        <v>655</v>
      </c>
      <c r="D190">
        <v>33</v>
      </c>
      <c r="E190">
        <v>163.5</v>
      </c>
      <c r="F190">
        <v>69.8</v>
      </c>
      <c r="G190">
        <v>121.25</v>
      </c>
      <c r="H190">
        <v>71.25</v>
      </c>
      <c r="I190" t="s">
        <v>103</v>
      </c>
      <c r="J190" t="s">
        <v>104</v>
      </c>
      <c r="K190" t="s">
        <v>310</v>
      </c>
      <c r="L190" t="s">
        <v>460</v>
      </c>
      <c r="M190" t="s">
        <v>1201</v>
      </c>
      <c r="N190">
        <v>500</v>
      </c>
      <c r="O190" t="s">
        <v>1202</v>
      </c>
      <c r="P190">
        <v>8</v>
      </c>
      <c r="Q190" t="s">
        <v>113</v>
      </c>
      <c r="R190" t="s">
        <v>1201</v>
      </c>
      <c r="S190">
        <v>1100</v>
      </c>
      <c r="T190" t="s">
        <v>1236</v>
      </c>
      <c r="U190">
        <v>908</v>
      </c>
      <c r="V190">
        <v>143</v>
      </c>
      <c r="W190">
        <v>431</v>
      </c>
      <c r="X190">
        <v>95</v>
      </c>
      <c r="Y190">
        <v>266</v>
      </c>
      <c r="Z190">
        <v>70</v>
      </c>
      <c r="AA190" t="s">
        <v>108</v>
      </c>
      <c r="AB190">
        <v>43</v>
      </c>
      <c r="AC190">
        <v>23</v>
      </c>
      <c r="AD190">
        <v>353.75700000000001</v>
      </c>
      <c r="AE190">
        <v>0.18181800000000001</v>
      </c>
      <c r="AF190">
        <v>0.45395200000000002</v>
      </c>
      <c r="AH190">
        <v>1100</v>
      </c>
      <c r="AI190">
        <f t="shared" si="4"/>
        <v>2.4911394698402273E-3</v>
      </c>
      <c r="AJ190">
        <f t="shared" si="5"/>
        <v>0.63358883969106383</v>
      </c>
      <c r="AK190">
        <f>W190 - AVERAGEIFS('Placebo Females'!W:W, 'Placebo Females'!B:B, B190, 'Placebo Females'!P:P, P190)</f>
        <v>81.666666666666686</v>
      </c>
      <c r="AL190">
        <f>V190 - AVERAGEIFS('Placebo Females'!V:V, 'Placebo Females'!B:B, B190, 'Placebo Females'!P:P, P190)</f>
        <v>7.6666666666666572</v>
      </c>
      <c r="AM190">
        <f>W190-AVERAGEIFS('Placebo Females'!W:W,'Placebo Females'!B:B,B190,'Placebo Females'!P:P,P190)</f>
        <v>81.666666666666686</v>
      </c>
      <c r="AN190">
        <f>X190-AVERAGEIFS('Placebo Females'!X:X,'Placebo Females'!B:B,B190,'Placebo Females'!P:P,P190)</f>
        <v>-1.3333333333333286</v>
      </c>
      <c r="AO190">
        <f>Y190-AVERAGEIFS('Placebo Females'!Y:Y,'Placebo Females'!B:B,B190,'Placebo Females'!P:P,P190)</f>
        <v>72.333333333333343</v>
      </c>
      <c r="AP190">
        <f>Z190 - AVERAGEIFS('Placebo Females'!Z:Z, 'Placebo Females'!B:B, B190, 'Placebo Females'!P:P, P190)</f>
        <v>10.666666666666664</v>
      </c>
      <c r="AQ190">
        <f>AB190 - AVERAGEIFS('Placebo Females'!AB:AB, 'Placebo Females'!B:B, B190, 'Placebo Females'!P:P, P190)</f>
        <v>2</v>
      </c>
      <c r="AR190">
        <f>AC190 - AVERAGEIFS('Placebo Females'!AC:AC, 'Placebo Females'!B:B, B190, 'Placebo Females'!P:P, P190)</f>
        <v>3.3333333333333321</v>
      </c>
      <c r="AS190">
        <f>AD190 - AVERAGEIFS('Placebo Females'!AD:AD, 'Placebo Females'!B:B, B190, 'Placebo Females'!P:P, P190)</f>
        <v>-86.581999999999937</v>
      </c>
      <c r="AT190">
        <f>AE190 - AVERAGEIFS('Placebo Females'!AE:AE, 'Placebo Females'!B:B, B190, 'Placebo Females'!P:P, P190)</f>
        <v>1.569100000000001E-2</v>
      </c>
      <c r="AU190">
        <f>AF190 - AVERAGEIFS('Placebo Females'!AF:AF, 'Placebo Females'!B:B, B190, 'Placebo Females'!P:P, P190)</f>
        <v>0.16020866666666667</v>
      </c>
    </row>
    <row r="191" spans="1:47" x14ac:dyDescent="0.25">
      <c r="A191" t="s">
        <v>1919</v>
      </c>
      <c r="B191">
        <v>1008</v>
      </c>
      <c r="C191" t="s">
        <v>655</v>
      </c>
      <c r="D191">
        <v>33</v>
      </c>
      <c r="E191">
        <v>163.5</v>
      </c>
      <c r="F191">
        <v>69.8</v>
      </c>
      <c r="G191">
        <v>121.25</v>
      </c>
      <c r="H191">
        <v>71.25</v>
      </c>
      <c r="I191" t="s">
        <v>103</v>
      </c>
      <c r="J191" t="s">
        <v>104</v>
      </c>
      <c r="K191" t="s">
        <v>310</v>
      </c>
      <c r="L191" t="s">
        <v>460</v>
      </c>
      <c r="M191" t="s">
        <v>1201</v>
      </c>
      <c r="N191">
        <v>500</v>
      </c>
      <c r="O191" t="s">
        <v>1202</v>
      </c>
      <c r="P191">
        <v>8</v>
      </c>
      <c r="Q191" t="s">
        <v>113</v>
      </c>
      <c r="R191" t="s">
        <v>1201</v>
      </c>
      <c r="S191">
        <v>1100</v>
      </c>
      <c r="T191" t="s">
        <v>1236</v>
      </c>
      <c r="U191">
        <v>914</v>
      </c>
      <c r="V191">
        <v>137</v>
      </c>
      <c r="W191">
        <v>427</v>
      </c>
      <c r="X191">
        <v>83</v>
      </c>
      <c r="Y191">
        <v>275</v>
      </c>
      <c r="Z191">
        <v>69</v>
      </c>
      <c r="AA191" t="s">
        <v>108</v>
      </c>
      <c r="AB191">
        <v>52</v>
      </c>
      <c r="AC191">
        <v>20</v>
      </c>
      <c r="AD191">
        <v>343.17700000000002</v>
      </c>
      <c r="AE191">
        <v>0.205128</v>
      </c>
      <c r="AF191">
        <v>0.45932899999999999</v>
      </c>
      <c r="AH191">
        <v>1100</v>
      </c>
      <c r="AI191">
        <f t="shared" si="4"/>
        <v>2.4911394698402273E-3</v>
      </c>
      <c r="AJ191">
        <f t="shared" si="5"/>
        <v>0.63358883969106383</v>
      </c>
      <c r="AK191">
        <f>W191 - AVERAGEIFS('Placebo Females'!W:W, 'Placebo Females'!B:B, B191, 'Placebo Females'!P:P, P191)</f>
        <v>77.666666666666686</v>
      </c>
      <c r="AL191">
        <f>V191 - AVERAGEIFS('Placebo Females'!V:V, 'Placebo Females'!B:B, B191, 'Placebo Females'!P:P, P191)</f>
        <v>1.6666666666666572</v>
      </c>
      <c r="AM191">
        <f>W191-AVERAGEIFS('Placebo Females'!W:W,'Placebo Females'!B:B,B191,'Placebo Females'!P:P,P191)</f>
        <v>77.666666666666686</v>
      </c>
      <c r="AN191">
        <f>X191-AVERAGEIFS('Placebo Females'!X:X,'Placebo Females'!B:B,B191,'Placebo Females'!P:P,P191)</f>
        <v>-13.333333333333329</v>
      </c>
      <c r="AO191">
        <f>Y191-AVERAGEIFS('Placebo Females'!Y:Y,'Placebo Females'!B:B,B191,'Placebo Females'!P:P,P191)</f>
        <v>81.333333333333343</v>
      </c>
      <c r="AP191">
        <f>Z191 - AVERAGEIFS('Placebo Females'!Z:Z, 'Placebo Females'!B:B, B191, 'Placebo Females'!P:P, P191)</f>
        <v>9.6666666666666643</v>
      </c>
      <c r="AQ191">
        <f>AB191 - AVERAGEIFS('Placebo Females'!AB:AB, 'Placebo Females'!B:B, B191, 'Placebo Females'!P:P, P191)</f>
        <v>11</v>
      </c>
      <c r="AR191">
        <f>AC191 - AVERAGEIFS('Placebo Females'!AC:AC, 'Placebo Females'!B:B, B191, 'Placebo Females'!P:P, P191)</f>
        <v>0.33333333333333215</v>
      </c>
      <c r="AS191">
        <f>AD191 - AVERAGEIFS('Placebo Females'!AD:AD, 'Placebo Females'!B:B, B191, 'Placebo Females'!P:P, P191)</f>
        <v>-97.161999999999921</v>
      </c>
      <c r="AT191">
        <f>AE191 - AVERAGEIFS('Placebo Females'!AE:AE, 'Placebo Females'!B:B, B191, 'Placebo Females'!P:P, P191)</f>
        <v>3.9001000000000008E-2</v>
      </c>
      <c r="AU191">
        <f>AF191 - AVERAGEIFS('Placebo Females'!AF:AF, 'Placebo Females'!B:B, B191, 'Placebo Females'!P:P, P191)</f>
        <v>0.16558566666666663</v>
      </c>
    </row>
    <row r="192" spans="1:47" x14ac:dyDescent="0.25">
      <c r="A192" t="s">
        <v>1920</v>
      </c>
      <c r="B192">
        <v>1005</v>
      </c>
      <c r="C192" t="s">
        <v>655</v>
      </c>
      <c r="D192">
        <v>23</v>
      </c>
      <c r="E192">
        <v>182.5</v>
      </c>
      <c r="F192">
        <v>78.8</v>
      </c>
      <c r="G192">
        <v>114.25</v>
      </c>
      <c r="H192">
        <v>64</v>
      </c>
      <c r="I192" t="s">
        <v>103</v>
      </c>
      <c r="J192" t="s">
        <v>104</v>
      </c>
      <c r="K192" t="s">
        <v>509</v>
      </c>
      <c r="L192" t="s">
        <v>460</v>
      </c>
      <c r="M192" t="s">
        <v>1201</v>
      </c>
      <c r="N192">
        <v>500</v>
      </c>
      <c r="O192" t="s">
        <v>1202</v>
      </c>
      <c r="P192">
        <v>6</v>
      </c>
      <c r="Q192" t="s">
        <v>113</v>
      </c>
      <c r="R192" t="s">
        <v>1201</v>
      </c>
      <c r="S192">
        <v>1100</v>
      </c>
      <c r="T192" t="s">
        <v>1236</v>
      </c>
      <c r="U192">
        <v>947</v>
      </c>
      <c r="V192">
        <v>142</v>
      </c>
      <c r="W192">
        <v>412</v>
      </c>
      <c r="X192">
        <v>94</v>
      </c>
      <c r="Y192">
        <v>241</v>
      </c>
      <c r="Z192">
        <v>77</v>
      </c>
      <c r="AA192" t="s">
        <v>108</v>
      </c>
      <c r="AB192">
        <v>49</v>
      </c>
      <c r="AC192">
        <v>28</v>
      </c>
      <c r="AD192">
        <v>550.77599999999995</v>
      </c>
      <c r="AE192">
        <v>0.12</v>
      </c>
      <c r="AF192">
        <v>0.45963799999999999</v>
      </c>
      <c r="AH192">
        <v>1100</v>
      </c>
      <c r="AI192">
        <f t="shared" si="4"/>
        <v>2.4911394698402273E-3</v>
      </c>
      <c r="AJ192">
        <f t="shared" si="5"/>
        <v>0.63358883969106383</v>
      </c>
      <c r="AK192">
        <f>W192 - AVERAGEIFS('Placebo Females'!W:W, 'Placebo Females'!B:B, B192, 'Placebo Females'!P:P, P192)</f>
        <v>37.333333333333314</v>
      </c>
      <c r="AL192">
        <f>V192 - AVERAGEIFS('Placebo Females'!V:V, 'Placebo Females'!B:B, B192, 'Placebo Females'!P:P, P192)</f>
        <v>5.6666666666666572</v>
      </c>
      <c r="AM192">
        <f>W192-AVERAGEIFS('Placebo Females'!W:W,'Placebo Females'!B:B,B192,'Placebo Females'!P:P,P192)</f>
        <v>37.333333333333314</v>
      </c>
      <c r="AN192">
        <f>X192-AVERAGEIFS('Placebo Females'!X:X,'Placebo Females'!B:B,B192,'Placebo Females'!P:P,P192)</f>
        <v>9.6666666666666714</v>
      </c>
      <c r="AO192">
        <f>Y192-AVERAGEIFS('Placebo Females'!Y:Y,'Placebo Females'!B:B,B192,'Placebo Females'!P:P,P192)</f>
        <v>14.333333333333343</v>
      </c>
      <c r="AP192">
        <f>Z192 - AVERAGEIFS('Placebo Females'!Z:Z, 'Placebo Females'!B:B, B192, 'Placebo Females'!P:P, P192)</f>
        <v>13.333333333333336</v>
      </c>
      <c r="AQ192">
        <f>AB192 - AVERAGEIFS('Placebo Females'!AB:AB, 'Placebo Females'!B:B, B192, 'Placebo Females'!P:P, P192)</f>
        <v>16</v>
      </c>
      <c r="AR192">
        <f>AC192 - AVERAGEIFS('Placebo Females'!AC:AC, 'Placebo Females'!B:B, B192, 'Placebo Females'!P:P, P192)</f>
        <v>-1.6666666666666679</v>
      </c>
      <c r="AS192">
        <f>AD192 - AVERAGEIFS('Placebo Females'!AD:AD, 'Placebo Females'!B:B, B192, 'Placebo Females'!P:P, P192)</f>
        <v>49.849999999999966</v>
      </c>
      <c r="AT192">
        <f>AE192 - AVERAGEIFS('Placebo Females'!AE:AE, 'Placebo Females'!B:B, B192, 'Placebo Females'!P:P, P192)</f>
        <v>2.8260699999999986E-2</v>
      </c>
      <c r="AU192">
        <f>AF192 - AVERAGEIFS('Placebo Females'!AF:AF, 'Placebo Females'!B:B, B192, 'Placebo Females'!P:P, P192)</f>
        <v>7.7560333333333287E-2</v>
      </c>
    </row>
    <row r="193" spans="1:47" x14ac:dyDescent="0.25">
      <c r="A193" t="s">
        <v>1921</v>
      </c>
      <c r="B193">
        <v>1005</v>
      </c>
      <c r="C193" t="s">
        <v>655</v>
      </c>
      <c r="D193">
        <v>23</v>
      </c>
      <c r="E193">
        <v>182.5</v>
      </c>
      <c r="F193">
        <v>78.8</v>
      </c>
      <c r="G193">
        <v>114.25</v>
      </c>
      <c r="H193">
        <v>64</v>
      </c>
      <c r="I193" t="s">
        <v>103</v>
      </c>
      <c r="J193" t="s">
        <v>104</v>
      </c>
      <c r="K193" t="s">
        <v>509</v>
      </c>
      <c r="L193" t="s">
        <v>460</v>
      </c>
      <c r="M193" t="s">
        <v>1201</v>
      </c>
      <c r="N193">
        <v>500</v>
      </c>
      <c r="O193" t="s">
        <v>1202</v>
      </c>
      <c r="P193">
        <v>6</v>
      </c>
      <c r="Q193" t="s">
        <v>113</v>
      </c>
      <c r="R193" t="s">
        <v>1201</v>
      </c>
      <c r="S193">
        <v>1100</v>
      </c>
      <c r="T193" t="s">
        <v>1236</v>
      </c>
      <c r="U193">
        <v>972</v>
      </c>
      <c r="V193">
        <v>140</v>
      </c>
      <c r="W193">
        <v>414</v>
      </c>
      <c r="X193">
        <v>94</v>
      </c>
      <c r="Y193">
        <v>242</v>
      </c>
      <c r="Z193">
        <v>78</v>
      </c>
      <c r="AA193" t="s">
        <v>108</v>
      </c>
      <c r="AB193">
        <v>51</v>
      </c>
      <c r="AC193">
        <v>28</v>
      </c>
      <c r="AD193">
        <v>548.71600000000001</v>
      </c>
      <c r="AE193">
        <v>0.16326499999999999</v>
      </c>
      <c r="AF193">
        <v>0.46499299999999999</v>
      </c>
      <c r="AH193">
        <v>1100</v>
      </c>
      <c r="AI193">
        <f t="shared" si="4"/>
        <v>2.4911394698402273E-3</v>
      </c>
      <c r="AJ193">
        <f t="shared" si="5"/>
        <v>0.63358883969106383</v>
      </c>
      <c r="AK193">
        <f>W193 - AVERAGEIFS('Placebo Females'!W:W, 'Placebo Females'!B:B, B193, 'Placebo Females'!P:P, P193)</f>
        <v>39.333333333333314</v>
      </c>
      <c r="AL193">
        <f>V193 - AVERAGEIFS('Placebo Females'!V:V, 'Placebo Females'!B:B, B193, 'Placebo Females'!P:P, P193)</f>
        <v>3.6666666666666572</v>
      </c>
      <c r="AM193">
        <f>W193-AVERAGEIFS('Placebo Females'!W:W,'Placebo Females'!B:B,B193,'Placebo Females'!P:P,P193)</f>
        <v>39.333333333333314</v>
      </c>
      <c r="AN193">
        <f>X193-AVERAGEIFS('Placebo Females'!X:X,'Placebo Females'!B:B,B193,'Placebo Females'!P:P,P193)</f>
        <v>9.6666666666666714</v>
      </c>
      <c r="AO193">
        <f>Y193-AVERAGEIFS('Placebo Females'!Y:Y,'Placebo Females'!B:B,B193,'Placebo Females'!P:P,P193)</f>
        <v>15.333333333333343</v>
      </c>
      <c r="AP193">
        <f>Z193 - AVERAGEIFS('Placebo Females'!Z:Z, 'Placebo Females'!B:B, B193, 'Placebo Females'!P:P, P193)</f>
        <v>14.333333333333336</v>
      </c>
      <c r="AQ193">
        <f>AB193 - AVERAGEIFS('Placebo Females'!AB:AB, 'Placebo Females'!B:B, B193, 'Placebo Females'!P:P, P193)</f>
        <v>18</v>
      </c>
      <c r="AR193">
        <f>AC193 - AVERAGEIFS('Placebo Females'!AC:AC, 'Placebo Females'!B:B, B193, 'Placebo Females'!P:P, P193)</f>
        <v>-1.6666666666666679</v>
      </c>
      <c r="AS193">
        <f>AD193 - AVERAGEIFS('Placebo Females'!AD:AD, 'Placebo Females'!B:B, B193, 'Placebo Females'!P:P, P193)</f>
        <v>47.79000000000002</v>
      </c>
      <c r="AT193">
        <f>AE193 - AVERAGEIFS('Placebo Females'!AE:AE, 'Placebo Females'!B:B, B193, 'Placebo Females'!P:P, P193)</f>
        <v>7.1525699999999984E-2</v>
      </c>
      <c r="AU193">
        <f>AF193 - AVERAGEIFS('Placebo Females'!AF:AF, 'Placebo Females'!B:B, B193, 'Placebo Females'!P:P, P193)</f>
        <v>8.2915333333333285E-2</v>
      </c>
    </row>
    <row r="194" spans="1:47" x14ac:dyDescent="0.25">
      <c r="A194" t="s">
        <v>1922</v>
      </c>
      <c r="B194">
        <v>1005</v>
      </c>
      <c r="C194" t="s">
        <v>655</v>
      </c>
      <c r="D194">
        <v>23</v>
      </c>
      <c r="E194">
        <v>182.5</v>
      </c>
      <c r="F194">
        <v>78.8</v>
      </c>
      <c r="G194">
        <v>114.25</v>
      </c>
      <c r="H194">
        <v>64</v>
      </c>
      <c r="I194" t="s">
        <v>103</v>
      </c>
      <c r="J194" t="s">
        <v>104</v>
      </c>
      <c r="K194" t="s">
        <v>509</v>
      </c>
      <c r="L194" t="s">
        <v>460</v>
      </c>
      <c r="M194" t="s">
        <v>1201</v>
      </c>
      <c r="N194">
        <v>500</v>
      </c>
      <c r="O194" t="s">
        <v>1202</v>
      </c>
      <c r="P194">
        <v>6</v>
      </c>
      <c r="Q194" t="s">
        <v>113</v>
      </c>
      <c r="R194" t="s">
        <v>1201</v>
      </c>
      <c r="S194">
        <v>1100</v>
      </c>
      <c r="T194" t="s">
        <v>1236</v>
      </c>
      <c r="U194">
        <v>977</v>
      </c>
      <c r="V194">
        <v>141</v>
      </c>
      <c r="W194">
        <v>412</v>
      </c>
      <c r="X194">
        <v>84</v>
      </c>
      <c r="Y194">
        <v>250</v>
      </c>
      <c r="Z194">
        <v>78</v>
      </c>
      <c r="AA194" t="s">
        <v>108</v>
      </c>
      <c r="AB194">
        <v>50</v>
      </c>
      <c r="AC194">
        <v>28</v>
      </c>
      <c r="AD194">
        <v>549.18799999999999</v>
      </c>
      <c r="AE194">
        <v>0.12</v>
      </c>
      <c r="AF194">
        <v>0.46380199999999999</v>
      </c>
      <c r="AH194">
        <v>1100</v>
      </c>
      <c r="AI194">
        <f t="shared" si="4"/>
        <v>2.4911394698402273E-3</v>
      </c>
      <c r="AJ194">
        <f t="shared" si="5"/>
        <v>0.63358883969106383</v>
      </c>
      <c r="AK194">
        <f>W194 - AVERAGEIFS('Placebo Females'!W:W, 'Placebo Females'!B:B, B194, 'Placebo Females'!P:P, P194)</f>
        <v>37.333333333333314</v>
      </c>
      <c r="AL194">
        <f>V194 - AVERAGEIFS('Placebo Females'!V:V, 'Placebo Females'!B:B, B194, 'Placebo Females'!P:P, P194)</f>
        <v>4.6666666666666572</v>
      </c>
      <c r="AM194">
        <f>W194-AVERAGEIFS('Placebo Females'!W:W,'Placebo Females'!B:B,B194,'Placebo Females'!P:P,P194)</f>
        <v>37.333333333333314</v>
      </c>
      <c r="AN194">
        <f>X194-AVERAGEIFS('Placebo Females'!X:X,'Placebo Females'!B:B,B194,'Placebo Females'!P:P,P194)</f>
        <v>-0.3333333333333286</v>
      </c>
      <c r="AO194">
        <f>Y194-AVERAGEIFS('Placebo Females'!Y:Y,'Placebo Females'!B:B,B194,'Placebo Females'!P:P,P194)</f>
        <v>23.333333333333343</v>
      </c>
      <c r="AP194">
        <f>Z194 - AVERAGEIFS('Placebo Females'!Z:Z, 'Placebo Females'!B:B, B194, 'Placebo Females'!P:P, P194)</f>
        <v>14.333333333333336</v>
      </c>
      <c r="AQ194">
        <f>AB194 - AVERAGEIFS('Placebo Females'!AB:AB, 'Placebo Females'!B:B, B194, 'Placebo Females'!P:P, P194)</f>
        <v>17</v>
      </c>
      <c r="AR194">
        <f>AC194 - AVERAGEIFS('Placebo Females'!AC:AC, 'Placebo Females'!B:B, B194, 'Placebo Females'!P:P, P194)</f>
        <v>-1.6666666666666679</v>
      </c>
      <c r="AS194">
        <f>AD194 - AVERAGEIFS('Placebo Females'!AD:AD, 'Placebo Females'!B:B, B194, 'Placebo Females'!P:P, P194)</f>
        <v>48.262</v>
      </c>
      <c r="AT194">
        <f>AE194 - AVERAGEIFS('Placebo Females'!AE:AE, 'Placebo Females'!B:B, B194, 'Placebo Females'!P:P, P194)</f>
        <v>2.8260699999999986E-2</v>
      </c>
      <c r="AU194">
        <f>AF194 - AVERAGEIFS('Placebo Females'!AF:AF, 'Placebo Females'!B:B, B194, 'Placebo Females'!P:P, P194)</f>
        <v>8.1724333333333288E-2</v>
      </c>
    </row>
    <row r="195" spans="1:47" x14ac:dyDescent="0.25">
      <c r="A195" t="s">
        <v>1923</v>
      </c>
      <c r="B195">
        <v>1009</v>
      </c>
      <c r="C195" t="s">
        <v>655</v>
      </c>
      <c r="D195">
        <v>29</v>
      </c>
      <c r="E195">
        <v>162</v>
      </c>
      <c r="F195">
        <v>68</v>
      </c>
      <c r="G195">
        <v>107.75</v>
      </c>
      <c r="H195">
        <v>62.75</v>
      </c>
      <c r="I195" t="s">
        <v>458</v>
      </c>
      <c r="J195" t="s">
        <v>104</v>
      </c>
      <c r="K195" t="s">
        <v>105</v>
      </c>
      <c r="L195" t="s">
        <v>311</v>
      </c>
      <c r="M195" t="s">
        <v>1201</v>
      </c>
      <c r="N195">
        <v>500</v>
      </c>
      <c r="O195" t="s">
        <v>1202</v>
      </c>
      <c r="P195">
        <v>1.5</v>
      </c>
      <c r="Q195" t="s">
        <v>113</v>
      </c>
      <c r="R195" t="s">
        <v>1201</v>
      </c>
      <c r="S195">
        <v>1130</v>
      </c>
      <c r="T195" t="s">
        <v>1236</v>
      </c>
      <c r="U195">
        <v>925</v>
      </c>
      <c r="V195">
        <v>166</v>
      </c>
      <c r="W195">
        <v>396</v>
      </c>
      <c r="X195">
        <v>88</v>
      </c>
      <c r="Y195">
        <v>235</v>
      </c>
      <c r="Z195">
        <v>73</v>
      </c>
      <c r="AA195" t="s">
        <v>108</v>
      </c>
      <c r="AB195">
        <v>44</v>
      </c>
      <c r="AC195">
        <v>31</v>
      </c>
      <c r="AD195">
        <v>470.75</v>
      </c>
      <c r="AE195">
        <v>0.23913000000000001</v>
      </c>
      <c r="AF195">
        <v>0.452878</v>
      </c>
      <c r="AH195">
        <v>1130</v>
      </c>
      <c r="AI195">
        <f t="shared" ref="AI195:AI258" si="6">((((AH195*10^-12)/441.565)*10^3)*10^6)</f>
        <v>2.5590796371995064E-3</v>
      </c>
      <c r="AJ195">
        <f t="shared" ref="AJ195:AJ258" si="7">1 - (1/(1+(AI195/0.001)^0.6))</f>
        <v>0.63732869668027881</v>
      </c>
      <c r="AK195">
        <f>W195 - AVERAGEIFS('Placebo Females'!W:W, 'Placebo Females'!B:B, B195, 'Placebo Females'!P:P, P195)</f>
        <v>17</v>
      </c>
      <c r="AL195">
        <f>V195 - AVERAGEIFS('Placebo Females'!V:V, 'Placebo Females'!B:B, B195, 'Placebo Females'!P:P, P195)</f>
        <v>1.3333333333333428</v>
      </c>
      <c r="AM195">
        <f>W195-AVERAGEIFS('Placebo Females'!W:W,'Placebo Females'!B:B,B195,'Placebo Females'!P:P,P195)</f>
        <v>17</v>
      </c>
      <c r="AN195">
        <f>X195-AVERAGEIFS('Placebo Females'!X:X,'Placebo Females'!B:B,B195,'Placebo Females'!P:P,P195)</f>
        <v>1</v>
      </c>
      <c r="AO195">
        <f>Y195-AVERAGEIFS('Placebo Females'!Y:Y,'Placebo Females'!B:B,B195,'Placebo Females'!P:P,P195)</f>
        <v>14.333333333333343</v>
      </c>
      <c r="AP195">
        <f>Z195 - AVERAGEIFS('Placebo Females'!Z:Z, 'Placebo Females'!B:B, B195, 'Placebo Females'!P:P, P195)</f>
        <v>1.6666666666666714</v>
      </c>
      <c r="AQ195">
        <f>AB195 - AVERAGEIFS('Placebo Females'!AB:AB, 'Placebo Females'!B:B, B195, 'Placebo Females'!P:P, P195)</f>
        <v>4</v>
      </c>
      <c r="AR195">
        <f>AC195 - AVERAGEIFS('Placebo Females'!AC:AC, 'Placebo Females'!B:B, B195, 'Placebo Females'!P:P, P195)</f>
        <v>1.6666666666666679</v>
      </c>
      <c r="AS195">
        <f>AD195 - AVERAGEIFS('Placebo Females'!AD:AD, 'Placebo Females'!B:B, B195, 'Placebo Females'!P:P, P195)</f>
        <v>34.161333333333289</v>
      </c>
      <c r="AT195">
        <f>AE195 - AVERAGEIFS('Placebo Females'!AE:AE, 'Placebo Females'!B:B, B195, 'Placebo Females'!P:P, P195)</f>
        <v>3.5458000000000017E-2</v>
      </c>
      <c r="AU195">
        <f>AF195 - AVERAGEIFS('Placebo Females'!AF:AF, 'Placebo Females'!B:B, B195, 'Placebo Females'!P:P, P195)</f>
        <v>5.087366666666665E-2</v>
      </c>
    </row>
    <row r="196" spans="1:47" x14ac:dyDescent="0.25">
      <c r="A196" t="s">
        <v>1924</v>
      </c>
      <c r="B196">
        <v>1009</v>
      </c>
      <c r="C196" t="s">
        <v>655</v>
      </c>
      <c r="D196">
        <v>29</v>
      </c>
      <c r="E196">
        <v>162</v>
      </c>
      <c r="F196">
        <v>68</v>
      </c>
      <c r="G196">
        <v>107.75</v>
      </c>
      <c r="H196">
        <v>62.75</v>
      </c>
      <c r="I196" t="s">
        <v>458</v>
      </c>
      <c r="J196" t="s">
        <v>104</v>
      </c>
      <c r="K196" t="s">
        <v>105</v>
      </c>
      <c r="L196" t="s">
        <v>311</v>
      </c>
      <c r="M196" t="s">
        <v>1201</v>
      </c>
      <c r="N196">
        <v>500</v>
      </c>
      <c r="O196" t="s">
        <v>1202</v>
      </c>
      <c r="P196">
        <v>1.5</v>
      </c>
      <c r="Q196" t="s">
        <v>113</v>
      </c>
      <c r="R196" t="s">
        <v>1201</v>
      </c>
      <c r="S196">
        <v>1130</v>
      </c>
      <c r="T196" t="s">
        <v>1236</v>
      </c>
      <c r="U196">
        <v>962</v>
      </c>
      <c r="V196">
        <v>157</v>
      </c>
      <c r="W196">
        <v>396</v>
      </c>
      <c r="X196">
        <v>101</v>
      </c>
      <c r="Y196">
        <v>224</v>
      </c>
      <c r="Z196">
        <v>71</v>
      </c>
      <c r="AA196" t="s">
        <v>108</v>
      </c>
      <c r="AB196">
        <v>42</v>
      </c>
      <c r="AC196">
        <v>31</v>
      </c>
      <c r="AD196">
        <v>472.27300000000002</v>
      </c>
      <c r="AE196">
        <v>0.25531900000000002</v>
      </c>
      <c r="AF196">
        <v>0.450687</v>
      </c>
      <c r="AH196">
        <v>1130</v>
      </c>
      <c r="AI196">
        <f t="shared" si="6"/>
        <v>2.5590796371995064E-3</v>
      </c>
      <c r="AJ196">
        <f t="shared" si="7"/>
        <v>0.63732869668027881</v>
      </c>
      <c r="AK196">
        <f>W196 - AVERAGEIFS('Placebo Females'!W:W, 'Placebo Females'!B:B, B196, 'Placebo Females'!P:P, P196)</f>
        <v>17</v>
      </c>
      <c r="AL196">
        <f>V196 - AVERAGEIFS('Placebo Females'!V:V, 'Placebo Females'!B:B, B196, 'Placebo Females'!P:P, P196)</f>
        <v>-7.6666666666666572</v>
      </c>
      <c r="AM196">
        <f>W196-AVERAGEIFS('Placebo Females'!W:W,'Placebo Females'!B:B,B196,'Placebo Females'!P:P,P196)</f>
        <v>17</v>
      </c>
      <c r="AN196">
        <f>X196-AVERAGEIFS('Placebo Females'!X:X,'Placebo Females'!B:B,B196,'Placebo Females'!P:P,P196)</f>
        <v>14</v>
      </c>
      <c r="AO196">
        <f>Y196-AVERAGEIFS('Placebo Females'!Y:Y,'Placebo Females'!B:B,B196,'Placebo Females'!P:P,P196)</f>
        <v>3.3333333333333428</v>
      </c>
      <c r="AP196">
        <f>Z196 - AVERAGEIFS('Placebo Females'!Z:Z, 'Placebo Females'!B:B, B196, 'Placebo Females'!P:P, P196)</f>
        <v>-0.3333333333333286</v>
      </c>
      <c r="AQ196">
        <f>AB196 - AVERAGEIFS('Placebo Females'!AB:AB, 'Placebo Females'!B:B, B196, 'Placebo Females'!P:P, P196)</f>
        <v>2</v>
      </c>
      <c r="AR196">
        <f>AC196 - AVERAGEIFS('Placebo Females'!AC:AC, 'Placebo Females'!B:B, B196, 'Placebo Females'!P:P, P196)</f>
        <v>1.6666666666666679</v>
      </c>
      <c r="AS196">
        <f>AD196 - AVERAGEIFS('Placebo Females'!AD:AD, 'Placebo Females'!B:B, B196, 'Placebo Females'!P:P, P196)</f>
        <v>35.684333333333313</v>
      </c>
      <c r="AT196">
        <f>AE196 - AVERAGEIFS('Placebo Females'!AE:AE, 'Placebo Females'!B:B, B196, 'Placebo Females'!P:P, P196)</f>
        <v>5.1647000000000026E-2</v>
      </c>
      <c r="AU196">
        <f>AF196 - AVERAGEIFS('Placebo Females'!AF:AF, 'Placebo Females'!B:B, B196, 'Placebo Females'!P:P, P196)</f>
        <v>4.8682666666666652E-2</v>
      </c>
    </row>
    <row r="197" spans="1:47" x14ac:dyDescent="0.25">
      <c r="A197" t="s">
        <v>1925</v>
      </c>
      <c r="B197">
        <v>1009</v>
      </c>
      <c r="C197" t="s">
        <v>655</v>
      </c>
      <c r="D197">
        <v>29</v>
      </c>
      <c r="E197">
        <v>162</v>
      </c>
      <c r="F197">
        <v>68</v>
      </c>
      <c r="G197">
        <v>107.75</v>
      </c>
      <c r="H197">
        <v>62.75</v>
      </c>
      <c r="I197" t="s">
        <v>458</v>
      </c>
      <c r="J197" t="s">
        <v>104</v>
      </c>
      <c r="K197" t="s">
        <v>105</v>
      </c>
      <c r="L197" t="s">
        <v>311</v>
      </c>
      <c r="M197" t="s">
        <v>1201</v>
      </c>
      <c r="N197">
        <v>500</v>
      </c>
      <c r="O197" t="s">
        <v>1202</v>
      </c>
      <c r="P197">
        <v>1.5</v>
      </c>
      <c r="Q197" t="s">
        <v>113</v>
      </c>
      <c r="R197" t="s">
        <v>1201</v>
      </c>
      <c r="S197">
        <v>1130</v>
      </c>
      <c r="T197" t="s">
        <v>1236</v>
      </c>
      <c r="U197">
        <v>972</v>
      </c>
      <c r="V197">
        <v>163</v>
      </c>
      <c r="W197">
        <v>399</v>
      </c>
      <c r="X197">
        <v>83</v>
      </c>
      <c r="Y197">
        <v>242</v>
      </c>
      <c r="Z197">
        <v>74</v>
      </c>
      <c r="AA197" t="s">
        <v>108</v>
      </c>
      <c r="AB197">
        <v>54</v>
      </c>
      <c r="AC197">
        <v>24</v>
      </c>
      <c r="AD197">
        <v>480.12299999999999</v>
      </c>
      <c r="AE197">
        <v>0.32608700000000002</v>
      </c>
      <c r="AF197">
        <v>0.47639799999999999</v>
      </c>
      <c r="AH197">
        <v>1130</v>
      </c>
      <c r="AI197">
        <f t="shared" si="6"/>
        <v>2.5590796371995064E-3</v>
      </c>
      <c r="AJ197">
        <f t="shared" si="7"/>
        <v>0.63732869668027881</v>
      </c>
      <c r="AK197">
        <f>W197 - AVERAGEIFS('Placebo Females'!W:W, 'Placebo Females'!B:B, B197, 'Placebo Females'!P:P, P197)</f>
        <v>20</v>
      </c>
      <c r="AL197">
        <f>V197 - AVERAGEIFS('Placebo Females'!V:V, 'Placebo Females'!B:B, B197, 'Placebo Females'!P:P, P197)</f>
        <v>-1.6666666666666572</v>
      </c>
      <c r="AM197">
        <f>W197-AVERAGEIFS('Placebo Females'!W:W,'Placebo Females'!B:B,B197,'Placebo Females'!P:P,P197)</f>
        <v>20</v>
      </c>
      <c r="AN197">
        <f>X197-AVERAGEIFS('Placebo Females'!X:X,'Placebo Females'!B:B,B197,'Placebo Females'!P:P,P197)</f>
        <v>-4</v>
      </c>
      <c r="AO197">
        <f>Y197-AVERAGEIFS('Placebo Females'!Y:Y,'Placebo Females'!B:B,B197,'Placebo Females'!P:P,P197)</f>
        <v>21.333333333333343</v>
      </c>
      <c r="AP197">
        <f>Z197 - AVERAGEIFS('Placebo Females'!Z:Z, 'Placebo Females'!B:B, B197, 'Placebo Females'!P:P, P197)</f>
        <v>2.6666666666666714</v>
      </c>
      <c r="AQ197">
        <f>AB197 - AVERAGEIFS('Placebo Females'!AB:AB, 'Placebo Females'!B:B, B197, 'Placebo Females'!P:P, P197)</f>
        <v>14</v>
      </c>
      <c r="AR197">
        <f>AC197 - AVERAGEIFS('Placebo Females'!AC:AC, 'Placebo Females'!B:B, B197, 'Placebo Females'!P:P, P197)</f>
        <v>-5.3333333333333321</v>
      </c>
      <c r="AS197">
        <f>AD197 - AVERAGEIFS('Placebo Females'!AD:AD, 'Placebo Females'!B:B, B197, 'Placebo Females'!P:P, P197)</f>
        <v>43.534333333333279</v>
      </c>
      <c r="AT197">
        <f>AE197 - AVERAGEIFS('Placebo Females'!AE:AE, 'Placebo Females'!B:B, B197, 'Placebo Females'!P:P, P197)</f>
        <v>0.12241500000000002</v>
      </c>
      <c r="AU197">
        <f>AF197 - AVERAGEIFS('Placebo Females'!AF:AF, 'Placebo Females'!B:B, B197, 'Placebo Females'!P:P, P197)</f>
        <v>7.4393666666666636E-2</v>
      </c>
    </row>
    <row r="198" spans="1:47" x14ac:dyDescent="0.25">
      <c r="A198" t="s">
        <v>1926</v>
      </c>
      <c r="B198">
        <v>1005</v>
      </c>
      <c r="C198" t="s">
        <v>655</v>
      </c>
      <c r="D198">
        <v>23</v>
      </c>
      <c r="E198">
        <v>182.5</v>
      </c>
      <c r="F198">
        <v>78.8</v>
      </c>
      <c r="G198">
        <v>114.25</v>
      </c>
      <c r="H198">
        <v>64</v>
      </c>
      <c r="I198" t="s">
        <v>103</v>
      </c>
      <c r="J198" t="s">
        <v>104</v>
      </c>
      <c r="K198" t="s">
        <v>509</v>
      </c>
      <c r="L198" t="s">
        <v>460</v>
      </c>
      <c r="M198" t="s">
        <v>1201</v>
      </c>
      <c r="N198">
        <v>500</v>
      </c>
      <c r="O198" t="s">
        <v>1202</v>
      </c>
      <c r="P198">
        <v>8</v>
      </c>
      <c r="Q198" t="s">
        <v>113</v>
      </c>
      <c r="R198" t="s">
        <v>1201</v>
      </c>
      <c r="S198">
        <v>1150</v>
      </c>
      <c r="T198" t="s">
        <v>1236</v>
      </c>
      <c r="U198">
        <v>912</v>
      </c>
      <c r="V198">
        <v>143</v>
      </c>
      <c r="W198">
        <v>407</v>
      </c>
      <c r="X198">
        <v>96</v>
      </c>
      <c r="Y198">
        <v>237</v>
      </c>
      <c r="Z198">
        <v>74</v>
      </c>
      <c r="AA198" t="s">
        <v>108</v>
      </c>
      <c r="AB198">
        <v>53</v>
      </c>
      <c r="AC198">
        <v>24</v>
      </c>
      <c r="AD198">
        <v>522.00099999999998</v>
      </c>
      <c r="AE198">
        <v>0.14583299999999999</v>
      </c>
      <c r="AF198">
        <v>0.435367</v>
      </c>
      <c r="AH198">
        <v>1150</v>
      </c>
      <c r="AI198">
        <f t="shared" si="6"/>
        <v>2.6043730821056921E-3</v>
      </c>
      <c r="AJ198">
        <f t="shared" si="7"/>
        <v>0.63975828579254734</v>
      </c>
      <c r="AK198">
        <f>W198 - AVERAGEIFS('Placebo Females'!W:W, 'Placebo Females'!B:B, B198, 'Placebo Females'!P:P, P198)</f>
        <v>28.333333333333314</v>
      </c>
      <c r="AL198">
        <f>V198 - AVERAGEIFS('Placebo Females'!V:V, 'Placebo Females'!B:B, B198, 'Placebo Females'!P:P, P198)</f>
        <v>4.6666666666666572</v>
      </c>
      <c r="AM198">
        <f>W198-AVERAGEIFS('Placebo Females'!W:W,'Placebo Females'!B:B,B198,'Placebo Females'!P:P,P198)</f>
        <v>28.333333333333314</v>
      </c>
      <c r="AN198">
        <f>X198-AVERAGEIFS('Placebo Females'!X:X,'Placebo Females'!B:B,B198,'Placebo Females'!P:P,P198)</f>
        <v>6.6666666666666714</v>
      </c>
      <c r="AO198">
        <f>Y198-AVERAGEIFS('Placebo Females'!Y:Y,'Placebo Females'!B:B,B198,'Placebo Females'!P:P,P198)</f>
        <v>14.666666666666657</v>
      </c>
      <c r="AP198">
        <f>Z198 - AVERAGEIFS('Placebo Females'!Z:Z, 'Placebo Females'!B:B, B198, 'Placebo Females'!P:P, P198)</f>
        <v>7</v>
      </c>
      <c r="AQ198">
        <f>AB198 - AVERAGEIFS('Placebo Females'!AB:AB, 'Placebo Females'!B:B, B198, 'Placebo Females'!P:P, P198)</f>
        <v>17.333333333333336</v>
      </c>
      <c r="AR198">
        <f>AC198 - AVERAGEIFS('Placebo Females'!AC:AC, 'Placebo Females'!B:B, B198, 'Placebo Females'!P:P, P198)</f>
        <v>-3</v>
      </c>
      <c r="AS198">
        <f>AD198 - AVERAGEIFS('Placebo Females'!AD:AD, 'Placebo Females'!B:B, B198, 'Placebo Females'!P:P, P198)</f>
        <v>42.243999999999971</v>
      </c>
      <c r="AT198">
        <f>AE198 - AVERAGEIFS('Placebo Females'!AE:AE, 'Placebo Females'!B:B, B198, 'Placebo Females'!P:P, P198)</f>
        <v>3.5380333333333333E-2</v>
      </c>
      <c r="AU198">
        <f>AF198 - AVERAGEIFS('Placebo Females'!AF:AF, 'Placebo Females'!B:B, B198, 'Placebo Females'!P:P, P198)</f>
        <v>5.4761000000000004E-2</v>
      </c>
    </row>
    <row r="199" spans="1:47" x14ac:dyDescent="0.25">
      <c r="A199" t="s">
        <v>1927</v>
      </c>
      <c r="B199">
        <v>1005</v>
      </c>
      <c r="C199" t="s">
        <v>655</v>
      </c>
      <c r="D199">
        <v>23</v>
      </c>
      <c r="E199">
        <v>182.5</v>
      </c>
      <c r="F199">
        <v>78.8</v>
      </c>
      <c r="G199">
        <v>114.25</v>
      </c>
      <c r="H199">
        <v>64</v>
      </c>
      <c r="I199" t="s">
        <v>103</v>
      </c>
      <c r="J199" t="s">
        <v>104</v>
      </c>
      <c r="K199" t="s">
        <v>509</v>
      </c>
      <c r="L199" t="s">
        <v>460</v>
      </c>
      <c r="M199" t="s">
        <v>1201</v>
      </c>
      <c r="N199">
        <v>500</v>
      </c>
      <c r="O199" t="s">
        <v>1202</v>
      </c>
      <c r="P199">
        <v>8</v>
      </c>
      <c r="Q199" t="s">
        <v>113</v>
      </c>
      <c r="R199" t="s">
        <v>1201</v>
      </c>
      <c r="S199">
        <v>1150</v>
      </c>
      <c r="T199" t="s">
        <v>1236</v>
      </c>
      <c r="U199">
        <v>930</v>
      </c>
      <c r="V199">
        <v>144</v>
      </c>
      <c r="W199">
        <v>404</v>
      </c>
      <c r="X199">
        <v>98</v>
      </c>
      <c r="Y199">
        <v>231</v>
      </c>
      <c r="Z199">
        <v>75</v>
      </c>
      <c r="AA199" t="s">
        <v>108</v>
      </c>
      <c r="AB199">
        <v>41</v>
      </c>
      <c r="AC199">
        <v>35</v>
      </c>
      <c r="AD199">
        <v>527.46799999999996</v>
      </c>
      <c r="AE199">
        <v>0.125</v>
      </c>
      <c r="AF199">
        <v>0.442133</v>
      </c>
      <c r="AH199">
        <v>1150</v>
      </c>
      <c r="AI199">
        <f t="shared" si="6"/>
        <v>2.6043730821056921E-3</v>
      </c>
      <c r="AJ199">
        <f t="shared" si="7"/>
        <v>0.63975828579254734</v>
      </c>
      <c r="AK199">
        <f>W199 - AVERAGEIFS('Placebo Females'!W:W, 'Placebo Females'!B:B, B199, 'Placebo Females'!P:P, P199)</f>
        <v>25.333333333333314</v>
      </c>
      <c r="AL199">
        <f>V199 - AVERAGEIFS('Placebo Females'!V:V, 'Placebo Females'!B:B, B199, 'Placebo Females'!P:P, P199)</f>
        <v>5.6666666666666572</v>
      </c>
      <c r="AM199">
        <f>W199-AVERAGEIFS('Placebo Females'!W:W,'Placebo Females'!B:B,B199,'Placebo Females'!P:P,P199)</f>
        <v>25.333333333333314</v>
      </c>
      <c r="AN199">
        <f>X199-AVERAGEIFS('Placebo Females'!X:X,'Placebo Females'!B:B,B199,'Placebo Females'!P:P,P199)</f>
        <v>8.6666666666666714</v>
      </c>
      <c r="AO199">
        <f>Y199-AVERAGEIFS('Placebo Females'!Y:Y,'Placebo Females'!B:B,B199,'Placebo Females'!P:P,P199)</f>
        <v>8.6666666666666572</v>
      </c>
      <c r="AP199">
        <f>Z199 - AVERAGEIFS('Placebo Females'!Z:Z, 'Placebo Females'!B:B, B199, 'Placebo Females'!P:P, P199)</f>
        <v>8</v>
      </c>
      <c r="AQ199">
        <f>AB199 - AVERAGEIFS('Placebo Females'!AB:AB, 'Placebo Females'!B:B, B199, 'Placebo Females'!P:P, P199)</f>
        <v>5.3333333333333357</v>
      </c>
      <c r="AR199">
        <f>AC199 - AVERAGEIFS('Placebo Females'!AC:AC, 'Placebo Females'!B:B, B199, 'Placebo Females'!P:P, P199)</f>
        <v>8</v>
      </c>
      <c r="AS199">
        <f>AD199 - AVERAGEIFS('Placebo Females'!AD:AD, 'Placebo Females'!B:B, B199, 'Placebo Females'!P:P, P199)</f>
        <v>47.710999999999956</v>
      </c>
      <c r="AT199">
        <f>AE199 - AVERAGEIFS('Placebo Females'!AE:AE, 'Placebo Females'!B:B, B199, 'Placebo Females'!P:P, P199)</f>
        <v>1.4547333333333343E-2</v>
      </c>
      <c r="AU199">
        <f>AF199 - AVERAGEIFS('Placebo Females'!AF:AF, 'Placebo Females'!B:B, B199, 'Placebo Females'!P:P, P199)</f>
        <v>6.1526999999999998E-2</v>
      </c>
    </row>
    <row r="200" spans="1:47" x14ac:dyDescent="0.25">
      <c r="A200" t="s">
        <v>1928</v>
      </c>
      <c r="B200">
        <v>1005</v>
      </c>
      <c r="C200" t="s">
        <v>655</v>
      </c>
      <c r="D200">
        <v>23</v>
      </c>
      <c r="E200">
        <v>182.5</v>
      </c>
      <c r="F200">
        <v>78.8</v>
      </c>
      <c r="G200">
        <v>114.25</v>
      </c>
      <c r="H200">
        <v>64</v>
      </c>
      <c r="I200" t="s">
        <v>103</v>
      </c>
      <c r="J200" t="s">
        <v>104</v>
      </c>
      <c r="K200" t="s">
        <v>509</v>
      </c>
      <c r="L200" t="s">
        <v>460</v>
      </c>
      <c r="M200" t="s">
        <v>1201</v>
      </c>
      <c r="N200">
        <v>500</v>
      </c>
      <c r="O200" t="s">
        <v>1202</v>
      </c>
      <c r="P200">
        <v>8</v>
      </c>
      <c r="Q200" t="s">
        <v>113</v>
      </c>
      <c r="R200" t="s">
        <v>1201</v>
      </c>
      <c r="S200">
        <v>1150</v>
      </c>
      <c r="T200" t="s">
        <v>1236</v>
      </c>
      <c r="U200">
        <v>950</v>
      </c>
      <c r="V200">
        <v>150</v>
      </c>
      <c r="W200">
        <v>412</v>
      </c>
      <c r="X200">
        <v>99</v>
      </c>
      <c r="Y200">
        <v>237</v>
      </c>
      <c r="Z200">
        <v>76</v>
      </c>
      <c r="AA200" t="s">
        <v>108</v>
      </c>
      <c r="AB200">
        <v>51</v>
      </c>
      <c r="AC200">
        <v>26</v>
      </c>
      <c r="AD200">
        <v>540.92499999999995</v>
      </c>
      <c r="AE200">
        <v>0.12766</v>
      </c>
      <c r="AF200">
        <v>0.46018999999999999</v>
      </c>
      <c r="AH200">
        <v>1150</v>
      </c>
      <c r="AI200">
        <f t="shared" si="6"/>
        <v>2.6043730821056921E-3</v>
      </c>
      <c r="AJ200">
        <f t="shared" si="7"/>
        <v>0.63975828579254734</v>
      </c>
      <c r="AK200">
        <f>W200 - AVERAGEIFS('Placebo Females'!W:W, 'Placebo Females'!B:B, B200, 'Placebo Females'!P:P, P200)</f>
        <v>33.333333333333314</v>
      </c>
      <c r="AL200">
        <f>V200 - AVERAGEIFS('Placebo Females'!V:V, 'Placebo Females'!B:B, B200, 'Placebo Females'!P:P, P200)</f>
        <v>11.666666666666657</v>
      </c>
      <c r="AM200">
        <f>W200-AVERAGEIFS('Placebo Females'!W:W,'Placebo Females'!B:B,B200,'Placebo Females'!P:P,P200)</f>
        <v>33.333333333333314</v>
      </c>
      <c r="AN200">
        <f>X200-AVERAGEIFS('Placebo Females'!X:X,'Placebo Females'!B:B,B200,'Placebo Females'!P:P,P200)</f>
        <v>9.6666666666666714</v>
      </c>
      <c r="AO200">
        <f>Y200-AVERAGEIFS('Placebo Females'!Y:Y,'Placebo Females'!B:B,B200,'Placebo Females'!P:P,P200)</f>
        <v>14.666666666666657</v>
      </c>
      <c r="AP200">
        <f>Z200 - AVERAGEIFS('Placebo Females'!Z:Z, 'Placebo Females'!B:B, B200, 'Placebo Females'!P:P, P200)</f>
        <v>9</v>
      </c>
      <c r="AQ200">
        <f>AB200 - AVERAGEIFS('Placebo Females'!AB:AB, 'Placebo Females'!B:B, B200, 'Placebo Females'!P:P, P200)</f>
        <v>15.333333333333336</v>
      </c>
      <c r="AR200">
        <f>AC200 - AVERAGEIFS('Placebo Females'!AC:AC, 'Placebo Females'!B:B, B200, 'Placebo Females'!P:P, P200)</f>
        <v>-1</v>
      </c>
      <c r="AS200">
        <f>AD200 - AVERAGEIFS('Placebo Females'!AD:AD, 'Placebo Females'!B:B, B200, 'Placebo Females'!P:P, P200)</f>
        <v>61.16799999999995</v>
      </c>
      <c r="AT200">
        <f>AE200 - AVERAGEIFS('Placebo Females'!AE:AE, 'Placebo Females'!B:B, B200, 'Placebo Females'!P:P, P200)</f>
        <v>1.7207333333333338E-2</v>
      </c>
      <c r="AU200">
        <f>AF200 - AVERAGEIFS('Placebo Females'!AF:AF, 'Placebo Females'!B:B, B200, 'Placebo Females'!P:P, P200)</f>
        <v>7.9583999999999988E-2</v>
      </c>
    </row>
    <row r="201" spans="1:47" x14ac:dyDescent="0.25">
      <c r="A201" t="s">
        <v>1929</v>
      </c>
      <c r="B201">
        <v>1005</v>
      </c>
      <c r="C201" t="s">
        <v>655</v>
      </c>
      <c r="D201">
        <v>23</v>
      </c>
      <c r="E201">
        <v>182.5</v>
      </c>
      <c r="F201">
        <v>78.8</v>
      </c>
      <c r="G201">
        <v>114.25</v>
      </c>
      <c r="H201">
        <v>64</v>
      </c>
      <c r="I201" t="s">
        <v>103</v>
      </c>
      <c r="J201" t="s">
        <v>104</v>
      </c>
      <c r="K201" t="s">
        <v>509</v>
      </c>
      <c r="L201" t="s">
        <v>460</v>
      </c>
      <c r="M201" t="s">
        <v>1201</v>
      </c>
      <c r="N201">
        <v>500</v>
      </c>
      <c r="O201" t="s">
        <v>1202</v>
      </c>
      <c r="P201">
        <v>7</v>
      </c>
      <c r="Q201" t="s">
        <v>113</v>
      </c>
      <c r="R201" t="s">
        <v>1201</v>
      </c>
      <c r="S201">
        <v>1170</v>
      </c>
      <c r="T201" t="s">
        <v>1236</v>
      </c>
      <c r="U201">
        <v>886</v>
      </c>
      <c r="V201">
        <v>140</v>
      </c>
      <c r="W201">
        <v>414</v>
      </c>
      <c r="X201">
        <v>97</v>
      </c>
      <c r="Y201">
        <v>238</v>
      </c>
      <c r="Z201">
        <v>79</v>
      </c>
      <c r="AA201" t="s">
        <v>108</v>
      </c>
      <c r="AB201">
        <v>56</v>
      </c>
      <c r="AC201">
        <v>26</v>
      </c>
      <c r="AD201">
        <v>454.52499999999998</v>
      </c>
      <c r="AE201">
        <v>0.170213</v>
      </c>
      <c r="AF201">
        <v>0.44783299999999998</v>
      </c>
      <c r="AH201">
        <v>1170</v>
      </c>
      <c r="AI201">
        <f t="shared" si="6"/>
        <v>2.6496665270118779E-3</v>
      </c>
      <c r="AJ201">
        <f t="shared" si="7"/>
        <v>0.64213902932667133</v>
      </c>
      <c r="AK201">
        <f>W201 - AVERAGEIFS('Placebo Females'!W:W, 'Placebo Females'!B:B, B201, 'Placebo Females'!P:P, P201)</f>
        <v>39.666666666666686</v>
      </c>
      <c r="AL201">
        <f>V201 - AVERAGEIFS('Placebo Females'!V:V, 'Placebo Females'!B:B, B201, 'Placebo Females'!P:P, P201)</f>
        <v>-3.3333333333333428</v>
      </c>
      <c r="AM201">
        <f>W201-AVERAGEIFS('Placebo Females'!W:W,'Placebo Females'!B:B,B201,'Placebo Females'!P:P,P201)</f>
        <v>39.666666666666686</v>
      </c>
      <c r="AN201">
        <f>X201-AVERAGEIFS('Placebo Females'!X:X,'Placebo Females'!B:B,B201,'Placebo Females'!P:P,P201)</f>
        <v>11</v>
      </c>
      <c r="AO201">
        <f>Y201-AVERAGEIFS('Placebo Females'!Y:Y,'Placebo Females'!B:B,B201,'Placebo Females'!P:P,P201)</f>
        <v>14.333333333333343</v>
      </c>
      <c r="AP201">
        <f>Z201 - AVERAGEIFS('Placebo Females'!Z:Z, 'Placebo Females'!B:B, B201, 'Placebo Females'!P:P, P201)</f>
        <v>14.333333333333329</v>
      </c>
      <c r="AQ201">
        <f>AB201 - AVERAGEIFS('Placebo Females'!AB:AB, 'Placebo Females'!B:B, B201, 'Placebo Females'!P:P, P201)</f>
        <v>21.333333333333336</v>
      </c>
      <c r="AR201">
        <f>AC201 - AVERAGEIFS('Placebo Females'!AC:AC, 'Placebo Females'!B:B, B201, 'Placebo Females'!P:P, P201)</f>
        <v>-1</v>
      </c>
      <c r="AS201">
        <f>AD201 - AVERAGEIFS('Placebo Females'!AD:AD, 'Placebo Females'!B:B, B201, 'Placebo Females'!P:P, P201)</f>
        <v>-52.449666666666701</v>
      </c>
      <c r="AT201">
        <f>AE201 - AVERAGEIFS('Placebo Females'!AE:AE, 'Placebo Females'!B:B, B201, 'Placebo Females'!P:P, P201)</f>
        <v>6.9219533333333347E-2</v>
      </c>
      <c r="AU201">
        <f>AF201 - AVERAGEIFS('Placebo Females'!AF:AF, 'Placebo Females'!B:B, B201, 'Placebo Females'!P:P, P201)</f>
        <v>7.8307999999999933E-2</v>
      </c>
    </row>
    <row r="202" spans="1:47" x14ac:dyDescent="0.25">
      <c r="A202" t="s">
        <v>1930</v>
      </c>
      <c r="B202">
        <v>1005</v>
      </c>
      <c r="C202" t="s">
        <v>655</v>
      </c>
      <c r="D202">
        <v>23</v>
      </c>
      <c r="E202">
        <v>182.5</v>
      </c>
      <c r="F202">
        <v>78.8</v>
      </c>
      <c r="G202">
        <v>114.25</v>
      </c>
      <c r="H202">
        <v>64</v>
      </c>
      <c r="I202" t="s">
        <v>103</v>
      </c>
      <c r="J202" t="s">
        <v>104</v>
      </c>
      <c r="K202" t="s">
        <v>509</v>
      </c>
      <c r="L202" t="s">
        <v>460</v>
      </c>
      <c r="M202" t="s">
        <v>1201</v>
      </c>
      <c r="N202">
        <v>500</v>
      </c>
      <c r="O202" t="s">
        <v>1202</v>
      </c>
      <c r="P202">
        <v>7</v>
      </c>
      <c r="Q202" t="s">
        <v>113</v>
      </c>
      <c r="R202" t="s">
        <v>1201</v>
      </c>
      <c r="S202">
        <v>1170</v>
      </c>
      <c r="T202" t="s">
        <v>1236</v>
      </c>
      <c r="U202">
        <v>892</v>
      </c>
      <c r="V202">
        <v>148</v>
      </c>
      <c r="W202">
        <v>410</v>
      </c>
      <c r="X202">
        <v>89</v>
      </c>
      <c r="Y202">
        <v>242</v>
      </c>
      <c r="Z202">
        <v>79</v>
      </c>
      <c r="AA202" t="s">
        <v>108</v>
      </c>
      <c r="AB202">
        <v>53</v>
      </c>
      <c r="AC202">
        <v>26</v>
      </c>
      <c r="AD202">
        <v>478.20600000000002</v>
      </c>
      <c r="AE202">
        <v>0.16326499999999999</v>
      </c>
      <c r="AF202">
        <v>0.45001099999999999</v>
      </c>
      <c r="AH202">
        <v>1170</v>
      </c>
      <c r="AI202">
        <f t="shared" si="6"/>
        <v>2.6496665270118779E-3</v>
      </c>
      <c r="AJ202">
        <f t="shared" si="7"/>
        <v>0.64213902932667133</v>
      </c>
      <c r="AK202">
        <f>W202 - AVERAGEIFS('Placebo Females'!W:W, 'Placebo Females'!B:B, B202, 'Placebo Females'!P:P, P202)</f>
        <v>35.666666666666686</v>
      </c>
      <c r="AL202">
        <f>V202 - AVERAGEIFS('Placebo Females'!V:V, 'Placebo Females'!B:B, B202, 'Placebo Females'!P:P, P202)</f>
        <v>4.6666666666666572</v>
      </c>
      <c r="AM202">
        <f>W202-AVERAGEIFS('Placebo Females'!W:W,'Placebo Females'!B:B,B202,'Placebo Females'!P:P,P202)</f>
        <v>35.666666666666686</v>
      </c>
      <c r="AN202">
        <f>X202-AVERAGEIFS('Placebo Females'!X:X,'Placebo Females'!B:B,B202,'Placebo Females'!P:P,P202)</f>
        <v>3</v>
      </c>
      <c r="AO202">
        <f>Y202-AVERAGEIFS('Placebo Females'!Y:Y,'Placebo Females'!B:B,B202,'Placebo Females'!P:P,P202)</f>
        <v>18.333333333333343</v>
      </c>
      <c r="AP202">
        <f>Z202 - AVERAGEIFS('Placebo Females'!Z:Z, 'Placebo Females'!B:B, B202, 'Placebo Females'!P:P, P202)</f>
        <v>14.333333333333329</v>
      </c>
      <c r="AQ202">
        <f>AB202 - AVERAGEIFS('Placebo Females'!AB:AB, 'Placebo Females'!B:B, B202, 'Placebo Females'!P:P, P202)</f>
        <v>18.333333333333336</v>
      </c>
      <c r="AR202">
        <f>AC202 - AVERAGEIFS('Placebo Females'!AC:AC, 'Placebo Females'!B:B, B202, 'Placebo Females'!P:P, P202)</f>
        <v>-1</v>
      </c>
      <c r="AS202">
        <f>AD202 - AVERAGEIFS('Placebo Females'!AD:AD, 'Placebo Females'!B:B, B202, 'Placebo Females'!P:P, P202)</f>
        <v>-28.768666666666661</v>
      </c>
      <c r="AT202">
        <f>AE202 - AVERAGEIFS('Placebo Females'!AE:AE, 'Placebo Females'!B:B, B202, 'Placebo Females'!P:P, P202)</f>
        <v>6.2271533333333337E-2</v>
      </c>
      <c r="AU202">
        <f>AF202 - AVERAGEIFS('Placebo Females'!AF:AF, 'Placebo Females'!B:B, B202, 'Placebo Females'!P:P, P202)</f>
        <v>8.0485999999999946E-2</v>
      </c>
    </row>
    <row r="203" spans="1:47" x14ac:dyDescent="0.25">
      <c r="A203" t="s">
        <v>1931</v>
      </c>
      <c r="B203">
        <v>1005</v>
      </c>
      <c r="C203" t="s">
        <v>655</v>
      </c>
      <c r="D203">
        <v>23</v>
      </c>
      <c r="E203">
        <v>182.5</v>
      </c>
      <c r="F203">
        <v>78.8</v>
      </c>
      <c r="G203">
        <v>114.25</v>
      </c>
      <c r="H203">
        <v>64</v>
      </c>
      <c r="I203" t="s">
        <v>103</v>
      </c>
      <c r="J203" t="s">
        <v>104</v>
      </c>
      <c r="K203" t="s">
        <v>509</v>
      </c>
      <c r="L203" t="s">
        <v>460</v>
      </c>
      <c r="M203" t="s">
        <v>1201</v>
      </c>
      <c r="N203">
        <v>500</v>
      </c>
      <c r="O203" t="s">
        <v>1202</v>
      </c>
      <c r="P203">
        <v>7</v>
      </c>
      <c r="Q203" t="s">
        <v>113</v>
      </c>
      <c r="R203" t="s">
        <v>1201</v>
      </c>
      <c r="S203">
        <v>1170</v>
      </c>
      <c r="T203" t="s">
        <v>1236</v>
      </c>
      <c r="U203">
        <v>894</v>
      </c>
      <c r="V203">
        <v>148</v>
      </c>
      <c r="W203">
        <v>409</v>
      </c>
      <c r="X203">
        <v>101</v>
      </c>
      <c r="Y203">
        <v>230</v>
      </c>
      <c r="Z203">
        <v>78</v>
      </c>
      <c r="AA203" t="s">
        <v>108</v>
      </c>
      <c r="AB203">
        <v>52</v>
      </c>
      <c r="AC203">
        <v>27</v>
      </c>
      <c r="AD203">
        <v>471.97500000000002</v>
      </c>
      <c r="AE203">
        <v>0.14285700000000001</v>
      </c>
      <c r="AF203">
        <v>0.43018699999999999</v>
      </c>
      <c r="AH203">
        <v>1170</v>
      </c>
      <c r="AI203">
        <f t="shared" si="6"/>
        <v>2.6496665270118779E-3</v>
      </c>
      <c r="AJ203">
        <f t="shared" si="7"/>
        <v>0.64213902932667133</v>
      </c>
      <c r="AK203">
        <f>W203 - AVERAGEIFS('Placebo Females'!W:W, 'Placebo Females'!B:B, B203, 'Placebo Females'!P:P, P203)</f>
        <v>34.666666666666686</v>
      </c>
      <c r="AL203">
        <f>V203 - AVERAGEIFS('Placebo Females'!V:V, 'Placebo Females'!B:B, B203, 'Placebo Females'!P:P, P203)</f>
        <v>4.6666666666666572</v>
      </c>
      <c r="AM203">
        <f>W203-AVERAGEIFS('Placebo Females'!W:W,'Placebo Females'!B:B,B203,'Placebo Females'!P:P,P203)</f>
        <v>34.666666666666686</v>
      </c>
      <c r="AN203">
        <f>X203-AVERAGEIFS('Placebo Females'!X:X,'Placebo Females'!B:B,B203,'Placebo Females'!P:P,P203)</f>
        <v>15</v>
      </c>
      <c r="AO203">
        <f>Y203-AVERAGEIFS('Placebo Females'!Y:Y,'Placebo Females'!B:B,B203,'Placebo Females'!P:P,P203)</f>
        <v>6.3333333333333428</v>
      </c>
      <c r="AP203">
        <f>Z203 - AVERAGEIFS('Placebo Females'!Z:Z, 'Placebo Females'!B:B, B203, 'Placebo Females'!P:P, P203)</f>
        <v>13.333333333333329</v>
      </c>
      <c r="AQ203">
        <f>AB203 - AVERAGEIFS('Placebo Females'!AB:AB, 'Placebo Females'!B:B, B203, 'Placebo Females'!P:P, P203)</f>
        <v>17.333333333333336</v>
      </c>
      <c r="AR203">
        <f>AC203 - AVERAGEIFS('Placebo Females'!AC:AC, 'Placebo Females'!B:B, B203, 'Placebo Females'!P:P, P203)</f>
        <v>0</v>
      </c>
      <c r="AS203">
        <f>AD203 - AVERAGEIFS('Placebo Females'!AD:AD, 'Placebo Females'!B:B, B203, 'Placebo Females'!P:P, P203)</f>
        <v>-34.999666666666656</v>
      </c>
      <c r="AT203">
        <f>AE203 - AVERAGEIFS('Placebo Females'!AE:AE, 'Placebo Females'!B:B, B203, 'Placebo Females'!P:P, P203)</f>
        <v>4.1863533333333355E-2</v>
      </c>
      <c r="AU203">
        <f>AF203 - AVERAGEIFS('Placebo Females'!AF:AF, 'Placebo Females'!B:B, B203, 'Placebo Females'!P:P, P203)</f>
        <v>6.0661999999999938E-2</v>
      </c>
    </row>
    <row r="204" spans="1:47" x14ac:dyDescent="0.25">
      <c r="A204" t="s">
        <v>1932</v>
      </c>
      <c r="B204">
        <v>1011</v>
      </c>
      <c r="C204" t="s">
        <v>655</v>
      </c>
      <c r="D204">
        <v>31</v>
      </c>
      <c r="E204">
        <v>161.5</v>
      </c>
      <c r="F204">
        <v>65.3</v>
      </c>
      <c r="G204">
        <v>120.75</v>
      </c>
      <c r="H204">
        <v>84</v>
      </c>
      <c r="I204" t="s">
        <v>458</v>
      </c>
      <c r="J204" t="s">
        <v>104</v>
      </c>
      <c r="K204" t="s">
        <v>753</v>
      </c>
      <c r="L204" t="s">
        <v>160</v>
      </c>
      <c r="M204" t="s">
        <v>1201</v>
      </c>
      <c r="N204">
        <v>500</v>
      </c>
      <c r="O204" t="s">
        <v>1202</v>
      </c>
      <c r="P204">
        <v>8</v>
      </c>
      <c r="Q204" t="s">
        <v>113</v>
      </c>
      <c r="R204" t="s">
        <v>1201</v>
      </c>
      <c r="S204">
        <v>1210</v>
      </c>
      <c r="T204" t="s">
        <v>1236</v>
      </c>
      <c r="U204">
        <v>849</v>
      </c>
      <c r="V204">
        <v>174</v>
      </c>
      <c r="W204">
        <v>393</v>
      </c>
      <c r="X204">
        <v>93</v>
      </c>
      <c r="Y204">
        <v>217</v>
      </c>
      <c r="Z204">
        <v>83</v>
      </c>
      <c r="AA204" t="s">
        <v>108</v>
      </c>
      <c r="AB204">
        <v>56</v>
      </c>
      <c r="AC204">
        <v>38</v>
      </c>
      <c r="AD204">
        <v>339.46199999999999</v>
      </c>
      <c r="AE204">
        <v>0.282609</v>
      </c>
      <c r="AF204">
        <v>0.43597200000000003</v>
      </c>
      <c r="AH204">
        <v>1210</v>
      </c>
      <c r="AI204">
        <f t="shared" si="6"/>
        <v>2.7402534168242498E-3</v>
      </c>
      <c r="AJ204">
        <f t="shared" si="7"/>
        <v>0.64676061048046085</v>
      </c>
      <c r="AK204">
        <f>W204 - AVERAGEIFS('Placebo Females'!W:W, 'Placebo Females'!B:B, B204, 'Placebo Females'!P:P, P204)</f>
        <v>35.666666666666686</v>
      </c>
      <c r="AL204">
        <f>V204 - AVERAGEIFS('Placebo Females'!V:V, 'Placebo Females'!B:B, B204, 'Placebo Females'!P:P, P204)</f>
        <v>3.6666666666666572</v>
      </c>
      <c r="AM204">
        <f>W204-AVERAGEIFS('Placebo Females'!W:W,'Placebo Females'!B:B,B204,'Placebo Females'!P:P,P204)</f>
        <v>35.666666666666686</v>
      </c>
      <c r="AN204">
        <f>X204-AVERAGEIFS('Placebo Females'!X:X,'Placebo Females'!B:B,B204,'Placebo Females'!P:P,P204)</f>
        <v>5</v>
      </c>
      <c r="AO204">
        <f>Y204-AVERAGEIFS('Placebo Females'!Y:Y,'Placebo Females'!B:B,B204,'Placebo Females'!P:P,P204)</f>
        <v>17</v>
      </c>
      <c r="AP204">
        <f>Z204 - AVERAGEIFS('Placebo Females'!Z:Z, 'Placebo Females'!B:B, B204, 'Placebo Females'!P:P, P204)</f>
        <v>13.666666666666671</v>
      </c>
      <c r="AQ204">
        <f>AB204 - AVERAGEIFS('Placebo Females'!AB:AB, 'Placebo Females'!B:B, B204, 'Placebo Females'!P:P, P204)</f>
        <v>8.6666666666666643</v>
      </c>
      <c r="AR204">
        <f>AC204 - AVERAGEIFS('Placebo Females'!AC:AC, 'Placebo Females'!B:B, B204, 'Placebo Females'!P:P, P204)</f>
        <v>10.666666666666668</v>
      </c>
      <c r="AS204">
        <f>AD204 - AVERAGEIFS('Placebo Females'!AD:AD, 'Placebo Females'!B:B, B204, 'Placebo Females'!P:P, P204)</f>
        <v>-120.00200000000001</v>
      </c>
      <c r="AT204">
        <f>AE204 - AVERAGEIFS('Placebo Females'!AE:AE, 'Placebo Females'!B:B, B204, 'Placebo Females'!P:P, P204)</f>
        <v>0.11594233333333334</v>
      </c>
      <c r="AU204">
        <f>AF204 - AVERAGEIFS('Placebo Females'!AF:AF, 'Placebo Females'!B:B, B204, 'Placebo Females'!P:P, P204)</f>
        <v>0.10245466666666675</v>
      </c>
    </row>
    <row r="205" spans="1:47" x14ac:dyDescent="0.25">
      <c r="A205" t="s">
        <v>1933</v>
      </c>
      <c r="B205">
        <v>1011</v>
      </c>
      <c r="C205" t="s">
        <v>655</v>
      </c>
      <c r="D205">
        <v>31</v>
      </c>
      <c r="E205">
        <v>161.5</v>
      </c>
      <c r="F205">
        <v>65.3</v>
      </c>
      <c r="G205">
        <v>120.75</v>
      </c>
      <c r="H205">
        <v>84</v>
      </c>
      <c r="I205" t="s">
        <v>458</v>
      </c>
      <c r="J205" t="s">
        <v>104</v>
      </c>
      <c r="K205" t="s">
        <v>753</v>
      </c>
      <c r="L205" t="s">
        <v>160</v>
      </c>
      <c r="M205" t="s">
        <v>1201</v>
      </c>
      <c r="N205">
        <v>500</v>
      </c>
      <c r="O205" t="s">
        <v>1202</v>
      </c>
      <c r="P205">
        <v>8</v>
      </c>
      <c r="Q205" t="s">
        <v>113</v>
      </c>
      <c r="R205" t="s">
        <v>1201</v>
      </c>
      <c r="S205">
        <v>1210</v>
      </c>
      <c r="T205" t="s">
        <v>1236</v>
      </c>
      <c r="U205">
        <v>904</v>
      </c>
      <c r="V205">
        <v>164</v>
      </c>
      <c r="W205">
        <v>394</v>
      </c>
      <c r="X205">
        <v>92</v>
      </c>
      <c r="Y205">
        <v>219</v>
      </c>
      <c r="Z205">
        <v>83</v>
      </c>
      <c r="AA205" t="s">
        <v>108</v>
      </c>
      <c r="AB205">
        <v>57</v>
      </c>
      <c r="AC205">
        <v>37</v>
      </c>
      <c r="AD205">
        <v>338.34699999999998</v>
      </c>
      <c r="AE205">
        <v>0.33333299999999999</v>
      </c>
      <c r="AF205">
        <v>0.43972899999999998</v>
      </c>
      <c r="AH205">
        <v>1210</v>
      </c>
      <c r="AI205">
        <f t="shared" si="6"/>
        <v>2.7402534168242498E-3</v>
      </c>
      <c r="AJ205">
        <f t="shared" si="7"/>
        <v>0.64676061048046085</v>
      </c>
      <c r="AK205">
        <f>W205 - AVERAGEIFS('Placebo Females'!W:W, 'Placebo Females'!B:B, B205, 'Placebo Females'!P:P, P205)</f>
        <v>36.666666666666686</v>
      </c>
      <c r="AL205">
        <f>V205 - AVERAGEIFS('Placebo Females'!V:V, 'Placebo Females'!B:B, B205, 'Placebo Females'!P:P, P205)</f>
        <v>-6.3333333333333428</v>
      </c>
      <c r="AM205">
        <f>W205-AVERAGEIFS('Placebo Females'!W:W,'Placebo Females'!B:B,B205,'Placebo Females'!P:P,P205)</f>
        <v>36.666666666666686</v>
      </c>
      <c r="AN205">
        <f>X205-AVERAGEIFS('Placebo Females'!X:X,'Placebo Females'!B:B,B205,'Placebo Females'!P:P,P205)</f>
        <v>4</v>
      </c>
      <c r="AO205">
        <f>Y205-AVERAGEIFS('Placebo Females'!Y:Y,'Placebo Females'!B:B,B205,'Placebo Females'!P:P,P205)</f>
        <v>19</v>
      </c>
      <c r="AP205">
        <f>Z205 - AVERAGEIFS('Placebo Females'!Z:Z, 'Placebo Females'!B:B, B205, 'Placebo Females'!P:P, P205)</f>
        <v>13.666666666666671</v>
      </c>
      <c r="AQ205">
        <f>AB205 - AVERAGEIFS('Placebo Females'!AB:AB, 'Placebo Females'!B:B, B205, 'Placebo Females'!P:P, P205)</f>
        <v>9.6666666666666643</v>
      </c>
      <c r="AR205">
        <f>AC205 - AVERAGEIFS('Placebo Females'!AC:AC, 'Placebo Females'!B:B, B205, 'Placebo Females'!P:P, P205)</f>
        <v>9.6666666666666679</v>
      </c>
      <c r="AS205">
        <f>AD205 - AVERAGEIFS('Placebo Females'!AD:AD, 'Placebo Females'!B:B, B205, 'Placebo Females'!P:P, P205)</f>
        <v>-121.11700000000002</v>
      </c>
      <c r="AT205">
        <f>AE205 - AVERAGEIFS('Placebo Females'!AE:AE, 'Placebo Females'!B:B, B205, 'Placebo Females'!P:P, P205)</f>
        <v>0.16666633333333333</v>
      </c>
      <c r="AU205">
        <f>AF205 - AVERAGEIFS('Placebo Females'!AF:AF, 'Placebo Females'!B:B, B205, 'Placebo Females'!P:P, P205)</f>
        <v>0.1062116666666667</v>
      </c>
    </row>
    <row r="206" spans="1:47" x14ac:dyDescent="0.25">
      <c r="A206" t="s">
        <v>1934</v>
      </c>
      <c r="B206">
        <v>1011</v>
      </c>
      <c r="C206" t="s">
        <v>655</v>
      </c>
      <c r="D206">
        <v>31</v>
      </c>
      <c r="E206">
        <v>161.5</v>
      </c>
      <c r="F206">
        <v>65.3</v>
      </c>
      <c r="G206">
        <v>120.75</v>
      </c>
      <c r="H206">
        <v>84</v>
      </c>
      <c r="I206" t="s">
        <v>458</v>
      </c>
      <c r="J206" t="s">
        <v>104</v>
      </c>
      <c r="K206" t="s">
        <v>753</v>
      </c>
      <c r="L206" t="s">
        <v>160</v>
      </c>
      <c r="M206" t="s">
        <v>1201</v>
      </c>
      <c r="N206">
        <v>500</v>
      </c>
      <c r="O206" t="s">
        <v>1202</v>
      </c>
      <c r="P206">
        <v>8</v>
      </c>
      <c r="Q206" t="s">
        <v>113</v>
      </c>
      <c r="R206" t="s">
        <v>1201</v>
      </c>
      <c r="S206">
        <v>1210</v>
      </c>
      <c r="T206" t="s">
        <v>1236</v>
      </c>
      <c r="U206">
        <v>929</v>
      </c>
      <c r="V206">
        <v>175</v>
      </c>
      <c r="W206">
        <v>396</v>
      </c>
      <c r="X206">
        <v>92</v>
      </c>
      <c r="Y206">
        <v>221</v>
      </c>
      <c r="Z206">
        <v>83</v>
      </c>
      <c r="AA206" t="s">
        <v>108</v>
      </c>
      <c r="AB206">
        <v>54</v>
      </c>
      <c r="AC206">
        <v>42</v>
      </c>
      <c r="AD206">
        <v>345.7</v>
      </c>
      <c r="AE206">
        <v>0.29545500000000002</v>
      </c>
      <c r="AF206">
        <v>0.44160100000000002</v>
      </c>
      <c r="AH206">
        <v>1210</v>
      </c>
      <c r="AI206">
        <f t="shared" si="6"/>
        <v>2.7402534168242498E-3</v>
      </c>
      <c r="AJ206">
        <f t="shared" si="7"/>
        <v>0.64676061048046085</v>
      </c>
      <c r="AK206">
        <f>W206 - AVERAGEIFS('Placebo Females'!W:W, 'Placebo Females'!B:B, B206, 'Placebo Females'!P:P, P206)</f>
        <v>38.666666666666686</v>
      </c>
      <c r="AL206">
        <f>V206 - AVERAGEIFS('Placebo Females'!V:V, 'Placebo Females'!B:B, B206, 'Placebo Females'!P:P, P206)</f>
        <v>4.6666666666666572</v>
      </c>
      <c r="AM206">
        <f>W206-AVERAGEIFS('Placebo Females'!W:W,'Placebo Females'!B:B,B206,'Placebo Females'!P:P,P206)</f>
        <v>38.666666666666686</v>
      </c>
      <c r="AN206">
        <f>X206-AVERAGEIFS('Placebo Females'!X:X,'Placebo Females'!B:B,B206,'Placebo Females'!P:P,P206)</f>
        <v>4</v>
      </c>
      <c r="AO206">
        <f>Y206-AVERAGEIFS('Placebo Females'!Y:Y,'Placebo Females'!B:B,B206,'Placebo Females'!P:P,P206)</f>
        <v>21</v>
      </c>
      <c r="AP206">
        <f>Z206 - AVERAGEIFS('Placebo Females'!Z:Z, 'Placebo Females'!B:B, B206, 'Placebo Females'!P:P, P206)</f>
        <v>13.666666666666671</v>
      </c>
      <c r="AQ206">
        <f>AB206 - AVERAGEIFS('Placebo Females'!AB:AB, 'Placebo Females'!B:B, B206, 'Placebo Females'!P:P, P206)</f>
        <v>6.6666666666666643</v>
      </c>
      <c r="AR206">
        <f>AC206 - AVERAGEIFS('Placebo Females'!AC:AC, 'Placebo Females'!B:B, B206, 'Placebo Females'!P:P, P206)</f>
        <v>14.666666666666668</v>
      </c>
      <c r="AS206">
        <f>AD206 - AVERAGEIFS('Placebo Females'!AD:AD, 'Placebo Females'!B:B, B206, 'Placebo Females'!P:P, P206)</f>
        <v>-113.76400000000001</v>
      </c>
      <c r="AT206">
        <f>AE206 - AVERAGEIFS('Placebo Females'!AE:AE, 'Placebo Females'!B:B, B206, 'Placebo Females'!P:P, P206)</f>
        <v>0.12878833333333337</v>
      </c>
      <c r="AU206">
        <f>AF206 - AVERAGEIFS('Placebo Females'!AF:AF, 'Placebo Females'!B:B, B206, 'Placebo Females'!P:P, P206)</f>
        <v>0.10808366666666674</v>
      </c>
    </row>
    <row r="207" spans="1:47" x14ac:dyDescent="0.25">
      <c r="A207" t="s">
        <v>1935</v>
      </c>
      <c r="B207">
        <v>1002</v>
      </c>
      <c r="C207" t="s">
        <v>655</v>
      </c>
      <c r="D207">
        <v>20</v>
      </c>
      <c r="E207">
        <v>177</v>
      </c>
      <c r="F207">
        <v>80.599999999999994</v>
      </c>
      <c r="G207">
        <v>95.666666669999998</v>
      </c>
      <c r="H207">
        <v>56</v>
      </c>
      <c r="I207" t="s">
        <v>103</v>
      </c>
      <c r="J207" t="s">
        <v>104</v>
      </c>
      <c r="K207" t="s">
        <v>704</v>
      </c>
      <c r="L207" t="s">
        <v>211</v>
      </c>
      <c r="M207" t="s">
        <v>1201</v>
      </c>
      <c r="N207">
        <v>500</v>
      </c>
      <c r="O207" t="s">
        <v>1202</v>
      </c>
      <c r="P207">
        <v>8</v>
      </c>
      <c r="Q207" t="s">
        <v>113</v>
      </c>
      <c r="R207" t="s">
        <v>1201</v>
      </c>
      <c r="S207">
        <v>1230</v>
      </c>
      <c r="T207" t="s">
        <v>1236</v>
      </c>
      <c r="U207">
        <v>761</v>
      </c>
      <c r="V207">
        <v>151</v>
      </c>
      <c r="W207">
        <v>371</v>
      </c>
      <c r="X207">
        <v>83</v>
      </c>
      <c r="Y207">
        <v>215</v>
      </c>
      <c r="Z207">
        <v>73</v>
      </c>
      <c r="AA207" t="s">
        <v>108</v>
      </c>
      <c r="AB207">
        <v>45</v>
      </c>
      <c r="AC207">
        <v>27</v>
      </c>
      <c r="AD207">
        <v>432.34399999999999</v>
      </c>
      <c r="AE207">
        <v>0.272727</v>
      </c>
      <c r="AF207">
        <v>0.401841</v>
      </c>
      <c r="AH207">
        <v>1230</v>
      </c>
      <c r="AI207">
        <f t="shared" si="6"/>
        <v>2.785546861730436E-3</v>
      </c>
      <c r="AJ207">
        <f t="shared" si="7"/>
        <v>0.64900456394762362</v>
      </c>
      <c r="AK207">
        <f>W207 - AVERAGEIFS('Placebo Females'!W:W, 'Placebo Females'!B:B, B207, 'Placebo Females'!P:P, P207)</f>
        <v>-13.666666666666686</v>
      </c>
      <c r="AL207">
        <f>V207 - AVERAGEIFS('Placebo Females'!V:V, 'Placebo Females'!B:B, B207, 'Placebo Females'!P:P, P207)</f>
        <v>4</v>
      </c>
      <c r="AM207">
        <f>W207-AVERAGEIFS('Placebo Females'!W:W,'Placebo Females'!B:B,B207,'Placebo Females'!P:P,P207)</f>
        <v>-13.666666666666686</v>
      </c>
      <c r="AN207">
        <f>X207-AVERAGEIFS('Placebo Females'!X:X,'Placebo Females'!B:B,B207,'Placebo Females'!P:P,P207)</f>
        <v>-8</v>
      </c>
      <c r="AO207">
        <f>Y207-AVERAGEIFS('Placebo Females'!Y:Y,'Placebo Females'!B:B,B207,'Placebo Females'!P:P,P207)</f>
        <v>-6.6666666666666572</v>
      </c>
      <c r="AP207">
        <f>Z207 - AVERAGEIFS('Placebo Females'!Z:Z, 'Placebo Females'!B:B, B207, 'Placebo Females'!P:P, P207)</f>
        <v>1</v>
      </c>
      <c r="AQ207">
        <f>AB207 - AVERAGEIFS('Placebo Females'!AB:AB, 'Placebo Females'!B:B, B207, 'Placebo Females'!P:P, P207)</f>
        <v>6</v>
      </c>
      <c r="AR207">
        <f>AC207 - AVERAGEIFS('Placebo Females'!AC:AC, 'Placebo Females'!B:B, B207, 'Placebo Females'!P:P, P207)</f>
        <v>1.3333333333333321</v>
      </c>
      <c r="AS207">
        <f>AD207 - AVERAGEIFS('Placebo Females'!AD:AD, 'Placebo Females'!B:B, B207, 'Placebo Females'!P:P, P207)</f>
        <v>-95.856333333333339</v>
      </c>
      <c r="AT207">
        <f>AE207 - AVERAGEIFS('Placebo Females'!AE:AE, 'Placebo Females'!B:B, B207, 'Placebo Females'!P:P, P207)</f>
        <v>0.16925523333333331</v>
      </c>
      <c r="AU207">
        <f>AF207 - AVERAGEIFS('Placebo Females'!AF:AF, 'Placebo Females'!B:B, B207, 'Placebo Females'!P:P, P207)</f>
        <v>3.4964000000000051E-2</v>
      </c>
    </row>
    <row r="208" spans="1:47" x14ac:dyDescent="0.25">
      <c r="A208" t="s">
        <v>1936</v>
      </c>
      <c r="B208">
        <v>1002</v>
      </c>
      <c r="C208" t="s">
        <v>655</v>
      </c>
      <c r="D208">
        <v>20</v>
      </c>
      <c r="E208">
        <v>177</v>
      </c>
      <c r="F208">
        <v>80.599999999999994</v>
      </c>
      <c r="G208">
        <v>95.666666669999998</v>
      </c>
      <c r="H208">
        <v>56</v>
      </c>
      <c r="I208" t="s">
        <v>103</v>
      </c>
      <c r="J208" t="s">
        <v>104</v>
      </c>
      <c r="K208" t="s">
        <v>704</v>
      </c>
      <c r="L208" t="s">
        <v>211</v>
      </c>
      <c r="M208" t="s">
        <v>1201</v>
      </c>
      <c r="N208">
        <v>500</v>
      </c>
      <c r="O208" t="s">
        <v>1202</v>
      </c>
      <c r="P208">
        <v>8</v>
      </c>
      <c r="Q208" t="s">
        <v>113</v>
      </c>
      <c r="R208" t="s">
        <v>1201</v>
      </c>
      <c r="S208">
        <v>1230</v>
      </c>
      <c r="T208" t="s">
        <v>1236</v>
      </c>
      <c r="U208">
        <v>767</v>
      </c>
      <c r="V208">
        <v>160</v>
      </c>
      <c r="W208">
        <v>377</v>
      </c>
      <c r="X208">
        <v>84</v>
      </c>
      <c r="Y208">
        <v>217</v>
      </c>
      <c r="Z208">
        <v>76</v>
      </c>
      <c r="AA208" t="s">
        <v>108</v>
      </c>
      <c r="AB208">
        <v>49</v>
      </c>
      <c r="AC208">
        <v>27</v>
      </c>
      <c r="AD208">
        <v>414.66800000000001</v>
      </c>
      <c r="AE208">
        <v>0.25</v>
      </c>
      <c r="AF208">
        <v>0.40517700000000001</v>
      </c>
      <c r="AH208">
        <v>1230</v>
      </c>
      <c r="AI208">
        <f t="shared" si="6"/>
        <v>2.785546861730436E-3</v>
      </c>
      <c r="AJ208">
        <f t="shared" si="7"/>
        <v>0.64900456394762362</v>
      </c>
      <c r="AK208">
        <f>W208 - AVERAGEIFS('Placebo Females'!W:W, 'Placebo Females'!B:B, B208, 'Placebo Females'!P:P, P208)</f>
        <v>-7.6666666666666856</v>
      </c>
      <c r="AL208">
        <f>V208 - AVERAGEIFS('Placebo Females'!V:V, 'Placebo Females'!B:B, B208, 'Placebo Females'!P:P, P208)</f>
        <v>13</v>
      </c>
      <c r="AM208">
        <f>W208-AVERAGEIFS('Placebo Females'!W:W,'Placebo Females'!B:B,B208,'Placebo Females'!P:P,P208)</f>
        <v>-7.6666666666666856</v>
      </c>
      <c r="AN208">
        <f>X208-AVERAGEIFS('Placebo Females'!X:X,'Placebo Females'!B:B,B208,'Placebo Females'!P:P,P208)</f>
        <v>-7</v>
      </c>
      <c r="AO208">
        <f>Y208-AVERAGEIFS('Placebo Females'!Y:Y,'Placebo Females'!B:B,B208,'Placebo Females'!P:P,P208)</f>
        <v>-4.6666666666666572</v>
      </c>
      <c r="AP208">
        <f>Z208 - AVERAGEIFS('Placebo Females'!Z:Z, 'Placebo Females'!B:B, B208, 'Placebo Females'!P:P, P208)</f>
        <v>4</v>
      </c>
      <c r="AQ208">
        <f>AB208 - AVERAGEIFS('Placebo Females'!AB:AB, 'Placebo Females'!B:B, B208, 'Placebo Females'!P:P, P208)</f>
        <v>10</v>
      </c>
      <c r="AR208">
        <f>AC208 - AVERAGEIFS('Placebo Females'!AC:AC, 'Placebo Females'!B:B, B208, 'Placebo Females'!P:P, P208)</f>
        <v>1.3333333333333321</v>
      </c>
      <c r="AS208">
        <f>AD208 - AVERAGEIFS('Placebo Females'!AD:AD, 'Placebo Females'!B:B, B208, 'Placebo Females'!P:P, P208)</f>
        <v>-113.53233333333333</v>
      </c>
      <c r="AT208">
        <f>AE208 - AVERAGEIFS('Placebo Females'!AE:AE, 'Placebo Females'!B:B, B208, 'Placebo Females'!P:P, P208)</f>
        <v>0.14652823333333331</v>
      </c>
      <c r="AU208">
        <f>AF208 - AVERAGEIFS('Placebo Females'!AF:AF, 'Placebo Females'!B:B, B208, 'Placebo Females'!P:P, P208)</f>
        <v>3.8300000000000056E-2</v>
      </c>
    </row>
    <row r="209" spans="1:47" x14ac:dyDescent="0.25">
      <c r="A209" t="s">
        <v>1937</v>
      </c>
      <c r="B209">
        <v>1002</v>
      </c>
      <c r="C209" t="s">
        <v>655</v>
      </c>
      <c r="D209">
        <v>20</v>
      </c>
      <c r="E209">
        <v>177</v>
      </c>
      <c r="F209">
        <v>80.599999999999994</v>
      </c>
      <c r="G209">
        <v>95.666666669999998</v>
      </c>
      <c r="H209">
        <v>56</v>
      </c>
      <c r="I209" t="s">
        <v>103</v>
      </c>
      <c r="J209" t="s">
        <v>104</v>
      </c>
      <c r="K209" t="s">
        <v>704</v>
      </c>
      <c r="L209" t="s">
        <v>211</v>
      </c>
      <c r="M209" t="s">
        <v>1201</v>
      </c>
      <c r="N209">
        <v>500</v>
      </c>
      <c r="O209" t="s">
        <v>1202</v>
      </c>
      <c r="P209">
        <v>8</v>
      </c>
      <c r="Q209" t="s">
        <v>113</v>
      </c>
      <c r="R209" t="s">
        <v>1201</v>
      </c>
      <c r="S209">
        <v>1230</v>
      </c>
      <c r="T209" t="s">
        <v>1236</v>
      </c>
      <c r="U209">
        <v>778</v>
      </c>
      <c r="V209">
        <v>151</v>
      </c>
      <c r="W209">
        <v>373</v>
      </c>
      <c r="X209">
        <v>84</v>
      </c>
      <c r="Y209">
        <v>216</v>
      </c>
      <c r="Z209">
        <v>73</v>
      </c>
      <c r="AA209" t="s">
        <v>108</v>
      </c>
      <c r="AB209">
        <v>47</v>
      </c>
      <c r="AC209">
        <v>27</v>
      </c>
      <c r="AD209">
        <v>434.964</v>
      </c>
      <c r="AE209">
        <v>0.19565199999999999</v>
      </c>
      <c r="AF209">
        <v>0.416487</v>
      </c>
      <c r="AH209">
        <v>1230</v>
      </c>
      <c r="AI209">
        <f t="shared" si="6"/>
        <v>2.785546861730436E-3</v>
      </c>
      <c r="AJ209">
        <f t="shared" si="7"/>
        <v>0.64900456394762362</v>
      </c>
      <c r="AK209">
        <f>W209 - AVERAGEIFS('Placebo Females'!W:W, 'Placebo Females'!B:B, B209, 'Placebo Females'!P:P, P209)</f>
        <v>-11.666666666666686</v>
      </c>
      <c r="AL209">
        <f>V209 - AVERAGEIFS('Placebo Females'!V:V, 'Placebo Females'!B:B, B209, 'Placebo Females'!P:P, P209)</f>
        <v>4</v>
      </c>
      <c r="AM209">
        <f>W209-AVERAGEIFS('Placebo Females'!W:W,'Placebo Females'!B:B,B209,'Placebo Females'!P:P,P209)</f>
        <v>-11.666666666666686</v>
      </c>
      <c r="AN209">
        <f>X209-AVERAGEIFS('Placebo Females'!X:X,'Placebo Females'!B:B,B209,'Placebo Females'!P:P,P209)</f>
        <v>-7</v>
      </c>
      <c r="AO209">
        <f>Y209-AVERAGEIFS('Placebo Females'!Y:Y,'Placebo Females'!B:B,B209,'Placebo Females'!P:P,P209)</f>
        <v>-5.6666666666666572</v>
      </c>
      <c r="AP209">
        <f>Z209 - AVERAGEIFS('Placebo Females'!Z:Z, 'Placebo Females'!B:B, B209, 'Placebo Females'!P:P, P209)</f>
        <v>1</v>
      </c>
      <c r="AQ209">
        <f>AB209 - AVERAGEIFS('Placebo Females'!AB:AB, 'Placebo Females'!B:B, B209, 'Placebo Females'!P:P, P209)</f>
        <v>8</v>
      </c>
      <c r="AR209">
        <f>AC209 - AVERAGEIFS('Placebo Females'!AC:AC, 'Placebo Females'!B:B, B209, 'Placebo Females'!P:P, P209)</f>
        <v>1.3333333333333321</v>
      </c>
      <c r="AS209">
        <f>AD209 - AVERAGEIFS('Placebo Females'!AD:AD, 'Placebo Females'!B:B, B209, 'Placebo Females'!P:P, P209)</f>
        <v>-93.236333333333334</v>
      </c>
      <c r="AT209">
        <f>AE209 - AVERAGEIFS('Placebo Females'!AE:AE, 'Placebo Females'!B:B, B209, 'Placebo Females'!P:P, P209)</f>
        <v>9.218023333333332E-2</v>
      </c>
      <c r="AU209">
        <f>AF209 - AVERAGEIFS('Placebo Females'!AF:AF, 'Placebo Females'!B:B, B209, 'Placebo Females'!P:P, P209)</f>
        <v>4.9610000000000043E-2</v>
      </c>
    </row>
    <row r="210" spans="1:47" x14ac:dyDescent="0.25">
      <c r="A210" t="s">
        <v>1938</v>
      </c>
      <c r="B210">
        <v>1004</v>
      </c>
      <c r="C210" t="s">
        <v>655</v>
      </c>
      <c r="D210">
        <v>32</v>
      </c>
      <c r="E210">
        <v>177.1</v>
      </c>
      <c r="F210">
        <v>60.7</v>
      </c>
      <c r="G210">
        <v>92</v>
      </c>
      <c r="H210">
        <v>51.75</v>
      </c>
      <c r="I210" t="s">
        <v>103</v>
      </c>
      <c r="J210" t="s">
        <v>104</v>
      </c>
      <c r="K210" t="s">
        <v>459</v>
      </c>
      <c r="L210" t="s">
        <v>311</v>
      </c>
      <c r="M210" t="s">
        <v>1201</v>
      </c>
      <c r="N210">
        <v>500</v>
      </c>
      <c r="O210" t="s">
        <v>1202</v>
      </c>
      <c r="P210">
        <v>7</v>
      </c>
      <c r="Q210" t="s">
        <v>113</v>
      </c>
      <c r="R210" t="s">
        <v>1201</v>
      </c>
      <c r="S210">
        <v>1230</v>
      </c>
      <c r="T210" t="s">
        <v>1236</v>
      </c>
      <c r="U210">
        <v>797</v>
      </c>
      <c r="V210">
        <v>130</v>
      </c>
      <c r="W210">
        <v>438</v>
      </c>
      <c r="X210">
        <v>97</v>
      </c>
      <c r="Y210">
        <v>255</v>
      </c>
      <c r="Z210">
        <v>86</v>
      </c>
      <c r="AA210" t="s">
        <v>108</v>
      </c>
      <c r="AB210">
        <v>66</v>
      </c>
      <c r="AC210">
        <v>23</v>
      </c>
      <c r="AD210">
        <v>151.65100000000001</v>
      </c>
      <c r="AE210">
        <v>0.46428599999999998</v>
      </c>
      <c r="AF210">
        <v>0.49301</v>
      </c>
      <c r="AH210">
        <v>1230</v>
      </c>
      <c r="AI210">
        <f t="shared" si="6"/>
        <v>2.785546861730436E-3</v>
      </c>
      <c r="AJ210">
        <f t="shared" si="7"/>
        <v>0.64900456394762362</v>
      </c>
      <c r="AK210">
        <f>W210 - AVERAGEIFS('Placebo Females'!W:W, 'Placebo Females'!B:B, B210, 'Placebo Females'!P:P, P210)</f>
        <v>50</v>
      </c>
      <c r="AL210">
        <f>V210 - AVERAGEIFS('Placebo Females'!V:V, 'Placebo Females'!B:B, B210, 'Placebo Females'!P:P, P210)</f>
        <v>2</v>
      </c>
      <c r="AM210">
        <f>W210-AVERAGEIFS('Placebo Females'!W:W,'Placebo Females'!B:B,B210,'Placebo Females'!P:P,P210)</f>
        <v>50</v>
      </c>
      <c r="AN210">
        <f>X210-AVERAGEIFS('Placebo Females'!X:X,'Placebo Females'!B:B,B210,'Placebo Females'!P:P,P210)</f>
        <v>2.3333333333333286</v>
      </c>
      <c r="AO210">
        <f>Y210-AVERAGEIFS('Placebo Females'!Y:Y,'Placebo Females'!B:B,B210,'Placebo Females'!P:P,P210)</f>
        <v>29.666666666666657</v>
      </c>
      <c r="AP210">
        <f>Z210 - AVERAGEIFS('Placebo Females'!Z:Z, 'Placebo Females'!B:B, B210, 'Placebo Females'!P:P, P210)</f>
        <v>18</v>
      </c>
      <c r="AQ210">
        <f>AB210 - AVERAGEIFS('Placebo Females'!AB:AB, 'Placebo Females'!B:B, B210, 'Placebo Females'!P:P, P210)</f>
        <v>19.333333333333336</v>
      </c>
      <c r="AR210">
        <f>AC210 - AVERAGEIFS('Placebo Females'!AC:AC, 'Placebo Females'!B:B, B210, 'Placebo Females'!P:P, P210)</f>
        <v>-2</v>
      </c>
      <c r="AS210">
        <f>AD210 - AVERAGEIFS('Placebo Females'!AD:AD, 'Placebo Females'!B:B, B210, 'Placebo Females'!P:P, P210)</f>
        <v>-9.3180000000000121</v>
      </c>
      <c r="AT210">
        <f>AE210 - AVERAGEIFS('Placebo Females'!AE:AE, 'Placebo Females'!B:B, B210, 'Placebo Females'!P:P, P210)</f>
        <v>0.25821966666666663</v>
      </c>
      <c r="AU210">
        <f>AF210 - AVERAGEIFS('Placebo Females'!AF:AF, 'Placebo Females'!B:B, B210, 'Placebo Females'!P:P, P210)</f>
        <v>0.13347599999999998</v>
      </c>
    </row>
    <row r="211" spans="1:47" x14ac:dyDescent="0.25">
      <c r="A211" t="s">
        <v>1939</v>
      </c>
      <c r="B211">
        <v>1004</v>
      </c>
      <c r="C211" t="s">
        <v>655</v>
      </c>
      <c r="D211">
        <v>32</v>
      </c>
      <c r="E211">
        <v>177.1</v>
      </c>
      <c r="F211">
        <v>60.7</v>
      </c>
      <c r="G211">
        <v>92</v>
      </c>
      <c r="H211">
        <v>51.75</v>
      </c>
      <c r="I211" t="s">
        <v>103</v>
      </c>
      <c r="J211" t="s">
        <v>104</v>
      </c>
      <c r="K211" t="s">
        <v>459</v>
      </c>
      <c r="L211" t="s">
        <v>311</v>
      </c>
      <c r="M211" t="s">
        <v>1201</v>
      </c>
      <c r="N211">
        <v>500</v>
      </c>
      <c r="O211" t="s">
        <v>1202</v>
      </c>
      <c r="P211">
        <v>7</v>
      </c>
      <c r="Q211" t="s">
        <v>113</v>
      </c>
      <c r="R211" t="s">
        <v>1201</v>
      </c>
      <c r="S211">
        <v>1230</v>
      </c>
      <c r="T211" t="s">
        <v>1236</v>
      </c>
      <c r="U211">
        <v>835</v>
      </c>
      <c r="V211">
        <v>133</v>
      </c>
      <c r="W211">
        <v>435</v>
      </c>
      <c r="X211">
        <v>101</v>
      </c>
      <c r="Y211">
        <v>253</v>
      </c>
      <c r="Z211">
        <v>81</v>
      </c>
      <c r="AA211" t="s">
        <v>108</v>
      </c>
      <c r="AB211">
        <v>58</v>
      </c>
      <c r="AC211">
        <v>25</v>
      </c>
      <c r="AD211">
        <v>164.12899999999999</v>
      </c>
      <c r="AE211" t="s">
        <v>108</v>
      </c>
      <c r="AF211" t="s">
        <v>108</v>
      </c>
      <c r="AH211">
        <v>1230</v>
      </c>
      <c r="AI211">
        <f t="shared" si="6"/>
        <v>2.785546861730436E-3</v>
      </c>
      <c r="AJ211">
        <f t="shared" si="7"/>
        <v>0.64900456394762362</v>
      </c>
      <c r="AK211">
        <f>W211 - AVERAGEIFS('Placebo Females'!W:W, 'Placebo Females'!B:B, B211, 'Placebo Females'!P:P, P211)</f>
        <v>47</v>
      </c>
      <c r="AL211">
        <f>V211 - AVERAGEIFS('Placebo Females'!V:V, 'Placebo Females'!B:B, B211, 'Placebo Females'!P:P, P211)</f>
        <v>5</v>
      </c>
      <c r="AM211">
        <f>W211-AVERAGEIFS('Placebo Females'!W:W,'Placebo Females'!B:B,B211,'Placebo Females'!P:P,P211)</f>
        <v>47</v>
      </c>
      <c r="AN211">
        <f>X211-AVERAGEIFS('Placebo Females'!X:X,'Placebo Females'!B:B,B211,'Placebo Females'!P:P,P211)</f>
        <v>6.3333333333333286</v>
      </c>
      <c r="AO211">
        <f>Y211-AVERAGEIFS('Placebo Females'!Y:Y,'Placebo Females'!B:B,B211,'Placebo Females'!P:P,P211)</f>
        <v>27.666666666666657</v>
      </c>
      <c r="AP211">
        <f>Z211 - AVERAGEIFS('Placebo Females'!Z:Z, 'Placebo Females'!B:B, B211, 'Placebo Females'!P:P, P211)</f>
        <v>13</v>
      </c>
      <c r="AQ211">
        <f>AB211 - AVERAGEIFS('Placebo Females'!AB:AB, 'Placebo Females'!B:B, B211, 'Placebo Females'!P:P, P211)</f>
        <v>11.333333333333336</v>
      </c>
      <c r="AR211">
        <f>AC211 - AVERAGEIFS('Placebo Females'!AC:AC, 'Placebo Females'!B:B, B211, 'Placebo Females'!P:P, P211)</f>
        <v>0</v>
      </c>
      <c r="AS211">
        <f>AD211 - AVERAGEIFS('Placebo Females'!AD:AD, 'Placebo Females'!B:B, B211, 'Placebo Females'!P:P, P211)</f>
        <v>3.1599999999999682</v>
      </c>
      <c r="AT211" t="e">
        <f>AE211 - AVERAGEIFS('Placebo Females'!AE:AE, 'Placebo Females'!B:B, B211, 'Placebo Females'!P:P, P211)</f>
        <v>#VALUE!</v>
      </c>
      <c r="AU211" t="e">
        <f>AF211 - AVERAGEIFS('Placebo Females'!AF:AF, 'Placebo Females'!B:B, B211, 'Placebo Females'!P:P, P211)</f>
        <v>#VALUE!</v>
      </c>
    </row>
    <row r="212" spans="1:47" x14ac:dyDescent="0.25">
      <c r="A212" t="s">
        <v>1940</v>
      </c>
      <c r="B212">
        <v>1004</v>
      </c>
      <c r="C212" t="s">
        <v>655</v>
      </c>
      <c r="D212">
        <v>32</v>
      </c>
      <c r="E212">
        <v>177.1</v>
      </c>
      <c r="F212">
        <v>60.7</v>
      </c>
      <c r="G212">
        <v>92</v>
      </c>
      <c r="H212">
        <v>51.75</v>
      </c>
      <c r="I212" t="s">
        <v>103</v>
      </c>
      <c r="J212" t="s">
        <v>104</v>
      </c>
      <c r="K212" t="s">
        <v>459</v>
      </c>
      <c r="L212" t="s">
        <v>311</v>
      </c>
      <c r="M212" t="s">
        <v>1201</v>
      </c>
      <c r="N212">
        <v>500</v>
      </c>
      <c r="O212" t="s">
        <v>1202</v>
      </c>
      <c r="P212">
        <v>7</v>
      </c>
      <c r="Q212" t="s">
        <v>113</v>
      </c>
      <c r="R212" t="s">
        <v>1201</v>
      </c>
      <c r="S212">
        <v>1230</v>
      </c>
      <c r="T212" t="s">
        <v>1236</v>
      </c>
      <c r="U212">
        <v>838</v>
      </c>
      <c r="V212">
        <v>133</v>
      </c>
      <c r="W212">
        <v>435</v>
      </c>
      <c r="X212">
        <v>99</v>
      </c>
      <c r="Y212">
        <v>255</v>
      </c>
      <c r="Z212">
        <v>81</v>
      </c>
      <c r="AA212" t="s">
        <v>108</v>
      </c>
      <c r="AB212">
        <v>61</v>
      </c>
      <c r="AC212">
        <v>26</v>
      </c>
      <c r="AD212">
        <v>164.92699999999999</v>
      </c>
      <c r="AE212">
        <v>0.43333300000000002</v>
      </c>
      <c r="AF212">
        <v>0.50571200000000005</v>
      </c>
      <c r="AH212">
        <v>1230</v>
      </c>
      <c r="AI212">
        <f t="shared" si="6"/>
        <v>2.785546861730436E-3</v>
      </c>
      <c r="AJ212">
        <f t="shared" si="7"/>
        <v>0.64900456394762362</v>
      </c>
      <c r="AK212">
        <f>W212 - AVERAGEIFS('Placebo Females'!W:W, 'Placebo Females'!B:B, B212, 'Placebo Females'!P:P, P212)</f>
        <v>47</v>
      </c>
      <c r="AL212">
        <f>V212 - AVERAGEIFS('Placebo Females'!V:V, 'Placebo Females'!B:B, B212, 'Placebo Females'!P:P, P212)</f>
        <v>5</v>
      </c>
      <c r="AM212">
        <f>W212-AVERAGEIFS('Placebo Females'!W:W,'Placebo Females'!B:B,B212,'Placebo Females'!P:P,P212)</f>
        <v>47</v>
      </c>
      <c r="AN212">
        <f>X212-AVERAGEIFS('Placebo Females'!X:X,'Placebo Females'!B:B,B212,'Placebo Females'!P:P,P212)</f>
        <v>4.3333333333333286</v>
      </c>
      <c r="AO212">
        <f>Y212-AVERAGEIFS('Placebo Females'!Y:Y,'Placebo Females'!B:B,B212,'Placebo Females'!P:P,P212)</f>
        <v>29.666666666666657</v>
      </c>
      <c r="AP212">
        <f>Z212 - AVERAGEIFS('Placebo Females'!Z:Z, 'Placebo Females'!B:B, B212, 'Placebo Females'!P:P, P212)</f>
        <v>13</v>
      </c>
      <c r="AQ212">
        <f>AB212 - AVERAGEIFS('Placebo Females'!AB:AB, 'Placebo Females'!B:B, B212, 'Placebo Females'!P:P, P212)</f>
        <v>14.333333333333336</v>
      </c>
      <c r="AR212">
        <f>AC212 - AVERAGEIFS('Placebo Females'!AC:AC, 'Placebo Females'!B:B, B212, 'Placebo Females'!P:P, P212)</f>
        <v>1</v>
      </c>
      <c r="AS212">
        <f>AD212 - AVERAGEIFS('Placebo Females'!AD:AD, 'Placebo Females'!B:B, B212, 'Placebo Females'!P:P, P212)</f>
        <v>3.95799999999997</v>
      </c>
      <c r="AT212">
        <f>AE212 - AVERAGEIFS('Placebo Females'!AE:AE, 'Placebo Females'!B:B, B212, 'Placebo Females'!P:P, P212)</f>
        <v>0.22726666666666667</v>
      </c>
      <c r="AU212">
        <f>AF212 - AVERAGEIFS('Placebo Females'!AF:AF, 'Placebo Females'!B:B, B212, 'Placebo Females'!P:P, P212)</f>
        <v>0.14617800000000003</v>
      </c>
    </row>
    <row r="213" spans="1:47" x14ac:dyDescent="0.25">
      <c r="A213" t="s">
        <v>1941</v>
      </c>
      <c r="B213">
        <v>1009</v>
      </c>
      <c r="C213" t="s">
        <v>655</v>
      </c>
      <c r="D213">
        <v>29</v>
      </c>
      <c r="E213">
        <v>162</v>
      </c>
      <c r="F213">
        <v>68</v>
      </c>
      <c r="G213">
        <v>107.75</v>
      </c>
      <c r="H213">
        <v>62.75</v>
      </c>
      <c r="I213" t="s">
        <v>458</v>
      </c>
      <c r="J213" t="s">
        <v>104</v>
      </c>
      <c r="K213" t="s">
        <v>105</v>
      </c>
      <c r="L213" t="s">
        <v>311</v>
      </c>
      <c r="M213" t="s">
        <v>1201</v>
      </c>
      <c r="N213">
        <v>500</v>
      </c>
      <c r="O213" t="s">
        <v>1202</v>
      </c>
      <c r="P213">
        <v>8</v>
      </c>
      <c r="Q213" t="s">
        <v>113</v>
      </c>
      <c r="R213" t="s">
        <v>1201</v>
      </c>
      <c r="S213">
        <v>1270</v>
      </c>
      <c r="T213" t="s">
        <v>1236</v>
      </c>
      <c r="U213">
        <v>783</v>
      </c>
      <c r="V213">
        <v>150</v>
      </c>
      <c r="W213">
        <v>380</v>
      </c>
      <c r="X213">
        <v>90</v>
      </c>
      <c r="Y213">
        <v>219</v>
      </c>
      <c r="Z213">
        <v>71</v>
      </c>
      <c r="AA213" t="s">
        <v>108</v>
      </c>
      <c r="AB213">
        <v>60</v>
      </c>
      <c r="AC213">
        <v>33</v>
      </c>
      <c r="AD213">
        <v>310.08600000000001</v>
      </c>
      <c r="AE213">
        <v>0.52500000000000002</v>
      </c>
      <c r="AF213">
        <v>0.43409199999999998</v>
      </c>
      <c r="AH213">
        <v>1270</v>
      </c>
      <c r="AI213">
        <f t="shared" si="6"/>
        <v>2.8761337515428075E-3</v>
      </c>
      <c r="AJ213">
        <f t="shared" si="7"/>
        <v>0.6533660391531847</v>
      </c>
      <c r="AK213">
        <f>W213 - AVERAGEIFS('Placebo Females'!W:W, 'Placebo Females'!B:B, B213, 'Placebo Females'!P:P, P213)</f>
        <v>22.333333333333314</v>
      </c>
      <c r="AL213">
        <f>V213 - AVERAGEIFS('Placebo Females'!V:V, 'Placebo Females'!B:B, B213, 'Placebo Females'!P:P, P213)</f>
        <v>1</v>
      </c>
      <c r="AM213">
        <f>W213-AVERAGEIFS('Placebo Females'!W:W,'Placebo Females'!B:B,B213,'Placebo Females'!P:P,P213)</f>
        <v>22.333333333333314</v>
      </c>
      <c r="AN213">
        <f>X213-AVERAGEIFS('Placebo Females'!X:X,'Placebo Females'!B:B,B213,'Placebo Females'!P:P,P213)</f>
        <v>1.3333333333333286</v>
      </c>
      <c r="AO213">
        <f>Y213-AVERAGEIFS('Placebo Females'!Y:Y,'Placebo Females'!B:B,B213,'Placebo Females'!P:P,P213)</f>
        <v>14</v>
      </c>
      <c r="AP213">
        <f>Z213 - AVERAGEIFS('Placebo Females'!Z:Z, 'Placebo Females'!B:B, B213, 'Placebo Females'!P:P, P213)</f>
        <v>7</v>
      </c>
      <c r="AQ213">
        <f>AB213 - AVERAGEIFS('Placebo Females'!AB:AB, 'Placebo Females'!B:B, B213, 'Placebo Females'!P:P, P213)</f>
        <v>13.333333333333336</v>
      </c>
      <c r="AR213">
        <f>AC213 - AVERAGEIFS('Placebo Females'!AC:AC, 'Placebo Females'!B:B, B213, 'Placebo Females'!P:P, P213)</f>
        <v>7</v>
      </c>
      <c r="AS213">
        <f>AD213 - AVERAGEIFS('Placebo Females'!AD:AD, 'Placebo Females'!B:B, B213, 'Placebo Females'!P:P, P213)</f>
        <v>-45.073000000000036</v>
      </c>
      <c r="AT213">
        <f>AE213 - AVERAGEIFS('Placebo Females'!AE:AE, 'Placebo Females'!B:B, B213, 'Placebo Females'!P:P, P213)</f>
        <v>0.32109266666666669</v>
      </c>
      <c r="AU213">
        <f>AF213 - AVERAGEIFS('Placebo Females'!AF:AF, 'Placebo Females'!B:B, B213, 'Placebo Females'!P:P, P213)</f>
        <v>0.12854599999999999</v>
      </c>
    </row>
    <row r="214" spans="1:47" x14ac:dyDescent="0.25">
      <c r="A214" t="s">
        <v>1942</v>
      </c>
      <c r="B214">
        <v>1009</v>
      </c>
      <c r="C214" t="s">
        <v>655</v>
      </c>
      <c r="D214">
        <v>29</v>
      </c>
      <c r="E214">
        <v>162</v>
      </c>
      <c r="F214">
        <v>68</v>
      </c>
      <c r="G214">
        <v>107.75</v>
      </c>
      <c r="H214">
        <v>62.75</v>
      </c>
      <c r="I214" t="s">
        <v>458</v>
      </c>
      <c r="J214" t="s">
        <v>104</v>
      </c>
      <c r="K214" t="s">
        <v>105</v>
      </c>
      <c r="L214" t="s">
        <v>311</v>
      </c>
      <c r="M214" t="s">
        <v>1201</v>
      </c>
      <c r="N214">
        <v>500</v>
      </c>
      <c r="O214" t="s">
        <v>1202</v>
      </c>
      <c r="P214">
        <v>8</v>
      </c>
      <c r="Q214" t="s">
        <v>113</v>
      </c>
      <c r="R214" t="s">
        <v>1201</v>
      </c>
      <c r="S214">
        <v>1270</v>
      </c>
      <c r="T214" t="s">
        <v>1236</v>
      </c>
      <c r="U214">
        <v>828</v>
      </c>
      <c r="V214">
        <v>150</v>
      </c>
      <c r="W214">
        <v>375</v>
      </c>
      <c r="X214">
        <v>97</v>
      </c>
      <c r="Y214">
        <v>208</v>
      </c>
      <c r="Z214">
        <v>70</v>
      </c>
      <c r="AA214" t="s">
        <v>108</v>
      </c>
      <c r="AB214">
        <v>58</v>
      </c>
      <c r="AC214">
        <v>31</v>
      </c>
      <c r="AD214">
        <v>300.19299999999998</v>
      </c>
      <c r="AE214">
        <v>0.53658499999999998</v>
      </c>
      <c r="AF214">
        <v>0.41776999999999997</v>
      </c>
      <c r="AH214">
        <v>1270</v>
      </c>
      <c r="AI214">
        <f t="shared" si="6"/>
        <v>2.8761337515428075E-3</v>
      </c>
      <c r="AJ214">
        <f t="shared" si="7"/>
        <v>0.6533660391531847</v>
      </c>
      <c r="AK214">
        <f>W214 - AVERAGEIFS('Placebo Females'!W:W, 'Placebo Females'!B:B, B214, 'Placebo Females'!P:P, P214)</f>
        <v>17.333333333333314</v>
      </c>
      <c r="AL214">
        <f>V214 - AVERAGEIFS('Placebo Females'!V:V, 'Placebo Females'!B:B, B214, 'Placebo Females'!P:P, P214)</f>
        <v>1</v>
      </c>
      <c r="AM214">
        <f>W214-AVERAGEIFS('Placebo Females'!W:W,'Placebo Females'!B:B,B214,'Placebo Females'!P:P,P214)</f>
        <v>17.333333333333314</v>
      </c>
      <c r="AN214">
        <f>X214-AVERAGEIFS('Placebo Females'!X:X,'Placebo Females'!B:B,B214,'Placebo Females'!P:P,P214)</f>
        <v>8.3333333333333286</v>
      </c>
      <c r="AO214">
        <f>Y214-AVERAGEIFS('Placebo Females'!Y:Y,'Placebo Females'!B:B,B214,'Placebo Females'!P:P,P214)</f>
        <v>3</v>
      </c>
      <c r="AP214">
        <f>Z214 - AVERAGEIFS('Placebo Females'!Z:Z, 'Placebo Females'!B:B, B214, 'Placebo Females'!P:P, P214)</f>
        <v>6</v>
      </c>
      <c r="AQ214">
        <f>AB214 - AVERAGEIFS('Placebo Females'!AB:AB, 'Placebo Females'!B:B, B214, 'Placebo Females'!P:P, P214)</f>
        <v>11.333333333333336</v>
      </c>
      <c r="AR214">
        <f>AC214 - AVERAGEIFS('Placebo Females'!AC:AC, 'Placebo Females'!B:B, B214, 'Placebo Females'!P:P, P214)</f>
        <v>5</v>
      </c>
      <c r="AS214">
        <f>AD214 - AVERAGEIFS('Placebo Females'!AD:AD, 'Placebo Females'!B:B, B214, 'Placebo Females'!P:P, P214)</f>
        <v>-54.966000000000065</v>
      </c>
      <c r="AT214">
        <f>AE214 - AVERAGEIFS('Placebo Females'!AE:AE, 'Placebo Females'!B:B, B214, 'Placebo Females'!P:P, P214)</f>
        <v>0.33267766666666665</v>
      </c>
      <c r="AU214">
        <f>AF214 - AVERAGEIFS('Placebo Females'!AF:AF, 'Placebo Females'!B:B, B214, 'Placebo Females'!P:P, P214)</f>
        <v>0.11222399999999999</v>
      </c>
    </row>
    <row r="215" spans="1:47" x14ac:dyDescent="0.25">
      <c r="A215" t="s">
        <v>1943</v>
      </c>
      <c r="B215">
        <v>1009</v>
      </c>
      <c r="C215" t="s">
        <v>655</v>
      </c>
      <c r="D215">
        <v>29</v>
      </c>
      <c r="E215">
        <v>162</v>
      </c>
      <c r="F215">
        <v>68</v>
      </c>
      <c r="G215">
        <v>107.75</v>
      </c>
      <c r="H215">
        <v>62.75</v>
      </c>
      <c r="I215" t="s">
        <v>458</v>
      </c>
      <c r="J215" t="s">
        <v>104</v>
      </c>
      <c r="K215" t="s">
        <v>105</v>
      </c>
      <c r="L215" t="s">
        <v>311</v>
      </c>
      <c r="M215" t="s">
        <v>1201</v>
      </c>
      <c r="N215">
        <v>500</v>
      </c>
      <c r="O215" t="s">
        <v>1202</v>
      </c>
      <c r="P215">
        <v>8</v>
      </c>
      <c r="Q215" t="s">
        <v>113</v>
      </c>
      <c r="R215" t="s">
        <v>1201</v>
      </c>
      <c r="S215">
        <v>1270</v>
      </c>
      <c r="T215" t="s">
        <v>1236</v>
      </c>
      <c r="U215">
        <v>843</v>
      </c>
      <c r="V215">
        <v>154</v>
      </c>
      <c r="W215">
        <v>379</v>
      </c>
      <c r="X215">
        <v>88</v>
      </c>
      <c r="Y215">
        <v>221</v>
      </c>
      <c r="Z215">
        <v>70</v>
      </c>
      <c r="AA215" t="s">
        <v>108</v>
      </c>
      <c r="AB215">
        <v>66</v>
      </c>
      <c r="AC215">
        <v>22</v>
      </c>
      <c r="AD215">
        <v>329.90300000000002</v>
      </c>
      <c r="AE215">
        <v>0.46341500000000002</v>
      </c>
      <c r="AF215">
        <v>0.42131200000000002</v>
      </c>
      <c r="AH215">
        <v>1270</v>
      </c>
      <c r="AI215">
        <f t="shared" si="6"/>
        <v>2.8761337515428075E-3</v>
      </c>
      <c r="AJ215">
        <f t="shared" si="7"/>
        <v>0.6533660391531847</v>
      </c>
      <c r="AK215">
        <f>W215 - AVERAGEIFS('Placebo Females'!W:W, 'Placebo Females'!B:B, B215, 'Placebo Females'!P:P, P215)</f>
        <v>21.333333333333314</v>
      </c>
      <c r="AL215">
        <f>V215 - AVERAGEIFS('Placebo Females'!V:V, 'Placebo Females'!B:B, B215, 'Placebo Females'!P:P, P215)</f>
        <v>5</v>
      </c>
      <c r="AM215">
        <f>W215-AVERAGEIFS('Placebo Females'!W:W,'Placebo Females'!B:B,B215,'Placebo Females'!P:P,P215)</f>
        <v>21.333333333333314</v>
      </c>
      <c r="AN215">
        <f>X215-AVERAGEIFS('Placebo Females'!X:X,'Placebo Females'!B:B,B215,'Placebo Females'!P:P,P215)</f>
        <v>-0.6666666666666714</v>
      </c>
      <c r="AO215">
        <f>Y215-AVERAGEIFS('Placebo Females'!Y:Y,'Placebo Females'!B:B,B215,'Placebo Females'!P:P,P215)</f>
        <v>16</v>
      </c>
      <c r="AP215">
        <f>Z215 - AVERAGEIFS('Placebo Females'!Z:Z, 'Placebo Females'!B:B, B215, 'Placebo Females'!P:P, P215)</f>
        <v>6</v>
      </c>
      <c r="AQ215">
        <f>AB215 - AVERAGEIFS('Placebo Females'!AB:AB, 'Placebo Females'!B:B, B215, 'Placebo Females'!P:P, P215)</f>
        <v>19.333333333333336</v>
      </c>
      <c r="AR215">
        <f>AC215 - AVERAGEIFS('Placebo Females'!AC:AC, 'Placebo Females'!B:B, B215, 'Placebo Females'!P:P, P215)</f>
        <v>-4</v>
      </c>
      <c r="AS215">
        <f>AD215 - AVERAGEIFS('Placebo Females'!AD:AD, 'Placebo Females'!B:B, B215, 'Placebo Females'!P:P, P215)</f>
        <v>-25.256000000000029</v>
      </c>
      <c r="AT215">
        <f>AE215 - AVERAGEIFS('Placebo Females'!AE:AE, 'Placebo Females'!B:B, B215, 'Placebo Females'!P:P, P215)</f>
        <v>0.25950766666666669</v>
      </c>
      <c r="AU215">
        <f>AF215 - AVERAGEIFS('Placebo Females'!AF:AF, 'Placebo Females'!B:B, B215, 'Placebo Females'!P:P, P215)</f>
        <v>0.11576600000000004</v>
      </c>
    </row>
    <row r="216" spans="1:47" x14ac:dyDescent="0.25">
      <c r="A216" t="s">
        <v>1944</v>
      </c>
      <c r="B216">
        <v>1004</v>
      </c>
      <c r="C216" t="s">
        <v>655</v>
      </c>
      <c r="D216">
        <v>32</v>
      </c>
      <c r="E216">
        <v>177.1</v>
      </c>
      <c r="F216">
        <v>60.7</v>
      </c>
      <c r="G216">
        <v>92</v>
      </c>
      <c r="H216">
        <v>51.75</v>
      </c>
      <c r="I216" t="s">
        <v>103</v>
      </c>
      <c r="J216" t="s">
        <v>104</v>
      </c>
      <c r="K216" t="s">
        <v>459</v>
      </c>
      <c r="L216" t="s">
        <v>311</v>
      </c>
      <c r="M216" t="s">
        <v>1201</v>
      </c>
      <c r="N216">
        <v>500</v>
      </c>
      <c r="O216" t="s">
        <v>1202</v>
      </c>
      <c r="P216">
        <v>1.5</v>
      </c>
      <c r="Q216" t="s">
        <v>113</v>
      </c>
      <c r="R216" t="s">
        <v>1201</v>
      </c>
      <c r="S216">
        <v>1290</v>
      </c>
      <c r="T216" t="s">
        <v>1236</v>
      </c>
      <c r="U216">
        <v>895</v>
      </c>
      <c r="V216">
        <v>132</v>
      </c>
      <c r="W216">
        <v>453</v>
      </c>
      <c r="X216">
        <v>96</v>
      </c>
      <c r="Y216">
        <v>273</v>
      </c>
      <c r="Z216">
        <v>84</v>
      </c>
      <c r="AA216" t="s">
        <v>108</v>
      </c>
      <c r="AB216">
        <v>71</v>
      </c>
      <c r="AC216">
        <v>29</v>
      </c>
      <c r="AD216">
        <v>218.53200000000001</v>
      </c>
      <c r="AE216">
        <v>1.09375</v>
      </c>
      <c r="AF216">
        <v>0.53964800000000002</v>
      </c>
      <c r="AH216">
        <v>1290</v>
      </c>
      <c r="AI216">
        <f t="shared" si="6"/>
        <v>2.9214271964489937E-3</v>
      </c>
      <c r="AJ216">
        <f t="shared" si="7"/>
        <v>0.65548625759057866</v>
      </c>
      <c r="AK216">
        <f>W216 - AVERAGEIFS('Placebo Females'!W:W, 'Placebo Females'!B:B, B216, 'Placebo Females'!P:P, P216)</f>
        <v>33</v>
      </c>
      <c r="AL216">
        <f>V216 - AVERAGEIFS('Placebo Females'!V:V, 'Placebo Females'!B:B, B216, 'Placebo Females'!P:P, P216)</f>
        <v>0</v>
      </c>
      <c r="AM216">
        <f>W216-AVERAGEIFS('Placebo Females'!W:W,'Placebo Females'!B:B,B216,'Placebo Females'!P:P,P216)</f>
        <v>33</v>
      </c>
      <c r="AN216">
        <f>X216-AVERAGEIFS('Placebo Females'!X:X,'Placebo Females'!B:B,B216,'Placebo Females'!P:P,P216)</f>
        <v>4.3333333333333286</v>
      </c>
      <c r="AO216">
        <f>Y216-AVERAGEIFS('Placebo Females'!Y:Y,'Placebo Females'!B:B,B216,'Placebo Females'!P:P,P216)</f>
        <v>24.333333333333343</v>
      </c>
      <c r="AP216">
        <f>Z216 - AVERAGEIFS('Placebo Females'!Z:Z, 'Placebo Females'!B:B, B216, 'Placebo Females'!P:P, P216)</f>
        <v>4.3333333333333286</v>
      </c>
      <c r="AQ216">
        <f>AB216 - AVERAGEIFS('Placebo Females'!AB:AB, 'Placebo Females'!B:B, B216, 'Placebo Females'!P:P, P216)</f>
        <v>27</v>
      </c>
      <c r="AR216">
        <f>AC216 - AVERAGEIFS('Placebo Females'!AC:AC, 'Placebo Females'!B:B, B216, 'Placebo Females'!P:P, P216)</f>
        <v>4.3333333333333321</v>
      </c>
      <c r="AS216">
        <f>AD216 - AVERAGEIFS('Placebo Females'!AD:AD, 'Placebo Females'!B:B, B216, 'Placebo Females'!P:P, P216)</f>
        <v>-32.465333333333319</v>
      </c>
      <c r="AT216">
        <f>AE216 - AVERAGEIFS('Placebo Females'!AE:AE, 'Placebo Females'!B:B, B216, 'Placebo Females'!P:P, P216)</f>
        <v>0.93209399999999998</v>
      </c>
      <c r="AU216">
        <f>AF216 - AVERAGEIFS('Placebo Females'!AF:AF, 'Placebo Females'!B:B, B216, 'Placebo Females'!P:P, P216)</f>
        <v>0.11855550000000004</v>
      </c>
    </row>
    <row r="217" spans="1:47" x14ac:dyDescent="0.25">
      <c r="A217" t="s">
        <v>1945</v>
      </c>
      <c r="B217">
        <v>1004</v>
      </c>
      <c r="C217" t="s">
        <v>655</v>
      </c>
      <c r="D217">
        <v>32</v>
      </c>
      <c r="E217">
        <v>177.1</v>
      </c>
      <c r="F217">
        <v>60.7</v>
      </c>
      <c r="G217">
        <v>92</v>
      </c>
      <c r="H217">
        <v>51.75</v>
      </c>
      <c r="I217" t="s">
        <v>103</v>
      </c>
      <c r="J217" t="s">
        <v>104</v>
      </c>
      <c r="K217" t="s">
        <v>459</v>
      </c>
      <c r="L217" t="s">
        <v>311</v>
      </c>
      <c r="M217" t="s">
        <v>1201</v>
      </c>
      <c r="N217">
        <v>500</v>
      </c>
      <c r="O217" t="s">
        <v>1202</v>
      </c>
      <c r="P217">
        <v>1.5</v>
      </c>
      <c r="Q217" t="s">
        <v>113</v>
      </c>
      <c r="R217" t="s">
        <v>1201</v>
      </c>
      <c r="S217">
        <v>1290</v>
      </c>
      <c r="T217" t="s">
        <v>1236</v>
      </c>
      <c r="U217">
        <v>909</v>
      </c>
      <c r="V217">
        <v>139</v>
      </c>
      <c r="W217">
        <v>454</v>
      </c>
      <c r="X217">
        <v>91</v>
      </c>
      <c r="Y217">
        <v>283</v>
      </c>
      <c r="Z217">
        <v>80</v>
      </c>
      <c r="AA217" t="s">
        <v>108</v>
      </c>
      <c r="AB217">
        <v>70</v>
      </c>
      <c r="AC217">
        <v>27</v>
      </c>
      <c r="AD217">
        <v>224.958</v>
      </c>
      <c r="AE217">
        <v>0.84615399999999996</v>
      </c>
      <c r="AF217">
        <v>0.54030999999999996</v>
      </c>
      <c r="AH217">
        <v>1290</v>
      </c>
      <c r="AI217">
        <f t="shared" si="6"/>
        <v>2.9214271964489937E-3</v>
      </c>
      <c r="AJ217">
        <f t="shared" si="7"/>
        <v>0.65548625759057866</v>
      </c>
      <c r="AK217">
        <f>W217 - AVERAGEIFS('Placebo Females'!W:W, 'Placebo Females'!B:B, B217, 'Placebo Females'!P:P, P217)</f>
        <v>34</v>
      </c>
      <c r="AL217">
        <f>V217 - AVERAGEIFS('Placebo Females'!V:V, 'Placebo Females'!B:B, B217, 'Placebo Females'!P:P, P217)</f>
        <v>7</v>
      </c>
      <c r="AM217">
        <f>W217-AVERAGEIFS('Placebo Females'!W:W,'Placebo Females'!B:B,B217,'Placebo Females'!P:P,P217)</f>
        <v>34</v>
      </c>
      <c r="AN217">
        <f>X217-AVERAGEIFS('Placebo Females'!X:X,'Placebo Females'!B:B,B217,'Placebo Females'!P:P,P217)</f>
        <v>-0.6666666666666714</v>
      </c>
      <c r="AO217">
        <f>Y217-AVERAGEIFS('Placebo Females'!Y:Y,'Placebo Females'!B:B,B217,'Placebo Females'!P:P,P217)</f>
        <v>34.333333333333343</v>
      </c>
      <c r="AP217">
        <f>Z217 - AVERAGEIFS('Placebo Females'!Z:Z, 'Placebo Females'!B:B, B217, 'Placebo Females'!P:P, P217)</f>
        <v>0.3333333333333286</v>
      </c>
      <c r="AQ217">
        <f>AB217 - AVERAGEIFS('Placebo Females'!AB:AB, 'Placebo Females'!B:B, B217, 'Placebo Females'!P:P, P217)</f>
        <v>26</v>
      </c>
      <c r="AR217">
        <f>AC217 - AVERAGEIFS('Placebo Females'!AC:AC, 'Placebo Females'!B:B, B217, 'Placebo Females'!P:P, P217)</f>
        <v>2.3333333333333321</v>
      </c>
      <c r="AS217">
        <f>AD217 - AVERAGEIFS('Placebo Females'!AD:AD, 'Placebo Females'!B:B, B217, 'Placebo Females'!P:P, P217)</f>
        <v>-26.039333333333332</v>
      </c>
      <c r="AT217">
        <f>AE217 - AVERAGEIFS('Placebo Females'!AE:AE, 'Placebo Females'!B:B, B217, 'Placebo Females'!P:P, P217)</f>
        <v>0.68449799999999994</v>
      </c>
      <c r="AU217">
        <f>AF217 - AVERAGEIFS('Placebo Females'!AF:AF, 'Placebo Females'!B:B, B217, 'Placebo Females'!P:P, P217)</f>
        <v>0.11921749999999998</v>
      </c>
    </row>
    <row r="218" spans="1:47" x14ac:dyDescent="0.25">
      <c r="A218" t="s">
        <v>1946</v>
      </c>
      <c r="B218">
        <v>1004</v>
      </c>
      <c r="C218" t="s">
        <v>655</v>
      </c>
      <c r="D218">
        <v>32</v>
      </c>
      <c r="E218">
        <v>177.1</v>
      </c>
      <c r="F218">
        <v>60.7</v>
      </c>
      <c r="G218">
        <v>92</v>
      </c>
      <c r="H218">
        <v>51.75</v>
      </c>
      <c r="I218" t="s">
        <v>103</v>
      </c>
      <c r="J218" t="s">
        <v>104</v>
      </c>
      <c r="K218" t="s">
        <v>459</v>
      </c>
      <c r="L218" t="s">
        <v>311</v>
      </c>
      <c r="M218" t="s">
        <v>1201</v>
      </c>
      <c r="N218">
        <v>500</v>
      </c>
      <c r="O218" t="s">
        <v>1202</v>
      </c>
      <c r="P218">
        <v>1.5</v>
      </c>
      <c r="Q218" t="s">
        <v>113</v>
      </c>
      <c r="R218" t="s">
        <v>1201</v>
      </c>
      <c r="S218">
        <v>1290</v>
      </c>
      <c r="T218" t="s">
        <v>1236</v>
      </c>
      <c r="U218">
        <v>942</v>
      </c>
      <c r="V218">
        <v>130</v>
      </c>
      <c r="W218">
        <v>452</v>
      </c>
      <c r="X218">
        <v>98</v>
      </c>
      <c r="Y218">
        <v>273</v>
      </c>
      <c r="Z218">
        <v>81</v>
      </c>
      <c r="AA218" t="s">
        <v>108</v>
      </c>
      <c r="AB218">
        <v>69</v>
      </c>
      <c r="AC218">
        <v>31</v>
      </c>
      <c r="AD218">
        <v>228.57599999999999</v>
      </c>
      <c r="AE218">
        <v>0.85714299999999999</v>
      </c>
      <c r="AF218">
        <v>0.55806299999999998</v>
      </c>
      <c r="AH218">
        <v>1290</v>
      </c>
      <c r="AI218">
        <f t="shared" si="6"/>
        <v>2.9214271964489937E-3</v>
      </c>
      <c r="AJ218">
        <f t="shared" si="7"/>
        <v>0.65548625759057866</v>
      </c>
      <c r="AK218">
        <f>W218 - AVERAGEIFS('Placebo Females'!W:W, 'Placebo Females'!B:B, B218, 'Placebo Females'!P:P, P218)</f>
        <v>32</v>
      </c>
      <c r="AL218">
        <f>V218 - AVERAGEIFS('Placebo Females'!V:V, 'Placebo Females'!B:B, B218, 'Placebo Females'!P:P, P218)</f>
        <v>-2</v>
      </c>
      <c r="AM218">
        <f>W218-AVERAGEIFS('Placebo Females'!W:W,'Placebo Females'!B:B,B218,'Placebo Females'!P:P,P218)</f>
        <v>32</v>
      </c>
      <c r="AN218">
        <f>X218-AVERAGEIFS('Placebo Females'!X:X,'Placebo Females'!B:B,B218,'Placebo Females'!P:P,P218)</f>
        <v>6.3333333333333286</v>
      </c>
      <c r="AO218">
        <f>Y218-AVERAGEIFS('Placebo Females'!Y:Y,'Placebo Females'!B:B,B218,'Placebo Females'!P:P,P218)</f>
        <v>24.333333333333343</v>
      </c>
      <c r="AP218">
        <f>Z218 - AVERAGEIFS('Placebo Females'!Z:Z, 'Placebo Females'!B:B, B218, 'Placebo Females'!P:P, P218)</f>
        <v>1.3333333333333286</v>
      </c>
      <c r="AQ218">
        <f>AB218 - AVERAGEIFS('Placebo Females'!AB:AB, 'Placebo Females'!B:B, B218, 'Placebo Females'!P:P, P218)</f>
        <v>25</v>
      </c>
      <c r="AR218">
        <f>AC218 - AVERAGEIFS('Placebo Females'!AC:AC, 'Placebo Females'!B:B, B218, 'Placebo Females'!P:P, P218)</f>
        <v>6.3333333333333321</v>
      </c>
      <c r="AS218">
        <f>AD218 - AVERAGEIFS('Placebo Females'!AD:AD, 'Placebo Females'!B:B, B218, 'Placebo Females'!P:P, P218)</f>
        <v>-22.421333333333337</v>
      </c>
      <c r="AT218">
        <f>AE218 - AVERAGEIFS('Placebo Females'!AE:AE, 'Placebo Females'!B:B, B218, 'Placebo Females'!P:P, P218)</f>
        <v>0.69548699999999997</v>
      </c>
      <c r="AU218">
        <f>AF218 - AVERAGEIFS('Placebo Females'!AF:AF, 'Placebo Females'!B:B, B218, 'Placebo Females'!P:P, P218)</f>
        <v>0.1369705</v>
      </c>
    </row>
    <row r="219" spans="1:47" x14ac:dyDescent="0.25">
      <c r="A219" t="s">
        <v>1947</v>
      </c>
      <c r="B219">
        <v>1004</v>
      </c>
      <c r="C219" t="s">
        <v>655</v>
      </c>
      <c r="D219">
        <v>32</v>
      </c>
      <c r="E219">
        <v>177.1</v>
      </c>
      <c r="F219">
        <v>60.7</v>
      </c>
      <c r="G219">
        <v>92</v>
      </c>
      <c r="H219">
        <v>51.75</v>
      </c>
      <c r="I219" t="s">
        <v>103</v>
      </c>
      <c r="J219" t="s">
        <v>104</v>
      </c>
      <c r="K219" t="s">
        <v>459</v>
      </c>
      <c r="L219" t="s">
        <v>311</v>
      </c>
      <c r="M219" t="s">
        <v>1201</v>
      </c>
      <c r="N219">
        <v>500</v>
      </c>
      <c r="O219" t="s">
        <v>1202</v>
      </c>
      <c r="P219">
        <v>8</v>
      </c>
      <c r="Q219" t="s">
        <v>113</v>
      </c>
      <c r="R219" t="s">
        <v>1201</v>
      </c>
      <c r="S219">
        <v>1300</v>
      </c>
      <c r="T219" t="s">
        <v>1236</v>
      </c>
      <c r="U219">
        <v>860</v>
      </c>
      <c r="V219">
        <v>136</v>
      </c>
      <c r="W219">
        <v>435</v>
      </c>
      <c r="X219">
        <v>101</v>
      </c>
      <c r="Y219">
        <v>251</v>
      </c>
      <c r="Z219">
        <v>83</v>
      </c>
      <c r="AA219" t="s">
        <v>108</v>
      </c>
      <c r="AB219">
        <v>58</v>
      </c>
      <c r="AC219">
        <v>27</v>
      </c>
      <c r="AD219">
        <v>197.334</v>
      </c>
      <c r="AE219">
        <v>0.67647100000000004</v>
      </c>
      <c r="AF219">
        <v>0.48119600000000001</v>
      </c>
      <c r="AH219">
        <v>1300</v>
      </c>
      <c r="AI219">
        <f t="shared" si="6"/>
        <v>2.944073918902087E-3</v>
      </c>
      <c r="AJ219">
        <f t="shared" si="7"/>
        <v>0.65653179662259664</v>
      </c>
      <c r="AK219">
        <f>W219 - AVERAGEIFS('Placebo Females'!W:W, 'Placebo Females'!B:B, B219, 'Placebo Females'!P:P, P219)</f>
        <v>42.666666666666686</v>
      </c>
      <c r="AL219">
        <f>V219 - AVERAGEIFS('Placebo Females'!V:V, 'Placebo Females'!B:B, B219, 'Placebo Females'!P:P, P219)</f>
        <v>8.3333333333333286</v>
      </c>
      <c r="AM219">
        <f>W219-AVERAGEIFS('Placebo Females'!W:W,'Placebo Females'!B:B,B219,'Placebo Females'!P:P,P219)</f>
        <v>42.666666666666686</v>
      </c>
      <c r="AN219">
        <f>X219-AVERAGEIFS('Placebo Females'!X:X,'Placebo Females'!B:B,B219,'Placebo Females'!P:P,P219)</f>
        <v>8.6666666666666714</v>
      </c>
      <c r="AO219">
        <f>Y219-AVERAGEIFS('Placebo Females'!Y:Y,'Placebo Females'!B:B,B219,'Placebo Females'!P:P,P219)</f>
        <v>19.666666666666657</v>
      </c>
      <c r="AP219">
        <f>Z219 - AVERAGEIFS('Placebo Females'!Z:Z, 'Placebo Females'!B:B, B219, 'Placebo Females'!P:P, P219)</f>
        <v>14.333333333333329</v>
      </c>
      <c r="AQ219">
        <f>AB219 - AVERAGEIFS('Placebo Females'!AB:AB, 'Placebo Females'!B:B, B219, 'Placebo Females'!P:P, P219)</f>
        <v>16</v>
      </c>
      <c r="AR219">
        <f>AC219 - AVERAGEIFS('Placebo Females'!AC:AC, 'Placebo Females'!B:B, B219, 'Placebo Females'!P:P, P219)</f>
        <v>1</v>
      </c>
      <c r="AS219">
        <f>AD219 - AVERAGEIFS('Placebo Females'!AD:AD, 'Placebo Females'!B:B, B219, 'Placebo Females'!P:P, P219)</f>
        <v>28.677999999999997</v>
      </c>
      <c r="AT219">
        <f>AE219 - AVERAGEIFS('Placebo Females'!AE:AE, 'Placebo Females'!B:B, B219, 'Placebo Females'!P:P, P219)</f>
        <v>0.42850366666666673</v>
      </c>
      <c r="AU219">
        <f>AF219 - AVERAGEIFS('Placebo Females'!AF:AF, 'Placebo Females'!B:B, B219, 'Placebo Females'!P:P, P219)</f>
        <v>9.8378999999999994E-2</v>
      </c>
    </row>
    <row r="220" spans="1:47" x14ac:dyDescent="0.25">
      <c r="A220" t="s">
        <v>1948</v>
      </c>
      <c r="B220">
        <v>1004</v>
      </c>
      <c r="C220" t="s">
        <v>655</v>
      </c>
      <c r="D220">
        <v>32</v>
      </c>
      <c r="E220">
        <v>177.1</v>
      </c>
      <c r="F220">
        <v>60.7</v>
      </c>
      <c r="G220">
        <v>92</v>
      </c>
      <c r="H220">
        <v>51.75</v>
      </c>
      <c r="I220" t="s">
        <v>103</v>
      </c>
      <c r="J220" t="s">
        <v>104</v>
      </c>
      <c r="K220" t="s">
        <v>459</v>
      </c>
      <c r="L220" t="s">
        <v>311</v>
      </c>
      <c r="M220" t="s">
        <v>1201</v>
      </c>
      <c r="N220">
        <v>500</v>
      </c>
      <c r="O220" t="s">
        <v>1202</v>
      </c>
      <c r="P220">
        <v>8</v>
      </c>
      <c r="Q220" t="s">
        <v>113</v>
      </c>
      <c r="R220" t="s">
        <v>1201</v>
      </c>
      <c r="S220">
        <v>1300</v>
      </c>
      <c r="T220" t="s">
        <v>1236</v>
      </c>
      <c r="U220">
        <v>886</v>
      </c>
      <c r="V220">
        <v>139</v>
      </c>
      <c r="W220">
        <v>433</v>
      </c>
      <c r="X220">
        <v>102</v>
      </c>
      <c r="Y220">
        <v>251</v>
      </c>
      <c r="Z220">
        <v>80</v>
      </c>
      <c r="AA220" t="s">
        <v>108</v>
      </c>
      <c r="AB220">
        <v>51</v>
      </c>
      <c r="AC220">
        <v>31</v>
      </c>
      <c r="AD220">
        <v>203.863</v>
      </c>
      <c r="AE220">
        <v>0.60465100000000005</v>
      </c>
      <c r="AF220">
        <v>0.51499399999999995</v>
      </c>
      <c r="AH220">
        <v>1300</v>
      </c>
      <c r="AI220">
        <f t="shared" si="6"/>
        <v>2.944073918902087E-3</v>
      </c>
      <c r="AJ220">
        <f t="shared" si="7"/>
        <v>0.65653179662259664</v>
      </c>
      <c r="AK220">
        <f>W220 - AVERAGEIFS('Placebo Females'!W:W, 'Placebo Females'!B:B, B220, 'Placebo Females'!P:P, P220)</f>
        <v>40.666666666666686</v>
      </c>
      <c r="AL220">
        <f>V220 - AVERAGEIFS('Placebo Females'!V:V, 'Placebo Females'!B:B, B220, 'Placebo Females'!P:P, P220)</f>
        <v>11.333333333333329</v>
      </c>
      <c r="AM220">
        <f>W220-AVERAGEIFS('Placebo Females'!W:W,'Placebo Females'!B:B,B220,'Placebo Females'!P:P,P220)</f>
        <v>40.666666666666686</v>
      </c>
      <c r="AN220">
        <f>X220-AVERAGEIFS('Placebo Females'!X:X,'Placebo Females'!B:B,B220,'Placebo Females'!P:P,P220)</f>
        <v>9.6666666666666714</v>
      </c>
      <c r="AO220">
        <f>Y220-AVERAGEIFS('Placebo Females'!Y:Y,'Placebo Females'!B:B,B220,'Placebo Females'!P:P,P220)</f>
        <v>19.666666666666657</v>
      </c>
      <c r="AP220">
        <f>Z220 - AVERAGEIFS('Placebo Females'!Z:Z, 'Placebo Females'!B:B, B220, 'Placebo Females'!P:P, P220)</f>
        <v>11.333333333333329</v>
      </c>
      <c r="AQ220">
        <f>AB220 - AVERAGEIFS('Placebo Females'!AB:AB, 'Placebo Females'!B:B, B220, 'Placebo Females'!P:P, P220)</f>
        <v>9</v>
      </c>
      <c r="AR220">
        <f>AC220 - AVERAGEIFS('Placebo Females'!AC:AC, 'Placebo Females'!B:B, B220, 'Placebo Females'!P:P, P220)</f>
        <v>5</v>
      </c>
      <c r="AS220">
        <f>AD220 - AVERAGEIFS('Placebo Females'!AD:AD, 'Placebo Females'!B:B, B220, 'Placebo Females'!P:P, P220)</f>
        <v>35.206999999999994</v>
      </c>
      <c r="AT220">
        <f>AE220 - AVERAGEIFS('Placebo Females'!AE:AE, 'Placebo Females'!B:B, B220, 'Placebo Females'!P:P, P220)</f>
        <v>0.35668366666666673</v>
      </c>
      <c r="AU220">
        <f>AF220 - AVERAGEIFS('Placebo Females'!AF:AF, 'Placebo Females'!B:B, B220, 'Placebo Females'!P:P, P220)</f>
        <v>0.13217699999999993</v>
      </c>
    </row>
    <row r="221" spans="1:47" x14ac:dyDescent="0.25">
      <c r="A221" t="s">
        <v>1949</v>
      </c>
      <c r="B221">
        <v>1004</v>
      </c>
      <c r="C221" t="s">
        <v>655</v>
      </c>
      <c r="D221">
        <v>32</v>
      </c>
      <c r="E221">
        <v>177.1</v>
      </c>
      <c r="F221">
        <v>60.7</v>
      </c>
      <c r="G221">
        <v>92</v>
      </c>
      <c r="H221">
        <v>51.75</v>
      </c>
      <c r="I221" t="s">
        <v>103</v>
      </c>
      <c r="J221" t="s">
        <v>104</v>
      </c>
      <c r="K221" t="s">
        <v>459</v>
      </c>
      <c r="L221" t="s">
        <v>311</v>
      </c>
      <c r="M221" t="s">
        <v>1201</v>
      </c>
      <c r="N221">
        <v>500</v>
      </c>
      <c r="O221" t="s">
        <v>1202</v>
      </c>
      <c r="P221">
        <v>8</v>
      </c>
      <c r="Q221" t="s">
        <v>113</v>
      </c>
      <c r="R221" t="s">
        <v>1201</v>
      </c>
      <c r="S221">
        <v>1300</v>
      </c>
      <c r="T221" t="s">
        <v>1236</v>
      </c>
      <c r="U221">
        <v>894</v>
      </c>
      <c r="V221">
        <v>140</v>
      </c>
      <c r="W221">
        <v>441</v>
      </c>
      <c r="X221">
        <v>100</v>
      </c>
      <c r="Y221">
        <v>255</v>
      </c>
      <c r="Z221">
        <v>86</v>
      </c>
      <c r="AA221" t="s">
        <v>108</v>
      </c>
      <c r="AB221">
        <v>54</v>
      </c>
      <c r="AC221">
        <v>29</v>
      </c>
      <c r="AD221">
        <v>209.52600000000001</v>
      </c>
      <c r="AE221">
        <v>0.5</v>
      </c>
      <c r="AF221">
        <v>0.51124400000000003</v>
      </c>
      <c r="AH221">
        <v>1300</v>
      </c>
      <c r="AI221">
        <f t="shared" si="6"/>
        <v>2.944073918902087E-3</v>
      </c>
      <c r="AJ221">
        <f t="shared" si="7"/>
        <v>0.65653179662259664</v>
      </c>
      <c r="AK221">
        <f>W221 - AVERAGEIFS('Placebo Females'!W:W, 'Placebo Females'!B:B, B221, 'Placebo Females'!P:P, P221)</f>
        <v>48.666666666666686</v>
      </c>
      <c r="AL221">
        <f>V221 - AVERAGEIFS('Placebo Females'!V:V, 'Placebo Females'!B:B, B221, 'Placebo Females'!P:P, P221)</f>
        <v>12.333333333333329</v>
      </c>
      <c r="AM221">
        <f>W221-AVERAGEIFS('Placebo Females'!W:W,'Placebo Females'!B:B,B221,'Placebo Females'!P:P,P221)</f>
        <v>48.666666666666686</v>
      </c>
      <c r="AN221">
        <f>X221-AVERAGEIFS('Placebo Females'!X:X,'Placebo Females'!B:B,B221,'Placebo Females'!P:P,P221)</f>
        <v>7.6666666666666714</v>
      </c>
      <c r="AO221">
        <f>Y221-AVERAGEIFS('Placebo Females'!Y:Y,'Placebo Females'!B:B,B221,'Placebo Females'!P:P,P221)</f>
        <v>23.666666666666657</v>
      </c>
      <c r="AP221">
        <f>Z221 - AVERAGEIFS('Placebo Females'!Z:Z, 'Placebo Females'!B:B, B221, 'Placebo Females'!P:P, P221)</f>
        <v>17.333333333333329</v>
      </c>
      <c r="AQ221">
        <f>AB221 - AVERAGEIFS('Placebo Females'!AB:AB, 'Placebo Females'!B:B, B221, 'Placebo Females'!P:P, P221)</f>
        <v>12</v>
      </c>
      <c r="AR221">
        <f>AC221 - AVERAGEIFS('Placebo Females'!AC:AC, 'Placebo Females'!B:B, B221, 'Placebo Females'!P:P, P221)</f>
        <v>3</v>
      </c>
      <c r="AS221">
        <f>AD221 - AVERAGEIFS('Placebo Females'!AD:AD, 'Placebo Females'!B:B, B221, 'Placebo Females'!P:P, P221)</f>
        <v>40.870000000000005</v>
      </c>
      <c r="AT221">
        <f>AE221 - AVERAGEIFS('Placebo Females'!AE:AE, 'Placebo Females'!B:B, B221, 'Placebo Females'!P:P, P221)</f>
        <v>0.25203266666666668</v>
      </c>
      <c r="AU221">
        <f>AF221 - AVERAGEIFS('Placebo Females'!AF:AF, 'Placebo Females'!B:B, B221, 'Placebo Females'!P:P, P221)</f>
        <v>0.12842700000000001</v>
      </c>
    </row>
    <row r="222" spans="1:47" x14ac:dyDescent="0.25">
      <c r="A222" t="s">
        <v>1950</v>
      </c>
      <c r="B222">
        <v>1010</v>
      </c>
      <c r="C222" t="s">
        <v>655</v>
      </c>
      <c r="D222">
        <v>21</v>
      </c>
      <c r="E222">
        <v>165.5</v>
      </c>
      <c r="F222">
        <v>56.8</v>
      </c>
      <c r="G222">
        <v>99.25</v>
      </c>
      <c r="H222">
        <v>56.25</v>
      </c>
      <c r="I222" t="s">
        <v>103</v>
      </c>
      <c r="J222" t="s">
        <v>104</v>
      </c>
      <c r="K222" t="s">
        <v>261</v>
      </c>
      <c r="L222" t="s">
        <v>211</v>
      </c>
      <c r="M222" t="s">
        <v>1201</v>
      </c>
      <c r="N222">
        <v>500</v>
      </c>
      <c r="O222" t="s">
        <v>1202</v>
      </c>
      <c r="P222">
        <v>7</v>
      </c>
      <c r="Q222" t="s">
        <v>113</v>
      </c>
      <c r="R222" t="s">
        <v>1201</v>
      </c>
      <c r="S222">
        <v>1320</v>
      </c>
      <c r="T222" t="s">
        <v>1236</v>
      </c>
      <c r="U222">
        <v>804</v>
      </c>
      <c r="V222">
        <v>127</v>
      </c>
      <c r="W222">
        <v>407</v>
      </c>
      <c r="X222">
        <v>100</v>
      </c>
      <c r="Y222">
        <v>236</v>
      </c>
      <c r="Z222">
        <v>71</v>
      </c>
      <c r="AA222" t="s">
        <v>108</v>
      </c>
      <c r="AB222">
        <v>43</v>
      </c>
      <c r="AC222">
        <v>32</v>
      </c>
      <c r="AD222">
        <v>456.84500000000003</v>
      </c>
      <c r="AE222">
        <v>0.25</v>
      </c>
      <c r="AF222">
        <v>0.38315500000000002</v>
      </c>
      <c r="AH222">
        <v>1320</v>
      </c>
      <c r="AI222">
        <f t="shared" si="6"/>
        <v>2.9893673638082727E-3</v>
      </c>
      <c r="AJ222">
        <f t="shared" si="7"/>
        <v>0.65859449327897446</v>
      </c>
      <c r="AK222">
        <f>W222 - AVERAGEIFS('Placebo Females'!W:W, 'Placebo Females'!B:B, B222, 'Placebo Females'!P:P, P222)</f>
        <v>0.33333333333331439</v>
      </c>
      <c r="AL222">
        <f>V222 - AVERAGEIFS('Placebo Females'!V:V, 'Placebo Females'!B:B, B222, 'Placebo Females'!P:P, P222)</f>
        <v>-1</v>
      </c>
      <c r="AM222">
        <f>W222-AVERAGEIFS('Placebo Females'!W:W,'Placebo Females'!B:B,B222,'Placebo Females'!P:P,P222)</f>
        <v>0.33333333333331439</v>
      </c>
      <c r="AN222">
        <f>X222-AVERAGEIFS('Placebo Females'!X:X,'Placebo Females'!B:B,B222,'Placebo Females'!P:P,P222)</f>
        <v>-4</v>
      </c>
      <c r="AO222">
        <f>Y222-AVERAGEIFS('Placebo Females'!Y:Y,'Placebo Females'!B:B,B222,'Placebo Females'!P:P,P222)</f>
        <v>-1.6666666666666572</v>
      </c>
      <c r="AP222">
        <f>Z222 - AVERAGEIFS('Placebo Females'!Z:Z, 'Placebo Females'!B:B, B222, 'Placebo Females'!P:P, P222)</f>
        <v>6</v>
      </c>
      <c r="AQ222">
        <f>AB222 - AVERAGEIFS('Placebo Females'!AB:AB, 'Placebo Females'!B:B, B222, 'Placebo Females'!P:P, P222)</f>
        <v>3.6666666666666643</v>
      </c>
      <c r="AR222">
        <f>AC222 - AVERAGEIFS('Placebo Females'!AC:AC, 'Placebo Females'!B:B, B222, 'Placebo Females'!P:P, P222)</f>
        <v>7.6666666666666679</v>
      </c>
      <c r="AS222">
        <f>AD222 - AVERAGEIFS('Placebo Females'!AD:AD, 'Placebo Females'!B:B, B222, 'Placebo Females'!P:P, P222)</f>
        <v>-27.954666666666697</v>
      </c>
      <c r="AT222">
        <f>AE222 - AVERAGEIFS('Placebo Females'!AE:AE, 'Placebo Females'!B:B, B222, 'Placebo Females'!P:P, P222)</f>
        <v>7.2493000000000002E-2</v>
      </c>
      <c r="AU222">
        <f>AF222 - AVERAGEIFS('Placebo Females'!AF:AF, 'Placebo Females'!B:B, B222, 'Placebo Females'!P:P, P222)</f>
        <v>4.2308000000000068E-2</v>
      </c>
    </row>
    <row r="223" spans="1:47" x14ac:dyDescent="0.25">
      <c r="A223" t="s">
        <v>1951</v>
      </c>
      <c r="B223">
        <v>1010</v>
      </c>
      <c r="C223" t="s">
        <v>655</v>
      </c>
      <c r="D223">
        <v>21</v>
      </c>
      <c r="E223">
        <v>165.5</v>
      </c>
      <c r="F223">
        <v>56.8</v>
      </c>
      <c r="G223">
        <v>99.25</v>
      </c>
      <c r="H223">
        <v>56.25</v>
      </c>
      <c r="I223" t="s">
        <v>103</v>
      </c>
      <c r="J223" t="s">
        <v>104</v>
      </c>
      <c r="K223" t="s">
        <v>261</v>
      </c>
      <c r="L223" t="s">
        <v>211</v>
      </c>
      <c r="M223" t="s">
        <v>1201</v>
      </c>
      <c r="N223">
        <v>500</v>
      </c>
      <c r="O223" t="s">
        <v>1202</v>
      </c>
      <c r="P223">
        <v>7</v>
      </c>
      <c r="Q223" t="s">
        <v>113</v>
      </c>
      <c r="R223" t="s">
        <v>1201</v>
      </c>
      <c r="S223">
        <v>1320</v>
      </c>
      <c r="T223" t="s">
        <v>1236</v>
      </c>
      <c r="U223">
        <v>872</v>
      </c>
      <c r="V223">
        <v>113</v>
      </c>
      <c r="W223">
        <v>422</v>
      </c>
      <c r="X223">
        <v>103</v>
      </c>
      <c r="Y223">
        <v>249</v>
      </c>
      <c r="Z223">
        <v>70</v>
      </c>
      <c r="AA223" t="s">
        <v>108</v>
      </c>
      <c r="AB223">
        <v>46</v>
      </c>
      <c r="AC223">
        <v>26</v>
      </c>
      <c r="AD223">
        <v>505.29899999999998</v>
      </c>
      <c r="AE223">
        <v>0.30952400000000002</v>
      </c>
      <c r="AF223">
        <v>0.39518300000000001</v>
      </c>
      <c r="AH223">
        <v>1320</v>
      </c>
      <c r="AI223">
        <f t="shared" si="6"/>
        <v>2.9893673638082727E-3</v>
      </c>
      <c r="AJ223">
        <f t="shared" si="7"/>
        <v>0.65859449327897446</v>
      </c>
      <c r="AK223">
        <f>W223 - AVERAGEIFS('Placebo Females'!W:W, 'Placebo Females'!B:B, B223, 'Placebo Females'!P:P, P223)</f>
        <v>15.333333333333314</v>
      </c>
      <c r="AL223">
        <f>V223 - AVERAGEIFS('Placebo Females'!V:V, 'Placebo Females'!B:B, B223, 'Placebo Females'!P:P, P223)</f>
        <v>-15</v>
      </c>
      <c r="AM223">
        <f>W223-AVERAGEIFS('Placebo Females'!W:W,'Placebo Females'!B:B,B223,'Placebo Females'!P:P,P223)</f>
        <v>15.333333333333314</v>
      </c>
      <c r="AN223">
        <f>X223-AVERAGEIFS('Placebo Females'!X:X,'Placebo Females'!B:B,B223,'Placebo Females'!P:P,P223)</f>
        <v>-1</v>
      </c>
      <c r="AO223">
        <f>Y223-AVERAGEIFS('Placebo Females'!Y:Y,'Placebo Females'!B:B,B223,'Placebo Females'!P:P,P223)</f>
        <v>11.333333333333343</v>
      </c>
      <c r="AP223">
        <f>Z223 - AVERAGEIFS('Placebo Females'!Z:Z, 'Placebo Females'!B:B, B223, 'Placebo Females'!P:P, P223)</f>
        <v>5</v>
      </c>
      <c r="AQ223">
        <f>AB223 - AVERAGEIFS('Placebo Females'!AB:AB, 'Placebo Females'!B:B, B223, 'Placebo Females'!P:P, P223)</f>
        <v>6.6666666666666643</v>
      </c>
      <c r="AR223">
        <f>AC223 - AVERAGEIFS('Placebo Females'!AC:AC, 'Placebo Females'!B:B, B223, 'Placebo Females'!P:P, P223)</f>
        <v>1.6666666666666679</v>
      </c>
      <c r="AS223">
        <f>AD223 - AVERAGEIFS('Placebo Females'!AD:AD, 'Placebo Females'!B:B, B223, 'Placebo Females'!P:P, P223)</f>
        <v>20.499333333333254</v>
      </c>
      <c r="AT223">
        <f>AE223 - AVERAGEIFS('Placebo Females'!AE:AE, 'Placebo Females'!B:B, B223, 'Placebo Females'!P:P, P223)</f>
        <v>0.13201700000000002</v>
      </c>
      <c r="AU223">
        <f>AF223 - AVERAGEIFS('Placebo Females'!AF:AF, 'Placebo Females'!B:B, B223, 'Placebo Females'!P:P, P223)</f>
        <v>5.4336000000000051E-2</v>
      </c>
    </row>
    <row r="224" spans="1:47" x14ac:dyDescent="0.25">
      <c r="A224" t="s">
        <v>1952</v>
      </c>
      <c r="B224">
        <v>1010</v>
      </c>
      <c r="C224" t="s">
        <v>655</v>
      </c>
      <c r="D224">
        <v>21</v>
      </c>
      <c r="E224">
        <v>165.5</v>
      </c>
      <c r="F224">
        <v>56.8</v>
      </c>
      <c r="G224">
        <v>99.25</v>
      </c>
      <c r="H224">
        <v>56.25</v>
      </c>
      <c r="I224" t="s">
        <v>103</v>
      </c>
      <c r="J224" t="s">
        <v>104</v>
      </c>
      <c r="K224" t="s">
        <v>261</v>
      </c>
      <c r="L224" t="s">
        <v>211</v>
      </c>
      <c r="M224" t="s">
        <v>1201</v>
      </c>
      <c r="N224">
        <v>500</v>
      </c>
      <c r="O224" t="s">
        <v>1202</v>
      </c>
      <c r="P224">
        <v>7</v>
      </c>
      <c r="Q224" t="s">
        <v>113</v>
      </c>
      <c r="R224" t="s">
        <v>1201</v>
      </c>
      <c r="S224">
        <v>1320</v>
      </c>
      <c r="T224" t="s">
        <v>1236</v>
      </c>
      <c r="U224">
        <v>874</v>
      </c>
      <c r="V224">
        <v>127</v>
      </c>
      <c r="W224">
        <v>409</v>
      </c>
      <c r="X224">
        <v>99</v>
      </c>
      <c r="Y224">
        <v>241</v>
      </c>
      <c r="Z224">
        <v>69</v>
      </c>
      <c r="AA224" t="s">
        <v>108</v>
      </c>
      <c r="AB224">
        <v>50</v>
      </c>
      <c r="AC224">
        <v>24</v>
      </c>
      <c r="AD224">
        <v>491.56200000000001</v>
      </c>
      <c r="AE224">
        <v>0.31707299999999999</v>
      </c>
      <c r="AF224">
        <v>0.40001300000000001</v>
      </c>
      <c r="AH224">
        <v>1320</v>
      </c>
      <c r="AI224">
        <f t="shared" si="6"/>
        <v>2.9893673638082727E-3</v>
      </c>
      <c r="AJ224">
        <f t="shared" si="7"/>
        <v>0.65859449327897446</v>
      </c>
      <c r="AK224">
        <f>W224 - AVERAGEIFS('Placebo Females'!W:W, 'Placebo Females'!B:B, B224, 'Placebo Females'!P:P, P224)</f>
        <v>2.3333333333333144</v>
      </c>
      <c r="AL224">
        <f>V224 - AVERAGEIFS('Placebo Females'!V:V, 'Placebo Females'!B:B, B224, 'Placebo Females'!P:P, P224)</f>
        <v>-1</v>
      </c>
      <c r="AM224">
        <f>W224-AVERAGEIFS('Placebo Females'!W:W,'Placebo Females'!B:B,B224,'Placebo Females'!P:P,P224)</f>
        <v>2.3333333333333144</v>
      </c>
      <c r="AN224">
        <f>X224-AVERAGEIFS('Placebo Females'!X:X,'Placebo Females'!B:B,B224,'Placebo Females'!P:P,P224)</f>
        <v>-5</v>
      </c>
      <c r="AO224">
        <f>Y224-AVERAGEIFS('Placebo Females'!Y:Y,'Placebo Females'!B:B,B224,'Placebo Females'!P:P,P224)</f>
        <v>3.3333333333333428</v>
      </c>
      <c r="AP224">
        <f>Z224 - AVERAGEIFS('Placebo Females'!Z:Z, 'Placebo Females'!B:B, B224, 'Placebo Females'!P:P, P224)</f>
        <v>4</v>
      </c>
      <c r="AQ224">
        <f>AB224 - AVERAGEIFS('Placebo Females'!AB:AB, 'Placebo Females'!B:B, B224, 'Placebo Females'!P:P, P224)</f>
        <v>10.666666666666664</v>
      </c>
      <c r="AR224">
        <f>AC224 - AVERAGEIFS('Placebo Females'!AC:AC, 'Placebo Females'!B:B, B224, 'Placebo Females'!P:P, P224)</f>
        <v>-0.33333333333333215</v>
      </c>
      <c r="AS224">
        <f>AD224 - AVERAGEIFS('Placebo Females'!AD:AD, 'Placebo Females'!B:B, B224, 'Placebo Females'!P:P, P224)</f>
        <v>6.762333333333288</v>
      </c>
      <c r="AT224">
        <f>AE224 - AVERAGEIFS('Placebo Females'!AE:AE, 'Placebo Females'!B:B, B224, 'Placebo Females'!P:P, P224)</f>
        <v>0.139566</v>
      </c>
      <c r="AU224">
        <f>AF224 - AVERAGEIFS('Placebo Females'!AF:AF, 'Placebo Females'!B:B, B224, 'Placebo Females'!P:P, P224)</f>
        <v>5.9166000000000052E-2</v>
      </c>
    </row>
    <row r="225" spans="1:47" x14ac:dyDescent="0.25">
      <c r="A225" t="s">
        <v>1953</v>
      </c>
      <c r="B225">
        <v>1003</v>
      </c>
      <c r="C225" t="s">
        <v>655</v>
      </c>
      <c r="D225">
        <v>30</v>
      </c>
      <c r="E225">
        <v>167</v>
      </c>
      <c r="F225">
        <v>71.3</v>
      </c>
      <c r="G225">
        <v>106</v>
      </c>
      <c r="H225">
        <v>57.75</v>
      </c>
      <c r="I225" t="s">
        <v>103</v>
      </c>
      <c r="J225" t="s">
        <v>104</v>
      </c>
      <c r="K225" t="s">
        <v>753</v>
      </c>
      <c r="L225" t="s">
        <v>160</v>
      </c>
      <c r="M225" t="s">
        <v>1201</v>
      </c>
      <c r="N225">
        <v>500</v>
      </c>
      <c r="O225" t="s">
        <v>1202</v>
      </c>
      <c r="P225">
        <v>6</v>
      </c>
      <c r="Q225" t="s">
        <v>113</v>
      </c>
      <c r="R225" t="s">
        <v>1201</v>
      </c>
      <c r="S225">
        <v>1320</v>
      </c>
      <c r="T225" t="s">
        <v>1236</v>
      </c>
      <c r="U225">
        <v>1112</v>
      </c>
      <c r="V225">
        <v>199</v>
      </c>
      <c r="W225">
        <v>431</v>
      </c>
      <c r="X225">
        <v>97</v>
      </c>
      <c r="Y225">
        <v>261</v>
      </c>
      <c r="Z225">
        <v>73</v>
      </c>
      <c r="AA225" t="s">
        <v>108</v>
      </c>
      <c r="AB225">
        <v>49</v>
      </c>
      <c r="AC225">
        <v>31</v>
      </c>
      <c r="AD225">
        <v>259.65499999999997</v>
      </c>
      <c r="AE225">
        <v>0.30434800000000001</v>
      </c>
      <c r="AF225">
        <v>0.379355</v>
      </c>
      <c r="AH225">
        <v>1320</v>
      </c>
      <c r="AI225">
        <f t="shared" si="6"/>
        <v>2.9893673638082727E-3</v>
      </c>
      <c r="AJ225">
        <f t="shared" si="7"/>
        <v>0.65859449327897446</v>
      </c>
      <c r="AK225">
        <f>W225 - AVERAGEIFS('Placebo Females'!W:W, 'Placebo Females'!B:B, B225, 'Placebo Females'!P:P, P225)</f>
        <v>26</v>
      </c>
      <c r="AL225">
        <f>V225 - AVERAGEIFS('Placebo Females'!V:V, 'Placebo Females'!B:B, B225, 'Placebo Females'!P:P, P225)</f>
        <v>5</v>
      </c>
      <c r="AM225">
        <f>W225-AVERAGEIFS('Placebo Females'!W:W,'Placebo Females'!B:B,B225,'Placebo Females'!P:P,P225)</f>
        <v>26</v>
      </c>
      <c r="AN225">
        <f>X225-AVERAGEIFS('Placebo Females'!X:X,'Placebo Females'!B:B,B225,'Placebo Females'!P:P,P225)</f>
        <v>4</v>
      </c>
      <c r="AO225">
        <f>Y225-AVERAGEIFS('Placebo Females'!Y:Y,'Placebo Females'!B:B,B225,'Placebo Females'!P:P,P225)</f>
        <v>18</v>
      </c>
      <c r="AP225">
        <f>Z225 - AVERAGEIFS('Placebo Females'!Z:Z, 'Placebo Females'!B:B, B225, 'Placebo Females'!P:P, P225)</f>
        <v>4</v>
      </c>
      <c r="AQ225">
        <f>AB225 - AVERAGEIFS('Placebo Females'!AB:AB, 'Placebo Females'!B:B, B225, 'Placebo Females'!P:P, P225)</f>
        <v>9</v>
      </c>
      <c r="AR225">
        <f>AC225 - AVERAGEIFS('Placebo Females'!AC:AC, 'Placebo Females'!B:B, B225, 'Placebo Females'!P:P, P225)</f>
        <v>5</v>
      </c>
      <c r="AS225">
        <f>AD225 - AVERAGEIFS('Placebo Females'!AD:AD, 'Placebo Females'!B:B, B225, 'Placebo Females'!P:P, P225)</f>
        <v>-43.930000000000007</v>
      </c>
      <c r="AT225">
        <f>AE225 - AVERAGEIFS('Placebo Females'!AE:AE, 'Placebo Females'!B:B, B225, 'Placebo Females'!P:P, P225)</f>
        <v>0.157942</v>
      </c>
      <c r="AU225">
        <f>AF225 - AVERAGEIFS('Placebo Females'!AF:AF, 'Placebo Females'!B:B, B225, 'Placebo Females'!P:P, P225)</f>
        <v>7.589466666666661E-2</v>
      </c>
    </row>
    <row r="226" spans="1:47" x14ac:dyDescent="0.25">
      <c r="A226" t="s">
        <v>1954</v>
      </c>
      <c r="B226">
        <v>1003</v>
      </c>
      <c r="C226" t="s">
        <v>655</v>
      </c>
      <c r="D226">
        <v>30</v>
      </c>
      <c r="E226">
        <v>167</v>
      </c>
      <c r="F226">
        <v>71.3</v>
      </c>
      <c r="G226">
        <v>106</v>
      </c>
      <c r="H226">
        <v>57.75</v>
      </c>
      <c r="I226" t="s">
        <v>103</v>
      </c>
      <c r="J226" t="s">
        <v>104</v>
      </c>
      <c r="K226" t="s">
        <v>753</v>
      </c>
      <c r="L226" t="s">
        <v>160</v>
      </c>
      <c r="M226" t="s">
        <v>1201</v>
      </c>
      <c r="N226">
        <v>500</v>
      </c>
      <c r="O226" t="s">
        <v>1202</v>
      </c>
      <c r="P226">
        <v>6</v>
      </c>
      <c r="Q226" t="s">
        <v>113</v>
      </c>
      <c r="R226" t="s">
        <v>1201</v>
      </c>
      <c r="S226">
        <v>1320</v>
      </c>
      <c r="T226" t="s">
        <v>1236</v>
      </c>
      <c r="U226">
        <v>1139</v>
      </c>
      <c r="V226">
        <v>195</v>
      </c>
      <c r="W226">
        <v>430</v>
      </c>
      <c r="X226">
        <v>97</v>
      </c>
      <c r="Y226">
        <v>262</v>
      </c>
      <c r="Z226">
        <v>71</v>
      </c>
      <c r="AA226" t="s">
        <v>108</v>
      </c>
      <c r="AB226">
        <v>48</v>
      </c>
      <c r="AC226">
        <v>33</v>
      </c>
      <c r="AD226">
        <v>245.077</v>
      </c>
      <c r="AE226">
        <v>0.33333299999999999</v>
      </c>
      <c r="AF226">
        <v>0.38261400000000001</v>
      </c>
      <c r="AH226">
        <v>1320</v>
      </c>
      <c r="AI226">
        <f t="shared" si="6"/>
        <v>2.9893673638082727E-3</v>
      </c>
      <c r="AJ226">
        <f t="shared" si="7"/>
        <v>0.65859449327897446</v>
      </c>
      <c r="AK226">
        <f>W226 - AVERAGEIFS('Placebo Females'!W:W, 'Placebo Females'!B:B, B226, 'Placebo Females'!P:P, P226)</f>
        <v>25</v>
      </c>
      <c r="AL226">
        <f>V226 - AVERAGEIFS('Placebo Females'!V:V, 'Placebo Females'!B:B, B226, 'Placebo Females'!P:P, P226)</f>
        <v>1</v>
      </c>
      <c r="AM226">
        <f>W226-AVERAGEIFS('Placebo Females'!W:W,'Placebo Females'!B:B,B226,'Placebo Females'!P:P,P226)</f>
        <v>25</v>
      </c>
      <c r="AN226">
        <f>X226-AVERAGEIFS('Placebo Females'!X:X,'Placebo Females'!B:B,B226,'Placebo Females'!P:P,P226)</f>
        <v>4</v>
      </c>
      <c r="AO226">
        <f>Y226-AVERAGEIFS('Placebo Females'!Y:Y,'Placebo Females'!B:B,B226,'Placebo Females'!P:P,P226)</f>
        <v>19</v>
      </c>
      <c r="AP226">
        <f>Z226 - AVERAGEIFS('Placebo Females'!Z:Z, 'Placebo Females'!B:B, B226, 'Placebo Females'!P:P, P226)</f>
        <v>2</v>
      </c>
      <c r="AQ226">
        <f>AB226 - AVERAGEIFS('Placebo Females'!AB:AB, 'Placebo Females'!B:B, B226, 'Placebo Females'!P:P, P226)</f>
        <v>8</v>
      </c>
      <c r="AR226">
        <f>AC226 - AVERAGEIFS('Placebo Females'!AC:AC, 'Placebo Females'!B:B, B226, 'Placebo Females'!P:P, P226)</f>
        <v>7</v>
      </c>
      <c r="AS226">
        <f>AD226 - AVERAGEIFS('Placebo Females'!AD:AD, 'Placebo Females'!B:B, B226, 'Placebo Females'!P:P, P226)</f>
        <v>-58.507999999999981</v>
      </c>
      <c r="AT226">
        <f>AE226 - AVERAGEIFS('Placebo Females'!AE:AE, 'Placebo Females'!B:B, B226, 'Placebo Females'!P:P, P226)</f>
        <v>0.18692699999999998</v>
      </c>
      <c r="AU226">
        <f>AF226 - AVERAGEIFS('Placebo Females'!AF:AF, 'Placebo Females'!B:B, B226, 'Placebo Females'!P:P, P226)</f>
        <v>7.9153666666666622E-2</v>
      </c>
    </row>
    <row r="227" spans="1:47" x14ac:dyDescent="0.25">
      <c r="A227" t="s">
        <v>1955</v>
      </c>
      <c r="B227">
        <v>1003</v>
      </c>
      <c r="C227" t="s">
        <v>655</v>
      </c>
      <c r="D227">
        <v>30</v>
      </c>
      <c r="E227">
        <v>167</v>
      </c>
      <c r="F227">
        <v>71.3</v>
      </c>
      <c r="G227">
        <v>106</v>
      </c>
      <c r="H227">
        <v>57.75</v>
      </c>
      <c r="I227" t="s">
        <v>103</v>
      </c>
      <c r="J227" t="s">
        <v>104</v>
      </c>
      <c r="K227" t="s">
        <v>753</v>
      </c>
      <c r="L227" t="s">
        <v>160</v>
      </c>
      <c r="M227" t="s">
        <v>1201</v>
      </c>
      <c r="N227">
        <v>500</v>
      </c>
      <c r="O227" t="s">
        <v>1202</v>
      </c>
      <c r="P227">
        <v>6</v>
      </c>
      <c r="Q227" t="s">
        <v>113</v>
      </c>
      <c r="R227" t="s">
        <v>1201</v>
      </c>
      <c r="S227">
        <v>1320</v>
      </c>
      <c r="T227" t="s">
        <v>1236</v>
      </c>
      <c r="U227">
        <v>1171</v>
      </c>
      <c r="V227">
        <v>199</v>
      </c>
      <c r="W227">
        <v>434</v>
      </c>
      <c r="X227">
        <v>100</v>
      </c>
      <c r="Y227">
        <v>263</v>
      </c>
      <c r="Z227">
        <v>71</v>
      </c>
      <c r="AA227" t="s">
        <v>108</v>
      </c>
      <c r="AB227">
        <v>56</v>
      </c>
      <c r="AC227">
        <v>23</v>
      </c>
      <c r="AD227">
        <v>249.273</v>
      </c>
      <c r="AE227" t="s">
        <v>108</v>
      </c>
      <c r="AF227" t="s">
        <v>108</v>
      </c>
      <c r="AH227">
        <v>1320</v>
      </c>
      <c r="AI227">
        <f t="shared" si="6"/>
        <v>2.9893673638082727E-3</v>
      </c>
      <c r="AJ227">
        <f t="shared" si="7"/>
        <v>0.65859449327897446</v>
      </c>
      <c r="AK227">
        <f>W227 - AVERAGEIFS('Placebo Females'!W:W, 'Placebo Females'!B:B, B227, 'Placebo Females'!P:P, P227)</f>
        <v>29</v>
      </c>
      <c r="AL227">
        <f>V227 - AVERAGEIFS('Placebo Females'!V:V, 'Placebo Females'!B:B, B227, 'Placebo Females'!P:P, P227)</f>
        <v>5</v>
      </c>
      <c r="AM227">
        <f>W227-AVERAGEIFS('Placebo Females'!W:W,'Placebo Females'!B:B,B227,'Placebo Females'!P:P,P227)</f>
        <v>29</v>
      </c>
      <c r="AN227">
        <f>X227-AVERAGEIFS('Placebo Females'!X:X,'Placebo Females'!B:B,B227,'Placebo Females'!P:P,P227)</f>
        <v>7</v>
      </c>
      <c r="AO227">
        <f>Y227-AVERAGEIFS('Placebo Females'!Y:Y,'Placebo Females'!B:B,B227,'Placebo Females'!P:P,P227)</f>
        <v>20</v>
      </c>
      <c r="AP227">
        <f>Z227 - AVERAGEIFS('Placebo Females'!Z:Z, 'Placebo Females'!B:B, B227, 'Placebo Females'!P:P, P227)</f>
        <v>2</v>
      </c>
      <c r="AQ227">
        <f>AB227 - AVERAGEIFS('Placebo Females'!AB:AB, 'Placebo Females'!B:B, B227, 'Placebo Females'!P:P, P227)</f>
        <v>16</v>
      </c>
      <c r="AR227">
        <f>AC227 - AVERAGEIFS('Placebo Females'!AC:AC, 'Placebo Females'!B:B, B227, 'Placebo Females'!P:P, P227)</f>
        <v>-3</v>
      </c>
      <c r="AS227">
        <f>AD227 - AVERAGEIFS('Placebo Females'!AD:AD, 'Placebo Females'!B:B, B227, 'Placebo Females'!P:P, P227)</f>
        <v>-54.311999999999983</v>
      </c>
      <c r="AT227" t="e">
        <f>AE227 - AVERAGEIFS('Placebo Females'!AE:AE, 'Placebo Females'!B:B, B227, 'Placebo Females'!P:P, P227)</f>
        <v>#VALUE!</v>
      </c>
      <c r="AU227" t="e">
        <f>AF227 - AVERAGEIFS('Placebo Females'!AF:AF, 'Placebo Females'!B:B, B227, 'Placebo Females'!P:P, P227)</f>
        <v>#VALUE!</v>
      </c>
    </row>
    <row r="228" spans="1:47" x14ac:dyDescent="0.25">
      <c r="A228" t="s">
        <v>1956</v>
      </c>
      <c r="B228">
        <v>1007</v>
      </c>
      <c r="C228" t="s">
        <v>655</v>
      </c>
      <c r="D228">
        <v>27</v>
      </c>
      <c r="E228">
        <v>159</v>
      </c>
      <c r="F228">
        <v>52</v>
      </c>
      <c r="G228">
        <v>98.5</v>
      </c>
      <c r="H228">
        <v>61.5</v>
      </c>
      <c r="I228" t="s">
        <v>103</v>
      </c>
      <c r="J228" t="s">
        <v>104</v>
      </c>
      <c r="K228" t="s">
        <v>409</v>
      </c>
      <c r="L228" t="s">
        <v>106</v>
      </c>
      <c r="M228" t="s">
        <v>1201</v>
      </c>
      <c r="N228">
        <v>500</v>
      </c>
      <c r="O228" t="s">
        <v>1202</v>
      </c>
      <c r="P228">
        <v>1.5</v>
      </c>
      <c r="Q228" t="s">
        <v>113</v>
      </c>
      <c r="R228" t="s">
        <v>1201</v>
      </c>
      <c r="S228">
        <v>1330</v>
      </c>
      <c r="T228" t="s">
        <v>1236</v>
      </c>
      <c r="U228">
        <v>864</v>
      </c>
      <c r="V228">
        <v>164</v>
      </c>
      <c r="W228">
        <v>417</v>
      </c>
      <c r="X228">
        <v>79</v>
      </c>
      <c r="Y228">
        <v>248</v>
      </c>
      <c r="Z228">
        <v>90</v>
      </c>
      <c r="AA228" t="s">
        <v>108</v>
      </c>
      <c r="AB228">
        <v>64</v>
      </c>
      <c r="AC228">
        <v>28</v>
      </c>
      <c r="AD228">
        <v>429.613</v>
      </c>
      <c r="AE228">
        <v>0.22</v>
      </c>
      <c r="AF228">
        <v>0.48088700000000001</v>
      </c>
      <c r="AH228">
        <v>1330</v>
      </c>
      <c r="AI228">
        <f t="shared" si="6"/>
        <v>3.0120140862613656E-3</v>
      </c>
      <c r="AJ228">
        <f t="shared" si="7"/>
        <v>0.65961194433015979</v>
      </c>
      <c r="AK228">
        <f>W228 - AVERAGEIFS('Placebo Females'!W:W, 'Placebo Females'!B:B, B228, 'Placebo Females'!P:P, P228)</f>
        <v>14</v>
      </c>
      <c r="AL228">
        <f>V228 - AVERAGEIFS('Placebo Females'!V:V, 'Placebo Females'!B:B, B228, 'Placebo Females'!P:P, P228)</f>
        <v>0</v>
      </c>
      <c r="AM228">
        <f>W228-AVERAGEIFS('Placebo Females'!W:W,'Placebo Females'!B:B,B228,'Placebo Females'!P:P,P228)</f>
        <v>14</v>
      </c>
      <c r="AN228">
        <f>X228-AVERAGEIFS('Placebo Females'!X:X,'Placebo Females'!B:B,B228,'Placebo Females'!P:P,P228)</f>
        <v>-17.333333333333329</v>
      </c>
      <c r="AO228">
        <f>Y228-AVERAGEIFS('Placebo Females'!Y:Y,'Placebo Females'!B:B,B228,'Placebo Females'!P:P,P228)</f>
        <v>22.666666666666657</v>
      </c>
      <c r="AP228">
        <f>Z228 - AVERAGEIFS('Placebo Females'!Z:Z, 'Placebo Females'!B:B, B228, 'Placebo Females'!P:P, P228)</f>
        <v>8.6666666666666714</v>
      </c>
      <c r="AQ228">
        <f>AB228 - AVERAGEIFS('Placebo Females'!AB:AB, 'Placebo Females'!B:B, B228, 'Placebo Females'!P:P, P228)</f>
        <v>19</v>
      </c>
      <c r="AR228">
        <f>AC228 - AVERAGEIFS('Placebo Females'!AC:AC, 'Placebo Females'!B:B, B228, 'Placebo Females'!P:P, P228)</f>
        <v>-3</v>
      </c>
      <c r="AS228">
        <f>AD228 - AVERAGEIFS('Placebo Females'!AD:AD, 'Placebo Females'!B:B, B228, 'Placebo Females'!P:P, P228)</f>
        <v>-40.284999999999968</v>
      </c>
      <c r="AT228">
        <f>AE228 - AVERAGEIFS('Placebo Females'!AE:AE, 'Placebo Females'!B:B, B228, 'Placebo Females'!P:P, P228)</f>
        <v>6.6039999999999988E-2</v>
      </c>
      <c r="AU228">
        <f>AF228 - AVERAGEIFS('Placebo Females'!AF:AF, 'Placebo Females'!B:B, B228, 'Placebo Females'!P:P, P228)</f>
        <v>3.7972333333333386E-2</v>
      </c>
    </row>
    <row r="229" spans="1:47" x14ac:dyDescent="0.25">
      <c r="A229" t="s">
        <v>1957</v>
      </c>
      <c r="B229">
        <v>1007</v>
      </c>
      <c r="C229" t="s">
        <v>655</v>
      </c>
      <c r="D229">
        <v>27</v>
      </c>
      <c r="E229">
        <v>159</v>
      </c>
      <c r="F229">
        <v>52</v>
      </c>
      <c r="G229">
        <v>98.5</v>
      </c>
      <c r="H229">
        <v>61.5</v>
      </c>
      <c r="I229" t="s">
        <v>103</v>
      </c>
      <c r="J229" t="s">
        <v>104</v>
      </c>
      <c r="K229" t="s">
        <v>409</v>
      </c>
      <c r="L229" t="s">
        <v>106</v>
      </c>
      <c r="M229" t="s">
        <v>1201</v>
      </c>
      <c r="N229">
        <v>500</v>
      </c>
      <c r="O229" t="s">
        <v>1202</v>
      </c>
      <c r="P229">
        <v>1.5</v>
      </c>
      <c r="Q229" t="s">
        <v>113</v>
      </c>
      <c r="R229" t="s">
        <v>1201</v>
      </c>
      <c r="S229">
        <v>1330</v>
      </c>
      <c r="T229" t="s">
        <v>1236</v>
      </c>
      <c r="U229">
        <v>913</v>
      </c>
      <c r="V229">
        <v>166</v>
      </c>
      <c r="W229">
        <v>427</v>
      </c>
      <c r="X229">
        <v>84</v>
      </c>
      <c r="Y229">
        <v>248</v>
      </c>
      <c r="Z229">
        <v>95</v>
      </c>
      <c r="AA229" t="s">
        <v>108</v>
      </c>
      <c r="AB229">
        <v>66</v>
      </c>
      <c r="AC229">
        <v>30</v>
      </c>
      <c r="AD229">
        <v>426.654</v>
      </c>
      <c r="AE229">
        <v>0.22641500000000001</v>
      </c>
      <c r="AF229">
        <v>0.50731499999999996</v>
      </c>
      <c r="AH229">
        <v>1330</v>
      </c>
      <c r="AI229">
        <f t="shared" si="6"/>
        <v>3.0120140862613656E-3</v>
      </c>
      <c r="AJ229">
        <f t="shared" si="7"/>
        <v>0.65961194433015979</v>
      </c>
      <c r="AK229">
        <f>W229 - AVERAGEIFS('Placebo Females'!W:W, 'Placebo Females'!B:B, B229, 'Placebo Females'!P:P, P229)</f>
        <v>24</v>
      </c>
      <c r="AL229">
        <f>V229 - AVERAGEIFS('Placebo Females'!V:V, 'Placebo Females'!B:B, B229, 'Placebo Females'!P:P, P229)</f>
        <v>2</v>
      </c>
      <c r="AM229">
        <f>W229-AVERAGEIFS('Placebo Females'!W:W,'Placebo Females'!B:B,B229,'Placebo Females'!P:P,P229)</f>
        <v>24</v>
      </c>
      <c r="AN229">
        <f>X229-AVERAGEIFS('Placebo Females'!X:X,'Placebo Females'!B:B,B229,'Placebo Females'!P:P,P229)</f>
        <v>-12.333333333333329</v>
      </c>
      <c r="AO229">
        <f>Y229-AVERAGEIFS('Placebo Females'!Y:Y,'Placebo Females'!B:B,B229,'Placebo Females'!P:P,P229)</f>
        <v>22.666666666666657</v>
      </c>
      <c r="AP229">
        <f>Z229 - AVERAGEIFS('Placebo Females'!Z:Z, 'Placebo Females'!B:B, B229, 'Placebo Females'!P:P, P229)</f>
        <v>13.666666666666671</v>
      </c>
      <c r="AQ229">
        <f>AB229 - AVERAGEIFS('Placebo Females'!AB:AB, 'Placebo Females'!B:B, B229, 'Placebo Females'!P:P, P229)</f>
        <v>21</v>
      </c>
      <c r="AR229">
        <f>AC229 - AVERAGEIFS('Placebo Females'!AC:AC, 'Placebo Females'!B:B, B229, 'Placebo Females'!P:P, P229)</f>
        <v>-1</v>
      </c>
      <c r="AS229">
        <f>AD229 - AVERAGEIFS('Placebo Females'!AD:AD, 'Placebo Females'!B:B, B229, 'Placebo Females'!P:P, P229)</f>
        <v>-43.243999999999971</v>
      </c>
      <c r="AT229">
        <f>AE229 - AVERAGEIFS('Placebo Females'!AE:AE, 'Placebo Females'!B:B, B229, 'Placebo Females'!P:P, P229)</f>
        <v>7.2454999999999992E-2</v>
      </c>
      <c r="AU229">
        <f>AF229 - AVERAGEIFS('Placebo Females'!AF:AF, 'Placebo Females'!B:B, B229, 'Placebo Females'!P:P, P229)</f>
        <v>6.4400333333333337E-2</v>
      </c>
    </row>
    <row r="230" spans="1:47" x14ac:dyDescent="0.25">
      <c r="A230" t="s">
        <v>1958</v>
      </c>
      <c r="B230">
        <v>1007</v>
      </c>
      <c r="C230" t="s">
        <v>655</v>
      </c>
      <c r="D230">
        <v>27</v>
      </c>
      <c r="E230">
        <v>159</v>
      </c>
      <c r="F230">
        <v>52</v>
      </c>
      <c r="G230">
        <v>98.5</v>
      </c>
      <c r="H230">
        <v>61.5</v>
      </c>
      <c r="I230" t="s">
        <v>103</v>
      </c>
      <c r="J230" t="s">
        <v>104</v>
      </c>
      <c r="K230" t="s">
        <v>409</v>
      </c>
      <c r="L230" t="s">
        <v>106</v>
      </c>
      <c r="M230" t="s">
        <v>1201</v>
      </c>
      <c r="N230">
        <v>500</v>
      </c>
      <c r="O230" t="s">
        <v>1202</v>
      </c>
      <c r="P230">
        <v>1.5</v>
      </c>
      <c r="Q230" t="s">
        <v>113</v>
      </c>
      <c r="R230" t="s">
        <v>1201</v>
      </c>
      <c r="S230">
        <v>1330</v>
      </c>
      <c r="T230" t="s">
        <v>1236</v>
      </c>
      <c r="U230">
        <v>931</v>
      </c>
      <c r="V230">
        <v>164</v>
      </c>
      <c r="W230">
        <v>422</v>
      </c>
      <c r="X230">
        <v>80</v>
      </c>
      <c r="Y230">
        <v>248</v>
      </c>
      <c r="Z230">
        <v>94</v>
      </c>
      <c r="AA230" t="s">
        <v>108</v>
      </c>
      <c r="AB230">
        <v>67</v>
      </c>
      <c r="AC230">
        <v>27</v>
      </c>
      <c r="AD230">
        <v>434.55</v>
      </c>
      <c r="AE230">
        <v>0.26</v>
      </c>
      <c r="AF230">
        <v>0.50427699999999998</v>
      </c>
      <c r="AH230">
        <v>1330</v>
      </c>
      <c r="AI230">
        <f t="shared" si="6"/>
        <v>3.0120140862613656E-3</v>
      </c>
      <c r="AJ230">
        <f t="shared" si="7"/>
        <v>0.65961194433015979</v>
      </c>
      <c r="AK230">
        <f>W230 - AVERAGEIFS('Placebo Females'!W:W, 'Placebo Females'!B:B, B230, 'Placebo Females'!P:P, P230)</f>
        <v>19</v>
      </c>
      <c r="AL230">
        <f>V230 - AVERAGEIFS('Placebo Females'!V:V, 'Placebo Females'!B:B, B230, 'Placebo Females'!P:P, P230)</f>
        <v>0</v>
      </c>
      <c r="AM230">
        <f>W230-AVERAGEIFS('Placebo Females'!W:W,'Placebo Females'!B:B,B230,'Placebo Females'!P:P,P230)</f>
        <v>19</v>
      </c>
      <c r="AN230">
        <f>X230-AVERAGEIFS('Placebo Females'!X:X,'Placebo Females'!B:B,B230,'Placebo Females'!P:P,P230)</f>
        <v>-16.333333333333329</v>
      </c>
      <c r="AO230">
        <f>Y230-AVERAGEIFS('Placebo Females'!Y:Y,'Placebo Females'!B:B,B230,'Placebo Females'!P:P,P230)</f>
        <v>22.666666666666657</v>
      </c>
      <c r="AP230">
        <f>Z230 - AVERAGEIFS('Placebo Females'!Z:Z, 'Placebo Females'!B:B, B230, 'Placebo Females'!P:P, P230)</f>
        <v>12.666666666666671</v>
      </c>
      <c r="AQ230">
        <f>AB230 - AVERAGEIFS('Placebo Females'!AB:AB, 'Placebo Females'!B:B, B230, 'Placebo Females'!P:P, P230)</f>
        <v>22</v>
      </c>
      <c r="AR230">
        <f>AC230 - AVERAGEIFS('Placebo Females'!AC:AC, 'Placebo Females'!B:B, B230, 'Placebo Females'!P:P, P230)</f>
        <v>-4</v>
      </c>
      <c r="AS230">
        <f>AD230 - AVERAGEIFS('Placebo Females'!AD:AD, 'Placebo Females'!B:B, B230, 'Placebo Females'!P:P, P230)</f>
        <v>-35.347999999999956</v>
      </c>
      <c r="AT230">
        <f>AE230 - AVERAGEIFS('Placebo Females'!AE:AE, 'Placebo Females'!B:B, B230, 'Placebo Females'!P:P, P230)</f>
        <v>0.10604</v>
      </c>
      <c r="AU230">
        <f>AF230 - AVERAGEIFS('Placebo Females'!AF:AF, 'Placebo Females'!B:B, B230, 'Placebo Females'!P:P, P230)</f>
        <v>6.1362333333333352E-2</v>
      </c>
    </row>
    <row r="231" spans="1:47" x14ac:dyDescent="0.25">
      <c r="A231" t="s">
        <v>1959</v>
      </c>
      <c r="B231">
        <v>1011</v>
      </c>
      <c r="C231" t="s">
        <v>655</v>
      </c>
      <c r="D231">
        <v>31</v>
      </c>
      <c r="E231">
        <v>161.5</v>
      </c>
      <c r="F231">
        <v>65.3</v>
      </c>
      <c r="G231">
        <v>120.75</v>
      </c>
      <c r="H231">
        <v>84</v>
      </c>
      <c r="I231" t="s">
        <v>458</v>
      </c>
      <c r="J231" t="s">
        <v>104</v>
      </c>
      <c r="K231" t="s">
        <v>753</v>
      </c>
      <c r="L231" t="s">
        <v>160</v>
      </c>
      <c r="M231" t="s">
        <v>1201</v>
      </c>
      <c r="N231">
        <v>500</v>
      </c>
      <c r="O231" t="s">
        <v>1202</v>
      </c>
      <c r="P231">
        <v>7</v>
      </c>
      <c r="Q231" t="s">
        <v>113</v>
      </c>
      <c r="R231" t="s">
        <v>1201</v>
      </c>
      <c r="S231">
        <v>1340</v>
      </c>
      <c r="T231" t="s">
        <v>1236</v>
      </c>
      <c r="U231">
        <v>822</v>
      </c>
      <c r="V231">
        <v>176</v>
      </c>
      <c r="W231">
        <v>397</v>
      </c>
      <c r="X231">
        <v>92</v>
      </c>
      <c r="Y231">
        <v>221</v>
      </c>
      <c r="Z231">
        <v>84</v>
      </c>
      <c r="AA231" t="s">
        <v>108</v>
      </c>
      <c r="AB231">
        <v>73</v>
      </c>
      <c r="AC231">
        <v>26</v>
      </c>
      <c r="AD231">
        <v>360.452</v>
      </c>
      <c r="AE231">
        <v>0.31818200000000002</v>
      </c>
      <c r="AF231">
        <v>0.44358199999999998</v>
      </c>
      <c r="AH231">
        <v>1340</v>
      </c>
      <c r="AI231">
        <f t="shared" si="6"/>
        <v>3.0346608087144589E-3</v>
      </c>
      <c r="AJ231">
        <f t="shared" si="7"/>
        <v>0.66062032073340826</v>
      </c>
      <c r="AK231">
        <f>W231 - AVERAGEIFS('Placebo Females'!W:W, 'Placebo Females'!B:B, B231, 'Placebo Females'!P:P, P231)</f>
        <v>46.333333333333314</v>
      </c>
      <c r="AL231">
        <f>V231 - AVERAGEIFS('Placebo Females'!V:V, 'Placebo Females'!B:B, B231, 'Placebo Females'!P:P, P231)</f>
        <v>7.6666666666666572</v>
      </c>
      <c r="AM231">
        <f>W231-AVERAGEIFS('Placebo Females'!W:W,'Placebo Females'!B:B,B231,'Placebo Females'!P:P,P231)</f>
        <v>46.333333333333314</v>
      </c>
      <c r="AN231">
        <f>X231-AVERAGEIFS('Placebo Females'!X:X,'Placebo Females'!B:B,B231,'Placebo Females'!P:P,P231)</f>
        <v>4.6666666666666714</v>
      </c>
      <c r="AO231">
        <f>Y231-AVERAGEIFS('Placebo Females'!Y:Y,'Placebo Females'!B:B,B231,'Placebo Females'!P:P,P231)</f>
        <v>26.666666666666657</v>
      </c>
      <c r="AP231">
        <f>Z231 - AVERAGEIFS('Placebo Females'!Z:Z, 'Placebo Females'!B:B, B231, 'Placebo Females'!P:P, P231)</f>
        <v>15</v>
      </c>
      <c r="AQ231">
        <f>AB231 - AVERAGEIFS('Placebo Females'!AB:AB, 'Placebo Females'!B:B, B231, 'Placebo Females'!P:P, P231)</f>
        <v>26</v>
      </c>
      <c r="AR231">
        <f>AC231 - AVERAGEIFS('Placebo Females'!AC:AC, 'Placebo Females'!B:B, B231, 'Placebo Females'!P:P, P231)</f>
        <v>2.3333333333333321</v>
      </c>
      <c r="AS231">
        <f>AD231 - AVERAGEIFS('Placebo Females'!AD:AD, 'Placebo Females'!B:B, B231, 'Placebo Females'!P:P, P231)</f>
        <v>-125.85666666666663</v>
      </c>
      <c r="AT231">
        <f>AE231 - AVERAGEIFS('Placebo Females'!AE:AE, 'Placebo Females'!B:B, B231, 'Placebo Females'!P:P, P231)</f>
        <v>0.19230500000000003</v>
      </c>
      <c r="AU231">
        <f>AF231 - AVERAGEIFS('Placebo Females'!AF:AF, 'Placebo Females'!B:B, B231, 'Placebo Females'!P:P, P231)</f>
        <v>0.15129199999999998</v>
      </c>
    </row>
    <row r="232" spans="1:47" x14ac:dyDescent="0.25">
      <c r="A232" t="s">
        <v>1960</v>
      </c>
      <c r="B232">
        <v>1011</v>
      </c>
      <c r="C232" t="s">
        <v>655</v>
      </c>
      <c r="D232">
        <v>31</v>
      </c>
      <c r="E232">
        <v>161.5</v>
      </c>
      <c r="F232">
        <v>65.3</v>
      </c>
      <c r="G232">
        <v>120.75</v>
      </c>
      <c r="H232">
        <v>84</v>
      </c>
      <c r="I232" t="s">
        <v>458</v>
      </c>
      <c r="J232" t="s">
        <v>104</v>
      </c>
      <c r="K232" t="s">
        <v>753</v>
      </c>
      <c r="L232" t="s">
        <v>160</v>
      </c>
      <c r="M232" t="s">
        <v>1201</v>
      </c>
      <c r="N232">
        <v>500</v>
      </c>
      <c r="O232" t="s">
        <v>1202</v>
      </c>
      <c r="P232">
        <v>7</v>
      </c>
      <c r="Q232" t="s">
        <v>113</v>
      </c>
      <c r="R232" t="s">
        <v>1201</v>
      </c>
      <c r="S232">
        <v>1340</v>
      </c>
      <c r="T232" t="s">
        <v>1236</v>
      </c>
      <c r="U232">
        <v>835</v>
      </c>
      <c r="V232">
        <v>167</v>
      </c>
      <c r="W232">
        <v>397</v>
      </c>
      <c r="X232">
        <v>89</v>
      </c>
      <c r="Y232">
        <v>222</v>
      </c>
      <c r="Z232">
        <v>86</v>
      </c>
      <c r="AA232" t="s">
        <v>108</v>
      </c>
      <c r="AB232">
        <v>60</v>
      </c>
      <c r="AC232">
        <v>38</v>
      </c>
      <c r="AD232">
        <v>333.66300000000001</v>
      </c>
      <c r="AE232">
        <v>0.31818200000000002</v>
      </c>
      <c r="AF232">
        <v>0.44172899999999998</v>
      </c>
      <c r="AH232">
        <v>1340</v>
      </c>
      <c r="AI232">
        <f t="shared" si="6"/>
        <v>3.0346608087144589E-3</v>
      </c>
      <c r="AJ232">
        <f t="shared" si="7"/>
        <v>0.66062032073340826</v>
      </c>
      <c r="AK232">
        <f>W232 - AVERAGEIFS('Placebo Females'!W:W, 'Placebo Females'!B:B, B232, 'Placebo Females'!P:P, P232)</f>
        <v>46.333333333333314</v>
      </c>
      <c r="AL232">
        <f>V232 - AVERAGEIFS('Placebo Females'!V:V, 'Placebo Females'!B:B, B232, 'Placebo Females'!P:P, P232)</f>
        <v>-1.3333333333333428</v>
      </c>
      <c r="AM232">
        <f>W232-AVERAGEIFS('Placebo Females'!W:W,'Placebo Females'!B:B,B232,'Placebo Females'!P:P,P232)</f>
        <v>46.333333333333314</v>
      </c>
      <c r="AN232">
        <f>X232-AVERAGEIFS('Placebo Females'!X:X,'Placebo Females'!B:B,B232,'Placebo Females'!P:P,P232)</f>
        <v>1.6666666666666714</v>
      </c>
      <c r="AO232">
        <f>Y232-AVERAGEIFS('Placebo Females'!Y:Y,'Placebo Females'!B:B,B232,'Placebo Females'!P:P,P232)</f>
        <v>27.666666666666657</v>
      </c>
      <c r="AP232">
        <f>Z232 - AVERAGEIFS('Placebo Females'!Z:Z, 'Placebo Females'!B:B, B232, 'Placebo Females'!P:P, P232)</f>
        <v>17</v>
      </c>
      <c r="AQ232">
        <f>AB232 - AVERAGEIFS('Placebo Females'!AB:AB, 'Placebo Females'!B:B, B232, 'Placebo Females'!P:P, P232)</f>
        <v>13</v>
      </c>
      <c r="AR232">
        <f>AC232 - AVERAGEIFS('Placebo Females'!AC:AC, 'Placebo Females'!B:B, B232, 'Placebo Females'!P:P, P232)</f>
        <v>14.333333333333332</v>
      </c>
      <c r="AS232">
        <f>AD232 - AVERAGEIFS('Placebo Females'!AD:AD, 'Placebo Females'!B:B, B232, 'Placebo Females'!P:P, P232)</f>
        <v>-152.64566666666661</v>
      </c>
      <c r="AT232">
        <f>AE232 - AVERAGEIFS('Placebo Females'!AE:AE, 'Placebo Females'!B:B, B232, 'Placebo Females'!P:P, P232)</f>
        <v>0.19230500000000003</v>
      </c>
      <c r="AU232">
        <f>AF232 - AVERAGEIFS('Placebo Females'!AF:AF, 'Placebo Females'!B:B, B232, 'Placebo Females'!P:P, P232)</f>
        <v>0.14943899999999999</v>
      </c>
    </row>
    <row r="233" spans="1:47" x14ac:dyDescent="0.25">
      <c r="A233" t="s">
        <v>1961</v>
      </c>
      <c r="B233">
        <v>1011</v>
      </c>
      <c r="C233" t="s">
        <v>655</v>
      </c>
      <c r="D233">
        <v>31</v>
      </c>
      <c r="E233">
        <v>161.5</v>
      </c>
      <c r="F233">
        <v>65.3</v>
      </c>
      <c r="G233">
        <v>120.75</v>
      </c>
      <c r="H233">
        <v>84</v>
      </c>
      <c r="I233" t="s">
        <v>458</v>
      </c>
      <c r="J233" t="s">
        <v>104</v>
      </c>
      <c r="K233" t="s">
        <v>753</v>
      </c>
      <c r="L233" t="s">
        <v>160</v>
      </c>
      <c r="M233" t="s">
        <v>1201</v>
      </c>
      <c r="N233">
        <v>500</v>
      </c>
      <c r="O233" t="s">
        <v>1202</v>
      </c>
      <c r="P233">
        <v>7</v>
      </c>
      <c r="Q233" t="s">
        <v>113</v>
      </c>
      <c r="R233" t="s">
        <v>1201</v>
      </c>
      <c r="S233">
        <v>1340</v>
      </c>
      <c r="T233" t="s">
        <v>1236</v>
      </c>
      <c r="U233">
        <v>849</v>
      </c>
      <c r="V233">
        <v>158</v>
      </c>
      <c r="W233">
        <v>392</v>
      </c>
      <c r="X233">
        <v>86</v>
      </c>
      <c r="Y233">
        <v>227</v>
      </c>
      <c r="Z233">
        <v>79</v>
      </c>
      <c r="AA233" t="s">
        <v>108</v>
      </c>
      <c r="AB233">
        <v>54</v>
      </c>
      <c r="AC233">
        <v>40</v>
      </c>
      <c r="AD233">
        <v>358.22899999999998</v>
      </c>
      <c r="AE233">
        <v>0.32558100000000001</v>
      </c>
      <c r="AF233">
        <v>0.438861</v>
      </c>
      <c r="AH233">
        <v>1340</v>
      </c>
      <c r="AI233">
        <f t="shared" si="6"/>
        <v>3.0346608087144589E-3</v>
      </c>
      <c r="AJ233">
        <f t="shared" si="7"/>
        <v>0.66062032073340826</v>
      </c>
      <c r="AK233">
        <f>W233 - AVERAGEIFS('Placebo Females'!W:W, 'Placebo Females'!B:B, B233, 'Placebo Females'!P:P, P233)</f>
        <v>41.333333333333314</v>
      </c>
      <c r="AL233">
        <f>V233 - AVERAGEIFS('Placebo Females'!V:V, 'Placebo Females'!B:B, B233, 'Placebo Females'!P:P, P233)</f>
        <v>-10.333333333333343</v>
      </c>
      <c r="AM233">
        <f>W233-AVERAGEIFS('Placebo Females'!W:W,'Placebo Females'!B:B,B233,'Placebo Females'!P:P,P233)</f>
        <v>41.333333333333314</v>
      </c>
      <c r="AN233">
        <f>X233-AVERAGEIFS('Placebo Females'!X:X,'Placebo Females'!B:B,B233,'Placebo Females'!P:P,P233)</f>
        <v>-1.3333333333333286</v>
      </c>
      <c r="AO233">
        <f>Y233-AVERAGEIFS('Placebo Females'!Y:Y,'Placebo Females'!B:B,B233,'Placebo Females'!P:P,P233)</f>
        <v>32.666666666666657</v>
      </c>
      <c r="AP233">
        <f>Z233 - AVERAGEIFS('Placebo Females'!Z:Z, 'Placebo Females'!B:B, B233, 'Placebo Females'!P:P, P233)</f>
        <v>10</v>
      </c>
      <c r="AQ233">
        <f>AB233 - AVERAGEIFS('Placebo Females'!AB:AB, 'Placebo Females'!B:B, B233, 'Placebo Females'!P:P, P233)</f>
        <v>7</v>
      </c>
      <c r="AR233">
        <f>AC233 - AVERAGEIFS('Placebo Females'!AC:AC, 'Placebo Females'!B:B, B233, 'Placebo Females'!P:P, P233)</f>
        <v>16.333333333333332</v>
      </c>
      <c r="AS233">
        <f>AD233 - AVERAGEIFS('Placebo Females'!AD:AD, 'Placebo Females'!B:B, B233, 'Placebo Females'!P:P, P233)</f>
        <v>-128.07966666666664</v>
      </c>
      <c r="AT233">
        <f>AE233 - AVERAGEIFS('Placebo Females'!AE:AE, 'Placebo Females'!B:B, B233, 'Placebo Females'!P:P, P233)</f>
        <v>0.19970400000000002</v>
      </c>
      <c r="AU233">
        <f>AF233 - AVERAGEIFS('Placebo Females'!AF:AF, 'Placebo Females'!B:B, B233, 'Placebo Females'!P:P, P233)</f>
        <v>0.14657100000000001</v>
      </c>
    </row>
    <row r="234" spans="1:47" x14ac:dyDescent="0.25">
      <c r="A234" t="s">
        <v>1962</v>
      </c>
      <c r="B234">
        <v>1008</v>
      </c>
      <c r="C234" t="s">
        <v>655</v>
      </c>
      <c r="D234">
        <v>33</v>
      </c>
      <c r="E234">
        <v>163.5</v>
      </c>
      <c r="F234">
        <v>69.8</v>
      </c>
      <c r="G234">
        <v>121.25</v>
      </c>
      <c r="H234">
        <v>71.25</v>
      </c>
      <c r="I234" t="s">
        <v>103</v>
      </c>
      <c r="J234" t="s">
        <v>104</v>
      </c>
      <c r="K234" t="s">
        <v>310</v>
      </c>
      <c r="L234" t="s">
        <v>460</v>
      </c>
      <c r="M234" t="s">
        <v>1201</v>
      </c>
      <c r="N234">
        <v>500</v>
      </c>
      <c r="O234" t="s">
        <v>1202</v>
      </c>
      <c r="P234">
        <v>7</v>
      </c>
      <c r="Q234" t="s">
        <v>113</v>
      </c>
      <c r="R234" t="s">
        <v>1201</v>
      </c>
      <c r="S234">
        <v>1340</v>
      </c>
      <c r="T234" t="s">
        <v>1236</v>
      </c>
      <c r="U234">
        <v>942</v>
      </c>
      <c r="V234">
        <v>151</v>
      </c>
      <c r="W234">
        <v>443</v>
      </c>
      <c r="X234">
        <v>82</v>
      </c>
      <c r="Y234">
        <v>290</v>
      </c>
      <c r="Z234">
        <v>71</v>
      </c>
      <c r="AA234" t="s">
        <v>108</v>
      </c>
      <c r="AB234">
        <v>44</v>
      </c>
      <c r="AC234">
        <v>23</v>
      </c>
      <c r="AD234">
        <v>376.65600000000001</v>
      </c>
      <c r="AE234">
        <v>0.17073199999999999</v>
      </c>
      <c r="AF234">
        <v>0.45490599999999998</v>
      </c>
      <c r="AH234">
        <v>1340</v>
      </c>
      <c r="AI234">
        <f t="shared" si="6"/>
        <v>3.0346608087144589E-3</v>
      </c>
      <c r="AJ234">
        <f t="shared" si="7"/>
        <v>0.66062032073340826</v>
      </c>
      <c r="AK234">
        <f>W234 - AVERAGEIFS('Placebo Females'!W:W, 'Placebo Females'!B:B, B234, 'Placebo Females'!P:P, P234)</f>
        <v>81.333333333333314</v>
      </c>
      <c r="AL234">
        <f>V234 - AVERAGEIFS('Placebo Females'!V:V, 'Placebo Females'!B:B, B234, 'Placebo Females'!P:P, P234)</f>
        <v>21.666666666666657</v>
      </c>
      <c r="AM234">
        <f>W234-AVERAGEIFS('Placebo Females'!W:W,'Placebo Females'!B:B,B234,'Placebo Females'!P:P,P234)</f>
        <v>81.333333333333314</v>
      </c>
      <c r="AN234">
        <f>X234-AVERAGEIFS('Placebo Females'!X:X,'Placebo Females'!B:B,B234,'Placebo Females'!P:P,P234)</f>
        <v>-22</v>
      </c>
      <c r="AO234">
        <f>Y234-AVERAGEIFS('Placebo Females'!Y:Y,'Placebo Females'!B:B,B234,'Placebo Females'!P:P,P234)</f>
        <v>88.333333333333343</v>
      </c>
      <c r="AP234">
        <f>Z234 - AVERAGEIFS('Placebo Females'!Z:Z, 'Placebo Females'!B:B, B234, 'Placebo Females'!P:P, P234)</f>
        <v>15</v>
      </c>
      <c r="AQ234">
        <f>AB234 - AVERAGEIFS('Placebo Females'!AB:AB, 'Placebo Females'!B:B, B234, 'Placebo Females'!P:P, P234)</f>
        <v>6.6666666666666643</v>
      </c>
      <c r="AR234">
        <f>AC234 - AVERAGEIFS('Placebo Females'!AC:AC, 'Placebo Females'!B:B, B234, 'Placebo Females'!P:P, P234)</f>
        <v>2.3333333333333321</v>
      </c>
      <c r="AS234">
        <f>AD234 - AVERAGEIFS('Placebo Females'!AD:AD, 'Placebo Females'!B:B, B234, 'Placebo Females'!P:P, P234)</f>
        <v>-103.04266666666666</v>
      </c>
      <c r="AT234">
        <f>AE234 - AVERAGEIFS('Placebo Females'!AE:AE, 'Placebo Females'!B:B, B234, 'Placebo Females'!P:P, P234)</f>
        <v>1.6885999999999984E-2</v>
      </c>
      <c r="AU234">
        <f>AF234 - AVERAGEIFS('Placebo Females'!AF:AF, 'Placebo Females'!B:B, B234, 'Placebo Females'!P:P, P234)</f>
        <v>0.143065</v>
      </c>
    </row>
    <row r="235" spans="1:47" x14ac:dyDescent="0.25">
      <c r="A235" t="s">
        <v>1963</v>
      </c>
      <c r="B235">
        <v>1008</v>
      </c>
      <c r="C235" t="s">
        <v>655</v>
      </c>
      <c r="D235">
        <v>33</v>
      </c>
      <c r="E235">
        <v>163.5</v>
      </c>
      <c r="F235">
        <v>69.8</v>
      </c>
      <c r="G235">
        <v>121.25</v>
      </c>
      <c r="H235">
        <v>71.25</v>
      </c>
      <c r="I235" t="s">
        <v>103</v>
      </c>
      <c r="J235" t="s">
        <v>104</v>
      </c>
      <c r="K235" t="s">
        <v>310</v>
      </c>
      <c r="L235" t="s">
        <v>460</v>
      </c>
      <c r="M235" t="s">
        <v>1201</v>
      </c>
      <c r="N235">
        <v>500</v>
      </c>
      <c r="O235" t="s">
        <v>1202</v>
      </c>
      <c r="P235">
        <v>7</v>
      </c>
      <c r="Q235" t="s">
        <v>113</v>
      </c>
      <c r="R235" t="s">
        <v>1201</v>
      </c>
      <c r="S235">
        <v>1340</v>
      </c>
      <c r="T235" t="s">
        <v>1236</v>
      </c>
      <c r="U235">
        <v>946</v>
      </c>
      <c r="V235">
        <v>141</v>
      </c>
      <c r="W235">
        <v>436</v>
      </c>
      <c r="X235">
        <v>82</v>
      </c>
      <c r="Y235">
        <v>285</v>
      </c>
      <c r="Z235">
        <v>69</v>
      </c>
      <c r="AA235" t="s">
        <v>108</v>
      </c>
      <c r="AB235">
        <v>37</v>
      </c>
      <c r="AC235">
        <v>29</v>
      </c>
      <c r="AD235">
        <v>372.33</v>
      </c>
      <c r="AE235">
        <v>0.19512199999999999</v>
      </c>
      <c r="AF235">
        <v>0.43377900000000003</v>
      </c>
      <c r="AH235">
        <v>1340</v>
      </c>
      <c r="AI235">
        <f t="shared" si="6"/>
        <v>3.0346608087144589E-3</v>
      </c>
      <c r="AJ235">
        <f t="shared" si="7"/>
        <v>0.66062032073340826</v>
      </c>
      <c r="AK235">
        <f>W235 - AVERAGEIFS('Placebo Females'!W:W, 'Placebo Females'!B:B, B235, 'Placebo Females'!P:P, P235)</f>
        <v>74.333333333333314</v>
      </c>
      <c r="AL235">
        <f>V235 - AVERAGEIFS('Placebo Females'!V:V, 'Placebo Females'!B:B, B235, 'Placebo Females'!P:P, P235)</f>
        <v>11.666666666666657</v>
      </c>
      <c r="AM235">
        <f>W235-AVERAGEIFS('Placebo Females'!W:W,'Placebo Females'!B:B,B235,'Placebo Females'!P:P,P235)</f>
        <v>74.333333333333314</v>
      </c>
      <c r="AN235">
        <f>X235-AVERAGEIFS('Placebo Females'!X:X,'Placebo Females'!B:B,B235,'Placebo Females'!P:P,P235)</f>
        <v>-22</v>
      </c>
      <c r="AO235">
        <f>Y235-AVERAGEIFS('Placebo Females'!Y:Y,'Placebo Females'!B:B,B235,'Placebo Females'!P:P,P235)</f>
        <v>83.333333333333343</v>
      </c>
      <c r="AP235">
        <f>Z235 - AVERAGEIFS('Placebo Females'!Z:Z, 'Placebo Females'!B:B, B235, 'Placebo Females'!P:P, P235)</f>
        <v>13</v>
      </c>
      <c r="AQ235">
        <f>AB235 - AVERAGEIFS('Placebo Females'!AB:AB, 'Placebo Females'!B:B, B235, 'Placebo Females'!P:P, P235)</f>
        <v>-0.3333333333333357</v>
      </c>
      <c r="AR235">
        <f>AC235 - AVERAGEIFS('Placebo Females'!AC:AC, 'Placebo Females'!B:B, B235, 'Placebo Females'!P:P, P235)</f>
        <v>8.3333333333333321</v>
      </c>
      <c r="AS235">
        <f>AD235 - AVERAGEIFS('Placebo Females'!AD:AD, 'Placebo Females'!B:B, B235, 'Placebo Females'!P:P, P235)</f>
        <v>-107.36866666666668</v>
      </c>
      <c r="AT235">
        <f>AE235 - AVERAGEIFS('Placebo Females'!AE:AE, 'Placebo Females'!B:B, B235, 'Placebo Females'!P:P, P235)</f>
        <v>4.1275999999999979E-2</v>
      </c>
      <c r="AU235">
        <f>AF235 - AVERAGEIFS('Placebo Females'!AF:AF, 'Placebo Females'!B:B, B235, 'Placebo Females'!P:P, P235)</f>
        <v>0.12193800000000005</v>
      </c>
    </row>
    <row r="236" spans="1:47" x14ac:dyDescent="0.25">
      <c r="A236" t="s">
        <v>1964</v>
      </c>
      <c r="B236">
        <v>1008</v>
      </c>
      <c r="C236" t="s">
        <v>655</v>
      </c>
      <c r="D236">
        <v>33</v>
      </c>
      <c r="E236">
        <v>163.5</v>
      </c>
      <c r="F236">
        <v>69.8</v>
      </c>
      <c r="G236">
        <v>121.25</v>
      </c>
      <c r="H236">
        <v>71.25</v>
      </c>
      <c r="I236" t="s">
        <v>103</v>
      </c>
      <c r="J236" t="s">
        <v>104</v>
      </c>
      <c r="K236" t="s">
        <v>310</v>
      </c>
      <c r="L236" t="s">
        <v>460</v>
      </c>
      <c r="M236" t="s">
        <v>1201</v>
      </c>
      <c r="N236">
        <v>500</v>
      </c>
      <c r="O236" t="s">
        <v>1202</v>
      </c>
      <c r="P236">
        <v>7</v>
      </c>
      <c r="Q236" t="s">
        <v>113</v>
      </c>
      <c r="R236" t="s">
        <v>1201</v>
      </c>
      <c r="S236">
        <v>1340</v>
      </c>
      <c r="T236" t="s">
        <v>1236</v>
      </c>
      <c r="U236">
        <v>964</v>
      </c>
      <c r="V236">
        <v>133</v>
      </c>
      <c r="W236">
        <v>455</v>
      </c>
      <c r="X236">
        <v>84</v>
      </c>
      <c r="Y236">
        <v>298</v>
      </c>
      <c r="Z236">
        <v>73</v>
      </c>
      <c r="AA236" t="s">
        <v>108</v>
      </c>
      <c r="AB236">
        <v>38</v>
      </c>
      <c r="AC236">
        <v>26</v>
      </c>
      <c r="AD236">
        <v>376.81</v>
      </c>
      <c r="AE236">
        <v>0.113636</v>
      </c>
      <c r="AF236">
        <v>0.45932600000000001</v>
      </c>
      <c r="AH236">
        <v>1340</v>
      </c>
      <c r="AI236">
        <f t="shared" si="6"/>
        <v>3.0346608087144589E-3</v>
      </c>
      <c r="AJ236">
        <f t="shared" si="7"/>
        <v>0.66062032073340826</v>
      </c>
      <c r="AK236">
        <f>W236 - AVERAGEIFS('Placebo Females'!W:W, 'Placebo Females'!B:B, B236, 'Placebo Females'!P:P, P236)</f>
        <v>93.333333333333314</v>
      </c>
      <c r="AL236">
        <f>V236 - AVERAGEIFS('Placebo Females'!V:V, 'Placebo Females'!B:B, B236, 'Placebo Females'!P:P, P236)</f>
        <v>3.6666666666666572</v>
      </c>
      <c r="AM236">
        <f>W236-AVERAGEIFS('Placebo Females'!W:W,'Placebo Females'!B:B,B236,'Placebo Females'!P:P,P236)</f>
        <v>93.333333333333314</v>
      </c>
      <c r="AN236">
        <f>X236-AVERAGEIFS('Placebo Females'!X:X,'Placebo Females'!B:B,B236,'Placebo Females'!P:P,P236)</f>
        <v>-20</v>
      </c>
      <c r="AO236">
        <f>Y236-AVERAGEIFS('Placebo Females'!Y:Y,'Placebo Females'!B:B,B236,'Placebo Females'!P:P,P236)</f>
        <v>96.333333333333343</v>
      </c>
      <c r="AP236">
        <f>Z236 - AVERAGEIFS('Placebo Females'!Z:Z, 'Placebo Females'!B:B, B236, 'Placebo Females'!P:P, P236)</f>
        <v>17</v>
      </c>
      <c r="AQ236">
        <f>AB236 - AVERAGEIFS('Placebo Females'!AB:AB, 'Placebo Females'!B:B, B236, 'Placebo Females'!P:P, P236)</f>
        <v>0.6666666666666643</v>
      </c>
      <c r="AR236">
        <f>AC236 - AVERAGEIFS('Placebo Females'!AC:AC, 'Placebo Females'!B:B, B236, 'Placebo Females'!P:P, P236)</f>
        <v>5.3333333333333321</v>
      </c>
      <c r="AS236">
        <f>AD236 - AVERAGEIFS('Placebo Females'!AD:AD, 'Placebo Females'!B:B, B236, 'Placebo Females'!P:P, P236)</f>
        <v>-102.88866666666667</v>
      </c>
      <c r="AT236">
        <f>AE236 - AVERAGEIFS('Placebo Females'!AE:AE, 'Placebo Females'!B:B, B236, 'Placebo Females'!P:P, P236)</f>
        <v>-4.021000000000001E-2</v>
      </c>
      <c r="AU236">
        <f>AF236 - AVERAGEIFS('Placebo Females'!AF:AF, 'Placebo Females'!B:B, B236, 'Placebo Females'!P:P, P236)</f>
        <v>0.14748500000000003</v>
      </c>
    </row>
    <row r="237" spans="1:47" x14ac:dyDescent="0.25">
      <c r="A237" t="s">
        <v>1965</v>
      </c>
      <c r="B237">
        <v>1007</v>
      </c>
      <c r="C237" t="s">
        <v>655</v>
      </c>
      <c r="D237">
        <v>27</v>
      </c>
      <c r="E237">
        <v>159</v>
      </c>
      <c r="F237">
        <v>52</v>
      </c>
      <c r="G237">
        <v>98.5</v>
      </c>
      <c r="H237">
        <v>61.5</v>
      </c>
      <c r="I237" t="s">
        <v>103</v>
      </c>
      <c r="J237" t="s">
        <v>104</v>
      </c>
      <c r="K237" t="s">
        <v>409</v>
      </c>
      <c r="L237" t="s">
        <v>106</v>
      </c>
      <c r="M237" t="s">
        <v>1201</v>
      </c>
      <c r="N237">
        <v>500</v>
      </c>
      <c r="O237" t="s">
        <v>1202</v>
      </c>
      <c r="P237">
        <v>8</v>
      </c>
      <c r="Q237" t="s">
        <v>113</v>
      </c>
      <c r="R237" t="s">
        <v>1201</v>
      </c>
      <c r="S237">
        <v>1360</v>
      </c>
      <c r="T237" t="s">
        <v>1236</v>
      </c>
      <c r="U237">
        <v>719</v>
      </c>
      <c r="V237">
        <v>158</v>
      </c>
      <c r="W237">
        <v>387</v>
      </c>
      <c r="X237">
        <v>80</v>
      </c>
      <c r="Y237">
        <v>225</v>
      </c>
      <c r="Z237">
        <v>82</v>
      </c>
      <c r="AA237" t="s">
        <v>108</v>
      </c>
      <c r="AB237">
        <v>58</v>
      </c>
      <c r="AC237">
        <v>35</v>
      </c>
      <c r="AD237">
        <v>371.15199999999999</v>
      </c>
      <c r="AE237">
        <v>0.35555599999999998</v>
      </c>
      <c r="AF237">
        <v>0.44072099999999997</v>
      </c>
      <c r="AH237">
        <v>1360</v>
      </c>
      <c r="AI237">
        <f t="shared" si="6"/>
        <v>3.0799542536206446E-3</v>
      </c>
      <c r="AJ237">
        <f t="shared" si="7"/>
        <v>0.66261040149673622</v>
      </c>
      <c r="AK237">
        <f>W237 - AVERAGEIFS('Placebo Females'!W:W, 'Placebo Females'!B:B, B237, 'Placebo Females'!P:P, P237)</f>
        <v>24.666666666666686</v>
      </c>
      <c r="AL237">
        <f>V237 - AVERAGEIFS('Placebo Females'!V:V, 'Placebo Females'!B:B, B237, 'Placebo Females'!P:P, P237)</f>
        <v>2</v>
      </c>
      <c r="AM237">
        <f>W237-AVERAGEIFS('Placebo Females'!W:W,'Placebo Females'!B:B,B237,'Placebo Females'!P:P,P237)</f>
        <v>24.666666666666686</v>
      </c>
      <c r="AN237">
        <f>X237-AVERAGEIFS('Placebo Females'!X:X,'Placebo Females'!B:B,B237,'Placebo Females'!P:P,P237)</f>
        <v>-6.6666666666666714</v>
      </c>
      <c r="AO237">
        <f>Y237-AVERAGEIFS('Placebo Females'!Y:Y,'Placebo Females'!B:B,B237,'Placebo Females'!P:P,P237)</f>
        <v>21.333333333333343</v>
      </c>
      <c r="AP237">
        <f>Z237 - AVERAGEIFS('Placebo Females'!Z:Z, 'Placebo Females'!B:B, B237, 'Placebo Females'!P:P, P237)</f>
        <v>10</v>
      </c>
      <c r="AQ237">
        <f>AB237 - AVERAGEIFS('Placebo Females'!AB:AB, 'Placebo Females'!B:B, B237, 'Placebo Females'!P:P, P237)</f>
        <v>12.333333333333336</v>
      </c>
      <c r="AR237">
        <f>AC237 - AVERAGEIFS('Placebo Females'!AC:AC, 'Placebo Females'!B:B, B237, 'Placebo Females'!P:P, P237)</f>
        <v>8.3333333333333321</v>
      </c>
      <c r="AS237">
        <f>AD237 - AVERAGEIFS('Placebo Females'!AD:AD, 'Placebo Females'!B:B, B237, 'Placebo Females'!P:P, P237)</f>
        <v>-68.571333333333371</v>
      </c>
      <c r="AT237">
        <f>AE237 - AVERAGEIFS('Placebo Females'!AE:AE, 'Placebo Females'!B:B, B237, 'Placebo Females'!P:P, P237)</f>
        <v>0.25269393333333329</v>
      </c>
      <c r="AU237">
        <f>AF237 - AVERAGEIFS('Placebo Females'!AF:AF, 'Placebo Females'!B:B, B237, 'Placebo Females'!P:P, P237)</f>
        <v>0.13924899999999996</v>
      </c>
    </row>
    <row r="238" spans="1:47" x14ac:dyDescent="0.25">
      <c r="A238" t="s">
        <v>1966</v>
      </c>
      <c r="B238">
        <v>1007</v>
      </c>
      <c r="C238" t="s">
        <v>655</v>
      </c>
      <c r="D238">
        <v>27</v>
      </c>
      <c r="E238">
        <v>159</v>
      </c>
      <c r="F238">
        <v>52</v>
      </c>
      <c r="G238">
        <v>98.5</v>
      </c>
      <c r="H238">
        <v>61.5</v>
      </c>
      <c r="I238" t="s">
        <v>103</v>
      </c>
      <c r="J238" t="s">
        <v>104</v>
      </c>
      <c r="K238" t="s">
        <v>409</v>
      </c>
      <c r="L238" t="s">
        <v>106</v>
      </c>
      <c r="M238" t="s">
        <v>1201</v>
      </c>
      <c r="N238">
        <v>500</v>
      </c>
      <c r="O238" t="s">
        <v>1202</v>
      </c>
      <c r="P238">
        <v>8</v>
      </c>
      <c r="Q238" t="s">
        <v>113</v>
      </c>
      <c r="R238" t="s">
        <v>1201</v>
      </c>
      <c r="S238">
        <v>1360</v>
      </c>
      <c r="T238" t="s">
        <v>1236</v>
      </c>
      <c r="U238">
        <v>746</v>
      </c>
      <c r="V238">
        <v>157</v>
      </c>
      <c r="W238">
        <v>388</v>
      </c>
      <c r="X238">
        <v>85</v>
      </c>
      <c r="Y238">
        <v>219</v>
      </c>
      <c r="Z238">
        <v>84</v>
      </c>
      <c r="AA238" t="s">
        <v>108</v>
      </c>
      <c r="AB238">
        <v>60</v>
      </c>
      <c r="AC238">
        <v>33</v>
      </c>
      <c r="AD238">
        <v>361.49599999999998</v>
      </c>
      <c r="AE238">
        <v>0.33333299999999999</v>
      </c>
      <c r="AF238">
        <v>0.44405699999999998</v>
      </c>
      <c r="AH238">
        <v>1360</v>
      </c>
      <c r="AI238">
        <f t="shared" si="6"/>
        <v>3.0799542536206446E-3</v>
      </c>
      <c r="AJ238">
        <f t="shared" si="7"/>
        <v>0.66261040149673622</v>
      </c>
      <c r="AK238">
        <f>W238 - AVERAGEIFS('Placebo Females'!W:W, 'Placebo Females'!B:B, B238, 'Placebo Females'!P:P, P238)</f>
        <v>25.666666666666686</v>
      </c>
      <c r="AL238">
        <f>V238 - AVERAGEIFS('Placebo Females'!V:V, 'Placebo Females'!B:B, B238, 'Placebo Females'!P:P, P238)</f>
        <v>1</v>
      </c>
      <c r="AM238">
        <f>W238-AVERAGEIFS('Placebo Females'!W:W,'Placebo Females'!B:B,B238,'Placebo Females'!P:P,P238)</f>
        <v>25.666666666666686</v>
      </c>
      <c r="AN238">
        <f>X238-AVERAGEIFS('Placebo Females'!X:X,'Placebo Females'!B:B,B238,'Placebo Females'!P:P,P238)</f>
        <v>-1.6666666666666714</v>
      </c>
      <c r="AO238">
        <f>Y238-AVERAGEIFS('Placebo Females'!Y:Y,'Placebo Females'!B:B,B238,'Placebo Females'!P:P,P238)</f>
        <v>15.333333333333343</v>
      </c>
      <c r="AP238">
        <f>Z238 - AVERAGEIFS('Placebo Females'!Z:Z, 'Placebo Females'!B:B, B238, 'Placebo Females'!P:P, P238)</f>
        <v>12</v>
      </c>
      <c r="AQ238">
        <f>AB238 - AVERAGEIFS('Placebo Females'!AB:AB, 'Placebo Females'!B:B, B238, 'Placebo Females'!P:P, P238)</f>
        <v>14.333333333333336</v>
      </c>
      <c r="AR238">
        <f>AC238 - AVERAGEIFS('Placebo Females'!AC:AC, 'Placebo Females'!B:B, B238, 'Placebo Females'!P:P, P238)</f>
        <v>6.3333333333333321</v>
      </c>
      <c r="AS238">
        <f>AD238 - AVERAGEIFS('Placebo Females'!AD:AD, 'Placebo Females'!B:B, B238, 'Placebo Females'!P:P, P238)</f>
        <v>-78.227333333333377</v>
      </c>
      <c r="AT238">
        <f>AE238 - AVERAGEIFS('Placebo Females'!AE:AE, 'Placebo Females'!B:B, B238, 'Placebo Females'!P:P, P238)</f>
        <v>0.23047093333333329</v>
      </c>
      <c r="AU238">
        <f>AF238 - AVERAGEIFS('Placebo Females'!AF:AF, 'Placebo Females'!B:B, B238, 'Placebo Females'!P:P, P238)</f>
        <v>0.14258499999999996</v>
      </c>
    </row>
    <row r="239" spans="1:47" x14ac:dyDescent="0.25">
      <c r="A239" t="s">
        <v>1967</v>
      </c>
      <c r="B239">
        <v>1007</v>
      </c>
      <c r="C239" t="s">
        <v>655</v>
      </c>
      <c r="D239">
        <v>27</v>
      </c>
      <c r="E239">
        <v>159</v>
      </c>
      <c r="F239">
        <v>52</v>
      </c>
      <c r="G239">
        <v>98.5</v>
      </c>
      <c r="H239">
        <v>61.5</v>
      </c>
      <c r="I239" t="s">
        <v>103</v>
      </c>
      <c r="J239" t="s">
        <v>104</v>
      </c>
      <c r="K239" t="s">
        <v>409</v>
      </c>
      <c r="L239" t="s">
        <v>106</v>
      </c>
      <c r="M239" t="s">
        <v>1201</v>
      </c>
      <c r="N239">
        <v>500</v>
      </c>
      <c r="O239" t="s">
        <v>1202</v>
      </c>
      <c r="P239">
        <v>8</v>
      </c>
      <c r="Q239" t="s">
        <v>113</v>
      </c>
      <c r="R239" t="s">
        <v>1201</v>
      </c>
      <c r="S239">
        <v>1360</v>
      </c>
      <c r="T239" t="s">
        <v>1236</v>
      </c>
      <c r="U239">
        <v>761</v>
      </c>
      <c r="V239">
        <v>158</v>
      </c>
      <c r="W239">
        <v>393</v>
      </c>
      <c r="X239">
        <v>80</v>
      </c>
      <c r="Y239">
        <v>228</v>
      </c>
      <c r="Z239">
        <v>85</v>
      </c>
      <c r="AA239" t="s">
        <v>108</v>
      </c>
      <c r="AB239">
        <v>57</v>
      </c>
      <c r="AC239">
        <v>37</v>
      </c>
      <c r="AD239">
        <v>383.24099999999999</v>
      </c>
      <c r="AE239">
        <v>0.29787200000000003</v>
      </c>
      <c r="AF239">
        <v>0.45346500000000001</v>
      </c>
      <c r="AH239">
        <v>1360</v>
      </c>
      <c r="AI239">
        <f t="shared" si="6"/>
        <v>3.0799542536206446E-3</v>
      </c>
      <c r="AJ239">
        <f t="shared" si="7"/>
        <v>0.66261040149673622</v>
      </c>
      <c r="AK239">
        <f>W239 - AVERAGEIFS('Placebo Females'!W:W, 'Placebo Females'!B:B, B239, 'Placebo Females'!P:P, P239)</f>
        <v>30.666666666666686</v>
      </c>
      <c r="AL239">
        <f>V239 - AVERAGEIFS('Placebo Females'!V:V, 'Placebo Females'!B:B, B239, 'Placebo Females'!P:P, P239)</f>
        <v>2</v>
      </c>
      <c r="AM239">
        <f>W239-AVERAGEIFS('Placebo Females'!W:W,'Placebo Females'!B:B,B239,'Placebo Females'!P:P,P239)</f>
        <v>30.666666666666686</v>
      </c>
      <c r="AN239">
        <f>X239-AVERAGEIFS('Placebo Females'!X:X,'Placebo Females'!B:B,B239,'Placebo Females'!P:P,P239)</f>
        <v>-6.6666666666666714</v>
      </c>
      <c r="AO239">
        <f>Y239-AVERAGEIFS('Placebo Females'!Y:Y,'Placebo Females'!B:B,B239,'Placebo Females'!P:P,P239)</f>
        <v>24.333333333333343</v>
      </c>
      <c r="AP239">
        <f>Z239 - AVERAGEIFS('Placebo Females'!Z:Z, 'Placebo Females'!B:B, B239, 'Placebo Females'!P:P, P239)</f>
        <v>13</v>
      </c>
      <c r="AQ239">
        <f>AB239 - AVERAGEIFS('Placebo Females'!AB:AB, 'Placebo Females'!B:B, B239, 'Placebo Females'!P:P, P239)</f>
        <v>11.333333333333336</v>
      </c>
      <c r="AR239">
        <f>AC239 - AVERAGEIFS('Placebo Females'!AC:AC, 'Placebo Females'!B:B, B239, 'Placebo Females'!P:P, P239)</f>
        <v>10.333333333333332</v>
      </c>
      <c r="AS239">
        <f>AD239 - AVERAGEIFS('Placebo Females'!AD:AD, 'Placebo Females'!B:B, B239, 'Placebo Females'!P:P, P239)</f>
        <v>-56.482333333333372</v>
      </c>
      <c r="AT239">
        <f>AE239 - AVERAGEIFS('Placebo Females'!AE:AE, 'Placebo Females'!B:B, B239, 'Placebo Females'!P:P, P239)</f>
        <v>0.19500993333333333</v>
      </c>
      <c r="AU239">
        <f>AF239 - AVERAGEIFS('Placebo Females'!AF:AF, 'Placebo Females'!B:B, B239, 'Placebo Females'!P:P, P239)</f>
        <v>0.15199299999999999</v>
      </c>
    </row>
    <row r="240" spans="1:47" x14ac:dyDescent="0.25">
      <c r="A240" t="s">
        <v>1968</v>
      </c>
      <c r="B240">
        <v>1004</v>
      </c>
      <c r="C240" t="s">
        <v>655</v>
      </c>
      <c r="D240">
        <v>32</v>
      </c>
      <c r="E240">
        <v>177.1</v>
      </c>
      <c r="F240">
        <v>60.7</v>
      </c>
      <c r="G240">
        <v>92</v>
      </c>
      <c r="H240">
        <v>51.75</v>
      </c>
      <c r="I240" t="s">
        <v>103</v>
      </c>
      <c r="J240" t="s">
        <v>104</v>
      </c>
      <c r="K240" t="s">
        <v>459</v>
      </c>
      <c r="L240" t="s">
        <v>311</v>
      </c>
      <c r="M240" t="s">
        <v>1201</v>
      </c>
      <c r="N240">
        <v>500</v>
      </c>
      <c r="O240" t="s">
        <v>1202</v>
      </c>
      <c r="P240">
        <v>0.5</v>
      </c>
      <c r="Q240" t="s">
        <v>113</v>
      </c>
      <c r="R240" t="s">
        <v>1201</v>
      </c>
      <c r="S240">
        <v>1390</v>
      </c>
      <c r="T240" t="s">
        <v>1236</v>
      </c>
      <c r="U240">
        <v>831</v>
      </c>
      <c r="V240">
        <v>142</v>
      </c>
      <c r="W240">
        <v>423</v>
      </c>
      <c r="X240">
        <v>102</v>
      </c>
      <c r="Y240">
        <v>245</v>
      </c>
      <c r="Z240">
        <v>76</v>
      </c>
      <c r="AA240" t="s">
        <v>108</v>
      </c>
      <c r="AB240">
        <v>56</v>
      </c>
      <c r="AC240">
        <v>30</v>
      </c>
      <c r="AD240">
        <v>241.56899999999999</v>
      </c>
      <c r="AE240">
        <v>0.38636399999999999</v>
      </c>
      <c r="AF240">
        <v>0.46954400000000002</v>
      </c>
      <c r="AH240">
        <v>1390</v>
      </c>
      <c r="AI240">
        <f t="shared" si="6"/>
        <v>3.1478944209799233E-3</v>
      </c>
      <c r="AJ240">
        <f t="shared" si="7"/>
        <v>0.66553083445273309</v>
      </c>
      <c r="AK240">
        <f>W240 - AVERAGEIFS('Placebo Females'!W:W, 'Placebo Females'!B:B, B240, 'Placebo Females'!P:P, P240)</f>
        <v>26.666666666666686</v>
      </c>
      <c r="AL240">
        <f>V240 - AVERAGEIFS('Placebo Females'!V:V, 'Placebo Females'!B:B, B240, 'Placebo Females'!P:P, P240)</f>
        <v>7.6666666666666572</v>
      </c>
      <c r="AM240">
        <f>W240-AVERAGEIFS('Placebo Females'!W:W,'Placebo Females'!B:B,B240,'Placebo Females'!P:P,P240)</f>
        <v>26.666666666666686</v>
      </c>
      <c r="AN240">
        <f>X240-AVERAGEIFS('Placebo Females'!X:X,'Placebo Females'!B:B,B240,'Placebo Females'!P:P,P240)</f>
        <v>9.6666666666666714</v>
      </c>
      <c r="AO240">
        <f>Y240-AVERAGEIFS('Placebo Females'!Y:Y,'Placebo Females'!B:B,B240,'Placebo Females'!P:P,P240)</f>
        <v>9.6666666666666572</v>
      </c>
      <c r="AP240">
        <f>Z240 - AVERAGEIFS('Placebo Females'!Z:Z, 'Placebo Females'!B:B, B240, 'Placebo Females'!P:P, P240)</f>
        <v>7.3333333333333286</v>
      </c>
      <c r="AQ240">
        <f>AB240 - AVERAGEIFS('Placebo Females'!AB:AB, 'Placebo Females'!B:B, B240, 'Placebo Females'!P:P, P240)</f>
        <v>15.333333333333336</v>
      </c>
      <c r="AR240">
        <f>AC240 - AVERAGEIFS('Placebo Females'!AC:AC, 'Placebo Females'!B:B, B240, 'Placebo Females'!P:P, P240)</f>
        <v>5</v>
      </c>
      <c r="AS240">
        <f>AD240 - AVERAGEIFS('Placebo Females'!AD:AD, 'Placebo Females'!B:B, B240, 'Placebo Females'!P:P, P240)</f>
        <v>10.668666666666638</v>
      </c>
      <c r="AT240">
        <f>AE240 - AVERAGEIFS('Placebo Females'!AE:AE, 'Placebo Females'!B:B, B240, 'Placebo Females'!P:P, P240)</f>
        <v>0.24759366666666666</v>
      </c>
      <c r="AU240">
        <f>AF240 - AVERAGEIFS('Placebo Females'!AF:AF, 'Placebo Females'!B:B, B240, 'Placebo Females'!P:P, P240)</f>
        <v>0.10029933333333335</v>
      </c>
    </row>
    <row r="241" spans="1:47" x14ac:dyDescent="0.25">
      <c r="A241" t="s">
        <v>1969</v>
      </c>
      <c r="B241">
        <v>1004</v>
      </c>
      <c r="C241" t="s">
        <v>655</v>
      </c>
      <c r="D241">
        <v>32</v>
      </c>
      <c r="E241">
        <v>177.1</v>
      </c>
      <c r="F241">
        <v>60.7</v>
      </c>
      <c r="G241">
        <v>92</v>
      </c>
      <c r="H241">
        <v>51.75</v>
      </c>
      <c r="I241" t="s">
        <v>103</v>
      </c>
      <c r="J241" t="s">
        <v>104</v>
      </c>
      <c r="K241" t="s">
        <v>459</v>
      </c>
      <c r="L241" t="s">
        <v>311</v>
      </c>
      <c r="M241" t="s">
        <v>1201</v>
      </c>
      <c r="N241">
        <v>500</v>
      </c>
      <c r="O241" t="s">
        <v>1202</v>
      </c>
      <c r="P241">
        <v>0.5</v>
      </c>
      <c r="Q241" t="s">
        <v>113</v>
      </c>
      <c r="R241" t="s">
        <v>1201</v>
      </c>
      <c r="S241">
        <v>1390</v>
      </c>
      <c r="T241" t="s">
        <v>1236</v>
      </c>
      <c r="U241">
        <v>835</v>
      </c>
      <c r="V241">
        <v>143</v>
      </c>
      <c r="W241">
        <v>424</v>
      </c>
      <c r="X241">
        <v>101</v>
      </c>
      <c r="Y241">
        <v>246</v>
      </c>
      <c r="Z241">
        <v>77</v>
      </c>
      <c r="AA241" t="s">
        <v>108</v>
      </c>
      <c r="AB241">
        <v>63</v>
      </c>
      <c r="AC241">
        <v>24</v>
      </c>
      <c r="AD241">
        <v>233.08</v>
      </c>
      <c r="AE241">
        <v>0.47619</v>
      </c>
      <c r="AF241">
        <v>0.46678700000000001</v>
      </c>
      <c r="AH241">
        <v>1390</v>
      </c>
      <c r="AI241">
        <f t="shared" si="6"/>
        <v>3.1478944209799233E-3</v>
      </c>
      <c r="AJ241">
        <f t="shared" si="7"/>
        <v>0.66553083445273309</v>
      </c>
      <c r="AK241">
        <f>W241 - AVERAGEIFS('Placebo Females'!W:W, 'Placebo Females'!B:B, B241, 'Placebo Females'!P:P, P241)</f>
        <v>27.666666666666686</v>
      </c>
      <c r="AL241">
        <f>V241 - AVERAGEIFS('Placebo Females'!V:V, 'Placebo Females'!B:B, B241, 'Placebo Females'!P:P, P241)</f>
        <v>8.6666666666666572</v>
      </c>
      <c r="AM241">
        <f>W241-AVERAGEIFS('Placebo Females'!W:W,'Placebo Females'!B:B,B241,'Placebo Females'!P:P,P241)</f>
        <v>27.666666666666686</v>
      </c>
      <c r="AN241">
        <f>X241-AVERAGEIFS('Placebo Females'!X:X,'Placebo Females'!B:B,B241,'Placebo Females'!P:P,P241)</f>
        <v>8.6666666666666714</v>
      </c>
      <c r="AO241">
        <f>Y241-AVERAGEIFS('Placebo Females'!Y:Y,'Placebo Females'!B:B,B241,'Placebo Females'!P:P,P241)</f>
        <v>10.666666666666657</v>
      </c>
      <c r="AP241">
        <f>Z241 - AVERAGEIFS('Placebo Females'!Z:Z, 'Placebo Females'!B:B, B241, 'Placebo Females'!P:P, P241)</f>
        <v>8.3333333333333286</v>
      </c>
      <c r="AQ241">
        <f>AB241 - AVERAGEIFS('Placebo Females'!AB:AB, 'Placebo Females'!B:B, B241, 'Placebo Females'!P:P, P241)</f>
        <v>22.333333333333336</v>
      </c>
      <c r="AR241">
        <f>AC241 - AVERAGEIFS('Placebo Females'!AC:AC, 'Placebo Females'!B:B, B241, 'Placebo Females'!P:P, P241)</f>
        <v>-1</v>
      </c>
      <c r="AS241">
        <f>AD241 - AVERAGEIFS('Placebo Females'!AD:AD, 'Placebo Females'!B:B, B241, 'Placebo Females'!P:P, P241)</f>
        <v>2.1796666666666624</v>
      </c>
      <c r="AT241">
        <f>AE241 - AVERAGEIFS('Placebo Females'!AE:AE, 'Placebo Females'!B:B, B241, 'Placebo Females'!P:P, P241)</f>
        <v>0.33741966666666667</v>
      </c>
      <c r="AU241">
        <f>AF241 - AVERAGEIFS('Placebo Females'!AF:AF, 'Placebo Females'!B:B, B241, 'Placebo Females'!P:P, P241)</f>
        <v>9.7542333333333342E-2</v>
      </c>
    </row>
    <row r="242" spans="1:47" x14ac:dyDescent="0.25">
      <c r="A242" t="s">
        <v>1970</v>
      </c>
      <c r="B242">
        <v>1004</v>
      </c>
      <c r="C242" t="s">
        <v>655</v>
      </c>
      <c r="D242">
        <v>32</v>
      </c>
      <c r="E242">
        <v>177.1</v>
      </c>
      <c r="F242">
        <v>60.7</v>
      </c>
      <c r="G242">
        <v>92</v>
      </c>
      <c r="H242">
        <v>51.75</v>
      </c>
      <c r="I242" t="s">
        <v>103</v>
      </c>
      <c r="J242" t="s">
        <v>104</v>
      </c>
      <c r="K242" t="s">
        <v>459</v>
      </c>
      <c r="L242" t="s">
        <v>311</v>
      </c>
      <c r="M242" t="s">
        <v>1201</v>
      </c>
      <c r="N242">
        <v>500</v>
      </c>
      <c r="O242" t="s">
        <v>1202</v>
      </c>
      <c r="P242">
        <v>0.5</v>
      </c>
      <c r="Q242" t="s">
        <v>113</v>
      </c>
      <c r="R242" t="s">
        <v>1201</v>
      </c>
      <c r="S242">
        <v>1390</v>
      </c>
      <c r="T242" t="s">
        <v>1236</v>
      </c>
      <c r="U242">
        <v>851</v>
      </c>
      <c r="V242">
        <v>139</v>
      </c>
      <c r="W242">
        <v>428</v>
      </c>
      <c r="X242">
        <v>98</v>
      </c>
      <c r="Y242">
        <v>251</v>
      </c>
      <c r="Z242">
        <v>79</v>
      </c>
      <c r="AA242" t="s">
        <v>108</v>
      </c>
      <c r="AB242">
        <v>65</v>
      </c>
      <c r="AC242">
        <v>26</v>
      </c>
      <c r="AD242">
        <v>221.78</v>
      </c>
      <c r="AE242">
        <v>0.56521699999999997</v>
      </c>
      <c r="AF242">
        <v>0.488481</v>
      </c>
      <c r="AH242">
        <v>1390</v>
      </c>
      <c r="AI242">
        <f t="shared" si="6"/>
        <v>3.1478944209799233E-3</v>
      </c>
      <c r="AJ242">
        <f t="shared" si="7"/>
        <v>0.66553083445273309</v>
      </c>
      <c r="AK242">
        <f>W242 - AVERAGEIFS('Placebo Females'!W:W, 'Placebo Females'!B:B, B242, 'Placebo Females'!P:P, P242)</f>
        <v>31.666666666666686</v>
      </c>
      <c r="AL242">
        <f>V242 - AVERAGEIFS('Placebo Females'!V:V, 'Placebo Females'!B:B, B242, 'Placebo Females'!P:P, P242)</f>
        <v>4.6666666666666572</v>
      </c>
      <c r="AM242">
        <f>W242-AVERAGEIFS('Placebo Females'!W:W,'Placebo Females'!B:B,B242,'Placebo Females'!P:P,P242)</f>
        <v>31.666666666666686</v>
      </c>
      <c r="AN242">
        <f>X242-AVERAGEIFS('Placebo Females'!X:X,'Placebo Females'!B:B,B242,'Placebo Females'!P:P,P242)</f>
        <v>5.6666666666666714</v>
      </c>
      <c r="AO242">
        <f>Y242-AVERAGEIFS('Placebo Females'!Y:Y,'Placebo Females'!B:B,B242,'Placebo Females'!P:P,P242)</f>
        <v>15.666666666666657</v>
      </c>
      <c r="AP242">
        <f>Z242 - AVERAGEIFS('Placebo Females'!Z:Z, 'Placebo Females'!B:B, B242, 'Placebo Females'!P:P, P242)</f>
        <v>10.333333333333329</v>
      </c>
      <c r="AQ242">
        <f>AB242 - AVERAGEIFS('Placebo Females'!AB:AB, 'Placebo Females'!B:B, B242, 'Placebo Females'!P:P, P242)</f>
        <v>24.333333333333336</v>
      </c>
      <c r="AR242">
        <f>AC242 - AVERAGEIFS('Placebo Females'!AC:AC, 'Placebo Females'!B:B, B242, 'Placebo Females'!P:P, P242)</f>
        <v>1</v>
      </c>
      <c r="AS242">
        <f>AD242 - AVERAGEIFS('Placebo Females'!AD:AD, 'Placebo Females'!B:B, B242, 'Placebo Females'!P:P, P242)</f>
        <v>-9.1203333333333489</v>
      </c>
      <c r="AT242">
        <f>AE242 - AVERAGEIFS('Placebo Females'!AE:AE, 'Placebo Females'!B:B, B242, 'Placebo Females'!P:P, P242)</f>
        <v>0.42644666666666664</v>
      </c>
      <c r="AU242">
        <f>AF242 - AVERAGEIFS('Placebo Females'!AF:AF, 'Placebo Females'!B:B, B242, 'Placebo Females'!P:P, P242)</f>
        <v>0.11923633333333333</v>
      </c>
    </row>
    <row r="243" spans="1:47" x14ac:dyDescent="0.25">
      <c r="A243" t="s">
        <v>1971</v>
      </c>
      <c r="B243">
        <v>1006</v>
      </c>
      <c r="C243" t="s">
        <v>655</v>
      </c>
      <c r="D243">
        <v>22</v>
      </c>
      <c r="E243">
        <v>168.5</v>
      </c>
      <c r="F243">
        <v>69.599999999999994</v>
      </c>
      <c r="G243">
        <v>102.75</v>
      </c>
      <c r="H243">
        <v>55.75</v>
      </c>
      <c r="I243" t="s">
        <v>103</v>
      </c>
      <c r="J243" t="s">
        <v>104</v>
      </c>
      <c r="K243" t="s">
        <v>210</v>
      </c>
      <c r="L243" t="s">
        <v>160</v>
      </c>
      <c r="M243" t="s">
        <v>1201</v>
      </c>
      <c r="N243">
        <v>500</v>
      </c>
      <c r="O243" t="s">
        <v>1202</v>
      </c>
      <c r="P243">
        <v>8</v>
      </c>
      <c r="Q243" t="s">
        <v>113</v>
      </c>
      <c r="R243" t="s">
        <v>1201</v>
      </c>
      <c r="S243">
        <v>1430</v>
      </c>
      <c r="T243" t="s">
        <v>1236</v>
      </c>
      <c r="U243">
        <v>906</v>
      </c>
      <c r="V243">
        <v>172</v>
      </c>
      <c r="W243">
        <v>407</v>
      </c>
      <c r="X243">
        <v>89</v>
      </c>
      <c r="Y243">
        <v>236</v>
      </c>
      <c r="Z243">
        <v>82</v>
      </c>
      <c r="AA243" t="s">
        <v>108</v>
      </c>
      <c r="AB243">
        <v>51</v>
      </c>
      <c r="AC243">
        <v>29</v>
      </c>
      <c r="AD243">
        <v>366.90199999999999</v>
      </c>
      <c r="AE243">
        <v>0.217391</v>
      </c>
      <c r="AF243">
        <v>0.48047899999999999</v>
      </c>
      <c r="AH243">
        <v>1430</v>
      </c>
      <c r="AI243">
        <f t="shared" si="6"/>
        <v>3.2384813107922961E-3</v>
      </c>
      <c r="AJ243">
        <f t="shared" si="7"/>
        <v>0.66930927908609994</v>
      </c>
      <c r="AK243">
        <f>W243 - AVERAGEIFS('Placebo Females'!W:W, 'Placebo Females'!B:B, B243, 'Placebo Females'!P:P, P243)</f>
        <v>73</v>
      </c>
      <c r="AL243">
        <f>V243 - AVERAGEIFS('Placebo Females'!V:V, 'Placebo Females'!B:B, B243, 'Placebo Females'!P:P, P243)</f>
        <v>-5.6666666666666572</v>
      </c>
      <c r="AM243">
        <f>W243-AVERAGEIFS('Placebo Females'!W:W,'Placebo Females'!B:B,B243,'Placebo Females'!P:P,P243)</f>
        <v>73</v>
      </c>
      <c r="AN243">
        <f>X243-AVERAGEIFS('Placebo Females'!X:X,'Placebo Females'!B:B,B243,'Placebo Females'!P:P,P243)</f>
        <v>4</v>
      </c>
      <c r="AO243">
        <f>Y243-AVERAGEIFS('Placebo Females'!Y:Y,'Placebo Females'!B:B,B243,'Placebo Females'!P:P,P243)</f>
        <v>55</v>
      </c>
      <c r="AP243">
        <f>Z243 - AVERAGEIFS('Placebo Females'!Z:Z, 'Placebo Females'!B:B, B243, 'Placebo Females'!P:P, P243)</f>
        <v>14</v>
      </c>
      <c r="AQ243">
        <f>AB243 - AVERAGEIFS('Placebo Females'!AB:AB, 'Placebo Females'!B:B, B243, 'Placebo Females'!P:P, P243)</f>
        <v>9.6666666666666643</v>
      </c>
      <c r="AR243">
        <f>AC243 - AVERAGEIFS('Placebo Females'!AC:AC, 'Placebo Females'!B:B, B243, 'Placebo Females'!P:P, P243)</f>
        <v>3.3333333333333321</v>
      </c>
      <c r="AS243">
        <f>AD243 - AVERAGEIFS('Placebo Females'!AD:AD, 'Placebo Females'!B:B, B243, 'Placebo Females'!P:P, P243)</f>
        <v>150.51266666666666</v>
      </c>
      <c r="AT243">
        <f>AE243 - AVERAGEIFS('Placebo Females'!AE:AE, 'Placebo Females'!B:B, B243, 'Placebo Females'!P:P, P243)</f>
        <v>0.12025306666666667</v>
      </c>
      <c r="AU243">
        <f>AF243 - AVERAGEIFS('Placebo Females'!AF:AF, 'Placebo Females'!B:B, B243, 'Placebo Females'!P:P, P243)</f>
        <v>9.1474333333333324E-2</v>
      </c>
    </row>
    <row r="244" spans="1:47" x14ac:dyDescent="0.25">
      <c r="A244" t="s">
        <v>1972</v>
      </c>
      <c r="B244">
        <v>1006</v>
      </c>
      <c r="C244" t="s">
        <v>655</v>
      </c>
      <c r="D244">
        <v>22</v>
      </c>
      <c r="E244">
        <v>168.5</v>
      </c>
      <c r="F244">
        <v>69.599999999999994</v>
      </c>
      <c r="G244">
        <v>102.75</v>
      </c>
      <c r="H244">
        <v>55.75</v>
      </c>
      <c r="I244" t="s">
        <v>103</v>
      </c>
      <c r="J244" t="s">
        <v>104</v>
      </c>
      <c r="K244" t="s">
        <v>210</v>
      </c>
      <c r="L244" t="s">
        <v>160</v>
      </c>
      <c r="M244" t="s">
        <v>1201</v>
      </c>
      <c r="N244">
        <v>500</v>
      </c>
      <c r="O244" t="s">
        <v>1202</v>
      </c>
      <c r="P244">
        <v>8</v>
      </c>
      <c r="Q244" t="s">
        <v>113</v>
      </c>
      <c r="R244" t="s">
        <v>1201</v>
      </c>
      <c r="S244">
        <v>1430</v>
      </c>
      <c r="T244" t="s">
        <v>1236</v>
      </c>
      <c r="U244">
        <v>971</v>
      </c>
      <c r="V244">
        <v>167</v>
      </c>
      <c r="W244">
        <v>415</v>
      </c>
      <c r="X244">
        <v>89</v>
      </c>
      <c r="Y244">
        <v>243</v>
      </c>
      <c r="Z244">
        <v>83</v>
      </c>
      <c r="AA244" t="s">
        <v>108</v>
      </c>
      <c r="AB244">
        <v>51</v>
      </c>
      <c r="AC244">
        <v>32</v>
      </c>
      <c r="AD244">
        <v>357.03</v>
      </c>
      <c r="AE244">
        <v>0.31111100000000003</v>
      </c>
      <c r="AF244">
        <v>0.50304800000000005</v>
      </c>
      <c r="AH244">
        <v>1430</v>
      </c>
      <c r="AI244">
        <f t="shared" si="6"/>
        <v>3.2384813107922961E-3</v>
      </c>
      <c r="AJ244">
        <f t="shared" si="7"/>
        <v>0.66930927908609994</v>
      </c>
      <c r="AK244">
        <f>W244 - AVERAGEIFS('Placebo Females'!W:W, 'Placebo Females'!B:B, B244, 'Placebo Females'!P:P, P244)</f>
        <v>81</v>
      </c>
      <c r="AL244">
        <f>V244 - AVERAGEIFS('Placebo Females'!V:V, 'Placebo Females'!B:B, B244, 'Placebo Females'!P:P, P244)</f>
        <v>-10.666666666666657</v>
      </c>
      <c r="AM244">
        <f>W244-AVERAGEIFS('Placebo Females'!W:W,'Placebo Females'!B:B,B244,'Placebo Females'!P:P,P244)</f>
        <v>81</v>
      </c>
      <c r="AN244">
        <f>X244-AVERAGEIFS('Placebo Females'!X:X,'Placebo Females'!B:B,B244,'Placebo Females'!P:P,P244)</f>
        <v>4</v>
      </c>
      <c r="AO244">
        <f>Y244-AVERAGEIFS('Placebo Females'!Y:Y,'Placebo Females'!B:B,B244,'Placebo Females'!P:P,P244)</f>
        <v>62</v>
      </c>
      <c r="AP244">
        <f>Z244 - AVERAGEIFS('Placebo Females'!Z:Z, 'Placebo Females'!B:B, B244, 'Placebo Females'!P:P, P244)</f>
        <v>15</v>
      </c>
      <c r="AQ244">
        <f>AB244 - AVERAGEIFS('Placebo Females'!AB:AB, 'Placebo Females'!B:B, B244, 'Placebo Females'!P:P, P244)</f>
        <v>9.6666666666666643</v>
      </c>
      <c r="AR244">
        <f>AC244 - AVERAGEIFS('Placebo Females'!AC:AC, 'Placebo Females'!B:B, B244, 'Placebo Females'!P:P, P244)</f>
        <v>6.3333333333333321</v>
      </c>
      <c r="AS244">
        <f>AD244 - AVERAGEIFS('Placebo Females'!AD:AD, 'Placebo Females'!B:B, B244, 'Placebo Females'!P:P, P244)</f>
        <v>140.64066666666665</v>
      </c>
      <c r="AT244">
        <f>AE244 - AVERAGEIFS('Placebo Females'!AE:AE, 'Placebo Females'!B:B, B244, 'Placebo Females'!P:P, P244)</f>
        <v>0.21397306666666671</v>
      </c>
      <c r="AU244">
        <f>AF244 - AVERAGEIFS('Placebo Females'!AF:AF, 'Placebo Females'!B:B, B244, 'Placebo Females'!P:P, P244)</f>
        <v>0.11404333333333339</v>
      </c>
    </row>
    <row r="245" spans="1:47" x14ac:dyDescent="0.25">
      <c r="A245" t="s">
        <v>1973</v>
      </c>
      <c r="B245">
        <v>1006</v>
      </c>
      <c r="C245" t="s">
        <v>655</v>
      </c>
      <c r="D245">
        <v>22</v>
      </c>
      <c r="E245">
        <v>168.5</v>
      </c>
      <c r="F245">
        <v>69.599999999999994</v>
      </c>
      <c r="G245">
        <v>102.75</v>
      </c>
      <c r="H245">
        <v>55.75</v>
      </c>
      <c r="I245" t="s">
        <v>103</v>
      </c>
      <c r="J245" t="s">
        <v>104</v>
      </c>
      <c r="K245" t="s">
        <v>210</v>
      </c>
      <c r="L245" t="s">
        <v>160</v>
      </c>
      <c r="M245" t="s">
        <v>1201</v>
      </c>
      <c r="N245">
        <v>500</v>
      </c>
      <c r="O245" t="s">
        <v>1202</v>
      </c>
      <c r="P245">
        <v>8</v>
      </c>
      <c r="Q245" t="s">
        <v>113</v>
      </c>
      <c r="R245" t="s">
        <v>1201</v>
      </c>
      <c r="S245">
        <v>1430</v>
      </c>
      <c r="T245" t="s">
        <v>1236</v>
      </c>
      <c r="U245">
        <v>988</v>
      </c>
      <c r="V245">
        <v>169</v>
      </c>
      <c r="W245">
        <v>409</v>
      </c>
      <c r="X245">
        <v>86</v>
      </c>
      <c r="Y245">
        <v>241</v>
      </c>
      <c r="Z245">
        <v>82</v>
      </c>
      <c r="AA245" t="s">
        <v>108</v>
      </c>
      <c r="AB245">
        <v>56</v>
      </c>
      <c r="AC245">
        <v>24</v>
      </c>
      <c r="AD245">
        <v>357.70800000000003</v>
      </c>
      <c r="AE245">
        <v>0.14000000000000001</v>
      </c>
      <c r="AF245">
        <v>0.493616</v>
      </c>
      <c r="AH245">
        <v>1430</v>
      </c>
      <c r="AI245">
        <f t="shared" si="6"/>
        <v>3.2384813107922961E-3</v>
      </c>
      <c r="AJ245">
        <f t="shared" si="7"/>
        <v>0.66930927908609994</v>
      </c>
      <c r="AK245">
        <f>W245 - AVERAGEIFS('Placebo Females'!W:W, 'Placebo Females'!B:B, B245, 'Placebo Females'!P:P, P245)</f>
        <v>75</v>
      </c>
      <c r="AL245">
        <f>V245 - AVERAGEIFS('Placebo Females'!V:V, 'Placebo Females'!B:B, B245, 'Placebo Females'!P:P, P245)</f>
        <v>-8.6666666666666572</v>
      </c>
      <c r="AM245">
        <f>W245-AVERAGEIFS('Placebo Females'!W:W,'Placebo Females'!B:B,B245,'Placebo Females'!P:P,P245)</f>
        <v>75</v>
      </c>
      <c r="AN245">
        <f>X245-AVERAGEIFS('Placebo Females'!X:X,'Placebo Females'!B:B,B245,'Placebo Females'!P:P,P245)</f>
        <v>1</v>
      </c>
      <c r="AO245">
        <f>Y245-AVERAGEIFS('Placebo Females'!Y:Y,'Placebo Females'!B:B,B245,'Placebo Females'!P:P,P245)</f>
        <v>60</v>
      </c>
      <c r="AP245">
        <f>Z245 - AVERAGEIFS('Placebo Females'!Z:Z, 'Placebo Females'!B:B, B245, 'Placebo Females'!P:P, P245)</f>
        <v>14</v>
      </c>
      <c r="AQ245">
        <f>AB245 - AVERAGEIFS('Placebo Females'!AB:AB, 'Placebo Females'!B:B, B245, 'Placebo Females'!P:P, P245)</f>
        <v>14.666666666666664</v>
      </c>
      <c r="AR245">
        <f>AC245 - AVERAGEIFS('Placebo Females'!AC:AC, 'Placebo Females'!B:B, B245, 'Placebo Females'!P:P, P245)</f>
        <v>-1.6666666666666679</v>
      </c>
      <c r="AS245">
        <f>AD245 - AVERAGEIFS('Placebo Females'!AD:AD, 'Placebo Females'!B:B, B245, 'Placebo Females'!P:P, P245)</f>
        <v>141.3186666666667</v>
      </c>
      <c r="AT245">
        <f>AE245 - AVERAGEIFS('Placebo Females'!AE:AE, 'Placebo Females'!B:B, B245, 'Placebo Females'!P:P, P245)</f>
        <v>4.2862066666666684E-2</v>
      </c>
      <c r="AU245">
        <f>AF245 - AVERAGEIFS('Placebo Females'!AF:AF, 'Placebo Females'!B:B, B245, 'Placebo Females'!P:P, P245)</f>
        <v>0.10461133333333333</v>
      </c>
    </row>
    <row r="246" spans="1:47" x14ac:dyDescent="0.25">
      <c r="A246" t="s">
        <v>1974</v>
      </c>
      <c r="B246">
        <v>1003</v>
      </c>
      <c r="C246" t="s">
        <v>655</v>
      </c>
      <c r="D246">
        <v>30</v>
      </c>
      <c r="E246">
        <v>167</v>
      </c>
      <c r="F246">
        <v>71.3</v>
      </c>
      <c r="G246">
        <v>106</v>
      </c>
      <c r="H246">
        <v>57.75</v>
      </c>
      <c r="I246" t="s">
        <v>103</v>
      </c>
      <c r="J246" t="s">
        <v>104</v>
      </c>
      <c r="K246" t="s">
        <v>753</v>
      </c>
      <c r="L246" t="s">
        <v>160</v>
      </c>
      <c r="M246" t="s">
        <v>1201</v>
      </c>
      <c r="N246">
        <v>500</v>
      </c>
      <c r="O246" t="s">
        <v>1202</v>
      </c>
      <c r="P246">
        <v>8</v>
      </c>
      <c r="Q246" t="s">
        <v>113</v>
      </c>
      <c r="R246" t="s">
        <v>1201</v>
      </c>
      <c r="S246">
        <v>1470</v>
      </c>
      <c r="T246" t="s">
        <v>1236</v>
      </c>
      <c r="U246">
        <v>978</v>
      </c>
      <c r="V246">
        <v>200</v>
      </c>
      <c r="W246">
        <v>409</v>
      </c>
      <c r="X246">
        <v>92</v>
      </c>
      <c r="Y246">
        <v>244</v>
      </c>
      <c r="Z246">
        <v>73</v>
      </c>
      <c r="AA246" t="s">
        <v>108</v>
      </c>
      <c r="AB246">
        <v>47</v>
      </c>
      <c r="AC246">
        <v>27</v>
      </c>
      <c r="AD246">
        <v>277.78500000000003</v>
      </c>
      <c r="AE246">
        <v>0.29545500000000002</v>
      </c>
      <c r="AF246">
        <v>0.37692599999999998</v>
      </c>
      <c r="AH246">
        <v>1470</v>
      </c>
      <c r="AI246">
        <f t="shared" si="6"/>
        <v>3.3290682006046671E-3</v>
      </c>
      <c r="AJ246">
        <f t="shared" si="7"/>
        <v>0.67296265469724936</v>
      </c>
      <c r="AK246">
        <f>W246 - AVERAGEIFS('Placebo Females'!W:W, 'Placebo Females'!B:B, B246, 'Placebo Females'!P:P, P246)</f>
        <v>8.6666666666666856</v>
      </c>
      <c r="AL246">
        <f>V246 - AVERAGEIFS('Placebo Females'!V:V, 'Placebo Females'!B:B, B246, 'Placebo Females'!P:P, P246)</f>
        <v>30.333333333333343</v>
      </c>
      <c r="AM246">
        <f>W246-AVERAGEIFS('Placebo Females'!W:W,'Placebo Females'!B:B,B246,'Placebo Females'!P:P,P246)</f>
        <v>8.6666666666666856</v>
      </c>
      <c r="AN246">
        <f>X246-AVERAGEIFS('Placebo Females'!X:X,'Placebo Females'!B:B,B246,'Placebo Females'!P:P,P246)</f>
        <v>1.6666666666666714</v>
      </c>
      <c r="AO246">
        <f>Y246-AVERAGEIFS('Placebo Females'!Y:Y,'Placebo Females'!B:B,B246,'Placebo Females'!P:P,P246)</f>
        <v>-3.6666666666666572</v>
      </c>
      <c r="AP246">
        <f>Z246 - AVERAGEIFS('Placebo Females'!Z:Z, 'Placebo Females'!B:B, B246, 'Placebo Females'!P:P, P246)</f>
        <v>10.666666666666664</v>
      </c>
      <c r="AQ246">
        <f>AB246 - AVERAGEIFS('Placebo Females'!AB:AB, 'Placebo Females'!B:B, B246, 'Placebo Females'!P:P, P246)</f>
        <v>9.3333333333333357</v>
      </c>
      <c r="AR246">
        <f>AC246 - AVERAGEIFS('Placebo Females'!AC:AC, 'Placebo Females'!B:B, B246, 'Placebo Females'!P:P, P246)</f>
        <v>3</v>
      </c>
      <c r="AS246">
        <f>AD246 - AVERAGEIFS('Placebo Females'!AD:AD, 'Placebo Females'!B:B, B246, 'Placebo Females'!P:P, P246)</f>
        <v>-73.640666666666675</v>
      </c>
      <c r="AT246">
        <f>AE246 - AVERAGEIFS('Placebo Females'!AE:AE, 'Placebo Females'!B:B, B246, 'Placebo Females'!P:P, P246)</f>
        <v>0.13983700000000002</v>
      </c>
      <c r="AU246">
        <f>AF246 - AVERAGEIFS('Placebo Females'!AF:AF, 'Placebo Females'!B:B, B246, 'Placebo Females'!P:P, P246)</f>
        <v>5.0321333333333329E-2</v>
      </c>
    </row>
    <row r="247" spans="1:47" x14ac:dyDescent="0.25">
      <c r="A247" t="s">
        <v>1975</v>
      </c>
      <c r="B247">
        <v>1003</v>
      </c>
      <c r="C247" t="s">
        <v>655</v>
      </c>
      <c r="D247">
        <v>30</v>
      </c>
      <c r="E247">
        <v>167</v>
      </c>
      <c r="F247">
        <v>71.3</v>
      </c>
      <c r="G247">
        <v>106</v>
      </c>
      <c r="H247">
        <v>57.75</v>
      </c>
      <c r="I247" t="s">
        <v>103</v>
      </c>
      <c r="J247" t="s">
        <v>104</v>
      </c>
      <c r="K247" t="s">
        <v>753</v>
      </c>
      <c r="L247" t="s">
        <v>160</v>
      </c>
      <c r="M247" t="s">
        <v>1201</v>
      </c>
      <c r="N247">
        <v>500</v>
      </c>
      <c r="O247" t="s">
        <v>1202</v>
      </c>
      <c r="P247">
        <v>8</v>
      </c>
      <c r="Q247" t="s">
        <v>113</v>
      </c>
      <c r="R247" t="s">
        <v>1201</v>
      </c>
      <c r="S247">
        <v>1470</v>
      </c>
      <c r="T247" t="s">
        <v>1236</v>
      </c>
      <c r="U247">
        <v>1015</v>
      </c>
      <c r="V247">
        <v>194</v>
      </c>
      <c r="W247">
        <v>414</v>
      </c>
      <c r="X247">
        <v>90</v>
      </c>
      <c r="Y247">
        <v>248</v>
      </c>
      <c r="Z247">
        <v>76</v>
      </c>
      <c r="AA247" t="s">
        <v>108</v>
      </c>
      <c r="AB247">
        <v>45</v>
      </c>
      <c r="AC247">
        <v>31</v>
      </c>
      <c r="AD247">
        <v>296.97699999999998</v>
      </c>
      <c r="AE247">
        <v>0.21276600000000001</v>
      </c>
      <c r="AF247">
        <v>0.35624099999999997</v>
      </c>
      <c r="AH247">
        <v>1470</v>
      </c>
      <c r="AI247">
        <f t="shared" si="6"/>
        <v>3.3290682006046671E-3</v>
      </c>
      <c r="AJ247">
        <f t="shared" si="7"/>
        <v>0.67296265469724936</v>
      </c>
      <c r="AK247">
        <f>W247 - AVERAGEIFS('Placebo Females'!W:W, 'Placebo Females'!B:B, B247, 'Placebo Females'!P:P, P247)</f>
        <v>13.666666666666686</v>
      </c>
      <c r="AL247">
        <f>V247 - AVERAGEIFS('Placebo Females'!V:V, 'Placebo Females'!B:B, B247, 'Placebo Females'!P:P, P247)</f>
        <v>24.333333333333343</v>
      </c>
      <c r="AM247">
        <f>W247-AVERAGEIFS('Placebo Females'!W:W,'Placebo Females'!B:B,B247,'Placebo Females'!P:P,P247)</f>
        <v>13.666666666666686</v>
      </c>
      <c r="AN247">
        <f>X247-AVERAGEIFS('Placebo Females'!X:X,'Placebo Females'!B:B,B247,'Placebo Females'!P:P,P247)</f>
        <v>-0.3333333333333286</v>
      </c>
      <c r="AO247">
        <f>Y247-AVERAGEIFS('Placebo Females'!Y:Y,'Placebo Females'!B:B,B247,'Placebo Females'!P:P,P247)</f>
        <v>0.33333333333334281</v>
      </c>
      <c r="AP247">
        <f>Z247 - AVERAGEIFS('Placebo Females'!Z:Z, 'Placebo Females'!B:B, B247, 'Placebo Females'!P:P, P247)</f>
        <v>13.666666666666664</v>
      </c>
      <c r="AQ247">
        <f>AB247 - AVERAGEIFS('Placebo Females'!AB:AB, 'Placebo Females'!B:B, B247, 'Placebo Females'!P:P, P247)</f>
        <v>7.3333333333333357</v>
      </c>
      <c r="AR247">
        <f>AC247 - AVERAGEIFS('Placebo Females'!AC:AC, 'Placebo Females'!B:B, B247, 'Placebo Females'!P:P, P247)</f>
        <v>7</v>
      </c>
      <c r="AS247">
        <f>AD247 - AVERAGEIFS('Placebo Females'!AD:AD, 'Placebo Females'!B:B, B247, 'Placebo Females'!P:P, P247)</f>
        <v>-54.448666666666725</v>
      </c>
      <c r="AT247">
        <f>AE247 - AVERAGEIFS('Placebo Females'!AE:AE, 'Placebo Females'!B:B, B247, 'Placebo Females'!P:P, P247)</f>
        <v>5.7148000000000004E-2</v>
      </c>
      <c r="AU247">
        <f>AF247 - AVERAGEIFS('Placebo Females'!AF:AF, 'Placebo Females'!B:B, B247, 'Placebo Females'!P:P, P247)</f>
        <v>2.963633333333332E-2</v>
      </c>
    </row>
    <row r="248" spans="1:47" x14ac:dyDescent="0.25">
      <c r="A248" t="s">
        <v>1976</v>
      </c>
      <c r="B248">
        <v>1003</v>
      </c>
      <c r="C248" t="s">
        <v>655</v>
      </c>
      <c r="D248">
        <v>30</v>
      </c>
      <c r="E248">
        <v>167</v>
      </c>
      <c r="F248">
        <v>71.3</v>
      </c>
      <c r="G248">
        <v>106</v>
      </c>
      <c r="H248">
        <v>57.75</v>
      </c>
      <c r="I248" t="s">
        <v>103</v>
      </c>
      <c r="J248" t="s">
        <v>104</v>
      </c>
      <c r="K248" t="s">
        <v>753</v>
      </c>
      <c r="L248" t="s">
        <v>160</v>
      </c>
      <c r="M248" t="s">
        <v>1201</v>
      </c>
      <c r="N248">
        <v>500</v>
      </c>
      <c r="O248" t="s">
        <v>1202</v>
      </c>
      <c r="P248">
        <v>8</v>
      </c>
      <c r="Q248" t="s">
        <v>113</v>
      </c>
      <c r="R248" t="s">
        <v>1201</v>
      </c>
      <c r="S248">
        <v>1470</v>
      </c>
      <c r="T248" t="s">
        <v>1236</v>
      </c>
      <c r="U248">
        <v>1032</v>
      </c>
      <c r="V248">
        <v>194</v>
      </c>
      <c r="W248">
        <v>408</v>
      </c>
      <c r="X248">
        <v>93</v>
      </c>
      <c r="Y248">
        <v>240</v>
      </c>
      <c r="Z248">
        <v>75</v>
      </c>
      <c r="AA248" t="s">
        <v>108</v>
      </c>
      <c r="AB248">
        <v>49</v>
      </c>
      <c r="AC248">
        <v>24</v>
      </c>
      <c r="AD248">
        <v>281.11799999999999</v>
      </c>
      <c r="AE248">
        <v>0.227273</v>
      </c>
      <c r="AF248">
        <v>0.36849999999999999</v>
      </c>
      <c r="AH248">
        <v>1470</v>
      </c>
      <c r="AI248">
        <f t="shared" si="6"/>
        <v>3.3290682006046671E-3</v>
      </c>
      <c r="AJ248">
        <f t="shared" si="7"/>
        <v>0.67296265469724936</v>
      </c>
      <c r="AK248">
        <f>W248 - AVERAGEIFS('Placebo Females'!W:W, 'Placebo Females'!B:B, B248, 'Placebo Females'!P:P, P248)</f>
        <v>7.6666666666666856</v>
      </c>
      <c r="AL248">
        <f>V248 - AVERAGEIFS('Placebo Females'!V:V, 'Placebo Females'!B:B, B248, 'Placebo Females'!P:P, P248)</f>
        <v>24.333333333333343</v>
      </c>
      <c r="AM248">
        <f>W248-AVERAGEIFS('Placebo Females'!W:W,'Placebo Females'!B:B,B248,'Placebo Females'!P:P,P248)</f>
        <v>7.6666666666666856</v>
      </c>
      <c r="AN248">
        <f>X248-AVERAGEIFS('Placebo Females'!X:X,'Placebo Females'!B:B,B248,'Placebo Females'!P:P,P248)</f>
        <v>2.6666666666666714</v>
      </c>
      <c r="AO248">
        <f>Y248-AVERAGEIFS('Placebo Females'!Y:Y,'Placebo Females'!B:B,B248,'Placebo Females'!P:P,P248)</f>
        <v>-7.6666666666666572</v>
      </c>
      <c r="AP248">
        <f>Z248 - AVERAGEIFS('Placebo Females'!Z:Z, 'Placebo Females'!B:B, B248, 'Placebo Females'!P:P, P248)</f>
        <v>12.666666666666664</v>
      </c>
      <c r="AQ248">
        <f>AB248 - AVERAGEIFS('Placebo Females'!AB:AB, 'Placebo Females'!B:B, B248, 'Placebo Females'!P:P, P248)</f>
        <v>11.333333333333336</v>
      </c>
      <c r="AR248">
        <f>AC248 - AVERAGEIFS('Placebo Females'!AC:AC, 'Placebo Females'!B:B, B248, 'Placebo Females'!P:P, P248)</f>
        <v>0</v>
      </c>
      <c r="AS248">
        <f>AD248 - AVERAGEIFS('Placebo Females'!AD:AD, 'Placebo Females'!B:B, B248, 'Placebo Females'!P:P, P248)</f>
        <v>-70.307666666666705</v>
      </c>
      <c r="AT248">
        <f>AE248 - AVERAGEIFS('Placebo Females'!AE:AE, 'Placebo Females'!B:B, B248, 'Placebo Females'!P:P, P248)</f>
        <v>7.1654999999999996E-2</v>
      </c>
      <c r="AU248">
        <f>AF248 - AVERAGEIFS('Placebo Females'!AF:AF, 'Placebo Females'!B:B, B248, 'Placebo Females'!P:P, P248)</f>
        <v>4.189533333333334E-2</v>
      </c>
    </row>
    <row r="249" spans="1:47" x14ac:dyDescent="0.25">
      <c r="A249" t="s">
        <v>1977</v>
      </c>
      <c r="B249">
        <v>1001</v>
      </c>
      <c r="C249" t="s">
        <v>655</v>
      </c>
      <c r="D249">
        <v>25</v>
      </c>
      <c r="E249">
        <v>161.5</v>
      </c>
      <c r="F249">
        <v>54.8</v>
      </c>
      <c r="G249">
        <v>114.5</v>
      </c>
      <c r="H249">
        <v>64.25</v>
      </c>
      <c r="I249" t="s">
        <v>103</v>
      </c>
      <c r="J249" t="s">
        <v>104</v>
      </c>
      <c r="K249" t="s">
        <v>360</v>
      </c>
      <c r="L249" t="s">
        <v>106</v>
      </c>
      <c r="M249" t="s">
        <v>1201</v>
      </c>
      <c r="N249">
        <v>500</v>
      </c>
      <c r="O249" t="s">
        <v>1202</v>
      </c>
      <c r="P249">
        <v>8</v>
      </c>
      <c r="Q249" t="s">
        <v>113</v>
      </c>
      <c r="R249" t="s">
        <v>1201</v>
      </c>
      <c r="S249">
        <v>1500</v>
      </c>
      <c r="T249" t="s">
        <v>1236</v>
      </c>
      <c r="U249">
        <v>751</v>
      </c>
      <c r="V249">
        <v>150</v>
      </c>
      <c r="W249">
        <v>383</v>
      </c>
      <c r="X249">
        <v>93</v>
      </c>
      <c r="Y249">
        <v>213</v>
      </c>
      <c r="Z249">
        <v>77</v>
      </c>
      <c r="AA249" t="s">
        <v>108</v>
      </c>
      <c r="AB249">
        <v>44</v>
      </c>
      <c r="AC249">
        <v>29</v>
      </c>
      <c r="AD249">
        <v>578.74199999999996</v>
      </c>
      <c r="AE249">
        <v>0.17647099999999999</v>
      </c>
      <c r="AF249">
        <v>0.41333900000000001</v>
      </c>
      <c r="AH249">
        <v>1500</v>
      </c>
      <c r="AI249">
        <f t="shared" si="6"/>
        <v>3.3970083679639466E-3</v>
      </c>
      <c r="AJ249">
        <f t="shared" si="7"/>
        <v>0.67562481525937834</v>
      </c>
      <c r="AK249">
        <f>W249 - AVERAGEIFS('Placebo Females'!W:W, 'Placebo Females'!B:B, B249, 'Placebo Females'!P:P, P249)</f>
        <v>31.333333333333314</v>
      </c>
      <c r="AL249">
        <f>V249 - AVERAGEIFS('Placebo Females'!V:V, 'Placebo Females'!B:B, B249, 'Placebo Females'!P:P, P249)</f>
        <v>16</v>
      </c>
      <c r="AM249">
        <f>W249-AVERAGEIFS('Placebo Females'!W:W,'Placebo Females'!B:B,B249,'Placebo Females'!P:P,P249)</f>
        <v>31.333333333333314</v>
      </c>
      <c r="AN249">
        <f>X249-AVERAGEIFS('Placebo Females'!X:X,'Placebo Females'!B:B,B249,'Placebo Females'!P:P,P249)</f>
        <v>-0.3333333333333286</v>
      </c>
      <c r="AO249">
        <f>Y249-AVERAGEIFS('Placebo Females'!Y:Y,'Placebo Females'!B:B,B249,'Placebo Females'!P:P,P249)</f>
        <v>22</v>
      </c>
      <c r="AP249">
        <f>Z249 - AVERAGEIFS('Placebo Females'!Z:Z, 'Placebo Females'!B:B, B249, 'Placebo Females'!P:P, P249)</f>
        <v>9.6666666666666714</v>
      </c>
      <c r="AQ249">
        <f>AB249 - AVERAGEIFS('Placebo Females'!AB:AB, 'Placebo Females'!B:B, B249, 'Placebo Females'!P:P, P249)</f>
        <v>4.3333333333333357</v>
      </c>
      <c r="AR249">
        <f>AC249 - AVERAGEIFS('Placebo Females'!AC:AC, 'Placebo Females'!B:B, B249, 'Placebo Females'!P:P, P249)</f>
        <v>6.3333333333333321</v>
      </c>
      <c r="AS249">
        <f>AD249 - AVERAGEIFS('Placebo Females'!AD:AD, 'Placebo Females'!B:B, B249, 'Placebo Females'!P:P, P249)</f>
        <v>-35.912333333333322</v>
      </c>
      <c r="AT249">
        <f>AE249 - AVERAGEIFS('Placebo Females'!AE:AE, 'Placebo Females'!B:B, B249, 'Placebo Females'!P:P, P249)</f>
        <v>9.2419566666666661E-2</v>
      </c>
      <c r="AU249">
        <f>AF249 - AVERAGEIFS('Placebo Females'!AF:AF, 'Placebo Females'!B:B, B249, 'Placebo Females'!P:P, P249)</f>
        <v>0.11329400000000006</v>
      </c>
    </row>
    <row r="250" spans="1:47" x14ac:dyDescent="0.25">
      <c r="A250" t="s">
        <v>1978</v>
      </c>
      <c r="B250">
        <v>1004</v>
      </c>
      <c r="C250" t="s">
        <v>655</v>
      </c>
      <c r="D250">
        <v>32</v>
      </c>
      <c r="E250">
        <v>177.1</v>
      </c>
      <c r="F250">
        <v>60.7</v>
      </c>
      <c r="G250">
        <v>92</v>
      </c>
      <c r="H250">
        <v>51.75</v>
      </c>
      <c r="I250" t="s">
        <v>103</v>
      </c>
      <c r="J250" t="s">
        <v>104</v>
      </c>
      <c r="K250" t="s">
        <v>459</v>
      </c>
      <c r="L250" t="s">
        <v>311</v>
      </c>
      <c r="M250" t="s">
        <v>1201</v>
      </c>
      <c r="N250">
        <v>500</v>
      </c>
      <c r="O250" t="s">
        <v>1202</v>
      </c>
      <c r="P250">
        <v>3.5</v>
      </c>
      <c r="Q250" t="s">
        <v>113</v>
      </c>
      <c r="R250" t="s">
        <v>1201</v>
      </c>
      <c r="S250">
        <v>1500</v>
      </c>
      <c r="T250" t="s">
        <v>1236</v>
      </c>
      <c r="U250">
        <v>834</v>
      </c>
      <c r="V250">
        <v>124</v>
      </c>
      <c r="W250">
        <v>463</v>
      </c>
      <c r="X250">
        <v>101</v>
      </c>
      <c r="Y250">
        <v>275</v>
      </c>
      <c r="Z250">
        <v>87</v>
      </c>
      <c r="AA250" t="s">
        <v>108</v>
      </c>
      <c r="AB250">
        <v>65</v>
      </c>
      <c r="AC250">
        <v>23</v>
      </c>
      <c r="AD250">
        <v>143.43700000000001</v>
      </c>
      <c r="AE250">
        <v>0.42857099999999998</v>
      </c>
      <c r="AF250">
        <v>0.54887799999999998</v>
      </c>
      <c r="AH250">
        <v>1500</v>
      </c>
      <c r="AI250">
        <f t="shared" si="6"/>
        <v>3.3970083679639466E-3</v>
      </c>
      <c r="AJ250">
        <f t="shared" si="7"/>
        <v>0.67562481525937834</v>
      </c>
      <c r="AK250">
        <f>W250 - AVERAGEIFS('Placebo Females'!W:W, 'Placebo Females'!B:B, B250, 'Placebo Females'!P:P, P250)</f>
        <v>81.666666666666686</v>
      </c>
      <c r="AL250">
        <f>V250 - AVERAGEIFS('Placebo Females'!V:V, 'Placebo Females'!B:B, B250, 'Placebo Females'!P:P, P250)</f>
        <v>0.6666666666666714</v>
      </c>
      <c r="AM250">
        <f>W250-AVERAGEIFS('Placebo Females'!W:W,'Placebo Females'!B:B,B250,'Placebo Females'!P:P,P250)</f>
        <v>81.666666666666686</v>
      </c>
      <c r="AN250">
        <f>X250-AVERAGEIFS('Placebo Females'!X:X,'Placebo Females'!B:B,B250,'Placebo Females'!P:P,P250)</f>
        <v>8.3333333333333286</v>
      </c>
      <c r="AO250">
        <f>Y250-AVERAGEIFS('Placebo Females'!Y:Y,'Placebo Females'!B:B,B250,'Placebo Females'!P:P,P250)</f>
        <v>52.666666666666657</v>
      </c>
      <c r="AP250">
        <f>Z250 - AVERAGEIFS('Placebo Females'!Z:Z, 'Placebo Females'!B:B, B250, 'Placebo Females'!P:P, P250)</f>
        <v>20.666666666666671</v>
      </c>
      <c r="AQ250">
        <f>AB250 - AVERAGEIFS('Placebo Females'!AB:AB, 'Placebo Females'!B:B, B250, 'Placebo Females'!P:P, P250)</f>
        <v>24</v>
      </c>
      <c r="AR250">
        <f>AC250 - AVERAGEIFS('Placebo Females'!AC:AC, 'Placebo Females'!B:B, B250, 'Placebo Females'!P:P, P250)</f>
        <v>-1.6666666666666679</v>
      </c>
      <c r="AS250">
        <f>AD250 - AVERAGEIFS('Placebo Females'!AD:AD, 'Placebo Females'!B:B, B250, 'Placebo Females'!P:P, P250)</f>
        <v>-31.936333333333323</v>
      </c>
      <c r="AT250">
        <f>AE250 - AVERAGEIFS('Placebo Females'!AE:AE, 'Placebo Females'!B:B, B250, 'Placebo Females'!P:P, P250)</f>
        <v>0.21456833333333331</v>
      </c>
      <c r="AU250">
        <f>AF250 - AVERAGEIFS('Placebo Females'!AF:AF, 'Placebo Females'!B:B, B250, 'Placebo Females'!P:P, P250)</f>
        <v>0.18568266666666666</v>
      </c>
    </row>
    <row r="251" spans="1:47" x14ac:dyDescent="0.25">
      <c r="A251" t="s">
        <v>1979</v>
      </c>
      <c r="B251">
        <v>1001</v>
      </c>
      <c r="C251" t="s">
        <v>655</v>
      </c>
      <c r="D251">
        <v>25</v>
      </c>
      <c r="E251">
        <v>161.5</v>
      </c>
      <c r="F251">
        <v>54.8</v>
      </c>
      <c r="G251">
        <v>114.5</v>
      </c>
      <c r="H251">
        <v>64.25</v>
      </c>
      <c r="I251" t="s">
        <v>103</v>
      </c>
      <c r="J251" t="s">
        <v>104</v>
      </c>
      <c r="K251" t="s">
        <v>360</v>
      </c>
      <c r="L251" t="s">
        <v>106</v>
      </c>
      <c r="M251" t="s">
        <v>1201</v>
      </c>
      <c r="N251">
        <v>500</v>
      </c>
      <c r="O251" t="s">
        <v>1202</v>
      </c>
      <c r="P251">
        <v>8</v>
      </c>
      <c r="Q251" t="s">
        <v>113</v>
      </c>
      <c r="R251" t="s">
        <v>1201</v>
      </c>
      <c r="S251">
        <v>1500</v>
      </c>
      <c r="T251" t="s">
        <v>1236</v>
      </c>
      <c r="U251">
        <v>849</v>
      </c>
      <c r="V251">
        <v>144</v>
      </c>
      <c r="W251">
        <v>387</v>
      </c>
      <c r="X251">
        <v>96</v>
      </c>
      <c r="Y251">
        <v>215</v>
      </c>
      <c r="Z251">
        <v>76</v>
      </c>
      <c r="AA251" t="s">
        <v>108</v>
      </c>
      <c r="AB251">
        <v>41</v>
      </c>
      <c r="AC251">
        <v>31</v>
      </c>
      <c r="AD251">
        <v>646.73800000000006</v>
      </c>
      <c r="AE251">
        <v>0.16</v>
      </c>
      <c r="AF251">
        <v>0.42319499999999999</v>
      </c>
      <c r="AH251">
        <v>1500</v>
      </c>
      <c r="AI251">
        <f t="shared" si="6"/>
        <v>3.3970083679639466E-3</v>
      </c>
      <c r="AJ251">
        <f t="shared" si="7"/>
        <v>0.67562481525937834</v>
      </c>
      <c r="AK251">
        <f>W251 - AVERAGEIFS('Placebo Females'!W:W, 'Placebo Females'!B:B, B251, 'Placebo Females'!P:P, P251)</f>
        <v>35.333333333333314</v>
      </c>
      <c r="AL251">
        <f>V251 - AVERAGEIFS('Placebo Females'!V:V, 'Placebo Females'!B:B, B251, 'Placebo Females'!P:P, P251)</f>
        <v>10</v>
      </c>
      <c r="AM251">
        <f>W251-AVERAGEIFS('Placebo Females'!W:W,'Placebo Females'!B:B,B251,'Placebo Females'!P:P,P251)</f>
        <v>35.333333333333314</v>
      </c>
      <c r="AN251">
        <f>X251-AVERAGEIFS('Placebo Females'!X:X,'Placebo Females'!B:B,B251,'Placebo Females'!P:P,P251)</f>
        <v>2.6666666666666714</v>
      </c>
      <c r="AO251">
        <f>Y251-AVERAGEIFS('Placebo Females'!Y:Y,'Placebo Females'!B:B,B251,'Placebo Females'!P:P,P251)</f>
        <v>24</v>
      </c>
      <c r="AP251">
        <f>Z251 - AVERAGEIFS('Placebo Females'!Z:Z, 'Placebo Females'!B:B, B251, 'Placebo Females'!P:P, P251)</f>
        <v>8.6666666666666714</v>
      </c>
      <c r="AQ251">
        <f>AB251 - AVERAGEIFS('Placebo Females'!AB:AB, 'Placebo Females'!B:B, B251, 'Placebo Females'!P:P, P251)</f>
        <v>1.3333333333333357</v>
      </c>
      <c r="AR251">
        <f>AC251 - AVERAGEIFS('Placebo Females'!AC:AC, 'Placebo Females'!B:B, B251, 'Placebo Females'!P:P, P251)</f>
        <v>8.3333333333333321</v>
      </c>
      <c r="AS251">
        <f>AD251 - AVERAGEIFS('Placebo Females'!AD:AD, 'Placebo Females'!B:B, B251, 'Placebo Females'!P:P, P251)</f>
        <v>32.083666666666772</v>
      </c>
      <c r="AT251">
        <f>AE251 - AVERAGEIFS('Placebo Females'!AE:AE, 'Placebo Females'!B:B, B251, 'Placebo Females'!P:P, P251)</f>
        <v>7.5948566666666675E-2</v>
      </c>
      <c r="AU251">
        <f>AF251 - AVERAGEIFS('Placebo Females'!AF:AF, 'Placebo Females'!B:B, B251, 'Placebo Females'!P:P, P251)</f>
        <v>0.12315000000000004</v>
      </c>
    </row>
    <row r="252" spans="1:47" x14ac:dyDescent="0.25">
      <c r="A252" t="s">
        <v>1980</v>
      </c>
      <c r="B252">
        <v>1004</v>
      </c>
      <c r="C252" t="s">
        <v>655</v>
      </c>
      <c r="D252">
        <v>32</v>
      </c>
      <c r="E252">
        <v>177.1</v>
      </c>
      <c r="F252">
        <v>60.7</v>
      </c>
      <c r="G252">
        <v>92</v>
      </c>
      <c r="H252">
        <v>51.75</v>
      </c>
      <c r="I252" t="s">
        <v>103</v>
      </c>
      <c r="J252" t="s">
        <v>104</v>
      </c>
      <c r="K252" t="s">
        <v>459</v>
      </c>
      <c r="L252" t="s">
        <v>311</v>
      </c>
      <c r="M252" t="s">
        <v>1201</v>
      </c>
      <c r="N252">
        <v>500</v>
      </c>
      <c r="O252" t="s">
        <v>1202</v>
      </c>
      <c r="P252">
        <v>3.5</v>
      </c>
      <c r="Q252" t="s">
        <v>113</v>
      </c>
      <c r="R252" t="s">
        <v>1201</v>
      </c>
      <c r="S252">
        <v>1500</v>
      </c>
      <c r="T252" t="s">
        <v>1236</v>
      </c>
      <c r="U252">
        <v>861</v>
      </c>
      <c r="V252">
        <v>124</v>
      </c>
      <c r="W252">
        <v>452</v>
      </c>
      <c r="X252">
        <v>99</v>
      </c>
      <c r="Y252">
        <v>272</v>
      </c>
      <c r="Z252">
        <v>81</v>
      </c>
      <c r="AA252" t="s">
        <v>108</v>
      </c>
      <c r="AB252">
        <v>67</v>
      </c>
      <c r="AC252">
        <v>23</v>
      </c>
      <c r="AD252">
        <v>147.595</v>
      </c>
      <c r="AE252">
        <v>0.51724099999999995</v>
      </c>
      <c r="AF252">
        <v>0.55905400000000005</v>
      </c>
      <c r="AH252">
        <v>1500</v>
      </c>
      <c r="AI252">
        <f t="shared" si="6"/>
        <v>3.3970083679639466E-3</v>
      </c>
      <c r="AJ252">
        <f t="shared" si="7"/>
        <v>0.67562481525937834</v>
      </c>
      <c r="AK252">
        <f>W252 - AVERAGEIFS('Placebo Females'!W:W, 'Placebo Females'!B:B, B252, 'Placebo Females'!P:P, P252)</f>
        <v>70.666666666666686</v>
      </c>
      <c r="AL252">
        <f>V252 - AVERAGEIFS('Placebo Females'!V:V, 'Placebo Females'!B:B, B252, 'Placebo Females'!P:P, P252)</f>
        <v>0.6666666666666714</v>
      </c>
      <c r="AM252">
        <f>W252-AVERAGEIFS('Placebo Females'!W:W,'Placebo Females'!B:B,B252,'Placebo Females'!P:P,P252)</f>
        <v>70.666666666666686</v>
      </c>
      <c r="AN252">
        <f>X252-AVERAGEIFS('Placebo Females'!X:X,'Placebo Females'!B:B,B252,'Placebo Females'!P:P,P252)</f>
        <v>6.3333333333333286</v>
      </c>
      <c r="AO252">
        <f>Y252-AVERAGEIFS('Placebo Females'!Y:Y,'Placebo Females'!B:B,B252,'Placebo Females'!P:P,P252)</f>
        <v>49.666666666666657</v>
      </c>
      <c r="AP252">
        <f>Z252 - AVERAGEIFS('Placebo Females'!Z:Z, 'Placebo Females'!B:B, B252, 'Placebo Females'!P:P, P252)</f>
        <v>14.666666666666671</v>
      </c>
      <c r="AQ252">
        <f>AB252 - AVERAGEIFS('Placebo Females'!AB:AB, 'Placebo Females'!B:B, B252, 'Placebo Females'!P:P, P252)</f>
        <v>26</v>
      </c>
      <c r="AR252">
        <f>AC252 - AVERAGEIFS('Placebo Females'!AC:AC, 'Placebo Females'!B:B, B252, 'Placebo Females'!P:P, P252)</f>
        <v>-1.6666666666666679</v>
      </c>
      <c r="AS252">
        <f>AD252 - AVERAGEIFS('Placebo Females'!AD:AD, 'Placebo Females'!B:B, B252, 'Placebo Females'!P:P, P252)</f>
        <v>-27.778333333333336</v>
      </c>
      <c r="AT252">
        <f>AE252 - AVERAGEIFS('Placebo Females'!AE:AE, 'Placebo Females'!B:B, B252, 'Placebo Females'!P:P, P252)</f>
        <v>0.30323833333333328</v>
      </c>
      <c r="AU252">
        <f>AF252 - AVERAGEIFS('Placebo Females'!AF:AF, 'Placebo Females'!B:B, B252, 'Placebo Females'!P:P, P252)</f>
        <v>0.19585866666666674</v>
      </c>
    </row>
    <row r="253" spans="1:47" x14ac:dyDescent="0.25">
      <c r="A253" t="s">
        <v>1981</v>
      </c>
      <c r="B253">
        <v>1004</v>
      </c>
      <c r="C253" t="s">
        <v>655</v>
      </c>
      <c r="D253">
        <v>32</v>
      </c>
      <c r="E253">
        <v>177.1</v>
      </c>
      <c r="F253">
        <v>60.7</v>
      </c>
      <c r="G253">
        <v>92</v>
      </c>
      <c r="H253">
        <v>51.75</v>
      </c>
      <c r="I253" t="s">
        <v>103</v>
      </c>
      <c r="J253" t="s">
        <v>104</v>
      </c>
      <c r="K253" t="s">
        <v>459</v>
      </c>
      <c r="L253" t="s">
        <v>311</v>
      </c>
      <c r="M253" t="s">
        <v>1201</v>
      </c>
      <c r="N253">
        <v>500</v>
      </c>
      <c r="O253" t="s">
        <v>1202</v>
      </c>
      <c r="P253">
        <v>3.5</v>
      </c>
      <c r="Q253" t="s">
        <v>113</v>
      </c>
      <c r="R253" t="s">
        <v>1201</v>
      </c>
      <c r="S253">
        <v>1500</v>
      </c>
      <c r="T253" t="s">
        <v>1236</v>
      </c>
      <c r="U253">
        <v>871</v>
      </c>
      <c r="V253">
        <v>127</v>
      </c>
      <c r="W253">
        <v>446</v>
      </c>
      <c r="X253">
        <v>100</v>
      </c>
      <c r="Y253">
        <v>267</v>
      </c>
      <c r="Z253">
        <v>79</v>
      </c>
      <c r="AA253" t="s">
        <v>108</v>
      </c>
      <c r="AB253">
        <v>71</v>
      </c>
      <c r="AC253">
        <v>25</v>
      </c>
      <c r="AD253">
        <v>158.01300000000001</v>
      </c>
      <c r="AE253">
        <v>0.81818199999999996</v>
      </c>
      <c r="AF253">
        <v>0.54198999999999997</v>
      </c>
      <c r="AH253">
        <v>1500</v>
      </c>
      <c r="AI253">
        <f t="shared" si="6"/>
        <v>3.3970083679639466E-3</v>
      </c>
      <c r="AJ253">
        <f t="shared" si="7"/>
        <v>0.67562481525937834</v>
      </c>
      <c r="AK253">
        <f>W253 - AVERAGEIFS('Placebo Females'!W:W, 'Placebo Females'!B:B, B253, 'Placebo Females'!P:P, P253)</f>
        <v>64.666666666666686</v>
      </c>
      <c r="AL253">
        <f>V253 - AVERAGEIFS('Placebo Females'!V:V, 'Placebo Females'!B:B, B253, 'Placebo Females'!P:P, P253)</f>
        <v>3.6666666666666714</v>
      </c>
      <c r="AM253">
        <f>W253-AVERAGEIFS('Placebo Females'!W:W,'Placebo Females'!B:B,B253,'Placebo Females'!P:P,P253)</f>
        <v>64.666666666666686</v>
      </c>
      <c r="AN253">
        <f>X253-AVERAGEIFS('Placebo Females'!X:X,'Placebo Females'!B:B,B253,'Placebo Females'!P:P,P253)</f>
        <v>7.3333333333333286</v>
      </c>
      <c r="AO253">
        <f>Y253-AVERAGEIFS('Placebo Females'!Y:Y,'Placebo Females'!B:B,B253,'Placebo Females'!P:P,P253)</f>
        <v>44.666666666666657</v>
      </c>
      <c r="AP253">
        <f>Z253 - AVERAGEIFS('Placebo Females'!Z:Z, 'Placebo Females'!B:B, B253, 'Placebo Females'!P:P, P253)</f>
        <v>12.666666666666671</v>
      </c>
      <c r="AQ253">
        <f>AB253 - AVERAGEIFS('Placebo Females'!AB:AB, 'Placebo Females'!B:B, B253, 'Placebo Females'!P:P, P253)</f>
        <v>30</v>
      </c>
      <c r="AR253">
        <f>AC253 - AVERAGEIFS('Placebo Females'!AC:AC, 'Placebo Females'!B:B, B253, 'Placebo Females'!P:P, P253)</f>
        <v>0.33333333333333215</v>
      </c>
      <c r="AS253">
        <f>AD253 - AVERAGEIFS('Placebo Females'!AD:AD, 'Placebo Females'!B:B, B253, 'Placebo Females'!P:P, P253)</f>
        <v>-17.36033333333333</v>
      </c>
      <c r="AT253">
        <f>AE253 - AVERAGEIFS('Placebo Females'!AE:AE, 'Placebo Females'!B:B, B253, 'Placebo Females'!P:P, P253)</f>
        <v>0.60417933333333329</v>
      </c>
      <c r="AU253">
        <f>AF253 - AVERAGEIFS('Placebo Females'!AF:AF, 'Placebo Females'!B:B, B253, 'Placebo Females'!P:P, P253)</f>
        <v>0.17879466666666666</v>
      </c>
    </row>
    <row r="254" spans="1:47" x14ac:dyDescent="0.25">
      <c r="A254" t="s">
        <v>1982</v>
      </c>
      <c r="B254">
        <v>1001</v>
      </c>
      <c r="C254" t="s">
        <v>655</v>
      </c>
      <c r="D254">
        <v>25</v>
      </c>
      <c r="E254">
        <v>161.5</v>
      </c>
      <c r="F254">
        <v>54.8</v>
      </c>
      <c r="G254">
        <v>114.5</v>
      </c>
      <c r="H254">
        <v>64.25</v>
      </c>
      <c r="I254" t="s">
        <v>103</v>
      </c>
      <c r="J254" t="s">
        <v>104</v>
      </c>
      <c r="K254" t="s">
        <v>360</v>
      </c>
      <c r="L254" t="s">
        <v>106</v>
      </c>
      <c r="M254" t="s">
        <v>1201</v>
      </c>
      <c r="N254">
        <v>500</v>
      </c>
      <c r="O254" t="s">
        <v>1202</v>
      </c>
      <c r="P254">
        <v>8</v>
      </c>
      <c r="Q254" t="s">
        <v>113</v>
      </c>
      <c r="R254" t="s">
        <v>1201</v>
      </c>
      <c r="S254">
        <v>1500</v>
      </c>
      <c r="T254" t="s">
        <v>1236</v>
      </c>
      <c r="U254">
        <v>890</v>
      </c>
      <c r="V254">
        <v>131</v>
      </c>
      <c r="W254">
        <v>385</v>
      </c>
      <c r="X254">
        <v>93</v>
      </c>
      <c r="Y254">
        <v>216</v>
      </c>
      <c r="Z254">
        <v>76</v>
      </c>
      <c r="AA254" t="s">
        <v>108</v>
      </c>
      <c r="AB254">
        <v>43</v>
      </c>
      <c r="AC254">
        <v>31</v>
      </c>
      <c r="AD254">
        <v>624.90700000000004</v>
      </c>
      <c r="AE254">
        <v>0.13725499999999999</v>
      </c>
      <c r="AF254">
        <v>0.40848299999999998</v>
      </c>
      <c r="AH254">
        <v>1500</v>
      </c>
      <c r="AI254">
        <f t="shared" si="6"/>
        <v>3.3970083679639466E-3</v>
      </c>
      <c r="AJ254">
        <f t="shared" si="7"/>
        <v>0.67562481525937834</v>
      </c>
      <c r="AK254">
        <f>W254 - AVERAGEIFS('Placebo Females'!W:W, 'Placebo Females'!B:B, B254, 'Placebo Females'!P:P, P254)</f>
        <v>33.333333333333314</v>
      </c>
      <c r="AL254">
        <f>V254 - AVERAGEIFS('Placebo Females'!V:V, 'Placebo Females'!B:B, B254, 'Placebo Females'!P:P, P254)</f>
        <v>-3</v>
      </c>
      <c r="AM254">
        <f>W254-AVERAGEIFS('Placebo Females'!W:W,'Placebo Females'!B:B,B254,'Placebo Females'!P:P,P254)</f>
        <v>33.333333333333314</v>
      </c>
      <c r="AN254">
        <f>X254-AVERAGEIFS('Placebo Females'!X:X,'Placebo Females'!B:B,B254,'Placebo Females'!P:P,P254)</f>
        <v>-0.3333333333333286</v>
      </c>
      <c r="AO254">
        <f>Y254-AVERAGEIFS('Placebo Females'!Y:Y,'Placebo Females'!B:B,B254,'Placebo Females'!P:P,P254)</f>
        <v>25</v>
      </c>
      <c r="AP254">
        <f>Z254 - AVERAGEIFS('Placebo Females'!Z:Z, 'Placebo Females'!B:B, B254, 'Placebo Females'!P:P, P254)</f>
        <v>8.6666666666666714</v>
      </c>
      <c r="AQ254">
        <f>AB254 - AVERAGEIFS('Placebo Females'!AB:AB, 'Placebo Females'!B:B, B254, 'Placebo Females'!P:P, P254)</f>
        <v>3.3333333333333357</v>
      </c>
      <c r="AR254">
        <f>AC254 - AVERAGEIFS('Placebo Females'!AC:AC, 'Placebo Females'!B:B, B254, 'Placebo Females'!P:P, P254)</f>
        <v>8.3333333333333321</v>
      </c>
      <c r="AS254">
        <f>AD254 - AVERAGEIFS('Placebo Females'!AD:AD, 'Placebo Females'!B:B, B254, 'Placebo Females'!P:P, P254)</f>
        <v>10.252666666666755</v>
      </c>
      <c r="AT254">
        <f>AE254 - AVERAGEIFS('Placebo Females'!AE:AE, 'Placebo Females'!B:B, B254, 'Placebo Females'!P:P, P254)</f>
        <v>5.320356666666666E-2</v>
      </c>
      <c r="AU254">
        <f>AF254 - AVERAGEIFS('Placebo Females'!AF:AF, 'Placebo Females'!B:B, B254, 'Placebo Females'!P:P, P254)</f>
        <v>0.10843800000000003</v>
      </c>
    </row>
    <row r="255" spans="1:47" x14ac:dyDescent="0.25">
      <c r="A255" t="s">
        <v>1983</v>
      </c>
      <c r="B255">
        <v>1009</v>
      </c>
      <c r="C255" t="s">
        <v>655</v>
      </c>
      <c r="D255">
        <v>29</v>
      </c>
      <c r="E255">
        <v>162</v>
      </c>
      <c r="F255">
        <v>68</v>
      </c>
      <c r="G255">
        <v>107.75</v>
      </c>
      <c r="H255">
        <v>62.75</v>
      </c>
      <c r="I255" t="s">
        <v>458</v>
      </c>
      <c r="J255" t="s">
        <v>104</v>
      </c>
      <c r="K255" t="s">
        <v>105</v>
      </c>
      <c r="L255" t="s">
        <v>311</v>
      </c>
      <c r="M255" t="s">
        <v>1201</v>
      </c>
      <c r="N255">
        <v>500</v>
      </c>
      <c r="O255" t="s">
        <v>1202</v>
      </c>
      <c r="P255">
        <v>7</v>
      </c>
      <c r="Q255" t="s">
        <v>113</v>
      </c>
      <c r="R255" t="s">
        <v>1201</v>
      </c>
      <c r="S255">
        <v>1510</v>
      </c>
      <c r="T255" t="s">
        <v>1236</v>
      </c>
      <c r="U255">
        <v>743</v>
      </c>
      <c r="V255">
        <v>148</v>
      </c>
      <c r="W255">
        <v>383</v>
      </c>
      <c r="X255">
        <v>95</v>
      </c>
      <c r="Y255">
        <v>211</v>
      </c>
      <c r="Z255">
        <v>77</v>
      </c>
      <c r="AA255" t="s">
        <v>108</v>
      </c>
      <c r="AB255">
        <v>71</v>
      </c>
      <c r="AC255">
        <v>25</v>
      </c>
      <c r="AD255">
        <v>287.80200000000002</v>
      </c>
      <c r="AE255">
        <v>0.56410300000000002</v>
      </c>
      <c r="AF255">
        <v>0.452567</v>
      </c>
      <c r="AH255">
        <v>1510</v>
      </c>
      <c r="AI255">
        <f t="shared" si="6"/>
        <v>3.4196550904170395E-3</v>
      </c>
      <c r="AJ255">
        <f t="shared" si="7"/>
        <v>0.67649791732536779</v>
      </c>
      <c r="AK255">
        <f>W255 - AVERAGEIFS('Placebo Females'!W:W, 'Placebo Females'!B:B, B255, 'Placebo Females'!P:P, P255)</f>
        <v>22.666666666666686</v>
      </c>
      <c r="AL255">
        <f>V255 - AVERAGEIFS('Placebo Females'!V:V, 'Placebo Females'!B:B, B255, 'Placebo Females'!P:P, P255)</f>
        <v>-1</v>
      </c>
      <c r="AM255">
        <f>W255-AVERAGEIFS('Placebo Females'!W:W,'Placebo Females'!B:B,B255,'Placebo Females'!P:P,P255)</f>
        <v>22.666666666666686</v>
      </c>
      <c r="AN255">
        <f>X255-AVERAGEIFS('Placebo Females'!X:X,'Placebo Females'!B:B,B255,'Placebo Females'!P:P,P255)</f>
        <v>7.3333333333333286</v>
      </c>
      <c r="AO255">
        <f>Y255-AVERAGEIFS('Placebo Females'!Y:Y,'Placebo Females'!B:B,B255,'Placebo Females'!P:P,P255)</f>
        <v>3.3333333333333428</v>
      </c>
      <c r="AP255">
        <f>Z255 - AVERAGEIFS('Placebo Females'!Z:Z, 'Placebo Females'!B:B, B255, 'Placebo Females'!P:P, P255)</f>
        <v>12</v>
      </c>
      <c r="AQ255">
        <f>AB255 - AVERAGEIFS('Placebo Females'!AB:AB, 'Placebo Females'!B:B, B255, 'Placebo Females'!P:P, P255)</f>
        <v>21.666666666666664</v>
      </c>
      <c r="AR255">
        <f>AC255 - AVERAGEIFS('Placebo Females'!AC:AC, 'Placebo Females'!B:B, B255, 'Placebo Females'!P:P, P255)</f>
        <v>2</v>
      </c>
      <c r="AS255">
        <f>AD255 - AVERAGEIFS('Placebo Females'!AD:AD, 'Placebo Females'!B:B, B255, 'Placebo Females'!P:P, P255)</f>
        <v>-63.885666666666623</v>
      </c>
      <c r="AT255">
        <f>AE255 - AVERAGEIFS('Placebo Females'!AE:AE, 'Placebo Females'!B:B, B255, 'Placebo Females'!P:P, P255)</f>
        <v>0.35620533333333337</v>
      </c>
      <c r="AU255">
        <f>AF255 - AVERAGEIFS('Placebo Females'!AF:AF, 'Placebo Females'!B:B, B255, 'Placebo Females'!P:P, P255)</f>
        <v>0.12171100000000001</v>
      </c>
    </row>
    <row r="256" spans="1:47" x14ac:dyDescent="0.25">
      <c r="A256" t="s">
        <v>1984</v>
      </c>
      <c r="B256">
        <v>1009</v>
      </c>
      <c r="C256" t="s">
        <v>655</v>
      </c>
      <c r="D256">
        <v>29</v>
      </c>
      <c r="E256">
        <v>162</v>
      </c>
      <c r="F256">
        <v>68</v>
      </c>
      <c r="G256">
        <v>107.75</v>
      </c>
      <c r="H256">
        <v>62.75</v>
      </c>
      <c r="I256" t="s">
        <v>458</v>
      </c>
      <c r="J256" t="s">
        <v>104</v>
      </c>
      <c r="K256" t="s">
        <v>105</v>
      </c>
      <c r="L256" t="s">
        <v>311</v>
      </c>
      <c r="M256" t="s">
        <v>1201</v>
      </c>
      <c r="N256">
        <v>500</v>
      </c>
      <c r="O256" t="s">
        <v>1202</v>
      </c>
      <c r="P256">
        <v>7</v>
      </c>
      <c r="Q256" t="s">
        <v>113</v>
      </c>
      <c r="R256" t="s">
        <v>1201</v>
      </c>
      <c r="S256">
        <v>1510</v>
      </c>
      <c r="T256" t="s">
        <v>1236</v>
      </c>
      <c r="U256">
        <v>767</v>
      </c>
      <c r="V256">
        <v>149</v>
      </c>
      <c r="W256">
        <v>389</v>
      </c>
      <c r="X256">
        <v>95</v>
      </c>
      <c r="Y256">
        <v>216</v>
      </c>
      <c r="Z256">
        <v>78</v>
      </c>
      <c r="AA256" t="s">
        <v>108</v>
      </c>
      <c r="AB256">
        <v>72</v>
      </c>
      <c r="AC256">
        <v>25</v>
      </c>
      <c r="AD256">
        <v>288.32</v>
      </c>
      <c r="AE256">
        <v>0.53658499999999998</v>
      </c>
      <c r="AF256">
        <v>0.44567000000000001</v>
      </c>
      <c r="AH256">
        <v>1510</v>
      </c>
      <c r="AI256">
        <f t="shared" si="6"/>
        <v>3.4196550904170395E-3</v>
      </c>
      <c r="AJ256">
        <f t="shared" si="7"/>
        <v>0.67649791732536779</v>
      </c>
      <c r="AK256">
        <f>W256 - AVERAGEIFS('Placebo Females'!W:W, 'Placebo Females'!B:B, B256, 'Placebo Females'!P:P, P256)</f>
        <v>28.666666666666686</v>
      </c>
      <c r="AL256">
        <f>V256 - AVERAGEIFS('Placebo Females'!V:V, 'Placebo Females'!B:B, B256, 'Placebo Females'!P:P, P256)</f>
        <v>0</v>
      </c>
      <c r="AM256">
        <f>W256-AVERAGEIFS('Placebo Females'!W:W,'Placebo Females'!B:B,B256,'Placebo Females'!P:P,P256)</f>
        <v>28.666666666666686</v>
      </c>
      <c r="AN256">
        <f>X256-AVERAGEIFS('Placebo Females'!X:X,'Placebo Females'!B:B,B256,'Placebo Females'!P:P,P256)</f>
        <v>7.3333333333333286</v>
      </c>
      <c r="AO256">
        <f>Y256-AVERAGEIFS('Placebo Females'!Y:Y,'Placebo Females'!B:B,B256,'Placebo Females'!P:P,P256)</f>
        <v>8.3333333333333428</v>
      </c>
      <c r="AP256">
        <f>Z256 - AVERAGEIFS('Placebo Females'!Z:Z, 'Placebo Females'!B:B, B256, 'Placebo Females'!P:P, P256)</f>
        <v>13</v>
      </c>
      <c r="AQ256">
        <f>AB256 - AVERAGEIFS('Placebo Females'!AB:AB, 'Placebo Females'!B:B, B256, 'Placebo Females'!P:P, P256)</f>
        <v>22.666666666666664</v>
      </c>
      <c r="AR256">
        <f>AC256 - AVERAGEIFS('Placebo Females'!AC:AC, 'Placebo Females'!B:B, B256, 'Placebo Females'!P:P, P256)</f>
        <v>2</v>
      </c>
      <c r="AS256">
        <f>AD256 - AVERAGEIFS('Placebo Females'!AD:AD, 'Placebo Females'!B:B, B256, 'Placebo Females'!P:P, P256)</f>
        <v>-63.367666666666651</v>
      </c>
      <c r="AT256">
        <f>AE256 - AVERAGEIFS('Placebo Females'!AE:AE, 'Placebo Females'!B:B, B256, 'Placebo Females'!P:P, P256)</f>
        <v>0.32868733333333333</v>
      </c>
      <c r="AU256">
        <f>AF256 - AVERAGEIFS('Placebo Females'!AF:AF, 'Placebo Females'!B:B, B256, 'Placebo Females'!P:P, P256)</f>
        <v>0.11481400000000003</v>
      </c>
    </row>
    <row r="257" spans="1:47" x14ac:dyDescent="0.25">
      <c r="A257" t="s">
        <v>1985</v>
      </c>
      <c r="B257">
        <v>1002</v>
      </c>
      <c r="C257" t="s">
        <v>655</v>
      </c>
      <c r="D257">
        <v>20</v>
      </c>
      <c r="E257">
        <v>177</v>
      </c>
      <c r="F257">
        <v>80.599999999999994</v>
      </c>
      <c r="G257">
        <v>95.666666669999998</v>
      </c>
      <c r="H257">
        <v>56</v>
      </c>
      <c r="I257" t="s">
        <v>103</v>
      </c>
      <c r="J257" t="s">
        <v>104</v>
      </c>
      <c r="K257" t="s">
        <v>704</v>
      </c>
      <c r="L257" t="s">
        <v>211</v>
      </c>
      <c r="M257" t="s">
        <v>1201</v>
      </c>
      <c r="N257">
        <v>500</v>
      </c>
      <c r="O257" t="s">
        <v>1202</v>
      </c>
      <c r="P257">
        <v>7</v>
      </c>
      <c r="Q257" t="s">
        <v>113</v>
      </c>
      <c r="R257" t="s">
        <v>1201</v>
      </c>
      <c r="S257">
        <v>1510</v>
      </c>
      <c r="T257" t="s">
        <v>1236</v>
      </c>
      <c r="U257">
        <v>781</v>
      </c>
      <c r="V257">
        <v>145</v>
      </c>
      <c r="W257">
        <v>396</v>
      </c>
      <c r="X257">
        <v>85</v>
      </c>
      <c r="Y257">
        <v>233</v>
      </c>
      <c r="Z257">
        <v>78</v>
      </c>
      <c r="AA257" t="s">
        <v>108</v>
      </c>
      <c r="AB257">
        <v>60</v>
      </c>
      <c r="AC257">
        <v>26</v>
      </c>
      <c r="AD257">
        <v>359.65300000000002</v>
      </c>
      <c r="AE257">
        <v>0.47619</v>
      </c>
      <c r="AF257">
        <v>0.46563500000000002</v>
      </c>
      <c r="AH257">
        <v>1510</v>
      </c>
      <c r="AI257">
        <f t="shared" si="6"/>
        <v>3.4196550904170395E-3</v>
      </c>
      <c r="AJ257">
        <f t="shared" si="7"/>
        <v>0.67649791732536779</v>
      </c>
      <c r="AK257">
        <f>W257 - AVERAGEIFS('Placebo Females'!W:W, 'Placebo Females'!B:B, B257, 'Placebo Females'!P:P, P257)</f>
        <v>22</v>
      </c>
      <c r="AL257">
        <f>V257 - AVERAGEIFS('Placebo Females'!V:V, 'Placebo Females'!B:B, B257, 'Placebo Females'!P:P, P257)</f>
        <v>-9.6666666666666572</v>
      </c>
      <c r="AM257">
        <f>W257-AVERAGEIFS('Placebo Females'!W:W,'Placebo Females'!B:B,B257,'Placebo Females'!P:P,P257)</f>
        <v>22</v>
      </c>
      <c r="AN257">
        <f>X257-AVERAGEIFS('Placebo Females'!X:X,'Placebo Females'!B:B,B257,'Placebo Females'!P:P,P257)</f>
        <v>-8</v>
      </c>
      <c r="AO257">
        <f>Y257-AVERAGEIFS('Placebo Females'!Y:Y,'Placebo Females'!B:B,B257,'Placebo Females'!P:P,P257)</f>
        <v>21.333333333333343</v>
      </c>
      <c r="AP257">
        <f>Z257 - AVERAGEIFS('Placebo Females'!Z:Z, 'Placebo Females'!B:B, B257, 'Placebo Females'!P:P, P257)</f>
        <v>8.6666666666666714</v>
      </c>
      <c r="AQ257">
        <f>AB257 - AVERAGEIFS('Placebo Females'!AB:AB, 'Placebo Females'!B:B, B257, 'Placebo Females'!P:P, P257)</f>
        <v>19.333333333333336</v>
      </c>
      <c r="AR257">
        <f>AC257 - AVERAGEIFS('Placebo Females'!AC:AC, 'Placebo Females'!B:B, B257, 'Placebo Females'!P:P, P257)</f>
        <v>1.6666666666666679</v>
      </c>
      <c r="AS257">
        <f>AD257 - AVERAGEIFS('Placebo Females'!AD:AD, 'Placebo Females'!B:B, B257, 'Placebo Females'!P:P, P257)</f>
        <v>-135.73966666666661</v>
      </c>
      <c r="AT257">
        <f>AE257 - AVERAGEIFS('Placebo Females'!AE:AE, 'Placebo Females'!B:B, B257, 'Placebo Females'!P:P, P257)</f>
        <v>0.39771326666666668</v>
      </c>
      <c r="AU257">
        <f>AF257 - AVERAGEIFS('Placebo Females'!AF:AF, 'Placebo Females'!B:B, B257, 'Placebo Females'!P:P, P257)</f>
        <v>0.11080933333333332</v>
      </c>
    </row>
    <row r="258" spans="1:47" x14ac:dyDescent="0.25">
      <c r="A258" t="s">
        <v>1986</v>
      </c>
      <c r="B258">
        <v>1009</v>
      </c>
      <c r="C258" t="s">
        <v>655</v>
      </c>
      <c r="D258">
        <v>29</v>
      </c>
      <c r="E258">
        <v>162</v>
      </c>
      <c r="F258">
        <v>68</v>
      </c>
      <c r="G258">
        <v>107.75</v>
      </c>
      <c r="H258">
        <v>62.75</v>
      </c>
      <c r="I258" t="s">
        <v>458</v>
      </c>
      <c r="J258" t="s">
        <v>104</v>
      </c>
      <c r="K258" t="s">
        <v>105</v>
      </c>
      <c r="L258" t="s">
        <v>311</v>
      </c>
      <c r="M258" t="s">
        <v>1201</v>
      </c>
      <c r="N258">
        <v>500</v>
      </c>
      <c r="O258" t="s">
        <v>1202</v>
      </c>
      <c r="P258">
        <v>7</v>
      </c>
      <c r="Q258" t="s">
        <v>113</v>
      </c>
      <c r="R258" t="s">
        <v>1201</v>
      </c>
      <c r="S258">
        <v>1510</v>
      </c>
      <c r="T258" t="s">
        <v>1236</v>
      </c>
      <c r="U258">
        <v>784</v>
      </c>
      <c r="V258">
        <v>146</v>
      </c>
      <c r="W258">
        <v>392</v>
      </c>
      <c r="X258">
        <v>94</v>
      </c>
      <c r="Y258">
        <v>216</v>
      </c>
      <c r="Z258">
        <v>82</v>
      </c>
      <c r="AA258" t="s">
        <v>108</v>
      </c>
      <c r="AB258">
        <v>72</v>
      </c>
      <c r="AC258">
        <v>27</v>
      </c>
      <c r="AD258">
        <v>302.06599999999997</v>
      </c>
      <c r="AE258">
        <v>0.58536600000000005</v>
      </c>
      <c r="AF258">
        <v>0.46246900000000002</v>
      </c>
      <c r="AH258">
        <v>1510</v>
      </c>
      <c r="AI258">
        <f t="shared" si="6"/>
        <v>3.4196550904170395E-3</v>
      </c>
      <c r="AJ258">
        <f t="shared" si="7"/>
        <v>0.67649791732536779</v>
      </c>
      <c r="AK258">
        <f>W258 - AVERAGEIFS('Placebo Females'!W:W, 'Placebo Females'!B:B, B258, 'Placebo Females'!P:P, P258)</f>
        <v>31.666666666666686</v>
      </c>
      <c r="AL258">
        <f>V258 - AVERAGEIFS('Placebo Females'!V:V, 'Placebo Females'!B:B, B258, 'Placebo Females'!P:P, P258)</f>
        <v>-3</v>
      </c>
      <c r="AM258">
        <f>W258-AVERAGEIFS('Placebo Females'!W:W,'Placebo Females'!B:B,B258,'Placebo Females'!P:P,P258)</f>
        <v>31.666666666666686</v>
      </c>
      <c r="AN258">
        <f>X258-AVERAGEIFS('Placebo Females'!X:X,'Placebo Females'!B:B,B258,'Placebo Females'!P:P,P258)</f>
        <v>6.3333333333333286</v>
      </c>
      <c r="AO258">
        <f>Y258-AVERAGEIFS('Placebo Females'!Y:Y,'Placebo Females'!B:B,B258,'Placebo Females'!P:P,P258)</f>
        <v>8.3333333333333428</v>
      </c>
      <c r="AP258">
        <f>Z258 - AVERAGEIFS('Placebo Females'!Z:Z, 'Placebo Females'!B:B, B258, 'Placebo Females'!P:P, P258)</f>
        <v>17</v>
      </c>
      <c r="AQ258">
        <f>AB258 - AVERAGEIFS('Placebo Females'!AB:AB, 'Placebo Females'!B:B, B258, 'Placebo Females'!P:P, P258)</f>
        <v>22.666666666666664</v>
      </c>
      <c r="AR258">
        <f>AC258 - AVERAGEIFS('Placebo Females'!AC:AC, 'Placebo Females'!B:B, B258, 'Placebo Females'!P:P, P258)</f>
        <v>4</v>
      </c>
      <c r="AS258">
        <f>AD258 - AVERAGEIFS('Placebo Females'!AD:AD, 'Placebo Females'!B:B, B258, 'Placebo Females'!P:P, P258)</f>
        <v>-49.62166666666667</v>
      </c>
      <c r="AT258">
        <f>AE258 - AVERAGEIFS('Placebo Females'!AE:AE, 'Placebo Females'!B:B, B258, 'Placebo Females'!P:P, P258)</f>
        <v>0.37746833333333341</v>
      </c>
      <c r="AU258">
        <f>AF258 - AVERAGEIFS('Placebo Females'!AF:AF, 'Placebo Females'!B:B, B258, 'Placebo Females'!P:P, P258)</f>
        <v>0.13161300000000004</v>
      </c>
    </row>
    <row r="259" spans="1:47" x14ac:dyDescent="0.25">
      <c r="A259" t="s">
        <v>1987</v>
      </c>
      <c r="B259">
        <v>1002</v>
      </c>
      <c r="C259" t="s">
        <v>655</v>
      </c>
      <c r="D259">
        <v>20</v>
      </c>
      <c r="E259">
        <v>177</v>
      </c>
      <c r="F259">
        <v>80.599999999999994</v>
      </c>
      <c r="G259">
        <v>95.666666669999998</v>
      </c>
      <c r="H259">
        <v>56</v>
      </c>
      <c r="I259" t="s">
        <v>103</v>
      </c>
      <c r="J259" t="s">
        <v>104</v>
      </c>
      <c r="K259" t="s">
        <v>704</v>
      </c>
      <c r="L259" t="s">
        <v>211</v>
      </c>
      <c r="M259" t="s">
        <v>1201</v>
      </c>
      <c r="N259">
        <v>500</v>
      </c>
      <c r="O259" t="s">
        <v>1202</v>
      </c>
      <c r="P259">
        <v>7</v>
      </c>
      <c r="Q259" t="s">
        <v>113</v>
      </c>
      <c r="R259" t="s">
        <v>1201</v>
      </c>
      <c r="S259">
        <v>1510</v>
      </c>
      <c r="T259" t="s">
        <v>1236</v>
      </c>
      <c r="U259">
        <v>819</v>
      </c>
      <c r="V259">
        <v>147</v>
      </c>
      <c r="W259">
        <v>397</v>
      </c>
      <c r="X259">
        <v>86</v>
      </c>
      <c r="Y259">
        <v>235</v>
      </c>
      <c r="Z259">
        <v>76</v>
      </c>
      <c r="AA259" t="s">
        <v>108</v>
      </c>
      <c r="AB259">
        <v>57</v>
      </c>
      <c r="AC259">
        <v>29</v>
      </c>
      <c r="AD259">
        <v>368.44099999999997</v>
      </c>
      <c r="AE259">
        <v>0.44736799999999999</v>
      </c>
      <c r="AF259">
        <v>0.44790099999999999</v>
      </c>
      <c r="AH259">
        <v>1510</v>
      </c>
      <c r="AI259">
        <f t="shared" ref="AI259:AI322" si="8">((((AH259*10^-12)/441.565)*10^3)*10^6)</f>
        <v>3.4196550904170395E-3</v>
      </c>
      <c r="AJ259">
        <f t="shared" ref="AJ259:AJ322" si="9">1 - (1/(1+(AI259/0.001)^0.6))</f>
        <v>0.67649791732536779</v>
      </c>
      <c r="AK259">
        <f>W259 - AVERAGEIFS('Placebo Females'!W:W, 'Placebo Females'!B:B, B259, 'Placebo Females'!P:P, P259)</f>
        <v>23</v>
      </c>
      <c r="AL259">
        <f>V259 - AVERAGEIFS('Placebo Females'!V:V, 'Placebo Females'!B:B, B259, 'Placebo Females'!P:P, P259)</f>
        <v>-7.6666666666666572</v>
      </c>
      <c r="AM259">
        <f>W259-AVERAGEIFS('Placebo Females'!W:W,'Placebo Females'!B:B,B259,'Placebo Females'!P:P,P259)</f>
        <v>23</v>
      </c>
      <c r="AN259">
        <f>X259-AVERAGEIFS('Placebo Females'!X:X,'Placebo Females'!B:B,B259,'Placebo Females'!P:P,P259)</f>
        <v>-7</v>
      </c>
      <c r="AO259">
        <f>Y259-AVERAGEIFS('Placebo Females'!Y:Y,'Placebo Females'!B:B,B259,'Placebo Females'!P:P,P259)</f>
        <v>23.333333333333343</v>
      </c>
      <c r="AP259">
        <f>Z259 - AVERAGEIFS('Placebo Females'!Z:Z, 'Placebo Females'!B:B, B259, 'Placebo Females'!P:P, P259)</f>
        <v>6.6666666666666714</v>
      </c>
      <c r="AQ259">
        <f>AB259 - AVERAGEIFS('Placebo Females'!AB:AB, 'Placebo Females'!B:B, B259, 'Placebo Females'!P:P, P259)</f>
        <v>16.333333333333336</v>
      </c>
      <c r="AR259">
        <f>AC259 - AVERAGEIFS('Placebo Females'!AC:AC, 'Placebo Females'!B:B, B259, 'Placebo Females'!P:P, P259)</f>
        <v>4.6666666666666679</v>
      </c>
      <c r="AS259">
        <f>AD259 - AVERAGEIFS('Placebo Females'!AD:AD, 'Placebo Females'!B:B, B259, 'Placebo Females'!P:P, P259)</f>
        <v>-126.95166666666665</v>
      </c>
      <c r="AT259">
        <f>AE259 - AVERAGEIFS('Placebo Females'!AE:AE, 'Placebo Females'!B:B, B259, 'Placebo Females'!P:P, P259)</f>
        <v>0.36889126666666666</v>
      </c>
      <c r="AU259">
        <f>AF259 - AVERAGEIFS('Placebo Females'!AF:AF, 'Placebo Females'!B:B, B259, 'Placebo Females'!P:P, P259)</f>
        <v>9.3075333333333288E-2</v>
      </c>
    </row>
    <row r="260" spans="1:47" x14ac:dyDescent="0.25">
      <c r="A260" s="1" t="s">
        <v>1988</v>
      </c>
      <c r="B260">
        <v>1002</v>
      </c>
      <c r="C260" t="s">
        <v>655</v>
      </c>
      <c r="D260">
        <v>20</v>
      </c>
      <c r="E260">
        <v>177</v>
      </c>
      <c r="F260">
        <v>80.599999999999994</v>
      </c>
      <c r="G260">
        <v>95.666666669999998</v>
      </c>
      <c r="H260">
        <v>56</v>
      </c>
      <c r="I260" t="s">
        <v>103</v>
      </c>
      <c r="J260" t="s">
        <v>104</v>
      </c>
      <c r="K260" t="s">
        <v>704</v>
      </c>
      <c r="L260" t="s">
        <v>211</v>
      </c>
      <c r="M260" t="s">
        <v>1201</v>
      </c>
      <c r="N260">
        <v>500</v>
      </c>
      <c r="O260" t="s">
        <v>1202</v>
      </c>
      <c r="P260">
        <v>7</v>
      </c>
      <c r="Q260" t="s">
        <v>113</v>
      </c>
      <c r="R260" t="s">
        <v>1201</v>
      </c>
      <c r="S260">
        <v>1510</v>
      </c>
      <c r="T260" t="s">
        <v>1236</v>
      </c>
      <c r="U260">
        <v>842</v>
      </c>
      <c r="V260">
        <v>146</v>
      </c>
      <c r="W260">
        <v>399</v>
      </c>
      <c r="X260">
        <v>86</v>
      </c>
      <c r="Y260">
        <v>236</v>
      </c>
      <c r="Z260">
        <v>77</v>
      </c>
      <c r="AA260" t="s">
        <v>108</v>
      </c>
      <c r="AB260">
        <v>55</v>
      </c>
      <c r="AC260">
        <v>32</v>
      </c>
      <c r="AD260">
        <v>369.05700000000002</v>
      </c>
      <c r="AE260">
        <v>0.35555599999999998</v>
      </c>
      <c r="AF260">
        <v>0.45583000000000001</v>
      </c>
      <c r="AH260">
        <v>1510</v>
      </c>
      <c r="AI260">
        <f t="shared" si="8"/>
        <v>3.4196550904170395E-3</v>
      </c>
      <c r="AJ260">
        <f t="shared" si="9"/>
        <v>0.67649791732536779</v>
      </c>
      <c r="AK260">
        <f>W260 - AVERAGEIFS('Placebo Females'!W:W, 'Placebo Females'!B:B, B260, 'Placebo Females'!P:P, P260)</f>
        <v>25</v>
      </c>
      <c r="AL260">
        <f>V260 - AVERAGEIFS('Placebo Females'!V:V, 'Placebo Females'!B:B, B260, 'Placebo Females'!P:P, P260)</f>
        <v>-8.6666666666666572</v>
      </c>
      <c r="AM260">
        <f>W260-AVERAGEIFS('Placebo Females'!W:W,'Placebo Females'!B:B,B260,'Placebo Females'!P:P,P260)</f>
        <v>25</v>
      </c>
      <c r="AN260">
        <f>X260-AVERAGEIFS('Placebo Females'!X:X,'Placebo Females'!B:B,B260,'Placebo Females'!P:P,P260)</f>
        <v>-7</v>
      </c>
      <c r="AO260">
        <f>Y260-AVERAGEIFS('Placebo Females'!Y:Y,'Placebo Females'!B:B,B260,'Placebo Females'!P:P,P260)</f>
        <v>24.333333333333343</v>
      </c>
      <c r="AP260">
        <f>Z260 - AVERAGEIFS('Placebo Females'!Z:Z, 'Placebo Females'!B:B, B260, 'Placebo Females'!P:P, P260)</f>
        <v>7.6666666666666714</v>
      </c>
      <c r="AQ260">
        <f>AB260 - AVERAGEIFS('Placebo Females'!AB:AB, 'Placebo Females'!B:B, B260, 'Placebo Females'!P:P, P260)</f>
        <v>14.333333333333336</v>
      </c>
      <c r="AR260">
        <f>AC260 - AVERAGEIFS('Placebo Females'!AC:AC, 'Placebo Females'!B:B, B260, 'Placebo Females'!P:P, P260)</f>
        <v>7.6666666666666679</v>
      </c>
      <c r="AS260">
        <f>AD260 - AVERAGEIFS('Placebo Females'!AD:AD, 'Placebo Females'!B:B, B260, 'Placebo Females'!P:P, P260)</f>
        <v>-126.33566666666661</v>
      </c>
      <c r="AT260">
        <f>AE260 - AVERAGEIFS('Placebo Females'!AE:AE, 'Placebo Females'!B:B, B260, 'Placebo Females'!P:P, P260)</f>
        <v>0.27707926666666666</v>
      </c>
      <c r="AU260">
        <f>AF260 - AVERAGEIFS('Placebo Females'!AF:AF, 'Placebo Females'!B:B, B260, 'Placebo Females'!P:P, P260)</f>
        <v>0.10100433333333331</v>
      </c>
    </row>
    <row r="261" spans="1:47" x14ac:dyDescent="0.25">
      <c r="A261" t="s">
        <v>1989</v>
      </c>
      <c r="B261">
        <v>1011</v>
      </c>
      <c r="C261" t="s">
        <v>655</v>
      </c>
      <c r="D261">
        <v>31</v>
      </c>
      <c r="E261">
        <v>161.5</v>
      </c>
      <c r="F261">
        <v>65.3</v>
      </c>
      <c r="G261">
        <v>120.75</v>
      </c>
      <c r="H261">
        <v>84</v>
      </c>
      <c r="I261" t="s">
        <v>458</v>
      </c>
      <c r="J261" t="s">
        <v>104</v>
      </c>
      <c r="K261" t="s">
        <v>753</v>
      </c>
      <c r="L261" t="s">
        <v>160</v>
      </c>
      <c r="M261" t="s">
        <v>1201</v>
      </c>
      <c r="N261">
        <v>500</v>
      </c>
      <c r="O261" t="s">
        <v>1202</v>
      </c>
      <c r="P261">
        <v>6</v>
      </c>
      <c r="Q261" t="s">
        <v>113</v>
      </c>
      <c r="R261" t="s">
        <v>1201</v>
      </c>
      <c r="S261">
        <v>1530</v>
      </c>
      <c r="T261" t="s">
        <v>1236</v>
      </c>
      <c r="U261">
        <v>794</v>
      </c>
      <c r="V261">
        <v>164</v>
      </c>
      <c r="W261">
        <v>392</v>
      </c>
      <c r="X261">
        <v>86</v>
      </c>
      <c r="Y261">
        <v>221</v>
      </c>
      <c r="Z261">
        <v>85</v>
      </c>
      <c r="AA261" t="s">
        <v>108</v>
      </c>
      <c r="AB261">
        <v>58</v>
      </c>
      <c r="AC261">
        <v>36</v>
      </c>
      <c r="AD261">
        <v>380.113</v>
      </c>
      <c r="AE261">
        <v>0.31111100000000003</v>
      </c>
      <c r="AF261">
        <v>0.45957799999999999</v>
      </c>
      <c r="AH261">
        <v>1530</v>
      </c>
      <c r="AI261">
        <f t="shared" si="8"/>
        <v>3.4649485353232248E-3</v>
      </c>
      <c r="AJ261">
        <f t="shared" si="9"/>
        <v>0.67822328032689172</v>
      </c>
      <c r="AK261">
        <f>W261 - AVERAGEIFS('Placebo Females'!W:W, 'Placebo Females'!B:B, B261, 'Placebo Females'!P:P, P261)</f>
        <v>37.666666666666686</v>
      </c>
      <c r="AL261">
        <f>V261 - AVERAGEIFS('Placebo Females'!V:V, 'Placebo Females'!B:B, B261, 'Placebo Females'!P:P, P261)</f>
        <v>0.33333333333334281</v>
      </c>
      <c r="AM261">
        <f>W261-AVERAGEIFS('Placebo Females'!W:W,'Placebo Females'!B:B,B261,'Placebo Females'!P:P,P261)</f>
        <v>37.666666666666686</v>
      </c>
      <c r="AN261">
        <f>X261-AVERAGEIFS('Placebo Females'!X:X,'Placebo Females'!B:B,B261,'Placebo Females'!P:P,P261)</f>
        <v>-2.6666666666666714</v>
      </c>
      <c r="AO261">
        <f>Y261-AVERAGEIFS('Placebo Females'!Y:Y,'Placebo Females'!B:B,B261,'Placebo Females'!P:P,P261)</f>
        <v>28</v>
      </c>
      <c r="AP261">
        <f>Z261 - AVERAGEIFS('Placebo Females'!Z:Z, 'Placebo Females'!B:B, B261, 'Placebo Females'!P:P, P261)</f>
        <v>12.333333333333329</v>
      </c>
      <c r="AQ261">
        <f>AB261 - AVERAGEIFS('Placebo Females'!AB:AB, 'Placebo Females'!B:B, B261, 'Placebo Females'!P:P, P261)</f>
        <v>15.333333333333336</v>
      </c>
      <c r="AR261">
        <f>AC261 - AVERAGEIFS('Placebo Females'!AC:AC, 'Placebo Females'!B:B, B261, 'Placebo Females'!P:P, P261)</f>
        <v>4</v>
      </c>
      <c r="AS261">
        <f>AD261 - AVERAGEIFS('Placebo Females'!AD:AD, 'Placebo Females'!B:B, B261, 'Placebo Females'!P:P, P261)</f>
        <v>-81.391666666666708</v>
      </c>
      <c r="AT261">
        <f>AE261 - AVERAGEIFS('Placebo Females'!AE:AE, 'Placebo Females'!B:B, B261, 'Placebo Females'!P:P, P261)</f>
        <v>0.18809500000000001</v>
      </c>
      <c r="AU261">
        <f>AF261 - AVERAGEIFS('Placebo Females'!AF:AF, 'Placebo Females'!B:B, B261, 'Placebo Females'!P:P, P261)</f>
        <v>0.1221693333333333</v>
      </c>
    </row>
    <row r="262" spans="1:47" x14ac:dyDescent="0.25">
      <c r="A262" t="s">
        <v>1990</v>
      </c>
      <c r="B262">
        <v>1011</v>
      </c>
      <c r="C262" t="s">
        <v>655</v>
      </c>
      <c r="D262">
        <v>31</v>
      </c>
      <c r="E262">
        <v>161.5</v>
      </c>
      <c r="F262">
        <v>65.3</v>
      </c>
      <c r="G262">
        <v>120.75</v>
      </c>
      <c r="H262">
        <v>84</v>
      </c>
      <c r="I262" t="s">
        <v>458</v>
      </c>
      <c r="J262" t="s">
        <v>104</v>
      </c>
      <c r="K262" t="s">
        <v>753</v>
      </c>
      <c r="L262" t="s">
        <v>160</v>
      </c>
      <c r="M262" t="s">
        <v>1201</v>
      </c>
      <c r="N262">
        <v>500</v>
      </c>
      <c r="O262" t="s">
        <v>1202</v>
      </c>
      <c r="P262">
        <v>6</v>
      </c>
      <c r="Q262" t="s">
        <v>113</v>
      </c>
      <c r="R262" t="s">
        <v>1201</v>
      </c>
      <c r="S262">
        <v>1530</v>
      </c>
      <c r="T262" t="s">
        <v>1236</v>
      </c>
      <c r="U262">
        <v>822</v>
      </c>
      <c r="V262">
        <v>171</v>
      </c>
      <c r="W262">
        <v>393</v>
      </c>
      <c r="X262">
        <v>80</v>
      </c>
      <c r="Y262">
        <v>230</v>
      </c>
      <c r="Z262">
        <v>83</v>
      </c>
      <c r="AA262" t="s">
        <v>108</v>
      </c>
      <c r="AB262">
        <v>57</v>
      </c>
      <c r="AC262">
        <v>39</v>
      </c>
      <c r="AD262">
        <v>381.33800000000002</v>
      </c>
      <c r="AE262">
        <v>0.34146300000000002</v>
      </c>
      <c r="AF262">
        <v>0.44364599999999998</v>
      </c>
      <c r="AH262">
        <v>1530</v>
      </c>
      <c r="AI262">
        <f t="shared" si="8"/>
        <v>3.4649485353232248E-3</v>
      </c>
      <c r="AJ262">
        <f t="shared" si="9"/>
        <v>0.67822328032689172</v>
      </c>
      <c r="AK262">
        <f>W262 - AVERAGEIFS('Placebo Females'!W:W, 'Placebo Females'!B:B, B262, 'Placebo Females'!P:P, P262)</f>
        <v>38.666666666666686</v>
      </c>
      <c r="AL262">
        <f>V262 - AVERAGEIFS('Placebo Females'!V:V, 'Placebo Females'!B:B, B262, 'Placebo Females'!P:P, P262)</f>
        <v>7.3333333333333428</v>
      </c>
      <c r="AM262">
        <f>W262-AVERAGEIFS('Placebo Females'!W:W,'Placebo Females'!B:B,B262,'Placebo Females'!P:P,P262)</f>
        <v>38.666666666666686</v>
      </c>
      <c r="AN262">
        <f>X262-AVERAGEIFS('Placebo Females'!X:X,'Placebo Females'!B:B,B262,'Placebo Females'!P:P,P262)</f>
        <v>-8.6666666666666714</v>
      </c>
      <c r="AO262">
        <f>Y262-AVERAGEIFS('Placebo Females'!Y:Y,'Placebo Females'!B:B,B262,'Placebo Females'!P:P,P262)</f>
        <v>37</v>
      </c>
      <c r="AP262">
        <f>Z262 - AVERAGEIFS('Placebo Females'!Z:Z, 'Placebo Females'!B:B, B262, 'Placebo Females'!P:P, P262)</f>
        <v>10.333333333333329</v>
      </c>
      <c r="AQ262">
        <f>AB262 - AVERAGEIFS('Placebo Females'!AB:AB, 'Placebo Females'!B:B, B262, 'Placebo Females'!P:P, P262)</f>
        <v>14.333333333333336</v>
      </c>
      <c r="AR262">
        <f>AC262 - AVERAGEIFS('Placebo Females'!AC:AC, 'Placebo Females'!B:B, B262, 'Placebo Females'!P:P, P262)</f>
        <v>7</v>
      </c>
      <c r="AS262">
        <f>AD262 - AVERAGEIFS('Placebo Females'!AD:AD, 'Placebo Females'!B:B, B262, 'Placebo Females'!P:P, P262)</f>
        <v>-80.166666666666686</v>
      </c>
      <c r="AT262">
        <f>AE262 - AVERAGEIFS('Placebo Females'!AE:AE, 'Placebo Females'!B:B, B262, 'Placebo Females'!P:P, P262)</f>
        <v>0.218447</v>
      </c>
      <c r="AU262">
        <f>AF262 - AVERAGEIFS('Placebo Females'!AF:AF, 'Placebo Females'!B:B, B262, 'Placebo Females'!P:P, P262)</f>
        <v>0.10623733333333329</v>
      </c>
    </row>
    <row r="263" spans="1:47" x14ac:dyDescent="0.25">
      <c r="A263" t="s">
        <v>1991</v>
      </c>
      <c r="B263">
        <v>1011</v>
      </c>
      <c r="C263" t="s">
        <v>655</v>
      </c>
      <c r="D263">
        <v>31</v>
      </c>
      <c r="E263">
        <v>161.5</v>
      </c>
      <c r="F263">
        <v>65.3</v>
      </c>
      <c r="G263">
        <v>120.75</v>
      </c>
      <c r="H263">
        <v>84</v>
      </c>
      <c r="I263" t="s">
        <v>458</v>
      </c>
      <c r="J263" t="s">
        <v>104</v>
      </c>
      <c r="K263" t="s">
        <v>753</v>
      </c>
      <c r="L263" t="s">
        <v>160</v>
      </c>
      <c r="M263" t="s">
        <v>1201</v>
      </c>
      <c r="N263">
        <v>500</v>
      </c>
      <c r="O263" t="s">
        <v>1202</v>
      </c>
      <c r="P263">
        <v>6</v>
      </c>
      <c r="Q263" t="s">
        <v>113</v>
      </c>
      <c r="R263" t="s">
        <v>1201</v>
      </c>
      <c r="S263">
        <v>1530</v>
      </c>
      <c r="T263" t="s">
        <v>1236</v>
      </c>
      <c r="U263">
        <v>824</v>
      </c>
      <c r="V263">
        <v>168</v>
      </c>
      <c r="W263">
        <v>392</v>
      </c>
      <c r="X263">
        <v>84</v>
      </c>
      <c r="Y263">
        <v>226</v>
      </c>
      <c r="Z263">
        <v>82</v>
      </c>
      <c r="AA263" t="s">
        <v>108</v>
      </c>
      <c r="AB263">
        <v>60</v>
      </c>
      <c r="AC263">
        <v>36</v>
      </c>
      <c r="AD263">
        <v>399.52100000000002</v>
      </c>
      <c r="AE263">
        <v>0.31111100000000003</v>
      </c>
      <c r="AF263">
        <v>0.45994099999999999</v>
      </c>
      <c r="AH263">
        <v>1530</v>
      </c>
      <c r="AI263">
        <f t="shared" si="8"/>
        <v>3.4649485353232248E-3</v>
      </c>
      <c r="AJ263">
        <f t="shared" si="9"/>
        <v>0.67822328032689172</v>
      </c>
      <c r="AK263">
        <f>W263 - AVERAGEIFS('Placebo Females'!W:W, 'Placebo Females'!B:B, B263, 'Placebo Females'!P:P, P263)</f>
        <v>37.666666666666686</v>
      </c>
      <c r="AL263">
        <f>V263 - AVERAGEIFS('Placebo Females'!V:V, 'Placebo Females'!B:B, B263, 'Placebo Females'!P:P, P263)</f>
        <v>4.3333333333333428</v>
      </c>
      <c r="AM263">
        <f>W263-AVERAGEIFS('Placebo Females'!W:W,'Placebo Females'!B:B,B263,'Placebo Females'!P:P,P263)</f>
        <v>37.666666666666686</v>
      </c>
      <c r="AN263">
        <f>X263-AVERAGEIFS('Placebo Females'!X:X,'Placebo Females'!B:B,B263,'Placebo Females'!P:P,P263)</f>
        <v>-4.6666666666666714</v>
      </c>
      <c r="AO263">
        <f>Y263-AVERAGEIFS('Placebo Females'!Y:Y,'Placebo Females'!B:B,B263,'Placebo Females'!P:P,P263)</f>
        <v>33</v>
      </c>
      <c r="AP263">
        <f>Z263 - AVERAGEIFS('Placebo Females'!Z:Z, 'Placebo Females'!B:B, B263, 'Placebo Females'!P:P, P263)</f>
        <v>9.3333333333333286</v>
      </c>
      <c r="AQ263">
        <f>AB263 - AVERAGEIFS('Placebo Females'!AB:AB, 'Placebo Females'!B:B, B263, 'Placebo Females'!P:P, P263)</f>
        <v>17.333333333333336</v>
      </c>
      <c r="AR263">
        <f>AC263 - AVERAGEIFS('Placebo Females'!AC:AC, 'Placebo Females'!B:B, B263, 'Placebo Females'!P:P, P263)</f>
        <v>4</v>
      </c>
      <c r="AS263">
        <f>AD263 - AVERAGEIFS('Placebo Females'!AD:AD, 'Placebo Females'!B:B, B263, 'Placebo Females'!P:P, P263)</f>
        <v>-61.983666666666693</v>
      </c>
      <c r="AT263">
        <f>AE263 - AVERAGEIFS('Placebo Females'!AE:AE, 'Placebo Females'!B:B, B263, 'Placebo Females'!P:P, P263)</f>
        <v>0.18809500000000001</v>
      </c>
      <c r="AU263">
        <f>AF263 - AVERAGEIFS('Placebo Females'!AF:AF, 'Placebo Females'!B:B, B263, 'Placebo Females'!P:P, P263)</f>
        <v>0.1225323333333333</v>
      </c>
    </row>
    <row r="264" spans="1:47" x14ac:dyDescent="0.25">
      <c r="A264" t="s">
        <v>1992</v>
      </c>
      <c r="B264">
        <v>1005</v>
      </c>
      <c r="C264" t="s">
        <v>655</v>
      </c>
      <c r="D264">
        <v>23</v>
      </c>
      <c r="E264">
        <v>182.5</v>
      </c>
      <c r="F264">
        <v>78.8</v>
      </c>
      <c r="G264">
        <v>114.25</v>
      </c>
      <c r="H264">
        <v>64</v>
      </c>
      <c r="I264" t="s">
        <v>103</v>
      </c>
      <c r="J264" t="s">
        <v>104</v>
      </c>
      <c r="K264" t="s">
        <v>509</v>
      </c>
      <c r="L264" t="s">
        <v>460</v>
      </c>
      <c r="M264" t="s">
        <v>1201</v>
      </c>
      <c r="N264">
        <v>500</v>
      </c>
      <c r="O264" t="s">
        <v>1202</v>
      </c>
      <c r="P264">
        <v>4</v>
      </c>
      <c r="Q264" t="s">
        <v>113</v>
      </c>
      <c r="R264" t="s">
        <v>1201</v>
      </c>
      <c r="S264">
        <v>1540</v>
      </c>
      <c r="T264" t="s">
        <v>1236</v>
      </c>
      <c r="U264">
        <v>855</v>
      </c>
      <c r="V264">
        <v>144</v>
      </c>
      <c r="W264">
        <v>421</v>
      </c>
      <c r="X264">
        <v>94</v>
      </c>
      <c r="Y264">
        <v>237</v>
      </c>
      <c r="Z264">
        <v>90</v>
      </c>
      <c r="AA264" t="s">
        <v>108</v>
      </c>
      <c r="AB264">
        <v>66</v>
      </c>
      <c r="AC264">
        <v>29</v>
      </c>
      <c r="AD264">
        <v>411.06099999999998</v>
      </c>
      <c r="AE264">
        <v>0.22</v>
      </c>
      <c r="AF264">
        <v>0.49640000000000001</v>
      </c>
      <c r="AH264">
        <v>1540</v>
      </c>
      <c r="AI264">
        <f t="shared" si="8"/>
        <v>3.4875952577763181E-3</v>
      </c>
      <c r="AJ264">
        <f t="shared" si="9"/>
        <v>0.67907572995406706</v>
      </c>
      <c r="AK264">
        <f>W264 - AVERAGEIFS('Placebo Females'!W:W, 'Placebo Females'!B:B, B264, 'Placebo Females'!P:P, P264)</f>
        <v>34.666666666666686</v>
      </c>
      <c r="AL264">
        <f>V264 - AVERAGEIFS('Placebo Females'!V:V, 'Placebo Females'!B:B, B264, 'Placebo Females'!P:P, P264)</f>
        <v>1.6666666666666572</v>
      </c>
      <c r="AM264">
        <f>W264-AVERAGEIFS('Placebo Females'!W:W,'Placebo Females'!B:B,B264,'Placebo Females'!P:P,P264)</f>
        <v>34.666666666666686</v>
      </c>
      <c r="AN264">
        <f>X264-AVERAGEIFS('Placebo Females'!X:X,'Placebo Females'!B:B,B264,'Placebo Females'!P:P,P264)</f>
        <v>5.3333333333333286</v>
      </c>
      <c r="AO264">
        <f>Y264-AVERAGEIFS('Placebo Females'!Y:Y,'Placebo Females'!B:B,B264,'Placebo Females'!P:P,P264)</f>
        <v>9</v>
      </c>
      <c r="AP264">
        <f>Z264 - AVERAGEIFS('Placebo Females'!Z:Z, 'Placebo Females'!B:B, B264, 'Placebo Females'!P:P, P264)</f>
        <v>20.333333333333329</v>
      </c>
      <c r="AQ264">
        <f>AB264 - AVERAGEIFS('Placebo Females'!AB:AB, 'Placebo Females'!B:B, B264, 'Placebo Females'!P:P, P264)</f>
        <v>25.333333333333336</v>
      </c>
      <c r="AR264">
        <f>AC264 - AVERAGEIFS('Placebo Females'!AC:AC, 'Placebo Females'!B:B, B264, 'Placebo Females'!P:P, P264)</f>
        <v>0.33333333333333215</v>
      </c>
      <c r="AS264">
        <f>AD264 - AVERAGEIFS('Placebo Females'!AD:AD, 'Placebo Females'!B:B, B264, 'Placebo Females'!P:P, P264)</f>
        <v>-53.549333333333323</v>
      </c>
      <c r="AT264">
        <f>AE264 - AVERAGEIFS('Placebo Females'!AE:AE, 'Placebo Females'!B:B, B264, 'Placebo Females'!P:P, P264)</f>
        <v>0.10410699999999999</v>
      </c>
      <c r="AU264">
        <f>AF264 - AVERAGEIFS('Placebo Females'!AF:AF, 'Placebo Females'!B:B, B264, 'Placebo Females'!P:P, P264)</f>
        <v>8.4668666666666725E-2</v>
      </c>
    </row>
    <row r="265" spans="1:47" x14ac:dyDescent="0.25">
      <c r="A265" t="s">
        <v>1993</v>
      </c>
      <c r="B265">
        <v>1005</v>
      </c>
      <c r="C265" t="s">
        <v>655</v>
      </c>
      <c r="D265">
        <v>23</v>
      </c>
      <c r="E265">
        <v>182.5</v>
      </c>
      <c r="F265">
        <v>78.8</v>
      </c>
      <c r="G265">
        <v>114.25</v>
      </c>
      <c r="H265">
        <v>64</v>
      </c>
      <c r="I265" t="s">
        <v>103</v>
      </c>
      <c r="J265" t="s">
        <v>104</v>
      </c>
      <c r="K265" t="s">
        <v>509</v>
      </c>
      <c r="L265" t="s">
        <v>460</v>
      </c>
      <c r="M265" t="s">
        <v>1201</v>
      </c>
      <c r="N265">
        <v>500</v>
      </c>
      <c r="O265" t="s">
        <v>1202</v>
      </c>
      <c r="P265">
        <v>4</v>
      </c>
      <c r="Q265" t="s">
        <v>113</v>
      </c>
      <c r="R265" t="s">
        <v>1201</v>
      </c>
      <c r="S265">
        <v>1540</v>
      </c>
      <c r="T265" t="s">
        <v>1236</v>
      </c>
      <c r="U265">
        <v>883</v>
      </c>
      <c r="V265">
        <v>136</v>
      </c>
      <c r="W265">
        <v>423</v>
      </c>
      <c r="X265">
        <v>97</v>
      </c>
      <c r="Y265">
        <v>238</v>
      </c>
      <c r="Z265">
        <v>88</v>
      </c>
      <c r="AA265" t="s">
        <v>108</v>
      </c>
      <c r="AB265">
        <v>64</v>
      </c>
      <c r="AC265">
        <v>34</v>
      </c>
      <c r="AD265">
        <v>420.57400000000001</v>
      </c>
      <c r="AE265">
        <v>0.30612200000000001</v>
      </c>
      <c r="AF265">
        <v>0.50304000000000004</v>
      </c>
      <c r="AH265">
        <v>1540</v>
      </c>
      <c r="AI265">
        <f t="shared" si="8"/>
        <v>3.4875952577763181E-3</v>
      </c>
      <c r="AJ265">
        <f t="shared" si="9"/>
        <v>0.67907572995406706</v>
      </c>
      <c r="AK265">
        <f>W265 - AVERAGEIFS('Placebo Females'!W:W, 'Placebo Females'!B:B, B265, 'Placebo Females'!P:P, P265)</f>
        <v>36.666666666666686</v>
      </c>
      <c r="AL265">
        <f>V265 - AVERAGEIFS('Placebo Females'!V:V, 'Placebo Females'!B:B, B265, 'Placebo Females'!P:P, P265)</f>
        <v>-6.3333333333333428</v>
      </c>
      <c r="AM265">
        <f>W265-AVERAGEIFS('Placebo Females'!W:W,'Placebo Females'!B:B,B265,'Placebo Females'!P:P,P265)</f>
        <v>36.666666666666686</v>
      </c>
      <c r="AN265">
        <f>X265-AVERAGEIFS('Placebo Females'!X:X,'Placebo Females'!B:B,B265,'Placebo Females'!P:P,P265)</f>
        <v>8.3333333333333286</v>
      </c>
      <c r="AO265">
        <f>Y265-AVERAGEIFS('Placebo Females'!Y:Y,'Placebo Females'!B:B,B265,'Placebo Females'!P:P,P265)</f>
        <v>10</v>
      </c>
      <c r="AP265">
        <f>Z265 - AVERAGEIFS('Placebo Females'!Z:Z, 'Placebo Females'!B:B, B265, 'Placebo Females'!P:P, P265)</f>
        <v>18.333333333333329</v>
      </c>
      <c r="AQ265">
        <f>AB265 - AVERAGEIFS('Placebo Females'!AB:AB, 'Placebo Females'!B:B, B265, 'Placebo Females'!P:P, P265)</f>
        <v>23.333333333333336</v>
      </c>
      <c r="AR265">
        <f>AC265 - AVERAGEIFS('Placebo Females'!AC:AC, 'Placebo Females'!B:B, B265, 'Placebo Females'!P:P, P265)</f>
        <v>5.3333333333333321</v>
      </c>
      <c r="AS265">
        <f>AD265 - AVERAGEIFS('Placebo Females'!AD:AD, 'Placebo Females'!B:B, B265, 'Placebo Females'!P:P, P265)</f>
        <v>-44.036333333333289</v>
      </c>
      <c r="AT265">
        <f>AE265 - AVERAGEIFS('Placebo Females'!AE:AE, 'Placebo Females'!B:B, B265, 'Placebo Females'!P:P, P265)</f>
        <v>0.19022899999999998</v>
      </c>
      <c r="AU265">
        <f>AF265 - AVERAGEIFS('Placebo Females'!AF:AF, 'Placebo Females'!B:B, B265, 'Placebo Females'!P:P, P265)</f>
        <v>9.130866666666676E-2</v>
      </c>
    </row>
    <row r="266" spans="1:47" x14ac:dyDescent="0.25">
      <c r="A266" t="s">
        <v>1994</v>
      </c>
      <c r="B266">
        <v>1005</v>
      </c>
      <c r="C266" t="s">
        <v>655</v>
      </c>
      <c r="D266">
        <v>23</v>
      </c>
      <c r="E266">
        <v>182.5</v>
      </c>
      <c r="F266">
        <v>78.8</v>
      </c>
      <c r="G266">
        <v>114.25</v>
      </c>
      <c r="H266">
        <v>64</v>
      </c>
      <c r="I266" t="s">
        <v>103</v>
      </c>
      <c r="J266" t="s">
        <v>104</v>
      </c>
      <c r="K266" t="s">
        <v>509</v>
      </c>
      <c r="L266" t="s">
        <v>460</v>
      </c>
      <c r="M266" t="s">
        <v>1201</v>
      </c>
      <c r="N266">
        <v>500</v>
      </c>
      <c r="O266" t="s">
        <v>1202</v>
      </c>
      <c r="P266">
        <v>4</v>
      </c>
      <c r="Q266" t="s">
        <v>113</v>
      </c>
      <c r="R266" t="s">
        <v>1201</v>
      </c>
      <c r="S266">
        <v>1540</v>
      </c>
      <c r="T266" t="s">
        <v>1236</v>
      </c>
      <c r="U266">
        <v>902</v>
      </c>
      <c r="V266">
        <v>141</v>
      </c>
      <c r="W266">
        <v>425</v>
      </c>
      <c r="X266">
        <v>98</v>
      </c>
      <c r="Y266">
        <v>235</v>
      </c>
      <c r="Z266">
        <v>92</v>
      </c>
      <c r="AA266" t="s">
        <v>108</v>
      </c>
      <c r="AB266">
        <v>60</v>
      </c>
      <c r="AC266">
        <v>35</v>
      </c>
      <c r="AD266">
        <v>439.14699999999999</v>
      </c>
      <c r="AE266">
        <v>0.26</v>
      </c>
      <c r="AF266">
        <v>0.50434500000000004</v>
      </c>
      <c r="AH266">
        <v>1540</v>
      </c>
      <c r="AI266">
        <f t="shared" si="8"/>
        <v>3.4875952577763181E-3</v>
      </c>
      <c r="AJ266">
        <f t="shared" si="9"/>
        <v>0.67907572995406706</v>
      </c>
      <c r="AK266">
        <f>W266 - AVERAGEIFS('Placebo Females'!W:W, 'Placebo Females'!B:B, B266, 'Placebo Females'!P:P, P266)</f>
        <v>38.666666666666686</v>
      </c>
      <c r="AL266">
        <f>V266 - AVERAGEIFS('Placebo Females'!V:V, 'Placebo Females'!B:B, B266, 'Placebo Females'!P:P, P266)</f>
        <v>-1.3333333333333428</v>
      </c>
      <c r="AM266">
        <f>W266-AVERAGEIFS('Placebo Females'!W:W,'Placebo Females'!B:B,B266,'Placebo Females'!P:P,P266)</f>
        <v>38.666666666666686</v>
      </c>
      <c r="AN266">
        <f>X266-AVERAGEIFS('Placebo Females'!X:X,'Placebo Females'!B:B,B266,'Placebo Females'!P:P,P266)</f>
        <v>9.3333333333333286</v>
      </c>
      <c r="AO266">
        <f>Y266-AVERAGEIFS('Placebo Females'!Y:Y,'Placebo Females'!B:B,B266,'Placebo Females'!P:P,P266)</f>
        <v>7</v>
      </c>
      <c r="AP266">
        <f>Z266 - AVERAGEIFS('Placebo Females'!Z:Z, 'Placebo Females'!B:B, B266, 'Placebo Females'!P:P, P266)</f>
        <v>22.333333333333329</v>
      </c>
      <c r="AQ266">
        <f>AB266 - AVERAGEIFS('Placebo Females'!AB:AB, 'Placebo Females'!B:B, B266, 'Placebo Females'!P:P, P266)</f>
        <v>19.333333333333336</v>
      </c>
      <c r="AR266">
        <f>AC266 - AVERAGEIFS('Placebo Females'!AC:AC, 'Placebo Females'!B:B, B266, 'Placebo Females'!P:P, P266)</f>
        <v>6.3333333333333321</v>
      </c>
      <c r="AS266">
        <f>AD266 - AVERAGEIFS('Placebo Females'!AD:AD, 'Placebo Females'!B:B, B266, 'Placebo Females'!P:P, P266)</f>
        <v>-25.46333333333331</v>
      </c>
      <c r="AT266">
        <f>AE266 - AVERAGEIFS('Placebo Females'!AE:AE, 'Placebo Females'!B:B, B266, 'Placebo Females'!P:P, P266)</f>
        <v>0.14410699999999999</v>
      </c>
      <c r="AU266">
        <f>AF266 - AVERAGEIFS('Placebo Females'!AF:AF, 'Placebo Females'!B:B, B266, 'Placebo Females'!P:P, P266)</f>
        <v>9.2613666666666761E-2</v>
      </c>
    </row>
    <row r="267" spans="1:47" x14ac:dyDescent="0.25">
      <c r="A267" t="s">
        <v>1995</v>
      </c>
      <c r="B267">
        <v>1002</v>
      </c>
      <c r="C267" t="s">
        <v>655</v>
      </c>
      <c r="D267">
        <v>20</v>
      </c>
      <c r="E267">
        <v>177</v>
      </c>
      <c r="F267">
        <v>80.599999999999994</v>
      </c>
      <c r="G267">
        <v>95.666666669999998</v>
      </c>
      <c r="H267">
        <v>56</v>
      </c>
      <c r="I267" t="s">
        <v>103</v>
      </c>
      <c r="J267" t="s">
        <v>104</v>
      </c>
      <c r="K267" t="s">
        <v>704</v>
      </c>
      <c r="L267" t="s">
        <v>211</v>
      </c>
      <c r="M267" t="s">
        <v>1201</v>
      </c>
      <c r="N267">
        <v>500</v>
      </c>
      <c r="O267" t="s">
        <v>1202</v>
      </c>
      <c r="P267">
        <v>1</v>
      </c>
      <c r="Q267" t="s">
        <v>113</v>
      </c>
      <c r="R267" t="s">
        <v>1201</v>
      </c>
      <c r="S267">
        <v>1540</v>
      </c>
      <c r="T267" t="s">
        <v>1236</v>
      </c>
      <c r="U267">
        <v>1041</v>
      </c>
      <c r="V267">
        <v>151</v>
      </c>
      <c r="W267">
        <v>429</v>
      </c>
      <c r="X267">
        <v>83</v>
      </c>
      <c r="Y267">
        <v>267</v>
      </c>
      <c r="Z267">
        <v>79</v>
      </c>
      <c r="AA267" t="s">
        <v>108</v>
      </c>
      <c r="AB267">
        <v>48</v>
      </c>
      <c r="AC267">
        <v>28</v>
      </c>
      <c r="AD267">
        <v>579.476</v>
      </c>
      <c r="AE267">
        <v>0.217391</v>
      </c>
      <c r="AF267">
        <v>0.47967599999999999</v>
      </c>
      <c r="AH267">
        <v>1540</v>
      </c>
      <c r="AI267">
        <f t="shared" si="8"/>
        <v>3.4875952577763181E-3</v>
      </c>
      <c r="AJ267">
        <f t="shared" si="9"/>
        <v>0.67907572995406706</v>
      </c>
      <c r="AK267">
        <f>W267 - AVERAGEIFS('Placebo Females'!W:W, 'Placebo Females'!B:B, B267, 'Placebo Females'!P:P, P267)</f>
        <v>16</v>
      </c>
      <c r="AL267">
        <f>V267 - AVERAGEIFS('Placebo Females'!V:V, 'Placebo Females'!B:B, B267, 'Placebo Females'!P:P, P267)</f>
        <v>9</v>
      </c>
      <c r="AM267">
        <f>W267-AVERAGEIFS('Placebo Females'!W:W,'Placebo Females'!B:B,B267,'Placebo Females'!P:P,P267)</f>
        <v>16</v>
      </c>
      <c r="AN267">
        <f>X267-AVERAGEIFS('Placebo Females'!X:X,'Placebo Females'!B:B,B267,'Placebo Females'!P:P,P267)</f>
        <v>-11</v>
      </c>
      <c r="AO267">
        <f>Y267-AVERAGEIFS('Placebo Females'!Y:Y,'Placebo Females'!B:B,B267,'Placebo Females'!P:P,P267)</f>
        <v>19.666666666666657</v>
      </c>
      <c r="AP267">
        <f>Z267 - AVERAGEIFS('Placebo Females'!Z:Z, 'Placebo Females'!B:B, B267, 'Placebo Females'!P:P, P267)</f>
        <v>7.3333333333333286</v>
      </c>
      <c r="AQ267">
        <f>AB267 - AVERAGEIFS('Placebo Females'!AB:AB, 'Placebo Females'!B:B, B267, 'Placebo Females'!P:P, P267)</f>
        <v>8.3333333333333357</v>
      </c>
      <c r="AR267">
        <f>AC267 - AVERAGEIFS('Placebo Females'!AC:AC, 'Placebo Females'!B:B, B267, 'Placebo Females'!P:P, P267)</f>
        <v>3.3333333333333321</v>
      </c>
      <c r="AS267">
        <f>AD267 - AVERAGEIFS('Placebo Females'!AD:AD, 'Placebo Females'!B:B, B267, 'Placebo Females'!P:P, P267)</f>
        <v>-42.467333333333272</v>
      </c>
      <c r="AT267">
        <f>AE267 - AVERAGEIFS('Placebo Females'!AE:AE, 'Placebo Females'!B:B, B267, 'Placebo Females'!P:P, P267)</f>
        <v>0.13182206666666668</v>
      </c>
      <c r="AU267">
        <f>AF267 - AVERAGEIFS('Placebo Females'!AF:AF, 'Placebo Females'!B:B, B267, 'Placebo Females'!P:P, P267)</f>
        <v>0.10318233333333332</v>
      </c>
    </row>
    <row r="268" spans="1:47" x14ac:dyDescent="0.25">
      <c r="A268" t="s">
        <v>1996</v>
      </c>
      <c r="B268">
        <v>1002</v>
      </c>
      <c r="C268" t="s">
        <v>655</v>
      </c>
      <c r="D268">
        <v>20</v>
      </c>
      <c r="E268">
        <v>177</v>
      </c>
      <c r="F268">
        <v>80.599999999999994</v>
      </c>
      <c r="G268">
        <v>95.666666669999998</v>
      </c>
      <c r="H268">
        <v>56</v>
      </c>
      <c r="I268" t="s">
        <v>103</v>
      </c>
      <c r="J268" t="s">
        <v>104</v>
      </c>
      <c r="K268" t="s">
        <v>704</v>
      </c>
      <c r="L268" t="s">
        <v>211</v>
      </c>
      <c r="M268" t="s">
        <v>1201</v>
      </c>
      <c r="N268">
        <v>500</v>
      </c>
      <c r="O268" t="s">
        <v>1202</v>
      </c>
      <c r="P268">
        <v>1</v>
      </c>
      <c r="Q268" t="s">
        <v>113</v>
      </c>
      <c r="R268" t="s">
        <v>1201</v>
      </c>
      <c r="S268">
        <v>1540</v>
      </c>
      <c r="T268" t="s">
        <v>1236</v>
      </c>
      <c r="U268">
        <v>1088</v>
      </c>
      <c r="V268">
        <v>152</v>
      </c>
      <c r="W268">
        <v>428</v>
      </c>
      <c r="X268">
        <v>92</v>
      </c>
      <c r="Y268">
        <v>257</v>
      </c>
      <c r="Z268">
        <v>79</v>
      </c>
      <c r="AA268" t="s">
        <v>108</v>
      </c>
      <c r="AB268">
        <v>46</v>
      </c>
      <c r="AC268">
        <v>29</v>
      </c>
      <c r="AD268">
        <v>579.97799999999995</v>
      </c>
      <c r="AE268">
        <v>0.1875</v>
      </c>
      <c r="AF268">
        <v>0.46318399999999998</v>
      </c>
      <c r="AH268">
        <v>1540</v>
      </c>
      <c r="AI268">
        <f t="shared" si="8"/>
        <v>3.4875952577763181E-3</v>
      </c>
      <c r="AJ268">
        <f t="shared" si="9"/>
        <v>0.67907572995406706</v>
      </c>
      <c r="AK268">
        <f>W268 - AVERAGEIFS('Placebo Females'!W:W, 'Placebo Females'!B:B, B268, 'Placebo Females'!P:P, P268)</f>
        <v>15</v>
      </c>
      <c r="AL268">
        <f>V268 - AVERAGEIFS('Placebo Females'!V:V, 'Placebo Females'!B:B, B268, 'Placebo Females'!P:P, P268)</f>
        <v>10</v>
      </c>
      <c r="AM268">
        <f>W268-AVERAGEIFS('Placebo Females'!W:W,'Placebo Females'!B:B,B268,'Placebo Females'!P:P,P268)</f>
        <v>15</v>
      </c>
      <c r="AN268">
        <f>X268-AVERAGEIFS('Placebo Females'!X:X,'Placebo Females'!B:B,B268,'Placebo Females'!P:P,P268)</f>
        <v>-2</v>
      </c>
      <c r="AO268">
        <f>Y268-AVERAGEIFS('Placebo Females'!Y:Y,'Placebo Females'!B:B,B268,'Placebo Females'!P:P,P268)</f>
        <v>9.6666666666666572</v>
      </c>
      <c r="AP268">
        <f>Z268 - AVERAGEIFS('Placebo Females'!Z:Z, 'Placebo Females'!B:B, B268, 'Placebo Females'!P:P, P268)</f>
        <v>7.3333333333333286</v>
      </c>
      <c r="AQ268">
        <f>AB268 - AVERAGEIFS('Placebo Females'!AB:AB, 'Placebo Females'!B:B, B268, 'Placebo Females'!P:P, P268)</f>
        <v>6.3333333333333357</v>
      </c>
      <c r="AR268">
        <f>AC268 - AVERAGEIFS('Placebo Females'!AC:AC, 'Placebo Females'!B:B, B268, 'Placebo Females'!P:P, P268)</f>
        <v>4.3333333333333321</v>
      </c>
      <c r="AS268">
        <f>AD268 - AVERAGEIFS('Placebo Females'!AD:AD, 'Placebo Females'!B:B, B268, 'Placebo Females'!P:P, P268)</f>
        <v>-41.965333333333319</v>
      </c>
      <c r="AT268">
        <f>AE268 - AVERAGEIFS('Placebo Females'!AE:AE, 'Placebo Females'!B:B, B268, 'Placebo Females'!P:P, P268)</f>
        <v>0.10193106666666667</v>
      </c>
      <c r="AU268">
        <f>AF268 - AVERAGEIFS('Placebo Females'!AF:AF, 'Placebo Females'!B:B, B268, 'Placebo Females'!P:P, P268)</f>
        <v>8.6690333333333314E-2</v>
      </c>
    </row>
    <row r="269" spans="1:47" x14ac:dyDescent="0.25">
      <c r="A269" t="s">
        <v>1997</v>
      </c>
      <c r="B269">
        <v>1002</v>
      </c>
      <c r="C269" t="s">
        <v>655</v>
      </c>
      <c r="D269">
        <v>20</v>
      </c>
      <c r="E269">
        <v>177</v>
      </c>
      <c r="F269">
        <v>80.599999999999994</v>
      </c>
      <c r="G269">
        <v>95.666666669999998</v>
      </c>
      <c r="H269">
        <v>56</v>
      </c>
      <c r="I269" t="s">
        <v>103</v>
      </c>
      <c r="J269" t="s">
        <v>104</v>
      </c>
      <c r="K269" t="s">
        <v>704</v>
      </c>
      <c r="L269" t="s">
        <v>211</v>
      </c>
      <c r="M269" t="s">
        <v>1201</v>
      </c>
      <c r="N269">
        <v>500</v>
      </c>
      <c r="O269" t="s">
        <v>1202</v>
      </c>
      <c r="P269">
        <v>1</v>
      </c>
      <c r="Q269" t="s">
        <v>113</v>
      </c>
      <c r="R269" t="s">
        <v>1201</v>
      </c>
      <c r="S269">
        <v>1540</v>
      </c>
      <c r="T269" t="s">
        <v>1236</v>
      </c>
      <c r="U269">
        <v>1111</v>
      </c>
      <c r="V269">
        <v>161</v>
      </c>
      <c r="W269">
        <v>423</v>
      </c>
      <c r="X269">
        <v>78</v>
      </c>
      <c r="Y269">
        <v>266</v>
      </c>
      <c r="Z269">
        <v>79</v>
      </c>
      <c r="AA269" t="s">
        <v>108</v>
      </c>
      <c r="AB269">
        <v>47</v>
      </c>
      <c r="AC269">
        <v>27</v>
      </c>
      <c r="AD269">
        <v>591.38699999999994</v>
      </c>
      <c r="AE269">
        <v>0.16</v>
      </c>
      <c r="AF269">
        <v>0.47470600000000002</v>
      </c>
      <c r="AH269">
        <v>1540</v>
      </c>
      <c r="AI269">
        <f t="shared" si="8"/>
        <v>3.4875952577763181E-3</v>
      </c>
      <c r="AJ269">
        <f t="shared" si="9"/>
        <v>0.67907572995406706</v>
      </c>
      <c r="AK269">
        <f>W269 - AVERAGEIFS('Placebo Females'!W:W, 'Placebo Females'!B:B, B269, 'Placebo Females'!P:P, P269)</f>
        <v>10</v>
      </c>
      <c r="AL269">
        <f>V269 - AVERAGEIFS('Placebo Females'!V:V, 'Placebo Females'!B:B, B269, 'Placebo Females'!P:P, P269)</f>
        <v>19</v>
      </c>
      <c r="AM269">
        <f>W269-AVERAGEIFS('Placebo Females'!W:W,'Placebo Females'!B:B,B269,'Placebo Females'!P:P,P269)</f>
        <v>10</v>
      </c>
      <c r="AN269">
        <f>X269-AVERAGEIFS('Placebo Females'!X:X,'Placebo Females'!B:B,B269,'Placebo Females'!P:P,P269)</f>
        <v>-16</v>
      </c>
      <c r="AO269">
        <f>Y269-AVERAGEIFS('Placebo Females'!Y:Y,'Placebo Females'!B:B,B269,'Placebo Females'!P:P,P269)</f>
        <v>18.666666666666657</v>
      </c>
      <c r="AP269">
        <f>Z269 - AVERAGEIFS('Placebo Females'!Z:Z, 'Placebo Females'!B:B, B269, 'Placebo Females'!P:P, P269)</f>
        <v>7.3333333333333286</v>
      </c>
      <c r="AQ269">
        <f>AB269 - AVERAGEIFS('Placebo Females'!AB:AB, 'Placebo Females'!B:B, B269, 'Placebo Females'!P:P, P269)</f>
        <v>7.3333333333333357</v>
      </c>
      <c r="AR269">
        <f>AC269 - AVERAGEIFS('Placebo Females'!AC:AC, 'Placebo Females'!B:B, B269, 'Placebo Females'!P:P, P269)</f>
        <v>2.3333333333333321</v>
      </c>
      <c r="AS269">
        <f>AD269 - AVERAGEIFS('Placebo Females'!AD:AD, 'Placebo Females'!B:B, B269, 'Placebo Females'!P:P, P269)</f>
        <v>-30.556333333333328</v>
      </c>
      <c r="AT269">
        <f>AE269 - AVERAGEIFS('Placebo Females'!AE:AE, 'Placebo Females'!B:B, B269, 'Placebo Females'!P:P, P269)</f>
        <v>7.443106666666667E-2</v>
      </c>
      <c r="AU269">
        <f>AF269 - AVERAGEIFS('Placebo Females'!AF:AF, 'Placebo Females'!B:B, B269, 'Placebo Females'!P:P, P269)</f>
        <v>9.8212333333333346E-2</v>
      </c>
    </row>
    <row r="270" spans="1:47" x14ac:dyDescent="0.25">
      <c r="A270" t="s">
        <v>1998</v>
      </c>
      <c r="B270">
        <v>1005</v>
      </c>
      <c r="C270" t="s">
        <v>655</v>
      </c>
      <c r="D270">
        <v>23</v>
      </c>
      <c r="E270">
        <v>182.5</v>
      </c>
      <c r="F270">
        <v>78.8</v>
      </c>
      <c r="G270">
        <v>114.25</v>
      </c>
      <c r="H270">
        <v>64</v>
      </c>
      <c r="I270" t="s">
        <v>103</v>
      </c>
      <c r="J270" t="s">
        <v>104</v>
      </c>
      <c r="K270" t="s">
        <v>509</v>
      </c>
      <c r="L270" t="s">
        <v>460</v>
      </c>
      <c r="M270" t="s">
        <v>1201</v>
      </c>
      <c r="N270">
        <v>500</v>
      </c>
      <c r="O270" t="s">
        <v>1202</v>
      </c>
      <c r="P270">
        <v>5</v>
      </c>
      <c r="Q270" t="s">
        <v>113</v>
      </c>
      <c r="R270" t="s">
        <v>1201</v>
      </c>
      <c r="S270">
        <v>1550</v>
      </c>
      <c r="T270" t="s">
        <v>1236</v>
      </c>
      <c r="U270">
        <v>941</v>
      </c>
      <c r="V270">
        <v>142</v>
      </c>
      <c r="W270">
        <v>421</v>
      </c>
      <c r="X270">
        <v>90</v>
      </c>
      <c r="Y270">
        <v>245</v>
      </c>
      <c r="Z270">
        <v>86</v>
      </c>
      <c r="AA270" t="s">
        <v>108</v>
      </c>
      <c r="AB270">
        <v>55</v>
      </c>
      <c r="AC270">
        <v>28</v>
      </c>
      <c r="AD270">
        <v>486.96699999999998</v>
      </c>
      <c r="AE270">
        <v>0.1875</v>
      </c>
      <c r="AF270">
        <v>0.48794799999999999</v>
      </c>
      <c r="AH270">
        <v>1550</v>
      </c>
      <c r="AI270">
        <f t="shared" si="8"/>
        <v>3.5102419802294114E-3</v>
      </c>
      <c r="AJ270">
        <f t="shared" si="9"/>
        <v>0.67992148108428019</v>
      </c>
      <c r="AK270">
        <f>W270 - AVERAGEIFS('Placebo Females'!W:W, 'Placebo Females'!B:B, B270, 'Placebo Females'!P:P, P270)</f>
        <v>36</v>
      </c>
      <c r="AL270">
        <f>V270 - AVERAGEIFS('Placebo Females'!V:V, 'Placebo Females'!B:B, B270, 'Placebo Females'!P:P, P270)</f>
        <v>5</v>
      </c>
      <c r="AM270">
        <f>W270-AVERAGEIFS('Placebo Females'!W:W,'Placebo Females'!B:B,B270,'Placebo Females'!P:P,P270)</f>
        <v>36</v>
      </c>
      <c r="AN270">
        <f>X270-AVERAGEIFS('Placebo Females'!X:X,'Placebo Females'!B:B,B270,'Placebo Females'!P:P,P270)</f>
        <v>2</v>
      </c>
      <c r="AO270">
        <f>Y270-AVERAGEIFS('Placebo Females'!Y:Y,'Placebo Females'!B:B,B270,'Placebo Females'!P:P,P270)</f>
        <v>13</v>
      </c>
      <c r="AP270">
        <f>Z270 - AVERAGEIFS('Placebo Females'!Z:Z, 'Placebo Females'!B:B, B270, 'Placebo Females'!P:P, P270)</f>
        <v>21</v>
      </c>
      <c r="AQ270">
        <f>AB270 - AVERAGEIFS('Placebo Females'!AB:AB, 'Placebo Females'!B:B, B270, 'Placebo Females'!P:P, P270)</f>
        <v>16.333333333333336</v>
      </c>
      <c r="AR270">
        <f>AC270 - AVERAGEIFS('Placebo Females'!AC:AC, 'Placebo Females'!B:B, B270, 'Placebo Females'!P:P, P270)</f>
        <v>4</v>
      </c>
      <c r="AS270">
        <f>AD270 - AVERAGEIFS('Placebo Females'!AD:AD, 'Placebo Females'!B:B, B270, 'Placebo Females'!P:P, P270)</f>
        <v>-47.899000000000001</v>
      </c>
      <c r="AT270">
        <f>AE270 - AVERAGEIFS('Placebo Females'!AE:AE, 'Placebo Females'!B:B, B270, 'Placebo Females'!P:P, P270)</f>
        <v>8.4139533333333349E-2</v>
      </c>
      <c r="AU270">
        <f>AF270 - AVERAGEIFS('Placebo Females'!AF:AF, 'Placebo Females'!B:B, B270, 'Placebo Females'!P:P, P270)</f>
        <v>8.0114666666666667E-2</v>
      </c>
    </row>
    <row r="271" spans="1:47" x14ac:dyDescent="0.25">
      <c r="A271" t="s">
        <v>1999</v>
      </c>
      <c r="B271">
        <v>1005</v>
      </c>
      <c r="C271" t="s">
        <v>655</v>
      </c>
      <c r="D271">
        <v>23</v>
      </c>
      <c r="E271">
        <v>182.5</v>
      </c>
      <c r="F271">
        <v>78.8</v>
      </c>
      <c r="G271">
        <v>114.25</v>
      </c>
      <c r="H271">
        <v>64</v>
      </c>
      <c r="I271" t="s">
        <v>103</v>
      </c>
      <c r="J271" t="s">
        <v>104</v>
      </c>
      <c r="K271" t="s">
        <v>509</v>
      </c>
      <c r="L271" t="s">
        <v>460</v>
      </c>
      <c r="M271" t="s">
        <v>1201</v>
      </c>
      <c r="N271">
        <v>500</v>
      </c>
      <c r="O271" t="s">
        <v>1202</v>
      </c>
      <c r="P271">
        <v>5</v>
      </c>
      <c r="Q271" t="s">
        <v>113</v>
      </c>
      <c r="R271" t="s">
        <v>1201</v>
      </c>
      <c r="S271">
        <v>1550</v>
      </c>
      <c r="T271" t="s">
        <v>1236</v>
      </c>
      <c r="U271">
        <v>946</v>
      </c>
      <c r="V271">
        <v>144</v>
      </c>
      <c r="W271">
        <v>422</v>
      </c>
      <c r="X271">
        <v>96</v>
      </c>
      <c r="Y271">
        <v>240</v>
      </c>
      <c r="Z271">
        <v>86</v>
      </c>
      <c r="AA271" t="s">
        <v>108</v>
      </c>
      <c r="AB271">
        <v>54</v>
      </c>
      <c r="AC271">
        <v>31</v>
      </c>
      <c r="AD271">
        <v>497.49400000000003</v>
      </c>
      <c r="AE271">
        <v>0.196078</v>
      </c>
      <c r="AF271">
        <v>0.489255</v>
      </c>
      <c r="AH271">
        <v>1550</v>
      </c>
      <c r="AI271">
        <f t="shared" si="8"/>
        <v>3.5102419802294114E-3</v>
      </c>
      <c r="AJ271">
        <f t="shared" si="9"/>
        <v>0.67992148108428019</v>
      </c>
      <c r="AK271">
        <f>W271 - AVERAGEIFS('Placebo Females'!W:W, 'Placebo Females'!B:B, B271, 'Placebo Females'!P:P, P271)</f>
        <v>37</v>
      </c>
      <c r="AL271">
        <f>V271 - AVERAGEIFS('Placebo Females'!V:V, 'Placebo Females'!B:B, B271, 'Placebo Females'!P:P, P271)</f>
        <v>7</v>
      </c>
      <c r="AM271">
        <f>W271-AVERAGEIFS('Placebo Females'!W:W,'Placebo Females'!B:B,B271,'Placebo Females'!P:P,P271)</f>
        <v>37</v>
      </c>
      <c r="AN271">
        <f>X271-AVERAGEIFS('Placebo Females'!X:X,'Placebo Females'!B:B,B271,'Placebo Females'!P:P,P271)</f>
        <v>8</v>
      </c>
      <c r="AO271">
        <f>Y271-AVERAGEIFS('Placebo Females'!Y:Y,'Placebo Females'!B:B,B271,'Placebo Females'!P:P,P271)</f>
        <v>8</v>
      </c>
      <c r="AP271">
        <f>Z271 - AVERAGEIFS('Placebo Females'!Z:Z, 'Placebo Females'!B:B, B271, 'Placebo Females'!P:P, P271)</f>
        <v>21</v>
      </c>
      <c r="AQ271">
        <f>AB271 - AVERAGEIFS('Placebo Females'!AB:AB, 'Placebo Females'!B:B, B271, 'Placebo Females'!P:P, P271)</f>
        <v>15.333333333333336</v>
      </c>
      <c r="AR271">
        <f>AC271 - AVERAGEIFS('Placebo Females'!AC:AC, 'Placebo Females'!B:B, B271, 'Placebo Females'!P:P, P271)</f>
        <v>7</v>
      </c>
      <c r="AS271">
        <f>AD271 - AVERAGEIFS('Placebo Females'!AD:AD, 'Placebo Females'!B:B, B271, 'Placebo Females'!P:P, P271)</f>
        <v>-37.371999999999957</v>
      </c>
      <c r="AT271">
        <f>AE271 - AVERAGEIFS('Placebo Females'!AE:AE, 'Placebo Females'!B:B, B271, 'Placebo Females'!P:P, P271)</f>
        <v>9.2717533333333352E-2</v>
      </c>
      <c r="AU271">
        <f>AF271 - AVERAGEIFS('Placebo Females'!AF:AF, 'Placebo Females'!B:B, B271, 'Placebo Females'!P:P, P271)</f>
        <v>8.142166666666667E-2</v>
      </c>
    </row>
    <row r="272" spans="1:47" x14ac:dyDescent="0.25">
      <c r="A272" t="s">
        <v>2000</v>
      </c>
      <c r="B272">
        <v>1005</v>
      </c>
      <c r="C272" t="s">
        <v>655</v>
      </c>
      <c r="D272">
        <v>23</v>
      </c>
      <c r="E272">
        <v>182.5</v>
      </c>
      <c r="F272">
        <v>78.8</v>
      </c>
      <c r="G272">
        <v>114.25</v>
      </c>
      <c r="H272">
        <v>64</v>
      </c>
      <c r="I272" t="s">
        <v>103</v>
      </c>
      <c r="J272" t="s">
        <v>104</v>
      </c>
      <c r="K272" t="s">
        <v>509</v>
      </c>
      <c r="L272" t="s">
        <v>460</v>
      </c>
      <c r="M272" t="s">
        <v>1201</v>
      </c>
      <c r="N272">
        <v>500</v>
      </c>
      <c r="O272" t="s">
        <v>1202</v>
      </c>
      <c r="P272">
        <v>5</v>
      </c>
      <c r="Q272" t="s">
        <v>113</v>
      </c>
      <c r="R272" t="s">
        <v>1201</v>
      </c>
      <c r="S272">
        <v>1550</v>
      </c>
      <c r="T272" t="s">
        <v>1236</v>
      </c>
      <c r="U272">
        <v>961</v>
      </c>
      <c r="V272">
        <v>127</v>
      </c>
      <c r="W272">
        <v>438</v>
      </c>
      <c r="X272">
        <v>110</v>
      </c>
      <c r="Y272">
        <v>242</v>
      </c>
      <c r="Z272">
        <v>86</v>
      </c>
      <c r="AA272" t="s">
        <v>108</v>
      </c>
      <c r="AB272">
        <v>52</v>
      </c>
      <c r="AC272">
        <v>32</v>
      </c>
      <c r="AD272">
        <v>503.08</v>
      </c>
      <c r="AE272">
        <v>0.16326499999999999</v>
      </c>
      <c r="AF272">
        <v>0.48598599999999997</v>
      </c>
      <c r="AH272">
        <v>1550</v>
      </c>
      <c r="AI272">
        <f t="shared" si="8"/>
        <v>3.5102419802294114E-3</v>
      </c>
      <c r="AJ272">
        <f t="shared" si="9"/>
        <v>0.67992148108428019</v>
      </c>
      <c r="AK272">
        <f>W272 - AVERAGEIFS('Placebo Females'!W:W, 'Placebo Females'!B:B, B272, 'Placebo Females'!P:P, P272)</f>
        <v>53</v>
      </c>
      <c r="AL272">
        <f>V272 - AVERAGEIFS('Placebo Females'!V:V, 'Placebo Females'!B:B, B272, 'Placebo Females'!P:P, P272)</f>
        <v>-10</v>
      </c>
      <c r="AM272">
        <f>W272-AVERAGEIFS('Placebo Females'!W:W,'Placebo Females'!B:B,B272,'Placebo Females'!P:P,P272)</f>
        <v>53</v>
      </c>
      <c r="AN272">
        <f>X272-AVERAGEIFS('Placebo Females'!X:X,'Placebo Females'!B:B,B272,'Placebo Females'!P:P,P272)</f>
        <v>22</v>
      </c>
      <c r="AO272">
        <f>Y272-AVERAGEIFS('Placebo Females'!Y:Y,'Placebo Females'!B:B,B272,'Placebo Females'!P:P,P272)</f>
        <v>10</v>
      </c>
      <c r="AP272">
        <f>Z272 - AVERAGEIFS('Placebo Females'!Z:Z, 'Placebo Females'!B:B, B272, 'Placebo Females'!P:P, P272)</f>
        <v>21</v>
      </c>
      <c r="AQ272">
        <f>AB272 - AVERAGEIFS('Placebo Females'!AB:AB, 'Placebo Females'!B:B, B272, 'Placebo Females'!P:P, P272)</f>
        <v>13.333333333333336</v>
      </c>
      <c r="AR272">
        <f>AC272 - AVERAGEIFS('Placebo Females'!AC:AC, 'Placebo Females'!B:B, B272, 'Placebo Females'!P:P, P272)</f>
        <v>8</v>
      </c>
      <c r="AS272">
        <f>AD272 - AVERAGEIFS('Placebo Females'!AD:AD, 'Placebo Females'!B:B, B272, 'Placebo Females'!P:P, P272)</f>
        <v>-31.786000000000001</v>
      </c>
      <c r="AT272">
        <f>AE272 - AVERAGEIFS('Placebo Females'!AE:AE, 'Placebo Females'!B:B, B272, 'Placebo Females'!P:P, P272)</f>
        <v>5.9904533333333343E-2</v>
      </c>
      <c r="AU272">
        <f>AF272 - AVERAGEIFS('Placebo Females'!AF:AF, 'Placebo Females'!B:B, B272, 'Placebo Females'!P:P, P272)</f>
        <v>7.8152666666666648E-2</v>
      </c>
    </row>
    <row r="273" spans="1:47" x14ac:dyDescent="0.25">
      <c r="A273" t="s">
        <v>2001</v>
      </c>
      <c r="B273">
        <v>1008</v>
      </c>
      <c r="C273" t="s">
        <v>655</v>
      </c>
      <c r="D273">
        <v>33</v>
      </c>
      <c r="E273">
        <v>163.5</v>
      </c>
      <c r="F273">
        <v>69.8</v>
      </c>
      <c r="G273">
        <v>121.25</v>
      </c>
      <c r="H273">
        <v>71.25</v>
      </c>
      <c r="I273" t="s">
        <v>103</v>
      </c>
      <c r="J273" t="s">
        <v>104</v>
      </c>
      <c r="K273" t="s">
        <v>310</v>
      </c>
      <c r="L273" t="s">
        <v>460</v>
      </c>
      <c r="M273" t="s">
        <v>1201</v>
      </c>
      <c r="N273">
        <v>500</v>
      </c>
      <c r="O273" t="s">
        <v>1202</v>
      </c>
      <c r="P273">
        <v>6</v>
      </c>
      <c r="Q273" t="s">
        <v>113</v>
      </c>
      <c r="R273" t="s">
        <v>1201</v>
      </c>
      <c r="S273">
        <v>1580</v>
      </c>
      <c r="T273" t="s">
        <v>1236</v>
      </c>
      <c r="U273">
        <v>833</v>
      </c>
      <c r="V273">
        <v>134</v>
      </c>
      <c r="W273">
        <v>422</v>
      </c>
      <c r="X273">
        <v>87</v>
      </c>
      <c r="Y273">
        <v>269</v>
      </c>
      <c r="Z273">
        <v>66</v>
      </c>
      <c r="AA273" t="s">
        <v>108</v>
      </c>
      <c r="AB273">
        <v>52</v>
      </c>
      <c r="AC273">
        <v>20</v>
      </c>
      <c r="AD273">
        <v>333.77499999999998</v>
      </c>
      <c r="AE273">
        <v>0.205128</v>
      </c>
      <c r="AF273">
        <v>0.40684300000000001</v>
      </c>
      <c r="AH273">
        <v>1580</v>
      </c>
      <c r="AI273">
        <f t="shared" si="8"/>
        <v>3.5781821475886905E-3</v>
      </c>
      <c r="AJ273">
        <f t="shared" si="9"/>
        <v>0.68241943346292055</v>
      </c>
      <c r="AK273">
        <f>W273 - AVERAGEIFS('Placebo Females'!W:W, 'Placebo Females'!B:B, B273, 'Placebo Females'!P:P, P273)</f>
        <v>75.333333333333314</v>
      </c>
      <c r="AL273">
        <f>V273 - AVERAGEIFS('Placebo Females'!V:V, 'Placebo Females'!B:B, B273, 'Placebo Females'!P:P, P273)</f>
        <v>-3</v>
      </c>
      <c r="AM273">
        <f>W273-AVERAGEIFS('Placebo Females'!W:W,'Placebo Females'!B:B,B273,'Placebo Females'!P:P,P273)</f>
        <v>75.333333333333314</v>
      </c>
      <c r="AN273">
        <f>X273-AVERAGEIFS('Placebo Females'!X:X,'Placebo Females'!B:B,B273,'Placebo Females'!P:P,P273)</f>
        <v>-9</v>
      </c>
      <c r="AO273">
        <f>Y273-AVERAGEIFS('Placebo Females'!Y:Y,'Placebo Females'!B:B,B273,'Placebo Females'!P:P,P273)</f>
        <v>77.333333333333343</v>
      </c>
      <c r="AP273">
        <f>Z273 - AVERAGEIFS('Placebo Females'!Z:Z, 'Placebo Females'!B:B, B273, 'Placebo Females'!P:P, P273)</f>
        <v>7</v>
      </c>
      <c r="AQ273">
        <f>AB273 - AVERAGEIFS('Placebo Females'!AB:AB, 'Placebo Females'!B:B, B273, 'Placebo Females'!P:P, P273)</f>
        <v>15</v>
      </c>
      <c r="AR273">
        <f>AC273 - AVERAGEIFS('Placebo Females'!AC:AC, 'Placebo Females'!B:B, B273, 'Placebo Females'!P:P, P273)</f>
        <v>-5.3333333333333321</v>
      </c>
      <c r="AS273">
        <f>AD273 - AVERAGEIFS('Placebo Females'!AD:AD, 'Placebo Females'!B:B, B273, 'Placebo Females'!P:P, P273)</f>
        <v>-70.636000000000024</v>
      </c>
      <c r="AT273">
        <f>AE273 - AVERAGEIFS('Placebo Females'!AE:AE, 'Placebo Females'!B:B, B273, 'Placebo Females'!P:P, P273)</f>
        <v>-4.157999999999995E-3</v>
      </c>
      <c r="AU273">
        <f>AF273 - AVERAGEIFS('Placebo Females'!AF:AF, 'Placebo Females'!B:B, B273, 'Placebo Females'!P:P, P273)</f>
        <v>0.12303566666666665</v>
      </c>
    </row>
    <row r="274" spans="1:47" x14ac:dyDescent="0.25">
      <c r="A274" t="s">
        <v>2002</v>
      </c>
      <c r="B274">
        <v>1008</v>
      </c>
      <c r="C274" t="s">
        <v>655</v>
      </c>
      <c r="D274">
        <v>33</v>
      </c>
      <c r="E274">
        <v>163.5</v>
      </c>
      <c r="F274">
        <v>69.8</v>
      </c>
      <c r="G274">
        <v>121.25</v>
      </c>
      <c r="H274">
        <v>71.25</v>
      </c>
      <c r="I274" t="s">
        <v>103</v>
      </c>
      <c r="J274" t="s">
        <v>104</v>
      </c>
      <c r="K274" t="s">
        <v>310</v>
      </c>
      <c r="L274" t="s">
        <v>460</v>
      </c>
      <c r="M274" t="s">
        <v>1201</v>
      </c>
      <c r="N274">
        <v>500</v>
      </c>
      <c r="O274" t="s">
        <v>1202</v>
      </c>
      <c r="P274">
        <v>6</v>
      </c>
      <c r="Q274" t="s">
        <v>113</v>
      </c>
      <c r="R274" t="s">
        <v>1201</v>
      </c>
      <c r="S274">
        <v>1580</v>
      </c>
      <c r="T274" t="s">
        <v>1236</v>
      </c>
      <c r="U274">
        <v>833</v>
      </c>
      <c r="V274">
        <v>136</v>
      </c>
      <c r="W274">
        <v>428</v>
      </c>
      <c r="X274">
        <v>88</v>
      </c>
      <c r="Y274">
        <v>273</v>
      </c>
      <c r="Z274">
        <v>67</v>
      </c>
      <c r="AA274" t="s">
        <v>108</v>
      </c>
      <c r="AB274">
        <v>42</v>
      </c>
      <c r="AC274">
        <v>23</v>
      </c>
      <c r="AD274">
        <v>331.49099999999999</v>
      </c>
      <c r="AE274">
        <v>0.2</v>
      </c>
      <c r="AF274">
        <v>0.43157699999999999</v>
      </c>
      <c r="AH274">
        <v>1580</v>
      </c>
      <c r="AI274">
        <f t="shared" si="8"/>
        <v>3.5781821475886905E-3</v>
      </c>
      <c r="AJ274">
        <f t="shared" si="9"/>
        <v>0.68241943346292055</v>
      </c>
      <c r="AK274">
        <f>W274 - AVERAGEIFS('Placebo Females'!W:W, 'Placebo Females'!B:B, B274, 'Placebo Females'!P:P, P274)</f>
        <v>81.333333333333314</v>
      </c>
      <c r="AL274">
        <f>V274 - AVERAGEIFS('Placebo Females'!V:V, 'Placebo Females'!B:B, B274, 'Placebo Females'!P:P, P274)</f>
        <v>-1</v>
      </c>
      <c r="AM274">
        <f>W274-AVERAGEIFS('Placebo Females'!W:W,'Placebo Females'!B:B,B274,'Placebo Females'!P:P,P274)</f>
        <v>81.333333333333314</v>
      </c>
      <c r="AN274">
        <f>X274-AVERAGEIFS('Placebo Females'!X:X,'Placebo Females'!B:B,B274,'Placebo Females'!P:P,P274)</f>
        <v>-8</v>
      </c>
      <c r="AO274">
        <f>Y274-AVERAGEIFS('Placebo Females'!Y:Y,'Placebo Females'!B:B,B274,'Placebo Females'!P:P,P274)</f>
        <v>81.333333333333343</v>
      </c>
      <c r="AP274">
        <f>Z274 - AVERAGEIFS('Placebo Females'!Z:Z, 'Placebo Females'!B:B, B274, 'Placebo Females'!P:P, P274)</f>
        <v>8</v>
      </c>
      <c r="AQ274">
        <f>AB274 - AVERAGEIFS('Placebo Females'!AB:AB, 'Placebo Females'!B:B, B274, 'Placebo Females'!P:P, P274)</f>
        <v>5</v>
      </c>
      <c r="AR274">
        <f>AC274 - AVERAGEIFS('Placebo Females'!AC:AC, 'Placebo Females'!B:B, B274, 'Placebo Females'!P:P, P274)</f>
        <v>-2.3333333333333321</v>
      </c>
      <c r="AS274">
        <f>AD274 - AVERAGEIFS('Placebo Females'!AD:AD, 'Placebo Females'!B:B, B274, 'Placebo Females'!P:P, P274)</f>
        <v>-72.920000000000016</v>
      </c>
      <c r="AT274">
        <f>AE274 - AVERAGEIFS('Placebo Females'!AE:AE, 'Placebo Females'!B:B, B274, 'Placebo Females'!P:P, P274)</f>
        <v>-9.2859999999999887E-3</v>
      </c>
      <c r="AU274">
        <f>AF274 - AVERAGEIFS('Placebo Females'!AF:AF, 'Placebo Females'!B:B, B274, 'Placebo Females'!P:P, P274)</f>
        <v>0.14776966666666663</v>
      </c>
    </row>
    <row r="275" spans="1:47" x14ac:dyDescent="0.25">
      <c r="A275" t="s">
        <v>2003</v>
      </c>
      <c r="B275">
        <v>1008</v>
      </c>
      <c r="C275" t="s">
        <v>655</v>
      </c>
      <c r="D275">
        <v>33</v>
      </c>
      <c r="E275">
        <v>163.5</v>
      </c>
      <c r="F275">
        <v>69.8</v>
      </c>
      <c r="G275">
        <v>121.25</v>
      </c>
      <c r="H275">
        <v>71.25</v>
      </c>
      <c r="I275" t="s">
        <v>103</v>
      </c>
      <c r="J275" t="s">
        <v>104</v>
      </c>
      <c r="K275" t="s">
        <v>310</v>
      </c>
      <c r="L275" t="s">
        <v>460</v>
      </c>
      <c r="M275" t="s">
        <v>1201</v>
      </c>
      <c r="N275">
        <v>500</v>
      </c>
      <c r="O275" t="s">
        <v>1202</v>
      </c>
      <c r="P275">
        <v>6</v>
      </c>
      <c r="Q275" t="s">
        <v>113</v>
      </c>
      <c r="R275" t="s">
        <v>1201</v>
      </c>
      <c r="S275">
        <v>1580</v>
      </c>
      <c r="T275" t="s">
        <v>1236</v>
      </c>
      <c r="U275">
        <v>844</v>
      </c>
      <c r="V275">
        <v>131</v>
      </c>
      <c r="W275">
        <v>424</v>
      </c>
      <c r="X275">
        <v>92</v>
      </c>
      <c r="Y275">
        <v>266</v>
      </c>
      <c r="Z275">
        <v>66</v>
      </c>
      <c r="AA275" t="s">
        <v>108</v>
      </c>
      <c r="AB275">
        <v>52</v>
      </c>
      <c r="AC275">
        <v>21</v>
      </c>
      <c r="AD275">
        <v>342.85</v>
      </c>
      <c r="AE275">
        <v>0.261905</v>
      </c>
      <c r="AF275">
        <v>0.41881200000000002</v>
      </c>
      <c r="AH275">
        <v>1580</v>
      </c>
      <c r="AI275">
        <f t="shared" si="8"/>
        <v>3.5781821475886905E-3</v>
      </c>
      <c r="AJ275">
        <f t="shared" si="9"/>
        <v>0.68241943346292055</v>
      </c>
      <c r="AK275">
        <f>W275 - AVERAGEIFS('Placebo Females'!W:W, 'Placebo Females'!B:B, B275, 'Placebo Females'!P:P, P275)</f>
        <v>77.333333333333314</v>
      </c>
      <c r="AL275">
        <f>V275 - AVERAGEIFS('Placebo Females'!V:V, 'Placebo Females'!B:B, B275, 'Placebo Females'!P:P, P275)</f>
        <v>-6</v>
      </c>
      <c r="AM275">
        <f>W275-AVERAGEIFS('Placebo Females'!W:W,'Placebo Females'!B:B,B275,'Placebo Females'!P:P,P275)</f>
        <v>77.333333333333314</v>
      </c>
      <c r="AN275">
        <f>X275-AVERAGEIFS('Placebo Females'!X:X,'Placebo Females'!B:B,B275,'Placebo Females'!P:P,P275)</f>
        <v>-4</v>
      </c>
      <c r="AO275">
        <f>Y275-AVERAGEIFS('Placebo Females'!Y:Y,'Placebo Females'!B:B,B275,'Placebo Females'!P:P,P275)</f>
        <v>74.333333333333343</v>
      </c>
      <c r="AP275">
        <f>Z275 - AVERAGEIFS('Placebo Females'!Z:Z, 'Placebo Females'!B:B, B275, 'Placebo Females'!P:P, P275)</f>
        <v>7</v>
      </c>
      <c r="AQ275">
        <f>AB275 - AVERAGEIFS('Placebo Females'!AB:AB, 'Placebo Females'!B:B, B275, 'Placebo Females'!P:P, P275)</f>
        <v>15</v>
      </c>
      <c r="AR275">
        <f>AC275 - AVERAGEIFS('Placebo Females'!AC:AC, 'Placebo Females'!B:B, B275, 'Placebo Females'!P:P, P275)</f>
        <v>-4.3333333333333321</v>
      </c>
      <c r="AS275">
        <f>AD275 - AVERAGEIFS('Placebo Females'!AD:AD, 'Placebo Females'!B:B, B275, 'Placebo Females'!P:P, P275)</f>
        <v>-61.560999999999979</v>
      </c>
      <c r="AT275">
        <f>AE275 - AVERAGEIFS('Placebo Females'!AE:AE, 'Placebo Females'!B:B, B275, 'Placebo Females'!P:P, P275)</f>
        <v>5.2618999999999999E-2</v>
      </c>
      <c r="AU275">
        <f>AF275 - AVERAGEIFS('Placebo Females'!AF:AF, 'Placebo Females'!B:B, B275, 'Placebo Females'!P:P, P275)</f>
        <v>0.13500466666666666</v>
      </c>
    </row>
    <row r="276" spans="1:47" x14ac:dyDescent="0.25">
      <c r="A276" t="s">
        <v>2004</v>
      </c>
      <c r="B276">
        <v>1007</v>
      </c>
      <c r="C276" t="s">
        <v>655</v>
      </c>
      <c r="D276">
        <v>27</v>
      </c>
      <c r="E276">
        <v>159</v>
      </c>
      <c r="F276">
        <v>52</v>
      </c>
      <c r="G276">
        <v>98.5</v>
      </c>
      <c r="H276">
        <v>61.5</v>
      </c>
      <c r="I276" t="s">
        <v>103</v>
      </c>
      <c r="J276" t="s">
        <v>104</v>
      </c>
      <c r="K276" t="s">
        <v>409</v>
      </c>
      <c r="L276" t="s">
        <v>106</v>
      </c>
      <c r="M276" t="s">
        <v>1201</v>
      </c>
      <c r="N276">
        <v>500</v>
      </c>
      <c r="O276" t="s">
        <v>1202</v>
      </c>
      <c r="P276">
        <v>7</v>
      </c>
      <c r="Q276" t="s">
        <v>113</v>
      </c>
      <c r="R276" t="s">
        <v>1201</v>
      </c>
      <c r="S276">
        <v>1600</v>
      </c>
      <c r="T276" t="s">
        <v>1236</v>
      </c>
      <c r="U276">
        <v>739</v>
      </c>
      <c r="V276">
        <v>157</v>
      </c>
      <c r="W276">
        <v>396</v>
      </c>
      <c r="X276">
        <v>80</v>
      </c>
      <c r="Y276">
        <v>233</v>
      </c>
      <c r="Z276">
        <v>83</v>
      </c>
      <c r="AA276" t="s">
        <v>108</v>
      </c>
      <c r="AB276">
        <v>68</v>
      </c>
      <c r="AC276">
        <v>27</v>
      </c>
      <c r="AD276">
        <v>377.08699999999999</v>
      </c>
      <c r="AE276">
        <v>0.44185999999999998</v>
      </c>
      <c r="AF276">
        <v>0.44804699999999997</v>
      </c>
      <c r="AH276">
        <v>1600</v>
      </c>
      <c r="AI276">
        <f t="shared" si="8"/>
        <v>3.6234755924948762E-3</v>
      </c>
      <c r="AJ276">
        <f t="shared" si="9"/>
        <v>0.68405284486402418</v>
      </c>
      <c r="AK276">
        <f>W276 - AVERAGEIFS('Placebo Females'!W:W, 'Placebo Females'!B:B, B276, 'Placebo Females'!P:P, P276)</f>
        <v>31.333333333333314</v>
      </c>
      <c r="AL276">
        <f>V276 - AVERAGEIFS('Placebo Females'!V:V, 'Placebo Females'!B:B, B276, 'Placebo Females'!P:P, P276)</f>
        <v>-1</v>
      </c>
      <c r="AM276">
        <f>W276-AVERAGEIFS('Placebo Females'!W:W,'Placebo Females'!B:B,B276,'Placebo Females'!P:P,P276)</f>
        <v>31.333333333333314</v>
      </c>
      <c r="AN276">
        <f>X276-AVERAGEIFS('Placebo Females'!X:X,'Placebo Females'!B:B,B276,'Placebo Females'!P:P,P276)</f>
        <v>-12.333333333333329</v>
      </c>
      <c r="AO276">
        <f>Y276-AVERAGEIFS('Placebo Females'!Y:Y,'Placebo Females'!B:B,B276,'Placebo Females'!P:P,P276)</f>
        <v>35.333333333333343</v>
      </c>
      <c r="AP276">
        <f>Z276 - AVERAGEIFS('Placebo Females'!Z:Z, 'Placebo Females'!B:B, B276, 'Placebo Females'!P:P, P276)</f>
        <v>8.3333333333333286</v>
      </c>
      <c r="AQ276">
        <f>AB276 - AVERAGEIFS('Placebo Females'!AB:AB, 'Placebo Females'!B:B, B276, 'Placebo Females'!P:P, P276)</f>
        <v>26.666666666666664</v>
      </c>
      <c r="AR276">
        <f>AC276 - AVERAGEIFS('Placebo Females'!AC:AC, 'Placebo Females'!B:B, B276, 'Placebo Females'!P:P, P276)</f>
        <v>-6</v>
      </c>
      <c r="AS276">
        <f>AD276 - AVERAGEIFS('Placebo Females'!AD:AD, 'Placebo Females'!B:B, B276, 'Placebo Females'!P:P, P276)</f>
        <v>-52.917333333333318</v>
      </c>
      <c r="AT276">
        <f>AE276 - AVERAGEIFS('Placebo Females'!AE:AE, 'Placebo Females'!B:B, B276, 'Placebo Females'!P:P, P276)</f>
        <v>0.31905366666666662</v>
      </c>
      <c r="AU276">
        <f>AF276 - AVERAGEIFS('Placebo Females'!AF:AF, 'Placebo Females'!B:B, B276, 'Placebo Females'!P:P, P276)</f>
        <v>0.11666899999999997</v>
      </c>
    </row>
    <row r="277" spans="1:47" x14ac:dyDescent="0.25">
      <c r="A277" t="s">
        <v>2005</v>
      </c>
      <c r="B277">
        <v>1007</v>
      </c>
      <c r="C277" t="s">
        <v>655</v>
      </c>
      <c r="D277">
        <v>27</v>
      </c>
      <c r="E277">
        <v>159</v>
      </c>
      <c r="F277">
        <v>52</v>
      </c>
      <c r="G277">
        <v>98.5</v>
      </c>
      <c r="H277">
        <v>61.5</v>
      </c>
      <c r="I277" t="s">
        <v>103</v>
      </c>
      <c r="J277" t="s">
        <v>104</v>
      </c>
      <c r="K277" t="s">
        <v>409</v>
      </c>
      <c r="L277" t="s">
        <v>106</v>
      </c>
      <c r="M277" t="s">
        <v>1201</v>
      </c>
      <c r="N277">
        <v>500</v>
      </c>
      <c r="O277" t="s">
        <v>1202</v>
      </c>
      <c r="P277">
        <v>7</v>
      </c>
      <c r="Q277" t="s">
        <v>113</v>
      </c>
      <c r="R277" t="s">
        <v>1201</v>
      </c>
      <c r="S277">
        <v>1600</v>
      </c>
      <c r="T277" t="s">
        <v>1236</v>
      </c>
      <c r="U277">
        <v>767</v>
      </c>
      <c r="V277">
        <v>149</v>
      </c>
      <c r="W277">
        <v>391</v>
      </c>
      <c r="X277">
        <v>82</v>
      </c>
      <c r="Y277">
        <v>229</v>
      </c>
      <c r="Z277">
        <v>80</v>
      </c>
      <c r="AA277" t="s">
        <v>108</v>
      </c>
      <c r="AB277">
        <v>67</v>
      </c>
      <c r="AC277">
        <v>24</v>
      </c>
      <c r="AD277">
        <v>392.17599999999999</v>
      </c>
      <c r="AE277">
        <v>0.29166700000000001</v>
      </c>
      <c r="AF277">
        <v>0.443573</v>
      </c>
      <c r="AH277">
        <v>1600</v>
      </c>
      <c r="AI277">
        <f t="shared" si="8"/>
        <v>3.6234755924948762E-3</v>
      </c>
      <c r="AJ277">
        <f t="shared" si="9"/>
        <v>0.68405284486402418</v>
      </c>
      <c r="AK277">
        <f>W277 - AVERAGEIFS('Placebo Females'!W:W, 'Placebo Females'!B:B, B277, 'Placebo Females'!P:P, P277)</f>
        <v>26.333333333333314</v>
      </c>
      <c r="AL277">
        <f>V277 - AVERAGEIFS('Placebo Females'!V:V, 'Placebo Females'!B:B, B277, 'Placebo Females'!P:P, P277)</f>
        <v>-9</v>
      </c>
      <c r="AM277">
        <f>W277-AVERAGEIFS('Placebo Females'!W:W,'Placebo Females'!B:B,B277,'Placebo Females'!P:P,P277)</f>
        <v>26.333333333333314</v>
      </c>
      <c r="AN277">
        <f>X277-AVERAGEIFS('Placebo Females'!X:X,'Placebo Females'!B:B,B277,'Placebo Females'!P:P,P277)</f>
        <v>-10.333333333333329</v>
      </c>
      <c r="AO277">
        <f>Y277-AVERAGEIFS('Placebo Females'!Y:Y,'Placebo Females'!B:B,B277,'Placebo Females'!P:P,P277)</f>
        <v>31.333333333333343</v>
      </c>
      <c r="AP277">
        <f>Z277 - AVERAGEIFS('Placebo Females'!Z:Z, 'Placebo Females'!B:B, B277, 'Placebo Females'!P:P, P277)</f>
        <v>5.3333333333333286</v>
      </c>
      <c r="AQ277">
        <f>AB277 - AVERAGEIFS('Placebo Females'!AB:AB, 'Placebo Females'!B:B, B277, 'Placebo Females'!P:P, P277)</f>
        <v>25.666666666666664</v>
      </c>
      <c r="AR277">
        <f>AC277 - AVERAGEIFS('Placebo Females'!AC:AC, 'Placebo Females'!B:B, B277, 'Placebo Females'!P:P, P277)</f>
        <v>-9</v>
      </c>
      <c r="AS277">
        <f>AD277 - AVERAGEIFS('Placebo Females'!AD:AD, 'Placebo Females'!B:B, B277, 'Placebo Females'!P:P, P277)</f>
        <v>-37.828333333333319</v>
      </c>
      <c r="AT277">
        <f>AE277 - AVERAGEIFS('Placebo Females'!AE:AE, 'Placebo Females'!B:B, B277, 'Placebo Females'!P:P, P277)</f>
        <v>0.16886066666666666</v>
      </c>
      <c r="AU277">
        <f>AF277 - AVERAGEIFS('Placebo Females'!AF:AF, 'Placebo Females'!B:B, B277, 'Placebo Females'!P:P, P277)</f>
        <v>0.11219499999999999</v>
      </c>
    </row>
    <row r="278" spans="1:47" x14ac:dyDescent="0.25">
      <c r="A278" t="s">
        <v>2006</v>
      </c>
      <c r="B278">
        <v>1007</v>
      </c>
      <c r="C278" t="s">
        <v>655</v>
      </c>
      <c r="D278">
        <v>27</v>
      </c>
      <c r="E278">
        <v>159</v>
      </c>
      <c r="F278">
        <v>52</v>
      </c>
      <c r="G278">
        <v>98.5</v>
      </c>
      <c r="H278">
        <v>61.5</v>
      </c>
      <c r="I278" t="s">
        <v>103</v>
      </c>
      <c r="J278" t="s">
        <v>104</v>
      </c>
      <c r="K278" t="s">
        <v>409</v>
      </c>
      <c r="L278" t="s">
        <v>106</v>
      </c>
      <c r="M278" t="s">
        <v>1201</v>
      </c>
      <c r="N278">
        <v>500</v>
      </c>
      <c r="O278" t="s">
        <v>1202</v>
      </c>
      <c r="P278">
        <v>7</v>
      </c>
      <c r="Q278" t="s">
        <v>113</v>
      </c>
      <c r="R278" t="s">
        <v>1201</v>
      </c>
      <c r="S278">
        <v>1600</v>
      </c>
      <c r="T278" t="s">
        <v>1236</v>
      </c>
      <c r="U278">
        <v>774</v>
      </c>
      <c r="V278">
        <v>150</v>
      </c>
      <c r="W278">
        <v>390</v>
      </c>
      <c r="X278">
        <v>81</v>
      </c>
      <c r="Y278">
        <v>230</v>
      </c>
      <c r="Z278">
        <v>79</v>
      </c>
      <c r="AA278" t="s">
        <v>108</v>
      </c>
      <c r="AB278">
        <v>67</v>
      </c>
      <c r="AC278">
        <v>26</v>
      </c>
      <c r="AD278">
        <v>380.45299999999997</v>
      </c>
      <c r="AE278" t="s">
        <v>108</v>
      </c>
      <c r="AF278" t="s">
        <v>108</v>
      </c>
      <c r="AH278">
        <v>1600</v>
      </c>
      <c r="AI278">
        <f t="shared" si="8"/>
        <v>3.6234755924948762E-3</v>
      </c>
      <c r="AJ278">
        <f t="shared" si="9"/>
        <v>0.68405284486402418</v>
      </c>
      <c r="AK278">
        <f>W278 - AVERAGEIFS('Placebo Females'!W:W, 'Placebo Females'!B:B, B278, 'Placebo Females'!P:P, P278)</f>
        <v>25.333333333333314</v>
      </c>
      <c r="AL278">
        <f>V278 - AVERAGEIFS('Placebo Females'!V:V, 'Placebo Females'!B:B, B278, 'Placebo Females'!P:P, P278)</f>
        <v>-8</v>
      </c>
      <c r="AM278">
        <f>W278-AVERAGEIFS('Placebo Females'!W:W,'Placebo Females'!B:B,B278,'Placebo Females'!P:P,P278)</f>
        <v>25.333333333333314</v>
      </c>
      <c r="AN278">
        <f>X278-AVERAGEIFS('Placebo Females'!X:X,'Placebo Females'!B:B,B278,'Placebo Females'!P:P,P278)</f>
        <v>-11.333333333333329</v>
      </c>
      <c r="AO278">
        <f>Y278-AVERAGEIFS('Placebo Females'!Y:Y,'Placebo Females'!B:B,B278,'Placebo Females'!P:P,P278)</f>
        <v>32.333333333333343</v>
      </c>
      <c r="AP278">
        <f>Z278 - AVERAGEIFS('Placebo Females'!Z:Z, 'Placebo Females'!B:B, B278, 'Placebo Females'!P:P, P278)</f>
        <v>4.3333333333333286</v>
      </c>
      <c r="AQ278">
        <f>AB278 - AVERAGEIFS('Placebo Females'!AB:AB, 'Placebo Females'!B:B, B278, 'Placebo Females'!P:P, P278)</f>
        <v>25.666666666666664</v>
      </c>
      <c r="AR278">
        <f>AC278 - AVERAGEIFS('Placebo Females'!AC:AC, 'Placebo Females'!B:B, B278, 'Placebo Females'!P:P, P278)</f>
        <v>-7</v>
      </c>
      <c r="AS278">
        <f>AD278 - AVERAGEIFS('Placebo Females'!AD:AD, 'Placebo Females'!B:B, B278, 'Placebo Females'!P:P, P278)</f>
        <v>-49.551333333333332</v>
      </c>
      <c r="AT278" t="e">
        <f>AE278 - AVERAGEIFS('Placebo Females'!AE:AE, 'Placebo Females'!B:B, B278, 'Placebo Females'!P:P, P278)</f>
        <v>#VALUE!</v>
      </c>
      <c r="AU278" t="e">
        <f>AF278 - AVERAGEIFS('Placebo Females'!AF:AF, 'Placebo Females'!B:B, B278, 'Placebo Females'!P:P, P278)</f>
        <v>#VALUE!</v>
      </c>
    </row>
    <row r="279" spans="1:47" x14ac:dyDescent="0.25">
      <c r="A279" t="s">
        <v>2007</v>
      </c>
      <c r="B279">
        <v>1001</v>
      </c>
      <c r="C279" t="s">
        <v>655</v>
      </c>
      <c r="D279">
        <v>25</v>
      </c>
      <c r="E279">
        <v>161.5</v>
      </c>
      <c r="F279">
        <v>54.8</v>
      </c>
      <c r="G279">
        <v>114.5</v>
      </c>
      <c r="H279">
        <v>64.25</v>
      </c>
      <c r="I279" t="s">
        <v>103</v>
      </c>
      <c r="J279" t="s">
        <v>104</v>
      </c>
      <c r="K279" t="s">
        <v>360</v>
      </c>
      <c r="L279" t="s">
        <v>106</v>
      </c>
      <c r="M279" t="s">
        <v>1201</v>
      </c>
      <c r="N279">
        <v>500</v>
      </c>
      <c r="O279" t="s">
        <v>1202</v>
      </c>
      <c r="P279">
        <v>1</v>
      </c>
      <c r="Q279" t="s">
        <v>113</v>
      </c>
      <c r="R279" t="s">
        <v>1201</v>
      </c>
      <c r="S279">
        <v>1610</v>
      </c>
      <c r="T279" t="s">
        <v>1236</v>
      </c>
      <c r="U279">
        <v>907</v>
      </c>
      <c r="V279">
        <v>147</v>
      </c>
      <c r="W279">
        <v>389</v>
      </c>
      <c r="X279">
        <v>93</v>
      </c>
      <c r="Y279">
        <v>224</v>
      </c>
      <c r="Z279">
        <v>72</v>
      </c>
      <c r="AA279" t="s">
        <v>108</v>
      </c>
      <c r="AB279">
        <v>45</v>
      </c>
      <c r="AC279">
        <v>25</v>
      </c>
      <c r="AD279">
        <v>782.43299999999999</v>
      </c>
      <c r="AE279">
        <v>0.13461500000000001</v>
      </c>
      <c r="AF279">
        <v>0.41771799999999998</v>
      </c>
      <c r="AH279">
        <v>1610</v>
      </c>
      <c r="AI279">
        <f t="shared" si="8"/>
        <v>3.6461223149479695E-3</v>
      </c>
      <c r="AJ279">
        <f t="shared" si="9"/>
        <v>0.68486023325774192</v>
      </c>
      <c r="AK279">
        <f>W279 - AVERAGEIFS('Placebo Females'!W:W, 'Placebo Females'!B:B, B279, 'Placebo Females'!P:P, P279)</f>
        <v>20.333333333333314</v>
      </c>
      <c r="AL279">
        <f>V279 - AVERAGEIFS('Placebo Females'!V:V, 'Placebo Females'!B:B, B279, 'Placebo Females'!P:P, P279)</f>
        <v>22.666666666666671</v>
      </c>
      <c r="AM279">
        <f>W279-AVERAGEIFS('Placebo Females'!W:W,'Placebo Females'!B:B,B279,'Placebo Females'!P:P,P279)</f>
        <v>20.333333333333314</v>
      </c>
      <c r="AN279">
        <f>X279-AVERAGEIFS('Placebo Females'!X:X,'Placebo Females'!B:B,B279,'Placebo Females'!P:P,P279)</f>
        <v>0.6666666666666714</v>
      </c>
      <c r="AO279">
        <f>Y279-AVERAGEIFS('Placebo Females'!Y:Y,'Placebo Females'!B:B,B279,'Placebo Females'!P:P,P279)</f>
        <v>14.333333333333343</v>
      </c>
      <c r="AP279">
        <f>Z279 - AVERAGEIFS('Placebo Females'!Z:Z, 'Placebo Females'!B:B, B279, 'Placebo Females'!P:P, P279)</f>
        <v>5.3333333333333286</v>
      </c>
      <c r="AQ279">
        <f>AB279 - AVERAGEIFS('Placebo Females'!AB:AB, 'Placebo Females'!B:B, B279, 'Placebo Females'!P:P, P279)</f>
        <v>7</v>
      </c>
      <c r="AR279">
        <f>AC279 - AVERAGEIFS('Placebo Females'!AC:AC, 'Placebo Females'!B:B, B279, 'Placebo Females'!P:P, P279)</f>
        <v>1.6666666666666679</v>
      </c>
      <c r="AS279">
        <f>AD279 - AVERAGEIFS('Placebo Females'!AD:AD, 'Placebo Females'!B:B, B279, 'Placebo Females'!P:P, P279)</f>
        <v>18.831333333333191</v>
      </c>
      <c r="AT279">
        <f>AE279 - AVERAGEIFS('Placebo Females'!AE:AE, 'Placebo Females'!B:B, B279, 'Placebo Females'!P:P, P279)</f>
        <v>2.3503666666666673E-2</v>
      </c>
      <c r="AU279">
        <f>AF279 - AVERAGEIFS('Placebo Females'!AF:AF, 'Placebo Females'!B:B, B279, 'Placebo Females'!P:P, P279)</f>
        <v>8.1355000000000011E-2</v>
      </c>
    </row>
    <row r="280" spans="1:47" x14ac:dyDescent="0.25">
      <c r="A280" t="s">
        <v>2008</v>
      </c>
      <c r="B280">
        <v>1001</v>
      </c>
      <c r="C280" t="s">
        <v>655</v>
      </c>
      <c r="D280">
        <v>25</v>
      </c>
      <c r="E280">
        <v>161.5</v>
      </c>
      <c r="F280">
        <v>54.8</v>
      </c>
      <c r="G280">
        <v>114.5</v>
      </c>
      <c r="H280">
        <v>64.25</v>
      </c>
      <c r="I280" t="s">
        <v>103</v>
      </c>
      <c r="J280" t="s">
        <v>104</v>
      </c>
      <c r="K280" t="s">
        <v>360</v>
      </c>
      <c r="L280" t="s">
        <v>106</v>
      </c>
      <c r="M280" t="s">
        <v>1201</v>
      </c>
      <c r="N280">
        <v>500</v>
      </c>
      <c r="O280" t="s">
        <v>1202</v>
      </c>
      <c r="P280">
        <v>7</v>
      </c>
      <c r="Q280" t="s">
        <v>113</v>
      </c>
      <c r="R280" t="s">
        <v>1201</v>
      </c>
      <c r="S280">
        <v>1610</v>
      </c>
      <c r="T280" t="s">
        <v>1236</v>
      </c>
      <c r="U280">
        <v>939</v>
      </c>
      <c r="V280">
        <v>132</v>
      </c>
      <c r="W280">
        <v>405</v>
      </c>
      <c r="X280">
        <v>96</v>
      </c>
      <c r="Y280">
        <v>229</v>
      </c>
      <c r="Z280">
        <v>80</v>
      </c>
      <c r="AA280" t="s">
        <v>108</v>
      </c>
      <c r="AB280">
        <v>48</v>
      </c>
      <c r="AC280">
        <v>31</v>
      </c>
      <c r="AD280">
        <v>672.48400000000004</v>
      </c>
      <c r="AE280">
        <v>0.156863</v>
      </c>
      <c r="AF280">
        <v>0.46364899999999998</v>
      </c>
      <c r="AH280">
        <v>1610</v>
      </c>
      <c r="AI280">
        <f t="shared" si="8"/>
        <v>3.6461223149479695E-3</v>
      </c>
      <c r="AJ280">
        <f t="shared" si="9"/>
        <v>0.68486023325774192</v>
      </c>
      <c r="AK280">
        <f>W280 - AVERAGEIFS('Placebo Females'!W:W, 'Placebo Females'!B:B, B280, 'Placebo Females'!P:P, P280)</f>
        <v>51.333333333333314</v>
      </c>
      <c r="AL280">
        <f>V280 - AVERAGEIFS('Placebo Females'!V:V, 'Placebo Females'!B:B, B280, 'Placebo Females'!P:P, P280)</f>
        <v>3.6666666666666572</v>
      </c>
      <c r="AM280">
        <f>W280-AVERAGEIFS('Placebo Females'!W:W,'Placebo Females'!B:B,B280,'Placebo Females'!P:P,P280)</f>
        <v>51.333333333333314</v>
      </c>
      <c r="AN280">
        <f>X280-AVERAGEIFS('Placebo Females'!X:X,'Placebo Females'!B:B,B280,'Placebo Females'!P:P,P280)</f>
        <v>4</v>
      </c>
      <c r="AO280">
        <f>Y280-AVERAGEIFS('Placebo Females'!Y:Y,'Placebo Females'!B:B,B280,'Placebo Females'!P:P,P280)</f>
        <v>32.666666666666657</v>
      </c>
      <c r="AP280">
        <f>Z280 - AVERAGEIFS('Placebo Females'!Z:Z, 'Placebo Females'!B:B, B280, 'Placebo Females'!P:P, P280)</f>
        <v>14.666666666666671</v>
      </c>
      <c r="AQ280">
        <f>AB280 - AVERAGEIFS('Placebo Females'!AB:AB, 'Placebo Females'!B:B, B280, 'Placebo Females'!P:P, P280)</f>
        <v>10</v>
      </c>
      <c r="AR280">
        <f>AC280 - AVERAGEIFS('Placebo Females'!AC:AC, 'Placebo Females'!B:B, B280, 'Placebo Females'!P:P, P280)</f>
        <v>8.3333333333333321</v>
      </c>
      <c r="AS280">
        <f>AD280 - AVERAGEIFS('Placebo Females'!AD:AD, 'Placebo Females'!B:B, B280, 'Placebo Females'!P:P, P280)</f>
        <v>61.48599999999999</v>
      </c>
      <c r="AT280">
        <f>AE280 - AVERAGEIFS('Placebo Females'!AE:AE, 'Placebo Females'!B:B, B280, 'Placebo Females'!P:P, P280)</f>
        <v>5.9431499999999998E-2</v>
      </c>
      <c r="AU280">
        <f>AF280 - AVERAGEIFS('Placebo Females'!AF:AF, 'Placebo Females'!B:B, B280, 'Placebo Females'!P:P, P280)</f>
        <v>0.16056133333333328</v>
      </c>
    </row>
    <row r="281" spans="1:47" x14ac:dyDescent="0.25">
      <c r="A281" t="s">
        <v>2009</v>
      </c>
      <c r="B281">
        <v>1001</v>
      </c>
      <c r="C281" t="s">
        <v>655</v>
      </c>
      <c r="D281">
        <v>25</v>
      </c>
      <c r="E281">
        <v>161.5</v>
      </c>
      <c r="F281">
        <v>54.8</v>
      </c>
      <c r="G281">
        <v>114.5</v>
      </c>
      <c r="H281">
        <v>64.25</v>
      </c>
      <c r="I281" t="s">
        <v>103</v>
      </c>
      <c r="J281" t="s">
        <v>104</v>
      </c>
      <c r="K281" t="s">
        <v>360</v>
      </c>
      <c r="L281" t="s">
        <v>106</v>
      </c>
      <c r="M281" t="s">
        <v>1201</v>
      </c>
      <c r="N281">
        <v>500</v>
      </c>
      <c r="O281" t="s">
        <v>1202</v>
      </c>
      <c r="P281">
        <v>7</v>
      </c>
      <c r="Q281" t="s">
        <v>113</v>
      </c>
      <c r="R281" t="s">
        <v>1201</v>
      </c>
      <c r="S281">
        <v>1610</v>
      </c>
      <c r="T281" t="s">
        <v>1236</v>
      </c>
      <c r="U281">
        <v>948</v>
      </c>
      <c r="V281">
        <v>131</v>
      </c>
      <c r="W281">
        <v>406</v>
      </c>
      <c r="X281">
        <v>97</v>
      </c>
      <c r="Y281">
        <v>228</v>
      </c>
      <c r="Z281">
        <v>81</v>
      </c>
      <c r="AA281" t="s">
        <v>108</v>
      </c>
      <c r="AB281">
        <v>46</v>
      </c>
      <c r="AC281">
        <v>35</v>
      </c>
      <c r="AD281">
        <v>673.04399999999998</v>
      </c>
      <c r="AE281">
        <v>0.183673</v>
      </c>
      <c r="AF281">
        <v>0.45980199999999999</v>
      </c>
      <c r="AH281">
        <v>1610</v>
      </c>
      <c r="AI281">
        <f t="shared" si="8"/>
        <v>3.6461223149479695E-3</v>
      </c>
      <c r="AJ281">
        <f t="shared" si="9"/>
        <v>0.68486023325774192</v>
      </c>
      <c r="AK281">
        <f>W281 - AVERAGEIFS('Placebo Females'!W:W, 'Placebo Females'!B:B, B281, 'Placebo Females'!P:P, P281)</f>
        <v>52.333333333333314</v>
      </c>
      <c r="AL281">
        <f>V281 - AVERAGEIFS('Placebo Females'!V:V, 'Placebo Females'!B:B, B281, 'Placebo Females'!P:P, P281)</f>
        <v>2.6666666666666572</v>
      </c>
      <c r="AM281">
        <f>W281-AVERAGEIFS('Placebo Females'!W:W,'Placebo Females'!B:B,B281,'Placebo Females'!P:P,P281)</f>
        <v>52.333333333333314</v>
      </c>
      <c r="AN281">
        <f>X281-AVERAGEIFS('Placebo Females'!X:X,'Placebo Females'!B:B,B281,'Placebo Females'!P:P,P281)</f>
        <v>5</v>
      </c>
      <c r="AO281">
        <f>Y281-AVERAGEIFS('Placebo Females'!Y:Y,'Placebo Females'!B:B,B281,'Placebo Females'!P:P,P281)</f>
        <v>31.666666666666657</v>
      </c>
      <c r="AP281">
        <f>Z281 - AVERAGEIFS('Placebo Females'!Z:Z, 'Placebo Females'!B:B, B281, 'Placebo Females'!P:P, P281)</f>
        <v>15.666666666666671</v>
      </c>
      <c r="AQ281">
        <f>AB281 - AVERAGEIFS('Placebo Females'!AB:AB, 'Placebo Females'!B:B, B281, 'Placebo Females'!P:P, P281)</f>
        <v>8</v>
      </c>
      <c r="AR281">
        <f>AC281 - AVERAGEIFS('Placebo Females'!AC:AC, 'Placebo Females'!B:B, B281, 'Placebo Females'!P:P, P281)</f>
        <v>12.333333333333332</v>
      </c>
      <c r="AS281">
        <f>AD281 - AVERAGEIFS('Placebo Females'!AD:AD, 'Placebo Females'!B:B, B281, 'Placebo Females'!P:P, P281)</f>
        <v>62.045999999999935</v>
      </c>
      <c r="AT281">
        <f>AE281 - AVERAGEIFS('Placebo Females'!AE:AE, 'Placebo Females'!B:B, B281, 'Placebo Females'!P:P, P281)</f>
        <v>8.6241499999999999E-2</v>
      </c>
      <c r="AU281">
        <f>AF281 - AVERAGEIFS('Placebo Females'!AF:AF, 'Placebo Females'!B:B, B281, 'Placebo Females'!P:P, P281)</f>
        <v>0.15671433333333329</v>
      </c>
    </row>
    <row r="282" spans="1:47" x14ac:dyDescent="0.25">
      <c r="A282" t="s">
        <v>2010</v>
      </c>
      <c r="B282">
        <v>1001</v>
      </c>
      <c r="C282" t="s">
        <v>655</v>
      </c>
      <c r="D282">
        <v>25</v>
      </c>
      <c r="E282">
        <v>161.5</v>
      </c>
      <c r="F282">
        <v>54.8</v>
      </c>
      <c r="G282">
        <v>114.5</v>
      </c>
      <c r="H282">
        <v>64.25</v>
      </c>
      <c r="I282" t="s">
        <v>103</v>
      </c>
      <c r="J282" t="s">
        <v>104</v>
      </c>
      <c r="K282" t="s">
        <v>360</v>
      </c>
      <c r="L282" t="s">
        <v>106</v>
      </c>
      <c r="M282" t="s">
        <v>1201</v>
      </c>
      <c r="N282">
        <v>500</v>
      </c>
      <c r="O282" t="s">
        <v>1202</v>
      </c>
      <c r="P282">
        <v>1</v>
      </c>
      <c r="Q282" t="s">
        <v>113</v>
      </c>
      <c r="R282" t="s">
        <v>1201</v>
      </c>
      <c r="S282">
        <v>1610</v>
      </c>
      <c r="T282" t="s">
        <v>1236</v>
      </c>
      <c r="U282">
        <v>949</v>
      </c>
      <c r="V282">
        <v>139</v>
      </c>
      <c r="W282">
        <v>392</v>
      </c>
      <c r="X282">
        <v>94</v>
      </c>
      <c r="Y282">
        <v>225</v>
      </c>
      <c r="Z282">
        <v>73</v>
      </c>
      <c r="AA282" t="s">
        <v>108</v>
      </c>
      <c r="AB282">
        <v>41</v>
      </c>
      <c r="AC282">
        <v>28</v>
      </c>
      <c r="AD282">
        <v>829.08199999999999</v>
      </c>
      <c r="AE282">
        <v>0.16326499999999999</v>
      </c>
      <c r="AF282">
        <v>0.42139599999999999</v>
      </c>
      <c r="AH282">
        <v>1610</v>
      </c>
      <c r="AI282">
        <f t="shared" si="8"/>
        <v>3.6461223149479695E-3</v>
      </c>
      <c r="AJ282">
        <f t="shared" si="9"/>
        <v>0.68486023325774192</v>
      </c>
      <c r="AK282">
        <f>W282 - AVERAGEIFS('Placebo Females'!W:W, 'Placebo Females'!B:B, B282, 'Placebo Females'!P:P, P282)</f>
        <v>23.333333333333314</v>
      </c>
      <c r="AL282">
        <f>V282 - AVERAGEIFS('Placebo Females'!V:V, 'Placebo Females'!B:B, B282, 'Placebo Females'!P:P, P282)</f>
        <v>14.666666666666671</v>
      </c>
      <c r="AM282">
        <f>W282-AVERAGEIFS('Placebo Females'!W:W,'Placebo Females'!B:B,B282,'Placebo Females'!P:P,P282)</f>
        <v>23.333333333333314</v>
      </c>
      <c r="AN282">
        <f>X282-AVERAGEIFS('Placebo Females'!X:X,'Placebo Females'!B:B,B282,'Placebo Females'!P:P,P282)</f>
        <v>1.6666666666666714</v>
      </c>
      <c r="AO282">
        <f>Y282-AVERAGEIFS('Placebo Females'!Y:Y,'Placebo Females'!B:B,B282,'Placebo Females'!P:P,P282)</f>
        <v>15.333333333333343</v>
      </c>
      <c r="AP282">
        <f>Z282 - AVERAGEIFS('Placebo Females'!Z:Z, 'Placebo Females'!B:B, B282, 'Placebo Females'!P:P, P282)</f>
        <v>6.3333333333333286</v>
      </c>
      <c r="AQ282">
        <f>AB282 - AVERAGEIFS('Placebo Females'!AB:AB, 'Placebo Females'!B:B, B282, 'Placebo Females'!P:P, P282)</f>
        <v>3</v>
      </c>
      <c r="AR282">
        <f>AC282 - AVERAGEIFS('Placebo Females'!AC:AC, 'Placebo Females'!B:B, B282, 'Placebo Females'!P:P, P282)</f>
        <v>4.6666666666666679</v>
      </c>
      <c r="AS282">
        <f>AD282 - AVERAGEIFS('Placebo Females'!AD:AD, 'Placebo Females'!B:B, B282, 'Placebo Females'!P:P, P282)</f>
        <v>65.480333333333192</v>
      </c>
      <c r="AT282">
        <f>AE282 - AVERAGEIFS('Placebo Females'!AE:AE, 'Placebo Females'!B:B, B282, 'Placebo Females'!P:P, P282)</f>
        <v>5.2153666666666654E-2</v>
      </c>
      <c r="AU282">
        <f>AF282 - AVERAGEIFS('Placebo Females'!AF:AF, 'Placebo Females'!B:B, B282, 'Placebo Females'!P:P, P282)</f>
        <v>8.5033000000000025E-2</v>
      </c>
    </row>
    <row r="283" spans="1:47" x14ac:dyDescent="0.25">
      <c r="A283" t="s">
        <v>2011</v>
      </c>
      <c r="B283">
        <v>1001</v>
      </c>
      <c r="C283" t="s">
        <v>655</v>
      </c>
      <c r="D283">
        <v>25</v>
      </c>
      <c r="E283">
        <v>161.5</v>
      </c>
      <c r="F283">
        <v>54.8</v>
      </c>
      <c r="G283">
        <v>114.5</v>
      </c>
      <c r="H283">
        <v>64.25</v>
      </c>
      <c r="I283" t="s">
        <v>103</v>
      </c>
      <c r="J283" t="s">
        <v>104</v>
      </c>
      <c r="K283" t="s">
        <v>360</v>
      </c>
      <c r="L283" t="s">
        <v>106</v>
      </c>
      <c r="M283" t="s">
        <v>1201</v>
      </c>
      <c r="N283">
        <v>500</v>
      </c>
      <c r="O283" t="s">
        <v>1202</v>
      </c>
      <c r="P283">
        <v>7</v>
      </c>
      <c r="Q283" t="s">
        <v>113</v>
      </c>
      <c r="R283" t="s">
        <v>1201</v>
      </c>
      <c r="S283">
        <v>1610</v>
      </c>
      <c r="T283" t="s">
        <v>1236</v>
      </c>
      <c r="U283">
        <v>966</v>
      </c>
      <c r="V283">
        <v>134</v>
      </c>
      <c r="W283">
        <v>404</v>
      </c>
      <c r="X283">
        <v>97</v>
      </c>
      <c r="Y283">
        <v>225</v>
      </c>
      <c r="Z283">
        <v>82</v>
      </c>
      <c r="AA283" t="s">
        <v>108</v>
      </c>
      <c r="AB283">
        <v>50</v>
      </c>
      <c r="AC283">
        <v>30</v>
      </c>
      <c r="AD283">
        <v>673.71799999999996</v>
      </c>
      <c r="AE283">
        <v>0.156863</v>
      </c>
      <c r="AF283">
        <v>0.45523999999999998</v>
      </c>
      <c r="AH283">
        <v>1610</v>
      </c>
      <c r="AI283">
        <f t="shared" si="8"/>
        <v>3.6461223149479695E-3</v>
      </c>
      <c r="AJ283">
        <f t="shared" si="9"/>
        <v>0.68486023325774192</v>
      </c>
      <c r="AK283">
        <f>W283 - AVERAGEIFS('Placebo Females'!W:W, 'Placebo Females'!B:B, B283, 'Placebo Females'!P:P, P283)</f>
        <v>50.333333333333314</v>
      </c>
      <c r="AL283">
        <f>V283 - AVERAGEIFS('Placebo Females'!V:V, 'Placebo Females'!B:B, B283, 'Placebo Females'!P:P, P283)</f>
        <v>5.6666666666666572</v>
      </c>
      <c r="AM283">
        <f>W283-AVERAGEIFS('Placebo Females'!W:W,'Placebo Females'!B:B,B283,'Placebo Females'!P:P,P283)</f>
        <v>50.333333333333314</v>
      </c>
      <c r="AN283">
        <f>X283-AVERAGEIFS('Placebo Females'!X:X,'Placebo Females'!B:B,B283,'Placebo Females'!P:P,P283)</f>
        <v>5</v>
      </c>
      <c r="AO283">
        <f>Y283-AVERAGEIFS('Placebo Females'!Y:Y,'Placebo Females'!B:B,B283,'Placebo Females'!P:P,P283)</f>
        <v>28.666666666666657</v>
      </c>
      <c r="AP283">
        <f>Z283 - AVERAGEIFS('Placebo Females'!Z:Z, 'Placebo Females'!B:B, B283, 'Placebo Females'!P:P, P283)</f>
        <v>16.666666666666671</v>
      </c>
      <c r="AQ283">
        <f>AB283 - AVERAGEIFS('Placebo Females'!AB:AB, 'Placebo Females'!B:B, B283, 'Placebo Females'!P:P, P283)</f>
        <v>12</v>
      </c>
      <c r="AR283">
        <f>AC283 - AVERAGEIFS('Placebo Females'!AC:AC, 'Placebo Females'!B:B, B283, 'Placebo Females'!P:P, P283)</f>
        <v>7.3333333333333321</v>
      </c>
      <c r="AS283">
        <f>AD283 - AVERAGEIFS('Placebo Females'!AD:AD, 'Placebo Females'!B:B, B283, 'Placebo Females'!P:P, P283)</f>
        <v>62.719999999999914</v>
      </c>
      <c r="AT283">
        <f>AE283 - AVERAGEIFS('Placebo Females'!AE:AE, 'Placebo Females'!B:B, B283, 'Placebo Females'!P:P, P283)</f>
        <v>5.9431499999999998E-2</v>
      </c>
      <c r="AU283">
        <f>AF283 - AVERAGEIFS('Placebo Females'!AF:AF, 'Placebo Females'!B:B, B283, 'Placebo Females'!P:P, P283)</f>
        <v>0.15215233333333328</v>
      </c>
    </row>
    <row r="284" spans="1:47" x14ac:dyDescent="0.25">
      <c r="A284" t="s">
        <v>2012</v>
      </c>
      <c r="B284">
        <v>1001</v>
      </c>
      <c r="C284" t="s">
        <v>655</v>
      </c>
      <c r="D284">
        <v>25</v>
      </c>
      <c r="E284">
        <v>161.5</v>
      </c>
      <c r="F284">
        <v>54.8</v>
      </c>
      <c r="G284">
        <v>114.5</v>
      </c>
      <c r="H284">
        <v>64.25</v>
      </c>
      <c r="I284" t="s">
        <v>103</v>
      </c>
      <c r="J284" t="s">
        <v>104</v>
      </c>
      <c r="K284" t="s">
        <v>360</v>
      </c>
      <c r="L284" t="s">
        <v>106</v>
      </c>
      <c r="M284" t="s">
        <v>1201</v>
      </c>
      <c r="N284">
        <v>500</v>
      </c>
      <c r="O284" t="s">
        <v>1202</v>
      </c>
      <c r="P284">
        <v>1</v>
      </c>
      <c r="Q284" t="s">
        <v>113</v>
      </c>
      <c r="R284" t="s">
        <v>1201</v>
      </c>
      <c r="S284">
        <v>1610</v>
      </c>
      <c r="T284" t="s">
        <v>1236</v>
      </c>
      <c r="U284">
        <v>979</v>
      </c>
      <c r="V284">
        <v>144</v>
      </c>
      <c r="W284">
        <v>395</v>
      </c>
      <c r="X284">
        <v>96</v>
      </c>
      <c r="Y284">
        <v>225</v>
      </c>
      <c r="Z284">
        <v>74</v>
      </c>
      <c r="AA284" t="s">
        <v>108</v>
      </c>
      <c r="AB284">
        <v>44</v>
      </c>
      <c r="AC284">
        <v>26</v>
      </c>
      <c r="AD284">
        <v>811.89099999999996</v>
      </c>
      <c r="AE284">
        <v>0.12</v>
      </c>
      <c r="AF284">
        <v>0.428649</v>
      </c>
      <c r="AH284">
        <v>1610</v>
      </c>
      <c r="AI284">
        <f t="shared" si="8"/>
        <v>3.6461223149479695E-3</v>
      </c>
      <c r="AJ284">
        <f t="shared" si="9"/>
        <v>0.68486023325774192</v>
      </c>
      <c r="AK284">
        <f>W284 - AVERAGEIFS('Placebo Females'!W:W, 'Placebo Females'!B:B, B284, 'Placebo Females'!P:P, P284)</f>
        <v>26.333333333333314</v>
      </c>
      <c r="AL284">
        <f>V284 - AVERAGEIFS('Placebo Females'!V:V, 'Placebo Females'!B:B, B284, 'Placebo Females'!P:P, P284)</f>
        <v>19.666666666666671</v>
      </c>
      <c r="AM284">
        <f>W284-AVERAGEIFS('Placebo Females'!W:W,'Placebo Females'!B:B,B284,'Placebo Females'!P:P,P284)</f>
        <v>26.333333333333314</v>
      </c>
      <c r="AN284">
        <f>X284-AVERAGEIFS('Placebo Females'!X:X,'Placebo Females'!B:B,B284,'Placebo Females'!P:P,P284)</f>
        <v>3.6666666666666714</v>
      </c>
      <c r="AO284">
        <f>Y284-AVERAGEIFS('Placebo Females'!Y:Y,'Placebo Females'!B:B,B284,'Placebo Females'!P:P,P284)</f>
        <v>15.333333333333343</v>
      </c>
      <c r="AP284">
        <f>Z284 - AVERAGEIFS('Placebo Females'!Z:Z, 'Placebo Females'!B:B, B284, 'Placebo Females'!P:P, P284)</f>
        <v>7.3333333333333286</v>
      </c>
      <c r="AQ284">
        <f>AB284 - AVERAGEIFS('Placebo Females'!AB:AB, 'Placebo Females'!B:B, B284, 'Placebo Females'!P:P, P284)</f>
        <v>6</v>
      </c>
      <c r="AR284">
        <f>AC284 - AVERAGEIFS('Placebo Females'!AC:AC, 'Placebo Females'!B:B, B284, 'Placebo Females'!P:P, P284)</f>
        <v>2.6666666666666679</v>
      </c>
      <c r="AS284">
        <f>AD284 - AVERAGEIFS('Placebo Females'!AD:AD, 'Placebo Females'!B:B, B284, 'Placebo Females'!P:P, P284)</f>
        <v>48.289333333333161</v>
      </c>
      <c r="AT284">
        <f>AE284 - AVERAGEIFS('Placebo Females'!AE:AE, 'Placebo Females'!B:B, B284, 'Placebo Females'!P:P, P284)</f>
        <v>8.8886666666666558E-3</v>
      </c>
      <c r="AU284">
        <f>AF284 - AVERAGEIFS('Placebo Females'!AF:AF, 'Placebo Females'!B:B, B284, 'Placebo Females'!P:P, P284)</f>
        <v>9.2286000000000035E-2</v>
      </c>
    </row>
    <row r="285" spans="1:47" x14ac:dyDescent="0.25">
      <c r="A285" t="s">
        <v>2013</v>
      </c>
      <c r="B285">
        <v>1003</v>
      </c>
      <c r="C285" t="s">
        <v>655</v>
      </c>
      <c r="D285">
        <v>30</v>
      </c>
      <c r="E285">
        <v>167</v>
      </c>
      <c r="F285">
        <v>71.3</v>
      </c>
      <c r="G285">
        <v>106</v>
      </c>
      <c r="H285">
        <v>57.75</v>
      </c>
      <c r="I285" t="s">
        <v>103</v>
      </c>
      <c r="J285" t="s">
        <v>104</v>
      </c>
      <c r="K285" t="s">
        <v>753</v>
      </c>
      <c r="L285" t="s">
        <v>160</v>
      </c>
      <c r="M285" t="s">
        <v>1201</v>
      </c>
      <c r="N285">
        <v>500</v>
      </c>
      <c r="O285" t="s">
        <v>1202</v>
      </c>
      <c r="P285">
        <v>5</v>
      </c>
      <c r="Q285" t="s">
        <v>113</v>
      </c>
      <c r="R285" t="s">
        <v>1201</v>
      </c>
      <c r="S285">
        <v>1610</v>
      </c>
      <c r="T285" t="s">
        <v>1236</v>
      </c>
      <c r="U285">
        <v>1123</v>
      </c>
      <c r="V285">
        <v>198</v>
      </c>
      <c r="W285">
        <v>453</v>
      </c>
      <c r="X285">
        <v>99</v>
      </c>
      <c r="Y285">
        <v>273</v>
      </c>
      <c r="Z285">
        <v>81</v>
      </c>
      <c r="AA285" t="s">
        <v>108</v>
      </c>
      <c r="AB285">
        <v>53</v>
      </c>
      <c r="AC285">
        <v>33</v>
      </c>
      <c r="AD285">
        <v>250.45500000000001</v>
      </c>
      <c r="AE285">
        <v>0.43478299999999998</v>
      </c>
      <c r="AF285">
        <v>0.42537199999999997</v>
      </c>
      <c r="AH285">
        <v>1610</v>
      </c>
      <c r="AI285">
        <f t="shared" si="8"/>
        <v>3.6461223149479695E-3</v>
      </c>
      <c r="AJ285">
        <f t="shared" si="9"/>
        <v>0.68486023325774192</v>
      </c>
      <c r="AK285">
        <f>W285 - AVERAGEIFS('Placebo Females'!W:W, 'Placebo Females'!B:B, B285, 'Placebo Females'!P:P, P285)</f>
        <v>88.666666666666686</v>
      </c>
      <c r="AL285">
        <f>V285 - AVERAGEIFS('Placebo Females'!V:V, 'Placebo Females'!B:B, B285, 'Placebo Females'!P:P, P285)</f>
        <v>2.3333333333333428</v>
      </c>
      <c r="AM285">
        <f>W285-AVERAGEIFS('Placebo Females'!W:W,'Placebo Females'!B:B,B285,'Placebo Females'!P:P,P285)</f>
        <v>88.666666666666686</v>
      </c>
      <c r="AN285">
        <f>X285-AVERAGEIFS('Placebo Females'!X:X,'Placebo Females'!B:B,B285,'Placebo Females'!P:P,P285)</f>
        <v>7.3333333333333286</v>
      </c>
      <c r="AO285">
        <f>Y285-AVERAGEIFS('Placebo Females'!Y:Y,'Placebo Females'!B:B,B285,'Placebo Females'!P:P,P285)</f>
        <v>64</v>
      </c>
      <c r="AP285">
        <f>Z285 - AVERAGEIFS('Placebo Females'!Z:Z, 'Placebo Females'!B:B, B285, 'Placebo Females'!P:P, P285)</f>
        <v>17.333333333333336</v>
      </c>
      <c r="AQ285">
        <f>AB285 - AVERAGEIFS('Placebo Females'!AB:AB, 'Placebo Females'!B:B, B285, 'Placebo Females'!P:P, P285)</f>
        <v>13</v>
      </c>
      <c r="AR285">
        <f>AC285 - AVERAGEIFS('Placebo Females'!AC:AC, 'Placebo Females'!B:B, B285, 'Placebo Females'!P:P, P285)</f>
        <v>11.333333333333332</v>
      </c>
      <c r="AS285">
        <f>AD285 - AVERAGEIFS('Placebo Females'!AD:AD, 'Placebo Females'!B:B, B285, 'Placebo Females'!P:P, P285)</f>
        <v>7.1140000000000043</v>
      </c>
      <c r="AT285">
        <f>AE285 - AVERAGEIFS('Placebo Females'!AE:AE, 'Placebo Females'!B:B, B285, 'Placebo Females'!P:P, P285)</f>
        <v>0.34054783333333333</v>
      </c>
      <c r="AU285">
        <f>AF285 - AVERAGEIFS('Placebo Females'!AF:AF, 'Placebo Females'!B:B, B285, 'Placebo Females'!P:P, P285)</f>
        <v>8.297566666666667E-2</v>
      </c>
    </row>
    <row r="286" spans="1:47" x14ac:dyDescent="0.25">
      <c r="A286" t="s">
        <v>2014</v>
      </c>
      <c r="B286">
        <v>1003</v>
      </c>
      <c r="C286" t="s">
        <v>655</v>
      </c>
      <c r="D286">
        <v>30</v>
      </c>
      <c r="E286">
        <v>167</v>
      </c>
      <c r="F286">
        <v>71.3</v>
      </c>
      <c r="G286">
        <v>106</v>
      </c>
      <c r="H286">
        <v>57.75</v>
      </c>
      <c r="I286" t="s">
        <v>103</v>
      </c>
      <c r="J286" t="s">
        <v>104</v>
      </c>
      <c r="K286" t="s">
        <v>753</v>
      </c>
      <c r="L286" t="s">
        <v>160</v>
      </c>
      <c r="M286" t="s">
        <v>1201</v>
      </c>
      <c r="N286">
        <v>500</v>
      </c>
      <c r="O286" t="s">
        <v>1202</v>
      </c>
      <c r="P286">
        <v>5</v>
      </c>
      <c r="Q286" t="s">
        <v>113</v>
      </c>
      <c r="R286" t="s">
        <v>1201</v>
      </c>
      <c r="S286">
        <v>1610</v>
      </c>
      <c r="T286" t="s">
        <v>1236</v>
      </c>
      <c r="U286">
        <v>1125</v>
      </c>
      <c r="V286">
        <v>194</v>
      </c>
      <c r="W286">
        <v>453</v>
      </c>
      <c r="X286">
        <v>96</v>
      </c>
      <c r="Y286">
        <v>274</v>
      </c>
      <c r="Z286">
        <v>83</v>
      </c>
      <c r="AA286" t="s">
        <v>108</v>
      </c>
      <c r="AB286">
        <v>51</v>
      </c>
      <c r="AC286">
        <v>31</v>
      </c>
      <c r="AD286">
        <v>279.94499999999999</v>
      </c>
      <c r="AE286">
        <v>0.36170200000000002</v>
      </c>
      <c r="AF286">
        <v>0.45533000000000001</v>
      </c>
      <c r="AH286">
        <v>1610</v>
      </c>
      <c r="AI286">
        <f t="shared" si="8"/>
        <v>3.6461223149479695E-3</v>
      </c>
      <c r="AJ286">
        <f t="shared" si="9"/>
        <v>0.68486023325774192</v>
      </c>
      <c r="AK286">
        <f>W286 - AVERAGEIFS('Placebo Females'!W:W, 'Placebo Females'!B:B, B286, 'Placebo Females'!P:P, P286)</f>
        <v>88.666666666666686</v>
      </c>
      <c r="AL286">
        <f>V286 - AVERAGEIFS('Placebo Females'!V:V, 'Placebo Females'!B:B, B286, 'Placebo Females'!P:P, P286)</f>
        <v>-1.6666666666666572</v>
      </c>
      <c r="AM286">
        <f>W286-AVERAGEIFS('Placebo Females'!W:W,'Placebo Females'!B:B,B286,'Placebo Females'!P:P,P286)</f>
        <v>88.666666666666686</v>
      </c>
      <c r="AN286">
        <f>X286-AVERAGEIFS('Placebo Females'!X:X,'Placebo Females'!B:B,B286,'Placebo Females'!P:P,P286)</f>
        <v>4.3333333333333286</v>
      </c>
      <c r="AO286">
        <f>Y286-AVERAGEIFS('Placebo Females'!Y:Y,'Placebo Females'!B:B,B286,'Placebo Females'!P:P,P286)</f>
        <v>65</v>
      </c>
      <c r="AP286">
        <f>Z286 - AVERAGEIFS('Placebo Females'!Z:Z, 'Placebo Females'!B:B, B286, 'Placebo Females'!P:P, P286)</f>
        <v>19.333333333333336</v>
      </c>
      <c r="AQ286">
        <f>AB286 - AVERAGEIFS('Placebo Females'!AB:AB, 'Placebo Females'!B:B, B286, 'Placebo Females'!P:P, P286)</f>
        <v>11</v>
      </c>
      <c r="AR286">
        <f>AC286 - AVERAGEIFS('Placebo Females'!AC:AC, 'Placebo Females'!B:B, B286, 'Placebo Females'!P:P, P286)</f>
        <v>9.3333333333333321</v>
      </c>
      <c r="AS286">
        <f>AD286 - AVERAGEIFS('Placebo Females'!AD:AD, 'Placebo Females'!B:B, B286, 'Placebo Females'!P:P, P286)</f>
        <v>36.603999999999985</v>
      </c>
      <c r="AT286">
        <f>AE286 - AVERAGEIFS('Placebo Females'!AE:AE, 'Placebo Females'!B:B, B286, 'Placebo Females'!P:P, P286)</f>
        <v>0.26746683333333338</v>
      </c>
      <c r="AU286">
        <f>AF286 - AVERAGEIFS('Placebo Females'!AF:AF, 'Placebo Females'!B:B, B286, 'Placebo Females'!P:P, P286)</f>
        <v>0.11293366666666671</v>
      </c>
    </row>
    <row r="287" spans="1:47" x14ac:dyDescent="0.25">
      <c r="A287" t="s">
        <v>2015</v>
      </c>
      <c r="B287">
        <v>1003</v>
      </c>
      <c r="C287" t="s">
        <v>655</v>
      </c>
      <c r="D287">
        <v>30</v>
      </c>
      <c r="E287">
        <v>167</v>
      </c>
      <c r="F287">
        <v>71.3</v>
      </c>
      <c r="G287">
        <v>106</v>
      </c>
      <c r="H287">
        <v>57.75</v>
      </c>
      <c r="I287" t="s">
        <v>103</v>
      </c>
      <c r="J287" t="s">
        <v>104</v>
      </c>
      <c r="K287" t="s">
        <v>753</v>
      </c>
      <c r="L287" t="s">
        <v>160</v>
      </c>
      <c r="M287" t="s">
        <v>1201</v>
      </c>
      <c r="N287">
        <v>500</v>
      </c>
      <c r="O287" t="s">
        <v>1202</v>
      </c>
      <c r="P287">
        <v>5</v>
      </c>
      <c r="Q287" t="s">
        <v>113</v>
      </c>
      <c r="R287" t="s">
        <v>1201</v>
      </c>
      <c r="S287">
        <v>1610</v>
      </c>
      <c r="T287" t="s">
        <v>1236</v>
      </c>
      <c r="U287">
        <v>1191</v>
      </c>
      <c r="V287">
        <v>204</v>
      </c>
      <c r="W287">
        <v>454</v>
      </c>
      <c r="X287">
        <v>100</v>
      </c>
      <c r="Y287">
        <v>274</v>
      </c>
      <c r="Z287">
        <v>80</v>
      </c>
      <c r="AA287" t="s">
        <v>108</v>
      </c>
      <c r="AB287">
        <v>54</v>
      </c>
      <c r="AC287">
        <v>33</v>
      </c>
      <c r="AD287">
        <v>261.28899999999999</v>
      </c>
      <c r="AE287">
        <v>0.39583299999999999</v>
      </c>
      <c r="AF287">
        <v>0.43884000000000001</v>
      </c>
      <c r="AH287">
        <v>1610</v>
      </c>
      <c r="AI287">
        <f t="shared" si="8"/>
        <v>3.6461223149479695E-3</v>
      </c>
      <c r="AJ287">
        <f t="shared" si="9"/>
        <v>0.68486023325774192</v>
      </c>
      <c r="AK287">
        <f>W287 - AVERAGEIFS('Placebo Females'!W:W, 'Placebo Females'!B:B, B287, 'Placebo Females'!P:P, P287)</f>
        <v>89.666666666666686</v>
      </c>
      <c r="AL287">
        <f>V287 - AVERAGEIFS('Placebo Females'!V:V, 'Placebo Females'!B:B, B287, 'Placebo Females'!P:P, P287)</f>
        <v>8.3333333333333428</v>
      </c>
      <c r="AM287">
        <f>W287-AVERAGEIFS('Placebo Females'!W:W,'Placebo Females'!B:B,B287,'Placebo Females'!P:P,P287)</f>
        <v>89.666666666666686</v>
      </c>
      <c r="AN287">
        <f>X287-AVERAGEIFS('Placebo Females'!X:X,'Placebo Females'!B:B,B287,'Placebo Females'!P:P,P287)</f>
        <v>8.3333333333333286</v>
      </c>
      <c r="AO287">
        <f>Y287-AVERAGEIFS('Placebo Females'!Y:Y,'Placebo Females'!B:B,B287,'Placebo Females'!P:P,P287)</f>
        <v>65</v>
      </c>
      <c r="AP287">
        <f>Z287 - AVERAGEIFS('Placebo Females'!Z:Z, 'Placebo Females'!B:B, B287, 'Placebo Females'!P:P, P287)</f>
        <v>16.333333333333336</v>
      </c>
      <c r="AQ287">
        <f>AB287 - AVERAGEIFS('Placebo Females'!AB:AB, 'Placebo Females'!B:B, B287, 'Placebo Females'!P:P, P287)</f>
        <v>14</v>
      </c>
      <c r="AR287">
        <f>AC287 - AVERAGEIFS('Placebo Females'!AC:AC, 'Placebo Females'!B:B, B287, 'Placebo Females'!P:P, P287)</f>
        <v>11.333333333333332</v>
      </c>
      <c r="AS287">
        <f>AD287 - AVERAGEIFS('Placebo Females'!AD:AD, 'Placebo Females'!B:B, B287, 'Placebo Females'!P:P, P287)</f>
        <v>17.947999999999979</v>
      </c>
      <c r="AT287">
        <f>AE287 - AVERAGEIFS('Placebo Females'!AE:AE, 'Placebo Females'!B:B, B287, 'Placebo Females'!P:P, P287)</f>
        <v>0.30159783333333334</v>
      </c>
      <c r="AU287">
        <f>AF287 - AVERAGEIFS('Placebo Females'!AF:AF, 'Placebo Females'!B:B, B287, 'Placebo Females'!P:P, P287)</f>
        <v>9.6443666666666705E-2</v>
      </c>
    </row>
    <row r="288" spans="1:47" x14ac:dyDescent="0.25">
      <c r="A288" t="s">
        <v>2016</v>
      </c>
      <c r="B288">
        <v>1008</v>
      </c>
      <c r="C288" t="s">
        <v>655</v>
      </c>
      <c r="D288">
        <v>33</v>
      </c>
      <c r="E288">
        <v>163.5</v>
      </c>
      <c r="F288">
        <v>69.8</v>
      </c>
      <c r="G288">
        <v>121.25</v>
      </c>
      <c r="H288">
        <v>71.25</v>
      </c>
      <c r="I288" t="s">
        <v>103</v>
      </c>
      <c r="J288" t="s">
        <v>104</v>
      </c>
      <c r="K288" t="s">
        <v>310</v>
      </c>
      <c r="L288" t="s">
        <v>460</v>
      </c>
      <c r="M288" t="s">
        <v>1201</v>
      </c>
      <c r="N288">
        <v>500</v>
      </c>
      <c r="O288" t="s">
        <v>1202</v>
      </c>
      <c r="P288">
        <v>5</v>
      </c>
      <c r="Q288" t="s">
        <v>113</v>
      </c>
      <c r="R288" t="s">
        <v>1201</v>
      </c>
      <c r="S288">
        <v>1620</v>
      </c>
      <c r="T288" t="s">
        <v>1236</v>
      </c>
      <c r="U288">
        <v>863</v>
      </c>
      <c r="V288">
        <v>136</v>
      </c>
      <c r="W288">
        <v>430</v>
      </c>
      <c r="X288">
        <v>82</v>
      </c>
      <c r="Y288">
        <v>275</v>
      </c>
      <c r="Z288">
        <v>73</v>
      </c>
      <c r="AA288" t="s">
        <v>108</v>
      </c>
      <c r="AB288">
        <v>42</v>
      </c>
      <c r="AC288">
        <v>24</v>
      </c>
      <c r="AD288">
        <v>454.27100000000002</v>
      </c>
      <c r="AE288">
        <v>0.204545</v>
      </c>
      <c r="AF288">
        <v>0.49058299999999999</v>
      </c>
      <c r="AH288">
        <v>1620</v>
      </c>
      <c r="AI288">
        <f t="shared" si="8"/>
        <v>3.6687690374010624E-3</v>
      </c>
      <c r="AJ288">
        <f t="shared" si="9"/>
        <v>0.6856615175039027</v>
      </c>
      <c r="AK288">
        <f>W288 - AVERAGEIFS('Placebo Females'!W:W, 'Placebo Females'!B:B, B288, 'Placebo Females'!P:P, P288)</f>
        <v>77.666666666666686</v>
      </c>
      <c r="AL288">
        <f>V288 - AVERAGEIFS('Placebo Females'!V:V, 'Placebo Females'!B:B, B288, 'Placebo Females'!P:P, P288)</f>
        <v>-3</v>
      </c>
      <c r="AM288">
        <f>W288-AVERAGEIFS('Placebo Females'!W:W,'Placebo Females'!B:B,B288,'Placebo Females'!P:P,P288)</f>
        <v>77.666666666666686</v>
      </c>
      <c r="AN288">
        <f>X288-AVERAGEIFS('Placebo Females'!X:X,'Placebo Females'!B:B,B288,'Placebo Females'!P:P,P288)</f>
        <v>-19.333333333333329</v>
      </c>
      <c r="AO288">
        <f>Y288-AVERAGEIFS('Placebo Females'!Y:Y,'Placebo Females'!B:B,B288,'Placebo Females'!P:P,P288)</f>
        <v>87</v>
      </c>
      <c r="AP288">
        <f>Z288 - AVERAGEIFS('Placebo Females'!Z:Z, 'Placebo Females'!B:B, B288, 'Placebo Females'!P:P, P288)</f>
        <v>10</v>
      </c>
      <c r="AQ288">
        <f>AB288 - AVERAGEIFS('Placebo Females'!AB:AB, 'Placebo Females'!B:B, B288, 'Placebo Females'!P:P, P288)</f>
        <v>0.6666666666666643</v>
      </c>
      <c r="AR288">
        <f>AC288 - AVERAGEIFS('Placebo Females'!AC:AC, 'Placebo Females'!B:B, B288, 'Placebo Females'!P:P, P288)</f>
        <v>4</v>
      </c>
      <c r="AS288">
        <f>AD288 - AVERAGEIFS('Placebo Females'!AD:AD, 'Placebo Females'!B:B, B288, 'Placebo Females'!P:P, P288)</f>
        <v>-30.072000000000003</v>
      </c>
      <c r="AT288">
        <f>AE288 - AVERAGEIFS('Placebo Females'!AE:AE, 'Placebo Females'!B:B, B288, 'Placebo Females'!P:P, P288)</f>
        <v>2.4774000000000018E-2</v>
      </c>
      <c r="AU288">
        <f>AF288 - AVERAGEIFS('Placebo Females'!AF:AF, 'Placebo Females'!B:B, B288, 'Placebo Females'!P:P, P288)</f>
        <v>0.17543566666666666</v>
      </c>
    </row>
    <row r="289" spans="1:47" x14ac:dyDescent="0.25">
      <c r="A289" t="s">
        <v>2017</v>
      </c>
      <c r="B289">
        <v>1008</v>
      </c>
      <c r="C289" t="s">
        <v>655</v>
      </c>
      <c r="D289">
        <v>33</v>
      </c>
      <c r="E289">
        <v>163.5</v>
      </c>
      <c r="F289">
        <v>69.8</v>
      </c>
      <c r="G289">
        <v>121.25</v>
      </c>
      <c r="H289">
        <v>71.25</v>
      </c>
      <c r="I289" t="s">
        <v>103</v>
      </c>
      <c r="J289" t="s">
        <v>104</v>
      </c>
      <c r="K289" t="s">
        <v>310</v>
      </c>
      <c r="L289" t="s">
        <v>460</v>
      </c>
      <c r="M289" t="s">
        <v>1201</v>
      </c>
      <c r="N289">
        <v>500</v>
      </c>
      <c r="O289" t="s">
        <v>1202</v>
      </c>
      <c r="P289">
        <v>5</v>
      </c>
      <c r="Q289" t="s">
        <v>113</v>
      </c>
      <c r="R289" t="s">
        <v>1201</v>
      </c>
      <c r="S289">
        <v>1620</v>
      </c>
      <c r="T289" t="s">
        <v>1236</v>
      </c>
      <c r="U289">
        <v>875</v>
      </c>
      <c r="V289">
        <v>142</v>
      </c>
      <c r="W289">
        <v>436</v>
      </c>
      <c r="X289">
        <v>83</v>
      </c>
      <c r="Y289">
        <v>278</v>
      </c>
      <c r="Z289">
        <v>75</v>
      </c>
      <c r="AA289" t="s">
        <v>108</v>
      </c>
      <c r="AB289">
        <v>45</v>
      </c>
      <c r="AC289">
        <v>23</v>
      </c>
      <c r="AD289">
        <v>453.9</v>
      </c>
      <c r="AE289">
        <v>0.204545</v>
      </c>
      <c r="AF289">
        <v>0.51642500000000002</v>
      </c>
      <c r="AH289">
        <v>1620</v>
      </c>
      <c r="AI289">
        <f t="shared" si="8"/>
        <v>3.6687690374010624E-3</v>
      </c>
      <c r="AJ289">
        <f t="shared" si="9"/>
        <v>0.6856615175039027</v>
      </c>
      <c r="AK289">
        <f>W289 - AVERAGEIFS('Placebo Females'!W:W, 'Placebo Females'!B:B, B289, 'Placebo Females'!P:P, P289)</f>
        <v>83.666666666666686</v>
      </c>
      <c r="AL289">
        <f>V289 - AVERAGEIFS('Placebo Females'!V:V, 'Placebo Females'!B:B, B289, 'Placebo Females'!P:P, P289)</f>
        <v>3</v>
      </c>
      <c r="AM289">
        <f>W289-AVERAGEIFS('Placebo Females'!W:W,'Placebo Females'!B:B,B289,'Placebo Females'!P:P,P289)</f>
        <v>83.666666666666686</v>
      </c>
      <c r="AN289">
        <f>X289-AVERAGEIFS('Placebo Females'!X:X,'Placebo Females'!B:B,B289,'Placebo Females'!P:P,P289)</f>
        <v>-18.333333333333329</v>
      </c>
      <c r="AO289">
        <f>Y289-AVERAGEIFS('Placebo Females'!Y:Y,'Placebo Females'!B:B,B289,'Placebo Females'!P:P,P289)</f>
        <v>90</v>
      </c>
      <c r="AP289">
        <f>Z289 - AVERAGEIFS('Placebo Females'!Z:Z, 'Placebo Females'!B:B, B289, 'Placebo Females'!P:P, P289)</f>
        <v>12</v>
      </c>
      <c r="AQ289">
        <f>AB289 - AVERAGEIFS('Placebo Females'!AB:AB, 'Placebo Females'!B:B, B289, 'Placebo Females'!P:P, P289)</f>
        <v>3.6666666666666643</v>
      </c>
      <c r="AR289">
        <f>AC289 - AVERAGEIFS('Placebo Females'!AC:AC, 'Placebo Females'!B:B, B289, 'Placebo Females'!P:P, P289)</f>
        <v>3</v>
      </c>
      <c r="AS289">
        <f>AD289 - AVERAGEIFS('Placebo Females'!AD:AD, 'Placebo Females'!B:B, B289, 'Placebo Females'!P:P, P289)</f>
        <v>-30.44300000000004</v>
      </c>
      <c r="AT289">
        <f>AE289 - AVERAGEIFS('Placebo Females'!AE:AE, 'Placebo Females'!B:B, B289, 'Placebo Females'!P:P, P289)</f>
        <v>2.4774000000000018E-2</v>
      </c>
      <c r="AU289">
        <f>AF289 - AVERAGEIFS('Placebo Females'!AF:AF, 'Placebo Females'!B:B, B289, 'Placebo Females'!P:P, P289)</f>
        <v>0.20127766666666669</v>
      </c>
    </row>
    <row r="290" spans="1:47" x14ac:dyDescent="0.25">
      <c r="A290" t="s">
        <v>2018</v>
      </c>
      <c r="B290">
        <v>1008</v>
      </c>
      <c r="C290" t="s">
        <v>655</v>
      </c>
      <c r="D290">
        <v>33</v>
      </c>
      <c r="E290">
        <v>163.5</v>
      </c>
      <c r="F290">
        <v>69.8</v>
      </c>
      <c r="G290">
        <v>121.25</v>
      </c>
      <c r="H290">
        <v>71.25</v>
      </c>
      <c r="I290" t="s">
        <v>103</v>
      </c>
      <c r="J290" t="s">
        <v>104</v>
      </c>
      <c r="K290" t="s">
        <v>310</v>
      </c>
      <c r="L290" t="s">
        <v>460</v>
      </c>
      <c r="M290" t="s">
        <v>1201</v>
      </c>
      <c r="N290">
        <v>500</v>
      </c>
      <c r="O290" t="s">
        <v>1202</v>
      </c>
      <c r="P290">
        <v>5</v>
      </c>
      <c r="Q290" t="s">
        <v>113</v>
      </c>
      <c r="R290" t="s">
        <v>1201</v>
      </c>
      <c r="S290">
        <v>1620</v>
      </c>
      <c r="T290" t="s">
        <v>1236</v>
      </c>
      <c r="U290">
        <v>882</v>
      </c>
      <c r="V290">
        <v>141</v>
      </c>
      <c r="W290">
        <v>431</v>
      </c>
      <c r="X290">
        <v>80</v>
      </c>
      <c r="Y290">
        <v>276</v>
      </c>
      <c r="Z290">
        <v>75</v>
      </c>
      <c r="AA290" t="s">
        <v>108</v>
      </c>
      <c r="AB290">
        <v>46</v>
      </c>
      <c r="AC290">
        <v>23</v>
      </c>
      <c r="AD290">
        <v>455.12799999999999</v>
      </c>
      <c r="AE290">
        <v>0.222222</v>
      </c>
      <c r="AF290">
        <v>0.51488100000000003</v>
      </c>
      <c r="AH290">
        <v>1620</v>
      </c>
      <c r="AI290">
        <f t="shared" si="8"/>
        <v>3.6687690374010624E-3</v>
      </c>
      <c r="AJ290">
        <f t="shared" si="9"/>
        <v>0.6856615175039027</v>
      </c>
      <c r="AK290">
        <f>W290 - AVERAGEIFS('Placebo Females'!W:W, 'Placebo Females'!B:B, B290, 'Placebo Females'!P:P, P290)</f>
        <v>78.666666666666686</v>
      </c>
      <c r="AL290">
        <f>V290 - AVERAGEIFS('Placebo Females'!V:V, 'Placebo Females'!B:B, B290, 'Placebo Females'!P:P, P290)</f>
        <v>2</v>
      </c>
      <c r="AM290">
        <f>W290-AVERAGEIFS('Placebo Females'!W:W,'Placebo Females'!B:B,B290,'Placebo Females'!P:P,P290)</f>
        <v>78.666666666666686</v>
      </c>
      <c r="AN290">
        <f>X290-AVERAGEIFS('Placebo Females'!X:X,'Placebo Females'!B:B,B290,'Placebo Females'!P:P,P290)</f>
        <v>-21.333333333333329</v>
      </c>
      <c r="AO290">
        <f>Y290-AVERAGEIFS('Placebo Females'!Y:Y,'Placebo Females'!B:B,B290,'Placebo Females'!P:P,P290)</f>
        <v>88</v>
      </c>
      <c r="AP290">
        <f>Z290 - AVERAGEIFS('Placebo Females'!Z:Z, 'Placebo Females'!B:B, B290, 'Placebo Females'!P:P, P290)</f>
        <v>12</v>
      </c>
      <c r="AQ290">
        <f>AB290 - AVERAGEIFS('Placebo Females'!AB:AB, 'Placebo Females'!B:B, B290, 'Placebo Females'!P:P, P290)</f>
        <v>4.6666666666666643</v>
      </c>
      <c r="AR290">
        <f>AC290 - AVERAGEIFS('Placebo Females'!AC:AC, 'Placebo Females'!B:B, B290, 'Placebo Females'!P:P, P290)</f>
        <v>3</v>
      </c>
      <c r="AS290">
        <f>AD290 - AVERAGEIFS('Placebo Females'!AD:AD, 'Placebo Females'!B:B, B290, 'Placebo Females'!P:P, P290)</f>
        <v>-29.215000000000032</v>
      </c>
      <c r="AT290">
        <f>AE290 - AVERAGEIFS('Placebo Females'!AE:AE, 'Placebo Females'!B:B, B290, 'Placebo Females'!P:P, P290)</f>
        <v>4.2451000000000016E-2</v>
      </c>
      <c r="AU290">
        <f>AF290 - AVERAGEIFS('Placebo Females'!AF:AF, 'Placebo Females'!B:B, B290, 'Placebo Females'!P:P, P290)</f>
        <v>0.1997336666666667</v>
      </c>
    </row>
    <row r="291" spans="1:47" x14ac:dyDescent="0.25">
      <c r="A291" t="s">
        <v>2019</v>
      </c>
      <c r="B291">
        <v>1010</v>
      </c>
      <c r="C291" t="s">
        <v>655</v>
      </c>
      <c r="D291">
        <v>21</v>
      </c>
      <c r="E291">
        <v>165.5</v>
      </c>
      <c r="F291">
        <v>56.8</v>
      </c>
      <c r="G291">
        <v>99.25</v>
      </c>
      <c r="H291">
        <v>56.25</v>
      </c>
      <c r="I291" t="s">
        <v>103</v>
      </c>
      <c r="J291" t="s">
        <v>104</v>
      </c>
      <c r="K291" t="s">
        <v>261</v>
      </c>
      <c r="L291" t="s">
        <v>211</v>
      </c>
      <c r="M291" t="s">
        <v>1201</v>
      </c>
      <c r="N291">
        <v>500</v>
      </c>
      <c r="O291" t="s">
        <v>1202</v>
      </c>
      <c r="P291">
        <v>6</v>
      </c>
      <c r="Q291" t="s">
        <v>113</v>
      </c>
      <c r="R291" t="s">
        <v>1201</v>
      </c>
      <c r="S291">
        <v>1640</v>
      </c>
      <c r="T291" t="s">
        <v>1236</v>
      </c>
      <c r="U291">
        <v>633</v>
      </c>
      <c r="V291">
        <v>126</v>
      </c>
      <c r="W291">
        <v>371</v>
      </c>
      <c r="X291">
        <v>104</v>
      </c>
      <c r="Y291">
        <v>193</v>
      </c>
      <c r="Z291">
        <v>74</v>
      </c>
      <c r="AA291" t="s">
        <v>108</v>
      </c>
      <c r="AB291">
        <v>61</v>
      </c>
      <c r="AC291">
        <v>34</v>
      </c>
      <c r="AD291">
        <v>229.18700000000001</v>
      </c>
      <c r="AE291">
        <v>0.85294099999999995</v>
      </c>
      <c r="AF291">
        <v>0.39793299999999998</v>
      </c>
      <c r="AH291">
        <v>1640</v>
      </c>
      <c r="AI291">
        <f t="shared" si="8"/>
        <v>3.7140624823072477E-3</v>
      </c>
      <c r="AJ291">
        <f t="shared" si="9"/>
        <v>0.68724608684584343</v>
      </c>
      <c r="AK291">
        <f>W291 - AVERAGEIFS('Placebo Females'!W:W, 'Placebo Females'!B:B, B291, 'Placebo Females'!P:P, P291)</f>
        <v>-16.333333333333314</v>
      </c>
      <c r="AL291">
        <f>V291 - AVERAGEIFS('Placebo Females'!V:V, 'Placebo Females'!B:B, B291, 'Placebo Females'!P:P, P291)</f>
        <v>-3.3333333333333428</v>
      </c>
      <c r="AM291">
        <f>W291-AVERAGEIFS('Placebo Females'!W:W,'Placebo Females'!B:B,B291,'Placebo Females'!P:P,P291)</f>
        <v>-16.333333333333314</v>
      </c>
      <c r="AN291">
        <f>X291-AVERAGEIFS('Placebo Females'!X:X,'Placebo Females'!B:B,B291,'Placebo Females'!P:P,P291)</f>
        <v>4.3333333333333286</v>
      </c>
      <c r="AO291">
        <f>Y291-AVERAGEIFS('Placebo Females'!Y:Y,'Placebo Females'!B:B,B291,'Placebo Females'!P:P,P291)</f>
        <v>-32</v>
      </c>
      <c r="AP291">
        <f>Z291 - AVERAGEIFS('Placebo Females'!Z:Z, 'Placebo Females'!B:B, B291, 'Placebo Females'!P:P, P291)</f>
        <v>11.333333333333336</v>
      </c>
      <c r="AQ291">
        <f>AB291 - AVERAGEIFS('Placebo Females'!AB:AB, 'Placebo Females'!B:B, B291, 'Placebo Females'!P:P, P291)</f>
        <v>23.333333333333336</v>
      </c>
      <c r="AR291">
        <f>AC291 - AVERAGEIFS('Placebo Females'!AC:AC, 'Placebo Females'!B:B, B291, 'Placebo Females'!P:P, P291)</f>
        <v>10.333333333333332</v>
      </c>
      <c r="AS291">
        <f>AD291 - AVERAGEIFS('Placebo Females'!AD:AD, 'Placebo Females'!B:B, B291, 'Placebo Females'!P:P, P291)</f>
        <v>-193.81166666666667</v>
      </c>
      <c r="AT291">
        <f>AE291 - AVERAGEIFS('Placebo Females'!AE:AE, 'Placebo Females'!B:B, B291, 'Placebo Females'!P:P, P291)</f>
        <v>0.72687963333333327</v>
      </c>
      <c r="AU291">
        <f>AF291 - AVERAGEIFS('Placebo Females'!AF:AF, 'Placebo Females'!B:B, B291, 'Placebo Females'!P:P, P291)</f>
        <v>0.11340999999999996</v>
      </c>
    </row>
    <row r="292" spans="1:47" x14ac:dyDescent="0.25">
      <c r="A292" t="s">
        <v>2020</v>
      </c>
      <c r="B292">
        <v>1002</v>
      </c>
      <c r="C292" t="s">
        <v>655</v>
      </c>
      <c r="D292">
        <v>20</v>
      </c>
      <c r="E292">
        <v>177</v>
      </c>
      <c r="F292">
        <v>80.599999999999994</v>
      </c>
      <c r="G292">
        <v>95.666666669999998</v>
      </c>
      <c r="H292">
        <v>56</v>
      </c>
      <c r="I292" t="s">
        <v>103</v>
      </c>
      <c r="J292" t="s">
        <v>104</v>
      </c>
      <c r="K292" t="s">
        <v>704</v>
      </c>
      <c r="L292" t="s">
        <v>211</v>
      </c>
      <c r="M292" t="s">
        <v>1201</v>
      </c>
      <c r="N292">
        <v>500</v>
      </c>
      <c r="O292" t="s">
        <v>1202</v>
      </c>
      <c r="P292">
        <v>5</v>
      </c>
      <c r="Q292" t="s">
        <v>113</v>
      </c>
      <c r="R292" t="s">
        <v>1201</v>
      </c>
      <c r="S292">
        <v>1640</v>
      </c>
      <c r="T292" t="s">
        <v>1236</v>
      </c>
      <c r="U292">
        <v>746</v>
      </c>
      <c r="V292">
        <v>147</v>
      </c>
      <c r="W292">
        <v>398</v>
      </c>
      <c r="X292">
        <v>85</v>
      </c>
      <c r="Y292">
        <v>231</v>
      </c>
      <c r="Z292">
        <v>82</v>
      </c>
      <c r="AA292" t="s">
        <v>108</v>
      </c>
      <c r="AB292">
        <v>58</v>
      </c>
      <c r="AC292">
        <v>32</v>
      </c>
      <c r="AD292">
        <v>358.58300000000003</v>
      </c>
      <c r="AE292">
        <v>0.67567600000000005</v>
      </c>
      <c r="AF292">
        <v>0.47494700000000001</v>
      </c>
      <c r="AH292">
        <v>1640</v>
      </c>
      <c r="AI292">
        <f t="shared" si="8"/>
        <v>3.7140624823072477E-3</v>
      </c>
      <c r="AJ292">
        <f t="shared" si="9"/>
        <v>0.68724608684584343</v>
      </c>
      <c r="AK292">
        <f>W292 - AVERAGEIFS('Placebo Females'!W:W, 'Placebo Females'!B:B, B292, 'Placebo Females'!P:P, P292)</f>
        <v>20.666666666666686</v>
      </c>
      <c r="AL292">
        <f>V292 - AVERAGEIFS('Placebo Females'!V:V, 'Placebo Females'!B:B, B292, 'Placebo Females'!P:P, P292)</f>
        <v>-3.3333333333333428</v>
      </c>
      <c r="AM292">
        <f>W292-AVERAGEIFS('Placebo Females'!W:W,'Placebo Females'!B:B,B292,'Placebo Females'!P:P,P292)</f>
        <v>20.666666666666686</v>
      </c>
      <c r="AN292">
        <f>X292-AVERAGEIFS('Placebo Females'!X:X,'Placebo Females'!B:B,B292,'Placebo Females'!P:P,P292)</f>
        <v>-14.666666666666671</v>
      </c>
      <c r="AO292">
        <f>Y292-AVERAGEIFS('Placebo Females'!Y:Y,'Placebo Females'!B:B,B292,'Placebo Females'!P:P,P292)</f>
        <v>22.333333333333343</v>
      </c>
      <c r="AP292">
        <f>Z292 - AVERAGEIFS('Placebo Females'!Z:Z, 'Placebo Females'!B:B, B292, 'Placebo Females'!P:P, P292)</f>
        <v>13</v>
      </c>
      <c r="AQ292">
        <f>AB292 - AVERAGEIFS('Placebo Females'!AB:AB, 'Placebo Females'!B:B, B292, 'Placebo Females'!P:P, P292)</f>
        <v>18.666666666666664</v>
      </c>
      <c r="AR292">
        <f>AC292 - AVERAGEIFS('Placebo Females'!AC:AC, 'Placebo Females'!B:B, B292, 'Placebo Females'!P:P, P292)</f>
        <v>8.6666666666666679</v>
      </c>
      <c r="AS292">
        <f>AD292 - AVERAGEIFS('Placebo Females'!AD:AD, 'Placebo Females'!B:B, B292, 'Placebo Females'!P:P, P292)</f>
        <v>-185.54000000000002</v>
      </c>
      <c r="AT292">
        <f>AE292 - AVERAGEIFS('Placebo Females'!AE:AE, 'Placebo Females'!B:B, B292, 'Placebo Females'!P:P, P292)</f>
        <v>0.55935500000000005</v>
      </c>
      <c r="AU292">
        <f>AF292 - AVERAGEIFS('Placebo Females'!AF:AF, 'Placebo Females'!B:B, B292, 'Placebo Females'!P:P, P292)</f>
        <v>0.14337833333333339</v>
      </c>
    </row>
    <row r="293" spans="1:47" x14ac:dyDescent="0.25">
      <c r="A293" t="s">
        <v>2021</v>
      </c>
      <c r="B293">
        <v>1010</v>
      </c>
      <c r="C293" t="s">
        <v>655</v>
      </c>
      <c r="D293">
        <v>21</v>
      </c>
      <c r="E293">
        <v>165.5</v>
      </c>
      <c r="F293">
        <v>56.8</v>
      </c>
      <c r="G293">
        <v>99.25</v>
      </c>
      <c r="H293">
        <v>56.25</v>
      </c>
      <c r="I293" t="s">
        <v>103</v>
      </c>
      <c r="J293" t="s">
        <v>104</v>
      </c>
      <c r="K293" t="s">
        <v>261</v>
      </c>
      <c r="L293" t="s">
        <v>211</v>
      </c>
      <c r="M293" t="s">
        <v>1201</v>
      </c>
      <c r="N293">
        <v>500</v>
      </c>
      <c r="O293" t="s">
        <v>1202</v>
      </c>
      <c r="P293">
        <v>6</v>
      </c>
      <c r="Q293" t="s">
        <v>113</v>
      </c>
      <c r="R293" t="s">
        <v>1201</v>
      </c>
      <c r="S293">
        <v>1640</v>
      </c>
      <c r="T293" t="s">
        <v>1236</v>
      </c>
      <c r="U293">
        <v>791</v>
      </c>
      <c r="V293">
        <v>129</v>
      </c>
      <c r="W293">
        <v>397</v>
      </c>
      <c r="X293">
        <v>100</v>
      </c>
      <c r="Y293">
        <v>226</v>
      </c>
      <c r="Z293">
        <v>71</v>
      </c>
      <c r="AA293" t="s">
        <v>108</v>
      </c>
      <c r="AB293">
        <v>50</v>
      </c>
      <c r="AC293">
        <v>25</v>
      </c>
      <c r="AD293">
        <v>428.61900000000003</v>
      </c>
      <c r="AE293">
        <v>0.25</v>
      </c>
      <c r="AF293">
        <v>0.41806599999999999</v>
      </c>
      <c r="AH293">
        <v>1640</v>
      </c>
      <c r="AI293">
        <f t="shared" si="8"/>
        <v>3.7140624823072477E-3</v>
      </c>
      <c r="AJ293">
        <f t="shared" si="9"/>
        <v>0.68724608684584343</v>
      </c>
      <c r="AK293">
        <f>W293 - AVERAGEIFS('Placebo Females'!W:W, 'Placebo Females'!B:B, B293, 'Placebo Females'!P:P, P293)</f>
        <v>9.6666666666666856</v>
      </c>
      <c r="AL293">
        <f>V293 - AVERAGEIFS('Placebo Females'!V:V, 'Placebo Females'!B:B, B293, 'Placebo Females'!P:P, P293)</f>
        <v>-0.33333333333334281</v>
      </c>
      <c r="AM293">
        <f>W293-AVERAGEIFS('Placebo Females'!W:W,'Placebo Females'!B:B,B293,'Placebo Females'!P:P,P293)</f>
        <v>9.6666666666666856</v>
      </c>
      <c r="AN293">
        <f>X293-AVERAGEIFS('Placebo Females'!X:X,'Placebo Females'!B:B,B293,'Placebo Females'!P:P,P293)</f>
        <v>0.3333333333333286</v>
      </c>
      <c r="AO293">
        <f>Y293-AVERAGEIFS('Placebo Females'!Y:Y,'Placebo Females'!B:B,B293,'Placebo Females'!P:P,P293)</f>
        <v>1</v>
      </c>
      <c r="AP293">
        <f>Z293 - AVERAGEIFS('Placebo Females'!Z:Z, 'Placebo Females'!B:B, B293, 'Placebo Females'!P:P, P293)</f>
        <v>8.3333333333333357</v>
      </c>
      <c r="AQ293">
        <f>AB293 - AVERAGEIFS('Placebo Females'!AB:AB, 'Placebo Females'!B:B, B293, 'Placebo Females'!P:P, P293)</f>
        <v>12.333333333333336</v>
      </c>
      <c r="AR293">
        <f>AC293 - AVERAGEIFS('Placebo Females'!AC:AC, 'Placebo Females'!B:B, B293, 'Placebo Females'!P:P, P293)</f>
        <v>1.3333333333333321</v>
      </c>
      <c r="AS293">
        <f>AD293 - AVERAGEIFS('Placebo Females'!AD:AD, 'Placebo Females'!B:B, B293, 'Placebo Females'!P:P, P293)</f>
        <v>5.6203333333333489</v>
      </c>
      <c r="AT293">
        <f>AE293 - AVERAGEIFS('Placebo Females'!AE:AE, 'Placebo Females'!B:B, B293, 'Placebo Females'!P:P, P293)</f>
        <v>0.12393863333333333</v>
      </c>
      <c r="AU293">
        <f>AF293 - AVERAGEIFS('Placebo Females'!AF:AF, 'Placebo Females'!B:B, B293, 'Placebo Females'!P:P, P293)</f>
        <v>0.13354299999999997</v>
      </c>
    </row>
    <row r="294" spans="1:47" x14ac:dyDescent="0.25">
      <c r="A294" t="s">
        <v>2022</v>
      </c>
      <c r="B294">
        <v>1002</v>
      </c>
      <c r="C294" t="s">
        <v>655</v>
      </c>
      <c r="D294">
        <v>20</v>
      </c>
      <c r="E294">
        <v>177</v>
      </c>
      <c r="F294">
        <v>80.599999999999994</v>
      </c>
      <c r="G294">
        <v>95.666666669999998</v>
      </c>
      <c r="H294">
        <v>56</v>
      </c>
      <c r="I294" t="s">
        <v>103</v>
      </c>
      <c r="J294" t="s">
        <v>104</v>
      </c>
      <c r="K294" t="s">
        <v>704</v>
      </c>
      <c r="L294" t="s">
        <v>211</v>
      </c>
      <c r="M294" t="s">
        <v>1201</v>
      </c>
      <c r="N294">
        <v>500</v>
      </c>
      <c r="O294" t="s">
        <v>1202</v>
      </c>
      <c r="P294">
        <v>5</v>
      </c>
      <c r="Q294" t="s">
        <v>113</v>
      </c>
      <c r="R294" t="s">
        <v>1201</v>
      </c>
      <c r="S294">
        <v>1640</v>
      </c>
      <c r="T294" t="s">
        <v>1236</v>
      </c>
      <c r="U294">
        <v>802</v>
      </c>
      <c r="V294">
        <v>150</v>
      </c>
      <c r="W294">
        <v>396</v>
      </c>
      <c r="X294">
        <v>83</v>
      </c>
      <c r="Y294">
        <v>232</v>
      </c>
      <c r="Z294">
        <v>81</v>
      </c>
      <c r="AA294" t="s">
        <v>108</v>
      </c>
      <c r="AB294">
        <v>51</v>
      </c>
      <c r="AC294">
        <v>33</v>
      </c>
      <c r="AD294">
        <v>411.73700000000002</v>
      </c>
      <c r="AE294">
        <v>0.31111100000000003</v>
      </c>
      <c r="AF294">
        <v>0.45871800000000001</v>
      </c>
      <c r="AH294">
        <v>1640</v>
      </c>
      <c r="AI294">
        <f t="shared" si="8"/>
        <v>3.7140624823072477E-3</v>
      </c>
      <c r="AJ294">
        <f t="shared" si="9"/>
        <v>0.68724608684584343</v>
      </c>
      <c r="AK294">
        <f>W294 - AVERAGEIFS('Placebo Females'!W:W, 'Placebo Females'!B:B, B294, 'Placebo Females'!P:P, P294)</f>
        <v>18.666666666666686</v>
      </c>
      <c r="AL294">
        <f>V294 - AVERAGEIFS('Placebo Females'!V:V, 'Placebo Females'!B:B, B294, 'Placebo Females'!P:P, P294)</f>
        <v>-0.33333333333334281</v>
      </c>
      <c r="AM294">
        <f>W294-AVERAGEIFS('Placebo Females'!W:W,'Placebo Females'!B:B,B294,'Placebo Females'!P:P,P294)</f>
        <v>18.666666666666686</v>
      </c>
      <c r="AN294">
        <f>X294-AVERAGEIFS('Placebo Females'!X:X,'Placebo Females'!B:B,B294,'Placebo Females'!P:P,P294)</f>
        <v>-16.666666666666671</v>
      </c>
      <c r="AO294">
        <f>Y294-AVERAGEIFS('Placebo Females'!Y:Y,'Placebo Females'!B:B,B294,'Placebo Females'!P:P,P294)</f>
        <v>23.333333333333343</v>
      </c>
      <c r="AP294">
        <f>Z294 - AVERAGEIFS('Placebo Females'!Z:Z, 'Placebo Females'!B:B, B294, 'Placebo Females'!P:P, P294)</f>
        <v>12</v>
      </c>
      <c r="AQ294">
        <f>AB294 - AVERAGEIFS('Placebo Females'!AB:AB, 'Placebo Females'!B:B, B294, 'Placebo Females'!P:P, P294)</f>
        <v>11.666666666666664</v>
      </c>
      <c r="AR294">
        <f>AC294 - AVERAGEIFS('Placebo Females'!AC:AC, 'Placebo Females'!B:B, B294, 'Placebo Females'!P:P, P294)</f>
        <v>9.6666666666666679</v>
      </c>
      <c r="AS294">
        <f>AD294 - AVERAGEIFS('Placebo Females'!AD:AD, 'Placebo Females'!B:B, B294, 'Placebo Females'!P:P, P294)</f>
        <v>-132.38600000000002</v>
      </c>
      <c r="AT294">
        <f>AE294 - AVERAGEIFS('Placebo Females'!AE:AE, 'Placebo Females'!B:B, B294, 'Placebo Females'!P:P, P294)</f>
        <v>0.19479000000000002</v>
      </c>
      <c r="AU294">
        <f>AF294 - AVERAGEIFS('Placebo Females'!AF:AF, 'Placebo Females'!B:B, B294, 'Placebo Females'!P:P, P294)</f>
        <v>0.12714933333333339</v>
      </c>
    </row>
    <row r="295" spans="1:47" x14ac:dyDescent="0.25">
      <c r="A295" t="s">
        <v>2023</v>
      </c>
      <c r="B295">
        <v>1002</v>
      </c>
      <c r="C295" t="s">
        <v>655</v>
      </c>
      <c r="D295">
        <v>20</v>
      </c>
      <c r="E295">
        <v>177</v>
      </c>
      <c r="F295">
        <v>80.599999999999994</v>
      </c>
      <c r="G295">
        <v>95.666666669999998</v>
      </c>
      <c r="H295">
        <v>56</v>
      </c>
      <c r="I295" t="s">
        <v>103</v>
      </c>
      <c r="J295" t="s">
        <v>104</v>
      </c>
      <c r="K295" t="s">
        <v>704</v>
      </c>
      <c r="L295" t="s">
        <v>211</v>
      </c>
      <c r="M295" t="s">
        <v>1201</v>
      </c>
      <c r="N295">
        <v>500</v>
      </c>
      <c r="O295" t="s">
        <v>1202</v>
      </c>
      <c r="P295">
        <v>5</v>
      </c>
      <c r="Q295" t="s">
        <v>113</v>
      </c>
      <c r="R295" t="s">
        <v>1201</v>
      </c>
      <c r="S295">
        <v>1640</v>
      </c>
      <c r="T295" t="s">
        <v>1236</v>
      </c>
      <c r="U295">
        <v>809</v>
      </c>
      <c r="V295">
        <v>148</v>
      </c>
      <c r="W295">
        <v>404</v>
      </c>
      <c r="X295">
        <v>85</v>
      </c>
      <c r="Y295">
        <v>235</v>
      </c>
      <c r="Z295">
        <v>84</v>
      </c>
      <c r="AA295" t="s">
        <v>108</v>
      </c>
      <c r="AB295">
        <v>52</v>
      </c>
      <c r="AC295">
        <v>35</v>
      </c>
      <c r="AD295">
        <v>376.15600000000001</v>
      </c>
      <c r="AE295">
        <v>0.45454499999999998</v>
      </c>
      <c r="AF295">
        <v>0.473638</v>
      </c>
      <c r="AH295">
        <v>1640</v>
      </c>
      <c r="AI295">
        <f t="shared" si="8"/>
        <v>3.7140624823072477E-3</v>
      </c>
      <c r="AJ295">
        <f t="shared" si="9"/>
        <v>0.68724608684584343</v>
      </c>
      <c r="AK295">
        <f>W295 - AVERAGEIFS('Placebo Females'!W:W, 'Placebo Females'!B:B, B295, 'Placebo Females'!P:P, P295)</f>
        <v>26.666666666666686</v>
      </c>
      <c r="AL295">
        <f>V295 - AVERAGEIFS('Placebo Females'!V:V, 'Placebo Females'!B:B, B295, 'Placebo Females'!P:P, P295)</f>
        <v>-2.3333333333333428</v>
      </c>
      <c r="AM295">
        <f>W295-AVERAGEIFS('Placebo Females'!W:W,'Placebo Females'!B:B,B295,'Placebo Females'!P:P,P295)</f>
        <v>26.666666666666686</v>
      </c>
      <c r="AN295">
        <f>X295-AVERAGEIFS('Placebo Females'!X:X,'Placebo Females'!B:B,B295,'Placebo Females'!P:P,P295)</f>
        <v>-14.666666666666671</v>
      </c>
      <c r="AO295">
        <f>Y295-AVERAGEIFS('Placebo Females'!Y:Y,'Placebo Females'!B:B,B295,'Placebo Females'!P:P,P295)</f>
        <v>26.333333333333343</v>
      </c>
      <c r="AP295">
        <f>Z295 - AVERAGEIFS('Placebo Females'!Z:Z, 'Placebo Females'!B:B, B295, 'Placebo Females'!P:P, P295)</f>
        <v>15</v>
      </c>
      <c r="AQ295">
        <f>AB295 - AVERAGEIFS('Placebo Females'!AB:AB, 'Placebo Females'!B:B, B295, 'Placebo Females'!P:P, P295)</f>
        <v>12.666666666666664</v>
      </c>
      <c r="AR295">
        <f>AC295 - AVERAGEIFS('Placebo Females'!AC:AC, 'Placebo Females'!B:B, B295, 'Placebo Females'!P:P, P295)</f>
        <v>11.666666666666668</v>
      </c>
      <c r="AS295">
        <f>AD295 - AVERAGEIFS('Placebo Females'!AD:AD, 'Placebo Females'!B:B, B295, 'Placebo Females'!P:P, P295)</f>
        <v>-167.96700000000004</v>
      </c>
      <c r="AT295">
        <f>AE295 - AVERAGEIFS('Placebo Females'!AE:AE, 'Placebo Females'!B:B, B295, 'Placebo Females'!P:P, P295)</f>
        <v>0.33822399999999997</v>
      </c>
      <c r="AU295">
        <f>AF295 - AVERAGEIFS('Placebo Females'!AF:AF, 'Placebo Females'!B:B, B295, 'Placebo Females'!P:P, P295)</f>
        <v>0.14206933333333338</v>
      </c>
    </row>
    <row r="296" spans="1:47" x14ac:dyDescent="0.25">
      <c r="A296" t="s">
        <v>2024</v>
      </c>
      <c r="B296">
        <v>1010</v>
      </c>
      <c r="C296" t="s">
        <v>655</v>
      </c>
      <c r="D296">
        <v>21</v>
      </c>
      <c r="E296">
        <v>165.5</v>
      </c>
      <c r="F296">
        <v>56.8</v>
      </c>
      <c r="G296">
        <v>99.25</v>
      </c>
      <c r="H296">
        <v>56.25</v>
      </c>
      <c r="I296" t="s">
        <v>103</v>
      </c>
      <c r="J296" t="s">
        <v>104</v>
      </c>
      <c r="K296" t="s">
        <v>261</v>
      </c>
      <c r="L296" t="s">
        <v>211</v>
      </c>
      <c r="M296" t="s">
        <v>1201</v>
      </c>
      <c r="N296">
        <v>500</v>
      </c>
      <c r="O296" t="s">
        <v>1202</v>
      </c>
      <c r="P296">
        <v>6</v>
      </c>
      <c r="Q296" t="s">
        <v>113</v>
      </c>
      <c r="R296" t="s">
        <v>1201</v>
      </c>
      <c r="S296">
        <v>1640</v>
      </c>
      <c r="T296" t="s">
        <v>1236</v>
      </c>
      <c r="U296">
        <v>822</v>
      </c>
      <c r="V296">
        <v>134</v>
      </c>
      <c r="W296">
        <v>395</v>
      </c>
      <c r="X296">
        <v>94</v>
      </c>
      <c r="Y296">
        <v>230</v>
      </c>
      <c r="Z296">
        <v>71</v>
      </c>
      <c r="AA296" t="s">
        <v>108</v>
      </c>
      <c r="AB296">
        <v>48</v>
      </c>
      <c r="AC296">
        <v>24</v>
      </c>
      <c r="AD296">
        <v>447.22500000000002</v>
      </c>
      <c r="AE296">
        <v>0.204545</v>
      </c>
      <c r="AF296">
        <v>0.37593799999999999</v>
      </c>
      <c r="AH296">
        <v>1640</v>
      </c>
      <c r="AI296">
        <f t="shared" si="8"/>
        <v>3.7140624823072477E-3</v>
      </c>
      <c r="AJ296">
        <f t="shared" si="9"/>
        <v>0.68724608684584343</v>
      </c>
      <c r="AK296">
        <f>W296 - AVERAGEIFS('Placebo Females'!W:W, 'Placebo Females'!B:B, B296, 'Placebo Females'!P:P, P296)</f>
        <v>7.6666666666666856</v>
      </c>
      <c r="AL296">
        <f>V296 - AVERAGEIFS('Placebo Females'!V:V, 'Placebo Females'!B:B, B296, 'Placebo Females'!P:P, P296)</f>
        <v>4.6666666666666572</v>
      </c>
      <c r="AM296">
        <f>W296-AVERAGEIFS('Placebo Females'!W:W,'Placebo Females'!B:B,B296,'Placebo Females'!P:P,P296)</f>
        <v>7.6666666666666856</v>
      </c>
      <c r="AN296">
        <f>X296-AVERAGEIFS('Placebo Females'!X:X,'Placebo Females'!B:B,B296,'Placebo Females'!P:P,P296)</f>
        <v>-5.6666666666666714</v>
      </c>
      <c r="AO296">
        <f>Y296-AVERAGEIFS('Placebo Females'!Y:Y,'Placebo Females'!B:B,B296,'Placebo Females'!P:P,P296)</f>
        <v>5</v>
      </c>
      <c r="AP296">
        <f>Z296 - AVERAGEIFS('Placebo Females'!Z:Z, 'Placebo Females'!B:B, B296, 'Placebo Females'!P:P, P296)</f>
        <v>8.3333333333333357</v>
      </c>
      <c r="AQ296">
        <f>AB296 - AVERAGEIFS('Placebo Females'!AB:AB, 'Placebo Females'!B:B, B296, 'Placebo Females'!P:P, P296)</f>
        <v>10.333333333333336</v>
      </c>
      <c r="AR296">
        <f>AC296 - AVERAGEIFS('Placebo Females'!AC:AC, 'Placebo Females'!B:B, B296, 'Placebo Females'!P:P, P296)</f>
        <v>0.33333333333333215</v>
      </c>
      <c r="AS296">
        <f>AD296 - AVERAGEIFS('Placebo Females'!AD:AD, 'Placebo Females'!B:B, B296, 'Placebo Females'!P:P, P296)</f>
        <v>24.226333333333343</v>
      </c>
      <c r="AT296">
        <f>AE296 - AVERAGEIFS('Placebo Females'!AE:AE, 'Placebo Females'!B:B, B296, 'Placebo Females'!P:P, P296)</f>
        <v>7.848363333333333E-2</v>
      </c>
      <c r="AU296">
        <f>AF296 - AVERAGEIFS('Placebo Females'!AF:AF, 'Placebo Females'!B:B, B296, 'Placebo Females'!P:P, P296)</f>
        <v>9.1414999999999969E-2</v>
      </c>
    </row>
    <row r="297" spans="1:47" x14ac:dyDescent="0.25">
      <c r="A297" t="s">
        <v>2025</v>
      </c>
      <c r="B297">
        <v>1003</v>
      </c>
      <c r="C297" t="s">
        <v>655</v>
      </c>
      <c r="D297">
        <v>30</v>
      </c>
      <c r="E297">
        <v>167</v>
      </c>
      <c r="F297">
        <v>71.3</v>
      </c>
      <c r="G297">
        <v>106</v>
      </c>
      <c r="H297">
        <v>57.75</v>
      </c>
      <c r="I297" t="s">
        <v>103</v>
      </c>
      <c r="J297" t="s">
        <v>104</v>
      </c>
      <c r="K297" t="s">
        <v>753</v>
      </c>
      <c r="L297" t="s">
        <v>160</v>
      </c>
      <c r="M297" t="s">
        <v>1201</v>
      </c>
      <c r="N297">
        <v>500</v>
      </c>
      <c r="O297" t="s">
        <v>1202</v>
      </c>
      <c r="P297">
        <v>3.5</v>
      </c>
      <c r="Q297" t="s">
        <v>113</v>
      </c>
      <c r="R297" t="s">
        <v>1201</v>
      </c>
      <c r="S297">
        <v>1650</v>
      </c>
      <c r="T297" t="s">
        <v>1236</v>
      </c>
      <c r="U297">
        <v>1121</v>
      </c>
      <c r="V297">
        <v>201</v>
      </c>
      <c r="W297">
        <v>454</v>
      </c>
      <c r="X297">
        <v>97</v>
      </c>
      <c r="Y297">
        <v>277</v>
      </c>
      <c r="Z297">
        <v>80</v>
      </c>
      <c r="AA297" t="s">
        <v>108</v>
      </c>
      <c r="AB297">
        <v>52</v>
      </c>
      <c r="AC297">
        <v>35</v>
      </c>
      <c r="AD297">
        <v>268.43400000000003</v>
      </c>
      <c r="AE297">
        <v>0.45652199999999998</v>
      </c>
      <c r="AF297">
        <v>0.46472799999999997</v>
      </c>
      <c r="AH297">
        <v>1650</v>
      </c>
      <c r="AI297">
        <f t="shared" si="8"/>
        <v>3.7367092047603406E-3</v>
      </c>
      <c r="AJ297">
        <f t="shared" si="9"/>
        <v>0.68802952501204917</v>
      </c>
      <c r="AK297">
        <f>W297 - AVERAGEIFS('Placebo Females'!W:W, 'Placebo Females'!B:B, B297, 'Placebo Females'!P:P, P297)</f>
        <v>70.666666666666686</v>
      </c>
      <c r="AL297">
        <f>V297 - AVERAGEIFS('Placebo Females'!V:V, 'Placebo Females'!B:B, B297, 'Placebo Females'!P:P, P297)</f>
        <v>-9.3333333333333428</v>
      </c>
      <c r="AM297">
        <f>W297-AVERAGEIFS('Placebo Females'!W:W,'Placebo Females'!B:B,B297,'Placebo Females'!P:P,P297)</f>
        <v>70.666666666666686</v>
      </c>
      <c r="AN297">
        <f>X297-AVERAGEIFS('Placebo Females'!X:X,'Placebo Females'!B:B,B297,'Placebo Females'!P:P,P297)</f>
        <v>1.3333333333333286</v>
      </c>
      <c r="AO297">
        <f>Y297-AVERAGEIFS('Placebo Females'!Y:Y,'Placebo Females'!B:B,B297,'Placebo Females'!P:P,P297)</f>
        <v>55.666666666666657</v>
      </c>
      <c r="AP297">
        <f>Z297 - AVERAGEIFS('Placebo Females'!Z:Z, 'Placebo Females'!B:B, B297, 'Placebo Females'!P:P, P297)</f>
        <v>13.666666666666671</v>
      </c>
      <c r="AQ297">
        <f>AB297 - AVERAGEIFS('Placebo Females'!AB:AB, 'Placebo Females'!B:B, B297, 'Placebo Females'!P:P, P297)</f>
        <v>16</v>
      </c>
      <c r="AR297">
        <f>AC297 - AVERAGEIFS('Placebo Females'!AC:AC, 'Placebo Females'!B:B, B297, 'Placebo Females'!P:P, P297)</f>
        <v>10.333333333333332</v>
      </c>
      <c r="AS297">
        <f>AD297 - AVERAGEIFS('Placebo Females'!AD:AD, 'Placebo Females'!B:B, B297, 'Placebo Females'!P:P, P297)</f>
        <v>-13.475000000000023</v>
      </c>
      <c r="AT297">
        <f>AE297 - AVERAGEIFS('Placebo Females'!AE:AE, 'Placebo Females'!B:B, B297, 'Placebo Females'!P:P, P297)</f>
        <v>0.36349869999999995</v>
      </c>
      <c r="AU297">
        <f>AF297 - AVERAGEIFS('Placebo Females'!AF:AF, 'Placebo Females'!B:B, B297, 'Placebo Females'!P:P, P297)</f>
        <v>0.18768599999999996</v>
      </c>
    </row>
    <row r="298" spans="1:47" x14ac:dyDescent="0.25">
      <c r="A298" t="s">
        <v>2026</v>
      </c>
      <c r="B298">
        <v>1003</v>
      </c>
      <c r="C298" t="s">
        <v>655</v>
      </c>
      <c r="D298">
        <v>30</v>
      </c>
      <c r="E298">
        <v>167</v>
      </c>
      <c r="F298">
        <v>71.3</v>
      </c>
      <c r="G298">
        <v>106</v>
      </c>
      <c r="H298">
        <v>57.75</v>
      </c>
      <c r="I298" t="s">
        <v>103</v>
      </c>
      <c r="J298" t="s">
        <v>104</v>
      </c>
      <c r="K298" t="s">
        <v>753</v>
      </c>
      <c r="L298" t="s">
        <v>160</v>
      </c>
      <c r="M298" t="s">
        <v>1201</v>
      </c>
      <c r="N298">
        <v>500</v>
      </c>
      <c r="O298" t="s">
        <v>1202</v>
      </c>
      <c r="P298">
        <v>3.5</v>
      </c>
      <c r="Q298" t="s">
        <v>113</v>
      </c>
      <c r="R298" t="s">
        <v>1201</v>
      </c>
      <c r="S298">
        <v>1650</v>
      </c>
      <c r="T298" t="s">
        <v>1236</v>
      </c>
      <c r="U298">
        <v>1174</v>
      </c>
      <c r="V298">
        <v>200</v>
      </c>
      <c r="W298">
        <v>456</v>
      </c>
      <c r="X298">
        <v>93</v>
      </c>
      <c r="Y298">
        <v>283</v>
      </c>
      <c r="Z298">
        <v>80</v>
      </c>
      <c r="AA298" t="s">
        <v>108</v>
      </c>
      <c r="AB298">
        <v>62</v>
      </c>
      <c r="AC298">
        <v>25</v>
      </c>
      <c r="AD298">
        <v>272.38099999999997</v>
      </c>
      <c r="AE298">
        <v>0.65116300000000005</v>
      </c>
      <c r="AF298">
        <v>0.48047800000000002</v>
      </c>
      <c r="AH298">
        <v>1650</v>
      </c>
      <c r="AI298">
        <f t="shared" si="8"/>
        <v>3.7367092047603406E-3</v>
      </c>
      <c r="AJ298">
        <f t="shared" si="9"/>
        <v>0.68802952501204917</v>
      </c>
      <c r="AK298">
        <f>W298 - AVERAGEIFS('Placebo Females'!W:W, 'Placebo Females'!B:B, B298, 'Placebo Females'!P:P, P298)</f>
        <v>72.666666666666686</v>
      </c>
      <c r="AL298">
        <f>V298 - AVERAGEIFS('Placebo Females'!V:V, 'Placebo Females'!B:B, B298, 'Placebo Females'!P:P, P298)</f>
        <v>-10.333333333333343</v>
      </c>
      <c r="AM298">
        <f>W298-AVERAGEIFS('Placebo Females'!W:W,'Placebo Females'!B:B,B298,'Placebo Females'!P:P,P298)</f>
        <v>72.666666666666686</v>
      </c>
      <c r="AN298">
        <f>X298-AVERAGEIFS('Placebo Females'!X:X,'Placebo Females'!B:B,B298,'Placebo Females'!P:P,P298)</f>
        <v>-2.6666666666666714</v>
      </c>
      <c r="AO298">
        <f>Y298-AVERAGEIFS('Placebo Females'!Y:Y,'Placebo Females'!B:B,B298,'Placebo Females'!P:P,P298)</f>
        <v>61.666666666666657</v>
      </c>
      <c r="AP298">
        <f>Z298 - AVERAGEIFS('Placebo Females'!Z:Z, 'Placebo Females'!B:B, B298, 'Placebo Females'!P:P, P298)</f>
        <v>13.666666666666671</v>
      </c>
      <c r="AQ298">
        <f>AB298 - AVERAGEIFS('Placebo Females'!AB:AB, 'Placebo Females'!B:B, B298, 'Placebo Females'!P:P, P298)</f>
        <v>26</v>
      </c>
      <c r="AR298">
        <f>AC298 - AVERAGEIFS('Placebo Females'!AC:AC, 'Placebo Females'!B:B, B298, 'Placebo Females'!P:P, P298)</f>
        <v>0.33333333333333215</v>
      </c>
      <c r="AS298">
        <f>AD298 - AVERAGEIFS('Placebo Females'!AD:AD, 'Placebo Females'!B:B, B298, 'Placebo Females'!P:P, P298)</f>
        <v>-9.5280000000000769</v>
      </c>
      <c r="AT298">
        <f>AE298 - AVERAGEIFS('Placebo Females'!AE:AE, 'Placebo Females'!B:B, B298, 'Placebo Females'!P:P, P298)</f>
        <v>0.55813970000000002</v>
      </c>
      <c r="AU298">
        <f>AF298 - AVERAGEIFS('Placebo Females'!AF:AF, 'Placebo Females'!B:B, B298, 'Placebo Females'!P:P, P298)</f>
        <v>0.20343600000000001</v>
      </c>
    </row>
    <row r="299" spans="1:47" x14ac:dyDescent="0.25">
      <c r="A299" t="s">
        <v>2027</v>
      </c>
      <c r="B299">
        <v>1003</v>
      </c>
      <c r="C299" t="s">
        <v>655</v>
      </c>
      <c r="D299">
        <v>30</v>
      </c>
      <c r="E299">
        <v>167</v>
      </c>
      <c r="F299">
        <v>71.3</v>
      </c>
      <c r="G299">
        <v>106</v>
      </c>
      <c r="H299">
        <v>57.75</v>
      </c>
      <c r="I299" t="s">
        <v>103</v>
      </c>
      <c r="J299" t="s">
        <v>104</v>
      </c>
      <c r="K299" t="s">
        <v>753</v>
      </c>
      <c r="L299" t="s">
        <v>160</v>
      </c>
      <c r="M299" t="s">
        <v>1201</v>
      </c>
      <c r="N299">
        <v>500</v>
      </c>
      <c r="O299" t="s">
        <v>1202</v>
      </c>
      <c r="P299">
        <v>3.5</v>
      </c>
      <c r="Q299" t="s">
        <v>113</v>
      </c>
      <c r="R299" t="s">
        <v>1201</v>
      </c>
      <c r="S299">
        <v>1650</v>
      </c>
      <c r="T299" t="s">
        <v>1236</v>
      </c>
      <c r="U299">
        <v>1175</v>
      </c>
      <c r="V299">
        <v>201</v>
      </c>
      <c r="W299">
        <v>455</v>
      </c>
      <c r="X299">
        <v>94</v>
      </c>
      <c r="Y299">
        <v>280</v>
      </c>
      <c r="Z299">
        <v>81</v>
      </c>
      <c r="AA299" t="s">
        <v>108</v>
      </c>
      <c r="AB299">
        <v>57</v>
      </c>
      <c r="AC299">
        <v>30</v>
      </c>
      <c r="AD299">
        <v>260.79700000000003</v>
      </c>
      <c r="AE299">
        <v>0.53061199999999997</v>
      </c>
      <c r="AF299">
        <v>0.485265</v>
      </c>
      <c r="AH299">
        <v>1650</v>
      </c>
      <c r="AI299">
        <f t="shared" si="8"/>
        <v>3.7367092047603406E-3</v>
      </c>
      <c r="AJ299">
        <f t="shared" si="9"/>
        <v>0.68802952501204917</v>
      </c>
      <c r="AK299">
        <f>W299 - AVERAGEIFS('Placebo Females'!W:W, 'Placebo Females'!B:B, B299, 'Placebo Females'!P:P, P299)</f>
        <v>71.666666666666686</v>
      </c>
      <c r="AL299">
        <f>V299 - AVERAGEIFS('Placebo Females'!V:V, 'Placebo Females'!B:B, B299, 'Placebo Females'!P:P, P299)</f>
        <v>-9.3333333333333428</v>
      </c>
      <c r="AM299">
        <f>W299-AVERAGEIFS('Placebo Females'!W:W,'Placebo Females'!B:B,B299,'Placebo Females'!P:P,P299)</f>
        <v>71.666666666666686</v>
      </c>
      <c r="AN299">
        <f>X299-AVERAGEIFS('Placebo Females'!X:X,'Placebo Females'!B:B,B299,'Placebo Females'!P:P,P299)</f>
        <v>-1.6666666666666714</v>
      </c>
      <c r="AO299">
        <f>Y299-AVERAGEIFS('Placebo Females'!Y:Y,'Placebo Females'!B:B,B299,'Placebo Females'!P:P,P299)</f>
        <v>58.666666666666657</v>
      </c>
      <c r="AP299">
        <f>Z299 - AVERAGEIFS('Placebo Females'!Z:Z, 'Placebo Females'!B:B, B299, 'Placebo Females'!P:P, P299)</f>
        <v>14.666666666666671</v>
      </c>
      <c r="AQ299">
        <f>AB299 - AVERAGEIFS('Placebo Females'!AB:AB, 'Placebo Females'!B:B, B299, 'Placebo Females'!P:P, P299)</f>
        <v>21</v>
      </c>
      <c r="AR299">
        <f>AC299 - AVERAGEIFS('Placebo Females'!AC:AC, 'Placebo Females'!B:B, B299, 'Placebo Females'!P:P, P299)</f>
        <v>5.3333333333333321</v>
      </c>
      <c r="AS299">
        <f>AD299 - AVERAGEIFS('Placebo Females'!AD:AD, 'Placebo Females'!B:B, B299, 'Placebo Females'!P:P, P299)</f>
        <v>-21.112000000000023</v>
      </c>
      <c r="AT299">
        <f>AE299 - AVERAGEIFS('Placebo Females'!AE:AE, 'Placebo Females'!B:B, B299, 'Placebo Females'!P:P, P299)</f>
        <v>0.43758869999999994</v>
      </c>
      <c r="AU299">
        <f>AF299 - AVERAGEIFS('Placebo Females'!AF:AF, 'Placebo Females'!B:B, B299, 'Placebo Females'!P:P, P299)</f>
        <v>0.20822299999999999</v>
      </c>
    </row>
    <row r="300" spans="1:47" x14ac:dyDescent="0.25">
      <c r="A300" t="s">
        <v>2028</v>
      </c>
      <c r="B300">
        <v>1004</v>
      </c>
      <c r="C300" t="s">
        <v>655</v>
      </c>
      <c r="D300">
        <v>32</v>
      </c>
      <c r="E300">
        <v>177.1</v>
      </c>
      <c r="F300">
        <v>60.7</v>
      </c>
      <c r="G300">
        <v>92</v>
      </c>
      <c r="H300">
        <v>51.75</v>
      </c>
      <c r="I300" t="s">
        <v>103</v>
      </c>
      <c r="J300" t="s">
        <v>104</v>
      </c>
      <c r="K300" t="s">
        <v>459</v>
      </c>
      <c r="L300" t="s">
        <v>311</v>
      </c>
      <c r="M300" t="s">
        <v>1201</v>
      </c>
      <c r="N300">
        <v>500</v>
      </c>
      <c r="O300" t="s">
        <v>1202</v>
      </c>
      <c r="P300">
        <v>4</v>
      </c>
      <c r="Q300" t="s">
        <v>113</v>
      </c>
      <c r="R300" t="s">
        <v>1201</v>
      </c>
      <c r="S300">
        <v>1660</v>
      </c>
      <c r="T300" t="s">
        <v>1236</v>
      </c>
      <c r="U300">
        <v>814</v>
      </c>
      <c r="V300">
        <v>125</v>
      </c>
      <c r="W300">
        <v>456</v>
      </c>
      <c r="X300">
        <v>100</v>
      </c>
      <c r="Y300">
        <v>272</v>
      </c>
      <c r="Z300">
        <v>84</v>
      </c>
      <c r="AA300" t="s">
        <v>108</v>
      </c>
      <c r="AB300">
        <v>32</v>
      </c>
      <c r="AC300">
        <v>29</v>
      </c>
      <c r="AD300">
        <v>126.952</v>
      </c>
      <c r="AE300">
        <v>5.8823500000000001E-2</v>
      </c>
      <c r="AF300">
        <v>0.57824200000000003</v>
      </c>
      <c r="AH300">
        <v>1660</v>
      </c>
      <c r="AI300">
        <f t="shared" si="8"/>
        <v>3.7593559272134339E-3</v>
      </c>
      <c r="AJ300">
        <f t="shared" si="9"/>
        <v>0.68880716523948293</v>
      </c>
      <c r="AK300">
        <f>W300 - AVERAGEIFS('Placebo Females'!W:W, 'Placebo Females'!B:B, B300, 'Placebo Females'!P:P, P300)</f>
        <v>56.333333333333314</v>
      </c>
      <c r="AL300">
        <f>V300 - AVERAGEIFS('Placebo Females'!V:V, 'Placebo Females'!B:B, B300, 'Placebo Females'!P:P, P300)</f>
        <v>-6.6666666666666572</v>
      </c>
      <c r="AM300">
        <f>W300-AVERAGEIFS('Placebo Females'!W:W,'Placebo Females'!B:B,B300,'Placebo Females'!P:P,P300)</f>
        <v>56.333333333333314</v>
      </c>
      <c r="AN300">
        <f>X300-AVERAGEIFS('Placebo Females'!X:X,'Placebo Females'!B:B,B300,'Placebo Females'!P:P,P300)</f>
        <v>4</v>
      </c>
      <c r="AO300">
        <f>Y300-AVERAGEIFS('Placebo Females'!Y:Y,'Placebo Females'!B:B,B300,'Placebo Females'!P:P,P300)</f>
        <v>37.666666666666657</v>
      </c>
      <c r="AP300">
        <f>Z300 - AVERAGEIFS('Placebo Females'!Z:Z, 'Placebo Females'!B:B, B300, 'Placebo Females'!P:P, P300)</f>
        <v>14.666666666666671</v>
      </c>
      <c r="AQ300">
        <f>AB300 - AVERAGEIFS('Placebo Females'!AB:AB, 'Placebo Females'!B:B, B300, 'Placebo Females'!P:P, P300)</f>
        <v>-10</v>
      </c>
      <c r="AR300">
        <f>AC300 - AVERAGEIFS('Placebo Females'!AC:AC, 'Placebo Females'!B:B, B300, 'Placebo Females'!P:P, P300)</f>
        <v>2</v>
      </c>
      <c r="AS300">
        <f>AD300 - AVERAGEIFS('Placebo Females'!AD:AD, 'Placebo Females'!B:B, B300, 'Placebo Females'!P:P, P300)</f>
        <v>-41.577333333333314</v>
      </c>
      <c r="AT300">
        <f>AE300 - AVERAGEIFS('Placebo Females'!AE:AE, 'Placebo Females'!B:B, B300, 'Placebo Females'!P:P, P300)</f>
        <v>-0.16889316666666668</v>
      </c>
      <c r="AU300">
        <f>AF300 - AVERAGEIFS('Placebo Females'!AF:AF, 'Placebo Females'!B:B, B300, 'Placebo Females'!P:P, P300)</f>
        <v>0.19219733333333339</v>
      </c>
    </row>
    <row r="301" spans="1:47" x14ac:dyDescent="0.25">
      <c r="A301" t="s">
        <v>2029</v>
      </c>
      <c r="B301">
        <v>1004</v>
      </c>
      <c r="C301" t="s">
        <v>655</v>
      </c>
      <c r="D301">
        <v>32</v>
      </c>
      <c r="E301">
        <v>177.1</v>
      </c>
      <c r="F301">
        <v>60.7</v>
      </c>
      <c r="G301">
        <v>92</v>
      </c>
      <c r="H301">
        <v>51.75</v>
      </c>
      <c r="I301" t="s">
        <v>103</v>
      </c>
      <c r="J301" t="s">
        <v>104</v>
      </c>
      <c r="K301" t="s">
        <v>459</v>
      </c>
      <c r="L301" t="s">
        <v>311</v>
      </c>
      <c r="M301" t="s">
        <v>1201</v>
      </c>
      <c r="N301">
        <v>500</v>
      </c>
      <c r="O301" t="s">
        <v>1202</v>
      </c>
      <c r="P301">
        <v>4</v>
      </c>
      <c r="Q301" t="s">
        <v>113</v>
      </c>
      <c r="R301" t="s">
        <v>1201</v>
      </c>
      <c r="S301">
        <v>1660</v>
      </c>
      <c r="T301" t="s">
        <v>1236</v>
      </c>
      <c r="U301">
        <v>833</v>
      </c>
      <c r="V301">
        <v>137</v>
      </c>
      <c r="W301">
        <v>468</v>
      </c>
      <c r="X301">
        <v>95</v>
      </c>
      <c r="Y301">
        <v>275</v>
      </c>
      <c r="Z301">
        <v>98</v>
      </c>
      <c r="AA301" t="s">
        <v>108</v>
      </c>
      <c r="AB301">
        <v>23</v>
      </c>
      <c r="AC301">
        <v>30</v>
      </c>
      <c r="AD301">
        <v>128.95099999999999</v>
      </c>
      <c r="AE301">
        <v>8.3333299999999999E-2</v>
      </c>
      <c r="AF301">
        <v>0.48461199999999999</v>
      </c>
      <c r="AH301">
        <v>1660</v>
      </c>
      <c r="AI301">
        <f t="shared" si="8"/>
        <v>3.7593559272134339E-3</v>
      </c>
      <c r="AJ301">
        <f t="shared" si="9"/>
        <v>0.68880716523948293</v>
      </c>
      <c r="AK301">
        <f>W301 - AVERAGEIFS('Placebo Females'!W:W, 'Placebo Females'!B:B, B301, 'Placebo Females'!P:P, P301)</f>
        <v>68.333333333333314</v>
      </c>
      <c r="AL301">
        <f>V301 - AVERAGEIFS('Placebo Females'!V:V, 'Placebo Females'!B:B, B301, 'Placebo Females'!P:P, P301)</f>
        <v>5.3333333333333428</v>
      </c>
      <c r="AM301">
        <f>W301-AVERAGEIFS('Placebo Females'!W:W,'Placebo Females'!B:B,B301,'Placebo Females'!P:P,P301)</f>
        <v>68.333333333333314</v>
      </c>
      <c r="AN301">
        <f>X301-AVERAGEIFS('Placebo Females'!X:X,'Placebo Females'!B:B,B301,'Placebo Females'!P:P,P301)</f>
        <v>-1</v>
      </c>
      <c r="AO301">
        <f>Y301-AVERAGEIFS('Placebo Females'!Y:Y,'Placebo Females'!B:B,B301,'Placebo Females'!P:P,P301)</f>
        <v>40.666666666666657</v>
      </c>
      <c r="AP301">
        <f>Z301 - AVERAGEIFS('Placebo Females'!Z:Z, 'Placebo Females'!B:B, B301, 'Placebo Females'!P:P, P301)</f>
        <v>28.666666666666671</v>
      </c>
      <c r="AQ301">
        <f>AB301 - AVERAGEIFS('Placebo Females'!AB:AB, 'Placebo Females'!B:B, B301, 'Placebo Females'!P:P, P301)</f>
        <v>-19</v>
      </c>
      <c r="AR301">
        <f>AC301 - AVERAGEIFS('Placebo Females'!AC:AC, 'Placebo Females'!B:B, B301, 'Placebo Females'!P:P, P301)</f>
        <v>3</v>
      </c>
      <c r="AS301">
        <f>AD301 - AVERAGEIFS('Placebo Females'!AD:AD, 'Placebo Females'!B:B, B301, 'Placebo Females'!P:P, P301)</f>
        <v>-39.578333333333319</v>
      </c>
      <c r="AT301">
        <f>AE301 - AVERAGEIFS('Placebo Females'!AE:AE, 'Placebo Females'!B:B, B301, 'Placebo Females'!P:P, P301)</f>
        <v>-0.14438336666666668</v>
      </c>
      <c r="AU301">
        <f>AF301 - AVERAGEIFS('Placebo Females'!AF:AF, 'Placebo Females'!B:B, B301, 'Placebo Females'!P:P, P301)</f>
        <v>9.856733333333334E-2</v>
      </c>
    </row>
    <row r="302" spans="1:47" x14ac:dyDescent="0.25">
      <c r="A302" t="s">
        <v>2030</v>
      </c>
      <c r="B302">
        <v>1004</v>
      </c>
      <c r="C302" t="s">
        <v>655</v>
      </c>
      <c r="D302">
        <v>32</v>
      </c>
      <c r="E302">
        <v>177.1</v>
      </c>
      <c r="F302">
        <v>60.7</v>
      </c>
      <c r="G302">
        <v>92</v>
      </c>
      <c r="H302">
        <v>51.75</v>
      </c>
      <c r="I302" t="s">
        <v>103</v>
      </c>
      <c r="J302" t="s">
        <v>104</v>
      </c>
      <c r="K302" t="s">
        <v>459</v>
      </c>
      <c r="L302" t="s">
        <v>311</v>
      </c>
      <c r="M302" t="s">
        <v>1201</v>
      </c>
      <c r="N302">
        <v>500</v>
      </c>
      <c r="O302" t="s">
        <v>1202</v>
      </c>
      <c r="P302">
        <v>4</v>
      </c>
      <c r="Q302" t="s">
        <v>113</v>
      </c>
      <c r="R302" t="s">
        <v>1201</v>
      </c>
      <c r="S302">
        <v>1660</v>
      </c>
      <c r="T302" t="s">
        <v>1236</v>
      </c>
      <c r="U302">
        <v>880</v>
      </c>
      <c r="V302">
        <v>133</v>
      </c>
      <c r="W302">
        <v>460</v>
      </c>
      <c r="X302">
        <v>101</v>
      </c>
      <c r="Y302">
        <v>274</v>
      </c>
      <c r="Z302">
        <v>85</v>
      </c>
      <c r="AA302" t="s">
        <v>108</v>
      </c>
      <c r="AB302">
        <v>27</v>
      </c>
      <c r="AC302">
        <v>27</v>
      </c>
      <c r="AD302">
        <v>130.69800000000001</v>
      </c>
      <c r="AE302">
        <v>0.16666700000000001</v>
      </c>
      <c r="AF302">
        <v>0.556728</v>
      </c>
      <c r="AH302">
        <v>1660</v>
      </c>
      <c r="AI302">
        <f t="shared" si="8"/>
        <v>3.7593559272134339E-3</v>
      </c>
      <c r="AJ302">
        <f t="shared" si="9"/>
        <v>0.68880716523948293</v>
      </c>
      <c r="AK302">
        <f>W302 - AVERAGEIFS('Placebo Females'!W:W, 'Placebo Females'!B:B, B302, 'Placebo Females'!P:P, P302)</f>
        <v>60.333333333333314</v>
      </c>
      <c r="AL302">
        <f>V302 - AVERAGEIFS('Placebo Females'!V:V, 'Placebo Females'!B:B, B302, 'Placebo Females'!P:P, P302)</f>
        <v>1.3333333333333428</v>
      </c>
      <c r="AM302">
        <f>W302-AVERAGEIFS('Placebo Females'!W:W,'Placebo Females'!B:B,B302,'Placebo Females'!P:P,P302)</f>
        <v>60.333333333333314</v>
      </c>
      <c r="AN302">
        <f>X302-AVERAGEIFS('Placebo Females'!X:X,'Placebo Females'!B:B,B302,'Placebo Females'!P:P,P302)</f>
        <v>5</v>
      </c>
      <c r="AO302">
        <f>Y302-AVERAGEIFS('Placebo Females'!Y:Y,'Placebo Females'!B:B,B302,'Placebo Females'!P:P,P302)</f>
        <v>39.666666666666657</v>
      </c>
      <c r="AP302">
        <f>Z302 - AVERAGEIFS('Placebo Females'!Z:Z, 'Placebo Females'!B:B, B302, 'Placebo Females'!P:P, P302)</f>
        <v>15.666666666666671</v>
      </c>
      <c r="AQ302">
        <f>AB302 - AVERAGEIFS('Placebo Females'!AB:AB, 'Placebo Females'!B:B, B302, 'Placebo Females'!P:P, P302)</f>
        <v>-15</v>
      </c>
      <c r="AR302">
        <f>AC302 - AVERAGEIFS('Placebo Females'!AC:AC, 'Placebo Females'!B:B, B302, 'Placebo Females'!P:P, P302)</f>
        <v>0</v>
      </c>
      <c r="AS302">
        <f>AD302 - AVERAGEIFS('Placebo Females'!AD:AD, 'Placebo Females'!B:B, B302, 'Placebo Females'!P:P, P302)</f>
        <v>-37.831333333333305</v>
      </c>
      <c r="AT302">
        <f>AE302 - AVERAGEIFS('Placebo Females'!AE:AE, 'Placebo Females'!B:B, B302, 'Placebo Females'!P:P, P302)</f>
        <v>-6.1049666666666669E-2</v>
      </c>
      <c r="AU302">
        <f>AF302 - AVERAGEIFS('Placebo Females'!AF:AF, 'Placebo Females'!B:B, B302, 'Placebo Females'!P:P, P302)</f>
        <v>0.17068333333333335</v>
      </c>
    </row>
    <row r="303" spans="1:47" x14ac:dyDescent="0.25">
      <c r="A303" t="s">
        <v>2031</v>
      </c>
      <c r="B303">
        <v>1005</v>
      </c>
      <c r="C303" t="s">
        <v>655</v>
      </c>
      <c r="D303">
        <v>23</v>
      </c>
      <c r="E303">
        <v>182.5</v>
      </c>
      <c r="F303">
        <v>78.8</v>
      </c>
      <c r="G303">
        <v>114.25</v>
      </c>
      <c r="H303">
        <v>64</v>
      </c>
      <c r="I303" t="s">
        <v>103</v>
      </c>
      <c r="J303" t="s">
        <v>104</v>
      </c>
      <c r="K303" t="s">
        <v>509</v>
      </c>
      <c r="L303" t="s">
        <v>460</v>
      </c>
      <c r="M303" t="s">
        <v>1201</v>
      </c>
      <c r="N303">
        <v>500</v>
      </c>
      <c r="O303" t="s">
        <v>1202</v>
      </c>
      <c r="P303">
        <v>2</v>
      </c>
      <c r="Q303" t="s">
        <v>113</v>
      </c>
      <c r="R303" t="s">
        <v>1201</v>
      </c>
      <c r="S303">
        <v>1660</v>
      </c>
      <c r="T303" t="s">
        <v>1236</v>
      </c>
      <c r="U303">
        <v>1070</v>
      </c>
      <c r="V303">
        <v>147</v>
      </c>
      <c r="W303">
        <v>463</v>
      </c>
      <c r="X303">
        <v>97</v>
      </c>
      <c r="Y303">
        <v>269</v>
      </c>
      <c r="Z303">
        <v>97</v>
      </c>
      <c r="AA303" t="s">
        <v>108</v>
      </c>
      <c r="AB303">
        <v>64</v>
      </c>
      <c r="AC303">
        <v>34</v>
      </c>
      <c r="AD303">
        <v>489.09899999999999</v>
      </c>
      <c r="AE303">
        <v>0.245283</v>
      </c>
      <c r="AF303">
        <v>0.55121100000000001</v>
      </c>
      <c r="AH303">
        <v>1660</v>
      </c>
      <c r="AI303">
        <f t="shared" si="8"/>
        <v>3.7593559272134339E-3</v>
      </c>
      <c r="AJ303">
        <f t="shared" si="9"/>
        <v>0.68880716523948293</v>
      </c>
      <c r="AK303">
        <f>W303 - AVERAGEIFS('Placebo Females'!W:W, 'Placebo Females'!B:B, B303, 'Placebo Females'!P:P, P303)</f>
        <v>47.666666666666686</v>
      </c>
      <c r="AL303">
        <f>V303 - AVERAGEIFS('Placebo Females'!V:V, 'Placebo Females'!B:B, B303, 'Placebo Females'!P:P, P303)</f>
        <v>2.6666666666666572</v>
      </c>
      <c r="AM303">
        <f>W303-AVERAGEIFS('Placebo Females'!W:W,'Placebo Females'!B:B,B303,'Placebo Females'!P:P,P303)</f>
        <v>47.666666666666686</v>
      </c>
      <c r="AN303">
        <f>X303-AVERAGEIFS('Placebo Females'!X:X,'Placebo Females'!B:B,B303,'Placebo Females'!P:P,P303)</f>
        <v>8</v>
      </c>
      <c r="AO303">
        <f>Y303-AVERAGEIFS('Placebo Females'!Y:Y,'Placebo Females'!B:B,B303,'Placebo Females'!P:P,P303)</f>
        <v>12.666666666666686</v>
      </c>
      <c r="AP303">
        <f>Z303 - AVERAGEIFS('Placebo Females'!Z:Z, 'Placebo Females'!B:B, B303, 'Placebo Females'!P:P, P303)</f>
        <v>27</v>
      </c>
      <c r="AQ303">
        <f>AB303 - AVERAGEIFS('Placebo Females'!AB:AB, 'Placebo Females'!B:B, B303, 'Placebo Females'!P:P, P303)</f>
        <v>27.666666666666664</v>
      </c>
      <c r="AR303">
        <f>AC303 - AVERAGEIFS('Placebo Females'!AC:AC, 'Placebo Females'!B:B, B303, 'Placebo Females'!P:P, P303)</f>
        <v>4.3333333333333321</v>
      </c>
      <c r="AS303">
        <f>AD303 - AVERAGEIFS('Placebo Females'!AD:AD, 'Placebo Females'!B:B, B303, 'Placebo Females'!P:P, P303)</f>
        <v>-67.089999999999975</v>
      </c>
      <c r="AT303">
        <f>AE303 - AVERAGEIFS('Placebo Females'!AE:AE, 'Placebo Females'!B:B, B303, 'Placebo Females'!P:P, P303)</f>
        <v>0.16192553333333334</v>
      </c>
      <c r="AU303">
        <f>AF303 - AVERAGEIFS('Placebo Females'!AF:AF, 'Placebo Females'!B:B, B303, 'Placebo Females'!P:P, P303)</f>
        <v>0.11187200000000003</v>
      </c>
    </row>
    <row r="304" spans="1:47" x14ac:dyDescent="0.25">
      <c r="A304" t="s">
        <v>2032</v>
      </c>
      <c r="B304">
        <v>1005</v>
      </c>
      <c r="C304" t="s">
        <v>655</v>
      </c>
      <c r="D304">
        <v>23</v>
      </c>
      <c r="E304">
        <v>182.5</v>
      </c>
      <c r="F304">
        <v>78.8</v>
      </c>
      <c r="G304">
        <v>114.25</v>
      </c>
      <c r="H304">
        <v>64</v>
      </c>
      <c r="I304" t="s">
        <v>103</v>
      </c>
      <c r="J304" t="s">
        <v>104</v>
      </c>
      <c r="K304" t="s">
        <v>509</v>
      </c>
      <c r="L304" t="s">
        <v>460</v>
      </c>
      <c r="M304" t="s">
        <v>1201</v>
      </c>
      <c r="N304">
        <v>500</v>
      </c>
      <c r="O304" t="s">
        <v>1202</v>
      </c>
      <c r="P304">
        <v>2</v>
      </c>
      <c r="Q304" t="s">
        <v>113</v>
      </c>
      <c r="R304" t="s">
        <v>1201</v>
      </c>
      <c r="S304">
        <v>1660</v>
      </c>
      <c r="T304" t="s">
        <v>1236</v>
      </c>
      <c r="U304">
        <v>1132</v>
      </c>
      <c r="V304">
        <v>141</v>
      </c>
      <c r="W304">
        <v>467</v>
      </c>
      <c r="X304">
        <v>100</v>
      </c>
      <c r="Y304">
        <v>274</v>
      </c>
      <c r="Z304">
        <v>93</v>
      </c>
      <c r="AA304" t="s">
        <v>108</v>
      </c>
      <c r="AB304">
        <v>59</v>
      </c>
      <c r="AC304">
        <v>36</v>
      </c>
      <c r="AD304">
        <v>495.69099999999997</v>
      </c>
      <c r="AE304">
        <v>0.24074100000000001</v>
      </c>
      <c r="AF304">
        <v>0.54056999999999999</v>
      </c>
      <c r="AH304">
        <v>1660</v>
      </c>
      <c r="AI304">
        <f t="shared" si="8"/>
        <v>3.7593559272134339E-3</v>
      </c>
      <c r="AJ304">
        <f t="shared" si="9"/>
        <v>0.68880716523948293</v>
      </c>
      <c r="AK304">
        <f>W304 - AVERAGEIFS('Placebo Females'!W:W, 'Placebo Females'!B:B, B304, 'Placebo Females'!P:P, P304)</f>
        <v>51.666666666666686</v>
      </c>
      <c r="AL304">
        <f>V304 - AVERAGEIFS('Placebo Females'!V:V, 'Placebo Females'!B:B, B304, 'Placebo Females'!P:P, P304)</f>
        <v>-3.3333333333333428</v>
      </c>
      <c r="AM304">
        <f>W304-AVERAGEIFS('Placebo Females'!W:W,'Placebo Females'!B:B,B304,'Placebo Females'!P:P,P304)</f>
        <v>51.666666666666686</v>
      </c>
      <c r="AN304">
        <f>X304-AVERAGEIFS('Placebo Females'!X:X,'Placebo Females'!B:B,B304,'Placebo Females'!P:P,P304)</f>
        <v>11</v>
      </c>
      <c r="AO304">
        <f>Y304-AVERAGEIFS('Placebo Females'!Y:Y,'Placebo Females'!B:B,B304,'Placebo Females'!P:P,P304)</f>
        <v>17.666666666666686</v>
      </c>
      <c r="AP304">
        <f>Z304 - AVERAGEIFS('Placebo Females'!Z:Z, 'Placebo Females'!B:B, B304, 'Placebo Females'!P:P, P304)</f>
        <v>23</v>
      </c>
      <c r="AQ304">
        <f>AB304 - AVERAGEIFS('Placebo Females'!AB:AB, 'Placebo Females'!B:B, B304, 'Placebo Females'!P:P, P304)</f>
        <v>22.666666666666664</v>
      </c>
      <c r="AR304">
        <f>AC304 - AVERAGEIFS('Placebo Females'!AC:AC, 'Placebo Females'!B:B, B304, 'Placebo Females'!P:P, P304)</f>
        <v>6.3333333333333321</v>
      </c>
      <c r="AS304">
        <f>AD304 - AVERAGEIFS('Placebo Females'!AD:AD, 'Placebo Females'!B:B, B304, 'Placebo Females'!P:P, P304)</f>
        <v>-60.49799999999999</v>
      </c>
      <c r="AT304">
        <f>AE304 - AVERAGEIFS('Placebo Females'!AE:AE, 'Placebo Females'!B:B, B304, 'Placebo Females'!P:P, P304)</f>
        <v>0.15738353333333335</v>
      </c>
      <c r="AU304">
        <f>AF304 - AVERAGEIFS('Placebo Females'!AF:AF, 'Placebo Females'!B:B, B304, 'Placebo Females'!P:P, P304)</f>
        <v>0.10123100000000002</v>
      </c>
    </row>
    <row r="305" spans="1:47" x14ac:dyDescent="0.25">
      <c r="A305" t="s">
        <v>2033</v>
      </c>
      <c r="B305">
        <v>1005</v>
      </c>
      <c r="C305" t="s">
        <v>655</v>
      </c>
      <c r="D305">
        <v>23</v>
      </c>
      <c r="E305">
        <v>182.5</v>
      </c>
      <c r="F305">
        <v>78.8</v>
      </c>
      <c r="G305">
        <v>114.25</v>
      </c>
      <c r="H305">
        <v>64</v>
      </c>
      <c r="I305" t="s">
        <v>103</v>
      </c>
      <c r="J305" t="s">
        <v>104</v>
      </c>
      <c r="K305" t="s">
        <v>509</v>
      </c>
      <c r="L305" t="s">
        <v>460</v>
      </c>
      <c r="M305" t="s">
        <v>1201</v>
      </c>
      <c r="N305">
        <v>500</v>
      </c>
      <c r="O305" t="s">
        <v>1202</v>
      </c>
      <c r="P305">
        <v>2</v>
      </c>
      <c r="Q305" t="s">
        <v>113</v>
      </c>
      <c r="R305" t="s">
        <v>1201</v>
      </c>
      <c r="S305">
        <v>1660</v>
      </c>
      <c r="T305" t="s">
        <v>1236</v>
      </c>
      <c r="U305">
        <v>1200</v>
      </c>
      <c r="V305">
        <v>152</v>
      </c>
      <c r="W305">
        <v>465</v>
      </c>
      <c r="X305">
        <v>100</v>
      </c>
      <c r="Y305">
        <v>270</v>
      </c>
      <c r="Z305">
        <v>95</v>
      </c>
      <c r="AA305" t="s">
        <v>108</v>
      </c>
      <c r="AB305">
        <v>59</v>
      </c>
      <c r="AC305">
        <v>36</v>
      </c>
      <c r="AD305">
        <v>502.03100000000001</v>
      </c>
      <c r="AE305">
        <v>0.18518499999999999</v>
      </c>
      <c r="AF305">
        <v>0.54389900000000002</v>
      </c>
      <c r="AH305">
        <v>1660</v>
      </c>
      <c r="AI305">
        <f t="shared" si="8"/>
        <v>3.7593559272134339E-3</v>
      </c>
      <c r="AJ305">
        <f t="shared" si="9"/>
        <v>0.68880716523948293</v>
      </c>
      <c r="AK305">
        <f>W305 - AVERAGEIFS('Placebo Females'!W:W, 'Placebo Females'!B:B, B305, 'Placebo Females'!P:P, P305)</f>
        <v>49.666666666666686</v>
      </c>
      <c r="AL305">
        <f>V305 - AVERAGEIFS('Placebo Females'!V:V, 'Placebo Females'!B:B, B305, 'Placebo Females'!P:P, P305)</f>
        <v>7.6666666666666572</v>
      </c>
      <c r="AM305">
        <f>W305-AVERAGEIFS('Placebo Females'!W:W,'Placebo Females'!B:B,B305,'Placebo Females'!P:P,P305)</f>
        <v>49.666666666666686</v>
      </c>
      <c r="AN305">
        <f>X305-AVERAGEIFS('Placebo Females'!X:X,'Placebo Females'!B:B,B305,'Placebo Females'!P:P,P305)</f>
        <v>11</v>
      </c>
      <c r="AO305">
        <f>Y305-AVERAGEIFS('Placebo Females'!Y:Y,'Placebo Females'!B:B,B305,'Placebo Females'!P:P,P305)</f>
        <v>13.666666666666686</v>
      </c>
      <c r="AP305">
        <f>Z305 - AVERAGEIFS('Placebo Females'!Z:Z, 'Placebo Females'!B:B, B305, 'Placebo Females'!P:P, P305)</f>
        <v>25</v>
      </c>
      <c r="AQ305">
        <f>AB305 - AVERAGEIFS('Placebo Females'!AB:AB, 'Placebo Females'!B:B, B305, 'Placebo Females'!P:P, P305)</f>
        <v>22.666666666666664</v>
      </c>
      <c r="AR305">
        <f>AC305 - AVERAGEIFS('Placebo Females'!AC:AC, 'Placebo Females'!B:B, B305, 'Placebo Females'!P:P, P305)</f>
        <v>6.3333333333333321</v>
      </c>
      <c r="AS305">
        <f>AD305 - AVERAGEIFS('Placebo Females'!AD:AD, 'Placebo Females'!B:B, B305, 'Placebo Females'!P:P, P305)</f>
        <v>-54.157999999999959</v>
      </c>
      <c r="AT305">
        <f>AE305 - AVERAGEIFS('Placebo Females'!AE:AE, 'Placebo Females'!B:B, B305, 'Placebo Females'!P:P, P305)</f>
        <v>0.10182753333333333</v>
      </c>
      <c r="AU305">
        <f>AF305 - AVERAGEIFS('Placebo Females'!AF:AF, 'Placebo Females'!B:B, B305, 'Placebo Females'!P:P, P305)</f>
        <v>0.10456000000000004</v>
      </c>
    </row>
    <row r="306" spans="1:47" x14ac:dyDescent="0.25">
      <c r="A306" t="s">
        <v>2034</v>
      </c>
      <c r="B306">
        <v>1004</v>
      </c>
      <c r="C306" t="s">
        <v>655</v>
      </c>
      <c r="D306">
        <v>32</v>
      </c>
      <c r="E306">
        <v>177.1</v>
      </c>
      <c r="F306">
        <v>60.7</v>
      </c>
      <c r="G306">
        <v>92</v>
      </c>
      <c r="H306">
        <v>51.75</v>
      </c>
      <c r="I306" t="s">
        <v>103</v>
      </c>
      <c r="J306" t="s">
        <v>104</v>
      </c>
      <c r="K306" t="s">
        <v>459</v>
      </c>
      <c r="L306" t="s">
        <v>311</v>
      </c>
      <c r="M306" t="s">
        <v>1201</v>
      </c>
      <c r="N306">
        <v>500</v>
      </c>
      <c r="O306" t="s">
        <v>1202</v>
      </c>
      <c r="P306">
        <v>5</v>
      </c>
      <c r="Q306" t="s">
        <v>113</v>
      </c>
      <c r="R306" t="s">
        <v>1201</v>
      </c>
      <c r="S306">
        <v>1670</v>
      </c>
      <c r="T306" t="s">
        <v>1236</v>
      </c>
      <c r="U306">
        <v>871</v>
      </c>
      <c r="V306">
        <v>125</v>
      </c>
      <c r="W306">
        <v>464</v>
      </c>
      <c r="X306">
        <v>100</v>
      </c>
      <c r="Y306">
        <v>275</v>
      </c>
      <c r="Z306">
        <v>89</v>
      </c>
      <c r="AA306" t="s">
        <v>108</v>
      </c>
      <c r="AB306">
        <v>27</v>
      </c>
      <c r="AC306">
        <v>33</v>
      </c>
      <c r="AD306">
        <v>141.44499999999999</v>
      </c>
      <c r="AE306">
        <v>9.6774200000000005E-2</v>
      </c>
      <c r="AF306">
        <v>0.53346199999999999</v>
      </c>
      <c r="AH306">
        <v>1670</v>
      </c>
      <c r="AI306">
        <f t="shared" si="8"/>
        <v>3.7820026496665276E-3</v>
      </c>
      <c r="AJ306">
        <f t="shared" si="9"/>
        <v>0.68957908063875184</v>
      </c>
      <c r="AK306">
        <f>W306 - AVERAGEIFS('Placebo Females'!W:W, 'Placebo Females'!B:B, B306, 'Placebo Females'!P:P, P306)</f>
        <v>64.333333333333314</v>
      </c>
      <c r="AL306">
        <f>V306 - AVERAGEIFS('Placebo Females'!V:V, 'Placebo Females'!B:B, B306, 'Placebo Females'!P:P, P306)</f>
        <v>0</v>
      </c>
      <c r="AM306">
        <f>W306-AVERAGEIFS('Placebo Females'!W:W,'Placebo Females'!B:B,B306,'Placebo Females'!P:P,P306)</f>
        <v>64.333333333333314</v>
      </c>
      <c r="AN306">
        <f>X306-AVERAGEIFS('Placebo Females'!X:X,'Placebo Females'!B:B,B306,'Placebo Females'!P:P,P306)</f>
        <v>6</v>
      </c>
      <c r="AO306">
        <f>Y306-AVERAGEIFS('Placebo Females'!Y:Y,'Placebo Females'!B:B,B306,'Placebo Females'!P:P,P306)</f>
        <v>41</v>
      </c>
      <c r="AP306">
        <f>Z306 - AVERAGEIFS('Placebo Females'!Z:Z, 'Placebo Females'!B:B, B306, 'Placebo Females'!P:P, P306)</f>
        <v>17.333333333333329</v>
      </c>
      <c r="AQ306">
        <f>AB306 - AVERAGEIFS('Placebo Females'!AB:AB, 'Placebo Females'!B:B, B306, 'Placebo Females'!P:P, P306)</f>
        <v>-15.666666666666664</v>
      </c>
      <c r="AR306">
        <f>AC306 - AVERAGEIFS('Placebo Females'!AC:AC, 'Placebo Females'!B:B, B306, 'Placebo Females'!P:P, P306)</f>
        <v>6.6666666666666679</v>
      </c>
      <c r="AS306">
        <f>AD306 - AVERAGEIFS('Placebo Females'!AD:AD, 'Placebo Females'!B:B, B306, 'Placebo Females'!P:P, P306)</f>
        <v>-48.513000000000005</v>
      </c>
      <c r="AT306">
        <f>AE306 - AVERAGEIFS('Placebo Females'!AE:AE, 'Placebo Females'!B:B, B306, 'Placebo Females'!P:P, P306)</f>
        <v>-0.18010013333333338</v>
      </c>
      <c r="AU306">
        <f>AF306 - AVERAGEIFS('Placebo Females'!AF:AF, 'Placebo Females'!B:B, B306, 'Placebo Females'!P:P, P306)</f>
        <v>0.13400366666666669</v>
      </c>
    </row>
    <row r="307" spans="1:47" x14ac:dyDescent="0.25">
      <c r="A307" t="s">
        <v>2035</v>
      </c>
      <c r="B307">
        <v>1004</v>
      </c>
      <c r="C307" t="s">
        <v>655</v>
      </c>
      <c r="D307">
        <v>32</v>
      </c>
      <c r="E307">
        <v>177.1</v>
      </c>
      <c r="F307">
        <v>60.7</v>
      </c>
      <c r="G307">
        <v>92</v>
      </c>
      <c r="H307">
        <v>51.75</v>
      </c>
      <c r="I307" t="s">
        <v>103</v>
      </c>
      <c r="J307" t="s">
        <v>104</v>
      </c>
      <c r="K307" t="s">
        <v>459</v>
      </c>
      <c r="L307" t="s">
        <v>311</v>
      </c>
      <c r="M307" t="s">
        <v>1201</v>
      </c>
      <c r="N307">
        <v>500</v>
      </c>
      <c r="O307" t="s">
        <v>1202</v>
      </c>
      <c r="P307">
        <v>5</v>
      </c>
      <c r="Q307" t="s">
        <v>113</v>
      </c>
      <c r="R307" t="s">
        <v>1201</v>
      </c>
      <c r="S307">
        <v>1670</v>
      </c>
      <c r="T307" t="s">
        <v>1236</v>
      </c>
      <c r="U307">
        <v>919</v>
      </c>
      <c r="V307">
        <v>123</v>
      </c>
      <c r="W307">
        <v>460</v>
      </c>
      <c r="X307">
        <v>102</v>
      </c>
      <c r="Y307">
        <v>272</v>
      </c>
      <c r="Z307">
        <v>86</v>
      </c>
      <c r="AA307" t="s">
        <v>108</v>
      </c>
      <c r="AB307">
        <v>25</v>
      </c>
      <c r="AC307">
        <v>34</v>
      </c>
      <c r="AD307">
        <v>132.559</v>
      </c>
      <c r="AE307">
        <v>0.15384600000000001</v>
      </c>
      <c r="AF307">
        <v>0.50607999999999997</v>
      </c>
      <c r="AH307">
        <v>1670</v>
      </c>
      <c r="AI307">
        <f t="shared" si="8"/>
        <v>3.7820026496665276E-3</v>
      </c>
      <c r="AJ307">
        <f t="shared" si="9"/>
        <v>0.68957908063875184</v>
      </c>
      <c r="AK307">
        <f>W307 - AVERAGEIFS('Placebo Females'!W:W, 'Placebo Females'!B:B, B307, 'Placebo Females'!P:P, P307)</f>
        <v>60.333333333333314</v>
      </c>
      <c r="AL307">
        <f>V307 - AVERAGEIFS('Placebo Females'!V:V, 'Placebo Females'!B:B, B307, 'Placebo Females'!P:P, P307)</f>
        <v>-2</v>
      </c>
      <c r="AM307">
        <f>W307-AVERAGEIFS('Placebo Females'!W:W,'Placebo Females'!B:B,B307,'Placebo Females'!P:P,P307)</f>
        <v>60.333333333333314</v>
      </c>
      <c r="AN307">
        <f>X307-AVERAGEIFS('Placebo Females'!X:X,'Placebo Females'!B:B,B307,'Placebo Females'!P:P,P307)</f>
        <v>8</v>
      </c>
      <c r="AO307">
        <f>Y307-AVERAGEIFS('Placebo Females'!Y:Y,'Placebo Females'!B:B,B307,'Placebo Females'!P:P,P307)</f>
        <v>38</v>
      </c>
      <c r="AP307">
        <f>Z307 - AVERAGEIFS('Placebo Females'!Z:Z, 'Placebo Females'!B:B, B307, 'Placebo Females'!P:P, P307)</f>
        <v>14.333333333333329</v>
      </c>
      <c r="AQ307">
        <f>AB307 - AVERAGEIFS('Placebo Females'!AB:AB, 'Placebo Females'!B:B, B307, 'Placebo Females'!P:P, P307)</f>
        <v>-17.666666666666664</v>
      </c>
      <c r="AR307">
        <f>AC307 - AVERAGEIFS('Placebo Females'!AC:AC, 'Placebo Females'!B:B, B307, 'Placebo Females'!P:P, P307)</f>
        <v>7.6666666666666679</v>
      </c>
      <c r="AS307">
        <f>AD307 - AVERAGEIFS('Placebo Females'!AD:AD, 'Placebo Females'!B:B, B307, 'Placebo Females'!P:P, P307)</f>
        <v>-57.399000000000001</v>
      </c>
      <c r="AT307">
        <f>AE307 - AVERAGEIFS('Placebo Females'!AE:AE, 'Placebo Females'!B:B, B307, 'Placebo Females'!P:P, P307)</f>
        <v>-0.12302833333333338</v>
      </c>
      <c r="AU307">
        <f>AF307 - AVERAGEIFS('Placebo Females'!AF:AF, 'Placebo Females'!B:B, B307, 'Placebo Females'!P:P, P307)</f>
        <v>0.10662166666666667</v>
      </c>
    </row>
    <row r="308" spans="1:47" x14ac:dyDescent="0.25">
      <c r="A308" t="s">
        <v>2036</v>
      </c>
      <c r="B308">
        <v>1004</v>
      </c>
      <c r="C308" t="s">
        <v>655</v>
      </c>
      <c r="D308">
        <v>32</v>
      </c>
      <c r="E308">
        <v>177.1</v>
      </c>
      <c r="F308">
        <v>60.7</v>
      </c>
      <c r="G308">
        <v>92</v>
      </c>
      <c r="H308">
        <v>51.75</v>
      </c>
      <c r="I308" t="s">
        <v>103</v>
      </c>
      <c r="J308" t="s">
        <v>104</v>
      </c>
      <c r="K308" t="s">
        <v>459</v>
      </c>
      <c r="L308" t="s">
        <v>311</v>
      </c>
      <c r="M308" t="s">
        <v>1201</v>
      </c>
      <c r="N308">
        <v>500</v>
      </c>
      <c r="O308" t="s">
        <v>1202</v>
      </c>
      <c r="P308">
        <v>5</v>
      </c>
      <c r="Q308" t="s">
        <v>113</v>
      </c>
      <c r="R308" t="s">
        <v>1201</v>
      </c>
      <c r="S308">
        <v>1670</v>
      </c>
      <c r="T308" t="s">
        <v>1236</v>
      </c>
      <c r="U308">
        <v>921</v>
      </c>
      <c r="V308">
        <v>132</v>
      </c>
      <c r="W308">
        <v>469</v>
      </c>
      <c r="X308">
        <v>98</v>
      </c>
      <c r="Y308">
        <v>277</v>
      </c>
      <c r="Z308">
        <v>94</v>
      </c>
      <c r="AA308" t="s">
        <v>108</v>
      </c>
      <c r="AB308">
        <v>31</v>
      </c>
      <c r="AC308">
        <v>26</v>
      </c>
      <c r="AD308">
        <v>129.14099999999999</v>
      </c>
      <c r="AE308">
        <v>0.125</v>
      </c>
      <c r="AF308">
        <v>0.524115</v>
      </c>
      <c r="AH308">
        <v>1670</v>
      </c>
      <c r="AI308">
        <f t="shared" si="8"/>
        <v>3.7820026496665276E-3</v>
      </c>
      <c r="AJ308">
        <f t="shared" si="9"/>
        <v>0.68957908063875184</v>
      </c>
      <c r="AK308">
        <f>W308 - AVERAGEIFS('Placebo Females'!W:W, 'Placebo Females'!B:B, B308, 'Placebo Females'!P:P, P308)</f>
        <v>69.333333333333314</v>
      </c>
      <c r="AL308">
        <f>V308 - AVERAGEIFS('Placebo Females'!V:V, 'Placebo Females'!B:B, B308, 'Placebo Females'!P:P, P308)</f>
        <v>7</v>
      </c>
      <c r="AM308">
        <f>W308-AVERAGEIFS('Placebo Females'!W:W,'Placebo Females'!B:B,B308,'Placebo Females'!P:P,P308)</f>
        <v>69.333333333333314</v>
      </c>
      <c r="AN308">
        <f>X308-AVERAGEIFS('Placebo Females'!X:X,'Placebo Females'!B:B,B308,'Placebo Females'!P:P,P308)</f>
        <v>4</v>
      </c>
      <c r="AO308">
        <f>Y308-AVERAGEIFS('Placebo Females'!Y:Y,'Placebo Females'!B:B,B308,'Placebo Females'!P:P,P308)</f>
        <v>43</v>
      </c>
      <c r="AP308">
        <f>Z308 - AVERAGEIFS('Placebo Females'!Z:Z, 'Placebo Females'!B:B, B308, 'Placebo Females'!P:P, P308)</f>
        <v>22.333333333333329</v>
      </c>
      <c r="AQ308">
        <f>AB308 - AVERAGEIFS('Placebo Females'!AB:AB, 'Placebo Females'!B:B, B308, 'Placebo Females'!P:P, P308)</f>
        <v>-11.666666666666664</v>
      </c>
      <c r="AR308">
        <f>AC308 - AVERAGEIFS('Placebo Females'!AC:AC, 'Placebo Females'!B:B, B308, 'Placebo Females'!P:P, P308)</f>
        <v>-0.33333333333333215</v>
      </c>
      <c r="AS308">
        <f>AD308 - AVERAGEIFS('Placebo Females'!AD:AD, 'Placebo Females'!B:B, B308, 'Placebo Females'!P:P, P308)</f>
        <v>-60.817000000000007</v>
      </c>
      <c r="AT308">
        <f>AE308 - AVERAGEIFS('Placebo Females'!AE:AE, 'Placebo Females'!B:B, B308, 'Placebo Females'!P:P, P308)</f>
        <v>-0.15187433333333339</v>
      </c>
      <c r="AU308">
        <f>AF308 - AVERAGEIFS('Placebo Females'!AF:AF, 'Placebo Females'!B:B, B308, 'Placebo Females'!P:P, P308)</f>
        <v>0.12465666666666669</v>
      </c>
    </row>
    <row r="309" spans="1:47" x14ac:dyDescent="0.25">
      <c r="A309" t="s">
        <v>2037</v>
      </c>
      <c r="B309">
        <v>1003</v>
      </c>
      <c r="C309" t="s">
        <v>655</v>
      </c>
      <c r="D309">
        <v>30</v>
      </c>
      <c r="E309">
        <v>167</v>
      </c>
      <c r="F309">
        <v>71.3</v>
      </c>
      <c r="G309">
        <v>106</v>
      </c>
      <c r="H309">
        <v>57.75</v>
      </c>
      <c r="I309" t="s">
        <v>103</v>
      </c>
      <c r="J309" t="s">
        <v>104</v>
      </c>
      <c r="K309" t="s">
        <v>753</v>
      </c>
      <c r="L309" t="s">
        <v>160</v>
      </c>
      <c r="M309" t="s">
        <v>1201</v>
      </c>
      <c r="N309">
        <v>500</v>
      </c>
      <c r="O309" t="s">
        <v>1202</v>
      </c>
      <c r="P309">
        <v>4</v>
      </c>
      <c r="Q309" t="s">
        <v>113</v>
      </c>
      <c r="R309" t="s">
        <v>1201</v>
      </c>
      <c r="S309">
        <v>1670</v>
      </c>
      <c r="T309" t="s">
        <v>1236</v>
      </c>
      <c r="U309">
        <v>1042</v>
      </c>
      <c r="V309">
        <v>201</v>
      </c>
      <c r="W309">
        <v>459</v>
      </c>
      <c r="X309">
        <v>100</v>
      </c>
      <c r="Y309">
        <v>276</v>
      </c>
      <c r="Z309">
        <v>83</v>
      </c>
      <c r="AA309" t="s">
        <v>108</v>
      </c>
      <c r="AB309">
        <v>56</v>
      </c>
      <c r="AC309">
        <v>38</v>
      </c>
      <c r="AD309">
        <v>225.03899999999999</v>
      </c>
      <c r="AE309">
        <v>0.48936200000000002</v>
      </c>
      <c r="AF309">
        <v>0.487454</v>
      </c>
      <c r="AH309">
        <v>1670</v>
      </c>
      <c r="AI309">
        <f t="shared" si="8"/>
        <v>3.7820026496665276E-3</v>
      </c>
      <c r="AJ309">
        <f t="shared" si="9"/>
        <v>0.68957908063875184</v>
      </c>
      <c r="AK309">
        <f>W309 - AVERAGEIFS('Placebo Females'!W:W, 'Placebo Females'!B:B, B309, 'Placebo Females'!P:P, P309)</f>
        <v>66.5</v>
      </c>
      <c r="AL309">
        <f>V309 - AVERAGEIFS('Placebo Females'!V:V, 'Placebo Females'!B:B, B309, 'Placebo Females'!P:P, P309)</f>
        <v>-2</v>
      </c>
      <c r="AM309">
        <f>W309-AVERAGEIFS('Placebo Females'!W:W,'Placebo Females'!B:B,B309,'Placebo Females'!P:P,P309)</f>
        <v>66.5</v>
      </c>
      <c r="AN309">
        <f>X309-AVERAGEIFS('Placebo Females'!X:X,'Placebo Females'!B:B,B309,'Placebo Females'!P:P,P309)</f>
        <v>1</v>
      </c>
      <c r="AO309">
        <f>Y309-AVERAGEIFS('Placebo Females'!Y:Y,'Placebo Females'!B:B,B309,'Placebo Females'!P:P,P309)</f>
        <v>51</v>
      </c>
      <c r="AP309">
        <f>Z309 - AVERAGEIFS('Placebo Females'!Z:Z, 'Placebo Females'!B:B, B309, 'Placebo Females'!P:P, P309)</f>
        <v>14.5</v>
      </c>
      <c r="AQ309">
        <f>AB309 - AVERAGEIFS('Placebo Females'!AB:AB, 'Placebo Females'!B:B, B309, 'Placebo Females'!P:P, P309)</f>
        <v>19.5</v>
      </c>
      <c r="AR309">
        <f>AC309 - AVERAGEIFS('Placebo Females'!AC:AC, 'Placebo Females'!B:B, B309, 'Placebo Females'!P:P, P309)</f>
        <v>9.5</v>
      </c>
      <c r="AS309">
        <f>AD309 - AVERAGEIFS('Placebo Females'!AD:AD, 'Placebo Females'!B:B, B309, 'Placebo Females'!P:P, P309)</f>
        <v>-47.321500000000015</v>
      </c>
      <c r="AT309">
        <f>AE309 - AVERAGEIFS('Placebo Females'!AE:AE, 'Placebo Females'!B:B, B309, 'Placebo Females'!P:P, P309)</f>
        <v>0.38139086666666666</v>
      </c>
      <c r="AU309">
        <f>AF309 - AVERAGEIFS('Placebo Females'!AF:AF, 'Placebo Females'!B:B, B309, 'Placebo Females'!P:P, P309)</f>
        <v>0.21202699999999997</v>
      </c>
    </row>
    <row r="310" spans="1:47" x14ac:dyDescent="0.25">
      <c r="A310" t="s">
        <v>2038</v>
      </c>
      <c r="B310">
        <v>1003</v>
      </c>
      <c r="C310" t="s">
        <v>655</v>
      </c>
      <c r="D310">
        <v>30</v>
      </c>
      <c r="E310">
        <v>167</v>
      </c>
      <c r="F310">
        <v>71.3</v>
      </c>
      <c r="G310">
        <v>106</v>
      </c>
      <c r="H310">
        <v>57.75</v>
      </c>
      <c r="I310" t="s">
        <v>103</v>
      </c>
      <c r="J310" t="s">
        <v>104</v>
      </c>
      <c r="K310" t="s">
        <v>753</v>
      </c>
      <c r="L310" t="s">
        <v>160</v>
      </c>
      <c r="M310" t="s">
        <v>1201</v>
      </c>
      <c r="N310">
        <v>500</v>
      </c>
      <c r="O310" t="s">
        <v>1202</v>
      </c>
      <c r="P310">
        <v>4</v>
      </c>
      <c r="Q310" t="s">
        <v>113</v>
      </c>
      <c r="R310" t="s">
        <v>1201</v>
      </c>
      <c r="S310">
        <v>1670</v>
      </c>
      <c r="T310" t="s">
        <v>1236</v>
      </c>
      <c r="U310">
        <v>1092</v>
      </c>
      <c r="V310">
        <v>201</v>
      </c>
      <c r="W310">
        <v>458</v>
      </c>
      <c r="X310">
        <v>98</v>
      </c>
      <c r="Y310">
        <v>272</v>
      </c>
      <c r="Z310">
        <v>88</v>
      </c>
      <c r="AA310" t="s">
        <v>108</v>
      </c>
      <c r="AB310">
        <v>69</v>
      </c>
      <c r="AC310">
        <v>34</v>
      </c>
      <c r="AD310">
        <v>227.874</v>
      </c>
      <c r="AE310">
        <v>0.51063800000000004</v>
      </c>
      <c r="AF310">
        <v>0.48988599999999999</v>
      </c>
      <c r="AH310">
        <v>1670</v>
      </c>
      <c r="AI310">
        <f t="shared" si="8"/>
        <v>3.7820026496665276E-3</v>
      </c>
      <c r="AJ310">
        <f t="shared" si="9"/>
        <v>0.68957908063875184</v>
      </c>
      <c r="AK310">
        <f>W310 - AVERAGEIFS('Placebo Females'!W:W, 'Placebo Females'!B:B, B310, 'Placebo Females'!P:P, P310)</f>
        <v>65.5</v>
      </c>
      <c r="AL310">
        <f>V310 - AVERAGEIFS('Placebo Females'!V:V, 'Placebo Females'!B:B, B310, 'Placebo Females'!P:P, P310)</f>
        <v>-2</v>
      </c>
      <c r="AM310">
        <f>W310-AVERAGEIFS('Placebo Females'!W:W,'Placebo Females'!B:B,B310,'Placebo Females'!P:P,P310)</f>
        <v>65.5</v>
      </c>
      <c r="AN310">
        <f>X310-AVERAGEIFS('Placebo Females'!X:X,'Placebo Females'!B:B,B310,'Placebo Females'!P:P,P310)</f>
        <v>-1</v>
      </c>
      <c r="AO310">
        <f>Y310-AVERAGEIFS('Placebo Females'!Y:Y,'Placebo Females'!B:B,B310,'Placebo Females'!P:P,P310)</f>
        <v>47</v>
      </c>
      <c r="AP310">
        <f>Z310 - AVERAGEIFS('Placebo Females'!Z:Z, 'Placebo Females'!B:B, B310, 'Placebo Females'!P:P, P310)</f>
        <v>19.5</v>
      </c>
      <c r="AQ310">
        <f>AB310 - AVERAGEIFS('Placebo Females'!AB:AB, 'Placebo Females'!B:B, B310, 'Placebo Females'!P:P, P310)</f>
        <v>32.5</v>
      </c>
      <c r="AR310">
        <f>AC310 - AVERAGEIFS('Placebo Females'!AC:AC, 'Placebo Females'!B:B, B310, 'Placebo Females'!P:P, P310)</f>
        <v>5.5</v>
      </c>
      <c r="AS310">
        <f>AD310 - AVERAGEIFS('Placebo Females'!AD:AD, 'Placebo Females'!B:B, B310, 'Placebo Females'!P:P, P310)</f>
        <v>-44.486500000000007</v>
      </c>
      <c r="AT310">
        <f>AE310 - AVERAGEIFS('Placebo Females'!AE:AE, 'Placebo Females'!B:B, B310, 'Placebo Females'!P:P, P310)</f>
        <v>0.40266686666666668</v>
      </c>
      <c r="AU310">
        <f>AF310 - AVERAGEIFS('Placebo Females'!AF:AF, 'Placebo Females'!B:B, B310, 'Placebo Females'!P:P, P310)</f>
        <v>0.21445899999999996</v>
      </c>
    </row>
    <row r="311" spans="1:47" x14ac:dyDescent="0.25">
      <c r="A311" t="s">
        <v>2039</v>
      </c>
      <c r="B311">
        <v>1003</v>
      </c>
      <c r="C311" t="s">
        <v>655</v>
      </c>
      <c r="D311">
        <v>30</v>
      </c>
      <c r="E311">
        <v>167</v>
      </c>
      <c r="F311">
        <v>71.3</v>
      </c>
      <c r="G311">
        <v>106</v>
      </c>
      <c r="H311">
        <v>57.75</v>
      </c>
      <c r="I311" t="s">
        <v>103</v>
      </c>
      <c r="J311" t="s">
        <v>104</v>
      </c>
      <c r="K311" t="s">
        <v>753</v>
      </c>
      <c r="L311" t="s">
        <v>160</v>
      </c>
      <c r="M311" t="s">
        <v>1201</v>
      </c>
      <c r="N311">
        <v>500</v>
      </c>
      <c r="O311" t="s">
        <v>1202</v>
      </c>
      <c r="P311">
        <v>4</v>
      </c>
      <c r="Q311" t="s">
        <v>113</v>
      </c>
      <c r="R311" t="s">
        <v>1201</v>
      </c>
      <c r="S311">
        <v>1670</v>
      </c>
      <c r="T311" t="s">
        <v>1236</v>
      </c>
      <c r="U311">
        <v>1119</v>
      </c>
      <c r="V311">
        <v>199</v>
      </c>
      <c r="W311">
        <v>455</v>
      </c>
      <c r="X311">
        <v>98</v>
      </c>
      <c r="Y311">
        <v>272</v>
      </c>
      <c r="Z311">
        <v>85</v>
      </c>
      <c r="AA311" t="s">
        <v>108</v>
      </c>
      <c r="AB311">
        <v>59</v>
      </c>
      <c r="AC311">
        <v>37</v>
      </c>
      <c r="AD311">
        <v>233.76400000000001</v>
      </c>
      <c r="AE311">
        <v>0.55555600000000005</v>
      </c>
      <c r="AF311">
        <v>0.482404</v>
      </c>
      <c r="AH311">
        <v>1670</v>
      </c>
      <c r="AI311">
        <f t="shared" si="8"/>
        <v>3.7820026496665276E-3</v>
      </c>
      <c r="AJ311">
        <f t="shared" si="9"/>
        <v>0.68957908063875184</v>
      </c>
      <c r="AK311">
        <f>W311 - AVERAGEIFS('Placebo Females'!W:W, 'Placebo Females'!B:B, B311, 'Placebo Females'!P:P, P311)</f>
        <v>62.5</v>
      </c>
      <c r="AL311">
        <f>V311 - AVERAGEIFS('Placebo Females'!V:V, 'Placebo Females'!B:B, B311, 'Placebo Females'!P:P, P311)</f>
        <v>-4</v>
      </c>
      <c r="AM311">
        <f>W311-AVERAGEIFS('Placebo Females'!W:W,'Placebo Females'!B:B,B311,'Placebo Females'!P:P,P311)</f>
        <v>62.5</v>
      </c>
      <c r="AN311">
        <f>X311-AVERAGEIFS('Placebo Females'!X:X,'Placebo Females'!B:B,B311,'Placebo Females'!P:P,P311)</f>
        <v>-1</v>
      </c>
      <c r="AO311">
        <f>Y311-AVERAGEIFS('Placebo Females'!Y:Y,'Placebo Females'!B:B,B311,'Placebo Females'!P:P,P311)</f>
        <v>47</v>
      </c>
      <c r="AP311">
        <f>Z311 - AVERAGEIFS('Placebo Females'!Z:Z, 'Placebo Females'!B:B, B311, 'Placebo Females'!P:P, P311)</f>
        <v>16.5</v>
      </c>
      <c r="AQ311">
        <f>AB311 - AVERAGEIFS('Placebo Females'!AB:AB, 'Placebo Females'!B:B, B311, 'Placebo Females'!P:P, P311)</f>
        <v>22.5</v>
      </c>
      <c r="AR311">
        <f>AC311 - AVERAGEIFS('Placebo Females'!AC:AC, 'Placebo Females'!B:B, B311, 'Placebo Females'!P:P, P311)</f>
        <v>8.5</v>
      </c>
      <c r="AS311">
        <f>AD311 - AVERAGEIFS('Placebo Females'!AD:AD, 'Placebo Females'!B:B, B311, 'Placebo Females'!P:P, P311)</f>
        <v>-38.596499999999992</v>
      </c>
      <c r="AT311">
        <f>AE311 - AVERAGEIFS('Placebo Females'!AE:AE, 'Placebo Females'!B:B, B311, 'Placebo Females'!P:P, P311)</f>
        <v>0.44758486666666669</v>
      </c>
      <c r="AU311">
        <f>AF311 - AVERAGEIFS('Placebo Females'!AF:AF, 'Placebo Females'!B:B, B311, 'Placebo Females'!P:P, P311)</f>
        <v>0.20697699999999997</v>
      </c>
    </row>
    <row r="312" spans="1:47" x14ac:dyDescent="0.25">
      <c r="A312" t="s">
        <v>2040</v>
      </c>
      <c r="B312">
        <v>1006</v>
      </c>
      <c r="C312" t="s">
        <v>655</v>
      </c>
      <c r="D312">
        <v>22</v>
      </c>
      <c r="E312">
        <v>168.5</v>
      </c>
      <c r="F312">
        <v>69.599999999999994</v>
      </c>
      <c r="G312">
        <v>102.75</v>
      </c>
      <c r="H312">
        <v>55.75</v>
      </c>
      <c r="I312" t="s">
        <v>103</v>
      </c>
      <c r="J312" t="s">
        <v>104</v>
      </c>
      <c r="K312" t="s">
        <v>210</v>
      </c>
      <c r="L312" t="s">
        <v>160</v>
      </c>
      <c r="M312" t="s">
        <v>1201</v>
      </c>
      <c r="N312">
        <v>500</v>
      </c>
      <c r="O312" t="s">
        <v>1202</v>
      </c>
      <c r="P312">
        <v>5</v>
      </c>
      <c r="Q312" t="s">
        <v>113</v>
      </c>
      <c r="R312" t="s">
        <v>1201</v>
      </c>
      <c r="S312">
        <v>1710</v>
      </c>
      <c r="T312" t="s">
        <v>1236</v>
      </c>
      <c r="U312">
        <v>891</v>
      </c>
      <c r="V312">
        <v>171</v>
      </c>
      <c r="W312">
        <v>421</v>
      </c>
      <c r="X312">
        <v>86</v>
      </c>
      <c r="Y312">
        <v>246</v>
      </c>
      <c r="Z312">
        <v>89</v>
      </c>
      <c r="AA312" t="s">
        <v>108</v>
      </c>
      <c r="AB312">
        <v>56</v>
      </c>
      <c r="AC312">
        <v>32</v>
      </c>
      <c r="AD312">
        <v>344.37700000000001</v>
      </c>
      <c r="AE312">
        <v>0.30612200000000001</v>
      </c>
      <c r="AF312">
        <v>0.51270000000000004</v>
      </c>
      <c r="AH312">
        <v>1710</v>
      </c>
      <c r="AI312">
        <f t="shared" si="8"/>
        <v>3.8725895394788987E-3</v>
      </c>
      <c r="AJ312">
        <f t="shared" si="9"/>
        <v>0.69261091087897086</v>
      </c>
      <c r="AK312">
        <f>W312 - AVERAGEIFS('Placebo Females'!W:W, 'Placebo Females'!B:B, B312, 'Placebo Females'!P:P, P312)</f>
        <v>39</v>
      </c>
      <c r="AL312">
        <f>V312 - AVERAGEIFS('Placebo Females'!V:V, 'Placebo Females'!B:B, B312, 'Placebo Females'!P:P, P312)</f>
        <v>-14.666666666666657</v>
      </c>
      <c r="AM312">
        <f>W312-AVERAGEIFS('Placebo Females'!W:W,'Placebo Females'!B:B,B312,'Placebo Females'!P:P,P312)</f>
        <v>39</v>
      </c>
      <c r="AN312">
        <f>X312-AVERAGEIFS('Placebo Females'!X:X,'Placebo Females'!B:B,B312,'Placebo Females'!P:P,P312)</f>
        <v>-1.6666666666666714</v>
      </c>
      <c r="AO312">
        <f>Y312-AVERAGEIFS('Placebo Females'!Y:Y,'Placebo Females'!B:B,B312,'Placebo Females'!P:P,P312)</f>
        <v>27.333333333333343</v>
      </c>
      <c r="AP312">
        <f>Z312 - AVERAGEIFS('Placebo Females'!Z:Z, 'Placebo Females'!B:B, B312, 'Placebo Females'!P:P, P312)</f>
        <v>13.333333333333329</v>
      </c>
      <c r="AQ312">
        <f>AB312 - AVERAGEIFS('Placebo Females'!AB:AB, 'Placebo Females'!B:B, B312, 'Placebo Females'!P:P, P312)</f>
        <v>16.666666666666664</v>
      </c>
      <c r="AR312">
        <f>AC312 - AVERAGEIFS('Placebo Females'!AC:AC, 'Placebo Females'!B:B, B312, 'Placebo Females'!P:P, P312)</f>
        <v>5</v>
      </c>
      <c r="AS312">
        <f>AD312 - AVERAGEIFS('Placebo Females'!AD:AD, 'Placebo Females'!B:B, B312, 'Placebo Females'!P:P, P312)</f>
        <v>5.3006666666667002</v>
      </c>
      <c r="AT312">
        <f>AE312 - AVERAGEIFS('Placebo Females'!AE:AE, 'Placebo Females'!B:B, B312, 'Placebo Females'!P:P, P312)</f>
        <v>0.18953966666666666</v>
      </c>
      <c r="AU312">
        <f>AF312 - AVERAGEIFS('Placebo Females'!AF:AF, 'Placebo Females'!B:B, B312, 'Placebo Females'!P:P, P312)</f>
        <v>0.11359100000000005</v>
      </c>
    </row>
    <row r="313" spans="1:47" x14ac:dyDescent="0.25">
      <c r="A313" t="s">
        <v>2041</v>
      </c>
      <c r="B313">
        <v>1006</v>
      </c>
      <c r="C313" t="s">
        <v>655</v>
      </c>
      <c r="D313">
        <v>22</v>
      </c>
      <c r="E313">
        <v>168.5</v>
      </c>
      <c r="F313">
        <v>69.599999999999994</v>
      </c>
      <c r="G313">
        <v>102.75</v>
      </c>
      <c r="H313">
        <v>55.75</v>
      </c>
      <c r="I313" t="s">
        <v>103</v>
      </c>
      <c r="J313" t="s">
        <v>104</v>
      </c>
      <c r="K313" t="s">
        <v>210</v>
      </c>
      <c r="L313" t="s">
        <v>160</v>
      </c>
      <c r="M313" t="s">
        <v>1201</v>
      </c>
      <c r="N313">
        <v>500</v>
      </c>
      <c r="O313" t="s">
        <v>1202</v>
      </c>
      <c r="P313">
        <v>5</v>
      </c>
      <c r="Q313" t="s">
        <v>113</v>
      </c>
      <c r="R313" t="s">
        <v>1201</v>
      </c>
      <c r="S313">
        <v>1710</v>
      </c>
      <c r="T313" t="s">
        <v>1236</v>
      </c>
      <c r="U313">
        <v>967</v>
      </c>
      <c r="V313">
        <v>175</v>
      </c>
      <c r="W313">
        <v>425</v>
      </c>
      <c r="X313">
        <v>90</v>
      </c>
      <c r="Y313">
        <v>249</v>
      </c>
      <c r="Z313">
        <v>86</v>
      </c>
      <c r="AA313" t="s">
        <v>108</v>
      </c>
      <c r="AB313">
        <v>54</v>
      </c>
      <c r="AC313">
        <v>31</v>
      </c>
      <c r="AD313">
        <v>371.64299999999997</v>
      </c>
      <c r="AE313">
        <v>0.29166700000000001</v>
      </c>
      <c r="AF313">
        <v>0.51524000000000003</v>
      </c>
      <c r="AH313">
        <v>1710</v>
      </c>
      <c r="AI313">
        <f t="shared" si="8"/>
        <v>3.8725895394788987E-3</v>
      </c>
      <c r="AJ313">
        <f t="shared" si="9"/>
        <v>0.69261091087897086</v>
      </c>
      <c r="AK313">
        <f>W313 - AVERAGEIFS('Placebo Females'!W:W, 'Placebo Females'!B:B, B313, 'Placebo Females'!P:P, P313)</f>
        <v>43</v>
      </c>
      <c r="AL313">
        <f>V313 - AVERAGEIFS('Placebo Females'!V:V, 'Placebo Females'!B:B, B313, 'Placebo Females'!P:P, P313)</f>
        <v>-10.666666666666657</v>
      </c>
      <c r="AM313">
        <f>W313-AVERAGEIFS('Placebo Females'!W:W,'Placebo Females'!B:B,B313,'Placebo Females'!P:P,P313)</f>
        <v>43</v>
      </c>
      <c r="AN313">
        <f>X313-AVERAGEIFS('Placebo Females'!X:X,'Placebo Females'!B:B,B313,'Placebo Females'!P:P,P313)</f>
        <v>2.3333333333333286</v>
      </c>
      <c r="AO313">
        <f>Y313-AVERAGEIFS('Placebo Females'!Y:Y,'Placebo Females'!B:B,B313,'Placebo Females'!P:P,P313)</f>
        <v>30.333333333333343</v>
      </c>
      <c r="AP313">
        <f>Z313 - AVERAGEIFS('Placebo Females'!Z:Z, 'Placebo Females'!B:B, B313, 'Placebo Females'!P:P, P313)</f>
        <v>10.333333333333329</v>
      </c>
      <c r="AQ313">
        <f>AB313 - AVERAGEIFS('Placebo Females'!AB:AB, 'Placebo Females'!B:B, B313, 'Placebo Females'!P:P, P313)</f>
        <v>14.666666666666664</v>
      </c>
      <c r="AR313">
        <f>AC313 - AVERAGEIFS('Placebo Females'!AC:AC, 'Placebo Females'!B:B, B313, 'Placebo Females'!P:P, P313)</f>
        <v>4</v>
      </c>
      <c r="AS313">
        <f>AD313 - AVERAGEIFS('Placebo Females'!AD:AD, 'Placebo Females'!B:B, B313, 'Placebo Females'!P:P, P313)</f>
        <v>32.566666666666663</v>
      </c>
      <c r="AT313">
        <f>AE313 - AVERAGEIFS('Placebo Females'!AE:AE, 'Placebo Females'!B:B, B313, 'Placebo Females'!P:P, P313)</f>
        <v>0.17508466666666667</v>
      </c>
      <c r="AU313">
        <f>AF313 - AVERAGEIFS('Placebo Females'!AF:AF, 'Placebo Females'!B:B, B313, 'Placebo Females'!P:P, P313)</f>
        <v>0.11613100000000004</v>
      </c>
    </row>
    <row r="314" spans="1:47" x14ac:dyDescent="0.25">
      <c r="A314" t="s">
        <v>2042</v>
      </c>
      <c r="B314">
        <v>1006</v>
      </c>
      <c r="C314" t="s">
        <v>655</v>
      </c>
      <c r="D314">
        <v>22</v>
      </c>
      <c r="E314">
        <v>168.5</v>
      </c>
      <c r="F314">
        <v>69.599999999999994</v>
      </c>
      <c r="G314">
        <v>102.75</v>
      </c>
      <c r="H314">
        <v>55.75</v>
      </c>
      <c r="I314" t="s">
        <v>103</v>
      </c>
      <c r="J314" t="s">
        <v>104</v>
      </c>
      <c r="K314" t="s">
        <v>210</v>
      </c>
      <c r="L314" t="s">
        <v>160</v>
      </c>
      <c r="M314" t="s">
        <v>1201</v>
      </c>
      <c r="N314">
        <v>500</v>
      </c>
      <c r="O314" t="s">
        <v>1202</v>
      </c>
      <c r="P314">
        <v>7</v>
      </c>
      <c r="Q314" t="s">
        <v>113</v>
      </c>
      <c r="R314" t="s">
        <v>1201</v>
      </c>
      <c r="S314">
        <v>1710</v>
      </c>
      <c r="T314" t="s">
        <v>1236</v>
      </c>
      <c r="U314">
        <v>979</v>
      </c>
      <c r="V314">
        <v>158</v>
      </c>
      <c r="W314">
        <v>426</v>
      </c>
      <c r="X314">
        <v>95</v>
      </c>
      <c r="Y314">
        <v>245</v>
      </c>
      <c r="Z314">
        <v>86</v>
      </c>
      <c r="AA314" t="s">
        <v>108</v>
      </c>
      <c r="AB314">
        <v>51</v>
      </c>
      <c r="AC314">
        <v>37</v>
      </c>
      <c r="AD314">
        <v>311.42599999999999</v>
      </c>
      <c r="AE314">
        <v>0.29411799999999999</v>
      </c>
      <c r="AF314">
        <v>0.523177</v>
      </c>
      <c r="AH314">
        <v>1710</v>
      </c>
      <c r="AI314">
        <f t="shared" si="8"/>
        <v>3.8725895394788987E-3</v>
      </c>
      <c r="AJ314">
        <f t="shared" si="9"/>
        <v>0.69261091087897086</v>
      </c>
      <c r="AK314">
        <f>W314 - AVERAGEIFS('Placebo Females'!W:W, 'Placebo Females'!B:B, B314, 'Placebo Females'!P:P, P314)</f>
        <v>53.333333333333314</v>
      </c>
      <c r="AL314">
        <f>V314 - AVERAGEIFS('Placebo Females'!V:V, 'Placebo Females'!B:B, B314, 'Placebo Females'!P:P, P314)</f>
        <v>-22.666666666666657</v>
      </c>
      <c r="AM314">
        <f>W314-AVERAGEIFS('Placebo Females'!W:W,'Placebo Females'!B:B,B314,'Placebo Females'!P:P,P314)</f>
        <v>53.333333333333314</v>
      </c>
      <c r="AN314">
        <f>X314-AVERAGEIFS('Placebo Females'!X:X,'Placebo Females'!B:B,B314,'Placebo Females'!P:P,P314)</f>
        <v>8.3333333333333286</v>
      </c>
      <c r="AO314">
        <f>Y314-AVERAGEIFS('Placebo Females'!Y:Y,'Placebo Females'!B:B,B314,'Placebo Females'!P:P,P314)</f>
        <v>30.666666666666657</v>
      </c>
      <c r="AP314">
        <f>Z314 - AVERAGEIFS('Placebo Females'!Z:Z, 'Placebo Females'!B:B, B314, 'Placebo Females'!P:P, P314)</f>
        <v>14.333333333333329</v>
      </c>
      <c r="AQ314">
        <f>AB314 - AVERAGEIFS('Placebo Females'!AB:AB, 'Placebo Females'!B:B, B314, 'Placebo Females'!P:P, P314)</f>
        <v>11</v>
      </c>
      <c r="AR314">
        <f>AC314 - AVERAGEIFS('Placebo Females'!AC:AC, 'Placebo Females'!B:B, B314, 'Placebo Females'!P:P, P314)</f>
        <v>12.333333333333332</v>
      </c>
      <c r="AS314">
        <f>AD314 - AVERAGEIFS('Placebo Females'!AD:AD, 'Placebo Females'!B:B, B314, 'Placebo Females'!P:P, P314)</f>
        <v>4.6270000000000095</v>
      </c>
      <c r="AT314">
        <f>AE314 - AVERAGEIFS('Placebo Females'!AE:AE, 'Placebo Females'!B:B, B314, 'Placebo Females'!P:P, P314)</f>
        <v>0.1824725333333333</v>
      </c>
      <c r="AU314">
        <f>AF314 - AVERAGEIFS('Placebo Females'!AF:AF, 'Placebo Females'!B:B, B314, 'Placebo Females'!P:P, P314)</f>
        <v>0.10594633333333331</v>
      </c>
    </row>
    <row r="315" spans="1:47" x14ac:dyDescent="0.25">
      <c r="A315" t="s">
        <v>2043</v>
      </c>
      <c r="B315">
        <v>1006</v>
      </c>
      <c r="C315" t="s">
        <v>655</v>
      </c>
      <c r="D315">
        <v>22</v>
      </c>
      <c r="E315">
        <v>168.5</v>
      </c>
      <c r="F315">
        <v>69.599999999999994</v>
      </c>
      <c r="G315">
        <v>102.75</v>
      </c>
      <c r="H315">
        <v>55.75</v>
      </c>
      <c r="I315" t="s">
        <v>103</v>
      </c>
      <c r="J315" t="s">
        <v>104</v>
      </c>
      <c r="K315" t="s">
        <v>210</v>
      </c>
      <c r="L315" t="s">
        <v>160</v>
      </c>
      <c r="M315" t="s">
        <v>1201</v>
      </c>
      <c r="N315">
        <v>500</v>
      </c>
      <c r="O315" t="s">
        <v>1202</v>
      </c>
      <c r="P315">
        <v>7</v>
      </c>
      <c r="Q315" t="s">
        <v>113</v>
      </c>
      <c r="R315" t="s">
        <v>1201</v>
      </c>
      <c r="S315">
        <v>1710</v>
      </c>
      <c r="T315" t="s">
        <v>1236</v>
      </c>
      <c r="U315">
        <v>996</v>
      </c>
      <c r="V315">
        <v>167</v>
      </c>
      <c r="W315">
        <v>417</v>
      </c>
      <c r="X315">
        <v>88</v>
      </c>
      <c r="Y315">
        <v>246</v>
      </c>
      <c r="Z315">
        <v>83</v>
      </c>
      <c r="AA315" t="s">
        <v>108</v>
      </c>
      <c r="AB315">
        <v>52</v>
      </c>
      <c r="AC315">
        <v>34</v>
      </c>
      <c r="AD315">
        <v>327.78</v>
      </c>
      <c r="AE315">
        <v>0.26530599999999999</v>
      </c>
      <c r="AF315">
        <v>0.51238799999999995</v>
      </c>
      <c r="AH315">
        <v>1710</v>
      </c>
      <c r="AI315">
        <f t="shared" si="8"/>
        <v>3.8725895394788987E-3</v>
      </c>
      <c r="AJ315">
        <f t="shared" si="9"/>
        <v>0.69261091087897086</v>
      </c>
      <c r="AK315">
        <f>W315 - AVERAGEIFS('Placebo Females'!W:W, 'Placebo Females'!B:B, B315, 'Placebo Females'!P:P, P315)</f>
        <v>44.333333333333314</v>
      </c>
      <c r="AL315">
        <f>V315 - AVERAGEIFS('Placebo Females'!V:V, 'Placebo Females'!B:B, B315, 'Placebo Females'!P:P, P315)</f>
        <v>-13.666666666666657</v>
      </c>
      <c r="AM315">
        <f>W315-AVERAGEIFS('Placebo Females'!W:W,'Placebo Females'!B:B,B315,'Placebo Females'!P:P,P315)</f>
        <v>44.333333333333314</v>
      </c>
      <c r="AN315">
        <f>X315-AVERAGEIFS('Placebo Females'!X:X,'Placebo Females'!B:B,B315,'Placebo Females'!P:P,P315)</f>
        <v>1.3333333333333286</v>
      </c>
      <c r="AO315">
        <f>Y315-AVERAGEIFS('Placebo Females'!Y:Y,'Placebo Females'!B:B,B315,'Placebo Females'!P:P,P315)</f>
        <v>31.666666666666657</v>
      </c>
      <c r="AP315">
        <f>Z315 - AVERAGEIFS('Placebo Females'!Z:Z, 'Placebo Females'!B:B, B315, 'Placebo Females'!P:P, P315)</f>
        <v>11.333333333333329</v>
      </c>
      <c r="AQ315">
        <f>AB315 - AVERAGEIFS('Placebo Females'!AB:AB, 'Placebo Females'!B:B, B315, 'Placebo Females'!P:P, P315)</f>
        <v>12</v>
      </c>
      <c r="AR315">
        <f>AC315 - AVERAGEIFS('Placebo Females'!AC:AC, 'Placebo Females'!B:B, B315, 'Placebo Females'!P:P, P315)</f>
        <v>9.3333333333333321</v>
      </c>
      <c r="AS315">
        <f>AD315 - AVERAGEIFS('Placebo Females'!AD:AD, 'Placebo Females'!B:B, B315, 'Placebo Females'!P:P, P315)</f>
        <v>20.980999999999995</v>
      </c>
      <c r="AT315">
        <f>AE315 - AVERAGEIFS('Placebo Females'!AE:AE, 'Placebo Females'!B:B, B315, 'Placebo Females'!P:P, P315)</f>
        <v>0.15366053333333329</v>
      </c>
      <c r="AU315">
        <f>AF315 - AVERAGEIFS('Placebo Females'!AF:AF, 'Placebo Females'!B:B, B315, 'Placebo Females'!P:P, P315)</f>
        <v>9.515733333333326E-2</v>
      </c>
    </row>
    <row r="316" spans="1:47" x14ac:dyDescent="0.25">
      <c r="A316" t="s">
        <v>2044</v>
      </c>
      <c r="B316">
        <v>1006</v>
      </c>
      <c r="C316" t="s">
        <v>655</v>
      </c>
      <c r="D316">
        <v>22</v>
      </c>
      <c r="E316">
        <v>168.5</v>
      </c>
      <c r="F316">
        <v>69.599999999999994</v>
      </c>
      <c r="G316">
        <v>102.75</v>
      </c>
      <c r="H316">
        <v>55.75</v>
      </c>
      <c r="I316" t="s">
        <v>103</v>
      </c>
      <c r="J316" t="s">
        <v>104</v>
      </c>
      <c r="K316" t="s">
        <v>210</v>
      </c>
      <c r="L316" t="s">
        <v>160</v>
      </c>
      <c r="M316" t="s">
        <v>1201</v>
      </c>
      <c r="N316">
        <v>500</v>
      </c>
      <c r="O316" t="s">
        <v>1202</v>
      </c>
      <c r="P316">
        <v>5</v>
      </c>
      <c r="Q316" t="s">
        <v>113</v>
      </c>
      <c r="R316" t="s">
        <v>1201</v>
      </c>
      <c r="S316">
        <v>1710</v>
      </c>
      <c r="T316" t="s">
        <v>1236</v>
      </c>
      <c r="U316">
        <v>1003</v>
      </c>
      <c r="V316">
        <v>174</v>
      </c>
      <c r="W316">
        <v>426</v>
      </c>
      <c r="X316">
        <v>85</v>
      </c>
      <c r="Y316">
        <v>252</v>
      </c>
      <c r="Z316">
        <v>89</v>
      </c>
      <c r="AA316" t="s">
        <v>108</v>
      </c>
      <c r="AB316">
        <v>53</v>
      </c>
      <c r="AC316">
        <v>35</v>
      </c>
      <c r="AD316">
        <v>365.98599999999999</v>
      </c>
      <c r="AE316">
        <v>0.3</v>
      </c>
      <c r="AF316">
        <v>0.53068499999999996</v>
      </c>
      <c r="AH316">
        <v>1710</v>
      </c>
      <c r="AI316">
        <f t="shared" si="8"/>
        <v>3.8725895394788987E-3</v>
      </c>
      <c r="AJ316">
        <f t="shared" si="9"/>
        <v>0.69261091087897086</v>
      </c>
      <c r="AK316">
        <f>W316 - AVERAGEIFS('Placebo Females'!W:W, 'Placebo Females'!B:B, B316, 'Placebo Females'!P:P, P316)</f>
        <v>44</v>
      </c>
      <c r="AL316">
        <f>V316 - AVERAGEIFS('Placebo Females'!V:V, 'Placebo Females'!B:B, B316, 'Placebo Females'!P:P, P316)</f>
        <v>-11.666666666666657</v>
      </c>
      <c r="AM316">
        <f>W316-AVERAGEIFS('Placebo Females'!W:W,'Placebo Females'!B:B,B316,'Placebo Females'!P:P,P316)</f>
        <v>44</v>
      </c>
      <c r="AN316">
        <f>X316-AVERAGEIFS('Placebo Females'!X:X,'Placebo Females'!B:B,B316,'Placebo Females'!P:P,P316)</f>
        <v>-2.6666666666666714</v>
      </c>
      <c r="AO316">
        <f>Y316-AVERAGEIFS('Placebo Females'!Y:Y,'Placebo Females'!B:B,B316,'Placebo Females'!P:P,P316)</f>
        <v>33.333333333333343</v>
      </c>
      <c r="AP316">
        <f>Z316 - AVERAGEIFS('Placebo Females'!Z:Z, 'Placebo Females'!B:B, B316, 'Placebo Females'!P:P, P316)</f>
        <v>13.333333333333329</v>
      </c>
      <c r="AQ316">
        <f>AB316 - AVERAGEIFS('Placebo Females'!AB:AB, 'Placebo Females'!B:B, B316, 'Placebo Females'!P:P, P316)</f>
        <v>13.666666666666664</v>
      </c>
      <c r="AR316">
        <f>AC316 - AVERAGEIFS('Placebo Females'!AC:AC, 'Placebo Females'!B:B, B316, 'Placebo Females'!P:P, P316)</f>
        <v>8</v>
      </c>
      <c r="AS316">
        <f>AD316 - AVERAGEIFS('Placebo Females'!AD:AD, 'Placebo Females'!B:B, B316, 'Placebo Females'!P:P, P316)</f>
        <v>26.909666666666681</v>
      </c>
      <c r="AT316">
        <f>AE316 - AVERAGEIFS('Placebo Females'!AE:AE, 'Placebo Females'!B:B, B316, 'Placebo Females'!P:P, P316)</f>
        <v>0.18341766666666665</v>
      </c>
      <c r="AU316">
        <f>AF316 - AVERAGEIFS('Placebo Females'!AF:AF, 'Placebo Females'!B:B, B316, 'Placebo Females'!P:P, P316)</f>
        <v>0.13157599999999997</v>
      </c>
    </row>
    <row r="317" spans="1:47" x14ac:dyDescent="0.25">
      <c r="A317" t="s">
        <v>2045</v>
      </c>
      <c r="B317">
        <v>1006</v>
      </c>
      <c r="C317" t="s">
        <v>655</v>
      </c>
      <c r="D317">
        <v>22</v>
      </c>
      <c r="E317">
        <v>168.5</v>
      </c>
      <c r="F317">
        <v>69.599999999999994</v>
      </c>
      <c r="G317">
        <v>102.75</v>
      </c>
      <c r="H317">
        <v>55.75</v>
      </c>
      <c r="I317" t="s">
        <v>103</v>
      </c>
      <c r="J317" t="s">
        <v>104</v>
      </c>
      <c r="K317" t="s">
        <v>210</v>
      </c>
      <c r="L317" t="s">
        <v>160</v>
      </c>
      <c r="M317" t="s">
        <v>1201</v>
      </c>
      <c r="N317">
        <v>500</v>
      </c>
      <c r="O317" t="s">
        <v>1202</v>
      </c>
      <c r="P317">
        <v>7</v>
      </c>
      <c r="Q317" t="s">
        <v>113</v>
      </c>
      <c r="R317" t="s">
        <v>1201</v>
      </c>
      <c r="S317">
        <v>1710</v>
      </c>
      <c r="T317" t="s">
        <v>1236</v>
      </c>
      <c r="U317">
        <v>1017</v>
      </c>
      <c r="V317">
        <v>167</v>
      </c>
      <c r="W317">
        <v>425</v>
      </c>
      <c r="X317">
        <v>91</v>
      </c>
      <c r="Y317">
        <v>246</v>
      </c>
      <c r="Z317">
        <v>88</v>
      </c>
      <c r="AA317" t="s">
        <v>108</v>
      </c>
      <c r="AB317">
        <v>56</v>
      </c>
      <c r="AC317">
        <v>31</v>
      </c>
      <c r="AD317">
        <v>328.55</v>
      </c>
      <c r="AE317">
        <v>0.3</v>
      </c>
      <c r="AF317">
        <v>0.52755700000000005</v>
      </c>
      <c r="AH317">
        <v>1710</v>
      </c>
      <c r="AI317">
        <f t="shared" si="8"/>
        <v>3.8725895394788987E-3</v>
      </c>
      <c r="AJ317">
        <f t="shared" si="9"/>
        <v>0.69261091087897086</v>
      </c>
      <c r="AK317">
        <f>W317 - AVERAGEIFS('Placebo Females'!W:W, 'Placebo Females'!B:B, B317, 'Placebo Females'!P:P, P317)</f>
        <v>52.333333333333314</v>
      </c>
      <c r="AL317">
        <f>V317 - AVERAGEIFS('Placebo Females'!V:V, 'Placebo Females'!B:B, B317, 'Placebo Females'!P:P, P317)</f>
        <v>-13.666666666666657</v>
      </c>
      <c r="AM317">
        <f>W317-AVERAGEIFS('Placebo Females'!W:W,'Placebo Females'!B:B,B317,'Placebo Females'!P:P,P317)</f>
        <v>52.333333333333314</v>
      </c>
      <c r="AN317">
        <f>X317-AVERAGEIFS('Placebo Females'!X:X,'Placebo Females'!B:B,B317,'Placebo Females'!P:P,P317)</f>
        <v>4.3333333333333286</v>
      </c>
      <c r="AO317">
        <f>Y317-AVERAGEIFS('Placebo Females'!Y:Y,'Placebo Females'!B:B,B317,'Placebo Females'!P:P,P317)</f>
        <v>31.666666666666657</v>
      </c>
      <c r="AP317">
        <f>Z317 - AVERAGEIFS('Placebo Females'!Z:Z, 'Placebo Females'!B:B, B317, 'Placebo Females'!P:P, P317)</f>
        <v>16.333333333333329</v>
      </c>
      <c r="AQ317">
        <f>AB317 - AVERAGEIFS('Placebo Females'!AB:AB, 'Placebo Females'!B:B, B317, 'Placebo Females'!P:P, P317)</f>
        <v>16</v>
      </c>
      <c r="AR317">
        <f>AC317 - AVERAGEIFS('Placebo Females'!AC:AC, 'Placebo Females'!B:B, B317, 'Placebo Females'!P:P, P317)</f>
        <v>6.3333333333333321</v>
      </c>
      <c r="AS317">
        <f>AD317 - AVERAGEIFS('Placebo Females'!AD:AD, 'Placebo Females'!B:B, B317, 'Placebo Females'!P:P, P317)</f>
        <v>21.751000000000033</v>
      </c>
      <c r="AT317">
        <f>AE317 - AVERAGEIFS('Placebo Females'!AE:AE, 'Placebo Females'!B:B, B317, 'Placebo Females'!P:P, P317)</f>
        <v>0.1883545333333333</v>
      </c>
      <c r="AU317">
        <f>AF317 - AVERAGEIFS('Placebo Females'!AF:AF, 'Placebo Females'!B:B, B317, 'Placebo Females'!P:P, P317)</f>
        <v>0.11032633333333336</v>
      </c>
    </row>
    <row r="318" spans="1:47" x14ac:dyDescent="0.25">
      <c r="A318" t="s">
        <v>2046</v>
      </c>
      <c r="B318">
        <v>1002</v>
      </c>
      <c r="C318" t="s">
        <v>655</v>
      </c>
      <c r="D318">
        <v>20</v>
      </c>
      <c r="E318">
        <v>177</v>
      </c>
      <c r="F318">
        <v>80.599999999999994</v>
      </c>
      <c r="G318">
        <v>95.666666669999998</v>
      </c>
      <c r="H318">
        <v>56</v>
      </c>
      <c r="I318" t="s">
        <v>103</v>
      </c>
      <c r="J318" t="s">
        <v>104</v>
      </c>
      <c r="K318" t="s">
        <v>704</v>
      </c>
      <c r="L318" t="s">
        <v>211</v>
      </c>
      <c r="M318" t="s">
        <v>1201</v>
      </c>
      <c r="N318">
        <v>500</v>
      </c>
      <c r="O318" t="s">
        <v>1202</v>
      </c>
      <c r="P318">
        <v>6</v>
      </c>
      <c r="Q318" t="s">
        <v>113</v>
      </c>
      <c r="R318" t="s">
        <v>1201</v>
      </c>
      <c r="S318">
        <v>1750</v>
      </c>
      <c r="T318" t="s">
        <v>1236</v>
      </c>
      <c r="U318">
        <v>826</v>
      </c>
      <c r="V318">
        <v>150</v>
      </c>
      <c r="W318">
        <v>397</v>
      </c>
      <c r="X318">
        <v>86</v>
      </c>
      <c r="Y318">
        <v>233</v>
      </c>
      <c r="Z318">
        <v>78</v>
      </c>
      <c r="AA318" t="s">
        <v>108</v>
      </c>
      <c r="AB318">
        <v>57</v>
      </c>
      <c r="AC318">
        <v>28</v>
      </c>
      <c r="AD318">
        <v>390.03</v>
      </c>
      <c r="AE318">
        <v>0.25531900000000002</v>
      </c>
      <c r="AF318">
        <v>0.45097199999999998</v>
      </c>
      <c r="AH318">
        <v>1750</v>
      </c>
      <c r="AI318">
        <f t="shared" si="8"/>
        <v>3.9631764292912706E-3</v>
      </c>
      <c r="AJ318">
        <f t="shared" si="9"/>
        <v>0.69555666404271599</v>
      </c>
      <c r="AK318">
        <f>W318 - AVERAGEIFS('Placebo Females'!W:W, 'Placebo Females'!B:B, B318, 'Placebo Females'!P:P, P318)</f>
        <v>34</v>
      </c>
      <c r="AL318">
        <f>V318 - AVERAGEIFS('Placebo Females'!V:V, 'Placebo Females'!B:B, B318, 'Placebo Females'!P:P, P318)</f>
        <v>0</v>
      </c>
      <c r="AM318">
        <f>W318-AVERAGEIFS('Placebo Females'!W:W,'Placebo Females'!B:B,B318,'Placebo Females'!P:P,P318)</f>
        <v>34</v>
      </c>
      <c r="AN318">
        <f>X318-AVERAGEIFS('Placebo Females'!X:X,'Placebo Females'!B:B,B318,'Placebo Females'!P:P,P318)</f>
        <v>-8</v>
      </c>
      <c r="AO318">
        <f>Y318-AVERAGEIFS('Placebo Females'!Y:Y,'Placebo Females'!B:B,B318,'Placebo Females'!P:P,P318)</f>
        <v>31</v>
      </c>
      <c r="AP318">
        <f>Z318 - AVERAGEIFS('Placebo Females'!Z:Z, 'Placebo Females'!B:B, B318, 'Placebo Females'!P:P, P318)</f>
        <v>11</v>
      </c>
      <c r="AQ318">
        <f>AB318 - AVERAGEIFS('Placebo Females'!AB:AB, 'Placebo Females'!B:B, B318, 'Placebo Females'!P:P, P318)</f>
        <v>16.666666666666664</v>
      </c>
      <c r="AR318">
        <f>AC318 - AVERAGEIFS('Placebo Females'!AC:AC, 'Placebo Females'!B:B, B318, 'Placebo Females'!P:P, P318)</f>
        <v>6.3333333333333321</v>
      </c>
      <c r="AS318">
        <f>AD318 - AVERAGEIFS('Placebo Females'!AD:AD, 'Placebo Females'!B:B, B318, 'Placebo Females'!P:P, P318)</f>
        <v>-136.02833333333331</v>
      </c>
      <c r="AT318">
        <f>AE318 - AVERAGEIFS('Placebo Females'!AE:AE, 'Placebo Females'!B:B, B318, 'Placebo Females'!P:P, P318)</f>
        <v>0.15079530000000002</v>
      </c>
      <c r="AU318">
        <f>AF318 - AVERAGEIFS('Placebo Females'!AF:AF, 'Placebo Females'!B:B, B318, 'Placebo Females'!P:P, P318)</f>
        <v>9.016466666666656E-2</v>
      </c>
    </row>
    <row r="319" spans="1:47" x14ac:dyDescent="0.25">
      <c r="A319" t="s">
        <v>2047</v>
      </c>
      <c r="B319">
        <v>1002</v>
      </c>
      <c r="C319" t="s">
        <v>655</v>
      </c>
      <c r="D319">
        <v>20</v>
      </c>
      <c r="E319">
        <v>177</v>
      </c>
      <c r="F319">
        <v>80.599999999999994</v>
      </c>
      <c r="G319">
        <v>95.666666669999998</v>
      </c>
      <c r="H319">
        <v>56</v>
      </c>
      <c r="I319" t="s">
        <v>103</v>
      </c>
      <c r="J319" t="s">
        <v>104</v>
      </c>
      <c r="K319" t="s">
        <v>704</v>
      </c>
      <c r="L319" t="s">
        <v>211</v>
      </c>
      <c r="M319" t="s">
        <v>1201</v>
      </c>
      <c r="N319">
        <v>500</v>
      </c>
      <c r="O319" t="s">
        <v>1202</v>
      </c>
      <c r="P319">
        <v>6</v>
      </c>
      <c r="Q319" t="s">
        <v>113</v>
      </c>
      <c r="R319" t="s">
        <v>1201</v>
      </c>
      <c r="S319">
        <v>1750</v>
      </c>
      <c r="T319" t="s">
        <v>1236</v>
      </c>
      <c r="U319">
        <v>830</v>
      </c>
      <c r="V319">
        <v>147</v>
      </c>
      <c r="W319">
        <v>397</v>
      </c>
      <c r="X319">
        <v>86</v>
      </c>
      <c r="Y319">
        <v>232</v>
      </c>
      <c r="Z319">
        <v>79</v>
      </c>
      <c r="AA319" t="s">
        <v>108</v>
      </c>
      <c r="AB319">
        <v>63</v>
      </c>
      <c r="AC319">
        <v>25</v>
      </c>
      <c r="AD319">
        <v>375.827</v>
      </c>
      <c r="AE319">
        <v>0.31818200000000002</v>
      </c>
      <c r="AF319">
        <v>0.45158399999999999</v>
      </c>
      <c r="AH319">
        <v>1750</v>
      </c>
      <c r="AI319">
        <f t="shared" si="8"/>
        <v>3.9631764292912706E-3</v>
      </c>
      <c r="AJ319">
        <f t="shared" si="9"/>
        <v>0.69555666404271599</v>
      </c>
      <c r="AK319">
        <f>W319 - AVERAGEIFS('Placebo Females'!W:W, 'Placebo Females'!B:B, B319, 'Placebo Females'!P:P, P319)</f>
        <v>34</v>
      </c>
      <c r="AL319">
        <f>V319 - AVERAGEIFS('Placebo Females'!V:V, 'Placebo Females'!B:B, B319, 'Placebo Females'!P:P, P319)</f>
        <v>-3</v>
      </c>
      <c r="AM319">
        <f>W319-AVERAGEIFS('Placebo Females'!W:W,'Placebo Females'!B:B,B319,'Placebo Females'!P:P,P319)</f>
        <v>34</v>
      </c>
      <c r="AN319">
        <f>X319-AVERAGEIFS('Placebo Females'!X:X,'Placebo Females'!B:B,B319,'Placebo Females'!P:P,P319)</f>
        <v>-8</v>
      </c>
      <c r="AO319">
        <f>Y319-AVERAGEIFS('Placebo Females'!Y:Y,'Placebo Females'!B:B,B319,'Placebo Females'!P:P,P319)</f>
        <v>30</v>
      </c>
      <c r="AP319">
        <f>Z319 - AVERAGEIFS('Placebo Females'!Z:Z, 'Placebo Females'!B:B, B319, 'Placebo Females'!P:P, P319)</f>
        <v>12</v>
      </c>
      <c r="AQ319">
        <f>AB319 - AVERAGEIFS('Placebo Females'!AB:AB, 'Placebo Females'!B:B, B319, 'Placebo Females'!P:P, P319)</f>
        <v>22.666666666666664</v>
      </c>
      <c r="AR319">
        <f>AC319 - AVERAGEIFS('Placebo Females'!AC:AC, 'Placebo Females'!B:B, B319, 'Placebo Females'!P:P, P319)</f>
        <v>3.3333333333333321</v>
      </c>
      <c r="AS319">
        <f>AD319 - AVERAGEIFS('Placebo Females'!AD:AD, 'Placebo Females'!B:B, B319, 'Placebo Females'!P:P, P319)</f>
        <v>-150.23133333333328</v>
      </c>
      <c r="AT319">
        <f>AE319 - AVERAGEIFS('Placebo Females'!AE:AE, 'Placebo Females'!B:B, B319, 'Placebo Females'!P:P, P319)</f>
        <v>0.21365830000000002</v>
      </c>
      <c r="AU319">
        <f>AF319 - AVERAGEIFS('Placebo Females'!AF:AF, 'Placebo Females'!B:B, B319, 'Placebo Females'!P:P, P319)</f>
        <v>9.0776666666666561E-2</v>
      </c>
    </row>
    <row r="320" spans="1:47" x14ac:dyDescent="0.25">
      <c r="A320" t="s">
        <v>2048</v>
      </c>
      <c r="B320">
        <v>1002</v>
      </c>
      <c r="C320" t="s">
        <v>655</v>
      </c>
      <c r="D320">
        <v>20</v>
      </c>
      <c r="E320">
        <v>177</v>
      </c>
      <c r="F320">
        <v>80.599999999999994</v>
      </c>
      <c r="G320">
        <v>95.666666669999998</v>
      </c>
      <c r="H320">
        <v>56</v>
      </c>
      <c r="I320" t="s">
        <v>103</v>
      </c>
      <c r="J320" t="s">
        <v>104</v>
      </c>
      <c r="K320" t="s">
        <v>704</v>
      </c>
      <c r="L320" t="s">
        <v>211</v>
      </c>
      <c r="M320" t="s">
        <v>1201</v>
      </c>
      <c r="N320">
        <v>500</v>
      </c>
      <c r="O320" t="s">
        <v>1202</v>
      </c>
      <c r="P320">
        <v>6</v>
      </c>
      <c r="Q320" t="s">
        <v>113</v>
      </c>
      <c r="R320" t="s">
        <v>1201</v>
      </c>
      <c r="S320">
        <v>1750</v>
      </c>
      <c r="T320" t="s">
        <v>1236</v>
      </c>
      <c r="U320">
        <v>837</v>
      </c>
      <c r="V320">
        <v>148</v>
      </c>
      <c r="W320">
        <v>391</v>
      </c>
      <c r="X320">
        <v>92</v>
      </c>
      <c r="Y320">
        <v>222</v>
      </c>
      <c r="Z320">
        <v>77</v>
      </c>
      <c r="AA320" t="s">
        <v>108</v>
      </c>
      <c r="AB320">
        <v>54</v>
      </c>
      <c r="AC320">
        <v>31</v>
      </c>
      <c r="AD320">
        <v>388.84899999999999</v>
      </c>
      <c r="AE320">
        <v>0.34883700000000001</v>
      </c>
      <c r="AF320">
        <v>0.45907799999999999</v>
      </c>
      <c r="AH320">
        <v>1750</v>
      </c>
      <c r="AI320">
        <f t="shared" si="8"/>
        <v>3.9631764292912706E-3</v>
      </c>
      <c r="AJ320">
        <f t="shared" si="9"/>
        <v>0.69555666404271599</v>
      </c>
      <c r="AK320">
        <f>W320 - AVERAGEIFS('Placebo Females'!W:W, 'Placebo Females'!B:B, B320, 'Placebo Females'!P:P, P320)</f>
        <v>28</v>
      </c>
      <c r="AL320">
        <f>V320 - AVERAGEIFS('Placebo Females'!V:V, 'Placebo Females'!B:B, B320, 'Placebo Females'!P:P, P320)</f>
        <v>-2</v>
      </c>
      <c r="AM320">
        <f>W320-AVERAGEIFS('Placebo Females'!W:W,'Placebo Females'!B:B,B320,'Placebo Females'!P:P,P320)</f>
        <v>28</v>
      </c>
      <c r="AN320">
        <f>X320-AVERAGEIFS('Placebo Females'!X:X,'Placebo Females'!B:B,B320,'Placebo Females'!P:P,P320)</f>
        <v>-2</v>
      </c>
      <c r="AO320">
        <f>Y320-AVERAGEIFS('Placebo Females'!Y:Y,'Placebo Females'!B:B,B320,'Placebo Females'!P:P,P320)</f>
        <v>20</v>
      </c>
      <c r="AP320">
        <f>Z320 - AVERAGEIFS('Placebo Females'!Z:Z, 'Placebo Females'!B:B, B320, 'Placebo Females'!P:P, P320)</f>
        <v>10</v>
      </c>
      <c r="AQ320">
        <f>AB320 - AVERAGEIFS('Placebo Females'!AB:AB, 'Placebo Females'!B:B, B320, 'Placebo Females'!P:P, P320)</f>
        <v>13.666666666666664</v>
      </c>
      <c r="AR320">
        <f>AC320 - AVERAGEIFS('Placebo Females'!AC:AC, 'Placebo Females'!B:B, B320, 'Placebo Females'!P:P, P320)</f>
        <v>9.3333333333333321</v>
      </c>
      <c r="AS320">
        <f>AD320 - AVERAGEIFS('Placebo Females'!AD:AD, 'Placebo Females'!B:B, B320, 'Placebo Females'!P:P, P320)</f>
        <v>-137.20933333333329</v>
      </c>
      <c r="AT320">
        <f>AE320 - AVERAGEIFS('Placebo Females'!AE:AE, 'Placebo Females'!B:B, B320, 'Placebo Females'!P:P, P320)</f>
        <v>0.24431330000000001</v>
      </c>
      <c r="AU320">
        <f>AF320 - AVERAGEIFS('Placebo Females'!AF:AF, 'Placebo Females'!B:B, B320, 'Placebo Females'!P:P, P320)</f>
        <v>9.8270666666666562E-2</v>
      </c>
    </row>
    <row r="321" spans="1:47" x14ac:dyDescent="0.25">
      <c r="A321" t="s">
        <v>2049</v>
      </c>
      <c r="B321">
        <v>1004</v>
      </c>
      <c r="C321" t="s">
        <v>655</v>
      </c>
      <c r="D321">
        <v>32</v>
      </c>
      <c r="E321">
        <v>177.1</v>
      </c>
      <c r="F321">
        <v>60.7</v>
      </c>
      <c r="G321">
        <v>92</v>
      </c>
      <c r="H321">
        <v>51.75</v>
      </c>
      <c r="I321" t="s">
        <v>103</v>
      </c>
      <c r="J321" t="s">
        <v>104</v>
      </c>
      <c r="K321" t="s">
        <v>459</v>
      </c>
      <c r="L321" t="s">
        <v>311</v>
      </c>
      <c r="M321" t="s">
        <v>1201</v>
      </c>
      <c r="N321">
        <v>500</v>
      </c>
      <c r="O321" t="s">
        <v>1202</v>
      </c>
      <c r="P321">
        <v>2</v>
      </c>
      <c r="Q321" t="s">
        <v>113</v>
      </c>
      <c r="R321" t="s">
        <v>1201</v>
      </c>
      <c r="S321">
        <v>1770</v>
      </c>
      <c r="T321" t="s">
        <v>1236</v>
      </c>
      <c r="U321">
        <v>825</v>
      </c>
      <c r="V321">
        <v>137</v>
      </c>
      <c r="W321">
        <v>463</v>
      </c>
      <c r="X321">
        <v>96</v>
      </c>
      <c r="Y321">
        <v>284</v>
      </c>
      <c r="Z321">
        <v>83</v>
      </c>
      <c r="AA321" t="s">
        <v>108</v>
      </c>
      <c r="AB321">
        <v>71</v>
      </c>
      <c r="AC321">
        <v>28</v>
      </c>
      <c r="AD321">
        <v>168.767</v>
      </c>
      <c r="AE321" t="s">
        <v>108</v>
      </c>
      <c r="AF321" t="s">
        <v>108</v>
      </c>
      <c r="AH321">
        <v>1770</v>
      </c>
      <c r="AI321">
        <f t="shared" si="8"/>
        <v>4.0084698741974572E-3</v>
      </c>
      <c r="AJ321">
        <f t="shared" si="9"/>
        <v>0.69699855320121484</v>
      </c>
      <c r="AK321">
        <f>W321 - AVERAGEIFS('Placebo Females'!W:W, 'Placebo Females'!B:B, B321, 'Placebo Females'!P:P, P321)</f>
        <v>40.666666666666686</v>
      </c>
      <c r="AL321">
        <f>V321 - AVERAGEIFS('Placebo Females'!V:V, 'Placebo Females'!B:B, B321, 'Placebo Females'!P:P, P321)</f>
        <v>1.6666666666666572</v>
      </c>
      <c r="AM321">
        <f>W321-AVERAGEIFS('Placebo Females'!W:W,'Placebo Females'!B:B,B321,'Placebo Females'!P:P,P321)</f>
        <v>40.666666666666686</v>
      </c>
      <c r="AN321">
        <f>X321-AVERAGEIFS('Placebo Females'!X:X,'Placebo Females'!B:B,B321,'Placebo Females'!P:P,P321)</f>
        <v>-1</v>
      </c>
      <c r="AO321">
        <f>Y321-AVERAGEIFS('Placebo Females'!Y:Y,'Placebo Females'!B:B,B321,'Placebo Females'!P:P,P321)</f>
        <v>36.666666666666657</v>
      </c>
      <c r="AP321">
        <f>Z321 - AVERAGEIFS('Placebo Females'!Z:Z, 'Placebo Females'!B:B, B321, 'Placebo Females'!P:P, P321)</f>
        <v>5</v>
      </c>
      <c r="AQ321">
        <f>AB321 - AVERAGEIFS('Placebo Females'!AB:AB, 'Placebo Females'!B:B, B321, 'Placebo Females'!P:P, P321)</f>
        <v>22.333333333333336</v>
      </c>
      <c r="AR321">
        <f>AC321 - AVERAGEIFS('Placebo Females'!AC:AC, 'Placebo Females'!B:B, B321, 'Placebo Females'!P:P, P321)</f>
        <v>-1</v>
      </c>
      <c r="AS321">
        <f>AD321 - AVERAGEIFS('Placebo Females'!AD:AD, 'Placebo Females'!B:B, B321, 'Placebo Females'!P:P, P321)</f>
        <v>4.9490000000000123</v>
      </c>
      <c r="AT321" t="e">
        <f>AE321 - AVERAGEIFS('Placebo Females'!AE:AE, 'Placebo Females'!B:B, B321, 'Placebo Females'!P:P, P321)</f>
        <v>#VALUE!</v>
      </c>
      <c r="AU321" t="e">
        <f>AF321 - AVERAGEIFS('Placebo Females'!AF:AF, 'Placebo Females'!B:B, B321, 'Placebo Females'!P:P, P321)</f>
        <v>#VALUE!</v>
      </c>
    </row>
    <row r="322" spans="1:47" x14ac:dyDescent="0.25">
      <c r="A322" t="s">
        <v>2050</v>
      </c>
      <c r="B322">
        <v>1004</v>
      </c>
      <c r="C322" t="s">
        <v>655</v>
      </c>
      <c r="D322">
        <v>32</v>
      </c>
      <c r="E322">
        <v>177.1</v>
      </c>
      <c r="F322">
        <v>60.7</v>
      </c>
      <c r="G322">
        <v>92</v>
      </c>
      <c r="H322">
        <v>51.75</v>
      </c>
      <c r="I322" t="s">
        <v>103</v>
      </c>
      <c r="J322" t="s">
        <v>104</v>
      </c>
      <c r="K322" t="s">
        <v>459</v>
      </c>
      <c r="L322" t="s">
        <v>311</v>
      </c>
      <c r="M322" t="s">
        <v>1201</v>
      </c>
      <c r="N322">
        <v>500</v>
      </c>
      <c r="O322" t="s">
        <v>1202</v>
      </c>
      <c r="P322">
        <v>2</v>
      </c>
      <c r="Q322" t="s">
        <v>113</v>
      </c>
      <c r="R322" t="s">
        <v>1201</v>
      </c>
      <c r="S322">
        <v>1770</v>
      </c>
      <c r="T322" t="s">
        <v>1236</v>
      </c>
      <c r="U322">
        <v>833</v>
      </c>
      <c r="V322">
        <v>137</v>
      </c>
      <c r="W322">
        <v>468</v>
      </c>
      <c r="X322">
        <v>95</v>
      </c>
      <c r="Y322">
        <v>293</v>
      </c>
      <c r="Z322">
        <v>80</v>
      </c>
      <c r="AA322" t="s">
        <v>108</v>
      </c>
      <c r="AB322">
        <v>72</v>
      </c>
      <c r="AC322">
        <v>27</v>
      </c>
      <c r="AD322">
        <v>155.065</v>
      </c>
      <c r="AE322">
        <v>0.32142900000000002</v>
      </c>
      <c r="AF322">
        <v>0.53483599999999998</v>
      </c>
      <c r="AH322">
        <v>1770</v>
      </c>
      <c r="AI322">
        <f t="shared" si="8"/>
        <v>4.0084698741974572E-3</v>
      </c>
      <c r="AJ322">
        <f t="shared" si="9"/>
        <v>0.69699855320121484</v>
      </c>
      <c r="AK322">
        <f>W322 - AVERAGEIFS('Placebo Females'!W:W, 'Placebo Females'!B:B, B322, 'Placebo Females'!P:P, P322)</f>
        <v>45.666666666666686</v>
      </c>
      <c r="AL322">
        <f>V322 - AVERAGEIFS('Placebo Females'!V:V, 'Placebo Females'!B:B, B322, 'Placebo Females'!P:P, P322)</f>
        <v>1.6666666666666572</v>
      </c>
      <c r="AM322">
        <f>W322-AVERAGEIFS('Placebo Females'!W:W,'Placebo Females'!B:B,B322,'Placebo Females'!P:P,P322)</f>
        <v>45.666666666666686</v>
      </c>
      <c r="AN322">
        <f>X322-AVERAGEIFS('Placebo Females'!X:X,'Placebo Females'!B:B,B322,'Placebo Females'!P:P,P322)</f>
        <v>-2</v>
      </c>
      <c r="AO322">
        <f>Y322-AVERAGEIFS('Placebo Females'!Y:Y,'Placebo Females'!B:B,B322,'Placebo Females'!P:P,P322)</f>
        <v>45.666666666666657</v>
      </c>
      <c r="AP322">
        <f>Z322 - AVERAGEIFS('Placebo Females'!Z:Z, 'Placebo Females'!B:B, B322, 'Placebo Females'!P:P, P322)</f>
        <v>2</v>
      </c>
      <c r="AQ322">
        <f>AB322 - AVERAGEIFS('Placebo Females'!AB:AB, 'Placebo Females'!B:B, B322, 'Placebo Females'!P:P, P322)</f>
        <v>23.333333333333336</v>
      </c>
      <c r="AR322">
        <f>AC322 - AVERAGEIFS('Placebo Females'!AC:AC, 'Placebo Females'!B:B, B322, 'Placebo Females'!P:P, P322)</f>
        <v>-2</v>
      </c>
      <c r="AS322">
        <f>AD322 - AVERAGEIFS('Placebo Females'!AD:AD, 'Placebo Females'!B:B, B322, 'Placebo Females'!P:P, P322)</f>
        <v>-8.7529999999999859</v>
      </c>
      <c r="AT322">
        <f>AE322 - AVERAGEIFS('Placebo Females'!AE:AE, 'Placebo Females'!B:B, B322, 'Placebo Females'!P:P, P322)</f>
        <v>3.3481333333333363E-2</v>
      </c>
      <c r="AU322">
        <f>AF322 - AVERAGEIFS('Placebo Females'!AF:AF, 'Placebo Females'!B:B, B322, 'Placebo Females'!P:P, P322)</f>
        <v>9.5841666666666658E-2</v>
      </c>
    </row>
    <row r="323" spans="1:47" x14ac:dyDescent="0.25">
      <c r="A323" t="s">
        <v>2051</v>
      </c>
      <c r="B323">
        <v>1004</v>
      </c>
      <c r="C323" t="s">
        <v>655</v>
      </c>
      <c r="D323">
        <v>32</v>
      </c>
      <c r="E323">
        <v>177.1</v>
      </c>
      <c r="F323">
        <v>60.7</v>
      </c>
      <c r="G323">
        <v>92</v>
      </c>
      <c r="H323">
        <v>51.75</v>
      </c>
      <c r="I323" t="s">
        <v>103</v>
      </c>
      <c r="J323" t="s">
        <v>104</v>
      </c>
      <c r="K323" t="s">
        <v>459</v>
      </c>
      <c r="L323" t="s">
        <v>311</v>
      </c>
      <c r="M323" t="s">
        <v>1201</v>
      </c>
      <c r="N323">
        <v>500</v>
      </c>
      <c r="O323" t="s">
        <v>1202</v>
      </c>
      <c r="P323">
        <v>2</v>
      </c>
      <c r="Q323" t="s">
        <v>113</v>
      </c>
      <c r="R323" t="s">
        <v>1201</v>
      </c>
      <c r="S323">
        <v>1770</v>
      </c>
      <c r="T323" t="s">
        <v>1236</v>
      </c>
      <c r="U323">
        <v>898</v>
      </c>
      <c r="V323">
        <v>139</v>
      </c>
      <c r="W323">
        <v>478</v>
      </c>
      <c r="X323">
        <v>97</v>
      </c>
      <c r="Y323">
        <v>288</v>
      </c>
      <c r="Z323">
        <v>93</v>
      </c>
      <c r="AA323" t="s">
        <v>108</v>
      </c>
      <c r="AB323">
        <v>69</v>
      </c>
      <c r="AC323">
        <v>32</v>
      </c>
      <c r="AD323">
        <v>183.63399999999999</v>
      </c>
      <c r="AE323">
        <v>0.25806499999999999</v>
      </c>
      <c r="AF323">
        <v>0.56700099999999998</v>
      </c>
      <c r="AH323">
        <v>1770</v>
      </c>
      <c r="AI323">
        <f t="shared" ref="AI323:AI386" si="10">((((AH323*10^-12)/441.565)*10^3)*10^6)</f>
        <v>4.0084698741974572E-3</v>
      </c>
      <c r="AJ323">
        <f t="shared" ref="AJ323:AJ386" si="11">1 - (1/(1+(AI323/0.001)^0.6))</f>
        <v>0.69699855320121484</v>
      </c>
      <c r="AK323">
        <f>W323 - AVERAGEIFS('Placebo Females'!W:W, 'Placebo Females'!B:B, B323, 'Placebo Females'!P:P, P323)</f>
        <v>55.666666666666686</v>
      </c>
      <c r="AL323">
        <f>V323 - AVERAGEIFS('Placebo Females'!V:V, 'Placebo Females'!B:B, B323, 'Placebo Females'!P:P, P323)</f>
        <v>3.6666666666666572</v>
      </c>
      <c r="AM323">
        <f>W323-AVERAGEIFS('Placebo Females'!W:W,'Placebo Females'!B:B,B323,'Placebo Females'!P:P,P323)</f>
        <v>55.666666666666686</v>
      </c>
      <c r="AN323">
        <f>X323-AVERAGEIFS('Placebo Females'!X:X,'Placebo Females'!B:B,B323,'Placebo Females'!P:P,P323)</f>
        <v>0</v>
      </c>
      <c r="AO323">
        <f>Y323-AVERAGEIFS('Placebo Females'!Y:Y,'Placebo Females'!B:B,B323,'Placebo Females'!P:P,P323)</f>
        <v>40.666666666666657</v>
      </c>
      <c r="AP323">
        <f>Z323 - AVERAGEIFS('Placebo Females'!Z:Z, 'Placebo Females'!B:B, B323, 'Placebo Females'!P:P, P323)</f>
        <v>15</v>
      </c>
      <c r="AQ323">
        <f>AB323 - AVERAGEIFS('Placebo Females'!AB:AB, 'Placebo Females'!B:B, B323, 'Placebo Females'!P:P, P323)</f>
        <v>20.333333333333336</v>
      </c>
      <c r="AR323">
        <f>AC323 - AVERAGEIFS('Placebo Females'!AC:AC, 'Placebo Females'!B:B, B323, 'Placebo Females'!P:P, P323)</f>
        <v>3</v>
      </c>
      <c r="AS323">
        <f>AD323 - AVERAGEIFS('Placebo Females'!AD:AD, 'Placebo Females'!B:B, B323, 'Placebo Females'!P:P, P323)</f>
        <v>19.816000000000003</v>
      </c>
      <c r="AT323">
        <f>AE323 - AVERAGEIFS('Placebo Females'!AE:AE, 'Placebo Females'!B:B, B323, 'Placebo Females'!P:P, P323)</f>
        <v>-2.9882666666666668E-2</v>
      </c>
      <c r="AU323">
        <f>AF323 - AVERAGEIFS('Placebo Females'!AF:AF, 'Placebo Females'!B:B, B323, 'Placebo Females'!P:P, P323)</f>
        <v>0.12800666666666666</v>
      </c>
    </row>
    <row r="324" spans="1:47" x14ac:dyDescent="0.25">
      <c r="A324" t="s">
        <v>2052</v>
      </c>
      <c r="B324">
        <v>1011</v>
      </c>
      <c r="C324" t="s">
        <v>655</v>
      </c>
      <c r="D324">
        <v>31</v>
      </c>
      <c r="E324">
        <v>161.5</v>
      </c>
      <c r="F324">
        <v>65.3</v>
      </c>
      <c r="G324">
        <v>120.75</v>
      </c>
      <c r="H324">
        <v>84</v>
      </c>
      <c r="I324" t="s">
        <v>458</v>
      </c>
      <c r="J324" t="s">
        <v>104</v>
      </c>
      <c r="K324" t="s">
        <v>753</v>
      </c>
      <c r="L324" t="s">
        <v>160</v>
      </c>
      <c r="M324" t="s">
        <v>1201</v>
      </c>
      <c r="N324">
        <v>500</v>
      </c>
      <c r="O324" t="s">
        <v>1202</v>
      </c>
      <c r="P324">
        <v>1.5</v>
      </c>
      <c r="Q324" t="s">
        <v>113</v>
      </c>
      <c r="R324" t="s">
        <v>1201</v>
      </c>
      <c r="S324">
        <v>1770</v>
      </c>
      <c r="T324" t="s">
        <v>1236</v>
      </c>
      <c r="U324">
        <v>978</v>
      </c>
      <c r="V324">
        <v>188</v>
      </c>
      <c r="W324">
        <v>424</v>
      </c>
      <c r="X324">
        <v>89</v>
      </c>
      <c r="Y324">
        <v>246</v>
      </c>
      <c r="Z324">
        <v>89</v>
      </c>
      <c r="AA324" t="s">
        <v>108</v>
      </c>
      <c r="AB324">
        <v>54</v>
      </c>
      <c r="AC324">
        <v>46</v>
      </c>
      <c r="AD324">
        <v>354.58699999999999</v>
      </c>
      <c r="AE324">
        <v>0.31111100000000003</v>
      </c>
      <c r="AF324">
        <v>0.49943300000000002</v>
      </c>
      <c r="AH324">
        <v>1770</v>
      </c>
      <c r="AI324">
        <f t="shared" si="10"/>
        <v>4.0084698741974572E-3</v>
      </c>
      <c r="AJ324">
        <f t="shared" si="11"/>
        <v>0.69699855320121484</v>
      </c>
      <c r="AK324">
        <f>W324 - AVERAGEIFS('Placebo Females'!W:W, 'Placebo Females'!B:B, B324, 'Placebo Females'!P:P, P324)</f>
        <v>71</v>
      </c>
      <c r="AL324">
        <f>V324 - AVERAGEIFS('Placebo Females'!V:V, 'Placebo Females'!B:B, B324, 'Placebo Females'!P:P, P324)</f>
        <v>10.666666666666657</v>
      </c>
      <c r="AM324">
        <f>W324-AVERAGEIFS('Placebo Females'!W:W,'Placebo Females'!B:B,B324,'Placebo Females'!P:P,P324)</f>
        <v>71</v>
      </c>
      <c r="AN324">
        <f>X324-AVERAGEIFS('Placebo Females'!X:X,'Placebo Females'!B:B,B324,'Placebo Females'!P:P,P324)</f>
        <v>1</v>
      </c>
      <c r="AO324">
        <f>Y324-AVERAGEIFS('Placebo Females'!Y:Y,'Placebo Females'!B:B,B324,'Placebo Females'!P:P,P324)</f>
        <v>51.333333333333343</v>
      </c>
      <c r="AP324">
        <f>Z324 - AVERAGEIFS('Placebo Females'!Z:Z, 'Placebo Females'!B:B, B324, 'Placebo Females'!P:P, P324)</f>
        <v>18.666666666666671</v>
      </c>
      <c r="AQ324">
        <f>AB324 - AVERAGEIFS('Placebo Females'!AB:AB, 'Placebo Females'!B:B, B324, 'Placebo Females'!P:P, P324)</f>
        <v>11</v>
      </c>
      <c r="AR324">
        <f>AC324 - AVERAGEIFS('Placebo Females'!AC:AC, 'Placebo Females'!B:B, B324, 'Placebo Females'!P:P, P324)</f>
        <v>18.666666666666668</v>
      </c>
      <c r="AS324">
        <f>AD324 - AVERAGEIFS('Placebo Females'!AD:AD, 'Placebo Females'!B:B, B324, 'Placebo Females'!P:P, P324)</f>
        <v>-149.64266666666663</v>
      </c>
      <c r="AT324">
        <f>AE324 - AVERAGEIFS('Placebo Females'!AE:AE, 'Placebo Females'!B:B, B324, 'Placebo Females'!P:P, P324)</f>
        <v>0.15712900000000005</v>
      </c>
      <c r="AU324">
        <f>AF324 - AVERAGEIFS('Placebo Females'!AF:AF, 'Placebo Females'!B:B, B324, 'Placebo Females'!P:P, P324)</f>
        <v>0.15382633333333334</v>
      </c>
    </row>
    <row r="325" spans="1:47" x14ac:dyDescent="0.25">
      <c r="A325" t="s">
        <v>2053</v>
      </c>
      <c r="B325">
        <v>1011</v>
      </c>
      <c r="C325" t="s">
        <v>655</v>
      </c>
      <c r="D325">
        <v>31</v>
      </c>
      <c r="E325">
        <v>161.5</v>
      </c>
      <c r="F325">
        <v>65.3</v>
      </c>
      <c r="G325">
        <v>120.75</v>
      </c>
      <c r="H325">
        <v>84</v>
      </c>
      <c r="I325" t="s">
        <v>458</v>
      </c>
      <c r="J325" t="s">
        <v>104</v>
      </c>
      <c r="K325" t="s">
        <v>753</v>
      </c>
      <c r="L325" t="s">
        <v>160</v>
      </c>
      <c r="M325" t="s">
        <v>1201</v>
      </c>
      <c r="N325">
        <v>500</v>
      </c>
      <c r="O325" t="s">
        <v>1202</v>
      </c>
      <c r="P325">
        <v>1.5</v>
      </c>
      <c r="Q325" t="s">
        <v>113</v>
      </c>
      <c r="R325" t="s">
        <v>1201</v>
      </c>
      <c r="S325">
        <v>1770</v>
      </c>
      <c r="T325" t="s">
        <v>1236</v>
      </c>
      <c r="U325">
        <v>1087</v>
      </c>
      <c r="V325">
        <v>193</v>
      </c>
      <c r="W325">
        <v>422</v>
      </c>
      <c r="X325">
        <v>93</v>
      </c>
      <c r="Y325">
        <v>243</v>
      </c>
      <c r="Z325">
        <v>86</v>
      </c>
      <c r="AA325" t="s">
        <v>108</v>
      </c>
      <c r="AB325">
        <v>65</v>
      </c>
      <c r="AC325">
        <v>30</v>
      </c>
      <c r="AD325">
        <v>392.84100000000001</v>
      </c>
      <c r="AE325">
        <v>0.282609</v>
      </c>
      <c r="AF325">
        <v>0.49772699999999997</v>
      </c>
      <c r="AH325">
        <v>1770</v>
      </c>
      <c r="AI325">
        <f t="shared" si="10"/>
        <v>4.0084698741974572E-3</v>
      </c>
      <c r="AJ325">
        <f t="shared" si="11"/>
        <v>0.69699855320121484</v>
      </c>
      <c r="AK325">
        <f>W325 - AVERAGEIFS('Placebo Females'!W:W, 'Placebo Females'!B:B, B325, 'Placebo Females'!P:P, P325)</f>
        <v>69</v>
      </c>
      <c r="AL325">
        <f>V325 - AVERAGEIFS('Placebo Females'!V:V, 'Placebo Females'!B:B, B325, 'Placebo Females'!P:P, P325)</f>
        <v>15.666666666666657</v>
      </c>
      <c r="AM325">
        <f>W325-AVERAGEIFS('Placebo Females'!W:W,'Placebo Females'!B:B,B325,'Placebo Females'!P:P,P325)</f>
        <v>69</v>
      </c>
      <c r="AN325">
        <f>X325-AVERAGEIFS('Placebo Females'!X:X,'Placebo Females'!B:B,B325,'Placebo Females'!P:P,P325)</f>
        <v>5</v>
      </c>
      <c r="AO325">
        <f>Y325-AVERAGEIFS('Placebo Females'!Y:Y,'Placebo Females'!B:B,B325,'Placebo Females'!P:P,P325)</f>
        <v>48.333333333333343</v>
      </c>
      <c r="AP325">
        <f>Z325 - AVERAGEIFS('Placebo Females'!Z:Z, 'Placebo Females'!B:B, B325, 'Placebo Females'!P:P, P325)</f>
        <v>15.666666666666671</v>
      </c>
      <c r="AQ325">
        <f>AB325 - AVERAGEIFS('Placebo Females'!AB:AB, 'Placebo Females'!B:B, B325, 'Placebo Females'!P:P, P325)</f>
        <v>22</v>
      </c>
      <c r="AR325">
        <f>AC325 - AVERAGEIFS('Placebo Females'!AC:AC, 'Placebo Females'!B:B, B325, 'Placebo Females'!P:P, P325)</f>
        <v>2.6666666666666679</v>
      </c>
      <c r="AS325">
        <f>AD325 - AVERAGEIFS('Placebo Females'!AD:AD, 'Placebo Females'!B:B, B325, 'Placebo Females'!P:P, P325)</f>
        <v>-111.38866666666661</v>
      </c>
      <c r="AT325">
        <f>AE325 - AVERAGEIFS('Placebo Females'!AE:AE, 'Placebo Females'!B:B, B325, 'Placebo Females'!P:P, P325)</f>
        <v>0.12862700000000002</v>
      </c>
      <c r="AU325">
        <f>AF325 - AVERAGEIFS('Placebo Females'!AF:AF, 'Placebo Females'!B:B, B325, 'Placebo Females'!P:P, P325)</f>
        <v>0.1521203333333333</v>
      </c>
    </row>
    <row r="326" spans="1:47" x14ac:dyDescent="0.25">
      <c r="A326" t="s">
        <v>2054</v>
      </c>
      <c r="B326">
        <v>1011</v>
      </c>
      <c r="C326" t="s">
        <v>655</v>
      </c>
      <c r="D326">
        <v>31</v>
      </c>
      <c r="E326">
        <v>161.5</v>
      </c>
      <c r="F326">
        <v>65.3</v>
      </c>
      <c r="G326">
        <v>120.75</v>
      </c>
      <c r="H326">
        <v>84</v>
      </c>
      <c r="I326" t="s">
        <v>458</v>
      </c>
      <c r="J326" t="s">
        <v>104</v>
      </c>
      <c r="K326" t="s">
        <v>753</v>
      </c>
      <c r="L326" t="s">
        <v>160</v>
      </c>
      <c r="M326" t="s">
        <v>1201</v>
      </c>
      <c r="N326">
        <v>500</v>
      </c>
      <c r="O326" t="s">
        <v>1202</v>
      </c>
      <c r="P326">
        <v>1.5</v>
      </c>
      <c r="Q326" t="s">
        <v>113</v>
      </c>
      <c r="R326" t="s">
        <v>1201</v>
      </c>
      <c r="S326">
        <v>1770</v>
      </c>
      <c r="T326" t="s">
        <v>1236</v>
      </c>
      <c r="U326">
        <v>1112</v>
      </c>
      <c r="V326">
        <v>182</v>
      </c>
      <c r="W326">
        <v>422</v>
      </c>
      <c r="X326">
        <v>93</v>
      </c>
      <c r="Y326">
        <v>244</v>
      </c>
      <c r="Z326">
        <v>85</v>
      </c>
      <c r="AA326" t="s">
        <v>108</v>
      </c>
      <c r="AB326">
        <v>60</v>
      </c>
      <c r="AC326">
        <v>33</v>
      </c>
      <c r="AD326">
        <v>369.63499999999999</v>
      </c>
      <c r="AE326">
        <v>0.32558100000000001</v>
      </c>
      <c r="AF326">
        <v>0.46975699999999998</v>
      </c>
      <c r="AH326">
        <v>1770</v>
      </c>
      <c r="AI326">
        <f t="shared" si="10"/>
        <v>4.0084698741974572E-3</v>
      </c>
      <c r="AJ326">
        <f t="shared" si="11"/>
        <v>0.69699855320121484</v>
      </c>
      <c r="AK326">
        <f>W326 - AVERAGEIFS('Placebo Females'!W:W, 'Placebo Females'!B:B, B326, 'Placebo Females'!P:P, P326)</f>
        <v>69</v>
      </c>
      <c r="AL326">
        <f>V326 - AVERAGEIFS('Placebo Females'!V:V, 'Placebo Females'!B:B, B326, 'Placebo Females'!P:P, P326)</f>
        <v>4.6666666666666572</v>
      </c>
      <c r="AM326">
        <f>W326-AVERAGEIFS('Placebo Females'!W:W,'Placebo Females'!B:B,B326,'Placebo Females'!P:P,P326)</f>
        <v>69</v>
      </c>
      <c r="AN326">
        <f>X326-AVERAGEIFS('Placebo Females'!X:X,'Placebo Females'!B:B,B326,'Placebo Females'!P:P,P326)</f>
        <v>5</v>
      </c>
      <c r="AO326">
        <f>Y326-AVERAGEIFS('Placebo Females'!Y:Y,'Placebo Females'!B:B,B326,'Placebo Females'!P:P,P326)</f>
        <v>49.333333333333343</v>
      </c>
      <c r="AP326">
        <f>Z326 - AVERAGEIFS('Placebo Females'!Z:Z, 'Placebo Females'!B:B, B326, 'Placebo Females'!P:P, P326)</f>
        <v>14.666666666666671</v>
      </c>
      <c r="AQ326">
        <f>AB326 - AVERAGEIFS('Placebo Females'!AB:AB, 'Placebo Females'!B:B, B326, 'Placebo Females'!P:P, P326)</f>
        <v>17</v>
      </c>
      <c r="AR326">
        <f>AC326 - AVERAGEIFS('Placebo Females'!AC:AC, 'Placebo Females'!B:B, B326, 'Placebo Females'!P:P, P326)</f>
        <v>5.6666666666666679</v>
      </c>
      <c r="AS326">
        <f>AD326 - AVERAGEIFS('Placebo Females'!AD:AD, 'Placebo Females'!B:B, B326, 'Placebo Females'!P:P, P326)</f>
        <v>-134.59466666666663</v>
      </c>
      <c r="AT326">
        <f>AE326 - AVERAGEIFS('Placebo Females'!AE:AE, 'Placebo Females'!B:B, B326, 'Placebo Females'!P:P, P326)</f>
        <v>0.17159900000000003</v>
      </c>
      <c r="AU326">
        <f>AF326 - AVERAGEIFS('Placebo Females'!AF:AF, 'Placebo Females'!B:B, B326, 'Placebo Females'!P:P, P326)</f>
        <v>0.12415033333333331</v>
      </c>
    </row>
    <row r="327" spans="1:47" x14ac:dyDescent="0.25">
      <c r="A327" t="s">
        <v>2055</v>
      </c>
      <c r="B327">
        <v>1003</v>
      </c>
      <c r="C327" t="s">
        <v>655</v>
      </c>
      <c r="D327">
        <v>30</v>
      </c>
      <c r="E327">
        <v>167</v>
      </c>
      <c r="F327">
        <v>71.3</v>
      </c>
      <c r="G327">
        <v>106</v>
      </c>
      <c r="H327">
        <v>57.75</v>
      </c>
      <c r="I327" t="s">
        <v>103</v>
      </c>
      <c r="J327" t="s">
        <v>104</v>
      </c>
      <c r="K327" t="s">
        <v>753</v>
      </c>
      <c r="L327" t="s">
        <v>160</v>
      </c>
      <c r="M327" t="s">
        <v>1201</v>
      </c>
      <c r="N327">
        <v>500</v>
      </c>
      <c r="O327" t="s">
        <v>1202</v>
      </c>
      <c r="P327">
        <v>1.5</v>
      </c>
      <c r="Q327" t="s">
        <v>113</v>
      </c>
      <c r="R327" t="s">
        <v>1201</v>
      </c>
      <c r="S327">
        <v>1790</v>
      </c>
      <c r="T327" t="s">
        <v>1236</v>
      </c>
      <c r="U327">
        <v>1380</v>
      </c>
      <c r="V327">
        <v>182</v>
      </c>
      <c r="W327">
        <v>464</v>
      </c>
      <c r="X327">
        <v>95</v>
      </c>
      <c r="Y327">
        <v>288</v>
      </c>
      <c r="Z327">
        <v>81</v>
      </c>
      <c r="AA327" t="s">
        <v>108</v>
      </c>
      <c r="AB327">
        <v>51</v>
      </c>
      <c r="AC327">
        <v>30</v>
      </c>
      <c r="AD327">
        <v>373.15699999999998</v>
      </c>
      <c r="AE327">
        <v>0.156863</v>
      </c>
      <c r="AF327">
        <v>0.430257</v>
      </c>
      <c r="AH327">
        <v>1790</v>
      </c>
      <c r="AI327">
        <f t="shared" si="10"/>
        <v>4.053763319103643E-3</v>
      </c>
      <c r="AJ327">
        <f t="shared" si="11"/>
        <v>0.69842043779188745</v>
      </c>
      <c r="AK327">
        <f>W327 - AVERAGEIFS('Placebo Females'!W:W, 'Placebo Females'!B:B, B327, 'Placebo Females'!P:P, P327)</f>
        <v>51</v>
      </c>
      <c r="AL327">
        <f>V327 - AVERAGEIFS('Placebo Females'!V:V, 'Placebo Females'!B:B, B327, 'Placebo Females'!P:P, P327)</f>
        <v>1.3333333333333428</v>
      </c>
      <c r="AM327">
        <f>W327-AVERAGEIFS('Placebo Females'!W:W,'Placebo Females'!B:B,B327,'Placebo Females'!P:P,P327)</f>
        <v>51</v>
      </c>
      <c r="AN327">
        <f>X327-AVERAGEIFS('Placebo Females'!X:X,'Placebo Females'!B:B,B327,'Placebo Females'!P:P,P327)</f>
        <v>2.3333333333333286</v>
      </c>
      <c r="AO327">
        <f>Y327-AVERAGEIFS('Placebo Females'!Y:Y,'Placebo Females'!B:B,B327,'Placebo Females'!P:P,P327)</f>
        <v>37.333333333333343</v>
      </c>
      <c r="AP327">
        <f>Z327 - AVERAGEIFS('Placebo Females'!Z:Z, 'Placebo Females'!B:B, B327, 'Placebo Females'!P:P, P327)</f>
        <v>11.333333333333329</v>
      </c>
      <c r="AQ327">
        <f>AB327 - AVERAGEIFS('Placebo Females'!AB:AB, 'Placebo Females'!B:B, B327, 'Placebo Females'!P:P, P327)</f>
        <v>13</v>
      </c>
      <c r="AR327">
        <f>AC327 - AVERAGEIFS('Placebo Females'!AC:AC, 'Placebo Females'!B:B, B327, 'Placebo Females'!P:P, P327)</f>
        <v>-2.3333333333333357</v>
      </c>
      <c r="AS327">
        <f>AD327 - AVERAGEIFS('Placebo Females'!AD:AD, 'Placebo Females'!B:B, B327, 'Placebo Females'!P:P, P327)</f>
        <v>34.024000000000001</v>
      </c>
      <c r="AT327">
        <f>AE327 - AVERAGEIFS('Placebo Females'!AE:AE, 'Placebo Females'!B:B, B327, 'Placebo Females'!P:P, P327)</f>
        <v>1.6736966666666658E-2</v>
      </c>
      <c r="AU327">
        <f>AF327 - AVERAGEIFS('Placebo Females'!AF:AF, 'Placebo Females'!B:B, B327, 'Placebo Females'!P:P, P327)</f>
        <v>6.9429666666666667E-2</v>
      </c>
    </row>
    <row r="328" spans="1:47" x14ac:dyDescent="0.25">
      <c r="A328" t="s">
        <v>2056</v>
      </c>
      <c r="B328">
        <v>1003</v>
      </c>
      <c r="C328" t="s">
        <v>655</v>
      </c>
      <c r="D328">
        <v>30</v>
      </c>
      <c r="E328">
        <v>167</v>
      </c>
      <c r="F328">
        <v>71.3</v>
      </c>
      <c r="G328">
        <v>106</v>
      </c>
      <c r="H328">
        <v>57.75</v>
      </c>
      <c r="I328" t="s">
        <v>103</v>
      </c>
      <c r="J328" t="s">
        <v>104</v>
      </c>
      <c r="K328" t="s">
        <v>753</v>
      </c>
      <c r="L328" t="s">
        <v>160</v>
      </c>
      <c r="M328" t="s">
        <v>1201</v>
      </c>
      <c r="N328">
        <v>500</v>
      </c>
      <c r="O328" t="s">
        <v>1202</v>
      </c>
      <c r="P328">
        <v>1.5</v>
      </c>
      <c r="Q328" t="s">
        <v>113</v>
      </c>
      <c r="R328" t="s">
        <v>1201</v>
      </c>
      <c r="S328">
        <v>1790</v>
      </c>
      <c r="T328" t="s">
        <v>1236</v>
      </c>
      <c r="U328">
        <v>1381</v>
      </c>
      <c r="V328">
        <v>177</v>
      </c>
      <c r="W328">
        <v>463</v>
      </c>
      <c r="X328">
        <v>97</v>
      </c>
      <c r="Y328">
        <v>289</v>
      </c>
      <c r="Z328">
        <v>77</v>
      </c>
      <c r="AA328" t="s">
        <v>108</v>
      </c>
      <c r="AB328">
        <v>49</v>
      </c>
      <c r="AC328">
        <v>34</v>
      </c>
      <c r="AD328">
        <v>357.36500000000001</v>
      </c>
      <c r="AE328">
        <v>0.26530599999999999</v>
      </c>
      <c r="AF328">
        <v>0.442658</v>
      </c>
      <c r="AH328">
        <v>1790</v>
      </c>
      <c r="AI328">
        <f t="shared" si="10"/>
        <v>4.053763319103643E-3</v>
      </c>
      <c r="AJ328">
        <f t="shared" si="11"/>
        <v>0.69842043779188745</v>
      </c>
      <c r="AK328">
        <f>W328 - AVERAGEIFS('Placebo Females'!W:W, 'Placebo Females'!B:B, B328, 'Placebo Females'!P:P, P328)</f>
        <v>50</v>
      </c>
      <c r="AL328">
        <f>V328 - AVERAGEIFS('Placebo Females'!V:V, 'Placebo Females'!B:B, B328, 'Placebo Females'!P:P, P328)</f>
        <v>-3.6666666666666572</v>
      </c>
      <c r="AM328">
        <f>W328-AVERAGEIFS('Placebo Females'!W:W,'Placebo Females'!B:B,B328,'Placebo Females'!P:P,P328)</f>
        <v>50</v>
      </c>
      <c r="AN328">
        <f>X328-AVERAGEIFS('Placebo Females'!X:X,'Placebo Females'!B:B,B328,'Placebo Females'!P:P,P328)</f>
        <v>4.3333333333333286</v>
      </c>
      <c r="AO328">
        <f>Y328-AVERAGEIFS('Placebo Females'!Y:Y,'Placebo Females'!B:B,B328,'Placebo Females'!P:P,P328)</f>
        <v>38.333333333333343</v>
      </c>
      <c r="AP328">
        <f>Z328 - AVERAGEIFS('Placebo Females'!Z:Z, 'Placebo Females'!B:B, B328, 'Placebo Females'!P:P, P328)</f>
        <v>7.3333333333333286</v>
      </c>
      <c r="AQ328">
        <f>AB328 - AVERAGEIFS('Placebo Females'!AB:AB, 'Placebo Females'!B:B, B328, 'Placebo Females'!P:P, P328)</f>
        <v>11</v>
      </c>
      <c r="AR328">
        <f>AC328 - AVERAGEIFS('Placebo Females'!AC:AC, 'Placebo Females'!B:B, B328, 'Placebo Females'!P:P, P328)</f>
        <v>1.6666666666666643</v>
      </c>
      <c r="AS328">
        <f>AD328 - AVERAGEIFS('Placebo Females'!AD:AD, 'Placebo Females'!B:B, B328, 'Placebo Females'!P:P, P328)</f>
        <v>18.232000000000028</v>
      </c>
      <c r="AT328">
        <f>AE328 - AVERAGEIFS('Placebo Females'!AE:AE, 'Placebo Females'!B:B, B328, 'Placebo Females'!P:P, P328)</f>
        <v>0.12517996666666664</v>
      </c>
      <c r="AU328">
        <f>AF328 - AVERAGEIFS('Placebo Females'!AF:AF, 'Placebo Females'!B:B, B328, 'Placebo Females'!P:P, P328)</f>
        <v>8.1830666666666663E-2</v>
      </c>
    </row>
    <row r="329" spans="1:47" x14ac:dyDescent="0.25">
      <c r="A329" t="s">
        <v>2057</v>
      </c>
      <c r="B329">
        <v>1003</v>
      </c>
      <c r="C329" t="s">
        <v>655</v>
      </c>
      <c r="D329">
        <v>30</v>
      </c>
      <c r="E329">
        <v>167</v>
      </c>
      <c r="F329">
        <v>71.3</v>
      </c>
      <c r="G329">
        <v>106</v>
      </c>
      <c r="H329">
        <v>57.75</v>
      </c>
      <c r="I329" t="s">
        <v>103</v>
      </c>
      <c r="J329" t="s">
        <v>104</v>
      </c>
      <c r="K329" t="s">
        <v>753</v>
      </c>
      <c r="L329" t="s">
        <v>160</v>
      </c>
      <c r="M329" t="s">
        <v>1201</v>
      </c>
      <c r="N329">
        <v>500</v>
      </c>
      <c r="O329" t="s">
        <v>1202</v>
      </c>
      <c r="P329">
        <v>1.5</v>
      </c>
      <c r="Q329" t="s">
        <v>113</v>
      </c>
      <c r="R329" t="s">
        <v>1201</v>
      </c>
      <c r="S329">
        <v>1790</v>
      </c>
      <c r="T329" t="s">
        <v>1236</v>
      </c>
      <c r="U329">
        <v>1528</v>
      </c>
      <c r="V329">
        <v>178</v>
      </c>
      <c r="W329">
        <v>465</v>
      </c>
      <c r="X329">
        <v>100</v>
      </c>
      <c r="Y329">
        <v>285</v>
      </c>
      <c r="Z329">
        <v>80</v>
      </c>
      <c r="AA329" t="s">
        <v>108</v>
      </c>
      <c r="AB329">
        <v>49</v>
      </c>
      <c r="AC329">
        <v>30</v>
      </c>
      <c r="AD329">
        <v>349.84899999999999</v>
      </c>
      <c r="AE329">
        <v>0.19565199999999999</v>
      </c>
      <c r="AF329">
        <v>0.41490100000000002</v>
      </c>
      <c r="AH329">
        <v>1790</v>
      </c>
      <c r="AI329">
        <f t="shared" si="10"/>
        <v>4.053763319103643E-3</v>
      </c>
      <c r="AJ329">
        <f t="shared" si="11"/>
        <v>0.69842043779188745</v>
      </c>
      <c r="AK329">
        <f>W329 - AVERAGEIFS('Placebo Females'!W:W, 'Placebo Females'!B:B, B329, 'Placebo Females'!P:P, P329)</f>
        <v>52</v>
      </c>
      <c r="AL329">
        <f>V329 - AVERAGEIFS('Placebo Females'!V:V, 'Placebo Females'!B:B, B329, 'Placebo Females'!P:P, P329)</f>
        <v>-2.6666666666666572</v>
      </c>
      <c r="AM329">
        <f>W329-AVERAGEIFS('Placebo Females'!W:W,'Placebo Females'!B:B,B329,'Placebo Females'!P:P,P329)</f>
        <v>52</v>
      </c>
      <c r="AN329">
        <f>X329-AVERAGEIFS('Placebo Females'!X:X,'Placebo Females'!B:B,B329,'Placebo Females'!P:P,P329)</f>
        <v>7.3333333333333286</v>
      </c>
      <c r="AO329">
        <f>Y329-AVERAGEIFS('Placebo Females'!Y:Y,'Placebo Females'!B:B,B329,'Placebo Females'!P:P,P329)</f>
        <v>34.333333333333343</v>
      </c>
      <c r="AP329">
        <f>Z329 - AVERAGEIFS('Placebo Females'!Z:Z, 'Placebo Females'!B:B, B329, 'Placebo Females'!P:P, P329)</f>
        <v>10.333333333333329</v>
      </c>
      <c r="AQ329">
        <f>AB329 - AVERAGEIFS('Placebo Females'!AB:AB, 'Placebo Females'!B:B, B329, 'Placebo Females'!P:P, P329)</f>
        <v>11</v>
      </c>
      <c r="AR329">
        <f>AC329 - AVERAGEIFS('Placebo Females'!AC:AC, 'Placebo Females'!B:B, B329, 'Placebo Females'!P:P, P329)</f>
        <v>-2.3333333333333357</v>
      </c>
      <c r="AS329">
        <f>AD329 - AVERAGEIFS('Placebo Females'!AD:AD, 'Placebo Females'!B:B, B329, 'Placebo Females'!P:P, P329)</f>
        <v>10.716000000000008</v>
      </c>
      <c r="AT329">
        <f>AE329 - AVERAGEIFS('Placebo Females'!AE:AE, 'Placebo Females'!B:B, B329, 'Placebo Females'!P:P, P329)</f>
        <v>5.5525966666666648E-2</v>
      </c>
      <c r="AU329">
        <f>AF329 - AVERAGEIFS('Placebo Females'!AF:AF, 'Placebo Females'!B:B, B329, 'Placebo Females'!P:P, P329)</f>
        <v>5.4073666666666687E-2</v>
      </c>
    </row>
    <row r="330" spans="1:47" x14ac:dyDescent="0.25">
      <c r="A330" t="s">
        <v>2058</v>
      </c>
      <c r="B330">
        <v>1009</v>
      </c>
      <c r="C330" t="s">
        <v>655</v>
      </c>
      <c r="D330">
        <v>29</v>
      </c>
      <c r="E330">
        <v>162</v>
      </c>
      <c r="F330">
        <v>68</v>
      </c>
      <c r="G330">
        <v>107.75</v>
      </c>
      <c r="H330">
        <v>62.75</v>
      </c>
      <c r="I330" t="s">
        <v>458</v>
      </c>
      <c r="J330" t="s">
        <v>104</v>
      </c>
      <c r="K330" t="s">
        <v>105</v>
      </c>
      <c r="L330" t="s">
        <v>311</v>
      </c>
      <c r="M330" t="s">
        <v>1201</v>
      </c>
      <c r="N330">
        <v>500</v>
      </c>
      <c r="O330" t="s">
        <v>1202</v>
      </c>
      <c r="P330">
        <v>6</v>
      </c>
      <c r="Q330" t="s">
        <v>113</v>
      </c>
      <c r="R330" t="s">
        <v>1201</v>
      </c>
      <c r="S330">
        <v>1800</v>
      </c>
      <c r="T330" t="s">
        <v>1236</v>
      </c>
      <c r="U330">
        <v>688</v>
      </c>
      <c r="V330">
        <v>139</v>
      </c>
      <c r="W330">
        <v>402</v>
      </c>
      <c r="X330">
        <v>89</v>
      </c>
      <c r="Y330">
        <v>211</v>
      </c>
      <c r="Z330">
        <v>102</v>
      </c>
      <c r="AA330" t="s">
        <v>108</v>
      </c>
      <c r="AB330">
        <v>71</v>
      </c>
      <c r="AC330">
        <v>35</v>
      </c>
      <c r="AD330">
        <v>313.36099999999999</v>
      </c>
      <c r="AE330">
        <v>0.48780499999999999</v>
      </c>
      <c r="AF330">
        <v>0.45629900000000001</v>
      </c>
      <c r="AH330">
        <v>1800</v>
      </c>
      <c r="AI330">
        <f t="shared" si="10"/>
        <v>4.0764100415567354E-3</v>
      </c>
      <c r="AJ330">
        <f t="shared" si="11"/>
        <v>0.69912402577645527</v>
      </c>
      <c r="AK330">
        <f>W330 - AVERAGEIFS('Placebo Females'!W:W, 'Placebo Females'!B:B, B330, 'Placebo Females'!P:P, P330)</f>
        <v>39.333333333333314</v>
      </c>
      <c r="AL330">
        <f>V330 - AVERAGEIFS('Placebo Females'!V:V, 'Placebo Females'!B:B, B330, 'Placebo Females'!P:P, P330)</f>
        <v>-11.333333333333343</v>
      </c>
      <c r="AM330">
        <f>W330-AVERAGEIFS('Placebo Females'!W:W,'Placebo Females'!B:B,B330,'Placebo Females'!P:P,P330)</f>
        <v>39.333333333333314</v>
      </c>
      <c r="AN330">
        <f>X330-AVERAGEIFS('Placebo Females'!X:X,'Placebo Females'!B:B,B330,'Placebo Females'!P:P,P330)</f>
        <v>-0.6666666666666714</v>
      </c>
      <c r="AO330">
        <f>Y330-AVERAGEIFS('Placebo Females'!Y:Y,'Placebo Females'!B:B,B330,'Placebo Females'!P:P,P330)</f>
        <v>13.666666666666657</v>
      </c>
      <c r="AP330">
        <f>Z330 - AVERAGEIFS('Placebo Females'!Z:Z, 'Placebo Females'!B:B, B330, 'Placebo Females'!P:P, P330)</f>
        <v>26.333333333333329</v>
      </c>
      <c r="AQ330">
        <f>AB330 - AVERAGEIFS('Placebo Females'!AB:AB, 'Placebo Females'!B:B, B330, 'Placebo Females'!P:P, P330)</f>
        <v>18.666666666666664</v>
      </c>
      <c r="AR330">
        <f>AC330 - AVERAGEIFS('Placebo Females'!AC:AC, 'Placebo Females'!B:B, B330, 'Placebo Females'!P:P, P330)</f>
        <v>6.3333333333333321</v>
      </c>
      <c r="AS330">
        <f>AD330 - AVERAGEIFS('Placebo Females'!AD:AD, 'Placebo Females'!B:B, B330, 'Placebo Females'!P:P, P330)</f>
        <v>-1.6499999999999773</v>
      </c>
      <c r="AT330">
        <f>AE330 - AVERAGEIFS('Placebo Females'!AE:AE, 'Placebo Females'!B:B, B330, 'Placebo Females'!P:P, P330)</f>
        <v>0.22598566666666664</v>
      </c>
      <c r="AU330">
        <f>AF330 - AVERAGEIFS('Placebo Females'!AF:AF, 'Placebo Females'!B:B, B330, 'Placebo Females'!P:P, P330)</f>
        <v>6.4596666666666636E-2</v>
      </c>
    </row>
    <row r="331" spans="1:47" x14ac:dyDescent="0.25">
      <c r="A331" t="s">
        <v>2059</v>
      </c>
      <c r="B331">
        <v>1009</v>
      </c>
      <c r="C331" t="s">
        <v>655</v>
      </c>
      <c r="D331">
        <v>29</v>
      </c>
      <c r="E331">
        <v>162</v>
      </c>
      <c r="F331">
        <v>68</v>
      </c>
      <c r="G331">
        <v>107.75</v>
      </c>
      <c r="H331">
        <v>62.75</v>
      </c>
      <c r="I331" t="s">
        <v>458</v>
      </c>
      <c r="J331" t="s">
        <v>104</v>
      </c>
      <c r="K331" t="s">
        <v>105</v>
      </c>
      <c r="L331" t="s">
        <v>311</v>
      </c>
      <c r="M331" t="s">
        <v>1201</v>
      </c>
      <c r="N331">
        <v>500</v>
      </c>
      <c r="O331" t="s">
        <v>1202</v>
      </c>
      <c r="P331">
        <v>6</v>
      </c>
      <c r="Q331" t="s">
        <v>113</v>
      </c>
      <c r="R331" t="s">
        <v>1201</v>
      </c>
      <c r="S331">
        <v>1800</v>
      </c>
      <c r="T331" t="s">
        <v>1236</v>
      </c>
      <c r="U331">
        <v>756</v>
      </c>
      <c r="V331">
        <v>144</v>
      </c>
      <c r="W331">
        <v>392</v>
      </c>
      <c r="X331">
        <v>95</v>
      </c>
      <c r="Y331">
        <v>213</v>
      </c>
      <c r="Z331">
        <v>84</v>
      </c>
      <c r="AA331" t="s">
        <v>108</v>
      </c>
      <c r="AB331">
        <v>78</v>
      </c>
      <c r="AC331">
        <v>25</v>
      </c>
      <c r="AD331">
        <v>290.06400000000002</v>
      </c>
      <c r="AE331">
        <v>0.51063800000000004</v>
      </c>
      <c r="AF331">
        <v>0.48056100000000002</v>
      </c>
      <c r="AH331">
        <v>1800</v>
      </c>
      <c r="AI331">
        <f t="shared" si="10"/>
        <v>4.0764100415567354E-3</v>
      </c>
      <c r="AJ331">
        <f t="shared" si="11"/>
        <v>0.69912402577645527</v>
      </c>
      <c r="AK331">
        <f>W331 - AVERAGEIFS('Placebo Females'!W:W, 'Placebo Females'!B:B, B331, 'Placebo Females'!P:P, P331)</f>
        <v>29.333333333333314</v>
      </c>
      <c r="AL331">
        <f>V331 - AVERAGEIFS('Placebo Females'!V:V, 'Placebo Females'!B:B, B331, 'Placebo Females'!P:P, P331)</f>
        <v>-6.3333333333333428</v>
      </c>
      <c r="AM331">
        <f>W331-AVERAGEIFS('Placebo Females'!W:W,'Placebo Females'!B:B,B331,'Placebo Females'!P:P,P331)</f>
        <v>29.333333333333314</v>
      </c>
      <c r="AN331">
        <f>X331-AVERAGEIFS('Placebo Females'!X:X,'Placebo Females'!B:B,B331,'Placebo Females'!P:P,P331)</f>
        <v>5.3333333333333286</v>
      </c>
      <c r="AO331">
        <f>Y331-AVERAGEIFS('Placebo Females'!Y:Y,'Placebo Females'!B:B,B331,'Placebo Females'!P:P,P331)</f>
        <v>15.666666666666657</v>
      </c>
      <c r="AP331">
        <f>Z331 - AVERAGEIFS('Placebo Females'!Z:Z, 'Placebo Females'!B:B, B331, 'Placebo Females'!P:P, P331)</f>
        <v>8.3333333333333286</v>
      </c>
      <c r="AQ331">
        <f>AB331 - AVERAGEIFS('Placebo Females'!AB:AB, 'Placebo Females'!B:B, B331, 'Placebo Females'!P:P, P331)</f>
        <v>25.666666666666664</v>
      </c>
      <c r="AR331">
        <f>AC331 - AVERAGEIFS('Placebo Females'!AC:AC, 'Placebo Females'!B:B, B331, 'Placebo Females'!P:P, P331)</f>
        <v>-3.6666666666666679</v>
      </c>
      <c r="AS331">
        <f>AD331 - AVERAGEIFS('Placebo Females'!AD:AD, 'Placebo Females'!B:B, B331, 'Placebo Females'!P:P, P331)</f>
        <v>-24.946999999999946</v>
      </c>
      <c r="AT331">
        <f>AE331 - AVERAGEIFS('Placebo Females'!AE:AE, 'Placebo Females'!B:B, B331, 'Placebo Females'!P:P, P331)</f>
        <v>0.24881866666666669</v>
      </c>
      <c r="AU331">
        <f>AF331 - AVERAGEIFS('Placebo Females'!AF:AF, 'Placebo Females'!B:B, B331, 'Placebo Females'!P:P, P331)</f>
        <v>8.8858666666666641E-2</v>
      </c>
    </row>
    <row r="332" spans="1:47" x14ac:dyDescent="0.25">
      <c r="A332" t="s">
        <v>2060</v>
      </c>
      <c r="B332">
        <v>1009</v>
      </c>
      <c r="C332" t="s">
        <v>655</v>
      </c>
      <c r="D332">
        <v>29</v>
      </c>
      <c r="E332">
        <v>162</v>
      </c>
      <c r="F332">
        <v>68</v>
      </c>
      <c r="G332">
        <v>107.75</v>
      </c>
      <c r="H332">
        <v>62.75</v>
      </c>
      <c r="I332" t="s">
        <v>458</v>
      </c>
      <c r="J332" t="s">
        <v>104</v>
      </c>
      <c r="K332" t="s">
        <v>105</v>
      </c>
      <c r="L332" t="s">
        <v>311</v>
      </c>
      <c r="M332" t="s">
        <v>1201</v>
      </c>
      <c r="N332">
        <v>500</v>
      </c>
      <c r="O332" t="s">
        <v>1202</v>
      </c>
      <c r="P332">
        <v>6</v>
      </c>
      <c r="Q332" t="s">
        <v>113</v>
      </c>
      <c r="R332" t="s">
        <v>1201</v>
      </c>
      <c r="S332">
        <v>1800</v>
      </c>
      <c r="T332" t="s">
        <v>1236</v>
      </c>
      <c r="U332">
        <v>774</v>
      </c>
      <c r="V332">
        <v>146</v>
      </c>
      <c r="W332">
        <v>399</v>
      </c>
      <c r="X332">
        <v>91</v>
      </c>
      <c r="Y332">
        <v>221</v>
      </c>
      <c r="Z332">
        <v>87</v>
      </c>
      <c r="AA332" t="s">
        <v>108</v>
      </c>
      <c r="AB332">
        <v>75</v>
      </c>
      <c r="AC332">
        <v>29</v>
      </c>
      <c r="AD332">
        <v>269.91399999999999</v>
      </c>
      <c r="AE332">
        <v>0.93939399999999995</v>
      </c>
      <c r="AF332">
        <v>0.468059</v>
      </c>
      <c r="AH332">
        <v>1800</v>
      </c>
      <c r="AI332">
        <f t="shared" si="10"/>
        <v>4.0764100415567354E-3</v>
      </c>
      <c r="AJ332">
        <f t="shared" si="11"/>
        <v>0.69912402577645527</v>
      </c>
      <c r="AK332">
        <f>W332 - AVERAGEIFS('Placebo Females'!W:W, 'Placebo Females'!B:B, B332, 'Placebo Females'!P:P, P332)</f>
        <v>36.333333333333314</v>
      </c>
      <c r="AL332">
        <f>V332 - AVERAGEIFS('Placebo Females'!V:V, 'Placebo Females'!B:B, B332, 'Placebo Females'!P:P, P332)</f>
        <v>-4.3333333333333428</v>
      </c>
      <c r="AM332">
        <f>W332-AVERAGEIFS('Placebo Females'!W:W,'Placebo Females'!B:B,B332,'Placebo Females'!P:P,P332)</f>
        <v>36.333333333333314</v>
      </c>
      <c r="AN332">
        <f>X332-AVERAGEIFS('Placebo Females'!X:X,'Placebo Females'!B:B,B332,'Placebo Females'!P:P,P332)</f>
        <v>1.3333333333333286</v>
      </c>
      <c r="AO332">
        <f>Y332-AVERAGEIFS('Placebo Females'!Y:Y,'Placebo Females'!B:B,B332,'Placebo Females'!P:P,P332)</f>
        <v>23.666666666666657</v>
      </c>
      <c r="AP332">
        <f>Z332 - AVERAGEIFS('Placebo Females'!Z:Z, 'Placebo Females'!B:B, B332, 'Placebo Females'!P:P, P332)</f>
        <v>11.333333333333329</v>
      </c>
      <c r="AQ332">
        <f>AB332 - AVERAGEIFS('Placebo Females'!AB:AB, 'Placebo Females'!B:B, B332, 'Placebo Females'!P:P, P332)</f>
        <v>22.666666666666664</v>
      </c>
      <c r="AR332">
        <f>AC332 - AVERAGEIFS('Placebo Females'!AC:AC, 'Placebo Females'!B:B, B332, 'Placebo Females'!P:P, P332)</f>
        <v>0.33333333333333215</v>
      </c>
      <c r="AS332">
        <f>AD332 - AVERAGEIFS('Placebo Females'!AD:AD, 'Placebo Females'!B:B, B332, 'Placebo Females'!P:P, P332)</f>
        <v>-45.09699999999998</v>
      </c>
      <c r="AT332">
        <f>AE332 - AVERAGEIFS('Placebo Females'!AE:AE, 'Placebo Females'!B:B, B332, 'Placebo Females'!P:P, P332)</f>
        <v>0.67757466666666666</v>
      </c>
      <c r="AU332">
        <f>AF332 - AVERAGEIFS('Placebo Females'!AF:AF, 'Placebo Females'!B:B, B332, 'Placebo Females'!P:P, P332)</f>
        <v>7.6356666666666628E-2</v>
      </c>
    </row>
    <row r="333" spans="1:47" x14ac:dyDescent="0.25">
      <c r="A333" t="s">
        <v>2061</v>
      </c>
      <c r="B333">
        <v>1010</v>
      </c>
      <c r="C333" t="s">
        <v>655</v>
      </c>
      <c r="D333">
        <v>21</v>
      </c>
      <c r="E333">
        <v>165.5</v>
      </c>
      <c r="F333">
        <v>56.8</v>
      </c>
      <c r="G333">
        <v>99.25</v>
      </c>
      <c r="H333">
        <v>56.25</v>
      </c>
      <c r="I333" t="s">
        <v>103</v>
      </c>
      <c r="J333" t="s">
        <v>104</v>
      </c>
      <c r="K333" t="s">
        <v>261</v>
      </c>
      <c r="L333" t="s">
        <v>211</v>
      </c>
      <c r="M333" t="s">
        <v>1201</v>
      </c>
      <c r="N333">
        <v>500</v>
      </c>
      <c r="O333" t="s">
        <v>1202</v>
      </c>
      <c r="P333">
        <v>5</v>
      </c>
      <c r="Q333" t="s">
        <v>113</v>
      </c>
      <c r="R333" t="s">
        <v>1201</v>
      </c>
      <c r="S333">
        <v>1800</v>
      </c>
      <c r="T333" t="s">
        <v>1236</v>
      </c>
      <c r="U333">
        <v>1015</v>
      </c>
      <c r="V333">
        <v>133</v>
      </c>
      <c r="W333">
        <v>449</v>
      </c>
      <c r="X333">
        <v>106</v>
      </c>
      <c r="Y333">
        <v>262</v>
      </c>
      <c r="Z333">
        <v>81</v>
      </c>
      <c r="AA333" t="s">
        <v>108</v>
      </c>
      <c r="AB333">
        <v>48</v>
      </c>
      <c r="AC333">
        <v>32</v>
      </c>
      <c r="AD333">
        <v>535.52099999999996</v>
      </c>
      <c r="AE333">
        <v>0.33333299999999999</v>
      </c>
      <c r="AF333">
        <v>0.47053</v>
      </c>
      <c r="AH333">
        <v>1800</v>
      </c>
      <c r="AI333">
        <f t="shared" si="10"/>
        <v>4.0764100415567354E-3</v>
      </c>
      <c r="AJ333">
        <f t="shared" si="11"/>
        <v>0.69912402577645527</v>
      </c>
      <c r="AK333">
        <f>W333 - AVERAGEIFS('Placebo Females'!W:W, 'Placebo Females'!B:B, B333, 'Placebo Females'!P:P, P333)</f>
        <v>38.666666666666686</v>
      </c>
      <c r="AL333">
        <f>V333 - AVERAGEIFS('Placebo Females'!V:V, 'Placebo Females'!B:B, B333, 'Placebo Females'!P:P, P333)</f>
        <v>4.6666666666666572</v>
      </c>
      <c r="AM333">
        <f>W333-AVERAGEIFS('Placebo Females'!W:W,'Placebo Females'!B:B,B333,'Placebo Females'!P:P,P333)</f>
        <v>38.666666666666686</v>
      </c>
      <c r="AN333">
        <f>X333-AVERAGEIFS('Placebo Females'!X:X,'Placebo Females'!B:B,B333,'Placebo Females'!P:P,P333)</f>
        <v>2.3333333333333286</v>
      </c>
      <c r="AO333">
        <f>Y333-AVERAGEIFS('Placebo Females'!Y:Y,'Placebo Females'!B:B,B333,'Placebo Females'!P:P,P333)</f>
        <v>20.666666666666657</v>
      </c>
      <c r="AP333">
        <f>Z333 - AVERAGEIFS('Placebo Females'!Z:Z, 'Placebo Females'!B:B, B333, 'Placebo Females'!P:P, P333)</f>
        <v>15.666666666666671</v>
      </c>
      <c r="AQ333">
        <f>AB333 - AVERAGEIFS('Placebo Females'!AB:AB, 'Placebo Females'!B:B, B333, 'Placebo Females'!P:P, P333)</f>
        <v>10</v>
      </c>
      <c r="AR333">
        <f>AC333 - AVERAGEIFS('Placebo Females'!AC:AC, 'Placebo Females'!B:B, B333, 'Placebo Females'!P:P, P333)</f>
        <v>8.3333333333333321</v>
      </c>
      <c r="AS333">
        <f>AD333 - AVERAGEIFS('Placebo Females'!AD:AD, 'Placebo Females'!B:B, B333, 'Placebo Females'!P:P, P333)</f>
        <v>21.836999999999875</v>
      </c>
      <c r="AT333">
        <f>AE333 - AVERAGEIFS('Placebo Females'!AE:AE, 'Placebo Females'!B:B, B333, 'Placebo Females'!P:P, P333)</f>
        <v>0.19457333333333329</v>
      </c>
      <c r="AU333">
        <f>AF333 - AVERAGEIFS('Placebo Females'!AF:AF, 'Placebo Females'!B:B, B333, 'Placebo Females'!P:P, P333)</f>
        <v>0.11736933333333333</v>
      </c>
    </row>
    <row r="334" spans="1:47" x14ac:dyDescent="0.25">
      <c r="A334" t="s">
        <v>2062</v>
      </c>
      <c r="B334">
        <v>1010</v>
      </c>
      <c r="C334" t="s">
        <v>655</v>
      </c>
      <c r="D334">
        <v>21</v>
      </c>
      <c r="E334">
        <v>165.5</v>
      </c>
      <c r="F334">
        <v>56.8</v>
      </c>
      <c r="G334">
        <v>99.25</v>
      </c>
      <c r="H334">
        <v>56.25</v>
      </c>
      <c r="I334" t="s">
        <v>103</v>
      </c>
      <c r="J334" t="s">
        <v>104</v>
      </c>
      <c r="K334" t="s">
        <v>261</v>
      </c>
      <c r="L334" t="s">
        <v>211</v>
      </c>
      <c r="M334" t="s">
        <v>1201</v>
      </c>
      <c r="N334">
        <v>500</v>
      </c>
      <c r="O334" t="s">
        <v>1202</v>
      </c>
      <c r="P334">
        <v>5</v>
      </c>
      <c r="Q334" t="s">
        <v>113</v>
      </c>
      <c r="R334" t="s">
        <v>1201</v>
      </c>
      <c r="S334">
        <v>1800</v>
      </c>
      <c r="T334" t="s">
        <v>1236</v>
      </c>
      <c r="U334">
        <v>1024</v>
      </c>
      <c r="V334">
        <v>131</v>
      </c>
      <c r="W334">
        <v>446</v>
      </c>
      <c r="X334">
        <v>102</v>
      </c>
      <c r="Y334">
        <v>263</v>
      </c>
      <c r="Z334">
        <v>81</v>
      </c>
      <c r="AA334" t="s">
        <v>108</v>
      </c>
      <c r="AB334">
        <v>50</v>
      </c>
      <c r="AC334">
        <v>33</v>
      </c>
      <c r="AD334">
        <v>530.08000000000004</v>
      </c>
      <c r="AE334">
        <v>0.30434800000000001</v>
      </c>
      <c r="AF334">
        <v>0.46325499999999997</v>
      </c>
      <c r="AH334">
        <v>1800</v>
      </c>
      <c r="AI334">
        <f t="shared" si="10"/>
        <v>4.0764100415567354E-3</v>
      </c>
      <c r="AJ334">
        <f t="shared" si="11"/>
        <v>0.69912402577645527</v>
      </c>
      <c r="AK334">
        <f>W334 - AVERAGEIFS('Placebo Females'!W:W, 'Placebo Females'!B:B, B334, 'Placebo Females'!P:P, P334)</f>
        <v>35.666666666666686</v>
      </c>
      <c r="AL334">
        <f>V334 - AVERAGEIFS('Placebo Females'!V:V, 'Placebo Females'!B:B, B334, 'Placebo Females'!P:P, P334)</f>
        <v>2.6666666666666572</v>
      </c>
      <c r="AM334">
        <f>W334-AVERAGEIFS('Placebo Females'!W:W,'Placebo Females'!B:B,B334,'Placebo Females'!P:P,P334)</f>
        <v>35.666666666666686</v>
      </c>
      <c r="AN334">
        <f>X334-AVERAGEIFS('Placebo Females'!X:X,'Placebo Females'!B:B,B334,'Placebo Females'!P:P,P334)</f>
        <v>-1.6666666666666714</v>
      </c>
      <c r="AO334">
        <f>Y334-AVERAGEIFS('Placebo Females'!Y:Y,'Placebo Females'!B:B,B334,'Placebo Females'!P:P,P334)</f>
        <v>21.666666666666657</v>
      </c>
      <c r="AP334">
        <f>Z334 - AVERAGEIFS('Placebo Females'!Z:Z, 'Placebo Females'!B:B, B334, 'Placebo Females'!P:P, P334)</f>
        <v>15.666666666666671</v>
      </c>
      <c r="AQ334">
        <f>AB334 - AVERAGEIFS('Placebo Females'!AB:AB, 'Placebo Females'!B:B, B334, 'Placebo Females'!P:P, P334)</f>
        <v>12</v>
      </c>
      <c r="AR334">
        <f>AC334 - AVERAGEIFS('Placebo Females'!AC:AC, 'Placebo Females'!B:B, B334, 'Placebo Females'!P:P, P334)</f>
        <v>9.3333333333333321</v>
      </c>
      <c r="AS334">
        <f>AD334 - AVERAGEIFS('Placebo Females'!AD:AD, 'Placebo Females'!B:B, B334, 'Placebo Females'!P:P, P334)</f>
        <v>16.395999999999958</v>
      </c>
      <c r="AT334">
        <f>AE334 - AVERAGEIFS('Placebo Females'!AE:AE, 'Placebo Females'!B:B, B334, 'Placebo Females'!P:P, P334)</f>
        <v>0.16558833333333331</v>
      </c>
      <c r="AU334">
        <f>AF334 - AVERAGEIFS('Placebo Females'!AF:AF, 'Placebo Females'!B:B, B334, 'Placebo Females'!P:P, P334)</f>
        <v>0.11009433333333329</v>
      </c>
    </row>
    <row r="335" spans="1:47" x14ac:dyDescent="0.25">
      <c r="A335" t="s">
        <v>2063</v>
      </c>
      <c r="B335">
        <v>1010</v>
      </c>
      <c r="C335" t="s">
        <v>655</v>
      </c>
      <c r="D335">
        <v>21</v>
      </c>
      <c r="E335">
        <v>165.5</v>
      </c>
      <c r="F335">
        <v>56.8</v>
      </c>
      <c r="G335">
        <v>99.25</v>
      </c>
      <c r="H335">
        <v>56.25</v>
      </c>
      <c r="I335" t="s">
        <v>103</v>
      </c>
      <c r="J335" t="s">
        <v>104</v>
      </c>
      <c r="K335" t="s">
        <v>261</v>
      </c>
      <c r="L335" t="s">
        <v>211</v>
      </c>
      <c r="M335" t="s">
        <v>1201</v>
      </c>
      <c r="N335">
        <v>500</v>
      </c>
      <c r="O335" t="s">
        <v>1202</v>
      </c>
      <c r="P335">
        <v>5</v>
      </c>
      <c r="Q335" t="s">
        <v>113</v>
      </c>
      <c r="R335" t="s">
        <v>1201</v>
      </c>
      <c r="S335">
        <v>1800</v>
      </c>
      <c r="T335" t="s">
        <v>1236</v>
      </c>
      <c r="U335">
        <v>1041</v>
      </c>
      <c r="V335">
        <v>138</v>
      </c>
      <c r="W335">
        <v>448</v>
      </c>
      <c r="X335">
        <v>100</v>
      </c>
      <c r="Y335">
        <v>268</v>
      </c>
      <c r="Z335">
        <v>80</v>
      </c>
      <c r="AA335" t="s">
        <v>108</v>
      </c>
      <c r="AB335">
        <v>48</v>
      </c>
      <c r="AC335">
        <v>35</v>
      </c>
      <c r="AD335">
        <v>537.30200000000002</v>
      </c>
      <c r="AE335">
        <v>0.25</v>
      </c>
      <c r="AF335">
        <v>0.46816799999999997</v>
      </c>
      <c r="AH335">
        <v>1800</v>
      </c>
      <c r="AI335">
        <f t="shared" si="10"/>
        <v>4.0764100415567354E-3</v>
      </c>
      <c r="AJ335">
        <f t="shared" si="11"/>
        <v>0.69912402577645527</v>
      </c>
      <c r="AK335">
        <f>W335 - AVERAGEIFS('Placebo Females'!W:W, 'Placebo Females'!B:B, B335, 'Placebo Females'!P:P, P335)</f>
        <v>37.666666666666686</v>
      </c>
      <c r="AL335">
        <f>V335 - AVERAGEIFS('Placebo Females'!V:V, 'Placebo Females'!B:B, B335, 'Placebo Females'!P:P, P335)</f>
        <v>9.6666666666666572</v>
      </c>
      <c r="AM335">
        <f>W335-AVERAGEIFS('Placebo Females'!W:W,'Placebo Females'!B:B,B335,'Placebo Females'!P:P,P335)</f>
        <v>37.666666666666686</v>
      </c>
      <c r="AN335">
        <f>X335-AVERAGEIFS('Placebo Females'!X:X,'Placebo Females'!B:B,B335,'Placebo Females'!P:P,P335)</f>
        <v>-3.6666666666666714</v>
      </c>
      <c r="AO335">
        <f>Y335-AVERAGEIFS('Placebo Females'!Y:Y,'Placebo Females'!B:B,B335,'Placebo Females'!P:P,P335)</f>
        <v>26.666666666666657</v>
      </c>
      <c r="AP335">
        <f>Z335 - AVERAGEIFS('Placebo Females'!Z:Z, 'Placebo Females'!B:B, B335, 'Placebo Females'!P:P, P335)</f>
        <v>14.666666666666671</v>
      </c>
      <c r="AQ335">
        <f>AB335 - AVERAGEIFS('Placebo Females'!AB:AB, 'Placebo Females'!B:B, B335, 'Placebo Females'!P:P, P335)</f>
        <v>10</v>
      </c>
      <c r="AR335">
        <f>AC335 - AVERAGEIFS('Placebo Females'!AC:AC, 'Placebo Females'!B:B, B335, 'Placebo Females'!P:P, P335)</f>
        <v>11.333333333333332</v>
      </c>
      <c r="AS335">
        <f>AD335 - AVERAGEIFS('Placebo Females'!AD:AD, 'Placebo Females'!B:B, B335, 'Placebo Females'!P:P, P335)</f>
        <v>23.617999999999938</v>
      </c>
      <c r="AT335">
        <f>AE335 - AVERAGEIFS('Placebo Females'!AE:AE, 'Placebo Females'!B:B, B335, 'Placebo Females'!P:P, P335)</f>
        <v>0.1112403333333333</v>
      </c>
      <c r="AU335">
        <f>AF335 - AVERAGEIFS('Placebo Females'!AF:AF, 'Placebo Females'!B:B, B335, 'Placebo Females'!P:P, P335)</f>
        <v>0.11500733333333329</v>
      </c>
    </row>
    <row r="336" spans="1:47" x14ac:dyDescent="0.25">
      <c r="A336" t="s">
        <v>2064</v>
      </c>
      <c r="B336">
        <v>1001</v>
      </c>
      <c r="C336" t="s">
        <v>655</v>
      </c>
      <c r="D336">
        <v>25</v>
      </c>
      <c r="E336">
        <v>161.5</v>
      </c>
      <c r="F336">
        <v>54.8</v>
      </c>
      <c r="G336">
        <v>114.5</v>
      </c>
      <c r="H336">
        <v>64.25</v>
      </c>
      <c r="I336" t="s">
        <v>103</v>
      </c>
      <c r="J336" t="s">
        <v>104</v>
      </c>
      <c r="K336" t="s">
        <v>360</v>
      </c>
      <c r="L336" t="s">
        <v>106</v>
      </c>
      <c r="M336" t="s">
        <v>1201</v>
      </c>
      <c r="N336">
        <v>500</v>
      </c>
      <c r="O336" t="s">
        <v>1202</v>
      </c>
      <c r="P336">
        <v>6</v>
      </c>
      <c r="Q336" t="s">
        <v>113</v>
      </c>
      <c r="R336" t="s">
        <v>1201</v>
      </c>
      <c r="S336">
        <v>1840</v>
      </c>
      <c r="T336" t="s">
        <v>1236</v>
      </c>
      <c r="U336">
        <v>830</v>
      </c>
      <c r="V336">
        <v>138</v>
      </c>
      <c r="W336">
        <v>403</v>
      </c>
      <c r="X336">
        <v>96</v>
      </c>
      <c r="Y336">
        <v>223</v>
      </c>
      <c r="Z336">
        <v>84</v>
      </c>
      <c r="AA336" t="s">
        <v>108</v>
      </c>
      <c r="AB336">
        <v>54</v>
      </c>
      <c r="AC336">
        <v>31</v>
      </c>
      <c r="AD336">
        <v>549.12199999999996</v>
      </c>
      <c r="AE336">
        <v>0.28571400000000002</v>
      </c>
      <c r="AF336">
        <v>0.46133000000000002</v>
      </c>
      <c r="AH336">
        <v>1840</v>
      </c>
      <c r="AI336">
        <f t="shared" si="10"/>
        <v>4.1669969313691078E-3</v>
      </c>
      <c r="AJ336">
        <f t="shared" si="11"/>
        <v>0.70189067353126755</v>
      </c>
      <c r="AK336">
        <f>W336 - AVERAGEIFS('Placebo Females'!W:W, 'Placebo Females'!B:B, B336, 'Placebo Females'!P:P, P336)</f>
        <v>48</v>
      </c>
      <c r="AL336">
        <f>V336 - AVERAGEIFS('Placebo Females'!V:V, 'Placebo Females'!B:B, B336, 'Placebo Females'!P:P, P336)</f>
        <v>13.666666666666671</v>
      </c>
      <c r="AM336">
        <f>W336-AVERAGEIFS('Placebo Females'!W:W,'Placebo Females'!B:B,B336,'Placebo Females'!P:P,P336)</f>
        <v>48</v>
      </c>
      <c r="AN336">
        <f>X336-AVERAGEIFS('Placebo Females'!X:X,'Placebo Females'!B:B,B336,'Placebo Females'!P:P,P336)</f>
        <v>1.6666666666666714</v>
      </c>
      <c r="AO336">
        <f>Y336-AVERAGEIFS('Placebo Females'!Y:Y,'Placebo Females'!B:B,B336,'Placebo Females'!P:P,P336)</f>
        <v>31.666666666666657</v>
      </c>
      <c r="AP336">
        <f>Z336 - AVERAGEIFS('Placebo Females'!Z:Z, 'Placebo Females'!B:B, B336, 'Placebo Females'!P:P, P336)</f>
        <v>14.666666666666671</v>
      </c>
      <c r="AQ336">
        <f>AB336 - AVERAGEIFS('Placebo Females'!AB:AB, 'Placebo Females'!B:B, B336, 'Placebo Females'!P:P, P336)</f>
        <v>14.666666666666664</v>
      </c>
      <c r="AR336">
        <f>AC336 - AVERAGEIFS('Placebo Females'!AC:AC, 'Placebo Females'!B:B, B336, 'Placebo Females'!P:P, P336)</f>
        <v>6.6666666666666679</v>
      </c>
      <c r="AS336">
        <f>AD336 - AVERAGEIFS('Placebo Females'!AD:AD, 'Placebo Females'!B:B, B336, 'Placebo Females'!P:P, P336)</f>
        <v>-13.463333333333367</v>
      </c>
      <c r="AT336">
        <f>AE336 - AVERAGEIFS('Placebo Females'!AE:AE, 'Placebo Females'!B:B, B336, 'Placebo Females'!P:P, P336)</f>
        <v>0.22091930000000004</v>
      </c>
      <c r="AU336">
        <f>AF336 - AVERAGEIFS('Placebo Females'!AF:AF, 'Placebo Females'!B:B, B336, 'Placebo Females'!P:P, P336)</f>
        <v>0.15677099999999999</v>
      </c>
    </row>
    <row r="337" spans="1:47" x14ac:dyDescent="0.25">
      <c r="A337" t="s">
        <v>2065</v>
      </c>
      <c r="B337">
        <v>1001</v>
      </c>
      <c r="C337" t="s">
        <v>655</v>
      </c>
      <c r="D337">
        <v>25</v>
      </c>
      <c r="E337">
        <v>161.5</v>
      </c>
      <c r="F337">
        <v>54.8</v>
      </c>
      <c r="G337">
        <v>114.5</v>
      </c>
      <c r="H337">
        <v>64.25</v>
      </c>
      <c r="I337" t="s">
        <v>103</v>
      </c>
      <c r="J337" t="s">
        <v>104</v>
      </c>
      <c r="K337" t="s">
        <v>360</v>
      </c>
      <c r="L337" t="s">
        <v>106</v>
      </c>
      <c r="M337" t="s">
        <v>1201</v>
      </c>
      <c r="N337">
        <v>500</v>
      </c>
      <c r="O337" t="s">
        <v>1202</v>
      </c>
      <c r="P337">
        <v>6</v>
      </c>
      <c r="Q337" t="s">
        <v>113</v>
      </c>
      <c r="R337" t="s">
        <v>1201</v>
      </c>
      <c r="S337">
        <v>1840</v>
      </c>
      <c r="T337" t="s">
        <v>1236</v>
      </c>
      <c r="U337">
        <v>836</v>
      </c>
      <c r="V337">
        <v>143</v>
      </c>
      <c r="W337">
        <v>400</v>
      </c>
      <c r="X337">
        <v>97</v>
      </c>
      <c r="Y337">
        <v>219</v>
      </c>
      <c r="Z337">
        <v>84</v>
      </c>
      <c r="AA337" t="s">
        <v>108</v>
      </c>
      <c r="AB337">
        <v>52</v>
      </c>
      <c r="AC337">
        <v>30</v>
      </c>
      <c r="AD337">
        <v>542.64599999999996</v>
      </c>
      <c r="AE337">
        <v>0.25490200000000002</v>
      </c>
      <c r="AF337">
        <v>0.46035599999999999</v>
      </c>
      <c r="AH337">
        <v>1840</v>
      </c>
      <c r="AI337">
        <f t="shared" si="10"/>
        <v>4.1669969313691078E-3</v>
      </c>
      <c r="AJ337">
        <f t="shared" si="11"/>
        <v>0.70189067353126755</v>
      </c>
      <c r="AK337">
        <f>W337 - AVERAGEIFS('Placebo Females'!W:W, 'Placebo Females'!B:B, B337, 'Placebo Females'!P:P, P337)</f>
        <v>45</v>
      </c>
      <c r="AL337">
        <f>V337 - AVERAGEIFS('Placebo Females'!V:V, 'Placebo Females'!B:B, B337, 'Placebo Females'!P:P, P337)</f>
        <v>18.666666666666671</v>
      </c>
      <c r="AM337">
        <f>W337-AVERAGEIFS('Placebo Females'!W:W,'Placebo Females'!B:B,B337,'Placebo Females'!P:P,P337)</f>
        <v>45</v>
      </c>
      <c r="AN337">
        <f>X337-AVERAGEIFS('Placebo Females'!X:X,'Placebo Females'!B:B,B337,'Placebo Females'!P:P,P337)</f>
        <v>2.6666666666666714</v>
      </c>
      <c r="AO337">
        <f>Y337-AVERAGEIFS('Placebo Females'!Y:Y,'Placebo Females'!B:B,B337,'Placebo Females'!P:P,P337)</f>
        <v>27.666666666666657</v>
      </c>
      <c r="AP337">
        <f>Z337 - AVERAGEIFS('Placebo Females'!Z:Z, 'Placebo Females'!B:B, B337, 'Placebo Females'!P:P, P337)</f>
        <v>14.666666666666671</v>
      </c>
      <c r="AQ337">
        <f>AB337 - AVERAGEIFS('Placebo Females'!AB:AB, 'Placebo Females'!B:B, B337, 'Placebo Females'!P:P, P337)</f>
        <v>12.666666666666664</v>
      </c>
      <c r="AR337">
        <f>AC337 - AVERAGEIFS('Placebo Females'!AC:AC, 'Placebo Females'!B:B, B337, 'Placebo Females'!P:P, P337)</f>
        <v>5.6666666666666679</v>
      </c>
      <c r="AS337">
        <f>AD337 - AVERAGEIFS('Placebo Females'!AD:AD, 'Placebo Females'!B:B, B337, 'Placebo Females'!P:P, P337)</f>
        <v>-19.939333333333366</v>
      </c>
      <c r="AT337">
        <f>AE337 - AVERAGEIFS('Placebo Females'!AE:AE, 'Placebo Females'!B:B, B337, 'Placebo Females'!P:P, P337)</f>
        <v>0.19010730000000003</v>
      </c>
      <c r="AU337">
        <f>AF337 - AVERAGEIFS('Placebo Females'!AF:AF, 'Placebo Females'!B:B, B337, 'Placebo Females'!P:P, P337)</f>
        <v>0.15579699999999996</v>
      </c>
    </row>
    <row r="338" spans="1:47" x14ac:dyDescent="0.25">
      <c r="A338" t="s">
        <v>2066</v>
      </c>
      <c r="B338">
        <v>1001</v>
      </c>
      <c r="C338" t="s">
        <v>655</v>
      </c>
      <c r="D338">
        <v>25</v>
      </c>
      <c r="E338">
        <v>161.5</v>
      </c>
      <c r="F338">
        <v>54.8</v>
      </c>
      <c r="G338">
        <v>114.5</v>
      </c>
      <c r="H338">
        <v>64.25</v>
      </c>
      <c r="I338" t="s">
        <v>103</v>
      </c>
      <c r="J338" t="s">
        <v>104</v>
      </c>
      <c r="K338" t="s">
        <v>360</v>
      </c>
      <c r="L338" t="s">
        <v>106</v>
      </c>
      <c r="M338" t="s">
        <v>1201</v>
      </c>
      <c r="N338">
        <v>500</v>
      </c>
      <c r="O338" t="s">
        <v>1202</v>
      </c>
      <c r="P338">
        <v>6</v>
      </c>
      <c r="Q338" t="s">
        <v>113</v>
      </c>
      <c r="R338" t="s">
        <v>1201</v>
      </c>
      <c r="S338">
        <v>1840</v>
      </c>
      <c r="T338" t="s">
        <v>1236</v>
      </c>
      <c r="U338">
        <v>859</v>
      </c>
      <c r="V338">
        <v>141</v>
      </c>
      <c r="W338">
        <v>403</v>
      </c>
      <c r="X338">
        <v>98</v>
      </c>
      <c r="Y338">
        <v>223</v>
      </c>
      <c r="Z338">
        <v>82</v>
      </c>
      <c r="AA338" t="s">
        <v>108</v>
      </c>
      <c r="AB338">
        <v>54</v>
      </c>
      <c r="AC338">
        <v>27</v>
      </c>
      <c r="AD338">
        <v>591.04899999999998</v>
      </c>
      <c r="AE338">
        <v>0.244898</v>
      </c>
      <c r="AF338">
        <v>0.45984399999999997</v>
      </c>
      <c r="AH338">
        <v>1840</v>
      </c>
      <c r="AI338">
        <f t="shared" si="10"/>
        <v>4.1669969313691078E-3</v>
      </c>
      <c r="AJ338">
        <f t="shared" si="11"/>
        <v>0.70189067353126755</v>
      </c>
      <c r="AK338">
        <f>W338 - AVERAGEIFS('Placebo Females'!W:W, 'Placebo Females'!B:B, B338, 'Placebo Females'!P:P, P338)</f>
        <v>48</v>
      </c>
      <c r="AL338">
        <f>V338 - AVERAGEIFS('Placebo Females'!V:V, 'Placebo Females'!B:B, B338, 'Placebo Females'!P:P, P338)</f>
        <v>16.666666666666671</v>
      </c>
      <c r="AM338">
        <f>W338-AVERAGEIFS('Placebo Females'!W:W,'Placebo Females'!B:B,B338,'Placebo Females'!P:P,P338)</f>
        <v>48</v>
      </c>
      <c r="AN338">
        <f>X338-AVERAGEIFS('Placebo Females'!X:X,'Placebo Females'!B:B,B338,'Placebo Females'!P:P,P338)</f>
        <v>3.6666666666666714</v>
      </c>
      <c r="AO338">
        <f>Y338-AVERAGEIFS('Placebo Females'!Y:Y,'Placebo Females'!B:B,B338,'Placebo Females'!P:P,P338)</f>
        <v>31.666666666666657</v>
      </c>
      <c r="AP338">
        <f>Z338 - AVERAGEIFS('Placebo Females'!Z:Z, 'Placebo Females'!B:B, B338, 'Placebo Females'!P:P, P338)</f>
        <v>12.666666666666671</v>
      </c>
      <c r="AQ338">
        <f>AB338 - AVERAGEIFS('Placebo Females'!AB:AB, 'Placebo Females'!B:B, B338, 'Placebo Females'!P:P, P338)</f>
        <v>14.666666666666664</v>
      </c>
      <c r="AR338">
        <f>AC338 - AVERAGEIFS('Placebo Females'!AC:AC, 'Placebo Females'!B:B, B338, 'Placebo Females'!P:P, P338)</f>
        <v>2.6666666666666679</v>
      </c>
      <c r="AS338">
        <f>AD338 - AVERAGEIFS('Placebo Females'!AD:AD, 'Placebo Females'!B:B, B338, 'Placebo Females'!P:P, P338)</f>
        <v>28.463666666666654</v>
      </c>
      <c r="AT338">
        <f>AE338 - AVERAGEIFS('Placebo Females'!AE:AE, 'Placebo Females'!B:B, B338, 'Placebo Females'!P:P, P338)</f>
        <v>0.18010330000000002</v>
      </c>
      <c r="AU338">
        <f>AF338 - AVERAGEIFS('Placebo Females'!AF:AF, 'Placebo Females'!B:B, B338, 'Placebo Females'!P:P, P338)</f>
        <v>0.15528499999999995</v>
      </c>
    </row>
    <row r="339" spans="1:47" x14ac:dyDescent="0.25">
      <c r="A339" t="s">
        <v>2067</v>
      </c>
      <c r="B339">
        <v>1005</v>
      </c>
      <c r="C339" t="s">
        <v>655</v>
      </c>
      <c r="D339">
        <v>23</v>
      </c>
      <c r="E339">
        <v>182.5</v>
      </c>
      <c r="F339">
        <v>78.8</v>
      </c>
      <c r="G339">
        <v>114.25</v>
      </c>
      <c r="H339">
        <v>64</v>
      </c>
      <c r="I339" t="s">
        <v>103</v>
      </c>
      <c r="J339" t="s">
        <v>104</v>
      </c>
      <c r="K339" t="s">
        <v>509</v>
      </c>
      <c r="L339" t="s">
        <v>460</v>
      </c>
      <c r="M339" t="s">
        <v>1201</v>
      </c>
      <c r="N339">
        <v>500</v>
      </c>
      <c r="O339" t="s">
        <v>1202</v>
      </c>
      <c r="P339">
        <v>3</v>
      </c>
      <c r="Q339" t="s">
        <v>113</v>
      </c>
      <c r="R339" t="s">
        <v>1201</v>
      </c>
      <c r="S339">
        <v>1860</v>
      </c>
      <c r="T339" t="s">
        <v>1236</v>
      </c>
      <c r="U339">
        <v>858</v>
      </c>
      <c r="V339">
        <v>136</v>
      </c>
      <c r="W339">
        <v>430</v>
      </c>
      <c r="X339">
        <v>90</v>
      </c>
      <c r="Y339">
        <v>243</v>
      </c>
      <c r="Z339">
        <v>97</v>
      </c>
      <c r="AA339" t="s">
        <v>108</v>
      </c>
      <c r="AB339">
        <v>52</v>
      </c>
      <c r="AC339">
        <v>53</v>
      </c>
      <c r="AD339">
        <v>357.06599999999997</v>
      </c>
      <c r="AE339">
        <v>0.21568599999999999</v>
      </c>
      <c r="AF339">
        <v>0.48344399999999998</v>
      </c>
      <c r="AH339">
        <v>1860</v>
      </c>
      <c r="AI339">
        <f t="shared" si="10"/>
        <v>4.2122903762752935E-3</v>
      </c>
      <c r="AJ339">
        <f t="shared" si="11"/>
        <v>0.70324614035758437</v>
      </c>
      <c r="AK339">
        <f>W339 - AVERAGEIFS('Placebo Females'!W:W, 'Placebo Females'!B:B, B339, 'Placebo Females'!P:P, P339)</f>
        <v>46.666666666666686</v>
      </c>
      <c r="AL339">
        <f>V339 - AVERAGEIFS('Placebo Females'!V:V, 'Placebo Females'!B:B, B339, 'Placebo Females'!P:P, P339)</f>
        <v>-0.33333333333334281</v>
      </c>
      <c r="AM339">
        <f>W339-AVERAGEIFS('Placebo Females'!W:W,'Placebo Females'!B:B,B339,'Placebo Females'!P:P,P339)</f>
        <v>46.666666666666686</v>
      </c>
      <c r="AN339">
        <f>X339-AVERAGEIFS('Placebo Females'!X:X,'Placebo Females'!B:B,B339,'Placebo Females'!P:P,P339)</f>
        <v>1.3333333333333286</v>
      </c>
      <c r="AO339">
        <f>Y339-AVERAGEIFS('Placebo Females'!Y:Y,'Placebo Females'!B:B,B339,'Placebo Females'!P:P,P339)</f>
        <v>19</v>
      </c>
      <c r="AP339">
        <f>Z339 - AVERAGEIFS('Placebo Females'!Z:Z, 'Placebo Females'!B:B, B339, 'Placebo Females'!P:P, P339)</f>
        <v>26.333333333333329</v>
      </c>
      <c r="AQ339">
        <f>AB339 - AVERAGEIFS('Placebo Females'!AB:AB, 'Placebo Females'!B:B, B339, 'Placebo Females'!P:P, P339)</f>
        <v>15.333333333333336</v>
      </c>
      <c r="AR339">
        <f>AC339 - AVERAGEIFS('Placebo Females'!AC:AC, 'Placebo Females'!B:B, B339, 'Placebo Females'!P:P, P339)</f>
        <v>21.666666666666668</v>
      </c>
      <c r="AS339">
        <f>AD339 - AVERAGEIFS('Placebo Females'!AD:AD, 'Placebo Females'!B:B, B339, 'Placebo Females'!P:P, P339)</f>
        <v>-111.67400000000004</v>
      </c>
      <c r="AT339">
        <f>AE339 - AVERAGEIFS('Placebo Females'!AE:AE, 'Placebo Females'!B:B, B339, 'Placebo Females'!P:P, P339)</f>
        <v>0.12805793333333332</v>
      </c>
      <c r="AU339">
        <f>AF339 - AVERAGEIFS('Placebo Females'!AF:AF, 'Placebo Females'!B:B, B339, 'Placebo Females'!P:P, P339)</f>
        <v>9.2377999999999905E-2</v>
      </c>
    </row>
    <row r="340" spans="1:47" x14ac:dyDescent="0.25">
      <c r="A340" t="s">
        <v>2068</v>
      </c>
      <c r="B340">
        <v>1005</v>
      </c>
      <c r="C340" t="s">
        <v>655</v>
      </c>
      <c r="D340">
        <v>23</v>
      </c>
      <c r="E340">
        <v>182.5</v>
      </c>
      <c r="F340">
        <v>78.8</v>
      </c>
      <c r="G340">
        <v>114.25</v>
      </c>
      <c r="H340">
        <v>64</v>
      </c>
      <c r="I340" t="s">
        <v>103</v>
      </c>
      <c r="J340" t="s">
        <v>104</v>
      </c>
      <c r="K340" t="s">
        <v>509</v>
      </c>
      <c r="L340" t="s">
        <v>460</v>
      </c>
      <c r="M340" t="s">
        <v>1201</v>
      </c>
      <c r="N340">
        <v>500</v>
      </c>
      <c r="O340" t="s">
        <v>1202</v>
      </c>
      <c r="P340">
        <v>3</v>
      </c>
      <c r="Q340" t="s">
        <v>113</v>
      </c>
      <c r="R340" t="s">
        <v>1201</v>
      </c>
      <c r="S340">
        <v>1860</v>
      </c>
      <c r="T340" t="s">
        <v>1236</v>
      </c>
      <c r="U340">
        <v>864</v>
      </c>
      <c r="V340">
        <v>138</v>
      </c>
      <c r="W340">
        <v>432</v>
      </c>
      <c r="X340">
        <v>96</v>
      </c>
      <c r="Y340">
        <v>240</v>
      </c>
      <c r="Z340">
        <v>96</v>
      </c>
      <c r="AA340" t="s">
        <v>108</v>
      </c>
      <c r="AB340">
        <v>66</v>
      </c>
      <c r="AC340">
        <v>36</v>
      </c>
      <c r="AD340">
        <v>422.48</v>
      </c>
      <c r="AE340">
        <v>0.20754700000000001</v>
      </c>
      <c r="AF340">
        <v>0.49460999999999999</v>
      </c>
      <c r="AH340">
        <v>1860</v>
      </c>
      <c r="AI340">
        <f t="shared" si="10"/>
        <v>4.2122903762752935E-3</v>
      </c>
      <c r="AJ340">
        <f t="shared" si="11"/>
        <v>0.70324614035758437</v>
      </c>
      <c r="AK340">
        <f>W340 - AVERAGEIFS('Placebo Females'!W:W, 'Placebo Females'!B:B, B340, 'Placebo Females'!P:P, P340)</f>
        <v>48.666666666666686</v>
      </c>
      <c r="AL340">
        <f>V340 - AVERAGEIFS('Placebo Females'!V:V, 'Placebo Females'!B:B, B340, 'Placebo Females'!P:P, P340)</f>
        <v>1.6666666666666572</v>
      </c>
      <c r="AM340">
        <f>W340-AVERAGEIFS('Placebo Females'!W:W,'Placebo Females'!B:B,B340,'Placebo Females'!P:P,P340)</f>
        <v>48.666666666666686</v>
      </c>
      <c r="AN340">
        <f>X340-AVERAGEIFS('Placebo Females'!X:X,'Placebo Females'!B:B,B340,'Placebo Females'!P:P,P340)</f>
        <v>7.3333333333333286</v>
      </c>
      <c r="AO340">
        <f>Y340-AVERAGEIFS('Placebo Females'!Y:Y,'Placebo Females'!B:B,B340,'Placebo Females'!P:P,P340)</f>
        <v>16</v>
      </c>
      <c r="AP340">
        <f>Z340 - AVERAGEIFS('Placebo Females'!Z:Z, 'Placebo Females'!B:B, B340, 'Placebo Females'!P:P, P340)</f>
        <v>25.333333333333329</v>
      </c>
      <c r="AQ340">
        <f>AB340 - AVERAGEIFS('Placebo Females'!AB:AB, 'Placebo Females'!B:B, B340, 'Placebo Females'!P:P, P340)</f>
        <v>29.333333333333336</v>
      </c>
      <c r="AR340">
        <f>AC340 - AVERAGEIFS('Placebo Females'!AC:AC, 'Placebo Females'!B:B, B340, 'Placebo Females'!P:P, P340)</f>
        <v>4.6666666666666679</v>
      </c>
      <c r="AS340">
        <f>AD340 - AVERAGEIFS('Placebo Females'!AD:AD, 'Placebo Females'!B:B, B340, 'Placebo Females'!P:P, P340)</f>
        <v>-46.259999999999991</v>
      </c>
      <c r="AT340">
        <f>AE340 - AVERAGEIFS('Placebo Females'!AE:AE, 'Placebo Females'!B:B, B340, 'Placebo Females'!P:P, P340)</f>
        <v>0.11991893333333334</v>
      </c>
      <c r="AU340">
        <f>AF340 - AVERAGEIFS('Placebo Females'!AF:AF, 'Placebo Females'!B:B, B340, 'Placebo Females'!P:P, P340)</f>
        <v>0.10354399999999991</v>
      </c>
    </row>
    <row r="341" spans="1:47" x14ac:dyDescent="0.25">
      <c r="A341" t="s">
        <v>2069</v>
      </c>
      <c r="B341">
        <v>1005</v>
      </c>
      <c r="C341" t="s">
        <v>655</v>
      </c>
      <c r="D341">
        <v>23</v>
      </c>
      <c r="E341">
        <v>182.5</v>
      </c>
      <c r="F341">
        <v>78.8</v>
      </c>
      <c r="G341">
        <v>114.25</v>
      </c>
      <c r="H341">
        <v>64</v>
      </c>
      <c r="I341" t="s">
        <v>103</v>
      </c>
      <c r="J341" t="s">
        <v>104</v>
      </c>
      <c r="K341" t="s">
        <v>509</v>
      </c>
      <c r="L341" t="s">
        <v>460</v>
      </c>
      <c r="M341" t="s">
        <v>1201</v>
      </c>
      <c r="N341">
        <v>500</v>
      </c>
      <c r="O341" t="s">
        <v>1202</v>
      </c>
      <c r="P341">
        <v>3</v>
      </c>
      <c r="Q341" t="s">
        <v>113</v>
      </c>
      <c r="R341" t="s">
        <v>1201</v>
      </c>
      <c r="S341">
        <v>1860</v>
      </c>
      <c r="T341" t="s">
        <v>1236</v>
      </c>
      <c r="U341">
        <v>895</v>
      </c>
      <c r="V341">
        <v>141</v>
      </c>
      <c r="W341">
        <v>434</v>
      </c>
      <c r="X341">
        <v>96</v>
      </c>
      <c r="Y341">
        <v>246</v>
      </c>
      <c r="Z341">
        <v>92</v>
      </c>
      <c r="AA341" t="s">
        <v>108</v>
      </c>
      <c r="AB341">
        <v>57</v>
      </c>
      <c r="AC341">
        <v>39</v>
      </c>
      <c r="AD341">
        <v>437.572</v>
      </c>
      <c r="AE341">
        <v>0.211538</v>
      </c>
      <c r="AF341">
        <v>0.50415600000000005</v>
      </c>
      <c r="AH341">
        <v>1860</v>
      </c>
      <c r="AI341">
        <f t="shared" si="10"/>
        <v>4.2122903762752935E-3</v>
      </c>
      <c r="AJ341">
        <f t="shared" si="11"/>
        <v>0.70324614035758437</v>
      </c>
      <c r="AK341">
        <f>W341 - AVERAGEIFS('Placebo Females'!W:W, 'Placebo Females'!B:B, B341, 'Placebo Females'!P:P, P341)</f>
        <v>50.666666666666686</v>
      </c>
      <c r="AL341">
        <f>V341 - AVERAGEIFS('Placebo Females'!V:V, 'Placebo Females'!B:B, B341, 'Placebo Females'!P:P, P341)</f>
        <v>4.6666666666666572</v>
      </c>
      <c r="AM341">
        <f>W341-AVERAGEIFS('Placebo Females'!W:W,'Placebo Females'!B:B,B341,'Placebo Females'!P:P,P341)</f>
        <v>50.666666666666686</v>
      </c>
      <c r="AN341">
        <f>X341-AVERAGEIFS('Placebo Females'!X:X,'Placebo Females'!B:B,B341,'Placebo Females'!P:P,P341)</f>
        <v>7.3333333333333286</v>
      </c>
      <c r="AO341">
        <f>Y341-AVERAGEIFS('Placebo Females'!Y:Y,'Placebo Females'!B:B,B341,'Placebo Females'!P:P,P341)</f>
        <v>22</v>
      </c>
      <c r="AP341">
        <f>Z341 - AVERAGEIFS('Placebo Females'!Z:Z, 'Placebo Females'!B:B, B341, 'Placebo Females'!P:P, P341)</f>
        <v>21.333333333333329</v>
      </c>
      <c r="AQ341">
        <f>AB341 - AVERAGEIFS('Placebo Females'!AB:AB, 'Placebo Females'!B:B, B341, 'Placebo Females'!P:P, P341)</f>
        <v>20.333333333333336</v>
      </c>
      <c r="AR341">
        <f>AC341 - AVERAGEIFS('Placebo Females'!AC:AC, 'Placebo Females'!B:B, B341, 'Placebo Females'!P:P, P341)</f>
        <v>7.6666666666666679</v>
      </c>
      <c r="AS341">
        <f>AD341 - AVERAGEIFS('Placebo Females'!AD:AD, 'Placebo Females'!B:B, B341, 'Placebo Females'!P:P, P341)</f>
        <v>-31.168000000000006</v>
      </c>
      <c r="AT341">
        <f>AE341 - AVERAGEIFS('Placebo Females'!AE:AE, 'Placebo Females'!B:B, B341, 'Placebo Females'!P:P, P341)</f>
        <v>0.12390993333333333</v>
      </c>
      <c r="AU341">
        <f>AF341 - AVERAGEIFS('Placebo Females'!AF:AF, 'Placebo Females'!B:B, B341, 'Placebo Females'!P:P, P341)</f>
        <v>0.11308999999999997</v>
      </c>
    </row>
    <row r="342" spans="1:47" x14ac:dyDescent="0.25">
      <c r="A342" t="s">
        <v>2070</v>
      </c>
      <c r="B342">
        <v>1004</v>
      </c>
      <c r="C342" t="s">
        <v>655</v>
      </c>
      <c r="D342">
        <v>32</v>
      </c>
      <c r="E342">
        <v>177.1</v>
      </c>
      <c r="F342">
        <v>60.7</v>
      </c>
      <c r="G342">
        <v>92</v>
      </c>
      <c r="H342">
        <v>51.75</v>
      </c>
      <c r="I342" t="s">
        <v>103</v>
      </c>
      <c r="J342" t="s">
        <v>104</v>
      </c>
      <c r="K342" t="s">
        <v>459</v>
      </c>
      <c r="L342" t="s">
        <v>311</v>
      </c>
      <c r="M342" t="s">
        <v>1201</v>
      </c>
      <c r="N342">
        <v>500</v>
      </c>
      <c r="O342" t="s">
        <v>1202</v>
      </c>
      <c r="P342">
        <v>6</v>
      </c>
      <c r="Q342" t="s">
        <v>113</v>
      </c>
      <c r="R342" t="s">
        <v>1201</v>
      </c>
      <c r="S342">
        <v>1880</v>
      </c>
      <c r="T342" t="s">
        <v>1236</v>
      </c>
      <c r="U342">
        <v>821</v>
      </c>
      <c r="V342">
        <v>138</v>
      </c>
      <c r="W342">
        <v>432</v>
      </c>
      <c r="X342">
        <v>95</v>
      </c>
      <c r="Y342">
        <v>255</v>
      </c>
      <c r="Z342">
        <v>82</v>
      </c>
      <c r="AA342" t="s">
        <v>108</v>
      </c>
      <c r="AB342">
        <v>65</v>
      </c>
      <c r="AC342">
        <v>24</v>
      </c>
      <c r="AD342">
        <v>140.35400000000001</v>
      </c>
      <c r="AE342">
        <v>0.67647100000000004</v>
      </c>
      <c r="AF342">
        <v>0.50231400000000004</v>
      </c>
      <c r="AH342">
        <v>1880</v>
      </c>
      <c r="AI342">
        <f t="shared" si="10"/>
        <v>4.2575838211814801E-3</v>
      </c>
      <c r="AJ342">
        <f t="shared" si="11"/>
        <v>0.7045835977578998</v>
      </c>
      <c r="AK342">
        <f>W342 - AVERAGEIFS('Placebo Females'!W:W, 'Placebo Females'!B:B, B342, 'Placebo Females'!P:P, P342)</f>
        <v>48.333333333333314</v>
      </c>
      <c r="AL342">
        <f>V342 - AVERAGEIFS('Placebo Females'!V:V, 'Placebo Females'!B:B, B342, 'Placebo Females'!P:P, P342)</f>
        <v>16.666666666666671</v>
      </c>
      <c r="AM342">
        <f>W342-AVERAGEIFS('Placebo Females'!W:W,'Placebo Females'!B:B,B342,'Placebo Females'!P:P,P342)</f>
        <v>48.333333333333314</v>
      </c>
      <c r="AN342">
        <f>X342-AVERAGEIFS('Placebo Females'!X:X,'Placebo Females'!B:B,B342,'Placebo Females'!P:P,P342)</f>
        <v>4</v>
      </c>
      <c r="AO342">
        <f>Y342-AVERAGEIFS('Placebo Females'!Y:Y,'Placebo Females'!B:B,B342,'Placebo Females'!P:P,P342)</f>
        <v>31.666666666666657</v>
      </c>
      <c r="AP342">
        <f>Z342 - AVERAGEIFS('Placebo Females'!Z:Z, 'Placebo Females'!B:B, B342, 'Placebo Females'!P:P, P342)</f>
        <v>12.666666666666671</v>
      </c>
      <c r="AQ342">
        <f>AB342 - AVERAGEIFS('Placebo Females'!AB:AB, 'Placebo Females'!B:B, B342, 'Placebo Females'!P:P, P342)</f>
        <v>19</v>
      </c>
      <c r="AR342">
        <f>AC342 - AVERAGEIFS('Placebo Females'!AC:AC, 'Placebo Females'!B:B, B342, 'Placebo Females'!P:P, P342)</f>
        <v>-3.6666666666666679</v>
      </c>
      <c r="AS342">
        <f>AD342 - AVERAGEIFS('Placebo Females'!AD:AD, 'Placebo Females'!B:B, B342, 'Placebo Females'!P:P, P342)</f>
        <v>-13.077666666666659</v>
      </c>
      <c r="AT342">
        <f>AE342 - AVERAGEIFS('Placebo Females'!AE:AE, 'Placebo Females'!B:B, B342, 'Placebo Females'!P:P, P342)</f>
        <v>0.450403</v>
      </c>
      <c r="AU342">
        <f>AF342 - AVERAGEIFS('Placebo Females'!AF:AF, 'Placebo Females'!B:B, B342, 'Placebo Females'!P:P, P342)</f>
        <v>0.13019700000000006</v>
      </c>
    </row>
    <row r="343" spans="1:47" x14ac:dyDescent="0.25">
      <c r="A343" t="s">
        <v>2071</v>
      </c>
      <c r="B343">
        <v>1004</v>
      </c>
      <c r="C343" t="s">
        <v>655</v>
      </c>
      <c r="D343">
        <v>32</v>
      </c>
      <c r="E343">
        <v>177.1</v>
      </c>
      <c r="F343">
        <v>60.7</v>
      </c>
      <c r="G343">
        <v>92</v>
      </c>
      <c r="H343">
        <v>51.75</v>
      </c>
      <c r="I343" t="s">
        <v>103</v>
      </c>
      <c r="J343" t="s">
        <v>104</v>
      </c>
      <c r="K343" t="s">
        <v>459</v>
      </c>
      <c r="L343" t="s">
        <v>311</v>
      </c>
      <c r="M343" t="s">
        <v>1201</v>
      </c>
      <c r="N343">
        <v>500</v>
      </c>
      <c r="O343" t="s">
        <v>1202</v>
      </c>
      <c r="P343">
        <v>6</v>
      </c>
      <c r="Q343" t="s">
        <v>113</v>
      </c>
      <c r="R343" t="s">
        <v>1201</v>
      </c>
      <c r="S343">
        <v>1880</v>
      </c>
      <c r="T343" t="s">
        <v>1236</v>
      </c>
      <c r="U343">
        <v>827</v>
      </c>
      <c r="V343">
        <v>128</v>
      </c>
      <c r="W343">
        <v>442</v>
      </c>
      <c r="X343">
        <v>101</v>
      </c>
      <c r="Y343">
        <v>256</v>
      </c>
      <c r="Z343">
        <v>85</v>
      </c>
      <c r="AA343" t="s">
        <v>108</v>
      </c>
      <c r="AB343">
        <v>63</v>
      </c>
      <c r="AC343">
        <v>29</v>
      </c>
      <c r="AD343">
        <v>149.5</v>
      </c>
      <c r="AE343">
        <v>0.793103</v>
      </c>
      <c r="AF343">
        <v>0.51266</v>
      </c>
      <c r="AH343">
        <v>1880</v>
      </c>
      <c r="AI343">
        <f t="shared" si="10"/>
        <v>4.2575838211814801E-3</v>
      </c>
      <c r="AJ343">
        <f t="shared" si="11"/>
        <v>0.7045835977578998</v>
      </c>
      <c r="AK343">
        <f>W343 - AVERAGEIFS('Placebo Females'!W:W, 'Placebo Females'!B:B, B343, 'Placebo Females'!P:P, P343)</f>
        <v>58.333333333333314</v>
      </c>
      <c r="AL343">
        <f>V343 - AVERAGEIFS('Placebo Females'!V:V, 'Placebo Females'!B:B, B343, 'Placebo Females'!P:P, P343)</f>
        <v>6.6666666666666714</v>
      </c>
      <c r="AM343">
        <f>W343-AVERAGEIFS('Placebo Females'!W:W,'Placebo Females'!B:B,B343,'Placebo Females'!P:P,P343)</f>
        <v>58.333333333333314</v>
      </c>
      <c r="AN343">
        <f>X343-AVERAGEIFS('Placebo Females'!X:X,'Placebo Females'!B:B,B343,'Placebo Females'!P:P,P343)</f>
        <v>10</v>
      </c>
      <c r="AO343">
        <f>Y343-AVERAGEIFS('Placebo Females'!Y:Y,'Placebo Females'!B:B,B343,'Placebo Females'!P:P,P343)</f>
        <v>32.666666666666657</v>
      </c>
      <c r="AP343">
        <f>Z343 - AVERAGEIFS('Placebo Females'!Z:Z, 'Placebo Females'!B:B, B343, 'Placebo Females'!P:P, P343)</f>
        <v>15.666666666666671</v>
      </c>
      <c r="AQ343">
        <f>AB343 - AVERAGEIFS('Placebo Females'!AB:AB, 'Placebo Females'!B:B, B343, 'Placebo Females'!P:P, P343)</f>
        <v>17</v>
      </c>
      <c r="AR343">
        <f>AC343 - AVERAGEIFS('Placebo Females'!AC:AC, 'Placebo Females'!B:B, B343, 'Placebo Females'!P:P, P343)</f>
        <v>1.3333333333333321</v>
      </c>
      <c r="AS343">
        <f>AD343 - AVERAGEIFS('Placebo Females'!AD:AD, 'Placebo Females'!B:B, B343, 'Placebo Females'!P:P, P343)</f>
        <v>-3.931666666666672</v>
      </c>
      <c r="AT343">
        <f>AE343 - AVERAGEIFS('Placebo Females'!AE:AE, 'Placebo Females'!B:B, B343, 'Placebo Females'!P:P, P343)</f>
        <v>0.56703499999999996</v>
      </c>
      <c r="AU343">
        <f>AF343 - AVERAGEIFS('Placebo Females'!AF:AF, 'Placebo Females'!B:B, B343, 'Placebo Females'!P:P, P343)</f>
        <v>0.14054300000000003</v>
      </c>
    </row>
    <row r="344" spans="1:47" x14ac:dyDescent="0.25">
      <c r="A344" t="s">
        <v>2072</v>
      </c>
      <c r="B344">
        <v>1004</v>
      </c>
      <c r="C344" t="s">
        <v>655</v>
      </c>
      <c r="D344">
        <v>32</v>
      </c>
      <c r="E344">
        <v>177.1</v>
      </c>
      <c r="F344">
        <v>60.7</v>
      </c>
      <c r="G344">
        <v>92</v>
      </c>
      <c r="H344">
        <v>51.75</v>
      </c>
      <c r="I344" t="s">
        <v>103</v>
      </c>
      <c r="J344" t="s">
        <v>104</v>
      </c>
      <c r="K344" t="s">
        <v>459</v>
      </c>
      <c r="L344" t="s">
        <v>311</v>
      </c>
      <c r="M344" t="s">
        <v>1201</v>
      </c>
      <c r="N344">
        <v>500</v>
      </c>
      <c r="O344" t="s">
        <v>1202</v>
      </c>
      <c r="P344">
        <v>6</v>
      </c>
      <c r="Q344" t="s">
        <v>113</v>
      </c>
      <c r="R344" t="s">
        <v>1201</v>
      </c>
      <c r="S344">
        <v>1880</v>
      </c>
      <c r="T344" t="s">
        <v>1236</v>
      </c>
      <c r="U344">
        <v>835</v>
      </c>
      <c r="V344">
        <v>141</v>
      </c>
      <c r="W344">
        <v>441</v>
      </c>
      <c r="X344">
        <v>98</v>
      </c>
      <c r="Y344">
        <v>255</v>
      </c>
      <c r="Z344">
        <v>88</v>
      </c>
      <c r="AA344" t="s">
        <v>108</v>
      </c>
      <c r="AB344">
        <v>65</v>
      </c>
      <c r="AC344">
        <v>25</v>
      </c>
      <c r="AD344">
        <v>128.976</v>
      </c>
      <c r="AE344">
        <v>0.55172399999999999</v>
      </c>
      <c r="AF344">
        <v>0.49432199999999998</v>
      </c>
      <c r="AH344">
        <v>1880</v>
      </c>
      <c r="AI344">
        <f t="shared" si="10"/>
        <v>4.2575838211814801E-3</v>
      </c>
      <c r="AJ344">
        <f t="shared" si="11"/>
        <v>0.7045835977578998</v>
      </c>
      <c r="AK344">
        <f>W344 - AVERAGEIFS('Placebo Females'!W:W, 'Placebo Females'!B:B, B344, 'Placebo Females'!P:P, P344)</f>
        <v>57.333333333333314</v>
      </c>
      <c r="AL344">
        <f>V344 - AVERAGEIFS('Placebo Females'!V:V, 'Placebo Females'!B:B, B344, 'Placebo Females'!P:P, P344)</f>
        <v>19.666666666666671</v>
      </c>
      <c r="AM344">
        <f>W344-AVERAGEIFS('Placebo Females'!W:W,'Placebo Females'!B:B,B344,'Placebo Females'!P:P,P344)</f>
        <v>57.333333333333314</v>
      </c>
      <c r="AN344">
        <f>X344-AVERAGEIFS('Placebo Females'!X:X,'Placebo Females'!B:B,B344,'Placebo Females'!P:P,P344)</f>
        <v>7</v>
      </c>
      <c r="AO344">
        <f>Y344-AVERAGEIFS('Placebo Females'!Y:Y,'Placebo Females'!B:B,B344,'Placebo Females'!P:P,P344)</f>
        <v>31.666666666666657</v>
      </c>
      <c r="AP344">
        <f>Z344 - AVERAGEIFS('Placebo Females'!Z:Z, 'Placebo Females'!B:B, B344, 'Placebo Females'!P:P, P344)</f>
        <v>18.666666666666671</v>
      </c>
      <c r="AQ344">
        <f>AB344 - AVERAGEIFS('Placebo Females'!AB:AB, 'Placebo Females'!B:B, B344, 'Placebo Females'!P:P, P344)</f>
        <v>19</v>
      </c>
      <c r="AR344">
        <f>AC344 - AVERAGEIFS('Placebo Females'!AC:AC, 'Placebo Females'!B:B, B344, 'Placebo Females'!P:P, P344)</f>
        <v>-2.6666666666666679</v>
      </c>
      <c r="AS344">
        <f>AD344 - AVERAGEIFS('Placebo Females'!AD:AD, 'Placebo Females'!B:B, B344, 'Placebo Females'!P:P, P344)</f>
        <v>-24.455666666666673</v>
      </c>
      <c r="AT344">
        <f>AE344 - AVERAGEIFS('Placebo Females'!AE:AE, 'Placebo Females'!B:B, B344, 'Placebo Females'!P:P, P344)</f>
        <v>0.32565599999999995</v>
      </c>
      <c r="AU344">
        <f>AF344 - AVERAGEIFS('Placebo Females'!AF:AF, 'Placebo Females'!B:B, B344, 'Placebo Females'!P:P, P344)</f>
        <v>0.12220500000000001</v>
      </c>
    </row>
    <row r="345" spans="1:47" x14ac:dyDescent="0.25">
      <c r="A345" t="s">
        <v>2073</v>
      </c>
      <c r="B345">
        <v>1005</v>
      </c>
      <c r="C345" t="s">
        <v>655</v>
      </c>
      <c r="D345">
        <v>23</v>
      </c>
      <c r="E345">
        <v>182.5</v>
      </c>
      <c r="F345">
        <v>78.8</v>
      </c>
      <c r="G345">
        <v>114.25</v>
      </c>
      <c r="H345">
        <v>64</v>
      </c>
      <c r="I345" t="s">
        <v>103</v>
      </c>
      <c r="J345" t="s">
        <v>104</v>
      </c>
      <c r="K345" t="s">
        <v>509</v>
      </c>
      <c r="L345" t="s">
        <v>460</v>
      </c>
      <c r="M345" t="s">
        <v>1201</v>
      </c>
      <c r="N345">
        <v>500</v>
      </c>
      <c r="O345" t="s">
        <v>1202</v>
      </c>
      <c r="P345">
        <v>3.5</v>
      </c>
      <c r="Q345" t="s">
        <v>113</v>
      </c>
      <c r="R345" t="s">
        <v>1201</v>
      </c>
      <c r="S345">
        <v>1880</v>
      </c>
      <c r="T345" t="s">
        <v>1236</v>
      </c>
      <c r="U345">
        <v>863</v>
      </c>
      <c r="V345">
        <v>146</v>
      </c>
      <c r="W345">
        <v>424</v>
      </c>
      <c r="X345">
        <v>98</v>
      </c>
      <c r="Y345">
        <v>238</v>
      </c>
      <c r="Z345">
        <v>88</v>
      </c>
      <c r="AA345" t="s">
        <v>108</v>
      </c>
      <c r="AB345">
        <v>58</v>
      </c>
      <c r="AC345">
        <v>31</v>
      </c>
      <c r="AD345">
        <v>447.02600000000001</v>
      </c>
      <c r="AE345">
        <v>0.22</v>
      </c>
      <c r="AF345">
        <v>0.48645100000000002</v>
      </c>
      <c r="AH345">
        <v>1880</v>
      </c>
      <c r="AI345">
        <f t="shared" si="10"/>
        <v>4.2575838211814801E-3</v>
      </c>
      <c r="AJ345">
        <f t="shared" si="11"/>
        <v>0.7045835977578998</v>
      </c>
      <c r="AK345">
        <f>W345 - AVERAGEIFS('Placebo Females'!W:W, 'Placebo Females'!B:B, B345, 'Placebo Females'!P:P, P345)</f>
        <v>43.666666666666686</v>
      </c>
      <c r="AL345">
        <f>V345 - AVERAGEIFS('Placebo Females'!V:V, 'Placebo Females'!B:B, B345, 'Placebo Females'!P:P, P345)</f>
        <v>8.3333333333333428</v>
      </c>
      <c r="AM345">
        <f>W345-AVERAGEIFS('Placebo Females'!W:W,'Placebo Females'!B:B,B345,'Placebo Females'!P:P,P345)</f>
        <v>43.666666666666686</v>
      </c>
      <c r="AN345">
        <f>X345-AVERAGEIFS('Placebo Females'!X:X,'Placebo Females'!B:B,B345,'Placebo Females'!P:P,P345)</f>
        <v>9.6666666666666714</v>
      </c>
      <c r="AO345">
        <f>Y345-AVERAGEIFS('Placebo Females'!Y:Y,'Placebo Females'!B:B,B345,'Placebo Females'!P:P,P345)</f>
        <v>15.666666666666657</v>
      </c>
      <c r="AP345">
        <f>Z345 - AVERAGEIFS('Placebo Females'!Z:Z, 'Placebo Females'!B:B, B345, 'Placebo Females'!P:P, P345)</f>
        <v>18.333333333333329</v>
      </c>
      <c r="AQ345">
        <f>AB345 - AVERAGEIFS('Placebo Females'!AB:AB, 'Placebo Females'!B:B, B345, 'Placebo Females'!P:P, P345)</f>
        <v>18.666666666666664</v>
      </c>
      <c r="AR345">
        <f>AC345 - AVERAGEIFS('Placebo Females'!AC:AC, 'Placebo Females'!B:B, B345, 'Placebo Females'!P:P, P345)</f>
        <v>3.6666666666666679</v>
      </c>
      <c r="AS345">
        <f>AD345 - AVERAGEIFS('Placebo Females'!AD:AD, 'Placebo Females'!B:B, B345, 'Placebo Females'!P:P, P345)</f>
        <v>-24.680333333333294</v>
      </c>
      <c r="AT345">
        <f>AE345 - AVERAGEIFS('Placebo Females'!AE:AE, 'Placebo Females'!B:B, B345, 'Placebo Females'!P:P, P345)</f>
        <v>0.12333025</v>
      </c>
      <c r="AU345">
        <f>AF345 - AVERAGEIFS('Placebo Females'!AF:AF, 'Placebo Females'!B:B, B345, 'Placebo Females'!P:P, P345)</f>
        <v>9.661599999999998E-2</v>
      </c>
    </row>
    <row r="346" spans="1:47" x14ac:dyDescent="0.25">
      <c r="A346" t="s">
        <v>2074</v>
      </c>
      <c r="B346">
        <v>1005</v>
      </c>
      <c r="C346" t="s">
        <v>655</v>
      </c>
      <c r="D346">
        <v>23</v>
      </c>
      <c r="E346">
        <v>182.5</v>
      </c>
      <c r="F346">
        <v>78.8</v>
      </c>
      <c r="G346">
        <v>114.25</v>
      </c>
      <c r="H346">
        <v>64</v>
      </c>
      <c r="I346" t="s">
        <v>103</v>
      </c>
      <c r="J346" t="s">
        <v>104</v>
      </c>
      <c r="K346" t="s">
        <v>509</v>
      </c>
      <c r="L346" t="s">
        <v>460</v>
      </c>
      <c r="M346" t="s">
        <v>1201</v>
      </c>
      <c r="N346">
        <v>500</v>
      </c>
      <c r="O346" t="s">
        <v>1202</v>
      </c>
      <c r="P346">
        <v>3.5</v>
      </c>
      <c r="Q346" t="s">
        <v>113</v>
      </c>
      <c r="R346" t="s">
        <v>1201</v>
      </c>
      <c r="S346">
        <v>1880</v>
      </c>
      <c r="T346" t="s">
        <v>1236</v>
      </c>
      <c r="U346">
        <v>916</v>
      </c>
      <c r="V346">
        <v>137</v>
      </c>
      <c r="W346">
        <v>435</v>
      </c>
      <c r="X346">
        <v>105</v>
      </c>
      <c r="Y346">
        <v>241</v>
      </c>
      <c r="Z346">
        <v>89</v>
      </c>
      <c r="AA346" t="s">
        <v>108</v>
      </c>
      <c r="AB346">
        <v>57</v>
      </c>
      <c r="AC346">
        <v>35</v>
      </c>
      <c r="AD346">
        <v>459.08</v>
      </c>
      <c r="AE346">
        <v>0.230769</v>
      </c>
      <c r="AF346">
        <v>0.49593900000000002</v>
      </c>
      <c r="AH346">
        <v>1880</v>
      </c>
      <c r="AI346">
        <f t="shared" si="10"/>
        <v>4.2575838211814801E-3</v>
      </c>
      <c r="AJ346">
        <f t="shared" si="11"/>
        <v>0.7045835977578998</v>
      </c>
      <c r="AK346">
        <f>W346 - AVERAGEIFS('Placebo Females'!W:W, 'Placebo Females'!B:B, B346, 'Placebo Females'!P:P, P346)</f>
        <v>54.666666666666686</v>
      </c>
      <c r="AL346">
        <f>V346 - AVERAGEIFS('Placebo Females'!V:V, 'Placebo Females'!B:B, B346, 'Placebo Females'!P:P, P346)</f>
        <v>-0.66666666666665719</v>
      </c>
      <c r="AM346">
        <f>W346-AVERAGEIFS('Placebo Females'!W:W,'Placebo Females'!B:B,B346,'Placebo Females'!P:P,P346)</f>
        <v>54.666666666666686</v>
      </c>
      <c r="AN346">
        <f>X346-AVERAGEIFS('Placebo Females'!X:X,'Placebo Females'!B:B,B346,'Placebo Females'!P:P,P346)</f>
        <v>16.666666666666671</v>
      </c>
      <c r="AO346">
        <f>Y346-AVERAGEIFS('Placebo Females'!Y:Y,'Placebo Females'!B:B,B346,'Placebo Females'!P:P,P346)</f>
        <v>18.666666666666657</v>
      </c>
      <c r="AP346">
        <f>Z346 - AVERAGEIFS('Placebo Females'!Z:Z, 'Placebo Females'!B:B, B346, 'Placebo Females'!P:P, P346)</f>
        <v>19.333333333333329</v>
      </c>
      <c r="AQ346">
        <f>AB346 - AVERAGEIFS('Placebo Females'!AB:AB, 'Placebo Females'!B:B, B346, 'Placebo Females'!P:P, P346)</f>
        <v>17.666666666666664</v>
      </c>
      <c r="AR346">
        <f>AC346 - AVERAGEIFS('Placebo Females'!AC:AC, 'Placebo Females'!B:B, B346, 'Placebo Females'!P:P, P346)</f>
        <v>7.6666666666666679</v>
      </c>
      <c r="AS346">
        <f>AD346 - AVERAGEIFS('Placebo Females'!AD:AD, 'Placebo Females'!B:B, B346, 'Placebo Females'!P:P, P346)</f>
        <v>-12.626333333333321</v>
      </c>
      <c r="AT346">
        <f>AE346 - AVERAGEIFS('Placebo Females'!AE:AE, 'Placebo Females'!B:B, B346, 'Placebo Females'!P:P, P346)</f>
        <v>0.13409925</v>
      </c>
      <c r="AU346">
        <f>AF346 - AVERAGEIFS('Placebo Females'!AF:AF, 'Placebo Females'!B:B, B346, 'Placebo Females'!P:P, P346)</f>
        <v>0.10610399999999998</v>
      </c>
    </row>
    <row r="347" spans="1:47" x14ac:dyDescent="0.25">
      <c r="A347" t="s">
        <v>2075</v>
      </c>
      <c r="B347">
        <v>1005</v>
      </c>
      <c r="C347" t="s">
        <v>655</v>
      </c>
      <c r="D347">
        <v>23</v>
      </c>
      <c r="E347">
        <v>182.5</v>
      </c>
      <c r="F347">
        <v>78.8</v>
      </c>
      <c r="G347">
        <v>114.25</v>
      </c>
      <c r="H347">
        <v>64</v>
      </c>
      <c r="I347" t="s">
        <v>103</v>
      </c>
      <c r="J347" t="s">
        <v>104</v>
      </c>
      <c r="K347" t="s">
        <v>509</v>
      </c>
      <c r="L347" t="s">
        <v>460</v>
      </c>
      <c r="M347" t="s">
        <v>1201</v>
      </c>
      <c r="N347">
        <v>500</v>
      </c>
      <c r="O347" t="s">
        <v>1202</v>
      </c>
      <c r="P347">
        <v>3.5</v>
      </c>
      <c r="Q347" t="s">
        <v>113</v>
      </c>
      <c r="R347" t="s">
        <v>1201</v>
      </c>
      <c r="S347">
        <v>1880</v>
      </c>
      <c r="T347" t="s">
        <v>1236</v>
      </c>
      <c r="U347">
        <v>932</v>
      </c>
      <c r="V347">
        <v>138</v>
      </c>
      <c r="W347">
        <v>427</v>
      </c>
      <c r="X347">
        <v>98</v>
      </c>
      <c r="Y347">
        <v>242</v>
      </c>
      <c r="Z347">
        <v>87</v>
      </c>
      <c r="AA347" t="s">
        <v>108</v>
      </c>
      <c r="AB347">
        <v>57</v>
      </c>
      <c r="AC347">
        <v>33</v>
      </c>
      <c r="AD347">
        <v>482.928</v>
      </c>
      <c r="AE347">
        <v>0.235294</v>
      </c>
      <c r="AF347">
        <v>0.48645300000000002</v>
      </c>
      <c r="AH347">
        <v>1880</v>
      </c>
      <c r="AI347">
        <f t="shared" si="10"/>
        <v>4.2575838211814801E-3</v>
      </c>
      <c r="AJ347">
        <f t="shared" si="11"/>
        <v>0.7045835977578998</v>
      </c>
      <c r="AK347">
        <f>W347 - AVERAGEIFS('Placebo Females'!W:W, 'Placebo Females'!B:B, B347, 'Placebo Females'!P:P, P347)</f>
        <v>46.666666666666686</v>
      </c>
      <c r="AL347">
        <f>V347 - AVERAGEIFS('Placebo Females'!V:V, 'Placebo Females'!B:B, B347, 'Placebo Females'!P:P, P347)</f>
        <v>0.33333333333334281</v>
      </c>
      <c r="AM347">
        <f>W347-AVERAGEIFS('Placebo Females'!W:W,'Placebo Females'!B:B,B347,'Placebo Females'!P:P,P347)</f>
        <v>46.666666666666686</v>
      </c>
      <c r="AN347">
        <f>X347-AVERAGEIFS('Placebo Females'!X:X,'Placebo Females'!B:B,B347,'Placebo Females'!P:P,P347)</f>
        <v>9.6666666666666714</v>
      </c>
      <c r="AO347">
        <f>Y347-AVERAGEIFS('Placebo Females'!Y:Y,'Placebo Females'!B:B,B347,'Placebo Females'!P:P,P347)</f>
        <v>19.666666666666657</v>
      </c>
      <c r="AP347">
        <f>Z347 - AVERAGEIFS('Placebo Females'!Z:Z, 'Placebo Females'!B:B, B347, 'Placebo Females'!P:P, P347)</f>
        <v>17.333333333333329</v>
      </c>
      <c r="AQ347">
        <f>AB347 - AVERAGEIFS('Placebo Females'!AB:AB, 'Placebo Females'!B:B, B347, 'Placebo Females'!P:P, P347)</f>
        <v>17.666666666666664</v>
      </c>
      <c r="AR347">
        <f>AC347 - AVERAGEIFS('Placebo Females'!AC:AC, 'Placebo Females'!B:B, B347, 'Placebo Females'!P:P, P347)</f>
        <v>5.6666666666666679</v>
      </c>
      <c r="AS347">
        <f>AD347 - AVERAGEIFS('Placebo Females'!AD:AD, 'Placebo Females'!B:B, B347, 'Placebo Females'!P:P, P347)</f>
        <v>11.221666666666692</v>
      </c>
      <c r="AT347">
        <f>AE347 - AVERAGEIFS('Placebo Females'!AE:AE, 'Placebo Females'!B:B, B347, 'Placebo Females'!P:P, P347)</f>
        <v>0.13862425</v>
      </c>
      <c r="AU347">
        <f>AF347 - AVERAGEIFS('Placebo Females'!AF:AF, 'Placebo Females'!B:B, B347, 'Placebo Females'!P:P, P347)</f>
        <v>9.6617999999999982E-2</v>
      </c>
    </row>
    <row r="348" spans="1:47" x14ac:dyDescent="0.25">
      <c r="A348" t="s">
        <v>2076</v>
      </c>
      <c r="B348">
        <v>1009</v>
      </c>
      <c r="C348" t="s">
        <v>655</v>
      </c>
      <c r="D348">
        <v>29</v>
      </c>
      <c r="E348">
        <v>162</v>
      </c>
      <c r="F348">
        <v>68</v>
      </c>
      <c r="G348">
        <v>107.75</v>
      </c>
      <c r="H348">
        <v>62.75</v>
      </c>
      <c r="I348" t="s">
        <v>458</v>
      </c>
      <c r="J348" t="s">
        <v>104</v>
      </c>
      <c r="K348" t="s">
        <v>105</v>
      </c>
      <c r="L348" t="s">
        <v>311</v>
      </c>
      <c r="M348" t="s">
        <v>1201</v>
      </c>
      <c r="N348">
        <v>500</v>
      </c>
      <c r="O348" t="s">
        <v>1202</v>
      </c>
      <c r="P348">
        <v>5</v>
      </c>
      <c r="Q348" t="s">
        <v>113</v>
      </c>
      <c r="R348" t="s">
        <v>1201</v>
      </c>
      <c r="S348">
        <v>1900</v>
      </c>
      <c r="T348" t="s">
        <v>1236</v>
      </c>
      <c r="U348">
        <v>781</v>
      </c>
      <c r="V348">
        <v>155</v>
      </c>
      <c r="W348">
        <v>394</v>
      </c>
      <c r="X348">
        <v>85</v>
      </c>
      <c r="Y348">
        <v>226</v>
      </c>
      <c r="Z348">
        <v>83</v>
      </c>
      <c r="AA348" t="s">
        <v>108</v>
      </c>
      <c r="AB348">
        <v>72</v>
      </c>
      <c r="AC348">
        <v>28</v>
      </c>
      <c r="AD348">
        <v>318.88900000000001</v>
      </c>
      <c r="AE348">
        <v>0.68181800000000004</v>
      </c>
      <c r="AF348">
        <v>0.491535</v>
      </c>
      <c r="AH348">
        <v>1900</v>
      </c>
      <c r="AI348">
        <f t="shared" si="10"/>
        <v>4.3028772660876659E-3</v>
      </c>
      <c r="AJ348">
        <f t="shared" si="11"/>
        <v>0.70590345028388368</v>
      </c>
      <c r="AK348">
        <f>W348 - AVERAGEIFS('Placebo Females'!W:W, 'Placebo Females'!B:B, B348, 'Placebo Females'!P:P, P348)</f>
        <v>30.333333333333314</v>
      </c>
      <c r="AL348">
        <f>V348 - AVERAGEIFS('Placebo Females'!V:V, 'Placebo Females'!B:B, B348, 'Placebo Females'!P:P, P348)</f>
        <v>3</v>
      </c>
      <c r="AM348">
        <f>W348-AVERAGEIFS('Placebo Females'!W:W,'Placebo Females'!B:B,B348,'Placebo Females'!P:P,P348)</f>
        <v>30.333333333333314</v>
      </c>
      <c r="AN348">
        <f>X348-AVERAGEIFS('Placebo Females'!X:X,'Placebo Females'!B:B,B348,'Placebo Females'!P:P,P348)</f>
        <v>-1</v>
      </c>
      <c r="AO348">
        <f>Y348-AVERAGEIFS('Placebo Females'!Y:Y,'Placebo Females'!B:B,B348,'Placebo Females'!P:P,P348)</f>
        <v>20</v>
      </c>
      <c r="AP348">
        <f>Z348 - AVERAGEIFS('Placebo Females'!Z:Z, 'Placebo Females'!B:B, B348, 'Placebo Females'!P:P, P348)</f>
        <v>11.333333333333329</v>
      </c>
      <c r="AQ348">
        <f>AB348 - AVERAGEIFS('Placebo Females'!AB:AB, 'Placebo Females'!B:B, B348, 'Placebo Females'!P:P, P348)</f>
        <v>27.666666666666664</v>
      </c>
      <c r="AR348">
        <f>AC348 - AVERAGEIFS('Placebo Females'!AC:AC, 'Placebo Females'!B:B, B348, 'Placebo Females'!P:P, P348)</f>
        <v>-0.66666666666666785</v>
      </c>
      <c r="AS348">
        <f>AD348 - AVERAGEIFS('Placebo Females'!AD:AD, 'Placebo Females'!B:B, B348, 'Placebo Females'!P:P, P348)</f>
        <v>-75.242333333333306</v>
      </c>
      <c r="AT348">
        <f>AE348 - AVERAGEIFS('Placebo Females'!AE:AE, 'Placebo Females'!B:B, B348, 'Placebo Females'!P:P, P348)</f>
        <v>0.50364066666666674</v>
      </c>
      <c r="AU348">
        <f>AF348 - AVERAGEIFS('Placebo Females'!AF:AF, 'Placebo Females'!B:B, B348, 'Placebo Females'!P:P, P348)</f>
        <v>0.13783099999999998</v>
      </c>
    </row>
    <row r="349" spans="1:47" x14ac:dyDescent="0.25">
      <c r="A349" t="s">
        <v>2077</v>
      </c>
      <c r="B349">
        <v>1009</v>
      </c>
      <c r="C349" t="s">
        <v>655</v>
      </c>
      <c r="D349">
        <v>29</v>
      </c>
      <c r="E349">
        <v>162</v>
      </c>
      <c r="F349">
        <v>68</v>
      </c>
      <c r="G349">
        <v>107.75</v>
      </c>
      <c r="H349">
        <v>62.75</v>
      </c>
      <c r="I349" t="s">
        <v>458</v>
      </c>
      <c r="J349" t="s">
        <v>104</v>
      </c>
      <c r="K349" t="s">
        <v>105</v>
      </c>
      <c r="L349" t="s">
        <v>311</v>
      </c>
      <c r="M349" t="s">
        <v>1201</v>
      </c>
      <c r="N349">
        <v>500</v>
      </c>
      <c r="O349" t="s">
        <v>1202</v>
      </c>
      <c r="P349">
        <v>5</v>
      </c>
      <c r="Q349" t="s">
        <v>113</v>
      </c>
      <c r="R349" t="s">
        <v>1201</v>
      </c>
      <c r="S349">
        <v>1900</v>
      </c>
      <c r="T349" t="s">
        <v>1236</v>
      </c>
      <c r="U349">
        <v>813</v>
      </c>
      <c r="V349">
        <v>150</v>
      </c>
      <c r="W349">
        <v>392</v>
      </c>
      <c r="X349">
        <v>88</v>
      </c>
      <c r="Y349">
        <v>223</v>
      </c>
      <c r="Z349">
        <v>81</v>
      </c>
      <c r="AA349" t="s">
        <v>108</v>
      </c>
      <c r="AB349">
        <v>70</v>
      </c>
      <c r="AC349">
        <v>26</v>
      </c>
      <c r="AD349">
        <v>334.39800000000002</v>
      </c>
      <c r="AE349">
        <v>0.55813999999999997</v>
      </c>
      <c r="AF349">
        <v>0.46758</v>
      </c>
      <c r="AH349">
        <v>1900</v>
      </c>
      <c r="AI349">
        <f t="shared" si="10"/>
        <v>4.3028772660876659E-3</v>
      </c>
      <c r="AJ349">
        <f t="shared" si="11"/>
        <v>0.70590345028388368</v>
      </c>
      <c r="AK349">
        <f>W349 - AVERAGEIFS('Placebo Females'!W:W, 'Placebo Females'!B:B, B349, 'Placebo Females'!P:P, P349)</f>
        <v>28.333333333333314</v>
      </c>
      <c r="AL349">
        <f>V349 - AVERAGEIFS('Placebo Females'!V:V, 'Placebo Females'!B:B, B349, 'Placebo Females'!P:P, P349)</f>
        <v>-2</v>
      </c>
      <c r="AM349">
        <f>W349-AVERAGEIFS('Placebo Females'!W:W,'Placebo Females'!B:B,B349,'Placebo Females'!P:P,P349)</f>
        <v>28.333333333333314</v>
      </c>
      <c r="AN349">
        <f>X349-AVERAGEIFS('Placebo Females'!X:X,'Placebo Females'!B:B,B349,'Placebo Females'!P:P,P349)</f>
        <v>2</v>
      </c>
      <c r="AO349">
        <f>Y349-AVERAGEIFS('Placebo Females'!Y:Y,'Placebo Females'!B:B,B349,'Placebo Females'!P:P,P349)</f>
        <v>17</v>
      </c>
      <c r="AP349">
        <f>Z349 - AVERAGEIFS('Placebo Females'!Z:Z, 'Placebo Females'!B:B, B349, 'Placebo Females'!P:P, P349)</f>
        <v>9.3333333333333286</v>
      </c>
      <c r="AQ349">
        <f>AB349 - AVERAGEIFS('Placebo Females'!AB:AB, 'Placebo Females'!B:B, B349, 'Placebo Females'!P:P, P349)</f>
        <v>25.666666666666664</v>
      </c>
      <c r="AR349">
        <f>AC349 - AVERAGEIFS('Placebo Females'!AC:AC, 'Placebo Females'!B:B, B349, 'Placebo Females'!P:P, P349)</f>
        <v>-2.6666666666666679</v>
      </c>
      <c r="AS349">
        <f>AD349 - AVERAGEIFS('Placebo Females'!AD:AD, 'Placebo Females'!B:B, B349, 'Placebo Females'!P:P, P349)</f>
        <v>-59.733333333333292</v>
      </c>
      <c r="AT349">
        <f>AE349 - AVERAGEIFS('Placebo Females'!AE:AE, 'Placebo Females'!B:B, B349, 'Placebo Females'!P:P, P349)</f>
        <v>0.37996266666666667</v>
      </c>
      <c r="AU349">
        <f>AF349 - AVERAGEIFS('Placebo Females'!AF:AF, 'Placebo Females'!B:B, B349, 'Placebo Females'!P:P, P349)</f>
        <v>0.11387599999999998</v>
      </c>
    </row>
    <row r="350" spans="1:47" x14ac:dyDescent="0.25">
      <c r="A350" t="s">
        <v>2078</v>
      </c>
      <c r="B350">
        <v>1009</v>
      </c>
      <c r="C350" t="s">
        <v>655</v>
      </c>
      <c r="D350">
        <v>29</v>
      </c>
      <c r="E350">
        <v>162</v>
      </c>
      <c r="F350">
        <v>68</v>
      </c>
      <c r="G350">
        <v>107.75</v>
      </c>
      <c r="H350">
        <v>62.75</v>
      </c>
      <c r="I350" t="s">
        <v>458</v>
      </c>
      <c r="J350" t="s">
        <v>104</v>
      </c>
      <c r="K350" t="s">
        <v>105</v>
      </c>
      <c r="L350" t="s">
        <v>311</v>
      </c>
      <c r="M350" t="s">
        <v>1201</v>
      </c>
      <c r="N350">
        <v>500</v>
      </c>
      <c r="O350" t="s">
        <v>1202</v>
      </c>
      <c r="P350">
        <v>5</v>
      </c>
      <c r="Q350" t="s">
        <v>113</v>
      </c>
      <c r="R350" t="s">
        <v>1201</v>
      </c>
      <c r="S350">
        <v>1900</v>
      </c>
      <c r="T350" t="s">
        <v>1236</v>
      </c>
      <c r="U350">
        <v>841</v>
      </c>
      <c r="V350">
        <v>151</v>
      </c>
      <c r="W350">
        <v>388</v>
      </c>
      <c r="X350">
        <v>87</v>
      </c>
      <c r="Y350">
        <v>224</v>
      </c>
      <c r="Z350">
        <v>77</v>
      </c>
      <c r="AA350" t="s">
        <v>108</v>
      </c>
      <c r="AB350">
        <v>66</v>
      </c>
      <c r="AC350">
        <v>28</v>
      </c>
      <c r="AD350">
        <v>352.601</v>
      </c>
      <c r="AE350">
        <v>0.61363599999999996</v>
      </c>
      <c r="AF350">
        <v>0.47303499999999998</v>
      </c>
      <c r="AH350">
        <v>1900</v>
      </c>
      <c r="AI350">
        <f t="shared" si="10"/>
        <v>4.3028772660876659E-3</v>
      </c>
      <c r="AJ350">
        <f t="shared" si="11"/>
        <v>0.70590345028388368</v>
      </c>
      <c r="AK350">
        <f>W350 - AVERAGEIFS('Placebo Females'!W:W, 'Placebo Females'!B:B, B350, 'Placebo Females'!P:P, P350)</f>
        <v>24.333333333333314</v>
      </c>
      <c r="AL350">
        <f>V350 - AVERAGEIFS('Placebo Females'!V:V, 'Placebo Females'!B:B, B350, 'Placebo Females'!P:P, P350)</f>
        <v>-1</v>
      </c>
      <c r="AM350">
        <f>W350-AVERAGEIFS('Placebo Females'!W:W,'Placebo Females'!B:B,B350,'Placebo Females'!P:P,P350)</f>
        <v>24.333333333333314</v>
      </c>
      <c r="AN350">
        <f>X350-AVERAGEIFS('Placebo Females'!X:X,'Placebo Females'!B:B,B350,'Placebo Females'!P:P,P350)</f>
        <v>1</v>
      </c>
      <c r="AO350">
        <f>Y350-AVERAGEIFS('Placebo Females'!Y:Y,'Placebo Females'!B:B,B350,'Placebo Females'!P:P,P350)</f>
        <v>18</v>
      </c>
      <c r="AP350">
        <f>Z350 - AVERAGEIFS('Placebo Females'!Z:Z, 'Placebo Females'!B:B, B350, 'Placebo Females'!P:P, P350)</f>
        <v>5.3333333333333286</v>
      </c>
      <c r="AQ350">
        <f>AB350 - AVERAGEIFS('Placebo Females'!AB:AB, 'Placebo Females'!B:B, B350, 'Placebo Females'!P:P, P350)</f>
        <v>21.666666666666664</v>
      </c>
      <c r="AR350">
        <f>AC350 - AVERAGEIFS('Placebo Females'!AC:AC, 'Placebo Females'!B:B, B350, 'Placebo Females'!P:P, P350)</f>
        <v>-0.66666666666666785</v>
      </c>
      <c r="AS350">
        <f>AD350 - AVERAGEIFS('Placebo Females'!AD:AD, 'Placebo Females'!B:B, B350, 'Placebo Females'!P:P, P350)</f>
        <v>-41.530333333333317</v>
      </c>
      <c r="AT350">
        <f>AE350 - AVERAGEIFS('Placebo Females'!AE:AE, 'Placebo Females'!B:B, B350, 'Placebo Females'!P:P, P350)</f>
        <v>0.43545866666666666</v>
      </c>
      <c r="AU350">
        <f>AF350 - AVERAGEIFS('Placebo Females'!AF:AF, 'Placebo Females'!B:B, B350, 'Placebo Females'!P:P, P350)</f>
        <v>0.11933099999999996</v>
      </c>
    </row>
    <row r="351" spans="1:47" x14ac:dyDescent="0.25">
      <c r="A351" t="s">
        <v>2079</v>
      </c>
      <c r="B351">
        <v>1005</v>
      </c>
      <c r="C351" t="s">
        <v>655</v>
      </c>
      <c r="D351">
        <v>23</v>
      </c>
      <c r="E351">
        <v>182.5</v>
      </c>
      <c r="F351">
        <v>78.8</v>
      </c>
      <c r="G351">
        <v>114.25</v>
      </c>
      <c r="H351">
        <v>64</v>
      </c>
      <c r="I351" t="s">
        <v>103</v>
      </c>
      <c r="J351" t="s">
        <v>104</v>
      </c>
      <c r="K351" t="s">
        <v>509</v>
      </c>
      <c r="L351" t="s">
        <v>460</v>
      </c>
      <c r="M351" t="s">
        <v>1201</v>
      </c>
      <c r="N351">
        <v>500</v>
      </c>
      <c r="O351" t="s">
        <v>1202</v>
      </c>
      <c r="P351">
        <v>2.5</v>
      </c>
      <c r="Q351" t="s">
        <v>113</v>
      </c>
      <c r="R351" t="s">
        <v>1201</v>
      </c>
      <c r="S351">
        <v>1930</v>
      </c>
      <c r="T351" t="s">
        <v>1236</v>
      </c>
      <c r="U351">
        <v>840</v>
      </c>
      <c r="V351">
        <v>145</v>
      </c>
      <c r="W351">
        <v>439</v>
      </c>
      <c r="X351">
        <v>95</v>
      </c>
      <c r="Y351">
        <v>242</v>
      </c>
      <c r="Z351">
        <v>102</v>
      </c>
      <c r="AA351" t="s">
        <v>108</v>
      </c>
      <c r="AB351">
        <v>57</v>
      </c>
      <c r="AC351">
        <v>56</v>
      </c>
      <c r="AD351">
        <v>342.54399999999998</v>
      </c>
      <c r="AE351">
        <v>0.30357099999999998</v>
      </c>
      <c r="AF351">
        <v>0.50631599999999999</v>
      </c>
      <c r="AH351">
        <v>1930</v>
      </c>
      <c r="AI351">
        <f t="shared" si="10"/>
        <v>4.3708174334469449E-3</v>
      </c>
      <c r="AJ351">
        <f t="shared" si="11"/>
        <v>0.70785107339698872</v>
      </c>
      <c r="AK351">
        <f>W351 - AVERAGEIFS('Placebo Females'!W:W, 'Placebo Females'!B:B, B351, 'Placebo Females'!P:P, P351)</f>
        <v>47.333333333333314</v>
      </c>
      <c r="AL351">
        <f>V351 - AVERAGEIFS('Placebo Females'!V:V, 'Placebo Females'!B:B, B351, 'Placebo Females'!P:P, P351)</f>
        <v>3</v>
      </c>
      <c r="AM351">
        <f>W351-AVERAGEIFS('Placebo Females'!W:W,'Placebo Females'!B:B,B351,'Placebo Females'!P:P,P351)</f>
        <v>47.333333333333314</v>
      </c>
      <c r="AN351">
        <f>X351-AVERAGEIFS('Placebo Females'!X:X,'Placebo Females'!B:B,B351,'Placebo Females'!P:P,P351)</f>
        <v>6.3333333333333286</v>
      </c>
      <c r="AO351">
        <f>Y351-AVERAGEIFS('Placebo Females'!Y:Y,'Placebo Females'!B:B,B351,'Placebo Females'!P:P,P351)</f>
        <v>12.333333333333343</v>
      </c>
      <c r="AP351">
        <f>Z351 - AVERAGEIFS('Placebo Females'!Z:Z, 'Placebo Females'!B:B, B351, 'Placebo Females'!P:P, P351)</f>
        <v>28.666666666666671</v>
      </c>
      <c r="AQ351">
        <f>AB351 - AVERAGEIFS('Placebo Females'!AB:AB, 'Placebo Females'!B:B, B351, 'Placebo Females'!P:P, P351)</f>
        <v>11.666666666666664</v>
      </c>
      <c r="AR351">
        <f>AC351 - AVERAGEIFS('Placebo Females'!AC:AC, 'Placebo Females'!B:B, B351, 'Placebo Females'!P:P, P351)</f>
        <v>34</v>
      </c>
      <c r="AS351">
        <f>AD351 - AVERAGEIFS('Placebo Females'!AD:AD, 'Placebo Females'!B:B, B351, 'Placebo Females'!P:P, P351)</f>
        <v>-165.71633333333335</v>
      </c>
      <c r="AT351">
        <f>AE351 - AVERAGEIFS('Placebo Females'!AE:AE, 'Placebo Females'!B:B, B351, 'Placebo Females'!P:P, P351)</f>
        <v>0.20501886666666663</v>
      </c>
      <c r="AU351">
        <f>AF351 - AVERAGEIFS('Placebo Females'!AF:AF, 'Placebo Females'!B:B, B351, 'Placebo Females'!P:P, P351)</f>
        <v>8.1731333333333323E-2</v>
      </c>
    </row>
    <row r="352" spans="1:47" x14ac:dyDescent="0.25">
      <c r="A352" t="s">
        <v>2080</v>
      </c>
      <c r="B352">
        <v>1005</v>
      </c>
      <c r="C352" t="s">
        <v>655</v>
      </c>
      <c r="D352">
        <v>23</v>
      </c>
      <c r="E352">
        <v>182.5</v>
      </c>
      <c r="F352">
        <v>78.8</v>
      </c>
      <c r="G352">
        <v>114.25</v>
      </c>
      <c r="H352">
        <v>64</v>
      </c>
      <c r="I352" t="s">
        <v>103</v>
      </c>
      <c r="J352" t="s">
        <v>104</v>
      </c>
      <c r="K352" t="s">
        <v>509</v>
      </c>
      <c r="L352" t="s">
        <v>460</v>
      </c>
      <c r="M352" t="s">
        <v>1201</v>
      </c>
      <c r="N352">
        <v>500</v>
      </c>
      <c r="O352" t="s">
        <v>1202</v>
      </c>
      <c r="P352">
        <v>2.5</v>
      </c>
      <c r="Q352" t="s">
        <v>113</v>
      </c>
      <c r="R352" t="s">
        <v>1201</v>
      </c>
      <c r="S352">
        <v>1930</v>
      </c>
      <c r="T352" t="s">
        <v>1236</v>
      </c>
      <c r="U352">
        <v>840</v>
      </c>
      <c r="V352">
        <v>145</v>
      </c>
      <c r="W352">
        <v>439</v>
      </c>
      <c r="X352">
        <v>98</v>
      </c>
      <c r="Y352">
        <v>239</v>
      </c>
      <c r="Z352">
        <v>102</v>
      </c>
      <c r="AA352" t="s">
        <v>108</v>
      </c>
      <c r="AB352">
        <v>69</v>
      </c>
      <c r="AC352">
        <v>39</v>
      </c>
      <c r="AD352">
        <v>364.16500000000002</v>
      </c>
      <c r="AE352">
        <v>0.19298199999999999</v>
      </c>
      <c r="AF352">
        <v>0.51651499999999995</v>
      </c>
      <c r="AH352">
        <v>1930</v>
      </c>
      <c r="AI352">
        <f t="shared" si="10"/>
        <v>4.3708174334469449E-3</v>
      </c>
      <c r="AJ352">
        <f t="shared" si="11"/>
        <v>0.70785107339698872</v>
      </c>
      <c r="AK352">
        <f>W352 - AVERAGEIFS('Placebo Females'!W:W, 'Placebo Females'!B:B, B352, 'Placebo Females'!P:P, P352)</f>
        <v>47.333333333333314</v>
      </c>
      <c r="AL352">
        <f>V352 - AVERAGEIFS('Placebo Females'!V:V, 'Placebo Females'!B:B, B352, 'Placebo Females'!P:P, P352)</f>
        <v>3</v>
      </c>
      <c r="AM352">
        <f>W352-AVERAGEIFS('Placebo Females'!W:W,'Placebo Females'!B:B,B352,'Placebo Females'!P:P,P352)</f>
        <v>47.333333333333314</v>
      </c>
      <c r="AN352">
        <f>X352-AVERAGEIFS('Placebo Females'!X:X,'Placebo Females'!B:B,B352,'Placebo Females'!P:P,P352)</f>
        <v>9.3333333333333286</v>
      </c>
      <c r="AO352">
        <f>Y352-AVERAGEIFS('Placebo Females'!Y:Y,'Placebo Females'!B:B,B352,'Placebo Females'!P:P,P352)</f>
        <v>9.3333333333333428</v>
      </c>
      <c r="AP352">
        <f>Z352 - AVERAGEIFS('Placebo Females'!Z:Z, 'Placebo Females'!B:B, B352, 'Placebo Females'!P:P, P352)</f>
        <v>28.666666666666671</v>
      </c>
      <c r="AQ352">
        <f>AB352 - AVERAGEIFS('Placebo Females'!AB:AB, 'Placebo Females'!B:B, B352, 'Placebo Females'!P:P, P352)</f>
        <v>23.666666666666664</v>
      </c>
      <c r="AR352">
        <f>AC352 - AVERAGEIFS('Placebo Females'!AC:AC, 'Placebo Females'!B:B, B352, 'Placebo Females'!P:P, P352)</f>
        <v>17</v>
      </c>
      <c r="AS352">
        <f>AD352 - AVERAGEIFS('Placebo Females'!AD:AD, 'Placebo Females'!B:B, B352, 'Placebo Females'!P:P, P352)</f>
        <v>-144.09533333333331</v>
      </c>
      <c r="AT352">
        <f>AE352 - AVERAGEIFS('Placebo Females'!AE:AE, 'Placebo Females'!B:B, B352, 'Placebo Females'!P:P, P352)</f>
        <v>9.442986666666664E-2</v>
      </c>
      <c r="AU352">
        <f>AF352 - AVERAGEIFS('Placebo Females'!AF:AF, 'Placebo Females'!B:B, B352, 'Placebo Females'!P:P, P352)</f>
        <v>9.1930333333333281E-2</v>
      </c>
    </row>
    <row r="353" spans="1:47" x14ac:dyDescent="0.25">
      <c r="A353" t="s">
        <v>2081</v>
      </c>
      <c r="B353">
        <v>1001</v>
      </c>
      <c r="C353" t="s">
        <v>655</v>
      </c>
      <c r="D353">
        <v>25</v>
      </c>
      <c r="E353">
        <v>161.5</v>
      </c>
      <c r="F353">
        <v>54.8</v>
      </c>
      <c r="G353">
        <v>114.5</v>
      </c>
      <c r="H353">
        <v>64.25</v>
      </c>
      <c r="I353" t="s">
        <v>103</v>
      </c>
      <c r="J353" t="s">
        <v>104</v>
      </c>
      <c r="K353" t="s">
        <v>360</v>
      </c>
      <c r="L353" t="s">
        <v>106</v>
      </c>
      <c r="M353" t="s">
        <v>1201</v>
      </c>
      <c r="N353">
        <v>500</v>
      </c>
      <c r="O353" t="s">
        <v>1202</v>
      </c>
      <c r="P353">
        <v>1.5</v>
      </c>
      <c r="Q353" t="s">
        <v>113</v>
      </c>
      <c r="R353" t="s">
        <v>1201</v>
      </c>
      <c r="S353">
        <v>1930</v>
      </c>
      <c r="T353" t="s">
        <v>1236</v>
      </c>
      <c r="U353">
        <v>896</v>
      </c>
      <c r="V353">
        <v>158</v>
      </c>
      <c r="W353">
        <v>425</v>
      </c>
      <c r="X353">
        <v>92</v>
      </c>
      <c r="Y353">
        <v>245</v>
      </c>
      <c r="Z353">
        <v>88</v>
      </c>
      <c r="AA353" t="s">
        <v>108</v>
      </c>
      <c r="AB353">
        <v>55</v>
      </c>
      <c r="AC353">
        <v>31</v>
      </c>
      <c r="AD353">
        <v>736.19600000000003</v>
      </c>
      <c r="AE353">
        <v>0.27777800000000002</v>
      </c>
      <c r="AF353">
        <v>0.52219599999999999</v>
      </c>
      <c r="AH353">
        <v>1930</v>
      </c>
      <c r="AI353">
        <f t="shared" si="10"/>
        <v>4.3708174334469449E-3</v>
      </c>
      <c r="AJ353">
        <f t="shared" si="11"/>
        <v>0.70785107339698872</v>
      </c>
      <c r="AK353">
        <f>W353 - AVERAGEIFS('Placebo Females'!W:W, 'Placebo Females'!B:B, B353, 'Placebo Females'!P:P, P353)</f>
        <v>57</v>
      </c>
      <c r="AL353">
        <f>V353 - AVERAGEIFS('Placebo Females'!V:V, 'Placebo Females'!B:B, B353, 'Placebo Females'!P:P, P353)</f>
        <v>30.333333333333329</v>
      </c>
      <c r="AM353">
        <f>W353-AVERAGEIFS('Placebo Females'!W:W,'Placebo Females'!B:B,B353,'Placebo Females'!P:P,P353)</f>
        <v>57</v>
      </c>
      <c r="AN353">
        <f>X353-AVERAGEIFS('Placebo Females'!X:X,'Placebo Females'!B:B,B353,'Placebo Females'!P:P,P353)</f>
        <v>0</v>
      </c>
      <c r="AO353">
        <f>Y353-AVERAGEIFS('Placebo Females'!Y:Y,'Placebo Females'!B:B,B353,'Placebo Females'!P:P,P353)</f>
        <v>36.333333333333343</v>
      </c>
      <c r="AP353">
        <f>Z353 - AVERAGEIFS('Placebo Females'!Z:Z, 'Placebo Females'!B:B, B353, 'Placebo Females'!P:P, P353)</f>
        <v>20.666666666666671</v>
      </c>
      <c r="AQ353">
        <f>AB353 - AVERAGEIFS('Placebo Females'!AB:AB, 'Placebo Females'!B:B, B353, 'Placebo Females'!P:P, P353)</f>
        <v>17.666666666666664</v>
      </c>
      <c r="AR353">
        <f>AC353 - AVERAGEIFS('Placebo Females'!AC:AC, 'Placebo Females'!B:B, B353, 'Placebo Females'!P:P, P353)</f>
        <v>8.3333333333333321</v>
      </c>
      <c r="AS353">
        <f>AD353 - AVERAGEIFS('Placebo Females'!AD:AD, 'Placebo Females'!B:B, B353, 'Placebo Females'!P:P, P353)</f>
        <v>-107.72733333333326</v>
      </c>
      <c r="AT353">
        <f>AE353 - AVERAGEIFS('Placebo Females'!AE:AE, 'Placebo Females'!B:B, B353, 'Placebo Females'!P:P, P353)</f>
        <v>0.16287866666666667</v>
      </c>
      <c r="AU353">
        <f>AF353 - AVERAGEIFS('Placebo Females'!AF:AF, 'Placebo Females'!B:B, B353, 'Placebo Females'!P:P, P353)</f>
        <v>0.18315533333333328</v>
      </c>
    </row>
    <row r="354" spans="1:47" x14ac:dyDescent="0.25">
      <c r="A354" t="s">
        <v>2082</v>
      </c>
      <c r="B354">
        <v>1005</v>
      </c>
      <c r="C354" t="s">
        <v>655</v>
      </c>
      <c r="D354">
        <v>23</v>
      </c>
      <c r="E354">
        <v>182.5</v>
      </c>
      <c r="F354">
        <v>78.8</v>
      </c>
      <c r="G354">
        <v>114.25</v>
      </c>
      <c r="H354">
        <v>64</v>
      </c>
      <c r="I354" t="s">
        <v>103</v>
      </c>
      <c r="J354" t="s">
        <v>104</v>
      </c>
      <c r="K354" t="s">
        <v>509</v>
      </c>
      <c r="L354" t="s">
        <v>460</v>
      </c>
      <c r="M354" t="s">
        <v>1201</v>
      </c>
      <c r="N354">
        <v>500</v>
      </c>
      <c r="O354" t="s">
        <v>1202</v>
      </c>
      <c r="P354">
        <v>2.5</v>
      </c>
      <c r="Q354" t="s">
        <v>113</v>
      </c>
      <c r="R354" t="s">
        <v>1201</v>
      </c>
      <c r="S354">
        <v>1930</v>
      </c>
      <c r="T354" t="s">
        <v>1236</v>
      </c>
      <c r="U354">
        <v>898</v>
      </c>
      <c r="V354">
        <v>143</v>
      </c>
      <c r="W354">
        <v>442</v>
      </c>
      <c r="X354">
        <v>97</v>
      </c>
      <c r="Y354">
        <v>244</v>
      </c>
      <c r="Z354">
        <v>101</v>
      </c>
      <c r="AA354" t="s">
        <v>108</v>
      </c>
      <c r="AB354">
        <v>67</v>
      </c>
      <c r="AC354">
        <v>43</v>
      </c>
      <c r="AD354">
        <v>390.14</v>
      </c>
      <c r="AE354">
        <v>0.17543900000000001</v>
      </c>
      <c r="AF354">
        <v>0.51977200000000001</v>
      </c>
      <c r="AH354">
        <v>1930</v>
      </c>
      <c r="AI354">
        <f t="shared" si="10"/>
        <v>4.3708174334469449E-3</v>
      </c>
      <c r="AJ354">
        <f t="shared" si="11"/>
        <v>0.70785107339698872</v>
      </c>
      <c r="AK354">
        <f>W354 - AVERAGEIFS('Placebo Females'!W:W, 'Placebo Females'!B:B, B354, 'Placebo Females'!P:P, P354)</f>
        <v>50.333333333333314</v>
      </c>
      <c r="AL354">
        <f>V354 - AVERAGEIFS('Placebo Females'!V:V, 'Placebo Females'!B:B, B354, 'Placebo Females'!P:P, P354)</f>
        <v>1</v>
      </c>
      <c r="AM354">
        <f>W354-AVERAGEIFS('Placebo Females'!W:W,'Placebo Females'!B:B,B354,'Placebo Females'!P:P,P354)</f>
        <v>50.333333333333314</v>
      </c>
      <c r="AN354">
        <f>X354-AVERAGEIFS('Placebo Females'!X:X,'Placebo Females'!B:B,B354,'Placebo Females'!P:P,P354)</f>
        <v>8.3333333333333286</v>
      </c>
      <c r="AO354">
        <f>Y354-AVERAGEIFS('Placebo Females'!Y:Y,'Placebo Females'!B:B,B354,'Placebo Females'!P:P,P354)</f>
        <v>14.333333333333343</v>
      </c>
      <c r="AP354">
        <f>Z354 - AVERAGEIFS('Placebo Females'!Z:Z, 'Placebo Females'!B:B, B354, 'Placebo Females'!P:P, P354)</f>
        <v>27.666666666666671</v>
      </c>
      <c r="AQ354">
        <f>AB354 - AVERAGEIFS('Placebo Females'!AB:AB, 'Placebo Females'!B:B, B354, 'Placebo Females'!P:P, P354)</f>
        <v>21.666666666666664</v>
      </c>
      <c r="AR354">
        <f>AC354 - AVERAGEIFS('Placebo Females'!AC:AC, 'Placebo Females'!B:B, B354, 'Placebo Females'!P:P, P354)</f>
        <v>21</v>
      </c>
      <c r="AS354">
        <f>AD354 - AVERAGEIFS('Placebo Females'!AD:AD, 'Placebo Females'!B:B, B354, 'Placebo Females'!P:P, P354)</f>
        <v>-118.12033333333335</v>
      </c>
      <c r="AT354">
        <f>AE354 - AVERAGEIFS('Placebo Females'!AE:AE, 'Placebo Females'!B:B, B354, 'Placebo Females'!P:P, P354)</f>
        <v>7.6886866666666664E-2</v>
      </c>
      <c r="AU354">
        <f>AF354 - AVERAGEIFS('Placebo Females'!AF:AF, 'Placebo Females'!B:B, B354, 'Placebo Females'!P:P, P354)</f>
        <v>9.5187333333333346E-2</v>
      </c>
    </row>
    <row r="355" spans="1:47" x14ac:dyDescent="0.25">
      <c r="A355" t="s">
        <v>2083</v>
      </c>
      <c r="B355">
        <v>1008</v>
      </c>
      <c r="C355" t="s">
        <v>655</v>
      </c>
      <c r="D355">
        <v>33</v>
      </c>
      <c r="E355">
        <v>163.5</v>
      </c>
      <c r="F355">
        <v>69.8</v>
      </c>
      <c r="G355">
        <v>121.25</v>
      </c>
      <c r="H355">
        <v>71.25</v>
      </c>
      <c r="I355" t="s">
        <v>103</v>
      </c>
      <c r="J355" t="s">
        <v>104</v>
      </c>
      <c r="K355" t="s">
        <v>310</v>
      </c>
      <c r="L355" t="s">
        <v>460</v>
      </c>
      <c r="M355" t="s">
        <v>1201</v>
      </c>
      <c r="N355">
        <v>500</v>
      </c>
      <c r="O355" t="s">
        <v>1202</v>
      </c>
      <c r="P355">
        <v>1.5</v>
      </c>
      <c r="Q355" t="s">
        <v>113</v>
      </c>
      <c r="R355" t="s">
        <v>1201</v>
      </c>
      <c r="S355">
        <v>1930</v>
      </c>
      <c r="T355" t="s">
        <v>1236</v>
      </c>
      <c r="U355">
        <v>903</v>
      </c>
      <c r="V355">
        <v>147</v>
      </c>
      <c r="W355">
        <v>451</v>
      </c>
      <c r="X355">
        <v>78</v>
      </c>
      <c r="Y355">
        <v>294</v>
      </c>
      <c r="Z355">
        <v>79</v>
      </c>
      <c r="AA355" t="s">
        <v>108</v>
      </c>
      <c r="AB355">
        <v>42</v>
      </c>
      <c r="AC355">
        <v>25</v>
      </c>
      <c r="AD355">
        <v>541.55700000000002</v>
      </c>
      <c r="AE355">
        <v>0.234043</v>
      </c>
      <c r="AF355">
        <v>0.53397799999999995</v>
      </c>
      <c r="AH355">
        <v>1930</v>
      </c>
      <c r="AI355">
        <f t="shared" si="10"/>
        <v>4.3708174334469449E-3</v>
      </c>
      <c r="AJ355">
        <f t="shared" si="11"/>
        <v>0.70785107339698872</v>
      </c>
      <c r="AK355">
        <f>W355 - AVERAGEIFS('Placebo Females'!W:W, 'Placebo Females'!B:B, B355, 'Placebo Females'!P:P, P355)</f>
        <v>81.333333333333314</v>
      </c>
      <c r="AL355">
        <f>V355 - AVERAGEIFS('Placebo Females'!V:V, 'Placebo Females'!B:B, B355, 'Placebo Females'!P:P, P355)</f>
        <v>1.6666666666666572</v>
      </c>
      <c r="AM355">
        <f>W355-AVERAGEIFS('Placebo Females'!W:W,'Placebo Females'!B:B,B355,'Placebo Females'!P:P,P355)</f>
        <v>81.333333333333314</v>
      </c>
      <c r="AN355">
        <f>X355-AVERAGEIFS('Placebo Females'!X:X,'Placebo Females'!B:B,B355,'Placebo Females'!P:P,P355)</f>
        <v>-27.666666666666671</v>
      </c>
      <c r="AO355">
        <f>Y355-AVERAGEIFS('Placebo Females'!Y:Y,'Placebo Females'!B:B,B355,'Placebo Females'!P:P,P355)</f>
        <v>91.666666666666657</v>
      </c>
      <c r="AP355">
        <f>Z355 - AVERAGEIFS('Placebo Females'!Z:Z, 'Placebo Females'!B:B, B355, 'Placebo Females'!P:P, P355)</f>
        <v>17.333333333333336</v>
      </c>
      <c r="AQ355">
        <f>AB355 - AVERAGEIFS('Placebo Females'!AB:AB, 'Placebo Females'!B:B, B355, 'Placebo Females'!P:P, P355)</f>
        <v>4.6666666666666643</v>
      </c>
      <c r="AR355">
        <f>AC355 - AVERAGEIFS('Placebo Females'!AC:AC, 'Placebo Females'!B:B, B355, 'Placebo Females'!P:P, P355)</f>
        <v>5.3333333333333321</v>
      </c>
      <c r="AS355">
        <f>AD355 - AVERAGEIFS('Placebo Females'!AD:AD, 'Placebo Females'!B:B, B355, 'Placebo Females'!P:P, P355)</f>
        <v>-23.083999999999946</v>
      </c>
      <c r="AT355">
        <f>AE355 - AVERAGEIFS('Placebo Females'!AE:AE, 'Placebo Females'!B:B, B355, 'Placebo Females'!P:P, P355)</f>
        <v>9.6993333333333348E-2</v>
      </c>
      <c r="AU355">
        <f>AF355 - AVERAGEIFS('Placebo Females'!AF:AF, 'Placebo Females'!B:B, B355, 'Placebo Females'!P:P, P355)</f>
        <v>0.22021366666666659</v>
      </c>
    </row>
    <row r="356" spans="1:47" x14ac:dyDescent="0.25">
      <c r="A356" t="s">
        <v>2084</v>
      </c>
      <c r="B356">
        <v>1001</v>
      </c>
      <c r="C356" t="s">
        <v>655</v>
      </c>
      <c r="D356">
        <v>25</v>
      </c>
      <c r="E356">
        <v>161.5</v>
      </c>
      <c r="F356">
        <v>54.8</v>
      </c>
      <c r="G356">
        <v>114.5</v>
      </c>
      <c r="H356">
        <v>64.25</v>
      </c>
      <c r="I356" t="s">
        <v>103</v>
      </c>
      <c r="J356" t="s">
        <v>104</v>
      </c>
      <c r="K356" t="s">
        <v>360</v>
      </c>
      <c r="L356" t="s">
        <v>106</v>
      </c>
      <c r="M356" t="s">
        <v>1201</v>
      </c>
      <c r="N356">
        <v>500</v>
      </c>
      <c r="O356" t="s">
        <v>1202</v>
      </c>
      <c r="P356">
        <v>1.5</v>
      </c>
      <c r="Q356" t="s">
        <v>113</v>
      </c>
      <c r="R356" t="s">
        <v>1201</v>
      </c>
      <c r="S356">
        <v>1930</v>
      </c>
      <c r="T356" t="s">
        <v>1236</v>
      </c>
      <c r="U356">
        <v>946</v>
      </c>
      <c r="V356">
        <v>144</v>
      </c>
      <c r="W356">
        <v>435</v>
      </c>
      <c r="X356">
        <v>96</v>
      </c>
      <c r="Y356">
        <v>246</v>
      </c>
      <c r="Z356">
        <v>93</v>
      </c>
      <c r="AA356" t="s">
        <v>108</v>
      </c>
      <c r="AB356">
        <v>56</v>
      </c>
      <c r="AC356">
        <v>34</v>
      </c>
      <c r="AD356">
        <v>718.83299999999997</v>
      </c>
      <c r="AE356">
        <v>0.32692300000000002</v>
      </c>
      <c r="AF356">
        <v>0.53161400000000003</v>
      </c>
      <c r="AH356">
        <v>1930</v>
      </c>
      <c r="AI356">
        <f t="shared" si="10"/>
        <v>4.3708174334469449E-3</v>
      </c>
      <c r="AJ356">
        <f t="shared" si="11"/>
        <v>0.70785107339698872</v>
      </c>
      <c r="AK356">
        <f>W356 - AVERAGEIFS('Placebo Females'!W:W, 'Placebo Females'!B:B, B356, 'Placebo Females'!P:P, P356)</f>
        <v>67</v>
      </c>
      <c r="AL356">
        <f>V356 - AVERAGEIFS('Placebo Females'!V:V, 'Placebo Females'!B:B, B356, 'Placebo Females'!P:P, P356)</f>
        <v>16.333333333333329</v>
      </c>
      <c r="AM356">
        <f>W356-AVERAGEIFS('Placebo Females'!W:W,'Placebo Females'!B:B,B356,'Placebo Females'!P:P,P356)</f>
        <v>67</v>
      </c>
      <c r="AN356">
        <f>X356-AVERAGEIFS('Placebo Females'!X:X,'Placebo Females'!B:B,B356,'Placebo Females'!P:P,P356)</f>
        <v>4</v>
      </c>
      <c r="AO356">
        <f>Y356-AVERAGEIFS('Placebo Females'!Y:Y,'Placebo Females'!B:B,B356,'Placebo Females'!P:P,P356)</f>
        <v>37.333333333333343</v>
      </c>
      <c r="AP356">
        <f>Z356 - AVERAGEIFS('Placebo Females'!Z:Z, 'Placebo Females'!B:B, B356, 'Placebo Females'!P:P, P356)</f>
        <v>25.666666666666671</v>
      </c>
      <c r="AQ356">
        <f>AB356 - AVERAGEIFS('Placebo Females'!AB:AB, 'Placebo Females'!B:B, B356, 'Placebo Females'!P:P, P356)</f>
        <v>18.666666666666664</v>
      </c>
      <c r="AR356">
        <f>AC356 - AVERAGEIFS('Placebo Females'!AC:AC, 'Placebo Females'!B:B, B356, 'Placebo Females'!P:P, P356)</f>
        <v>11.333333333333332</v>
      </c>
      <c r="AS356">
        <f>AD356 - AVERAGEIFS('Placebo Females'!AD:AD, 'Placebo Females'!B:B, B356, 'Placebo Females'!P:P, P356)</f>
        <v>-125.09033333333332</v>
      </c>
      <c r="AT356">
        <f>AE356 - AVERAGEIFS('Placebo Females'!AE:AE, 'Placebo Females'!B:B, B356, 'Placebo Females'!P:P, P356)</f>
        <v>0.21202366666666667</v>
      </c>
      <c r="AU356">
        <f>AF356 - AVERAGEIFS('Placebo Females'!AF:AF, 'Placebo Females'!B:B, B356, 'Placebo Females'!P:P, P356)</f>
        <v>0.19257333333333332</v>
      </c>
    </row>
    <row r="357" spans="1:47" x14ac:dyDescent="0.25">
      <c r="A357" t="s">
        <v>2085</v>
      </c>
      <c r="B357">
        <v>1001</v>
      </c>
      <c r="C357" t="s">
        <v>655</v>
      </c>
      <c r="D357">
        <v>25</v>
      </c>
      <c r="E357">
        <v>161.5</v>
      </c>
      <c r="F357">
        <v>54.8</v>
      </c>
      <c r="G357">
        <v>114.5</v>
      </c>
      <c r="H357">
        <v>64.25</v>
      </c>
      <c r="I357" t="s">
        <v>103</v>
      </c>
      <c r="J357" t="s">
        <v>104</v>
      </c>
      <c r="K357" t="s">
        <v>360</v>
      </c>
      <c r="L357" t="s">
        <v>106</v>
      </c>
      <c r="M357" t="s">
        <v>1201</v>
      </c>
      <c r="N357">
        <v>500</v>
      </c>
      <c r="O357" t="s">
        <v>1202</v>
      </c>
      <c r="P357">
        <v>1.5</v>
      </c>
      <c r="Q357" t="s">
        <v>113</v>
      </c>
      <c r="R357" t="s">
        <v>1201</v>
      </c>
      <c r="S357">
        <v>1930</v>
      </c>
      <c r="T357" t="s">
        <v>1236</v>
      </c>
      <c r="U357">
        <v>958</v>
      </c>
      <c r="V357">
        <v>138</v>
      </c>
      <c r="W357">
        <v>436</v>
      </c>
      <c r="X357">
        <v>95</v>
      </c>
      <c r="Y357">
        <v>250</v>
      </c>
      <c r="Z357">
        <v>91</v>
      </c>
      <c r="AA357" t="s">
        <v>108</v>
      </c>
      <c r="AB357">
        <v>57</v>
      </c>
      <c r="AC357">
        <v>33</v>
      </c>
      <c r="AD357">
        <v>750.13099999999997</v>
      </c>
      <c r="AE357">
        <v>0.263158</v>
      </c>
      <c r="AF357">
        <v>0.537852</v>
      </c>
      <c r="AH357">
        <v>1930</v>
      </c>
      <c r="AI357">
        <f t="shared" si="10"/>
        <v>4.3708174334469449E-3</v>
      </c>
      <c r="AJ357">
        <f t="shared" si="11"/>
        <v>0.70785107339698872</v>
      </c>
      <c r="AK357">
        <f>W357 - AVERAGEIFS('Placebo Females'!W:W, 'Placebo Females'!B:B, B357, 'Placebo Females'!P:P, P357)</f>
        <v>68</v>
      </c>
      <c r="AL357">
        <f>V357 - AVERAGEIFS('Placebo Females'!V:V, 'Placebo Females'!B:B, B357, 'Placebo Females'!P:P, P357)</f>
        <v>10.333333333333329</v>
      </c>
      <c r="AM357">
        <f>W357-AVERAGEIFS('Placebo Females'!W:W,'Placebo Females'!B:B,B357,'Placebo Females'!P:P,P357)</f>
        <v>68</v>
      </c>
      <c r="AN357">
        <f>X357-AVERAGEIFS('Placebo Females'!X:X,'Placebo Females'!B:B,B357,'Placebo Females'!P:P,P357)</f>
        <v>3</v>
      </c>
      <c r="AO357">
        <f>Y357-AVERAGEIFS('Placebo Females'!Y:Y,'Placebo Females'!B:B,B357,'Placebo Females'!P:P,P357)</f>
        <v>41.333333333333343</v>
      </c>
      <c r="AP357">
        <f>Z357 - AVERAGEIFS('Placebo Females'!Z:Z, 'Placebo Females'!B:B, B357, 'Placebo Females'!P:P, P357)</f>
        <v>23.666666666666671</v>
      </c>
      <c r="AQ357">
        <f>AB357 - AVERAGEIFS('Placebo Females'!AB:AB, 'Placebo Females'!B:B, B357, 'Placebo Females'!P:P, P357)</f>
        <v>19.666666666666664</v>
      </c>
      <c r="AR357">
        <f>AC357 - AVERAGEIFS('Placebo Females'!AC:AC, 'Placebo Females'!B:B, B357, 'Placebo Females'!P:P, P357)</f>
        <v>10.333333333333332</v>
      </c>
      <c r="AS357">
        <f>AD357 - AVERAGEIFS('Placebo Females'!AD:AD, 'Placebo Females'!B:B, B357, 'Placebo Females'!P:P, P357)</f>
        <v>-93.792333333333318</v>
      </c>
      <c r="AT357">
        <f>AE357 - AVERAGEIFS('Placebo Females'!AE:AE, 'Placebo Females'!B:B, B357, 'Placebo Females'!P:P, P357)</f>
        <v>0.14825866666666665</v>
      </c>
      <c r="AU357">
        <f>AF357 - AVERAGEIFS('Placebo Females'!AF:AF, 'Placebo Females'!B:B, B357, 'Placebo Females'!P:P, P357)</f>
        <v>0.19881133333333328</v>
      </c>
    </row>
    <row r="358" spans="1:47" x14ac:dyDescent="0.25">
      <c r="A358" t="s">
        <v>2086</v>
      </c>
      <c r="B358">
        <v>1008</v>
      </c>
      <c r="C358" t="s">
        <v>655</v>
      </c>
      <c r="D358">
        <v>33</v>
      </c>
      <c r="E358">
        <v>163.5</v>
      </c>
      <c r="F358">
        <v>69.8</v>
      </c>
      <c r="G358">
        <v>121.25</v>
      </c>
      <c r="H358">
        <v>71.25</v>
      </c>
      <c r="I358" t="s">
        <v>103</v>
      </c>
      <c r="J358" t="s">
        <v>104</v>
      </c>
      <c r="K358" t="s">
        <v>310</v>
      </c>
      <c r="L358" t="s">
        <v>460</v>
      </c>
      <c r="M358" t="s">
        <v>1201</v>
      </c>
      <c r="N358">
        <v>500</v>
      </c>
      <c r="O358" t="s">
        <v>1202</v>
      </c>
      <c r="P358">
        <v>1.5</v>
      </c>
      <c r="Q358" t="s">
        <v>113</v>
      </c>
      <c r="R358" t="s">
        <v>1201</v>
      </c>
      <c r="S358">
        <v>1930</v>
      </c>
      <c r="T358" t="s">
        <v>1236</v>
      </c>
      <c r="U358">
        <v>968</v>
      </c>
      <c r="V358">
        <v>146</v>
      </c>
      <c r="W358">
        <v>453</v>
      </c>
      <c r="X358">
        <v>93</v>
      </c>
      <c r="Y358">
        <v>285</v>
      </c>
      <c r="Z358">
        <v>75</v>
      </c>
      <c r="AA358" t="s">
        <v>108</v>
      </c>
      <c r="AB358">
        <v>43</v>
      </c>
      <c r="AC358">
        <v>29</v>
      </c>
      <c r="AD358">
        <v>564.79899999999998</v>
      </c>
      <c r="AE358">
        <v>0.282609</v>
      </c>
      <c r="AF358">
        <v>0.53952100000000003</v>
      </c>
      <c r="AH358">
        <v>1930</v>
      </c>
      <c r="AI358">
        <f t="shared" si="10"/>
        <v>4.3708174334469449E-3</v>
      </c>
      <c r="AJ358">
        <f t="shared" si="11"/>
        <v>0.70785107339698872</v>
      </c>
      <c r="AK358">
        <f>W358 - AVERAGEIFS('Placebo Females'!W:W, 'Placebo Females'!B:B, B358, 'Placebo Females'!P:P, P358)</f>
        <v>83.333333333333314</v>
      </c>
      <c r="AL358">
        <f>V358 - AVERAGEIFS('Placebo Females'!V:V, 'Placebo Females'!B:B, B358, 'Placebo Females'!P:P, P358)</f>
        <v>0.66666666666665719</v>
      </c>
      <c r="AM358">
        <f>W358-AVERAGEIFS('Placebo Females'!W:W,'Placebo Females'!B:B,B358,'Placebo Females'!P:P,P358)</f>
        <v>83.333333333333314</v>
      </c>
      <c r="AN358">
        <f>X358-AVERAGEIFS('Placebo Females'!X:X,'Placebo Females'!B:B,B358,'Placebo Females'!P:P,P358)</f>
        <v>-12.666666666666671</v>
      </c>
      <c r="AO358">
        <f>Y358-AVERAGEIFS('Placebo Females'!Y:Y,'Placebo Females'!B:B,B358,'Placebo Females'!P:P,P358)</f>
        <v>82.666666666666657</v>
      </c>
      <c r="AP358">
        <f>Z358 - AVERAGEIFS('Placebo Females'!Z:Z, 'Placebo Females'!B:B, B358, 'Placebo Females'!P:P, P358)</f>
        <v>13.333333333333336</v>
      </c>
      <c r="AQ358">
        <f>AB358 - AVERAGEIFS('Placebo Females'!AB:AB, 'Placebo Females'!B:B, B358, 'Placebo Females'!P:P, P358)</f>
        <v>5.6666666666666643</v>
      </c>
      <c r="AR358">
        <f>AC358 - AVERAGEIFS('Placebo Females'!AC:AC, 'Placebo Females'!B:B, B358, 'Placebo Females'!P:P, P358)</f>
        <v>9.3333333333333321</v>
      </c>
      <c r="AS358">
        <f>AD358 - AVERAGEIFS('Placebo Females'!AD:AD, 'Placebo Females'!B:B, B358, 'Placebo Females'!P:P, P358)</f>
        <v>0.15800000000001546</v>
      </c>
      <c r="AT358">
        <f>AE358 - AVERAGEIFS('Placebo Females'!AE:AE, 'Placebo Females'!B:B, B358, 'Placebo Females'!P:P, P358)</f>
        <v>0.14555933333333335</v>
      </c>
      <c r="AU358">
        <f>AF358 - AVERAGEIFS('Placebo Females'!AF:AF, 'Placebo Females'!B:B, B358, 'Placebo Females'!P:P, P358)</f>
        <v>0.22575666666666666</v>
      </c>
    </row>
    <row r="359" spans="1:47" x14ac:dyDescent="0.25">
      <c r="A359" t="s">
        <v>2087</v>
      </c>
      <c r="B359">
        <v>1008</v>
      </c>
      <c r="C359" t="s">
        <v>655</v>
      </c>
      <c r="D359">
        <v>33</v>
      </c>
      <c r="E359">
        <v>163.5</v>
      </c>
      <c r="F359">
        <v>69.8</v>
      </c>
      <c r="G359">
        <v>121.25</v>
      </c>
      <c r="H359">
        <v>71.25</v>
      </c>
      <c r="I359" t="s">
        <v>103</v>
      </c>
      <c r="J359" t="s">
        <v>104</v>
      </c>
      <c r="K359" t="s">
        <v>310</v>
      </c>
      <c r="L359" t="s">
        <v>460</v>
      </c>
      <c r="M359" t="s">
        <v>1201</v>
      </c>
      <c r="N359">
        <v>500</v>
      </c>
      <c r="O359" t="s">
        <v>1202</v>
      </c>
      <c r="P359">
        <v>1.5</v>
      </c>
      <c r="Q359" t="s">
        <v>113</v>
      </c>
      <c r="R359" t="s">
        <v>1201</v>
      </c>
      <c r="S359">
        <v>1930</v>
      </c>
      <c r="T359" t="s">
        <v>1236</v>
      </c>
      <c r="U359">
        <v>988</v>
      </c>
      <c r="V359">
        <v>138</v>
      </c>
      <c r="W359">
        <v>453</v>
      </c>
      <c r="X359">
        <v>83</v>
      </c>
      <c r="Y359">
        <v>293</v>
      </c>
      <c r="Z359">
        <v>77</v>
      </c>
      <c r="AA359" t="s">
        <v>108</v>
      </c>
      <c r="AB359">
        <v>48</v>
      </c>
      <c r="AC359">
        <v>23</v>
      </c>
      <c r="AD359">
        <v>570.41</v>
      </c>
      <c r="AE359">
        <v>0.29787200000000003</v>
      </c>
      <c r="AF359">
        <v>0.53324000000000005</v>
      </c>
      <c r="AH359">
        <v>1930</v>
      </c>
      <c r="AI359">
        <f t="shared" si="10"/>
        <v>4.3708174334469449E-3</v>
      </c>
      <c r="AJ359">
        <f t="shared" si="11"/>
        <v>0.70785107339698872</v>
      </c>
      <c r="AK359">
        <f>W359 - AVERAGEIFS('Placebo Females'!W:W, 'Placebo Females'!B:B, B359, 'Placebo Females'!P:P, P359)</f>
        <v>83.333333333333314</v>
      </c>
      <c r="AL359">
        <f>V359 - AVERAGEIFS('Placebo Females'!V:V, 'Placebo Females'!B:B, B359, 'Placebo Females'!P:P, P359)</f>
        <v>-7.3333333333333428</v>
      </c>
      <c r="AM359">
        <f>W359-AVERAGEIFS('Placebo Females'!W:W,'Placebo Females'!B:B,B359,'Placebo Females'!P:P,P359)</f>
        <v>83.333333333333314</v>
      </c>
      <c r="AN359">
        <f>X359-AVERAGEIFS('Placebo Females'!X:X,'Placebo Females'!B:B,B359,'Placebo Females'!P:P,P359)</f>
        <v>-22.666666666666671</v>
      </c>
      <c r="AO359">
        <f>Y359-AVERAGEIFS('Placebo Females'!Y:Y,'Placebo Females'!B:B,B359,'Placebo Females'!P:P,P359)</f>
        <v>90.666666666666657</v>
      </c>
      <c r="AP359">
        <f>Z359 - AVERAGEIFS('Placebo Females'!Z:Z, 'Placebo Females'!B:B, B359, 'Placebo Females'!P:P, P359)</f>
        <v>15.333333333333336</v>
      </c>
      <c r="AQ359">
        <f>AB359 - AVERAGEIFS('Placebo Females'!AB:AB, 'Placebo Females'!B:B, B359, 'Placebo Females'!P:P, P359)</f>
        <v>10.666666666666664</v>
      </c>
      <c r="AR359">
        <f>AC359 - AVERAGEIFS('Placebo Females'!AC:AC, 'Placebo Females'!B:B, B359, 'Placebo Females'!P:P, P359)</f>
        <v>3.3333333333333321</v>
      </c>
      <c r="AS359">
        <f>AD359 - AVERAGEIFS('Placebo Females'!AD:AD, 'Placebo Females'!B:B, B359, 'Placebo Females'!P:P, P359)</f>
        <v>5.7690000000000055</v>
      </c>
      <c r="AT359">
        <f>AE359 - AVERAGEIFS('Placebo Females'!AE:AE, 'Placebo Females'!B:B, B359, 'Placebo Females'!P:P, P359)</f>
        <v>0.16082233333333337</v>
      </c>
      <c r="AU359">
        <f>AF359 - AVERAGEIFS('Placebo Females'!AF:AF, 'Placebo Females'!B:B, B359, 'Placebo Females'!P:P, P359)</f>
        <v>0.21947566666666668</v>
      </c>
    </row>
    <row r="360" spans="1:47" x14ac:dyDescent="0.25">
      <c r="A360" t="s">
        <v>2088</v>
      </c>
      <c r="B360">
        <v>1011</v>
      </c>
      <c r="C360" t="s">
        <v>655</v>
      </c>
      <c r="D360">
        <v>31</v>
      </c>
      <c r="E360">
        <v>161.5</v>
      </c>
      <c r="F360">
        <v>65.3</v>
      </c>
      <c r="G360">
        <v>120.75</v>
      </c>
      <c r="H360">
        <v>84</v>
      </c>
      <c r="I360" t="s">
        <v>458</v>
      </c>
      <c r="J360" t="s">
        <v>104</v>
      </c>
      <c r="K360" t="s">
        <v>753</v>
      </c>
      <c r="L360" t="s">
        <v>160</v>
      </c>
      <c r="M360" t="s">
        <v>1201</v>
      </c>
      <c r="N360">
        <v>500</v>
      </c>
      <c r="O360" t="s">
        <v>1202</v>
      </c>
      <c r="P360">
        <v>5</v>
      </c>
      <c r="Q360" t="s">
        <v>113</v>
      </c>
      <c r="R360" t="s">
        <v>1201</v>
      </c>
      <c r="S360">
        <v>1950</v>
      </c>
      <c r="T360" t="s">
        <v>1236</v>
      </c>
      <c r="U360">
        <v>854</v>
      </c>
      <c r="V360">
        <v>174</v>
      </c>
      <c r="W360">
        <v>401</v>
      </c>
      <c r="X360">
        <v>93</v>
      </c>
      <c r="Y360">
        <v>215</v>
      </c>
      <c r="Z360">
        <v>93</v>
      </c>
      <c r="AA360" t="s">
        <v>108</v>
      </c>
      <c r="AB360">
        <v>63</v>
      </c>
      <c r="AC360">
        <v>42</v>
      </c>
      <c r="AD360">
        <v>338.99099999999999</v>
      </c>
      <c r="AE360">
        <v>0.31914900000000002</v>
      </c>
      <c r="AF360">
        <v>0.47109699999999999</v>
      </c>
      <c r="AH360">
        <v>1950</v>
      </c>
      <c r="AI360">
        <f t="shared" si="10"/>
        <v>4.4161108783531315E-3</v>
      </c>
      <c r="AJ360">
        <f t="shared" si="11"/>
        <v>0.70912860061302729</v>
      </c>
      <c r="AK360">
        <f>W360 - AVERAGEIFS('Placebo Females'!W:W, 'Placebo Females'!B:B, B360, 'Placebo Females'!P:P, P360)</f>
        <v>48.666666666666686</v>
      </c>
      <c r="AL360">
        <f>V360 - AVERAGEIFS('Placebo Females'!V:V, 'Placebo Females'!B:B, B360, 'Placebo Females'!P:P, P360)</f>
        <v>5.6666666666666572</v>
      </c>
      <c r="AM360">
        <f>W360-AVERAGEIFS('Placebo Females'!W:W,'Placebo Females'!B:B,B360,'Placebo Females'!P:P,P360)</f>
        <v>48.666666666666686</v>
      </c>
      <c r="AN360">
        <f>X360-AVERAGEIFS('Placebo Females'!X:X,'Placebo Females'!B:B,B360,'Placebo Females'!P:P,P360)</f>
        <v>1</v>
      </c>
      <c r="AO360">
        <f>Y360-AVERAGEIFS('Placebo Females'!Y:Y,'Placebo Females'!B:B,B360,'Placebo Females'!P:P,P360)</f>
        <v>26.333333333333343</v>
      </c>
      <c r="AP360">
        <f>Z360 - AVERAGEIFS('Placebo Females'!Z:Z, 'Placebo Females'!B:B, B360, 'Placebo Females'!P:P, P360)</f>
        <v>21.333333333333329</v>
      </c>
      <c r="AQ360">
        <f>AB360 - AVERAGEIFS('Placebo Females'!AB:AB, 'Placebo Females'!B:B, B360, 'Placebo Females'!P:P, P360)</f>
        <v>15.666666666666664</v>
      </c>
      <c r="AR360">
        <f>AC360 - AVERAGEIFS('Placebo Females'!AC:AC, 'Placebo Females'!B:B, B360, 'Placebo Females'!P:P, P360)</f>
        <v>16.333333333333332</v>
      </c>
      <c r="AS360">
        <f>AD360 - AVERAGEIFS('Placebo Females'!AD:AD, 'Placebo Females'!B:B, B360, 'Placebo Females'!P:P, P360)</f>
        <v>-103.87433333333337</v>
      </c>
      <c r="AT360">
        <f>AE360 - AVERAGEIFS('Placebo Females'!AE:AE, 'Placebo Females'!B:B, B360, 'Placebo Females'!P:P, P360)</f>
        <v>0.2080379</v>
      </c>
      <c r="AU360">
        <f>AF360 - AVERAGEIFS('Placebo Females'!AF:AF, 'Placebo Females'!B:B, B360, 'Placebo Females'!P:P, P360)</f>
        <v>0.15988799999999997</v>
      </c>
    </row>
    <row r="361" spans="1:47" x14ac:dyDescent="0.25">
      <c r="A361" t="s">
        <v>2089</v>
      </c>
      <c r="B361">
        <v>1011</v>
      </c>
      <c r="C361" t="s">
        <v>655</v>
      </c>
      <c r="D361">
        <v>31</v>
      </c>
      <c r="E361">
        <v>161.5</v>
      </c>
      <c r="F361">
        <v>65.3</v>
      </c>
      <c r="G361">
        <v>120.75</v>
      </c>
      <c r="H361">
        <v>84</v>
      </c>
      <c r="I361" t="s">
        <v>458</v>
      </c>
      <c r="J361" t="s">
        <v>104</v>
      </c>
      <c r="K361" t="s">
        <v>753</v>
      </c>
      <c r="L361" t="s">
        <v>160</v>
      </c>
      <c r="M361" t="s">
        <v>1201</v>
      </c>
      <c r="N361">
        <v>500</v>
      </c>
      <c r="O361" t="s">
        <v>1202</v>
      </c>
      <c r="P361">
        <v>5</v>
      </c>
      <c r="Q361" t="s">
        <v>113</v>
      </c>
      <c r="R361" t="s">
        <v>1201</v>
      </c>
      <c r="S361">
        <v>1950</v>
      </c>
      <c r="T361" t="s">
        <v>1236</v>
      </c>
      <c r="U361">
        <v>890</v>
      </c>
      <c r="V361">
        <v>176</v>
      </c>
      <c r="W361">
        <v>407</v>
      </c>
      <c r="X361">
        <v>90</v>
      </c>
      <c r="Y361">
        <v>221</v>
      </c>
      <c r="Z361">
        <v>96</v>
      </c>
      <c r="AA361" t="s">
        <v>108</v>
      </c>
      <c r="AB361">
        <v>58</v>
      </c>
      <c r="AC361">
        <v>44</v>
      </c>
      <c r="AD361">
        <v>339.16500000000002</v>
      </c>
      <c r="AE361">
        <v>0.29166700000000001</v>
      </c>
      <c r="AF361">
        <v>0.46882200000000002</v>
      </c>
      <c r="AH361">
        <v>1950</v>
      </c>
      <c r="AI361">
        <f t="shared" si="10"/>
        <v>4.4161108783531315E-3</v>
      </c>
      <c r="AJ361">
        <f t="shared" si="11"/>
        <v>0.70912860061302729</v>
      </c>
      <c r="AK361">
        <f>W361 - AVERAGEIFS('Placebo Females'!W:W, 'Placebo Females'!B:B, B361, 'Placebo Females'!P:P, P361)</f>
        <v>54.666666666666686</v>
      </c>
      <c r="AL361">
        <f>V361 - AVERAGEIFS('Placebo Females'!V:V, 'Placebo Females'!B:B, B361, 'Placebo Females'!P:P, P361)</f>
        <v>7.6666666666666572</v>
      </c>
      <c r="AM361">
        <f>W361-AVERAGEIFS('Placebo Females'!W:W,'Placebo Females'!B:B,B361,'Placebo Females'!P:P,P361)</f>
        <v>54.666666666666686</v>
      </c>
      <c r="AN361">
        <f>X361-AVERAGEIFS('Placebo Females'!X:X,'Placebo Females'!B:B,B361,'Placebo Females'!P:P,P361)</f>
        <v>-2</v>
      </c>
      <c r="AO361">
        <f>Y361-AVERAGEIFS('Placebo Females'!Y:Y,'Placebo Females'!B:B,B361,'Placebo Females'!P:P,P361)</f>
        <v>32.333333333333343</v>
      </c>
      <c r="AP361">
        <f>Z361 - AVERAGEIFS('Placebo Females'!Z:Z, 'Placebo Females'!B:B, B361, 'Placebo Females'!P:P, P361)</f>
        <v>24.333333333333329</v>
      </c>
      <c r="AQ361">
        <f>AB361 - AVERAGEIFS('Placebo Females'!AB:AB, 'Placebo Females'!B:B, B361, 'Placebo Females'!P:P, P361)</f>
        <v>10.666666666666664</v>
      </c>
      <c r="AR361">
        <f>AC361 - AVERAGEIFS('Placebo Females'!AC:AC, 'Placebo Females'!B:B, B361, 'Placebo Females'!P:P, P361)</f>
        <v>18.333333333333332</v>
      </c>
      <c r="AS361">
        <f>AD361 - AVERAGEIFS('Placebo Females'!AD:AD, 'Placebo Females'!B:B, B361, 'Placebo Females'!P:P, P361)</f>
        <v>-103.70033333333333</v>
      </c>
      <c r="AT361">
        <f>AE361 - AVERAGEIFS('Placebo Females'!AE:AE, 'Placebo Females'!B:B, B361, 'Placebo Females'!P:P, P361)</f>
        <v>0.18055589999999999</v>
      </c>
      <c r="AU361">
        <f>AF361 - AVERAGEIFS('Placebo Females'!AF:AF, 'Placebo Females'!B:B, B361, 'Placebo Females'!P:P, P361)</f>
        <v>0.157613</v>
      </c>
    </row>
    <row r="362" spans="1:47" x14ac:dyDescent="0.25">
      <c r="A362" t="s">
        <v>2090</v>
      </c>
      <c r="B362">
        <v>1011</v>
      </c>
      <c r="C362" t="s">
        <v>655</v>
      </c>
      <c r="D362">
        <v>31</v>
      </c>
      <c r="E362">
        <v>161.5</v>
      </c>
      <c r="F362">
        <v>65.3</v>
      </c>
      <c r="G362">
        <v>120.75</v>
      </c>
      <c r="H362">
        <v>84</v>
      </c>
      <c r="I362" t="s">
        <v>458</v>
      </c>
      <c r="J362" t="s">
        <v>104</v>
      </c>
      <c r="K362" t="s">
        <v>753</v>
      </c>
      <c r="L362" t="s">
        <v>160</v>
      </c>
      <c r="M362" t="s">
        <v>1201</v>
      </c>
      <c r="N362">
        <v>500</v>
      </c>
      <c r="O362" t="s">
        <v>1202</v>
      </c>
      <c r="P362">
        <v>5</v>
      </c>
      <c r="Q362" t="s">
        <v>113</v>
      </c>
      <c r="R362" t="s">
        <v>1201</v>
      </c>
      <c r="S362">
        <v>1950</v>
      </c>
      <c r="T362" t="s">
        <v>1236</v>
      </c>
      <c r="U362">
        <v>909</v>
      </c>
      <c r="V362">
        <v>169</v>
      </c>
      <c r="W362">
        <v>410</v>
      </c>
      <c r="X362">
        <v>91</v>
      </c>
      <c r="Y362">
        <v>225</v>
      </c>
      <c r="Z362">
        <v>94</v>
      </c>
      <c r="AA362" t="s">
        <v>108</v>
      </c>
      <c r="AB362">
        <v>55</v>
      </c>
      <c r="AC362">
        <v>49</v>
      </c>
      <c r="AD362">
        <v>342.49799999999999</v>
      </c>
      <c r="AE362">
        <v>0.30434800000000001</v>
      </c>
      <c r="AF362">
        <v>0.481099</v>
      </c>
      <c r="AH362">
        <v>1950</v>
      </c>
      <c r="AI362">
        <f t="shared" si="10"/>
        <v>4.4161108783531315E-3</v>
      </c>
      <c r="AJ362">
        <f t="shared" si="11"/>
        <v>0.70912860061302729</v>
      </c>
      <c r="AK362">
        <f>W362 - AVERAGEIFS('Placebo Females'!W:W, 'Placebo Females'!B:B, B362, 'Placebo Females'!P:P, P362)</f>
        <v>57.666666666666686</v>
      </c>
      <c r="AL362">
        <f>V362 - AVERAGEIFS('Placebo Females'!V:V, 'Placebo Females'!B:B, B362, 'Placebo Females'!P:P, P362)</f>
        <v>0.66666666666665719</v>
      </c>
      <c r="AM362">
        <f>W362-AVERAGEIFS('Placebo Females'!W:W,'Placebo Females'!B:B,B362,'Placebo Females'!P:P,P362)</f>
        <v>57.666666666666686</v>
      </c>
      <c r="AN362">
        <f>X362-AVERAGEIFS('Placebo Females'!X:X,'Placebo Females'!B:B,B362,'Placebo Females'!P:P,P362)</f>
        <v>-1</v>
      </c>
      <c r="AO362">
        <f>Y362-AVERAGEIFS('Placebo Females'!Y:Y,'Placebo Females'!B:B,B362,'Placebo Females'!P:P,P362)</f>
        <v>36.333333333333343</v>
      </c>
      <c r="AP362">
        <f>Z362 - AVERAGEIFS('Placebo Females'!Z:Z, 'Placebo Females'!B:B, B362, 'Placebo Females'!P:P, P362)</f>
        <v>22.333333333333329</v>
      </c>
      <c r="AQ362">
        <f>AB362 - AVERAGEIFS('Placebo Females'!AB:AB, 'Placebo Females'!B:B, B362, 'Placebo Females'!P:P, P362)</f>
        <v>7.6666666666666643</v>
      </c>
      <c r="AR362">
        <f>AC362 - AVERAGEIFS('Placebo Females'!AC:AC, 'Placebo Females'!B:B, B362, 'Placebo Females'!P:P, P362)</f>
        <v>23.333333333333332</v>
      </c>
      <c r="AS362">
        <f>AD362 - AVERAGEIFS('Placebo Females'!AD:AD, 'Placebo Females'!B:B, B362, 'Placebo Females'!P:P, P362)</f>
        <v>-100.36733333333336</v>
      </c>
      <c r="AT362">
        <f>AE362 - AVERAGEIFS('Placebo Females'!AE:AE, 'Placebo Females'!B:B, B362, 'Placebo Females'!P:P, P362)</f>
        <v>0.19323689999999999</v>
      </c>
      <c r="AU362">
        <f>AF362 - AVERAGEIFS('Placebo Females'!AF:AF, 'Placebo Females'!B:B, B362, 'Placebo Females'!P:P, P362)</f>
        <v>0.16988999999999999</v>
      </c>
    </row>
    <row r="363" spans="1:47" x14ac:dyDescent="0.25">
      <c r="A363" t="s">
        <v>2091</v>
      </c>
      <c r="B363">
        <v>1006</v>
      </c>
      <c r="C363" t="s">
        <v>655</v>
      </c>
      <c r="D363">
        <v>22</v>
      </c>
      <c r="E363">
        <v>168.5</v>
      </c>
      <c r="F363">
        <v>69.599999999999994</v>
      </c>
      <c r="G363">
        <v>102.75</v>
      </c>
      <c r="H363">
        <v>55.75</v>
      </c>
      <c r="I363" t="s">
        <v>103</v>
      </c>
      <c r="J363" t="s">
        <v>104</v>
      </c>
      <c r="K363" t="s">
        <v>210</v>
      </c>
      <c r="L363" t="s">
        <v>160</v>
      </c>
      <c r="M363" t="s">
        <v>1201</v>
      </c>
      <c r="N363">
        <v>500</v>
      </c>
      <c r="O363" t="s">
        <v>1202</v>
      </c>
      <c r="P363">
        <v>6</v>
      </c>
      <c r="Q363" t="s">
        <v>113</v>
      </c>
      <c r="R363" t="s">
        <v>1201</v>
      </c>
      <c r="S363">
        <v>1960</v>
      </c>
      <c r="T363" t="s">
        <v>1236</v>
      </c>
      <c r="U363">
        <v>741</v>
      </c>
      <c r="V363">
        <v>152</v>
      </c>
      <c r="W363">
        <v>387</v>
      </c>
      <c r="X363">
        <v>91</v>
      </c>
      <c r="Y363">
        <v>202</v>
      </c>
      <c r="Z363">
        <v>94</v>
      </c>
      <c r="AA363" t="s">
        <v>108</v>
      </c>
      <c r="AB363">
        <v>66</v>
      </c>
      <c r="AC363">
        <v>32</v>
      </c>
      <c r="AD363">
        <v>260.72899999999998</v>
      </c>
      <c r="AE363">
        <v>0.36734699999999998</v>
      </c>
      <c r="AF363">
        <v>0.47116599999999997</v>
      </c>
      <c r="AH363">
        <v>1960</v>
      </c>
      <c r="AI363">
        <f t="shared" si="10"/>
        <v>4.4387576008062231E-3</v>
      </c>
      <c r="AJ363">
        <f t="shared" si="11"/>
        <v>0.70976123451851669</v>
      </c>
      <c r="AK363">
        <f>W363 - AVERAGEIFS('Placebo Females'!W:W, 'Placebo Females'!B:B, B363, 'Placebo Females'!P:P, P363)</f>
        <v>31.666666666666686</v>
      </c>
      <c r="AL363">
        <f>V363 - AVERAGEIFS('Placebo Females'!V:V, 'Placebo Females'!B:B, B363, 'Placebo Females'!P:P, P363)</f>
        <v>-26</v>
      </c>
      <c r="AM363">
        <f>W363-AVERAGEIFS('Placebo Females'!W:W,'Placebo Females'!B:B,B363,'Placebo Females'!P:P,P363)</f>
        <v>31.666666666666686</v>
      </c>
      <c r="AN363">
        <f>X363-AVERAGEIFS('Placebo Females'!X:X,'Placebo Females'!B:B,B363,'Placebo Females'!P:P,P363)</f>
        <v>4.3333333333333286</v>
      </c>
      <c r="AO363">
        <f>Y363-AVERAGEIFS('Placebo Females'!Y:Y,'Placebo Females'!B:B,B363,'Placebo Females'!P:P,P363)</f>
        <v>4.3333333333333428</v>
      </c>
      <c r="AP363">
        <f>Z363 - AVERAGEIFS('Placebo Females'!Z:Z, 'Placebo Females'!B:B, B363, 'Placebo Females'!P:P, P363)</f>
        <v>23</v>
      </c>
      <c r="AQ363">
        <f>AB363 - AVERAGEIFS('Placebo Females'!AB:AB, 'Placebo Females'!B:B, B363, 'Placebo Females'!P:P, P363)</f>
        <v>22.666666666666664</v>
      </c>
      <c r="AR363">
        <f>AC363 - AVERAGEIFS('Placebo Females'!AC:AC, 'Placebo Females'!B:B, B363, 'Placebo Females'!P:P, P363)</f>
        <v>7.6666666666666679</v>
      </c>
      <c r="AS363">
        <f>AD363 - AVERAGEIFS('Placebo Females'!AD:AD, 'Placebo Females'!B:B, B363, 'Placebo Females'!P:P, P363)</f>
        <v>12.69466666666662</v>
      </c>
      <c r="AT363">
        <f>AE363 - AVERAGEIFS('Placebo Females'!AE:AE, 'Placebo Females'!B:B, B363, 'Placebo Females'!P:P, P363)</f>
        <v>0.24558066666666667</v>
      </c>
      <c r="AU363">
        <f>AF363 - AVERAGEIFS('Placebo Females'!AF:AF, 'Placebo Females'!B:B, B363, 'Placebo Females'!P:P, P363)</f>
        <v>9.2635333333333347E-2</v>
      </c>
    </row>
    <row r="364" spans="1:47" x14ac:dyDescent="0.25">
      <c r="A364" t="s">
        <v>2092</v>
      </c>
      <c r="B364">
        <v>1006</v>
      </c>
      <c r="C364" t="s">
        <v>655</v>
      </c>
      <c r="D364">
        <v>22</v>
      </c>
      <c r="E364">
        <v>168.5</v>
      </c>
      <c r="F364">
        <v>69.599999999999994</v>
      </c>
      <c r="G364">
        <v>102.75</v>
      </c>
      <c r="H364">
        <v>55.75</v>
      </c>
      <c r="I364" t="s">
        <v>103</v>
      </c>
      <c r="J364" t="s">
        <v>104</v>
      </c>
      <c r="K364" t="s">
        <v>210</v>
      </c>
      <c r="L364" t="s">
        <v>160</v>
      </c>
      <c r="M364" t="s">
        <v>1201</v>
      </c>
      <c r="N364">
        <v>500</v>
      </c>
      <c r="O364" t="s">
        <v>1202</v>
      </c>
      <c r="P364">
        <v>6</v>
      </c>
      <c r="Q364" t="s">
        <v>113</v>
      </c>
      <c r="R364" t="s">
        <v>1201</v>
      </c>
      <c r="S364">
        <v>1960</v>
      </c>
      <c r="T364" t="s">
        <v>1236</v>
      </c>
      <c r="U364">
        <v>857</v>
      </c>
      <c r="V364">
        <v>168</v>
      </c>
      <c r="W364">
        <v>401</v>
      </c>
      <c r="X364">
        <v>85</v>
      </c>
      <c r="Y364">
        <v>233</v>
      </c>
      <c r="Z364">
        <v>83</v>
      </c>
      <c r="AA364" t="s">
        <v>108</v>
      </c>
      <c r="AB364">
        <v>53</v>
      </c>
      <c r="AC364">
        <v>29</v>
      </c>
      <c r="AD364">
        <v>300.33999999999997</v>
      </c>
      <c r="AE364">
        <v>0.18</v>
      </c>
      <c r="AF364">
        <v>0.48370800000000003</v>
      </c>
      <c r="AH364">
        <v>1960</v>
      </c>
      <c r="AI364">
        <f t="shared" si="10"/>
        <v>4.4387576008062231E-3</v>
      </c>
      <c r="AJ364">
        <f t="shared" si="11"/>
        <v>0.70976123451851669</v>
      </c>
      <c r="AK364">
        <f>W364 - AVERAGEIFS('Placebo Females'!W:W, 'Placebo Females'!B:B, B364, 'Placebo Females'!P:P, P364)</f>
        <v>45.666666666666686</v>
      </c>
      <c r="AL364">
        <f>V364 - AVERAGEIFS('Placebo Females'!V:V, 'Placebo Females'!B:B, B364, 'Placebo Females'!P:P, P364)</f>
        <v>-10</v>
      </c>
      <c r="AM364">
        <f>W364-AVERAGEIFS('Placebo Females'!W:W,'Placebo Females'!B:B,B364,'Placebo Females'!P:P,P364)</f>
        <v>45.666666666666686</v>
      </c>
      <c r="AN364">
        <f>X364-AVERAGEIFS('Placebo Females'!X:X,'Placebo Females'!B:B,B364,'Placebo Females'!P:P,P364)</f>
        <v>-1.6666666666666714</v>
      </c>
      <c r="AO364">
        <f>Y364-AVERAGEIFS('Placebo Females'!Y:Y,'Placebo Females'!B:B,B364,'Placebo Females'!P:P,P364)</f>
        <v>35.333333333333343</v>
      </c>
      <c r="AP364">
        <f>Z364 - AVERAGEIFS('Placebo Females'!Z:Z, 'Placebo Females'!B:B, B364, 'Placebo Females'!P:P, P364)</f>
        <v>12</v>
      </c>
      <c r="AQ364">
        <f>AB364 - AVERAGEIFS('Placebo Females'!AB:AB, 'Placebo Females'!B:B, B364, 'Placebo Females'!P:P, P364)</f>
        <v>9.6666666666666643</v>
      </c>
      <c r="AR364">
        <f>AC364 - AVERAGEIFS('Placebo Females'!AC:AC, 'Placebo Females'!B:B, B364, 'Placebo Females'!P:P, P364)</f>
        <v>4.6666666666666679</v>
      </c>
      <c r="AS364">
        <f>AD364 - AVERAGEIFS('Placebo Females'!AD:AD, 'Placebo Females'!B:B, B364, 'Placebo Females'!P:P, P364)</f>
        <v>52.30566666666661</v>
      </c>
      <c r="AT364">
        <f>AE364 - AVERAGEIFS('Placebo Females'!AE:AE, 'Placebo Females'!B:B, B364, 'Placebo Females'!P:P, P364)</f>
        <v>5.823366666666667E-2</v>
      </c>
      <c r="AU364">
        <f>AF364 - AVERAGEIFS('Placebo Females'!AF:AF, 'Placebo Females'!B:B, B364, 'Placebo Females'!P:P, P364)</f>
        <v>0.1051773333333334</v>
      </c>
    </row>
    <row r="365" spans="1:47" x14ac:dyDescent="0.25">
      <c r="A365" t="s">
        <v>2093</v>
      </c>
      <c r="B365">
        <v>1006</v>
      </c>
      <c r="C365" t="s">
        <v>655</v>
      </c>
      <c r="D365">
        <v>22</v>
      </c>
      <c r="E365">
        <v>168.5</v>
      </c>
      <c r="F365">
        <v>69.599999999999994</v>
      </c>
      <c r="G365">
        <v>102.75</v>
      </c>
      <c r="H365">
        <v>55.75</v>
      </c>
      <c r="I365" t="s">
        <v>103</v>
      </c>
      <c r="J365" t="s">
        <v>104</v>
      </c>
      <c r="K365" t="s">
        <v>210</v>
      </c>
      <c r="L365" t="s">
        <v>160</v>
      </c>
      <c r="M365" t="s">
        <v>1201</v>
      </c>
      <c r="N365">
        <v>500</v>
      </c>
      <c r="O365" t="s">
        <v>1202</v>
      </c>
      <c r="P365">
        <v>6</v>
      </c>
      <c r="Q365" t="s">
        <v>113</v>
      </c>
      <c r="R365" t="s">
        <v>1201</v>
      </c>
      <c r="S365">
        <v>1960</v>
      </c>
      <c r="T365" t="s">
        <v>1236</v>
      </c>
      <c r="U365">
        <v>920</v>
      </c>
      <c r="V365">
        <v>169</v>
      </c>
      <c r="W365">
        <v>395</v>
      </c>
      <c r="X365">
        <v>84</v>
      </c>
      <c r="Y365">
        <v>230</v>
      </c>
      <c r="Z365">
        <v>81</v>
      </c>
      <c r="AA365" t="s">
        <v>108</v>
      </c>
      <c r="AB365">
        <v>53</v>
      </c>
      <c r="AC365">
        <v>28</v>
      </c>
      <c r="AD365">
        <v>324.31299999999999</v>
      </c>
      <c r="AE365">
        <v>0.17307700000000001</v>
      </c>
      <c r="AF365">
        <v>0.48450199999999999</v>
      </c>
      <c r="AH365">
        <v>1960</v>
      </c>
      <c r="AI365">
        <f t="shared" si="10"/>
        <v>4.4387576008062231E-3</v>
      </c>
      <c r="AJ365">
        <f t="shared" si="11"/>
        <v>0.70976123451851669</v>
      </c>
      <c r="AK365">
        <f>W365 - AVERAGEIFS('Placebo Females'!W:W, 'Placebo Females'!B:B, B365, 'Placebo Females'!P:P, P365)</f>
        <v>39.666666666666686</v>
      </c>
      <c r="AL365">
        <f>V365 - AVERAGEIFS('Placebo Females'!V:V, 'Placebo Females'!B:B, B365, 'Placebo Females'!P:P, P365)</f>
        <v>-9</v>
      </c>
      <c r="AM365">
        <f>W365-AVERAGEIFS('Placebo Females'!W:W,'Placebo Females'!B:B,B365,'Placebo Females'!P:P,P365)</f>
        <v>39.666666666666686</v>
      </c>
      <c r="AN365">
        <f>X365-AVERAGEIFS('Placebo Females'!X:X,'Placebo Females'!B:B,B365,'Placebo Females'!P:P,P365)</f>
        <v>-2.6666666666666714</v>
      </c>
      <c r="AO365">
        <f>Y365-AVERAGEIFS('Placebo Females'!Y:Y,'Placebo Females'!B:B,B365,'Placebo Females'!P:P,P365)</f>
        <v>32.333333333333343</v>
      </c>
      <c r="AP365">
        <f>Z365 - AVERAGEIFS('Placebo Females'!Z:Z, 'Placebo Females'!B:B, B365, 'Placebo Females'!P:P, P365)</f>
        <v>10</v>
      </c>
      <c r="AQ365">
        <f>AB365 - AVERAGEIFS('Placebo Females'!AB:AB, 'Placebo Females'!B:B, B365, 'Placebo Females'!P:P, P365)</f>
        <v>9.6666666666666643</v>
      </c>
      <c r="AR365">
        <f>AC365 - AVERAGEIFS('Placebo Females'!AC:AC, 'Placebo Females'!B:B, B365, 'Placebo Females'!P:P, P365)</f>
        <v>3.6666666666666679</v>
      </c>
      <c r="AS365">
        <f>AD365 - AVERAGEIFS('Placebo Females'!AD:AD, 'Placebo Females'!B:B, B365, 'Placebo Females'!P:P, P365)</f>
        <v>76.278666666666624</v>
      </c>
      <c r="AT365">
        <f>AE365 - AVERAGEIFS('Placebo Females'!AE:AE, 'Placebo Females'!B:B, B365, 'Placebo Females'!P:P, P365)</f>
        <v>5.1310666666666685E-2</v>
      </c>
      <c r="AU365">
        <f>AF365 - AVERAGEIFS('Placebo Females'!AF:AF, 'Placebo Females'!B:B, B365, 'Placebo Females'!P:P, P365)</f>
        <v>0.10597133333333336</v>
      </c>
    </row>
    <row r="366" spans="1:47" x14ac:dyDescent="0.25">
      <c r="A366" t="s">
        <v>2094</v>
      </c>
      <c r="B366">
        <v>1005</v>
      </c>
      <c r="C366" t="s">
        <v>655</v>
      </c>
      <c r="D366">
        <v>23</v>
      </c>
      <c r="E366">
        <v>182.5</v>
      </c>
      <c r="F366">
        <v>78.8</v>
      </c>
      <c r="G366">
        <v>114.25</v>
      </c>
      <c r="H366">
        <v>64</v>
      </c>
      <c r="I366" t="s">
        <v>103</v>
      </c>
      <c r="J366" t="s">
        <v>104</v>
      </c>
      <c r="K366" t="s">
        <v>509</v>
      </c>
      <c r="L366" t="s">
        <v>460</v>
      </c>
      <c r="M366" t="s">
        <v>1201</v>
      </c>
      <c r="N366">
        <v>500</v>
      </c>
      <c r="O366" t="s">
        <v>1202</v>
      </c>
      <c r="P366">
        <v>1</v>
      </c>
      <c r="Q366" t="s">
        <v>113</v>
      </c>
      <c r="R366" t="s">
        <v>1201</v>
      </c>
      <c r="S366">
        <v>1970</v>
      </c>
      <c r="T366" t="s">
        <v>1236</v>
      </c>
      <c r="U366">
        <v>1014</v>
      </c>
      <c r="V366">
        <v>150</v>
      </c>
      <c r="W366">
        <v>443</v>
      </c>
      <c r="X366">
        <v>98</v>
      </c>
      <c r="Y366">
        <v>255</v>
      </c>
      <c r="Z366">
        <v>90</v>
      </c>
      <c r="AA366" t="s">
        <v>108</v>
      </c>
      <c r="AB366">
        <v>52</v>
      </c>
      <c r="AC366">
        <v>35</v>
      </c>
      <c r="AD366">
        <v>530.27499999999998</v>
      </c>
      <c r="AE366">
        <v>0.15094299999999999</v>
      </c>
      <c r="AF366">
        <v>0.51076699999999997</v>
      </c>
      <c r="AH366">
        <v>1970</v>
      </c>
      <c r="AI366">
        <f t="shared" si="10"/>
        <v>4.4614043232593173E-3</v>
      </c>
      <c r="AJ366">
        <f t="shared" si="11"/>
        <v>0.7103898410881675</v>
      </c>
      <c r="AK366">
        <f>W366 - AVERAGEIFS('Placebo Females'!W:W, 'Placebo Females'!B:B, B366, 'Placebo Females'!P:P, P366)</f>
        <v>40.666666666666686</v>
      </c>
      <c r="AL366">
        <f>V366 - AVERAGEIFS('Placebo Females'!V:V, 'Placebo Females'!B:B, B366, 'Placebo Females'!P:P, P366)</f>
        <v>0.66666666666665719</v>
      </c>
      <c r="AM366">
        <f>W366-AVERAGEIFS('Placebo Females'!W:W,'Placebo Females'!B:B,B366,'Placebo Females'!P:P,P366)</f>
        <v>40.666666666666686</v>
      </c>
      <c r="AN366">
        <f>X366-AVERAGEIFS('Placebo Females'!X:X,'Placebo Females'!B:B,B366,'Placebo Females'!P:P,P366)</f>
        <v>10.333333333333329</v>
      </c>
      <c r="AO366">
        <f>Y366-AVERAGEIFS('Placebo Females'!Y:Y,'Placebo Females'!B:B,B366,'Placebo Females'!P:P,P366)</f>
        <v>12</v>
      </c>
      <c r="AP366">
        <f>Z366 - AVERAGEIFS('Placebo Females'!Z:Z, 'Placebo Females'!B:B, B366, 'Placebo Females'!P:P, P366)</f>
        <v>18.333333333333329</v>
      </c>
      <c r="AQ366">
        <f>AB366 - AVERAGEIFS('Placebo Females'!AB:AB, 'Placebo Females'!B:B, B366, 'Placebo Females'!P:P, P366)</f>
        <v>11</v>
      </c>
      <c r="AR366">
        <f>AC366 - AVERAGEIFS('Placebo Females'!AC:AC, 'Placebo Females'!B:B, B366, 'Placebo Females'!P:P, P366)</f>
        <v>9.3333333333333321</v>
      </c>
      <c r="AS366">
        <f>AD366 - AVERAGEIFS('Placebo Females'!AD:AD, 'Placebo Females'!B:B, B366, 'Placebo Females'!P:P, P366)</f>
        <v>-42.277666666666619</v>
      </c>
      <c r="AT366">
        <f>AE366 - AVERAGEIFS('Placebo Females'!AE:AE, 'Placebo Females'!B:B, B366, 'Placebo Females'!P:P, P366)</f>
        <v>5.5093199999999995E-2</v>
      </c>
      <c r="AU366">
        <f>AF366 - AVERAGEIFS('Placebo Females'!AF:AF, 'Placebo Females'!B:B, B366, 'Placebo Females'!P:P, P366)</f>
        <v>8.3781333333333319E-2</v>
      </c>
    </row>
    <row r="367" spans="1:47" x14ac:dyDescent="0.25">
      <c r="A367" t="s">
        <v>2095</v>
      </c>
      <c r="B367">
        <v>1006</v>
      </c>
      <c r="C367" t="s">
        <v>655</v>
      </c>
      <c r="D367">
        <v>22</v>
      </c>
      <c r="E367">
        <v>168.5</v>
      </c>
      <c r="F367">
        <v>69.599999999999994</v>
      </c>
      <c r="G367">
        <v>102.75</v>
      </c>
      <c r="H367">
        <v>55.75</v>
      </c>
      <c r="I367" t="s">
        <v>103</v>
      </c>
      <c r="J367" t="s">
        <v>104</v>
      </c>
      <c r="K367" t="s">
        <v>210</v>
      </c>
      <c r="L367" t="s">
        <v>160</v>
      </c>
      <c r="M367" t="s">
        <v>1201</v>
      </c>
      <c r="N367">
        <v>500</v>
      </c>
      <c r="O367" t="s">
        <v>1202</v>
      </c>
      <c r="P367">
        <v>2</v>
      </c>
      <c r="Q367" t="s">
        <v>113</v>
      </c>
      <c r="R367" t="s">
        <v>1201</v>
      </c>
      <c r="S367">
        <v>1970</v>
      </c>
      <c r="T367" t="s">
        <v>1236</v>
      </c>
      <c r="U367">
        <v>1021</v>
      </c>
      <c r="V367">
        <v>176</v>
      </c>
      <c r="W367">
        <v>430</v>
      </c>
      <c r="X367">
        <v>85</v>
      </c>
      <c r="Y367">
        <v>256</v>
      </c>
      <c r="Z367">
        <v>89</v>
      </c>
      <c r="AA367" t="s">
        <v>108</v>
      </c>
      <c r="AB367">
        <v>51</v>
      </c>
      <c r="AC367">
        <v>33</v>
      </c>
      <c r="AD367">
        <v>440.75799999999998</v>
      </c>
      <c r="AE367">
        <v>0.26415100000000002</v>
      </c>
      <c r="AF367">
        <v>0.53045900000000001</v>
      </c>
      <c r="AH367">
        <v>1970</v>
      </c>
      <c r="AI367">
        <f t="shared" si="10"/>
        <v>4.4614043232593173E-3</v>
      </c>
      <c r="AJ367">
        <f t="shared" si="11"/>
        <v>0.7103898410881675</v>
      </c>
      <c r="AK367">
        <f>W367 - AVERAGEIFS('Placebo Females'!W:W, 'Placebo Females'!B:B, B367, 'Placebo Females'!P:P, P367)</f>
        <v>53.666666666666686</v>
      </c>
      <c r="AL367">
        <f>V367 - AVERAGEIFS('Placebo Females'!V:V, 'Placebo Females'!B:B, B367, 'Placebo Females'!P:P, P367)</f>
        <v>-17.333333333333343</v>
      </c>
      <c r="AM367">
        <f>W367-AVERAGEIFS('Placebo Females'!W:W,'Placebo Females'!B:B,B367,'Placebo Females'!P:P,P367)</f>
        <v>53.666666666666686</v>
      </c>
      <c r="AN367">
        <f>X367-AVERAGEIFS('Placebo Females'!X:X,'Placebo Females'!B:B,B367,'Placebo Females'!P:P,P367)</f>
        <v>0</v>
      </c>
      <c r="AO367">
        <f>Y367-AVERAGEIFS('Placebo Females'!Y:Y,'Placebo Females'!B:B,B367,'Placebo Females'!P:P,P367)</f>
        <v>34.333333333333343</v>
      </c>
      <c r="AP367">
        <f>Z367 - AVERAGEIFS('Placebo Females'!Z:Z, 'Placebo Females'!B:B, B367, 'Placebo Females'!P:P, P367)</f>
        <v>19.333333333333329</v>
      </c>
      <c r="AQ367">
        <f>AB367 - AVERAGEIFS('Placebo Females'!AB:AB, 'Placebo Females'!B:B, B367, 'Placebo Females'!P:P, P367)</f>
        <v>11.666666666666664</v>
      </c>
      <c r="AR367">
        <f>AC367 - AVERAGEIFS('Placebo Females'!AC:AC, 'Placebo Females'!B:B, B367, 'Placebo Females'!P:P, P367)</f>
        <v>10.333333333333332</v>
      </c>
      <c r="AS367">
        <f>AD367 - AVERAGEIFS('Placebo Females'!AD:AD, 'Placebo Females'!B:B, B367, 'Placebo Females'!P:P, P367)</f>
        <v>25.264333333333298</v>
      </c>
      <c r="AT367">
        <f>AE367 - AVERAGEIFS('Placebo Females'!AE:AE, 'Placebo Females'!B:B, B367, 'Placebo Females'!P:P, P367)</f>
        <v>0.13822503333333336</v>
      </c>
      <c r="AU367">
        <f>AF367 - AVERAGEIFS('Placebo Females'!AF:AF, 'Placebo Females'!B:B, B367, 'Placebo Females'!P:P, P367)</f>
        <v>0.15590200000000004</v>
      </c>
    </row>
    <row r="368" spans="1:47" x14ac:dyDescent="0.25">
      <c r="A368" t="s">
        <v>2096</v>
      </c>
      <c r="B368">
        <v>1005</v>
      </c>
      <c r="C368" t="s">
        <v>655</v>
      </c>
      <c r="D368">
        <v>23</v>
      </c>
      <c r="E368">
        <v>182.5</v>
      </c>
      <c r="F368">
        <v>78.8</v>
      </c>
      <c r="G368">
        <v>114.25</v>
      </c>
      <c r="H368">
        <v>64</v>
      </c>
      <c r="I368" t="s">
        <v>103</v>
      </c>
      <c r="J368" t="s">
        <v>104</v>
      </c>
      <c r="K368" t="s">
        <v>509</v>
      </c>
      <c r="L368" t="s">
        <v>460</v>
      </c>
      <c r="M368" t="s">
        <v>1201</v>
      </c>
      <c r="N368">
        <v>500</v>
      </c>
      <c r="O368" t="s">
        <v>1202</v>
      </c>
      <c r="P368">
        <v>1</v>
      </c>
      <c r="Q368" t="s">
        <v>113</v>
      </c>
      <c r="R368" t="s">
        <v>1201</v>
      </c>
      <c r="S368">
        <v>1970</v>
      </c>
      <c r="T368" t="s">
        <v>1236</v>
      </c>
      <c r="U368">
        <v>1080</v>
      </c>
      <c r="V368">
        <v>153</v>
      </c>
      <c r="W368">
        <v>445</v>
      </c>
      <c r="X368">
        <v>94</v>
      </c>
      <c r="Y368">
        <v>265</v>
      </c>
      <c r="Z368">
        <v>86</v>
      </c>
      <c r="AA368" t="s">
        <v>108</v>
      </c>
      <c r="AB368">
        <v>49</v>
      </c>
      <c r="AC368">
        <v>38</v>
      </c>
      <c r="AD368">
        <v>563.97500000000002</v>
      </c>
      <c r="AE368">
        <v>0.12963</v>
      </c>
      <c r="AF368">
        <v>0.51461199999999996</v>
      </c>
      <c r="AH368">
        <v>1970</v>
      </c>
      <c r="AI368">
        <f t="shared" si="10"/>
        <v>4.4614043232593173E-3</v>
      </c>
      <c r="AJ368">
        <f t="shared" si="11"/>
        <v>0.7103898410881675</v>
      </c>
      <c r="AK368">
        <f>W368 - AVERAGEIFS('Placebo Females'!W:W, 'Placebo Females'!B:B, B368, 'Placebo Females'!P:P, P368)</f>
        <v>42.666666666666686</v>
      </c>
      <c r="AL368">
        <f>V368 - AVERAGEIFS('Placebo Females'!V:V, 'Placebo Females'!B:B, B368, 'Placebo Females'!P:P, P368)</f>
        <v>3.6666666666666572</v>
      </c>
      <c r="AM368">
        <f>W368-AVERAGEIFS('Placebo Females'!W:W,'Placebo Females'!B:B,B368,'Placebo Females'!P:P,P368)</f>
        <v>42.666666666666686</v>
      </c>
      <c r="AN368">
        <f>X368-AVERAGEIFS('Placebo Females'!X:X,'Placebo Females'!B:B,B368,'Placebo Females'!P:P,P368)</f>
        <v>6.3333333333333286</v>
      </c>
      <c r="AO368">
        <f>Y368-AVERAGEIFS('Placebo Females'!Y:Y,'Placebo Females'!B:B,B368,'Placebo Females'!P:P,P368)</f>
        <v>22</v>
      </c>
      <c r="AP368">
        <f>Z368 - AVERAGEIFS('Placebo Females'!Z:Z, 'Placebo Females'!B:B, B368, 'Placebo Females'!P:P, P368)</f>
        <v>14.333333333333329</v>
      </c>
      <c r="AQ368">
        <f>AB368 - AVERAGEIFS('Placebo Females'!AB:AB, 'Placebo Females'!B:B, B368, 'Placebo Females'!P:P, P368)</f>
        <v>8</v>
      </c>
      <c r="AR368">
        <f>AC368 - AVERAGEIFS('Placebo Females'!AC:AC, 'Placebo Females'!B:B, B368, 'Placebo Females'!P:P, P368)</f>
        <v>12.333333333333332</v>
      </c>
      <c r="AS368">
        <f>AD368 - AVERAGEIFS('Placebo Females'!AD:AD, 'Placebo Females'!B:B, B368, 'Placebo Females'!P:P, P368)</f>
        <v>-8.5776666666665733</v>
      </c>
      <c r="AT368">
        <f>AE368 - AVERAGEIFS('Placebo Females'!AE:AE, 'Placebo Females'!B:B, B368, 'Placebo Females'!P:P, P368)</f>
        <v>3.3780199999999996E-2</v>
      </c>
      <c r="AU368">
        <f>AF368 - AVERAGEIFS('Placebo Females'!AF:AF, 'Placebo Females'!B:B, B368, 'Placebo Females'!P:P, P368)</f>
        <v>8.7626333333333306E-2</v>
      </c>
    </row>
    <row r="369" spans="1:47" x14ac:dyDescent="0.25">
      <c r="A369" t="s">
        <v>2097</v>
      </c>
      <c r="B369">
        <v>1006</v>
      </c>
      <c r="C369" t="s">
        <v>655</v>
      </c>
      <c r="D369">
        <v>22</v>
      </c>
      <c r="E369">
        <v>168.5</v>
      </c>
      <c r="F369">
        <v>69.599999999999994</v>
      </c>
      <c r="G369">
        <v>102.75</v>
      </c>
      <c r="H369">
        <v>55.75</v>
      </c>
      <c r="I369" t="s">
        <v>103</v>
      </c>
      <c r="J369" t="s">
        <v>104</v>
      </c>
      <c r="K369" t="s">
        <v>210</v>
      </c>
      <c r="L369" t="s">
        <v>160</v>
      </c>
      <c r="M369" t="s">
        <v>1201</v>
      </c>
      <c r="N369">
        <v>500</v>
      </c>
      <c r="O369" t="s">
        <v>1202</v>
      </c>
      <c r="P369">
        <v>2</v>
      </c>
      <c r="Q369" t="s">
        <v>113</v>
      </c>
      <c r="R369" t="s">
        <v>1201</v>
      </c>
      <c r="S369">
        <v>1970</v>
      </c>
      <c r="T369" t="s">
        <v>1236</v>
      </c>
      <c r="U369">
        <v>1091</v>
      </c>
      <c r="V369">
        <v>171</v>
      </c>
      <c r="W369">
        <v>431</v>
      </c>
      <c r="X369">
        <v>86</v>
      </c>
      <c r="Y369">
        <v>259</v>
      </c>
      <c r="Z369">
        <v>86</v>
      </c>
      <c r="AA369" t="s">
        <v>108</v>
      </c>
      <c r="AB369">
        <v>54</v>
      </c>
      <c r="AC369">
        <v>29</v>
      </c>
      <c r="AD369">
        <v>458.471</v>
      </c>
      <c r="AE369">
        <v>0.22641500000000001</v>
      </c>
      <c r="AF369">
        <v>0.51532100000000003</v>
      </c>
      <c r="AH369">
        <v>1970</v>
      </c>
      <c r="AI369">
        <f t="shared" si="10"/>
        <v>4.4614043232593173E-3</v>
      </c>
      <c r="AJ369">
        <f t="shared" si="11"/>
        <v>0.7103898410881675</v>
      </c>
      <c r="AK369">
        <f>W369 - AVERAGEIFS('Placebo Females'!W:W, 'Placebo Females'!B:B, B369, 'Placebo Females'!P:P, P369)</f>
        <v>54.666666666666686</v>
      </c>
      <c r="AL369">
        <f>V369 - AVERAGEIFS('Placebo Females'!V:V, 'Placebo Females'!B:B, B369, 'Placebo Females'!P:P, P369)</f>
        <v>-22.333333333333343</v>
      </c>
      <c r="AM369">
        <f>W369-AVERAGEIFS('Placebo Females'!W:W,'Placebo Females'!B:B,B369,'Placebo Females'!P:P,P369)</f>
        <v>54.666666666666686</v>
      </c>
      <c r="AN369">
        <f>X369-AVERAGEIFS('Placebo Females'!X:X,'Placebo Females'!B:B,B369,'Placebo Females'!P:P,P369)</f>
        <v>1</v>
      </c>
      <c r="AO369">
        <f>Y369-AVERAGEIFS('Placebo Females'!Y:Y,'Placebo Females'!B:B,B369,'Placebo Females'!P:P,P369)</f>
        <v>37.333333333333343</v>
      </c>
      <c r="AP369">
        <f>Z369 - AVERAGEIFS('Placebo Females'!Z:Z, 'Placebo Females'!B:B, B369, 'Placebo Females'!P:P, P369)</f>
        <v>16.333333333333329</v>
      </c>
      <c r="AQ369">
        <f>AB369 - AVERAGEIFS('Placebo Females'!AB:AB, 'Placebo Females'!B:B, B369, 'Placebo Females'!P:P, P369)</f>
        <v>14.666666666666664</v>
      </c>
      <c r="AR369">
        <f>AC369 - AVERAGEIFS('Placebo Females'!AC:AC, 'Placebo Females'!B:B, B369, 'Placebo Females'!P:P, P369)</f>
        <v>6.3333333333333321</v>
      </c>
      <c r="AS369">
        <f>AD369 - AVERAGEIFS('Placebo Females'!AD:AD, 'Placebo Females'!B:B, B369, 'Placebo Females'!P:P, P369)</f>
        <v>42.97733333333332</v>
      </c>
      <c r="AT369">
        <f>AE369 - AVERAGEIFS('Placebo Females'!AE:AE, 'Placebo Females'!B:B, B369, 'Placebo Females'!P:P, P369)</f>
        <v>0.10048903333333334</v>
      </c>
      <c r="AU369">
        <f>AF369 - AVERAGEIFS('Placebo Females'!AF:AF, 'Placebo Females'!B:B, B369, 'Placebo Females'!P:P, P369)</f>
        <v>0.14076400000000006</v>
      </c>
    </row>
    <row r="370" spans="1:47" x14ac:dyDescent="0.25">
      <c r="A370" t="s">
        <v>2098</v>
      </c>
      <c r="B370">
        <v>1005</v>
      </c>
      <c r="C370" t="s">
        <v>655</v>
      </c>
      <c r="D370">
        <v>23</v>
      </c>
      <c r="E370">
        <v>182.5</v>
      </c>
      <c r="F370">
        <v>78.8</v>
      </c>
      <c r="G370">
        <v>114.25</v>
      </c>
      <c r="H370">
        <v>64</v>
      </c>
      <c r="I370" t="s">
        <v>103</v>
      </c>
      <c r="J370" t="s">
        <v>104</v>
      </c>
      <c r="K370" t="s">
        <v>509</v>
      </c>
      <c r="L370" t="s">
        <v>460</v>
      </c>
      <c r="M370" t="s">
        <v>1201</v>
      </c>
      <c r="N370">
        <v>500</v>
      </c>
      <c r="O370" t="s">
        <v>1202</v>
      </c>
      <c r="P370">
        <v>1</v>
      </c>
      <c r="Q370" t="s">
        <v>113</v>
      </c>
      <c r="R370" t="s">
        <v>1201</v>
      </c>
      <c r="S370">
        <v>1970</v>
      </c>
      <c r="T370" t="s">
        <v>1236</v>
      </c>
      <c r="U370">
        <v>1117</v>
      </c>
      <c r="V370">
        <v>143</v>
      </c>
      <c r="W370">
        <v>443</v>
      </c>
      <c r="X370">
        <v>97</v>
      </c>
      <c r="Y370">
        <v>258</v>
      </c>
      <c r="Z370">
        <v>88</v>
      </c>
      <c r="AA370" t="s">
        <v>108</v>
      </c>
      <c r="AB370">
        <v>52</v>
      </c>
      <c r="AC370">
        <v>35</v>
      </c>
      <c r="AD370">
        <v>560.43799999999999</v>
      </c>
      <c r="AE370">
        <v>0.13725499999999999</v>
      </c>
      <c r="AF370">
        <v>0.50465800000000005</v>
      </c>
      <c r="AH370">
        <v>1970</v>
      </c>
      <c r="AI370">
        <f t="shared" si="10"/>
        <v>4.4614043232593173E-3</v>
      </c>
      <c r="AJ370">
        <f t="shared" si="11"/>
        <v>0.7103898410881675</v>
      </c>
      <c r="AK370">
        <f>W370 - AVERAGEIFS('Placebo Females'!W:W, 'Placebo Females'!B:B, B370, 'Placebo Females'!P:P, P370)</f>
        <v>40.666666666666686</v>
      </c>
      <c r="AL370">
        <f>V370 - AVERAGEIFS('Placebo Females'!V:V, 'Placebo Females'!B:B, B370, 'Placebo Females'!P:P, P370)</f>
        <v>-6.3333333333333428</v>
      </c>
      <c r="AM370">
        <f>W370-AVERAGEIFS('Placebo Females'!W:W,'Placebo Females'!B:B,B370,'Placebo Females'!P:P,P370)</f>
        <v>40.666666666666686</v>
      </c>
      <c r="AN370">
        <f>X370-AVERAGEIFS('Placebo Females'!X:X,'Placebo Females'!B:B,B370,'Placebo Females'!P:P,P370)</f>
        <v>9.3333333333333286</v>
      </c>
      <c r="AO370">
        <f>Y370-AVERAGEIFS('Placebo Females'!Y:Y,'Placebo Females'!B:B,B370,'Placebo Females'!P:P,P370)</f>
        <v>15</v>
      </c>
      <c r="AP370">
        <f>Z370 - AVERAGEIFS('Placebo Females'!Z:Z, 'Placebo Females'!B:B, B370, 'Placebo Females'!P:P, P370)</f>
        <v>16.333333333333329</v>
      </c>
      <c r="AQ370">
        <f>AB370 - AVERAGEIFS('Placebo Females'!AB:AB, 'Placebo Females'!B:B, B370, 'Placebo Females'!P:P, P370)</f>
        <v>11</v>
      </c>
      <c r="AR370">
        <f>AC370 - AVERAGEIFS('Placebo Females'!AC:AC, 'Placebo Females'!B:B, B370, 'Placebo Females'!P:P, P370)</f>
        <v>9.3333333333333321</v>
      </c>
      <c r="AS370">
        <f>AD370 - AVERAGEIFS('Placebo Females'!AD:AD, 'Placebo Females'!B:B, B370, 'Placebo Females'!P:P, P370)</f>
        <v>-12.114666666666608</v>
      </c>
      <c r="AT370">
        <f>AE370 - AVERAGEIFS('Placebo Females'!AE:AE, 'Placebo Females'!B:B, B370, 'Placebo Females'!P:P, P370)</f>
        <v>4.1405199999999989E-2</v>
      </c>
      <c r="AU370">
        <f>AF370 - AVERAGEIFS('Placebo Females'!AF:AF, 'Placebo Females'!B:B, B370, 'Placebo Females'!P:P, P370)</f>
        <v>7.7672333333333399E-2</v>
      </c>
    </row>
    <row r="371" spans="1:47" x14ac:dyDescent="0.25">
      <c r="A371" t="s">
        <v>2099</v>
      </c>
      <c r="B371">
        <v>1006</v>
      </c>
      <c r="C371" t="s">
        <v>655</v>
      </c>
      <c r="D371">
        <v>22</v>
      </c>
      <c r="E371">
        <v>168.5</v>
      </c>
      <c r="F371">
        <v>69.599999999999994</v>
      </c>
      <c r="G371">
        <v>102.75</v>
      </c>
      <c r="H371">
        <v>55.75</v>
      </c>
      <c r="I371" t="s">
        <v>103</v>
      </c>
      <c r="J371" t="s">
        <v>104</v>
      </c>
      <c r="K371" t="s">
        <v>210</v>
      </c>
      <c r="L371" t="s">
        <v>160</v>
      </c>
      <c r="M371" t="s">
        <v>1201</v>
      </c>
      <c r="N371">
        <v>500</v>
      </c>
      <c r="O371" t="s">
        <v>1202</v>
      </c>
      <c r="P371">
        <v>2</v>
      </c>
      <c r="Q371" t="s">
        <v>113</v>
      </c>
      <c r="R371" t="s">
        <v>1201</v>
      </c>
      <c r="S371">
        <v>1970</v>
      </c>
      <c r="T371" t="s">
        <v>1236</v>
      </c>
      <c r="U371">
        <v>1148</v>
      </c>
      <c r="V371">
        <v>169</v>
      </c>
      <c r="W371">
        <v>431</v>
      </c>
      <c r="X371">
        <v>90</v>
      </c>
      <c r="Y371">
        <v>254</v>
      </c>
      <c r="Z371">
        <v>87</v>
      </c>
      <c r="AA371" t="s">
        <v>108</v>
      </c>
      <c r="AB371">
        <v>50</v>
      </c>
      <c r="AC371">
        <v>33</v>
      </c>
      <c r="AD371">
        <v>469.23700000000002</v>
      </c>
      <c r="AE371">
        <v>0.235294</v>
      </c>
      <c r="AF371">
        <v>0.52426799999999996</v>
      </c>
      <c r="AH371">
        <v>1970</v>
      </c>
      <c r="AI371">
        <f t="shared" si="10"/>
        <v>4.4614043232593173E-3</v>
      </c>
      <c r="AJ371">
        <f t="shared" si="11"/>
        <v>0.7103898410881675</v>
      </c>
      <c r="AK371">
        <f>W371 - AVERAGEIFS('Placebo Females'!W:W, 'Placebo Females'!B:B, B371, 'Placebo Females'!P:P, P371)</f>
        <v>54.666666666666686</v>
      </c>
      <c r="AL371">
        <f>V371 - AVERAGEIFS('Placebo Females'!V:V, 'Placebo Females'!B:B, B371, 'Placebo Females'!P:P, P371)</f>
        <v>-24.333333333333343</v>
      </c>
      <c r="AM371">
        <f>W371-AVERAGEIFS('Placebo Females'!W:W,'Placebo Females'!B:B,B371,'Placebo Females'!P:P,P371)</f>
        <v>54.666666666666686</v>
      </c>
      <c r="AN371">
        <f>X371-AVERAGEIFS('Placebo Females'!X:X,'Placebo Females'!B:B,B371,'Placebo Females'!P:P,P371)</f>
        <v>5</v>
      </c>
      <c r="AO371">
        <f>Y371-AVERAGEIFS('Placebo Females'!Y:Y,'Placebo Females'!B:B,B371,'Placebo Females'!P:P,P371)</f>
        <v>32.333333333333343</v>
      </c>
      <c r="AP371">
        <f>Z371 - AVERAGEIFS('Placebo Females'!Z:Z, 'Placebo Females'!B:B, B371, 'Placebo Females'!P:P, P371)</f>
        <v>17.333333333333329</v>
      </c>
      <c r="AQ371">
        <f>AB371 - AVERAGEIFS('Placebo Females'!AB:AB, 'Placebo Females'!B:B, B371, 'Placebo Females'!P:P, P371)</f>
        <v>10.666666666666664</v>
      </c>
      <c r="AR371">
        <f>AC371 - AVERAGEIFS('Placebo Females'!AC:AC, 'Placebo Females'!B:B, B371, 'Placebo Females'!P:P, P371)</f>
        <v>10.333333333333332</v>
      </c>
      <c r="AS371">
        <f>AD371 - AVERAGEIFS('Placebo Females'!AD:AD, 'Placebo Females'!B:B, B371, 'Placebo Females'!P:P, P371)</f>
        <v>53.743333333333339</v>
      </c>
      <c r="AT371">
        <f>AE371 - AVERAGEIFS('Placebo Females'!AE:AE, 'Placebo Females'!B:B, B371, 'Placebo Females'!P:P, P371)</f>
        <v>0.10936803333333334</v>
      </c>
      <c r="AU371">
        <f>AF371 - AVERAGEIFS('Placebo Females'!AF:AF, 'Placebo Females'!B:B, B371, 'Placebo Females'!P:P, P371)</f>
        <v>0.14971099999999998</v>
      </c>
    </row>
    <row r="372" spans="1:47" x14ac:dyDescent="0.25">
      <c r="A372" t="s">
        <v>2100</v>
      </c>
      <c r="B372">
        <v>1003</v>
      </c>
      <c r="C372" t="s">
        <v>655</v>
      </c>
      <c r="D372">
        <v>30</v>
      </c>
      <c r="E372">
        <v>167</v>
      </c>
      <c r="F372">
        <v>71.3</v>
      </c>
      <c r="G372">
        <v>106</v>
      </c>
      <c r="H372">
        <v>57.75</v>
      </c>
      <c r="I372" t="s">
        <v>103</v>
      </c>
      <c r="J372" t="s">
        <v>104</v>
      </c>
      <c r="K372" t="s">
        <v>753</v>
      </c>
      <c r="L372" t="s">
        <v>160</v>
      </c>
      <c r="M372" t="s">
        <v>1201</v>
      </c>
      <c r="N372">
        <v>500</v>
      </c>
      <c r="O372" t="s">
        <v>1202</v>
      </c>
      <c r="P372">
        <v>3</v>
      </c>
      <c r="Q372" t="s">
        <v>113</v>
      </c>
      <c r="R372" t="s">
        <v>1201</v>
      </c>
      <c r="S372">
        <v>2040</v>
      </c>
      <c r="T372" t="s">
        <v>1236</v>
      </c>
      <c r="U372">
        <v>1171</v>
      </c>
      <c r="V372">
        <v>205</v>
      </c>
      <c r="W372">
        <v>482</v>
      </c>
      <c r="X372">
        <v>99</v>
      </c>
      <c r="Y372">
        <v>295</v>
      </c>
      <c r="Z372">
        <v>88</v>
      </c>
      <c r="AA372" t="s">
        <v>108</v>
      </c>
      <c r="AB372">
        <v>59</v>
      </c>
      <c r="AC372">
        <v>28</v>
      </c>
      <c r="AD372">
        <v>220.52099999999999</v>
      </c>
      <c r="AE372">
        <v>0.68085099999999998</v>
      </c>
      <c r="AF372">
        <v>0.50812599999999997</v>
      </c>
      <c r="AH372">
        <v>2040</v>
      </c>
      <c r="AI372">
        <f t="shared" si="10"/>
        <v>4.6199313804309678E-3</v>
      </c>
      <c r="AJ372">
        <f t="shared" si="11"/>
        <v>0.71468089287133107</v>
      </c>
      <c r="AK372">
        <f>W372 - AVERAGEIFS('Placebo Females'!W:W, 'Placebo Females'!B:B, B372, 'Placebo Females'!P:P, P372)</f>
        <v>98.333333333333314</v>
      </c>
      <c r="AL372">
        <f>V372 - AVERAGEIFS('Placebo Females'!V:V, 'Placebo Females'!B:B, B372, 'Placebo Females'!P:P, P372)</f>
        <v>-4</v>
      </c>
      <c r="AM372">
        <f>W372-AVERAGEIFS('Placebo Females'!W:W,'Placebo Females'!B:B,B372,'Placebo Females'!P:P,P372)</f>
        <v>98.333333333333314</v>
      </c>
      <c r="AN372">
        <f>X372-AVERAGEIFS('Placebo Females'!X:X,'Placebo Females'!B:B,B372,'Placebo Females'!P:P,P372)</f>
        <v>3.3333333333333286</v>
      </c>
      <c r="AO372">
        <f>Y372-AVERAGEIFS('Placebo Females'!Y:Y,'Placebo Females'!B:B,B372,'Placebo Females'!P:P,P372)</f>
        <v>76.666666666666657</v>
      </c>
      <c r="AP372">
        <f>Z372 - AVERAGEIFS('Placebo Females'!Z:Z, 'Placebo Females'!B:B, B372, 'Placebo Females'!P:P, P372)</f>
        <v>18.333333333333329</v>
      </c>
      <c r="AQ372">
        <f>AB372 - AVERAGEIFS('Placebo Females'!AB:AB, 'Placebo Females'!B:B, B372, 'Placebo Females'!P:P, P372)</f>
        <v>14.666666666666664</v>
      </c>
      <c r="AR372">
        <f>AC372 - AVERAGEIFS('Placebo Females'!AC:AC, 'Placebo Females'!B:B, B372, 'Placebo Females'!P:P, P372)</f>
        <v>4.3333333333333321</v>
      </c>
      <c r="AS372">
        <f>AD372 - AVERAGEIFS('Placebo Females'!AD:AD, 'Placebo Females'!B:B, B372, 'Placebo Females'!P:P, P372)</f>
        <v>-36.733666666666664</v>
      </c>
      <c r="AT372">
        <f>AE372 - AVERAGEIFS('Placebo Females'!AE:AE, 'Placebo Females'!B:B, B372, 'Placebo Females'!P:P, P372)</f>
        <v>0.56663923333333333</v>
      </c>
      <c r="AU372">
        <f>AF372 - AVERAGEIFS('Placebo Females'!AF:AF, 'Placebo Females'!B:B, B372, 'Placebo Females'!P:P, P372)</f>
        <v>0.21210499999999999</v>
      </c>
    </row>
    <row r="373" spans="1:47" x14ac:dyDescent="0.25">
      <c r="A373" t="s">
        <v>2101</v>
      </c>
      <c r="B373">
        <v>1003</v>
      </c>
      <c r="C373" t="s">
        <v>655</v>
      </c>
      <c r="D373">
        <v>30</v>
      </c>
      <c r="E373">
        <v>167</v>
      </c>
      <c r="F373">
        <v>71.3</v>
      </c>
      <c r="G373">
        <v>106</v>
      </c>
      <c r="H373">
        <v>57.75</v>
      </c>
      <c r="I373" t="s">
        <v>103</v>
      </c>
      <c r="J373" t="s">
        <v>104</v>
      </c>
      <c r="K373" t="s">
        <v>753</v>
      </c>
      <c r="L373" t="s">
        <v>160</v>
      </c>
      <c r="M373" t="s">
        <v>1201</v>
      </c>
      <c r="N373">
        <v>500</v>
      </c>
      <c r="O373" t="s">
        <v>1202</v>
      </c>
      <c r="P373">
        <v>3</v>
      </c>
      <c r="Q373" t="s">
        <v>113</v>
      </c>
      <c r="R373" t="s">
        <v>1201</v>
      </c>
      <c r="S373">
        <v>2040</v>
      </c>
      <c r="T373" t="s">
        <v>1236</v>
      </c>
      <c r="U373">
        <v>1216</v>
      </c>
      <c r="V373">
        <v>203</v>
      </c>
      <c r="W373">
        <v>484</v>
      </c>
      <c r="X373">
        <v>101</v>
      </c>
      <c r="Y373">
        <v>293</v>
      </c>
      <c r="Z373">
        <v>90</v>
      </c>
      <c r="AA373" t="s">
        <v>108</v>
      </c>
      <c r="AB373">
        <v>65</v>
      </c>
      <c r="AC373">
        <v>25</v>
      </c>
      <c r="AD373">
        <v>230.798</v>
      </c>
      <c r="AE373">
        <v>0.54166700000000001</v>
      </c>
      <c r="AF373">
        <v>0.50312699999999999</v>
      </c>
      <c r="AH373">
        <v>2040</v>
      </c>
      <c r="AI373">
        <f t="shared" si="10"/>
        <v>4.6199313804309678E-3</v>
      </c>
      <c r="AJ373">
        <f t="shared" si="11"/>
        <v>0.71468089287133107</v>
      </c>
      <c r="AK373">
        <f>W373 - AVERAGEIFS('Placebo Females'!W:W, 'Placebo Females'!B:B, B373, 'Placebo Females'!P:P, P373)</f>
        <v>100.33333333333331</v>
      </c>
      <c r="AL373">
        <f>V373 - AVERAGEIFS('Placebo Females'!V:V, 'Placebo Females'!B:B, B373, 'Placebo Females'!P:P, P373)</f>
        <v>-6</v>
      </c>
      <c r="AM373">
        <f>W373-AVERAGEIFS('Placebo Females'!W:W,'Placebo Females'!B:B,B373,'Placebo Females'!P:P,P373)</f>
        <v>100.33333333333331</v>
      </c>
      <c r="AN373">
        <f>X373-AVERAGEIFS('Placebo Females'!X:X,'Placebo Females'!B:B,B373,'Placebo Females'!P:P,P373)</f>
        <v>5.3333333333333286</v>
      </c>
      <c r="AO373">
        <f>Y373-AVERAGEIFS('Placebo Females'!Y:Y,'Placebo Females'!B:B,B373,'Placebo Females'!P:P,P373)</f>
        <v>74.666666666666657</v>
      </c>
      <c r="AP373">
        <f>Z373 - AVERAGEIFS('Placebo Females'!Z:Z, 'Placebo Females'!B:B, B373, 'Placebo Females'!P:P, P373)</f>
        <v>20.333333333333329</v>
      </c>
      <c r="AQ373">
        <f>AB373 - AVERAGEIFS('Placebo Females'!AB:AB, 'Placebo Females'!B:B, B373, 'Placebo Females'!P:P, P373)</f>
        <v>20.666666666666664</v>
      </c>
      <c r="AR373">
        <f>AC373 - AVERAGEIFS('Placebo Females'!AC:AC, 'Placebo Females'!B:B, B373, 'Placebo Females'!P:P, P373)</f>
        <v>1.3333333333333321</v>
      </c>
      <c r="AS373">
        <f>AD373 - AVERAGEIFS('Placebo Females'!AD:AD, 'Placebo Females'!B:B, B373, 'Placebo Females'!P:P, P373)</f>
        <v>-26.456666666666649</v>
      </c>
      <c r="AT373">
        <f>AE373 - AVERAGEIFS('Placebo Females'!AE:AE, 'Placebo Females'!B:B, B373, 'Placebo Females'!P:P, P373)</f>
        <v>0.42745523333333335</v>
      </c>
      <c r="AU373">
        <f>AF373 - AVERAGEIFS('Placebo Females'!AF:AF, 'Placebo Females'!B:B, B373, 'Placebo Females'!P:P, P373)</f>
        <v>0.20710600000000001</v>
      </c>
    </row>
    <row r="374" spans="1:47" x14ac:dyDescent="0.25">
      <c r="A374" t="s">
        <v>2102</v>
      </c>
      <c r="B374">
        <v>1003</v>
      </c>
      <c r="C374" t="s">
        <v>655</v>
      </c>
      <c r="D374">
        <v>30</v>
      </c>
      <c r="E374">
        <v>167</v>
      </c>
      <c r="F374">
        <v>71.3</v>
      </c>
      <c r="G374">
        <v>106</v>
      </c>
      <c r="H374">
        <v>57.75</v>
      </c>
      <c r="I374" t="s">
        <v>103</v>
      </c>
      <c r="J374" t="s">
        <v>104</v>
      </c>
      <c r="K374" t="s">
        <v>753</v>
      </c>
      <c r="L374" t="s">
        <v>160</v>
      </c>
      <c r="M374" t="s">
        <v>1201</v>
      </c>
      <c r="N374">
        <v>500</v>
      </c>
      <c r="O374" t="s">
        <v>1202</v>
      </c>
      <c r="P374">
        <v>3</v>
      </c>
      <c r="Q374" t="s">
        <v>113</v>
      </c>
      <c r="R374" t="s">
        <v>1201</v>
      </c>
      <c r="S374">
        <v>2040</v>
      </c>
      <c r="T374" t="s">
        <v>1236</v>
      </c>
      <c r="U374">
        <v>1246</v>
      </c>
      <c r="V374">
        <v>200</v>
      </c>
      <c r="W374">
        <v>492</v>
      </c>
      <c r="X374">
        <v>98</v>
      </c>
      <c r="Y374">
        <v>300</v>
      </c>
      <c r="Z374">
        <v>94</v>
      </c>
      <c r="AA374" t="s">
        <v>108</v>
      </c>
      <c r="AB374">
        <v>66</v>
      </c>
      <c r="AC374">
        <v>25</v>
      </c>
      <c r="AD374">
        <v>228.01499999999999</v>
      </c>
      <c r="AE374">
        <v>0.48979600000000001</v>
      </c>
      <c r="AF374">
        <v>0.50404899999999997</v>
      </c>
      <c r="AH374">
        <v>2040</v>
      </c>
      <c r="AI374">
        <f t="shared" si="10"/>
        <v>4.6199313804309678E-3</v>
      </c>
      <c r="AJ374">
        <f t="shared" si="11"/>
        <v>0.71468089287133107</v>
      </c>
      <c r="AK374">
        <f>W374 - AVERAGEIFS('Placebo Females'!W:W, 'Placebo Females'!B:B, B374, 'Placebo Females'!P:P, P374)</f>
        <v>108.33333333333331</v>
      </c>
      <c r="AL374">
        <f>V374 - AVERAGEIFS('Placebo Females'!V:V, 'Placebo Females'!B:B, B374, 'Placebo Females'!P:P, P374)</f>
        <v>-9</v>
      </c>
      <c r="AM374">
        <f>W374-AVERAGEIFS('Placebo Females'!W:W,'Placebo Females'!B:B,B374,'Placebo Females'!P:P,P374)</f>
        <v>108.33333333333331</v>
      </c>
      <c r="AN374">
        <f>X374-AVERAGEIFS('Placebo Females'!X:X,'Placebo Females'!B:B,B374,'Placebo Females'!P:P,P374)</f>
        <v>2.3333333333333286</v>
      </c>
      <c r="AO374">
        <f>Y374-AVERAGEIFS('Placebo Females'!Y:Y,'Placebo Females'!B:B,B374,'Placebo Females'!P:P,P374)</f>
        <v>81.666666666666657</v>
      </c>
      <c r="AP374">
        <f>Z374 - AVERAGEIFS('Placebo Females'!Z:Z, 'Placebo Females'!B:B, B374, 'Placebo Females'!P:P, P374)</f>
        <v>24.333333333333329</v>
      </c>
      <c r="AQ374">
        <f>AB374 - AVERAGEIFS('Placebo Females'!AB:AB, 'Placebo Females'!B:B, B374, 'Placebo Females'!P:P, P374)</f>
        <v>21.666666666666664</v>
      </c>
      <c r="AR374">
        <f>AC374 - AVERAGEIFS('Placebo Females'!AC:AC, 'Placebo Females'!B:B, B374, 'Placebo Females'!P:P, P374)</f>
        <v>1.3333333333333321</v>
      </c>
      <c r="AS374">
        <f>AD374 - AVERAGEIFS('Placebo Females'!AD:AD, 'Placebo Females'!B:B, B374, 'Placebo Females'!P:P, P374)</f>
        <v>-29.239666666666665</v>
      </c>
      <c r="AT374">
        <f>AE374 - AVERAGEIFS('Placebo Females'!AE:AE, 'Placebo Females'!B:B, B374, 'Placebo Females'!P:P, P374)</f>
        <v>0.37558423333333335</v>
      </c>
      <c r="AU374">
        <f>AF374 - AVERAGEIFS('Placebo Females'!AF:AF, 'Placebo Females'!B:B, B374, 'Placebo Females'!P:P, P374)</f>
        <v>0.20802799999999999</v>
      </c>
    </row>
    <row r="375" spans="1:47" x14ac:dyDescent="0.25">
      <c r="A375" t="s">
        <v>2103</v>
      </c>
      <c r="B375">
        <v>1006</v>
      </c>
      <c r="C375" t="s">
        <v>655</v>
      </c>
      <c r="D375">
        <v>22</v>
      </c>
      <c r="E375">
        <v>168.5</v>
      </c>
      <c r="F375">
        <v>69.599999999999994</v>
      </c>
      <c r="G375">
        <v>102.75</v>
      </c>
      <c r="H375">
        <v>55.75</v>
      </c>
      <c r="I375" t="s">
        <v>103</v>
      </c>
      <c r="J375" t="s">
        <v>104</v>
      </c>
      <c r="K375" t="s">
        <v>210</v>
      </c>
      <c r="L375" t="s">
        <v>160</v>
      </c>
      <c r="M375" t="s">
        <v>1201</v>
      </c>
      <c r="N375">
        <v>500</v>
      </c>
      <c r="O375" t="s">
        <v>1202</v>
      </c>
      <c r="P375">
        <v>4</v>
      </c>
      <c r="Q375" t="s">
        <v>113</v>
      </c>
      <c r="R375" t="s">
        <v>1201</v>
      </c>
      <c r="S375">
        <v>2050</v>
      </c>
      <c r="T375" t="s">
        <v>1236</v>
      </c>
      <c r="U375">
        <v>892</v>
      </c>
      <c r="V375">
        <v>175</v>
      </c>
      <c r="W375">
        <v>415</v>
      </c>
      <c r="X375">
        <v>87</v>
      </c>
      <c r="Y375">
        <v>243</v>
      </c>
      <c r="Z375">
        <v>85</v>
      </c>
      <c r="AA375" t="s">
        <v>108</v>
      </c>
      <c r="AB375">
        <v>52</v>
      </c>
      <c r="AC375">
        <v>34</v>
      </c>
      <c r="AD375">
        <v>356.49200000000002</v>
      </c>
      <c r="AE375">
        <v>0.38</v>
      </c>
      <c r="AF375">
        <v>0.510965</v>
      </c>
      <c r="AH375">
        <v>2050</v>
      </c>
      <c r="AI375">
        <f t="shared" si="10"/>
        <v>4.6425781028840603E-3</v>
      </c>
      <c r="AJ375">
        <f t="shared" si="11"/>
        <v>0.71527879218643065</v>
      </c>
      <c r="AK375">
        <f>W375 - AVERAGEIFS('Placebo Females'!W:W, 'Placebo Females'!B:B, B375, 'Placebo Females'!P:P, P375)</f>
        <v>49.333333333333314</v>
      </c>
      <c r="AL375">
        <f>V375 - AVERAGEIFS('Placebo Females'!V:V, 'Placebo Females'!B:B, B375, 'Placebo Females'!P:P, P375)</f>
        <v>-13.333333333333343</v>
      </c>
      <c r="AM375">
        <f>W375-AVERAGEIFS('Placebo Females'!W:W,'Placebo Females'!B:B,B375,'Placebo Females'!P:P,P375)</f>
        <v>49.333333333333314</v>
      </c>
      <c r="AN375">
        <f>X375-AVERAGEIFS('Placebo Females'!X:X,'Placebo Females'!B:B,B375,'Placebo Females'!P:P,P375)</f>
        <v>1.6666666666666714</v>
      </c>
      <c r="AO375">
        <f>Y375-AVERAGEIFS('Placebo Females'!Y:Y,'Placebo Females'!B:B,B375,'Placebo Females'!P:P,P375)</f>
        <v>35</v>
      </c>
      <c r="AP375">
        <f>Z375 - AVERAGEIFS('Placebo Females'!Z:Z, 'Placebo Females'!B:B, B375, 'Placebo Females'!P:P, P375)</f>
        <v>12.666666666666671</v>
      </c>
      <c r="AQ375">
        <f>AB375 - AVERAGEIFS('Placebo Females'!AB:AB, 'Placebo Females'!B:B, B375, 'Placebo Females'!P:P, P375)</f>
        <v>14.333333333333336</v>
      </c>
      <c r="AR375">
        <f>AC375 - AVERAGEIFS('Placebo Females'!AC:AC, 'Placebo Females'!B:B, B375, 'Placebo Females'!P:P, P375)</f>
        <v>8.3333333333333321</v>
      </c>
      <c r="AS375">
        <f>AD375 - AVERAGEIFS('Placebo Females'!AD:AD, 'Placebo Females'!B:B, B375, 'Placebo Females'!P:P, P375)</f>
        <v>39.454999999999984</v>
      </c>
      <c r="AT375">
        <f>AE375 - AVERAGEIFS('Placebo Females'!AE:AE, 'Placebo Females'!B:B, B375, 'Placebo Females'!P:P, P375)</f>
        <v>0.29113240000000001</v>
      </c>
      <c r="AU375">
        <f>AF375 - AVERAGEIFS('Placebo Females'!AF:AF, 'Placebo Females'!B:B, B375, 'Placebo Females'!P:P, P375)</f>
        <v>0.14858533333333329</v>
      </c>
    </row>
    <row r="376" spans="1:47" x14ac:dyDescent="0.25">
      <c r="A376" t="s">
        <v>2104</v>
      </c>
      <c r="B376">
        <v>1006</v>
      </c>
      <c r="C376" t="s">
        <v>655</v>
      </c>
      <c r="D376">
        <v>22</v>
      </c>
      <c r="E376">
        <v>168.5</v>
      </c>
      <c r="F376">
        <v>69.599999999999994</v>
      </c>
      <c r="G376">
        <v>102.75</v>
      </c>
      <c r="H376">
        <v>55.75</v>
      </c>
      <c r="I376" t="s">
        <v>103</v>
      </c>
      <c r="J376" t="s">
        <v>104</v>
      </c>
      <c r="K376" t="s">
        <v>210</v>
      </c>
      <c r="L376" t="s">
        <v>160</v>
      </c>
      <c r="M376" t="s">
        <v>1201</v>
      </c>
      <c r="N376">
        <v>500</v>
      </c>
      <c r="O376" t="s">
        <v>1202</v>
      </c>
      <c r="P376">
        <v>4</v>
      </c>
      <c r="Q376" t="s">
        <v>113</v>
      </c>
      <c r="R376" t="s">
        <v>1201</v>
      </c>
      <c r="S376">
        <v>2050</v>
      </c>
      <c r="T376" t="s">
        <v>1236</v>
      </c>
      <c r="U376">
        <v>920</v>
      </c>
      <c r="V376">
        <v>171</v>
      </c>
      <c r="W376">
        <v>421</v>
      </c>
      <c r="X376">
        <v>90</v>
      </c>
      <c r="Y376">
        <v>247</v>
      </c>
      <c r="Z376">
        <v>84</v>
      </c>
      <c r="AA376" t="s">
        <v>108</v>
      </c>
      <c r="AB376">
        <v>58</v>
      </c>
      <c r="AC376">
        <v>26</v>
      </c>
      <c r="AD376">
        <v>368.685</v>
      </c>
      <c r="AE376">
        <v>0.36170200000000002</v>
      </c>
      <c r="AF376">
        <v>0.52149000000000001</v>
      </c>
      <c r="AH376">
        <v>2050</v>
      </c>
      <c r="AI376">
        <f t="shared" si="10"/>
        <v>4.6425781028840603E-3</v>
      </c>
      <c r="AJ376">
        <f t="shared" si="11"/>
        <v>0.71527879218643065</v>
      </c>
      <c r="AK376">
        <f>W376 - AVERAGEIFS('Placebo Females'!W:W, 'Placebo Females'!B:B, B376, 'Placebo Females'!P:P, P376)</f>
        <v>55.333333333333314</v>
      </c>
      <c r="AL376">
        <f>V376 - AVERAGEIFS('Placebo Females'!V:V, 'Placebo Females'!B:B, B376, 'Placebo Females'!P:P, P376)</f>
        <v>-17.333333333333343</v>
      </c>
      <c r="AM376">
        <f>W376-AVERAGEIFS('Placebo Females'!W:W,'Placebo Females'!B:B,B376,'Placebo Females'!P:P,P376)</f>
        <v>55.333333333333314</v>
      </c>
      <c r="AN376">
        <f>X376-AVERAGEIFS('Placebo Females'!X:X,'Placebo Females'!B:B,B376,'Placebo Females'!P:P,P376)</f>
        <v>4.6666666666666714</v>
      </c>
      <c r="AO376">
        <f>Y376-AVERAGEIFS('Placebo Females'!Y:Y,'Placebo Females'!B:B,B376,'Placebo Females'!P:P,P376)</f>
        <v>39</v>
      </c>
      <c r="AP376">
        <f>Z376 - AVERAGEIFS('Placebo Females'!Z:Z, 'Placebo Females'!B:B, B376, 'Placebo Females'!P:P, P376)</f>
        <v>11.666666666666671</v>
      </c>
      <c r="AQ376">
        <f>AB376 - AVERAGEIFS('Placebo Females'!AB:AB, 'Placebo Females'!B:B, B376, 'Placebo Females'!P:P, P376)</f>
        <v>20.333333333333336</v>
      </c>
      <c r="AR376">
        <f>AC376 - AVERAGEIFS('Placebo Females'!AC:AC, 'Placebo Females'!B:B, B376, 'Placebo Females'!P:P, P376)</f>
        <v>0.33333333333333215</v>
      </c>
      <c r="AS376">
        <f>AD376 - AVERAGEIFS('Placebo Females'!AD:AD, 'Placebo Females'!B:B, B376, 'Placebo Females'!P:P, P376)</f>
        <v>51.647999999999968</v>
      </c>
      <c r="AT376">
        <f>AE376 - AVERAGEIFS('Placebo Females'!AE:AE, 'Placebo Females'!B:B, B376, 'Placebo Females'!P:P, P376)</f>
        <v>0.27283440000000003</v>
      </c>
      <c r="AU376">
        <f>AF376 - AVERAGEIFS('Placebo Females'!AF:AF, 'Placebo Females'!B:B, B376, 'Placebo Females'!P:P, P376)</f>
        <v>0.1591103333333333</v>
      </c>
    </row>
    <row r="377" spans="1:47" x14ac:dyDescent="0.25">
      <c r="A377" t="s">
        <v>2105</v>
      </c>
      <c r="B377">
        <v>1006</v>
      </c>
      <c r="C377" t="s">
        <v>655</v>
      </c>
      <c r="D377">
        <v>22</v>
      </c>
      <c r="E377">
        <v>168.5</v>
      </c>
      <c r="F377">
        <v>69.599999999999994</v>
      </c>
      <c r="G377">
        <v>102.75</v>
      </c>
      <c r="H377">
        <v>55.75</v>
      </c>
      <c r="I377" t="s">
        <v>103</v>
      </c>
      <c r="J377" t="s">
        <v>104</v>
      </c>
      <c r="K377" t="s">
        <v>210</v>
      </c>
      <c r="L377" t="s">
        <v>160</v>
      </c>
      <c r="M377" t="s">
        <v>1201</v>
      </c>
      <c r="N377">
        <v>500</v>
      </c>
      <c r="O377" t="s">
        <v>1202</v>
      </c>
      <c r="P377">
        <v>4</v>
      </c>
      <c r="Q377" t="s">
        <v>113</v>
      </c>
      <c r="R377" t="s">
        <v>1201</v>
      </c>
      <c r="S377">
        <v>2050</v>
      </c>
      <c r="T377" t="s">
        <v>1236</v>
      </c>
      <c r="U377">
        <v>986</v>
      </c>
      <c r="V377">
        <v>170</v>
      </c>
      <c r="W377">
        <v>422</v>
      </c>
      <c r="X377">
        <v>93</v>
      </c>
      <c r="Y377">
        <v>240</v>
      </c>
      <c r="Z377">
        <v>89</v>
      </c>
      <c r="AA377" t="s">
        <v>108</v>
      </c>
      <c r="AB377">
        <v>58</v>
      </c>
      <c r="AC377">
        <v>32</v>
      </c>
      <c r="AD377">
        <v>363.00200000000001</v>
      </c>
      <c r="AE377">
        <v>0.25490200000000002</v>
      </c>
      <c r="AF377">
        <v>0.52337599999999995</v>
      </c>
      <c r="AH377">
        <v>2050</v>
      </c>
      <c r="AI377">
        <f t="shared" si="10"/>
        <v>4.6425781028840603E-3</v>
      </c>
      <c r="AJ377">
        <f t="shared" si="11"/>
        <v>0.71527879218643065</v>
      </c>
      <c r="AK377">
        <f>W377 - AVERAGEIFS('Placebo Females'!W:W, 'Placebo Females'!B:B, B377, 'Placebo Females'!P:P, P377)</f>
        <v>56.333333333333314</v>
      </c>
      <c r="AL377">
        <f>V377 - AVERAGEIFS('Placebo Females'!V:V, 'Placebo Females'!B:B, B377, 'Placebo Females'!P:P, P377)</f>
        <v>-18.333333333333343</v>
      </c>
      <c r="AM377">
        <f>W377-AVERAGEIFS('Placebo Females'!W:W,'Placebo Females'!B:B,B377,'Placebo Females'!P:P,P377)</f>
        <v>56.333333333333314</v>
      </c>
      <c r="AN377">
        <f>X377-AVERAGEIFS('Placebo Females'!X:X,'Placebo Females'!B:B,B377,'Placebo Females'!P:P,P377)</f>
        <v>7.6666666666666714</v>
      </c>
      <c r="AO377">
        <f>Y377-AVERAGEIFS('Placebo Females'!Y:Y,'Placebo Females'!B:B,B377,'Placebo Females'!P:P,P377)</f>
        <v>32</v>
      </c>
      <c r="AP377">
        <f>Z377 - AVERAGEIFS('Placebo Females'!Z:Z, 'Placebo Females'!B:B, B377, 'Placebo Females'!P:P, P377)</f>
        <v>16.666666666666671</v>
      </c>
      <c r="AQ377">
        <f>AB377 - AVERAGEIFS('Placebo Females'!AB:AB, 'Placebo Females'!B:B, B377, 'Placebo Females'!P:P, P377)</f>
        <v>20.333333333333336</v>
      </c>
      <c r="AR377">
        <f>AC377 - AVERAGEIFS('Placebo Females'!AC:AC, 'Placebo Females'!B:B, B377, 'Placebo Females'!P:P, P377)</f>
        <v>6.3333333333333321</v>
      </c>
      <c r="AS377">
        <f>AD377 - AVERAGEIFS('Placebo Females'!AD:AD, 'Placebo Females'!B:B, B377, 'Placebo Females'!P:P, P377)</f>
        <v>45.964999999999975</v>
      </c>
      <c r="AT377">
        <f>AE377 - AVERAGEIFS('Placebo Females'!AE:AE, 'Placebo Females'!B:B, B377, 'Placebo Females'!P:P, P377)</f>
        <v>0.16603440000000003</v>
      </c>
      <c r="AU377">
        <f>AF377 - AVERAGEIFS('Placebo Females'!AF:AF, 'Placebo Females'!B:B, B377, 'Placebo Females'!P:P, P377)</f>
        <v>0.16099633333333324</v>
      </c>
    </row>
    <row r="378" spans="1:47" x14ac:dyDescent="0.25">
      <c r="A378" t="s">
        <v>2106</v>
      </c>
      <c r="B378">
        <v>1005</v>
      </c>
      <c r="C378" t="s">
        <v>655</v>
      </c>
      <c r="D378">
        <v>23</v>
      </c>
      <c r="E378">
        <v>182.5</v>
      </c>
      <c r="F378">
        <v>78.8</v>
      </c>
      <c r="G378">
        <v>114.25</v>
      </c>
      <c r="H378">
        <v>64</v>
      </c>
      <c r="I378" t="s">
        <v>103</v>
      </c>
      <c r="J378" t="s">
        <v>104</v>
      </c>
      <c r="K378" t="s">
        <v>509</v>
      </c>
      <c r="L378" t="s">
        <v>460</v>
      </c>
      <c r="M378" t="s">
        <v>1201</v>
      </c>
      <c r="N378">
        <v>500</v>
      </c>
      <c r="O378" t="s">
        <v>1202</v>
      </c>
      <c r="P378">
        <v>1.5</v>
      </c>
      <c r="Q378" t="s">
        <v>113</v>
      </c>
      <c r="R378" t="s">
        <v>1201</v>
      </c>
      <c r="S378">
        <v>2080</v>
      </c>
      <c r="T378" t="s">
        <v>1236</v>
      </c>
      <c r="U378">
        <v>1079</v>
      </c>
      <c r="V378" t="s">
        <v>108</v>
      </c>
      <c r="W378" t="s">
        <v>108</v>
      </c>
      <c r="X378" t="s">
        <v>108</v>
      </c>
      <c r="Y378" t="s">
        <v>108</v>
      </c>
      <c r="Z378" t="s">
        <v>108</v>
      </c>
      <c r="AA378" t="s">
        <v>108</v>
      </c>
      <c r="AB378" t="s">
        <v>108</v>
      </c>
      <c r="AC378" t="s">
        <v>108</v>
      </c>
      <c r="AD378" t="s">
        <v>108</v>
      </c>
      <c r="AE378">
        <v>0.22641500000000001</v>
      </c>
      <c r="AF378">
        <v>0.55716699999999997</v>
      </c>
      <c r="AH378">
        <v>2080</v>
      </c>
      <c r="AI378">
        <f t="shared" si="10"/>
        <v>4.7105182702433385E-3</v>
      </c>
      <c r="AJ378">
        <f t="shared" si="11"/>
        <v>0.71705068846075104</v>
      </c>
      <c r="AK378" t="e">
        <f>W378 - AVERAGEIFS('Placebo Females'!W:W, 'Placebo Females'!B:B, B378, 'Placebo Females'!P:P, P378)</f>
        <v>#VALUE!</v>
      </c>
      <c r="AL378" t="e">
        <f>V378 - AVERAGEIFS('Placebo Females'!V:V, 'Placebo Females'!B:B, B378, 'Placebo Females'!P:P, P378)</f>
        <v>#VALUE!</v>
      </c>
      <c r="AM378" t="e">
        <f>W378-AVERAGEIFS('Placebo Females'!W:W,'Placebo Females'!B:B,B378,'Placebo Females'!P:P,P378)</f>
        <v>#VALUE!</v>
      </c>
      <c r="AN378" t="e">
        <f>X378-AVERAGEIFS('Placebo Females'!X:X,'Placebo Females'!B:B,B378,'Placebo Females'!P:P,P378)</f>
        <v>#VALUE!</v>
      </c>
      <c r="AO378" t="e">
        <f>Y378-AVERAGEIFS('Placebo Females'!Y:Y,'Placebo Females'!B:B,B378,'Placebo Females'!P:P,P378)</f>
        <v>#VALUE!</v>
      </c>
      <c r="AP378" t="e">
        <f>Z378 - AVERAGEIFS('Placebo Females'!Z:Z, 'Placebo Females'!B:B, B378, 'Placebo Females'!P:P, P378)</f>
        <v>#VALUE!</v>
      </c>
      <c r="AQ378" t="e">
        <f>AB378 - AVERAGEIFS('Placebo Females'!AB:AB, 'Placebo Females'!B:B, B378, 'Placebo Females'!P:P, P378)</f>
        <v>#VALUE!</v>
      </c>
      <c r="AR378" t="e">
        <f>AC378 - AVERAGEIFS('Placebo Females'!AC:AC, 'Placebo Females'!B:B, B378, 'Placebo Females'!P:P, P378)</f>
        <v>#VALUE!</v>
      </c>
      <c r="AS378" t="e">
        <f>AD378 - AVERAGEIFS('Placebo Females'!AD:AD, 'Placebo Females'!B:B, B378, 'Placebo Females'!P:P, P378)</f>
        <v>#VALUE!</v>
      </c>
      <c r="AT378">
        <f>AE378 - AVERAGEIFS('Placebo Females'!AE:AE, 'Placebo Females'!B:B, B378, 'Placebo Females'!P:P, P378)</f>
        <v>0.13155685</v>
      </c>
      <c r="AU378">
        <f>AF378 - AVERAGEIFS('Placebo Females'!AF:AF, 'Placebo Females'!B:B, B378, 'Placebo Females'!P:P, P378)</f>
        <v>0.11623249999999996</v>
      </c>
    </row>
    <row r="379" spans="1:47" x14ac:dyDescent="0.25">
      <c r="A379" t="s">
        <v>2107</v>
      </c>
      <c r="B379">
        <v>1005</v>
      </c>
      <c r="C379" t="s">
        <v>655</v>
      </c>
      <c r="D379">
        <v>23</v>
      </c>
      <c r="E379">
        <v>182.5</v>
      </c>
      <c r="F379">
        <v>78.8</v>
      </c>
      <c r="G379">
        <v>114.25</v>
      </c>
      <c r="H379">
        <v>64</v>
      </c>
      <c r="I379" t="s">
        <v>103</v>
      </c>
      <c r="J379" t="s">
        <v>104</v>
      </c>
      <c r="K379" t="s">
        <v>509</v>
      </c>
      <c r="L379" t="s">
        <v>460</v>
      </c>
      <c r="M379" t="s">
        <v>1201</v>
      </c>
      <c r="N379">
        <v>500</v>
      </c>
      <c r="O379" t="s">
        <v>1202</v>
      </c>
      <c r="P379">
        <v>1.5</v>
      </c>
      <c r="Q379" t="s">
        <v>113</v>
      </c>
      <c r="R379" t="s">
        <v>1201</v>
      </c>
      <c r="S379">
        <v>2080</v>
      </c>
      <c r="T379" t="s">
        <v>1236</v>
      </c>
      <c r="U379">
        <v>1109</v>
      </c>
      <c r="V379">
        <v>142</v>
      </c>
      <c r="W379">
        <v>465</v>
      </c>
      <c r="X379">
        <v>101</v>
      </c>
      <c r="Y379">
        <v>267</v>
      </c>
      <c r="Z379">
        <v>97</v>
      </c>
      <c r="AA379" t="s">
        <v>108</v>
      </c>
      <c r="AB379">
        <v>59</v>
      </c>
      <c r="AC379">
        <v>36</v>
      </c>
      <c r="AD379">
        <v>595.65300000000002</v>
      </c>
      <c r="AE379">
        <v>0.16666700000000001</v>
      </c>
      <c r="AF379">
        <v>0.54694900000000002</v>
      </c>
      <c r="AH379">
        <v>2080</v>
      </c>
      <c r="AI379">
        <f t="shared" si="10"/>
        <v>4.7105182702433385E-3</v>
      </c>
      <c r="AJ379">
        <f t="shared" si="11"/>
        <v>0.71705068846075104</v>
      </c>
      <c r="AK379">
        <f>W379 - AVERAGEIFS('Placebo Females'!W:W, 'Placebo Females'!B:B, B379, 'Placebo Females'!P:P, P379)</f>
        <v>58.666666666666686</v>
      </c>
      <c r="AL379">
        <f>V379 - AVERAGEIFS('Placebo Females'!V:V, 'Placebo Females'!B:B, B379, 'Placebo Females'!P:P, P379)</f>
        <v>-5</v>
      </c>
      <c r="AM379">
        <f>W379-AVERAGEIFS('Placebo Females'!W:W,'Placebo Females'!B:B,B379,'Placebo Females'!P:P,P379)</f>
        <v>58.666666666666686</v>
      </c>
      <c r="AN379">
        <f>X379-AVERAGEIFS('Placebo Females'!X:X,'Placebo Females'!B:B,B379,'Placebo Females'!P:P,P379)</f>
        <v>15</v>
      </c>
      <c r="AO379">
        <f>Y379-AVERAGEIFS('Placebo Females'!Y:Y,'Placebo Females'!B:B,B379,'Placebo Females'!P:P,P379)</f>
        <v>16.333333333333343</v>
      </c>
      <c r="AP379">
        <f>Z379 - AVERAGEIFS('Placebo Females'!Z:Z, 'Placebo Females'!B:B, B379, 'Placebo Females'!P:P, P379)</f>
        <v>27.333333333333329</v>
      </c>
      <c r="AQ379">
        <f>AB379 - AVERAGEIFS('Placebo Females'!AB:AB, 'Placebo Females'!B:B, B379, 'Placebo Females'!P:P, P379)</f>
        <v>20.666666666666664</v>
      </c>
      <c r="AR379">
        <f>AC379 - AVERAGEIFS('Placebo Females'!AC:AC, 'Placebo Females'!B:B, B379, 'Placebo Females'!P:P, P379)</f>
        <v>9.6666666666666679</v>
      </c>
      <c r="AS379">
        <f>AD379 - AVERAGEIFS('Placebo Females'!AD:AD, 'Placebo Females'!B:B, B379, 'Placebo Females'!P:P, P379)</f>
        <v>1.786666666666747</v>
      </c>
      <c r="AT379">
        <f>AE379 - AVERAGEIFS('Placebo Females'!AE:AE, 'Placebo Females'!B:B, B379, 'Placebo Females'!P:P, P379)</f>
        <v>7.1808850000000007E-2</v>
      </c>
      <c r="AU379">
        <f>AF379 - AVERAGEIFS('Placebo Females'!AF:AF, 'Placebo Females'!B:B, B379, 'Placebo Females'!P:P, P379)</f>
        <v>0.10601450000000001</v>
      </c>
    </row>
    <row r="380" spans="1:47" x14ac:dyDescent="0.25">
      <c r="A380" t="s">
        <v>2108</v>
      </c>
      <c r="B380">
        <v>1005</v>
      </c>
      <c r="C380" t="s">
        <v>655</v>
      </c>
      <c r="D380">
        <v>23</v>
      </c>
      <c r="E380">
        <v>182.5</v>
      </c>
      <c r="F380">
        <v>78.8</v>
      </c>
      <c r="G380">
        <v>114.25</v>
      </c>
      <c r="H380">
        <v>64</v>
      </c>
      <c r="I380" t="s">
        <v>103</v>
      </c>
      <c r="J380" t="s">
        <v>104</v>
      </c>
      <c r="K380" t="s">
        <v>509</v>
      </c>
      <c r="L380" t="s">
        <v>460</v>
      </c>
      <c r="M380" t="s">
        <v>1201</v>
      </c>
      <c r="N380">
        <v>500</v>
      </c>
      <c r="O380" t="s">
        <v>1202</v>
      </c>
      <c r="P380">
        <v>1.5</v>
      </c>
      <c r="Q380" t="s">
        <v>113</v>
      </c>
      <c r="R380" t="s">
        <v>1201</v>
      </c>
      <c r="S380">
        <v>2080</v>
      </c>
      <c r="T380" t="s">
        <v>1236</v>
      </c>
      <c r="U380">
        <v>1135</v>
      </c>
      <c r="V380">
        <v>141</v>
      </c>
      <c r="W380">
        <v>462</v>
      </c>
      <c r="X380">
        <v>95</v>
      </c>
      <c r="Y380">
        <v>273</v>
      </c>
      <c r="Z380">
        <v>94</v>
      </c>
      <c r="AA380" t="s">
        <v>108</v>
      </c>
      <c r="AB380">
        <v>59</v>
      </c>
      <c r="AC380">
        <v>36</v>
      </c>
      <c r="AD380">
        <v>599.57100000000003</v>
      </c>
      <c r="AE380">
        <v>0.20754700000000001</v>
      </c>
      <c r="AF380">
        <v>0.53973199999999999</v>
      </c>
      <c r="AH380">
        <v>2080</v>
      </c>
      <c r="AI380">
        <f t="shared" si="10"/>
        <v>4.7105182702433385E-3</v>
      </c>
      <c r="AJ380">
        <f t="shared" si="11"/>
        <v>0.71705068846075104</v>
      </c>
      <c r="AK380">
        <f>W380 - AVERAGEIFS('Placebo Females'!W:W, 'Placebo Females'!B:B, B380, 'Placebo Females'!P:P, P380)</f>
        <v>55.666666666666686</v>
      </c>
      <c r="AL380">
        <f>V380 - AVERAGEIFS('Placebo Females'!V:V, 'Placebo Females'!B:B, B380, 'Placebo Females'!P:P, P380)</f>
        <v>-6</v>
      </c>
      <c r="AM380">
        <f>W380-AVERAGEIFS('Placebo Females'!W:W,'Placebo Females'!B:B,B380,'Placebo Females'!P:P,P380)</f>
        <v>55.666666666666686</v>
      </c>
      <c r="AN380">
        <f>X380-AVERAGEIFS('Placebo Females'!X:X,'Placebo Females'!B:B,B380,'Placebo Females'!P:P,P380)</f>
        <v>9</v>
      </c>
      <c r="AO380">
        <f>Y380-AVERAGEIFS('Placebo Females'!Y:Y,'Placebo Females'!B:B,B380,'Placebo Females'!P:P,P380)</f>
        <v>22.333333333333343</v>
      </c>
      <c r="AP380">
        <f>Z380 - AVERAGEIFS('Placebo Females'!Z:Z, 'Placebo Females'!B:B, B380, 'Placebo Females'!P:P, P380)</f>
        <v>24.333333333333329</v>
      </c>
      <c r="AQ380">
        <f>AB380 - AVERAGEIFS('Placebo Females'!AB:AB, 'Placebo Females'!B:B, B380, 'Placebo Females'!P:P, P380)</f>
        <v>20.666666666666664</v>
      </c>
      <c r="AR380">
        <f>AC380 - AVERAGEIFS('Placebo Females'!AC:AC, 'Placebo Females'!B:B, B380, 'Placebo Females'!P:P, P380)</f>
        <v>9.6666666666666679</v>
      </c>
      <c r="AS380">
        <f>AD380 - AVERAGEIFS('Placebo Females'!AD:AD, 'Placebo Females'!B:B, B380, 'Placebo Females'!P:P, P380)</f>
        <v>5.7046666666667534</v>
      </c>
      <c r="AT380">
        <f>AE380 - AVERAGEIFS('Placebo Females'!AE:AE, 'Placebo Females'!B:B, B380, 'Placebo Females'!P:P, P380)</f>
        <v>0.11268885000000001</v>
      </c>
      <c r="AU380">
        <f>AF380 - AVERAGEIFS('Placebo Females'!AF:AF, 'Placebo Females'!B:B, B380, 'Placebo Females'!P:P, P380)</f>
        <v>9.8797499999999983E-2</v>
      </c>
    </row>
    <row r="381" spans="1:47" x14ac:dyDescent="0.25">
      <c r="A381" t="s">
        <v>2109</v>
      </c>
      <c r="B381">
        <v>1008</v>
      </c>
      <c r="C381" t="s">
        <v>655</v>
      </c>
      <c r="D381">
        <v>33</v>
      </c>
      <c r="E381">
        <v>163.5</v>
      </c>
      <c r="F381">
        <v>69.8</v>
      </c>
      <c r="G381">
        <v>121.25</v>
      </c>
      <c r="H381">
        <v>71.25</v>
      </c>
      <c r="I381" t="s">
        <v>103</v>
      </c>
      <c r="J381" t="s">
        <v>104</v>
      </c>
      <c r="K381" t="s">
        <v>310</v>
      </c>
      <c r="L381" t="s">
        <v>460</v>
      </c>
      <c r="M381" t="s">
        <v>1201</v>
      </c>
      <c r="N381">
        <v>500</v>
      </c>
      <c r="O381" t="s">
        <v>1202</v>
      </c>
      <c r="P381">
        <v>4</v>
      </c>
      <c r="Q381" t="s">
        <v>113</v>
      </c>
      <c r="R381" t="s">
        <v>1201</v>
      </c>
      <c r="S381">
        <v>2100</v>
      </c>
      <c r="T381" t="s">
        <v>1236</v>
      </c>
      <c r="U381">
        <v>933</v>
      </c>
      <c r="V381">
        <v>149</v>
      </c>
      <c r="W381">
        <v>451</v>
      </c>
      <c r="X381">
        <v>96</v>
      </c>
      <c r="Y381">
        <v>275</v>
      </c>
      <c r="Z381">
        <v>80</v>
      </c>
      <c r="AA381" t="s">
        <v>108</v>
      </c>
      <c r="AB381">
        <v>56</v>
      </c>
      <c r="AC381">
        <v>23</v>
      </c>
      <c r="AD381">
        <v>403.95499999999998</v>
      </c>
      <c r="AE381">
        <v>0.272727</v>
      </c>
      <c r="AF381">
        <v>0.54721900000000001</v>
      </c>
      <c r="AH381">
        <v>2100</v>
      </c>
      <c r="AI381">
        <f t="shared" si="10"/>
        <v>4.7558117151495242E-3</v>
      </c>
      <c r="AJ381">
        <f t="shared" si="11"/>
        <v>0.71821415711127123</v>
      </c>
      <c r="AK381">
        <f>W381 - AVERAGEIFS('Placebo Females'!W:W, 'Placebo Females'!B:B, B381, 'Placebo Females'!P:P, P381)</f>
        <v>97.333333333333314</v>
      </c>
      <c r="AL381">
        <f>V381 - AVERAGEIFS('Placebo Females'!V:V, 'Placebo Females'!B:B, B381, 'Placebo Females'!P:P, P381)</f>
        <v>9.6666666666666572</v>
      </c>
      <c r="AM381">
        <f>W381-AVERAGEIFS('Placebo Females'!W:W,'Placebo Females'!B:B,B381,'Placebo Females'!P:P,P381)</f>
        <v>97.333333333333314</v>
      </c>
      <c r="AN381">
        <f>X381-AVERAGEIFS('Placebo Females'!X:X,'Placebo Females'!B:B,B381,'Placebo Females'!P:P,P381)</f>
        <v>-2</v>
      </c>
      <c r="AO381">
        <f>Y381-AVERAGEIFS('Placebo Females'!Y:Y,'Placebo Females'!B:B,B381,'Placebo Females'!P:P,P381)</f>
        <v>84</v>
      </c>
      <c r="AP381">
        <f>Z381 - AVERAGEIFS('Placebo Females'!Z:Z, 'Placebo Females'!B:B, B381, 'Placebo Females'!P:P, P381)</f>
        <v>15.333333333333329</v>
      </c>
      <c r="AQ381">
        <f>AB381 - AVERAGEIFS('Placebo Females'!AB:AB, 'Placebo Females'!B:B, B381, 'Placebo Females'!P:P, P381)</f>
        <v>13.666666666666664</v>
      </c>
      <c r="AR381">
        <f>AC381 - AVERAGEIFS('Placebo Females'!AC:AC, 'Placebo Females'!B:B, B381, 'Placebo Females'!P:P, P381)</f>
        <v>0.66666666666666785</v>
      </c>
      <c r="AS381">
        <f>AD381 - AVERAGEIFS('Placebo Females'!AD:AD, 'Placebo Females'!B:B, B381, 'Placebo Females'!P:P, P381)</f>
        <v>-15.514666666666642</v>
      </c>
      <c r="AT381">
        <f>AE381 - AVERAGEIFS('Placebo Females'!AE:AE, 'Placebo Females'!B:B, B381, 'Placebo Females'!P:P, P381)</f>
        <v>8.5388333333333344E-2</v>
      </c>
      <c r="AU381">
        <f>AF381 - AVERAGEIFS('Placebo Females'!AF:AF, 'Placebo Females'!B:B, B381, 'Placebo Females'!P:P, P381)</f>
        <v>0.23665133333333338</v>
      </c>
    </row>
    <row r="382" spans="1:47" x14ac:dyDescent="0.25">
      <c r="A382" t="s">
        <v>2110</v>
      </c>
      <c r="B382">
        <v>1008</v>
      </c>
      <c r="C382" t="s">
        <v>655</v>
      </c>
      <c r="D382">
        <v>33</v>
      </c>
      <c r="E382">
        <v>163.5</v>
      </c>
      <c r="F382">
        <v>69.8</v>
      </c>
      <c r="G382">
        <v>121.25</v>
      </c>
      <c r="H382">
        <v>71.25</v>
      </c>
      <c r="I382" t="s">
        <v>103</v>
      </c>
      <c r="J382" t="s">
        <v>104</v>
      </c>
      <c r="K382" t="s">
        <v>310</v>
      </c>
      <c r="L382" t="s">
        <v>460</v>
      </c>
      <c r="M382" t="s">
        <v>1201</v>
      </c>
      <c r="N382">
        <v>500</v>
      </c>
      <c r="O382" t="s">
        <v>1202</v>
      </c>
      <c r="P382">
        <v>4</v>
      </c>
      <c r="Q382" t="s">
        <v>113</v>
      </c>
      <c r="R382" t="s">
        <v>1201</v>
      </c>
      <c r="S382">
        <v>2100</v>
      </c>
      <c r="T382" t="s">
        <v>1236</v>
      </c>
      <c r="U382">
        <v>961</v>
      </c>
      <c r="V382">
        <v>143</v>
      </c>
      <c r="W382">
        <v>463</v>
      </c>
      <c r="X382">
        <v>95</v>
      </c>
      <c r="Y382">
        <v>284</v>
      </c>
      <c r="Z382">
        <v>84</v>
      </c>
      <c r="AA382" t="s">
        <v>108</v>
      </c>
      <c r="AB382">
        <v>50</v>
      </c>
      <c r="AC382">
        <v>28</v>
      </c>
      <c r="AD382">
        <v>407.59899999999999</v>
      </c>
      <c r="AE382" t="s">
        <v>108</v>
      </c>
      <c r="AF382" t="s">
        <v>108</v>
      </c>
      <c r="AH382">
        <v>2100</v>
      </c>
      <c r="AI382">
        <f t="shared" si="10"/>
        <v>4.7558117151495242E-3</v>
      </c>
      <c r="AJ382">
        <f t="shared" si="11"/>
        <v>0.71821415711127123</v>
      </c>
      <c r="AK382">
        <f>W382 - AVERAGEIFS('Placebo Females'!W:W, 'Placebo Females'!B:B, B382, 'Placebo Females'!P:P, P382)</f>
        <v>109.33333333333331</v>
      </c>
      <c r="AL382">
        <f>V382 - AVERAGEIFS('Placebo Females'!V:V, 'Placebo Females'!B:B, B382, 'Placebo Females'!P:P, P382)</f>
        <v>3.6666666666666572</v>
      </c>
      <c r="AM382">
        <f>W382-AVERAGEIFS('Placebo Females'!W:W,'Placebo Females'!B:B,B382,'Placebo Females'!P:P,P382)</f>
        <v>109.33333333333331</v>
      </c>
      <c r="AN382">
        <f>X382-AVERAGEIFS('Placebo Females'!X:X,'Placebo Females'!B:B,B382,'Placebo Females'!P:P,P382)</f>
        <v>-3</v>
      </c>
      <c r="AO382">
        <f>Y382-AVERAGEIFS('Placebo Females'!Y:Y,'Placebo Females'!B:B,B382,'Placebo Females'!P:P,P382)</f>
        <v>93</v>
      </c>
      <c r="AP382">
        <f>Z382 - AVERAGEIFS('Placebo Females'!Z:Z, 'Placebo Females'!B:B, B382, 'Placebo Females'!P:P, P382)</f>
        <v>19.333333333333329</v>
      </c>
      <c r="AQ382">
        <f>AB382 - AVERAGEIFS('Placebo Females'!AB:AB, 'Placebo Females'!B:B, B382, 'Placebo Females'!P:P, P382)</f>
        <v>7.6666666666666643</v>
      </c>
      <c r="AR382">
        <f>AC382 - AVERAGEIFS('Placebo Females'!AC:AC, 'Placebo Females'!B:B, B382, 'Placebo Females'!P:P, P382)</f>
        <v>5.6666666666666679</v>
      </c>
      <c r="AS382">
        <f>AD382 - AVERAGEIFS('Placebo Females'!AD:AD, 'Placebo Females'!B:B, B382, 'Placebo Females'!P:P, P382)</f>
        <v>-11.870666666666637</v>
      </c>
      <c r="AT382" t="e">
        <f>AE382 - AVERAGEIFS('Placebo Females'!AE:AE, 'Placebo Females'!B:B, B382, 'Placebo Females'!P:P, P382)</f>
        <v>#VALUE!</v>
      </c>
      <c r="AU382" t="e">
        <f>AF382 - AVERAGEIFS('Placebo Females'!AF:AF, 'Placebo Females'!B:B, B382, 'Placebo Females'!P:P, P382)</f>
        <v>#VALUE!</v>
      </c>
    </row>
    <row r="383" spans="1:47" x14ac:dyDescent="0.25">
      <c r="A383" t="s">
        <v>2111</v>
      </c>
      <c r="B383">
        <v>1008</v>
      </c>
      <c r="C383" t="s">
        <v>655</v>
      </c>
      <c r="D383">
        <v>33</v>
      </c>
      <c r="E383">
        <v>163.5</v>
      </c>
      <c r="F383">
        <v>69.8</v>
      </c>
      <c r="G383">
        <v>121.25</v>
      </c>
      <c r="H383">
        <v>71.25</v>
      </c>
      <c r="I383" t="s">
        <v>103</v>
      </c>
      <c r="J383" t="s">
        <v>104</v>
      </c>
      <c r="K383" t="s">
        <v>310</v>
      </c>
      <c r="L383" t="s">
        <v>460</v>
      </c>
      <c r="M383" t="s">
        <v>1201</v>
      </c>
      <c r="N383">
        <v>500</v>
      </c>
      <c r="O383" t="s">
        <v>1202</v>
      </c>
      <c r="P383">
        <v>4</v>
      </c>
      <c r="Q383" t="s">
        <v>113</v>
      </c>
      <c r="R383" t="s">
        <v>1201</v>
      </c>
      <c r="S383">
        <v>2100</v>
      </c>
      <c r="T383" t="s">
        <v>1236</v>
      </c>
      <c r="U383">
        <v>978</v>
      </c>
      <c r="V383">
        <v>137</v>
      </c>
      <c r="W383">
        <v>467</v>
      </c>
      <c r="X383">
        <v>82</v>
      </c>
      <c r="Y383">
        <v>299</v>
      </c>
      <c r="Z383">
        <v>86</v>
      </c>
      <c r="AA383" t="s">
        <v>108</v>
      </c>
      <c r="AB383">
        <v>39</v>
      </c>
      <c r="AC383">
        <v>31</v>
      </c>
      <c r="AD383">
        <v>400.00400000000002</v>
      </c>
      <c r="AE383">
        <v>0.12</v>
      </c>
      <c r="AF383">
        <v>0.548952</v>
      </c>
      <c r="AH383">
        <v>2100</v>
      </c>
      <c r="AI383">
        <f t="shared" si="10"/>
        <v>4.7558117151495242E-3</v>
      </c>
      <c r="AJ383">
        <f t="shared" si="11"/>
        <v>0.71821415711127123</v>
      </c>
      <c r="AK383">
        <f>W383 - AVERAGEIFS('Placebo Females'!W:W, 'Placebo Females'!B:B, B383, 'Placebo Females'!P:P, P383)</f>
        <v>113.33333333333331</v>
      </c>
      <c r="AL383">
        <f>V383 - AVERAGEIFS('Placebo Females'!V:V, 'Placebo Females'!B:B, B383, 'Placebo Females'!P:P, P383)</f>
        <v>-2.3333333333333428</v>
      </c>
      <c r="AM383">
        <f>W383-AVERAGEIFS('Placebo Females'!W:W,'Placebo Females'!B:B,B383,'Placebo Females'!P:P,P383)</f>
        <v>113.33333333333331</v>
      </c>
      <c r="AN383">
        <f>X383-AVERAGEIFS('Placebo Females'!X:X,'Placebo Females'!B:B,B383,'Placebo Females'!P:P,P383)</f>
        <v>-16</v>
      </c>
      <c r="AO383">
        <f>Y383-AVERAGEIFS('Placebo Females'!Y:Y,'Placebo Females'!B:B,B383,'Placebo Females'!P:P,P383)</f>
        <v>108</v>
      </c>
      <c r="AP383">
        <f>Z383 - AVERAGEIFS('Placebo Females'!Z:Z, 'Placebo Females'!B:B, B383, 'Placebo Females'!P:P, P383)</f>
        <v>21.333333333333329</v>
      </c>
      <c r="AQ383">
        <f>AB383 - AVERAGEIFS('Placebo Females'!AB:AB, 'Placebo Females'!B:B, B383, 'Placebo Females'!P:P, P383)</f>
        <v>-3.3333333333333357</v>
      </c>
      <c r="AR383">
        <f>AC383 - AVERAGEIFS('Placebo Females'!AC:AC, 'Placebo Females'!B:B, B383, 'Placebo Females'!P:P, P383)</f>
        <v>8.6666666666666679</v>
      </c>
      <c r="AS383">
        <f>AD383 - AVERAGEIFS('Placebo Females'!AD:AD, 'Placebo Females'!B:B, B383, 'Placebo Females'!P:P, P383)</f>
        <v>-19.465666666666607</v>
      </c>
      <c r="AT383">
        <f>AE383 - AVERAGEIFS('Placebo Females'!AE:AE, 'Placebo Females'!B:B, B383, 'Placebo Females'!P:P, P383)</f>
        <v>-6.7338666666666658E-2</v>
      </c>
      <c r="AU383">
        <f>AF383 - AVERAGEIFS('Placebo Females'!AF:AF, 'Placebo Females'!B:B, B383, 'Placebo Females'!P:P, P383)</f>
        <v>0.23838433333333336</v>
      </c>
    </row>
    <row r="384" spans="1:47" x14ac:dyDescent="0.25">
      <c r="A384" t="s">
        <v>2112</v>
      </c>
      <c r="B384">
        <v>1007</v>
      </c>
      <c r="C384" t="s">
        <v>655</v>
      </c>
      <c r="D384">
        <v>27</v>
      </c>
      <c r="E384">
        <v>159</v>
      </c>
      <c r="F384">
        <v>52</v>
      </c>
      <c r="G384">
        <v>98.5</v>
      </c>
      <c r="H384">
        <v>61.5</v>
      </c>
      <c r="I384" t="s">
        <v>103</v>
      </c>
      <c r="J384" t="s">
        <v>104</v>
      </c>
      <c r="K384" t="s">
        <v>409</v>
      </c>
      <c r="L384" t="s">
        <v>106</v>
      </c>
      <c r="M384" t="s">
        <v>1201</v>
      </c>
      <c r="N384">
        <v>500</v>
      </c>
      <c r="O384" t="s">
        <v>1202</v>
      </c>
      <c r="P384">
        <v>6</v>
      </c>
      <c r="Q384" t="s">
        <v>113</v>
      </c>
      <c r="R384" t="s">
        <v>1201</v>
      </c>
      <c r="S384">
        <v>2110</v>
      </c>
      <c r="T384" t="s">
        <v>1236</v>
      </c>
      <c r="U384">
        <v>770</v>
      </c>
      <c r="V384">
        <v>158</v>
      </c>
      <c r="W384">
        <v>396</v>
      </c>
      <c r="X384">
        <v>76</v>
      </c>
      <c r="Y384">
        <v>234</v>
      </c>
      <c r="Z384">
        <v>86</v>
      </c>
      <c r="AA384" t="s">
        <v>108</v>
      </c>
      <c r="AB384">
        <v>74</v>
      </c>
      <c r="AC384">
        <v>26</v>
      </c>
      <c r="AD384">
        <v>398.48099999999999</v>
      </c>
      <c r="AE384">
        <v>0.42222199999999999</v>
      </c>
      <c r="AF384">
        <v>0.460088</v>
      </c>
      <c r="AH384">
        <v>2110</v>
      </c>
      <c r="AI384">
        <f t="shared" si="10"/>
        <v>4.7784584376026184E-3</v>
      </c>
      <c r="AJ384">
        <f t="shared" si="11"/>
        <v>0.71879066169165773</v>
      </c>
      <c r="AK384">
        <f>W384 - AVERAGEIFS('Placebo Females'!W:W, 'Placebo Females'!B:B, B384, 'Placebo Females'!P:P, P384)</f>
        <v>33.333333333333314</v>
      </c>
      <c r="AL384">
        <f>V384 - AVERAGEIFS('Placebo Females'!V:V, 'Placebo Females'!B:B, B384, 'Placebo Females'!P:P, P384)</f>
        <v>1</v>
      </c>
      <c r="AM384">
        <f>W384-AVERAGEIFS('Placebo Females'!W:W,'Placebo Females'!B:B,B384,'Placebo Females'!P:P,P384)</f>
        <v>33.333333333333314</v>
      </c>
      <c r="AN384">
        <f>X384-AVERAGEIFS('Placebo Females'!X:X,'Placebo Females'!B:B,B384,'Placebo Females'!P:P,P384)</f>
        <v>-18.666666666666671</v>
      </c>
      <c r="AO384">
        <f>Y384-AVERAGEIFS('Placebo Females'!Y:Y,'Placebo Females'!B:B,B384,'Placebo Females'!P:P,P384)</f>
        <v>38.666666666666657</v>
      </c>
      <c r="AP384">
        <f>Z384 - AVERAGEIFS('Placebo Females'!Z:Z, 'Placebo Females'!B:B, B384, 'Placebo Females'!P:P, P384)</f>
        <v>13.333333333333329</v>
      </c>
      <c r="AQ384">
        <f>AB384 - AVERAGEIFS('Placebo Females'!AB:AB, 'Placebo Females'!B:B, B384, 'Placebo Females'!P:P, P384)</f>
        <v>30.666666666666664</v>
      </c>
      <c r="AR384">
        <f>AC384 - AVERAGEIFS('Placebo Females'!AC:AC, 'Placebo Females'!B:B, B384, 'Placebo Females'!P:P, P384)</f>
        <v>-4</v>
      </c>
      <c r="AS384">
        <f>AD384 - AVERAGEIFS('Placebo Females'!AD:AD, 'Placebo Females'!B:B, B384, 'Placebo Females'!P:P, P384)</f>
        <v>-14.000999999999976</v>
      </c>
      <c r="AT384">
        <f>AE384 - AVERAGEIFS('Placebo Females'!AE:AE, 'Placebo Females'!B:B, B384, 'Placebo Females'!P:P, P384)</f>
        <v>0.32737486666666665</v>
      </c>
      <c r="AU384">
        <f>AF384 - AVERAGEIFS('Placebo Females'!AF:AF, 'Placebo Females'!B:B, B384, 'Placebo Females'!P:P, P384)</f>
        <v>8.9643666666666622E-2</v>
      </c>
    </row>
    <row r="385" spans="1:47" x14ac:dyDescent="0.25">
      <c r="A385" t="s">
        <v>2113</v>
      </c>
      <c r="B385">
        <v>1007</v>
      </c>
      <c r="C385" t="s">
        <v>655</v>
      </c>
      <c r="D385">
        <v>27</v>
      </c>
      <c r="E385">
        <v>159</v>
      </c>
      <c r="F385">
        <v>52</v>
      </c>
      <c r="G385">
        <v>98.5</v>
      </c>
      <c r="H385">
        <v>61.5</v>
      </c>
      <c r="I385" t="s">
        <v>103</v>
      </c>
      <c r="J385" t="s">
        <v>104</v>
      </c>
      <c r="K385" t="s">
        <v>409</v>
      </c>
      <c r="L385" t="s">
        <v>106</v>
      </c>
      <c r="M385" t="s">
        <v>1201</v>
      </c>
      <c r="N385">
        <v>500</v>
      </c>
      <c r="O385" t="s">
        <v>1202</v>
      </c>
      <c r="P385">
        <v>6</v>
      </c>
      <c r="Q385" t="s">
        <v>113</v>
      </c>
      <c r="R385" t="s">
        <v>1201</v>
      </c>
      <c r="S385">
        <v>2110</v>
      </c>
      <c r="T385" t="s">
        <v>1236</v>
      </c>
      <c r="U385">
        <v>780</v>
      </c>
      <c r="V385">
        <v>154</v>
      </c>
      <c r="W385">
        <v>398</v>
      </c>
      <c r="X385">
        <v>81</v>
      </c>
      <c r="Y385">
        <v>231</v>
      </c>
      <c r="Z385">
        <v>86</v>
      </c>
      <c r="AA385" t="s">
        <v>108</v>
      </c>
      <c r="AB385">
        <v>74</v>
      </c>
      <c r="AC385">
        <v>27</v>
      </c>
      <c r="AD385">
        <v>398.404</v>
      </c>
      <c r="AE385">
        <v>0.40425499999999998</v>
      </c>
      <c r="AF385">
        <v>0.46048899999999998</v>
      </c>
      <c r="AH385">
        <v>2110</v>
      </c>
      <c r="AI385">
        <f t="shared" si="10"/>
        <v>4.7784584376026184E-3</v>
      </c>
      <c r="AJ385">
        <f t="shared" si="11"/>
        <v>0.71879066169165773</v>
      </c>
      <c r="AK385">
        <f>W385 - AVERAGEIFS('Placebo Females'!W:W, 'Placebo Females'!B:B, B385, 'Placebo Females'!P:P, P385)</f>
        <v>35.333333333333314</v>
      </c>
      <c r="AL385">
        <f>V385 - AVERAGEIFS('Placebo Females'!V:V, 'Placebo Females'!B:B, B385, 'Placebo Females'!P:P, P385)</f>
        <v>-3</v>
      </c>
      <c r="AM385">
        <f>W385-AVERAGEIFS('Placebo Females'!W:W,'Placebo Females'!B:B,B385,'Placebo Females'!P:P,P385)</f>
        <v>35.333333333333314</v>
      </c>
      <c r="AN385">
        <f>X385-AVERAGEIFS('Placebo Females'!X:X,'Placebo Females'!B:B,B385,'Placebo Females'!P:P,P385)</f>
        <v>-13.666666666666671</v>
      </c>
      <c r="AO385">
        <f>Y385-AVERAGEIFS('Placebo Females'!Y:Y,'Placebo Females'!B:B,B385,'Placebo Females'!P:P,P385)</f>
        <v>35.666666666666657</v>
      </c>
      <c r="AP385">
        <f>Z385 - AVERAGEIFS('Placebo Females'!Z:Z, 'Placebo Females'!B:B, B385, 'Placebo Females'!P:P, P385)</f>
        <v>13.333333333333329</v>
      </c>
      <c r="AQ385">
        <f>AB385 - AVERAGEIFS('Placebo Females'!AB:AB, 'Placebo Females'!B:B, B385, 'Placebo Females'!P:P, P385)</f>
        <v>30.666666666666664</v>
      </c>
      <c r="AR385">
        <f>AC385 - AVERAGEIFS('Placebo Females'!AC:AC, 'Placebo Females'!B:B, B385, 'Placebo Females'!P:P, P385)</f>
        <v>-3</v>
      </c>
      <c r="AS385">
        <f>AD385 - AVERAGEIFS('Placebo Females'!AD:AD, 'Placebo Females'!B:B, B385, 'Placebo Females'!P:P, P385)</f>
        <v>-14.077999999999975</v>
      </c>
      <c r="AT385">
        <f>AE385 - AVERAGEIFS('Placebo Females'!AE:AE, 'Placebo Females'!B:B, B385, 'Placebo Females'!P:P, P385)</f>
        <v>0.30940786666666664</v>
      </c>
      <c r="AU385">
        <f>AF385 - AVERAGEIFS('Placebo Females'!AF:AF, 'Placebo Females'!B:B, B385, 'Placebo Females'!P:P, P385)</f>
        <v>9.0044666666666606E-2</v>
      </c>
    </row>
    <row r="386" spans="1:47" x14ac:dyDescent="0.25">
      <c r="A386" t="s">
        <v>2114</v>
      </c>
      <c r="B386">
        <v>1007</v>
      </c>
      <c r="C386" t="s">
        <v>655</v>
      </c>
      <c r="D386">
        <v>27</v>
      </c>
      <c r="E386">
        <v>159</v>
      </c>
      <c r="F386">
        <v>52</v>
      </c>
      <c r="G386">
        <v>98.5</v>
      </c>
      <c r="H386">
        <v>61.5</v>
      </c>
      <c r="I386" t="s">
        <v>103</v>
      </c>
      <c r="J386" t="s">
        <v>104</v>
      </c>
      <c r="K386" t="s">
        <v>409</v>
      </c>
      <c r="L386" t="s">
        <v>106</v>
      </c>
      <c r="M386" t="s">
        <v>1201</v>
      </c>
      <c r="N386">
        <v>500</v>
      </c>
      <c r="O386" t="s">
        <v>1202</v>
      </c>
      <c r="P386">
        <v>6</v>
      </c>
      <c r="Q386" t="s">
        <v>113</v>
      </c>
      <c r="R386" t="s">
        <v>1201</v>
      </c>
      <c r="S386">
        <v>2110</v>
      </c>
      <c r="T386" t="s">
        <v>1236</v>
      </c>
      <c r="U386">
        <v>815</v>
      </c>
      <c r="V386">
        <v>156</v>
      </c>
      <c r="W386">
        <v>398</v>
      </c>
      <c r="X386">
        <v>81</v>
      </c>
      <c r="Y386">
        <v>230</v>
      </c>
      <c r="Z386">
        <v>87</v>
      </c>
      <c r="AA386" t="s">
        <v>108</v>
      </c>
      <c r="AB386">
        <v>71</v>
      </c>
      <c r="AC386">
        <v>27</v>
      </c>
      <c r="AD386">
        <v>415.50799999999998</v>
      </c>
      <c r="AE386">
        <v>0.31914900000000002</v>
      </c>
      <c r="AF386">
        <v>0.45932699999999999</v>
      </c>
      <c r="AH386">
        <v>2110</v>
      </c>
      <c r="AI386">
        <f t="shared" si="10"/>
        <v>4.7784584376026184E-3</v>
      </c>
      <c r="AJ386">
        <f t="shared" si="11"/>
        <v>0.71879066169165773</v>
      </c>
      <c r="AK386">
        <f>W386 - AVERAGEIFS('Placebo Females'!W:W, 'Placebo Females'!B:B, B386, 'Placebo Females'!P:P, P386)</f>
        <v>35.333333333333314</v>
      </c>
      <c r="AL386">
        <f>V386 - AVERAGEIFS('Placebo Females'!V:V, 'Placebo Females'!B:B, B386, 'Placebo Females'!P:P, P386)</f>
        <v>-1</v>
      </c>
      <c r="AM386">
        <f>W386-AVERAGEIFS('Placebo Females'!W:W,'Placebo Females'!B:B,B386,'Placebo Females'!P:P,P386)</f>
        <v>35.333333333333314</v>
      </c>
      <c r="AN386">
        <f>X386-AVERAGEIFS('Placebo Females'!X:X,'Placebo Females'!B:B,B386,'Placebo Females'!P:P,P386)</f>
        <v>-13.666666666666671</v>
      </c>
      <c r="AO386">
        <f>Y386-AVERAGEIFS('Placebo Females'!Y:Y,'Placebo Females'!B:B,B386,'Placebo Females'!P:P,P386)</f>
        <v>34.666666666666657</v>
      </c>
      <c r="AP386">
        <f>Z386 - AVERAGEIFS('Placebo Females'!Z:Z, 'Placebo Females'!B:B, B386, 'Placebo Females'!P:P, P386)</f>
        <v>14.333333333333329</v>
      </c>
      <c r="AQ386">
        <f>AB386 - AVERAGEIFS('Placebo Females'!AB:AB, 'Placebo Females'!B:B, B386, 'Placebo Females'!P:P, P386)</f>
        <v>27.666666666666664</v>
      </c>
      <c r="AR386">
        <f>AC386 - AVERAGEIFS('Placebo Females'!AC:AC, 'Placebo Females'!B:B, B386, 'Placebo Females'!P:P, P386)</f>
        <v>-3</v>
      </c>
      <c r="AS386">
        <f>AD386 - AVERAGEIFS('Placebo Females'!AD:AD, 'Placebo Females'!B:B, B386, 'Placebo Females'!P:P, P386)</f>
        <v>3.0260000000000105</v>
      </c>
      <c r="AT386">
        <f>AE386 - AVERAGEIFS('Placebo Females'!AE:AE, 'Placebo Females'!B:B, B386, 'Placebo Females'!P:P, P386)</f>
        <v>0.22430186666666668</v>
      </c>
      <c r="AU386">
        <f>AF386 - AVERAGEIFS('Placebo Females'!AF:AF, 'Placebo Females'!B:B, B386, 'Placebo Females'!P:P, P386)</f>
        <v>8.888266666666661E-2</v>
      </c>
    </row>
    <row r="387" spans="1:47" x14ac:dyDescent="0.25">
      <c r="A387" t="s">
        <v>2115</v>
      </c>
      <c r="B387">
        <v>1007</v>
      </c>
      <c r="C387" t="s">
        <v>655</v>
      </c>
      <c r="D387">
        <v>27</v>
      </c>
      <c r="E387">
        <v>159</v>
      </c>
      <c r="F387">
        <v>52</v>
      </c>
      <c r="G387">
        <v>98.5</v>
      </c>
      <c r="H387">
        <v>61.5</v>
      </c>
      <c r="I387" t="s">
        <v>103</v>
      </c>
      <c r="J387" t="s">
        <v>104</v>
      </c>
      <c r="K387" t="s">
        <v>409</v>
      </c>
      <c r="L387" t="s">
        <v>106</v>
      </c>
      <c r="M387" t="s">
        <v>1201</v>
      </c>
      <c r="N387">
        <v>500</v>
      </c>
      <c r="O387" t="s">
        <v>1202</v>
      </c>
      <c r="P387">
        <v>5</v>
      </c>
      <c r="Q387" t="s">
        <v>113</v>
      </c>
      <c r="R387" t="s">
        <v>1201</v>
      </c>
      <c r="S387">
        <v>2110</v>
      </c>
      <c r="T387" t="s">
        <v>1236</v>
      </c>
      <c r="U387">
        <v>861</v>
      </c>
      <c r="V387">
        <v>161</v>
      </c>
      <c r="W387">
        <v>421</v>
      </c>
      <c r="X387">
        <v>80</v>
      </c>
      <c r="Y387">
        <v>250</v>
      </c>
      <c r="Z387">
        <v>91</v>
      </c>
      <c r="AA387" t="s">
        <v>108</v>
      </c>
      <c r="AB387">
        <v>77</v>
      </c>
      <c r="AC387">
        <v>31</v>
      </c>
      <c r="AD387">
        <v>358.37200000000001</v>
      </c>
      <c r="AE387">
        <v>0.57777800000000001</v>
      </c>
      <c r="AF387">
        <v>0.50366999999999995</v>
      </c>
      <c r="AH387">
        <v>2110</v>
      </c>
      <c r="AI387">
        <f t="shared" ref="AI387:AI450" si="12">((((AH387*10^-12)/441.565)*10^3)*10^6)</f>
        <v>4.7784584376026184E-3</v>
      </c>
      <c r="AJ387">
        <f t="shared" ref="AJ387:AJ450" si="13">1 - (1/(1+(AI387/0.001)^0.6))</f>
        <v>0.71879066169165773</v>
      </c>
      <c r="AK387">
        <f>W387 - AVERAGEIFS('Placebo Females'!W:W, 'Placebo Females'!B:B, B387, 'Placebo Females'!P:P, P387)</f>
        <v>48.666666666666686</v>
      </c>
      <c r="AL387">
        <f>V387 - AVERAGEIFS('Placebo Females'!V:V, 'Placebo Females'!B:B, B387, 'Placebo Females'!P:P, P387)</f>
        <v>0.66666666666665719</v>
      </c>
      <c r="AM387">
        <f>W387-AVERAGEIFS('Placebo Females'!W:W,'Placebo Females'!B:B,B387,'Placebo Females'!P:P,P387)</f>
        <v>48.666666666666686</v>
      </c>
      <c r="AN387">
        <f>X387-AVERAGEIFS('Placebo Females'!X:X,'Placebo Females'!B:B,B387,'Placebo Females'!P:P,P387)</f>
        <v>-15.333333333333329</v>
      </c>
      <c r="AO387">
        <f>Y387-AVERAGEIFS('Placebo Females'!Y:Y,'Placebo Females'!B:B,B387,'Placebo Females'!P:P,P387)</f>
        <v>52.333333333333343</v>
      </c>
      <c r="AP387">
        <f>Z387 - AVERAGEIFS('Placebo Females'!Z:Z, 'Placebo Females'!B:B, B387, 'Placebo Females'!P:P, P387)</f>
        <v>11.666666666666671</v>
      </c>
      <c r="AQ387">
        <f>AB387 - AVERAGEIFS('Placebo Females'!AB:AB, 'Placebo Females'!B:B, B387, 'Placebo Females'!P:P, P387)</f>
        <v>34.666666666666664</v>
      </c>
      <c r="AR387">
        <f>AC387 - AVERAGEIFS('Placebo Females'!AC:AC, 'Placebo Females'!B:B, B387, 'Placebo Females'!P:P, P387)</f>
        <v>-1</v>
      </c>
      <c r="AS387">
        <f>AD387 - AVERAGEIFS('Placebo Females'!AD:AD, 'Placebo Females'!B:B, B387, 'Placebo Females'!P:P, P387)</f>
        <v>-40.295333333333303</v>
      </c>
      <c r="AT387">
        <f>AE387 - AVERAGEIFS('Placebo Females'!AE:AE, 'Placebo Females'!B:B, B387, 'Placebo Females'!P:P, P387)</f>
        <v>0.49583356666666667</v>
      </c>
      <c r="AU387">
        <f>AF387 - AVERAGEIFS('Placebo Females'!AF:AF, 'Placebo Females'!B:B, B387, 'Placebo Females'!P:P, P387)</f>
        <v>0.15274099999999996</v>
      </c>
    </row>
    <row r="388" spans="1:47" x14ac:dyDescent="0.25">
      <c r="A388" s="1" t="s">
        <v>2116</v>
      </c>
      <c r="B388">
        <v>1007</v>
      </c>
      <c r="C388" t="s">
        <v>655</v>
      </c>
      <c r="D388">
        <v>27</v>
      </c>
      <c r="E388">
        <v>159</v>
      </c>
      <c r="F388">
        <v>52</v>
      </c>
      <c r="G388">
        <v>98.5</v>
      </c>
      <c r="H388">
        <v>61.5</v>
      </c>
      <c r="I388" t="s">
        <v>103</v>
      </c>
      <c r="J388" t="s">
        <v>104</v>
      </c>
      <c r="K388" t="s">
        <v>409</v>
      </c>
      <c r="L388" t="s">
        <v>106</v>
      </c>
      <c r="M388" t="s">
        <v>1201</v>
      </c>
      <c r="N388">
        <v>500</v>
      </c>
      <c r="O388" t="s">
        <v>1202</v>
      </c>
      <c r="P388">
        <v>5</v>
      </c>
      <c r="Q388" t="s">
        <v>113</v>
      </c>
      <c r="R388" t="s">
        <v>1201</v>
      </c>
      <c r="S388">
        <v>2110</v>
      </c>
      <c r="T388" t="s">
        <v>1236</v>
      </c>
      <c r="U388">
        <v>862</v>
      </c>
      <c r="V388">
        <v>159</v>
      </c>
      <c r="W388">
        <v>422</v>
      </c>
      <c r="X388">
        <v>81</v>
      </c>
      <c r="Y388">
        <v>249</v>
      </c>
      <c r="Z388">
        <v>92</v>
      </c>
      <c r="AA388" t="s">
        <v>108</v>
      </c>
      <c r="AB388">
        <v>77</v>
      </c>
      <c r="AC388">
        <v>32</v>
      </c>
      <c r="AD388">
        <v>362.697</v>
      </c>
      <c r="AE388">
        <v>0.51063800000000004</v>
      </c>
      <c r="AF388">
        <v>0.49923400000000001</v>
      </c>
      <c r="AH388">
        <v>2110</v>
      </c>
      <c r="AI388">
        <f t="shared" si="12"/>
        <v>4.7784584376026184E-3</v>
      </c>
      <c r="AJ388">
        <f t="shared" si="13"/>
        <v>0.71879066169165773</v>
      </c>
      <c r="AK388">
        <f>W388 - AVERAGEIFS('Placebo Females'!W:W, 'Placebo Females'!B:B, B388, 'Placebo Females'!P:P, P388)</f>
        <v>49.666666666666686</v>
      </c>
      <c r="AL388">
        <f>V388 - AVERAGEIFS('Placebo Females'!V:V, 'Placebo Females'!B:B, B388, 'Placebo Females'!P:P, P388)</f>
        <v>-1.3333333333333428</v>
      </c>
      <c r="AM388">
        <f>W388-AVERAGEIFS('Placebo Females'!W:W,'Placebo Females'!B:B,B388,'Placebo Females'!P:P,P388)</f>
        <v>49.666666666666686</v>
      </c>
      <c r="AN388">
        <f>X388-AVERAGEIFS('Placebo Females'!X:X,'Placebo Females'!B:B,B388,'Placebo Females'!P:P,P388)</f>
        <v>-14.333333333333329</v>
      </c>
      <c r="AO388">
        <f>Y388-AVERAGEIFS('Placebo Females'!Y:Y,'Placebo Females'!B:B,B388,'Placebo Females'!P:P,P388)</f>
        <v>51.333333333333343</v>
      </c>
      <c r="AP388">
        <f>Z388 - AVERAGEIFS('Placebo Females'!Z:Z, 'Placebo Females'!B:B, B388, 'Placebo Females'!P:P, P388)</f>
        <v>12.666666666666671</v>
      </c>
      <c r="AQ388">
        <f>AB388 - AVERAGEIFS('Placebo Females'!AB:AB, 'Placebo Females'!B:B, B388, 'Placebo Females'!P:P, P388)</f>
        <v>34.666666666666664</v>
      </c>
      <c r="AR388">
        <f>AC388 - AVERAGEIFS('Placebo Females'!AC:AC, 'Placebo Females'!B:B, B388, 'Placebo Females'!P:P, P388)</f>
        <v>0</v>
      </c>
      <c r="AS388">
        <f>AD388 - AVERAGEIFS('Placebo Females'!AD:AD, 'Placebo Females'!B:B, B388, 'Placebo Females'!P:P, P388)</f>
        <v>-35.970333333333315</v>
      </c>
      <c r="AT388">
        <f>AE388 - AVERAGEIFS('Placebo Females'!AE:AE, 'Placebo Females'!B:B, B388, 'Placebo Females'!P:P, P388)</f>
        <v>0.42869356666666669</v>
      </c>
      <c r="AU388">
        <f>AF388 - AVERAGEIFS('Placebo Females'!AF:AF, 'Placebo Females'!B:B, B388, 'Placebo Females'!P:P, P388)</f>
        <v>0.14830500000000002</v>
      </c>
    </row>
    <row r="389" spans="1:47" x14ac:dyDescent="0.25">
      <c r="A389" t="s">
        <v>2117</v>
      </c>
      <c r="B389">
        <v>1007</v>
      </c>
      <c r="C389" t="s">
        <v>655</v>
      </c>
      <c r="D389">
        <v>27</v>
      </c>
      <c r="E389">
        <v>159</v>
      </c>
      <c r="F389">
        <v>52</v>
      </c>
      <c r="G389">
        <v>98.5</v>
      </c>
      <c r="H389">
        <v>61.5</v>
      </c>
      <c r="I389" t="s">
        <v>103</v>
      </c>
      <c r="J389" t="s">
        <v>104</v>
      </c>
      <c r="K389" t="s">
        <v>409</v>
      </c>
      <c r="L389" t="s">
        <v>106</v>
      </c>
      <c r="M389" t="s">
        <v>1201</v>
      </c>
      <c r="N389">
        <v>500</v>
      </c>
      <c r="O389" t="s">
        <v>1202</v>
      </c>
      <c r="P389">
        <v>5</v>
      </c>
      <c r="Q389" t="s">
        <v>113</v>
      </c>
      <c r="R389" t="s">
        <v>1201</v>
      </c>
      <c r="S389">
        <v>2110</v>
      </c>
      <c r="T389" t="s">
        <v>1236</v>
      </c>
      <c r="U389">
        <v>867</v>
      </c>
      <c r="V389">
        <v>157</v>
      </c>
      <c r="W389">
        <v>425</v>
      </c>
      <c r="X389">
        <v>82</v>
      </c>
      <c r="Y389">
        <v>248</v>
      </c>
      <c r="Z389">
        <v>95</v>
      </c>
      <c r="AA389" t="s">
        <v>108</v>
      </c>
      <c r="AB389">
        <v>75</v>
      </c>
      <c r="AC389">
        <v>32</v>
      </c>
      <c r="AD389">
        <v>363.46600000000001</v>
      </c>
      <c r="AE389">
        <v>0.53191500000000003</v>
      </c>
      <c r="AF389">
        <v>0.51339100000000004</v>
      </c>
      <c r="AH389">
        <v>2110</v>
      </c>
      <c r="AI389">
        <f t="shared" si="12"/>
        <v>4.7784584376026184E-3</v>
      </c>
      <c r="AJ389">
        <f t="shared" si="13"/>
        <v>0.71879066169165773</v>
      </c>
      <c r="AK389">
        <f>W389 - AVERAGEIFS('Placebo Females'!W:W, 'Placebo Females'!B:B, B389, 'Placebo Females'!P:P, P389)</f>
        <v>52.666666666666686</v>
      </c>
      <c r="AL389">
        <f>V389 - AVERAGEIFS('Placebo Females'!V:V, 'Placebo Females'!B:B, B389, 'Placebo Females'!P:P, P389)</f>
        <v>-3.3333333333333428</v>
      </c>
      <c r="AM389">
        <f>W389-AVERAGEIFS('Placebo Females'!W:W,'Placebo Females'!B:B,B389,'Placebo Females'!P:P,P389)</f>
        <v>52.666666666666686</v>
      </c>
      <c r="AN389">
        <f>X389-AVERAGEIFS('Placebo Females'!X:X,'Placebo Females'!B:B,B389,'Placebo Females'!P:P,P389)</f>
        <v>-13.333333333333329</v>
      </c>
      <c r="AO389">
        <f>Y389-AVERAGEIFS('Placebo Females'!Y:Y,'Placebo Females'!B:B,B389,'Placebo Females'!P:P,P389)</f>
        <v>50.333333333333343</v>
      </c>
      <c r="AP389">
        <f>Z389 - AVERAGEIFS('Placebo Females'!Z:Z, 'Placebo Females'!B:B, B389, 'Placebo Females'!P:P, P389)</f>
        <v>15.666666666666671</v>
      </c>
      <c r="AQ389">
        <f>AB389 - AVERAGEIFS('Placebo Females'!AB:AB, 'Placebo Females'!B:B, B389, 'Placebo Females'!P:P, P389)</f>
        <v>32.666666666666664</v>
      </c>
      <c r="AR389">
        <f>AC389 - AVERAGEIFS('Placebo Females'!AC:AC, 'Placebo Females'!B:B, B389, 'Placebo Females'!P:P, P389)</f>
        <v>0</v>
      </c>
      <c r="AS389">
        <f>AD389 - AVERAGEIFS('Placebo Females'!AD:AD, 'Placebo Females'!B:B, B389, 'Placebo Females'!P:P, P389)</f>
        <v>-35.201333333333309</v>
      </c>
      <c r="AT389">
        <f>AE389 - AVERAGEIFS('Placebo Females'!AE:AE, 'Placebo Females'!B:B, B389, 'Placebo Females'!P:P, P389)</f>
        <v>0.44997056666666668</v>
      </c>
      <c r="AU389">
        <f>AF389 - AVERAGEIFS('Placebo Females'!AF:AF, 'Placebo Females'!B:B, B389, 'Placebo Females'!P:P, P389)</f>
        <v>0.16246200000000005</v>
      </c>
    </row>
    <row r="390" spans="1:47" x14ac:dyDescent="0.25">
      <c r="A390" t="s">
        <v>2118</v>
      </c>
      <c r="B390">
        <v>1001</v>
      </c>
      <c r="C390" t="s">
        <v>655</v>
      </c>
      <c r="D390">
        <v>25</v>
      </c>
      <c r="E390">
        <v>161.5</v>
      </c>
      <c r="F390">
        <v>54.8</v>
      </c>
      <c r="G390">
        <v>114.5</v>
      </c>
      <c r="H390">
        <v>64.25</v>
      </c>
      <c r="I390" t="s">
        <v>103</v>
      </c>
      <c r="J390" t="s">
        <v>104</v>
      </c>
      <c r="K390" t="s">
        <v>360</v>
      </c>
      <c r="L390" t="s">
        <v>106</v>
      </c>
      <c r="M390" t="s">
        <v>1201</v>
      </c>
      <c r="N390">
        <v>500</v>
      </c>
      <c r="O390" t="s">
        <v>1202</v>
      </c>
      <c r="P390">
        <v>5</v>
      </c>
      <c r="Q390" t="s">
        <v>113</v>
      </c>
      <c r="R390" t="s">
        <v>1201</v>
      </c>
      <c r="S390">
        <v>2120</v>
      </c>
      <c r="T390" t="s">
        <v>1236</v>
      </c>
      <c r="U390">
        <v>900</v>
      </c>
      <c r="V390">
        <v>130</v>
      </c>
      <c r="W390">
        <v>411</v>
      </c>
      <c r="X390">
        <v>96</v>
      </c>
      <c r="Y390">
        <v>234</v>
      </c>
      <c r="Z390">
        <v>81</v>
      </c>
      <c r="AA390" t="s">
        <v>108</v>
      </c>
      <c r="AB390">
        <v>51</v>
      </c>
      <c r="AC390">
        <v>29</v>
      </c>
      <c r="AD390">
        <v>679.47799999999995</v>
      </c>
      <c r="AE390">
        <v>0.22</v>
      </c>
      <c r="AF390">
        <v>0.48389599999999999</v>
      </c>
      <c r="AH390">
        <v>2120</v>
      </c>
      <c r="AI390">
        <f t="shared" si="12"/>
        <v>4.8011051600557108E-3</v>
      </c>
      <c r="AJ390">
        <f t="shared" si="13"/>
        <v>0.71936372695655226</v>
      </c>
      <c r="AK390">
        <f>W390 - AVERAGEIFS('Placebo Females'!W:W, 'Placebo Females'!B:B, B390, 'Placebo Females'!P:P, P390)</f>
        <v>50</v>
      </c>
      <c r="AL390">
        <f>V390 - AVERAGEIFS('Placebo Females'!V:V, 'Placebo Females'!B:B, B390, 'Placebo Females'!P:P, P390)</f>
        <v>1.6666666666666572</v>
      </c>
      <c r="AM390">
        <f>W390-AVERAGEIFS('Placebo Females'!W:W,'Placebo Females'!B:B,B390,'Placebo Females'!P:P,P390)</f>
        <v>50</v>
      </c>
      <c r="AN390">
        <f>X390-AVERAGEIFS('Placebo Females'!X:X,'Placebo Females'!B:B,B390,'Placebo Females'!P:P,P390)</f>
        <v>3.3333333333333286</v>
      </c>
      <c r="AO390">
        <f>Y390-AVERAGEIFS('Placebo Females'!Y:Y,'Placebo Females'!B:B,B390,'Placebo Females'!P:P,P390)</f>
        <v>33.333333333333343</v>
      </c>
      <c r="AP390">
        <f>Z390 - AVERAGEIFS('Placebo Females'!Z:Z, 'Placebo Females'!B:B, B390, 'Placebo Females'!P:P, P390)</f>
        <v>13.333333333333329</v>
      </c>
      <c r="AQ390">
        <f>AB390 - AVERAGEIFS('Placebo Females'!AB:AB, 'Placebo Females'!B:B, B390, 'Placebo Females'!P:P, P390)</f>
        <v>13</v>
      </c>
      <c r="AR390">
        <f>AC390 - AVERAGEIFS('Placebo Females'!AC:AC, 'Placebo Females'!B:B, B390, 'Placebo Females'!P:P, P390)</f>
        <v>5.6666666666666679</v>
      </c>
      <c r="AS390">
        <f>AD390 - AVERAGEIFS('Placebo Females'!AD:AD, 'Placebo Females'!B:B, B390, 'Placebo Females'!P:P, P390)</f>
        <v>4.2936666666666952</v>
      </c>
      <c r="AT390">
        <f>AE390 - AVERAGEIFS('Placebo Females'!AE:AE, 'Placebo Females'!B:B, B390, 'Placebo Females'!P:P, P390)</f>
        <v>0.11222916666666667</v>
      </c>
      <c r="AU390">
        <f>AF390 - AVERAGEIFS('Placebo Females'!AF:AF, 'Placebo Females'!B:B, B390, 'Placebo Females'!P:P, P390)</f>
        <v>0.16030566666666674</v>
      </c>
    </row>
    <row r="391" spans="1:47" x14ac:dyDescent="0.25">
      <c r="A391" t="s">
        <v>2119</v>
      </c>
      <c r="B391">
        <v>1001</v>
      </c>
      <c r="C391" t="s">
        <v>655</v>
      </c>
      <c r="D391">
        <v>25</v>
      </c>
      <c r="E391">
        <v>161.5</v>
      </c>
      <c r="F391">
        <v>54.8</v>
      </c>
      <c r="G391">
        <v>114.5</v>
      </c>
      <c r="H391">
        <v>64.25</v>
      </c>
      <c r="I391" t="s">
        <v>103</v>
      </c>
      <c r="J391" t="s">
        <v>104</v>
      </c>
      <c r="K391" t="s">
        <v>360</v>
      </c>
      <c r="L391" t="s">
        <v>106</v>
      </c>
      <c r="M391" t="s">
        <v>1201</v>
      </c>
      <c r="N391">
        <v>500</v>
      </c>
      <c r="O391" t="s">
        <v>1202</v>
      </c>
      <c r="P391">
        <v>5</v>
      </c>
      <c r="Q391" t="s">
        <v>113</v>
      </c>
      <c r="R391" t="s">
        <v>1201</v>
      </c>
      <c r="S391">
        <v>2120</v>
      </c>
      <c r="T391" t="s">
        <v>1236</v>
      </c>
      <c r="U391">
        <v>914</v>
      </c>
      <c r="V391">
        <v>145</v>
      </c>
      <c r="W391">
        <v>409</v>
      </c>
      <c r="X391">
        <v>96</v>
      </c>
      <c r="Y391">
        <v>232</v>
      </c>
      <c r="Z391">
        <v>81</v>
      </c>
      <c r="AA391" t="s">
        <v>108</v>
      </c>
      <c r="AB391">
        <v>53</v>
      </c>
      <c r="AC391">
        <v>27</v>
      </c>
      <c r="AD391">
        <v>677.822</v>
      </c>
      <c r="AE391">
        <v>0.230769</v>
      </c>
      <c r="AF391">
        <v>0.48453499999999999</v>
      </c>
      <c r="AH391">
        <v>2120</v>
      </c>
      <c r="AI391">
        <f t="shared" si="12"/>
        <v>4.8011051600557108E-3</v>
      </c>
      <c r="AJ391">
        <f t="shared" si="13"/>
        <v>0.71936372695655226</v>
      </c>
      <c r="AK391">
        <f>W391 - AVERAGEIFS('Placebo Females'!W:W, 'Placebo Females'!B:B, B391, 'Placebo Females'!P:P, P391)</f>
        <v>48</v>
      </c>
      <c r="AL391">
        <f>V391 - AVERAGEIFS('Placebo Females'!V:V, 'Placebo Females'!B:B, B391, 'Placebo Females'!P:P, P391)</f>
        <v>16.666666666666657</v>
      </c>
      <c r="AM391">
        <f>W391-AVERAGEIFS('Placebo Females'!W:W,'Placebo Females'!B:B,B391,'Placebo Females'!P:P,P391)</f>
        <v>48</v>
      </c>
      <c r="AN391">
        <f>X391-AVERAGEIFS('Placebo Females'!X:X,'Placebo Females'!B:B,B391,'Placebo Females'!P:P,P391)</f>
        <v>3.3333333333333286</v>
      </c>
      <c r="AO391">
        <f>Y391-AVERAGEIFS('Placebo Females'!Y:Y,'Placebo Females'!B:B,B391,'Placebo Females'!P:P,P391)</f>
        <v>31.333333333333343</v>
      </c>
      <c r="AP391">
        <f>Z391 - AVERAGEIFS('Placebo Females'!Z:Z, 'Placebo Females'!B:B, B391, 'Placebo Females'!P:P, P391)</f>
        <v>13.333333333333329</v>
      </c>
      <c r="AQ391">
        <f>AB391 - AVERAGEIFS('Placebo Females'!AB:AB, 'Placebo Females'!B:B, B391, 'Placebo Females'!P:P, P391)</f>
        <v>15</v>
      </c>
      <c r="AR391">
        <f>AC391 - AVERAGEIFS('Placebo Females'!AC:AC, 'Placebo Females'!B:B, B391, 'Placebo Females'!P:P, P391)</f>
        <v>3.6666666666666679</v>
      </c>
      <c r="AS391">
        <f>AD391 - AVERAGEIFS('Placebo Females'!AD:AD, 'Placebo Females'!B:B, B391, 'Placebo Females'!P:P, P391)</f>
        <v>2.6376666666667461</v>
      </c>
      <c r="AT391">
        <f>AE391 - AVERAGEIFS('Placebo Females'!AE:AE, 'Placebo Females'!B:B, B391, 'Placebo Females'!P:P, P391)</f>
        <v>0.12299816666666667</v>
      </c>
      <c r="AU391">
        <f>AF391 - AVERAGEIFS('Placebo Females'!AF:AF, 'Placebo Females'!B:B, B391, 'Placebo Females'!P:P, P391)</f>
        <v>0.16094466666666674</v>
      </c>
    </row>
    <row r="392" spans="1:47" x14ac:dyDescent="0.25">
      <c r="A392" t="s">
        <v>2120</v>
      </c>
      <c r="B392">
        <v>1008</v>
      </c>
      <c r="C392" t="s">
        <v>655</v>
      </c>
      <c r="D392">
        <v>33</v>
      </c>
      <c r="E392">
        <v>163.5</v>
      </c>
      <c r="F392">
        <v>69.8</v>
      </c>
      <c r="G392">
        <v>121.25</v>
      </c>
      <c r="H392">
        <v>71.25</v>
      </c>
      <c r="I392" t="s">
        <v>103</v>
      </c>
      <c r="J392" t="s">
        <v>104</v>
      </c>
      <c r="K392" t="s">
        <v>310</v>
      </c>
      <c r="L392" t="s">
        <v>460</v>
      </c>
      <c r="M392" t="s">
        <v>1201</v>
      </c>
      <c r="N392">
        <v>500</v>
      </c>
      <c r="O392" t="s">
        <v>1202</v>
      </c>
      <c r="P392">
        <v>1</v>
      </c>
      <c r="Q392" t="s">
        <v>113</v>
      </c>
      <c r="R392" t="s">
        <v>1201</v>
      </c>
      <c r="S392">
        <v>2120</v>
      </c>
      <c r="T392" t="s">
        <v>1236</v>
      </c>
      <c r="U392">
        <v>940</v>
      </c>
      <c r="V392">
        <v>154</v>
      </c>
      <c r="W392">
        <v>427</v>
      </c>
      <c r="X392">
        <v>94</v>
      </c>
      <c r="Y392">
        <v>263</v>
      </c>
      <c r="Z392">
        <v>70</v>
      </c>
      <c r="AA392" t="s">
        <v>108</v>
      </c>
      <c r="AB392">
        <v>42</v>
      </c>
      <c r="AC392">
        <v>22</v>
      </c>
      <c r="AD392">
        <v>598.97299999999996</v>
      </c>
      <c r="AE392">
        <v>0.25</v>
      </c>
      <c r="AF392">
        <v>0.48231800000000002</v>
      </c>
      <c r="AH392">
        <v>2120</v>
      </c>
      <c r="AI392">
        <f t="shared" si="12"/>
        <v>4.8011051600557108E-3</v>
      </c>
      <c r="AJ392">
        <f t="shared" si="13"/>
        <v>0.71936372695655226</v>
      </c>
      <c r="AK392">
        <f>W392 - AVERAGEIFS('Placebo Females'!W:W, 'Placebo Females'!B:B, B392, 'Placebo Females'!P:P, P392)</f>
        <v>60.666666666666686</v>
      </c>
      <c r="AL392">
        <f>V392 - AVERAGEIFS('Placebo Females'!V:V, 'Placebo Females'!B:B, B392, 'Placebo Females'!P:P, P392)</f>
        <v>11.666666666666657</v>
      </c>
      <c r="AM392">
        <f>W392-AVERAGEIFS('Placebo Females'!W:W,'Placebo Females'!B:B,B392,'Placebo Females'!P:P,P392)</f>
        <v>60.666666666666686</v>
      </c>
      <c r="AN392">
        <f>X392-AVERAGEIFS('Placebo Females'!X:X,'Placebo Females'!B:B,B392,'Placebo Females'!P:P,P392)</f>
        <v>-5.3333333333333286</v>
      </c>
      <c r="AO392">
        <f>Y392-AVERAGEIFS('Placebo Females'!Y:Y,'Placebo Females'!B:B,B392,'Placebo Females'!P:P,P392)</f>
        <v>58</v>
      </c>
      <c r="AP392">
        <f>Z392 - AVERAGEIFS('Placebo Females'!Z:Z, 'Placebo Females'!B:B, B392, 'Placebo Females'!P:P, P392)</f>
        <v>8</v>
      </c>
      <c r="AQ392">
        <f>AB392 - AVERAGEIFS('Placebo Females'!AB:AB, 'Placebo Females'!B:B, B392, 'Placebo Females'!P:P, P392)</f>
        <v>5.3333333333333357</v>
      </c>
      <c r="AR392">
        <f>AC392 - AVERAGEIFS('Placebo Females'!AC:AC, 'Placebo Females'!B:B, B392, 'Placebo Females'!P:P, P392)</f>
        <v>1.6666666666666679</v>
      </c>
      <c r="AS392">
        <f>AD392 - AVERAGEIFS('Placebo Females'!AD:AD, 'Placebo Females'!B:B, B392, 'Placebo Females'!P:P, P392)</f>
        <v>52.366666666666674</v>
      </c>
      <c r="AT392">
        <f>AE392 - AVERAGEIFS('Placebo Females'!AE:AE, 'Placebo Females'!B:B, B392, 'Placebo Females'!P:P, P392)</f>
        <v>0.12315533333333331</v>
      </c>
      <c r="AU392">
        <f>AF392 - AVERAGEIFS('Placebo Females'!AF:AF, 'Placebo Females'!B:B, B392, 'Placebo Females'!P:P, P392)</f>
        <v>0.17529233333333338</v>
      </c>
    </row>
    <row r="393" spans="1:47" x14ac:dyDescent="0.25">
      <c r="A393" t="s">
        <v>2121</v>
      </c>
      <c r="B393">
        <v>1008</v>
      </c>
      <c r="C393" t="s">
        <v>655</v>
      </c>
      <c r="D393">
        <v>33</v>
      </c>
      <c r="E393">
        <v>163.5</v>
      </c>
      <c r="F393">
        <v>69.8</v>
      </c>
      <c r="G393">
        <v>121.25</v>
      </c>
      <c r="H393">
        <v>71.25</v>
      </c>
      <c r="I393" t="s">
        <v>103</v>
      </c>
      <c r="J393" t="s">
        <v>104</v>
      </c>
      <c r="K393" t="s">
        <v>310</v>
      </c>
      <c r="L393" t="s">
        <v>460</v>
      </c>
      <c r="M393" t="s">
        <v>1201</v>
      </c>
      <c r="N393">
        <v>500</v>
      </c>
      <c r="O393" t="s">
        <v>1202</v>
      </c>
      <c r="P393">
        <v>1</v>
      </c>
      <c r="Q393" t="s">
        <v>113</v>
      </c>
      <c r="R393" t="s">
        <v>1201</v>
      </c>
      <c r="S393">
        <v>2120</v>
      </c>
      <c r="T393" t="s">
        <v>1236</v>
      </c>
      <c r="U393">
        <v>947</v>
      </c>
      <c r="V393">
        <v>144</v>
      </c>
      <c r="W393">
        <v>436</v>
      </c>
      <c r="X393">
        <v>92</v>
      </c>
      <c r="Y393">
        <v>272</v>
      </c>
      <c r="Z393">
        <v>72</v>
      </c>
      <c r="AA393" t="s">
        <v>108</v>
      </c>
      <c r="AB393">
        <v>41</v>
      </c>
      <c r="AC393">
        <v>25</v>
      </c>
      <c r="AD393">
        <v>601.84900000000005</v>
      </c>
      <c r="AE393">
        <v>0.22916700000000001</v>
      </c>
      <c r="AF393">
        <v>0.50267600000000001</v>
      </c>
      <c r="AH393">
        <v>2120</v>
      </c>
      <c r="AI393">
        <f t="shared" si="12"/>
        <v>4.8011051600557108E-3</v>
      </c>
      <c r="AJ393">
        <f t="shared" si="13"/>
        <v>0.71936372695655226</v>
      </c>
      <c r="AK393">
        <f>W393 - AVERAGEIFS('Placebo Females'!W:W, 'Placebo Females'!B:B, B393, 'Placebo Females'!P:P, P393)</f>
        <v>69.666666666666686</v>
      </c>
      <c r="AL393">
        <f>V393 - AVERAGEIFS('Placebo Females'!V:V, 'Placebo Females'!B:B, B393, 'Placebo Females'!P:P, P393)</f>
        <v>1.6666666666666572</v>
      </c>
      <c r="AM393">
        <f>W393-AVERAGEIFS('Placebo Females'!W:W,'Placebo Females'!B:B,B393,'Placebo Females'!P:P,P393)</f>
        <v>69.666666666666686</v>
      </c>
      <c r="AN393">
        <f>X393-AVERAGEIFS('Placebo Females'!X:X,'Placebo Females'!B:B,B393,'Placebo Females'!P:P,P393)</f>
        <v>-7.3333333333333286</v>
      </c>
      <c r="AO393">
        <f>Y393-AVERAGEIFS('Placebo Females'!Y:Y,'Placebo Females'!B:B,B393,'Placebo Females'!P:P,P393)</f>
        <v>67</v>
      </c>
      <c r="AP393">
        <f>Z393 - AVERAGEIFS('Placebo Females'!Z:Z, 'Placebo Females'!B:B, B393, 'Placebo Females'!P:P, P393)</f>
        <v>10</v>
      </c>
      <c r="AQ393">
        <f>AB393 - AVERAGEIFS('Placebo Females'!AB:AB, 'Placebo Females'!B:B, B393, 'Placebo Females'!P:P, P393)</f>
        <v>4.3333333333333357</v>
      </c>
      <c r="AR393">
        <f>AC393 - AVERAGEIFS('Placebo Females'!AC:AC, 'Placebo Females'!B:B, B393, 'Placebo Females'!P:P, P393)</f>
        <v>4.6666666666666679</v>
      </c>
      <c r="AS393">
        <f>AD393 - AVERAGEIFS('Placebo Females'!AD:AD, 'Placebo Females'!B:B, B393, 'Placebo Females'!P:P, P393)</f>
        <v>55.242666666666764</v>
      </c>
      <c r="AT393">
        <f>AE393 - AVERAGEIFS('Placebo Females'!AE:AE, 'Placebo Females'!B:B, B393, 'Placebo Females'!P:P, P393)</f>
        <v>0.10232233333333332</v>
      </c>
      <c r="AU393">
        <f>AF393 - AVERAGEIFS('Placebo Females'!AF:AF, 'Placebo Females'!B:B, B393, 'Placebo Females'!P:P, P393)</f>
        <v>0.19565033333333337</v>
      </c>
    </row>
    <row r="394" spans="1:47" x14ac:dyDescent="0.25">
      <c r="A394" t="s">
        <v>2122</v>
      </c>
      <c r="B394">
        <v>1001</v>
      </c>
      <c r="C394" t="s">
        <v>655</v>
      </c>
      <c r="D394">
        <v>25</v>
      </c>
      <c r="E394">
        <v>161.5</v>
      </c>
      <c r="F394">
        <v>54.8</v>
      </c>
      <c r="G394">
        <v>114.5</v>
      </c>
      <c r="H394">
        <v>64.25</v>
      </c>
      <c r="I394" t="s">
        <v>103</v>
      </c>
      <c r="J394" t="s">
        <v>104</v>
      </c>
      <c r="K394" t="s">
        <v>360</v>
      </c>
      <c r="L394" t="s">
        <v>106</v>
      </c>
      <c r="M394" t="s">
        <v>1201</v>
      </c>
      <c r="N394">
        <v>500</v>
      </c>
      <c r="O394" t="s">
        <v>1202</v>
      </c>
      <c r="P394">
        <v>5</v>
      </c>
      <c r="Q394" t="s">
        <v>113</v>
      </c>
      <c r="R394" t="s">
        <v>1201</v>
      </c>
      <c r="S394">
        <v>2120</v>
      </c>
      <c r="T394" t="s">
        <v>1236</v>
      </c>
      <c r="U394">
        <v>961</v>
      </c>
      <c r="V394">
        <v>136</v>
      </c>
      <c r="W394">
        <v>408</v>
      </c>
      <c r="X394">
        <v>93</v>
      </c>
      <c r="Y394">
        <v>234</v>
      </c>
      <c r="Z394">
        <v>81</v>
      </c>
      <c r="AA394" t="s">
        <v>108</v>
      </c>
      <c r="AB394">
        <v>49</v>
      </c>
      <c r="AC394">
        <v>31</v>
      </c>
      <c r="AD394">
        <v>705.87800000000004</v>
      </c>
      <c r="AE394">
        <v>0.21568599999999999</v>
      </c>
      <c r="AF394">
        <v>0.48027500000000001</v>
      </c>
      <c r="AH394">
        <v>2120</v>
      </c>
      <c r="AI394">
        <f t="shared" si="12"/>
        <v>4.8011051600557108E-3</v>
      </c>
      <c r="AJ394">
        <f t="shared" si="13"/>
        <v>0.71936372695655226</v>
      </c>
      <c r="AK394">
        <f>W394 - AVERAGEIFS('Placebo Females'!W:W, 'Placebo Females'!B:B, B394, 'Placebo Females'!P:P, P394)</f>
        <v>47</v>
      </c>
      <c r="AL394">
        <f>V394 - AVERAGEIFS('Placebo Females'!V:V, 'Placebo Females'!B:B, B394, 'Placebo Females'!P:P, P394)</f>
        <v>7.6666666666666572</v>
      </c>
      <c r="AM394">
        <f>W394-AVERAGEIFS('Placebo Females'!W:W,'Placebo Females'!B:B,B394,'Placebo Females'!P:P,P394)</f>
        <v>47</v>
      </c>
      <c r="AN394">
        <f>X394-AVERAGEIFS('Placebo Females'!X:X,'Placebo Females'!B:B,B394,'Placebo Females'!P:P,P394)</f>
        <v>0.3333333333333286</v>
      </c>
      <c r="AO394">
        <f>Y394-AVERAGEIFS('Placebo Females'!Y:Y,'Placebo Females'!B:B,B394,'Placebo Females'!P:P,P394)</f>
        <v>33.333333333333343</v>
      </c>
      <c r="AP394">
        <f>Z394 - AVERAGEIFS('Placebo Females'!Z:Z, 'Placebo Females'!B:B, B394, 'Placebo Females'!P:P, P394)</f>
        <v>13.333333333333329</v>
      </c>
      <c r="AQ394">
        <f>AB394 - AVERAGEIFS('Placebo Females'!AB:AB, 'Placebo Females'!B:B, B394, 'Placebo Females'!P:P, P394)</f>
        <v>11</v>
      </c>
      <c r="AR394">
        <f>AC394 - AVERAGEIFS('Placebo Females'!AC:AC, 'Placebo Females'!B:B, B394, 'Placebo Females'!P:P, P394)</f>
        <v>7.6666666666666679</v>
      </c>
      <c r="AS394">
        <f>AD394 - AVERAGEIFS('Placebo Females'!AD:AD, 'Placebo Females'!B:B, B394, 'Placebo Females'!P:P, P394)</f>
        <v>30.693666666666786</v>
      </c>
      <c r="AT394">
        <f>AE394 - AVERAGEIFS('Placebo Females'!AE:AE, 'Placebo Females'!B:B, B394, 'Placebo Females'!P:P, P394)</f>
        <v>0.10791516666666666</v>
      </c>
      <c r="AU394">
        <f>AF394 - AVERAGEIFS('Placebo Females'!AF:AF, 'Placebo Females'!B:B, B394, 'Placebo Females'!P:P, P394)</f>
        <v>0.15668466666666675</v>
      </c>
    </row>
    <row r="395" spans="1:47" x14ac:dyDescent="0.25">
      <c r="A395" t="s">
        <v>2123</v>
      </c>
      <c r="B395">
        <v>1008</v>
      </c>
      <c r="C395" t="s">
        <v>655</v>
      </c>
      <c r="D395">
        <v>33</v>
      </c>
      <c r="E395">
        <v>163.5</v>
      </c>
      <c r="F395">
        <v>69.8</v>
      </c>
      <c r="G395">
        <v>121.25</v>
      </c>
      <c r="H395">
        <v>71.25</v>
      </c>
      <c r="I395" t="s">
        <v>103</v>
      </c>
      <c r="J395" t="s">
        <v>104</v>
      </c>
      <c r="K395" t="s">
        <v>310</v>
      </c>
      <c r="L395" t="s">
        <v>460</v>
      </c>
      <c r="M395" t="s">
        <v>1201</v>
      </c>
      <c r="N395">
        <v>500</v>
      </c>
      <c r="O395" t="s">
        <v>1202</v>
      </c>
      <c r="P395">
        <v>1</v>
      </c>
      <c r="Q395" t="s">
        <v>113</v>
      </c>
      <c r="R395" t="s">
        <v>1201</v>
      </c>
      <c r="S395">
        <v>2120</v>
      </c>
      <c r="T395" t="s">
        <v>1236</v>
      </c>
      <c r="U395">
        <v>1015</v>
      </c>
      <c r="V395">
        <v>137</v>
      </c>
      <c r="W395">
        <v>447</v>
      </c>
      <c r="X395">
        <v>87</v>
      </c>
      <c r="Y395">
        <v>287</v>
      </c>
      <c r="Z395">
        <v>73</v>
      </c>
      <c r="AA395" t="s">
        <v>108</v>
      </c>
      <c r="AB395">
        <v>51</v>
      </c>
      <c r="AC395">
        <v>22</v>
      </c>
      <c r="AD395">
        <v>585.61099999999999</v>
      </c>
      <c r="AE395">
        <v>0.29545500000000002</v>
      </c>
      <c r="AF395">
        <v>0.52298500000000003</v>
      </c>
      <c r="AH395">
        <v>2120</v>
      </c>
      <c r="AI395">
        <f t="shared" si="12"/>
        <v>4.8011051600557108E-3</v>
      </c>
      <c r="AJ395">
        <f t="shared" si="13"/>
        <v>0.71936372695655226</v>
      </c>
      <c r="AK395">
        <f>W395 - AVERAGEIFS('Placebo Females'!W:W, 'Placebo Females'!B:B, B395, 'Placebo Females'!P:P, P395)</f>
        <v>80.666666666666686</v>
      </c>
      <c r="AL395">
        <f>V395 - AVERAGEIFS('Placebo Females'!V:V, 'Placebo Females'!B:B, B395, 'Placebo Females'!P:P, P395)</f>
        <v>-5.3333333333333428</v>
      </c>
      <c r="AM395">
        <f>W395-AVERAGEIFS('Placebo Females'!W:W,'Placebo Females'!B:B,B395,'Placebo Females'!P:P,P395)</f>
        <v>80.666666666666686</v>
      </c>
      <c r="AN395">
        <f>X395-AVERAGEIFS('Placebo Females'!X:X,'Placebo Females'!B:B,B395,'Placebo Females'!P:P,P395)</f>
        <v>-12.333333333333329</v>
      </c>
      <c r="AO395">
        <f>Y395-AVERAGEIFS('Placebo Females'!Y:Y,'Placebo Females'!B:B,B395,'Placebo Females'!P:P,P395)</f>
        <v>82</v>
      </c>
      <c r="AP395">
        <f>Z395 - AVERAGEIFS('Placebo Females'!Z:Z, 'Placebo Females'!B:B, B395, 'Placebo Females'!P:P, P395)</f>
        <v>11</v>
      </c>
      <c r="AQ395">
        <f>AB395 - AVERAGEIFS('Placebo Females'!AB:AB, 'Placebo Females'!B:B, B395, 'Placebo Females'!P:P, P395)</f>
        <v>14.333333333333336</v>
      </c>
      <c r="AR395">
        <f>AC395 - AVERAGEIFS('Placebo Females'!AC:AC, 'Placebo Females'!B:B, B395, 'Placebo Females'!P:P, P395)</f>
        <v>1.6666666666666679</v>
      </c>
      <c r="AS395">
        <f>AD395 - AVERAGEIFS('Placebo Females'!AD:AD, 'Placebo Females'!B:B, B395, 'Placebo Females'!P:P, P395)</f>
        <v>39.004666666666708</v>
      </c>
      <c r="AT395">
        <f>AE395 - AVERAGEIFS('Placebo Females'!AE:AE, 'Placebo Females'!B:B, B395, 'Placebo Females'!P:P, P395)</f>
        <v>0.16861033333333333</v>
      </c>
      <c r="AU395">
        <f>AF395 - AVERAGEIFS('Placebo Females'!AF:AF, 'Placebo Females'!B:B, B395, 'Placebo Females'!P:P, P395)</f>
        <v>0.21595933333333339</v>
      </c>
    </row>
    <row r="396" spans="1:47" x14ac:dyDescent="0.25">
      <c r="A396" t="s">
        <v>2124</v>
      </c>
      <c r="B396">
        <v>1003</v>
      </c>
      <c r="C396" t="s">
        <v>655</v>
      </c>
      <c r="D396">
        <v>30</v>
      </c>
      <c r="E396">
        <v>167</v>
      </c>
      <c r="F396">
        <v>71.3</v>
      </c>
      <c r="G396">
        <v>106</v>
      </c>
      <c r="H396">
        <v>57.75</v>
      </c>
      <c r="I396" t="s">
        <v>103</v>
      </c>
      <c r="J396" t="s">
        <v>104</v>
      </c>
      <c r="K396" t="s">
        <v>753</v>
      </c>
      <c r="L396" t="s">
        <v>160</v>
      </c>
      <c r="M396" t="s">
        <v>1201</v>
      </c>
      <c r="N396">
        <v>500</v>
      </c>
      <c r="O396" t="s">
        <v>1202</v>
      </c>
      <c r="P396">
        <v>2.5</v>
      </c>
      <c r="Q396" t="s">
        <v>113</v>
      </c>
      <c r="R396" t="s">
        <v>1201</v>
      </c>
      <c r="S396">
        <v>2200</v>
      </c>
      <c r="T396" t="s">
        <v>1236</v>
      </c>
      <c r="U396">
        <v>1060</v>
      </c>
      <c r="V396">
        <v>210</v>
      </c>
      <c r="W396">
        <v>460</v>
      </c>
      <c r="X396">
        <v>101</v>
      </c>
      <c r="Y396">
        <v>275</v>
      </c>
      <c r="Z396">
        <v>84</v>
      </c>
      <c r="AA396" t="s">
        <v>108</v>
      </c>
      <c r="AB396">
        <v>56</v>
      </c>
      <c r="AC396">
        <v>38</v>
      </c>
      <c r="AD396">
        <v>215.59</v>
      </c>
      <c r="AE396">
        <v>0.5</v>
      </c>
      <c r="AF396">
        <v>0.46859000000000001</v>
      </c>
      <c r="AH396">
        <v>2200</v>
      </c>
      <c r="AI396">
        <f t="shared" si="12"/>
        <v>4.9822789396804547E-3</v>
      </c>
      <c r="AJ396">
        <f t="shared" si="13"/>
        <v>0.723828501308174</v>
      </c>
      <c r="AK396">
        <f>W396 - AVERAGEIFS('Placebo Females'!W:W, 'Placebo Females'!B:B, B396, 'Placebo Females'!P:P, P396)</f>
        <v>81</v>
      </c>
      <c r="AL396">
        <f>V396 - AVERAGEIFS('Placebo Females'!V:V, 'Placebo Females'!B:B, B396, 'Placebo Females'!P:P, P396)</f>
        <v>3.6666666666666572</v>
      </c>
      <c r="AM396">
        <f>W396-AVERAGEIFS('Placebo Females'!W:W,'Placebo Females'!B:B,B396,'Placebo Females'!P:P,P396)</f>
        <v>81</v>
      </c>
      <c r="AN396">
        <f>X396-AVERAGEIFS('Placebo Females'!X:X,'Placebo Females'!B:B,B396,'Placebo Females'!P:P,P396)</f>
        <v>7.3333333333333286</v>
      </c>
      <c r="AO396">
        <f>Y396-AVERAGEIFS('Placebo Females'!Y:Y,'Placebo Females'!B:B,B396,'Placebo Females'!P:P,P396)</f>
        <v>57.666666666666657</v>
      </c>
      <c r="AP396">
        <f>Z396 - AVERAGEIFS('Placebo Females'!Z:Z, 'Placebo Females'!B:B, B396, 'Placebo Females'!P:P, P396)</f>
        <v>16</v>
      </c>
      <c r="AQ396">
        <f>AB396 - AVERAGEIFS('Placebo Females'!AB:AB, 'Placebo Females'!B:B, B396, 'Placebo Females'!P:P, P396)</f>
        <v>16.666666666666664</v>
      </c>
      <c r="AR396">
        <f>AC396 - AVERAGEIFS('Placebo Females'!AC:AC, 'Placebo Females'!B:B, B396, 'Placebo Females'!P:P, P396)</f>
        <v>9.6666666666666679</v>
      </c>
      <c r="AS396">
        <f>AD396 - AVERAGEIFS('Placebo Females'!AD:AD, 'Placebo Females'!B:B, B396, 'Placebo Females'!P:P, P396)</f>
        <v>-54.821999999999974</v>
      </c>
      <c r="AT396">
        <f>AE396 - AVERAGEIFS('Placebo Females'!AE:AE, 'Placebo Females'!B:B, B396, 'Placebo Females'!P:P, P396)</f>
        <v>0.34911899999999996</v>
      </c>
      <c r="AU396">
        <f>AF396 - AVERAGEIFS('Placebo Females'!AF:AF, 'Placebo Females'!B:B, B396, 'Placebo Females'!P:P, P396)</f>
        <v>0.16377233333333335</v>
      </c>
    </row>
    <row r="397" spans="1:47" x14ac:dyDescent="0.25">
      <c r="A397" t="s">
        <v>2125</v>
      </c>
      <c r="B397">
        <v>1003</v>
      </c>
      <c r="C397" t="s">
        <v>655</v>
      </c>
      <c r="D397">
        <v>30</v>
      </c>
      <c r="E397">
        <v>167</v>
      </c>
      <c r="F397">
        <v>71.3</v>
      </c>
      <c r="G397">
        <v>106</v>
      </c>
      <c r="H397">
        <v>57.75</v>
      </c>
      <c r="I397" t="s">
        <v>103</v>
      </c>
      <c r="J397" t="s">
        <v>104</v>
      </c>
      <c r="K397" t="s">
        <v>753</v>
      </c>
      <c r="L397" t="s">
        <v>160</v>
      </c>
      <c r="M397" t="s">
        <v>1201</v>
      </c>
      <c r="N397">
        <v>500</v>
      </c>
      <c r="O397" t="s">
        <v>1202</v>
      </c>
      <c r="P397">
        <v>2.5</v>
      </c>
      <c r="Q397" t="s">
        <v>113</v>
      </c>
      <c r="R397" t="s">
        <v>1201</v>
      </c>
      <c r="S397">
        <v>2200</v>
      </c>
      <c r="T397" t="s">
        <v>1236</v>
      </c>
      <c r="U397">
        <v>1210</v>
      </c>
      <c r="V397">
        <v>199</v>
      </c>
      <c r="W397">
        <v>483</v>
      </c>
      <c r="X397">
        <v>95</v>
      </c>
      <c r="Y397">
        <v>299</v>
      </c>
      <c r="Z397">
        <v>89</v>
      </c>
      <c r="AA397" t="s">
        <v>108</v>
      </c>
      <c r="AB397">
        <v>71</v>
      </c>
      <c r="AC397">
        <v>25</v>
      </c>
      <c r="AD397">
        <v>210.029</v>
      </c>
      <c r="AE397">
        <v>0.52083299999999999</v>
      </c>
      <c r="AF397">
        <v>0.48833700000000002</v>
      </c>
      <c r="AH397">
        <v>2200</v>
      </c>
      <c r="AI397">
        <f t="shared" si="12"/>
        <v>4.9822789396804547E-3</v>
      </c>
      <c r="AJ397">
        <f t="shared" si="13"/>
        <v>0.723828501308174</v>
      </c>
      <c r="AK397">
        <f>W397 - AVERAGEIFS('Placebo Females'!W:W, 'Placebo Females'!B:B, B397, 'Placebo Females'!P:P, P397)</f>
        <v>104</v>
      </c>
      <c r="AL397">
        <f>V397 - AVERAGEIFS('Placebo Females'!V:V, 'Placebo Females'!B:B, B397, 'Placebo Females'!P:P, P397)</f>
        <v>-7.3333333333333428</v>
      </c>
      <c r="AM397">
        <f>W397-AVERAGEIFS('Placebo Females'!W:W,'Placebo Females'!B:B,B397,'Placebo Females'!P:P,P397)</f>
        <v>104</v>
      </c>
      <c r="AN397">
        <f>X397-AVERAGEIFS('Placebo Females'!X:X,'Placebo Females'!B:B,B397,'Placebo Females'!P:P,P397)</f>
        <v>1.3333333333333286</v>
      </c>
      <c r="AO397">
        <f>Y397-AVERAGEIFS('Placebo Females'!Y:Y,'Placebo Females'!B:B,B397,'Placebo Females'!P:P,P397)</f>
        <v>81.666666666666657</v>
      </c>
      <c r="AP397">
        <f>Z397 - AVERAGEIFS('Placebo Females'!Z:Z, 'Placebo Females'!B:B, B397, 'Placebo Females'!P:P, P397)</f>
        <v>21</v>
      </c>
      <c r="AQ397">
        <f>AB397 - AVERAGEIFS('Placebo Females'!AB:AB, 'Placebo Females'!B:B, B397, 'Placebo Females'!P:P, P397)</f>
        <v>31.666666666666664</v>
      </c>
      <c r="AR397">
        <f>AC397 - AVERAGEIFS('Placebo Females'!AC:AC, 'Placebo Females'!B:B, B397, 'Placebo Females'!P:P, P397)</f>
        <v>-3.3333333333333321</v>
      </c>
      <c r="AS397">
        <f>AD397 - AVERAGEIFS('Placebo Females'!AD:AD, 'Placebo Females'!B:B, B397, 'Placebo Females'!P:P, P397)</f>
        <v>-60.382999999999981</v>
      </c>
      <c r="AT397">
        <f>AE397 - AVERAGEIFS('Placebo Females'!AE:AE, 'Placebo Females'!B:B, B397, 'Placebo Females'!P:P, P397)</f>
        <v>0.36995199999999995</v>
      </c>
      <c r="AU397">
        <f>AF397 - AVERAGEIFS('Placebo Females'!AF:AF, 'Placebo Females'!B:B, B397, 'Placebo Females'!P:P, P397)</f>
        <v>0.18351933333333337</v>
      </c>
    </row>
    <row r="398" spans="1:47" x14ac:dyDescent="0.25">
      <c r="A398" t="s">
        <v>2126</v>
      </c>
      <c r="B398">
        <v>1003</v>
      </c>
      <c r="C398" t="s">
        <v>655</v>
      </c>
      <c r="D398">
        <v>30</v>
      </c>
      <c r="E398">
        <v>167</v>
      </c>
      <c r="F398">
        <v>71.3</v>
      </c>
      <c r="G398">
        <v>106</v>
      </c>
      <c r="H398">
        <v>57.75</v>
      </c>
      <c r="I398" t="s">
        <v>103</v>
      </c>
      <c r="J398" t="s">
        <v>104</v>
      </c>
      <c r="K398" t="s">
        <v>753</v>
      </c>
      <c r="L398" t="s">
        <v>160</v>
      </c>
      <c r="M398" t="s">
        <v>1201</v>
      </c>
      <c r="N398">
        <v>500</v>
      </c>
      <c r="O398" t="s">
        <v>1202</v>
      </c>
      <c r="P398">
        <v>2.5</v>
      </c>
      <c r="Q398" t="s">
        <v>113</v>
      </c>
      <c r="R398" t="s">
        <v>1201</v>
      </c>
      <c r="S398">
        <v>2200</v>
      </c>
      <c r="T398" t="s">
        <v>1236</v>
      </c>
      <c r="U398">
        <v>1274</v>
      </c>
      <c r="V398">
        <v>187</v>
      </c>
      <c r="W398">
        <v>484</v>
      </c>
      <c r="X398">
        <v>99</v>
      </c>
      <c r="Y398">
        <v>299</v>
      </c>
      <c r="Z398">
        <v>86</v>
      </c>
      <c r="AA398" t="s">
        <v>108</v>
      </c>
      <c r="AB398">
        <v>69</v>
      </c>
      <c r="AC398">
        <v>25</v>
      </c>
      <c r="AD398">
        <v>217.13499999999999</v>
      </c>
      <c r="AE398">
        <v>0.47916700000000001</v>
      </c>
      <c r="AF398">
        <v>0.51575199999999999</v>
      </c>
      <c r="AH398">
        <v>2200</v>
      </c>
      <c r="AI398">
        <f t="shared" si="12"/>
        <v>4.9822789396804547E-3</v>
      </c>
      <c r="AJ398">
        <f t="shared" si="13"/>
        <v>0.723828501308174</v>
      </c>
      <c r="AK398">
        <f>W398 - AVERAGEIFS('Placebo Females'!W:W, 'Placebo Females'!B:B, B398, 'Placebo Females'!P:P, P398)</f>
        <v>105</v>
      </c>
      <c r="AL398">
        <f>V398 - AVERAGEIFS('Placebo Females'!V:V, 'Placebo Females'!B:B, B398, 'Placebo Females'!P:P, P398)</f>
        <v>-19.333333333333343</v>
      </c>
      <c r="AM398">
        <f>W398-AVERAGEIFS('Placebo Females'!W:W,'Placebo Females'!B:B,B398,'Placebo Females'!P:P,P398)</f>
        <v>105</v>
      </c>
      <c r="AN398">
        <f>X398-AVERAGEIFS('Placebo Females'!X:X,'Placebo Females'!B:B,B398,'Placebo Females'!P:P,P398)</f>
        <v>5.3333333333333286</v>
      </c>
      <c r="AO398">
        <f>Y398-AVERAGEIFS('Placebo Females'!Y:Y,'Placebo Females'!B:B,B398,'Placebo Females'!P:P,P398)</f>
        <v>81.666666666666657</v>
      </c>
      <c r="AP398">
        <f>Z398 - AVERAGEIFS('Placebo Females'!Z:Z, 'Placebo Females'!B:B, B398, 'Placebo Females'!P:P, P398)</f>
        <v>18</v>
      </c>
      <c r="AQ398">
        <f>AB398 - AVERAGEIFS('Placebo Females'!AB:AB, 'Placebo Females'!B:B, B398, 'Placebo Females'!P:P, P398)</f>
        <v>29.666666666666664</v>
      </c>
      <c r="AR398">
        <f>AC398 - AVERAGEIFS('Placebo Females'!AC:AC, 'Placebo Females'!B:B, B398, 'Placebo Females'!P:P, P398)</f>
        <v>-3.3333333333333321</v>
      </c>
      <c r="AS398">
        <f>AD398 - AVERAGEIFS('Placebo Females'!AD:AD, 'Placebo Females'!B:B, B398, 'Placebo Females'!P:P, P398)</f>
        <v>-53.276999999999987</v>
      </c>
      <c r="AT398">
        <f>AE398 - AVERAGEIFS('Placebo Females'!AE:AE, 'Placebo Females'!B:B, B398, 'Placebo Females'!P:P, P398)</f>
        <v>0.32828599999999997</v>
      </c>
      <c r="AU398">
        <f>AF398 - AVERAGEIFS('Placebo Females'!AF:AF, 'Placebo Females'!B:B, B398, 'Placebo Females'!P:P, P398)</f>
        <v>0.21093433333333333</v>
      </c>
    </row>
    <row r="399" spans="1:47" x14ac:dyDescent="0.25">
      <c r="A399" t="s">
        <v>2127</v>
      </c>
      <c r="B399">
        <v>1002</v>
      </c>
      <c r="C399" t="s">
        <v>655</v>
      </c>
      <c r="D399">
        <v>20</v>
      </c>
      <c r="E399">
        <v>177</v>
      </c>
      <c r="F399">
        <v>80.599999999999994</v>
      </c>
      <c r="G399">
        <v>95.666666669999998</v>
      </c>
      <c r="H399">
        <v>56</v>
      </c>
      <c r="I399" t="s">
        <v>103</v>
      </c>
      <c r="J399" t="s">
        <v>104</v>
      </c>
      <c r="K399" t="s">
        <v>704</v>
      </c>
      <c r="L399" t="s">
        <v>211</v>
      </c>
      <c r="M399" t="s">
        <v>1201</v>
      </c>
      <c r="N399">
        <v>500</v>
      </c>
      <c r="O399" t="s">
        <v>1202</v>
      </c>
      <c r="P399">
        <v>3.5</v>
      </c>
      <c r="Q399" t="s">
        <v>113</v>
      </c>
      <c r="R399" t="s">
        <v>1201</v>
      </c>
      <c r="S399">
        <v>2210</v>
      </c>
      <c r="T399" t="s">
        <v>1236</v>
      </c>
      <c r="U399">
        <v>684</v>
      </c>
      <c r="V399">
        <v>144</v>
      </c>
      <c r="W399">
        <v>392</v>
      </c>
      <c r="X399">
        <v>84</v>
      </c>
      <c r="Y399">
        <v>226</v>
      </c>
      <c r="Z399">
        <v>82</v>
      </c>
      <c r="AA399" t="s">
        <v>108</v>
      </c>
      <c r="AB399">
        <v>66</v>
      </c>
      <c r="AC399">
        <v>27</v>
      </c>
      <c r="AD399">
        <v>337.07799999999997</v>
      </c>
      <c r="AE399">
        <v>0.71428599999999998</v>
      </c>
      <c r="AF399">
        <v>0.478713</v>
      </c>
      <c r="AH399">
        <v>2210</v>
      </c>
      <c r="AI399">
        <f t="shared" si="12"/>
        <v>5.004925662133548E-3</v>
      </c>
      <c r="AJ399">
        <f t="shared" si="13"/>
        <v>0.72437211857105943</v>
      </c>
      <c r="AK399">
        <f>W399 - AVERAGEIFS('Placebo Females'!W:W, 'Placebo Females'!B:B, B399, 'Placebo Females'!P:P, P399)</f>
        <v>17.666666666666686</v>
      </c>
      <c r="AL399">
        <f>V399 - AVERAGEIFS('Placebo Females'!V:V, 'Placebo Females'!B:B, B399, 'Placebo Females'!P:P, P399)</f>
        <v>0.33333333333334281</v>
      </c>
      <c r="AM399">
        <f>W399-AVERAGEIFS('Placebo Females'!W:W,'Placebo Females'!B:B,B399,'Placebo Females'!P:P,P399)</f>
        <v>17.666666666666686</v>
      </c>
      <c r="AN399">
        <f>X399-AVERAGEIFS('Placebo Females'!X:X,'Placebo Females'!B:B,B399,'Placebo Females'!P:P,P399)</f>
        <v>-11.333333333333329</v>
      </c>
      <c r="AO399">
        <f>Y399-AVERAGEIFS('Placebo Females'!Y:Y,'Placebo Females'!B:B,B399,'Placebo Females'!P:P,P399)</f>
        <v>17.333333333333343</v>
      </c>
      <c r="AP399">
        <f>Z399 - AVERAGEIFS('Placebo Females'!Z:Z, 'Placebo Females'!B:B, B399, 'Placebo Females'!P:P, P399)</f>
        <v>11.666666666666671</v>
      </c>
      <c r="AQ399">
        <f>AB399 - AVERAGEIFS('Placebo Females'!AB:AB, 'Placebo Females'!B:B, B399, 'Placebo Females'!P:P, P399)</f>
        <v>24.333333333333336</v>
      </c>
      <c r="AR399">
        <f>AC399 - AVERAGEIFS('Placebo Females'!AC:AC, 'Placebo Females'!B:B, B399, 'Placebo Females'!P:P, P399)</f>
        <v>3.6666666666666679</v>
      </c>
      <c r="AS399">
        <f>AD399 - AVERAGEIFS('Placebo Females'!AD:AD, 'Placebo Females'!B:B, B399, 'Placebo Females'!P:P, P399)</f>
        <v>-164.44733333333335</v>
      </c>
      <c r="AT399">
        <f>AE399 - AVERAGEIFS('Placebo Females'!AE:AE, 'Placebo Females'!B:B, B399, 'Placebo Females'!P:P, P399)</f>
        <v>0.59236889999999998</v>
      </c>
      <c r="AU399">
        <f>AF399 - AVERAGEIFS('Placebo Females'!AF:AF, 'Placebo Females'!B:B, B399, 'Placebo Females'!P:P, P399)</f>
        <v>0.12289866666666671</v>
      </c>
    </row>
    <row r="400" spans="1:47" x14ac:dyDescent="0.25">
      <c r="A400" t="s">
        <v>2128</v>
      </c>
      <c r="B400">
        <v>1008</v>
      </c>
      <c r="C400" t="s">
        <v>655</v>
      </c>
      <c r="D400">
        <v>33</v>
      </c>
      <c r="E400">
        <v>163.5</v>
      </c>
      <c r="F400">
        <v>69.8</v>
      </c>
      <c r="G400">
        <v>121.25</v>
      </c>
      <c r="H400">
        <v>71.25</v>
      </c>
      <c r="I400" t="s">
        <v>103</v>
      </c>
      <c r="J400" t="s">
        <v>104</v>
      </c>
      <c r="K400" t="s">
        <v>310</v>
      </c>
      <c r="L400" t="s">
        <v>460</v>
      </c>
      <c r="M400" t="s">
        <v>1201</v>
      </c>
      <c r="N400">
        <v>500</v>
      </c>
      <c r="O400" t="s">
        <v>1202</v>
      </c>
      <c r="P400">
        <v>3.5</v>
      </c>
      <c r="Q400" t="s">
        <v>113</v>
      </c>
      <c r="R400" t="s">
        <v>1201</v>
      </c>
      <c r="S400">
        <v>2210</v>
      </c>
      <c r="T400" t="s">
        <v>1236</v>
      </c>
      <c r="U400">
        <v>742</v>
      </c>
      <c r="V400">
        <v>149</v>
      </c>
      <c r="W400">
        <v>426</v>
      </c>
      <c r="X400">
        <v>95</v>
      </c>
      <c r="Y400">
        <v>251</v>
      </c>
      <c r="Z400">
        <v>80</v>
      </c>
      <c r="AA400" t="s">
        <v>108</v>
      </c>
      <c r="AB400">
        <v>38</v>
      </c>
      <c r="AC400">
        <v>32</v>
      </c>
      <c r="AD400">
        <v>321.58600000000001</v>
      </c>
      <c r="AE400">
        <v>0.13953499999999999</v>
      </c>
      <c r="AF400">
        <v>0.50438499999999997</v>
      </c>
      <c r="AH400">
        <v>2210</v>
      </c>
      <c r="AI400">
        <f t="shared" si="12"/>
        <v>5.004925662133548E-3</v>
      </c>
      <c r="AJ400">
        <f t="shared" si="13"/>
        <v>0.72437211857105943</v>
      </c>
      <c r="AK400">
        <f>W400 - AVERAGEIFS('Placebo Females'!W:W, 'Placebo Females'!B:B, B400, 'Placebo Females'!P:P, P400)</f>
        <v>74</v>
      </c>
      <c r="AL400">
        <f>V400 - AVERAGEIFS('Placebo Females'!V:V, 'Placebo Females'!B:B, B400, 'Placebo Females'!P:P, P400)</f>
        <v>12.333333333333343</v>
      </c>
      <c r="AM400">
        <f>W400-AVERAGEIFS('Placebo Females'!W:W,'Placebo Females'!B:B,B400,'Placebo Females'!P:P,P400)</f>
        <v>74</v>
      </c>
      <c r="AN400">
        <f>X400-AVERAGEIFS('Placebo Females'!X:X,'Placebo Females'!B:B,B400,'Placebo Females'!P:P,P400)</f>
        <v>-6</v>
      </c>
      <c r="AO400">
        <f>Y400-AVERAGEIFS('Placebo Females'!Y:Y,'Placebo Females'!B:B,B400,'Placebo Females'!P:P,P400)</f>
        <v>65.666666666666657</v>
      </c>
      <c r="AP400">
        <f>Z400 - AVERAGEIFS('Placebo Females'!Z:Z, 'Placebo Females'!B:B, B400, 'Placebo Females'!P:P, P400)</f>
        <v>14.333333333333329</v>
      </c>
      <c r="AQ400">
        <f>AB400 - AVERAGEIFS('Placebo Females'!AB:AB, 'Placebo Females'!B:B, B400, 'Placebo Females'!P:P, P400)</f>
        <v>-1</v>
      </c>
      <c r="AR400">
        <f>AC400 - AVERAGEIFS('Placebo Females'!AC:AC, 'Placebo Females'!B:B, B400, 'Placebo Females'!P:P, P400)</f>
        <v>7.3333333333333321</v>
      </c>
      <c r="AS400">
        <f>AD400 - AVERAGEIFS('Placebo Females'!AD:AD, 'Placebo Females'!B:B, B400, 'Placebo Females'!P:P, P400)</f>
        <v>-118.10099999999994</v>
      </c>
      <c r="AT400">
        <f>AE400 - AVERAGEIFS('Placebo Females'!AE:AE, 'Placebo Females'!B:B, B400, 'Placebo Females'!P:P, P400)</f>
        <v>-6.1939666666666671E-2</v>
      </c>
      <c r="AU400">
        <f>AF400 - AVERAGEIFS('Placebo Females'!AF:AF, 'Placebo Females'!B:B, B400, 'Placebo Females'!P:P, P400)</f>
        <v>0.22245933333333329</v>
      </c>
    </row>
    <row r="401" spans="1:47" x14ac:dyDescent="0.25">
      <c r="A401" t="s">
        <v>2129</v>
      </c>
      <c r="B401">
        <v>1008</v>
      </c>
      <c r="C401" t="s">
        <v>655</v>
      </c>
      <c r="D401">
        <v>33</v>
      </c>
      <c r="E401">
        <v>163.5</v>
      </c>
      <c r="F401">
        <v>69.8</v>
      </c>
      <c r="G401">
        <v>121.25</v>
      </c>
      <c r="H401">
        <v>71.25</v>
      </c>
      <c r="I401" t="s">
        <v>103</v>
      </c>
      <c r="J401" t="s">
        <v>104</v>
      </c>
      <c r="K401" t="s">
        <v>310</v>
      </c>
      <c r="L401" t="s">
        <v>460</v>
      </c>
      <c r="M401" t="s">
        <v>1201</v>
      </c>
      <c r="N401">
        <v>500</v>
      </c>
      <c r="O401" t="s">
        <v>1202</v>
      </c>
      <c r="P401">
        <v>3.5</v>
      </c>
      <c r="Q401" t="s">
        <v>113</v>
      </c>
      <c r="R401" t="s">
        <v>1201</v>
      </c>
      <c r="S401">
        <v>2210</v>
      </c>
      <c r="T401" t="s">
        <v>1236</v>
      </c>
      <c r="U401">
        <v>757</v>
      </c>
      <c r="V401">
        <v>145</v>
      </c>
      <c r="W401">
        <v>427</v>
      </c>
      <c r="X401">
        <v>93</v>
      </c>
      <c r="Y401">
        <v>256</v>
      </c>
      <c r="Z401">
        <v>78</v>
      </c>
      <c r="AA401" t="s">
        <v>108</v>
      </c>
      <c r="AB401">
        <v>40</v>
      </c>
      <c r="AC401">
        <v>30</v>
      </c>
      <c r="AD401">
        <v>336.95600000000002</v>
      </c>
      <c r="AE401">
        <v>0.238095</v>
      </c>
      <c r="AF401">
        <v>0.47975699999999999</v>
      </c>
      <c r="AH401">
        <v>2210</v>
      </c>
      <c r="AI401">
        <f t="shared" si="12"/>
        <v>5.004925662133548E-3</v>
      </c>
      <c r="AJ401">
        <f t="shared" si="13"/>
        <v>0.72437211857105943</v>
      </c>
      <c r="AK401">
        <f>W401 - AVERAGEIFS('Placebo Females'!W:W, 'Placebo Females'!B:B, B401, 'Placebo Females'!P:P, P401)</f>
        <v>75</v>
      </c>
      <c r="AL401">
        <f>V401 - AVERAGEIFS('Placebo Females'!V:V, 'Placebo Females'!B:B, B401, 'Placebo Females'!P:P, P401)</f>
        <v>8.3333333333333428</v>
      </c>
      <c r="AM401">
        <f>W401-AVERAGEIFS('Placebo Females'!W:W,'Placebo Females'!B:B,B401,'Placebo Females'!P:P,P401)</f>
        <v>75</v>
      </c>
      <c r="AN401">
        <f>X401-AVERAGEIFS('Placebo Females'!X:X,'Placebo Females'!B:B,B401,'Placebo Females'!P:P,P401)</f>
        <v>-8</v>
      </c>
      <c r="AO401">
        <f>Y401-AVERAGEIFS('Placebo Females'!Y:Y,'Placebo Females'!B:B,B401,'Placebo Females'!P:P,P401)</f>
        <v>70.666666666666657</v>
      </c>
      <c r="AP401">
        <f>Z401 - AVERAGEIFS('Placebo Females'!Z:Z, 'Placebo Females'!B:B, B401, 'Placebo Females'!P:P, P401)</f>
        <v>12.333333333333329</v>
      </c>
      <c r="AQ401">
        <f>AB401 - AVERAGEIFS('Placebo Females'!AB:AB, 'Placebo Females'!B:B, B401, 'Placebo Females'!P:P, P401)</f>
        <v>1</v>
      </c>
      <c r="AR401">
        <f>AC401 - AVERAGEIFS('Placebo Females'!AC:AC, 'Placebo Females'!B:B, B401, 'Placebo Females'!P:P, P401)</f>
        <v>5.3333333333333321</v>
      </c>
      <c r="AS401">
        <f>AD401 - AVERAGEIFS('Placebo Females'!AD:AD, 'Placebo Females'!B:B, B401, 'Placebo Females'!P:P, P401)</f>
        <v>-102.73099999999994</v>
      </c>
      <c r="AT401">
        <f>AE401 - AVERAGEIFS('Placebo Females'!AE:AE, 'Placebo Females'!B:B, B401, 'Placebo Females'!P:P, P401)</f>
        <v>3.6620333333333338E-2</v>
      </c>
      <c r="AU401">
        <f>AF401 - AVERAGEIFS('Placebo Females'!AF:AF, 'Placebo Females'!B:B, B401, 'Placebo Females'!P:P, P401)</f>
        <v>0.1978313333333333</v>
      </c>
    </row>
    <row r="402" spans="1:47" x14ac:dyDescent="0.25">
      <c r="A402" t="s">
        <v>2130</v>
      </c>
      <c r="B402">
        <v>1002</v>
      </c>
      <c r="C402" t="s">
        <v>655</v>
      </c>
      <c r="D402">
        <v>20</v>
      </c>
      <c r="E402">
        <v>177</v>
      </c>
      <c r="F402">
        <v>80.599999999999994</v>
      </c>
      <c r="G402">
        <v>95.666666669999998</v>
      </c>
      <c r="H402">
        <v>56</v>
      </c>
      <c r="I402" t="s">
        <v>103</v>
      </c>
      <c r="J402" t="s">
        <v>104</v>
      </c>
      <c r="K402" t="s">
        <v>704</v>
      </c>
      <c r="L402" t="s">
        <v>211</v>
      </c>
      <c r="M402" t="s">
        <v>1201</v>
      </c>
      <c r="N402">
        <v>500</v>
      </c>
      <c r="O402" t="s">
        <v>1202</v>
      </c>
      <c r="P402">
        <v>3.5</v>
      </c>
      <c r="Q402" t="s">
        <v>113</v>
      </c>
      <c r="R402" t="s">
        <v>1201</v>
      </c>
      <c r="S402">
        <v>2210</v>
      </c>
      <c r="T402" t="s">
        <v>1236</v>
      </c>
      <c r="U402">
        <v>765</v>
      </c>
      <c r="V402">
        <v>151</v>
      </c>
      <c r="W402">
        <v>398</v>
      </c>
      <c r="X402">
        <v>85</v>
      </c>
      <c r="Y402">
        <v>232</v>
      </c>
      <c r="Z402">
        <v>81</v>
      </c>
      <c r="AA402" t="s">
        <v>108</v>
      </c>
      <c r="AB402">
        <v>66</v>
      </c>
      <c r="AC402">
        <v>23</v>
      </c>
      <c r="AD402">
        <v>386.48099999999999</v>
      </c>
      <c r="AE402">
        <v>0.42553200000000002</v>
      </c>
      <c r="AF402">
        <v>0.46225699999999997</v>
      </c>
      <c r="AH402">
        <v>2210</v>
      </c>
      <c r="AI402">
        <f t="shared" si="12"/>
        <v>5.004925662133548E-3</v>
      </c>
      <c r="AJ402">
        <f t="shared" si="13"/>
        <v>0.72437211857105943</v>
      </c>
      <c r="AK402">
        <f>W402 - AVERAGEIFS('Placebo Females'!W:W, 'Placebo Females'!B:B, B402, 'Placebo Females'!P:P, P402)</f>
        <v>23.666666666666686</v>
      </c>
      <c r="AL402">
        <f>V402 - AVERAGEIFS('Placebo Females'!V:V, 'Placebo Females'!B:B, B402, 'Placebo Females'!P:P, P402)</f>
        <v>7.3333333333333428</v>
      </c>
      <c r="AM402">
        <f>W402-AVERAGEIFS('Placebo Females'!W:W,'Placebo Females'!B:B,B402,'Placebo Females'!P:P,P402)</f>
        <v>23.666666666666686</v>
      </c>
      <c r="AN402">
        <f>X402-AVERAGEIFS('Placebo Females'!X:X,'Placebo Females'!B:B,B402,'Placebo Females'!P:P,P402)</f>
        <v>-10.333333333333329</v>
      </c>
      <c r="AO402">
        <f>Y402-AVERAGEIFS('Placebo Females'!Y:Y,'Placebo Females'!B:B,B402,'Placebo Females'!P:P,P402)</f>
        <v>23.333333333333343</v>
      </c>
      <c r="AP402">
        <f>Z402 - AVERAGEIFS('Placebo Females'!Z:Z, 'Placebo Females'!B:B, B402, 'Placebo Females'!P:P, P402)</f>
        <v>10.666666666666671</v>
      </c>
      <c r="AQ402">
        <f>AB402 - AVERAGEIFS('Placebo Females'!AB:AB, 'Placebo Females'!B:B, B402, 'Placebo Females'!P:P, P402)</f>
        <v>24.333333333333336</v>
      </c>
      <c r="AR402">
        <f>AC402 - AVERAGEIFS('Placebo Females'!AC:AC, 'Placebo Females'!B:B, B402, 'Placebo Females'!P:P, P402)</f>
        <v>-0.33333333333333215</v>
      </c>
      <c r="AS402">
        <f>AD402 - AVERAGEIFS('Placebo Females'!AD:AD, 'Placebo Females'!B:B, B402, 'Placebo Females'!P:P, P402)</f>
        <v>-115.04433333333333</v>
      </c>
      <c r="AT402">
        <f>AE402 - AVERAGEIFS('Placebo Females'!AE:AE, 'Placebo Females'!B:B, B402, 'Placebo Females'!P:P, P402)</f>
        <v>0.30361490000000002</v>
      </c>
      <c r="AU402">
        <f>AF402 - AVERAGEIFS('Placebo Females'!AF:AF, 'Placebo Females'!B:B, B402, 'Placebo Females'!P:P, P402)</f>
        <v>0.10644266666666669</v>
      </c>
    </row>
    <row r="403" spans="1:47" x14ac:dyDescent="0.25">
      <c r="A403" t="s">
        <v>2131</v>
      </c>
      <c r="B403">
        <v>1008</v>
      </c>
      <c r="C403" t="s">
        <v>655</v>
      </c>
      <c r="D403">
        <v>33</v>
      </c>
      <c r="E403">
        <v>163.5</v>
      </c>
      <c r="F403">
        <v>69.8</v>
      </c>
      <c r="G403">
        <v>121.25</v>
      </c>
      <c r="H403">
        <v>71.25</v>
      </c>
      <c r="I403" t="s">
        <v>103</v>
      </c>
      <c r="J403" t="s">
        <v>104</v>
      </c>
      <c r="K403" t="s">
        <v>310</v>
      </c>
      <c r="L403" t="s">
        <v>460</v>
      </c>
      <c r="M403" t="s">
        <v>1201</v>
      </c>
      <c r="N403">
        <v>500</v>
      </c>
      <c r="O403" t="s">
        <v>1202</v>
      </c>
      <c r="P403">
        <v>3.5</v>
      </c>
      <c r="Q403" t="s">
        <v>113</v>
      </c>
      <c r="R403" t="s">
        <v>1201</v>
      </c>
      <c r="S403">
        <v>2210</v>
      </c>
      <c r="T403" t="s">
        <v>1236</v>
      </c>
      <c r="U403">
        <v>768</v>
      </c>
      <c r="V403">
        <v>133</v>
      </c>
      <c r="W403">
        <v>430</v>
      </c>
      <c r="X403">
        <v>91</v>
      </c>
      <c r="Y403">
        <v>263</v>
      </c>
      <c r="Z403">
        <v>76</v>
      </c>
      <c r="AA403" t="s">
        <v>108</v>
      </c>
      <c r="AB403">
        <v>41</v>
      </c>
      <c r="AC403">
        <v>31</v>
      </c>
      <c r="AD403">
        <v>330.06400000000002</v>
      </c>
      <c r="AE403">
        <v>0.15909100000000001</v>
      </c>
      <c r="AF403">
        <v>0.50852600000000003</v>
      </c>
      <c r="AH403">
        <v>2210</v>
      </c>
      <c r="AI403">
        <f t="shared" si="12"/>
        <v>5.004925662133548E-3</v>
      </c>
      <c r="AJ403">
        <f t="shared" si="13"/>
        <v>0.72437211857105943</v>
      </c>
      <c r="AK403">
        <f>W403 - AVERAGEIFS('Placebo Females'!W:W, 'Placebo Females'!B:B, B403, 'Placebo Females'!P:P, P403)</f>
        <v>78</v>
      </c>
      <c r="AL403">
        <f>V403 - AVERAGEIFS('Placebo Females'!V:V, 'Placebo Females'!B:B, B403, 'Placebo Females'!P:P, P403)</f>
        <v>-3.6666666666666572</v>
      </c>
      <c r="AM403">
        <f>W403-AVERAGEIFS('Placebo Females'!W:W,'Placebo Females'!B:B,B403,'Placebo Females'!P:P,P403)</f>
        <v>78</v>
      </c>
      <c r="AN403">
        <f>X403-AVERAGEIFS('Placebo Females'!X:X,'Placebo Females'!B:B,B403,'Placebo Females'!P:P,P403)</f>
        <v>-10</v>
      </c>
      <c r="AO403">
        <f>Y403-AVERAGEIFS('Placebo Females'!Y:Y,'Placebo Females'!B:B,B403,'Placebo Females'!P:P,P403)</f>
        <v>77.666666666666657</v>
      </c>
      <c r="AP403">
        <f>Z403 - AVERAGEIFS('Placebo Females'!Z:Z, 'Placebo Females'!B:B, B403, 'Placebo Females'!P:P, P403)</f>
        <v>10.333333333333329</v>
      </c>
      <c r="AQ403">
        <f>AB403 - AVERAGEIFS('Placebo Females'!AB:AB, 'Placebo Females'!B:B, B403, 'Placebo Females'!P:P, P403)</f>
        <v>2</v>
      </c>
      <c r="AR403">
        <f>AC403 - AVERAGEIFS('Placebo Females'!AC:AC, 'Placebo Females'!B:B, B403, 'Placebo Females'!P:P, P403)</f>
        <v>6.3333333333333321</v>
      </c>
      <c r="AS403">
        <f>AD403 - AVERAGEIFS('Placebo Females'!AD:AD, 'Placebo Females'!B:B, B403, 'Placebo Females'!P:P, P403)</f>
        <v>-109.62299999999993</v>
      </c>
      <c r="AT403">
        <f>AE403 - AVERAGEIFS('Placebo Females'!AE:AE, 'Placebo Females'!B:B, B403, 'Placebo Females'!P:P, P403)</f>
        <v>-4.2383666666666653E-2</v>
      </c>
      <c r="AU403">
        <f>AF403 - AVERAGEIFS('Placebo Females'!AF:AF, 'Placebo Females'!B:B, B403, 'Placebo Females'!P:P, P403)</f>
        <v>0.22660033333333335</v>
      </c>
    </row>
    <row r="404" spans="1:47" x14ac:dyDescent="0.25">
      <c r="A404" t="s">
        <v>2132</v>
      </c>
      <c r="B404">
        <v>1002</v>
      </c>
      <c r="C404" t="s">
        <v>655</v>
      </c>
      <c r="D404">
        <v>20</v>
      </c>
      <c r="E404">
        <v>177</v>
      </c>
      <c r="F404">
        <v>80.599999999999994</v>
      </c>
      <c r="G404">
        <v>95.666666669999998</v>
      </c>
      <c r="H404">
        <v>56</v>
      </c>
      <c r="I404" t="s">
        <v>103</v>
      </c>
      <c r="J404" t="s">
        <v>104</v>
      </c>
      <c r="K404" t="s">
        <v>704</v>
      </c>
      <c r="L404" t="s">
        <v>211</v>
      </c>
      <c r="M404" t="s">
        <v>1201</v>
      </c>
      <c r="N404">
        <v>500</v>
      </c>
      <c r="O404" t="s">
        <v>1202</v>
      </c>
      <c r="P404">
        <v>3.5</v>
      </c>
      <c r="Q404" t="s">
        <v>113</v>
      </c>
      <c r="R404" t="s">
        <v>1201</v>
      </c>
      <c r="S404">
        <v>2210</v>
      </c>
      <c r="T404" t="s">
        <v>1236</v>
      </c>
      <c r="U404">
        <v>772</v>
      </c>
      <c r="V404">
        <v>144</v>
      </c>
      <c r="W404">
        <v>393</v>
      </c>
      <c r="X404">
        <v>87</v>
      </c>
      <c r="Y404">
        <v>225</v>
      </c>
      <c r="Z404">
        <v>81</v>
      </c>
      <c r="AA404" t="s">
        <v>108</v>
      </c>
      <c r="AB404">
        <v>55</v>
      </c>
      <c r="AC404">
        <v>31</v>
      </c>
      <c r="AD404">
        <v>384.89400000000001</v>
      </c>
      <c r="AE404">
        <v>0.377778</v>
      </c>
      <c r="AF404">
        <v>0.45244699999999999</v>
      </c>
      <c r="AH404">
        <v>2210</v>
      </c>
      <c r="AI404">
        <f t="shared" si="12"/>
        <v>5.004925662133548E-3</v>
      </c>
      <c r="AJ404">
        <f t="shared" si="13"/>
        <v>0.72437211857105943</v>
      </c>
      <c r="AK404">
        <f>W404 - AVERAGEIFS('Placebo Females'!W:W, 'Placebo Females'!B:B, B404, 'Placebo Females'!P:P, P404)</f>
        <v>18.666666666666686</v>
      </c>
      <c r="AL404">
        <f>V404 - AVERAGEIFS('Placebo Females'!V:V, 'Placebo Females'!B:B, B404, 'Placebo Females'!P:P, P404)</f>
        <v>0.33333333333334281</v>
      </c>
      <c r="AM404">
        <f>W404-AVERAGEIFS('Placebo Females'!W:W,'Placebo Females'!B:B,B404,'Placebo Females'!P:P,P404)</f>
        <v>18.666666666666686</v>
      </c>
      <c r="AN404">
        <f>X404-AVERAGEIFS('Placebo Females'!X:X,'Placebo Females'!B:B,B404,'Placebo Females'!P:P,P404)</f>
        <v>-8.3333333333333286</v>
      </c>
      <c r="AO404">
        <f>Y404-AVERAGEIFS('Placebo Females'!Y:Y,'Placebo Females'!B:B,B404,'Placebo Females'!P:P,P404)</f>
        <v>16.333333333333343</v>
      </c>
      <c r="AP404">
        <f>Z404 - AVERAGEIFS('Placebo Females'!Z:Z, 'Placebo Females'!B:B, B404, 'Placebo Females'!P:P, P404)</f>
        <v>10.666666666666671</v>
      </c>
      <c r="AQ404">
        <f>AB404 - AVERAGEIFS('Placebo Females'!AB:AB, 'Placebo Females'!B:B, B404, 'Placebo Females'!P:P, P404)</f>
        <v>13.333333333333336</v>
      </c>
      <c r="AR404">
        <f>AC404 - AVERAGEIFS('Placebo Females'!AC:AC, 'Placebo Females'!B:B, B404, 'Placebo Females'!P:P, P404)</f>
        <v>7.6666666666666679</v>
      </c>
      <c r="AS404">
        <f>AD404 - AVERAGEIFS('Placebo Females'!AD:AD, 'Placebo Females'!B:B, B404, 'Placebo Females'!P:P, P404)</f>
        <v>-116.63133333333332</v>
      </c>
      <c r="AT404">
        <f>AE404 - AVERAGEIFS('Placebo Females'!AE:AE, 'Placebo Females'!B:B, B404, 'Placebo Females'!P:P, P404)</f>
        <v>0.2558609</v>
      </c>
      <c r="AU404">
        <f>AF404 - AVERAGEIFS('Placebo Females'!AF:AF, 'Placebo Females'!B:B, B404, 'Placebo Females'!P:P, P404)</f>
        <v>9.66326666666667E-2</v>
      </c>
    </row>
    <row r="405" spans="1:47" x14ac:dyDescent="0.25">
      <c r="A405" t="s">
        <v>2133</v>
      </c>
      <c r="B405">
        <v>1002</v>
      </c>
      <c r="C405" t="s">
        <v>655</v>
      </c>
      <c r="D405">
        <v>20</v>
      </c>
      <c r="E405">
        <v>177</v>
      </c>
      <c r="F405">
        <v>80.599999999999994</v>
      </c>
      <c r="G405">
        <v>95.666666669999998</v>
      </c>
      <c r="H405">
        <v>56</v>
      </c>
      <c r="I405" t="s">
        <v>103</v>
      </c>
      <c r="J405" t="s">
        <v>104</v>
      </c>
      <c r="K405" t="s">
        <v>704</v>
      </c>
      <c r="L405" t="s">
        <v>211</v>
      </c>
      <c r="M405" t="s">
        <v>1201</v>
      </c>
      <c r="N405">
        <v>500</v>
      </c>
      <c r="O405" t="s">
        <v>1202</v>
      </c>
      <c r="P405">
        <v>1.5</v>
      </c>
      <c r="Q405" t="s">
        <v>113</v>
      </c>
      <c r="R405" t="s">
        <v>1201</v>
      </c>
      <c r="S405">
        <v>2220</v>
      </c>
      <c r="T405" t="s">
        <v>1236</v>
      </c>
      <c r="U405">
        <v>889</v>
      </c>
      <c r="V405">
        <v>154</v>
      </c>
      <c r="W405">
        <v>415</v>
      </c>
      <c r="X405">
        <v>80</v>
      </c>
      <c r="Y405">
        <v>256</v>
      </c>
      <c r="Z405">
        <v>79</v>
      </c>
      <c r="AA405" t="s">
        <v>108</v>
      </c>
      <c r="AB405">
        <v>53</v>
      </c>
      <c r="AC405">
        <v>25</v>
      </c>
      <c r="AD405">
        <v>525.32500000000005</v>
      </c>
      <c r="AE405">
        <v>0.23913000000000001</v>
      </c>
      <c r="AF405">
        <v>0.47105799999999998</v>
      </c>
      <c r="AH405">
        <v>2220</v>
      </c>
      <c r="AI405">
        <f t="shared" si="12"/>
        <v>5.0275723845866396E-3</v>
      </c>
      <c r="AJ405">
        <f t="shared" si="13"/>
        <v>0.72491262266658751</v>
      </c>
      <c r="AK405">
        <f>W405 - AVERAGEIFS('Placebo Females'!W:W, 'Placebo Females'!B:B, B405, 'Placebo Females'!P:P, P405)</f>
        <v>4.6666666666666856</v>
      </c>
      <c r="AL405">
        <f>V405 - AVERAGEIFS('Placebo Females'!V:V, 'Placebo Females'!B:B, B405, 'Placebo Females'!P:P, P405)</f>
        <v>6.3333333333333428</v>
      </c>
      <c r="AM405">
        <f>W405-AVERAGEIFS('Placebo Females'!W:W,'Placebo Females'!B:B,B405,'Placebo Females'!P:P,P405)</f>
        <v>4.6666666666666856</v>
      </c>
      <c r="AN405">
        <f>X405-AVERAGEIFS('Placebo Females'!X:X,'Placebo Females'!B:B,B405,'Placebo Females'!P:P,P405)</f>
        <v>-7</v>
      </c>
      <c r="AO405">
        <f>Y405-AVERAGEIFS('Placebo Females'!Y:Y,'Placebo Females'!B:B,B405,'Placebo Females'!P:P,P405)</f>
        <v>4</v>
      </c>
      <c r="AP405">
        <f>Z405 - AVERAGEIFS('Placebo Females'!Z:Z, 'Placebo Females'!B:B, B405, 'Placebo Females'!P:P, P405)</f>
        <v>7.6666666666666714</v>
      </c>
      <c r="AQ405">
        <f>AB405 - AVERAGEIFS('Placebo Females'!AB:AB, 'Placebo Females'!B:B, B405, 'Placebo Females'!P:P, P405)</f>
        <v>11.666666666666664</v>
      </c>
      <c r="AR405">
        <f>AC405 - AVERAGEIFS('Placebo Females'!AC:AC, 'Placebo Females'!B:B, B405, 'Placebo Females'!P:P, P405)</f>
        <v>0.66666666666666785</v>
      </c>
      <c r="AS405">
        <f>AD405 - AVERAGEIFS('Placebo Females'!AD:AD, 'Placebo Females'!B:B, B405, 'Placebo Females'!P:P, P405)</f>
        <v>-70.302999999999997</v>
      </c>
      <c r="AT405">
        <f>AE405 - AVERAGEIFS('Placebo Females'!AE:AE, 'Placebo Females'!B:B, B405, 'Placebo Females'!P:P, P405)</f>
        <v>0.15451170000000003</v>
      </c>
      <c r="AU405">
        <f>AF405 - AVERAGEIFS('Placebo Females'!AF:AF, 'Placebo Females'!B:B, B405, 'Placebo Females'!P:P, P405)</f>
        <v>9.3071999999999988E-2</v>
      </c>
    </row>
    <row r="406" spans="1:47" x14ac:dyDescent="0.25">
      <c r="A406" t="s">
        <v>2134</v>
      </c>
      <c r="B406">
        <v>1002</v>
      </c>
      <c r="C406" t="s">
        <v>655</v>
      </c>
      <c r="D406">
        <v>20</v>
      </c>
      <c r="E406">
        <v>177</v>
      </c>
      <c r="F406">
        <v>80.599999999999994</v>
      </c>
      <c r="G406">
        <v>95.666666669999998</v>
      </c>
      <c r="H406">
        <v>56</v>
      </c>
      <c r="I406" t="s">
        <v>103</v>
      </c>
      <c r="J406" t="s">
        <v>104</v>
      </c>
      <c r="K406" t="s">
        <v>704</v>
      </c>
      <c r="L406" t="s">
        <v>211</v>
      </c>
      <c r="M406" t="s">
        <v>1201</v>
      </c>
      <c r="N406">
        <v>500</v>
      </c>
      <c r="O406" t="s">
        <v>1202</v>
      </c>
      <c r="P406">
        <v>1.5</v>
      </c>
      <c r="Q406" t="s">
        <v>113</v>
      </c>
      <c r="R406" t="s">
        <v>1201</v>
      </c>
      <c r="S406">
        <v>2220</v>
      </c>
      <c r="T406" t="s">
        <v>1236</v>
      </c>
      <c r="U406">
        <v>968</v>
      </c>
      <c r="V406">
        <v>152</v>
      </c>
      <c r="W406">
        <v>425</v>
      </c>
      <c r="X406">
        <v>87</v>
      </c>
      <c r="Y406">
        <v>258</v>
      </c>
      <c r="Z406">
        <v>80</v>
      </c>
      <c r="AA406" t="s">
        <v>108</v>
      </c>
      <c r="AB406">
        <v>47</v>
      </c>
      <c r="AC406">
        <v>31</v>
      </c>
      <c r="AD406">
        <v>566.73400000000004</v>
      </c>
      <c r="AE406">
        <v>0.19148899999999999</v>
      </c>
      <c r="AF406">
        <v>0.49960399999999999</v>
      </c>
      <c r="AH406">
        <v>2220</v>
      </c>
      <c r="AI406">
        <f t="shared" si="12"/>
        <v>5.0275723845866396E-3</v>
      </c>
      <c r="AJ406">
        <f t="shared" si="13"/>
        <v>0.72491262266658751</v>
      </c>
      <c r="AK406">
        <f>W406 - AVERAGEIFS('Placebo Females'!W:W, 'Placebo Females'!B:B, B406, 'Placebo Females'!P:P, P406)</f>
        <v>14.666666666666686</v>
      </c>
      <c r="AL406">
        <f>V406 - AVERAGEIFS('Placebo Females'!V:V, 'Placebo Females'!B:B, B406, 'Placebo Females'!P:P, P406)</f>
        <v>4.3333333333333428</v>
      </c>
      <c r="AM406">
        <f>W406-AVERAGEIFS('Placebo Females'!W:W,'Placebo Females'!B:B,B406,'Placebo Females'!P:P,P406)</f>
        <v>14.666666666666686</v>
      </c>
      <c r="AN406">
        <f>X406-AVERAGEIFS('Placebo Females'!X:X,'Placebo Females'!B:B,B406,'Placebo Females'!P:P,P406)</f>
        <v>0</v>
      </c>
      <c r="AO406">
        <f>Y406-AVERAGEIFS('Placebo Females'!Y:Y,'Placebo Females'!B:B,B406,'Placebo Females'!P:P,P406)</f>
        <v>6</v>
      </c>
      <c r="AP406">
        <f>Z406 - AVERAGEIFS('Placebo Females'!Z:Z, 'Placebo Females'!B:B, B406, 'Placebo Females'!P:P, P406)</f>
        <v>8.6666666666666714</v>
      </c>
      <c r="AQ406">
        <f>AB406 - AVERAGEIFS('Placebo Females'!AB:AB, 'Placebo Females'!B:B, B406, 'Placebo Females'!P:P, P406)</f>
        <v>5.6666666666666643</v>
      </c>
      <c r="AR406">
        <f>AC406 - AVERAGEIFS('Placebo Females'!AC:AC, 'Placebo Females'!B:B, B406, 'Placebo Females'!P:P, P406)</f>
        <v>6.6666666666666679</v>
      </c>
      <c r="AS406">
        <f>AD406 - AVERAGEIFS('Placebo Females'!AD:AD, 'Placebo Females'!B:B, B406, 'Placebo Females'!P:P, P406)</f>
        <v>-28.894000000000005</v>
      </c>
      <c r="AT406">
        <f>AE406 - AVERAGEIFS('Placebo Females'!AE:AE, 'Placebo Females'!B:B, B406, 'Placebo Females'!P:P, P406)</f>
        <v>0.1068707</v>
      </c>
      <c r="AU406">
        <f>AF406 - AVERAGEIFS('Placebo Females'!AF:AF, 'Placebo Females'!B:B, B406, 'Placebo Females'!P:P, P406)</f>
        <v>0.121618</v>
      </c>
    </row>
    <row r="407" spans="1:47" x14ac:dyDescent="0.25">
      <c r="A407" t="s">
        <v>2135</v>
      </c>
      <c r="B407">
        <v>1002</v>
      </c>
      <c r="C407" t="s">
        <v>655</v>
      </c>
      <c r="D407">
        <v>20</v>
      </c>
      <c r="E407">
        <v>177</v>
      </c>
      <c r="F407">
        <v>80.599999999999994</v>
      </c>
      <c r="G407">
        <v>95.666666669999998</v>
      </c>
      <c r="H407">
        <v>56</v>
      </c>
      <c r="I407" t="s">
        <v>103</v>
      </c>
      <c r="J407" t="s">
        <v>104</v>
      </c>
      <c r="K407" t="s">
        <v>704</v>
      </c>
      <c r="L407" t="s">
        <v>211</v>
      </c>
      <c r="M407" t="s">
        <v>1201</v>
      </c>
      <c r="N407">
        <v>500</v>
      </c>
      <c r="O407" t="s">
        <v>1202</v>
      </c>
      <c r="P407">
        <v>1.5</v>
      </c>
      <c r="Q407" t="s">
        <v>113</v>
      </c>
      <c r="R407" t="s">
        <v>1201</v>
      </c>
      <c r="S407">
        <v>2220</v>
      </c>
      <c r="T407" t="s">
        <v>1236</v>
      </c>
      <c r="U407">
        <v>1002</v>
      </c>
      <c r="V407">
        <v>155</v>
      </c>
      <c r="W407">
        <v>421</v>
      </c>
      <c r="X407">
        <v>79</v>
      </c>
      <c r="Y407">
        <v>261</v>
      </c>
      <c r="Z407">
        <v>81</v>
      </c>
      <c r="AA407" t="s">
        <v>108</v>
      </c>
      <c r="AB407">
        <v>51</v>
      </c>
      <c r="AC407">
        <v>29</v>
      </c>
      <c r="AD407">
        <v>548.21</v>
      </c>
      <c r="AE407">
        <v>0.25</v>
      </c>
      <c r="AF407">
        <v>0.48860700000000001</v>
      </c>
      <c r="AH407">
        <v>2220</v>
      </c>
      <c r="AI407">
        <f t="shared" si="12"/>
        <v>5.0275723845866396E-3</v>
      </c>
      <c r="AJ407">
        <f t="shared" si="13"/>
        <v>0.72491262266658751</v>
      </c>
      <c r="AK407">
        <f>W407 - AVERAGEIFS('Placebo Females'!W:W, 'Placebo Females'!B:B, B407, 'Placebo Females'!P:P, P407)</f>
        <v>10.666666666666686</v>
      </c>
      <c r="AL407">
        <f>V407 - AVERAGEIFS('Placebo Females'!V:V, 'Placebo Females'!B:B, B407, 'Placebo Females'!P:P, P407)</f>
        <v>7.3333333333333428</v>
      </c>
      <c r="AM407">
        <f>W407-AVERAGEIFS('Placebo Females'!W:W,'Placebo Females'!B:B,B407,'Placebo Females'!P:P,P407)</f>
        <v>10.666666666666686</v>
      </c>
      <c r="AN407">
        <f>X407-AVERAGEIFS('Placebo Females'!X:X,'Placebo Females'!B:B,B407,'Placebo Females'!P:P,P407)</f>
        <v>-8</v>
      </c>
      <c r="AO407">
        <f>Y407-AVERAGEIFS('Placebo Females'!Y:Y,'Placebo Females'!B:B,B407,'Placebo Females'!P:P,P407)</f>
        <v>9</v>
      </c>
      <c r="AP407">
        <f>Z407 - AVERAGEIFS('Placebo Females'!Z:Z, 'Placebo Females'!B:B, B407, 'Placebo Females'!P:P, P407)</f>
        <v>9.6666666666666714</v>
      </c>
      <c r="AQ407">
        <f>AB407 - AVERAGEIFS('Placebo Females'!AB:AB, 'Placebo Females'!B:B, B407, 'Placebo Females'!P:P, P407)</f>
        <v>9.6666666666666643</v>
      </c>
      <c r="AR407">
        <f>AC407 - AVERAGEIFS('Placebo Females'!AC:AC, 'Placebo Females'!B:B, B407, 'Placebo Females'!P:P, P407)</f>
        <v>4.6666666666666679</v>
      </c>
      <c r="AS407">
        <f>AD407 - AVERAGEIFS('Placebo Females'!AD:AD, 'Placebo Females'!B:B, B407, 'Placebo Females'!P:P, P407)</f>
        <v>-47.418000000000006</v>
      </c>
      <c r="AT407">
        <f>AE407 - AVERAGEIFS('Placebo Females'!AE:AE, 'Placebo Females'!B:B, B407, 'Placebo Females'!P:P, P407)</f>
        <v>0.16538170000000002</v>
      </c>
      <c r="AU407">
        <f>AF407 - AVERAGEIFS('Placebo Females'!AF:AF, 'Placebo Females'!B:B, B407, 'Placebo Females'!P:P, P407)</f>
        <v>0.11062100000000002</v>
      </c>
    </row>
    <row r="408" spans="1:47" x14ac:dyDescent="0.25">
      <c r="A408" t="s">
        <v>2136</v>
      </c>
      <c r="B408">
        <v>1007</v>
      </c>
      <c r="C408" t="s">
        <v>655</v>
      </c>
      <c r="D408">
        <v>27</v>
      </c>
      <c r="E408">
        <v>159</v>
      </c>
      <c r="F408">
        <v>52</v>
      </c>
      <c r="G408">
        <v>98.5</v>
      </c>
      <c r="H408">
        <v>61.5</v>
      </c>
      <c r="I408" t="s">
        <v>103</v>
      </c>
      <c r="J408" t="s">
        <v>104</v>
      </c>
      <c r="K408" t="s">
        <v>409</v>
      </c>
      <c r="L408" t="s">
        <v>106</v>
      </c>
      <c r="M408" t="s">
        <v>1201</v>
      </c>
      <c r="N408">
        <v>500</v>
      </c>
      <c r="O408" t="s">
        <v>1202</v>
      </c>
      <c r="P408">
        <v>3.5</v>
      </c>
      <c r="Q408" t="s">
        <v>113</v>
      </c>
      <c r="R408" t="s">
        <v>1201</v>
      </c>
      <c r="S408">
        <v>2230</v>
      </c>
      <c r="T408" t="s">
        <v>1236</v>
      </c>
      <c r="U408">
        <v>753</v>
      </c>
      <c r="V408">
        <v>161</v>
      </c>
      <c r="W408">
        <v>419</v>
      </c>
      <c r="X408">
        <v>82</v>
      </c>
      <c r="Y408">
        <v>247</v>
      </c>
      <c r="Z408">
        <v>90</v>
      </c>
      <c r="AA408" t="s">
        <v>108</v>
      </c>
      <c r="AB408">
        <v>87</v>
      </c>
      <c r="AC408">
        <v>27</v>
      </c>
      <c r="AD408">
        <v>303.28899999999999</v>
      </c>
      <c r="AE408">
        <v>0.68888899999999997</v>
      </c>
      <c r="AF408">
        <v>0.50375000000000003</v>
      </c>
      <c r="AH408">
        <v>2230</v>
      </c>
      <c r="AI408">
        <f t="shared" si="12"/>
        <v>5.0502191070397337E-3</v>
      </c>
      <c r="AJ408">
        <f t="shared" si="13"/>
        <v>0.72545004375623834</v>
      </c>
      <c r="AK408">
        <f>W408 - AVERAGEIFS('Placebo Females'!W:W, 'Placebo Females'!B:B, B408, 'Placebo Females'!P:P, P408)</f>
        <v>45</v>
      </c>
      <c r="AL408">
        <f>V408 - AVERAGEIFS('Placebo Females'!V:V, 'Placebo Females'!B:B, B408, 'Placebo Females'!P:P, P408)</f>
        <v>-3.6666666666666572</v>
      </c>
      <c r="AM408">
        <f>W408-AVERAGEIFS('Placebo Females'!W:W,'Placebo Females'!B:B,B408,'Placebo Females'!P:P,P408)</f>
        <v>45</v>
      </c>
      <c r="AN408">
        <f>X408-AVERAGEIFS('Placebo Females'!X:X,'Placebo Females'!B:B,B408,'Placebo Females'!P:P,P408)</f>
        <v>-14</v>
      </c>
      <c r="AO408">
        <f>Y408-AVERAGEIFS('Placebo Females'!Y:Y,'Placebo Females'!B:B,B408,'Placebo Females'!P:P,P408)</f>
        <v>50</v>
      </c>
      <c r="AP408">
        <f>Z408 - AVERAGEIFS('Placebo Females'!Z:Z, 'Placebo Females'!B:B, B408, 'Placebo Females'!P:P, P408)</f>
        <v>9</v>
      </c>
      <c r="AQ408">
        <f>AB408 - AVERAGEIFS('Placebo Females'!AB:AB, 'Placebo Females'!B:B, B408, 'Placebo Females'!P:P, P408)</f>
        <v>42.666666666666664</v>
      </c>
      <c r="AR408">
        <f>AC408 - AVERAGEIFS('Placebo Females'!AC:AC, 'Placebo Females'!B:B, B408, 'Placebo Females'!P:P, P408)</f>
        <v>-6.6666666666666643</v>
      </c>
      <c r="AS408">
        <f>AD408 - AVERAGEIFS('Placebo Females'!AD:AD, 'Placebo Females'!B:B, B408, 'Placebo Females'!P:P, P408)</f>
        <v>-74.301666666666677</v>
      </c>
      <c r="AT408">
        <f>AE408 - AVERAGEIFS('Placebo Females'!AE:AE, 'Placebo Females'!B:B, B408, 'Placebo Females'!P:P, P408)</f>
        <v>0.56177533333333329</v>
      </c>
      <c r="AU408">
        <f>AF408 - AVERAGEIFS('Placebo Females'!AF:AF, 'Placebo Females'!B:B, B408, 'Placebo Females'!P:P, P408)</f>
        <v>0.1311493333333334</v>
      </c>
    </row>
    <row r="409" spans="1:47" x14ac:dyDescent="0.25">
      <c r="A409" t="s">
        <v>2137</v>
      </c>
      <c r="B409">
        <v>1007</v>
      </c>
      <c r="C409" t="s">
        <v>655</v>
      </c>
      <c r="D409">
        <v>27</v>
      </c>
      <c r="E409">
        <v>159</v>
      </c>
      <c r="F409">
        <v>52</v>
      </c>
      <c r="G409">
        <v>98.5</v>
      </c>
      <c r="H409">
        <v>61.5</v>
      </c>
      <c r="I409" t="s">
        <v>103</v>
      </c>
      <c r="J409" t="s">
        <v>104</v>
      </c>
      <c r="K409" t="s">
        <v>409</v>
      </c>
      <c r="L409" t="s">
        <v>106</v>
      </c>
      <c r="M409" t="s">
        <v>1201</v>
      </c>
      <c r="N409">
        <v>500</v>
      </c>
      <c r="O409" t="s">
        <v>1202</v>
      </c>
      <c r="P409">
        <v>3.5</v>
      </c>
      <c r="Q409" t="s">
        <v>113</v>
      </c>
      <c r="R409" t="s">
        <v>1201</v>
      </c>
      <c r="S409">
        <v>2230</v>
      </c>
      <c r="T409" t="s">
        <v>1236</v>
      </c>
      <c r="U409">
        <v>773</v>
      </c>
      <c r="V409">
        <v>162</v>
      </c>
      <c r="W409">
        <v>421</v>
      </c>
      <c r="X409">
        <v>81</v>
      </c>
      <c r="Y409">
        <v>248</v>
      </c>
      <c r="Z409">
        <v>92</v>
      </c>
      <c r="AA409" t="s">
        <v>108</v>
      </c>
      <c r="AB409">
        <v>85</v>
      </c>
      <c r="AC409">
        <v>28</v>
      </c>
      <c r="AD409">
        <v>321.87599999999998</v>
      </c>
      <c r="AE409">
        <v>0.68085099999999998</v>
      </c>
      <c r="AF409">
        <v>0.50406399999999996</v>
      </c>
      <c r="AH409">
        <v>2230</v>
      </c>
      <c r="AI409">
        <f t="shared" si="12"/>
        <v>5.0502191070397337E-3</v>
      </c>
      <c r="AJ409">
        <f t="shared" si="13"/>
        <v>0.72545004375623834</v>
      </c>
      <c r="AK409">
        <f>W409 - AVERAGEIFS('Placebo Females'!W:W, 'Placebo Females'!B:B, B409, 'Placebo Females'!P:P, P409)</f>
        <v>47</v>
      </c>
      <c r="AL409">
        <f>V409 - AVERAGEIFS('Placebo Females'!V:V, 'Placebo Females'!B:B, B409, 'Placebo Females'!P:P, P409)</f>
        <v>-2.6666666666666572</v>
      </c>
      <c r="AM409">
        <f>W409-AVERAGEIFS('Placebo Females'!W:W,'Placebo Females'!B:B,B409,'Placebo Females'!P:P,P409)</f>
        <v>47</v>
      </c>
      <c r="AN409">
        <f>X409-AVERAGEIFS('Placebo Females'!X:X,'Placebo Females'!B:B,B409,'Placebo Females'!P:P,P409)</f>
        <v>-15</v>
      </c>
      <c r="AO409">
        <f>Y409-AVERAGEIFS('Placebo Females'!Y:Y,'Placebo Females'!B:B,B409,'Placebo Females'!P:P,P409)</f>
        <v>51</v>
      </c>
      <c r="AP409">
        <f>Z409 - AVERAGEIFS('Placebo Females'!Z:Z, 'Placebo Females'!B:B, B409, 'Placebo Females'!P:P, P409)</f>
        <v>11</v>
      </c>
      <c r="AQ409">
        <f>AB409 - AVERAGEIFS('Placebo Females'!AB:AB, 'Placebo Females'!B:B, B409, 'Placebo Females'!P:P, P409)</f>
        <v>40.666666666666664</v>
      </c>
      <c r="AR409">
        <f>AC409 - AVERAGEIFS('Placebo Females'!AC:AC, 'Placebo Females'!B:B, B409, 'Placebo Females'!P:P, P409)</f>
        <v>-5.6666666666666643</v>
      </c>
      <c r="AS409">
        <f>AD409 - AVERAGEIFS('Placebo Females'!AD:AD, 'Placebo Females'!B:B, B409, 'Placebo Females'!P:P, P409)</f>
        <v>-55.714666666666687</v>
      </c>
      <c r="AT409">
        <f>AE409 - AVERAGEIFS('Placebo Females'!AE:AE, 'Placebo Females'!B:B, B409, 'Placebo Females'!P:P, P409)</f>
        <v>0.5537373333333333</v>
      </c>
      <c r="AU409">
        <f>AF409 - AVERAGEIFS('Placebo Females'!AF:AF, 'Placebo Females'!B:B, B409, 'Placebo Females'!P:P, P409)</f>
        <v>0.13146333333333332</v>
      </c>
    </row>
    <row r="410" spans="1:47" x14ac:dyDescent="0.25">
      <c r="A410" t="s">
        <v>2138</v>
      </c>
      <c r="B410">
        <v>1007</v>
      </c>
      <c r="C410" t="s">
        <v>655</v>
      </c>
      <c r="D410">
        <v>27</v>
      </c>
      <c r="E410">
        <v>159</v>
      </c>
      <c r="F410">
        <v>52</v>
      </c>
      <c r="G410">
        <v>98.5</v>
      </c>
      <c r="H410">
        <v>61.5</v>
      </c>
      <c r="I410" t="s">
        <v>103</v>
      </c>
      <c r="J410" t="s">
        <v>104</v>
      </c>
      <c r="K410" t="s">
        <v>409</v>
      </c>
      <c r="L410" t="s">
        <v>106</v>
      </c>
      <c r="M410" t="s">
        <v>1201</v>
      </c>
      <c r="N410">
        <v>500</v>
      </c>
      <c r="O410" t="s">
        <v>1202</v>
      </c>
      <c r="P410">
        <v>3.5</v>
      </c>
      <c r="Q410" t="s">
        <v>113</v>
      </c>
      <c r="R410" t="s">
        <v>1201</v>
      </c>
      <c r="S410">
        <v>2230</v>
      </c>
      <c r="T410" t="s">
        <v>1236</v>
      </c>
      <c r="U410">
        <v>800</v>
      </c>
      <c r="V410">
        <v>162</v>
      </c>
      <c r="W410">
        <v>424</v>
      </c>
      <c r="X410">
        <v>82</v>
      </c>
      <c r="Y410">
        <v>247</v>
      </c>
      <c r="Z410">
        <v>95</v>
      </c>
      <c r="AA410" t="s">
        <v>108</v>
      </c>
      <c r="AB410">
        <v>86</v>
      </c>
      <c r="AC410">
        <v>29</v>
      </c>
      <c r="AD410">
        <v>323.18700000000001</v>
      </c>
      <c r="AE410">
        <v>0.71428599999999998</v>
      </c>
      <c r="AF410">
        <v>0.52426799999999996</v>
      </c>
      <c r="AH410">
        <v>2230</v>
      </c>
      <c r="AI410">
        <f t="shared" si="12"/>
        <v>5.0502191070397337E-3</v>
      </c>
      <c r="AJ410">
        <f t="shared" si="13"/>
        <v>0.72545004375623834</v>
      </c>
      <c r="AK410">
        <f>W410 - AVERAGEIFS('Placebo Females'!W:W, 'Placebo Females'!B:B, B410, 'Placebo Females'!P:P, P410)</f>
        <v>50</v>
      </c>
      <c r="AL410">
        <f>V410 - AVERAGEIFS('Placebo Females'!V:V, 'Placebo Females'!B:B, B410, 'Placebo Females'!P:P, P410)</f>
        <v>-2.6666666666666572</v>
      </c>
      <c r="AM410">
        <f>W410-AVERAGEIFS('Placebo Females'!W:W,'Placebo Females'!B:B,B410,'Placebo Females'!P:P,P410)</f>
        <v>50</v>
      </c>
      <c r="AN410">
        <f>X410-AVERAGEIFS('Placebo Females'!X:X,'Placebo Females'!B:B,B410,'Placebo Females'!P:P,P410)</f>
        <v>-14</v>
      </c>
      <c r="AO410">
        <f>Y410-AVERAGEIFS('Placebo Females'!Y:Y,'Placebo Females'!B:B,B410,'Placebo Females'!P:P,P410)</f>
        <v>50</v>
      </c>
      <c r="AP410">
        <f>Z410 - AVERAGEIFS('Placebo Females'!Z:Z, 'Placebo Females'!B:B, B410, 'Placebo Females'!P:P, P410)</f>
        <v>14</v>
      </c>
      <c r="AQ410">
        <f>AB410 - AVERAGEIFS('Placebo Females'!AB:AB, 'Placebo Females'!B:B, B410, 'Placebo Females'!P:P, P410)</f>
        <v>41.666666666666664</v>
      </c>
      <c r="AR410">
        <f>AC410 - AVERAGEIFS('Placebo Females'!AC:AC, 'Placebo Females'!B:B, B410, 'Placebo Females'!P:P, P410)</f>
        <v>-4.6666666666666643</v>
      </c>
      <c r="AS410">
        <f>AD410 - AVERAGEIFS('Placebo Females'!AD:AD, 'Placebo Females'!B:B, B410, 'Placebo Females'!P:P, P410)</f>
        <v>-54.403666666666652</v>
      </c>
      <c r="AT410">
        <f>AE410 - AVERAGEIFS('Placebo Females'!AE:AE, 'Placebo Females'!B:B, B410, 'Placebo Females'!P:P, P410)</f>
        <v>0.5871723333333333</v>
      </c>
      <c r="AU410">
        <f>AF410 - AVERAGEIFS('Placebo Females'!AF:AF, 'Placebo Females'!B:B, B410, 'Placebo Females'!P:P, P410)</f>
        <v>0.15166733333333332</v>
      </c>
    </row>
    <row r="411" spans="1:47" x14ac:dyDescent="0.25">
      <c r="A411" t="s">
        <v>2139</v>
      </c>
      <c r="B411">
        <v>1011</v>
      </c>
      <c r="C411" t="s">
        <v>655</v>
      </c>
      <c r="D411">
        <v>31</v>
      </c>
      <c r="E411">
        <v>161.5</v>
      </c>
      <c r="F411">
        <v>65.3</v>
      </c>
      <c r="G411">
        <v>120.75</v>
      </c>
      <c r="H411">
        <v>84</v>
      </c>
      <c r="I411" t="s">
        <v>458</v>
      </c>
      <c r="J411" t="s">
        <v>104</v>
      </c>
      <c r="K411" t="s">
        <v>753</v>
      </c>
      <c r="L411" t="s">
        <v>160</v>
      </c>
      <c r="M411" t="s">
        <v>1201</v>
      </c>
      <c r="N411">
        <v>500</v>
      </c>
      <c r="O411" t="s">
        <v>1202</v>
      </c>
      <c r="P411">
        <v>4</v>
      </c>
      <c r="Q411" t="s">
        <v>113</v>
      </c>
      <c r="R411" t="s">
        <v>1201</v>
      </c>
      <c r="S411">
        <v>2230</v>
      </c>
      <c r="T411" t="s">
        <v>1236</v>
      </c>
      <c r="U411">
        <v>885</v>
      </c>
      <c r="V411">
        <v>183</v>
      </c>
      <c r="W411">
        <v>412</v>
      </c>
      <c r="X411">
        <v>91</v>
      </c>
      <c r="Y411">
        <v>232</v>
      </c>
      <c r="Z411">
        <v>89</v>
      </c>
      <c r="AA411" t="s">
        <v>108</v>
      </c>
      <c r="AB411">
        <v>69</v>
      </c>
      <c r="AC411">
        <v>37</v>
      </c>
      <c r="AD411">
        <v>341.101</v>
      </c>
      <c r="AE411">
        <v>0.42222199999999999</v>
      </c>
      <c r="AF411">
        <v>0.47206399999999998</v>
      </c>
      <c r="AH411">
        <v>2230</v>
      </c>
      <c r="AI411">
        <f t="shared" si="12"/>
        <v>5.0502191070397337E-3</v>
      </c>
      <c r="AJ411">
        <f t="shared" si="13"/>
        <v>0.72545004375623834</v>
      </c>
      <c r="AK411">
        <f>W411 - AVERAGEIFS('Placebo Females'!W:W, 'Placebo Females'!B:B, B411, 'Placebo Females'!P:P, P411)</f>
        <v>58</v>
      </c>
      <c r="AL411">
        <f>V411 - AVERAGEIFS('Placebo Females'!V:V, 'Placebo Females'!B:B, B411, 'Placebo Females'!P:P, P411)</f>
        <v>22</v>
      </c>
      <c r="AM411">
        <f>W411-AVERAGEIFS('Placebo Females'!W:W,'Placebo Females'!B:B,B411,'Placebo Females'!P:P,P411)</f>
        <v>58</v>
      </c>
      <c r="AN411">
        <f>X411-AVERAGEIFS('Placebo Females'!X:X,'Placebo Females'!B:B,B411,'Placebo Females'!P:P,P411)</f>
        <v>3</v>
      </c>
      <c r="AO411">
        <f>Y411-AVERAGEIFS('Placebo Females'!Y:Y,'Placebo Females'!B:B,B411,'Placebo Females'!P:P,P411)</f>
        <v>36</v>
      </c>
      <c r="AP411">
        <f>Z411 - AVERAGEIFS('Placebo Females'!Z:Z, 'Placebo Females'!B:B, B411, 'Placebo Females'!P:P, P411)</f>
        <v>19</v>
      </c>
      <c r="AQ411">
        <f>AB411 - AVERAGEIFS('Placebo Females'!AB:AB, 'Placebo Females'!B:B, B411, 'Placebo Females'!P:P, P411)</f>
        <v>18.666666666666664</v>
      </c>
      <c r="AR411">
        <f>AC411 - AVERAGEIFS('Placebo Females'!AC:AC, 'Placebo Females'!B:B, B411, 'Placebo Females'!P:P, P411)</f>
        <v>13.666666666666668</v>
      </c>
      <c r="AS411">
        <f>AD411 - AVERAGEIFS('Placebo Females'!AD:AD, 'Placebo Females'!B:B, B411, 'Placebo Females'!P:P, P411)</f>
        <v>-88.521000000000015</v>
      </c>
      <c r="AT411">
        <f>AE411 - AVERAGEIFS('Placebo Females'!AE:AE, 'Placebo Females'!B:B, B411, 'Placebo Females'!P:P, P411)</f>
        <v>0.29149599999999998</v>
      </c>
      <c r="AU411">
        <f>AF411 - AVERAGEIFS('Placebo Females'!AF:AF, 'Placebo Females'!B:B, B411, 'Placebo Females'!P:P, P411)</f>
        <v>0.14117099999999999</v>
      </c>
    </row>
    <row r="412" spans="1:47" x14ac:dyDescent="0.25">
      <c r="A412" t="s">
        <v>2140</v>
      </c>
      <c r="B412">
        <v>1011</v>
      </c>
      <c r="C412" t="s">
        <v>655</v>
      </c>
      <c r="D412">
        <v>31</v>
      </c>
      <c r="E412">
        <v>161.5</v>
      </c>
      <c r="F412">
        <v>65.3</v>
      </c>
      <c r="G412">
        <v>120.75</v>
      </c>
      <c r="H412">
        <v>84</v>
      </c>
      <c r="I412" t="s">
        <v>458</v>
      </c>
      <c r="J412" t="s">
        <v>104</v>
      </c>
      <c r="K412" t="s">
        <v>753</v>
      </c>
      <c r="L412" t="s">
        <v>160</v>
      </c>
      <c r="M412" t="s">
        <v>1201</v>
      </c>
      <c r="N412">
        <v>500</v>
      </c>
      <c r="O412" t="s">
        <v>1202</v>
      </c>
      <c r="P412">
        <v>4</v>
      </c>
      <c r="Q412" t="s">
        <v>113</v>
      </c>
      <c r="R412" t="s">
        <v>1201</v>
      </c>
      <c r="S412">
        <v>2230</v>
      </c>
      <c r="T412" t="s">
        <v>1236</v>
      </c>
      <c r="U412">
        <v>916</v>
      </c>
      <c r="V412">
        <v>177</v>
      </c>
      <c r="W412">
        <v>421</v>
      </c>
      <c r="X412">
        <v>93</v>
      </c>
      <c r="Y412">
        <v>233</v>
      </c>
      <c r="Z412">
        <v>95</v>
      </c>
      <c r="AA412" t="s">
        <v>108</v>
      </c>
      <c r="AB412">
        <v>62</v>
      </c>
      <c r="AC412">
        <v>41</v>
      </c>
      <c r="AD412">
        <v>348.798</v>
      </c>
      <c r="AE412">
        <v>0.39130399999999999</v>
      </c>
      <c r="AF412">
        <v>0.47269299999999997</v>
      </c>
      <c r="AH412">
        <v>2230</v>
      </c>
      <c r="AI412">
        <f t="shared" si="12"/>
        <v>5.0502191070397337E-3</v>
      </c>
      <c r="AJ412">
        <f t="shared" si="13"/>
        <v>0.72545004375623834</v>
      </c>
      <c r="AK412">
        <f>W412 - AVERAGEIFS('Placebo Females'!W:W, 'Placebo Females'!B:B, B412, 'Placebo Females'!P:P, P412)</f>
        <v>67</v>
      </c>
      <c r="AL412">
        <f>V412 - AVERAGEIFS('Placebo Females'!V:V, 'Placebo Females'!B:B, B412, 'Placebo Females'!P:P, P412)</f>
        <v>16</v>
      </c>
      <c r="AM412">
        <f>W412-AVERAGEIFS('Placebo Females'!W:W,'Placebo Females'!B:B,B412,'Placebo Females'!P:P,P412)</f>
        <v>67</v>
      </c>
      <c r="AN412">
        <f>X412-AVERAGEIFS('Placebo Females'!X:X,'Placebo Females'!B:B,B412,'Placebo Females'!P:P,P412)</f>
        <v>5</v>
      </c>
      <c r="AO412">
        <f>Y412-AVERAGEIFS('Placebo Females'!Y:Y,'Placebo Females'!B:B,B412,'Placebo Females'!P:P,P412)</f>
        <v>37</v>
      </c>
      <c r="AP412">
        <f>Z412 - AVERAGEIFS('Placebo Females'!Z:Z, 'Placebo Females'!B:B, B412, 'Placebo Females'!P:P, P412)</f>
        <v>25</v>
      </c>
      <c r="AQ412">
        <f>AB412 - AVERAGEIFS('Placebo Females'!AB:AB, 'Placebo Females'!B:B, B412, 'Placebo Females'!P:P, P412)</f>
        <v>11.666666666666664</v>
      </c>
      <c r="AR412">
        <f>AC412 - AVERAGEIFS('Placebo Females'!AC:AC, 'Placebo Females'!B:B, B412, 'Placebo Females'!P:P, P412)</f>
        <v>17.666666666666668</v>
      </c>
      <c r="AS412">
        <f>AD412 - AVERAGEIFS('Placebo Females'!AD:AD, 'Placebo Females'!B:B, B412, 'Placebo Females'!P:P, P412)</f>
        <v>-80.824000000000012</v>
      </c>
      <c r="AT412">
        <f>AE412 - AVERAGEIFS('Placebo Females'!AE:AE, 'Placebo Females'!B:B, B412, 'Placebo Females'!P:P, P412)</f>
        <v>0.26057799999999998</v>
      </c>
      <c r="AU412">
        <f>AF412 - AVERAGEIFS('Placebo Females'!AF:AF, 'Placebo Females'!B:B, B412, 'Placebo Females'!P:P, P412)</f>
        <v>0.14179999999999998</v>
      </c>
    </row>
    <row r="413" spans="1:47" x14ac:dyDescent="0.25">
      <c r="A413" t="s">
        <v>2141</v>
      </c>
      <c r="B413">
        <v>1011</v>
      </c>
      <c r="C413" t="s">
        <v>655</v>
      </c>
      <c r="D413">
        <v>31</v>
      </c>
      <c r="E413">
        <v>161.5</v>
      </c>
      <c r="F413">
        <v>65.3</v>
      </c>
      <c r="G413">
        <v>120.75</v>
      </c>
      <c r="H413">
        <v>84</v>
      </c>
      <c r="I413" t="s">
        <v>458</v>
      </c>
      <c r="J413" t="s">
        <v>104</v>
      </c>
      <c r="K413" t="s">
        <v>753</v>
      </c>
      <c r="L413" t="s">
        <v>160</v>
      </c>
      <c r="M413" t="s">
        <v>1201</v>
      </c>
      <c r="N413">
        <v>500</v>
      </c>
      <c r="O413" t="s">
        <v>1202</v>
      </c>
      <c r="P413">
        <v>4</v>
      </c>
      <c r="Q413" t="s">
        <v>113</v>
      </c>
      <c r="R413" t="s">
        <v>1201</v>
      </c>
      <c r="S413">
        <v>2230</v>
      </c>
      <c r="T413" t="s">
        <v>1236</v>
      </c>
      <c r="U413">
        <v>934</v>
      </c>
      <c r="V413">
        <v>169</v>
      </c>
      <c r="W413">
        <v>430</v>
      </c>
      <c r="X413">
        <v>96</v>
      </c>
      <c r="Y413">
        <v>235</v>
      </c>
      <c r="Z413">
        <v>99</v>
      </c>
      <c r="AA413" t="s">
        <v>108</v>
      </c>
      <c r="AB413">
        <v>51</v>
      </c>
      <c r="AC413">
        <v>60</v>
      </c>
      <c r="AD413">
        <v>331.37200000000001</v>
      </c>
      <c r="AE413">
        <v>0.38775500000000002</v>
      </c>
      <c r="AF413">
        <v>0.49737799999999999</v>
      </c>
      <c r="AH413">
        <v>2230</v>
      </c>
      <c r="AI413">
        <f t="shared" si="12"/>
        <v>5.0502191070397337E-3</v>
      </c>
      <c r="AJ413">
        <f t="shared" si="13"/>
        <v>0.72545004375623834</v>
      </c>
      <c r="AK413">
        <f>W413 - AVERAGEIFS('Placebo Females'!W:W, 'Placebo Females'!B:B, B413, 'Placebo Females'!P:P, P413)</f>
        <v>76</v>
      </c>
      <c r="AL413">
        <f>V413 - AVERAGEIFS('Placebo Females'!V:V, 'Placebo Females'!B:B, B413, 'Placebo Females'!P:P, P413)</f>
        <v>8</v>
      </c>
      <c r="AM413">
        <f>W413-AVERAGEIFS('Placebo Females'!W:W,'Placebo Females'!B:B,B413,'Placebo Females'!P:P,P413)</f>
        <v>76</v>
      </c>
      <c r="AN413">
        <f>X413-AVERAGEIFS('Placebo Females'!X:X,'Placebo Females'!B:B,B413,'Placebo Females'!P:P,P413)</f>
        <v>8</v>
      </c>
      <c r="AO413">
        <f>Y413-AVERAGEIFS('Placebo Females'!Y:Y,'Placebo Females'!B:B,B413,'Placebo Females'!P:P,P413)</f>
        <v>39</v>
      </c>
      <c r="AP413">
        <f>Z413 - AVERAGEIFS('Placebo Females'!Z:Z, 'Placebo Females'!B:B, B413, 'Placebo Females'!P:P, P413)</f>
        <v>29</v>
      </c>
      <c r="AQ413">
        <f>AB413 - AVERAGEIFS('Placebo Females'!AB:AB, 'Placebo Females'!B:B, B413, 'Placebo Females'!P:P, P413)</f>
        <v>0.6666666666666643</v>
      </c>
      <c r="AR413">
        <f>AC413 - AVERAGEIFS('Placebo Females'!AC:AC, 'Placebo Females'!B:B, B413, 'Placebo Females'!P:P, P413)</f>
        <v>36.666666666666671</v>
      </c>
      <c r="AS413">
        <f>AD413 - AVERAGEIFS('Placebo Females'!AD:AD, 'Placebo Females'!B:B, B413, 'Placebo Females'!P:P, P413)</f>
        <v>-98.25</v>
      </c>
      <c r="AT413">
        <f>AE413 - AVERAGEIFS('Placebo Females'!AE:AE, 'Placebo Females'!B:B, B413, 'Placebo Females'!P:P, P413)</f>
        <v>0.25702900000000001</v>
      </c>
      <c r="AU413">
        <f>AF413 - AVERAGEIFS('Placebo Females'!AF:AF, 'Placebo Females'!B:B, B413, 'Placebo Females'!P:P, P413)</f>
        <v>0.16648499999999999</v>
      </c>
    </row>
    <row r="414" spans="1:47" x14ac:dyDescent="0.25">
      <c r="A414" t="s">
        <v>2142</v>
      </c>
      <c r="B414">
        <v>1004</v>
      </c>
      <c r="C414" t="s">
        <v>655</v>
      </c>
      <c r="D414">
        <v>32</v>
      </c>
      <c r="E414">
        <v>177.1</v>
      </c>
      <c r="F414">
        <v>60.7</v>
      </c>
      <c r="G414">
        <v>92</v>
      </c>
      <c r="H414">
        <v>51.75</v>
      </c>
      <c r="I414" t="s">
        <v>103</v>
      </c>
      <c r="J414" t="s">
        <v>104</v>
      </c>
      <c r="K414" t="s">
        <v>459</v>
      </c>
      <c r="L414" t="s">
        <v>311</v>
      </c>
      <c r="M414" t="s">
        <v>1201</v>
      </c>
      <c r="N414">
        <v>500</v>
      </c>
      <c r="O414" t="s">
        <v>1202</v>
      </c>
      <c r="P414">
        <v>1</v>
      </c>
      <c r="Q414" t="s">
        <v>113</v>
      </c>
      <c r="R414" t="s">
        <v>1201</v>
      </c>
      <c r="S414">
        <v>2250</v>
      </c>
      <c r="T414" t="s">
        <v>1236</v>
      </c>
      <c r="U414">
        <v>874</v>
      </c>
      <c r="V414">
        <v>132</v>
      </c>
      <c r="W414">
        <v>455</v>
      </c>
      <c r="X414">
        <v>89</v>
      </c>
      <c r="Y414">
        <v>287</v>
      </c>
      <c r="Z414">
        <v>79</v>
      </c>
      <c r="AA414" t="s">
        <v>108</v>
      </c>
      <c r="AB414">
        <v>71</v>
      </c>
      <c r="AC414">
        <v>30</v>
      </c>
      <c r="AD414">
        <v>205.42400000000001</v>
      </c>
      <c r="AE414">
        <v>0.90625</v>
      </c>
      <c r="AF414">
        <v>0.55490600000000001</v>
      </c>
      <c r="AH414">
        <v>2250</v>
      </c>
      <c r="AI414">
        <f t="shared" si="12"/>
        <v>5.0955125519459204E-3</v>
      </c>
      <c r="AJ414">
        <f t="shared" si="13"/>
        <v>0.72651575549990688</v>
      </c>
      <c r="AK414">
        <f>W414 - AVERAGEIFS('Placebo Females'!W:W, 'Placebo Females'!B:B, B414, 'Placebo Females'!P:P, P414)</f>
        <v>44.666666666666686</v>
      </c>
      <c r="AL414">
        <f>V414 - AVERAGEIFS('Placebo Females'!V:V, 'Placebo Females'!B:B, B414, 'Placebo Females'!P:P, P414)</f>
        <v>-3.3333333333333428</v>
      </c>
      <c r="AM414">
        <f>W414-AVERAGEIFS('Placebo Females'!W:W,'Placebo Females'!B:B,B414,'Placebo Females'!P:P,P414)</f>
        <v>44.666666666666686</v>
      </c>
      <c r="AN414">
        <f>X414-AVERAGEIFS('Placebo Females'!X:X,'Placebo Females'!B:B,B414,'Placebo Females'!P:P,P414)</f>
        <v>-2.6666666666666714</v>
      </c>
      <c r="AO414">
        <f>Y414-AVERAGEIFS('Placebo Females'!Y:Y,'Placebo Females'!B:B,B414,'Placebo Females'!P:P,P414)</f>
        <v>42.333333333333343</v>
      </c>
      <c r="AP414">
        <f>Z414 - AVERAGEIFS('Placebo Females'!Z:Z, 'Placebo Females'!B:B, B414, 'Placebo Females'!P:P, P414)</f>
        <v>5</v>
      </c>
      <c r="AQ414">
        <f>AB414 - AVERAGEIFS('Placebo Females'!AB:AB, 'Placebo Females'!B:B, B414, 'Placebo Females'!P:P, P414)</f>
        <v>26.333333333333336</v>
      </c>
      <c r="AR414">
        <f>AC414 - AVERAGEIFS('Placebo Females'!AC:AC, 'Placebo Females'!B:B, B414, 'Placebo Females'!P:P, P414)</f>
        <v>5</v>
      </c>
      <c r="AS414">
        <f>AD414 - AVERAGEIFS('Placebo Females'!AD:AD, 'Placebo Females'!B:B, B414, 'Placebo Females'!P:P, P414)</f>
        <v>-14.406666666666638</v>
      </c>
      <c r="AT414">
        <f>AE414 - AVERAGEIFS('Placebo Females'!AE:AE, 'Placebo Females'!B:B, B414, 'Placebo Females'!P:P, P414)</f>
        <v>0.59973366666666661</v>
      </c>
      <c r="AU414">
        <f>AF414 - AVERAGEIFS('Placebo Females'!AF:AF, 'Placebo Females'!B:B, B414, 'Placebo Females'!P:P, P414)</f>
        <v>0.13792900000000002</v>
      </c>
    </row>
    <row r="415" spans="1:47" x14ac:dyDescent="0.25">
      <c r="A415" t="s">
        <v>2143</v>
      </c>
      <c r="B415">
        <v>1004</v>
      </c>
      <c r="C415" t="s">
        <v>655</v>
      </c>
      <c r="D415">
        <v>32</v>
      </c>
      <c r="E415">
        <v>177.1</v>
      </c>
      <c r="F415">
        <v>60.7</v>
      </c>
      <c r="G415">
        <v>92</v>
      </c>
      <c r="H415">
        <v>51.75</v>
      </c>
      <c r="I415" t="s">
        <v>103</v>
      </c>
      <c r="J415" t="s">
        <v>104</v>
      </c>
      <c r="K415" t="s">
        <v>459</v>
      </c>
      <c r="L415" t="s">
        <v>311</v>
      </c>
      <c r="M415" t="s">
        <v>1201</v>
      </c>
      <c r="N415">
        <v>500</v>
      </c>
      <c r="O415" t="s">
        <v>1202</v>
      </c>
      <c r="P415">
        <v>1</v>
      </c>
      <c r="Q415" t="s">
        <v>113</v>
      </c>
      <c r="R415" t="s">
        <v>1201</v>
      </c>
      <c r="S415">
        <v>2250</v>
      </c>
      <c r="T415" t="s">
        <v>1236</v>
      </c>
      <c r="U415">
        <v>895</v>
      </c>
      <c r="V415">
        <v>142</v>
      </c>
      <c r="W415">
        <v>455</v>
      </c>
      <c r="X415">
        <v>98</v>
      </c>
      <c r="Y415">
        <v>280</v>
      </c>
      <c r="Z415">
        <v>77</v>
      </c>
      <c r="AA415" t="s">
        <v>108</v>
      </c>
      <c r="AB415">
        <v>72</v>
      </c>
      <c r="AC415">
        <v>29</v>
      </c>
      <c r="AD415">
        <v>212.52500000000001</v>
      </c>
      <c r="AE415">
        <v>0.97222200000000003</v>
      </c>
      <c r="AF415">
        <v>0.53830999999999996</v>
      </c>
      <c r="AH415">
        <v>2250</v>
      </c>
      <c r="AI415">
        <f t="shared" si="12"/>
        <v>5.0955125519459204E-3</v>
      </c>
      <c r="AJ415">
        <f t="shared" si="13"/>
        <v>0.72651575549990688</v>
      </c>
      <c r="AK415">
        <f>W415 - AVERAGEIFS('Placebo Females'!W:W, 'Placebo Females'!B:B, B415, 'Placebo Females'!P:P, P415)</f>
        <v>44.666666666666686</v>
      </c>
      <c r="AL415">
        <f>V415 - AVERAGEIFS('Placebo Females'!V:V, 'Placebo Females'!B:B, B415, 'Placebo Females'!P:P, P415)</f>
        <v>6.6666666666666572</v>
      </c>
      <c r="AM415">
        <f>W415-AVERAGEIFS('Placebo Females'!W:W,'Placebo Females'!B:B,B415,'Placebo Females'!P:P,P415)</f>
        <v>44.666666666666686</v>
      </c>
      <c r="AN415">
        <f>X415-AVERAGEIFS('Placebo Females'!X:X,'Placebo Females'!B:B,B415,'Placebo Females'!P:P,P415)</f>
        <v>6.3333333333333286</v>
      </c>
      <c r="AO415">
        <f>Y415-AVERAGEIFS('Placebo Females'!Y:Y,'Placebo Females'!B:B,B415,'Placebo Females'!P:P,P415)</f>
        <v>35.333333333333343</v>
      </c>
      <c r="AP415">
        <f>Z415 - AVERAGEIFS('Placebo Females'!Z:Z, 'Placebo Females'!B:B, B415, 'Placebo Females'!P:P, P415)</f>
        <v>3</v>
      </c>
      <c r="AQ415">
        <f>AB415 - AVERAGEIFS('Placebo Females'!AB:AB, 'Placebo Females'!B:B, B415, 'Placebo Females'!P:P, P415)</f>
        <v>27.333333333333336</v>
      </c>
      <c r="AR415">
        <f>AC415 - AVERAGEIFS('Placebo Females'!AC:AC, 'Placebo Females'!B:B, B415, 'Placebo Females'!P:P, P415)</f>
        <v>4</v>
      </c>
      <c r="AS415">
        <f>AD415 - AVERAGEIFS('Placebo Females'!AD:AD, 'Placebo Females'!B:B, B415, 'Placebo Females'!P:P, P415)</f>
        <v>-7.3056666666666388</v>
      </c>
      <c r="AT415">
        <f>AE415 - AVERAGEIFS('Placebo Females'!AE:AE, 'Placebo Females'!B:B, B415, 'Placebo Females'!P:P, P415)</f>
        <v>0.66570566666666675</v>
      </c>
      <c r="AU415">
        <f>AF415 - AVERAGEIFS('Placebo Females'!AF:AF, 'Placebo Females'!B:B, B415, 'Placebo Females'!P:P, P415)</f>
        <v>0.12133299999999997</v>
      </c>
    </row>
    <row r="416" spans="1:47" x14ac:dyDescent="0.25">
      <c r="A416" t="s">
        <v>2144</v>
      </c>
      <c r="B416">
        <v>1004</v>
      </c>
      <c r="C416" t="s">
        <v>655</v>
      </c>
      <c r="D416">
        <v>32</v>
      </c>
      <c r="E416">
        <v>177.1</v>
      </c>
      <c r="F416">
        <v>60.7</v>
      </c>
      <c r="G416">
        <v>92</v>
      </c>
      <c r="H416">
        <v>51.75</v>
      </c>
      <c r="I416" t="s">
        <v>103</v>
      </c>
      <c r="J416" t="s">
        <v>104</v>
      </c>
      <c r="K416" t="s">
        <v>459</v>
      </c>
      <c r="L416" t="s">
        <v>311</v>
      </c>
      <c r="M416" t="s">
        <v>1201</v>
      </c>
      <c r="N416">
        <v>500</v>
      </c>
      <c r="O416" t="s">
        <v>1202</v>
      </c>
      <c r="P416">
        <v>1</v>
      </c>
      <c r="Q416" t="s">
        <v>113</v>
      </c>
      <c r="R416" t="s">
        <v>1201</v>
      </c>
      <c r="S416">
        <v>2250</v>
      </c>
      <c r="T416" t="s">
        <v>1236</v>
      </c>
      <c r="U416">
        <v>899</v>
      </c>
      <c r="V416">
        <v>127</v>
      </c>
      <c r="W416">
        <v>460</v>
      </c>
      <c r="X416">
        <v>97</v>
      </c>
      <c r="Y416">
        <v>286</v>
      </c>
      <c r="Z416">
        <v>77</v>
      </c>
      <c r="AA416" t="s">
        <v>108</v>
      </c>
      <c r="AB416">
        <v>82</v>
      </c>
      <c r="AC416">
        <v>30</v>
      </c>
      <c r="AD416">
        <v>192.446</v>
      </c>
      <c r="AE416">
        <v>0.8125</v>
      </c>
      <c r="AF416">
        <v>0.53283199999999997</v>
      </c>
      <c r="AH416">
        <v>2250</v>
      </c>
      <c r="AI416">
        <f t="shared" si="12"/>
        <v>5.0955125519459204E-3</v>
      </c>
      <c r="AJ416">
        <f t="shared" si="13"/>
        <v>0.72651575549990688</v>
      </c>
      <c r="AK416">
        <f>W416 - AVERAGEIFS('Placebo Females'!W:W, 'Placebo Females'!B:B, B416, 'Placebo Females'!P:P, P416)</f>
        <v>49.666666666666686</v>
      </c>
      <c r="AL416">
        <f>V416 - AVERAGEIFS('Placebo Females'!V:V, 'Placebo Females'!B:B, B416, 'Placebo Females'!P:P, P416)</f>
        <v>-8.3333333333333428</v>
      </c>
      <c r="AM416">
        <f>W416-AVERAGEIFS('Placebo Females'!W:W,'Placebo Females'!B:B,B416,'Placebo Females'!P:P,P416)</f>
        <v>49.666666666666686</v>
      </c>
      <c r="AN416">
        <f>X416-AVERAGEIFS('Placebo Females'!X:X,'Placebo Females'!B:B,B416,'Placebo Females'!P:P,P416)</f>
        <v>5.3333333333333286</v>
      </c>
      <c r="AO416">
        <f>Y416-AVERAGEIFS('Placebo Females'!Y:Y,'Placebo Females'!B:B,B416,'Placebo Females'!P:P,P416)</f>
        <v>41.333333333333343</v>
      </c>
      <c r="AP416">
        <f>Z416 - AVERAGEIFS('Placebo Females'!Z:Z, 'Placebo Females'!B:B, B416, 'Placebo Females'!P:P, P416)</f>
        <v>3</v>
      </c>
      <c r="AQ416">
        <f>AB416 - AVERAGEIFS('Placebo Females'!AB:AB, 'Placebo Females'!B:B, B416, 'Placebo Females'!P:P, P416)</f>
        <v>37.333333333333336</v>
      </c>
      <c r="AR416">
        <f>AC416 - AVERAGEIFS('Placebo Females'!AC:AC, 'Placebo Females'!B:B, B416, 'Placebo Females'!P:P, P416)</f>
        <v>5</v>
      </c>
      <c r="AS416">
        <f>AD416 - AVERAGEIFS('Placebo Females'!AD:AD, 'Placebo Females'!B:B, B416, 'Placebo Females'!P:P, P416)</f>
        <v>-27.384666666666647</v>
      </c>
      <c r="AT416">
        <f>AE416 - AVERAGEIFS('Placebo Females'!AE:AE, 'Placebo Females'!B:B, B416, 'Placebo Females'!P:P, P416)</f>
        <v>0.50598366666666661</v>
      </c>
      <c r="AU416">
        <f>AF416 - AVERAGEIFS('Placebo Females'!AF:AF, 'Placebo Females'!B:B, B416, 'Placebo Females'!P:P, P416)</f>
        <v>0.11585499999999999</v>
      </c>
    </row>
    <row r="417" spans="1:47" x14ac:dyDescent="0.25">
      <c r="A417" t="s">
        <v>2145</v>
      </c>
      <c r="B417">
        <v>1006</v>
      </c>
      <c r="C417" t="s">
        <v>655</v>
      </c>
      <c r="D417">
        <v>22</v>
      </c>
      <c r="E417">
        <v>168.5</v>
      </c>
      <c r="F417">
        <v>69.599999999999994</v>
      </c>
      <c r="G417">
        <v>102.75</v>
      </c>
      <c r="H417">
        <v>55.75</v>
      </c>
      <c r="I417" t="s">
        <v>103</v>
      </c>
      <c r="J417" t="s">
        <v>104</v>
      </c>
      <c r="K417" t="s">
        <v>210</v>
      </c>
      <c r="L417" t="s">
        <v>160</v>
      </c>
      <c r="M417" t="s">
        <v>1201</v>
      </c>
      <c r="N417">
        <v>500</v>
      </c>
      <c r="O417" t="s">
        <v>1202</v>
      </c>
      <c r="P417">
        <v>3</v>
      </c>
      <c r="Q417" t="s">
        <v>113</v>
      </c>
      <c r="R417" t="s">
        <v>1201</v>
      </c>
      <c r="S417">
        <v>2250</v>
      </c>
      <c r="T417" t="s">
        <v>1236</v>
      </c>
      <c r="U417">
        <v>999</v>
      </c>
      <c r="V417">
        <v>172</v>
      </c>
      <c r="W417">
        <v>437</v>
      </c>
      <c r="X417">
        <v>87</v>
      </c>
      <c r="Y417">
        <v>256</v>
      </c>
      <c r="Z417">
        <v>94</v>
      </c>
      <c r="AA417" t="s">
        <v>108</v>
      </c>
      <c r="AB417">
        <v>63</v>
      </c>
      <c r="AC417">
        <v>35</v>
      </c>
      <c r="AD417">
        <v>347.13400000000001</v>
      </c>
      <c r="AE417">
        <v>0.46</v>
      </c>
      <c r="AF417">
        <v>0.56102600000000002</v>
      </c>
      <c r="AH417">
        <v>2250</v>
      </c>
      <c r="AI417">
        <f t="shared" si="12"/>
        <v>5.0955125519459204E-3</v>
      </c>
      <c r="AJ417">
        <f t="shared" si="13"/>
        <v>0.72651575549990688</v>
      </c>
      <c r="AK417">
        <f>W417 - AVERAGEIFS('Placebo Females'!W:W, 'Placebo Females'!B:B, B417, 'Placebo Females'!P:P, P417)</f>
        <v>72.333333333333314</v>
      </c>
      <c r="AL417">
        <f>V417 - AVERAGEIFS('Placebo Females'!V:V, 'Placebo Females'!B:B, B417, 'Placebo Females'!P:P, P417)</f>
        <v>-15.333333333333343</v>
      </c>
      <c r="AM417">
        <f>W417-AVERAGEIFS('Placebo Females'!W:W,'Placebo Females'!B:B,B417,'Placebo Females'!P:P,P417)</f>
        <v>72.333333333333314</v>
      </c>
      <c r="AN417">
        <f>X417-AVERAGEIFS('Placebo Females'!X:X,'Placebo Females'!B:B,B417,'Placebo Females'!P:P,P417)</f>
        <v>-1.3333333333333286</v>
      </c>
      <c r="AO417">
        <f>Y417-AVERAGEIFS('Placebo Females'!Y:Y,'Placebo Females'!B:B,B417,'Placebo Females'!P:P,P417)</f>
        <v>51.333333333333343</v>
      </c>
      <c r="AP417">
        <f>Z417 - AVERAGEIFS('Placebo Females'!Z:Z, 'Placebo Females'!B:B, B417, 'Placebo Females'!P:P, P417)</f>
        <v>22.333333333333329</v>
      </c>
      <c r="AQ417">
        <f>AB417 - AVERAGEIFS('Placebo Females'!AB:AB, 'Placebo Females'!B:B, B417, 'Placebo Females'!P:P, P417)</f>
        <v>23</v>
      </c>
      <c r="AR417">
        <f>AC417 - AVERAGEIFS('Placebo Females'!AC:AC, 'Placebo Females'!B:B, B417, 'Placebo Females'!P:P, P417)</f>
        <v>11.666666666666668</v>
      </c>
      <c r="AS417">
        <f>AD417 - AVERAGEIFS('Placebo Females'!AD:AD, 'Placebo Females'!B:B, B417, 'Placebo Females'!P:P, P417)</f>
        <v>3.4559999999999604</v>
      </c>
      <c r="AT417">
        <f>AE417 - AVERAGEIFS('Placebo Females'!AE:AE, 'Placebo Females'!B:B, B417, 'Placebo Females'!P:P, P417)</f>
        <v>0.34043466666666666</v>
      </c>
      <c r="AU417">
        <f>AF417 - AVERAGEIFS('Placebo Females'!AF:AF, 'Placebo Females'!B:B, B417, 'Placebo Females'!P:P, P417)</f>
        <v>0.20172766666666669</v>
      </c>
    </row>
    <row r="418" spans="1:47" x14ac:dyDescent="0.25">
      <c r="A418" t="s">
        <v>2146</v>
      </c>
      <c r="B418">
        <v>1006</v>
      </c>
      <c r="C418" t="s">
        <v>655</v>
      </c>
      <c r="D418">
        <v>22</v>
      </c>
      <c r="E418">
        <v>168.5</v>
      </c>
      <c r="F418">
        <v>69.599999999999994</v>
      </c>
      <c r="G418">
        <v>102.75</v>
      </c>
      <c r="H418">
        <v>55.75</v>
      </c>
      <c r="I418" t="s">
        <v>103</v>
      </c>
      <c r="J418" t="s">
        <v>104</v>
      </c>
      <c r="K418" t="s">
        <v>210</v>
      </c>
      <c r="L418" t="s">
        <v>160</v>
      </c>
      <c r="M418" t="s">
        <v>1201</v>
      </c>
      <c r="N418">
        <v>500</v>
      </c>
      <c r="O418" t="s">
        <v>1202</v>
      </c>
      <c r="P418">
        <v>3</v>
      </c>
      <c r="Q418" t="s">
        <v>113</v>
      </c>
      <c r="R418" t="s">
        <v>1201</v>
      </c>
      <c r="S418">
        <v>2250</v>
      </c>
      <c r="T418" t="s">
        <v>1236</v>
      </c>
      <c r="U418">
        <v>1011</v>
      </c>
      <c r="V418">
        <v>178</v>
      </c>
      <c r="W418">
        <v>439</v>
      </c>
      <c r="X418">
        <v>92</v>
      </c>
      <c r="Y418">
        <v>256</v>
      </c>
      <c r="Z418">
        <v>91</v>
      </c>
      <c r="AA418" t="s">
        <v>108</v>
      </c>
      <c r="AB418">
        <v>67</v>
      </c>
      <c r="AC418">
        <v>29</v>
      </c>
      <c r="AD418">
        <v>357.9</v>
      </c>
      <c r="AE418">
        <v>0.43396200000000001</v>
      </c>
      <c r="AF418">
        <v>0.55878300000000003</v>
      </c>
      <c r="AH418">
        <v>2250</v>
      </c>
      <c r="AI418">
        <f t="shared" si="12"/>
        <v>5.0955125519459204E-3</v>
      </c>
      <c r="AJ418">
        <f t="shared" si="13"/>
        <v>0.72651575549990688</v>
      </c>
      <c r="AK418">
        <f>W418 - AVERAGEIFS('Placebo Females'!W:W, 'Placebo Females'!B:B, B418, 'Placebo Females'!P:P, P418)</f>
        <v>74.333333333333314</v>
      </c>
      <c r="AL418">
        <f>V418 - AVERAGEIFS('Placebo Females'!V:V, 'Placebo Females'!B:B, B418, 'Placebo Females'!P:P, P418)</f>
        <v>-9.3333333333333428</v>
      </c>
      <c r="AM418">
        <f>W418-AVERAGEIFS('Placebo Females'!W:W,'Placebo Females'!B:B,B418,'Placebo Females'!P:P,P418)</f>
        <v>74.333333333333314</v>
      </c>
      <c r="AN418">
        <f>X418-AVERAGEIFS('Placebo Females'!X:X,'Placebo Females'!B:B,B418,'Placebo Females'!P:P,P418)</f>
        <v>3.6666666666666714</v>
      </c>
      <c r="AO418">
        <f>Y418-AVERAGEIFS('Placebo Females'!Y:Y,'Placebo Females'!B:B,B418,'Placebo Females'!P:P,P418)</f>
        <v>51.333333333333343</v>
      </c>
      <c r="AP418">
        <f>Z418 - AVERAGEIFS('Placebo Females'!Z:Z, 'Placebo Females'!B:B, B418, 'Placebo Females'!P:P, P418)</f>
        <v>19.333333333333329</v>
      </c>
      <c r="AQ418">
        <f>AB418 - AVERAGEIFS('Placebo Females'!AB:AB, 'Placebo Females'!B:B, B418, 'Placebo Females'!P:P, P418)</f>
        <v>27</v>
      </c>
      <c r="AR418">
        <f>AC418 - AVERAGEIFS('Placebo Females'!AC:AC, 'Placebo Females'!B:B, B418, 'Placebo Females'!P:P, P418)</f>
        <v>5.6666666666666679</v>
      </c>
      <c r="AS418">
        <f>AD418 - AVERAGEIFS('Placebo Females'!AD:AD, 'Placebo Females'!B:B, B418, 'Placebo Females'!P:P, P418)</f>
        <v>14.221999999999923</v>
      </c>
      <c r="AT418">
        <f>AE418 - AVERAGEIFS('Placebo Females'!AE:AE, 'Placebo Females'!B:B, B418, 'Placebo Females'!P:P, P418)</f>
        <v>0.31439666666666666</v>
      </c>
      <c r="AU418">
        <f>AF418 - AVERAGEIFS('Placebo Females'!AF:AF, 'Placebo Females'!B:B, B418, 'Placebo Females'!P:P, P418)</f>
        <v>0.1994846666666667</v>
      </c>
    </row>
    <row r="419" spans="1:47" x14ac:dyDescent="0.25">
      <c r="A419" t="s">
        <v>2147</v>
      </c>
      <c r="B419">
        <v>1006</v>
      </c>
      <c r="C419" t="s">
        <v>655</v>
      </c>
      <c r="D419">
        <v>22</v>
      </c>
      <c r="E419">
        <v>168.5</v>
      </c>
      <c r="F419">
        <v>69.599999999999994</v>
      </c>
      <c r="G419">
        <v>102.75</v>
      </c>
      <c r="H419">
        <v>55.75</v>
      </c>
      <c r="I419" t="s">
        <v>103</v>
      </c>
      <c r="J419" t="s">
        <v>104</v>
      </c>
      <c r="K419" t="s">
        <v>210</v>
      </c>
      <c r="L419" t="s">
        <v>160</v>
      </c>
      <c r="M419" t="s">
        <v>1201</v>
      </c>
      <c r="N419">
        <v>500</v>
      </c>
      <c r="O419" t="s">
        <v>1202</v>
      </c>
      <c r="P419">
        <v>3</v>
      </c>
      <c r="Q419" t="s">
        <v>113</v>
      </c>
      <c r="R419" t="s">
        <v>1201</v>
      </c>
      <c r="S419">
        <v>2250</v>
      </c>
      <c r="T419" t="s">
        <v>1236</v>
      </c>
      <c r="U419">
        <v>1068</v>
      </c>
      <c r="V419">
        <v>181</v>
      </c>
      <c r="W419">
        <v>438</v>
      </c>
      <c r="X419">
        <v>88</v>
      </c>
      <c r="Y419">
        <v>259</v>
      </c>
      <c r="Z419">
        <v>91</v>
      </c>
      <c r="AA419" t="s">
        <v>108</v>
      </c>
      <c r="AB419">
        <v>65</v>
      </c>
      <c r="AC419">
        <v>32</v>
      </c>
      <c r="AD419">
        <v>365.66399999999999</v>
      </c>
      <c r="AE419">
        <v>0.55101999999999995</v>
      </c>
      <c r="AF419">
        <v>0.55857299999999999</v>
      </c>
      <c r="AH419">
        <v>2250</v>
      </c>
      <c r="AI419">
        <f t="shared" si="12"/>
        <v>5.0955125519459204E-3</v>
      </c>
      <c r="AJ419">
        <f t="shared" si="13"/>
        <v>0.72651575549990688</v>
      </c>
      <c r="AK419">
        <f>W419 - AVERAGEIFS('Placebo Females'!W:W, 'Placebo Females'!B:B, B419, 'Placebo Females'!P:P, P419)</f>
        <v>73.333333333333314</v>
      </c>
      <c r="AL419">
        <f>V419 - AVERAGEIFS('Placebo Females'!V:V, 'Placebo Females'!B:B, B419, 'Placebo Females'!P:P, P419)</f>
        <v>-6.3333333333333428</v>
      </c>
      <c r="AM419">
        <f>W419-AVERAGEIFS('Placebo Females'!W:W,'Placebo Females'!B:B,B419,'Placebo Females'!P:P,P419)</f>
        <v>73.333333333333314</v>
      </c>
      <c r="AN419">
        <f>X419-AVERAGEIFS('Placebo Females'!X:X,'Placebo Females'!B:B,B419,'Placebo Females'!P:P,P419)</f>
        <v>-0.3333333333333286</v>
      </c>
      <c r="AO419">
        <f>Y419-AVERAGEIFS('Placebo Females'!Y:Y,'Placebo Females'!B:B,B419,'Placebo Females'!P:P,P419)</f>
        <v>54.333333333333343</v>
      </c>
      <c r="AP419">
        <f>Z419 - AVERAGEIFS('Placebo Females'!Z:Z, 'Placebo Females'!B:B, B419, 'Placebo Females'!P:P, P419)</f>
        <v>19.333333333333329</v>
      </c>
      <c r="AQ419">
        <f>AB419 - AVERAGEIFS('Placebo Females'!AB:AB, 'Placebo Females'!B:B, B419, 'Placebo Females'!P:P, P419)</f>
        <v>25</v>
      </c>
      <c r="AR419">
        <f>AC419 - AVERAGEIFS('Placebo Females'!AC:AC, 'Placebo Females'!B:B, B419, 'Placebo Females'!P:P, P419)</f>
        <v>8.6666666666666679</v>
      </c>
      <c r="AS419">
        <f>AD419 - AVERAGEIFS('Placebo Females'!AD:AD, 'Placebo Females'!B:B, B419, 'Placebo Females'!P:P, P419)</f>
        <v>21.985999999999933</v>
      </c>
      <c r="AT419">
        <f>AE419 - AVERAGEIFS('Placebo Females'!AE:AE, 'Placebo Females'!B:B, B419, 'Placebo Females'!P:P, P419)</f>
        <v>0.4314546666666666</v>
      </c>
      <c r="AU419">
        <f>AF419 - AVERAGEIFS('Placebo Females'!AF:AF, 'Placebo Females'!B:B, B419, 'Placebo Females'!P:P, P419)</f>
        <v>0.19927466666666666</v>
      </c>
    </row>
    <row r="420" spans="1:47" x14ac:dyDescent="0.25">
      <c r="A420" t="s">
        <v>2148</v>
      </c>
      <c r="B420">
        <v>1002</v>
      </c>
      <c r="C420" t="s">
        <v>655</v>
      </c>
      <c r="D420">
        <v>20</v>
      </c>
      <c r="E420">
        <v>177</v>
      </c>
      <c r="F420">
        <v>80.599999999999994</v>
      </c>
      <c r="G420">
        <v>95.666666669999998</v>
      </c>
      <c r="H420">
        <v>56</v>
      </c>
      <c r="I420" t="s">
        <v>103</v>
      </c>
      <c r="J420" t="s">
        <v>104</v>
      </c>
      <c r="K420" t="s">
        <v>704</v>
      </c>
      <c r="L420" t="s">
        <v>211</v>
      </c>
      <c r="M420" t="s">
        <v>1201</v>
      </c>
      <c r="N420">
        <v>500</v>
      </c>
      <c r="O420" t="s">
        <v>1202</v>
      </c>
      <c r="P420">
        <v>4</v>
      </c>
      <c r="Q420" t="s">
        <v>113</v>
      </c>
      <c r="R420" t="s">
        <v>1201</v>
      </c>
      <c r="S420">
        <v>2270</v>
      </c>
      <c r="T420" t="s">
        <v>1236</v>
      </c>
      <c r="U420">
        <v>702</v>
      </c>
      <c r="V420">
        <v>141</v>
      </c>
      <c r="W420">
        <v>390</v>
      </c>
      <c r="X420">
        <v>84</v>
      </c>
      <c r="Y420">
        <v>225</v>
      </c>
      <c r="Z420">
        <v>81</v>
      </c>
      <c r="AA420" t="s">
        <v>108</v>
      </c>
      <c r="AB420">
        <v>66</v>
      </c>
      <c r="AC420">
        <v>29</v>
      </c>
      <c r="AD420">
        <v>327.56299999999999</v>
      </c>
      <c r="AE420">
        <v>0.73809499999999995</v>
      </c>
      <c r="AF420">
        <v>0.475497</v>
      </c>
      <c r="AH420">
        <v>2270</v>
      </c>
      <c r="AI420">
        <f t="shared" si="12"/>
        <v>5.1408059968521052E-3</v>
      </c>
      <c r="AJ420">
        <f t="shared" si="13"/>
        <v>0.72756948694044588</v>
      </c>
      <c r="AK420">
        <f>W420 - AVERAGEIFS('Placebo Females'!W:W, 'Placebo Females'!B:B, B420, 'Placebo Females'!P:P, P420)</f>
        <v>18</v>
      </c>
      <c r="AL420">
        <f>V420 - AVERAGEIFS('Placebo Females'!V:V, 'Placebo Females'!B:B, B420, 'Placebo Females'!P:P, P420)</f>
        <v>-6</v>
      </c>
      <c r="AM420">
        <f>W420-AVERAGEIFS('Placebo Females'!W:W,'Placebo Females'!B:B,B420,'Placebo Females'!P:P,P420)</f>
        <v>18</v>
      </c>
      <c r="AN420">
        <f>X420-AVERAGEIFS('Placebo Females'!X:X,'Placebo Females'!B:B,B420,'Placebo Females'!P:P,P420)</f>
        <v>-12</v>
      </c>
      <c r="AO420">
        <f>Y420-AVERAGEIFS('Placebo Females'!Y:Y,'Placebo Females'!B:B,B420,'Placebo Females'!P:P,P420)</f>
        <v>19.333333333333343</v>
      </c>
      <c r="AP420">
        <f>Z420 - AVERAGEIFS('Placebo Females'!Z:Z, 'Placebo Females'!B:B, B420, 'Placebo Females'!P:P, P420)</f>
        <v>10.666666666666671</v>
      </c>
      <c r="AQ420">
        <f>AB420 - AVERAGEIFS('Placebo Females'!AB:AB, 'Placebo Females'!B:B, B420, 'Placebo Females'!P:P, P420)</f>
        <v>27</v>
      </c>
      <c r="AR420">
        <f>AC420 - AVERAGEIFS('Placebo Females'!AC:AC, 'Placebo Females'!B:B, B420, 'Placebo Females'!P:P, P420)</f>
        <v>4.6666666666666679</v>
      </c>
      <c r="AS420">
        <f>AD420 - AVERAGEIFS('Placebo Females'!AD:AD, 'Placebo Females'!B:B, B420, 'Placebo Females'!P:P, P420)</f>
        <v>-174.8843333333333</v>
      </c>
      <c r="AT420">
        <f>AE420 - AVERAGEIFS('Placebo Females'!AE:AE, 'Placebo Females'!B:B, B420, 'Placebo Females'!P:P, P420)</f>
        <v>0.60704216666666666</v>
      </c>
      <c r="AU420">
        <f>AF420 - AVERAGEIFS('Placebo Females'!AF:AF, 'Placebo Females'!B:B, B420, 'Placebo Females'!P:P, P420)</f>
        <v>0.12418499999999999</v>
      </c>
    </row>
    <row r="421" spans="1:47" x14ac:dyDescent="0.25">
      <c r="A421" t="s">
        <v>2149</v>
      </c>
      <c r="B421">
        <v>1002</v>
      </c>
      <c r="C421" t="s">
        <v>655</v>
      </c>
      <c r="D421">
        <v>20</v>
      </c>
      <c r="E421">
        <v>177</v>
      </c>
      <c r="F421">
        <v>80.599999999999994</v>
      </c>
      <c r="G421">
        <v>95.666666669999998</v>
      </c>
      <c r="H421">
        <v>56</v>
      </c>
      <c r="I421" t="s">
        <v>103</v>
      </c>
      <c r="J421" t="s">
        <v>104</v>
      </c>
      <c r="K421" t="s">
        <v>704</v>
      </c>
      <c r="L421" t="s">
        <v>211</v>
      </c>
      <c r="M421" t="s">
        <v>1201</v>
      </c>
      <c r="N421">
        <v>500</v>
      </c>
      <c r="O421" t="s">
        <v>1202</v>
      </c>
      <c r="P421">
        <v>4</v>
      </c>
      <c r="Q421" t="s">
        <v>113</v>
      </c>
      <c r="R421" t="s">
        <v>1201</v>
      </c>
      <c r="S421">
        <v>2270</v>
      </c>
      <c r="T421" t="s">
        <v>1236</v>
      </c>
      <c r="U421">
        <v>702</v>
      </c>
      <c r="V421">
        <v>145</v>
      </c>
      <c r="W421">
        <v>404</v>
      </c>
      <c r="X421">
        <v>88</v>
      </c>
      <c r="Y421">
        <v>230</v>
      </c>
      <c r="Z421">
        <v>86</v>
      </c>
      <c r="AA421" t="s">
        <v>108</v>
      </c>
      <c r="AB421">
        <v>60</v>
      </c>
      <c r="AC421">
        <v>36</v>
      </c>
      <c r="AD421">
        <v>332.149</v>
      </c>
      <c r="AE421">
        <v>0.94444399999999995</v>
      </c>
      <c r="AF421">
        <v>0.492284</v>
      </c>
      <c r="AH421">
        <v>2270</v>
      </c>
      <c r="AI421">
        <f t="shared" si="12"/>
        <v>5.1408059968521052E-3</v>
      </c>
      <c r="AJ421">
        <f t="shared" si="13"/>
        <v>0.72756948694044588</v>
      </c>
      <c r="AK421">
        <f>W421 - AVERAGEIFS('Placebo Females'!W:W, 'Placebo Females'!B:B, B421, 'Placebo Females'!P:P, P421)</f>
        <v>32</v>
      </c>
      <c r="AL421">
        <f>V421 - AVERAGEIFS('Placebo Females'!V:V, 'Placebo Females'!B:B, B421, 'Placebo Females'!P:P, P421)</f>
        <v>-2</v>
      </c>
      <c r="AM421">
        <f>W421-AVERAGEIFS('Placebo Females'!W:W,'Placebo Females'!B:B,B421,'Placebo Females'!P:P,P421)</f>
        <v>32</v>
      </c>
      <c r="AN421">
        <f>X421-AVERAGEIFS('Placebo Females'!X:X,'Placebo Females'!B:B,B421,'Placebo Females'!P:P,P421)</f>
        <v>-8</v>
      </c>
      <c r="AO421">
        <f>Y421-AVERAGEIFS('Placebo Females'!Y:Y,'Placebo Females'!B:B,B421,'Placebo Females'!P:P,P421)</f>
        <v>24.333333333333343</v>
      </c>
      <c r="AP421">
        <f>Z421 - AVERAGEIFS('Placebo Females'!Z:Z, 'Placebo Females'!B:B, B421, 'Placebo Females'!P:P, P421)</f>
        <v>15.666666666666671</v>
      </c>
      <c r="AQ421">
        <f>AB421 - AVERAGEIFS('Placebo Females'!AB:AB, 'Placebo Females'!B:B, B421, 'Placebo Females'!P:P, P421)</f>
        <v>21</v>
      </c>
      <c r="AR421">
        <f>AC421 - AVERAGEIFS('Placebo Females'!AC:AC, 'Placebo Females'!B:B, B421, 'Placebo Females'!P:P, P421)</f>
        <v>11.666666666666668</v>
      </c>
      <c r="AS421">
        <f>AD421 - AVERAGEIFS('Placebo Females'!AD:AD, 'Placebo Females'!B:B, B421, 'Placebo Females'!P:P, P421)</f>
        <v>-170.29833333333329</v>
      </c>
      <c r="AT421">
        <f>AE421 - AVERAGEIFS('Placebo Females'!AE:AE, 'Placebo Females'!B:B, B421, 'Placebo Females'!P:P, P421)</f>
        <v>0.81339116666666667</v>
      </c>
      <c r="AU421">
        <f>AF421 - AVERAGEIFS('Placebo Females'!AF:AF, 'Placebo Females'!B:B, B421, 'Placebo Females'!P:P, P421)</f>
        <v>0.14097199999999999</v>
      </c>
    </row>
    <row r="422" spans="1:47" x14ac:dyDescent="0.25">
      <c r="A422" t="s">
        <v>2150</v>
      </c>
      <c r="B422">
        <v>1002</v>
      </c>
      <c r="C422" t="s">
        <v>655</v>
      </c>
      <c r="D422">
        <v>20</v>
      </c>
      <c r="E422">
        <v>177</v>
      </c>
      <c r="F422">
        <v>80.599999999999994</v>
      </c>
      <c r="G422">
        <v>95.666666669999998</v>
      </c>
      <c r="H422">
        <v>56</v>
      </c>
      <c r="I422" t="s">
        <v>103</v>
      </c>
      <c r="J422" t="s">
        <v>104</v>
      </c>
      <c r="K422" t="s">
        <v>704</v>
      </c>
      <c r="L422" t="s">
        <v>211</v>
      </c>
      <c r="M422" t="s">
        <v>1201</v>
      </c>
      <c r="N422">
        <v>500</v>
      </c>
      <c r="O422" t="s">
        <v>1202</v>
      </c>
      <c r="P422">
        <v>4</v>
      </c>
      <c r="Q422" t="s">
        <v>113</v>
      </c>
      <c r="R422" t="s">
        <v>1201</v>
      </c>
      <c r="S422">
        <v>2270</v>
      </c>
      <c r="T422" t="s">
        <v>1236</v>
      </c>
      <c r="U422">
        <v>792</v>
      </c>
      <c r="V422">
        <v>145</v>
      </c>
      <c r="W422">
        <v>398</v>
      </c>
      <c r="X422">
        <v>82</v>
      </c>
      <c r="Y422">
        <v>231</v>
      </c>
      <c r="Z422">
        <v>85</v>
      </c>
      <c r="AA422" t="s">
        <v>108</v>
      </c>
      <c r="AB422">
        <v>62</v>
      </c>
      <c r="AC422">
        <v>28</v>
      </c>
      <c r="AD422">
        <v>362.13499999999999</v>
      </c>
      <c r="AE422">
        <v>0.57777800000000001</v>
      </c>
      <c r="AF422">
        <v>0.48150999999999999</v>
      </c>
      <c r="AH422">
        <v>2270</v>
      </c>
      <c r="AI422">
        <f t="shared" si="12"/>
        <v>5.1408059968521052E-3</v>
      </c>
      <c r="AJ422">
        <f t="shared" si="13"/>
        <v>0.72756948694044588</v>
      </c>
      <c r="AK422">
        <f>W422 - AVERAGEIFS('Placebo Females'!W:W, 'Placebo Females'!B:B, B422, 'Placebo Females'!P:P, P422)</f>
        <v>26</v>
      </c>
      <c r="AL422">
        <f>V422 - AVERAGEIFS('Placebo Females'!V:V, 'Placebo Females'!B:B, B422, 'Placebo Females'!P:P, P422)</f>
        <v>-2</v>
      </c>
      <c r="AM422">
        <f>W422-AVERAGEIFS('Placebo Females'!W:W,'Placebo Females'!B:B,B422,'Placebo Females'!P:P,P422)</f>
        <v>26</v>
      </c>
      <c r="AN422">
        <f>X422-AVERAGEIFS('Placebo Females'!X:X,'Placebo Females'!B:B,B422,'Placebo Females'!P:P,P422)</f>
        <v>-14</v>
      </c>
      <c r="AO422">
        <f>Y422-AVERAGEIFS('Placebo Females'!Y:Y,'Placebo Females'!B:B,B422,'Placebo Females'!P:P,P422)</f>
        <v>25.333333333333343</v>
      </c>
      <c r="AP422">
        <f>Z422 - AVERAGEIFS('Placebo Females'!Z:Z, 'Placebo Females'!B:B, B422, 'Placebo Females'!P:P, P422)</f>
        <v>14.666666666666671</v>
      </c>
      <c r="AQ422">
        <f>AB422 - AVERAGEIFS('Placebo Females'!AB:AB, 'Placebo Females'!B:B, B422, 'Placebo Females'!P:P, P422)</f>
        <v>23</v>
      </c>
      <c r="AR422">
        <f>AC422 - AVERAGEIFS('Placebo Females'!AC:AC, 'Placebo Females'!B:B, B422, 'Placebo Females'!P:P, P422)</f>
        <v>3.6666666666666679</v>
      </c>
      <c r="AS422">
        <f>AD422 - AVERAGEIFS('Placebo Females'!AD:AD, 'Placebo Females'!B:B, B422, 'Placebo Females'!P:P, P422)</f>
        <v>-140.3123333333333</v>
      </c>
      <c r="AT422">
        <f>AE422 - AVERAGEIFS('Placebo Females'!AE:AE, 'Placebo Females'!B:B, B422, 'Placebo Females'!P:P, P422)</f>
        <v>0.44672516666666673</v>
      </c>
      <c r="AU422">
        <f>AF422 - AVERAGEIFS('Placebo Females'!AF:AF, 'Placebo Females'!B:B, B422, 'Placebo Females'!P:P, P422)</f>
        <v>0.13019799999999998</v>
      </c>
    </row>
    <row r="423" spans="1:47" x14ac:dyDescent="0.25">
      <c r="A423" t="s">
        <v>2151</v>
      </c>
      <c r="B423">
        <v>1008</v>
      </c>
      <c r="C423" t="s">
        <v>655</v>
      </c>
      <c r="D423">
        <v>33</v>
      </c>
      <c r="E423">
        <v>163.5</v>
      </c>
      <c r="F423">
        <v>69.8</v>
      </c>
      <c r="G423">
        <v>121.25</v>
      </c>
      <c r="H423">
        <v>71.25</v>
      </c>
      <c r="I423" t="s">
        <v>103</v>
      </c>
      <c r="J423" t="s">
        <v>104</v>
      </c>
      <c r="K423" t="s">
        <v>310</v>
      </c>
      <c r="L423" t="s">
        <v>460</v>
      </c>
      <c r="M423" t="s">
        <v>1201</v>
      </c>
      <c r="N423">
        <v>500</v>
      </c>
      <c r="O423" t="s">
        <v>1202</v>
      </c>
      <c r="P423">
        <v>2</v>
      </c>
      <c r="Q423" t="s">
        <v>113</v>
      </c>
      <c r="R423" t="s">
        <v>1201</v>
      </c>
      <c r="S423">
        <v>2290</v>
      </c>
      <c r="T423" t="s">
        <v>1236</v>
      </c>
      <c r="U423">
        <v>893</v>
      </c>
      <c r="V423">
        <v>146</v>
      </c>
      <c r="W423">
        <v>438</v>
      </c>
      <c r="X423">
        <v>77</v>
      </c>
      <c r="Y423">
        <v>282</v>
      </c>
      <c r="Z423">
        <v>79</v>
      </c>
      <c r="AA423" t="s">
        <v>108</v>
      </c>
      <c r="AB423">
        <v>38</v>
      </c>
      <c r="AC423">
        <v>29</v>
      </c>
      <c r="AD423">
        <v>525.52499999999998</v>
      </c>
      <c r="AE423">
        <v>0.23913000000000001</v>
      </c>
      <c r="AF423">
        <v>0.51054500000000003</v>
      </c>
      <c r="AH423">
        <v>2290</v>
      </c>
      <c r="AI423">
        <f t="shared" si="12"/>
        <v>5.1860994417582918E-3</v>
      </c>
      <c r="AJ423">
        <f t="shared" si="13"/>
        <v>0.72861146493349138</v>
      </c>
      <c r="AK423">
        <f>W423 - AVERAGEIFS('Placebo Females'!W:W, 'Placebo Females'!B:B, B423, 'Placebo Females'!P:P, P423)</f>
        <v>68</v>
      </c>
      <c r="AL423">
        <f>V423 - AVERAGEIFS('Placebo Females'!V:V, 'Placebo Females'!B:B, B423, 'Placebo Females'!P:P, P423)</f>
        <v>-3.3333333333333428</v>
      </c>
      <c r="AM423">
        <f>W423-AVERAGEIFS('Placebo Females'!W:W,'Placebo Females'!B:B,B423,'Placebo Females'!P:P,P423)</f>
        <v>68</v>
      </c>
      <c r="AN423">
        <f>X423-AVERAGEIFS('Placebo Females'!X:X,'Placebo Females'!B:B,B423,'Placebo Females'!P:P,P423)</f>
        <v>-25.333333333333329</v>
      </c>
      <c r="AO423">
        <f>Y423-AVERAGEIFS('Placebo Females'!Y:Y,'Placebo Females'!B:B,B423,'Placebo Females'!P:P,P423)</f>
        <v>79.666666666666657</v>
      </c>
      <c r="AP423">
        <f>Z423 - AVERAGEIFS('Placebo Females'!Z:Z, 'Placebo Females'!B:B, B423, 'Placebo Females'!P:P, P423)</f>
        <v>13.666666666666671</v>
      </c>
      <c r="AQ423">
        <f>AB423 - AVERAGEIFS('Placebo Females'!AB:AB, 'Placebo Females'!B:B, B423, 'Placebo Females'!P:P, P423)</f>
        <v>2.3333333333333357</v>
      </c>
      <c r="AR423">
        <f>AC423 - AVERAGEIFS('Placebo Females'!AC:AC, 'Placebo Females'!B:B, B423, 'Placebo Females'!P:P, P423)</f>
        <v>6</v>
      </c>
      <c r="AS423">
        <f>AD423 - AVERAGEIFS('Placebo Females'!AD:AD, 'Placebo Females'!B:B, B423, 'Placebo Females'!P:P, P423)</f>
        <v>-15.225000000000023</v>
      </c>
      <c r="AT423">
        <f>AE423 - AVERAGEIFS('Placebo Females'!AE:AE, 'Placebo Females'!B:B, B423, 'Placebo Females'!P:P, P423)</f>
        <v>7.2463500000000014E-2</v>
      </c>
      <c r="AU423">
        <f>AF423 - AVERAGEIFS('Placebo Females'!AF:AF, 'Placebo Females'!B:B, B423, 'Placebo Females'!P:P, P423)</f>
        <v>0.17009350000000001</v>
      </c>
    </row>
    <row r="424" spans="1:47" x14ac:dyDescent="0.25">
      <c r="A424" t="s">
        <v>2152</v>
      </c>
      <c r="B424">
        <v>1008</v>
      </c>
      <c r="C424" t="s">
        <v>655</v>
      </c>
      <c r="D424">
        <v>33</v>
      </c>
      <c r="E424">
        <v>163.5</v>
      </c>
      <c r="F424">
        <v>69.8</v>
      </c>
      <c r="G424">
        <v>121.25</v>
      </c>
      <c r="H424">
        <v>71.25</v>
      </c>
      <c r="I424" t="s">
        <v>103</v>
      </c>
      <c r="J424" t="s">
        <v>104</v>
      </c>
      <c r="K424" t="s">
        <v>310</v>
      </c>
      <c r="L424" t="s">
        <v>460</v>
      </c>
      <c r="M424" t="s">
        <v>1201</v>
      </c>
      <c r="N424">
        <v>500</v>
      </c>
      <c r="O424" t="s">
        <v>1202</v>
      </c>
      <c r="P424">
        <v>2</v>
      </c>
      <c r="Q424" t="s">
        <v>113</v>
      </c>
      <c r="R424" t="s">
        <v>1201</v>
      </c>
      <c r="S424">
        <v>2290</v>
      </c>
      <c r="T424" t="s">
        <v>1236</v>
      </c>
      <c r="U424">
        <v>915</v>
      </c>
      <c r="V424">
        <v>141</v>
      </c>
      <c r="W424">
        <v>441</v>
      </c>
      <c r="X424">
        <v>81</v>
      </c>
      <c r="Y424">
        <v>282</v>
      </c>
      <c r="Z424">
        <v>78</v>
      </c>
      <c r="AA424" t="s">
        <v>108</v>
      </c>
      <c r="AB424">
        <v>39</v>
      </c>
      <c r="AC424">
        <v>29</v>
      </c>
      <c r="AD424">
        <v>529.42999999999995</v>
      </c>
      <c r="AE424">
        <v>0.21276600000000001</v>
      </c>
      <c r="AF424">
        <v>0.51674500000000001</v>
      </c>
      <c r="AH424">
        <v>2290</v>
      </c>
      <c r="AI424">
        <f t="shared" si="12"/>
        <v>5.1860994417582918E-3</v>
      </c>
      <c r="AJ424">
        <f t="shared" si="13"/>
        <v>0.72861146493349138</v>
      </c>
      <c r="AK424">
        <f>W424 - AVERAGEIFS('Placebo Females'!W:W, 'Placebo Females'!B:B, B424, 'Placebo Females'!P:P, P424)</f>
        <v>71</v>
      </c>
      <c r="AL424">
        <f>V424 - AVERAGEIFS('Placebo Females'!V:V, 'Placebo Females'!B:B, B424, 'Placebo Females'!P:P, P424)</f>
        <v>-8.3333333333333428</v>
      </c>
      <c r="AM424">
        <f>W424-AVERAGEIFS('Placebo Females'!W:W,'Placebo Females'!B:B,B424,'Placebo Females'!P:P,P424)</f>
        <v>71</v>
      </c>
      <c r="AN424">
        <f>X424-AVERAGEIFS('Placebo Females'!X:X,'Placebo Females'!B:B,B424,'Placebo Females'!P:P,P424)</f>
        <v>-21.333333333333329</v>
      </c>
      <c r="AO424">
        <f>Y424-AVERAGEIFS('Placebo Females'!Y:Y,'Placebo Females'!B:B,B424,'Placebo Females'!P:P,P424)</f>
        <v>79.666666666666657</v>
      </c>
      <c r="AP424">
        <f>Z424 - AVERAGEIFS('Placebo Females'!Z:Z, 'Placebo Females'!B:B, B424, 'Placebo Females'!P:P, P424)</f>
        <v>12.666666666666671</v>
      </c>
      <c r="AQ424">
        <f>AB424 - AVERAGEIFS('Placebo Females'!AB:AB, 'Placebo Females'!B:B, B424, 'Placebo Females'!P:P, P424)</f>
        <v>3.3333333333333357</v>
      </c>
      <c r="AR424">
        <f>AC424 - AVERAGEIFS('Placebo Females'!AC:AC, 'Placebo Females'!B:B, B424, 'Placebo Females'!P:P, P424)</f>
        <v>6</v>
      </c>
      <c r="AS424">
        <f>AD424 - AVERAGEIFS('Placebo Females'!AD:AD, 'Placebo Females'!B:B, B424, 'Placebo Females'!P:P, P424)</f>
        <v>-11.32000000000005</v>
      </c>
      <c r="AT424">
        <f>AE424 - AVERAGEIFS('Placebo Females'!AE:AE, 'Placebo Females'!B:B, B424, 'Placebo Females'!P:P, P424)</f>
        <v>4.6099500000000015E-2</v>
      </c>
      <c r="AU424">
        <f>AF424 - AVERAGEIFS('Placebo Females'!AF:AF, 'Placebo Females'!B:B, B424, 'Placebo Females'!P:P, P424)</f>
        <v>0.17629349999999999</v>
      </c>
    </row>
    <row r="425" spans="1:47" x14ac:dyDescent="0.25">
      <c r="A425" t="s">
        <v>2153</v>
      </c>
      <c r="B425">
        <v>1008</v>
      </c>
      <c r="C425" t="s">
        <v>655</v>
      </c>
      <c r="D425">
        <v>33</v>
      </c>
      <c r="E425">
        <v>163.5</v>
      </c>
      <c r="F425">
        <v>69.8</v>
      </c>
      <c r="G425">
        <v>121.25</v>
      </c>
      <c r="H425">
        <v>71.25</v>
      </c>
      <c r="I425" t="s">
        <v>103</v>
      </c>
      <c r="J425" t="s">
        <v>104</v>
      </c>
      <c r="K425" t="s">
        <v>310</v>
      </c>
      <c r="L425" t="s">
        <v>460</v>
      </c>
      <c r="M425" t="s">
        <v>1201</v>
      </c>
      <c r="N425">
        <v>500</v>
      </c>
      <c r="O425" t="s">
        <v>1202</v>
      </c>
      <c r="P425">
        <v>2</v>
      </c>
      <c r="Q425" t="s">
        <v>113</v>
      </c>
      <c r="R425" t="s">
        <v>1201</v>
      </c>
      <c r="S425">
        <v>2290</v>
      </c>
      <c r="T425" t="s">
        <v>1236</v>
      </c>
      <c r="U425">
        <v>920</v>
      </c>
      <c r="V425">
        <v>148</v>
      </c>
      <c r="W425">
        <v>441</v>
      </c>
      <c r="X425">
        <v>92</v>
      </c>
      <c r="Y425">
        <v>272</v>
      </c>
      <c r="Z425">
        <v>77</v>
      </c>
      <c r="AA425" t="s">
        <v>108</v>
      </c>
      <c r="AB425">
        <v>42</v>
      </c>
      <c r="AC425">
        <v>29</v>
      </c>
      <c r="AD425">
        <v>552.27599999999995</v>
      </c>
      <c r="AE425">
        <v>0.21276600000000001</v>
      </c>
      <c r="AF425">
        <v>0.52330699999999997</v>
      </c>
      <c r="AH425">
        <v>2290</v>
      </c>
      <c r="AI425">
        <f t="shared" si="12"/>
        <v>5.1860994417582918E-3</v>
      </c>
      <c r="AJ425">
        <f t="shared" si="13"/>
        <v>0.72861146493349138</v>
      </c>
      <c r="AK425">
        <f>W425 - AVERAGEIFS('Placebo Females'!W:W, 'Placebo Females'!B:B, B425, 'Placebo Females'!P:P, P425)</f>
        <v>71</v>
      </c>
      <c r="AL425">
        <f>V425 - AVERAGEIFS('Placebo Females'!V:V, 'Placebo Females'!B:B, B425, 'Placebo Females'!P:P, P425)</f>
        <v>-1.3333333333333428</v>
      </c>
      <c r="AM425">
        <f>W425-AVERAGEIFS('Placebo Females'!W:W,'Placebo Females'!B:B,B425,'Placebo Females'!P:P,P425)</f>
        <v>71</v>
      </c>
      <c r="AN425">
        <f>X425-AVERAGEIFS('Placebo Females'!X:X,'Placebo Females'!B:B,B425,'Placebo Females'!P:P,P425)</f>
        <v>-10.333333333333329</v>
      </c>
      <c r="AO425">
        <f>Y425-AVERAGEIFS('Placebo Females'!Y:Y,'Placebo Females'!B:B,B425,'Placebo Females'!P:P,P425)</f>
        <v>69.666666666666657</v>
      </c>
      <c r="AP425">
        <f>Z425 - AVERAGEIFS('Placebo Females'!Z:Z, 'Placebo Females'!B:B, B425, 'Placebo Females'!P:P, P425)</f>
        <v>11.666666666666671</v>
      </c>
      <c r="AQ425">
        <f>AB425 - AVERAGEIFS('Placebo Females'!AB:AB, 'Placebo Females'!B:B, B425, 'Placebo Females'!P:P, P425)</f>
        <v>6.3333333333333357</v>
      </c>
      <c r="AR425">
        <f>AC425 - AVERAGEIFS('Placebo Females'!AC:AC, 'Placebo Females'!B:B, B425, 'Placebo Females'!P:P, P425)</f>
        <v>6</v>
      </c>
      <c r="AS425">
        <f>AD425 - AVERAGEIFS('Placebo Females'!AD:AD, 'Placebo Females'!B:B, B425, 'Placebo Females'!P:P, P425)</f>
        <v>11.525999999999954</v>
      </c>
      <c r="AT425">
        <f>AE425 - AVERAGEIFS('Placebo Females'!AE:AE, 'Placebo Females'!B:B, B425, 'Placebo Females'!P:P, P425)</f>
        <v>4.6099500000000015E-2</v>
      </c>
      <c r="AU425">
        <f>AF425 - AVERAGEIFS('Placebo Females'!AF:AF, 'Placebo Females'!B:B, B425, 'Placebo Females'!P:P, P425)</f>
        <v>0.18285549999999995</v>
      </c>
    </row>
    <row r="426" spans="1:47" x14ac:dyDescent="0.25">
      <c r="A426" t="s">
        <v>2154</v>
      </c>
      <c r="B426">
        <v>1006</v>
      </c>
      <c r="C426" t="s">
        <v>655</v>
      </c>
      <c r="D426">
        <v>22</v>
      </c>
      <c r="E426">
        <v>168.5</v>
      </c>
      <c r="F426">
        <v>69.599999999999994</v>
      </c>
      <c r="G426">
        <v>102.75</v>
      </c>
      <c r="H426">
        <v>55.75</v>
      </c>
      <c r="I426" t="s">
        <v>103</v>
      </c>
      <c r="J426" t="s">
        <v>104</v>
      </c>
      <c r="K426" t="s">
        <v>210</v>
      </c>
      <c r="L426" t="s">
        <v>160</v>
      </c>
      <c r="M426" t="s">
        <v>1201</v>
      </c>
      <c r="N426">
        <v>500</v>
      </c>
      <c r="O426" t="s">
        <v>1202</v>
      </c>
      <c r="P426">
        <v>2.5</v>
      </c>
      <c r="Q426" t="s">
        <v>113</v>
      </c>
      <c r="R426" t="s">
        <v>1201</v>
      </c>
      <c r="S426">
        <v>2320</v>
      </c>
      <c r="T426" t="s">
        <v>1236</v>
      </c>
      <c r="U426">
        <v>1025</v>
      </c>
      <c r="V426">
        <v>179</v>
      </c>
      <c r="W426">
        <v>441</v>
      </c>
      <c r="X426">
        <v>89</v>
      </c>
      <c r="Y426">
        <v>258</v>
      </c>
      <c r="Z426">
        <v>94</v>
      </c>
      <c r="AA426" t="s">
        <v>108</v>
      </c>
      <c r="AB426">
        <v>69</v>
      </c>
      <c r="AC426">
        <v>30</v>
      </c>
      <c r="AD426">
        <v>342.346</v>
      </c>
      <c r="AE426">
        <v>0.538462</v>
      </c>
      <c r="AF426">
        <v>0.566218</v>
      </c>
      <c r="AH426">
        <v>2320</v>
      </c>
      <c r="AI426">
        <f t="shared" si="12"/>
        <v>5.2540396091175709E-3</v>
      </c>
      <c r="AJ426">
        <f t="shared" si="13"/>
        <v>0.73015287558437736</v>
      </c>
      <c r="AK426">
        <f>W426 - AVERAGEIFS('Placebo Females'!W:W, 'Placebo Females'!B:B, B426, 'Placebo Females'!P:P, P426)</f>
        <v>66.666666666666686</v>
      </c>
      <c r="AL426">
        <f>V426 - AVERAGEIFS('Placebo Females'!V:V, 'Placebo Females'!B:B, B426, 'Placebo Females'!P:P, P426)</f>
        <v>-14.666666666666657</v>
      </c>
      <c r="AM426">
        <f>W426-AVERAGEIFS('Placebo Females'!W:W,'Placebo Females'!B:B,B426,'Placebo Females'!P:P,P426)</f>
        <v>66.666666666666686</v>
      </c>
      <c r="AN426">
        <f>X426-AVERAGEIFS('Placebo Females'!X:X,'Placebo Females'!B:B,B426,'Placebo Females'!P:P,P426)</f>
        <v>1.6666666666666714</v>
      </c>
      <c r="AO426">
        <f>Y426-AVERAGEIFS('Placebo Females'!Y:Y,'Placebo Females'!B:B,B426,'Placebo Females'!P:P,P426)</f>
        <v>43.666666666666657</v>
      </c>
      <c r="AP426">
        <f>Z426 - AVERAGEIFS('Placebo Females'!Z:Z, 'Placebo Females'!B:B, B426, 'Placebo Females'!P:P, P426)</f>
        <v>21.333333333333329</v>
      </c>
      <c r="AQ426">
        <f>AB426 - AVERAGEIFS('Placebo Females'!AB:AB, 'Placebo Females'!B:B, B426, 'Placebo Females'!P:P, P426)</f>
        <v>30.333333333333336</v>
      </c>
      <c r="AR426">
        <f>AC426 - AVERAGEIFS('Placebo Females'!AC:AC, 'Placebo Females'!B:B, B426, 'Placebo Females'!P:P, P426)</f>
        <v>5.3333333333333321</v>
      </c>
      <c r="AS426">
        <f>AD426 - AVERAGEIFS('Placebo Females'!AD:AD, 'Placebo Females'!B:B, B426, 'Placebo Females'!P:P, P426)</f>
        <v>5.3000000000054115E-2</v>
      </c>
      <c r="AT426">
        <f>AE426 - AVERAGEIFS('Placebo Females'!AE:AE, 'Placebo Females'!B:B, B426, 'Placebo Females'!P:P, P426)</f>
        <v>0.39847500000000002</v>
      </c>
      <c r="AU426">
        <f>AF426 - AVERAGEIFS('Placebo Females'!AF:AF, 'Placebo Females'!B:B, B426, 'Placebo Females'!P:P, P426)</f>
        <v>0.18794566666666668</v>
      </c>
    </row>
    <row r="427" spans="1:47" x14ac:dyDescent="0.25">
      <c r="A427" t="s">
        <v>2155</v>
      </c>
      <c r="B427">
        <v>1006</v>
      </c>
      <c r="C427" t="s">
        <v>655</v>
      </c>
      <c r="D427">
        <v>22</v>
      </c>
      <c r="E427">
        <v>168.5</v>
      </c>
      <c r="F427">
        <v>69.599999999999994</v>
      </c>
      <c r="G427">
        <v>102.75</v>
      </c>
      <c r="H427">
        <v>55.75</v>
      </c>
      <c r="I427" t="s">
        <v>103</v>
      </c>
      <c r="J427" t="s">
        <v>104</v>
      </c>
      <c r="K427" t="s">
        <v>210</v>
      </c>
      <c r="L427" t="s">
        <v>160</v>
      </c>
      <c r="M427" t="s">
        <v>1201</v>
      </c>
      <c r="N427">
        <v>500</v>
      </c>
      <c r="O427" t="s">
        <v>1202</v>
      </c>
      <c r="P427">
        <v>2.5</v>
      </c>
      <c r="Q427" t="s">
        <v>113</v>
      </c>
      <c r="R427" t="s">
        <v>1201</v>
      </c>
      <c r="S427">
        <v>2320</v>
      </c>
      <c r="T427" t="s">
        <v>1236</v>
      </c>
      <c r="U427">
        <v>1044</v>
      </c>
      <c r="V427">
        <v>176</v>
      </c>
      <c r="W427">
        <v>447</v>
      </c>
      <c r="X427">
        <v>89</v>
      </c>
      <c r="Y427">
        <v>265</v>
      </c>
      <c r="Z427">
        <v>93</v>
      </c>
      <c r="AA427" t="s">
        <v>108</v>
      </c>
      <c r="AB427">
        <v>66</v>
      </c>
      <c r="AC427">
        <v>36</v>
      </c>
      <c r="AD427">
        <v>332.16</v>
      </c>
      <c r="AE427">
        <v>0.54717000000000005</v>
      </c>
      <c r="AF427">
        <v>0.58271200000000001</v>
      </c>
      <c r="AH427">
        <v>2320</v>
      </c>
      <c r="AI427">
        <f t="shared" si="12"/>
        <v>5.2540396091175709E-3</v>
      </c>
      <c r="AJ427">
        <f t="shared" si="13"/>
        <v>0.73015287558437736</v>
      </c>
      <c r="AK427">
        <f>W427 - AVERAGEIFS('Placebo Females'!W:W, 'Placebo Females'!B:B, B427, 'Placebo Females'!P:P, P427)</f>
        <v>72.666666666666686</v>
      </c>
      <c r="AL427">
        <f>V427 - AVERAGEIFS('Placebo Females'!V:V, 'Placebo Females'!B:B, B427, 'Placebo Females'!P:P, P427)</f>
        <v>-17.666666666666657</v>
      </c>
      <c r="AM427">
        <f>W427-AVERAGEIFS('Placebo Females'!W:W,'Placebo Females'!B:B,B427,'Placebo Females'!P:P,P427)</f>
        <v>72.666666666666686</v>
      </c>
      <c r="AN427">
        <f>X427-AVERAGEIFS('Placebo Females'!X:X,'Placebo Females'!B:B,B427,'Placebo Females'!P:P,P427)</f>
        <v>1.6666666666666714</v>
      </c>
      <c r="AO427">
        <f>Y427-AVERAGEIFS('Placebo Females'!Y:Y,'Placebo Females'!B:B,B427,'Placebo Females'!P:P,P427)</f>
        <v>50.666666666666657</v>
      </c>
      <c r="AP427">
        <f>Z427 - AVERAGEIFS('Placebo Females'!Z:Z, 'Placebo Females'!B:B, B427, 'Placebo Females'!P:P, P427)</f>
        <v>20.333333333333329</v>
      </c>
      <c r="AQ427">
        <f>AB427 - AVERAGEIFS('Placebo Females'!AB:AB, 'Placebo Females'!B:B, B427, 'Placebo Females'!P:P, P427)</f>
        <v>27.333333333333336</v>
      </c>
      <c r="AR427">
        <f>AC427 - AVERAGEIFS('Placebo Females'!AC:AC, 'Placebo Females'!B:B, B427, 'Placebo Females'!P:P, P427)</f>
        <v>11.333333333333332</v>
      </c>
      <c r="AS427">
        <f>AD427 - AVERAGEIFS('Placebo Females'!AD:AD, 'Placebo Females'!B:B, B427, 'Placebo Females'!P:P, P427)</f>
        <v>-10.132999999999925</v>
      </c>
      <c r="AT427">
        <f>AE427 - AVERAGEIFS('Placebo Females'!AE:AE, 'Placebo Females'!B:B, B427, 'Placebo Females'!P:P, P427)</f>
        <v>0.40718300000000007</v>
      </c>
      <c r="AU427">
        <f>AF427 - AVERAGEIFS('Placebo Females'!AF:AF, 'Placebo Females'!B:B, B427, 'Placebo Females'!P:P, P427)</f>
        <v>0.20443966666666669</v>
      </c>
    </row>
    <row r="428" spans="1:47" x14ac:dyDescent="0.25">
      <c r="A428" t="s">
        <v>2156</v>
      </c>
      <c r="B428">
        <v>1006</v>
      </c>
      <c r="C428" t="s">
        <v>655</v>
      </c>
      <c r="D428">
        <v>22</v>
      </c>
      <c r="E428">
        <v>168.5</v>
      </c>
      <c r="F428">
        <v>69.599999999999994</v>
      </c>
      <c r="G428">
        <v>102.75</v>
      </c>
      <c r="H428">
        <v>55.75</v>
      </c>
      <c r="I428" t="s">
        <v>103</v>
      </c>
      <c r="J428" t="s">
        <v>104</v>
      </c>
      <c r="K428" t="s">
        <v>210</v>
      </c>
      <c r="L428" t="s">
        <v>160</v>
      </c>
      <c r="M428" t="s">
        <v>1201</v>
      </c>
      <c r="N428">
        <v>500</v>
      </c>
      <c r="O428" t="s">
        <v>1202</v>
      </c>
      <c r="P428">
        <v>2.5</v>
      </c>
      <c r="Q428" t="s">
        <v>113</v>
      </c>
      <c r="R428" t="s">
        <v>1201</v>
      </c>
      <c r="S428">
        <v>2320</v>
      </c>
      <c r="T428" t="s">
        <v>1236</v>
      </c>
      <c r="U428">
        <v>1159</v>
      </c>
      <c r="V428">
        <v>177</v>
      </c>
      <c r="W428">
        <v>442</v>
      </c>
      <c r="X428">
        <v>85</v>
      </c>
      <c r="Y428">
        <v>266</v>
      </c>
      <c r="Z428">
        <v>91</v>
      </c>
      <c r="AA428" t="s">
        <v>108</v>
      </c>
      <c r="AB428">
        <v>68</v>
      </c>
      <c r="AC428">
        <v>30</v>
      </c>
      <c r="AD428">
        <v>356.976</v>
      </c>
      <c r="AE428">
        <v>0.57999999999999996</v>
      </c>
      <c r="AF428">
        <v>0.57403899999999997</v>
      </c>
      <c r="AH428">
        <v>2320</v>
      </c>
      <c r="AI428">
        <f t="shared" si="12"/>
        <v>5.2540396091175709E-3</v>
      </c>
      <c r="AJ428">
        <f t="shared" si="13"/>
        <v>0.73015287558437736</v>
      </c>
      <c r="AK428">
        <f>W428 - AVERAGEIFS('Placebo Females'!W:W, 'Placebo Females'!B:B, B428, 'Placebo Females'!P:P, P428)</f>
        <v>67.666666666666686</v>
      </c>
      <c r="AL428">
        <f>V428 - AVERAGEIFS('Placebo Females'!V:V, 'Placebo Females'!B:B, B428, 'Placebo Females'!P:P, P428)</f>
        <v>-16.666666666666657</v>
      </c>
      <c r="AM428">
        <f>W428-AVERAGEIFS('Placebo Females'!W:W,'Placebo Females'!B:B,B428,'Placebo Females'!P:P,P428)</f>
        <v>67.666666666666686</v>
      </c>
      <c r="AN428">
        <f>X428-AVERAGEIFS('Placebo Females'!X:X,'Placebo Females'!B:B,B428,'Placebo Females'!P:P,P428)</f>
        <v>-2.3333333333333286</v>
      </c>
      <c r="AO428">
        <f>Y428-AVERAGEIFS('Placebo Females'!Y:Y,'Placebo Females'!B:B,B428,'Placebo Females'!P:P,P428)</f>
        <v>51.666666666666657</v>
      </c>
      <c r="AP428">
        <f>Z428 - AVERAGEIFS('Placebo Females'!Z:Z, 'Placebo Females'!B:B, B428, 'Placebo Females'!P:P, P428)</f>
        <v>18.333333333333329</v>
      </c>
      <c r="AQ428">
        <f>AB428 - AVERAGEIFS('Placebo Females'!AB:AB, 'Placebo Females'!B:B, B428, 'Placebo Females'!P:P, P428)</f>
        <v>29.333333333333336</v>
      </c>
      <c r="AR428">
        <f>AC428 - AVERAGEIFS('Placebo Females'!AC:AC, 'Placebo Females'!B:B, B428, 'Placebo Females'!P:P, P428)</f>
        <v>5.3333333333333321</v>
      </c>
      <c r="AS428">
        <f>AD428 - AVERAGEIFS('Placebo Females'!AD:AD, 'Placebo Females'!B:B, B428, 'Placebo Females'!P:P, P428)</f>
        <v>14.68300000000005</v>
      </c>
      <c r="AT428">
        <f>AE428 - AVERAGEIFS('Placebo Females'!AE:AE, 'Placebo Females'!B:B, B428, 'Placebo Females'!P:P, P428)</f>
        <v>0.44001299999999999</v>
      </c>
      <c r="AU428">
        <f>AF428 - AVERAGEIFS('Placebo Females'!AF:AF, 'Placebo Females'!B:B, B428, 'Placebo Females'!P:P, P428)</f>
        <v>0.19576666666666664</v>
      </c>
    </row>
    <row r="429" spans="1:47" x14ac:dyDescent="0.25">
      <c r="A429" t="s">
        <v>2157</v>
      </c>
      <c r="B429">
        <v>1009</v>
      </c>
      <c r="C429" t="s">
        <v>655</v>
      </c>
      <c r="D429">
        <v>29</v>
      </c>
      <c r="E429">
        <v>162</v>
      </c>
      <c r="F429">
        <v>68</v>
      </c>
      <c r="G429">
        <v>107.75</v>
      </c>
      <c r="H429">
        <v>62.75</v>
      </c>
      <c r="I429" t="s">
        <v>458</v>
      </c>
      <c r="J429" t="s">
        <v>104</v>
      </c>
      <c r="K429" t="s">
        <v>105</v>
      </c>
      <c r="L429" t="s">
        <v>311</v>
      </c>
      <c r="M429" t="s">
        <v>1201</v>
      </c>
      <c r="N429">
        <v>500</v>
      </c>
      <c r="O429" t="s">
        <v>1202</v>
      </c>
      <c r="P429">
        <v>4</v>
      </c>
      <c r="Q429" t="s">
        <v>113</v>
      </c>
      <c r="R429" t="s">
        <v>1201</v>
      </c>
      <c r="S429">
        <v>2330</v>
      </c>
      <c r="T429" t="s">
        <v>1236</v>
      </c>
      <c r="U429">
        <v>754</v>
      </c>
      <c r="V429">
        <v>146</v>
      </c>
      <c r="W429">
        <v>404</v>
      </c>
      <c r="X429">
        <v>100</v>
      </c>
      <c r="Y429">
        <v>214</v>
      </c>
      <c r="Z429">
        <v>90</v>
      </c>
      <c r="AA429" t="s">
        <v>108</v>
      </c>
      <c r="AB429">
        <v>74</v>
      </c>
      <c r="AC429">
        <v>32</v>
      </c>
      <c r="AD429">
        <v>288.69400000000002</v>
      </c>
      <c r="AE429">
        <v>0.73809499999999995</v>
      </c>
      <c r="AF429">
        <v>0.48674299999999998</v>
      </c>
      <c r="AH429">
        <v>2330</v>
      </c>
      <c r="AI429">
        <f t="shared" si="12"/>
        <v>5.2766863315706633E-3</v>
      </c>
      <c r="AJ429">
        <f t="shared" si="13"/>
        <v>0.73066103788921399</v>
      </c>
      <c r="AK429">
        <f>W429 - AVERAGEIFS('Placebo Females'!W:W, 'Placebo Females'!B:B, B429, 'Placebo Females'!P:P, P429)</f>
        <v>45.333333333333314</v>
      </c>
      <c r="AL429">
        <f>V429 - AVERAGEIFS('Placebo Females'!V:V, 'Placebo Females'!B:B, B429, 'Placebo Females'!P:P, P429)</f>
        <v>-9.6666666666666572</v>
      </c>
      <c r="AM429">
        <f>W429-AVERAGEIFS('Placebo Females'!W:W,'Placebo Females'!B:B,B429,'Placebo Females'!P:P,P429)</f>
        <v>45.333333333333314</v>
      </c>
      <c r="AN429">
        <f>X429-AVERAGEIFS('Placebo Females'!X:X,'Placebo Females'!B:B,B429,'Placebo Females'!P:P,P429)</f>
        <v>11.333333333333329</v>
      </c>
      <c r="AO429">
        <f>Y429-AVERAGEIFS('Placebo Females'!Y:Y,'Placebo Females'!B:B,B429,'Placebo Females'!P:P,P429)</f>
        <v>17</v>
      </c>
      <c r="AP429">
        <f>Z429 - AVERAGEIFS('Placebo Females'!Z:Z, 'Placebo Females'!B:B, B429, 'Placebo Females'!P:P, P429)</f>
        <v>17</v>
      </c>
      <c r="AQ429">
        <f>AB429 - AVERAGEIFS('Placebo Females'!AB:AB, 'Placebo Females'!B:B, B429, 'Placebo Females'!P:P, P429)</f>
        <v>28</v>
      </c>
      <c r="AR429">
        <f>AC429 - AVERAGEIFS('Placebo Females'!AC:AC, 'Placebo Females'!B:B, B429, 'Placebo Females'!P:P, P429)</f>
        <v>4</v>
      </c>
      <c r="AS429">
        <f>AD429 - AVERAGEIFS('Placebo Females'!AD:AD, 'Placebo Females'!B:B, B429, 'Placebo Females'!P:P, P429)</f>
        <v>-44.696000000000026</v>
      </c>
      <c r="AT429">
        <f>AE429 - AVERAGEIFS('Placebo Females'!AE:AE, 'Placebo Females'!B:B, B429, 'Placebo Females'!P:P, P429)</f>
        <v>0.61216933333333323</v>
      </c>
      <c r="AU429">
        <f>AF429 - AVERAGEIFS('Placebo Females'!AF:AF, 'Placebo Females'!B:B, B429, 'Placebo Females'!P:P, P429)</f>
        <v>0.14641033333333331</v>
      </c>
    </row>
    <row r="430" spans="1:47" x14ac:dyDescent="0.25">
      <c r="A430" t="s">
        <v>2158</v>
      </c>
      <c r="B430">
        <v>1009</v>
      </c>
      <c r="C430" t="s">
        <v>655</v>
      </c>
      <c r="D430">
        <v>29</v>
      </c>
      <c r="E430">
        <v>162</v>
      </c>
      <c r="F430">
        <v>68</v>
      </c>
      <c r="G430">
        <v>107.75</v>
      </c>
      <c r="H430">
        <v>62.75</v>
      </c>
      <c r="I430" t="s">
        <v>458</v>
      </c>
      <c r="J430" t="s">
        <v>104</v>
      </c>
      <c r="K430" t="s">
        <v>105</v>
      </c>
      <c r="L430" t="s">
        <v>311</v>
      </c>
      <c r="M430" t="s">
        <v>1201</v>
      </c>
      <c r="N430">
        <v>500</v>
      </c>
      <c r="O430" t="s">
        <v>1202</v>
      </c>
      <c r="P430">
        <v>4</v>
      </c>
      <c r="Q430" t="s">
        <v>113</v>
      </c>
      <c r="R430" t="s">
        <v>1201</v>
      </c>
      <c r="S430">
        <v>2330</v>
      </c>
      <c r="T430" t="s">
        <v>1236</v>
      </c>
      <c r="U430">
        <v>791</v>
      </c>
      <c r="V430">
        <v>150</v>
      </c>
      <c r="W430">
        <v>391</v>
      </c>
      <c r="X430">
        <v>98</v>
      </c>
      <c r="Y430">
        <v>216</v>
      </c>
      <c r="Z430">
        <v>77</v>
      </c>
      <c r="AA430" t="s">
        <v>108</v>
      </c>
      <c r="AB430">
        <v>73</v>
      </c>
      <c r="AC430">
        <v>27</v>
      </c>
      <c r="AD430">
        <v>290.98899999999998</v>
      </c>
      <c r="AE430">
        <v>0.62790699999999999</v>
      </c>
      <c r="AF430">
        <v>0.47658200000000001</v>
      </c>
      <c r="AH430">
        <v>2330</v>
      </c>
      <c r="AI430">
        <f t="shared" si="12"/>
        <v>5.2766863315706633E-3</v>
      </c>
      <c r="AJ430">
        <f t="shared" si="13"/>
        <v>0.73066103788921399</v>
      </c>
      <c r="AK430">
        <f>W430 - AVERAGEIFS('Placebo Females'!W:W, 'Placebo Females'!B:B, B430, 'Placebo Females'!P:P, P430)</f>
        <v>32.333333333333314</v>
      </c>
      <c r="AL430">
        <f>V430 - AVERAGEIFS('Placebo Females'!V:V, 'Placebo Females'!B:B, B430, 'Placebo Females'!P:P, P430)</f>
        <v>-5.6666666666666572</v>
      </c>
      <c r="AM430">
        <f>W430-AVERAGEIFS('Placebo Females'!W:W,'Placebo Females'!B:B,B430,'Placebo Females'!P:P,P430)</f>
        <v>32.333333333333314</v>
      </c>
      <c r="AN430">
        <f>X430-AVERAGEIFS('Placebo Females'!X:X,'Placebo Females'!B:B,B430,'Placebo Females'!P:P,P430)</f>
        <v>9.3333333333333286</v>
      </c>
      <c r="AO430">
        <f>Y430-AVERAGEIFS('Placebo Females'!Y:Y,'Placebo Females'!B:B,B430,'Placebo Females'!P:P,P430)</f>
        <v>19</v>
      </c>
      <c r="AP430">
        <f>Z430 - AVERAGEIFS('Placebo Females'!Z:Z, 'Placebo Females'!B:B, B430, 'Placebo Females'!P:P, P430)</f>
        <v>4</v>
      </c>
      <c r="AQ430">
        <f>AB430 - AVERAGEIFS('Placebo Females'!AB:AB, 'Placebo Females'!B:B, B430, 'Placebo Females'!P:P, P430)</f>
        <v>27</v>
      </c>
      <c r="AR430">
        <f>AC430 - AVERAGEIFS('Placebo Females'!AC:AC, 'Placebo Females'!B:B, B430, 'Placebo Females'!P:P, P430)</f>
        <v>-1</v>
      </c>
      <c r="AS430">
        <f>AD430 - AVERAGEIFS('Placebo Females'!AD:AD, 'Placebo Females'!B:B, B430, 'Placebo Females'!P:P, P430)</f>
        <v>-42.401000000000067</v>
      </c>
      <c r="AT430">
        <f>AE430 - AVERAGEIFS('Placebo Females'!AE:AE, 'Placebo Females'!B:B, B430, 'Placebo Females'!P:P, P430)</f>
        <v>0.50198133333333328</v>
      </c>
      <c r="AU430">
        <f>AF430 - AVERAGEIFS('Placebo Females'!AF:AF, 'Placebo Females'!B:B, B430, 'Placebo Females'!P:P, P430)</f>
        <v>0.13624933333333333</v>
      </c>
    </row>
    <row r="431" spans="1:47" x14ac:dyDescent="0.25">
      <c r="A431" t="s">
        <v>2159</v>
      </c>
      <c r="B431">
        <v>1009</v>
      </c>
      <c r="C431" t="s">
        <v>655</v>
      </c>
      <c r="D431">
        <v>29</v>
      </c>
      <c r="E431">
        <v>162</v>
      </c>
      <c r="F431">
        <v>68</v>
      </c>
      <c r="G431">
        <v>107.75</v>
      </c>
      <c r="H431">
        <v>62.75</v>
      </c>
      <c r="I431" t="s">
        <v>458</v>
      </c>
      <c r="J431" t="s">
        <v>104</v>
      </c>
      <c r="K431" t="s">
        <v>105</v>
      </c>
      <c r="L431" t="s">
        <v>311</v>
      </c>
      <c r="M431" t="s">
        <v>1201</v>
      </c>
      <c r="N431">
        <v>500</v>
      </c>
      <c r="O431" t="s">
        <v>1202</v>
      </c>
      <c r="P431">
        <v>4</v>
      </c>
      <c r="Q431" t="s">
        <v>113</v>
      </c>
      <c r="R431" t="s">
        <v>1201</v>
      </c>
      <c r="S431">
        <v>2330</v>
      </c>
      <c r="T431" t="s">
        <v>1236</v>
      </c>
      <c r="U431">
        <v>817</v>
      </c>
      <c r="V431">
        <v>145</v>
      </c>
      <c r="W431">
        <v>401</v>
      </c>
      <c r="X431">
        <v>93</v>
      </c>
      <c r="Y431">
        <v>231</v>
      </c>
      <c r="Z431">
        <v>77</v>
      </c>
      <c r="AA431" t="s">
        <v>108</v>
      </c>
      <c r="AB431">
        <v>68</v>
      </c>
      <c r="AC431">
        <v>33</v>
      </c>
      <c r="AD431">
        <v>312.55</v>
      </c>
      <c r="AE431">
        <v>0.60465100000000005</v>
      </c>
      <c r="AF431">
        <v>0.46600799999999998</v>
      </c>
      <c r="AH431">
        <v>2330</v>
      </c>
      <c r="AI431">
        <f t="shared" si="12"/>
        <v>5.2766863315706633E-3</v>
      </c>
      <c r="AJ431">
        <f t="shared" si="13"/>
        <v>0.73066103788921399</v>
      </c>
      <c r="AK431">
        <f>W431 - AVERAGEIFS('Placebo Females'!W:W, 'Placebo Females'!B:B, B431, 'Placebo Females'!P:P, P431)</f>
        <v>42.333333333333314</v>
      </c>
      <c r="AL431">
        <f>V431 - AVERAGEIFS('Placebo Females'!V:V, 'Placebo Females'!B:B, B431, 'Placebo Females'!P:P, P431)</f>
        <v>-10.666666666666657</v>
      </c>
      <c r="AM431">
        <f>W431-AVERAGEIFS('Placebo Females'!W:W,'Placebo Females'!B:B,B431,'Placebo Females'!P:P,P431)</f>
        <v>42.333333333333314</v>
      </c>
      <c r="AN431">
        <f>X431-AVERAGEIFS('Placebo Females'!X:X,'Placebo Females'!B:B,B431,'Placebo Females'!P:P,P431)</f>
        <v>4.3333333333333286</v>
      </c>
      <c r="AO431">
        <f>Y431-AVERAGEIFS('Placebo Females'!Y:Y,'Placebo Females'!B:B,B431,'Placebo Females'!P:P,P431)</f>
        <v>34</v>
      </c>
      <c r="AP431">
        <f>Z431 - AVERAGEIFS('Placebo Females'!Z:Z, 'Placebo Females'!B:B, B431, 'Placebo Females'!P:P, P431)</f>
        <v>4</v>
      </c>
      <c r="AQ431">
        <f>AB431 - AVERAGEIFS('Placebo Females'!AB:AB, 'Placebo Females'!B:B, B431, 'Placebo Females'!P:P, P431)</f>
        <v>22</v>
      </c>
      <c r="AR431">
        <f>AC431 - AVERAGEIFS('Placebo Females'!AC:AC, 'Placebo Females'!B:B, B431, 'Placebo Females'!P:P, P431)</f>
        <v>5</v>
      </c>
      <c r="AS431">
        <f>AD431 - AVERAGEIFS('Placebo Females'!AD:AD, 'Placebo Females'!B:B, B431, 'Placebo Females'!P:P, P431)</f>
        <v>-20.840000000000032</v>
      </c>
      <c r="AT431">
        <f>AE431 - AVERAGEIFS('Placebo Females'!AE:AE, 'Placebo Females'!B:B, B431, 'Placebo Females'!P:P, P431)</f>
        <v>0.47872533333333334</v>
      </c>
      <c r="AU431">
        <f>AF431 - AVERAGEIFS('Placebo Females'!AF:AF, 'Placebo Females'!B:B, B431, 'Placebo Females'!P:P, P431)</f>
        <v>0.12567533333333331</v>
      </c>
    </row>
    <row r="432" spans="1:47" x14ac:dyDescent="0.25">
      <c r="A432" t="s">
        <v>2160</v>
      </c>
      <c r="B432">
        <v>1009</v>
      </c>
      <c r="C432" t="s">
        <v>655</v>
      </c>
      <c r="D432">
        <v>29</v>
      </c>
      <c r="E432">
        <v>162</v>
      </c>
      <c r="F432">
        <v>68</v>
      </c>
      <c r="G432">
        <v>107.75</v>
      </c>
      <c r="H432">
        <v>62.75</v>
      </c>
      <c r="I432" t="s">
        <v>458</v>
      </c>
      <c r="J432" t="s">
        <v>104</v>
      </c>
      <c r="K432" t="s">
        <v>105</v>
      </c>
      <c r="L432" t="s">
        <v>311</v>
      </c>
      <c r="M432" t="s">
        <v>1201</v>
      </c>
      <c r="N432">
        <v>500</v>
      </c>
      <c r="O432" t="s">
        <v>1202</v>
      </c>
      <c r="P432">
        <v>3.5</v>
      </c>
      <c r="Q432" t="s">
        <v>113</v>
      </c>
      <c r="R432" t="s">
        <v>1201</v>
      </c>
      <c r="S432">
        <v>2420</v>
      </c>
      <c r="T432" t="s">
        <v>1236</v>
      </c>
      <c r="U432">
        <v>761</v>
      </c>
      <c r="V432">
        <v>152</v>
      </c>
      <c r="W432">
        <v>425</v>
      </c>
      <c r="X432">
        <v>95</v>
      </c>
      <c r="Y432">
        <v>230</v>
      </c>
      <c r="Z432">
        <v>100</v>
      </c>
      <c r="AA432" t="s">
        <v>108</v>
      </c>
      <c r="AB432">
        <v>83</v>
      </c>
      <c r="AC432">
        <v>41</v>
      </c>
      <c r="AD432">
        <v>257.21699999999998</v>
      </c>
      <c r="AE432">
        <v>0.69047599999999998</v>
      </c>
      <c r="AF432">
        <v>0.50293299999999996</v>
      </c>
      <c r="AH432">
        <v>2420</v>
      </c>
      <c r="AI432">
        <f t="shared" si="12"/>
        <v>5.4805068336484996E-3</v>
      </c>
      <c r="AJ432">
        <f t="shared" si="13"/>
        <v>0.73511254080736177</v>
      </c>
      <c r="AK432">
        <f>W432 - AVERAGEIFS('Placebo Females'!W:W, 'Placebo Females'!B:B, B432, 'Placebo Females'!P:P, P432)</f>
        <v>67.666666666666686</v>
      </c>
      <c r="AL432">
        <f>V432 - AVERAGEIFS('Placebo Females'!V:V, 'Placebo Females'!B:B, B432, 'Placebo Females'!P:P, P432)</f>
        <v>-2</v>
      </c>
      <c r="AM432">
        <f>W432-AVERAGEIFS('Placebo Females'!W:W,'Placebo Females'!B:B,B432,'Placebo Females'!P:P,P432)</f>
        <v>67.666666666666686</v>
      </c>
      <c r="AN432">
        <f>X432-AVERAGEIFS('Placebo Females'!X:X,'Placebo Females'!B:B,B432,'Placebo Females'!P:P,P432)</f>
        <v>8.3333333333333286</v>
      </c>
      <c r="AO432">
        <f>Y432-AVERAGEIFS('Placebo Females'!Y:Y,'Placebo Females'!B:B,B432,'Placebo Females'!P:P,P432)</f>
        <v>31</v>
      </c>
      <c r="AP432">
        <f>Z432 - AVERAGEIFS('Placebo Females'!Z:Z, 'Placebo Females'!B:B, B432, 'Placebo Females'!P:P, P432)</f>
        <v>28.333333333333329</v>
      </c>
      <c r="AQ432">
        <f>AB432 - AVERAGEIFS('Placebo Females'!AB:AB, 'Placebo Females'!B:B, B432, 'Placebo Females'!P:P, P432)</f>
        <v>38.333333333333336</v>
      </c>
      <c r="AR432">
        <f>AC432 - AVERAGEIFS('Placebo Females'!AC:AC, 'Placebo Females'!B:B, B432, 'Placebo Females'!P:P, P432)</f>
        <v>14.333333333333332</v>
      </c>
      <c r="AS432">
        <f>AD432 - AVERAGEIFS('Placebo Females'!AD:AD, 'Placebo Females'!B:B, B432, 'Placebo Females'!P:P, P432)</f>
        <v>-98.185666666666691</v>
      </c>
      <c r="AT432">
        <f>AE432 - AVERAGEIFS('Placebo Females'!AE:AE, 'Placebo Females'!B:B, B432, 'Placebo Females'!P:P, P432)</f>
        <v>0.55740099999999992</v>
      </c>
      <c r="AU432">
        <f>AF432 - AVERAGEIFS('Placebo Females'!AF:AF, 'Placebo Females'!B:B, B432, 'Placebo Females'!P:P, P432)</f>
        <v>0.17673433333333333</v>
      </c>
    </row>
    <row r="433" spans="1:47" x14ac:dyDescent="0.25">
      <c r="A433" t="s">
        <v>2161</v>
      </c>
      <c r="B433">
        <v>1009</v>
      </c>
      <c r="C433" t="s">
        <v>655</v>
      </c>
      <c r="D433">
        <v>29</v>
      </c>
      <c r="E433">
        <v>162</v>
      </c>
      <c r="F433">
        <v>68</v>
      </c>
      <c r="G433">
        <v>107.75</v>
      </c>
      <c r="H433">
        <v>62.75</v>
      </c>
      <c r="I433" t="s">
        <v>458</v>
      </c>
      <c r="J433" t="s">
        <v>104</v>
      </c>
      <c r="K433" t="s">
        <v>105</v>
      </c>
      <c r="L433" t="s">
        <v>311</v>
      </c>
      <c r="M433" t="s">
        <v>1201</v>
      </c>
      <c r="N433">
        <v>500</v>
      </c>
      <c r="O433" t="s">
        <v>1202</v>
      </c>
      <c r="P433">
        <v>3.5</v>
      </c>
      <c r="Q433" t="s">
        <v>113</v>
      </c>
      <c r="R433" t="s">
        <v>1201</v>
      </c>
      <c r="S433">
        <v>2420</v>
      </c>
      <c r="T433" t="s">
        <v>1236</v>
      </c>
      <c r="U433">
        <v>761</v>
      </c>
      <c r="V433">
        <v>154</v>
      </c>
      <c r="W433">
        <v>419</v>
      </c>
      <c r="X433">
        <v>102</v>
      </c>
      <c r="Y433">
        <v>214</v>
      </c>
      <c r="Z433">
        <v>103</v>
      </c>
      <c r="AA433" t="s">
        <v>108</v>
      </c>
      <c r="AB433">
        <v>88</v>
      </c>
      <c r="AC433">
        <v>33</v>
      </c>
      <c r="AD433">
        <v>273.76400000000001</v>
      </c>
      <c r="AE433">
        <v>0.87179499999999999</v>
      </c>
      <c r="AF433">
        <v>0.493952</v>
      </c>
      <c r="AH433">
        <v>2420</v>
      </c>
      <c r="AI433">
        <f t="shared" si="12"/>
        <v>5.4805068336484996E-3</v>
      </c>
      <c r="AJ433">
        <f t="shared" si="13"/>
        <v>0.73511254080736177</v>
      </c>
      <c r="AK433">
        <f>W433 - AVERAGEIFS('Placebo Females'!W:W, 'Placebo Females'!B:B, B433, 'Placebo Females'!P:P, P433)</f>
        <v>61.666666666666686</v>
      </c>
      <c r="AL433">
        <f>V433 - AVERAGEIFS('Placebo Females'!V:V, 'Placebo Females'!B:B, B433, 'Placebo Females'!P:P, P433)</f>
        <v>0</v>
      </c>
      <c r="AM433">
        <f>W433-AVERAGEIFS('Placebo Females'!W:W,'Placebo Females'!B:B,B433,'Placebo Females'!P:P,P433)</f>
        <v>61.666666666666686</v>
      </c>
      <c r="AN433">
        <f>X433-AVERAGEIFS('Placebo Females'!X:X,'Placebo Females'!B:B,B433,'Placebo Females'!P:P,P433)</f>
        <v>15.333333333333329</v>
      </c>
      <c r="AO433">
        <f>Y433-AVERAGEIFS('Placebo Females'!Y:Y,'Placebo Females'!B:B,B433,'Placebo Females'!P:P,P433)</f>
        <v>15</v>
      </c>
      <c r="AP433">
        <f>Z433 - AVERAGEIFS('Placebo Females'!Z:Z, 'Placebo Females'!B:B, B433, 'Placebo Females'!P:P, P433)</f>
        <v>31.333333333333329</v>
      </c>
      <c r="AQ433">
        <f>AB433 - AVERAGEIFS('Placebo Females'!AB:AB, 'Placebo Females'!B:B, B433, 'Placebo Females'!P:P, P433)</f>
        <v>43.333333333333336</v>
      </c>
      <c r="AR433">
        <f>AC433 - AVERAGEIFS('Placebo Females'!AC:AC, 'Placebo Females'!B:B, B433, 'Placebo Females'!P:P, P433)</f>
        <v>6.3333333333333321</v>
      </c>
      <c r="AS433">
        <f>AD433 - AVERAGEIFS('Placebo Females'!AD:AD, 'Placebo Females'!B:B, B433, 'Placebo Females'!P:P, P433)</f>
        <v>-81.638666666666666</v>
      </c>
      <c r="AT433">
        <f>AE433 - AVERAGEIFS('Placebo Females'!AE:AE, 'Placebo Females'!B:B, B433, 'Placebo Females'!P:P, P433)</f>
        <v>0.73871999999999993</v>
      </c>
      <c r="AU433">
        <f>AF433 - AVERAGEIFS('Placebo Females'!AF:AF, 'Placebo Females'!B:B, B433, 'Placebo Females'!P:P, P433)</f>
        <v>0.16775333333333337</v>
      </c>
    </row>
    <row r="434" spans="1:47" x14ac:dyDescent="0.25">
      <c r="A434" t="s">
        <v>2162</v>
      </c>
      <c r="B434">
        <v>1009</v>
      </c>
      <c r="C434" t="s">
        <v>655</v>
      </c>
      <c r="D434">
        <v>29</v>
      </c>
      <c r="E434">
        <v>162</v>
      </c>
      <c r="F434">
        <v>68</v>
      </c>
      <c r="G434">
        <v>107.75</v>
      </c>
      <c r="H434">
        <v>62.75</v>
      </c>
      <c r="I434" t="s">
        <v>458</v>
      </c>
      <c r="J434" t="s">
        <v>104</v>
      </c>
      <c r="K434" t="s">
        <v>105</v>
      </c>
      <c r="L434" t="s">
        <v>311</v>
      </c>
      <c r="M434" t="s">
        <v>1201</v>
      </c>
      <c r="N434">
        <v>500</v>
      </c>
      <c r="O434" t="s">
        <v>1202</v>
      </c>
      <c r="P434">
        <v>3.5</v>
      </c>
      <c r="Q434" t="s">
        <v>113</v>
      </c>
      <c r="R434" t="s">
        <v>1201</v>
      </c>
      <c r="S434">
        <v>2420</v>
      </c>
      <c r="T434" t="s">
        <v>1236</v>
      </c>
      <c r="U434">
        <v>785</v>
      </c>
      <c r="V434">
        <v>149</v>
      </c>
      <c r="W434">
        <v>412</v>
      </c>
      <c r="X434">
        <v>105</v>
      </c>
      <c r="Y434">
        <v>214</v>
      </c>
      <c r="Z434">
        <v>93</v>
      </c>
      <c r="AA434" t="s">
        <v>108</v>
      </c>
      <c r="AB434">
        <v>75</v>
      </c>
      <c r="AC434">
        <v>35</v>
      </c>
      <c r="AD434">
        <v>295.96699999999998</v>
      </c>
      <c r="AE434">
        <v>0.73333300000000001</v>
      </c>
      <c r="AF434">
        <v>0.485238</v>
      </c>
      <c r="AH434">
        <v>2420</v>
      </c>
      <c r="AI434">
        <f t="shared" si="12"/>
        <v>5.4805068336484996E-3</v>
      </c>
      <c r="AJ434">
        <f t="shared" si="13"/>
        <v>0.73511254080736177</v>
      </c>
      <c r="AK434">
        <f>W434 - AVERAGEIFS('Placebo Females'!W:W, 'Placebo Females'!B:B, B434, 'Placebo Females'!P:P, P434)</f>
        <v>54.666666666666686</v>
      </c>
      <c r="AL434">
        <f>V434 - AVERAGEIFS('Placebo Females'!V:V, 'Placebo Females'!B:B, B434, 'Placebo Females'!P:P, P434)</f>
        <v>-5</v>
      </c>
      <c r="AM434">
        <f>W434-AVERAGEIFS('Placebo Females'!W:W,'Placebo Females'!B:B,B434,'Placebo Females'!P:P,P434)</f>
        <v>54.666666666666686</v>
      </c>
      <c r="AN434">
        <f>X434-AVERAGEIFS('Placebo Females'!X:X,'Placebo Females'!B:B,B434,'Placebo Females'!P:P,P434)</f>
        <v>18.333333333333329</v>
      </c>
      <c r="AO434">
        <f>Y434-AVERAGEIFS('Placebo Females'!Y:Y,'Placebo Females'!B:B,B434,'Placebo Females'!P:P,P434)</f>
        <v>15</v>
      </c>
      <c r="AP434">
        <f>Z434 - AVERAGEIFS('Placebo Females'!Z:Z, 'Placebo Females'!B:B, B434, 'Placebo Females'!P:P, P434)</f>
        <v>21.333333333333329</v>
      </c>
      <c r="AQ434">
        <f>AB434 - AVERAGEIFS('Placebo Females'!AB:AB, 'Placebo Females'!B:B, B434, 'Placebo Females'!P:P, P434)</f>
        <v>30.333333333333336</v>
      </c>
      <c r="AR434">
        <f>AC434 - AVERAGEIFS('Placebo Females'!AC:AC, 'Placebo Females'!B:B, B434, 'Placebo Females'!P:P, P434)</f>
        <v>8.3333333333333321</v>
      </c>
      <c r="AS434">
        <f>AD434 - AVERAGEIFS('Placebo Females'!AD:AD, 'Placebo Females'!B:B, B434, 'Placebo Females'!P:P, P434)</f>
        <v>-59.435666666666691</v>
      </c>
      <c r="AT434">
        <f>AE434 - AVERAGEIFS('Placebo Females'!AE:AE, 'Placebo Females'!B:B, B434, 'Placebo Females'!P:P, P434)</f>
        <v>0.60025799999999996</v>
      </c>
      <c r="AU434">
        <f>AF434 - AVERAGEIFS('Placebo Females'!AF:AF, 'Placebo Females'!B:B, B434, 'Placebo Females'!P:P, P434)</f>
        <v>0.15903933333333337</v>
      </c>
    </row>
    <row r="435" spans="1:47" x14ac:dyDescent="0.25">
      <c r="A435" t="s">
        <v>2163</v>
      </c>
      <c r="B435">
        <v>1010</v>
      </c>
      <c r="C435" t="s">
        <v>655</v>
      </c>
      <c r="D435">
        <v>21</v>
      </c>
      <c r="E435">
        <v>165.5</v>
      </c>
      <c r="F435">
        <v>56.8</v>
      </c>
      <c r="G435">
        <v>99.25</v>
      </c>
      <c r="H435">
        <v>56.25</v>
      </c>
      <c r="I435" t="s">
        <v>103</v>
      </c>
      <c r="J435" t="s">
        <v>104</v>
      </c>
      <c r="K435" t="s">
        <v>261</v>
      </c>
      <c r="L435" t="s">
        <v>211</v>
      </c>
      <c r="M435" t="s">
        <v>1201</v>
      </c>
      <c r="N435">
        <v>500</v>
      </c>
      <c r="O435" t="s">
        <v>1202</v>
      </c>
      <c r="P435">
        <v>4</v>
      </c>
      <c r="Q435" t="s">
        <v>113</v>
      </c>
      <c r="R435" t="s">
        <v>1201</v>
      </c>
      <c r="S435">
        <v>2420</v>
      </c>
      <c r="T435" t="s">
        <v>1236</v>
      </c>
      <c r="U435">
        <v>922</v>
      </c>
      <c r="V435">
        <v>136</v>
      </c>
      <c r="W435">
        <v>445</v>
      </c>
      <c r="X435">
        <v>100</v>
      </c>
      <c r="Y435">
        <v>262</v>
      </c>
      <c r="Z435">
        <v>83</v>
      </c>
      <c r="AA435" t="s">
        <v>108</v>
      </c>
      <c r="AB435">
        <v>52</v>
      </c>
      <c r="AC435">
        <v>31</v>
      </c>
      <c r="AD435">
        <v>494.66699999999997</v>
      </c>
      <c r="AE435">
        <v>0.31914900000000002</v>
      </c>
      <c r="AF435">
        <v>0.456399</v>
      </c>
      <c r="AH435">
        <v>2420</v>
      </c>
      <c r="AI435">
        <f t="shared" si="12"/>
        <v>5.4805068336484996E-3</v>
      </c>
      <c r="AJ435">
        <f t="shared" si="13"/>
        <v>0.73511254080736177</v>
      </c>
      <c r="AK435">
        <f>W435 - AVERAGEIFS('Placebo Females'!W:W, 'Placebo Females'!B:B, B435, 'Placebo Females'!P:P, P435)</f>
        <v>50.333333333333314</v>
      </c>
      <c r="AL435">
        <f>V435 - AVERAGEIFS('Placebo Females'!V:V, 'Placebo Females'!B:B, B435, 'Placebo Females'!P:P, P435)</f>
        <v>5</v>
      </c>
      <c r="AM435">
        <f>W435-AVERAGEIFS('Placebo Females'!W:W,'Placebo Females'!B:B,B435,'Placebo Females'!P:P,P435)</f>
        <v>50.333333333333314</v>
      </c>
      <c r="AN435">
        <f>X435-AVERAGEIFS('Placebo Females'!X:X,'Placebo Females'!B:B,B435,'Placebo Females'!P:P,P435)</f>
        <v>-6</v>
      </c>
      <c r="AO435">
        <f>Y435-AVERAGEIFS('Placebo Females'!Y:Y,'Placebo Females'!B:B,B435,'Placebo Females'!P:P,P435)</f>
        <v>37</v>
      </c>
      <c r="AP435">
        <f>Z435 - AVERAGEIFS('Placebo Females'!Z:Z, 'Placebo Females'!B:B, B435, 'Placebo Females'!P:P, P435)</f>
        <v>19.333333333333336</v>
      </c>
      <c r="AQ435">
        <f>AB435 - AVERAGEIFS('Placebo Females'!AB:AB, 'Placebo Females'!B:B, B435, 'Placebo Females'!P:P, P435)</f>
        <v>15.333333333333336</v>
      </c>
      <c r="AR435">
        <f>AC435 - AVERAGEIFS('Placebo Females'!AC:AC, 'Placebo Females'!B:B, B435, 'Placebo Females'!P:P, P435)</f>
        <v>7.6666666666666679</v>
      </c>
      <c r="AS435">
        <f>AD435 - AVERAGEIFS('Placebo Females'!AD:AD, 'Placebo Females'!B:B, B435, 'Placebo Females'!P:P, P435)</f>
        <v>21.90633333333335</v>
      </c>
      <c r="AT435">
        <f>AE435 - AVERAGEIFS('Placebo Females'!AE:AE, 'Placebo Females'!B:B, B435, 'Placebo Females'!P:P, P435)</f>
        <v>0.14926333333333339</v>
      </c>
      <c r="AU435">
        <f>AF435 - AVERAGEIFS('Placebo Females'!AF:AF, 'Placebo Females'!B:B, B435, 'Placebo Females'!P:P, P435)</f>
        <v>0.14613066666666669</v>
      </c>
    </row>
    <row r="436" spans="1:47" x14ac:dyDescent="0.25">
      <c r="A436" t="s">
        <v>2164</v>
      </c>
      <c r="B436">
        <v>1010</v>
      </c>
      <c r="C436" t="s">
        <v>655</v>
      </c>
      <c r="D436">
        <v>21</v>
      </c>
      <c r="E436">
        <v>165.5</v>
      </c>
      <c r="F436">
        <v>56.8</v>
      </c>
      <c r="G436">
        <v>99.25</v>
      </c>
      <c r="H436">
        <v>56.25</v>
      </c>
      <c r="I436" t="s">
        <v>103</v>
      </c>
      <c r="J436" t="s">
        <v>104</v>
      </c>
      <c r="K436" t="s">
        <v>261</v>
      </c>
      <c r="L436" t="s">
        <v>211</v>
      </c>
      <c r="M436" t="s">
        <v>1201</v>
      </c>
      <c r="N436">
        <v>500</v>
      </c>
      <c r="O436" t="s">
        <v>1202</v>
      </c>
      <c r="P436">
        <v>4</v>
      </c>
      <c r="Q436" t="s">
        <v>113</v>
      </c>
      <c r="R436" t="s">
        <v>1201</v>
      </c>
      <c r="S436">
        <v>2420</v>
      </c>
      <c r="T436" t="s">
        <v>1236</v>
      </c>
      <c r="U436">
        <v>942</v>
      </c>
      <c r="V436">
        <v>130</v>
      </c>
      <c r="W436">
        <v>443</v>
      </c>
      <c r="X436">
        <v>99</v>
      </c>
      <c r="Y436">
        <v>263</v>
      </c>
      <c r="Z436">
        <v>81</v>
      </c>
      <c r="AA436" t="s">
        <v>108</v>
      </c>
      <c r="AB436">
        <v>55</v>
      </c>
      <c r="AC436">
        <v>31</v>
      </c>
      <c r="AD436">
        <v>474.93700000000001</v>
      </c>
      <c r="AE436">
        <v>0.35555599999999998</v>
      </c>
      <c r="AF436">
        <v>0.47151399999999999</v>
      </c>
      <c r="AH436">
        <v>2420</v>
      </c>
      <c r="AI436">
        <f t="shared" si="12"/>
        <v>5.4805068336484996E-3</v>
      </c>
      <c r="AJ436">
        <f t="shared" si="13"/>
        <v>0.73511254080736177</v>
      </c>
      <c r="AK436">
        <f>W436 - AVERAGEIFS('Placebo Females'!W:W, 'Placebo Females'!B:B, B436, 'Placebo Females'!P:P, P436)</f>
        <v>48.333333333333314</v>
      </c>
      <c r="AL436">
        <f>V436 - AVERAGEIFS('Placebo Females'!V:V, 'Placebo Females'!B:B, B436, 'Placebo Females'!P:P, P436)</f>
        <v>-1</v>
      </c>
      <c r="AM436">
        <f>W436-AVERAGEIFS('Placebo Females'!W:W,'Placebo Females'!B:B,B436,'Placebo Females'!P:P,P436)</f>
        <v>48.333333333333314</v>
      </c>
      <c r="AN436">
        <f>X436-AVERAGEIFS('Placebo Females'!X:X,'Placebo Females'!B:B,B436,'Placebo Females'!P:P,P436)</f>
        <v>-7</v>
      </c>
      <c r="AO436">
        <f>Y436-AVERAGEIFS('Placebo Females'!Y:Y,'Placebo Females'!B:B,B436,'Placebo Females'!P:P,P436)</f>
        <v>38</v>
      </c>
      <c r="AP436">
        <f>Z436 - AVERAGEIFS('Placebo Females'!Z:Z, 'Placebo Females'!B:B, B436, 'Placebo Females'!P:P, P436)</f>
        <v>17.333333333333336</v>
      </c>
      <c r="AQ436">
        <f>AB436 - AVERAGEIFS('Placebo Females'!AB:AB, 'Placebo Females'!B:B, B436, 'Placebo Females'!P:P, P436)</f>
        <v>18.333333333333336</v>
      </c>
      <c r="AR436">
        <f>AC436 - AVERAGEIFS('Placebo Females'!AC:AC, 'Placebo Females'!B:B, B436, 'Placebo Females'!P:P, P436)</f>
        <v>7.6666666666666679</v>
      </c>
      <c r="AS436">
        <f>AD436 - AVERAGEIFS('Placebo Females'!AD:AD, 'Placebo Females'!B:B, B436, 'Placebo Females'!P:P, P436)</f>
        <v>2.176333333333389</v>
      </c>
      <c r="AT436">
        <f>AE436 - AVERAGEIFS('Placebo Females'!AE:AE, 'Placebo Females'!B:B, B436, 'Placebo Females'!P:P, P436)</f>
        <v>0.18567033333333335</v>
      </c>
      <c r="AU436">
        <f>AF436 - AVERAGEIFS('Placebo Females'!AF:AF, 'Placebo Females'!B:B, B436, 'Placebo Females'!P:P, P436)</f>
        <v>0.16124566666666668</v>
      </c>
    </row>
    <row r="437" spans="1:47" x14ac:dyDescent="0.25">
      <c r="A437" t="s">
        <v>2165</v>
      </c>
      <c r="B437">
        <v>1010</v>
      </c>
      <c r="C437" t="s">
        <v>655</v>
      </c>
      <c r="D437">
        <v>21</v>
      </c>
      <c r="E437">
        <v>165.5</v>
      </c>
      <c r="F437">
        <v>56.8</v>
      </c>
      <c r="G437">
        <v>99.25</v>
      </c>
      <c r="H437">
        <v>56.25</v>
      </c>
      <c r="I437" t="s">
        <v>103</v>
      </c>
      <c r="J437" t="s">
        <v>104</v>
      </c>
      <c r="K437" t="s">
        <v>261</v>
      </c>
      <c r="L437" t="s">
        <v>211</v>
      </c>
      <c r="M437" t="s">
        <v>1201</v>
      </c>
      <c r="N437">
        <v>500</v>
      </c>
      <c r="O437" t="s">
        <v>1202</v>
      </c>
      <c r="P437">
        <v>4</v>
      </c>
      <c r="Q437" t="s">
        <v>113</v>
      </c>
      <c r="R437" t="s">
        <v>1201</v>
      </c>
      <c r="S437">
        <v>2420</v>
      </c>
      <c r="T437" t="s">
        <v>1236</v>
      </c>
      <c r="U437">
        <v>964</v>
      </c>
      <c r="V437">
        <v>136</v>
      </c>
      <c r="W437">
        <v>444</v>
      </c>
      <c r="X437">
        <v>102</v>
      </c>
      <c r="Y437">
        <v>262</v>
      </c>
      <c r="Z437">
        <v>80</v>
      </c>
      <c r="AA437" t="s">
        <v>108</v>
      </c>
      <c r="AB437">
        <v>52</v>
      </c>
      <c r="AC437">
        <v>30</v>
      </c>
      <c r="AD437">
        <v>496.13299999999998</v>
      </c>
      <c r="AE437">
        <v>0.35416700000000001</v>
      </c>
      <c r="AF437">
        <v>0.47293800000000003</v>
      </c>
      <c r="AH437">
        <v>2420</v>
      </c>
      <c r="AI437">
        <f t="shared" si="12"/>
        <v>5.4805068336484996E-3</v>
      </c>
      <c r="AJ437">
        <f t="shared" si="13"/>
        <v>0.73511254080736177</v>
      </c>
      <c r="AK437">
        <f>W437 - AVERAGEIFS('Placebo Females'!W:W, 'Placebo Females'!B:B, B437, 'Placebo Females'!P:P, P437)</f>
        <v>49.333333333333314</v>
      </c>
      <c r="AL437">
        <f>V437 - AVERAGEIFS('Placebo Females'!V:V, 'Placebo Females'!B:B, B437, 'Placebo Females'!P:P, P437)</f>
        <v>5</v>
      </c>
      <c r="AM437">
        <f>W437-AVERAGEIFS('Placebo Females'!W:W,'Placebo Females'!B:B,B437,'Placebo Females'!P:P,P437)</f>
        <v>49.333333333333314</v>
      </c>
      <c r="AN437">
        <f>X437-AVERAGEIFS('Placebo Females'!X:X,'Placebo Females'!B:B,B437,'Placebo Females'!P:P,P437)</f>
        <v>-4</v>
      </c>
      <c r="AO437">
        <f>Y437-AVERAGEIFS('Placebo Females'!Y:Y,'Placebo Females'!B:B,B437,'Placebo Females'!P:P,P437)</f>
        <v>37</v>
      </c>
      <c r="AP437">
        <f>Z437 - AVERAGEIFS('Placebo Females'!Z:Z, 'Placebo Females'!B:B, B437, 'Placebo Females'!P:P, P437)</f>
        <v>16.333333333333336</v>
      </c>
      <c r="AQ437">
        <f>AB437 - AVERAGEIFS('Placebo Females'!AB:AB, 'Placebo Females'!B:B, B437, 'Placebo Females'!P:P, P437)</f>
        <v>15.333333333333336</v>
      </c>
      <c r="AR437">
        <f>AC437 - AVERAGEIFS('Placebo Females'!AC:AC, 'Placebo Females'!B:B, B437, 'Placebo Females'!P:P, P437)</f>
        <v>6.6666666666666679</v>
      </c>
      <c r="AS437">
        <f>AD437 - AVERAGEIFS('Placebo Females'!AD:AD, 'Placebo Females'!B:B, B437, 'Placebo Females'!P:P, P437)</f>
        <v>23.372333333333358</v>
      </c>
      <c r="AT437">
        <f>AE437 - AVERAGEIFS('Placebo Females'!AE:AE, 'Placebo Females'!B:B, B437, 'Placebo Females'!P:P, P437)</f>
        <v>0.18428133333333338</v>
      </c>
      <c r="AU437">
        <f>AF437 - AVERAGEIFS('Placebo Females'!AF:AF, 'Placebo Females'!B:B, B437, 'Placebo Females'!P:P, P437)</f>
        <v>0.16266966666666671</v>
      </c>
    </row>
    <row r="438" spans="1:47" x14ac:dyDescent="0.25">
      <c r="A438" t="s">
        <v>2166</v>
      </c>
      <c r="B438">
        <v>1010</v>
      </c>
      <c r="C438" t="s">
        <v>655</v>
      </c>
      <c r="D438">
        <v>21</v>
      </c>
      <c r="E438">
        <v>165.5</v>
      </c>
      <c r="F438">
        <v>56.8</v>
      </c>
      <c r="G438">
        <v>99.25</v>
      </c>
      <c r="H438">
        <v>56.25</v>
      </c>
      <c r="I438" t="s">
        <v>103</v>
      </c>
      <c r="J438" t="s">
        <v>104</v>
      </c>
      <c r="K438" t="s">
        <v>261</v>
      </c>
      <c r="L438" t="s">
        <v>211</v>
      </c>
      <c r="M438" t="s">
        <v>1201</v>
      </c>
      <c r="N438">
        <v>500</v>
      </c>
      <c r="O438" t="s">
        <v>1202</v>
      </c>
      <c r="P438">
        <v>1</v>
      </c>
      <c r="Q438" t="s">
        <v>113</v>
      </c>
      <c r="R438" t="s">
        <v>1201</v>
      </c>
      <c r="S438">
        <v>2420</v>
      </c>
      <c r="T438" t="s">
        <v>1236</v>
      </c>
      <c r="U438">
        <v>1040</v>
      </c>
      <c r="V438">
        <v>142</v>
      </c>
      <c r="W438">
        <v>460</v>
      </c>
      <c r="X438">
        <v>119</v>
      </c>
      <c r="Y438">
        <v>260</v>
      </c>
      <c r="Z438">
        <v>81</v>
      </c>
      <c r="AA438" t="s">
        <v>108</v>
      </c>
      <c r="AB438">
        <v>47</v>
      </c>
      <c r="AC438">
        <v>28</v>
      </c>
      <c r="AD438">
        <v>502.46100000000001</v>
      </c>
      <c r="AE438">
        <v>0.22449</v>
      </c>
      <c r="AF438">
        <v>0.46348400000000001</v>
      </c>
      <c r="AH438">
        <v>2420</v>
      </c>
      <c r="AI438">
        <f t="shared" si="12"/>
        <v>5.4805068336484996E-3</v>
      </c>
      <c r="AJ438">
        <f t="shared" si="13"/>
        <v>0.73511254080736177</v>
      </c>
      <c r="AK438">
        <f>W438 - AVERAGEIFS('Placebo Females'!W:W, 'Placebo Females'!B:B, B438, 'Placebo Females'!P:P, P438)</f>
        <v>30.666666666666686</v>
      </c>
      <c r="AL438">
        <f>V438 - AVERAGEIFS('Placebo Females'!V:V, 'Placebo Females'!B:B, B438, 'Placebo Females'!P:P, P438)</f>
        <v>7</v>
      </c>
      <c r="AM438">
        <f>W438-AVERAGEIFS('Placebo Females'!W:W,'Placebo Females'!B:B,B438,'Placebo Females'!P:P,P438)</f>
        <v>30.666666666666686</v>
      </c>
      <c r="AN438">
        <f>X438-AVERAGEIFS('Placebo Females'!X:X,'Placebo Females'!B:B,B438,'Placebo Females'!P:P,P438)</f>
        <v>2.3333333333333286</v>
      </c>
      <c r="AO438">
        <f>Y438-AVERAGEIFS('Placebo Females'!Y:Y,'Placebo Females'!B:B,B438,'Placebo Females'!P:P,P438)</f>
        <v>11.333333333333343</v>
      </c>
      <c r="AP438">
        <f>Z438 - AVERAGEIFS('Placebo Females'!Z:Z, 'Placebo Females'!B:B, B438, 'Placebo Females'!P:P, P438)</f>
        <v>17</v>
      </c>
      <c r="AQ438">
        <f>AB438 - AVERAGEIFS('Placebo Females'!AB:AB, 'Placebo Females'!B:B, B438, 'Placebo Females'!P:P, P438)</f>
        <v>10.666666666666664</v>
      </c>
      <c r="AR438">
        <f>AC438 - AVERAGEIFS('Placebo Females'!AC:AC, 'Placebo Females'!B:B, B438, 'Placebo Females'!P:P, P438)</f>
        <v>2</v>
      </c>
      <c r="AS438">
        <f>AD438 - AVERAGEIFS('Placebo Females'!AD:AD, 'Placebo Females'!B:B, B438, 'Placebo Females'!P:P, P438)</f>
        <v>21.115000000000009</v>
      </c>
      <c r="AT438">
        <f>AE438 - AVERAGEIFS('Placebo Females'!AE:AE, 'Placebo Females'!B:B, B438, 'Placebo Females'!P:P, P438)</f>
        <v>8.0236333333333354E-2</v>
      </c>
      <c r="AU438">
        <f>AF438 - AVERAGEIFS('Placebo Females'!AF:AF, 'Placebo Females'!B:B, B438, 'Placebo Females'!P:P, P438)</f>
        <v>0.10413033333333338</v>
      </c>
    </row>
    <row r="439" spans="1:47" x14ac:dyDescent="0.25">
      <c r="A439" t="s">
        <v>2167</v>
      </c>
      <c r="B439">
        <v>1010</v>
      </c>
      <c r="C439" t="s">
        <v>655</v>
      </c>
      <c r="D439">
        <v>21</v>
      </c>
      <c r="E439">
        <v>165.5</v>
      </c>
      <c r="F439">
        <v>56.8</v>
      </c>
      <c r="G439">
        <v>99.25</v>
      </c>
      <c r="H439">
        <v>56.25</v>
      </c>
      <c r="I439" t="s">
        <v>103</v>
      </c>
      <c r="J439" t="s">
        <v>104</v>
      </c>
      <c r="K439" t="s">
        <v>261</v>
      </c>
      <c r="L439" t="s">
        <v>211</v>
      </c>
      <c r="M439" t="s">
        <v>1201</v>
      </c>
      <c r="N439">
        <v>500</v>
      </c>
      <c r="O439" t="s">
        <v>1202</v>
      </c>
      <c r="P439">
        <v>1</v>
      </c>
      <c r="Q439" t="s">
        <v>113</v>
      </c>
      <c r="R439" t="s">
        <v>1201</v>
      </c>
      <c r="S439">
        <v>2420</v>
      </c>
      <c r="T439" t="s">
        <v>1236</v>
      </c>
      <c r="U439">
        <v>1104</v>
      </c>
      <c r="V439">
        <v>144</v>
      </c>
      <c r="W439">
        <v>480</v>
      </c>
      <c r="X439">
        <v>104</v>
      </c>
      <c r="Y439">
        <v>290</v>
      </c>
      <c r="Z439">
        <v>86</v>
      </c>
      <c r="AA439" t="s">
        <v>108</v>
      </c>
      <c r="AB439">
        <v>49</v>
      </c>
      <c r="AC439">
        <v>30</v>
      </c>
      <c r="AD439">
        <v>505.721</v>
      </c>
      <c r="AE439">
        <v>0.26</v>
      </c>
      <c r="AF439">
        <v>0.51336599999999999</v>
      </c>
      <c r="AH439">
        <v>2420</v>
      </c>
      <c r="AI439">
        <f t="shared" si="12"/>
        <v>5.4805068336484996E-3</v>
      </c>
      <c r="AJ439">
        <f t="shared" si="13"/>
        <v>0.73511254080736177</v>
      </c>
      <c r="AK439">
        <f>W439 - AVERAGEIFS('Placebo Females'!W:W, 'Placebo Females'!B:B, B439, 'Placebo Females'!P:P, P439)</f>
        <v>50.666666666666686</v>
      </c>
      <c r="AL439">
        <f>V439 - AVERAGEIFS('Placebo Females'!V:V, 'Placebo Females'!B:B, B439, 'Placebo Females'!P:P, P439)</f>
        <v>9</v>
      </c>
      <c r="AM439">
        <f>W439-AVERAGEIFS('Placebo Females'!W:W,'Placebo Females'!B:B,B439,'Placebo Females'!P:P,P439)</f>
        <v>50.666666666666686</v>
      </c>
      <c r="AN439">
        <f>X439-AVERAGEIFS('Placebo Females'!X:X,'Placebo Females'!B:B,B439,'Placebo Females'!P:P,P439)</f>
        <v>-12.666666666666671</v>
      </c>
      <c r="AO439">
        <f>Y439-AVERAGEIFS('Placebo Females'!Y:Y,'Placebo Females'!B:B,B439,'Placebo Females'!P:P,P439)</f>
        <v>41.333333333333343</v>
      </c>
      <c r="AP439">
        <f>Z439 - AVERAGEIFS('Placebo Females'!Z:Z, 'Placebo Females'!B:B, B439, 'Placebo Females'!P:P, P439)</f>
        <v>22</v>
      </c>
      <c r="AQ439">
        <f>AB439 - AVERAGEIFS('Placebo Females'!AB:AB, 'Placebo Females'!B:B, B439, 'Placebo Females'!P:P, P439)</f>
        <v>12.666666666666664</v>
      </c>
      <c r="AR439">
        <f>AC439 - AVERAGEIFS('Placebo Females'!AC:AC, 'Placebo Females'!B:B, B439, 'Placebo Females'!P:P, P439)</f>
        <v>4</v>
      </c>
      <c r="AS439">
        <f>AD439 - AVERAGEIFS('Placebo Females'!AD:AD, 'Placebo Females'!B:B, B439, 'Placebo Females'!P:P, P439)</f>
        <v>24.375</v>
      </c>
      <c r="AT439">
        <f>AE439 - AVERAGEIFS('Placebo Females'!AE:AE, 'Placebo Females'!B:B, B439, 'Placebo Females'!P:P, P439)</f>
        <v>0.11574633333333337</v>
      </c>
      <c r="AU439">
        <f>AF439 - AVERAGEIFS('Placebo Females'!AF:AF, 'Placebo Females'!B:B, B439, 'Placebo Females'!P:P, P439)</f>
        <v>0.15401233333333336</v>
      </c>
    </row>
    <row r="440" spans="1:47" x14ac:dyDescent="0.25">
      <c r="A440" t="s">
        <v>2168</v>
      </c>
      <c r="B440">
        <v>1010</v>
      </c>
      <c r="C440" t="s">
        <v>655</v>
      </c>
      <c r="D440">
        <v>21</v>
      </c>
      <c r="E440">
        <v>165.5</v>
      </c>
      <c r="F440">
        <v>56.8</v>
      </c>
      <c r="G440">
        <v>99.25</v>
      </c>
      <c r="H440">
        <v>56.25</v>
      </c>
      <c r="I440" t="s">
        <v>103</v>
      </c>
      <c r="J440" t="s">
        <v>104</v>
      </c>
      <c r="K440" t="s">
        <v>261</v>
      </c>
      <c r="L440" t="s">
        <v>211</v>
      </c>
      <c r="M440" t="s">
        <v>1201</v>
      </c>
      <c r="N440">
        <v>500</v>
      </c>
      <c r="O440" t="s">
        <v>1202</v>
      </c>
      <c r="P440">
        <v>1</v>
      </c>
      <c r="Q440" t="s">
        <v>113</v>
      </c>
      <c r="R440" t="s">
        <v>1201</v>
      </c>
      <c r="S440">
        <v>2420</v>
      </c>
      <c r="T440" t="s">
        <v>1236</v>
      </c>
      <c r="U440">
        <v>1117</v>
      </c>
      <c r="V440">
        <v>146</v>
      </c>
      <c r="W440">
        <v>466</v>
      </c>
      <c r="X440">
        <v>119</v>
      </c>
      <c r="Y440">
        <v>267</v>
      </c>
      <c r="Z440">
        <v>80</v>
      </c>
      <c r="AA440" t="s">
        <v>108</v>
      </c>
      <c r="AB440">
        <v>44</v>
      </c>
      <c r="AC440">
        <v>34</v>
      </c>
      <c r="AD440">
        <v>496.54399999999998</v>
      </c>
      <c r="AE440" t="s">
        <v>108</v>
      </c>
      <c r="AF440" t="s">
        <v>108</v>
      </c>
      <c r="AH440">
        <v>2420</v>
      </c>
      <c r="AI440">
        <f t="shared" si="12"/>
        <v>5.4805068336484996E-3</v>
      </c>
      <c r="AJ440">
        <f t="shared" si="13"/>
        <v>0.73511254080736177</v>
      </c>
      <c r="AK440">
        <f>W440 - AVERAGEIFS('Placebo Females'!W:W, 'Placebo Females'!B:B, B440, 'Placebo Females'!P:P, P440)</f>
        <v>36.666666666666686</v>
      </c>
      <c r="AL440">
        <f>V440 - AVERAGEIFS('Placebo Females'!V:V, 'Placebo Females'!B:B, B440, 'Placebo Females'!P:P, P440)</f>
        <v>11</v>
      </c>
      <c r="AM440">
        <f>W440-AVERAGEIFS('Placebo Females'!W:W,'Placebo Females'!B:B,B440,'Placebo Females'!P:P,P440)</f>
        <v>36.666666666666686</v>
      </c>
      <c r="AN440">
        <f>X440-AVERAGEIFS('Placebo Females'!X:X,'Placebo Females'!B:B,B440,'Placebo Females'!P:P,P440)</f>
        <v>2.3333333333333286</v>
      </c>
      <c r="AO440">
        <f>Y440-AVERAGEIFS('Placebo Females'!Y:Y,'Placebo Females'!B:B,B440,'Placebo Females'!P:P,P440)</f>
        <v>18.333333333333343</v>
      </c>
      <c r="AP440">
        <f>Z440 - AVERAGEIFS('Placebo Females'!Z:Z, 'Placebo Females'!B:B, B440, 'Placebo Females'!P:P, P440)</f>
        <v>16</v>
      </c>
      <c r="AQ440">
        <f>AB440 - AVERAGEIFS('Placebo Females'!AB:AB, 'Placebo Females'!B:B, B440, 'Placebo Females'!P:P, P440)</f>
        <v>7.6666666666666643</v>
      </c>
      <c r="AR440">
        <f>AC440 - AVERAGEIFS('Placebo Females'!AC:AC, 'Placebo Females'!B:B, B440, 'Placebo Females'!P:P, P440)</f>
        <v>8</v>
      </c>
      <c r="AS440">
        <f>AD440 - AVERAGEIFS('Placebo Females'!AD:AD, 'Placebo Females'!B:B, B440, 'Placebo Females'!P:P, P440)</f>
        <v>15.197999999999979</v>
      </c>
      <c r="AT440" t="e">
        <f>AE440 - AVERAGEIFS('Placebo Females'!AE:AE, 'Placebo Females'!B:B, B440, 'Placebo Females'!P:P, P440)</f>
        <v>#VALUE!</v>
      </c>
      <c r="AU440" t="e">
        <f>AF440 - AVERAGEIFS('Placebo Females'!AF:AF, 'Placebo Females'!B:B, B440, 'Placebo Females'!P:P, P440)</f>
        <v>#VALUE!</v>
      </c>
    </row>
    <row r="441" spans="1:47" x14ac:dyDescent="0.25">
      <c r="A441" t="s">
        <v>2169</v>
      </c>
      <c r="B441">
        <v>1001</v>
      </c>
      <c r="C441" t="s">
        <v>655</v>
      </c>
      <c r="D441">
        <v>25</v>
      </c>
      <c r="E441">
        <v>161.5</v>
      </c>
      <c r="F441">
        <v>54.8</v>
      </c>
      <c r="G441">
        <v>114.5</v>
      </c>
      <c r="H441">
        <v>64.25</v>
      </c>
      <c r="I441" t="s">
        <v>103</v>
      </c>
      <c r="J441" t="s">
        <v>104</v>
      </c>
      <c r="K441" t="s">
        <v>360</v>
      </c>
      <c r="L441" t="s">
        <v>106</v>
      </c>
      <c r="M441" t="s">
        <v>1201</v>
      </c>
      <c r="N441">
        <v>500</v>
      </c>
      <c r="O441" t="s">
        <v>1202</v>
      </c>
      <c r="P441">
        <v>2</v>
      </c>
      <c r="Q441" t="s">
        <v>113</v>
      </c>
      <c r="R441" t="s">
        <v>1201</v>
      </c>
      <c r="S441">
        <v>2430</v>
      </c>
      <c r="T441" t="s">
        <v>1236</v>
      </c>
      <c r="U441">
        <v>894</v>
      </c>
      <c r="V441">
        <v>135</v>
      </c>
      <c r="W441">
        <v>437</v>
      </c>
      <c r="X441">
        <v>97</v>
      </c>
      <c r="Y441">
        <v>247</v>
      </c>
      <c r="Z441">
        <v>93</v>
      </c>
      <c r="AA441" t="s">
        <v>108</v>
      </c>
      <c r="AB441">
        <v>57</v>
      </c>
      <c r="AC441">
        <v>36</v>
      </c>
      <c r="AD441">
        <v>662.17700000000002</v>
      </c>
      <c r="AE441">
        <v>0.29090899999999997</v>
      </c>
      <c r="AF441">
        <v>0.53198299999999998</v>
      </c>
      <c r="AH441">
        <v>2430</v>
      </c>
      <c r="AI441">
        <f t="shared" si="12"/>
        <v>5.5031535561015938E-3</v>
      </c>
      <c r="AJ441">
        <f t="shared" si="13"/>
        <v>0.73559404776322701</v>
      </c>
      <c r="AK441">
        <f>W441 - AVERAGEIFS('Placebo Females'!W:W, 'Placebo Females'!B:B, B441, 'Placebo Females'!P:P, P441)</f>
        <v>59.666666666666686</v>
      </c>
      <c r="AL441">
        <f>V441 - AVERAGEIFS('Placebo Females'!V:V, 'Placebo Females'!B:B, B441, 'Placebo Females'!P:P, P441)</f>
        <v>7.6666666666666714</v>
      </c>
      <c r="AM441">
        <f>W441-AVERAGEIFS('Placebo Females'!W:W,'Placebo Females'!B:B,B441,'Placebo Females'!P:P,P441)</f>
        <v>59.666666666666686</v>
      </c>
      <c r="AN441">
        <f>X441-AVERAGEIFS('Placebo Females'!X:X,'Placebo Females'!B:B,B441,'Placebo Females'!P:P,P441)</f>
        <v>4.3333333333333286</v>
      </c>
      <c r="AO441">
        <f>Y441-AVERAGEIFS('Placebo Females'!Y:Y,'Placebo Females'!B:B,B441,'Placebo Females'!P:P,P441)</f>
        <v>31.666666666666657</v>
      </c>
      <c r="AP441">
        <f>Z441 - AVERAGEIFS('Placebo Females'!Z:Z, 'Placebo Females'!B:B, B441, 'Placebo Females'!P:P, P441)</f>
        <v>23.666666666666671</v>
      </c>
      <c r="AQ441">
        <f>AB441 - AVERAGEIFS('Placebo Females'!AB:AB, 'Placebo Females'!B:B, B441, 'Placebo Females'!P:P, P441)</f>
        <v>18.666666666666664</v>
      </c>
      <c r="AR441">
        <f>AC441 - AVERAGEIFS('Placebo Females'!AC:AC, 'Placebo Females'!B:B, B441, 'Placebo Females'!P:P, P441)</f>
        <v>10.666666666666668</v>
      </c>
      <c r="AS441">
        <f>AD441 - AVERAGEIFS('Placebo Females'!AD:AD, 'Placebo Females'!B:B, B441, 'Placebo Females'!P:P, P441)</f>
        <v>-89.671333333333337</v>
      </c>
      <c r="AT441">
        <f>AE441 - AVERAGEIFS('Placebo Females'!AE:AE, 'Placebo Females'!B:B, B441, 'Placebo Females'!P:P, P441)</f>
        <v>0.23009266666666664</v>
      </c>
      <c r="AU441">
        <f>AF441 - AVERAGEIFS('Placebo Females'!AF:AF, 'Placebo Females'!B:B, B441, 'Placebo Females'!P:P, P441)</f>
        <v>0.19184266666666666</v>
      </c>
    </row>
    <row r="442" spans="1:47" x14ac:dyDescent="0.25">
      <c r="A442" t="s">
        <v>2170</v>
      </c>
      <c r="B442">
        <v>1001</v>
      </c>
      <c r="C442" t="s">
        <v>655</v>
      </c>
      <c r="D442">
        <v>25</v>
      </c>
      <c r="E442">
        <v>161.5</v>
      </c>
      <c r="F442">
        <v>54.8</v>
      </c>
      <c r="G442">
        <v>114.5</v>
      </c>
      <c r="H442">
        <v>64.25</v>
      </c>
      <c r="I442" t="s">
        <v>103</v>
      </c>
      <c r="J442" t="s">
        <v>104</v>
      </c>
      <c r="K442" t="s">
        <v>360</v>
      </c>
      <c r="L442" t="s">
        <v>106</v>
      </c>
      <c r="M442" t="s">
        <v>1201</v>
      </c>
      <c r="N442">
        <v>500</v>
      </c>
      <c r="O442" t="s">
        <v>1202</v>
      </c>
      <c r="P442">
        <v>2</v>
      </c>
      <c r="Q442" t="s">
        <v>113</v>
      </c>
      <c r="R442" t="s">
        <v>1201</v>
      </c>
      <c r="S442">
        <v>2430</v>
      </c>
      <c r="T442" t="s">
        <v>1236</v>
      </c>
      <c r="U442">
        <v>947</v>
      </c>
      <c r="V442">
        <v>137</v>
      </c>
      <c r="W442">
        <v>443</v>
      </c>
      <c r="X442">
        <v>92</v>
      </c>
      <c r="Y442">
        <v>256</v>
      </c>
      <c r="Z442">
        <v>95</v>
      </c>
      <c r="AA442" t="s">
        <v>108</v>
      </c>
      <c r="AB442">
        <v>64</v>
      </c>
      <c r="AC442">
        <v>34</v>
      </c>
      <c r="AD442">
        <v>665.32299999999998</v>
      </c>
      <c r="AE442">
        <v>0.296296</v>
      </c>
      <c r="AF442">
        <v>0.54367200000000004</v>
      </c>
      <c r="AH442">
        <v>2430</v>
      </c>
      <c r="AI442">
        <f t="shared" si="12"/>
        <v>5.5031535561015938E-3</v>
      </c>
      <c r="AJ442">
        <f t="shared" si="13"/>
        <v>0.73559404776322701</v>
      </c>
      <c r="AK442">
        <f>W442 - AVERAGEIFS('Placebo Females'!W:W, 'Placebo Females'!B:B, B442, 'Placebo Females'!P:P, P442)</f>
        <v>65.666666666666686</v>
      </c>
      <c r="AL442">
        <f>V442 - AVERAGEIFS('Placebo Females'!V:V, 'Placebo Females'!B:B, B442, 'Placebo Females'!P:P, P442)</f>
        <v>9.6666666666666714</v>
      </c>
      <c r="AM442">
        <f>W442-AVERAGEIFS('Placebo Females'!W:W,'Placebo Females'!B:B,B442,'Placebo Females'!P:P,P442)</f>
        <v>65.666666666666686</v>
      </c>
      <c r="AN442">
        <f>X442-AVERAGEIFS('Placebo Females'!X:X,'Placebo Females'!B:B,B442,'Placebo Females'!P:P,P442)</f>
        <v>-0.6666666666666714</v>
      </c>
      <c r="AO442">
        <f>Y442-AVERAGEIFS('Placebo Females'!Y:Y,'Placebo Females'!B:B,B442,'Placebo Females'!P:P,P442)</f>
        <v>40.666666666666657</v>
      </c>
      <c r="AP442">
        <f>Z442 - AVERAGEIFS('Placebo Females'!Z:Z, 'Placebo Females'!B:B, B442, 'Placebo Females'!P:P, P442)</f>
        <v>25.666666666666671</v>
      </c>
      <c r="AQ442">
        <f>AB442 - AVERAGEIFS('Placebo Females'!AB:AB, 'Placebo Females'!B:B, B442, 'Placebo Females'!P:P, P442)</f>
        <v>25.666666666666664</v>
      </c>
      <c r="AR442">
        <f>AC442 - AVERAGEIFS('Placebo Females'!AC:AC, 'Placebo Females'!B:B, B442, 'Placebo Females'!P:P, P442)</f>
        <v>8.6666666666666679</v>
      </c>
      <c r="AS442">
        <f>AD442 - AVERAGEIFS('Placebo Females'!AD:AD, 'Placebo Females'!B:B, B442, 'Placebo Females'!P:P, P442)</f>
        <v>-86.525333333333379</v>
      </c>
      <c r="AT442">
        <f>AE442 - AVERAGEIFS('Placebo Females'!AE:AE, 'Placebo Females'!B:B, B442, 'Placebo Females'!P:P, P442)</f>
        <v>0.23547966666666667</v>
      </c>
      <c r="AU442">
        <f>AF442 - AVERAGEIFS('Placebo Females'!AF:AF, 'Placebo Females'!B:B, B442, 'Placebo Females'!P:P, P442)</f>
        <v>0.20353166666666672</v>
      </c>
    </row>
    <row r="443" spans="1:47" x14ac:dyDescent="0.25">
      <c r="A443" t="s">
        <v>2171</v>
      </c>
      <c r="B443">
        <v>1007</v>
      </c>
      <c r="C443" t="s">
        <v>655</v>
      </c>
      <c r="D443">
        <v>27</v>
      </c>
      <c r="E443">
        <v>159</v>
      </c>
      <c r="F443">
        <v>52</v>
      </c>
      <c r="G443">
        <v>98.5</v>
      </c>
      <c r="H443">
        <v>61.5</v>
      </c>
      <c r="I443" t="s">
        <v>103</v>
      </c>
      <c r="J443" t="s">
        <v>104</v>
      </c>
      <c r="K443" t="s">
        <v>409</v>
      </c>
      <c r="L443" t="s">
        <v>106</v>
      </c>
      <c r="M443" t="s">
        <v>1201</v>
      </c>
      <c r="N443">
        <v>500</v>
      </c>
      <c r="O443" t="s">
        <v>1202</v>
      </c>
      <c r="P443">
        <v>2</v>
      </c>
      <c r="Q443" t="s">
        <v>113</v>
      </c>
      <c r="R443" t="s">
        <v>1201</v>
      </c>
      <c r="S443">
        <v>2430</v>
      </c>
      <c r="T443" t="s">
        <v>1236</v>
      </c>
      <c r="U443">
        <v>949</v>
      </c>
      <c r="V443">
        <v>161</v>
      </c>
      <c r="W443">
        <v>468</v>
      </c>
      <c r="X443">
        <v>81</v>
      </c>
      <c r="Y443">
        <v>283</v>
      </c>
      <c r="Z443">
        <v>104</v>
      </c>
      <c r="AA443" t="s">
        <v>108</v>
      </c>
      <c r="AB443">
        <v>79</v>
      </c>
      <c r="AC443">
        <v>36</v>
      </c>
      <c r="AD443">
        <v>413.22399999999999</v>
      </c>
      <c r="AE443">
        <v>0.45283000000000001</v>
      </c>
      <c r="AF443">
        <v>0.56415400000000004</v>
      </c>
      <c r="AH443">
        <v>2430</v>
      </c>
      <c r="AI443">
        <f t="shared" si="12"/>
        <v>5.5031535561015938E-3</v>
      </c>
      <c r="AJ443">
        <f t="shared" si="13"/>
        <v>0.73559404776322701</v>
      </c>
      <c r="AK443">
        <f>W443 - AVERAGEIFS('Placebo Females'!W:W, 'Placebo Females'!B:B, B443, 'Placebo Females'!P:P, P443)</f>
        <v>62</v>
      </c>
      <c r="AL443">
        <f>V443 - AVERAGEIFS('Placebo Females'!V:V, 'Placebo Females'!B:B, B443, 'Placebo Females'!P:P, P443)</f>
        <v>1</v>
      </c>
      <c r="AM443">
        <f>W443-AVERAGEIFS('Placebo Females'!W:W,'Placebo Females'!B:B,B443,'Placebo Females'!P:P,P443)</f>
        <v>62</v>
      </c>
      <c r="AN443">
        <f>X443-AVERAGEIFS('Placebo Females'!X:X,'Placebo Females'!B:B,B443,'Placebo Females'!P:P,P443)</f>
        <v>-16</v>
      </c>
      <c r="AO443">
        <f>Y443-AVERAGEIFS('Placebo Females'!Y:Y,'Placebo Females'!B:B,B443,'Placebo Females'!P:P,P443)</f>
        <v>55.666666666666657</v>
      </c>
      <c r="AP443">
        <f>Z443 - AVERAGEIFS('Placebo Females'!Z:Z, 'Placebo Females'!B:B, B443, 'Placebo Females'!P:P, P443)</f>
        <v>22.333333333333329</v>
      </c>
      <c r="AQ443">
        <f>AB443 - AVERAGEIFS('Placebo Females'!AB:AB, 'Placebo Females'!B:B, B443, 'Placebo Females'!P:P, P443)</f>
        <v>30</v>
      </c>
      <c r="AR443">
        <f>AC443 - AVERAGEIFS('Placebo Females'!AC:AC, 'Placebo Females'!B:B, B443, 'Placebo Females'!P:P, P443)</f>
        <v>6</v>
      </c>
      <c r="AS443">
        <f>AD443 - AVERAGEIFS('Placebo Females'!AD:AD, 'Placebo Females'!B:B, B443, 'Placebo Females'!P:P, P443)</f>
        <v>-60.383666666666727</v>
      </c>
      <c r="AT443">
        <f>AE443 - AVERAGEIFS('Placebo Females'!AE:AE, 'Placebo Females'!B:B, B443, 'Placebo Females'!P:P, P443)</f>
        <v>0.33266726666666668</v>
      </c>
      <c r="AU443">
        <f>AF443 - AVERAGEIFS('Placebo Females'!AF:AF, 'Placebo Females'!B:B, B443, 'Placebo Females'!P:P, P443)</f>
        <v>0.13752133333333333</v>
      </c>
    </row>
    <row r="444" spans="1:47" x14ac:dyDescent="0.25">
      <c r="A444" t="s">
        <v>2172</v>
      </c>
      <c r="B444">
        <v>1001</v>
      </c>
      <c r="C444" t="s">
        <v>655</v>
      </c>
      <c r="D444">
        <v>25</v>
      </c>
      <c r="E444">
        <v>161.5</v>
      </c>
      <c r="F444">
        <v>54.8</v>
      </c>
      <c r="G444">
        <v>114.5</v>
      </c>
      <c r="H444">
        <v>64.25</v>
      </c>
      <c r="I444" t="s">
        <v>103</v>
      </c>
      <c r="J444" t="s">
        <v>104</v>
      </c>
      <c r="K444" t="s">
        <v>360</v>
      </c>
      <c r="L444" t="s">
        <v>106</v>
      </c>
      <c r="M444" t="s">
        <v>1201</v>
      </c>
      <c r="N444">
        <v>500</v>
      </c>
      <c r="O444" t="s">
        <v>1202</v>
      </c>
      <c r="P444">
        <v>2</v>
      </c>
      <c r="Q444" t="s">
        <v>113</v>
      </c>
      <c r="R444" t="s">
        <v>1201</v>
      </c>
      <c r="S444">
        <v>2430</v>
      </c>
      <c r="T444" t="s">
        <v>1236</v>
      </c>
      <c r="U444">
        <v>978</v>
      </c>
      <c r="V444">
        <v>136</v>
      </c>
      <c r="W444">
        <v>446</v>
      </c>
      <c r="X444">
        <v>97</v>
      </c>
      <c r="Y444">
        <v>252</v>
      </c>
      <c r="Z444">
        <v>97</v>
      </c>
      <c r="AA444" t="s">
        <v>108</v>
      </c>
      <c r="AB444">
        <v>62</v>
      </c>
      <c r="AC444">
        <v>36</v>
      </c>
      <c r="AD444">
        <v>681.11400000000003</v>
      </c>
      <c r="AE444">
        <v>0.309091</v>
      </c>
      <c r="AF444">
        <v>0.54149199999999997</v>
      </c>
      <c r="AH444">
        <v>2430</v>
      </c>
      <c r="AI444">
        <f t="shared" si="12"/>
        <v>5.5031535561015938E-3</v>
      </c>
      <c r="AJ444">
        <f t="shared" si="13"/>
        <v>0.73559404776322701</v>
      </c>
      <c r="AK444">
        <f>W444 - AVERAGEIFS('Placebo Females'!W:W, 'Placebo Females'!B:B, B444, 'Placebo Females'!P:P, P444)</f>
        <v>68.666666666666686</v>
      </c>
      <c r="AL444">
        <f>V444 - AVERAGEIFS('Placebo Females'!V:V, 'Placebo Females'!B:B, B444, 'Placebo Females'!P:P, P444)</f>
        <v>8.6666666666666714</v>
      </c>
      <c r="AM444">
        <f>W444-AVERAGEIFS('Placebo Females'!W:W,'Placebo Females'!B:B,B444,'Placebo Females'!P:P,P444)</f>
        <v>68.666666666666686</v>
      </c>
      <c r="AN444">
        <f>X444-AVERAGEIFS('Placebo Females'!X:X,'Placebo Females'!B:B,B444,'Placebo Females'!P:P,P444)</f>
        <v>4.3333333333333286</v>
      </c>
      <c r="AO444">
        <f>Y444-AVERAGEIFS('Placebo Females'!Y:Y,'Placebo Females'!B:B,B444,'Placebo Females'!P:P,P444)</f>
        <v>36.666666666666657</v>
      </c>
      <c r="AP444">
        <f>Z444 - AVERAGEIFS('Placebo Females'!Z:Z, 'Placebo Females'!B:B, B444, 'Placebo Females'!P:P, P444)</f>
        <v>27.666666666666671</v>
      </c>
      <c r="AQ444">
        <f>AB444 - AVERAGEIFS('Placebo Females'!AB:AB, 'Placebo Females'!B:B, B444, 'Placebo Females'!P:P, P444)</f>
        <v>23.666666666666664</v>
      </c>
      <c r="AR444">
        <f>AC444 - AVERAGEIFS('Placebo Females'!AC:AC, 'Placebo Females'!B:B, B444, 'Placebo Females'!P:P, P444)</f>
        <v>10.666666666666668</v>
      </c>
      <c r="AS444">
        <f>AD444 - AVERAGEIFS('Placebo Females'!AD:AD, 'Placebo Females'!B:B, B444, 'Placebo Females'!P:P, P444)</f>
        <v>-70.734333333333325</v>
      </c>
      <c r="AT444">
        <f>AE444 - AVERAGEIFS('Placebo Females'!AE:AE, 'Placebo Females'!B:B, B444, 'Placebo Females'!P:P, P444)</f>
        <v>0.24827466666666667</v>
      </c>
      <c r="AU444">
        <f>AF444 - AVERAGEIFS('Placebo Females'!AF:AF, 'Placebo Females'!B:B, B444, 'Placebo Females'!P:P, P444)</f>
        <v>0.20135166666666665</v>
      </c>
    </row>
    <row r="445" spans="1:47" x14ac:dyDescent="0.25">
      <c r="A445" t="s">
        <v>2173</v>
      </c>
      <c r="B445">
        <v>1007</v>
      </c>
      <c r="C445" t="s">
        <v>655</v>
      </c>
      <c r="D445">
        <v>27</v>
      </c>
      <c r="E445">
        <v>159</v>
      </c>
      <c r="F445">
        <v>52</v>
      </c>
      <c r="G445">
        <v>98.5</v>
      </c>
      <c r="H445">
        <v>61.5</v>
      </c>
      <c r="I445" t="s">
        <v>103</v>
      </c>
      <c r="J445" t="s">
        <v>104</v>
      </c>
      <c r="K445" t="s">
        <v>409</v>
      </c>
      <c r="L445" t="s">
        <v>106</v>
      </c>
      <c r="M445" t="s">
        <v>1201</v>
      </c>
      <c r="N445">
        <v>500</v>
      </c>
      <c r="O445" t="s">
        <v>1202</v>
      </c>
      <c r="P445">
        <v>2</v>
      </c>
      <c r="Q445" t="s">
        <v>113</v>
      </c>
      <c r="R445" t="s">
        <v>1201</v>
      </c>
      <c r="S445">
        <v>2430</v>
      </c>
      <c r="T445" t="s">
        <v>1236</v>
      </c>
      <c r="U445">
        <v>982</v>
      </c>
      <c r="V445">
        <v>159</v>
      </c>
      <c r="W445">
        <v>465</v>
      </c>
      <c r="X445">
        <v>83</v>
      </c>
      <c r="Y445">
        <v>278</v>
      </c>
      <c r="Z445">
        <v>104</v>
      </c>
      <c r="AA445" t="s">
        <v>108</v>
      </c>
      <c r="AB445">
        <v>71</v>
      </c>
      <c r="AC445">
        <v>43</v>
      </c>
      <c r="AD445">
        <v>428.12099999999998</v>
      </c>
      <c r="AE445">
        <v>0.490566</v>
      </c>
      <c r="AF445">
        <v>0.56661899999999998</v>
      </c>
      <c r="AH445">
        <v>2430</v>
      </c>
      <c r="AI445">
        <f t="shared" si="12"/>
        <v>5.5031535561015938E-3</v>
      </c>
      <c r="AJ445">
        <f t="shared" si="13"/>
        <v>0.73559404776322701</v>
      </c>
      <c r="AK445">
        <f>W445 - AVERAGEIFS('Placebo Females'!W:W, 'Placebo Females'!B:B, B445, 'Placebo Females'!P:P, P445)</f>
        <v>59</v>
      </c>
      <c r="AL445">
        <f>V445 - AVERAGEIFS('Placebo Females'!V:V, 'Placebo Females'!B:B, B445, 'Placebo Females'!P:P, P445)</f>
        <v>-1</v>
      </c>
      <c r="AM445">
        <f>W445-AVERAGEIFS('Placebo Females'!W:W,'Placebo Females'!B:B,B445,'Placebo Females'!P:P,P445)</f>
        <v>59</v>
      </c>
      <c r="AN445">
        <f>X445-AVERAGEIFS('Placebo Females'!X:X,'Placebo Females'!B:B,B445,'Placebo Females'!P:P,P445)</f>
        <v>-14</v>
      </c>
      <c r="AO445">
        <f>Y445-AVERAGEIFS('Placebo Females'!Y:Y,'Placebo Females'!B:B,B445,'Placebo Females'!P:P,P445)</f>
        <v>50.666666666666657</v>
      </c>
      <c r="AP445">
        <f>Z445 - AVERAGEIFS('Placebo Females'!Z:Z, 'Placebo Females'!B:B, B445, 'Placebo Females'!P:P, P445)</f>
        <v>22.333333333333329</v>
      </c>
      <c r="AQ445">
        <f>AB445 - AVERAGEIFS('Placebo Females'!AB:AB, 'Placebo Females'!B:B, B445, 'Placebo Females'!P:P, P445)</f>
        <v>22</v>
      </c>
      <c r="AR445">
        <f>AC445 - AVERAGEIFS('Placebo Females'!AC:AC, 'Placebo Females'!B:B, B445, 'Placebo Females'!P:P, P445)</f>
        <v>13</v>
      </c>
      <c r="AS445">
        <f>AD445 - AVERAGEIFS('Placebo Females'!AD:AD, 'Placebo Females'!B:B, B445, 'Placebo Females'!P:P, P445)</f>
        <v>-45.486666666666736</v>
      </c>
      <c r="AT445">
        <f>AE445 - AVERAGEIFS('Placebo Females'!AE:AE, 'Placebo Females'!B:B, B445, 'Placebo Females'!P:P, P445)</f>
        <v>0.37040326666666668</v>
      </c>
      <c r="AU445">
        <f>AF445 - AVERAGEIFS('Placebo Females'!AF:AF, 'Placebo Females'!B:B, B445, 'Placebo Females'!P:P, P445)</f>
        <v>0.13998633333333327</v>
      </c>
    </row>
    <row r="446" spans="1:47" x14ac:dyDescent="0.25">
      <c r="A446" t="s">
        <v>2174</v>
      </c>
      <c r="B446">
        <v>1007</v>
      </c>
      <c r="C446" t="s">
        <v>655</v>
      </c>
      <c r="D446">
        <v>27</v>
      </c>
      <c r="E446">
        <v>159</v>
      </c>
      <c r="F446">
        <v>52</v>
      </c>
      <c r="G446">
        <v>98.5</v>
      </c>
      <c r="H446">
        <v>61.5</v>
      </c>
      <c r="I446" t="s">
        <v>103</v>
      </c>
      <c r="J446" t="s">
        <v>104</v>
      </c>
      <c r="K446" t="s">
        <v>409</v>
      </c>
      <c r="L446" t="s">
        <v>106</v>
      </c>
      <c r="M446" t="s">
        <v>1201</v>
      </c>
      <c r="N446">
        <v>500</v>
      </c>
      <c r="O446" t="s">
        <v>1202</v>
      </c>
      <c r="P446">
        <v>2</v>
      </c>
      <c r="Q446" t="s">
        <v>113</v>
      </c>
      <c r="R446" t="s">
        <v>1201</v>
      </c>
      <c r="S446">
        <v>2430</v>
      </c>
      <c r="T446" t="s">
        <v>1236</v>
      </c>
      <c r="U446">
        <v>1031</v>
      </c>
      <c r="V446">
        <v>153</v>
      </c>
      <c r="W446">
        <v>468</v>
      </c>
      <c r="X446">
        <v>87</v>
      </c>
      <c r="Y446">
        <v>277</v>
      </c>
      <c r="Z446">
        <v>104</v>
      </c>
      <c r="AA446" t="s">
        <v>108</v>
      </c>
      <c r="AB446">
        <v>75</v>
      </c>
      <c r="AC446">
        <v>34</v>
      </c>
      <c r="AD446">
        <v>452.83</v>
      </c>
      <c r="AE446">
        <v>0.46296300000000001</v>
      </c>
      <c r="AF446">
        <v>0.56201699999999999</v>
      </c>
      <c r="AH446">
        <v>2430</v>
      </c>
      <c r="AI446">
        <f t="shared" si="12"/>
        <v>5.5031535561015938E-3</v>
      </c>
      <c r="AJ446">
        <f t="shared" si="13"/>
        <v>0.73559404776322701</v>
      </c>
      <c r="AK446">
        <f>W446 - AVERAGEIFS('Placebo Females'!W:W, 'Placebo Females'!B:B, B446, 'Placebo Females'!P:P, P446)</f>
        <v>62</v>
      </c>
      <c r="AL446">
        <f>V446 - AVERAGEIFS('Placebo Females'!V:V, 'Placebo Females'!B:B, B446, 'Placebo Females'!P:P, P446)</f>
        <v>-7</v>
      </c>
      <c r="AM446">
        <f>W446-AVERAGEIFS('Placebo Females'!W:W,'Placebo Females'!B:B,B446,'Placebo Females'!P:P,P446)</f>
        <v>62</v>
      </c>
      <c r="AN446">
        <f>X446-AVERAGEIFS('Placebo Females'!X:X,'Placebo Females'!B:B,B446,'Placebo Females'!P:P,P446)</f>
        <v>-10</v>
      </c>
      <c r="AO446">
        <f>Y446-AVERAGEIFS('Placebo Females'!Y:Y,'Placebo Females'!B:B,B446,'Placebo Females'!P:P,P446)</f>
        <v>49.666666666666657</v>
      </c>
      <c r="AP446">
        <f>Z446 - AVERAGEIFS('Placebo Females'!Z:Z, 'Placebo Females'!B:B, B446, 'Placebo Females'!P:P, P446)</f>
        <v>22.333333333333329</v>
      </c>
      <c r="AQ446">
        <f>AB446 - AVERAGEIFS('Placebo Females'!AB:AB, 'Placebo Females'!B:B, B446, 'Placebo Females'!P:P, P446)</f>
        <v>26</v>
      </c>
      <c r="AR446">
        <f>AC446 - AVERAGEIFS('Placebo Females'!AC:AC, 'Placebo Females'!B:B, B446, 'Placebo Females'!P:P, P446)</f>
        <v>4</v>
      </c>
      <c r="AS446">
        <f>AD446 - AVERAGEIFS('Placebo Females'!AD:AD, 'Placebo Females'!B:B, B446, 'Placebo Females'!P:P, P446)</f>
        <v>-20.777666666666732</v>
      </c>
      <c r="AT446">
        <f>AE446 - AVERAGEIFS('Placebo Females'!AE:AE, 'Placebo Females'!B:B, B446, 'Placebo Females'!P:P, P446)</f>
        <v>0.34280026666666669</v>
      </c>
      <c r="AU446">
        <f>AF446 - AVERAGEIFS('Placebo Females'!AF:AF, 'Placebo Females'!B:B, B446, 'Placebo Females'!P:P, P446)</f>
        <v>0.13538433333333327</v>
      </c>
    </row>
    <row r="447" spans="1:47" x14ac:dyDescent="0.25">
      <c r="A447" t="s">
        <v>2175</v>
      </c>
      <c r="B447">
        <v>1006</v>
      </c>
      <c r="C447" t="s">
        <v>655</v>
      </c>
      <c r="D447">
        <v>22</v>
      </c>
      <c r="E447">
        <v>168.5</v>
      </c>
      <c r="F447">
        <v>69.599999999999994</v>
      </c>
      <c r="G447">
        <v>102.75</v>
      </c>
      <c r="H447">
        <v>55.75</v>
      </c>
      <c r="I447" t="s">
        <v>103</v>
      </c>
      <c r="J447" t="s">
        <v>104</v>
      </c>
      <c r="K447" t="s">
        <v>210</v>
      </c>
      <c r="L447" t="s">
        <v>160</v>
      </c>
      <c r="M447" t="s">
        <v>1201</v>
      </c>
      <c r="N447">
        <v>500</v>
      </c>
      <c r="O447" t="s">
        <v>1202</v>
      </c>
      <c r="P447">
        <v>3.5</v>
      </c>
      <c r="Q447" t="s">
        <v>113</v>
      </c>
      <c r="R447" t="s">
        <v>1201</v>
      </c>
      <c r="S447">
        <v>2450</v>
      </c>
      <c r="T447" t="s">
        <v>1236</v>
      </c>
      <c r="U447">
        <v>1043</v>
      </c>
      <c r="V447">
        <v>180</v>
      </c>
      <c r="W447">
        <v>435</v>
      </c>
      <c r="X447">
        <v>87</v>
      </c>
      <c r="Y447">
        <v>258</v>
      </c>
      <c r="Z447">
        <v>90</v>
      </c>
      <c r="AA447" t="s">
        <v>108</v>
      </c>
      <c r="AB447">
        <v>65</v>
      </c>
      <c r="AC447">
        <v>29</v>
      </c>
      <c r="AD447">
        <v>353.31</v>
      </c>
      <c r="AE447">
        <v>0.46938800000000003</v>
      </c>
      <c r="AF447">
        <v>0.55657500000000004</v>
      </c>
      <c r="AH447">
        <v>2450</v>
      </c>
      <c r="AI447">
        <f t="shared" si="12"/>
        <v>5.5484470010077796E-3</v>
      </c>
      <c r="AJ447">
        <f t="shared" si="13"/>
        <v>0.73654947914113134</v>
      </c>
      <c r="AK447">
        <f>W447 - AVERAGEIFS('Placebo Females'!W:W, 'Placebo Females'!B:B, B447, 'Placebo Females'!P:P, P447)</f>
        <v>77</v>
      </c>
      <c r="AL447">
        <f>V447 - AVERAGEIFS('Placebo Females'!V:V, 'Placebo Females'!B:B, B447, 'Placebo Females'!P:P, P447)</f>
        <v>-9.6666666666666572</v>
      </c>
      <c r="AM447">
        <f>W447-AVERAGEIFS('Placebo Females'!W:W,'Placebo Females'!B:B,B447,'Placebo Females'!P:P,P447)</f>
        <v>77</v>
      </c>
      <c r="AN447">
        <f>X447-AVERAGEIFS('Placebo Females'!X:X,'Placebo Females'!B:B,B447,'Placebo Females'!P:P,P447)</f>
        <v>4</v>
      </c>
      <c r="AO447">
        <f>Y447-AVERAGEIFS('Placebo Females'!Y:Y,'Placebo Females'!B:B,B447,'Placebo Females'!P:P,P447)</f>
        <v>53</v>
      </c>
      <c r="AP447">
        <f>Z447 - AVERAGEIFS('Placebo Females'!Z:Z, 'Placebo Females'!B:B, B447, 'Placebo Females'!P:P, P447)</f>
        <v>20</v>
      </c>
      <c r="AQ447">
        <f>AB447 - AVERAGEIFS('Placebo Females'!AB:AB, 'Placebo Females'!B:B, B447, 'Placebo Females'!P:P, P447)</f>
        <v>25.666666666666664</v>
      </c>
      <c r="AR447">
        <f>AC447 - AVERAGEIFS('Placebo Females'!AC:AC, 'Placebo Females'!B:B, B447, 'Placebo Females'!P:P, P447)</f>
        <v>6.3333333333333321</v>
      </c>
      <c r="AS447">
        <f>AD447 - AVERAGEIFS('Placebo Females'!AD:AD, 'Placebo Females'!B:B, B447, 'Placebo Females'!P:P, P447)</f>
        <v>34.125</v>
      </c>
      <c r="AT447">
        <f>AE447 - AVERAGEIFS('Placebo Females'!AE:AE, 'Placebo Females'!B:B, B447, 'Placebo Females'!P:P, P447)</f>
        <v>0.30232199999999998</v>
      </c>
      <c r="AU447">
        <f>AF447 - AVERAGEIFS('Placebo Females'!AF:AF, 'Placebo Females'!B:B, B447, 'Placebo Females'!P:P, P447)</f>
        <v>0.20274100000000006</v>
      </c>
    </row>
    <row r="448" spans="1:47" x14ac:dyDescent="0.25">
      <c r="A448" t="s">
        <v>2176</v>
      </c>
      <c r="B448">
        <v>1006</v>
      </c>
      <c r="C448" t="s">
        <v>655</v>
      </c>
      <c r="D448">
        <v>22</v>
      </c>
      <c r="E448">
        <v>168.5</v>
      </c>
      <c r="F448">
        <v>69.599999999999994</v>
      </c>
      <c r="G448">
        <v>102.75</v>
      </c>
      <c r="H448">
        <v>55.75</v>
      </c>
      <c r="I448" t="s">
        <v>103</v>
      </c>
      <c r="J448" t="s">
        <v>104</v>
      </c>
      <c r="K448" t="s">
        <v>210</v>
      </c>
      <c r="L448" t="s">
        <v>160</v>
      </c>
      <c r="M448" t="s">
        <v>1201</v>
      </c>
      <c r="N448">
        <v>500</v>
      </c>
      <c r="O448" t="s">
        <v>1202</v>
      </c>
      <c r="P448">
        <v>3.5</v>
      </c>
      <c r="Q448" t="s">
        <v>113</v>
      </c>
      <c r="R448" t="s">
        <v>1201</v>
      </c>
      <c r="S448">
        <v>2450</v>
      </c>
      <c r="T448" t="s">
        <v>1236</v>
      </c>
      <c r="U448">
        <v>1065</v>
      </c>
      <c r="V448">
        <v>170</v>
      </c>
      <c r="W448">
        <v>438</v>
      </c>
      <c r="X448">
        <v>87</v>
      </c>
      <c r="Y448">
        <v>256</v>
      </c>
      <c r="Z448">
        <v>95</v>
      </c>
      <c r="AA448" t="s">
        <v>108</v>
      </c>
      <c r="AB448">
        <v>68</v>
      </c>
      <c r="AC448">
        <v>29</v>
      </c>
      <c r="AD448">
        <v>334.78199999999998</v>
      </c>
      <c r="AE448">
        <v>0.53061199999999997</v>
      </c>
      <c r="AF448">
        <v>0.56213100000000005</v>
      </c>
      <c r="AH448">
        <v>2450</v>
      </c>
      <c r="AI448">
        <f t="shared" si="12"/>
        <v>5.5484470010077796E-3</v>
      </c>
      <c r="AJ448">
        <f t="shared" si="13"/>
        <v>0.73654947914113134</v>
      </c>
      <c r="AK448">
        <f>W448 - AVERAGEIFS('Placebo Females'!W:W, 'Placebo Females'!B:B, B448, 'Placebo Females'!P:P, P448)</f>
        <v>80</v>
      </c>
      <c r="AL448">
        <f>V448 - AVERAGEIFS('Placebo Females'!V:V, 'Placebo Females'!B:B, B448, 'Placebo Females'!P:P, P448)</f>
        <v>-19.666666666666657</v>
      </c>
      <c r="AM448">
        <f>W448-AVERAGEIFS('Placebo Females'!W:W,'Placebo Females'!B:B,B448,'Placebo Females'!P:P,P448)</f>
        <v>80</v>
      </c>
      <c r="AN448">
        <f>X448-AVERAGEIFS('Placebo Females'!X:X,'Placebo Females'!B:B,B448,'Placebo Females'!P:P,P448)</f>
        <v>4</v>
      </c>
      <c r="AO448">
        <f>Y448-AVERAGEIFS('Placebo Females'!Y:Y,'Placebo Females'!B:B,B448,'Placebo Females'!P:P,P448)</f>
        <v>51</v>
      </c>
      <c r="AP448">
        <f>Z448 - AVERAGEIFS('Placebo Females'!Z:Z, 'Placebo Females'!B:B, B448, 'Placebo Females'!P:P, P448)</f>
        <v>25</v>
      </c>
      <c r="AQ448">
        <f>AB448 - AVERAGEIFS('Placebo Females'!AB:AB, 'Placebo Females'!B:B, B448, 'Placebo Females'!P:P, P448)</f>
        <v>28.666666666666664</v>
      </c>
      <c r="AR448">
        <f>AC448 - AVERAGEIFS('Placebo Females'!AC:AC, 'Placebo Females'!B:B, B448, 'Placebo Females'!P:P, P448)</f>
        <v>6.3333333333333321</v>
      </c>
      <c r="AS448">
        <f>AD448 - AVERAGEIFS('Placebo Females'!AD:AD, 'Placebo Females'!B:B, B448, 'Placebo Females'!P:P, P448)</f>
        <v>15.59699999999998</v>
      </c>
      <c r="AT448">
        <f>AE448 - AVERAGEIFS('Placebo Females'!AE:AE, 'Placebo Females'!B:B, B448, 'Placebo Females'!P:P, P448)</f>
        <v>0.36354599999999992</v>
      </c>
      <c r="AU448">
        <f>AF448 - AVERAGEIFS('Placebo Females'!AF:AF, 'Placebo Females'!B:B, B448, 'Placebo Females'!P:P, P448)</f>
        <v>0.20829700000000007</v>
      </c>
    </row>
    <row r="449" spans="1:47" x14ac:dyDescent="0.25">
      <c r="A449" t="s">
        <v>2177</v>
      </c>
      <c r="B449">
        <v>1006</v>
      </c>
      <c r="C449" t="s">
        <v>655</v>
      </c>
      <c r="D449">
        <v>22</v>
      </c>
      <c r="E449">
        <v>168.5</v>
      </c>
      <c r="F449">
        <v>69.599999999999994</v>
      </c>
      <c r="G449">
        <v>102.75</v>
      </c>
      <c r="H449">
        <v>55.75</v>
      </c>
      <c r="I449" t="s">
        <v>103</v>
      </c>
      <c r="J449" t="s">
        <v>104</v>
      </c>
      <c r="K449" t="s">
        <v>210</v>
      </c>
      <c r="L449" t="s">
        <v>160</v>
      </c>
      <c r="M449" t="s">
        <v>1201</v>
      </c>
      <c r="N449">
        <v>500</v>
      </c>
      <c r="O449" t="s">
        <v>1202</v>
      </c>
      <c r="P449">
        <v>3.5</v>
      </c>
      <c r="Q449" t="s">
        <v>113</v>
      </c>
      <c r="R449" t="s">
        <v>1201</v>
      </c>
      <c r="S449">
        <v>2450</v>
      </c>
      <c r="T449" t="s">
        <v>1236</v>
      </c>
      <c r="U449">
        <v>1069</v>
      </c>
      <c r="V449">
        <v>179</v>
      </c>
      <c r="W449">
        <v>434</v>
      </c>
      <c r="X449">
        <v>91</v>
      </c>
      <c r="Y449">
        <v>250</v>
      </c>
      <c r="Z449">
        <v>93</v>
      </c>
      <c r="AA449" t="s">
        <v>108</v>
      </c>
      <c r="AB449">
        <v>60</v>
      </c>
      <c r="AC449">
        <v>37</v>
      </c>
      <c r="AD449">
        <v>348.32100000000003</v>
      </c>
      <c r="AE449">
        <v>0.34615400000000002</v>
      </c>
      <c r="AF449">
        <v>0.54153099999999998</v>
      </c>
      <c r="AH449">
        <v>2450</v>
      </c>
      <c r="AI449">
        <f t="shared" si="12"/>
        <v>5.5484470010077796E-3</v>
      </c>
      <c r="AJ449">
        <f t="shared" si="13"/>
        <v>0.73654947914113134</v>
      </c>
      <c r="AK449">
        <f>W449 - AVERAGEIFS('Placebo Females'!W:W, 'Placebo Females'!B:B, B449, 'Placebo Females'!P:P, P449)</f>
        <v>76</v>
      </c>
      <c r="AL449">
        <f>V449 - AVERAGEIFS('Placebo Females'!V:V, 'Placebo Females'!B:B, B449, 'Placebo Females'!P:P, P449)</f>
        <v>-10.666666666666657</v>
      </c>
      <c r="AM449">
        <f>W449-AVERAGEIFS('Placebo Females'!W:W,'Placebo Females'!B:B,B449,'Placebo Females'!P:P,P449)</f>
        <v>76</v>
      </c>
      <c r="AN449">
        <f>X449-AVERAGEIFS('Placebo Females'!X:X,'Placebo Females'!B:B,B449,'Placebo Females'!P:P,P449)</f>
        <v>8</v>
      </c>
      <c r="AO449">
        <f>Y449-AVERAGEIFS('Placebo Females'!Y:Y,'Placebo Females'!B:B,B449,'Placebo Females'!P:P,P449)</f>
        <v>45</v>
      </c>
      <c r="AP449">
        <f>Z449 - AVERAGEIFS('Placebo Females'!Z:Z, 'Placebo Females'!B:B, B449, 'Placebo Females'!P:P, P449)</f>
        <v>23</v>
      </c>
      <c r="AQ449">
        <f>AB449 - AVERAGEIFS('Placebo Females'!AB:AB, 'Placebo Females'!B:B, B449, 'Placebo Females'!P:P, P449)</f>
        <v>20.666666666666664</v>
      </c>
      <c r="AR449">
        <f>AC449 - AVERAGEIFS('Placebo Females'!AC:AC, 'Placebo Females'!B:B, B449, 'Placebo Females'!P:P, P449)</f>
        <v>14.333333333333332</v>
      </c>
      <c r="AS449">
        <f>AD449 - AVERAGEIFS('Placebo Females'!AD:AD, 'Placebo Females'!B:B, B449, 'Placebo Females'!P:P, P449)</f>
        <v>29.136000000000024</v>
      </c>
      <c r="AT449">
        <f>AE449 - AVERAGEIFS('Placebo Females'!AE:AE, 'Placebo Females'!B:B, B449, 'Placebo Females'!P:P, P449)</f>
        <v>0.179088</v>
      </c>
      <c r="AU449">
        <f>AF449 - AVERAGEIFS('Placebo Females'!AF:AF, 'Placebo Females'!B:B, B449, 'Placebo Females'!P:P, P449)</f>
        <v>0.187697</v>
      </c>
    </row>
    <row r="450" spans="1:47" x14ac:dyDescent="0.25">
      <c r="A450" t="s">
        <v>2178</v>
      </c>
      <c r="B450">
        <v>1003</v>
      </c>
      <c r="C450" t="s">
        <v>655</v>
      </c>
      <c r="D450">
        <v>30</v>
      </c>
      <c r="E450">
        <v>167</v>
      </c>
      <c r="F450">
        <v>71.3</v>
      </c>
      <c r="G450">
        <v>106</v>
      </c>
      <c r="H450">
        <v>57.75</v>
      </c>
      <c r="I450" t="s">
        <v>103</v>
      </c>
      <c r="J450" t="s">
        <v>104</v>
      </c>
      <c r="K450" t="s">
        <v>753</v>
      </c>
      <c r="L450" t="s">
        <v>160</v>
      </c>
      <c r="M450" t="s">
        <v>1201</v>
      </c>
      <c r="N450">
        <v>500</v>
      </c>
      <c r="O450" t="s">
        <v>1202</v>
      </c>
      <c r="P450">
        <v>2</v>
      </c>
      <c r="Q450" t="s">
        <v>113</v>
      </c>
      <c r="R450" t="s">
        <v>1201</v>
      </c>
      <c r="S450">
        <v>2450</v>
      </c>
      <c r="T450" t="s">
        <v>1236</v>
      </c>
      <c r="U450">
        <v>1198</v>
      </c>
      <c r="V450">
        <v>162</v>
      </c>
      <c r="W450">
        <v>464</v>
      </c>
      <c r="X450">
        <v>97</v>
      </c>
      <c r="Y450">
        <v>288</v>
      </c>
      <c r="Z450">
        <v>79</v>
      </c>
      <c r="AA450" t="s">
        <v>108</v>
      </c>
      <c r="AB450">
        <v>56</v>
      </c>
      <c r="AC450">
        <v>32</v>
      </c>
      <c r="AD450">
        <v>248.251</v>
      </c>
      <c r="AE450">
        <v>0.30612200000000001</v>
      </c>
      <c r="AF450">
        <v>0.50914899999999996</v>
      </c>
      <c r="AH450">
        <v>2450</v>
      </c>
      <c r="AI450">
        <f t="shared" si="12"/>
        <v>5.5484470010077796E-3</v>
      </c>
      <c r="AJ450">
        <f t="shared" si="13"/>
        <v>0.73654947914113134</v>
      </c>
      <c r="AK450">
        <f>W450 - AVERAGEIFS('Placebo Females'!W:W, 'Placebo Females'!B:B, B450, 'Placebo Females'!P:P, P450)</f>
        <v>68</v>
      </c>
      <c r="AL450">
        <f>V450 - AVERAGEIFS('Placebo Females'!V:V, 'Placebo Females'!B:B, B450, 'Placebo Females'!P:P, P450)</f>
        <v>-5.3333333333333428</v>
      </c>
      <c r="AM450">
        <f>W450-AVERAGEIFS('Placebo Females'!W:W,'Placebo Females'!B:B,B450,'Placebo Females'!P:P,P450)</f>
        <v>68</v>
      </c>
      <c r="AN450">
        <f>X450-AVERAGEIFS('Placebo Females'!X:X,'Placebo Females'!B:B,B450,'Placebo Females'!P:P,P450)</f>
        <v>4.6666666666666714</v>
      </c>
      <c r="AO450">
        <f>Y450-AVERAGEIFS('Placebo Females'!Y:Y,'Placebo Females'!B:B,B450,'Placebo Females'!P:P,P450)</f>
        <v>49.333333333333343</v>
      </c>
      <c r="AP450">
        <f>Z450 - AVERAGEIFS('Placebo Females'!Z:Z, 'Placebo Females'!B:B, B450, 'Placebo Females'!P:P, P450)</f>
        <v>14</v>
      </c>
      <c r="AQ450">
        <f>AB450 - AVERAGEIFS('Placebo Females'!AB:AB, 'Placebo Females'!B:B, B450, 'Placebo Females'!P:P, P450)</f>
        <v>13</v>
      </c>
      <c r="AR450">
        <f>AC450 - AVERAGEIFS('Placebo Females'!AC:AC, 'Placebo Females'!B:B, B450, 'Placebo Females'!P:P, P450)</f>
        <v>10.333333333333332</v>
      </c>
      <c r="AS450">
        <f>AD450 - AVERAGEIFS('Placebo Females'!AD:AD, 'Placebo Females'!B:B, B450, 'Placebo Females'!P:P, P450)</f>
        <v>-18.483666666666664</v>
      </c>
      <c r="AT450">
        <f>AE450 - AVERAGEIFS('Placebo Females'!AE:AE, 'Placebo Females'!B:B, B450, 'Placebo Females'!P:P, P450)</f>
        <v>0.19425966666666666</v>
      </c>
      <c r="AU450">
        <f>AF450 - AVERAGEIFS('Placebo Females'!AF:AF, 'Placebo Females'!B:B, B450, 'Placebo Females'!P:P, P450)</f>
        <v>0.27171466666666666</v>
      </c>
    </row>
    <row r="451" spans="1:47" x14ac:dyDescent="0.25">
      <c r="A451" t="s">
        <v>2179</v>
      </c>
      <c r="B451">
        <v>1003</v>
      </c>
      <c r="C451" t="s">
        <v>655</v>
      </c>
      <c r="D451">
        <v>30</v>
      </c>
      <c r="E451">
        <v>167</v>
      </c>
      <c r="F451">
        <v>71.3</v>
      </c>
      <c r="G451">
        <v>106</v>
      </c>
      <c r="H451">
        <v>57.75</v>
      </c>
      <c r="I451" t="s">
        <v>103</v>
      </c>
      <c r="J451" t="s">
        <v>104</v>
      </c>
      <c r="K451" t="s">
        <v>753</v>
      </c>
      <c r="L451" t="s">
        <v>160</v>
      </c>
      <c r="M451" t="s">
        <v>1201</v>
      </c>
      <c r="N451">
        <v>500</v>
      </c>
      <c r="O451" t="s">
        <v>1202</v>
      </c>
      <c r="P451">
        <v>2</v>
      </c>
      <c r="Q451" t="s">
        <v>113</v>
      </c>
      <c r="R451" t="s">
        <v>1201</v>
      </c>
      <c r="S451">
        <v>2450</v>
      </c>
      <c r="T451" t="s">
        <v>1236</v>
      </c>
      <c r="U451">
        <v>1210</v>
      </c>
      <c r="V451">
        <v>168</v>
      </c>
      <c r="W451">
        <v>465</v>
      </c>
      <c r="X451">
        <v>97</v>
      </c>
      <c r="Y451">
        <v>282</v>
      </c>
      <c r="Z451">
        <v>86</v>
      </c>
      <c r="AA451" t="s">
        <v>108</v>
      </c>
      <c r="AB451">
        <v>53</v>
      </c>
      <c r="AC451">
        <v>35</v>
      </c>
      <c r="AD451">
        <v>243.422</v>
      </c>
      <c r="AE451">
        <v>0.26086999999999999</v>
      </c>
      <c r="AF451">
        <v>0.49165199999999998</v>
      </c>
      <c r="AH451">
        <v>2450</v>
      </c>
      <c r="AI451">
        <f t="shared" ref="AI451:AI514" si="14">((((AH451*10^-12)/441.565)*10^3)*10^6)</f>
        <v>5.5484470010077796E-3</v>
      </c>
      <c r="AJ451">
        <f t="shared" ref="AJ451:AJ514" si="15">1 - (1/(1+(AI451/0.001)^0.6))</f>
        <v>0.73654947914113134</v>
      </c>
      <c r="AK451">
        <f>W451 - AVERAGEIFS('Placebo Females'!W:W, 'Placebo Females'!B:B, B451, 'Placebo Females'!P:P, P451)</f>
        <v>69</v>
      </c>
      <c r="AL451">
        <f>V451 - AVERAGEIFS('Placebo Females'!V:V, 'Placebo Females'!B:B, B451, 'Placebo Females'!P:P, P451)</f>
        <v>0.66666666666665719</v>
      </c>
      <c r="AM451">
        <f>W451-AVERAGEIFS('Placebo Females'!W:W,'Placebo Females'!B:B,B451,'Placebo Females'!P:P,P451)</f>
        <v>69</v>
      </c>
      <c r="AN451">
        <f>X451-AVERAGEIFS('Placebo Females'!X:X,'Placebo Females'!B:B,B451,'Placebo Females'!P:P,P451)</f>
        <v>4.6666666666666714</v>
      </c>
      <c r="AO451">
        <f>Y451-AVERAGEIFS('Placebo Females'!Y:Y,'Placebo Females'!B:B,B451,'Placebo Females'!P:P,P451)</f>
        <v>43.333333333333343</v>
      </c>
      <c r="AP451">
        <f>Z451 - AVERAGEIFS('Placebo Females'!Z:Z, 'Placebo Females'!B:B, B451, 'Placebo Females'!P:P, P451)</f>
        <v>21</v>
      </c>
      <c r="AQ451">
        <f>AB451 - AVERAGEIFS('Placebo Females'!AB:AB, 'Placebo Females'!B:B, B451, 'Placebo Females'!P:P, P451)</f>
        <v>10</v>
      </c>
      <c r="AR451">
        <f>AC451 - AVERAGEIFS('Placebo Females'!AC:AC, 'Placebo Females'!B:B, B451, 'Placebo Females'!P:P, P451)</f>
        <v>13.333333333333332</v>
      </c>
      <c r="AS451">
        <f>AD451 - AVERAGEIFS('Placebo Females'!AD:AD, 'Placebo Females'!B:B, B451, 'Placebo Females'!P:P, P451)</f>
        <v>-23.312666666666672</v>
      </c>
      <c r="AT451">
        <f>AE451 - AVERAGEIFS('Placebo Females'!AE:AE, 'Placebo Females'!B:B, B451, 'Placebo Females'!P:P, P451)</f>
        <v>0.14900766666666665</v>
      </c>
      <c r="AU451">
        <f>AF451 - AVERAGEIFS('Placebo Females'!AF:AF, 'Placebo Females'!B:B, B451, 'Placebo Females'!P:P, P451)</f>
        <v>0.25421766666666668</v>
      </c>
    </row>
    <row r="452" spans="1:47" x14ac:dyDescent="0.25">
      <c r="A452" t="s">
        <v>2180</v>
      </c>
      <c r="B452">
        <v>1003</v>
      </c>
      <c r="C452" t="s">
        <v>655</v>
      </c>
      <c r="D452">
        <v>30</v>
      </c>
      <c r="E452">
        <v>167</v>
      </c>
      <c r="F452">
        <v>71.3</v>
      </c>
      <c r="G452">
        <v>106</v>
      </c>
      <c r="H452">
        <v>57.75</v>
      </c>
      <c r="I452" t="s">
        <v>103</v>
      </c>
      <c r="J452" t="s">
        <v>104</v>
      </c>
      <c r="K452" t="s">
        <v>753</v>
      </c>
      <c r="L452" t="s">
        <v>160</v>
      </c>
      <c r="M452" t="s">
        <v>1201</v>
      </c>
      <c r="N452">
        <v>500</v>
      </c>
      <c r="O452" t="s">
        <v>1202</v>
      </c>
      <c r="P452">
        <v>2</v>
      </c>
      <c r="Q452" t="s">
        <v>113</v>
      </c>
      <c r="R452" t="s">
        <v>1201</v>
      </c>
      <c r="S452">
        <v>2450</v>
      </c>
      <c r="T452" t="s">
        <v>1236</v>
      </c>
      <c r="U452">
        <v>1236</v>
      </c>
      <c r="V452">
        <v>167</v>
      </c>
      <c r="W452">
        <v>477</v>
      </c>
      <c r="X452">
        <v>96</v>
      </c>
      <c r="Y452">
        <v>298</v>
      </c>
      <c r="Z452">
        <v>83</v>
      </c>
      <c r="AA452" t="s">
        <v>108</v>
      </c>
      <c r="AB452">
        <v>58</v>
      </c>
      <c r="AC452">
        <v>34</v>
      </c>
      <c r="AD452">
        <v>244.65199999999999</v>
      </c>
      <c r="AE452">
        <v>0.38775500000000002</v>
      </c>
      <c r="AF452">
        <v>0.51358000000000004</v>
      </c>
      <c r="AH452">
        <v>2450</v>
      </c>
      <c r="AI452">
        <f t="shared" si="14"/>
        <v>5.5484470010077796E-3</v>
      </c>
      <c r="AJ452">
        <f t="shared" si="15"/>
        <v>0.73654947914113134</v>
      </c>
      <c r="AK452">
        <f>W452 - AVERAGEIFS('Placebo Females'!W:W, 'Placebo Females'!B:B, B452, 'Placebo Females'!P:P, P452)</f>
        <v>81</v>
      </c>
      <c r="AL452">
        <f>V452 - AVERAGEIFS('Placebo Females'!V:V, 'Placebo Females'!B:B, B452, 'Placebo Females'!P:P, P452)</f>
        <v>-0.33333333333334281</v>
      </c>
      <c r="AM452">
        <f>W452-AVERAGEIFS('Placebo Females'!W:W,'Placebo Females'!B:B,B452,'Placebo Females'!P:P,P452)</f>
        <v>81</v>
      </c>
      <c r="AN452">
        <f>X452-AVERAGEIFS('Placebo Females'!X:X,'Placebo Females'!B:B,B452,'Placebo Females'!P:P,P452)</f>
        <v>3.6666666666666714</v>
      </c>
      <c r="AO452">
        <f>Y452-AVERAGEIFS('Placebo Females'!Y:Y,'Placebo Females'!B:B,B452,'Placebo Females'!P:P,P452)</f>
        <v>59.333333333333343</v>
      </c>
      <c r="AP452">
        <f>Z452 - AVERAGEIFS('Placebo Females'!Z:Z, 'Placebo Females'!B:B, B452, 'Placebo Females'!P:P, P452)</f>
        <v>18</v>
      </c>
      <c r="AQ452">
        <f>AB452 - AVERAGEIFS('Placebo Females'!AB:AB, 'Placebo Females'!B:B, B452, 'Placebo Females'!P:P, P452)</f>
        <v>15</v>
      </c>
      <c r="AR452">
        <f>AC452 - AVERAGEIFS('Placebo Females'!AC:AC, 'Placebo Females'!B:B, B452, 'Placebo Females'!P:P, P452)</f>
        <v>12.333333333333332</v>
      </c>
      <c r="AS452">
        <f>AD452 - AVERAGEIFS('Placebo Females'!AD:AD, 'Placebo Females'!B:B, B452, 'Placebo Females'!P:P, P452)</f>
        <v>-22.082666666666682</v>
      </c>
      <c r="AT452">
        <f>AE452 - AVERAGEIFS('Placebo Females'!AE:AE, 'Placebo Females'!B:B, B452, 'Placebo Females'!P:P, P452)</f>
        <v>0.27589266666666667</v>
      </c>
      <c r="AU452">
        <f>AF452 - AVERAGEIFS('Placebo Females'!AF:AF, 'Placebo Females'!B:B, B452, 'Placebo Females'!P:P, P452)</f>
        <v>0.27614566666666673</v>
      </c>
    </row>
    <row r="453" spans="1:47" x14ac:dyDescent="0.25">
      <c r="A453" t="s">
        <v>2181</v>
      </c>
      <c r="B453">
        <v>1010</v>
      </c>
      <c r="C453" t="s">
        <v>655</v>
      </c>
      <c r="D453">
        <v>21</v>
      </c>
      <c r="E453">
        <v>165.5</v>
      </c>
      <c r="F453">
        <v>56.8</v>
      </c>
      <c r="G453">
        <v>99.25</v>
      </c>
      <c r="H453">
        <v>56.25</v>
      </c>
      <c r="I453" t="s">
        <v>103</v>
      </c>
      <c r="J453" t="s">
        <v>104</v>
      </c>
      <c r="K453" t="s">
        <v>261</v>
      </c>
      <c r="L453" t="s">
        <v>211</v>
      </c>
      <c r="M453" t="s">
        <v>1201</v>
      </c>
      <c r="N453">
        <v>500</v>
      </c>
      <c r="O453" t="s">
        <v>1202</v>
      </c>
      <c r="P453">
        <v>3.5</v>
      </c>
      <c r="Q453" t="s">
        <v>113</v>
      </c>
      <c r="R453" t="s">
        <v>1201</v>
      </c>
      <c r="S453">
        <v>2480</v>
      </c>
      <c r="T453" t="s">
        <v>1236</v>
      </c>
      <c r="U453">
        <v>932</v>
      </c>
      <c r="V453">
        <v>141</v>
      </c>
      <c r="W453">
        <v>450</v>
      </c>
      <c r="X453">
        <v>100</v>
      </c>
      <c r="Y453">
        <v>264</v>
      </c>
      <c r="Z453">
        <v>86</v>
      </c>
      <c r="AA453" t="s">
        <v>108</v>
      </c>
      <c r="AB453">
        <v>53</v>
      </c>
      <c r="AC453">
        <v>36</v>
      </c>
      <c r="AD453">
        <v>466.81799999999998</v>
      </c>
      <c r="AE453">
        <v>0.35416700000000001</v>
      </c>
      <c r="AF453">
        <v>0.47327599999999997</v>
      </c>
      <c r="AH453">
        <v>2480</v>
      </c>
      <c r="AI453">
        <f t="shared" si="14"/>
        <v>5.6163871683670577E-3</v>
      </c>
      <c r="AJ453">
        <f t="shared" si="15"/>
        <v>0.73796400362175663</v>
      </c>
      <c r="AK453">
        <f>W453 - AVERAGEIFS('Placebo Females'!W:W, 'Placebo Females'!B:B, B453, 'Placebo Females'!P:P, P453)</f>
        <v>55.333333333333314</v>
      </c>
      <c r="AL453">
        <f>V453 - AVERAGEIFS('Placebo Females'!V:V, 'Placebo Females'!B:B, B453, 'Placebo Females'!P:P, P453)</f>
        <v>9</v>
      </c>
      <c r="AM453">
        <f>W453-AVERAGEIFS('Placebo Females'!W:W,'Placebo Females'!B:B,B453,'Placebo Females'!P:P,P453)</f>
        <v>55.333333333333314</v>
      </c>
      <c r="AN453">
        <f>X453-AVERAGEIFS('Placebo Females'!X:X,'Placebo Females'!B:B,B453,'Placebo Females'!P:P,P453)</f>
        <v>-1.6666666666666714</v>
      </c>
      <c r="AO453">
        <f>Y453-AVERAGEIFS('Placebo Females'!Y:Y,'Placebo Females'!B:B,B453,'Placebo Females'!P:P,P453)</f>
        <v>35.333333333333343</v>
      </c>
      <c r="AP453">
        <f>Z453 - AVERAGEIFS('Placebo Females'!Z:Z, 'Placebo Females'!B:B, B453, 'Placebo Females'!P:P, P453)</f>
        <v>21.666666666666671</v>
      </c>
      <c r="AQ453">
        <f>AB453 - AVERAGEIFS('Placebo Females'!AB:AB, 'Placebo Females'!B:B, B453, 'Placebo Females'!P:P, P453)</f>
        <v>15</v>
      </c>
      <c r="AR453">
        <f>AC453 - AVERAGEIFS('Placebo Females'!AC:AC, 'Placebo Females'!B:B, B453, 'Placebo Females'!P:P, P453)</f>
        <v>14.666666666666668</v>
      </c>
      <c r="AS453">
        <f>AD453 - AVERAGEIFS('Placebo Females'!AD:AD, 'Placebo Females'!B:B, B453, 'Placebo Females'!P:P, P453)</f>
        <v>-28.898999999999944</v>
      </c>
      <c r="AT453">
        <f>AE453 - AVERAGEIFS('Placebo Females'!AE:AE, 'Placebo Females'!B:B, B453, 'Placebo Females'!P:P, P453)</f>
        <v>0.21359666666666668</v>
      </c>
      <c r="AU453">
        <f>AF453 - AVERAGEIFS('Placebo Females'!AF:AF, 'Placebo Females'!B:B, B453, 'Placebo Females'!P:P, P453)</f>
        <v>0.168375</v>
      </c>
    </row>
    <row r="454" spans="1:47" x14ac:dyDescent="0.25">
      <c r="A454" t="s">
        <v>2182</v>
      </c>
      <c r="B454">
        <v>1010</v>
      </c>
      <c r="C454" t="s">
        <v>655</v>
      </c>
      <c r="D454">
        <v>21</v>
      </c>
      <c r="E454">
        <v>165.5</v>
      </c>
      <c r="F454">
        <v>56.8</v>
      </c>
      <c r="G454">
        <v>99.25</v>
      </c>
      <c r="H454">
        <v>56.25</v>
      </c>
      <c r="I454" t="s">
        <v>103</v>
      </c>
      <c r="J454" t="s">
        <v>104</v>
      </c>
      <c r="K454" t="s">
        <v>261</v>
      </c>
      <c r="L454" t="s">
        <v>211</v>
      </c>
      <c r="M454" t="s">
        <v>1201</v>
      </c>
      <c r="N454">
        <v>500</v>
      </c>
      <c r="O454" t="s">
        <v>1202</v>
      </c>
      <c r="P454">
        <v>3.5</v>
      </c>
      <c r="Q454" t="s">
        <v>113</v>
      </c>
      <c r="R454" t="s">
        <v>1201</v>
      </c>
      <c r="S454">
        <v>2480</v>
      </c>
      <c r="T454" t="s">
        <v>1236</v>
      </c>
      <c r="U454">
        <v>954</v>
      </c>
      <c r="V454">
        <v>134</v>
      </c>
      <c r="W454">
        <v>450</v>
      </c>
      <c r="X454">
        <v>100</v>
      </c>
      <c r="Y454">
        <v>264</v>
      </c>
      <c r="Z454">
        <v>86</v>
      </c>
      <c r="AA454" t="s">
        <v>108</v>
      </c>
      <c r="AB454">
        <v>57</v>
      </c>
      <c r="AC454">
        <v>34</v>
      </c>
      <c r="AD454">
        <v>478.91199999999998</v>
      </c>
      <c r="AE454">
        <v>0.32653100000000002</v>
      </c>
      <c r="AF454">
        <v>0.47576800000000002</v>
      </c>
      <c r="AH454">
        <v>2480</v>
      </c>
      <c r="AI454">
        <f t="shared" si="14"/>
        <v>5.6163871683670577E-3</v>
      </c>
      <c r="AJ454">
        <f t="shared" si="15"/>
        <v>0.73796400362175663</v>
      </c>
      <c r="AK454">
        <f>W454 - AVERAGEIFS('Placebo Females'!W:W, 'Placebo Females'!B:B, B454, 'Placebo Females'!P:P, P454)</f>
        <v>55.333333333333314</v>
      </c>
      <c r="AL454">
        <f>V454 - AVERAGEIFS('Placebo Females'!V:V, 'Placebo Females'!B:B, B454, 'Placebo Females'!P:P, P454)</f>
        <v>2</v>
      </c>
      <c r="AM454">
        <f>W454-AVERAGEIFS('Placebo Females'!W:W,'Placebo Females'!B:B,B454,'Placebo Females'!P:P,P454)</f>
        <v>55.333333333333314</v>
      </c>
      <c r="AN454">
        <f>X454-AVERAGEIFS('Placebo Females'!X:X,'Placebo Females'!B:B,B454,'Placebo Females'!P:P,P454)</f>
        <v>-1.6666666666666714</v>
      </c>
      <c r="AO454">
        <f>Y454-AVERAGEIFS('Placebo Females'!Y:Y,'Placebo Females'!B:B,B454,'Placebo Females'!P:P,P454)</f>
        <v>35.333333333333343</v>
      </c>
      <c r="AP454">
        <f>Z454 - AVERAGEIFS('Placebo Females'!Z:Z, 'Placebo Females'!B:B, B454, 'Placebo Females'!P:P, P454)</f>
        <v>21.666666666666671</v>
      </c>
      <c r="AQ454">
        <f>AB454 - AVERAGEIFS('Placebo Females'!AB:AB, 'Placebo Females'!B:B, B454, 'Placebo Females'!P:P, P454)</f>
        <v>19</v>
      </c>
      <c r="AR454">
        <f>AC454 - AVERAGEIFS('Placebo Females'!AC:AC, 'Placebo Females'!B:B, B454, 'Placebo Females'!P:P, P454)</f>
        <v>12.666666666666668</v>
      </c>
      <c r="AS454">
        <f>AD454 - AVERAGEIFS('Placebo Females'!AD:AD, 'Placebo Females'!B:B, B454, 'Placebo Females'!P:P, P454)</f>
        <v>-16.80499999999995</v>
      </c>
      <c r="AT454">
        <f>AE454 - AVERAGEIFS('Placebo Females'!AE:AE, 'Placebo Females'!B:B, B454, 'Placebo Females'!P:P, P454)</f>
        <v>0.18596066666666669</v>
      </c>
      <c r="AU454">
        <f>AF454 - AVERAGEIFS('Placebo Females'!AF:AF, 'Placebo Females'!B:B, B454, 'Placebo Females'!P:P, P454)</f>
        <v>0.17086700000000005</v>
      </c>
    </row>
    <row r="455" spans="1:47" x14ac:dyDescent="0.25">
      <c r="A455" t="s">
        <v>2183</v>
      </c>
      <c r="B455">
        <v>1010</v>
      </c>
      <c r="C455" t="s">
        <v>655</v>
      </c>
      <c r="D455">
        <v>21</v>
      </c>
      <c r="E455">
        <v>165.5</v>
      </c>
      <c r="F455">
        <v>56.8</v>
      </c>
      <c r="G455">
        <v>99.25</v>
      </c>
      <c r="H455">
        <v>56.25</v>
      </c>
      <c r="I455" t="s">
        <v>103</v>
      </c>
      <c r="J455" t="s">
        <v>104</v>
      </c>
      <c r="K455" t="s">
        <v>261</v>
      </c>
      <c r="L455" t="s">
        <v>211</v>
      </c>
      <c r="M455" t="s">
        <v>1201</v>
      </c>
      <c r="N455">
        <v>500</v>
      </c>
      <c r="O455" t="s">
        <v>1202</v>
      </c>
      <c r="P455">
        <v>3.5</v>
      </c>
      <c r="Q455" t="s">
        <v>113</v>
      </c>
      <c r="R455" t="s">
        <v>1201</v>
      </c>
      <c r="S455">
        <v>2480</v>
      </c>
      <c r="T455" t="s">
        <v>1236</v>
      </c>
      <c r="U455">
        <v>972</v>
      </c>
      <c r="V455">
        <v>139</v>
      </c>
      <c r="W455">
        <v>453</v>
      </c>
      <c r="X455">
        <v>100</v>
      </c>
      <c r="Y455">
        <v>265</v>
      </c>
      <c r="Z455">
        <v>88</v>
      </c>
      <c r="AA455" t="s">
        <v>108</v>
      </c>
      <c r="AB455">
        <v>55</v>
      </c>
      <c r="AC455">
        <v>33</v>
      </c>
      <c r="AD455">
        <v>498.15499999999997</v>
      </c>
      <c r="AE455">
        <v>0.28000000000000003</v>
      </c>
      <c r="AF455">
        <v>0.491286</v>
      </c>
      <c r="AH455">
        <v>2480</v>
      </c>
      <c r="AI455">
        <f t="shared" si="14"/>
        <v>5.6163871683670577E-3</v>
      </c>
      <c r="AJ455">
        <f t="shared" si="15"/>
        <v>0.73796400362175663</v>
      </c>
      <c r="AK455">
        <f>W455 - AVERAGEIFS('Placebo Females'!W:W, 'Placebo Females'!B:B, B455, 'Placebo Females'!P:P, P455)</f>
        <v>58.333333333333314</v>
      </c>
      <c r="AL455">
        <f>V455 - AVERAGEIFS('Placebo Females'!V:V, 'Placebo Females'!B:B, B455, 'Placebo Females'!P:P, P455)</f>
        <v>7</v>
      </c>
      <c r="AM455">
        <f>W455-AVERAGEIFS('Placebo Females'!W:W,'Placebo Females'!B:B,B455,'Placebo Females'!P:P,P455)</f>
        <v>58.333333333333314</v>
      </c>
      <c r="AN455">
        <f>X455-AVERAGEIFS('Placebo Females'!X:X,'Placebo Females'!B:B,B455,'Placebo Females'!P:P,P455)</f>
        <v>-1.6666666666666714</v>
      </c>
      <c r="AO455">
        <f>Y455-AVERAGEIFS('Placebo Females'!Y:Y,'Placebo Females'!B:B,B455,'Placebo Females'!P:P,P455)</f>
        <v>36.333333333333343</v>
      </c>
      <c r="AP455">
        <f>Z455 - AVERAGEIFS('Placebo Females'!Z:Z, 'Placebo Females'!B:B, B455, 'Placebo Females'!P:P, P455)</f>
        <v>23.666666666666671</v>
      </c>
      <c r="AQ455">
        <f>AB455 - AVERAGEIFS('Placebo Females'!AB:AB, 'Placebo Females'!B:B, B455, 'Placebo Females'!P:P, P455)</f>
        <v>17</v>
      </c>
      <c r="AR455">
        <f>AC455 - AVERAGEIFS('Placebo Females'!AC:AC, 'Placebo Females'!B:B, B455, 'Placebo Females'!P:P, P455)</f>
        <v>11.666666666666668</v>
      </c>
      <c r="AS455">
        <f>AD455 - AVERAGEIFS('Placebo Females'!AD:AD, 'Placebo Females'!B:B, B455, 'Placebo Females'!P:P, P455)</f>
        <v>2.438000000000045</v>
      </c>
      <c r="AT455">
        <f>AE455 - AVERAGEIFS('Placebo Females'!AE:AE, 'Placebo Females'!B:B, B455, 'Placebo Females'!P:P, P455)</f>
        <v>0.1394296666666667</v>
      </c>
      <c r="AU455">
        <f>AF455 - AVERAGEIFS('Placebo Females'!AF:AF, 'Placebo Females'!B:B, B455, 'Placebo Females'!P:P, P455)</f>
        <v>0.18638500000000002</v>
      </c>
    </row>
    <row r="456" spans="1:47" x14ac:dyDescent="0.25">
      <c r="A456" t="s">
        <v>2184</v>
      </c>
      <c r="B456">
        <v>1001</v>
      </c>
      <c r="C456" t="s">
        <v>655</v>
      </c>
      <c r="D456">
        <v>25</v>
      </c>
      <c r="E456">
        <v>161.5</v>
      </c>
      <c r="F456">
        <v>54.8</v>
      </c>
      <c r="G456">
        <v>114.5</v>
      </c>
      <c r="H456">
        <v>64.25</v>
      </c>
      <c r="I456" t="s">
        <v>103</v>
      </c>
      <c r="J456" t="s">
        <v>104</v>
      </c>
      <c r="K456" t="s">
        <v>360</v>
      </c>
      <c r="L456" t="s">
        <v>106</v>
      </c>
      <c r="M456" t="s">
        <v>1201</v>
      </c>
      <c r="N456">
        <v>500</v>
      </c>
      <c r="O456" t="s">
        <v>1202</v>
      </c>
      <c r="P456">
        <v>3.5</v>
      </c>
      <c r="Q456" t="s">
        <v>113</v>
      </c>
      <c r="R456" t="s">
        <v>1201</v>
      </c>
      <c r="S456">
        <v>2500</v>
      </c>
      <c r="T456" t="s">
        <v>1236</v>
      </c>
      <c r="U456">
        <v>937</v>
      </c>
      <c r="V456">
        <v>147</v>
      </c>
      <c r="W456">
        <v>417</v>
      </c>
      <c r="X456">
        <v>98</v>
      </c>
      <c r="Y456">
        <v>235</v>
      </c>
      <c r="Z456">
        <v>84</v>
      </c>
      <c r="AA456" t="s">
        <v>108</v>
      </c>
      <c r="AB456">
        <v>52</v>
      </c>
      <c r="AC456">
        <v>30</v>
      </c>
      <c r="AD456">
        <v>687.83399999999995</v>
      </c>
      <c r="AE456">
        <v>0.26415100000000002</v>
      </c>
      <c r="AF456">
        <v>0.494647</v>
      </c>
      <c r="AH456">
        <v>2500</v>
      </c>
      <c r="AI456">
        <f t="shared" si="14"/>
        <v>5.6616806132732444E-3</v>
      </c>
      <c r="AJ456">
        <f t="shared" si="15"/>
        <v>0.73889485802051658</v>
      </c>
      <c r="AK456">
        <f>W456 - AVERAGEIFS('Placebo Females'!W:W, 'Placebo Females'!B:B, B456, 'Placebo Females'!P:P, P456)</f>
        <v>56.666666666666686</v>
      </c>
      <c r="AL456">
        <f>V456 - AVERAGEIFS('Placebo Females'!V:V, 'Placebo Females'!B:B, B456, 'Placebo Females'!P:P, P456)</f>
        <v>20</v>
      </c>
      <c r="AM456">
        <f>W456-AVERAGEIFS('Placebo Females'!W:W,'Placebo Females'!B:B,B456,'Placebo Females'!P:P,P456)</f>
        <v>56.666666666666686</v>
      </c>
      <c r="AN456">
        <f>X456-AVERAGEIFS('Placebo Females'!X:X,'Placebo Females'!B:B,B456,'Placebo Females'!P:P,P456)</f>
        <v>5.3333333333333286</v>
      </c>
      <c r="AO456">
        <f>Y456-AVERAGEIFS('Placebo Females'!Y:Y,'Placebo Females'!B:B,B456,'Placebo Females'!P:P,P456)</f>
        <v>34.666666666666657</v>
      </c>
      <c r="AP456">
        <f>Z456 - AVERAGEIFS('Placebo Females'!Z:Z, 'Placebo Females'!B:B, B456, 'Placebo Females'!P:P, P456)</f>
        <v>16.666666666666671</v>
      </c>
      <c r="AQ456">
        <f>AB456 - AVERAGEIFS('Placebo Females'!AB:AB, 'Placebo Females'!B:B, B456, 'Placebo Females'!P:P, P456)</f>
        <v>16.333333333333336</v>
      </c>
      <c r="AR456">
        <f>AC456 - AVERAGEIFS('Placebo Females'!AC:AC, 'Placebo Females'!B:B, B456, 'Placebo Females'!P:P, P456)</f>
        <v>5.6666666666666679</v>
      </c>
      <c r="AS456">
        <f>AD456 - AVERAGEIFS('Placebo Females'!AD:AD, 'Placebo Females'!B:B, B456, 'Placebo Females'!P:P, P456)</f>
        <v>-7.8676666666667643</v>
      </c>
      <c r="AT456">
        <f>AE456 - AVERAGEIFS('Placebo Females'!AE:AE, 'Placebo Females'!B:B, B456, 'Placebo Females'!P:P, P456)</f>
        <v>0.17254343333333338</v>
      </c>
      <c r="AU456">
        <f>AF456 - AVERAGEIFS('Placebo Females'!AF:AF, 'Placebo Females'!B:B, B456, 'Placebo Females'!P:P, P456)</f>
        <v>0.18942433333333336</v>
      </c>
    </row>
    <row r="457" spans="1:47" x14ac:dyDescent="0.25">
      <c r="A457" t="s">
        <v>2185</v>
      </c>
      <c r="B457">
        <v>1001</v>
      </c>
      <c r="C457" t="s">
        <v>655</v>
      </c>
      <c r="D457">
        <v>25</v>
      </c>
      <c r="E457">
        <v>161.5</v>
      </c>
      <c r="F457">
        <v>54.8</v>
      </c>
      <c r="G457">
        <v>114.5</v>
      </c>
      <c r="H457">
        <v>64.25</v>
      </c>
      <c r="I457" t="s">
        <v>103</v>
      </c>
      <c r="J457" t="s">
        <v>104</v>
      </c>
      <c r="K457" t="s">
        <v>360</v>
      </c>
      <c r="L457" t="s">
        <v>106</v>
      </c>
      <c r="M457" t="s">
        <v>1201</v>
      </c>
      <c r="N457">
        <v>500</v>
      </c>
      <c r="O457" t="s">
        <v>1202</v>
      </c>
      <c r="P457">
        <v>3.5</v>
      </c>
      <c r="Q457" t="s">
        <v>113</v>
      </c>
      <c r="R457" t="s">
        <v>1201</v>
      </c>
      <c r="S457">
        <v>2500</v>
      </c>
      <c r="T457" t="s">
        <v>1236</v>
      </c>
      <c r="U457">
        <v>940</v>
      </c>
      <c r="V457">
        <v>134</v>
      </c>
      <c r="W457">
        <v>415</v>
      </c>
      <c r="X457">
        <v>95</v>
      </c>
      <c r="Y457">
        <v>238</v>
      </c>
      <c r="Z457">
        <v>82</v>
      </c>
      <c r="AA457" t="s">
        <v>108</v>
      </c>
      <c r="AB457">
        <v>53</v>
      </c>
      <c r="AC457">
        <v>27</v>
      </c>
      <c r="AD457">
        <v>726.74599999999998</v>
      </c>
      <c r="AE457">
        <v>0.22641500000000001</v>
      </c>
      <c r="AF457">
        <v>0.49580999999999997</v>
      </c>
      <c r="AH457">
        <v>2500</v>
      </c>
      <c r="AI457">
        <f t="shared" si="14"/>
        <v>5.6616806132732444E-3</v>
      </c>
      <c r="AJ457">
        <f t="shared" si="15"/>
        <v>0.73889485802051658</v>
      </c>
      <c r="AK457">
        <f>W457 - AVERAGEIFS('Placebo Females'!W:W, 'Placebo Females'!B:B, B457, 'Placebo Females'!P:P, P457)</f>
        <v>54.666666666666686</v>
      </c>
      <c r="AL457">
        <f>V457 - AVERAGEIFS('Placebo Females'!V:V, 'Placebo Females'!B:B, B457, 'Placebo Females'!P:P, P457)</f>
        <v>7</v>
      </c>
      <c r="AM457">
        <f>W457-AVERAGEIFS('Placebo Females'!W:W,'Placebo Females'!B:B,B457,'Placebo Females'!P:P,P457)</f>
        <v>54.666666666666686</v>
      </c>
      <c r="AN457">
        <f>X457-AVERAGEIFS('Placebo Females'!X:X,'Placebo Females'!B:B,B457,'Placebo Females'!P:P,P457)</f>
        <v>2.3333333333333286</v>
      </c>
      <c r="AO457">
        <f>Y457-AVERAGEIFS('Placebo Females'!Y:Y,'Placebo Females'!B:B,B457,'Placebo Females'!P:P,P457)</f>
        <v>37.666666666666657</v>
      </c>
      <c r="AP457">
        <f>Z457 - AVERAGEIFS('Placebo Females'!Z:Z, 'Placebo Females'!B:B, B457, 'Placebo Females'!P:P, P457)</f>
        <v>14.666666666666671</v>
      </c>
      <c r="AQ457">
        <f>AB457 - AVERAGEIFS('Placebo Females'!AB:AB, 'Placebo Females'!B:B, B457, 'Placebo Females'!P:P, P457)</f>
        <v>17.333333333333336</v>
      </c>
      <c r="AR457">
        <f>AC457 - AVERAGEIFS('Placebo Females'!AC:AC, 'Placebo Females'!B:B, B457, 'Placebo Females'!P:P, P457)</f>
        <v>2.6666666666666679</v>
      </c>
      <c r="AS457">
        <f>AD457 - AVERAGEIFS('Placebo Females'!AD:AD, 'Placebo Females'!B:B, B457, 'Placebo Females'!P:P, P457)</f>
        <v>31.04433333333327</v>
      </c>
      <c r="AT457">
        <f>AE457 - AVERAGEIFS('Placebo Females'!AE:AE, 'Placebo Females'!B:B, B457, 'Placebo Females'!P:P, P457)</f>
        <v>0.13480743333333334</v>
      </c>
      <c r="AU457">
        <f>AF457 - AVERAGEIFS('Placebo Females'!AF:AF, 'Placebo Females'!B:B, B457, 'Placebo Females'!P:P, P457)</f>
        <v>0.19058733333333333</v>
      </c>
    </row>
    <row r="458" spans="1:47" x14ac:dyDescent="0.25">
      <c r="A458" t="s">
        <v>2186</v>
      </c>
      <c r="B458">
        <v>1001</v>
      </c>
      <c r="C458" t="s">
        <v>655</v>
      </c>
      <c r="D458">
        <v>25</v>
      </c>
      <c r="E458">
        <v>161.5</v>
      </c>
      <c r="F458">
        <v>54.8</v>
      </c>
      <c r="G458">
        <v>114.5</v>
      </c>
      <c r="H458">
        <v>64.25</v>
      </c>
      <c r="I458" t="s">
        <v>103</v>
      </c>
      <c r="J458" t="s">
        <v>104</v>
      </c>
      <c r="K458" t="s">
        <v>360</v>
      </c>
      <c r="L458" t="s">
        <v>106</v>
      </c>
      <c r="M458" t="s">
        <v>1201</v>
      </c>
      <c r="N458">
        <v>500</v>
      </c>
      <c r="O458" t="s">
        <v>1202</v>
      </c>
      <c r="P458">
        <v>3.5</v>
      </c>
      <c r="Q458" t="s">
        <v>113</v>
      </c>
      <c r="R458" t="s">
        <v>1201</v>
      </c>
      <c r="S458">
        <v>2500</v>
      </c>
      <c r="T458" t="s">
        <v>1236</v>
      </c>
      <c r="U458">
        <v>963</v>
      </c>
      <c r="V458">
        <v>146</v>
      </c>
      <c r="W458">
        <v>418</v>
      </c>
      <c r="X458">
        <v>95</v>
      </c>
      <c r="Y458">
        <v>238</v>
      </c>
      <c r="Z458">
        <v>85</v>
      </c>
      <c r="AA458" t="s">
        <v>108</v>
      </c>
      <c r="AB458">
        <v>54</v>
      </c>
      <c r="AC458">
        <v>31</v>
      </c>
      <c r="AD458">
        <v>673.51300000000003</v>
      </c>
      <c r="AE458">
        <v>0.272727</v>
      </c>
      <c r="AF458">
        <v>0.50541599999999998</v>
      </c>
      <c r="AH458">
        <v>2500</v>
      </c>
      <c r="AI458">
        <f t="shared" si="14"/>
        <v>5.6616806132732444E-3</v>
      </c>
      <c r="AJ458">
        <f t="shared" si="15"/>
        <v>0.73889485802051658</v>
      </c>
      <c r="AK458">
        <f>W458 - AVERAGEIFS('Placebo Females'!W:W, 'Placebo Females'!B:B, B458, 'Placebo Females'!P:P, P458)</f>
        <v>57.666666666666686</v>
      </c>
      <c r="AL458">
        <f>V458 - AVERAGEIFS('Placebo Females'!V:V, 'Placebo Females'!B:B, B458, 'Placebo Females'!P:P, P458)</f>
        <v>19</v>
      </c>
      <c r="AM458">
        <f>W458-AVERAGEIFS('Placebo Females'!W:W,'Placebo Females'!B:B,B458,'Placebo Females'!P:P,P458)</f>
        <v>57.666666666666686</v>
      </c>
      <c r="AN458">
        <f>X458-AVERAGEIFS('Placebo Females'!X:X,'Placebo Females'!B:B,B458,'Placebo Females'!P:P,P458)</f>
        <v>2.3333333333333286</v>
      </c>
      <c r="AO458">
        <f>Y458-AVERAGEIFS('Placebo Females'!Y:Y,'Placebo Females'!B:B,B458,'Placebo Females'!P:P,P458)</f>
        <v>37.666666666666657</v>
      </c>
      <c r="AP458">
        <f>Z458 - AVERAGEIFS('Placebo Females'!Z:Z, 'Placebo Females'!B:B, B458, 'Placebo Females'!P:P, P458)</f>
        <v>17.666666666666671</v>
      </c>
      <c r="AQ458">
        <f>AB458 - AVERAGEIFS('Placebo Females'!AB:AB, 'Placebo Females'!B:B, B458, 'Placebo Females'!P:P, P458)</f>
        <v>18.333333333333336</v>
      </c>
      <c r="AR458">
        <f>AC458 - AVERAGEIFS('Placebo Females'!AC:AC, 'Placebo Females'!B:B, B458, 'Placebo Females'!P:P, P458)</f>
        <v>6.6666666666666679</v>
      </c>
      <c r="AS458">
        <f>AD458 - AVERAGEIFS('Placebo Females'!AD:AD, 'Placebo Females'!B:B, B458, 'Placebo Females'!P:P, P458)</f>
        <v>-22.188666666666677</v>
      </c>
      <c r="AT458">
        <f>AE458 - AVERAGEIFS('Placebo Females'!AE:AE, 'Placebo Females'!B:B, B458, 'Placebo Females'!P:P, P458)</f>
        <v>0.18111943333333336</v>
      </c>
      <c r="AU458">
        <f>AF458 - AVERAGEIFS('Placebo Females'!AF:AF, 'Placebo Females'!B:B, B458, 'Placebo Females'!P:P, P458)</f>
        <v>0.20019333333333333</v>
      </c>
    </row>
    <row r="459" spans="1:47" x14ac:dyDescent="0.25">
      <c r="A459" t="s">
        <v>2187</v>
      </c>
      <c r="B459">
        <v>1001</v>
      </c>
      <c r="C459" t="s">
        <v>655</v>
      </c>
      <c r="D459">
        <v>25</v>
      </c>
      <c r="E459">
        <v>161.5</v>
      </c>
      <c r="F459">
        <v>54.8</v>
      </c>
      <c r="G459">
        <v>114.5</v>
      </c>
      <c r="H459">
        <v>64.25</v>
      </c>
      <c r="I459" t="s">
        <v>103</v>
      </c>
      <c r="J459" t="s">
        <v>104</v>
      </c>
      <c r="K459" t="s">
        <v>360</v>
      </c>
      <c r="L459" t="s">
        <v>106</v>
      </c>
      <c r="M459" t="s">
        <v>1201</v>
      </c>
      <c r="N459">
        <v>500</v>
      </c>
      <c r="O459" t="s">
        <v>1202</v>
      </c>
      <c r="P459">
        <v>4</v>
      </c>
      <c r="Q459" t="s">
        <v>113</v>
      </c>
      <c r="R459" t="s">
        <v>1201</v>
      </c>
      <c r="S459">
        <v>2560</v>
      </c>
      <c r="T459" t="s">
        <v>1236</v>
      </c>
      <c r="U459">
        <v>911</v>
      </c>
      <c r="V459">
        <v>138</v>
      </c>
      <c r="W459">
        <v>424</v>
      </c>
      <c r="X459">
        <v>95</v>
      </c>
      <c r="Y459">
        <v>240</v>
      </c>
      <c r="Z459">
        <v>89</v>
      </c>
      <c r="AA459" t="s">
        <v>108</v>
      </c>
      <c r="AB459">
        <v>56</v>
      </c>
      <c r="AC459">
        <v>32</v>
      </c>
      <c r="AD459">
        <v>608.64</v>
      </c>
      <c r="AE459">
        <v>0.30769200000000002</v>
      </c>
      <c r="AF459">
        <v>0.51167700000000005</v>
      </c>
      <c r="AH459">
        <v>2560</v>
      </c>
      <c r="AI459">
        <f t="shared" si="14"/>
        <v>5.7975609479918016E-3</v>
      </c>
      <c r="AJ459">
        <f t="shared" si="15"/>
        <v>0.74163087784997395</v>
      </c>
      <c r="AK459">
        <f>W459 - AVERAGEIFS('Placebo Females'!W:W, 'Placebo Females'!B:B, B459, 'Placebo Females'!P:P, P459)</f>
        <v>68.666666666666686</v>
      </c>
      <c r="AL459">
        <f>V459 - AVERAGEIFS('Placebo Females'!V:V, 'Placebo Females'!B:B, B459, 'Placebo Females'!P:P, P459)</f>
        <v>13.333333333333329</v>
      </c>
      <c r="AM459">
        <f>W459-AVERAGEIFS('Placebo Females'!W:W,'Placebo Females'!B:B,B459,'Placebo Females'!P:P,P459)</f>
        <v>68.666666666666686</v>
      </c>
      <c r="AN459">
        <f>X459-AVERAGEIFS('Placebo Females'!X:X,'Placebo Females'!B:B,B459,'Placebo Females'!P:P,P459)</f>
        <v>3</v>
      </c>
      <c r="AO459">
        <f>Y459-AVERAGEIFS('Placebo Females'!Y:Y,'Placebo Females'!B:B,B459,'Placebo Females'!P:P,P459)</f>
        <v>43</v>
      </c>
      <c r="AP459">
        <f>Z459 - AVERAGEIFS('Placebo Females'!Z:Z, 'Placebo Females'!B:B, B459, 'Placebo Females'!P:P, P459)</f>
        <v>22.666666666666671</v>
      </c>
      <c r="AQ459">
        <f>AB459 - AVERAGEIFS('Placebo Females'!AB:AB, 'Placebo Females'!B:B, B459, 'Placebo Females'!P:P, P459)</f>
        <v>19</v>
      </c>
      <c r="AR459">
        <f>AC459 - AVERAGEIFS('Placebo Females'!AC:AC, 'Placebo Females'!B:B, B459, 'Placebo Females'!P:P, P459)</f>
        <v>9</v>
      </c>
      <c r="AS459">
        <f>AD459 - AVERAGEIFS('Placebo Females'!AD:AD, 'Placebo Females'!B:B, B459, 'Placebo Females'!P:P, P459)</f>
        <v>-92.907666666666728</v>
      </c>
      <c r="AT459">
        <f>AE459 - AVERAGEIFS('Placebo Females'!AE:AE, 'Placebo Females'!B:B, B459, 'Placebo Females'!P:P, P459)</f>
        <v>0.22158090000000003</v>
      </c>
      <c r="AU459">
        <f>AF459 - AVERAGEIFS('Placebo Females'!AF:AF, 'Placebo Females'!B:B, B459, 'Placebo Females'!P:P, P459)</f>
        <v>0.21748200000000006</v>
      </c>
    </row>
    <row r="460" spans="1:47" x14ac:dyDescent="0.25">
      <c r="A460" t="s">
        <v>2188</v>
      </c>
      <c r="B460">
        <v>1001</v>
      </c>
      <c r="C460" t="s">
        <v>655</v>
      </c>
      <c r="D460">
        <v>25</v>
      </c>
      <c r="E460">
        <v>161.5</v>
      </c>
      <c r="F460">
        <v>54.8</v>
      </c>
      <c r="G460">
        <v>114.5</v>
      </c>
      <c r="H460">
        <v>64.25</v>
      </c>
      <c r="I460" t="s">
        <v>103</v>
      </c>
      <c r="J460" t="s">
        <v>104</v>
      </c>
      <c r="K460" t="s">
        <v>360</v>
      </c>
      <c r="L460" t="s">
        <v>106</v>
      </c>
      <c r="M460" t="s">
        <v>1201</v>
      </c>
      <c r="N460">
        <v>500</v>
      </c>
      <c r="O460" t="s">
        <v>1202</v>
      </c>
      <c r="P460">
        <v>4</v>
      </c>
      <c r="Q460" t="s">
        <v>113</v>
      </c>
      <c r="R460" t="s">
        <v>1201</v>
      </c>
      <c r="S460">
        <v>2560</v>
      </c>
      <c r="T460" t="s">
        <v>1236</v>
      </c>
      <c r="U460">
        <v>918</v>
      </c>
      <c r="V460">
        <v>134</v>
      </c>
      <c r="W460">
        <v>426</v>
      </c>
      <c r="X460">
        <v>97</v>
      </c>
      <c r="Y460">
        <v>240</v>
      </c>
      <c r="Z460">
        <v>89</v>
      </c>
      <c r="AA460" t="s">
        <v>108</v>
      </c>
      <c r="AB460">
        <v>61</v>
      </c>
      <c r="AC460">
        <v>31</v>
      </c>
      <c r="AD460">
        <v>583.33199999999999</v>
      </c>
      <c r="AE460">
        <v>0.43137300000000001</v>
      </c>
      <c r="AF460">
        <v>0.52617400000000003</v>
      </c>
      <c r="AH460">
        <v>2560</v>
      </c>
      <c r="AI460">
        <f t="shared" si="14"/>
        <v>5.7975609479918016E-3</v>
      </c>
      <c r="AJ460">
        <f t="shared" si="15"/>
        <v>0.74163087784997395</v>
      </c>
      <c r="AK460">
        <f>W460 - AVERAGEIFS('Placebo Females'!W:W, 'Placebo Females'!B:B, B460, 'Placebo Females'!P:P, P460)</f>
        <v>70.666666666666686</v>
      </c>
      <c r="AL460">
        <f>V460 - AVERAGEIFS('Placebo Females'!V:V, 'Placebo Females'!B:B, B460, 'Placebo Females'!P:P, P460)</f>
        <v>9.3333333333333286</v>
      </c>
      <c r="AM460">
        <f>W460-AVERAGEIFS('Placebo Females'!W:W,'Placebo Females'!B:B,B460,'Placebo Females'!P:P,P460)</f>
        <v>70.666666666666686</v>
      </c>
      <c r="AN460">
        <f>X460-AVERAGEIFS('Placebo Females'!X:X,'Placebo Females'!B:B,B460,'Placebo Females'!P:P,P460)</f>
        <v>5</v>
      </c>
      <c r="AO460">
        <f>Y460-AVERAGEIFS('Placebo Females'!Y:Y,'Placebo Females'!B:B,B460,'Placebo Females'!P:P,P460)</f>
        <v>43</v>
      </c>
      <c r="AP460">
        <f>Z460 - AVERAGEIFS('Placebo Females'!Z:Z, 'Placebo Females'!B:B, B460, 'Placebo Females'!P:P, P460)</f>
        <v>22.666666666666671</v>
      </c>
      <c r="AQ460">
        <f>AB460 - AVERAGEIFS('Placebo Females'!AB:AB, 'Placebo Females'!B:B, B460, 'Placebo Females'!P:P, P460)</f>
        <v>24</v>
      </c>
      <c r="AR460">
        <f>AC460 - AVERAGEIFS('Placebo Females'!AC:AC, 'Placebo Females'!B:B, B460, 'Placebo Females'!P:P, P460)</f>
        <v>8</v>
      </c>
      <c r="AS460">
        <f>AD460 - AVERAGEIFS('Placebo Females'!AD:AD, 'Placebo Females'!B:B, B460, 'Placebo Females'!P:P, P460)</f>
        <v>-118.21566666666672</v>
      </c>
      <c r="AT460">
        <f>AE460 - AVERAGEIFS('Placebo Females'!AE:AE, 'Placebo Females'!B:B, B460, 'Placebo Females'!P:P, P460)</f>
        <v>0.34526190000000001</v>
      </c>
      <c r="AU460">
        <f>AF460 - AVERAGEIFS('Placebo Females'!AF:AF, 'Placebo Females'!B:B, B460, 'Placebo Females'!P:P, P460)</f>
        <v>0.23197900000000005</v>
      </c>
    </row>
    <row r="461" spans="1:47" x14ac:dyDescent="0.25">
      <c r="A461" t="s">
        <v>2189</v>
      </c>
      <c r="B461">
        <v>1001</v>
      </c>
      <c r="C461" t="s">
        <v>655</v>
      </c>
      <c r="D461">
        <v>25</v>
      </c>
      <c r="E461">
        <v>161.5</v>
      </c>
      <c r="F461">
        <v>54.8</v>
      </c>
      <c r="G461">
        <v>114.5</v>
      </c>
      <c r="H461">
        <v>64.25</v>
      </c>
      <c r="I461" t="s">
        <v>103</v>
      </c>
      <c r="J461" t="s">
        <v>104</v>
      </c>
      <c r="K461" t="s">
        <v>360</v>
      </c>
      <c r="L461" t="s">
        <v>106</v>
      </c>
      <c r="M461" t="s">
        <v>1201</v>
      </c>
      <c r="N461">
        <v>500</v>
      </c>
      <c r="O461" t="s">
        <v>1202</v>
      </c>
      <c r="P461">
        <v>4</v>
      </c>
      <c r="Q461" t="s">
        <v>113</v>
      </c>
      <c r="R461" t="s">
        <v>1201</v>
      </c>
      <c r="S461">
        <v>2560</v>
      </c>
      <c r="T461" t="s">
        <v>1236</v>
      </c>
      <c r="U461">
        <v>945</v>
      </c>
      <c r="V461">
        <v>134</v>
      </c>
      <c r="W461">
        <v>428</v>
      </c>
      <c r="X461">
        <v>94</v>
      </c>
      <c r="Y461">
        <v>244</v>
      </c>
      <c r="Z461">
        <v>90</v>
      </c>
      <c r="AA461" t="s">
        <v>108</v>
      </c>
      <c r="AB461">
        <v>58</v>
      </c>
      <c r="AC461">
        <v>33</v>
      </c>
      <c r="AD461">
        <v>620.53200000000004</v>
      </c>
      <c r="AE461">
        <v>0.33333299999999999</v>
      </c>
      <c r="AF461">
        <v>0.52159800000000001</v>
      </c>
      <c r="AH461">
        <v>2560</v>
      </c>
      <c r="AI461">
        <f t="shared" si="14"/>
        <v>5.7975609479918016E-3</v>
      </c>
      <c r="AJ461">
        <f t="shared" si="15"/>
        <v>0.74163087784997395</v>
      </c>
      <c r="AK461">
        <f>W461 - AVERAGEIFS('Placebo Females'!W:W, 'Placebo Females'!B:B, B461, 'Placebo Females'!P:P, P461)</f>
        <v>72.666666666666686</v>
      </c>
      <c r="AL461">
        <f>V461 - AVERAGEIFS('Placebo Females'!V:V, 'Placebo Females'!B:B, B461, 'Placebo Females'!P:P, P461)</f>
        <v>9.3333333333333286</v>
      </c>
      <c r="AM461">
        <f>W461-AVERAGEIFS('Placebo Females'!W:W,'Placebo Females'!B:B,B461,'Placebo Females'!P:P,P461)</f>
        <v>72.666666666666686</v>
      </c>
      <c r="AN461">
        <f>X461-AVERAGEIFS('Placebo Females'!X:X,'Placebo Females'!B:B,B461,'Placebo Females'!P:P,P461)</f>
        <v>2</v>
      </c>
      <c r="AO461">
        <f>Y461-AVERAGEIFS('Placebo Females'!Y:Y,'Placebo Females'!B:B,B461,'Placebo Females'!P:P,P461)</f>
        <v>47</v>
      </c>
      <c r="AP461">
        <f>Z461 - AVERAGEIFS('Placebo Females'!Z:Z, 'Placebo Females'!B:B, B461, 'Placebo Females'!P:P, P461)</f>
        <v>23.666666666666671</v>
      </c>
      <c r="AQ461">
        <f>AB461 - AVERAGEIFS('Placebo Females'!AB:AB, 'Placebo Females'!B:B, B461, 'Placebo Females'!P:P, P461)</f>
        <v>21</v>
      </c>
      <c r="AR461">
        <f>AC461 - AVERAGEIFS('Placebo Females'!AC:AC, 'Placebo Females'!B:B, B461, 'Placebo Females'!P:P, P461)</f>
        <v>10</v>
      </c>
      <c r="AS461">
        <f>AD461 - AVERAGEIFS('Placebo Females'!AD:AD, 'Placebo Females'!B:B, B461, 'Placebo Females'!P:P, P461)</f>
        <v>-81.015666666666675</v>
      </c>
      <c r="AT461">
        <f>AE461 - AVERAGEIFS('Placebo Females'!AE:AE, 'Placebo Females'!B:B, B461, 'Placebo Females'!P:P, P461)</f>
        <v>0.24722189999999999</v>
      </c>
      <c r="AU461">
        <f>AF461 - AVERAGEIFS('Placebo Females'!AF:AF, 'Placebo Females'!B:B, B461, 'Placebo Females'!P:P, P461)</f>
        <v>0.22740300000000002</v>
      </c>
    </row>
    <row r="462" spans="1:47" x14ac:dyDescent="0.25">
      <c r="A462" t="s">
        <v>2190</v>
      </c>
      <c r="B462">
        <v>1011</v>
      </c>
      <c r="C462" t="s">
        <v>655</v>
      </c>
      <c r="D462">
        <v>31</v>
      </c>
      <c r="E462">
        <v>161.5</v>
      </c>
      <c r="F462">
        <v>65.3</v>
      </c>
      <c r="G462">
        <v>120.75</v>
      </c>
      <c r="H462">
        <v>84</v>
      </c>
      <c r="I462" t="s">
        <v>458</v>
      </c>
      <c r="J462" t="s">
        <v>104</v>
      </c>
      <c r="K462" t="s">
        <v>753</v>
      </c>
      <c r="L462" t="s">
        <v>160</v>
      </c>
      <c r="M462" t="s">
        <v>1201</v>
      </c>
      <c r="N462">
        <v>500</v>
      </c>
      <c r="O462" t="s">
        <v>1202</v>
      </c>
      <c r="P462">
        <v>3.5</v>
      </c>
      <c r="Q462" t="s">
        <v>113</v>
      </c>
      <c r="R462" t="s">
        <v>1201</v>
      </c>
      <c r="S462">
        <v>2580</v>
      </c>
      <c r="T462" t="s">
        <v>1236</v>
      </c>
      <c r="U462">
        <v>832</v>
      </c>
      <c r="V462">
        <v>178</v>
      </c>
      <c r="W462">
        <v>433</v>
      </c>
      <c r="X462">
        <v>89</v>
      </c>
      <c r="Y462">
        <v>235</v>
      </c>
      <c r="Z462">
        <v>109</v>
      </c>
      <c r="AA462" t="s">
        <v>108</v>
      </c>
      <c r="AB462">
        <v>51</v>
      </c>
      <c r="AC462">
        <v>78</v>
      </c>
      <c r="AD462">
        <v>280.21699999999998</v>
      </c>
      <c r="AE462">
        <v>0.61538499999999996</v>
      </c>
      <c r="AF462">
        <v>0.496722</v>
      </c>
      <c r="AH462">
        <v>2580</v>
      </c>
      <c r="AI462">
        <f t="shared" si="14"/>
        <v>5.8428543928979873E-3</v>
      </c>
      <c r="AJ462">
        <f t="shared" si="15"/>
        <v>0.74252457058141785</v>
      </c>
      <c r="AK462">
        <f>W462 - AVERAGEIFS('Placebo Females'!W:W, 'Placebo Females'!B:B, B462, 'Placebo Females'!P:P, P462)</f>
        <v>75</v>
      </c>
      <c r="AL462">
        <f>V462 - AVERAGEIFS('Placebo Females'!V:V, 'Placebo Females'!B:B, B462, 'Placebo Females'!P:P, P462)</f>
        <v>10.666666666666657</v>
      </c>
      <c r="AM462">
        <f>W462-AVERAGEIFS('Placebo Females'!W:W,'Placebo Females'!B:B,B462,'Placebo Females'!P:P,P462)</f>
        <v>75</v>
      </c>
      <c r="AN462">
        <f>X462-AVERAGEIFS('Placebo Females'!X:X,'Placebo Females'!B:B,B462,'Placebo Females'!P:P,P462)</f>
        <v>-2</v>
      </c>
      <c r="AO462">
        <f>Y462-AVERAGEIFS('Placebo Females'!Y:Y,'Placebo Females'!B:B,B462,'Placebo Females'!P:P,P462)</f>
        <v>41.333333333333343</v>
      </c>
      <c r="AP462">
        <f>Z462 - AVERAGEIFS('Placebo Females'!Z:Z, 'Placebo Females'!B:B, B462, 'Placebo Females'!P:P, P462)</f>
        <v>35.666666666666671</v>
      </c>
      <c r="AQ462">
        <f>AB462 - AVERAGEIFS('Placebo Females'!AB:AB, 'Placebo Females'!B:B, B462, 'Placebo Females'!P:P, P462)</f>
        <v>2.3333333333333357</v>
      </c>
      <c r="AR462">
        <f>AC462 - AVERAGEIFS('Placebo Females'!AC:AC, 'Placebo Females'!B:B, B462, 'Placebo Females'!P:P, P462)</f>
        <v>52.333333333333329</v>
      </c>
      <c r="AS462">
        <f>AD462 - AVERAGEIFS('Placebo Females'!AD:AD, 'Placebo Females'!B:B, B462, 'Placebo Females'!P:P, P462)</f>
        <v>-201.10733333333332</v>
      </c>
      <c r="AT462">
        <f>AE462 - AVERAGEIFS('Placebo Females'!AE:AE, 'Placebo Females'!B:B, B462, 'Placebo Females'!P:P, P462)</f>
        <v>0.46263666666666659</v>
      </c>
      <c r="AU462">
        <f>AF462 - AVERAGEIFS('Placebo Females'!AF:AF, 'Placebo Females'!B:B, B462, 'Placebo Females'!P:P, P462)</f>
        <v>0.14156599999999997</v>
      </c>
    </row>
    <row r="463" spans="1:47" x14ac:dyDescent="0.25">
      <c r="A463" t="s">
        <v>2191</v>
      </c>
      <c r="B463">
        <v>1008</v>
      </c>
      <c r="C463" t="s">
        <v>655</v>
      </c>
      <c r="D463">
        <v>33</v>
      </c>
      <c r="E463">
        <v>163.5</v>
      </c>
      <c r="F463">
        <v>69.8</v>
      </c>
      <c r="G463">
        <v>121.25</v>
      </c>
      <c r="H463">
        <v>71.25</v>
      </c>
      <c r="I463" t="s">
        <v>103</v>
      </c>
      <c r="J463" t="s">
        <v>104</v>
      </c>
      <c r="K463" t="s">
        <v>310</v>
      </c>
      <c r="L463" t="s">
        <v>460</v>
      </c>
      <c r="M463" t="s">
        <v>1201</v>
      </c>
      <c r="N463">
        <v>500</v>
      </c>
      <c r="O463" t="s">
        <v>1202</v>
      </c>
      <c r="P463">
        <v>2.5</v>
      </c>
      <c r="Q463" t="s">
        <v>113</v>
      </c>
      <c r="R463" t="s">
        <v>1201</v>
      </c>
      <c r="S463">
        <v>2580</v>
      </c>
      <c r="T463" t="s">
        <v>1236</v>
      </c>
      <c r="U463">
        <v>840</v>
      </c>
      <c r="V463">
        <v>142</v>
      </c>
      <c r="W463">
        <v>465</v>
      </c>
      <c r="X463">
        <v>81</v>
      </c>
      <c r="Y463">
        <v>291</v>
      </c>
      <c r="Z463">
        <v>93</v>
      </c>
      <c r="AA463" t="s">
        <v>108</v>
      </c>
      <c r="AB463">
        <v>51</v>
      </c>
      <c r="AC463">
        <v>26</v>
      </c>
      <c r="AD463">
        <v>388.62599999999998</v>
      </c>
      <c r="AE463">
        <v>0.17391300000000001</v>
      </c>
      <c r="AF463">
        <v>0.57002399999999998</v>
      </c>
      <c r="AH463">
        <v>2580</v>
      </c>
      <c r="AI463">
        <f t="shared" si="14"/>
        <v>5.8428543928979873E-3</v>
      </c>
      <c r="AJ463">
        <f t="shared" si="15"/>
        <v>0.74252457058141785</v>
      </c>
      <c r="AK463">
        <f>W463 - AVERAGEIFS('Placebo Females'!W:W, 'Placebo Females'!B:B, B463, 'Placebo Females'!P:P, P463)</f>
        <v>96.666666666666686</v>
      </c>
      <c r="AL463">
        <f>V463 - AVERAGEIFS('Placebo Females'!V:V, 'Placebo Females'!B:B, B463, 'Placebo Females'!P:P, P463)</f>
        <v>1</v>
      </c>
      <c r="AM463">
        <f>W463-AVERAGEIFS('Placebo Females'!W:W,'Placebo Females'!B:B,B463,'Placebo Females'!P:P,P463)</f>
        <v>96.666666666666686</v>
      </c>
      <c r="AN463">
        <f>X463-AVERAGEIFS('Placebo Females'!X:X,'Placebo Females'!B:B,B463,'Placebo Females'!P:P,P463)</f>
        <v>-20.333333333333329</v>
      </c>
      <c r="AO463">
        <f>Y463-AVERAGEIFS('Placebo Females'!Y:Y,'Placebo Females'!B:B,B463,'Placebo Females'!P:P,P463)</f>
        <v>87.666666666666657</v>
      </c>
      <c r="AP463">
        <f>Z463 - AVERAGEIFS('Placebo Females'!Z:Z, 'Placebo Females'!B:B, B463, 'Placebo Females'!P:P, P463)</f>
        <v>29.333333333333336</v>
      </c>
      <c r="AQ463">
        <f>AB463 - AVERAGEIFS('Placebo Females'!AB:AB, 'Placebo Females'!B:B, B463, 'Placebo Females'!P:P, P463)</f>
        <v>13.333333333333336</v>
      </c>
      <c r="AR463">
        <f>AC463 - AVERAGEIFS('Placebo Females'!AC:AC, 'Placebo Females'!B:B, B463, 'Placebo Females'!P:P, P463)</f>
        <v>2.6666666666666679</v>
      </c>
      <c r="AS463">
        <f>AD463 - AVERAGEIFS('Placebo Females'!AD:AD, 'Placebo Females'!B:B, B463, 'Placebo Females'!P:P, P463)</f>
        <v>-101.68533333333335</v>
      </c>
      <c r="AT463">
        <f>AE463 - AVERAGEIFS('Placebo Females'!AE:AE, 'Placebo Females'!B:B, B463, 'Placebo Females'!P:P, P463)</f>
        <v>-2.1920499999999982E-2</v>
      </c>
      <c r="AU463">
        <f>AF463 - AVERAGEIFS('Placebo Females'!AF:AF, 'Placebo Females'!B:B, B463, 'Placebo Females'!P:P, P463)</f>
        <v>0.236676</v>
      </c>
    </row>
    <row r="464" spans="1:47" x14ac:dyDescent="0.25">
      <c r="A464" t="s">
        <v>2192</v>
      </c>
      <c r="B464">
        <v>1011</v>
      </c>
      <c r="C464" t="s">
        <v>655</v>
      </c>
      <c r="D464">
        <v>31</v>
      </c>
      <c r="E464">
        <v>161.5</v>
      </c>
      <c r="F464">
        <v>65.3</v>
      </c>
      <c r="G464">
        <v>120.75</v>
      </c>
      <c r="H464">
        <v>84</v>
      </c>
      <c r="I464" t="s">
        <v>458</v>
      </c>
      <c r="J464" t="s">
        <v>104</v>
      </c>
      <c r="K464" t="s">
        <v>753</v>
      </c>
      <c r="L464" t="s">
        <v>160</v>
      </c>
      <c r="M464" t="s">
        <v>1201</v>
      </c>
      <c r="N464">
        <v>500</v>
      </c>
      <c r="O464" t="s">
        <v>1202</v>
      </c>
      <c r="P464">
        <v>3.5</v>
      </c>
      <c r="Q464" t="s">
        <v>113</v>
      </c>
      <c r="R464" t="s">
        <v>1201</v>
      </c>
      <c r="S464">
        <v>2580</v>
      </c>
      <c r="T464" t="s">
        <v>1236</v>
      </c>
      <c r="U464">
        <v>852</v>
      </c>
      <c r="V464">
        <v>182</v>
      </c>
      <c r="W464">
        <v>445</v>
      </c>
      <c r="X464">
        <v>93</v>
      </c>
      <c r="Y464">
        <v>241</v>
      </c>
      <c r="Z464">
        <v>111</v>
      </c>
      <c r="AA464" t="s">
        <v>108</v>
      </c>
      <c r="AB464">
        <v>97</v>
      </c>
      <c r="AC464">
        <v>36</v>
      </c>
      <c r="AD464">
        <v>308.55</v>
      </c>
      <c r="AE464">
        <v>0.77777799999999997</v>
      </c>
      <c r="AF464">
        <v>0.49574299999999999</v>
      </c>
      <c r="AH464">
        <v>2580</v>
      </c>
      <c r="AI464">
        <f t="shared" si="14"/>
        <v>5.8428543928979873E-3</v>
      </c>
      <c r="AJ464">
        <f t="shared" si="15"/>
        <v>0.74252457058141785</v>
      </c>
      <c r="AK464">
        <f>W464 - AVERAGEIFS('Placebo Females'!W:W, 'Placebo Females'!B:B, B464, 'Placebo Females'!P:P, P464)</f>
        <v>87</v>
      </c>
      <c r="AL464">
        <f>V464 - AVERAGEIFS('Placebo Females'!V:V, 'Placebo Females'!B:B, B464, 'Placebo Females'!P:P, P464)</f>
        <v>14.666666666666657</v>
      </c>
      <c r="AM464">
        <f>W464-AVERAGEIFS('Placebo Females'!W:W,'Placebo Females'!B:B,B464,'Placebo Females'!P:P,P464)</f>
        <v>87</v>
      </c>
      <c r="AN464">
        <f>X464-AVERAGEIFS('Placebo Females'!X:X,'Placebo Females'!B:B,B464,'Placebo Females'!P:P,P464)</f>
        <v>2</v>
      </c>
      <c r="AO464">
        <f>Y464-AVERAGEIFS('Placebo Females'!Y:Y,'Placebo Females'!B:B,B464,'Placebo Females'!P:P,P464)</f>
        <v>47.333333333333343</v>
      </c>
      <c r="AP464">
        <f>Z464 - AVERAGEIFS('Placebo Females'!Z:Z, 'Placebo Females'!B:B, B464, 'Placebo Females'!P:P, P464)</f>
        <v>37.666666666666671</v>
      </c>
      <c r="AQ464">
        <f>AB464 - AVERAGEIFS('Placebo Females'!AB:AB, 'Placebo Females'!B:B, B464, 'Placebo Females'!P:P, P464)</f>
        <v>48.333333333333336</v>
      </c>
      <c r="AR464">
        <f>AC464 - AVERAGEIFS('Placebo Females'!AC:AC, 'Placebo Females'!B:B, B464, 'Placebo Females'!P:P, P464)</f>
        <v>10.333333333333332</v>
      </c>
      <c r="AS464">
        <f>AD464 - AVERAGEIFS('Placebo Females'!AD:AD, 'Placebo Females'!B:B, B464, 'Placebo Females'!P:P, P464)</f>
        <v>-172.77433333333329</v>
      </c>
      <c r="AT464">
        <f>AE464 - AVERAGEIFS('Placebo Females'!AE:AE, 'Placebo Females'!B:B, B464, 'Placebo Females'!P:P, P464)</f>
        <v>0.62502966666666659</v>
      </c>
      <c r="AU464">
        <f>AF464 - AVERAGEIFS('Placebo Females'!AF:AF, 'Placebo Females'!B:B, B464, 'Placebo Females'!P:P, P464)</f>
        <v>0.14058699999999996</v>
      </c>
    </row>
    <row r="465" spans="1:47" x14ac:dyDescent="0.25">
      <c r="A465" t="s">
        <v>2193</v>
      </c>
      <c r="B465">
        <v>1011</v>
      </c>
      <c r="C465" t="s">
        <v>655</v>
      </c>
      <c r="D465">
        <v>31</v>
      </c>
      <c r="E465">
        <v>161.5</v>
      </c>
      <c r="F465">
        <v>65.3</v>
      </c>
      <c r="G465">
        <v>120.75</v>
      </c>
      <c r="H465">
        <v>84</v>
      </c>
      <c r="I465" t="s">
        <v>458</v>
      </c>
      <c r="J465" t="s">
        <v>104</v>
      </c>
      <c r="K465" t="s">
        <v>753</v>
      </c>
      <c r="L465" t="s">
        <v>160</v>
      </c>
      <c r="M465" t="s">
        <v>1201</v>
      </c>
      <c r="N465">
        <v>500</v>
      </c>
      <c r="O465" t="s">
        <v>1202</v>
      </c>
      <c r="P465">
        <v>3.5</v>
      </c>
      <c r="Q465" t="s">
        <v>113</v>
      </c>
      <c r="R465" t="s">
        <v>1201</v>
      </c>
      <c r="S465">
        <v>2580</v>
      </c>
      <c r="T465" t="s">
        <v>1236</v>
      </c>
      <c r="U465">
        <v>856</v>
      </c>
      <c r="V465">
        <v>174</v>
      </c>
      <c r="W465">
        <v>438</v>
      </c>
      <c r="X465">
        <v>89</v>
      </c>
      <c r="Y465">
        <v>239</v>
      </c>
      <c r="Z465">
        <v>110</v>
      </c>
      <c r="AA465" t="s">
        <v>108</v>
      </c>
      <c r="AB465">
        <v>74</v>
      </c>
      <c r="AC465">
        <v>48</v>
      </c>
      <c r="AD465">
        <v>300.58199999999999</v>
      </c>
      <c r="AE465">
        <v>0.62162200000000001</v>
      </c>
      <c r="AF465">
        <v>0.48209000000000002</v>
      </c>
      <c r="AH465">
        <v>2580</v>
      </c>
      <c r="AI465">
        <f t="shared" si="14"/>
        <v>5.8428543928979873E-3</v>
      </c>
      <c r="AJ465">
        <f t="shared" si="15"/>
        <v>0.74252457058141785</v>
      </c>
      <c r="AK465">
        <f>W465 - AVERAGEIFS('Placebo Females'!W:W, 'Placebo Females'!B:B, B465, 'Placebo Females'!P:P, P465)</f>
        <v>80</v>
      </c>
      <c r="AL465">
        <f>V465 - AVERAGEIFS('Placebo Females'!V:V, 'Placebo Females'!B:B, B465, 'Placebo Females'!P:P, P465)</f>
        <v>6.6666666666666572</v>
      </c>
      <c r="AM465">
        <f>W465-AVERAGEIFS('Placebo Females'!W:W,'Placebo Females'!B:B,B465,'Placebo Females'!P:P,P465)</f>
        <v>80</v>
      </c>
      <c r="AN465">
        <f>X465-AVERAGEIFS('Placebo Females'!X:X,'Placebo Females'!B:B,B465,'Placebo Females'!P:P,P465)</f>
        <v>-2</v>
      </c>
      <c r="AO465">
        <f>Y465-AVERAGEIFS('Placebo Females'!Y:Y,'Placebo Females'!B:B,B465,'Placebo Females'!P:P,P465)</f>
        <v>45.333333333333343</v>
      </c>
      <c r="AP465">
        <f>Z465 - AVERAGEIFS('Placebo Females'!Z:Z, 'Placebo Females'!B:B, B465, 'Placebo Females'!P:P, P465)</f>
        <v>36.666666666666671</v>
      </c>
      <c r="AQ465">
        <f>AB465 - AVERAGEIFS('Placebo Females'!AB:AB, 'Placebo Females'!B:B, B465, 'Placebo Females'!P:P, P465)</f>
        <v>25.333333333333336</v>
      </c>
      <c r="AR465">
        <f>AC465 - AVERAGEIFS('Placebo Females'!AC:AC, 'Placebo Females'!B:B, B465, 'Placebo Females'!P:P, P465)</f>
        <v>22.333333333333332</v>
      </c>
      <c r="AS465">
        <f>AD465 - AVERAGEIFS('Placebo Females'!AD:AD, 'Placebo Females'!B:B, B465, 'Placebo Females'!P:P, P465)</f>
        <v>-180.74233333333331</v>
      </c>
      <c r="AT465">
        <f>AE465 - AVERAGEIFS('Placebo Females'!AE:AE, 'Placebo Females'!B:B, B465, 'Placebo Females'!P:P, P465)</f>
        <v>0.46887366666666663</v>
      </c>
      <c r="AU465">
        <f>AF465 - AVERAGEIFS('Placebo Females'!AF:AF, 'Placebo Females'!B:B, B465, 'Placebo Females'!P:P, P465)</f>
        <v>0.12693399999999999</v>
      </c>
    </row>
    <row r="466" spans="1:47" x14ac:dyDescent="0.25">
      <c r="A466" t="s">
        <v>2194</v>
      </c>
      <c r="B466">
        <v>1008</v>
      </c>
      <c r="C466" t="s">
        <v>655</v>
      </c>
      <c r="D466">
        <v>33</v>
      </c>
      <c r="E466">
        <v>163.5</v>
      </c>
      <c r="F466">
        <v>69.8</v>
      </c>
      <c r="G466">
        <v>121.25</v>
      </c>
      <c r="H466">
        <v>71.25</v>
      </c>
      <c r="I466" t="s">
        <v>103</v>
      </c>
      <c r="J466" t="s">
        <v>104</v>
      </c>
      <c r="K466" t="s">
        <v>310</v>
      </c>
      <c r="L466" t="s">
        <v>460</v>
      </c>
      <c r="M466" t="s">
        <v>1201</v>
      </c>
      <c r="N466">
        <v>500</v>
      </c>
      <c r="O466" t="s">
        <v>1202</v>
      </c>
      <c r="P466">
        <v>2.5</v>
      </c>
      <c r="Q466" t="s">
        <v>113</v>
      </c>
      <c r="R466" t="s">
        <v>1201</v>
      </c>
      <c r="S466">
        <v>2580</v>
      </c>
      <c r="T466" t="s">
        <v>1236</v>
      </c>
      <c r="U466">
        <v>878</v>
      </c>
      <c r="V466">
        <v>143</v>
      </c>
      <c r="W466">
        <v>469</v>
      </c>
      <c r="X466">
        <v>95</v>
      </c>
      <c r="Y466">
        <v>284</v>
      </c>
      <c r="Z466">
        <v>90</v>
      </c>
      <c r="AA466" t="s">
        <v>108</v>
      </c>
      <c r="AB466">
        <v>54</v>
      </c>
      <c r="AC466">
        <v>27</v>
      </c>
      <c r="AD466">
        <v>403.17399999999998</v>
      </c>
      <c r="AE466">
        <v>0.16326499999999999</v>
      </c>
      <c r="AF466">
        <v>0.57433400000000001</v>
      </c>
      <c r="AH466">
        <v>2580</v>
      </c>
      <c r="AI466">
        <f t="shared" si="14"/>
        <v>5.8428543928979873E-3</v>
      </c>
      <c r="AJ466">
        <f t="shared" si="15"/>
        <v>0.74252457058141785</v>
      </c>
      <c r="AK466">
        <f>W466 - AVERAGEIFS('Placebo Females'!W:W, 'Placebo Females'!B:B, B466, 'Placebo Females'!P:P, P466)</f>
        <v>100.66666666666669</v>
      </c>
      <c r="AL466">
        <f>V466 - AVERAGEIFS('Placebo Females'!V:V, 'Placebo Females'!B:B, B466, 'Placebo Females'!P:P, P466)</f>
        <v>2</v>
      </c>
      <c r="AM466">
        <f>W466-AVERAGEIFS('Placebo Females'!W:W,'Placebo Females'!B:B,B466,'Placebo Females'!P:P,P466)</f>
        <v>100.66666666666669</v>
      </c>
      <c r="AN466">
        <f>X466-AVERAGEIFS('Placebo Females'!X:X,'Placebo Females'!B:B,B466,'Placebo Females'!P:P,P466)</f>
        <v>-6.3333333333333286</v>
      </c>
      <c r="AO466">
        <f>Y466-AVERAGEIFS('Placebo Females'!Y:Y,'Placebo Females'!B:B,B466,'Placebo Females'!P:P,P466)</f>
        <v>80.666666666666657</v>
      </c>
      <c r="AP466">
        <f>Z466 - AVERAGEIFS('Placebo Females'!Z:Z, 'Placebo Females'!B:B, B466, 'Placebo Females'!P:P, P466)</f>
        <v>26.333333333333336</v>
      </c>
      <c r="AQ466">
        <f>AB466 - AVERAGEIFS('Placebo Females'!AB:AB, 'Placebo Females'!B:B, B466, 'Placebo Females'!P:P, P466)</f>
        <v>16.333333333333336</v>
      </c>
      <c r="AR466">
        <f>AC466 - AVERAGEIFS('Placebo Females'!AC:AC, 'Placebo Females'!B:B, B466, 'Placebo Females'!P:P, P466)</f>
        <v>3.6666666666666679</v>
      </c>
      <c r="AS466">
        <f>AD466 - AVERAGEIFS('Placebo Females'!AD:AD, 'Placebo Females'!B:B, B466, 'Placebo Females'!P:P, P466)</f>
        <v>-87.137333333333345</v>
      </c>
      <c r="AT466">
        <f>AE466 - AVERAGEIFS('Placebo Females'!AE:AE, 'Placebo Females'!B:B, B466, 'Placebo Females'!P:P, P466)</f>
        <v>-3.25685E-2</v>
      </c>
      <c r="AU466">
        <f>AF466 - AVERAGEIFS('Placebo Females'!AF:AF, 'Placebo Females'!B:B, B466, 'Placebo Females'!P:P, P466)</f>
        <v>0.24098600000000003</v>
      </c>
    </row>
    <row r="467" spans="1:47" x14ac:dyDescent="0.25">
      <c r="A467" t="s">
        <v>2195</v>
      </c>
      <c r="B467">
        <v>1008</v>
      </c>
      <c r="C467" t="s">
        <v>655</v>
      </c>
      <c r="D467">
        <v>33</v>
      </c>
      <c r="E467">
        <v>163.5</v>
      </c>
      <c r="F467">
        <v>69.8</v>
      </c>
      <c r="G467">
        <v>121.25</v>
      </c>
      <c r="H467">
        <v>71.25</v>
      </c>
      <c r="I467" t="s">
        <v>103</v>
      </c>
      <c r="J467" t="s">
        <v>104</v>
      </c>
      <c r="K467" t="s">
        <v>310</v>
      </c>
      <c r="L467" t="s">
        <v>460</v>
      </c>
      <c r="M467" t="s">
        <v>1201</v>
      </c>
      <c r="N467">
        <v>500</v>
      </c>
      <c r="O467" t="s">
        <v>1202</v>
      </c>
      <c r="P467">
        <v>2.5</v>
      </c>
      <c r="Q467" t="s">
        <v>113</v>
      </c>
      <c r="R467" t="s">
        <v>1201</v>
      </c>
      <c r="S467">
        <v>2580</v>
      </c>
      <c r="T467" t="s">
        <v>1236</v>
      </c>
      <c r="U467">
        <v>879</v>
      </c>
      <c r="V467">
        <v>138</v>
      </c>
      <c r="W467">
        <v>472</v>
      </c>
      <c r="X467">
        <v>97</v>
      </c>
      <c r="Y467">
        <v>279</v>
      </c>
      <c r="Z467">
        <v>96</v>
      </c>
      <c r="AA467" t="s">
        <v>108</v>
      </c>
      <c r="AB467">
        <v>56</v>
      </c>
      <c r="AC467">
        <v>23</v>
      </c>
      <c r="AD467">
        <v>352.97300000000001</v>
      </c>
      <c r="AE467">
        <v>0.155556</v>
      </c>
      <c r="AF467">
        <v>0.58300200000000002</v>
      </c>
      <c r="AH467">
        <v>2580</v>
      </c>
      <c r="AI467">
        <f t="shared" si="14"/>
        <v>5.8428543928979873E-3</v>
      </c>
      <c r="AJ467">
        <f t="shared" si="15"/>
        <v>0.74252457058141785</v>
      </c>
      <c r="AK467">
        <f>W467 - AVERAGEIFS('Placebo Females'!W:W, 'Placebo Females'!B:B, B467, 'Placebo Females'!P:P, P467)</f>
        <v>103.66666666666669</v>
      </c>
      <c r="AL467">
        <f>V467 - AVERAGEIFS('Placebo Females'!V:V, 'Placebo Females'!B:B, B467, 'Placebo Females'!P:P, P467)</f>
        <v>-3</v>
      </c>
      <c r="AM467">
        <f>W467-AVERAGEIFS('Placebo Females'!W:W,'Placebo Females'!B:B,B467,'Placebo Females'!P:P,P467)</f>
        <v>103.66666666666669</v>
      </c>
      <c r="AN467">
        <f>X467-AVERAGEIFS('Placebo Females'!X:X,'Placebo Females'!B:B,B467,'Placebo Females'!P:P,P467)</f>
        <v>-4.3333333333333286</v>
      </c>
      <c r="AO467">
        <f>Y467-AVERAGEIFS('Placebo Females'!Y:Y,'Placebo Females'!B:B,B467,'Placebo Females'!P:P,P467)</f>
        <v>75.666666666666657</v>
      </c>
      <c r="AP467">
        <f>Z467 - AVERAGEIFS('Placebo Females'!Z:Z, 'Placebo Females'!B:B, B467, 'Placebo Females'!P:P, P467)</f>
        <v>32.333333333333336</v>
      </c>
      <c r="AQ467">
        <f>AB467 - AVERAGEIFS('Placebo Females'!AB:AB, 'Placebo Females'!B:B, B467, 'Placebo Females'!P:P, P467)</f>
        <v>18.333333333333336</v>
      </c>
      <c r="AR467">
        <f>AC467 - AVERAGEIFS('Placebo Females'!AC:AC, 'Placebo Females'!B:B, B467, 'Placebo Females'!P:P, P467)</f>
        <v>-0.33333333333333215</v>
      </c>
      <c r="AS467">
        <f>AD467 - AVERAGEIFS('Placebo Females'!AD:AD, 'Placebo Females'!B:B, B467, 'Placebo Females'!P:P, P467)</f>
        <v>-137.33833333333331</v>
      </c>
      <c r="AT467">
        <f>AE467 - AVERAGEIFS('Placebo Females'!AE:AE, 'Placebo Females'!B:B, B467, 'Placebo Females'!P:P, P467)</f>
        <v>-4.0277499999999994E-2</v>
      </c>
      <c r="AU467">
        <f>AF467 - AVERAGEIFS('Placebo Females'!AF:AF, 'Placebo Females'!B:B, B467, 'Placebo Females'!P:P, P467)</f>
        <v>0.24965400000000004</v>
      </c>
    </row>
    <row r="468" spans="1:47" x14ac:dyDescent="0.25">
      <c r="A468" t="s">
        <v>2196</v>
      </c>
      <c r="B468">
        <v>1011</v>
      </c>
      <c r="C468" t="s">
        <v>655</v>
      </c>
      <c r="D468">
        <v>31</v>
      </c>
      <c r="E468">
        <v>161.5</v>
      </c>
      <c r="F468">
        <v>65.3</v>
      </c>
      <c r="G468">
        <v>120.75</v>
      </c>
      <c r="H468">
        <v>84</v>
      </c>
      <c r="I468" t="s">
        <v>458</v>
      </c>
      <c r="J468" t="s">
        <v>104</v>
      </c>
      <c r="K468" t="s">
        <v>753</v>
      </c>
      <c r="L468" t="s">
        <v>160</v>
      </c>
      <c r="M468" t="s">
        <v>1201</v>
      </c>
      <c r="N468">
        <v>500</v>
      </c>
      <c r="O468" t="s">
        <v>1202</v>
      </c>
      <c r="P468">
        <v>3</v>
      </c>
      <c r="Q468" t="s">
        <v>113</v>
      </c>
      <c r="R468" t="s">
        <v>1201</v>
      </c>
      <c r="S468">
        <v>2620</v>
      </c>
      <c r="T468" t="s">
        <v>1236</v>
      </c>
      <c r="U468">
        <v>882</v>
      </c>
      <c r="V468">
        <v>190</v>
      </c>
      <c r="W468">
        <v>432</v>
      </c>
      <c r="X468">
        <v>94</v>
      </c>
      <c r="Y468">
        <v>234</v>
      </c>
      <c r="Z468">
        <v>104</v>
      </c>
      <c r="AA468" t="s">
        <v>108</v>
      </c>
      <c r="AB468">
        <v>75</v>
      </c>
      <c r="AC468">
        <v>47</v>
      </c>
      <c r="AD468">
        <v>296.26799999999997</v>
      </c>
      <c r="AE468">
        <v>0.5</v>
      </c>
      <c r="AF468">
        <v>0.51579699999999995</v>
      </c>
      <c r="AH468">
        <v>2620</v>
      </c>
      <c r="AI468">
        <f t="shared" si="14"/>
        <v>5.9334412827103597E-3</v>
      </c>
      <c r="AJ468">
        <f t="shared" si="15"/>
        <v>0.74428540622545625</v>
      </c>
      <c r="AK468">
        <f>W468 - AVERAGEIFS('Placebo Females'!W:W, 'Placebo Females'!B:B, B468, 'Placebo Females'!P:P, P468)</f>
        <v>73</v>
      </c>
      <c r="AL468">
        <f>V468 - AVERAGEIFS('Placebo Females'!V:V, 'Placebo Females'!B:B, B468, 'Placebo Females'!P:P, P468)</f>
        <v>19.666666666666657</v>
      </c>
      <c r="AM468">
        <f>W468-AVERAGEIFS('Placebo Females'!W:W,'Placebo Females'!B:B,B468,'Placebo Females'!P:P,P468)</f>
        <v>73</v>
      </c>
      <c r="AN468">
        <f>X468-AVERAGEIFS('Placebo Females'!X:X,'Placebo Females'!B:B,B468,'Placebo Females'!P:P,P468)</f>
        <v>3.6666666666666714</v>
      </c>
      <c r="AO468">
        <f>Y468-AVERAGEIFS('Placebo Females'!Y:Y,'Placebo Females'!B:B,B468,'Placebo Females'!P:P,P468)</f>
        <v>37.333333333333343</v>
      </c>
      <c r="AP468">
        <f>Z468 - AVERAGEIFS('Placebo Females'!Z:Z, 'Placebo Females'!B:B, B468, 'Placebo Females'!P:P, P468)</f>
        <v>32</v>
      </c>
      <c r="AQ468">
        <f>AB468 - AVERAGEIFS('Placebo Females'!AB:AB, 'Placebo Females'!B:B, B468, 'Placebo Females'!P:P, P468)</f>
        <v>29</v>
      </c>
      <c r="AR468">
        <f>AC468 - AVERAGEIFS('Placebo Females'!AC:AC, 'Placebo Females'!B:B, B468, 'Placebo Females'!P:P, P468)</f>
        <v>19.666666666666668</v>
      </c>
      <c r="AS468">
        <f>AD468 - AVERAGEIFS('Placebo Females'!AD:AD, 'Placebo Females'!B:B, B468, 'Placebo Females'!P:P, P468)</f>
        <v>-158.47966666666667</v>
      </c>
      <c r="AT468">
        <f>AE468 - AVERAGEIFS('Placebo Females'!AE:AE, 'Placebo Females'!B:B, B468, 'Placebo Females'!P:P, P468)</f>
        <v>0.36358933333333332</v>
      </c>
      <c r="AU468">
        <f>AF468 - AVERAGEIFS('Placebo Females'!AF:AF, 'Placebo Females'!B:B, B468, 'Placebo Females'!P:P, P468)</f>
        <v>0.16678699999999996</v>
      </c>
    </row>
    <row r="469" spans="1:47" x14ac:dyDescent="0.25">
      <c r="A469" t="s">
        <v>2197</v>
      </c>
      <c r="B469">
        <v>1011</v>
      </c>
      <c r="C469" t="s">
        <v>655</v>
      </c>
      <c r="D469">
        <v>31</v>
      </c>
      <c r="E469">
        <v>161.5</v>
      </c>
      <c r="F469">
        <v>65.3</v>
      </c>
      <c r="G469">
        <v>120.75</v>
      </c>
      <c r="H469">
        <v>84</v>
      </c>
      <c r="I469" t="s">
        <v>458</v>
      </c>
      <c r="J469" t="s">
        <v>104</v>
      </c>
      <c r="K469" t="s">
        <v>753</v>
      </c>
      <c r="L469" t="s">
        <v>160</v>
      </c>
      <c r="M469" t="s">
        <v>1201</v>
      </c>
      <c r="N469">
        <v>500</v>
      </c>
      <c r="O469" t="s">
        <v>1202</v>
      </c>
      <c r="P469">
        <v>3</v>
      </c>
      <c r="Q469" t="s">
        <v>113</v>
      </c>
      <c r="R469" t="s">
        <v>1201</v>
      </c>
      <c r="S469">
        <v>2620</v>
      </c>
      <c r="T469" t="s">
        <v>1236</v>
      </c>
      <c r="U469">
        <v>910</v>
      </c>
      <c r="V469">
        <v>186</v>
      </c>
      <c r="W469">
        <v>437</v>
      </c>
      <c r="X469">
        <v>93</v>
      </c>
      <c r="Y469">
        <v>234</v>
      </c>
      <c r="Z469">
        <v>110</v>
      </c>
      <c r="AA469" t="s">
        <v>108</v>
      </c>
      <c r="AB469">
        <v>71</v>
      </c>
      <c r="AC469">
        <v>50</v>
      </c>
      <c r="AD469">
        <v>286.81200000000001</v>
      </c>
      <c r="AE469">
        <v>0.77777799999999997</v>
      </c>
      <c r="AF469">
        <v>0.48208099999999998</v>
      </c>
      <c r="AH469">
        <v>2620</v>
      </c>
      <c r="AI469">
        <f t="shared" si="14"/>
        <v>5.9334412827103597E-3</v>
      </c>
      <c r="AJ469">
        <f t="shared" si="15"/>
        <v>0.74428540622545625</v>
      </c>
      <c r="AK469">
        <f>W469 - AVERAGEIFS('Placebo Females'!W:W, 'Placebo Females'!B:B, B469, 'Placebo Females'!P:P, P469)</f>
        <v>78</v>
      </c>
      <c r="AL469">
        <f>V469 - AVERAGEIFS('Placebo Females'!V:V, 'Placebo Females'!B:B, B469, 'Placebo Females'!P:P, P469)</f>
        <v>15.666666666666657</v>
      </c>
      <c r="AM469">
        <f>W469-AVERAGEIFS('Placebo Females'!W:W,'Placebo Females'!B:B,B469,'Placebo Females'!P:P,P469)</f>
        <v>78</v>
      </c>
      <c r="AN469">
        <f>X469-AVERAGEIFS('Placebo Females'!X:X,'Placebo Females'!B:B,B469,'Placebo Females'!P:P,P469)</f>
        <v>2.6666666666666714</v>
      </c>
      <c r="AO469">
        <f>Y469-AVERAGEIFS('Placebo Females'!Y:Y,'Placebo Females'!B:B,B469,'Placebo Females'!P:P,P469)</f>
        <v>37.333333333333343</v>
      </c>
      <c r="AP469">
        <f>Z469 - AVERAGEIFS('Placebo Females'!Z:Z, 'Placebo Females'!B:B, B469, 'Placebo Females'!P:P, P469)</f>
        <v>38</v>
      </c>
      <c r="AQ469">
        <f>AB469 - AVERAGEIFS('Placebo Females'!AB:AB, 'Placebo Females'!B:B, B469, 'Placebo Females'!P:P, P469)</f>
        <v>25</v>
      </c>
      <c r="AR469">
        <f>AC469 - AVERAGEIFS('Placebo Females'!AC:AC, 'Placebo Females'!B:B, B469, 'Placebo Females'!P:P, P469)</f>
        <v>22.666666666666668</v>
      </c>
      <c r="AS469">
        <f>AD469 - AVERAGEIFS('Placebo Females'!AD:AD, 'Placebo Females'!B:B, B469, 'Placebo Females'!P:P, P469)</f>
        <v>-167.93566666666663</v>
      </c>
      <c r="AT469">
        <f>AE469 - AVERAGEIFS('Placebo Females'!AE:AE, 'Placebo Females'!B:B, B469, 'Placebo Females'!P:P, P469)</f>
        <v>0.64136733333333329</v>
      </c>
      <c r="AU469">
        <f>AF469 - AVERAGEIFS('Placebo Females'!AF:AF, 'Placebo Females'!B:B, B469, 'Placebo Females'!P:P, P469)</f>
        <v>0.13307099999999999</v>
      </c>
    </row>
    <row r="470" spans="1:47" x14ac:dyDescent="0.25">
      <c r="A470" t="s">
        <v>2198</v>
      </c>
      <c r="B470">
        <v>1011</v>
      </c>
      <c r="C470" t="s">
        <v>655</v>
      </c>
      <c r="D470">
        <v>31</v>
      </c>
      <c r="E470">
        <v>161.5</v>
      </c>
      <c r="F470">
        <v>65.3</v>
      </c>
      <c r="G470">
        <v>120.75</v>
      </c>
      <c r="H470">
        <v>84</v>
      </c>
      <c r="I470" t="s">
        <v>458</v>
      </c>
      <c r="J470" t="s">
        <v>104</v>
      </c>
      <c r="K470" t="s">
        <v>753</v>
      </c>
      <c r="L470" t="s">
        <v>160</v>
      </c>
      <c r="M470" t="s">
        <v>1201</v>
      </c>
      <c r="N470">
        <v>500</v>
      </c>
      <c r="O470" t="s">
        <v>1202</v>
      </c>
      <c r="P470">
        <v>3</v>
      </c>
      <c r="Q470" t="s">
        <v>113</v>
      </c>
      <c r="R470" t="s">
        <v>1201</v>
      </c>
      <c r="S470">
        <v>2620</v>
      </c>
      <c r="T470" t="s">
        <v>1236</v>
      </c>
      <c r="U470">
        <v>911</v>
      </c>
      <c r="V470">
        <v>184</v>
      </c>
      <c r="W470">
        <v>431</v>
      </c>
      <c r="X470">
        <v>93</v>
      </c>
      <c r="Y470">
        <v>234</v>
      </c>
      <c r="Z470">
        <v>104</v>
      </c>
      <c r="AA470" t="s">
        <v>108</v>
      </c>
      <c r="AB470">
        <v>86</v>
      </c>
      <c r="AC470">
        <v>32</v>
      </c>
      <c r="AD470">
        <v>304.43599999999998</v>
      </c>
      <c r="AE470">
        <v>0.56410300000000002</v>
      </c>
      <c r="AF470">
        <v>0.50310699999999997</v>
      </c>
      <c r="AH470">
        <v>2620</v>
      </c>
      <c r="AI470">
        <f t="shared" si="14"/>
        <v>5.9334412827103597E-3</v>
      </c>
      <c r="AJ470">
        <f t="shared" si="15"/>
        <v>0.74428540622545625</v>
      </c>
      <c r="AK470">
        <f>W470 - AVERAGEIFS('Placebo Females'!W:W, 'Placebo Females'!B:B, B470, 'Placebo Females'!P:P, P470)</f>
        <v>72</v>
      </c>
      <c r="AL470">
        <f>V470 - AVERAGEIFS('Placebo Females'!V:V, 'Placebo Females'!B:B, B470, 'Placebo Females'!P:P, P470)</f>
        <v>13.666666666666657</v>
      </c>
      <c r="AM470">
        <f>W470-AVERAGEIFS('Placebo Females'!W:W,'Placebo Females'!B:B,B470,'Placebo Females'!P:P,P470)</f>
        <v>72</v>
      </c>
      <c r="AN470">
        <f>X470-AVERAGEIFS('Placebo Females'!X:X,'Placebo Females'!B:B,B470,'Placebo Females'!P:P,P470)</f>
        <v>2.6666666666666714</v>
      </c>
      <c r="AO470">
        <f>Y470-AVERAGEIFS('Placebo Females'!Y:Y,'Placebo Females'!B:B,B470,'Placebo Females'!P:P,P470)</f>
        <v>37.333333333333343</v>
      </c>
      <c r="AP470">
        <f>Z470 - AVERAGEIFS('Placebo Females'!Z:Z, 'Placebo Females'!B:B, B470, 'Placebo Females'!P:P, P470)</f>
        <v>32</v>
      </c>
      <c r="AQ470">
        <f>AB470 - AVERAGEIFS('Placebo Females'!AB:AB, 'Placebo Females'!B:B, B470, 'Placebo Females'!P:P, P470)</f>
        <v>40</v>
      </c>
      <c r="AR470">
        <f>AC470 - AVERAGEIFS('Placebo Females'!AC:AC, 'Placebo Females'!B:B, B470, 'Placebo Females'!P:P, P470)</f>
        <v>4.6666666666666679</v>
      </c>
      <c r="AS470">
        <f>AD470 - AVERAGEIFS('Placebo Females'!AD:AD, 'Placebo Females'!B:B, B470, 'Placebo Females'!P:P, P470)</f>
        <v>-150.31166666666667</v>
      </c>
      <c r="AT470">
        <f>AE470 - AVERAGEIFS('Placebo Females'!AE:AE, 'Placebo Females'!B:B, B470, 'Placebo Females'!P:P, P470)</f>
        <v>0.42769233333333334</v>
      </c>
      <c r="AU470">
        <f>AF470 - AVERAGEIFS('Placebo Females'!AF:AF, 'Placebo Females'!B:B, B470, 'Placebo Females'!P:P, P470)</f>
        <v>0.15409699999999998</v>
      </c>
    </row>
    <row r="471" spans="1:47" x14ac:dyDescent="0.25">
      <c r="A471" t="s">
        <v>2199</v>
      </c>
      <c r="B471">
        <v>1009</v>
      </c>
      <c r="C471" t="s">
        <v>655</v>
      </c>
      <c r="D471">
        <v>29</v>
      </c>
      <c r="E471">
        <v>162</v>
      </c>
      <c r="F471">
        <v>68</v>
      </c>
      <c r="G471">
        <v>107.75</v>
      </c>
      <c r="H471">
        <v>62.75</v>
      </c>
      <c r="I471" t="s">
        <v>458</v>
      </c>
      <c r="J471" t="s">
        <v>104</v>
      </c>
      <c r="K471" t="s">
        <v>105</v>
      </c>
      <c r="L471" t="s">
        <v>311</v>
      </c>
      <c r="M471" t="s">
        <v>1201</v>
      </c>
      <c r="N471">
        <v>500</v>
      </c>
      <c r="O471" t="s">
        <v>1202</v>
      </c>
      <c r="P471">
        <v>2</v>
      </c>
      <c r="Q471" t="s">
        <v>113</v>
      </c>
      <c r="R471" t="s">
        <v>1201</v>
      </c>
      <c r="S471">
        <v>2630</v>
      </c>
      <c r="T471" t="s">
        <v>1236</v>
      </c>
      <c r="U471">
        <v>894</v>
      </c>
      <c r="V471">
        <v>159</v>
      </c>
      <c r="W471">
        <v>417</v>
      </c>
      <c r="X471">
        <v>108</v>
      </c>
      <c r="Y471">
        <v>226</v>
      </c>
      <c r="Z471">
        <v>83</v>
      </c>
      <c r="AA471" t="s">
        <v>108</v>
      </c>
      <c r="AB471">
        <v>61</v>
      </c>
      <c r="AC471">
        <v>32</v>
      </c>
      <c r="AD471">
        <v>382.05099999999999</v>
      </c>
      <c r="AE471">
        <v>0.41304299999999999</v>
      </c>
      <c r="AF471">
        <v>0.48857600000000001</v>
      </c>
      <c r="AH471">
        <v>2630</v>
      </c>
      <c r="AI471">
        <f t="shared" si="14"/>
        <v>5.9560880051634521E-3</v>
      </c>
      <c r="AJ471">
        <f t="shared" si="15"/>
        <v>0.74472019154163149</v>
      </c>
      <c r="AK471">
        <f>W471 - AVERAGEIFS('Placebo Females'!W:W, 'Placebo Females'!B:B, B471, 'Placebo Females'!P:P, P471)</f>
        <v>37.333333333333314</v>
      </c>
      <c r="AL471">
        <f>V471 - AVERAGEIFS('Placebo Females'!V:V, 'Placebo Females'!B:B, B471, 'Placebo Females'!P:P, P471)</f>
        <v>0.66666666666665719</v>
      </c>
      <c r="AM471">
        <f>W471-AVERAGEIFS('Placebo Females'!W:W,'Placebo Females'!B:B,B471,'Placebo Females'!P:P,P471)</f>
        <v>37.333333333333314</v>
      </c>
      <c r="AN471">
        <f>X471-AVERAGEIFS('Placebo Females'!X:X,'Placebo Females'!B:B,B471,'Placebo Females'!P:P,P471)</f>
        <v>15.666666666666671</v>
      </c>
      <c r="AO471">
        <f>Y471-AVERAGEIFS('Placebo Females'!Y:Y,'Placebo Females'!B:B,B471,'Placebo Females'!P:P,P471)</f>
        <v>10.666666666666657</v>
      </c>
      <c r="AP471">
        <f>Z471 - AVERAGEIFS('Placebo Females'!Z:Z, 'Placebo Females'!B:B, B471, 'Placebo Females'!P:P, P471)</f>
        <v>11</v>
      </c>
      <c r="AQ471">
        <f>AB471 - AVERAGEIFS('Placebo Females'!AB:AB, 'Placebo Females'!B:B, B471, 'Placebo Females'!P:P, P471)</f>
        <v>15.666666666666664</v>
      </c>
      <c r="AR471">
        <f>AC471 - AVERAGEIFS('Placebo Females'!AC:AC, 'Placebo Females'!B:B, B471, 'Placebo Females'!P:P, P471)</f>
        <v>1.6666666666666679</v>
      </c>
      <c r="AS471">
        <f>AD471 - AVERAGEIFS('Placebo Females'!AD:AD, 'Placebo Females'!B:B, B471, 'Placebo Females'!P:P, P471)</f>
        <v>27.129666666666594</v>
      </c>
      <c r="AT471">
        <f>AE471 - AVERAGEIFS('Placebo Females'!AE:AE, 'Placebo Females'!B:B, B471, 'Placebo Females'!P:P, P471)</f>
        <v>0.24482066666666666</v>
      </c>
      <c r="AU471">
        <f>AF471 - AVERAGEIFS('Placebo Females'!AF:AF, 'Placebo Females'!B:B, B471, 'Placebo Females'!P:P, P471)</f>
        <v>9.5228666666666684E-2</v>
      </c>
    </row>
    <row r="472" spans="1:47" x14ac:dyDescent="0.25">
      <c r="A472" t="s">
        <v>2200</v>
      </c>
      <c r="B472">
        <v>1009</v>
      </c>
      <c r="C472" t="s">
        <v>655</v>
      </c>
      <c r="D472">
        <v>29</v>
      </c>
      <c r="E472">
        <v>162</v>
      </c>
      <c r="F472">
        <v>68</v>
      </c>
      <c r="G472">
        <v>107.75</v>
      </c>
      <c r="H472">
        <v>62.75</v>
      </c>
      <c r="I472" t="s">
        <v>458</v>
      </c>
      <c r="J472" t="s">
        <v>104</v>
      </c>
      <c r="K472" t="s">
        <v>105</v>
      </c>
      <c r="L472" t="s">
        <v>311</v>
      </c>
      <c r="M472" t="s">
        <v>1201</v>
      </c>
      <c r="N472">
        <v>500</v>
      </c>
      <c r="O472" t="s">
        <v>1202</v>
      </c>
      <c r="P472">
        <v>2</v>
      </c>
      <c r="Q472" t="s">
        <v>113</v>
      </c>
      <c r="R472" t="s">
        <v>1201</v>
      </c>
      <c r="S472">
        <v>2630</v>
      </c>
      <c r="T472" t="s">
        <v>1236</v>
      </c>
      <c r="U472">
        <v>903</v>
      </c>
      <c r="V472">
        <v>153</v>
      </c>
      <c r="W472">
        <v>410</v>
      </c>
      <c r="X472">
        <v>98</v>
      </c>
      <c r="Y472">
        <v>231</v>
      </c>
      <c r="Z472">
        <v>81</v>
      </c>
      <c r="AA472" t="s">
        <v>108</v>
      </c>
      <c r="AB472">
        <v>59</v>
      </c>
      <c r="AC472">
        <v>30</v>
      </c>
      <c r="AD472">
        <v>377.339</v>
      </c>
      <c r="AE472">
        <v>0.36956499999999998</v>
      </c>
      <c r="AF472">
        <v>0.47009600000000001</v>
      </c>
      <c r="AH472">
        <v>2630</v>
      </c>
      <c r="AI472">
        <f t="shared" si="14"/>
        <v>5.9560880051634521E-3</v>
      </c>
      <c r="AJ472">
        <f t="shared" si="15"/>
        <v>0.74472019154163149</v>
      </c>
      <c r="AK472">
        <f>W472 - AVERAGEIFS('Placebo Females'!W:W, 'Placebo Females'!B:B, B472, 'Placebo Females'!P:P, P472)</f>
        <v>30.333333333333314</v>
      </c>
      <c r="AL472">
        <f>V472 - AVERAGEIFS('Placebo Females'!V:V, 'Placebo Females'!B:B, B472, 'Placebo Females'!P:P, P472)</f>
        <v>-5.3333333333333428</v>
      </c>
      <c r="AM472">
        <f>W472-AVERAGEIFS('Placebo Females'!W:W,'Placebo Females'!B:B,B472,'Placebo Females'!P:P,P472)</f>
        <v>30.333333333333314</v>
      </c>
      <c r="AN472">
        <f>X472-AVERAGEIFS('Placebo Females'!X:X,'Placebo Females'!B:B,B472,'Placebo Females'!P:P,P472)</f>
        <v>5.6666666666666714</v>
      </c>
      <c r="AO472">
        <f>Y472-AVERAGEIFS('Placebo Females'!Y:Y,'Placebo Females'!B:B,B472,'Placebo Females'!P:P,P472)</f>
        <v>15.666666666666657</v>
      </c>
      <c r="AP472">
        <f>Z472 - AVERAGEIFS('Placebo Females'!Z:Z, 'Placebo Females'!B:B, B472, 'Placebo Females'!P:P, P472)</f>
        <v>9</v>
      </c>
      <c r="AQ472">
        <f>AB472 - AVERAGEIFS('Placebo Females'!AB:AB, 'Placebo Females'!B:B, B472, 'Placebo Females'!P:P, P472)</f>
        <v>13.666666666666664</v>
      </c>
      <c r="AR472">
        <f>AC472 - AVERAGEIFS('Placebo Females'!AC:AC, 'Placebo Females'!B:B, B472, 'Placebo Females'!P:P, P472)</f>
        <v>-0.33333333333333215</v>
      </c>
      <c r="AS472">
        <f>AD472 - AVERAGEIFS('Placebo Females'!AD:AD, 'Placebo Females'!B:B, B472, 'Placebo Females'!P:P, P472)</f>
        <v>22.417666666666605</v>
      </c>
      <c r="AT472">
        <f>AE472 - AVERAGEIFS('Placebo Females'!AE:AE, 'Placebo Females'!B:B, B472, 'Placebo Females'!P:P, P472)</f>
        <v>0.20134266666666664</v>
      </c>
      <c r="AU472">
        <f>AF472 - AVERAGEIFS('Placebo Females'!AF:AF, 'Placebo Females'!B:B, B472, 'Placebo Females'!P:P, P472)</f>
        <v>7.6748666666666687E-2</v>
      </c>
    </row>
    <row r="473" spans="1:47" x14ac:dyDescent="0.25">
      <c r="A473" t="s">
        <v>2201</v>
      </c>
      <c r="B473">
        <v>1009</v>
      </c>
      <c r="C473" t="s">
        <v>655</v>
      </c>
      <c r="D473">
        <v>29</v>
      </c>
      <c r="E473">
        <v>162</v>
      </c>
      <c r="F473">
        <v>68</v>
      </c>
      <c r="G473">
        <v>107.75</v>
      </c>
      <c r="H473">
        <v>62.75</v>
      </c>
      <c r="I473" t="s">
        <v>458</v>
      </c>
      <c r="J473" t="s">
        <v>104</v>
      </c>
      <c r="K473" t="s">
        <v>105</v>
      </c>
      <c r="L473" t="s">
        <v>311</v>
      </c>
      <c r="M473" t="s">
        <v>1201</v>
      </c>
      <c r="N473">
        <v>500</v>
      </c>
      <c r="O473" t="s">
        <v>1202</v>
      </c>
      <c r="P473">
        <v>2</v>
      </c>
      <c r="Q473" t="s">
        <v>113</v>
      </c>
      <c r="R473" t="s">
        <v>1201</v>
      </c>
      <c r="S473">
        <v>2630</v>
      </c>
      <c r="T473" t="s">
        <v>1236</v>
      </c>
      <c r="U473">
        <v>917</v>
      </c>
      <c r="V473">
        <v>157</v>
      </c>
      <c r="W473">
        <v>416</v>
      </c>
      <c r="X473">
        <v>101</v>
      </c>
      <c r="Y473">
        <v>235</v>
      </c>
      <c r="Z473">
        <v>80</v>
      </c>
      <c r="AA473" t="s">
        <v>108</v>
      </c>
      <c r="AB473">
        <v>60</v>
      </c>
      <c r="AC473">
        <v>29</v>
      </c>
      <c r="AD473">
        <v>392.18400000000003</v>
      </c>
      <c r="AE473">
        <v>0.32653100000000002</v>
      </c>
      <c r="AF473">
        <v>0.48564000000000002</v>
      </c>
      <c r="AH473">
        <v>2630</v>
      </c>
      <c r="AI473">
        <f t="shared" si="14"/>
        <v>5.9560880051634521E-3</v>
      </c>
      <c r="AJ473">
        <f t="shared" si="15"/>
        <v>0.74472019154163149</v>
      </c>
      <c r="AK473">
        <f>W473 - AVERAGEIFS('Placebo Females'!W:W, 'Placebo Females'!B:B, B473, 'Placebo Females'!P:P, P473)</f>
        <v>36.333333333333314</v>
      </c>
      <c r="AL473">
        <f>V473 - AVERAGEIFS('Placebo Females'!V:V, 'Placebo Females'!B:B, B473, 'Placebo Females'!P:P, P473)</f>
        <v>-1.3333333333333428</v>
      </c>
      <c r="AM473">
        <f>W473-AVERAGEIFS('Placebo Females'!W:W,'Placebo Females'!B:B,B473,'Placebo Females'!P:P,P473)</f>
        <v>36.333333333333314</v>
      </c>
      <c r="AN473">
        <f>X473-AVERAGEIFS('Placebo Females'!X:X,'Placebo Females'!B:B,B473,'Placebo Females'!P:P,P473)</f>
        <v>8.6666666666666714</v>
      </c>
      <c r="AO473">
        <f>Y473-AVERAGEIFS('Placebo Females'!Y:Y,'Placebo Females'!B:B,B473,'Placebo Females'!P:P,P473)</f>
        <v>19.666666666666657</v>
      </c>
      <c r="AP473">
        <f>Z473 - AVERAGEIFS('Placebo Females'!Z:Z, 'Placebo Females'!B:B, B473, 'Placebo Females'!P:P, P473)</f>
        <v>8</v>
      </c>
      <c r="AQ473">
        <f>AB473 - AVERAGEIFS('Placebo Females'!AB:AB, 'Placebo Females'!B:B, B473, 'Placebo Females'!P:P, P473)</f>
        <v>14.666666666666664</v>
      </c>
      <c r="AR473">
        <f>AC473 - AVERAGEIFS('Placebo Females'!AC:AC, 'Placebo Females'!B:B, B473, 'Placebo Females'!P:P, P473)</f>
        <v>-1.3333333333333321</v>
      </c>
      <c r="AS473">
        <f>AD473 - AVERAGEIFS('Placebo Females'!AD:AD, 'Placebo Females'!B:B, B473, 'Placebo Females'!P:P, P473)</f>
        <v>37.262666666666632</v>
      </c>
      <c r="AT473">
        <f>AE473 - AVERAGEIFS('Placebo Females'!AE:AE, 'Placebo Females'!B:B, B473, 'Placebo Females'!P:P, P473)</f>
        <v>0.15830866666666668</v>
      </c>
      <c r="AU473">
        <f>AF473 - AVERAGEIFS('Placebo Females'!AF:AF, 'Placebo Females'!B:B, B473, 'Placebo Females'!P:P, P473)</f>
        <v>9.229266666666669E-2</v>
      </c>
    </row>
    <row r="474" spans="1:47" x14ac:dyDescent="0.25">
      <c r="A474" t="s">
        <v>2202</v>
      </c>
      <c r="B474">
        <v>1004</v>
      </c>
      <c r="C474" t="s">
        <v>655</v>
      </c>
      <c r="D474">
        <v>32</v>
      </c>
      <c r="E474">
        <v>177.1</v>
      </c>
      <c r="F474">
        <v>60.7</v>
      </c>
      <c r="G474">
        <v>92</v>
      </c>
      <c r="H474">
        <v>51.75</v>
      </c>
      <c r="I474" t="s">
        <v>103</v>
      </c>
      <c r="J474" t="s">
        <v>104</v>
      </c>
      <c r="K474" t="s">
        <v>459</v>
      </c>
      <c r="L474" t="s">
        <v>311</v>
      </c>
      <c r="M474" t="s">
        <v>1201</v>
      </c>
      <c r="N474">
        <v>500</v>
      </c>
      <c r="O474" t="s">
        <v>1202</v>
      </c>
      <c r="P474">
        <v>3</v>
      </c>
      <c r="Q474" t="s">
        <v>113</v>
      </c>
      <c r="R474" t="s">
        <v>1201</v>
      </c>
      <c r="S474">
        <v>2680</v>
      </c>
      <c r="T474" t="s">
        <v>1236</v>
      </c>
      <c r="U474">
        <v>845</v>
      </c>
      <c r="V474">
        <v>135</v>
      </c>
      <c r="W474">
        <v>494</v>
      </c>
      <c r="X474">
        <v>102</v>
      </c>
      <c r="Y474">
        <v>287</v>
      </c>
      <c r="Z474">
        <v>105</v>
      </c>
      <c r="AA474" t="s">
        <v>108</v>
      </c>
      <c r="AB474">
        <v>22</v>
      </c>
      <c r="AC474">
        <v>27</v>
      </c>
      <c r="AD474">
        <v>121.994</v>
      </c>
      <c r="AE474">
        <v>0.13636400000000001</v>
      </c>
      <c r="AF474">
        <v>0.55848900000000001</v>
      </c>
      <c r="AH474">
        <v>2680</v>
      </c>
      <c r="AI474">
        <f t="shared" si="14"/>
        <v>6.0693216174289178E-3</v>
      </c>
      <c r="AJ474">
        <f t="shared" si="15"/>
        <v>0.74686246675154522</v>
      </c>
      <c r="AK474">
        <f>W474 - AVERAGEIFS('Placebo Females'!W:W, 'Placebo Females'!B:B, B474, 'Placebo Females'!P:P, P474)</f>
        <v>93.333333333333314</v>
      </c>
      <c r="AL474">
        <f>V474 - AVERAGEIFS('Placebo Females'!V:V, 'Placebo Females'!B:B, B474, 'Placebo Females'!P:P, P474)</f>
        <v>8.6666666666666714</v>
      </c>
      <c r="AM474">
        <f>W474-AVERAGEIFS('Placebo Females'!W:W,'Placebo Females'!B:B,B474,'Placebo Females'!P:P,P474)</f>
        <v>93.333333333333314</v>
      </c>
      <c r="AN474">
        <f>X474-AVERAGEIFS('Placebo Females'!X:X,'Placebo Females'!B:B,B474,'Placebo Females'!P:P,P474)</f>
        <v>7</v>
      </c>
      <c r="AO474">
        <f>Y474-AVERAGEIFS('Placebo Females'!Y:Y,'Placebo Females'!B:B,B474,'Placebo Females'!P:P,P474)</f>
        <v>54</v>
      </c>
      <c r="AP474">
        <f>Z474 - AVERAGEIFS('Placebo Females'!Z:Z, 'Placebo Females'!B:B, B474, 'Placebo Females'!P:P, P474)</f>
        <v>32.333333333333329</v>
      </c>
      <c r="AQ474">
        <f>AB474 - AVERAGEIFS('Placebo Females'!AB:AB, 'Placebo Females'!B:B, B474, 'Placebo Females'!P:P, P474)</f>
        <v>-21.666666666666664</v>
      </c>
      <c r="AR474">
        <f>AC474 - AVERAGEIFS('Placebo Females'!AC:AC, 'Placebo Females'!B:B, B474, 'Placebo Females'!P:P, P474)</f>
        <v>-0.33333333333333215</v>
      </c>
      <c r="AS474">
        <f>AD474 - AVERAGEIFS('Placebo Females'!AD:AD, 'Placebo Females'!B:B, B474, 'Placebo Females'!P:P, P474)</f>
        <v>-25.634999999999991</v>
      </c>
      <c r="AT474">
        <f>AE474 - AVERAGEIFS('Placebo Females'!AE:AE, 'Placebo Females'!B:B, B474, 'Placebo Females'!P:P, P474)</f>
        <v>-0.15120199999999998</v>
      </c>
      <c r="AU474">
        <f>AF474 - AVERAGEIFS('Placebo Females'!AF:AF, 'Placebo Females'!B:B, B474, 'Placebo Females'!P:P, P474)</f>
        <v>0.154194</v>
      </c>
    </row>
    <row r="475" spans="1:47" x14ac:dyDescent="0.25">
      <c r="A475" t="s">
        <v>2203</v>
      </c>
      <c r="B475">
        <v>1004</v>
      </c>
      <c r="C475" t="s">
        <v>655</v>
      </c>
      <c r="D475">
        <v>32</v>
      </c>
      <c r="E475">
        <v>177.1</v>
      </c>
      <c r="F475">
        <v>60.7</v>
      </c>
      <c r="G475">
        <v>92</v>
      </c>
      <c r="H475">
        <v>51.75</v>
      </c>
      <c r="I475" t="s">
        <v>103</v>
      </c>
      <c r="J475" t="s">
        <v>104</v>
      </c>
      <c r="K475" t="s">
        <v>459</v>
      </c>
      <c r="L475" t="s">
        <v>311</v>
      </c>
      <c r="M475" t="s">
        <v>1201</v>
      </c>
      <c r="N475">
        <v>500</v>
      </c>
      <c r="O475" t="s">
        <v>1202</v>
      </c>
      <c r="P475">
        <v>3</v>
      </c>
      <c r="Q475" t="s">
        <v>113</v>
      </c>
      <c r="R475" t="s">
        <v>1201</v>
      </c>
      <c r="S475">
        <v>2680</v>
      </c>
      <c r="T475" t="s">
        <v>1236</v>
      </c>
      <c r="U475">
        <v>869</v>
      </c>
      <c r="V475">
        <v>132</v>
      </c>
      <c r="W475">
        <v>483</v>
      </c>
      <c r="X475">
        <v>102</v>
      </c>
      <c r="Y475">
        <v>280</v>
      </c>
      <c r="Z475">
        <v>101</v>
      </c>
      <c r="AA475" t="s">
        <v>108</v>
      </c>
      <c r="AB475">
        <v>32</v>
      </c>
      <c r="AC475">
        <v>22</v>
      </c>
      <c r="AD475">
        <v>127.726</v>
      </c>
      <c r="AE475">
        <v>0.04</v>
      </c>
      <c r="AF475">
        <v>0.54515899999999995</v>
      </c>
      <c r="AH475">
        <v>2680</v>
      </c>
      <c r="AI475">
        <f t="shared" si="14"/>
        <v>6.0693216174289178E-3</v>
      </c>
      <c r="AJ475">
        <f t="shared" si="15"/>
        <v>0.74686246675154522</v>
      </c>
      <c r="AK475">
        <f>W475 - AVERAGEIFS('Placebo Females'!W:W, 'Placebo Females'!B:B, B475, 'Placebo Females'!P:P, P475)</f>
        <v>82.333333333333314</v>
      </c>
      <c r="AL475">
        <f>V475 - AVERAGEIFS('Placebo Females'!V:V, 'Placebo Females'!B:B, B475, 'Placebo Females'!P:P, P475)</f>
        <v>5.6666666666666714</v>
      </c>
      <c r="AM475">
        <f>W475-AVERAGEIFS('Placebo Females'!W:W,'Placebo Females'!B:B,B475,'Placebo Females'!P:P,P475)</f>
        <v>82.333333333333314</v>
      </c>
      <c r="AN475">
        <f>X475-AVERAGEIFS('Placebo Females'!X:X,'Placebo Females'!B:B,B475,'Placebo Females'!P:P,P475)</f>
        <v>7</v>
      </c>
      <c r="AO475">
        <f>Y475-AVERAGEIFS('Placebo Females'!Y:Y,'Placebo Females'!B:B,B475,'Placebo Females'!P:P,P475)</f>
        <v>47</v>
      </c>
      <c r="AP475">
        <f>Z475 - AVERAGEIFS('Placebo Females'!Z:Z, 'Placebo Females'!B:B, B475, 'Placebo Females'!P:P, P475)</f>
        <v>28.333333333333329</v>
      </c>
      <c r="AQ475">
        <f>AB475 - AVERAGEIFS('Placebo Females'!AB:AB, 'Placebo Females'!B:B, B475, 'Placebo Females'!P:P, P475)</f>
        <v>-11.666666666666664</v>
      </c>
      <c r="AR475">
        <f>AC475 - AVERAGEIFS('Placebo Females'!AC:AC, 'Placebo Females'!B:B, B475, 'Placebo Females'!P:P, P475)</f>
        <v>-5.3333333333333321</v>
      </c>
      <c r="AS475">
        <f>AD475 - AVERAGEIFS('Placebo Females'!AD:AD, 'Placebo Females'!B:B, B475, 'Placebo Females'!P:P, P475)</f>
        <v>-19.902999999999992</v>
      </c>
      <c r="AT475">
        <f>AE475 - AVERAGEIFS('Placebo Females'!AE:AE, 'Placebo Females'!B:B, B475, 'Placebo Females'!P:P, P475)</f>
        <v>-0.24756599999999998</v>
      </c>
      <c r="AU475">
        <f>AF475 - AVERAGEIFS('Placebo Females'!AF:AF, 'Placebo Females'!B:B, B475, 'Placebo Females'!P:P, P475)</f>
        <v>0.14086399999999993</v>
      </c>
    </row>
    <row r="476" spans="1:47" x14ac:dyDescent="0.25">
      <c r="A476" t="s">
        <v>2204</v>
      </c>
      <c r="B476">
        <v>1004</v>
      </c>
      <c r="C476" t="s">
        <v>655</v>
      </c>
      <c r="D476">
        <v>32</v>
      </c>
      <c r="E476">
        <v>177.1</v>
      </c>
      <c r="F476">
        <v>60.7</v>
      </c>
      <c r="G476">
        <v>92</v>
      </c>
      <c r="H476">
        <v>51.75</v>
      </c>
      <c r="I476" t="s">
        <v>103</v>
      </c>
      <c r="J476" t="s">
        <v>104</v>
      </c>
      <c r="K476" t="s">
        <v>459</v>
      </c>
      <c r="L476" t="s">
        <v>311</v>
      </c>
      <c r="M476" t="s">
        <v>1201</v>
      </c>
      <c r="N476">
        <v>500</v>
      </c>
      <c r="O476" t="s">
        <v>1202</v>
      </c>
      <c r="P476">
        <v>3</v>
      </c>
      <c r="Q476" t="s">
        <v>113</v>
      </c>
      <c r="R476" t="s">
        <v>1201</v>
      </c>
      <c r="S476">
        <v>2680</v>
      </c>
      <c r="T476" t="s">
        <v>1236</v>
      </c>
      <c r="U476">
        <v>900</v>
      </c>
      <c r="V476">
        <v>137</v>
      </c>
      <c r="W476">
        <v>478</v>
      </c>
      <c r="X476">
        <v>98</v>
      </c>
      <c r="Y476">
        <v>285</v>
      </c>
      <c r="Z476">
        <v>95</v>
      </c>
      <c r="AA476" t="s">
        <v>108</v>
      </c>
      <c r="AB476">
        <v>42</v>
      </c>
      <c r="AC476">
        <v>20</v>
      </c>
      <c r="AD476">
        <v>131.48099999999999</v>
      </c>
      <c r="AE476">
        <v>0.137931</v>
      </c>
      <c r="AF476">
        <v>0.57064899999999996</v>
      </c>
      <c r="AH476">
        <v>2680</v>
      </c>
      <c r="AI476">
        <f t="shared" si="14"/>
        <v>6.0693216174289178E-3</v>
      </c>
      <c r="AJ476">
        <f t="shared" si="15"/>
        <v>0.74686246675154522</v>
      </c>
      <c r="AK476">
        <f>W476 - AVERAGEIFS('Placebo Females'!W:W, 'Placebo Females'!B:B, B476, 'Placebo Females'!P:P, P476)</f>
        <v>77.333333333333314</v>
      </c>
      <c r="AL476">
        <f>V476 - AVERAGEIFS('Placebo Females'!V:V, 'Placebo Females'!B:B, B476, 'Placebo Females'!P:P, P476)</f>
        <v>10.666666666666671</v>
      </c>
      <c r="AM476">
        <f>W476-AVERAGEIFS('Placebo Females'!W:W,'Placebo Females'!B:B,B476,'Placebo Females'!P:P,P476)</f>
        <v>77.333333333333314</v>
      </c>
      <c r="AN476">
        <f>X476-AVERAGEIFS('Placebo Females'!X:X,'Placebo Females'!B:B,B476,'Placebo Females'!P:P,P476)</f>
        <v>3</v>
      </c>
      <c r="AO476">
        <f>Y476-AVERAGEIFS('Placebo Females'!Y:Y,'Placebo Females'!B:B,B476,'Placebo Females'!P:P,P476)</f>
        <v>52</v>
      </c>
      <c r="AP476">
        <f>Z476 - AVERAGEIFS('Placebo Females'!Z:Z, 'Placebo Females'!B:B, B476, 'Placebo Females'!P:P, P476)</f>
        <v>22.333333333333329</v>
      </c>
      <c r="AQ476">
        <f>AB476 - AVERAGEIFS('Placebo Females'!AB:AB, 'Placebo Females'!B:B, B476, 'Placebo Females'!P:P, P476)</f>
        <v>-1.6666666666666643</v>
      </c>
      <c r="AR476">
        <f>AC476 - AVERAGEIFS('Placebo Females'!AC:AC, 'Placebo Females'!B:B, B476, 'Placebo Females'!P:P, P476)</f>
        <v>-7.3333333333333321</v>
      </c>
      <c r="AS476">
        <f>AD476 - AVERAGEIFS('Placebo Females'!AD:AD, 'Placebo Females'!B:B, B476, 'Placebo Females'!P:P, P476)</f>
        <v>-16.147999999999996</v>
      </c>
      <c r="AT476">
        <f>AE476 - AVERAGEIFS('Placebo Females'!AE:AE, 'Placebo Females'!B:B, B476, 'Placebo Females'!P:P, P476)</f>
        <v>-0.14963499999999999</v>
      </c>
      <c r="AU476">
        <f>AF476 - AVERAGEIFS('Placebo Females'!AF:AF, 'Placebo Females'!B:B, B476, 'Placebo Females'!P:P, P476)</f>
        <v>0.16635399999999995</v>
      </c>
    </row>
    <row r="477" spans="1:47" x14ac:dyDescent="0.25">
      <c r="A477" t="s">
        <v>2205</v>
      </c>
      <c r="B477">
        <v>1007</v>
      </c>
      <c r="C477" t="s">
        <v>655</v>
      </c>
      <c r="D477">
        <v>27</v>
      </c>
      <c r="E477">
        <v>159</v>
      </c>
      <c r="F477">
        <v>52</v>
      </c>
      <c r="G477">
        <v>98.5</v>
      </c>
      <c r="H477">
        <v>61.5</v>
      </c>
      <c r="I477" t="s">
        <v>103</v>
      </c>
      <c r="J477" t="s">
        <v>104</v>
      </c>
      <c r="K477" t="s">
        <v>409</v>
      </c>
      <c r="L477" t="s">
        <v>106</v>
      </c>
      <c r="M477" t="s">
        <v>1201</v>
      </c>
      <c r="N477">
        <v>500</v>
      </c>
      <c r="O477" t="s">
        <v>1202</v>
      </c>
      <c r="P477">
        <v>3</v>
      </c>
      <c r="Q477" t="s">
        <v>113</v>
      </c>
      <c r="R477" t="s">
        <v>1201</v>
      </c>
      <c r="S477">
        <v>2710</v>
      </c>
      <c r="T477" t="s">
        <v>1236</v>
      </c>
      <c r="U477">
        <v>790</v>
      </c>
      <c r="V477">
        <v>162</v>
      </c>
      <c r="W477">
        <v>442</v>
      </c>
      <c r="X477">
        <v>82</v>
      </c>
      <c r="Y477">
        <v>257</v>
      </c>
      <c r="Z477">
        <v>103</v>
      </c>
      <c r="AA477" t="s">
        <v>108</v>
      </c>
      <c r="AB477">
        <v>90</v>
      </c>
      <c r="AC477">
        <v>38</v>
      </c>
      <c r="AD477">
        <v>293.76400000000001</v>
      </c>
      <c r="AE477">
        <v>0.64583299999999999</v>
      </c>
      <c r="AF477">
        <v>0.52410400000000001</v>
      </c>
      <c r="AH477">
        <v>2710</v>
      </c>
      <c r="AI477">
        <f t="shared" si="14"/>
        <v>6.137261784788196E-3</v>
      </c>
      <c r="AJ477">
        <f t="shared" si="15"/>
        <v>0.7481231277092224</v>
      </c>
      <c r="AK477">
        <f>W477 - AVERAGEIFS('Placebo Females'!W:W, 'Placebo Females'!B:B, B477, 'Placebo Females'!P:P, P477)</f>
        <v>61.666666666666686</v>
      </c>
      <c r="AL477">
        <f>V477 - AVERAGEIFS('Placebo Females'!V:V, 'Placebo Females'!B:B, B477, 'Placebo Females'!P:P, P477)</f>
        <v>-3</v>
      </c>
      <c r="AM477">
        <f>W477-AVERAGEIFS('Placebo Females'!W:W,'Placebo Females'!B:B,B477,'Placebo Females'!P:P,P477)</f>
        <v>61.666666666666686</v>
      </c>
      <c r="AN477">
        <f>X477-AVERAGEIFS('Placebo Females'!X:X,'Placebo Females'!B:B,B477,'Placebo Females'!P:P,P477)</f>
        <v>-11.333333333333329</v>
      </c>
      <c r="AO477">
        <f>Y477-AVERAGEIFS('Placebo Females'!Y:Y,'Placebo Females'!B:B,B477,'Placebo Females'!P:P,P477)</f>
        <v>52.666666666666657</v>
      </c>
      <c r="AP477">
        <f>Z477 - AVERAGEIFS('Placebo Females'!Z:Z, 'Placebo Females'!B:B, B477, 'Placebo Females'!P:P, P477)</f>
        <v>20.333333333333329</v>
      </c>
      <c r="AQ477">
        <f>AB477 - AVERAGEIFS('Placebo Females'!AB:AB, 'Placebo Females'!B:B, B477, 'Placebo Females'!P:P, P477)</f>
        <v>38</v>
      </c>
      <c r="AR477">
        <f>AC477 - AVERAGEIFS('Placebo Females'!AC:AC, 'Placebo Females'!B:B, B477, 'Placebo Females'!P:P, P477)</f>
        <v>11.333333333333332</v>
      </c>
      <c r="AS477">
        <f>AD477 - AVERAGEIFS('Placebo Females'!AD:AD, 'Placebo Females'!B:B, B477, 'Placebo Females'!P:P, P477)</f>
        <v>-88.06033333333329</v>
      </c>
      <c r="AT477">
        <f>AE477 - AVERAGEIFS('Placebo Females'!AE:AE, 'Placebo Females'!B:B, B477, 'Placebo Females'!P:P, P477)</f>
        <v>0.56696506666666668</v>
      </c>
      <c r="AU477">
        <f>AF477 - AVERAGEIFS('Placebo Females'!AF:AF, 'Placebo Females'!B:B, B477, 'Placebo Females'!P:P, P477)</f>
        <v>0.1436426666666667</v>
      </c>
    </row>
    <row r="478" spans="1:47" x14ac:dyDescent="0.25">
      <c r="A478" t="s">
        <v>2206</v>
      </c>
      <c r="B478">
        <v>1007</v>
      </c>
      <c r="C478" t="s">
        <v>655</v>
      </c>
      <c r="D478">
        <v>27</v>
      </c>
      <c r="E478">
        <v>159</v>
      </c>
      <c r="F478">
        <v>52</v>
      </c>
      <c r="G478">
        <v>98.5</v>
      </c>
      <c r="H478">
        <v>61.5</v>
      </c>
      <c r="I478" t="s">
        <v>103</v>
      </c>
      <c r="J478" t="s">
        <v>104</v>
      </c>
      <c r="K478" t="s">
        <v>409</v>
      </c>
      <c r="L478" t="s">
        <v>106</v>
      </c>
      <c r="M478" t="s">
        <v>1201</v>
      </c>
      <c r="N478">
        <v>500</v>
      </c>
      <c r="O478" t="s">
        <v>1202</v>
      </c>
      <c r="P478">
        <v>3</v>
      </c>
      <c r="Q478" t="s">
        <v>113</v>
      </c>
      <c r="R478" t="s">
        <v>1201</v>
      </c>
      <c r="S478">
        <v>2710</v>
      </c>
      <c r="T478" t="s">
        <v>1236</v>
      </c>
      <c r="U478">
        <v>806</v>
      </c>
      <c r="V478">
        <v>159</v>
      </c>
      <c r="W478">
        <v>439</v>
      </c>
      <c r="X478">
        <v>82</v>
      </c>
      <c r="Y478">
        <v>257</v>
      </c>
      <c r="Z478">
        <v>100</v>
      </c>
      <c r="AA478" t="s">
        <v>108</v>
      </c>
      <c r="AB478">
        <v>87</v>
      </c>
      <c r="AC478">
        <v>42</v>
      </c>
      <c r="AD478">
        <v>314.565</v>
      </c>
      <c r="AE478">
        <v>0.62745099999999998</v>
      </c>
      <c r="AF478">
        <v>0.55021200000000003</v>
      </c>
      <c r="AH478">
        <v>2710</v>
      </c>
      <c r="AI478">
        <f t="shared" si="14"/>
        <v>6.137261784788196E-3</v>
      </c>
      <c r="AJ478">
        <f t="shared" si="15"/>
        <v>0.7481231277092224</v>
      </c>
      <c r="AK478">
        <f>W478 - AVERAGEIFS('Placebo Females'!W:W, 'Placebo Females'!B:B, B478, 'Placebo Females'!P:P, P478)</f>
        <v>58.666666666666686</v>
      </c>
      <c r="AL478">
        <f>V478 - AVERAGEIFS('Placebo Females'!V:V, 'Placebo Females'!B:B, B478, 'Placebo Females'!P:P, P478)</f>
        <v>-6</v>
      </c>
      <c r="AM478">
        <f>W478-AVERAGEIFS('Placebo Females'!W:W,'Placebo Females'!B:B,B478,'Placebo Females'!P:P,P478)</f>
        <v>58.666666666666686</v>
      </c>
      <c r="AN478">
        <f>X478-AVERAGEIFS('Placebo Females'!X:X,'Placebo Females'!B:B,B478,'Placebo Females'!P:P,P478)</f>
        <v>-11.333333333333329</v>
      </c>
      <c r="AO478">
        <f>Y478-AVERAGEIFS('Placebo Females'!Y:Y,'Placebo Females'!B:B,B478,'Placebo Females'!P:P,P478)</f>
        <v>52.666666666666657</v>
      </c>
      <c r="AP478">
        <f>Z478 - AVERAGEIFS('Placebo Females'!Z:Z, 'Placebo Females'!B:B, B478, 'Placebo Females'!P:P, P478)</f>
        <v>17.333333333333329</v>
      </c>
      <c r="AQ478">
        <f>AB478 - AVERAGEIFS('Placebo Females'!AB:AB, 'Placebo Females'!B:B, B478, 'Placebo Females'!P:P, P478)</f>
        <v>35</v>
      </c>
      <c r="AR478">
        <f>AC478 - AVERAGEIFS('Placebo Females'!AC:AC, 'Placebo Females'!B:B, B478, 'Placebo Females'!P:P, P478)</f>
        <v>15.333333333333332</v>
      </c>
      <c r="AS478">
        <f>AD478 - AVERAGEIFS('Placebo Females'!AD:AD, 'Placebo Females'!B:B, B478, 'Placebo Females'!P:P, P478)</f>
        <v>-67.259333333333302</v>
      </c>
      <c r="AT478">
        <f>AE478 - AVERAGEIFS('Placebo Females'!AE:AE, 'Placebo Females'!B:B, B478, 'Placebo Females'!P:P, P478)</f>
        <v>0.54858306666666667</v>
      </c>
      <c r="AU478">
        <f>AF478 - AVERAGEIFS('Placebo Females'!AF:AF, 'Placebo Females'!B:B, B478, 'Placebo Females'!P:P, P478)</f>
        <v>0.16975066666666672</v>
      </c>
    </row>
    <row r="479" spans="1:47" x14ac:dyDescent="0.25">
      <c r="A479" t="s">
        <v>2207</v>
      </c>
      <c r="B479">
        <v>1007</v>
      </c>
      <c r="C479" t="s">
        <v>655</v>
      </c>
      <c r="D479">
        <v>27</v>
      </c>
      <c r="E479">
        <v>159</v>
      </c>
      <c r="F479">
        <v>52</v>
      </c>
      <c r="G479">
        <v>98.5</v>
      </c>
      <c r="H479">
        <v>61.5</v>
      </c>
      <c r="I479" t="s">
        <v>103</v>
      </c>
      <c r="J479" t="s">
        <v>104</v>
      </c>
      <c r="K479" t="s">
        <v>409</v>
      </c>
      <c r="L479" t="s">
        <v>106</v>
      </c>
      <c r="M479" t="s">
        <v>1201</v>
      </c>
      <c r="N479">
        <v>500</v>
      </c>
      <c r="O479" t="s">
        <v>1202</v>
      </c>
      <c r="P479">
        <v>3</v>
      </c>
      <c r="Q479" t="s">
        <v>113</v>
      </c>
      <c r="R479" t="s">
        <v>1201</v>
      </c>
      <c r="S479">
        <v>2710</v>
      </c>
      <c r="T479" t="s">
        <v>1236</v>
      </c>
      <c r="U479">
        <v>852</v>
      </c>
      <c r="V479">
        <v>153</v>
      </c>
      <c r="W479">
        <v>446</v>
      </c>
      <c r="X479">
        <v>86</v>
      </c>
      <c r="Y479">
        <v>257</v>
      </c>
      <c r="Z479">
        <v>103</v>
      </c>
      <c r="AA479" t="s">
        <v>108</v>
      </c>
      <c r="AB479">
        <v>102</v>
      </c>
      <c r="AC479">
        <v>29</v>
      </c>
      <c r="AD479">
        <v>306.73200000000003</v>
      </c>
      <c r="AE479">
        <v>0.62</v>
      </c>
      <c r="AF479">
        <v>0.53775399999999995</v>
      </c>
      <c r="AH479">
        <v>2710</v>
      </c>
      <c r="AI479">
        <f t="shared" si="14"/>
        <v>6.137261784788196E-3</v>
      </c>
      <c r="AJ479">
        <f t="shared" si="15"/>
        <v>0.7481231277092224</v>
      </c>
      <c r="AK479">
        <f>W479 - AVERAGEIFS('Placebo Females'!W:W, 'Placebo Females'!B:B, B479, 'Placebo Females'!P:P, P479)</f>
        <v>65.666666666666686</v>
      </c>
      <c r="AL479">
        <f>V479 - AVERAGEIFS('Placebo Females'!V:V, 'Placebo Females'!B:B, B479, 'Placebo Females'!P:P, P479)</f>
        <v>-12</v>
      </c>
      <c r="AM479">
        <f>W479-AVERAGEIFS('Placebo Females'!W:W,'Placebo Females'!B:B,B479,'Placebo Females'!P:P,P479)</f>
        <v>65.666666666666686</v>
      </c>
      <c r="AN479">
        <f>X479-AVERAGEIFS('Placebo Females'!X:X,'Placebo Females'!B:B,B479,'Placebo Females'!P:P,P479)</f>
        <v>-7.3333333333333286</v>
      </c>
      <c r="AO479">
        <f>Y479-AVERAGEIFS('Placebo Females'!Y:Y,'Placebo Females'!B:B,B479,'Placebo Females'!P:P,P479)</f>
        <v>52.666666666666657</v>
      </c>
      <c r="AP479">
        <f>Z479 - AVERAGEIFS('Placebo Females'!Z:Z, 'Placebo Females'!B:B, B479, 'Placebo Females'!P:P, P479)</f>
        <v>20.333333333333329</v>
      </c>
      <c r="AQ479">
        <f>AB479 - AVERAGEIFS('Placebo Females'!AB:AB, 'Placebo Females'!B:B, B479, 'Placebo Females'!P:P, P479)</f>
        <v>50</v>
      </c>
      <c r="AR479">
        <f>AC479 - AVERAGEIFS('Placebo Females'!AC:AC, 'Placebo Females'!B:B, B479, 'Placebo Females'!P:P, P479)</f>
        <v>2.3333333333333321</v>
      </c>
      <c r="AS479">
        <f>AD479 - AVERAGEIFS('Placebo Females'!AD:AD, 'Placebo Females'!B:B, B479, 'Placebo Females'!P:P, P479)</f>
        <v>-75.092333333333272</v>
      </c>
      <c r="AT479">
        <f>AE479 - AVERAGEIFS('Placebo Females'!AE:AE, 'Placebo Females'!B:B, B479, 'Placebo Females'!P:P, P479)</f>
        <v>0.54113206666666669</v>
      </c>
      <c r="AU479">
        <f>AF479 - AVERAGEIFS('Placebo Females'!AF:AF, 'Placebo Females'!B:B, B479, 'Placebo Females'!P:P, P479)</f>
        <v>0.15729266666666664</v>
      </c>
    </row>
    <row r="480" spans="1:47" x14ac:dyDescent="0.25">
      <c r="A480" t="s">
        <v>2208</v>
      </c>
      <c r="B480">
        <v>1002</v>
      </c>
      <c r="C480" t="s">
        <v>655</v>
      </c>
      <c r="D480">
        <v>20</v>
      </c>
      <c r="E480">
        <v>177</v>
      </c>
      <c r="F480">
        <v>80.599999999999994</v>
      </c>
      <c r="G480">
        <v>95.666666669999998</v>
      </c>
      <c r="H480">
        <v>56</v>
      </c>
      <c r="I480" t="s">
        <v>103</v>
      </c>
      <c r="J480" t="s">
        <v>104</v>
      </c>
      <c r="K480" t="s">
        <v>704</v>
      </c>
      <c r="L480" t="s">
        <v>211</v>
      </c>
      <c r="M480" t="s">
        <v>1201</v>
      </c>
      <c r="N480">
        <v>500</v>
      </c>
      <c r="O480" t="s">
        <v>1202</v>
      </c>
      <c r="P480">
        <v>3</v>
      </c>
      <c r="Q480" t="s">
        <v>113</v>
      </c>
      <c r="R480" t="s">
        <v>1201</v>
      </c>
      <c r="S480">
        <v>2740</v>
      </c>
      <c r="T480" t="s">
        <v>1236</v>
      </c>
      <c r="U480">
        <v>759</v>
      </c>
      <c r="V480">
        <v>150</v>
      </c>
      <c r="W480">
        <v>413</v>
      </c>
      <c r="X480">
        <v>84</v>
      </c>
      <c r="Y480">
        <v>246</v>
      </c>
      <c r="Z480">
        <v>83</v>
      </c>
      <c r="AA480" t="s">
        <v>108</v>
      </c>
      <c r="AB480">
        <v>70</v>
      </c>
      <c r="AC480">
        <v>29</v>
      </c>
      <c r="AD480">
        <v>321.35500000000002</v>
      </c>
      <c r="AE480">
        <v>0.60465100000000005</v>
      </c>
      <c r="AF480">
        <v>0.52832699999999999</v>
      </c>
      <c r="AH480">
        <v>2740</v>
      </c>
      <c r="AI480">
        <f t="shared" si="14"/>
        <v>6.2052019521474759E-3</v>
      </c>
      <c r="AJ480">
        <f t="shared" si="15"/>
        <v>0.74936580670346042</v>
      </c>
      <c r="AK480">
        <f>W480 - AVERAGEIFS('Placebo Females'!W:W, 'Placebo Females'!B:B, B480, 'Placebo Females'!P:P, P480)</f>
        <v>34</v>
      </c>
      <c r="AL480">
        <f>V480 - AVERAGEIFS('Placebo Females'!V:V, 'Placebo Females'!B:B, B480, 'Placebo Females'!P:P, P480)</f>
        <v>-6.3333333333333428</v>
      </c>
      <c r="AM480">
        <f>W480-AVERAGEIFS('Placebo Females'!W:W,'Placebo Females'!B:B,B480,'Placebo Females'!P:P,P480)</f>
        <v>34</v>
      </c>
      <c r="AN480">
        <f>X480-AVERAGEIFS('Placebo Females'!X:X,'Placebo Females'!B:B,B480,'Placebo Females'!P:P,P480)</f>
        <v>-4.6666666666666714</v>
      </c>
      <c r="AO480">
        <f>Y480-AVERAGEIFS('Placebo Females'!Y:Y,'Placebo Females'!B:B,B480,'Placebo Females'!P:P,P480)</f>
        <v>27</v>
      </c>
      <c r="AP480">
        <f>Z480 - AVERAGEIFS('Placebo Females'!Z:Z, 'Placebo Females'!B:B, B480, 'Placebo Females'!P:P, P480)</f>
        <v>11.666666666666671</v>
      </c>
      <c r="AQ480">
        <f>AB480 - AVERAGEIFS('Placebo Females'!AB:AB, 'Placebo Females'!B:B, B480, 'Placebo Females'!P:P, P480)</f>
        <v>29.666666666666664</v>
      </c>
      <c r="AR480">
        <f>AC480 - AVERAGEIFS('Placebo Females'!AC:AC, 'Placebo Females'!B:B, B480, 'Placebo Females'!P:P, P480)</f>
        <v>4.6666666666666679</v>
      </c>
      <c r="AS480">
        <f>AD480 - AVERAGEIFS('Placebo Females'!AD:AD, 'Placebo Females'!B:B, B480, 'Placebo Females'!P:P, P480)</f>
        <v>-161.60999999999996</v>
      </c>
      <c r="AT480">
        <f>AE480 - AVERAGEIFS('Placebo Females'!AE:AE, 'Placebo Females'!B:B, B480, 'Placebo Females'!P:P, P480)</f>
        <v>0.50494785000000009</v>
      </c>
      <c r="AU480">
        <f>AF480 - AVERAGEIFS('Placebo Females'!AF:AF, 'Placebo Females'!B:B, B480, 'Placebo Females'!P:P, P480)</f>
        <v>0.16989849999999995</v>
      </c>
    </row>
    <row r="481" spans="1:47" x14ac:dyDescent="0.25">
      <c r="A481" t="s">
        <v>2209</v>
      </c>
      <c r="B481">
        <v>1007</v>
      </c>
      <c r="C481" t="s">
        <v>655</v>
      </c>
      <c r="D481">
        <v>27</v>
      </c>
      <c r="E481">
        <v>159</v>
      </c>
      <c r="F481">
        <v>52</v>
      </c>
      <c r="G481">
        <v>98.5</v>
      </c>
      <c r="H481">
        <v>61.5</v>
      </c>
      <c r="I481" t="s">
        <v>103</v>
      </c>
      <c r="J481" t="s">
        <v>104</v>
      </c>
      <c r="K481" t="s">
        <v>409</v>
      </c>
      <c r="L481" t="s">
        <v>106</v>
      </c>
      <c r="M481" t="s">
        <v>1201</v>
      </c>
      <c r="N481">
        <v>500</v>
      </c>
      <c r="O481" t="s">
        <v>1202</v>
      </c>
      <c r="P481">
        <v>2.5</v>
      </c>
      <c r="Q481" t="s">
        <v>113</v>
      </c>
      <c r="R481" t="s">
        <v>1201</v>
      </c>
      <c r="S481">
        <v>2740</v>
      </c>
      <c r="T481" t="s">
        <v>1236</v>
      </c>
      <c r="U481">
        <v>791</v>
      </c>
      <c r="V481">
        <v>170</v>
      </c>
      <c r="W481">
        <v>455</v>
      </c>
      <c r="X481">
        <v>82</v>
      </c>
      <c r="Y481">
        <v>269</v>
      </c>
      <c r="Z481">
        <v>104</v>
      </c>
      <c r="AA481" t="s">
        <v>108</v>
      </c>
      <c r="AB481">
        <v>99</v>
      </c>
      <c r="AC481">
        <v>37</v>
      </c>
      <c r="AD481">
        <v>293.2</v>
      </c>
      <c r="AE481">
        <v>0.75510200000000005</v>
      </c>
      <c r="AF481">
        <v>0.57044700000000004</v>
      </c>
      <c r="AH481">
        <v>2740</v>
      </c>
      <c r="AI481">
        <f t="shared" si="14"/>
        <v>6.2052019521474759E-3</v>
      </c>
      <c r="AJ481">
        <f t="shared" si="15"/>
        <v>0.74936580670346042</v>
      </c>
      <c r="AK481">
        <f>W481 - AVERAGEIFS('Placebo Females'!W:W, 'Placebo Females'!B:B, B481, 'Placebo Females'!P:P, P481)</f>
        <v>70.333333333333314</v>
      </c>
      <c r="AL481">
        <f>V481 - AVERAGEIFS('Placebo Females'!V:V, 'Placebo Females'!B:B, B481, 'Placebo Females'!P:P, P481)</f>
        <v>6</v>
      </c>
      <c r="AM481">
        <f>W481-AVERAGEIFS('Placebo Females'!W:W,'Placebo Females'!B:B,B481,'Placebo Females'!P:P,P481)</f>
        <v>70.333333333333314</v>
      </c>
      <c r="AN481">
        <f>X481-AVERAGEIFS('Placebo Females'!X:X,'Placebo Females'!B:B,B481,'Placebo Females'!P:P,P481)</f>
        <v>-15</v>
      </c>
      <c r="AO481">
        <f>Y481-AVERAGEIFS('Placebo Females'!Y:Y,'Placebo Females'!B:B,B481,'Placebo Females'!P:P,P481)</f>
        <v>65.666666666666657</v>
      </c>
      <c r="AP481">
        <f>Z481 - AVERAGEIFS('Placebo Females'!Z:Z, 'Placebo Females'!B:B, B481, 'Placebo Females'!P:P, P481)</f>
        <v>19.666666666666671</v>
      </c>
      <c r="AQ481">
        <f>AB481 - AVERAGEIFS('Placebo Females'!AB:AB, 'Placebo Females'!B:B, B481, 'Placebo Females'!P:P, P481)</f>
        <v>49.333333333333336</v>
      </c>
      <c r="AR481">
        <f>AC481 - AVERAGEIFS('Placebo Females'!AC:AC, 'Placebo Females'!B:B, B481, 'Placebo Females'!P:P, P481)</f>
        <v>7.6666666666666679</v>
      </c>
      <c r="AS481">
        <f>AD481 - AVERAGEIFS('Placebo Females'!AD:AD, 'Placebo Females'!B:B, B481, 'Placebo Females'!P:P, P481)</f>
        <v>-61.486333333333334</v>
      </c>
      <c r="AT481">
        <f>AE481 - AVERAGEIFS('Placebo Females'!AE:AE, 'Placebo Females'!B:B, B481, 'Placebo Females'!P:P, P481)</f>
        <v>0.65911420000000009</v>
      </c>
      <c r="AU481">
        <f>AF481 - AVERAGEIFS('Placebo Females'!AF:AF, 'Placebo Females'!B:B, B481, 'Placebo Females'!P:P, P481)</f>
        <v>0.18136633333333341</v>
      </c>
    </row>
    <row r="482" spans="1:47" x14ac:dyDescent="0.25">
      <c r="A482" t="s">
        <v>2210</v>
      </c>
      <c r="B482">
        <v>1007</v>
      </c>
      <c r="C482" t="s">
        <v>655</v>
      </c>
      <c r="D482">
        <v>27</v>
      </c>
      <c r="E482">
        <v>159</v>
      </c>
      <c r="F482">
        <v>52</v>
      </c>
      <c r="G482">
        <v>98.5</v>
      </c>
      <c r="H482">
        <v>61.5</v>
      </c>
      <c r="I482" t="s">
        <v>103</v>
      </c>
      <c r="J482" t="s">
        <v>104</v>
      </c>
      <c r="K482" t="s">
        <v>409</v>
      </c>
      <c r="L482" t="s">
        <v>106</v>
      </c>
      <c r="M482" t="s">
        <v>1201</v>
      </c>
      <c r="N482">
        <v>500</v>
      </c>
      <c r="O482" t="s">
        <v>1202</v>
      </c>
      <c r="P482">
        <v>2.5</v>
      </c>
      <c r="Q482" t="s">
        <v>113</v>
      </c>
      <c r="R482" t="s">
        <v>1201</v>
      </c>
      <c r="S482">
        <v>2740</v>
      </c>
      <c r="T482" t="s">
        <v>1236</v>
      </c>
      <c r="U482">
        <v>791</v>
      </c>
      <c r="V482">
        <v>164</v>
      </c>
      <c r="W482">
        <v>458</v>
      </c>
      <c r="X482">
        <v>81</v>
      </c>
      <c r="Y482">
        <v>270</v>
      </c>
      <c r="Z482">
        <v>107</v>
      </c>
      <c r="AA482" t="s">
        <v>108</v>
      </c>
      <c r="AB482">
        <v>106</v>
      </c>
      <c r="AC482">
        <v>35</v>
      </c>
      <c r="AD482">
        <v>285.38400000000001</v>
      </c>
      <c r="AE482">
        <v>0.64705900000000005</v>
      </c>
      <c r="AF482">
        <v>0.59289700000000001</v>
      </c>
      <c r="AH482">
        <v>2740</v>
      </c>
      <c r="AI482">
        <f t="shared" si="14"/>
        <v>6.2052019521474759E-3</v>
      </c>
      <c r="AJ482">
        <f t="shared" si="15"/>
        <v>0.74936580670346042</v>
      </c>
      <c r="AK482">
        <f>W482 - AVERAGEIFS('Placebo Females'!W:W, 'Placebo Females'!B:B, B482, 'Placebo Females'!P:P, P482)</f>
        <v>73.333333333333314</v>
      </c>
      <c r="AL482">
        <f>V482 - AVERAGEIFS('Placebo Females'!V:V, 'Placebo Females'!B:B, B482, 'Placebo Females'!P:P, P482)</f>
        <v>0</v>
      </c>
      <c r="AM482">
        <f>W482-AVERAGEIFS('Placebo Females'!W:W,'Placebo Females'!B:B,B482,'Placebo Females'!P:P,P482)</f>
        <v>73.333333333333314</v>
      </c>
      <c r="AN482">
        <f>X482-AVERAGEIFS('Placebo Females'!X:X,'Placebo Females'!B:B,B482,'Placebo Females'!P:P,P482)</f>
        <v>-16</v>
      </c>
      <c r="AO482">
        <f>Y482-AVERAGEIFS('Placebo Females'!Y:Y,'Placebo Females'!B:B,B482,'Placebo Females'!P:P,P482)</f>
        <v>66.666666666666657</v>
      </c>
      <c r="AP482">
        <f>Z482 - AVERAGEIFS('Placebo Females'!Z:Z, 'Placebo Females'!B:B, B482, 'Placebo Females'!P:P, P482)</f>
        <v>22.666666666666671</v>
      </c>
      <c r="AQ482">
        <f>AB482 - AVERAGEIFS('Placebo Females'!AB:AB, 'Placebo Females'!B:B, B482, 'Placebo Females'!P:P, P482)</f>
        <v>56.333333333333336</v>
      </c>
      <c r="AR482">
        <f>AC482 - AVERAGEIFS('Placebo Females'!AC:AC, 'Placebo Females'!B:B, B482, 'Placebo Females'!P:P, P482)</f>
        <v>5.6666666666666679</v>
      </c>
      <c r="AS482">
        <f>AD482 - AVERAGEIFS('Placebo Females'!AD:AD, 'Placebo Females'!B:B, B482, 'Placebo Females'!P:P, P482)</f>
        <v>-69.302333333333308</v>
      </c>
      <c r="AT482">
        <f>AE482 - AVERAGEIFS('Placebo Females'!AE:AE, 'Placebo Females'!B:B, B482, 'Placebo Females'!P:P, P482)</f>
        <v>0.55107120000000009</v>
      </c>
      <c r="AU482">
        <f>AF482 - AVERAGEIFS('Placebo Females'!AF:AF, 'Placebo Females'!B:B, B482, 'Placebo Females'!P:P, P482)</f>
        <v>0.20381633333333338</v>
      </c>
    </row>
    <row r="483" spans="1:47" x14ac:dyDescent="0.25">
      <c r="A483" t="s">
        <v>2211</v>
      </c>
      <c r="B483">
        <v>1002</v>
      </c>
      <c r="C483" t="s">
        <v>655</v>
      </c>
      <c r="D483">
        <v>20</v>
      </c>
      <c r="E483">
        <v>177</v>
      </c>
      <c r="F483">
        <v>80.599999999999994</v>
      </c>
      <c r="G483">
        <v>95.666666669999998</v>
      </c>
      <c r="H483">
        <v>56</v>
      </c>
      <c r="I483" t="s">
        <v>103</v>
      </c>
      <c r="J483" t="s">
        <v>104</v>
      </c>
      <c r="K483" t="s">
        <v>704</v>
      </c>
      <c r="L483" t="s">
        <v>211</v>
      </c>
      <c r="M483" t="s">
        <v>1201</v>
      </c>
      <c r="N483">
        <v>500</v>
      </c>
      <c r="O483" t="s">
        <v>1202</v>
      </c>
      <c r="P483">
        <v>3</v>
      </c>
      <c r="Q483" t="s">
        <v>113</v>
      </c>
      <c r="R483" t="s">
        <v>1201</v>
      </c>
      <c r="S483">
        <v>2740</v>
      </c>
      <c r="T483" t="s">
        <v>1236</v>
      </c>
      <c r="U483">
        <v>823</v>
      </c>
      <c r="V483">
        <v>150</v>
      </c>
      <c r="W483">
        <v>418</v>
      </c>
      <c r="X483">
        <v>82</v>
      </c>
      <c r="Y483">
        <v>248</v>
      </c>
      <c r="Z483">
        <v>88</v>
      </c>
      <c r="AA483" t="s">
        <v>108</v>
      </c>
      <c r="AB483">
        <v>66</v>
      </c>
      <c r="AC483">
        <v>31</v>
      </c>
      <c r="AD483">
        <v>336.40199999999999</v>
      </c>
      <c r="AE483">
        <v>0.6</v>
      </c>
      <c r="AF483">
        <v>0.51822699999999999</v>
      </c>
      <c r="AH483">
        <v>2740</v>
      </c>
      <c r="AI483">
        <f t="shared" si="14"/>
        <v>6.2052019521474759E-3</v>
      </c>
      <c r="AJ483">
        <f t="shared" si="15"/>
        <v>0.74936580670346042</v>
      </c>
      <c r="AK483">
        <f>W483 - AVERAGEIFS('Placebo Females'!W:W, 'Placebo Females'!B:B, B483, 'Placebo Females'!P:P, P483)</f>
        <v>39</v>
      </c>
      <c r="AL483">
        <f>V483 - AVERAGEIFS('Placebo Females'!V:V, 'Placebo Females'!B:B, B483, 'Placebo Females'!P:P, P483)</f>
        <v>-6.3333333333333428</v>
      </c>
      <c r="AM483">
        <f>W483-AVERAGEIFS('Placebo Females'!W:W,'Placebo Females'!B:B,B483,'Placebo Females'!P:P,P483)</f>
        <v>39</v>
      </c>
      <c r="AN483">
        <f>X483-AVERAGEIFS('Placebo Females'!X:X,'Placebo Females'!B:B,B483,'Placebo Females'!P:P,P483)</f>
        <v>-6.6666666666666714</v>
      </c>
      <c r="AO483">
        <f>Y483-AVERAGEIFS('Placebo Females'!Y:Y,'Placebo Females'!B:B,B483,'Placebo Females'!P:P,P483)</f>
        <v>29</v>
      </c>
      <c r="AP483">
        <f>Z483 - AVERAGEIFS('Placebo Females'!Z:Z, 'Placebo Females'!B:B, B483, 'Placebo Females'!P:P, P483)</f>
        <v>16.666666666666671</v>
      </c>
      <c r="AQ483">
        <f>AB483 - AVERAGEIFS('Placebo Females'!AB:AB, 'Placebo Females'!B:B, B483, 'Placebo Females'!P:P, P483)</f>
        <v>25.666666666666664</v>
      </c>
      <c r="AR483">
        <f>AC483 - AVERAGEIFS('Placebo Females'!AC:AC, 'Placebo Females'!B:B, B483, 'Placebo Females'!P:P, P483)</f>
        <v>6.6666666666666679</v>
      </c>
      <c r="AS483">
        <f>AD483 - AVERAGEIFS('Placebo Females'!AD:AD, 'Placebo Females'!B:B, B483, 'Placebo Females'!P:P, P483)</f>
        <v>-146.56299999999999</v>
      </c>
      <c r="AT483">
        <f>AE483 - AVERAGEIFS('Placebo Females'!AE:AE, 'Placebo Females'!B:B, B483, 'Placebo Females'!P:P, P483)</f>
        <v>0.50029685000000002</v>
      </c>
      <c r="AU483">
        <f>AF483 - AVERAGEIFS('Placebo Females'!AF:AF, 'Placebo Females'!B:B, B483, 'Placebo Females'!P:P, P483)</f>
        <v>0.15979849999999995</v>
      </c>
    </row>
    <row r="484" spans="1:47" x14ac:dyDescent="0.25">
      <c r="A484" t="s">
        <v>2212</v>
      </c>
      <c r="B484">
        <v>1007</v>
      </c>
      <c r="C484" t="s">
        <v>655</v>
      </c>
      <c r="D484">
        <v>27</v>
      </c>
      <c r="E484">
        <v>159</v>
      </c>
      <c r="F484">
        <v>52</v>
      </c>
      <c r="G484">
        <v>98.5</v>
      </c>
      <c r="H484">
        <v>61.5</v>
      </c>
      <c r="I484" t="s">
        <v>103</v>
      </c>
      <c r="J484" t="s">
        <v>104</v>
      </c>
      <c r="K484" t="s">
        <v>409</v>
      </c>
      <c r="L484" t="s">
        <v>106</v>
      </c>
      <c r="M484" t="s">
        <v>1201</v>
      </c>
      <c r="N484">
        <v>500</v>
      </c>
      <c r="O484" t="s">
        <v>1202</v>
      </c>
      <c r="P484">
        <v>2.5</v>
      </c>
      <c r="Q484" t="s">
        <v>113</v>
      </c>
      <c r="R484" t="s">
        <v>1201</v>
      </c>
      <c r="S484">
        <v>2740</v>
      </c>
      <c r="T484" t="s">
        <v>1236</v>
      </c>
      <c r="U484">
        <v>839</v>
      </c>
      <c r="V484">
        <v>163</v>
      </c>
      <c r="W484">
        <v>462</v>
      </c>
      <c r="X484">
        <v>81</v>
      </c>
      <c r="Y484">
        <v>275</v>
      </c>
      <c r="Z484">
        <v>106</v>
      </c>
      <c r="AA484" t="s">
        <v>108</v>
      </c>
      <c r="AB484">
        <v>109</v>
      </c>
      <c r="AC484">
        <v>32</v>
      </c>
      <c r="AD484">
        <v>295.91199999999998</v>
      </c>
      <c r="AE484">
        <v>0.75</v>
      </c>
      <c r="AF484">
        <v>0.58990500000000001</v>
      </c>
      <c r="AH484">
        <v>2740</v>
      </c>
      <c r="AI484">
        <f t="shared" si="14"/>
        <v>6.2052019521474759E-3</v>
      </c>
      <c r="AJ484">
        <f t="shared" si="15"/>
        <v>0.74936580670346042</v>
      </c>
      <c r="AK484">
        <f>W484 - AVERAGEIFS('Placebo Females'!W:W, 'Placebo Females'!B:B, B484, 'Placebo Females'!P:P, P484)</f>
        <v>77.333333333333314</v>
      </c>
      <c r="AL484">
        <f>V484 - AVERAGEIFS('Placebo Females'!V:V, 'Placebo Females'!B:B, B484, 'Placebo Females'!P:P, P484)</f>
        <v>-1</v>
      </c>
      <c r="AM484">
        <f>W484-AVERAGEIFS('Placebo Females'!W:W,'Placebo Females'!B:B,B484,'Placebo Females'!P:P,P484)</f>
        <v>77.333333333333314</v>
      </c>
      <c r="AN484">
        <f>X484-AVERAGEIFS('Placebo Females'!X:X,'Placebo Females'!B:B,B484,'Placebo Females'!P:P,P484)</f>
        <v>-16</v>
      </c>
      <c r="AO484">
        <f>Y484-AVERAGEIFS('Placebo Females'!Y:Y,'Placebo Females'!B:B,B484,'Placebo Females'!P:P,P484)</f>
        <v>71.666666666666657</v>
      </c>
      <c r="AP484">
        <f>Z484 - AVERAGEIFS('Placebo Females'!Z:Z, 'Placebo Females'!B:B, B484, 'Placebo Females'!P:P, P484)</f>
        <v>21.666666666666671</v>
      </c>
      <c r="AQ484">
        <f>AB484 - AVERAGEIFS('Placebo Females'!AB:AB, 'Placebo Females'!B:B, B484, 'Placebo Females'!P:P, P484)</f>
        <v>59.333333333333336</v>
      </c>
      <c r="AR484">
        <f>AC484 - AVERAGEIFS('Placebo Females'!AC:AC, 'Placebo Females'!B:B, B484, 'Placebo Females'!P:P, P484)</f>
        <v>2.6666666666666679</v>
      </c>
      <c r="AS484">
        <f>AD484 - AVERAGEIFS('Placebo Females'!AD:AD, 'Placebo Females'!B:B, B484, 'Placebo Females'!P:P, P484)</f>
        <v>-58.774333333333345</v>
      </c>
      <c r="AT484">
        <f>AE484 - AVERAGEIFS('Placebo Females'!AE:AE, 'Placebo Females'!B:B, B484, 'Placebo Females'!P:P, P484)</f>
        <v>0.65401220000000004</v>
      </c>
      <c r="AU484">
        <f>AF484 - AVERAGEIFS('Placebo Females'!AF:AF, 'Placebo Females'!B:B, B484, 'Placebo Females'!P:P, P484)</f>
        <v>0.20082433333333338</v>
      </c>
    </row>
    <row r="485" spans="1:47" x14ac:dyDescent="0.25">
      <c r="A485" t="s">
        <v>2213</v>
      </c>
      <c r="B485">
        <v>1002</v>
      </c>
      <c r="C485" t="s">
        <v>655</v>
      </c>
      <c r="D485">
        <v>20</v>
      </c>
      <c r="E485">
        <v>177</v>
      </c>
      <c r="F485">
        <v>80.599999999999994</v>
      </c>
      <c r="G485">
        <v>95.666666669999998</v>
      </c>
      <c r="H485">
        <v>56</v>
      </c>
      <c r="I485" t="s">
        <v>103</v>
      </c>
      <c r="J485" t="s">
        <v>104</v>
      </c>
      <c r="K485" t="s">
        <v>704</v>
      </c>
      <c r="L485" t="s">
        <v>211</v>
      </c>
      <c r="M485" t="s">
        <v>1201</v>
      </c>
      <c r="N485">
        <v>500</v>
      </c>
      <c r="O485" t="s">
        <v>1202</v>
      </c>
      <c r="P485">
        <v>3</v>
      </c>
      <c r="Q485" t="s">
        <v>113</v>
      </c>
      <c r="R485" t="s">
        <v>1201</v>
      </c>
      <c r="S485">
        <v>2740</v>
      </c>
      <c r="T485" t="s">
        <v>1236</v>
      </c>
      <c r="U485">
        <v>844</v>
      </c>
      <c r="V485">
        <v>141</v>
      </c>
      <c r="W485">
        <v>413</v>
      </c>
      <c r="X485">
        <v>85</v>
      </c>
      <c r="Y485">
        <v>245</v>
      </c>
      <c r="Z485">
        <v>83</v>
      </c>
      <c r="AA485" t="s">
        <v>108</v>
      </c>
      <c r="AB485">
        <v>60</v>
      </c>
      <c r="AC485">
        <v>33</v>
      </c>
      <c r="AD485">
        <v>346.983</v>
      </c>
      <c r="AE485">
        <v>0.5</v>
      </c>
      <c r="AF485">
        <v>0.52235600000000004</v>
      </c>
      <c r="AH485">
        <v>2740</v>
      </c>
      <c r="AI485">
        <f t="shared" si="14"/>
        <v>6.2052019521474759E-3</v>
      </c>
      <c r="AJ485">
        <f t="shared" si="15"/>
        <v>0.74936580670346042</v>
      </c>
      <c r="AK485">
        <f>W485 - AVERAGEIFS('Placebo Females'!W:W, 'Placebo Females'!B:B, B485, 'Placebo Females'!P:P, P485)</f>
        <v>34</v>
      </c>
      <c r="AL485">
        <f>V485 - AVERAGEIFS('Placebo Females'!V:V, 'Placebo Females'!B:B, B485, 'Placebo Females'!P:P, P485)</f>
        <v>-15.333333333333343</v>
      </c>
      <c r="AM485">
        <f>W485-AVERAGEIFS('Placebo Females'!W:W,'Placebo Females'!B:B,B485,'Placebo Females'!P:P,P485)</f>
        <v>34</v>
      </c>
      <c r="AN485">
        <f>X485-AVERAGEIFS('Placebo Females'!X:X,'Placebo Females'!B:B,B485,'Placebo Females'!P:P,P485)</f>
        <v>-3.6666666666666714</v>
      </c>
      <c r="AO485">
        <f>Y485-AVERAGEIFS('Placebo Females'!Y:Y,'Placebo Females'!B:B,B485,'Placebo Females'!P:P,P485)</f>
        <v>26</v>
      </c>
      <c r="AP485">
        <f>Z485 - AVERAGEIFS('Placebo Females'!Z:Z, 'Placebo Females'!B:B, B485, 'Placebo Females'!P:P, P485)</f>
        <v>11.666666666666671</v>
      </c>
      <c r="AQ485">
        <f>AB485 - AVERAGEIFS('Placebo Females'!AB:AB, 'Placebo Females'!B:B, B485, 'Placebo Females'!P:P, P485)</f>
        <v>19.666666666666664</v>
      </c>
      <c r="AR485">
        <f>AC485 - AVERAGEIFS('Placebo Females'!AC:AC, 'Placebo Females'!B:B, B485, 'Placebo Females'!P:P, P485)</f>
        <v>8.6666666666666679</v>
      </c>
      <c r="AS485">
        <f>AD485 - AVERAGEIFS('Placebo Females'!AD:AD, 'Placebo Females'!B:B, B485, 'Placebo Females'!P:P, P485)</f>
        <v>-135.98199999999997</v>
      </c>
      <c r="AT485">
        <f>AE485 - AVERAGEIFS('Placebo Females'!AE:AE, 'Placebo Females'!B:B, B485, 'Placebo Females'!P:P, P485)</f>
        <v>0.40029684999999998</v>
      </c>
      <c r="AU485">
        <f>AF485 - AVERAGEIFS('Placebo Females'!AF:AF, 'Placebo Females'!B:B, B485, 'Placebo Females'!P:P, P485)</f>
        <v>0.1639275</v>
      </c>
    </row>
    <row r="486" spans="1:47" x14ac:dyDescent="0.25">
      <c r="A486" t="s">
        <v>2214</v>
      </c>
      <c r="B486">
        <v>1009</v>
      </c>
      <c r="C486" t="s">
        <v>655</v>
      </c>
      <c r="D486">
        <v>29</v>
      </c>
      <c r="E486">
        <v>162</v>
      </c>
      <c r="F486">
        <v>68</v>
      </c>
      <c r="G486">
        <v>107.75</v>
      </c>
      <c r="H486">
        <v>62.75</v>
      </c>
      <c r="I486" t="s">
        <v>458</v>
      </c>
      <c r="J486" t="s">
        <v>104</v>
      </c>
      <c r="K486" t="s">
        <v>105</v>
      </c>
      <c r="L486" t="s">
        <v>311</v>
      </c>
      <c r="M486" t="s">
        <v>1201</v>
      </c>
      <c r="N486">
        <v>500</v>
      </c>
      <c r="O486" t="s">
        <v>1202</v>
      </c>
      <c r="P486">
        <v>3</v>
      </c>
      <c r="Q486" t="s">
        <v>113</v>
      </c>
      <c r="R486" t="s">
        <v>1201</v>
      </c>
      <c r="S486">
        <v>2770</v>
      </c>
      <c r="T486" t="s">
        <v>1236</v>
      </c>
      <c r="U486">
        <v>739</v>
      </c>
      <c r="V486">
        <v>149</v>
      </c>
      <c r="W486">
        <v>445</v>
      </c>
      <c r="X486">
        <v>91</v>
      </c>
      <c r="Y486">
        <v>237</v>
      </c>
      <c r="Z486">
        <v>117</v>
      </c>
      <c r="AA486" t="s">
        <v>108</v>
      </c>
      <c r="AB486">
        <v>106</v>
      </c>
      <c r="AC486">
        <v>37</v>
      </c>
      <c r="AD486">
        <v>235.649</v>
      </c>
      <c r="AE486">
        <v>0.95</v>
      </c>
      <c r="AF486">
        <v>0.53385000000000005</v>
      </c>
      <c r="AH486">
        <v>2770</v>
      </c>
      <c r="AI486">
        <f t="shared" si="14"/>
        <v>6.2731421195067541E-3</v>
      </c>
      <c r="AJ486">
        <f t="shared" si="15"/>
        <v>0.75059093293314594</v>
      </c>
      <c r="AK486">
        <f>W486 - AVERAGEIFS('Placebo Females'!W:W, 'Placebo Females'!B:B, B486, 'Placebo Females'!P:P, P486)</f>
        <v>75.333333333333314</v>
      </c>
      <c r="AL486">
        <f>V486 - AVERAGEIFS('Placebo Females'!V:V, 'Placebo Females'!B:B, B486, 'Placebo Females'!P:P, P486)</f>
        <v>-8.6666666666666572</v>
      </c>
      <c r="AM486">
        <f>W486-AVERAGEIFS('Placebo Females'!W:W,'Placebo Females'!B:B,B486,'Placebo Females'!P:P,P486)</f>
        <v>75.333333333333314</v>
      </c>
      <c r="AN486">
        <f>X486-AVERAGEIFS('Placebo Females'!X:X,'Placebo Females'!B:B,B486,'Placebo Females'!P:P,P486)</f>
        <v>-3.3333333333333286</v>
      </c>
      <c r="AO486">
        <f>Y486-AVERAGEIFS('Placebo Females'!Y:Y,'Placebo Females'!B:B,B486,'Placebo Females'!P:P,P486)</f>
        <v>40.666666666666657</v>
      </c>
      <c r="AP486">
        <f>Z486 - AVERAGEIFS('Placebo Females'!Z:Z, 'Placebo Females'!B:B, B486, 'Placebo Females'!P:P, P486)</f>
        <v>38</v>
      </c>
      <c r="AQ486">
        <f>AB486 - AVERAGEIFS('Placebo Females'!AB:AB, 'Placebo Females'!B:B, B486, 'Placebo Females'!P:P, P486)</f>
        <v>61.333333333333336</v>
      </c>
      <c r="AR486">
        <f>AC486 - AVERAGEIFS('Placebo Females'!AC:AC, 'Placebo Females'!B:B, B486, 'Placebo Females'!P:P, P486)</f>
        <v>0.6666666666666643</v>
      </c>
      <c r="AS486">
        <f>AD486 - AVERAGEIFS('Placebo Females'!AD:AD, 'Placebo Females'!B:B, B486, 'Placebo Females'!P:P, P486)</f>
        <v>-79.026333333333298</v>
      </c>
      <c r="AT486">
        <f>AE486 - AVERAGEIFS('Placebo Females'!AE:AE, 'Placebo Females'!B:B, B486, 'Placebo Females'!P:P, P486)</f>
        <v>0.86425109999999994</v>
      </c>
      <c r="AU486">
        <f>AF486 - AVERAGEIFS('Placebo Females'!AF:AF, 'Placebo Females'!B:B, B486, 'Placebo Females'!P:P, P486)</f>
        <v>0.177645</v>
      </c>
    </row>
    <row r="487" spans="1:47" x14ac:dyDescent="0.25">
      <c r="A487" t="s">
        <v>2215</v>
      </c>
      <c r="B487">
        <v>1009</v>
      </c>
      <c r="C487" t="s">
        <v>655</v>
      </c>
      <c r="D487">
        <v>29</v>
      </c>
      <c r="E487">
        <v>162</v>
      </c>
      <c r="F487">
        <v>68</v>
      </c>
      <c r="G487">
        <v>107.75</v>
      </c>
      <c r="H487">
        <v>62.75</v>
      </c>
      <c r="I487" t="s">
        <v>458</v>
      </c>
      <c r="J487" t="s">
        <v>104</v>
      </c>
      <c r="K487" t="s">
        <v>105</v>
      </c>
      <c r="L487" t="s">
        <v>311</v>
      </c>
      <c r="M487" t="s">
        <v>1201</v>
      </c>
      <c r="N487">
        <v>500</v>
      </c>
      <c r="O487" t="s">
        <v>1202</v>
      </c>
      <c r="P487">
        <v>3</v>
      </c>
      <c r="Q487" t="s">
        <v>113</v>
      </c>
      <c r="R487" t="s">
        <v>1201</v>
      </c>
      <c r="S487">
        <v>2770</v>
      </c>
      <c r="T487" t="s">
        <v>1236</v>
      </c>
      <c r="U487">
        <v>741</v>
      </c>
      <c r="V487">
        <v>145</v>
      </c>
      <c r="W487">
        <v>458</v>
      </c>
      <c r="X487">
        <v>103</v>
      </c>
      <c r="Y487">
        <v>226</v>
      </c>
      <c r="Z487">
        <v>129</v>
      </c>
      <c r="AA487" t="s">
        <v>108</v>
      </c>
      <c r="AB487">
        <v>103</v>
      </c>
      <c r="AC487">
        <v>38</v>
      </c>
      <c r="AD487">
        <v>226.49199999999999</v>
      </c>
      <c r="AE487">
        <v>0.81818199999999996</v>
      </c>
      <c r="AF487">
        <v>0.53278400000000004</v>
      </c>
      <c r="AH487">
        <v>2770</v>
      </c>
      <c r="AI487">
        <f t="shared" si="14"/>
        <v>6.2731421195067541E-3</v>
      </c>
      <c r="AJ487">
        <f t="shared" si="15"/>
        <v>0.75059093293314594</v>
      </c>
      <c r="AK487">
        <f>W487 - AVERAGEIFS('Placebo Females'!W:W, 'Placebo Females'!B:B, B487, 'Placebo Females'!P:P, P487)</f>
        <v>88.333333333333314</v>
      </c>
      <c r="AL487">
        <f>V487 - AVERAGEIFS('Placebo Females'!V:V, 'Placebo Females'!B:B, B487, 'Placebo Females'!P:P, P487)</f>
        <v>-12.666666666666657</v>
      </c>
      <c r="AM487">
        <f>W487-AVERAGEIFS('Placebo Females'!W:W,'Placebo Females'!B:B,B487,'Placebo Females'!P:P,P487)</f>
        <v>88.333333333333314</v>
      </c>
      <c r="AN487">
        <f>X487-AVERAGEIFS('Placebo Females'!X:X,'Placebo Females'!B:B,B487,'Placebo Females'!P:P,P487)</f>
        <v>8.6666666666666714</v>
      </c>
      <c r="AO487">
        <f>Y487-AVERAGEIFS('Placebo Females'!Y:Y,'Placebo Females'!B:B,B487,'Placebo Females'!P:P,P487)</f>
        <v>29.666666666666657</v>
      </c>
      <c r="AP487">
        <f>Z487 - AVERAGEIFS('Placebo Females'!Z:Z, 'Placebo Females'!B:B, B487, 'Placebo Females'!P:P, P487)</f>
        <v>50</v>
      </c>
      <c r="AQ487">
        <f>AB487 - AVERAGEIFS('Placebo Females'!AB:AB, 'Placebo Females'!B:B, B487, 'Placebo Females'!P:P, P487)</f>
        <v>58.333333333333336</v>
      </c>
      <c r="AR487">
        <f>AC487 - AVERAGEIFS('Placebo Females'!AC:AC, 'Placebo Females'!B:B, B487, 'Placebo Females'!P:P, P487)</f>
        <v>1.6666666666666643</v>
      </c>
      <c r="AS487">
        <f>AD487 - AVERAGEIFS('Placebo Females'!AD:AD, 'Placebo Females'!B:B, B487, 'Placebo Females'!P:P, P487)</f>
        <v>-88.183333333333309</v>
      </c>
      <c r="AT487">
        <f>AE487 - AVERAGEIFS('Placebo Females'!AE:AE, 'Placebo Females'!B:B, B487, 'Placebo Females'!P:P, P487)</f>
        <v>0.73243309999999995</v>
      </c>
      <c r="AU487">
        <f>AF487 - AVERAGEIFS('Placebo Females'!AF:AF, 'Placebo Females'!B:B, B487, 'Placebo Females'!P:P, P487)</f>
        <v>0.17657899999999999</v>
      </c>
    </row>
    <row r="488" spans="1:47" x14ac:dyDescent="0.25">
      <c r="A488" t="s">
        <v>2216</v>
      </c>
      <c r="B488">
        <v>1009</v>
      </c>
      <c r="C488" t="s">
        <v>655</v>
      </c>
      <c r="D488">
        <v>29</v>
      </c>
      <c r="E488">
        <v>162</v>
      </c>
      <c r="F488">
        <v>68</v>
      </c>
      <c r="G488">
        <v>107.75</v>
      </c>
      <c r="H488">
        <v>62.75</v>
      </c>
      <c r="I488" t="s">
        <v>458</v>
      </c>
      <c r="J488" t="s">
        <v>104</v>
      </c>
      <c r="K488" t="s">
        <v>105</v>
      </c>
      <c r="L488" t="s">
        <v>311</v>
      </c>
      <c r="M488" t="s">
        <v>1201</v>
      </c>
      <c r="N488">
        <v>500</v>
      </c>
      <c r="O488" t="s">
        <v>1202</v>
      </c>
      <c r="P488">
        <v>3</v>
      </c>
      <c r="Q488" t="s">
        <v>113</v>
      </c>
      <c r="R488" t="s">
        <v>1201</v>
      </c>
      <c r="S488">
        <v>2770</v>
      </c>
      <c r="T488" t="s">
        <v>1236</v>
      </c>
      <c r="U488">
        <v>817</v>
      </c>
      <c r="V488">
        <v>151</v>
      </c>
      <c r="W488">
        <v>434</v>
      </c>
      <c r="X488">
        <v>117</v>
      </c>
      <c r="Y488">
        <v>217</v>
      </c>
      <c r="Z488">
        <v>100</v>
      </c>
      <c r="AA488" t="s">
        <v>108</v>
      </c>
      <c r="AB488">
        <v>91</v>
      </c>
      <c r="AC488">
        <v>39</v>
      </c>
      <c r="AD488">
        <v>264.02800000000002</v>
      </c>
      <c r="AE488">
        <v>1.0277799999999999</v>
      </c>
      <c r="AF488">
        <v>0.521702</v>
      </c>
      <c r="AH488">
        <v>2770</v>
      </c>
      <c r="AI488">
        <f t="shared" si="14"/>
        <v>6.2731421195067541E-3</v>
      </c>
      <c r="AJ488">
        <f t="shared" si="15"/>
        <v>0.75059093293314594</v>
      </c>
      <c r="AK488">
        <f>W488 - AVERAGEIFS('Placebo Females'!W:W, 'Placebo Females'!B:B, B488, 'Placebo Females'!P:P, P488)</f>
        <v>64.333333333333314</v>
      </c>
      <c r="AL488">
        <f>V488 - AVERAGEIFS('Placebo Females'!V:V, 'Placebo Females'!B:B, B488, 'Placebo Females'!P:P, P488)</f>
        <v>-6.6666666666666572</v>
      </c>
      <c r="AM488">
        <f>W488-AVERAGEIFS('Placebo Females'!W:W,'Placebo Females'!B:B,B488,'Placebo Females'!P:P,P488)</f>
        <v>64.333333333333314</v>
      </c>
      <c r="AN488">
        <f>X488-AVERAGEIFS('Placebo Females'!X:X,'Placebo Females'!B:B,B488,'Placebo Females'!P:P,P488)</f>
        <v>22.666666666666671</v>
      </c>
      <c r="AO488">
        <f>Y488-AVERAGEIFS('Placebo Females'!Y:Y,'Placebo Females'!B:B,B488,'Placebo Females'!P:P,P488)</f>
        <v>20.666666666666657</v>
      </c>
      <c r="AP488">
        <f>Z488 - AVERAGEIFS('Placebo Females'!Z:Z, 'Placebo Females'!B:B, B488, 'Placebo Females'!P:P, P488)</f>
        <v>21</v>
      </c>
      <c r="AQ488">
        <f>AB488 - AVERAGEIFS('Placebo Females'!AB:AB, 'Placebo Females'!B:B, B488, 'Placebo Females'!P:P, P488)</f>
        <v>46.333333333333336</v>
      </c>
      <c r="AR488">
        <f>AC488 - AVERAGEIFS('Placebo Females'!AC:AC, 'Placebo Females'!B:B, B488, 'Placebo Females'!P:P, P488)</f>
        <v>2.6666666666666643</v>
      </c>
      <c r="AS488">
        <f>AD488 - AVERAGEIFS('Placebo Females'!AD:AD, 'Placebo Females'!B:B, B488, 'Placebo Females'!P:P, P488)</f>
        <v>-50.647333333333279</v>
      </c>
      <c r="AT488">
        <f>AE488 - AVERAGEIFS('Placebo Females'!AE:AE, 'Placebo Females'!B:B, B488, 'Placebo Females'!P:P, P488)</f>
        <v>0.9420310999999999</v>
      </c>
      <c r="AU488">
        <f>AF488 - AVERAGEIFS('Placebo Females'!AF:AF, 'Placebo Females'!B:B, B488, 'Placebo Females'!P:P, P488)</f>
        <v>0.16549699999999995</v>
      </c>
    </row>
    <row r="489" spans="1:47" x14ac:dyDescent="0.25">
      <c r="A489" t="s">
        <v>2217</v>
      </c>
      <c r="B489">
        <v>1010</v>
      </c>
      <c r="C489" t="s">
        <v>655</v>
      </c>
      <c r="D489">
        <v>21</v>
      </c>
      <c r="E489">
        <v>165.5</v>
      </c>
      <c r="F489">
        <v>56.8</v>
      </c>
      <c r="G489">
        <v>99.25</v>
      </c>
      <c r="H489">
        <v>56.25</v>
      </c>
      <c r="I489" t="s">
        <v>103</v>
      </c>
      <c r="J489" t="s">
        <v>104</v>
      </c>
      <c r="K489" t="s">
        <v>261</v>
      </c>
      <c r="L489" t="s">
        <v>211</v>
      </c>
      <c r="M489" t="s">
        <v>1201</v>
      </c>
      <c r="N489">
        <v>500</v>
      </c>
      <c r="O489" t="s">
        <v>1202</v>
      </c>
      <c r="P489">
        <v>1.5</v>
      </c>
      <c r="Q489" t="s">
        <v>113</v>
      </c>
      <c r="R489" t="s">
        <v>1201</v>
      </c>
      <c r="S489">
        <v>2770</v>
      </c>
      <c r="T489" t="s">
        <v>1236</v>
      </c>
      <c r="U489">
        <v>1022</v>
      </c>
      <c r="V489">
        <v>130</v>
      </c>
      <c r="W489">
        <v>488</v>
      </c>
      <c r="X489">
        <v>113</v>
      </c>
      <c r="Y489">
        <v>285</v>
      </c>
      <c r="Z489">
        <v>90</v>
      </c>
      <c r="AA489" t="s">
        <v>108</v>
      </c>
      <c r="AB489">
        <v>52</v>
      </c>
      <c r="AC489">
        <v>37</v>
      </c>
      <c r="AD489">
        <v>455.73099999999999</v>
      </c>
      <c r="AE489">
        <v>0.352941</v>
      </c>
      <c r="AF489">
        <v>0.54832099999999995</v>
      </c>
      <c r="AH489">
        <v>2770</v>
      </c>
      <c r="AI489">
        <f t="shared" si="14"/>
        <v>6.2731421195067541E-3</v>
      </c>
      <c r="AJ489">
        <f t="shared" si="15"/>
        <v>0.75059093293314594</v>
      </c>
      <c r="AK489">
        <f>W489 - AVERAGEIFS('Placebo Females'!W:W, 'Placebo Females'!B:B, B489, 'Placebo Females'!P:P, P489)</f>
        <v>65</v>
      </c>
      <c r="AL489">
        <f>V489 - AVERAGEIFS('Placebo Females'!V:V, 'Placebo Females'!B:B, B489, 'Placebo Females'!P:P, P489)</f>
        <v>-9.6666666666666572</v>
      </c>
      <c r="AM489">
        <f>W489-AVERAGEIFS('Placebo Females'!W:W,'Placebo Females'!B:B,B489,'Placebo Females'!P:P,P489)</f>
        <v>65</v>
      </c>
      <c r="AN489">
        <f>X489-AVERAGEIFS('Placebo Females'!X:X,'Placebo Females'!B:B,B489,'Placebo Females'!P:P,P489)</f>
        <v>-4</v>
      </c>
      <c r="AO489">
        <f>Y489-AVERAGEIFS('Placebo Females'!Y:Y,'Placebo Females'!B:B,B489,'Placebo Females'!P:P,P489)</f>
        <v>44</v>
      </c>
      <c r="AP489">
        <f>Z489 - AVERAGEIFS('Placebo Females'!Z:Z, 'Placebo Females'!B:B, B489, 'Placebo Females'!P:P, P489)</f>
        <v>25</v>
      </c>
      <c r="AQ489">
        <f>AB489 - AVERAGEIFS('Placebo Females'!AB:AB, 'Placebo Females'!B:B, B489, 'Placebo Females'!P:P, P489)</f>
        <v>13.666666666666664</v>
      </c>
      <c r="AR489">
        <f>AC489 - AVERAGEIFS('Placebo Females'!AC:AC, 'Placebo Females'!B:B, B489, 'Placebo Females'!P:P, P489)</f>
        <v>13.666666666666668</v>
      </c>
      <c r="AS489">
        <f>AD489 - AVERAGEIFS('Placebo Females'!AD:AD, 'Placebo Females'!B:B, B489, 'Placebo Females'!P:P, P489)</f>
        <v>-63.380666666666571</v>
      </c>
      <c r="AT489">
        <f>AE489 - AVERAGEIFS('Placebo Females'!AE:AE, 'Placebo Females'!B:B, B489, 'Placebo Females'!P:P, P489)</f>
        <v>0.20900133333333332</v>
      </c>
      <c r="AU489">
        <f>AF489 - AVERAGEIFS('Placebo Females'!AF:AF, 'Placebo Females'!B:B, B489, 'Placebo Females'!P:P, P489)</f>
        <v>0.1739086666666666</v>
      </c>
    </row>
    <row r="490" spans="1:47" x14ac:dyDescent="0.25">
      <c r="A490" t="s">
        <v>2218</v>
      </c>
      <c r="B490">
        <v>1010</v>
      </c>
      <c r="C490" t="s">
        <v>655</v>
      </c>
      <c r="D490">
        <v>21</v>
      </c>
      <c r="E490">
        <v>165.5</v>
      </c>
      <c r="F490">
        <v>56.8</v>
      </c>
      <c r="G490">
        <v>99.25</v>
      </c>
      <c r="H490">
        <v>56.25</v>
      </c>
      <c r="I490" t="s">
        <v>103</v>
      </c>
      <c r="J490" t="s">
        <v>104</v>
      </c>
      <c r="K490" t="s">
        <v>261</v>
      </c>
      <c r="L490" t="s">
        <v>211</v>
      </c>
      <c r="M490" t="s">
        <v>1201</v>
      </c>
      <c r="N490">
        <v>500</v>
      </c>
      <c r="O490" t="s">
        <v>1202</v>
      </c>
      <c r="P490">
        <v>1.5</v>
      </c>
      <c r="Q490" t="s">
        <v>113</v>
      </c>
      <c r="R490" t="s">
        <v>1201</v>
      </c>
      <c r="S490">
        <v>2770</v>
      </c>
      <c r="T490" t="s">
        <v>1236</v>
      </c>
      <c r="U490">
        <v>1030</v>
      </c>
      <c r="V490">
        <v>149</v>
      </c>
      <c r="W490">
        <v>498</v>
      </c>
      <c r="X490">
        <v>99</v>
      </c>
      <c r="Y490">
        <v>306</v>
      </c>
      <c r="Z490">
        <v>93</v>
      </c>
      <c r="AA490" t="s">
        <v>108</v>
      </c>
      <c r="AB490">
        <v>58</v>
      </c>
      <c r="AC490">
        <v>31</v>
      </c>
      <c r="AD490">
        <v>451.26499999999999</v>
      </c>
      <c r="AE490">
        <v>0.28301900000000002</v>
      </c>
      <c r="AF490">
        <v>0.56331799999999999</v>
      </c>
      <c r="AH490">
        <v>2770</v>
      </c>
      <c r="AI490">
        <f t="shared" si="14"/>
        <v>6.2731421195067541E-3</v>
      </c>
      <c r="AJ490">
        <f t="shared" si="15"/>
        <v>0.75059093293314594</v>
      </c>
      <c r="AK490">
        <f>W490 - AVERAGEIFS('Placebo Females'!W:W, 'Placebo Females'!B:B, B490, 'Placebo Females'!P:P, P490)</f>
        <v>75</v>
      </c>
      <c r="AL490">
        <f>V490 - AVERAGEIFS('Placebo Females'!V:V, 'Placebo Females'!B:B, B490, 'Placebo Females'!P:P, P490)</f>
        <v>9.3333333333333428</v>
      </c>
      <c r="AM490">
        <f>W490-AVERAGEIFS('Placebo Females'!W:W,'Placebo Females'!B:B,B490,'Placebo Females'!P:P,P490)</f>
        <v>75</v>
      </c>
      <c r="AN490">
        <f>X490-AVERAGEIFS('Placebo Females'!X:X,'Placebo Females'!B:B,B490,'Placebo Females'!P:P,P490)</f>
        <v>-18</v>
      </c>
      <c r="AO490">
        <f>Y490-AVERAGEIFS('Placebo Females'!Y:Y,'Placebo Females'!B:B,B490,'Placebo Females'!P:P,P490)</f>
        <v>65</v>
      </c>
      <c r="AP490">
        <f>Z490 - AVERAGEIFS('Placebo Females'!Z:Z, 'Placebo Females'!B:B, B490, 'Placebo Females'!P:P, P490)</f>
        <v>28</v>
      </c>
      <c r="AQ490">
        <f>AB490 - AVERAGEIFS('Placebo Females'!AB:AB, 'Placebo Females'!B:B, B490, 'Placebo Females'!P:P, P490)</f>
        <v>19.666666666666664</v>
      </c>
      <c r="AR490">
        <f>AC490 - AVERAGEIFS('Placebo Females'!AC:AC, 'Placebo Females'!B:B, B490, 'Placebo Females'!P:P, P490)</f>
        <v>7.6666666666666679</v>
      </c>
      <c r="AS490">
        <f>AD490 - AVERAGEIFS('Placebo Females'!AD:AD, 'Placebo Females'!B:B, B490, 'Placebo Females'!P:P, P490)</f>
        <v>-67.846666666666579</v>
      </c>
      <c r="AT490">
        <f>AE490 - AVERAGEIFS('Placebo Females'!AE:AE, 'Placebo Females'!B:B, B490, 'Placebo Females'!P:P, P490)</f>
        <v>0.13907933333333333</v>
      </c>
      <c r="AU490">
        <f>AF490 - AVERAGEIFS('Placebo Females'!AF:AF, 'Placebo Females'!B:B, B490, 'Placebo Females'!P:P, P490)</f>
        <v>0.18890566666666664</v>
      </c>
    </row>
    <row r="491" spans="1:47" x14ac:dyDescent="0.25">
      <c r="A491" t="s">
        <v>2219</v>
      </c>
      <c r="B491">
        <v>1010</v>
      </c>
      <c r="C491" t="s">
        <v>655</v>
      </c>
      <c r="D491">
        <v>21</v>
      </c>
      <c r="E491">
        <v>165.5</v>
      </c>
      <c r="F491">
        <v>56.8</v>
      </c>
      <c r="G491">
        <v>99.25</v>
      </c>
      <c r="H491">
        <v>56.25</v>
      </c>
      <c r="I491" t="s">
        <v>103</v>
      </c>
      <c r="J491" t="s">
        <v>104</v>
      </c>
      <c r="K491" t="s">
        <v>261</v>
      </c>
      <c r="L491" t="s">
        <v>211</v>
      </c>
      <c r="M491" t="s">
        <v>1201</v>
      </c>
      <c r="N491">
        <v>500</v>
      </c>
      <c r="O491" t="s">
        <v>1202</v>
      </c>
      <c r="P491">
        <v>1.5</v>
      </c>
      <c r="Q491" t="s">
        <v>113</v>
      </c>
      <c r="R491" t="s">
        <v>1201</v>
      </c>
      <c r="S491">
        <v>2770</v>
      </c>
      <c r="T491" t="s">
        <v>1236</v>
      </c>
      <c r="U491">
        <v>1048</v>
      </c>
      <c r="V491">
        <v>148</v>
      </c>
      <c r="W491">
        <v>484</v>
      </c>
      <c r="X491">
        <v>103</v>
      </c>
      <c r="Y491">
        <v>290</v>
      </c>
      <c r="Z491">
        <v>91</v>
      </c>
      <c r="AA491" t="s">
        <v>108</v>
      </c>
      <c r="AB491">
        <v>57</v>
      </c>
      <c r="AC491">
        <v>32</v>
      </c>
      <c r="AD491">
        <v>432.16</v>
      </c>
      <c r="AE491">
        <v>0.408163</v>
      </c>
      <c r="AF491">
        <v>0.56581700000000001</v>
      </c>
      <c r="AH491">
        <v>2770</v>
      </c>
      <c r="AI491">
        <f t="shared" si="14"/>
        <v>6.2731421195067541E-3</v>
      </c>
      <c r="AJ491">
        <f t="shared" si="15"/>
        <v>0.75059093293314594</v>
      </c>
      <c r="AK491">
        <f>W491 - AVERAGEIFS('Placebo Females'!W:W, 'Placebo Females'!B:B, B491, 'Placebo Females'!P:P, P491)</f>
        <v>61</v>
      </c>
      <c r="AL491">
        <f>V491 - AVERAGEIFS('Placebo Females'!V:V, 'Placebo Females'!B:B, B491, 'Placebo Females'!P:P, P491)</f>
        <v>8.3333333333333428</v>
      </c>
      <c r="AM491">
        <f>W491-AVERAGEIFS('Placebo Females'!W:W,'Placebo Females'!B:B,B491,'Placebo Females'!P:P,P491)</f>
        <v>61</v>
      </c>
      <c r="AN491">
        <f>X491-AVERAGEIFS('Placebo Females'!X:X,'Placebo Females'!B:B,B491,'Placebo Females'!P:P,P491)</f>
        <v>-14</v>
      </c>
      <c r="AO491">
        <f>Y491-AVERAGEIFS('Placebo Females'!Y:Y,'Placebo Females'!B:B,B491,'Placebo Females'!P:P,P491)</f>
        <v>49</v>
      </c>
      <c r="AP491">
        <f>Z491 - AVERAGEIFS('Placebo Females'!Z:Z, 'Placebo Females'!B:B, B491, 'Placebo Females'!P:P, P491)</f>
        <v>26</v>
      </c>
      <c r="AQ491">
        <f>AB491 - AVERAGEIFS('Placebo Females'!AB:AB, 'Placebo Females'!B:B, B491, 'Placebo Females'!P:P, P491)</f>
        <v>18.666666666666664</v>
      </c>
      <c r="AR491">
        <f>AC491 - AVERAGEIFS('Placebo Females'!AC:AC, 'Placebo Females'!B:B, B491, 'Placebo Females'!P:P, P491)</f>
        <v>8.6666666666666679</v>
      </c>
      <c r="AS491">
        <f>AD491 - AVERAGEIFS('Placebo Females'!AD:AD, 'Placebo Females'!B:B, B491, 'Placebo Females'!P:P, P491)</f>
        <v>-86.95166666666654</v>
      </c>
      <c r="AT491">
        <f>AE491 - AVERAGEIFS('Placebo Females'!AE:AE, 'Placebo Females'!B:B, B491, 'Placebo Females'!P:P, P491)</f>
        <v>0.26422333333333331</v>
      </c>
      <c r="AU491">
        <f>AF491 - AVERAGEIFS('Placebo Females'!AF:AF, 'Placebo Females'!B:B, B491, 'Placebo Females'!P:P, P491)</f>
        <v>0.19140466666666667</v>
      </c>
    </row>
    <row r="492" spans="1:47" x14ac:dyDescent="0.25">
      <c r="A492" t="s">
        <v>2220</v>
      </c>
      <c r="B492">
        <v>1008</v>
      </c>
      <c r="C492" t="s">
        <v>655</v>
      </c>
      <c r="D492">
        <v>33</v>
      </c>
      <c r="E492">
        <v>163.5</v>
      </c>
      <c r="F492">
        <v>69.8</v>
      </c>
      <c r="G492">
        <v>121.25</v>
      </c>
      <c r="H492">
        <v>71.25</v>
      </c>
      <c r="I492" t="s">
        <v>103</v>
      </c>
      <c r="J492" t="s">
        <v>104</v>
      </c>
      <c r="K492" t="s">
        <v>310</v>
      </c>
      <c r="L492" t="s">
        <v>460</v>
      </c>
      <c r="M492" t="s">
        <v>1201</v>
      </c>
      <c r="N492">
        <v>500</v>
      </c>
      <c r="O492" t="s">
        <v>1202</v>
      </c>
      <c r="P492">
        <v>3</v>
      </c>
      <c r="Q492" t="s">
        <v>113</v>
      </c>
      <c r="R492" t="s">
        <v>1201</v>
      </c>
      <c r="S492">
        <v>2790</v>
      </c>
      <c r="T492" t="s">
        <v>1236</v>
      </c>
      <c r="U492">
        <v>757</v>
      </c>
      <c r="V492">
        <v>145</v>
      </c>
      <c r="W492">
        <v>457</v>
      </c>
      <c r="X492">
        <v>75</v>
      </c>
      <c r="Y492">
        <v>280</v>
      </c>
      <c r="Z492">
        <v>102</v>
      </c>
      <c r="AA492" t="s">
        <v>108</v>
      </c>
      <c r="AB492">
        <v>34</v>
      </c>
      <c r="AC492">
        <v>26</v>
      </c>
      <c r="AD492">
        <v>300.73099999999999</v>
      </c>
      <c r="AE492">
        <v>0.21052599999999999</v>
      </c>
      <c r="AF492">
        <v>0.53017099999999995</v>
      </c>
      <c r="AH492">
        <v>2790</v>
      </c>
      <c r="AI492">
        <f t="shared" si="14"/>
        <v>6.3184355644129416E-3</v>
      </c>
      <c r="AJ492">
        <f t="shared" si="15"/>
        <v>0.75139813763394736</v>
      </c>
      <c r="AK492">
        <f>W492 - AVERAGEIFS('Placebo Females'!W:W, 'Placebo Females'!B:B, B492, 'Placebo Females'!P:P, P492)</f>
        <v>96.666666666666686</v>
      </c>
      <c r="AL492">
        <f>V492 - AVERAGEIFS('Placebo Females'!V:V, 'Placebo Females'!B:B, B492, 'Placebo Females'!P:P, P492)</f>
        <v>10</v>
      </c>
      <c r="AM492">
        <f>W492-AVERAGEIFS('Placebo Females'!W:W,'Placebo Females'!B:B,B492,'Placebo Females'!P:P,P492)</f>
        <v>96.666666666666686</v>
      </c>
      <c r="AN492">
        <f>X492-AVERAGEIFS('Placebo Females'!X:X,'Placebo Females'!B:B,B492,'Placebo Females'!P:P,P492)</f>
        <v>-30.666666666666671</v>
      </c>
      <c r="AO492">
        <f>Y492-AVERAGEIFS('Placebo Females'!Y:Y,'Placebo Females'!B:B,B492,'Placebo Females'!P:P,P492)</f>
        <v>90</v>
      </c>
      <c r="AP492">
        <f>Z492 - AVERAGEIFS('Placebo Females'!Z:Z, 'Placebo Females'!B:B, B492, 'Placebo Females'!P:P, P492)</f>
        <v>37.333333333333329</v>
      </c>
      <c r="AQ492">
        <f>AB492 - AVERAGEIFS('Placebo Females'!AB:AB, 'Placebo Females'!B:B, B492, 'Placebo Females'!P:P, P492)</f>
        <v>-7.3333333333333357</v>
      </c>
      <c r="AR492">
        <f>AC492 - AVERAGEIFS('Placebo Females'!AC:AC, 'Placebo Females'!B:B, B492, 'Placebo Females'!P:P, P492)</f>
        <v>5.3333333333333321</v>
      </c>
      <c r="AS492">
        <f>AD492 - AVERAGEIFS('Placebo Females'!AD:AD, 'Placebo Females'!B:B, B492, 'Placebo Females'!P:P, P492)</f>
        <v>-145.62899999999996</v>
      </c>
      <c r="AT492">
        <f>AE492 - AVERAGEIFS('Placebo Females'!AE:AE, 'Placebo Females'!B:B, B492, 'Placebo Females'!P:P, P492)</f>
        <v>4.7662999999999983E-2</v>
      </c>
      <c r="AU492">
        <f>AF492 - AVERAGEIFS('Placebo Females'!AF:AF, 'Placebo Females'!B:B, B492, 'Placebo Females'!P:P, P492)</f>
        <v>0.23261299999999996</v>
      </c>
    </row>
    <row r="493" spans="1:47" x14ac:dyDescent="0.25">
      <c r="A493" t="s">
        <v>2221</v>
      </c>
      <c r="B493">
        <v>1008</v>
      </c>
      <c r="C493" t="s">
        <v>655</v>
      </c>
      <c r="D493">
        <v>33</v>
      </c>
      <c r="E493">
        <v>163.5</v>
      </c>
      <c r="F493">
        <v>69.8</v>
      </c>
      <c r="G493">
        <v>121.25</v>
      </c>
      <c r="H493">
        <v>71.25</v>
      </c>
      <c r="I493" t="s">
        <v>103</v>
      </c>
      <c r="J493" t="s">
        <v>104</v>
      </c>
      <c r="K493" t="s">
        <v>310</v>
      </c>
      <c r="L493" t="s">
        <v>460</v>
      </c>
      <c r="M493" t="s">
        <v>1201</v>
      </c>
      <c r="N493">
        <v>500</v>
      </c>
      <c r="O493" t="s">
        <v>1202</v>
      </c>
      <c r="P493">
        <v>3</v>
      </c>
      <c r="Q493" t="s">
        <v>113</v>
      </c>
      <c r="R493" t="s">
        <v>1201</v>
      </c>
      <c r="S493">
        <v>2790</v>
      </c>
      <c r="T493" t="s">
        <v>1236</v>
      </c>
      <c r="U493">
        <v>858</v>
      </c>
      <c r="V493">
        <v>136</v>
      </c>
      <c r="W493">
        <v>464</v>
      </c>
      <c r="X493">
        <v>83</v>
      </c>
      <c r="Y493">
        <v>289</v>
      </c>
      <c r="Z493">
        <v>92</v>
      </c>
      <c r="AA493" t="s">
        <v>108</v>
      </c>
      <c r="AB493">
        <v>49</v>
      </c>
      <c r="AC493">
        <v>24</v>
      </c>
      <c r="AD493">
        <v>338.63900000000001</v>
      </c>
      <c r="AE493">
        <v>0.10204100000000001</v>
      </c>
      <c r="AF493">
        <v>0.55519200000000002</v>
      </c>
      <c r="AH493">
        <v>2790</v>
      </c>
      <c r="AI493">
        <f t="shared" si="14"/>
        <v>6.3184355644129416E-3</v>
      </c>
      <c r="AJ493">
        <f t="shared" si="15"/>
        <v>0.75139813763394736</v>
      </c>
      <c r="AK493">
        <f>W493 - AVERAGEIFS('Placebo Females'!W:W, 'Placebo Females'!B:B, B493, 'Placebo Females'!P:P, P493)</f>
        <v>103.66666666666669</v>
      </c>
      <c r="AL493">
        <f>V493 - AVERAGEIFS('Placebo Females'!V:V, 'Placebo Females'!B:B, B493, 'Placebo Females'!P:P, P493)</f>
        <v>1</v>
      </c>
      <c r="AM493">
        <f>W493-AVERAGEIFS('Placebo Females'!W:W,'Placebo Females'!B:B,B493,'Placebo Females'!P:P,P493)</f>
        <v>103.66666666666669</v>
      </c>
      <c r="AN493">
        <f>X493-AVERAGEIFS('Placebo Females'!X:X,'Placebo Females'!B:B,B493,'Placebo Females'!P:P,P493)</f>
        <v>-22.666666666666671</v>
      </c>
      <c r="AO493">
        <f>Y493-AVERAGEIFS('Placebo Females'!Y:Y,'Placebo Females'!B:B,B493,'Placebo Females'!P:P,P493)</f>
        <v>99</v>
      </c>
      <c r="AP493">
        <f>Z493 - AVERAGEIFS('Placebo Females'!Z:Z, 'Placebo Females'!B:B, B493, 'Placebo Females'!P:P, P493)</f>
        <v>27.333333333333329</v>
      </c>
      <c r="AQ493">
        <f>AB493 - AVERAGEIFS('Placebo Females'!AB:AB, 'Placebo Females'!B:B, B493, 'Placebo Females'!P:P, P493)</f>
        <v>7.6666666666666643</v>
      </c>
      <c r="AR493">
        <f>AC493 - AVERAGEIFS('Placebo Females'!AC:AC, 'Placebo Females'!B:B, B493, 'Placebo Females'!P:P, P493)</f>
        <v>3.3333333333333321</v>
      </c>
      <c r="AS493">
        <f>AD493 - AVERAGEIFS('Placebo Females'!AD:AD, 'Placebo Females'!B:B, B493, 'Placebo Females'!P:P, P493)</f>
        <v>-107.72099999999995</v>
      </c>
      <c r="AT493">
        <f>AE493 - AVERAGEIFS('Placebo Females'!AE:AE, 'Placebo Females'!B:B, B493, 'Placebo Females'!P:P, P493)</f>
        <v>-6.0822000000000001E-2</v>
      </c>
      <c r="AU493">
        <f>AF493 - AVERAGEIFS('Placebo Females'!AF:AF, 'Placebo Females'!B:B, B493, 'Placebo Females'!P:P, P493)</f>
        <v>0.25763400000000003</v>
      </c>
    </row>
    <row r="494" spans="1:47" x14ac:dyDescent="0.25">
      <c r="A494" t="s">
        <v>2222</v>
      </c>
      <c r="B494">
        <v>1011</v>
      </c>
      <c r="C494" t="s">
        <v>655</v>
      </c>
      <c r="D494">
        <v>31</v>
      </c>
      <c r="E494">
        <v>161.5</v>
      </c>
      <c r="F494">
        <v>65.3</v>
      </c>
      <c r="G494">
        <v>120.75</v>
      </c>
      <c r="H494">
        <v>84</v>
      </c>
      <c r="I494" t="s">
        <v>458</v>
      </c>
      <c r="J494" t="s">
        <v>104</v>
      </c>
      <c r="K494" t="s">
        <v>753</v>
      </c>
      <c r="L494" t="s">
        <v>160</v>
      </c>
      <c r="M494" t="s">
        <v>1201</v>
      </c>
      <c r="N494">
        <v>500</v>
      </c>
      <c r="O494" t="s">
        <v>1202</v>
      </c>
      <c r="P494">
        <v>2</v>
      </c>
      <c r="Q494" t="s">
        <v>113</v>
      </c>
      <c r="R494" t="s">
        <v>1201</v>
      </c>
      <c r="S494">
        <v>2790</v>
      </c>
      <c r="T494" t="s">
        <v>1236</v>
      </c>
      <c r="U494">
        <v>898</v>
      </c>
      <c r="V494">
        <v>188</v>
      </c>
      <c r="W494">
        <v>436</v>
      </c>
      <c r="X494">
        <v>94</v>
      </c>
      <c r="Y494">
        <v>233</v>
      </c>
      <c r="Z494">
        <v>109</v>
      </c>
      <c r="AA494" t="s">
        <v>108</v>
      </c>
      <c r="AB494">
        <v>85</v>
      </c>
      <c r="AC494">
        <v>33</v>
      </c>
      <c r="AD494">
        <v>305.05599999999998</v>
      </c>
      <c r="AE494">
        <v>0.47916700000000001</v>
      </c>
      <c r="AF494">
        <v>0.53338099999999999</v>
      </c>
      <c r="AH494">
        <v>2790</v>
      </c>
      <c r="AI494">
        <f t="shared" si="14"/>
        <v>6.3184355644129416E-3</v>
      </c>
      <c r="AJ494">
        <f t="shared" si="15"/>
        <v>0.75139813763394736</v>
      </c>
      <c r="AK494">
        <f>W494 - AVERAGEIFS('Placebo Females'!W:W, 'Placebo Females'!B:B, B494, 'Placebo Females'!P:P, P494)</f>
        <v>80.333333333333314</v>
      </c>
      <c r="AL494">
        <f>V494 - AVERAGEIFS('Placebo Females'!V:V, 'Placebo Females'!B:B, B494, 'Placebo Females'!P:P, P494)</f>
        <v>14.333333333333343</v>
      </c>
      <c r="AM494">
        <f>W494-AVERAGEIFS('Placebo Females'!W:W,'Placebo Females'!B:B,B494,'Placebo Females'!P:P,P494)</f>
        <v>80.333333333333314</v>
      </c>
      <c r="AN494">
        <f>X494-AVERAGEIFS('Placebo Females'!X:X,'Placebo Females'!B:B,B494,'Placebo Females'!P:P,P494)</f>
        <v>1</v>
      </c>
      <c r="AO494">
        <f>Y494-AVERAGEIFS('Placebo Females'!Y:Y,'Placebo Females'!B:B,B494,'Placebo Females'!P:P,P494)</f>
        <v>40.666666666666657</v>
      </c>
      <c r="AP494">
        <f>Z494 - AVERAGEIFS('Placebo Females'!Z:Z, 'Placebo Females'!B:B, B494, 'Placebo Females'!P:P, P494)</f>
        <v>38.666666666666671</v>
      </c>
      <c r="AQ494">
        <f>AB494 - AVERAGEIFS('Placebo Females'!AB:AB, 'Placebo Females'!B:B, B494, 'Placebo Females'!P:P, P494)</f>
        <v>39.666666666666664</v>
      </c>
      <c r="AR494">
        <f>AC494 - AVERAGEIFS('Placebo Females'!AC:AC, 'Placebo Females'!B:B, B494, 'Placebo Females'!P:P, P494)</f>
        <v>8.6666666666666679</v>
      </c>
      <c r="AS494">
        <f>AD494 - AVERAGEIFS('Placebo Females'!AD:AD, 'Placebo Females'!B:B, B494, 'Placebo Females'!P:P, P494)</f>
        <v>-159.70166666666671</v>
      </c>
      <c r="AT494">
        <f>AE494 - AVERAGEIFS('Placebo Females'!AE:AE, 'Placebo Females'!B:B, B494, 'Placebo Females'!P:P, P494)</f>
        <v>0.35279700000000003</v>
      </c>
      <c r="AU494">
        <f>AF494 - AVERAGEIFS('Placebo Females'!AF:AF, 'Placebo Females'!B:B, B494, 'Placebo Females'!P:P, P494)</f>
        <v>0.20501366666666659</v>
      </c>
    </row>
    <row r="495" spans="1:47" x14ac:dyDescent="0.25">
      <c r="A495" t="s">
        <v>2223</v>
      </c>
      <c r="B495">
        <v>1011</v>
      </c>
      <c r="C495" t="s">
        <v>655</v>
      </c>
      <c r="D495">
        <v>31</v>
      </c>
      <c r="E495">
        <v>161.5</v>
      </c>
      <c r="F495">
        <v>65.3</v>
      </c>
      <c r="G495">
        <v>120.75</v>
      </c>
      <c r="H495">
        <v>84</v>
      </c>
      <c r="I495" t="s">
        <v>458</v>
      </c>
      <c r="J495" t="s">
        <v>104</v>
      </c>
      <c r="K495" t="s">
        <v>753</v>
      </c>
      <c r="L495" t="s">
        <v>160</v>
      </c>
      <c r="M495" t="s">
        <v>1201</v>
      </c>
      <c r="N495">
        <v>500</v>
      </c>
      <c r="O495" t="s">
        <v>1202</v>
      </c>
      <c r="P495">
        <v>2</v>
      </c>
      <c r="Q495" t="s">
        <v>113</v>
      </c>
      <c r="R495" t="s">
        <v>1201</v>
      </c>
      <c r="S495">
        <v>2790</v>
      </c>
      <c r="T495" t="s">
        <v>1236</v>
      </c>
      <c r="U495">
        <v>919</v>
      </c>
      <c r="V495">
        <v>189</v>
      </c>
      <c r="W495">
        <v>434</v>
      </c>
      <c r="X495">
        <v>94</v>
      </c>
      <c r="Y495">
        <v>239</v>
      </c>
      <c r="Z495">
        <v>101</v>
      </c>
      <c r="AA495" t="s">
        <v>108</v>
      </c>
      <c r="AB495">
        <v>77</v>
      </c>
      <c r="AC495">
        <v>32</v>
      </c>
      <c r="AD495">
        <v>321.726</v>
      </c>
      <c r="AE495">
        <v>0.36734699999999998</v>
      </c>
      <c r="AF495">
        <v>0.51291799999999999</v>
      </c>
      <c r="AH495">
        <v>2790</v>
      </c>
      <c r="AI495">
        <f t="shared" si="14"/>
        <v>6.3184355644129416E-3</v>
      </c>
      <c r="AJ495">
        <f t="shared" si="15"/>
        <v>0.75139813763394736</v>
      </c>
      <c r="AK495">
        <f>W495 - AVERAGEIFS('Placebo Females'!W:W, 'Placebo Females'!B:B, B495, 'Placebo Females'!P:P, P495)</f>
        <v>78.333333333333314</v>
      </c>
      <c r="AL495">
        <f>V495 - AVERAGEIFS('Placebo Females'!V:V, 'Placebo Females'!B:B, B495, 'Placebo Females'!P:P, P495)</f>
        <v>15.333333333333343</v>
      </c>
      <c r="AM495">
        <f>W495-AVERAGEIFS('Placebo Females'!W:W,'Placebo Females'!B:B,B495,'Placebo Females'!P:P,P495)</f>
        <v>78.333333333333314</v>
      </c>
      <c r="AN495">
        <f>X495-AVERAGEIFS('Placebo Females'!X:X,'Placebo Females'!B:B,B495,'Placebo Females'!P:P,P495)</f>
        <v>1</v>
      </c>
      <c r="AO495">
        <f>Y495-AVERAGEIFS('Placebo Females'!Y:Y,'Placebo Females'!B:B,B495,'Placebo Females'!P:P,P495)</f>
        <v>46.666666666666657</v>
      </c>
      <c r="AP495">
        <f>Z495 - AVERAGEIFS('Placebo Females'!Z:Z, 'Placebo Females'!B:B, B495, 'Placebo Females'!P:P, P495)</f>
        <v>30.666666666666671</v>
      </c>
      <c r="AQ495">
        <f>AB495 - AVERAGEIFS('Placebo Females'!AB:AB, 'Placebo Females'!B:B, B495, 'Placebo Females'!P:P, P495)</f>
        <v>31.666666666666664</v>
      </c>
      <c r="AR495">
        <f>AC495 - AVERAGEIFS('Placebo Females'!AC:AC, 'Placebo Females'!B:B, B495, 'Placebo Females'!P:P, P495)</f>
        <v>7.6666666666666679</v>
      </c>
      <c r="AS495">
        <f>AD495 - AVERAGEIFS('Placebo Females'!AD:AD, 'Placebo Females'!B:B, B495, 'Placebo Females'!P:P, P495)</f>
        <v>-143.03166666666669</v>
      </c>
      <c r="AT495">
        <f>AE495 - AVERAGEIFS('Placebo Females'!AE:AE, 'Placebo Females'!B:B, B495, 'Placebo Females'!P:P, P495)</f>
        <v>0.24097699999999997</v>
      </c>
      <c r="AU495">
        <f>AF495 - AVERAGEIFS('Placebo Females'!AF:AF, 'Placebo Females'!B:B, B495, 'Placebo Females'!P:P, P495)</f>
        <v>0.18455066666666659</v>
      </c>
    </row>
    <row r="496" spans="1:47" x14ac:dyDescent="0.25">
      <c r="A496" t="s">
        <v>2224</v>
      </c>
      <c r="B496">
        <v>1008</v>
      </c>
      <c r="C496" t="s">
        <v>655</v>
      </c>
      <c r="D496">
        <v>33</v>
      </c>
      <c r="E496">
        <v>163.5</v>
      </c>
      <c r="F496">
        <v>69.8</v>
      </c>
      <c r="G496">
        <v>121.25</v>
      </c>
      <c r="H496">
        <v>71.25</v>
      </c>
      <c r="I496" t="s">
        <v>103</v>
      </c>
      <c r="J496" t="s">
        <v>104</v>
      </c>
      <c r="K496" t="s">
        <v>310</v>
      </c>
      <c r="L496" t="s">
        <v>460</v>
      </c>
      <c r="M496" t="s">
        <v>1201</v>
      </c>
      <c r="N496">
        <v>500</v>
      </c>
      <c r="O496" t="s">
        <v>1202</v>
      </c>
      <c r="P496">
        <v>3</v>
      </c>
      <c r="Q496" t="s">
        <v>113</v>
      </c>
      <c r="R496" t="s">
        <v>1201</v>
      </c>
      <c r="S496">
        <v>2790</v>
      </c>
      <c r="T496" t="s">
        <v>1236</v>
      </c>
      <c r="U496">
        <v>922</v>
      </c>
      <c r="V496">
        <v>146</v>
      </c>
      <c r="W496">
        <v>483</v>
      </c>
      <c r="X496">
        <v>82</v>
      </c>
      <c r="Y496">
        <v>303</v>
      </c>
      <c r="Z496">
        <v>98</v>
      </c>
      <c r="AA496" t="s">
        <v>108</v>
      </c>
      <c r="AB496">
        <v>37</v>
      </c>
      <c r="AC496">
        <v>37</v>
      </c>
      <c r="AD496">
        <v>351.76799999999997</v>
      </c>
      <c r="AE496">
        <v>0.14893600000000001</v>
      </c>
      <c r="AF496">
        <v>0.55328200000000005</v>
      </c>
      <c r="AH496">
        <v>2790</v>
      </c>
      <c r="AI496">
        <f t="shared" si="14"/>
        <v>6.3184355644129416E-3</v>
      </c>
      <c r="AJ496">
        <f t="shared" si="15"/>
        <v>0.75139813763394736</v>
      </c>
      <c r="AK496">
        <f>W496 - AVERAGEIFS('Placebo Females'!W:W, 'Placebo Females'!B:B, B496, 'Placebo Females'!P:P, P496)</f>
        <v>122.66666666666669</v>
      </c>
      <c r="AL496">
        <f>V496 - AVERAGEIFS('Placebo Females'!V:V, 'Placebo Females'!B:B, B496, 'Placebo Females'!P:P, P496)</f>
        <v>11</v>
      </c>
      <c r="AM496">
        <f>W496-AVERAGEIFS('Placebo Females'!W:W,'Placebo Females'!B:B,B496,'Placebo Females'!P:P,P496)</f>
        <v>122.66666666666669</v>
      </c>
      <c r="AN496">
        <f>X496-AVERAGEIFS('Placebo Females'!X:X,'Placebo Females'!B:B,B496,'Placebo Females'!P:P,P496)</f>
        <v>-23.666666666666671</v>
      </c>
      <c r="AO496">
        <f>Y496-AVERAGEIFS('Placebo Females'!Y:Y,'Placebo Females'!B:B,B496,'Placebo Females'!P:P,P496)</f>
        <v>113</v>
      </c>
      <c r="AP496">
        <f>Z496 - AVERAGEIFS('Placebo Females'!Z:Z, 'Placebo Females'!B:B, B496, 'Placebo Females'!P:P, P496)</f>
        <v>33.333333333333329</v>
      </c>
      <c r="AQ496">
        <f>AB496 - AVERAGEIFS('Placebo Females'!AB:AB, 'Placebo Females'!B:B, B496, 'Placebo Females'!P:P, P496)</f>
        <v>-4.3333333333333357</v>
      </c>
      <c r="AR496">
        <f>AC496 - AVERAGEIFS('Placebo Females'!AC:AC, 'Placebo Females'!B:B, B496, 'Placebo Females'!P:P, P496)</f>
        <v>16.333333333333332</v>
      </c>
      <c r="AS496">
        <f>AD496 - AVERAGEIFS('Placebo Females'!AD:AD, 'Placebo Females'!B:B, B496, 'Placebo Females'!P:P, P496)</f>
        <v>-94.591999999999985</v>
      </c>
      <c r="AT496">
        <f>AE496 - AVERAGEIFS('Placebo Females'!AE:AE, 'Placebo Females'!B:B, B496, 'Placebo Females'!P:P, P496)</f>
        <v>-1.3926999999999995E-2</v>
      </c>
      <c r="AU496">
        <f>AF496 - AVERAGEIFS('Placebo Females'!AF:AF, 'Placebo Females'!B:B, B496, 'Placebo Females'!P:P, P496)</f>
        <v>0.25572400000000006</v>
      </c>
    </row>
    <row r="497" spans="1:47" x14ac:dyDescent="0.25">
      <c r="A497" t="s">
        <v>2225</v>
      </c>
      <c r="B497">
        <v>1011</v>
      </c>
      <c r="C497" t="s">
        <v>655</v>
      </c>
      <c r="D497">
        <v>31</v>
      </c>
      <c r="E497">
        <v>161.5</v>
      </c>
      <c r="F497">
        <v>65.3</v>
      </c>
      <c r="G497">
        <v>120.75</v>
      </c>
      <c r="H497">
        <v>84</v>
      </c>
      <c r="I497" t="s">
        <v>458</v>
      </c>
      <c r="J497" t="s">
        <v>104</v>
      </c>
      <c r="K497" t="s">
        <v>753</v>
      </c>
      <c r="L497" t="s">
        <v>160</v>
      </c>
      <c r="M497" t="s">
        <v>1201</v>
      </c>
      <c r="N497">
        <v>500</v>
      </c>
      <c r="O497" t="s">
        <v>1202</v>
      </c>
      <c r="P497">
        <v>2</v>
      </c>
      <c r="Q497" t="s">
        <v>113</v>
      </c>
      <c r="R497" t="s">
        <v>1201</v>
      </c>
      <c r="S497">
        <v>2790</v>
      </c>
      <c r="T497" t="s">
        <v>1236</v>
      </c>
      <c r="U497">
        <v>962</v>
      </c>
      <c r="V497">
        <v>199</v>
      </c>
      <c r="W497">
        <v>432</v>
      </c>
      <c r="X497">
        <v>94</v>
      </c>
      <c r="Y497">
        <v>241</v>
      </c>
      <c r="Z497">
        <v>97</v>
      </c>
      <c r="AA497" t="s">
        <v>108</v>
      </c>
      <c r="AB497">
        <v>70</v>
      </c>
      <c r="AC497">
        <v>35</v>
      </c>
      <c r="AD497">
        <v>332.303</v>
      </c>
      <c r="AE497">
        <v>0.466667</v>
      </c>
      <c r="AF497">
        <v>0.51510800000000001</v>
      </c>
      <c r="AH497">
        <v>2790</v>
      </c>
      <c r="AI497">
        <f t="shared" si="14"/>
        <v>6.3184355644129416E-3</v>
      </c>
      <c r="AJ497">
        <f t="shared" si="15"/>
        <v>0.75139813763394736</v>
      </c>
      <c r="AK497">
        <f>W497 - AVERAGEIFS('Placebo Females'!W:W, 'Placebo Females'!B:B, B497, 'Placebo Females'!P:P, P497)</f>
        <v>76.333333333333314</v>
      </c>
      <c r="AL497">
        <f>V497 - AVERAGEIFS('Placebo Females'!V:V, 'Placebo Females'!B:B, B497, 'Placebo Females'!P:P, P497)</f>
        <v>25.333333333333343</v>
      </c>
      <c r="AM497">
        <f>W497-AVERAGEIFS('Placebo Females'!W:W,'Placebo Females'!B:B,B497,'Placebo Females'!P:P,P497)</f>
        <v>76.333333333333314</v>
      </c>
      <c r="AN497">
        <f>X497-AVERAGEIFS('Placebo Females'!X:X,'Placebo Females'!B:B,B497,'Placebo Females'!P:P,P497)</f>
        <v>1</v>
      </c>
      <c r="AO497">
        <f>Y497-AVERAGEIFS('Placebo Females'!Y:Y,'Placebo Females'!B:B,B497,'Placebo Females'!P:P,P497)</f>
        <v>48.666666666666657</v>
      </c>
      <c r="AP497">
        <f>Z497 - AVERAGEIFS('Placebo Females'!Z:Z, 'Placebo Females'!B:B, B497, 'Placebo Females'!P:P, P497)</f>
        <v>26.666666666666671</v>
      </c>
      <c r="AQ497">
        <f>AB497 - AVERAGEIFS('Placebo Females'!AB:AB, 'Placebo Females'!B:B, B497, 'Placebo Females'!P:P, P497)</f>
        <v>24.666666666666664</v>
      </c>
      <c r="AR497">
        <f>AC497 - AVERAGEIFS('Placebo Females'!AC:AC, 'Placebo Females'!B:B, B497, 'Placebo Females'!P:P, P497)</f>
        <v>10.666666666666668</v>
      </c>
      <c r="AS497">
        <f>AD497 - AVERAGEIFS('Placebo Females'!AD:AD, 'Placebo Females'!B:B, B497, 'Placebo Females'!P:P, P497)</f>
        <v>-132.4546666666667</v>
      </c>
      <c r="AT497">
        <f>AE497 - AVERAGEIFS('Placebo Females'!AE:AE, 'Placebo Females'!B:B, B497, 'Placebo Females'!P:P, P497)</f>
        <v>0.34029699999999996</v>
      </c>
      <c r="AU497">
        <f>AF497 - AVERAGEIFS('Placebo Females'!AF:AF, 'Placebo Females'!B:B, B497, 'Placebo Females'!P:P, P497)</f>
        <v>0.18674066666666661</v>
      </c>
    </row>
    <row r="498" spans="1:47" x14ac:dyDescent="0.25">
      <c r="A498" t="s">
        <v>2226</v>
      </c>
      <c r="B498">
        <v>1007</v>
      </c>
      <c r="C498" t="s">
        <v>655</v>
      </c>
      <c r="D498">
        <v>27</v>
      </c>
      <c r="E498">
        <v>159</v>
      </c>
      <c r="F498">
        <v>52</v>
      </c>
      <c r="G498">
        <v>98.5</v>
      </c>
      <c r="H498">
        <v>61.5</v>
      </c>
      <c r="I498" t="s">
        <v>103</v>
      </c>
      <c r="J498" t="s">
        <v>104</v>
      </c>
      <c r="K498" t="s">
        <v>409</v>
      </c>
      <c r="L498" t="s">
        <v>106</v>
      </c>
      <c r="M498" t="s">
        <v>1201</v>
      </c>
      <c r="N498">
        <v>500</v>
      </c>
      <c r="O498" t="s">
        <v>1202</v>
      </c>
      <c r="P498">
        <v>4</v>
      </c>
      <c r="Q498" t="s">
        <v>113</v>
      </c>
      <c r="R498" t="s">
        <v>1201</v>
      </c>
      <c r="S498">
        <v>2800</v>
      </c>
      <c r="T498" t="s">
        <v>1236</v>
      </c>
      <c r="U498">
        <v>729</v>
      </c>
      <c r="V498">
        <v>158</v>
      </c>
      <c r="W498">
        <v>419</v>
      </c>
      <c r="X498">
        <v>82</v>
      </c>
      <c r="Y498">
        <v>241</v>
      </c>
      <c r="Z498">
        <v>96</v>
      </c>
      <c r="AA498" t="s">
        <v>108</v>
      </c>
      <c r="AB498">
        <v>91</v>
      </c>
      <c r="AC498">
        <v>26</v>
      </c>
      <c r="AD498">
        <v>305.322</v>
      </c>
      <c r="AE498">
        <v>0.62222200000000005</v>
      </c>
      <c r="AF498">
        <v>0.50834500000000005</v>
      </c>
      <c r="AH498">
        <v>2800</v>
      </c>
      <c r="AI498">
        <f t="shared" si="14"/>
        <v>6.3410822868660332E-3</v>
      </c>
      <c r="AJ498">
        <f t="shared" si="15"/>
        <v>0.75179892120663638</v>
      </c>
      <c r="AK498">
        <f>W498 - AVERAGEIFS('Placebo Females'!W:W, 'Placebo Females'!B:B, B498, 'Placebo Females'!P:P, P498)</f>
        <v>42</v>
      </c>
      <c r="AL498">
        <f>V498 - AVERAGEIFS('Placebo Females'!V:V, 'Placebo Females'!B:B, B498, 'Placebo Females'!P:P, P498)</f>
        <v>-5</v>
      </c>
      <c r="AM498">
        <f>W498-AVERAGEIFS('Placebo Females'!W:W,'Placebo Females'!B:B,B498,'Placebo Females'!P:P,P498)</f>
        <v>42</v>
      </c>
      <c r="AN498">
        <f>X498-AVERAGEIFS('Placebo Females'!X:X,'Placebo Females'!B:B,B498,'Placebo Females'!P:P,P498)</f>
        <v>-12.666666666666671</v>
      </c>
      <c r="AO498">
        <f>Y498-AVERAGEIFS('Placebo Females'!Y:Y,'Placebo Females'!B:B,B498,'Placebo Females'!P:P,P498)</f>
        <v>42.333333333333343</v>
      </c>
      <c r="AP498">
        <f>Z498 - AVERAGEIFS('Placebo Females'!Z:Z, 'Placebo Females'!B:B, B498, 'Placebo Females'!P:P, P498)</f>
        <v>12.333333333333329</v>
      </c>
      <c r="AQ498">
        <f>AB498 - AVERAGEIFS('Placebo Females'!AB:AB, 'Placebo Females'!B:B, B498, 'Placebo Females'!P:P, P498)</f>
        <v>43.333333333333336</v>
      </c>
      <c r="AR498">
        <f>AC498 - AVERAGEIFS('Placebo Females'!AC:AC, 'Placebo Females'!B:B, B498, 'Placebo Females'!P:P, P498)</f>
        <v>-7.3333333333333357</v>
      </c>
      <c r="AS498">
        <f>AD498 - AVERAGEIFS('Placebo Females'!AD:AD, 'Placebo Females'!B:B, B498, 'Placebo Females'!P:P, P498)</f>
        <v>-49.567333333333295</v>
      </c>
      <c r="AT498">
        <f>AE498 - AVERAGEIFS('Placebo Females'!AE:AE, 'Placebo Females'!B:B, B498, 'Placebo Females'!P:P, P498)</f>
        <v>0.52009433333333344</v>
      </c>
      <c r="AU498">
        <f>AF498 - AVERAGEIFS('Placebo Females'!AF:AF, 'Placebo Females'!B:B, B498, 'Placebo Females'!P:P, P498)</f>
        <v>0.13701266666666673</v>
      </c>
    </row>
    <row r="499" spans="1:47" x14ac:dyDescent="0.25">
      <c r="A499" t="s">
        <v>2227</v>
      </c>
      <c r="B499">
        <v>1007</v>
      </c>
      <c r="C499" t="s">
        <v>655</v>
      </c>
      <c r="D499">
        <v>27</v>
      </c>
      <c r="E499">
        <v>159</v>
      </c>
      <c r="F499">
        <v>52</v>
      </c>
      <c r="G499">
        <v>98.5</v>
      </c>
      <c r="H499">
        <v>61.5</v>
      </c>
      <c r="I499" t="s">
        <v>103</v>
      </c>
      <c r="J499" t="s">
        <v>104</v>
      </c>
      <c r="K499" t="s">
        <v>409</v>
      </c>
      <c r="L499" t="s">
        <v>106</v>
      </c>
      <c r="M499" t="s">
        <v>1201</v>
      </c>
      <c r="N499">
        <v>500</v>
      </c>
      <c r="O499" t="s">
        <v>1202</v>
      </c>
      <c r="P499">
        <v>4</v>
      </c>
      <c r="Q499" t="s">
        <v>113</v>
      </c>
      <c r="R499" t="s">
        <v>1201</v>
      </c>
      <c r="S499">
        <v>2800</v>
      </c>
      <c r="T499" t="s">
        <v>1236</v>
      </c>
      <c r="U499">
        <v>745</v>
      </c>
      <c r="V499">
        <v>158</v>
      </c>
      <c r="W499">
        <v>417</v>
      </c>
      <c r="X499">
        <v>81</v>
      </c>
      <c r="Y499">
        <v>242</v>
      </c>
      <c r="Z499">
        <v>94</v>
      </c>
      <c r="AA499" t="s">
        <v>108</v>
      </c>
      <c r="AB499">
        <v>83</v>
      </c>
      <c r="AC499">
        <v>38</v>
      </c>
      <c r="AD499">
        <v>302.83300000000003</v>
      </c>
      <c r="AE499">
        <v>0.65217400000000003</v>
      </c>
      <c r="AF499">
        <v>0.51014599999999999</v>
      </c>
      <c r="AH499">
        <v>2800</v>
      </c>
      <c r="AI499">
        <f t="shared" si="14"/>
        <v>6.3410822868660332E-3</v>
      </c>
      <c r="AJ499">
        <f t="shared" si="15"/>
        <v>0.75179892120663638</v>
      </c>
      <c r="AK499">
        <f>W499 - AVERAGEIFS('Placebo Females'!W:W, 'Placebo Females'!B:B, B499, 'Placebo Females'!P:P, P499)</f>
        <v>40</v>
      </c>
      <c r="AL499">
        <f>V499 - AVERAGEIFS('Placebo Females'!V:V, 'Placebo Females'!B:B, B499, 'Placebo Females'!P:P, P499)</f>
        <v>-5</v>
      </c>
      <c r="AM499">
        <f>W499-AVERAGEIFS('Placebo Females'!W:W,'Placebo Females'!B:B,B499,'Placebo Females'!P:P,P499)</f>
        <v>40</v>
      </c>
      <c r="AN499">
        <f>X499-AVERAGEIFS('Placebo Females'!X:X,'Placebo Females'!B:B,B499,'Placebo Females'!P:P,P499)</f>
        <v>-13.666666666666671</v>
      </c>
      <c r="AO499">
        <f>Y499-AVERAGEIFS('Placebo Females'!Y:Y,'Placebo Females'!B:B,B499,'Placebo Females'!P:P,P499)</f>
        <v>43.333333333333343</v>
      </c>
      <c r="AP499">
        <f>Z499 - AVERAGEIFS('Placebo Females'!Z:Z, 'Placebo Females'!B:B, B499, 'Placebo Females'!P:P, P499)</f>
        <v>10.333333333333329</v>
      </c>
      <c r="AQ499">
        <f>AB499 - AVERAGEIFS('Placebo Females'!AB:AB, 'Placebo Females'!B:B, B499, 'Placebo Females'!P:P, P499)</f>
        <v>35.333333333333336</v>
      </c>
      <c r="AR499">
        <f>AC499 - AVERAGEIFS('Placebo Females'!AC:AC, 'Placebo Females'!B:B, B499, 'Placebo Females'!P:P, P499)</f>
        <v>4.6666666666666643</v>
      </c>
      <c r="AS499">
        <f>AD499 - AVERAGEIFS('Placebo Females'!AD:AD, 'Placebo Females'!B:B, B499, 'Placebo Females'!P:P, P499)</f>
        <v>-52.056333333333271</v>
      </c>
      <c r="AT499">
        <f>AE499 - AVERAGEIFS('Placebo Females'!AE:AE, 'Placebo Females'!B:B, B499, 'Placebo Females'!P:P, P499)</f>
        <v>0.55004633333333341</v>
      </c>
      <c r="AU499">
        <f>AF499 - AVERAGEIFS('Placebo Females'!AF:AF, 'Placebo Females'!B:B, B499, 'Placebo Females'!P:P, P499)</f>
        <v>0.13881366666666667</v>
      </c>
    </row>
    <row r="500" spans="1:47" x14ac:dyDescent="0.25">
      <c r="A500" s="1" t="s">
        <v>2228</v>
      </c>
      <c r="B500">
        <v>1007</v>
      </c>
      <c r="C500" t="s">
        <v>655</v>
      </c>
      <c r="D500">
        <v>27</v>
      </c>
      <c r="E500">
        <v>159</v>
      </c>
      <c r="F500">
        <v>52</v>
      </c>
      <c r="G500">
        <v>98.5</v>
      </c>
      <c r="H500">
        <v>61.5</v>
      </c>
      <c r="I500" t="s">
        <v>103</v>
      </c>
      <c r="J500" t="s">
        <v>104</v>
      </c>
      <c r="K500" t="s">
        <v>409</v>
      </c>
      <c r="L500" t="s">
        <v>106</v>
      </c>
      <c r="M500" t="s">
        <v>1201</v>
      </c>
      <c r="N500">
        <v>500</v>
      </c>
      <c r="O500" t="s">
        <v>1202</v>
      </c>
      <c r="P500">
        <v>4</v>
      </c>
      <c r="Q500" t="s">
        <v>113</v>
      </c>
      <c r="R500" t="s">
        <v>1201</v>
      </c>
      <c r="S500">
        <v>2800</v>
      </c>
      <c r="T500" t="s">
        <v>1236</v>
      </c>
      <c r="U500">
        <v>786</v>
      </c>
      <c r="V500">
        <v>163</v>
      </c>
      <c r="W500">
        <v>419</v>
      </c>
      <c r="X500">
        <v>80</v>
      </c>
      <c r="Y500">
        <v>242</v>
      </c>
      <c r="Z500">
        <v>97</v>
      </c>
      <c r="AA500" t="s">
        <v>108</v>
      </c>
      <c r="AB500">
        <v>88</v>
      </c>
      <c r="AC500">
        <v>27</v>
      </c>
      <c r="AD500">
        <v>316.63400000000001</v>
      </c>
      <c r="AE500">
        <v>0.63829800000000003</v>
      </c>
      <c r="AF500">
        <v>0.51552799999999999</v>
      </c>
      <c r="AH500">
        <v>2800</v>
      </c>
      <c r="AI500">
        <f t="shared" si="14"/>
        <v>6.3410822868660332E-3</v>
      </c>
      <c r="AJ500">
        <f t="shared" si="15"/>
        <v>0.75179892120663638</v>
      </c>
      <c r="AK500">
        <f>W500 - AVERAGEIFS('Placebo Females'!W:W, 'Placebo Females'!B:B, B500, 'Placebo Females'!P:P, P500)</f>
        <v>42</v>
      </c>
      <c r="AL500">
        <f>V500 - AVERAGEIFS('Placebo Females'!V:V, 'Placebo Females'!B:B, B500, 'Placebo Females'!P:P, P500)</f>
        <v>0</v>
      </c>
      <c r="AM500">
        <f>W500-AVERAGEIFS('Placebo Females'!W:W,'Placebo Females'!B:B,B500,'Placebo Females'!P:P,P500)</f>
        <v>42</v>
      </c>
      <c r="AN500">
        <f>X500-AVERAGEIFS('Placebo Females'!X:X,'Placebo Females'!B:B,B500,'Placebo Females'!P:P,P500)</f>
        <v>-14.666666666666671</v>
      </c>
      <c r="AO500">
        <f>Y500-AVERAGEIFS('Placebo Females'!Y:Y,'Placebo Females'!B:B,B500,'Placebo Females'!P:P,P500)</f>
        <v>43.333333333333343</v>
      </c>
      <c r="AP500">
        <f>Z500 - AVERAGEIFS('Placebo Females'!Z:Z, 'Placebo Females'!B:B, B500, 'Placebo Females'!P:P, P500)</f>
        <v>13.333333333333329</v>
      </c>
      <c r="AQ500">
        <f>AB500 - AVERAGEIFS('Placebo Females'!AB:AB, 'Placebo Females'!B:B, B500, 'Placebo Females'!P:P, P500)</f>
        <v>40.333333333333336</v>
      </c>
      <c r="AR500">
        <f>AC500 - AVERAGEIFS('Placebo Females'!AC:AC, 'Placebo Females'!B:B, B500, 'Placebo Females'!P:P, P500)</f>
        <v>-6.3333333333333357</v>
      </c>
      <c r="AS500">
        <f>AD500 - AVERAGEIFS('Placebo Females'!AD:AD, 'Placebo Females'!B:B, B500, 'Placebo Females'!P:P, P500)</f>
        <v>-38.255333333333283</v>
      </c>
      <c r="AT500">
        <f>AE500 - AVERAGEIFS('Placebo Females'!AE:AE, 'Placebo Females'!B:B, B500, 'Placebo Females'!P:P, P500)</f>
        <v>0.53617033333333342</v>
      </c>
      <c r="AU500">
        <f>AF500 - AVERAGEIFS('Placebo Females'!AF:AF, 'Placebo Females'!B:B, B500, 'Placebo Females'!P:P, P500)</f>
        <v>0.14419566666666667</v>
      </c>
    </row>
    <row r="501" spans="1:47" x14ac:dyDescent="0.25">
      <c r="A501" t="s">
        <v>2229</v>
      </c>
      <c r="B501">
        <v>1010</v>
      </c>
      <c r="C501" t="s">
        <v>655</v>
      </c>
      <c r="D501">
        <v>21</v>
      </c>
      <c r="E501">
        <v>165.5</v>
      </c>
      <c r="F501">
        <v>56.8</v>
      </c>
      <c r="G501">
        <v>99.25</v>
      </c>
      <c r="H501">
        <v>56.25</v>
      </c>
      <c r="I501" t="s">
        <v>103</v>
      </c>
      <c r="J501" t="s">
        <v>104</v>
      </c>
      <c r="K501" t="s">
        <v>261</v>
      </c>
      <c r="L501" t="s">
        <v>211</v>
      </c>
      <c r="M501" t="s">
        <v>1201</v>
      </c>
      <c r="N501">
        <v>500</v>
      </c>
      <c r="O501" t="s">
        <v>1202</v>
      </c>
      <c r="P501">
        <v>2</v>
      </c>
      <c r="Q501" t="s">
        <v>113</v>
      </c>
      <c r="R501" t="s">
        <v>1201</v>
      </c>
      <c r="S501">
        <v>2810</v>
      </c>
      <c r="T501" t="s">
        <v>1236</v>
      </c>
      <c r="U501">
        <v>1009</v>
      </c>
      <c r="V501">
        <v>136</v>
      </c>
      <c r="W501">
        <v>507</v>
      </c>
      <c r="X501">
        <v>104</v>
      </c>
      <c r="Y501">
        <v>306</v>
      </c>
      <c r="Z501">
        <v>97</v>
      </c>
      <c r="AA501" t="s">
        <v>108</v>
      </c>
      <c r="AB501">
        <v>60</v>
      </c>
      <c r="AC501">
        <v>32</v>
      </c>
      <c r="AD501">
        <v>424.24400000000003</v>
      </c>
      <c r="AE501">
        <v>0.33962300000000001</v>
      </c>
      <c r="AF501">
        <v>0.58189400000000002</v>
      </c>
      <c r="AH501">
        <v>2810</v>
      </c>
      <c r="AI501">
        <f t="shared" si="14"/>
        <v>6.3637290093191265E-3</v>
      </c>
      <c r="AJ501">
        <f t="shared" si="15"/>
        <v>0.75219784523028832</v>
      </c>
      <c r="AK501">
        <f>W501 - AVERAGEIFS('Placebo Females'!W:W, 'Placebo Females'!B:B, B501, 'Placebo Females'!P:P, P501)</f>
        <v>95</v>
      </c>
      <c r="AL501">
        <f>V501 - AVERAGEIFS('Placebo Females'!V:V, 'Placebo Females'!B:B, B501, 'Placebo Females'!P:P, P501)</f>
        <v>-0.66666666666665719</v>
      </c>
      <c r="AM501">
        <f>W501-AVERAGEIFS('Placebo Females'!W:W,'Placebo Females'!B:B,B501,'Placebo Females'!P:P,P501)</f>
        <v>95</v>
      </c>
      <c r="AN501">
        <f>X501-AVERAGEIFS('Placebo Females'!X:X,'Placebo Females'!B:B,B501,'Placebo Females'!P:P,P501)</f>
        <v>-5.6666666666666714</v>
      </c>
      <c r="AO501">
        <f>Y501-AVERAGEIFS('Placebo Females'!Y:Y,'Placebo Females'!B:B,B501,'Placebo Females'!P:P,P501)</f>
        <v>69.666666666666657</v>
      </c>
      <c r="AP501">
        <f>Z501 - AVERAGEIFS('Placebo Females'!Z:Z, 'Placebo Females'!B:B, B501, 'Placebo Females'!P:P, P501)</f>
        <v>31</v>
      </c>
      <c r="AQ501">
        <f>AB501 - AVERAGEIFS('Placebo Females'!AB:AB, 'Placebo Females'!B:B, B501, 'Placebo Females'!P:P, P501)</f>
        <v>20.666666666666664</v>
      </c>
      <c r="AR501">
        <f>AC501 - AVERAGEIFS('Placebo Females'!AC:AC, 'Placebo Females'!B:B, B501, 'Placebo Females'!P:P, P501)</f>
        <v>9.3333333333333321</v>
      </c>
      <c r="AS501">
        <f>AD501 - AVERAGEIFS('Placebo Females'!AD:AD, 'Placebo Females'!B:B, B501, 'Placebo Females'!P:P, P501)</f>
        <v>-4.7883333333332985</v>
      </c>
      <c r="AT501">
        <f>AE501 - AVERAGEIFS('Placebo Females'!AE:AE, 'Placebo Females'!B:B, B501, 'Placebo Females'!P:P, P501)</f>
        <v>0.15553466666666668</v>
      </c>
      <c r="AU501">
        <f>AF501 - AVERAGEIFS('Placebo Females'!AF:AF, 'Placebo Females'!B:B, B501, 'Placebo Females'!P:P, P501)</f>
        <v>0.21403933333333336</v>
      </c>
    </row>
    <row r="502" spans="1:47" x14ac:dyDescent="0.25">
      <c r="A502" t="s">
        <v>2230</v>
      </c>
      <c r="B502">
        <v>1010</v>
      </c>
      <c r="C502" t="s">
        <v>655</v>
      </c>
      <c r="D502">
        <v>21</v>
      </c>
      <c r="E502">
        <v>165.5</v>
      </c>
      <c r="F502">
        <v>56.8</v>
      </c>
      <c r="G502">
        <v>99.25</v>
      </c>
      <c r="H502">
        <v>56.25</v>
      </c>
      <c r="I502" t="s">
        <v>103</v>
      </c>
      <c r="J502" t="s">
        <v>104</v>
      </c>
      <c r="K502" t="s">
        <v>261</v>
      </c>
      <c r="L502" t="s">
        <v>211</v>
      </c>
      <c r="M502" t="s">
        <v>1201</v>
      </c>
      <c r="N502">
        <v>500</v>
      </c>
      <c r="O502" t="s">
        <v>1202</v>
      </c>
      <c r="P502">
        <v>2</v>
      </c>
      <c r="Q502" t="s">
        <v>113</v>
      </c>
      <c r="R502" t="s">
        <v>1201</v>
      </c>
      <c r="S502">
        <v>2810</v>
      </c>
      <c r="T502" t="s">
        <v>1236</v>
      </c>
      <c r="U502">
        <v>1038</v>
      </c>
      <c r="V502">
        <v>129</v>
      </c>
      <c r="W502">
        <v>510</v>
      </c>
      <c r="X502">
        <v>119</v>
      </c>
      <c r="Y502">
        <v>292</v>
      </c>
      <c r="Z502">
        <v>99</v>
      </c>
      <c r="AA502" t="s">
        <v>108</v>
      </c>
      <c r="AB502">
        <v>62</v>
      </c>
      <c r="AC502">
        <v>33</v>
      </c>
      <c r="AD502">
        <v>406.68799999999999</v>
      </c>
      <c r="AE502">
        <v>0.48</v>
      </c>
      <c r="AF502">
        <v>0.562639</v>
      </c>
      <c r="AH502">
        <v>2810</v>
      </c>
      <c r="AI502">
        <f t="shared" si="14"/>
        <v>6.3637290093191265E-3</v>
      </c>
      <c r="AJ502">
        <f t="shared" si="15"/>
        <v>0.75219784523028832</v>
      </c>
      <c r="AK502">
        <f>W502 - AVERAGEIFS('Placebo Females'!W:W, 'Placebo Females'!B:B, B502, 'Placebo Females'!P:P, P502)</f>
        <v>98</v>
      </c>
      <c r="AL502">
        <f>V502 - AVERAGEIFS('Placebo Females'!V:V, 'Placebo Females'!B:B, B502, 'Placebo Females'!P:P, P502)</f>
        <v>-7.6666666666666572</v>
      </c>
      <c r="AM502">
        <f>W502-AVERAGEIFS('Placebo Females'!W:W,'Placebo Females'!B:B,B502,'Placebo Females'!P:P,P502)</f>
        <v>98</v>
      </c>
      <c r="AN502">
        <f>X502-AVERAGEIFS('Placebo Females'!X:X,'Placebo Females'!B:B,B502,'Placebo Females'!P:P,P502)</f>
        <v>9.3333333333333286</v>
      </c>
      <c r="AO502">
        <f>Y502-AVERAGEIFS('Placebo Females'!Y:Y,'Placebo Females'!B:B,B502,'Placebo Females'!P:P,P502)</f>
        <v>55.666666666666657</v>
      </c>
      <c r="AP502">
        <f>Z502 - AVERAGEIFS('Placebo Females'!Z:Z, 'Placebo Females'!B:B, B502, 'Placebo Females'!P:P, P502)</f>
        <v>33</v>
      </c>
      <c r="AQ502">
        <f>AB502 - AVERAGEIFS('Placebo Females'!AB:AB, 'Placebo Females'!B:B, B502, 'Placebo Females'!P:P, P502)</f>
        <v>22.666666666666664</v>
      </c>
      <c r="AR502">
        <f>AC502 - AVERAGEIFS('Placebo Females'!AC:AC, 'Placebo Females'!B:B, B502, 'Placebo Females'!P:P, P502)</f>
        <v>10.333333333333332</v>
      </c>
      <c r="AS502">
        <f>AD502 - AVERAGEIFS('Placebo Females'!AD:AD, 'Placebo Females'!B:B, B502, 'Placebo Females'!P:P, P502)</f>
        <v>-22.344333333333338</v>
      </c>
      <c r="AT502">
        <f>AE502 - AVERAGEIFS('Placebo Females'!AE:AE, 'Placebo Females'!B:B, B502, 'Placebo Females'!P:P, P502)</f>
        <v>0.29591166666666668</v>
      </c>
      <c r="AU502">
        <f>AF502 - AVERAGEIFS('Placebo Females'!AF:AF, 'Placebo Females'!B:B, B502, 'Placebo Females'!P:P, P502)</f>
        <v>0.19478433333333334</v>
      </c>
    </row>
    <row r="503" spans="1:47" x14ac:dyDescent="0.25">
      <c r="A503" t="s">
        <v>2231</v>
      </c>
      <c r="B503">
        <v>1010</v>
      </c>
      <c r="C503" t="s">
        <v>655</v>
      </c>
      <c r="D503">
        <v>21</v>
      </c>
      <c r="E503">
        <v>165.5</v>
      </c>
      <c r="F503">
        <v>56.8</v>
      </c>
      <c r="G503">
        <v>99.25</v>
      </c>
      <c r="H503">
        <v>56.25</v>
      </c>
      <c r="I503" t="s">
        <v>103</v>
      </c>
      <c r="J503" t="s">
        <v>104</v>
      </c>
      <c r="K503" t="s">
        <v>261</v>
      </c>
      <c r="L503" t="s">
        <v>211</v>
      </c>
      <c r="M503" t="s">
        <v>1201</v>
      </c>
      <c r="N503">
        <v>500</v>
      </c>
      <c r="O503" t="s">
        <v>1202</v>
      </c>
      <c r="P503">
        <v>2</v>
      </c>
      <c r="Q503" t="s">
        <v>113</v>
      </c>
      <c r="R503" t="s">
        <v>1201</v>
      </c>
      <c r="S503">
        <v>2810</v>
      </c>
      <c r="T503" t="s">
        <v>1236</v>
      </c>
      <c r="U503">
        <v>1043</v>
      </c>
      <c r="V503">
        <v>125</v>
      </c>
      <c r="W503">
        <v>509</v>
      </c>
      <c r="X503">
        <v>101</v>
      </c>
      <c r="Y503">
        <v>310</v>
      </c>
      <c r="Z503">
        <v>98</v>
      </c>
      <c r="AA503" t="s">
        <v>108</v>
      </c>
      <c r="AB503">
        <v>57</v>
      </c>
      <c r="AC503">
        <v>34</v>
      </c>
      <c r="AD503">
        <v>434.86799999999999</v>
      </c>
      <c r="AE503">
        <v>0.38888899999999998</v>
      </c>
      <c r="AF503">
        <v>0.58372400000000002</v>
      </c>
      <c r="AH503">
        <v>2810</v>
      </c>
      <c r="AI503">
        <f t="shared" si="14"/>
        <v>6.3637290093191265E-3</v>
      </c>
      <c r="AJ503">
        <f t="shared" si="15"/>
        <v>0.75219784523028832</v>
      </c>
      <c r="AK503">
        <f>W503 - AVERAGEIFS('Placebo Females'!W:W, 'Placebo Females'!B:B, B503, 'Placebo Females'!P:P, P503)</f>
        <v>97</v>
      </c>
      <c r="AL503">
        <f>V503 - AVERAGEIFS('Placebo Females'!V:V, 'Placebo Females'!B:B, B503, 'Placebo Females'!P:P, P503)</f>
        <v>-11.666666666666657</v>
      </c>
      <c r="AM503">
        <f>W503-AVERAGEIFS('Placebo Females'!W:W,'Placebo Females'!B:B,B503,'Placebo Females'!P:P,P503)</f>
        <v>97</v>
      </c>
      <c r="AN503">
        <f>X503-AVERAGEIFS('Placebo Females'!X:X,'Placebo Females'!B:B,B503,'Placebo Females'!P:P,P503)</f>
        <v>-8.6666666666666714</v>
      </c>
      <c r="AO503">
        <f>Y503-AVERAGEIFS('Placebo Females'!Y:Y,'Placebo Females'!B:B,B503,'Placebo Females'!P:P,P503)</f>
        <v>73.666666666666657</v>
      </c>
      <c r="AP503">
        <f>Z503 - AVERAGEIFS('Placebo Females'!Z:Z, 'Placebo Females'!B:B, B503, 'Placebo Females'!P:P, P503)</f>
        <v>32</v>
      </c>
      <c r="AQ503">
        <f>AB503 - AVERAGEIFS('Placebo Females'!AB:AB, 'Placebo Females'!B:B, B503, 'Placebo Females'!P:P, P503)</f>
        <v>17.666666666666664</v>
      </c>
      <c r="AR503">
        <f>AC503 - AVERAGEIFS('Placebo Females'!AC:AC, 'Placebo Females'!B:B, B503, 'Placebo Females'!P:P, P503)</f>
        <v>11.333333333333332</v>
      </c>
      <c r="AS503">
        <f>AD503 - AVERAGEIFS('Placebo Females'!AD:AD, 'Placebo Females'!B:B, B503, 'Placebo Females'!P:P, P503)</f>
        <v>5.8356666666666683</v>
      </c>
      <c r="AT503">
        <f>AE503 - AVERAGEIFS('Placebo Females'!AE:AE, 'Placebo Females'!B:B, B503, 'Placebo Females'!P:P, P503)</f>
        <v>0.20480066666666666</v>
      </c>
      <c r="AU503">
        <f>AF503 - AVERAGEIFS('Placebo Females'!AF:AF, 'Placebo Females'!B:B, B503, 'Placebo Females'!P:P, P503)</f>
        <v>0.21586933333333336</v>
      </c>
    </row>
    <row r="504" spans="1:47" x14ac:dyDescent="0.25">
      <c r="A504" t="s">
        <v>2232</v>
      </c>
      <c r="B504">
        <v>1010</v>
      </c>
      <c r="C504" t="s">
        <v>655</v>
      </c>
      <c r="D504">
        <v>21</v>
      </c>
      <c r="E504">
        <v>165.5</v>
      </c>
      <c r="F504">
        <v>56.8</v>
      </c>
      <c r="G504">
        <v>99.25</v>
      </c>
      <c r="H504">
        <v>56.25</v>
      </c>
      <c r="I504" t="s">
        <v>103</v>
      </c>
      <c r="J504" t="s">
        <v>104</v>
      </c>
      <c r="K504" t="s">
        <v>261</v>
      </c>
      <c r="L504" t="s">
        <v>211</v>
      </c>
      <c r="M504" t="s">
        <v>1201</v>
      </c>
      <c r="N504">
        <v>500</v>
      </c>
      <c r="O504" t="s">
        <v>1202</v>
      </c>
      <c r="P504">
        <v>3</v>
      </c>
      <c r="Q504" t="s">
        <v>113</v>
      </c>
      <c r="R504" t="s">
        <v>1201</v>
      </c>
      <c r="S504">
        <v>2860</v>
      </c>
      <c r="T504" t="s">
        <v>1236</v>
      </c>
      <c r="U504">
        <v>984</v>
      </c>
      <c r="V504">
        <v>142</v>
      </c>
      <c r="W504">
        <v>459</v>
      </c>
      <c r="X504">
        <v>101</v>
      </c>
      <c r="Y504">
        <v>267</v>
      </c>
      <c r="Z504">
        <v>91</v>
      </c>
      <c r="AA504" t="s">
        <v>108</v>
      </c>
      <c r="AB504">
        <v>57</v>
      </c>
      <c r="AC504">
        <v>39</v>
      </c>
      <c r="AD504">
        <v>419.82499999999999</v>
      </c>
      <c r="AE504">
        <v>0.32653100000000002</v>
      </c>
      <c r="AF504">
        <v>0.47893599999999997</v>
      </c>
      <c r="AH504">
        <v>2860</v>
      </c>
      <c r="AI504">
        <f t="shared" si="14"/>
        <v>6.4769626215845921E-3</v>
      </c>
      <c r="AJ504">
        <f t="shared" si="15"/>
        <v>0.75416507485867246</v>
      </c>
      <c r="AK504">
        <f>W504 - AVERAGEIFS('Placebo Females'!W:W, 'Placebo Females'!B:B, B504, 'Placebo Females'!P:P, P504)</f>
        <v>65.333333333333314</v>
      </c>
      <c r="AL504">
        <f>V504 - AVERAGEIFS('Placebo Females'!V:V, 'Placebo Females'!B:B, B504, 'Placebo Females'!P:P, P504)</f>
        <v>2.3333333333333428</v>
      </c>
      <c r="AM504">
        <f>W504-AVERAGEIFS('Placebo Females'!W:W,'Placebo Females'!B:B,B504,'Placebo Females'!P:P,P504)</f>
        <v>65.333333333333314</v>
      </c>
      <c r="AN504">
        <f>X504-AVERAGEIFS('Placebo Females'!X:X,'Placebo Females'!B:B,B504,'Placebo Females'!P:P,P504)</f>
        <v>-5.6666666666666714</v>
      </c>
      <c r="AO504">
        <f>Y504-AVERAGEIFS('Placebo Females'!Y:Y,'Placebo Females'!B:B,B504,'Placebo Females'!P:P,P504)</f>
        <v>47</v>
      </c>
      <c r="AP504">
        <f>Z504 - AVERAGEIFS('Placebo Females'!Z:Z, 'Placebo Females'!B:B, B504, 'Placebo Females'!P:P, P504)</f>
        <v>24</v>
      </c>
      <c r="AQ504">
        <f>AB504 - AVERAGEIFS('Placebo Females'!AB:AB, 'Placebo Females'!B:B, B504, 'Placebo Females'!P:P, P504)</f>
        <v>15.333333333333336</v>
      </c>
      <c r="AR504">
        <f>AC504 - AVERAGEIFS('Placebo Females'!AC:AC, 'Placebo Females'!B:B, B504, 'Placebo Females'!P:P, P504)</f>
        <v>16</v>
      </c>
      <c r="AS504">
        <f>AD504 - AVERAGEIFS('Placebo Females'!AD:AD, 'Placebo Females'!B:B, B504, 'Placebo Females'!P:P, P504)</f>
        <v>82.823333333333267</v>
      </c>
      <c r="AT504">
        <f>AE504 - AVERAGEIFS('Placebo Females'!AE:AE, 'Placebo Females'!B:B, B504, 'Placebo Females'!P:P, P504)</f>
        <v>0.18806800000000001</v>
      </c>
      <c r="AU504">
        <f>AF504 - AVERAGEIFS('Placebo Females'!AF:AF, 'Placebo Females'!B:B, B504, 'Placebo Females'!P:P, P504)</f>
        <v>0.20937233333333327</v>
      </c>
    </row>
    <row r="505" spans="1:47" x14ac:dyDescent="0.25">
      <c r="A505" t="s">
        <v>2233</v>
      </c>
      <c r="B505">
        <v>1010</v>
      </c>
      <c r="C505" t="s">
        <v>655</v>
      </c>
      <c r="D505">
        <v>21</v>
      </c>
      <c r="E505">
        <v>165.5</v>
      </c>
      <c r="F505">
        <v>56.8</v>
      </c>
      <c r="G505">
        <v>99.25</v>
      </c>
      <c r="H505">
        <v>56.25</v>
      </c>
      <c r="I505" t="s">
        <v>103</v>
      </c>
      <c r="J505" t="s">
        <v>104</v>
      </c>
      <c r="K505" t="s">
        <v>261</v>
      </c>
      <c r="L505" t="s">
        <v>211</v>
      </c>
      <c r="M505" t="s">
        <v>1201</v>
      </c>
      <c r="N505">
        <v>500</v>
      </c>
      <c r="O505" t="s">
        <v>1202</v>
      </c>
      <c r="P505">
        <v>3</v>
      </c>
      <c r="Q505" t="s">
        <v>113</v>
      </c>
      <c r="R505" t="s">
        <v>1201</v>
      </c>
      <c r="S505">
        <v>2860</v>
      </c>
      <c r="T505" t="s">
        <v>1236</v>
      </c>
      <c r="U505">
        <v>1010</v>
      </c>
      <c r="V505">
        <v>141</v>
      </c>
      <c r="W505">
        <v>465</v>
      </c>
      <c r="X505">
        <v>99</v>
      </c>
      <c r="Y505">
        <v>273</v>
      </c>
      <c r="Z505">
        <v>93</v>
      </c>
      <c r="AA505" t="s">
        <v>108</v>
      </c>
      <c r="AB505">
        <v>61</v>
      </c>
      <c r="AC505">
        <v>30</v>
      </c>
      <c r="AD505">
        <v>447.25400000000002</v>
      </c>
      <c r="AE505">
        <v>0.30612200000000001</v>
      </c>
      <c r="AF505">
        <v>0.49173600000000001</v>
      </c>
      <c r="AH505">
        <v>2860</v>
      </c>
      <c r="AI505">
        <f t="shared" si="14"/>
        <v>6.4769626215845921E-3</v>
      </c>
      <c r="AJ505">
        <f t="shared" si="15"/>
        <v>0.75416507485867246</v>
      </c>
      <c r="AK505">
        <f>W505 - AVERAGEIFS('Placebo Females'!W:W, 'Placebo Females'!B:B, B505, 'Placebo Females'!P:P, P505)</f>
        <v>71.333333333333314</v>
      </c>
      <c r="AL505">
        <f>V505 - AVERAGEIFS('Placebo Females'!V:V, 'Placebo Females'!B:B, B505, 'Placebo Females'!P:P, P505)</f>
        <v>1.3333333333333428</v>
      </c>
      <c r="AM505">
        <f>W505-AVERAGEIFS('Placebo Females'!W:W,'Placebo Females'!B:B,B505,'Placebo Females'!P:P,P505)</f>
        <v>71.333333333333314</v>
      </c>
      <c r="AN505">
        <f>X505-AVERAGEIFS('Placebo Females'!X:X,'Placebo Females'!B:B,B505,'Placebo Females'!P:P,P505)</f>
        <v>-7.6666666666666714</v>
      </c>
      <c r="AO505">
        <f>Y505-AVERAGEIFS('Placebo Females'!Y:Y,'Placebo Females'!B:B,B505,'Placebo Females'!P:P,P505)</f>
        <v>53</v>
      </c>
      <c r="AP505">
        <f>Z505 - AVERAGEIFS('Placebo Females'!Z:Z, 'Placebo Females'!B:B, B505, 'Placebo Females'!P:P, P505)</f>
        <v>26</v>
      </c>
      <c r="AQ505">
        <f>AB505 - AVERAGEIFS('Placebo Females'!AB:AB, 'Placebo Females'!B:B, B505, 'Placebo Females'!P:P, P505)</f>
        <v>19.333333333333336</v>
      </c>
      <c r="AR505">
        <f>AC505 - AVERAGEIFS('Placebo Females'!AC:AC, 'Placebo Females'!B:B, B505, 'Placebo Females'!P:P, P505)</f>
        <v>7</v>
      </c>
      <c r="AS505">
        <f>AD505 - AVERAGEIFS('Placebo Females'!AD:AD, 'Placebo Females'!B:B, B505, 'Placebo Females'!P:P, P505)</f>
        <v>110.2523333333333</v>
      </c>
      <c r="AT505">
        <f>AE505 - AVERAGEIFS('Placebo Females'!AE:AE, 'Placebo Females'!B:B, B505, 'Placebo Females'!P:P, P505)</f>
        <v>0.167659</v>
      </c>
      <c r="AU505">
        <f>AF505 - AVERAGEIFS('Placebo Females'!AF:AF, 'Placebo Females'!B:B, B505, 'Placebo Females'!P:P, P505)</f>
        <v>0.22217233333333331</v>
      </c>
    </row>
    <row r="506" spans="1:47" x14ac:dyDescent="0.25">
      <c r="A506" t="s">
        <v>2234</v>
      </c>
      <c r="B506">
        <v>1010</v>
      </c>
      <c r="C506" t="s">
        <v>655</v>
      </c>
      <c r="D506">
        <v>21</v>
      </c>
      <c r="E506">
        <v>165.5</v>
      </c>
      <c r="F506">
        <v>56.8</v>
      </c>
      <c r="G506">
        <v>99.25</v>
      </c>
      <c r="H506">
        <v>56.25</v>
      </c>
      <c r="I506" t="s">
        <v>103</v>
      </c>
      <c r="J506" t="s">
        <v>104</v>
      </c>
      <c r="K506" t="s">
        <v>261</v>
      </c>
      <c r="L506" t="s">
        <v>211</v>
      </c>
      <c r="M506" t="s">
        <v>1201</v>
      </c>
      <c r="N506">
        <v>500</v>
      </c>
      <c r="O506" t="s">
        <v>1202</v>
      </c>
      <c r="P506">
        <v>3</v>
      </c>
      <c r="Q506" t="s">
        <v>113</v>
      </c>
      <c r="R506" t="s">
        <v>1201</v>
      </c>
      <c r="S506">
        <v>2860</v>
      </c>
      <c r="T506" t="s">
        <v>1236</v>
      </c>
      <c r="U506">
        <v>1028</v>
      </c>
      <c r="V506">
        <v>142</v>
      </c>
      <c r="W506">
        <v>465</v>
      </c>
      <c r="X506">
        <v>104</v>
      </c>
      <c r="Y506">
        <v>271</v>
      </c>
      <c r="Z506">
        <v>90</v>
      </c>
      <c r="AA506" t="s">
        <v>108</v>
      </c>
      <c r="AB506">
        <v>68</v>
      </c>
      <c r="AC506">
        <v>29</v>
      </c>
      <c r="AD506">
        <v>446.77499999999998</v>
      </c>
      <c r="AE506">
        <v>0.38297900000000001</v>
      </c>
      <c r="AF506">
        <v>0.49568499999999999</v>
      </c>
      <c r="AH506">
        <v>2860</v>
      </c>
      <c r="AI506">
        <f t="shared" si="14"/>
        <v>6.4769626215845921E-3</v>
      </c>
      <c r="AJ506">
        <f t="shared" si="15"/>
        <v>0.75416507485867246</v>
      </c>
      <c r="AK506">
        <f>W506 - AVERAGEIFS('Placebo Females'!W:W, 'Placebo Females'!B:B, B506, 'Placebo Females'!P:P, P506)</f>
        <v>71.333333333333314</v>
      </c>
      <c r="AL506">
        <f>V506 - AVERAGEIFS('Placebo Females'!V:V, 'Placebo Females'!B:B, B506, 'Placebo Females'!P:P, P506)</f>
        <v>2.3333333333333428</v>
      </c>
      <c r="AM506">
        <f>W506-AVERAGEIFS('Placebo Females'!W:W,'Placebo Females'!B:B,B506,'Placebo Females'!P:P,P506)</f>
        <v>71.333333333333314</v>
      </c>
      <c r="AN506">
        <f>X506-AVERAGEIFS('Placebo Females'!X:X,'Placebo Females'!B:B,B506,'Placebo Females'!P:P,P506)</f>
        <v>-2.6666666666666714</v>
      </c>
      <c r="AO506">
        <f>Y506-AVERAGEIFS('Placebo Females'!Y:Y,'Placebo Females'!B:B,B506,'Placebo Females'!P:P,P506)</f>
        <v>51</v>
      </c>
      <c r="AP506">
        <f>Z506 - AVERAGEIFS('Placebo Females'!Z:Z, 'Placebo Females'!B:B, B506, 'Placebo Females'!P:P, P506)</f>
        <v>23</v>
      </c>
      <c r="AQ506">
        <f>AB506 - AVERAGEIFS('Placebo Females'!AB:AB, 'Placebo Females'!B:B, B506, 'Placebo Females'!P:P, P506)</f>
        <v>26.333333333333336</v>
      </c>
      <c r="AR506">
        <f>AC506 - AVERAGEIFS('Placebo Females'!AC:AC, 'Placebo Females'!B:B, B506, 'Placebo Females'!P:P, P506)</f>
        <v>6</v>
      </c>
      <c r="AS506">
        <f>AD506 - AVERAGEIFS('Placebo Females'!AD:AD, 'Placebo Females'!B:B, B506, 'Placebo Females'!P:P, P506)</f>
        <v>109.77333333333326</v>
      </c>
      <c r="AT506">
        <f>AE506 - AVERAGEIFS('Placebo Females'!AE:AE, 'Placebo Females'!B:B, B506, 'Placebo Females'!P:P, P506)</f>
        <v>0.24451600000000001</v>
      </c>
      <c r="AU506">
        <f>AF506 - AVERAGEIFS('Placebo Females'!AF:AF, 'Placebo Females'!B:B, B506, 'Placebo Females'!P:P, P506)</f>
        <v>0.22612133333333329</v>
      </c>
    </row>
    <row r="507" spans="1:47" x14ac:dyDescent="0.25">
      <c r="A507" t="s">
        <v>2235</v>
      </c>
      <c r="B507">
        <v>1001</v>
      </c>
      <c r="C507" t="s">
        <v>655</v>
      </c>
      <c r="D507">
        <v>25</v>
      </c>
      <c r="E507">
        <v>161.5</v>
      </c>
      <c r="F507">
        <v>54.8</v>
      </c>
      <c r="G507">
        <v>114.5</v>
      </c>
      <c r="H507">
        <v>64.25</v>
      </c>
      <c r="I507" t="s">
        <v>103</v>
      </c>
      <c r="J507" t="s">
        <v>104</v>
      </c>
      <c r="K507" t="s">
        <v>360</v>
      </c>
      <c r="L507" t="s">
        <v>106</v>
      </c>
      <c r="M507" t="s">
        <v>1201</v>
      </c>
      <c r="N507">
        <v>500</v>
      </c>
      <c r="O507" t="s">
        <v>1202</v>
      </c>
      <c r="P507">
        <v>2.5</v>
      </c>
      <c r="Q507" t="s">
        <v>113</v>
      </c>
      <c r="R507" t="s">
        <v>1201</v>
      </c>
      <c r="S507">
        <v>2900</v>
      </c>
      <c r="T507" t="s">
        <v>1236</v>
      </c>
      <c r="U507">
        <v>951</v>
      </c>
      <c r="V507">
        <v>150</v>
      </c>
      <c r="W507">
        <v>441</v>
      </c>
      <c r="X507">
        <v>94</v>
      </c>
      <c r="Y507">
        <v>250</v>
      </c>
      <c r="Z507">
        <v>97</v>
      </c>
      <c r="AA507" t="s">
        <v>108</v>
      </c>
      <c r="AB507">
        <v>61</v>
      </c>
      <c r="AC507">
        <v>37</v>
      </c>
      <c r="AD507">
        <v>616.96600000000001</v>
      </c>
      <c r="AE507">
        <v>0.293103</v>
      </c>
      <c r="AF507">
        <v>0.54905000000000004</v>
      </c>
      <c r="AH507">
        <v>2900</v>
      </c>
      <c r="AI507">
        <f t="shared" si="14"/>
        <v>6.5675495113969619E-3</v>
      </c>
      <c r="AJ507">
        <f t="shared" si="15"/>
        <v>0.75570682618201035</v>
      </c>
      <c r="AK507">
        <f>W507 - AVERAGEIFS('Placebo Females'!W:W, 'Placebo Females'!B:B, B507, 'Placebo Females'!P:P, P507)</f>
        <v>77</v>
      </c>
      <c r="AL507">
        <f>V507 - AVERAGEIFS('Placebo Females'!V:V, 'Placebo Females'!B:B, B507, 'Placebo Females'!P:P, P507)</f>
        <v>18.666666666666657</v>
      </c>
      <c r="AM507">
        <f>W507-AVERAGEIFS('Placebo Females'!W:W,'Placebo Females'!B:B,B507,'Placebo Females'!P:P,P507)</f>
        <v>77</v>
      </c>
      <c r="AN507">
        <f>X507-AVERAGEIFS('Placebo Females'!X:X,'Placebo Females'!B:B,B507,'Placebo Females'!P:P,P507)</f>
        <v>1.3333333333333286</v>
      </c>
      <c r="AO507">
        <f>Y507-AVERAGEIFS('Placebo Females'!Y:Y,'Placebo Females'!B:B,B507,'Placebo Females'!P:P,P507)</f>
        <v>50</v>
      </c>
      <c r="AP507">
        <f>Z507 - AVERAGEIFS('Placebo Females'!Z:Z, 'Placebo Females'!B:B, B507, 'Placebo Females'!P:P, P507)</f>
        <v>25.666666666666671</v>
      </c>
      <c r="AQ507">
        <f>AB507 - AVERAGEIFS('Placebo Females'!AB:AB, 'Placebo Females'!B:B, B507, 'Placebo Females'!P:P, P507)</f>
        <v>24</v>
      </c>
      <c r="AR507">
        <f>AC507 - AVERAGEIFS('Placebo Females'!AC:AC, 'Placebo Females'!B:B, B507, 'Placebo Females'!P:P, P507)</f>
        <v>11.333333333333332</v>
      </c>
      <c r="AS507">
        <f>AD507 - AVERAGEIFS('Placebo Females'!AD:AD, 'Placebo Females'!B:B, B507, 'Placebo Females'!P:P, P507)</f>
        <v>-72.518666666666604</v>
      </c>
      <c r="AT507">
        <f>AE507 - AVERAGEIFS('Placebo Females'!AE:AE, 'Placebo Females'!B:B, B507, 'Placebo Females'!P:P, P507)</f>
        <v>0.19062353333333332</v>
      </c>
      <c r="AU507">
        <f>AF507 - AVERAGEIFS('Placebo Females'!AF:AF, 'Placebo Females'!B:B, B507, 'Placebo Females'!P:P, P507)</f>
        <v>0.21451700000000007</v>
      </c>
    </row>
    <row r="508" spans="1:47" x14ac:dyDescent="0.25">
      <c r="A508" t="s">
        <v>2236</v>
      </c>
      <c r="B508">
        <v>1001</v>
      </c>
      <c r="C508" t="s">
        <v>655</v>
      </c>
      <c r="D508">
        <v>25</v>
      </c>
      <c r="E508">
        <v>161.5</v>
      </c>
      <c r="F508">
        <v>54.8</v>
      </c>
      <c r="G508">
        <v>114.5</v>
      </c>
      <c r="H508">
        <v>64.25</v>
      </c>
      <c r="I508" t="s">
        <v>103</v>
      </c>
      <c r="J508" t="s">
        <v>104</v>
      </c>
      <c r="K508" t="s">
        <v>360</v>
      </c>
      <c r="L508" t="s">
        <v>106</v>
      </c>
      <c r="M508" t="s">
        <v>1201</v>
      </c>
      <c r="N508">
        <v>500</v>
      </c>
      <c r="O508" t="s">
        <v>1202</v>
      </c>
      <c r="P508">
        <v>2.5</v>
      </c>
      <c r="Q508" t="s">
        <v>113</v>
      </c>
      <c r="R508" t="s">
        <v>1201</v>
      </c>
      <c r="S508">
        <v>2900</v>
      </c>
      <c r="T508" t="s">
        <v>1236</v>
      </c>
      <c r="U508">
        <v>977</v>
      </c>
      <c r="V508">
        <v>129</v>
      </c>
      <c r="W508">
        <v>444</v>
      </c>
      <c r="X508">
        <v>97</v>
      </c>
      <c r="Y508">
        <v>248</v>
      </c>
      <c r="Z508">
        <v>99</v>
      </c>
      <c r="AA508" t="s">
        <v>108</v>
      </c>
      <c r="AB508">
        <v>64</v>
      </c>
      <c r="AC508">
        <v>35</v>
      </c>
      <c r="AD508">
        <v>626.83100000000002</v>
      </c>
      <c r="AE508">
        <v>0.40740700000000002</v>
      </c>
      <c r="AF508">
        <v>0.55685399999999996</v>
      </c>
      <c r="AH508">
        <v>2900</v>
      </c>
      <c r="AI508">
        <f t="shared" si="14"/>
        <v>6.5675495113969619E-3</v>
      </c>
      <c r="AJ508">
        <f t="shared" si="15"/>
        <v>0.75570682618201035</v>
      </c>
      <c r="AK508">
        <f>W508 - AVERAGEIFS('Placebo Females'!W:W, 'Placebo Females'!B:B, B508, 'Placebo Females'!P:P, P508)</f>
        <v>80</v>
      </c>
      <c r="AL508">
        <f>V508 - AVERAGEIFS('Placebo Females'!V:V, 'Placebo Females'!B:B, B508, 'Placebo Females'!P:P, P508)</f>
        <v>-2.3333333333333428</v>
      </c>
      <c r="AM508">
        <f>W508-AVERAGEIFS('Placebo Females'!W:W,'Placebo Females'!B:B,B508,'Placebo Females'!P:P,P508)</f>
        <v>80</v>
      </c>
      <c r="AN508">
        <f>X508-AVERAGEIFS('Placebo Females'!X:X,'Placebo Females'!B:B,B508,'Placebo Females'!P:P,P508)</f>
        <v>4.3333333333333286</v>
      </c>
      <c r="AO508">
        <f>Y508-AVERAGEIFS('Placebo Females'!Y:Y,'Placebo Females'!B:B,B508,'Placebo Females'!P:P,P508)</f>
        <v>48</v>
      </c>
      <c r="AP508">
        <f>Z508 - AVERAGEIFS('Placebo Females'!Z:Z, 'Placebo Females'!B:B, B508, 'Placebo Females'!P:P, P508)</f>
        <v>27.666666666666671</v>
      </c>
      <c r="AQ508">
        <f>AB508 - AVERAGEIFS('Placebo Females'!AB:AB, 'Placebo Females'!B:B, B508, 'Placebo Females'!P:P, P508)</f>
        <v>27</v>
      </c>
      <c r="AR508">
        <f>AC508 - AVERAGEIFS('Placebo Females'!AC:AC, 'Placebo Females'!B:B, B508, 'Placebo Females'!P:P, P508)</f>
        <v>9.3333333333333321</v>
      </c>
      <c r="AS508">
        <f>AD508 - AVERAGEIFS('Placebo Females'!AD:AD, 'Placebo Females'!B:B, B508, 'Placebo Females'!P:P, P508)</f>
        <v>-62.653666666666595</v>
      </c>
      <c r="AT508">
        <f>AE508 - AVERAGEIFS('Placebo Females'!AE:AE, 'Placebo Females'!B:B, B508, 'Placebo Females'!P:P, P508)</f>
        <v>0.30492753333333333</v>
      </c>
      <c r="AU508">
        <f>AF508 - AVERAGEIFS('Placebo Females'!AF:AF, 'Placebo Females'!B:B, B508, 'Placebo Females'!P:P, P508)</f>
        <v>0.22232099999999999</v>
      </c>
    </row>
    <row r="509" spans="1:47" x14ac:dyDescent="0.25">
      <c r="A509" t="s">
        <v>2237</v>
      </c>
      <c r="B509">
        <v>1001</v>
      </c>
      <c r="C509" t="s">
        <v>655</v>
      </c>
      <c r="D509">
        <v>25</v>
      </c>
      <c r="E509">
        <v>161.5</v>
      </c>
      <c r="F509">
        <v>54.8</v>
      </c>
      <c r="G509">
        <v>114.5</v>
      </c>
      <c r="H509">
        <v>64.25</v>
      </c>
      <c r="I509" t="s">
        <v>103</v>
      </c>
      <c r="J509" t="s">
        <v>104</v>
      </c>
      <c r="K509" t="s">
        <v>360</v>
      </c>
      <c r="L509" t="s">
        <v>106</v>
      </c>
      <c r="M509" t="s">
        <v>1201</v>
      </c>
      <c r="N509">
        <v>500</v>
      </c>
      <c r="O509" t="s">
        <v>1202</v>
      </c>
      <c r="P509">
        <v>2.5</v>
      </c>
      <c r="Q509" t="s">
        <v>113</v>
      </c>
      <c r="R509" t="s">
        <v>1201</v>
      </c>
      <c r="S509">
        <v>2900</v>
      </c>
      <c r="T509" t="s">
        <v>1236</v>
      </c>
      <c r="U509">
        <v>983</v>
      </c>
      <c r="V509">
        <v>137</v>
      </c>
      <c r="W509">
        <v>440</v>
      </c>
      <c r="X509">
        <v>97</v>
      </c>
      <c r="Y509">
        <v>247</v>
      </c>
      <c r="Z509">
        <v>96</v>
      </c>
      <c r="AA509" t="s">
        <v>108</v>
      </c>
      <c r="AB509">
        <v>60</v>
      </c>
      <c r="AC509">
        <v>39</v>
      </c>
      <c r="AD509">
        <v>625.99599999999998</v>
      </c>
      <c r="AE509">
        <v>0.375</v>
      </c>
      <c r="AF509">
        <v>0.54735699999999998</v>
      </c>
      <c r="AH509">
        <v>2900</v>
      </c>
      <c r="AI509">
        <f t="shared" si="14"/>
        <v>6.5675495113969619E-3</v>
      </c>
      <c r="AJ509">
        <f t="shared" si="15"/>
        <v>0.75570682618201035</v>
      </c>
      <c r="AK509">
        <f>W509 - AVERAGEIFS('Placebo Females'!W:W, 'Placebo Females'!B:B, B509, 'Placebo Females'!P:P, P509)</f>
        <v>76</v>
      </c>
      <c r="AL509">
        <f>V509 - AVERAGEIFS('Placebo Females'!V:V, 'Placebo Females'!B:B, B509, 'Placebo Females'!P:P, P509)</f>
        <v>5.6666666666666572</v>
      </c>
      <c r="AM509">
        <f>W509-AVERAGEIFS('Placebo Females'!W:W,'Placebo Females'!B:B,B509,'Placebo Females'!P:P,P509)</f>
        <v>76</v>
      </c>
      <c r="AN509">
        <f>X509-AVERAGEIFS('Placebo Females'!X:X,'Placebo Females'!B:B,B509,'Placebo Females'!P:P,P509)</f>
        <v>4.3333333333333286</v>
      </c>
      <c r="AO509">
        <f>Y509-AVERAGEIFS('Placebo Females'!Y:Y,'Placebo Females'!B:B,B509,'Placebo Females'!P:P,P509)</f>
        <v>47</v>
      </c>
      <c r="AP509">
        <f>Z509 - AVERAGEIFS('Placebo Females'!Z:Z, 'Placebo Females'!B:B, B509, 'Placebo Females'!P:P, P509)</f>
        <v>24.666666666666671</v>
      </c>
      <c r="AQ509">
        <f>AB509 - AVERAGEIFS('Placebo Females'!AB:AB, 'Placebo Females'!B:B, B509, 'Placebo Females'!P:P, P509)</f>
        <v>23</v>
      </c>
      <c r="AR509">
        <f>AC509 - AVERAGEIFS('Placebo Females'!AC:AC, 'Placebo Females'!B:B, B509, 'Placebo Females'!P:P, P509)</f>
        <v>13.333333333333332</v>
      </c>
      <c r="AS509">
        <f>AD509 - AVERAGEIFS('Placebo Females'!AD:AD, 'Placebo Females'!B:B, B509, 'Placebo Females'!P:P, P509)</f>
        <v>-63.488666666666631</v>
      </c>
      <c r="AT509">
        <f>AE509 - AVERAGEIFS('Placebo Females'!AE:AE, 'Placebo Females'!B:B, B509, 'Placebo Females'!P:P, P509)</f>
        <v>0.27252053333333331</v>
      </c>
      <c r="AU509">
        <f>AF509 - AVERAGEIFS('Placebo Females'!AF:AF, 'Placebo Females'!B:B, B509, 'Placebo Females'!P:P, P509)</f>
        <v>0.21282400000000001</v>
      </c>
    </row>
    <row r="510" spans="1:47" x14ac:dyDescent="0.25">
      <c r="A510" t="s">
        <v>2238</v>
      </c>
      <c r="B510">
        <v>1004</v>
      </c>
      <c r="C510" t="s">
        <v>655</v>
      </c>
      <c r="D510">
        <v>32</v>
      </c>
      <c r="E510">
        <v>177.1</v>
      </c>
      <c r="F510">
        <v>60.7</v>
      </c>
      <c r="G510">
        <v>92</v>
      </c>
      <c r="H510">
        <v>51.75</v>
      </c>
      <c r="I510" t="s">
        <v>103</v>
      </c>
      <c r="J510" t="s">
        <v>104</v>
      </c>
      <c r="K510" t="s">
        <v>459</v>
      </c>
      <c r="L510" t="s">
        <v>311</v>
      </c>
      <c r="M510" t="s">
        <v>1201</v>
      </c>
      <c r="N510">
        <v>500</v>
      </c>
      <c r="O510" t="s">
        <v>1202</v>
      </c>
      <c r="P510">
        <v>2.5</v>
      </c>
      <c r="Q510" t="s">
        <v>113</v>
      </c>
      <c r="R510" t="s">
        <v>1201</v>
      </c>
      <c r="S510">
        <v>2910</v>
      </c>
      <c r="T510" t="s">
        <v>1236</v>
      </c>
      <c r="U510">
        <v>876</v>
      </c>
      <c r="V510">
        <v>138</v>
      </c>
      <c r="W510">
        <v>509</v>
      </c>
      <c r="X510">
        <v>89</v>
      </c>
      <c r="Y510">
        <v>293</v>
      </c>
      <c r="Z510">
        <v>127</v>
      </c>
      <c r="AA510" t="s">
        <v>108</v>
      </c>
      <c r="AB510">
        <v>27</v>
      </c>
      <c r="AC510">
        <v>26</v>
      </c>
      <c r="AD510">
        <v>129.05799999999999</v>
      </c>
      <c r="AE510">
        <v>0.16666700000000001</v>
      </c>
      <c r="AF510">
        <v>0.29186299999999998</v>
      </c>
      <c r="AH510">
        <v>2910</v>
      </c>
      <c r="AI510">
        <f t="shared" si="14"/>
        <v>6.5901962338500569E-3</v>
      </c>
      <c r="AJ510">
        <f t="shared" si="15"/>
        <v>0.75608792776971079</v>
      </c>
      <c r="AK510">
        <f>W510 - AVERAGEIFS('Placebo Females'!W:W, 'Placebo Females'!B:B, B510, 'Placebo Females'!P:P, P510)</f>
        <v>115</v>
      </c>
      <c r="AL510">
        <f>V510 - AVERAGEIFS('Placebo Females'!V:V, 'Placebo Females'!B:B, B510, 'Placebo Females'!P:P, P510)</f>
        <v>14</v>
      </c>
      <c r="AM510">
        <f>W510-AVERAGEIFS('Placebo Females'!W:W,'Placebo Females'!B:B,B510,'Placebo Females'!P:P,P510)</f>
        <v>115</v>
      </c>
      <c r="AN510">
        <f>X510-AVERAGEIFS('Placebo Females'!X:X,'Placebo Females'!B:B,B510,'Placebo Females'!P:P,P510)</f>
        <v>-7.3333333333333286</v>
      </c>
      <c r="AO510">
        <f>Y510-AVERAGEIFS('Placebo Females'!Y:Y,'Placebo Females'!B:B,B510,'Placebo Females'!P:P,P510)</f>
        <v>66.333333333333343</v>
      </c>
      <c r="AP510">
        <f>Z510 - AVERAGEIFS('Placebo Females'!Z:Z, 'Placebo Females'!B:B, B510, 'Placebo Females'!P:P, P510)</f>
        <v>56</v>
      </c>
      <c r="AQ510">
        <f>AB510 - AVERAGEIFS('Placebo Females'!AB:AB, 'Placebo Females'!B:B, B510, 'Placebo Females'!P:P, P510)</f>
        <v>-18.333333333333336</v>
      </c>
      <c r="AR510">
        <f>AC510 - AVERAGEIFS('Placebo Females'!AC:AC, 'Placebo Females'!B:B, B510, 'Placebo Females'!P:P, P510)</f>
        <v>-1.6666666666666679</v>
      </c>
      <c r="AS510">
        <f>AD510 - AVERAGEIFS('Placebo Females'!AD:AD, 'Placebo Females'!B:B, B510, 'Placebo Females'!P:P, P510)</f>
        <v>-5.5150000000000148</v>
      </c>
      <c r="AT510">
        <f>AE510 - AVERAGEIFS('Placebo Females'!AE:AE, 'Placebo Females'!B:B, B510, 'Placebo Females'!P:P, P510)</f>
        <v>1.005303333333335E-2</v>
      </c>
      <c r="AU510">
        <f>AF510 - AVERAGEIFS('Placebo Females'!AF:AF, 'Placebo Females'!B:B, B510, 'Placebo Females'!P:P, P510)</f>
        <v>-8.5694333333333317E-2</v>
      </c>
    </row>
    <row r="511" spans="1:47" x14ac:dyDescent="0.25">
      <c r="A511" t="s">
        <v>2239</v>
      </c>
      <c r="B511">
        <v>1004</v>
      </c>
      <c r="C511" t="s">
        <v>655</v>
      </c>
      <c r="D511">
        <v>32</v>
      </c>
      <c r="E511">
        <v>177.1</v>
      </c>
      <c r="F511">
        <v>60.7</v>
      </c>
      <c r="G511">
        <v>92</v>
      </c>
      <c r="H511">
        <v>51.75</v>
      </c>
      <c r="I511" t="s">
        <v>103</v>
      </c>
      <c r="J511" t="s">
        <v>104</v>
      </c>
      <c r="K511" t="s">
        <v>459</v>
      </c>
      <c r="L511" t="s">
        <v>311</v>
      </c>
      <c r="M511" t="s">
        <v>1201</v>
      </c>
      <c r="N511">
        <v>500</v>
      </c>
      <c r="O511" t="s">
        <v>1202</v>
      </c>
      <c r="P511">
        <v>2.5</v>
      </c>
      <c r="Q511" t="s">
        <v>113</v>
      </c>
      <c r="R511" t="s">
        <v>1201</v>
      </c>
      <c r="S511">
        <v>2910</v>
      </c>
      <c r="T511" t="s">
        <v>1236</v>
      </c>
      <c r="U511">
        <v>880</v>
      </c>
      <c r="V511">
        <v>141</v>
      </c>
      <c r="W511">
        <v>506</v>
      </c>
      <c r="X511">
        <v>100</v>
      </c>
      <c r="Y511">
        <v>290</v>
      </c>
      <c r="Z511">
        <v>116</v>
      </c>
      <c r="AA511" t="s">
        <v>108</v>
      </c>
      <c r="AB511">
        <v>28</v>
      </c>
      <c r="AC511">
        <v>30</v>
      </c>
      <c r="AD511">
        <v>137.32499999999999</v>
      </c>
      <c r="AE511">
        <v>0.130435</v>
      </c>
      <c r="AF511">
        <v>0.45823399999999997</v>
      </c>
      <c r="AH511">
        <v>2910</v>
      </c>
      <c r="AI511">
        <f t="shared" si="14"/>
        <v>6.5901962338500569E-3</v>
      </c>
      <c r="AJ511">
        <f t="shared" si="15"/>
        <v>0.75608792776971079</v>
      </c>
      <c r="AK511">
        <f>W511 - AVERAGEIFS('Placebo Females'!W:W, 'Placebo Females'!B:B, B511, 'Placebo Females'!P:P, P511)</f>
        <v>112</v>
      </c>
      <c r="AL511">
        <f>V511 - AVERAGEIFS('Placebo Females'!V:V, 'Placebo Females'!B:B, B511, 'Placebo Females'!P:P, P511)</f>
        <v>17</v>
      </c>
      <c r="AM511">
        <f>W511-AVERAGEIFS('Placebo Females'!W:W,'Placebo Females'!B:B,B511,'Placebo Females'!P:P,P511)</f>
        <v>112</v>
      </c>
      <c r="AN511">
        <f>X511-AVERAGEIFS('Placebo Females'!X:X,'Placebo Females'!B:B,B511,'Placebo Females'!P:P,P511)</f>
        <v>3.6666666666666714</v>
      </c>
      <c r="AO511">
        <f>Y511-AVERAGEIFS('Placebo Females'!Y:Y,'Placebo Females'!B:B,B511,'Placebo Females'!P:P,P511)</f>
        <v>63.333333333333343</v>
      </c>
      <c r="AP511">
        <f>Z511 - AVERAGEIFS('Placebo Females'!Z:Z, 'Placebo Females'!B:B, B511, 'Placebo Females'!P:P, P511)</f>
        <v>45</v>
      </c>
      <c r="AQ511">
        <f>AB511 - AVERAGEIFS('Placebo Females'!AB:AB, 'Placebo Females'!B:B, B511, 'Placebo Females'!P:P, P511)</f>
        <v>-17.333333333333336</v>
      </c>
      <c r="AR511">
        <f>AC511 - AVERAGEIFS('Placebo Females'!AC:AC, 'Placebo Females'!B:B, B511, 'Placebo Females'!P:P, P511)</f>
        <v>2.3333333333333321</v>
      </c>
      <c r="AS511">
        <f>AD511 - AVERAGEIFS('Placebo Females'!AD:AD, 'Placebo Females'!B:B, B511, 'Placebo Females'!P:P, P511)</f>
        <v>2.7519999999999811</v>
      </c>
      <c r="AT511">
        <f>AE511 - AVERAGEIFS('Placebo Females'!AE:AE, 'Placebo Females'!B:B, B511, 'Placebo Females'!P:P, P511)</f>
        <v>-2.6178966666666664E-2</v>
      </c>
      <c r="AU511">
        <f>AF511 - AVERAGEIFS('Placebo Females'!AF:AF, 'Placebo Females'!B:B, B511, 'Placebo Females'!P:P, P511)</f>
        <v>8.0676666666666674E-2</v>
      </c>
    </row>
    <row r="512" spans="1:47" x14ac:dyDescent="0.25">
      <c r="A512" t="s">
        <v>2240</v>
      </c>
      <c r="B512">
        <v>1004</v>
      </c>
      <c r="C512" t="s">
        <v>655</v>
      </c>
      <c r="D512">
        <v>32</v>
      </c>
      <c r="E512">
        <v>177.1</v>
      </c>
      <c r="F512">
        <v>60.7</v>
      </c>
      <c r="G512">
        <v>92</v>
      </c>
      <c r="H512">
        <v>51.75</v>
      </c>
      <c r="I512" t="s">
        <v>103</v>
      </c>
      <c r="J512" t="s">
        <v>104</v>
      </c>
      <c r="K512" t="s">
        <v>459</v>
      </c>
      <c r="L512" t="s">
        <v>311</v>
      </c>
      <c r="M512" t="s">
        <v>1201</v>
      </c>
      <c r="N512">
        <v>500</v>
      </c>
      <c r="O512" t="s">
        <v>1202</v>
      </c>
      <c r="P512">
        <v>2.5</v>
      </c>
      <c r="Q512" t="s">
        <v>113</v>
      </c>
      <c r="R512" t="s">
        <v>1201</v>
      </c>
      <c r="S512">
        <v>2910</v>
      </c>
      <c r="T512" t="s">
        <v>1236</v>
      </c>
      <c r="U512">
        <v>888</v>
      </c>
      <c r="V512">
        <v>137</v>
      </c>
      <c r="W512">
        <v>495</v>
      </c>
      <c r="X512">
        <v>97</v>
      </c>
      <c r="Y512">
        <v>288</v>
      </c>
      <c r="Z512">
        <v>110</v>
      </c>
      <c r="AA512" t="s">
        <v>108</v>
      </c>
      <c r="AB512">
        <v>27</v>
      </c>
      <c r="AC512">
        <v>28</v>
      </c>
      <c r="AD512">
        <v>135.625</v>
      </c>
      <c r="AE512">
        <v>4.3478299999999998E-2</v>
      </c>
      <c r="AF512">
        <v>0.51930100000000001</v>
      </c>
      <c r="AH512">
        <v>2910</v>
      </c>
      <c r="AI512">
        <f t="shared" si="14"/>
        <v>6.5901962338500569E-3</v>
      </c>
      <c r="AJ512">
        <f t="shared" si="15"/>
        <v>0.75608792776971079</v>
      </c>
      <c r="AK512">
        <f>W512 - AVERAGEIFS('Placebo Females'!W:W, 'Placebo Females'!B:B, B512, 'Placebo Females'!P:P, P512)</f>
        <v>101</v>
      </c>
      <c r="AL512">
        <f>V512 - AVERAGEIFS('Placebo Females'!V:V, 'Placebo Females'!B:B, B512, 'Placebo Females'!P:P, P512)</f>
        <v>13</v>
      </c>
      <c r="AM512">
        <f>W512-AVERAGEIFS('Placebo Females'!W:W,'Placebo Females'!B:B,B512,'Placebo Females'!P:P,P512)</f>
        <v>101</v>
      </c>
      <c r="AN512">
        <f>X512-AVERAGEIFS('Placebo Females'!X:X,'Placebo Females'!B:B,B512,'Placebo Females'!P:P,P512)</f>
        <v>0.6666666666666714</v>
      </c>
      <c r="AO512">
        <f>Y512-AVERAGEIFS('Placebo Females'!Y:Y,'Placebo Females'!B:B,B512,'Placebo Females'!P:P,P512)</f>
        <v>61.333333333333343</v>
      </c>
      <c r="AP512">
        <f>Z512 - AVERAGEIFS('Placebo Females'!Z:Z, 'Placebo Females'!B:B, B512, 'Placebo Females'!P:P, P512)</f>
        <v>39</v>
      </c>
      <c r="AQ512">
        <f>AB512 - AVERAGEIFS('Placebo Females'!AB:AB, 'Placebo Females'!B:B, B512, 'Placebo Females'!P:P, P512)</f>
        <v>-18.333333333333336</v>
      </c>
      <c r="AR512">
        <f>AC512 - AVERAGEIFS('Placebo Females'!AC:AC, 'Placebo Females'!B:B, B512, 'Placebo Females'!P:P, P512)</f>
        <v>0.33333333333333215</v>
      </c>
      <c r="AS512">
        <f>AD512 - AVERAGEIFS('Placebo Females'!AD:AD, 'Placebo Females'!B:B, B512, 'Placebo Females'!P:P, P512)</f>
        <v>1.0519999999999925</v>
      </c>
      <c r="AT512">
        <f>AE512 - AVERAGEIFS('Placebo Females'!AE:AE, 'Placebo Females'!B:B, B512, 'Placebo Females'!P:P, P512)</f>
        <v>-0.11313566666666666</v>
      </c>
      <c r="AU512">
        <f>AF512 - AVERAGEIFS('Placebo Females'!AF:AF, 'Placebo Females'!B:B, B512, 'Placebo Females'!P:P, P512)</f>
        <v>0.14174366666666671</v>
      </c>
    </row>
    <row r="513" spans="1:47" x14ac:dyDescent="0.25">
      <c r="A513" t="s">
        <v>2241</v>
      </c>
      <c r="B513">
        <v>1009</v>
      </c>
      <c r="C513" t="s">
        <v>655</v>
      </c>
      <c r="D513">
        <v>29</v>
      </c>
      <c r="E513">
        <v>162</v>
      </c>
      <c r="F513">
        <v>68</v>
      </c>
      <c r="G513">
        <v>107.75</v>
      </c>
      <c r="H513">
        <v>62.75</v>
      </c>
      <c r="I513" t="s">
        <v>458</v>
      </c>
      <c r="J513" t="s">
        <v>104</v>
      </c>
      <c r="K513" t="s">
        <v>105</v>
      </c>
      <c r="L513" t="s">
        <v>311</v>
      </c>
      <c r="M513" t="s">
        <v>1201</v>
      </c>
      <c r="N513">
        <v>500</v>
      </c>
      <c r="O513" t="s">
        <v>1202</v>
      </c>
      <c r="P513">
        <v>2.5</v>
      </c>
      <c r="Q513" t="s">
        <v>113</v>
      </c>
      <c r="R513" t="s">
        <v>1201</v>
      </c>
      <c r="S513">
        <v>2930</v>
      </c>
      <c r="T513" t="s">
        <v>1236</v>
      </c>
      <c r="U513">
        <v>705</v>
      </c>
      <c r="V513">
        <v>155</v>
      </c>
      <c r="W513">
        <v>470</v>
      </c>
      <c r="X513">
        <v>92</v>
      </c>
      <c r="Y513">
        <v>253</v>
      </c>
      <c r="Z513">
        <v>125</v>
      </c>
      <c r="AA513" t="s">
        <v>108</v>
      </c>
      <c r="AB513">
        <v>120</v>
      </c>
      <c r="AC513">
        <v>32</v>
      </c>
      <c r="AD513">
        <v>209.62200000000001</v>
      </c>
      <c r="AE513">
        <v>0.64912300000000001</v>
      </c>
      <c r="AF513">
        <v>0.56120999999999999</v>
      </c>
      <c r="AH513">
        <v>2930</v>
      </c>
      <c r="AI513">
        <f t="shared" si="14"/>
        <v>6.6354896787562427E-3</v>
      </c>
      <c r="AJ513">
        <f t="shared" si="15"/>
        <v>0.75684501908030855</v>
      </c>
      <c r="AK513">
        <f>W513 - AVERAGEIFS('Placebo Females'!W:W, 'Placebo Females'!B:B, B513, 'Placebo Females'!P:P, P513)</f>
        <v>97.333333333333314</v>
      </c>
      <c r="AL513">
        <f>V513 - AVERAGEIFS('Placebo Females'!V:V, 'Placebo Females'!B:B, B513, 'Placebo Females'!P:P, P513)</f>
        <v>-1</v>
      </c>
      <c r="AM513">
        <f>W513-AVERAGEIFS('Placebo Females'!W:W,'Placebo Females'!B:B,B513,'Placebo Females'!P:P,P513)</f>
        <v>97.333333333333314</v>
      </c>
      <c r="AN513">
        <f>X513-AVERAGEIFS('Placebo Females'!X:X,'Placebo Females'!B:B,B513,'Placebo Females'!P:P,P513)</f>
        <v>-3</v>
      </c>
      <c r="AO513">
        <f>Y513-AVERAGEIFS('Placebo Females'!Y:Y,'Placebo Females'!B:B,B513,'Placebo Females'!P:P,P513)</f>
        <v>60</v>
      </c>
      <c r="AP513">
        <f>Z513 - AVERAGEIFS('Placebo Females'!Z:Z, 'Placebo Females'!B:B, B513, 'Placebo Females'!P:P, P513)</f>
        <v>40.333333333333329</v>
      </c>
      <c r="AQ513">
        <f>AB513 - AVERAGEIFS('Placebo Females'!AB:AB, 'Placebo Females'!B:B, B513, 'Placebo Females'!P:P, P513)</f>
        <v>69.666666666666657</v>
      </c>
      <c r="AR513">
        <f>AC513 - AVERAGEIFS('Placebo Females'!AC:AC, 'Placebo Females'!B:B, B513, 'Placebo Females'!P:P, P513)</f>
        <v>-2.6666666666666643</v>
      </c>
      <c r="AS513">
        <f>AD513 - AVERAGEIFS('Placebo Females'!AD:AD, 'Placebo Females'!B:B, B513, 'Placebo Females'!P:P, P513)</f>
        <v>-76.971666666666636</v>
      </c>
      <c r="AT513">
        <f>AE513 - AVERAGEIFS('Placebo Females'!AE:AE, 'Placebo Females'!B:B, B513, 'Placebo Females'!P:P, P513)</f>
        <v>0.52629950000000003</v>
      </c>
      <c r="AU513">
        <f>AF513 - AVERAGEIFS('Placebo Females'!AF:AF, 'Placebo Females'!B:B, B513, 'Placebo Females'!P:P, P513)</f>
        <v>0.18462333333333331</v>
      </c>
    </row>
    <row r="514" spans="1:47" x14ac:dyDescent="0.25">
      <c r="A514" t="s">
        <v>2242</v>
      </c>
      <c r="B514">
        <v>1009</v>
      </c>
      <c r="C514" t="s">
        <v>655</v>
      </c>
      <c r="D514">
        <v>29</v>
      </c>
      <c r="E514">
        <v>162</v>
      </c>
      <c r="F514">
        <v>68</v>
      </c>
      <c r="G514">
        <v>107.75</v>
      </c>
      <c r="H514">
        <v>62.75</v>
      </c>
      <c r="I514" t="s">
        <v>458</v>
      </c>
      <c r="J514" t="s">
        <v>104</v>
      </c>
      <c r="K514" t="s">
        <v>105</v>
      </c>
      <c r="L514" t="s">
        <v>311</v>
      </c>
      <c r="M514" t="s">
        <v>1201</v>
      </c>
      <c r="N514">
        <v>500</v>
      </c>
      <c r="O514" t="s">
        <v>1202</v>
      </c>
      <c r="P514">
        <v>2.5</v>
      </c>
      <c r="Q514" t="s">
        <v>113</v>
      </c>
      <c r="R514" t="s">
        <v>1201</v>
      </c>
      <c r="S514">
        <v>2930</v>
      </c>
      <c r="T514" t="s">
        <v>1236</v>
      </c>
      <c r="U514">
        <v>773</v>
      </c>
      <c r="V514">
        <v>153</v>
      </c>
      <c r="W514">
        <v>452</v>
      </c>
      <c r="X514">
        <v>103</v>
      </c>
      <c r="Y514">
        <v>235</v>
      </c>
      <c r="Z514">
        <v>114</v>
      </c>
      <c r="AA514" t="s">
        <v>108</v>
      </c>
      <c r="AB514">
        <v>105</v>
      </c>
      <c r="AC514">
        <v>29</v>
      </c>
      <c r="AD514">
        <v>230.601</v>
      </c>
      <c r="AE514">
        <v>0.92307700000000004</v>
      </c>
      <c r="AF514">
        <v>0.52482700000000004</v>
      </c>
      <c r="AH514">
        <v>2930</v>
      </c>
      <c r="AI514">
        <f t="shared" si="14"/>
        <v>6.6354896787562427E-3</v>
      </c>
      <c r="AJ514">
        <f t="shared" si="15"/>
        <v>0.75684501908030855</v>
      </c>
      <c r="AK514">
        <f>W514 - AVERAGEIFS('Placebo Females'!W:W, 'Placebo Females'!B:B, B514, 'Placebo Females'!P:P, P514)</f>
        <v>79.333333333333314</v>
      </c>
      <c r="AL514">
        <f>V514 - AVERAGEIFS('Placebo Females'!V:V, 'Placebo Females'!B:B, B514, 'Placebo Females'!P:P, P514)</f>
        <v>-3</v>
      </c>
      <c r="AM514">
        <f>W514-AVERAGEIFS('Placebo Females'!W:W,'Placebo Females'!B:B,B514,'Placebo Females'!P:P,P514)</f>
        <v>79.333333333333314</v>
      </c>
      <c r="AN514">
        <f>X514-AVERAGEIFS('Placebo Females'!X:X,'Placebo Females'!B:B,B514,'Placebo Females'!P:P,P514)</f>
        <v>8</v>
      </c>
      <c r="AO514">
        <f>Y514-AVERAGEIFS('Placebo Females'!Y:Y,'Placebo Females'!B:B,B514,'Placebo Females'!P:P,P514)</f>
        <v>42</v>
      </c>
      <c r="AP514">
        <f>Z514 - AVERAGEIFS('Placebo Females'!Z:Z, 'Placebo Females'!B:B, B514, 'Placebo Females'!P:P, P514)</f>
        <v>29.333333333333329</v>
      </c>
      <c r="AQ514">
        <f>AB514 - AVERAGEIFS('Placebo Females'!AB:AB, 'Placebo Females'!B:B, B514, 'Placebo Females'!P:P, P514)</f>
        <v>54.666666666666664</v>
      </c>
      <c r="AR514">
        <f>AC514 - AVERAGEIFS('Placebo Females'!AC:AC, 'Placebo Females'!B:B, B514, 'Placebo Females'!P:P, P514)</f>
        <v>-5.6666666666666643</v>
      </c>
      <c r="AS514">
        <f>AD514 - AVERAGEIFS('Placebo Females'!AD:AD, 'Placebo Females'!B:B, B514, 'Placebo Females'!P:P, P514)</f>
        <v>-55.992666666666651</v>
      </c>
      <c r="AT514">
        <f>AE514 - AVERAGEIFS('Placebo Females'!AE:AE, 'Placebo Females'!B:B, B514, 'Placebo Females'!P:P, P514)</f>
        <v>0.80025350000000006</v>
      </c>
      <c r="AU514">
        <f>AF514 - AVERAGEIFS('Placebo Females'!AF:AF, 'Placebo Females'!B:B, B514, 'Placebo Females'!P:P, P514)</f>
        <v>0.14824033333333336</v>
      </c>
    </row>
    <row r="515" spans="1:47" x14ac:dyDescent="0.25">
      <c r="A515" t="s">
        <v>2243</v>
      </c>
      <c r="B515">
        <v>1009</v>
      </c>
      <c r="C515" t="s">
        <v>655</v>
      </c>
      <c r="D515">
        <v>29</v>
      </c>
      <c r="E515">
        <v>162</v>
      </c>
      <c r="F515">
        <v>68</v>
      </c>
      <c r="G515">
        <v>107.75</v>
      </c>
      <c r="H515">
        <v>62.75</v>
      </c>
      <c r="I515" t="s">
        <v>458</v>
      </c>
      <c r="J515" t="s">
        <v>104</v>
      </c>
      <c r="K515" t="s">
        <v>105</v>
      </c>
      <c r="L515" t="s">
        <v>311</v>
      </c>
      <c r="M515" t="s">
        <v>1201</v>
      </c>
      <c r="N515">
        <v>500</v>
      </c>
      <c r="O515" t="s">
        <v>1202</v>
      </c>
      <c r="P515">
        <v>2.5</v>
      </c>
      <c r="Q515" t="s">
        <v>113</v>
      </c>
      <c r="R515" t="s">
        <v>1201</v>
      </c>
      <c r="S515">
        <v>2930</v>
      </c>
      <c r="T515" t="s">
        <v>1236</v>
      </c>
      <c r="U515">
        <v>777</v>
      </c>
      <c r="V515">
        <v>160</v>
      </c>
      <c r="W515">
        <v>446</v>
      </c>
      <c r="X515">
        <v>101</v>
      </c>
      <c r="Y515">
        <v>235</v>
      </c>
      <c r="Z515">
        <v>110</v>
      </c>
      <c r="AA515" t="s">
        <v>108</v>
      </c>
      <c r="AB515">
        <v>103</v>
      </c>
      <c r="AC515">
        <v>38</v>
      </c>
      <c r="AD515">
        <v>219.34</v>
      </c>
      <c r="AE515">
        <v>1.2424200000000001</v>
      </c>
      <c r="AF515">
        <v>0.50804899999999997</v>
      </c>
      <c r="AH515">
        <v>2930</v>
      </c>
      <c r="AI515">
        <f t="shared" ref="AI515:AI530" si="16">((((AH515*10^-12)/441.565)*10^3)*10^6)</f>
        <v>6.6354896787562427E-3</v>
      </c>
      <c r="AJ515">
        <f t="shared" ref="AJ515:AJ530" si="17">1 - (1/(1+(AI515/0.001)^0.6))</f>
        <v>0.75684501908030855</v>
      </c>
      <c r="AK515">
        <f>W515 - AVERAGEIFS('Placebo Females'!W:W, 'Placebo Females'!B:B, B515, 'Placebo Females'!P:P, P515)</f>
        <v>73.333333333333314</v>
      </c>
      <c r="AL515">
        <f>V515 - AVERAGEIFS('Placebo Females'!V:V, 'Placebo Females'!B:B, B515, 'Placebo Females'!P:P, P515)</f>
        <v>4</v>
      </c>
      <c r="AM515">
        <f>W515-AVERAGEIFS('Placebo Females'!W:W,'Placebo Females'!B:B,B515,'Placebo Females'!P:P,P515)</f>
        <v>73.333333333333314</v>
      </c>
      <c r="AN515">
        <f>X515-AVERAGEIFS('Placebo Females'!X:X,'Placebo Females'!B:B,B515,'Placebo Females'!P:P,P515)</f>
        <v>6</v>
      </c>
      <c r="AO515">
        <f>Y515-AVERAGEIFS('Placebo Females'!Y:Y,'Placebo Females'!B:B,B515,'Placebo Females'!P:P,P515)</f>
        <v>42</v>
      </c>
      <c r="AP515">
        <f>Z515 - AVERAGEIFS('Placebo Females'!Z:Z, 'Placebo Females'!B:B, B515, 'Placebo Females'!P:P, P515)</f>
        <v>25.333333333333329</v>
      </c>
      <c r="AQ515">
        <f>AB515 - AVERAGEIFS('Placebo Females'!AB:AB, 'Placebo Females'!B:B, B515, 'Placebo Females'!P:P, P515)</f>
        <v>52.666666666666664</v>
      </c>
      <c r="AR515">
        <f>AC515 - AVERAGEIFS('Placebo Females'!AC:AC, 'Placebo Females'!B:B, B515, 'Placebo Females'!P:P, P515)</f>
        <v>3.3333333333333357</v>
      </c>
      <c r="AS515">
        <f>AD515 - AVERAGEIFS('Placebo Females'!AD:AD, 'Placebo Females'!B:B, B515, 'Placebo Females'!P:P, P515)</f>
        <v>-67.253666666666646</v>
      </c>
      <c r="AT515">
        <f>AE515 - AVERAGEIFS('Placebo Females'!AE:AE, 'Placebo Females'!B:B, B515, 'Placebo Females'!P:P, P515)</f>
        <v>1.1195965000000001</v>
      </c>
      <c r="AU515">
        <f>AF515 - AVERAGEIFS('Placebo Females'!AF:AF, 'Placebo Females'!B:B, B515, 'Placebo Females'!P:P, P515)</f>
        <v>0.13146233333333329</v>
      </c>
    </row>
    <row r="516" spans="1:47" x14ac:dyDescent="0.25">
      <c r="A516" t="s">
        <v>2244</v>
      </c>
      <c r="B516">
        <v>1001</v>
      </c>
      <c r="C516" t="s">
        <v>655</v>
      </c>
      <c r="D516">
        <v>25</v>
      </c>
      <c r="E516">
        <v>161.5</v>
      </c>
      <c r="F516">
        <v>54.8</v>
      </c>
      <c r="G516">
        <v>114.5</v>
      </c>
      <c r="H516">
        <v>64.25</v>
      </c>
      <c r="I516" t="s">
        <v>103</v>
      </c>
      <c r="J516" t="s">
        <v>104</v>
      </c>
      <c r="K516" t="s">
        <v>360</v>
      </c>
      <c r="L516" t="s">
        <v>106</v>
      </c>
      <c r="M516" t="s">
        <v>1201</v>
      </c>
      <c r="N516">
        <v>500</v>
      </c>
      <c r="O516" t="s">
        <v>1202</v>
      </c>
      <c r="P516">
        <v>3</v>
      </c>
      <c r="Q516" t="s">
        <v>113</v>
      </c>
      <c r="R516" t="s">
        <v>1201</v>
      </c>
      <c r="S516">
        <v>2940</v>
      </c>
      <c r="T516" t="s">
        <v>1236</v>
      </c>
      <c r="U516">
        <v>888</v>
      </c>
      <c r="V516">
        <v>139</v>
      </c>
      <c r="W516">
        <v>434</v>
      </c>
      <c r="X516">
        <v>96</v>
      </c>
      <c r="Y516">
        <v>243</v>
      </c>
      <c r="Z516">
        <v>95</v>
      </c>
      <c r="AA516" t="s">
        <v>108</v>
      </c>
      <c r="AB516">
        <v>61</v>
      </c>
      <c r="AC516">
        <v>34</v>
      </c>
      <c r="AD516">
        <v>580.327</v>
      </c>
      <c r="AE516">
        <v>0.44230799999999998</v>
      </c>
      <c r="AF516">
        <v>0.53843700000000005</v>
      </c>
      <c r="AH516">
        <v>2940</v>
      </c>
      <c r="AI516">
        <f t="shared" si="16"/>
        <v>6.6581364012093342E-3</v>
      </c>
      <c r="AJ516">
        <f t="shared" si="17"/>
        <v>0.75722103442419575</v>
      </c>
      <c r="AK516">
        <f>W516 - AVERAGEIFS('Placebo Females'!W:W, 'Placebo Females'!B:B, B516, 'Placebo Females'!P:P, P516)</f>
        <v>79</v>
      </c>
      <c r="AL516">
        <f>V516 - AVERAGEIFS('Placebo Females'!V:V, 'Placebo Females'!B:B, B516, 'Placebo Females'!P:P, P516)</f>
        <v>13</v>
      </c>
      <c r="AM516">
        <f>W516-AVERAGEIFS('Placebo Females'!W:W,'Placebo Females'!B:B,B516,'Placebo Females'!P:P,P516)</f>
        <v>79</v>
      </c>
      <c r="AN516">
        <f>X516-AVERAGEIFS('Placebo Females'!X:X,'Placebo Females'!B:B,B516,'Placebo Females'!P:P,P516)</f>
        <v>3.3333333333333286</v>
      </c>
      <c r="AO516">
        <f>Y516-AVERAGEIFS('Placebo Females'!Y:Y,'Placebo Females'!B:B,B516,'Placebo Females'!P:P,P516)</f>
        <v>47.666666666666657</v>
      </c>
      <c r="AP516">
        <f>Z516 - AVERAGEIFS('Placebo Females'!Z:Z, 'Placebo Females'!B:B, B516, 'Placebo Females'!P:P, P516)</f>
        <v>28</v>
      </c>
      <c r="AQ516">
        <f>AB516 - AVERAGEIFS('Placebo Females'!AB:AB, 'Placebo Females'!B:B, B516, 'Placebo Females'!P:P, P516)</f>
        <v>23.333333333333336</v>
      </c>
      <c r="AR516">
        <f>AC516 - AVERAGEIFS('Placebo Females'!AC:AC, 'Placebo Females'!B:B, B516, 'Placebo Females'!P:P, P516)</f>
        <v>10.333333333333332</v>
      </c>
      <c r="AS516">
        <f>AD516 - AVERAGEIFS('Placebo Females'!AD:AD, 'Placebo Females'!B:B, B516, 'Placebo Females'!P:P, P516)</f>
        <v>-66.910999999999945</v>
      </c>
      <c r="AT516">
        <f>AE516 - AVERAGEIFS('Placebo Females'!AE:AE, 'Placebo Females'!B:B, B516, 'Placebo Females'!P:P, P516)</f>
        <v>0.34940814999999997</v>
      </c>
      <c r="AU516">
        <f>AF516 - AVERAGEIFS('Placebo Females'!AF:AF, 'Placebo Females'!B:B, B516, 'Placebo Females'!P:P, P516)</f>
        <v>0.23254650000000004</v>
      </c>
    </row>
    <row r="517" spans="1:47" x14ac:dyDescent="0.25">
      <c r="A517" t="s">
        <v>2245</v>
      </c>
      <c r="B517">
        <v>1001</v>
      </c>
      <c r="C517" t="s">
        <v>655</v>
      </c>
      <c r="D517">
        <v>25</v>
      </c>
      <c r="E517">
        <v>161.5</v>
      </c>
      <c r="F517">
        <v>54.8</v>
      </c>
      <c r="G517">
        <v>114.5</v>
      </c>
      <c r="H517">
        <v>64.25</v>
      </c>
      <c r="I517" t="s">
        <v>103</v>
      </c>
      <c r="J517" t="s">
        <v>104</v>
      </c>
      <c r="K517" t="s">
        <v>360</v>
      </c>
      <c r="L517" t="s">
        <v>106</v>
      </c>
      <c r="M517" t="s">
        <v>1201</v>
      </c>
      <c r="N517">
        <v>500</v>
      </c>
      <c r="O517" t="s">
        <v>1202</v>
      </c>
      <c r="P517">
        <v>3</v>
      </c>
      <c r="Q517" t="s">
        <v>113</v>
      </c>
      <c r="R517" t="s">
        <v>1201</v>
      </c>
      <c r="S517">
        <v>2940</v>
      </c>
      <c r="T517" t="s">
        <v>1236</v>
      </c>
      <c r="U517">
        <v>929</v>
      </c>
      <c r="V517">
        <v>146</v>
      </c>
      <c r="W517">
        <v>431</v>
      </c>
      <c r="X517">
        <v>96</v>
      </c>
      <c r="Y517">
        <v>241</v>
      </c>
      <c r="Z517">
        <v>94</v>
      </c>
      <c r="AA517" t="s">
        <v>108</v>
      </c>
      <c r="AB517">
        <v>61</v>
      </c>
      <c r="AC517">
        <v>33</v>
      </c>
      <c r="AD517">
        <v>603.84199999999998</v>
      </c>
      <c r="AE517">
        <v>0.36363600000000001</v>
      </c>
      <c r="AF517">
        <v>0.54034300000000002</v>
      </c>
      <c r="AH517">
        <v>2940</v>
      </c>
      <c r="AI517">
        <f t="shared" si="16"/>
        <v>6.6581364012093342E-3</v>
      </c>
      <c r="AJ517">
        <f t="shared" si="17"/>
        <v>0.75722103442419575</v>
      </c>
      <c r="AK517">
        <f>W517 - AVERAGEIFS('Placebo Females'!W:W, 'Placebo Females'!B:B, B517, 'Placebo Females'!P:P, P517)</f>
        <v>76</v>
      </c>
      <c r="AL517">
        <f>V517 - AVERAGEIFS('Placebo Females'!V:V, 'Placebo Females'!B:B, B517, 'Placebo Females'!P:P, P517)</f>
        <v>20</v>
      </c>
      <c r="AM517">
        <f>W517-AVERAGEIFS('Placebo Females'!W:W,'Placebo Females'!B:B,B517,'Placebo Females'!P:P,P517)</f>
        <v>76</v>
      </c>
      <c r="AN517">
        <f>X517-AVERAGEIFS('Placebo Females'!X:X,'Placebo Females'!B:B,B517,'Placebo Females'!P:P,P517)</f>
        <v>3.3333333333333286</v>
      </c>
      <c r="AO517">
        <f>Y517-AVERAGEIFS('Placebo Females'!Y:Y,'Placebo Females'!B:B,B517,'Placebo Females'!P:P,P517)</f>
        <v>45.666666666666657</v>
      </c>
      <c r="AP517">
        <f>Z517 - AVERAGEIFS('Placebo Females'!Z:Z, 'Placebo Females'!B:B, B517, 'Placebo Females'!P:P, P517)</f>
        <v>27</v>
      </c>
      <c r="AQ517">
        <f>AB517 - AVERAGEIFS('Placebo Females'!AB:AB, 'Placebo Females'!B:B, B517, 'Placebo Females'!P:P, P517)</f>
        <v>23.333333333333336</v>
      </c>
      <c r="AR517">
        <f>AC517 - AVERAGEIFS('Placebo Females'!AC:AC, 'Placebo Females'!B:B, B517, 'Placebo Females'!P:P, P517)</f>
        <v>9.3333333333333321</v>
      </c>
      <c r="AS517">
        <f>AD517 - AVERAGEIFS('Placebo Females'!AD:AD, 'Placebo Females'!B:B, B517, 'Placebo Females'!P:P, P517)</f>
        <v>-43.395999999999958</v>
      </c>
      <c r="AT517">
        <f>AE517 - AVERAGEIFS('Placebo Females'!AE:AE, 'Placebo Females'!B:B, B517, 'Placebo Females'!P:P, P517)</f>
        <v>0.27073615000000001</v>
      </c>
      <c r="AU517">
        <f>AF517 - AVERAGEIFS('Placebo Females'!AF:AF, 'Placebo Females'!B:B, B517, 'Placebo Females'!P:P, P517)</f>
        <v>0.23445250000000001</v>
      </c>
    </row>
    <row r="518" spans="1:47" x14ac:dyDescent="0.25">
      <c r="A518" t="s">
        <v>2246</v>
      </c>
      <c r="B518">
        <v>1001</v>
      </c>
      <c r="C518" t="s">
        <v>655</v>
      </c>
      <c r="D518">
        <v>25</v>
      </c>
      <c r="E518">
        <v>161.5</v>
      </c>
      <c r="F518">
        <v>54.8</v>
      </c>
      <c r="G518">
        <v>114.5</v>
      </c>
      <c r="H518">
        <v>64.25</v>
      </c>
      <c r="I518" t="s">
        <v>103</v>
      </c>
      <c r="J518" t="s">
        <v>104</v>
      </c>
      <c r="K518" t="s">
        <v>360</v>
      </c>
      <c r="L518" t="s">
        <v>106</v>
      </c>
      <c r="M518" t="s">
        <v>1201</v>
      </c>
      <c r="N518">
        <v>500</v>
      </c>
      <c r="O518" t="s">
        <v>1202</v>
      </c>
      <c r="P518">
        <v>3</v>
      </c>
      <c r="Q518" t="s">
        <v>113</v>
      </c>
      <c r="R518" t="s">
        <v>1201</v>
      </c>
      <c r="S518">
        <v>2940</v>
      </c>
      <c r="T518" t="s">
        <v>1236</v>
      </c>
      <c r="U518">
        <v>935</v>
      </c>
      <c r="V518">
        <v>138</v>
      </c>
      <c r="W518">
        <v>435</v>
      </c>
      <c r="X518">
        <v>97</v>
      </c>
      <c r="Y518">
        <v>244</v>
      </c>
      <c r="Z518">
        <v>94</v>
      </c>
      <c r="AA518" t="s">
        <v>108</v>
      </c>
      <c r="AB518">
        <v>60</v>
      </c>
      <c r="AC518">
        <v>35</v>
      </c>
      <c r="AD518">
        <v>594.77700000000004</v>
      </c>
      <c r="AE518">
        <v>0.45283000000000001</v>
      </c>
      <c r="AF518">
        <v>0.54403199999999996</v>
      </c>
      <c r="AH518">
        <v>2940</v>
      </c>
      <c r="AI518">
        <f t="shared" si="16"/>
        <v>6.6581364012093342E-3</v>
      </c>
      <c r="AJ518">
        <f t="shared" si="17"/>
        <v>0.75722103442419575</v>
      </c>
      <c r="AK518">
        <f>W518 - AVERAGEIFS('Placebo Females'!W:W, 'Placebo Females'!B:B, B518, 'Placebo Females'!P:P, P518)</f>
        <v>80</v>
      </c>
      <c r="AL518">
        <f>V518 - AVERAGEIFS('Placebo Females'!V:V, 'Placebo Females'!B:B, B518, 'Placebo Females'!P:P, P518)</f>
        <v>12</v>
      </c>
      <c r="AM518">
        <f>W518-AVERAGEIFS('Placebo Females'!W:W,'Placebo Females'!B:B,B518,'Placebo Females'!P:P,P518)</f>
        <v>80</v>
      </c>
      <c r="AN518">
        <f>X518-AVERAGEIFS('Placebo Females'!X:X,'Placebo Females'!B:B,B518,'Placebo Females'!P:P,P518)</f>
        <v>4.3333333333333286</v>
      </c>
      <c r="AO518">
        <f>Y518-AVERAGEIFS('Placebo Females'!Y:Y,'Placebo Females'!B:B,B518,'Placebo Females'!P:P,P518)</f>
        <v>48.666666666666657</v>
      </c>
      <c r="AP518">
        <f>Z518 - AVERAGEIFS('Placebo Females'!Z:Z, 'Placebo Females'!B:B, B518, 'Placebo Females'!P:P, P518)</f>
        <v>27</v>
      </c>
      <c r="AQ518">
        <f>AB518 - AVERAGEIFS('Placebo Females'!AB:AB, 'Placebo Females'!B:B, B518, 'Placebo Females'!P:P, P518)</f>
        <v>22.333333333333336</v>
      </c>
      <c r="AR518">
        <f>AC518 - AVERAGEIFS('Placebo Females'!AC:AC, 'Placebo Females'!B:B, B518, 'Placebo Females'!P:P, P518)</f>
        <v>11.333333333333332</v>
      </c>
      <c r="AS518">
        <f>AD518 - AVERAGEIFS('Placebo Females'!AD:AD, 'Placebo Females'!B:B, B518, 'Placebo Females'!P:P, P518)</f>
        <v>-52.460999999999899</v>
      </c>
      <c r="AT518">
        <f>AE518 - AVERAGEIFS('Placebo Females'!AE:AE, 'Placebo Females'!B:B, B518, 'Placebo Females'!P:P, P518)</f>
        <v>0.35993015</v>
      </c>
      <c r="AU518">
        <f>AF518 - AVERAGEIFS('Placebo Females'!AF:AF, 'Placebo Females'!B:B, B518, 'Placebo Females'!P:P, P518)</f>
        <v>0.23814149999999995</v>
      </c>
    </row>
    <row r="519" spans="1:47" x14ac:dyDescent="0.25">
      <c r="A519" t="s">
        <v>2247</v>
      </c>
      <c r="B519">
        <v>1002</v>
      </c>
      <c r="C519" t="s">
        <v>655</v>
      </c>
      <c r="D519">
        <v>20</v>
      </c>
      <c r="E519">
        <v>177</v>
      </c>
      <c r="F519">
        <v>80.599999999999994</v>
      </c>
      <c r="G519">
        <v>95.666666669999998</v>
      </c>
      <c r="H519">
        <v>56</v>
      </c>
      <c r="I519" t="s">
        <v>103</v>
      </c>
      <c r="J519" t="s">
        <v>104</v>
      </c>
      <c r="K519" t="s">
        <v>704</v>
      </c>
      <c r="L519" t="s">
        <v>211</v>
      </c>
      <c r="M519" t="s">
        <v>1201</v>
      </c>
      <c r="N519">
        <v>500</v>
      </c>
      <c r="O519" t="s">
        <v>1202</v>
      </c>
      <c r="P519">
        <v>2.5</v>
      </c>
      <c r="Q519" t="s">
        <v>113</v>
      </c>
      <c r="R519" t="s">
        <v>1201</v>
      </c>
      <c r="S519">
        <v>3010</v>
      </c>
      <c r="T519" t="s">
        <v>1236</v>
      </c>
      <c r="U519">
        <v>791</v>
      </c>
      <c r="V519">
        <v>152</v>
      </c>
      <c r="W519">
        <v>431</v>
      </c>
      <c r="X519">
        <v>86</v>
      </c>
      <c r="Y519">
        <v>253</v>
      </c>
      <c r="Z519">
        <v>92</v>
      </c>
      <c r="AA519" t="s">
        <v>108</v>
      </c>
      <c r="AB519">
        <v>73</v>
      </c>
      <c r="AC519">
        <v>30</v>
      </c>
      <c r="AD519">
        <v>321.10300000000001</v>
      </c>
      <c r="AE519">
        <v>0.86111099999999996</v>
      </c>
      <c r="AF519">
        <v>0.52779200000000004</v>
      </c>
      <c r="AH519">
        <v>3010</v>
      </c>
      <c r="AI519">
        <f t="shared" si="16"/>
        <v>6.8166634583809848E-3</v>
      </c>
      <c r="AJ519">
        <f t="shared" si="17"/>
        <v>0.7598070706419412</v>
      </c>
      <c r="AK519">
        <f>W519 - AVERAGEIFS('Placebo Females'!W:W, 'Placebo Females'!B:B, B519, 'Placebo Females'!P:P, P519)</f>
        <v>38.333333333333314</v>
      </c>
      <c r="AL519">
        <f>V519 - AVERAGEIFS('Placebo Females'!V:V, 'Placebo Females'!B:B, B519, 'Placebo Females'!P:P, P519)</f>
        <v>3.6666666666666572</v>
      </c>
      <c r="AM519">
        <f>W519-AVERAGEIFS('Placebo Females'!W:W,'Placebo Females'!B:B,B519,'Placebo Females'!P:P,P519)</f>
        <v>38.333333333333314</v>
      </c>
      <c r="AN519">
        <f>X519-AVERAGEIFS('Placebo Females'!X:X,'Placebo Females'!B:B,B519,'Placebo Females'!P:P,P519)</f>
        <v>-12.666666666666671</v>
      </c>
      <c r="AO519">
        <f>Y519-AVERAGEIFS('Placebo Females'!Y:Y,'Placebo Females'!B:B,B519,'Placebo Females'!P:P,P519)</f>
        <v>36</v>
      </c>
      <c r="AP519">
        <f>Z519 - AVERAGEIFS('Placebo Females'!Z:Z, 'Placebo Females'!B:B, B519, 'Placebo Females'!P:P, P519)</f>
        <v>15</v>
      </c>
      <c r="AQ519">
        <f>AB519 - AVERAGEIFS('Placebo Females'!AB:AB, 'Placebo Females'!B:B, B519, 'Placebo Females'!P:P, P519)</f>
        <v>33</v>
      </c>
      <c r="AR519">
        <f>AC519 - AVERAGEIFS('Placebo Females'!AC:AC, 'Placebo Females'!B:B, B519, 'Placebo Females'!P:P, P519)</f>
        <v>2</v>
      </c>
      <c r="AS519">
        <f>AD519 - AVERAGEIFS('Placebo Females'!AD:AD, 'Placebo Females'!B:B, B519, 'Placebo Females'!P:P, P519)</f>
        <v>-111.00766666666669</v>
      </c>
      <c r="AT519">
        <f>AE519 - AVERAGEIFS('Placebo Females'!AE:AE, 'Placebo Females'!B:B, B519, 'Placebo Females'!P:P, P519)</f>
        <v>0.7723260999999999</v>
      </c>
      <c r="AU519">
        <f>AF519 - AVERAGEIFS('Placebo Females'!AF:AF, 'Placebo Females'!B:B, B519, 'Placebo Females'!P:P, P519)</f>
        <v>0.13281333333333339</v>
      </c>
    </row>
    <row r="520" spans="1:47" x14ac:dyDescent="0.25">
      <c r="A520" t="s">
        <v>2248</v>
      </c>
      <c r="B520">
        <v>1002</v>
      </c>
      <c r="C520" t="s">
        <v>655</v>
      </c>
      <c r="D520">
        <v>20</v>
      </c>
      <c r="E520">
        <v>177</v>
      </c>
      <c r="F520">
        <v>80.599999999999994</v>
      </c>
      <c r="G520">
        <v>95.666666669999998</v>
      </c>
      <c r="H520">
        <v>56</v>
      </c>
      <c r="I520" t="s">
        <v>103</v>
      </c>
      <c r="J520" t="s">
        <v>104</v>
      </c>
      <c r="K520" t="s">
        <v>704</v>
      </c>
      <c r="L520" t="s">
        <v>211</v>
      </c>
      <c r="M520" t="s">
        <v>1201</v>
      </c>
      <c r="N520">
        <v>500</v>
      </c>
      <c r="O520" t="s">
        <v>1202</v>
      </c>
      <c r="P520">
        <v>2.5</v>
      </c>
      <c r="Q520" t="s">
        <v>113</v>
      </c>
      <c r="R520" t="s">
        <v>1201</v>
      </c>
      <c r="S520">
        <v>3010</v>
      </c>
      <c r="T520" t="s">
        <v>1236</v>
      </c>
      <c r="U520">
        <v>813</v>
      </c>
      <c r="V520">
        <v>158</v>
      </c>
      <c r="W520">
        <v>431</v>
      </c>
      <c r="X520">
        <v>80</v>
      </c>
      <c r="Y520">
        <v>260</v>
      </c>
      <c r="Z520">
        <v>91</v>
      </c>
      <c r="AA520" t="s">
        <v>108</v>
      </c>
      <c r="AB520">
        <v>90</v>
      </c>
      <c r="AC520">
        <v>30</v>
      </c>
      <c r="AD520">
        <v>312.75299999999999</v>
      </c>
      <c r="AE520">
        <v>0.90909099999999998</v>
      </c>
      <c r="AF520">
        <v>0.53586999999999996</v>
      </c>
      <c r="AH520">
        <v>3010</v>
      </c>
      <c r="AI520">
        <f t="shared" si="16"/>
        <v>6.8166634583809848E-3</v>
      </c>
      <c r="AJ520">
        <f t="shared" si="17"/>
        <v>0.7598070706419412</v>
      </c>
      <c r="AK520">
        <f>W520 - AVERAGEIFS('Placebo Females'!W:W, 'Placebo Females'!B:B, B520, 'Placebo Females'!P:P, P520)</f>
        <v>38.333333333333314</v>
      </c>
      <c r="AL520">
        <f>V520 - AVERAGEIFS('Placebo Females'!V:V, 'Placebo Females'!B:B, B520, 'Placebo Females'!P:P, P520)</f>
        <v>9.6666666666666572</v>
      </c>
      <c r="AM520">
        <f>W520-AVERAGEIFS('Placebo Females'!W:W,'Placebo Females'!B:B,B520,'Placebo Females'!P:P,P520)</f>
        <v>38.333333333333314</v>
      </c>
      <c r="AN520">
        <f>X520-AVERAGEIFS('Placebo Females'!X:X,'Placebo Females'!B:B,B520,'Placebo Females'!P:P,P520)</f>
        <v>-18.666666666666671</v>
      </c>
      <c r="AO520">
        <f>Y520-AVERAGEIFS('Placebo Females'!Y:Y,'Placebo Females'!B:B,B520,'Placebo Females'!P:P,P520)</f>
        <v>43</v>
      </c>
      <c r="AP520">
        <f>Z520 - AVERAGEIFS('Placebo Females'!Z:Z, 'Placebo Females'!B:B, B520, 'Placebo Females'!P:P, P520)</f>
        <v>14</v>
      </c>
      <c r="AQ520">
        <f>AB520 - AVERAGEIFS('Placebo Females'!AB:AB, 'Placebo Females'!B:B, B520, 'Placebo Females'!P:P, P520)</f>
        <v>50</v>
      </c>
      <c r="AR520">
        <f>AC520 - AVERAGEIFS('Placebo Females'!AC:AC, 'Placebo Females'!B:B, B520, 'Placebo Females'!P:P, P520)</f>
        <v>2</v>
      </c>
      <c r="AS520">
        <f>AD520 - AVERAGEIFS('Placebo Females'!AD:AD, 'Placebo Females'!B:B, B520, 'Placebo Females'!P:P, P520)</f>
        <v>-119.35766666666672</v>
      </c>
      <c r="AT520">
        <f>AE520 - AVERAGEIFS('Placebo Females'!AE:AE, 'Placebo Females'!B:B, B520, 'Placebo Females'!P:P, P520)</f>
        <v>0.82030610000000004</v>
      </c>
      <c r="AU520">
        <f>AF520 - AVERAGEIFS('Placebo Females'!AF:AF, 'Placebo Females'!B:B, B520, 'Placebo Females'!P:P, P520)</f>
        <v>0.14089133333333331</v>
      </c>
    </row>
    <row r="521" spans="1:47" x14ac:dyDescent="0.25">
      <c r="A521" t="s">
        <v>2249</v>
      </c>
      <c r="B521">
        <v>1002</v>
      </c>
      <c r="C521" t="s">
        <v>655</v>
      </c>
      <c r="D521">
        <v>20</v>
      </c>
      <c r="E521">
        <v>177</v>
      </c>
      <c r="F521">
        <v>80.599999999999994</v>
      </c>
      <c r="G521">
        <v>95.666666669999998</v>
      </c>
      <c r="H521">
        <v>56</v>
      </c>
      <c r="I521" t="s">
        <v>103</v>
      </c>
      <c r="J521" t="s">
        <v>104</v>
      </c>
      <c r="K521" t="s">
        <v>704</v>
      </c>
      <c r="L521" t="s">
        <v>211</v>
      </c>
      <c r="M521" t="s">
        <v>1201</v>
      </c>
      <c r="N521">
        <v>500</v>
      </c>
      <c r="O521" t="s">
        <v>1202</v>
      </c>
      <c r="P521">
        <v>2.5</v>
      </c>
      <c r="Q521" t="s">
        <v>113</v>
      </c>
      <c r="R521" t="s">
        <v>1201</v>
      </c>
      <c r="S521">
        <v>3010</v>
      </c>
      <c r="T521" t="s">
        <v>1236</v>
      </c>
      <c r="U521">
        <v>849</v>
      </c>
      <c r="V521">
        <v>152</v>
      </c>
      <c r="W521">
        <v>432</v>
      </c>
      <c r="X521">
        <v>100</v>
      </c>
      <c r="Y521">
        <v>238</v>
      </c>
      <c r="Z521">
        <v>94</v>
      </c>
      <c r="AA521" t="s">
        <v>108</v>
      </c>
      <c r="AB521">
        <v>60</v>
      </c>
      <c r="AC521">
        <v>38</v>
      </c>
      <c r="AD521">
        <v>331.99299999999999</v>
      </c>
      <c r="AE521">
        <v>0.61538499999999996</v>
      </c>
      <c r="AF521">
        <v>0.52459299999999998</v>
      </c>
      <c r="AH521">
        <v>3010</v>
      </c>
      <c r="AI521">
        <f t="shared" si="16"/>
        <v>6.8166634583809848E-3</v>
      </c>
      <c r="AJ521">
        <f t="shared" si="17"/>
        <v>0.7598070706419412</v>
      </c>
      <c r="AK521">
        <f>W521 - AVERAGEIFS('Placebo Females'!W:W, 'Placebo Females'!B:B, B521, 'Placebo Females'!P:P, P521)</f>
        <v>39.333333333333314</v>
      </c>
      <c r="AL521">
        <f>V521 - AVERAGEIFS('Placebo Females'!V:V, 'Placebo Females'!B:B, B521, 'Placebo Females'!P:P, P521)</f>
        <v>3.6666666666666572</v>
      </c>
      <c r="AM521">
        <f>W521-AVERAGEIFS('Placebo Females'!W:W,'Placebo Females'!B:B,B521,'Placebo Females'!P:P,P521)</f>
        <v>39.333333333333314</v>
      </c>
      <c r="AN521">
        <f>X521-AVERAGEIFS('Placebo Females'!X:X,'Placebo Females'!B:B,B521,'Placebo Females'!P:P,P521)</f>
        <v>1.3333333333333286</v>
      </c>
      <c r="AO521">
        <f>Y521-AVERAGEIFS('Placebo Females'!Y:Y,'Placebo Females'!B:B,B521,'Placebo Females'!P:P,P521)</f>
        <v>21</v>
      </c>
      <c r="AP521">
        <f>Z521 - AVERAGEIFS('Placebo Females'!Z:Z, 'Placebo Females'!B:B, B521, 'Placebo Females'!P:P, P521)</f>
        <v>17</v>
      </c>
      <c r="AQ521">
        <f>AB521 - AVERAGEIFS('Placebo Females'!AB:AB, 'Placebo Females'!B:B, B521, 'Placebo Females'!P:P, P521)</f>
        <v>20</v>
      </c>
      <c r="AR521">
        <f>AC521 - AVERAGEIFS('Placebo Females'!AC:AC, 'Placebo Females'!B:B, B521, 'Placebo Females'!P:P, P521)</f>
        <v>10</v>
      </c>
      <c r="AS521">
        <f>AD521 - AVERAGEIFS('Placebo Females'!AD:AD, 'Placebo Females'!B:B, B521, 'Placebo Females'!P:P, P521)</f>
        <v>-100.11766666666671</v>
      </c>
      <c r="AT521">
        <f>AE521 - AVERAGEIFS('Placebo Females'!AE:AE, 'Placebo Females'!B:B, B521, 'Placebo Females'!P:P, P521)</f>
        <v>0.52660010000000002</v>
      </c>
      <c r="AU521">
        <f>AF521 - AVERAGEIFS('Placebo Females'!AF:AF, 'Placebo Females'!B:B, B521, 'Placebo Females'!P:P, P521)</f>
        <v>0.12961433333333333</v>
      </c>
    </row>
    <row r="522" spans="1:47" x14ac:dyDescent="0.25">
      <c r="A522" t="s">
        <v>2250</v>
      </c>
      <c r="B522">
        <v>1010</v>
      </c>
      <c r="C522" t="s">
        <v>655</v>
      </c>
      <c r="D522">
        <v>21</v>
      </c>
      <c r="E522">
        <v>165.5</v>
      </c>
      <c r="F522">
        <v>56.8</v>
      </c>
      <c r="G522">
        <v>99.25</v>
      </c>
      <c r="H522">
        <v>56.25</v>
      </c>
      <c r="I522" t="s">
        <v>103</v>
      </c>
      <c r="J522" t="s">
        <v>104</v>
      </c>
      <c r="K522" t="s">
        <v>261</v>
      </c>
      <c r="L522" t="s">
        <v>211</v>
      </c>
      <c r="M522" t="s">
        <v>1201</v>
      </c>
      <c r="N522">
        <v>500</v>
      </c>
      <c r="O522" t="s">
        <v>1202</v>
      </c>
      <c r="P522">
        <v>2.5</v>
      </c>
      <c r="Q522" t="s">
        <v>113</v>
      </c>
      <c r="R522" t="s">
        <v>1201</v>
      </c>
      <c r="S522">
        <v>3090</v>
      </c>
      <c r="T522" t="s">
        <v>1236</v>
      </c>
      <c r="U522">
        <v>983</v>
      </c>
      <c r="V522">
        <v>150</v>
      </c>
      <c r="W522">
        <v>460</v>
      </c>
      <c r="X522">
        <v>100</v>
      </c>
      <c r="Y522">
        <v>282</v>
      </c>
      <c r="Z522">
        <v>78</v>
      </c>
      <c r="AA522" t="s">
        <v>108</v>
      </c>
      <c r="AB522">
        <v>60</v>
      </c>
      <c r="AC522">
        <v>31</v>
      </c>
      <c r="AD522">
        <v>323.94499999999999</v>
      </c>
      <c r="AE522">
        <v>0.38636399999999999</v>
      </c>
      <c r="AF522">
        <v>0.44982899999999998</v>
      </c>
      <c r="AH522">
        <v>3090</v>
      </c>
      <c r="AI522">
        <f t="shared" si="16"/>
        <v>6.9978372380057304E-3</v>
      </c>
      <c r="AJ522">
        <f t="shared" si="17"/>
        <v>0.76266761515644088</v>
      </c>
      <c r="AK522">
        <f>W522 - AVERAGEIFS('Placebo Females'!W:W, 'Placebo Females'!B:B, B522, 'Placebo Females'!P:P, P522)</f>
        <v>70</v>
      </c>
      <c r="AL522">
        <f>V522 - AVERAGEIFS('Placebo Females'!V:V, 'Placebo Females'!B:B, B522, 'Placebo Females'!P:P, P522)</f>
        <v>16.333333333333343</v>
      </c>
      <c r="AM522">
        <f>W522-AVERAGEIFS('Placebo Females'!W:W,'Placebo Females'!B:B,B522,'Placebo Females'!P:P,P522)</f>
        <v>70</v>
      </c>
      <c r="AN522">
        <f>X522-AVERAGEIFS('Placebo Females'!X:X,'Placebo Females'!B:B,B522,'Placebo Females'!P:P,P522)</f>
        <v>-4</v>
      </c>
      <c r="AO522">
        <f>Y522-AVERAGEIFS('Placebo Females'!Y:Y,'Placebo Females'!B:B,B522,'Placebo Females'!P:P,P522)</f>
        <v>59</v>
      </c>
      <c r="AP522">
        <f>Z522 - AVERAGEIFS('Placebo Females'!Z:Z, 'Placebo Females'!B:B, B522, 'Placebo Females'!P:P, P522)</f>
        <v>15</v>
      </c>
      <c r="AQ522">
        <f>AB522 - AVERAGEIFS('Placebo Females'!AB:AB, 'Placebo Females'!B:B, B522, 'Placebo Females'!P:P, P522)</f>
        <v>21.333333333333336</v>
      </c>
      <c r="AR522">
        <f>AC522 - AVERAGEIFS('Placebo Females'!AC:AC, 'Placebo Females'!B:B, B522, 'Placebo Females'!P:P, P522)</f>
        <v>7.6666666666666679</v>
      </c>
      <c r="AS522">
        <f>AD522 - AVERAGEIFS('Placebo Females'!AD:AD, 'Placebo Females'!B:B, B522, 'Placebo Females'!P:P, P522)</f>
        <v>-40.596333333333348</v>
      </c>
      <c r="AT522">
        <f>AE522 - AVERAGEIFS('Placebo Females'!AE:AE, 'Placebo Females'!B:B, B522, 'Placebo Females'!P:P, P522)</f>
        <v>0.25952833333333336</v>
      </c>
      <c r="AU522">
        <f>AF522 - AVERAGEIFS('Placebo Females'!AF:AF, 'Placebo Females'!B:B, B522, 'Placebo Females'!P:P, P522)</f>
        <v>0.17710166666666666</v>
      </c>
    </row>
    <row r="523" spans="1:47" x14ac:dyDescent="0.25">
      <c r="A523" t="s">
        <v>2251</v>
      </c>
      <c r="B523">
        <v>1010</v>
      </c>
      <c r="C523" t="s">
        <v>655</v>
      </c>
      <c r="D523">
        <v>21</v>
      </c>
      <c r="E523">
        <v>165.5</v>
      </c>
      <c r="F523">
        <v>56.8</v>
      </c>
      <c r="G523">
        <v>99.25</v>
      </c>
      <c r="H523">
        <v>56.25</v>
      </c>
      <c r="I523" t="s">
        <v>103</v>
      </c>
      <c r="J523" t="s">
        <v>104</v>
      </c>
      <c r="K523" t="s">
        <v>261</v>
      </c>
      <c r="L523" t="s">
        <v>211</v>
      </c>
      <c r="M523" t="s">
        <v>1201</v>
      </c>
      <c r="N523">
        <v>500</v>
      </c>
      <c r="O523" t="s">
        <v>1202</v>
      </c>
      <c r="P523">
        <v>2.5</v>
      </c>
      <c r="Q523" t="s">
        <v>113</v>
      </c>
      <c r="R523" t="s">
        <v>1201</v>
      </c>
      <c r="S523">
        <v>3090</v>
      </c>
      <c r="T523" t="s">
        <v>1236</v>
      </c>
      <c r="U523">
        <v>1016</v>
      </c>
      <c r="V523">
        <v>146</v>
      </c>
      <c r="W523">
        <v>465</v>
      </c>
      <c r="X523">
        <v>102</v>
      </c>
      <c r="Y523">
        <v>284</v>
      </c>
      <c r="Z523">
        <v>79</v>
      </c>
      <c r="AA523" t="s">
        <v>108</v>
      </c>
      <c r="AB523">
        <v>56</v>
      </c>
      <c r="AC523">
        <v>34</v>
      </c>
      <c r="AD523">
        <v>334.56099999999998</v>
      </c>
      <c r="AE523">
        <v>0.52173899999999995</v>
      </c>
      <c r="AF523">
        <v>0.441222</v>
      </c>
      <c r="AH523">
        <v>3090</v>
      </c>
      <c r="AI523">
        <f t="shared" si="16"/>
        <v>6.9978372380057304E-3</v>
      </c>
      <c r="AJ523">
        <f t="shared" si="17"/>
        <v>0.76266761515644088</v>
      </c>
      <c r="AK523">
        <f>W523 - AVERAGEIFS('Placebo Females'!W:W, 'Placebo Females'!B:B, B523, 'Placebo Females'!P:P, P523)</f>
        <v>75</v>
      </c>
      <c r="AL523">
        <f>V523 - AVERAGEIFS('Placebo Females'!V:V, 'Placebo Females'!B:B, B523, 'Placebo Females'!P:P, P523)</f>
        <v>12.333333333333343</v>
      </c>
      <c r="AM523">
        <f>W523-AVERAGEIFS('Placebo Females'!W:W,'Placebo Females'!B:B,B523,'Placebo Females'!P:P,P523)</f>
        <v>75</v>
      </c>
      <c r="AN523">
        <f>X523-AVERAGEIFS('Placebo Females'!X:X,'Placebo Females'!B:B,B523,'Placebo Females'!P:P,P523)</f>
        <v>-2</v>
      </c>
      <c r="AO523">
        <f>Y523-AVERAGEIFS('Placebo Females'!Y:Y,'Placebo Females'!B:B,B523,'Placebo Females'!P:P,P523)</f>
        <v>61</v>
      </c>
      <c r="AP523">
        <f>Z523 - AVERAGEIFS('Placebo Females'!Z:Z, 'Placebo Females'!B:B, B523, 'Placebo Females'!P:P, P523)</f>
        <v>16</v>
      </c>
      <c r="AQ523">
        <f>AB523 - AVERAGEIFS('Placebo Females'!AB:AB, 'Placebo Females'!B:B, B523, 'Placebo Females'!P:P, P523)</f>
        <v>17.333333333333336</v>
      </c>
      <c r="AR523">
        <f>AC523 - AVERAGEIFS('Placebo Females'!AC:AC, 'Placebo Females'!B:B, B523, 'Placebo Females'!P:P, P523)</f>
        <v>10.666666666666668</v>
      </c>
      <c r="AS523">
        <f>AD523 - AVERAGEIFS('Placebo Females'!AD:AD, 'Placebo Females'!B:B, B523, 'Placebo Females'!P:P, P523)</f>
        <v>-29.980333333333363</v>
      </c>
      <c r="AT523">
        <f>AE523 - AVERAGEIFS('Placebo Females'!AE:AE, 'Placebo Females'!B:B, B523, 'Placebo Females'!P:P, P523)</f>
        <v>0.39490333333333327</v>
      </c>
      <c r="AU523">
        <f>AF523 - AVERAGEIFS('Placebo Females'!AF:AF, 'Placebo Females'!B:B, B523, 'Placebo Females'!P:P, P523)</f>
        <v>0.16849466666666668</v>
      </c>
    </row>
    <row r="524" spans="1:47" x14ac:dyDescent="0.25">
      <c r="A524" t="s">
        <v>2252</v>
      </c>
      <c r="B524">
        <v>1010</v>
      </c>
      <c r="C524" t="s">
        <v>655</v>
      </c>
      <c r="D524">
        <v>21</v>
      </c>
      <c r="E524">
        <v>165.5</v>
      </c>
      <c r="F524">
        <v>56.8</v>
      </c>
      <c r="G524">
        <v>99.25</v>
      </c>
      <c r="H524">
        <v>56.25</v>
      </c>
      <c r="I524" t="s">
        <v>103</v>
      </c>
      <c r="J524" t="s">
        <v>104</v>
      </c>
      <c r="K524" t="s">
        <v>261</v>
      </c>
      <c r="L524" t="s">
        <v>211</v>
      </c>
      <c r="M524" t="s">
        <v>1201</v>
      </c>
      <c r="N524">
        <v>500</v>
      </c>
      <c r="O524" t="s">
        <v>1202</v>
      </c>
      <c r="P524">
        <v>2.5</v>
      </c>
      <c r="Q524" t="s">
        <v>113</v>
      </c>
      <c r="R524" t="s">
        <v>1201</v>
      </c>
      <c r="S524">
        <v>3090</v>
      </c>
      <c r="T524" t="s">
        <v>1236</v>
      </c>
      <c r="U524">
        <v>1019</v>
      </c>
      <c r="V524">
        <v>145</v>
      </c>
      <c r="W524">
        <v>464</v>
      </c>
      <c r="X524">
        <v>98</v>
      </c>
      <c r="Y524">
        <v>286</v>
      </c>
      <c r="Z524">
        <v>80</v>
      </c>
      <c r="AA524" t="s">
        <v>108</v>
      </c>
      <c r="AB524">
        <v>56</v>
      </c>
      <c r="AC524">
        <v>35</v>
      </c>
      <c r="AD524">
        <v>336.392</v>
      </c>
      <c r="AE524">
        <v>0.477273</v>
      </c>
      <c r="AF524">
        <v>0.45965699999999998</v>
      </c>
      <c r="AH524">
        <v>3090</v>
      </c>
      <c r="AI524">
        <f t="shared" si="16"/>
        <v>6.9978372380057304E-3</v>
      </c>
      <c r="AJ524">
        <f t="shared" si="17"/>
        <v>0.76266761515644088</v>
      </c>
      <c r="AK524">
        <f>W524 - AVERAGEIFS('Placebo Females'!W:W, 'Placebo Females'!B:B, B524, 'Placebo Females'!P:P, P524)</f>
        <v>74</v>
      </c>
      <c r="AL524">
        <f>V524 - AVERAGEIFS('Placebo Females'!V:V, 'Placebo Females'!B:B, B524, 'Placebo Females'!P:P, P524)</f>
        <v>11.333333333333343</v>
      </c>
      <c r="AM524">
        <f>W524-AVERAGEIFS('Placebo Females'!W:W,'Placebo Females'!B:B,B524,'Placebo Females'!P:P,P524)</f>
        <v>74</v>
      </c>
      <c r="AN524">
        <f>X524-AVERAGEIFS('Placebo Females'!X:X,'Placebo Females'!B:B,B524,'Placebo Females'!P:P,P524)</f>
        <v>-6</v>
      </c>
      <c r="AO524">
        <f>Y524-AVERAGEIFS('Placebo Females'!Y:Y,'Placebo Females'!B:B,B524,'Placebo Females'!P:P,P524)</f>
        <v>63</v>
      </c>
      <c r="AP524">
        <f>Z524 - AVERAGEIFS('Placebo Females'!Z:Z, 'Placebo Females'!B:B, B524, 'Placebo Females'!P:P, P524)</f>
        <v>17</v>
      </c>
      <c r="AQ524">
        <f>AB524 - AVERAGEIFS('Placebo Females'!AB:AB, 'Placebo Females'!B:B, B524, 'Placebo Females'!P:P, P524)</f>
        <v>17.333333333333336</v>
      </c>
      <c r="AR524">
        <f>AC524 - AVERAGEIFS('Placebo Females'!AC:AC, 'Placebo Females'!B:B, B524, 'Placebo Females'!P:P, P524)</f>
        <v>11.666666666666668</v>
      </c>
      <c r="AS524">
        <f>AD524 - AVERAGEIFS('Placebo Females'!AD:AD, 'Placebo Females'!B:B, B524, 'Placebo Females'!P:P, P524)</f>
        <v>-28.149333333333345</v>
      </c>
      <c r="AT524">
        <f>AE524 - AVERAGEIFS('Placebo Females'!AE:AE, 'Placebo Females'!B:B, B524, 'Placebo Females'!P:P, P524)</f>
        <v>0.35043733333333338</v>
      </c>
      <c r="AU524">
        <f>AF524 - AVERAGEIFS('Placebo Females'!AF:AF, 'Placebo Females'!B:B, B524, 'Placebo Females'!P:P, P524)</f>
        <v>0.18692966666666666</v>
      </c>
    </row>
    <row r="525" spans="1:47" x14ac:dyDescent="0.25">
      <c r="A525" t="s">
        <v>2253</v>
      </c>
      <c r="B525">
        <v>1002</v>
      </c>
      <c r="C525" t="s">
        <v>655</v>
      </c>
      <c r="D525">
        <v>20</v>
      </c>
      <c r="E525">
        <v>177</v>
      </c>
      <c r="F525">
        <v>80.599999999999994</v>
      </c>
      <c r="G525">
        <v>95.666666669999998</v>
      </c>
      <c r="H525">
        <v>56</v>
      </c>
      <c r="I525" t="s">
        <v>103</v>
      </c>
      <c r="J525" t="s">
        <v>104</v>
      </c>
      <c r="K525" t="s">
        <v>704</v>
      </c>
      <c r="L525" t="s">
        <v>211</v>
      </c>
      <c r="M525" t="s">
        <v>1201</v>
      </c>
      <c r="N525">
        <v>500</v>
      </c>
      <c r="O525" t="s">
        <v>1202</v>
      </c>
      <c r="P525">
        <v>2</v>
      </c>
      <c r="Q525" t="s">
        <v>113</v>
      </c>
      <c r="R525" t="s">
        <v>1201</v>
      </c>
      <c r="S525">
        <v>3190</v>
      </c>
      <c r="T525" t="s">
        <v>1236</v>
      </c>
      <c r="U525">
        <v>900</v>
      </c>
      <c r="V525">
        <v>156</v>
      </c>
      <c r="W525">
        <v>442</v>
      </c>
      <c r="X525">
        <v>93</v>
      </c>
      <c r="Y525">
        <v>259</v>
      </c>
      <c r="Z525">
        <v>90</v>
      </c>
      <c r="AA525" t="s">
        <v>108</v>
      </c>
      <c r="AB525">
        <v>66</v>
      </c>
      <c r="AC525">
        <v>28</v>
      </c>
      <c r="AD525">
        <v>387.81900000000002</v>
      </c>
      <c r="AE525">
        <v>0.63043499999999997</v>
      </c>
      <c r="AF525">
        <v>0.56312399999999996</v>
      </c>
      <c r="AH525">
        <v>3190</v>
      </c>
      <c r="AI525">
        <f t="shared" si="16"/>
        <v>7.2243044625366591E-3</v>
      </c>
      <c r="AJ525">
        <f t="shared" si="17"/>
        <v>0.76610923550810273</v>
      </c>
      <c r="AK525">
        <f>W525 - AVERAGEIFS('Placebo Females'!W:W, 'Placebo Females'!B:B, B525, 'Placebo Females'!P:P, P525)</f>
        <v>37</v>
      </c>
      <c r="AL525">
        <f>V525 - AVERAGEIFS('Placebo Females'!V:V, 'Placebo Females'!B:B, B525, 'Placebo Females'!P:P, P525)</f>
        <v>3</v>
      </c>
      <c r="AM525">
        <f>W525-AVERAGEIFS('Placebo Females'!W:W,'Placebo Females'!B:B,B525,'Placebo Females'!P:P,P525)</f>
        <v>37</v>
      </c>
      <c r="AN525">
        <f>X525-AVERAGEIFS('Placebo Females'!X:X,'Placebo Females'!B:B,B525,'Placebo Females'!P:P,P525)</f>
        <v>-4.6666666666666714</v>
      </c>
      <c r="AO525">
        <f>Y525-AVERAGEIFS('Placebo Females'!Y:Y,'Placebo Females'!B:B,B525,'Placebo Females'!P:P,P525)</f>
        <v>23.666666666666657</v>
      </c>
      <c r="AP525">
        <f>Z525 - AVERAGEIFS('Placebo Females'!Z:Z, 'Placebo Females'!B:B, B525, 'Placebo Females'!P:P, P525)</f>
        <v>18</v>
      </c>
      <c r="AQ525">
        <f>AB525 - AVERAGEIFS('Placebo Females'!AB:AB, 'Placebo Females'!B:B, B525, 'Placebo Females'!P:P, P525)</f>
        <v>26.666666666666664</v>
      </c>
      <c r="AR525">
        <f>AC525 - AVERAGEIFS('Placebo Females'!AC:AC, 'Placebo Females'!B:B, B525, 'Placebo Females'!P:P, P525)</f>
        <v>2</v>
      </c>
      <c r="AS525">
        <f>AD525 - AVERAGEIFS('Placebo Females'!AD:AD, 'Placebo Females'!B:B, B525, 'Placebo Females'!P:P, P525)</f>
        <v>-137.3576666666666</v>
      </c>
      <c r="AT525">
        <f>AE525 - AVERAGEIFS('Placebo Females'!AE:AE, 'Placebo Females'!B:B, B525, 'Placebo Females'!P:P, P525)</f>
        <v>0.52174276666666664</v>
      </c>
      <c r="AU525">
        <f>AF525 - AVERAGEIFS('Placebo Females'!AF:AF, 'Placebo Females'!B:B, B525, 'Placebo Females'!P:P, P525)</f>
        <v>0.15581399999999995</v>
      </c>
    </row>
    <row r="526" spans="1:47" x14ac:dyDescent="0.25">
      <c r="A526" t="s">
        <v>2254</v>
      </c>
      <c r="B526">
        <v>1002</v>
      </c>
      <c r="C526" t="s">
        <v>655</v>
      </c>
      <c r="D526">
        <v>20</v>
      </c>
      <c r="E526">
        <v>177</v>
      </c>
      <c r="F526">
        <v>80.599999999999994</v>
      </c>
      <c r="G526">
        <v>95.666666669999998</v>
      </c>
      <c r="H526">
        <v>56</v>
      </c>
      <c r="I526" t="s">
        <v>103</v>
      </c>
      <c r="J526" t="s">
        <v>104</v>
      </c>
      <c r="K526" t="s">
        <v>704</v>
      </c>
      <c r="L526" t="s">
        <v>211</v>
      </c>
      <c r="M526" t="s">
        <v>1201</v>
      </c>
      <c r="N526">
        <v>500</v>
      </c>
      <c r="O526" t="s">
        <v>1202</v>
      </c>
      <c r="P526">
        <v>2</v>
      </c>
      <c r="Q526" t="s">
        <v>113</v>
      </c>
      <c r="R526" t="s">
        <v>1201</v>
      </c>
      <c r="S526">
        <v>3190</v>
      </c>
      <c r="T526" t="s">
        <v>1236</v>
      </c>
      <c r="U526">
        <v>952</v>
      </c>
      <c r="V526">
        <v>150</v>
      </c>
      <c r="W526">
        <v>446</v>
      </c>
      <c r="X526">
        <v>85</v>
      </c>
      <c r="Y526">
        <v>271</v>
      </c>
      <c r="Z526">
        <v>90</v>
      </c>
      <c r="AA526" t="s">
        <v>108</v>
      </c>
      <c r="AB526">
        <v>62</v>
      </c>
      <c r="AC526">
        <v>33</v>
      </c>
      <c r="AD526">
        <v>422.738</v>
      </c>
      <c r="AE526" t="s">
        <v>108</v>
      </c>
      <c r="AF526" t="s">
        <v>108</v>
      </c>
      <c r="AH526">
        <v>3190</v>
      </c>
      <c r="AI526">
        <f t="shared" si="16"/>
        <v>7.2243044625366591E-3</v>
      </c>
      <c r="AJ526">
        <f t="shared" si="17"/>
        <v>0.76610923550810273</v>
      </c>
      <c r="AK526">
        <f>W526 - AVERAGEIFS('Placebo Females'!W:W, 'Placebo Females'!B:B, B526, 'Placebo Females'!P:P, P526)</f>
        <v>41</v>
      </c>
      <c r="AL526">
        <f>V526 - AVERAGEIFS('Placebo Females'!V:V, 'Placebo Females'!B:B, B526, 'Placebo Females'!P:P, P526)</f>
        <v>-3</v>
      </c>
      <c r="AM526">
        <f>W526-AVERAGEIFS('Placebo Females'!W:W,'Placebo Females'!B:B,B526,'Placebo Females'!P:P,P526)</f>
        <v>41</v>
      </c>
      <c r="AN526">
        <f>X526-AVERAGEIFS('Placebo Females'!X:X,'Placebo Females'!B:B,B526,'Placebo Females'!P:P,P526)</f>
        <v>-12.666666666666671</v>
      </c>
      <c r="AO526">
        <f>Y526-AVERAGEIFS('Placebo Females'!Y:Y,'Placebo Females'!B:B,B526,'Placebo Females'!P:P,P526)</f>
        <v>35.666666666666657</v>
      </c>
      <c r="AP526">
        <f>Z526 - AVERAGEIFS('Placebo Females'!Z:Z, 'Placebo Females'!B:B, B526, 'Placebo Females'!P:P, P526)</f>
        <v>18</v>
      </c>
      <c r="AQ526">
        <f>AB526 - AVERAGEIFS('Placebo Females'!AB:AB, 'Placebo Females'!B:B, B526, 'Placebo Females'!P:P, P526)</f>
        <v>22.666666666666664</v>
      </c>
      <c r="AR526">
        <f>AC526 - AVERAGEIFS('Placebo Females'!AC:AC, 'Placebo Females'!B:B, B526, 'Placebo Females'!P:P, P526)</f>
        <v>7</v>
      </c>
      <c r="AS526">
        <f>AD526 - AVERAGEIFS('Placebo Females'!AD:AD, 'Placebo Females'!B:B, B526, 'Placebo Females'!P:P, P526)</f>
        <v>-102.43866666666662</v>
      </c>
      <c r="AT526" t="e">
        <f>AE526 - AVERAGEIFS('Placebo Females'!AE:AE, 'Placebo Females'!B:B, B526, 'Placebo Females'!P:P, P526)</f>
        <v>#VALUE!</v>
      </c>
      <c r="AU526" t="e">
        <f>AF526 - AVERAGEIFS('Placebo Females'!AF:AF, 'Placebo Females'!B:B, B526, 'Placebo Females'!P:P, P526)</f>
        <v>#VALUE!</v>
      </c>
    </row>
    <row r="527" spans="1:47" x14ac:dyDescent="0.25">
      <c r="A527" t="s">
        <v>2255</v>
      </c>
      <c r="B527">
        <v>1002</v>
      </c>
      <c r="C527" t="s">
        <v>655</v>
      </c>
      <c r="D527">
        <v>20</v>
      </c>
      <c r="E527">
        <v>177</v>
      </c>
      <c r="F527">
        <v>80.599999999999994</v>
      </c>
      <c r="G527">
        <v>95.666666669999998</v>
      </c>
      <c r="H527">
        <v>56</v>
      </c>
      <c r="I527" t="s">
        <v>103</v>
      </c>
      <c r="J527" t="s">
        <v>104</v>
      </c>
      <c r="K527" t="s">
        <v>704</v>
      </c>
      <c r="L527" t="s">
        <v>211</v>
      </c>
      <c r="M527" t="s">
        <v>1201</v>
      </c>
      <c r="N527">
        <v>500</v>
      </c>
      <c r="O527" t="s">
        <v>1202</v>
      </c>
      <c r="P527">
        <v>2</v>
      </c>
      <c r="Q527" t="s">
        <v>113</v>
      </c>
      <c r="R527" t="s">
        <v>1201</v>
      </c>
      <c r="S527">
        <v>3190</v>
      </c>
      <c r="T527" t="s">
        <v>1236</v>
      </c>
      <c r="U527">
        <v>972</v>
      </c>
      <c r="V527">
        <v>149</v>
      </c>
      <c r="W527">
        <v>445</v>
      </c>
      <c r="X527">
        <v>87</v>
      </c>
      <c r="Y527">
        <v>268</v>
      </c>
      <c r="Z527">
        <v>90</v>
      </c>
      <c r="AA527" t="s">
        <v>108</v>
      </c>
      <c r="AB527">
        <v>64</v>
      </c>
      <c r="AC527">
        <v>30</v>
      </c>
      <c r="AD527">
        <v>430.36799999999999</v>
      </c>
      <c r="AE527">
        <v>0.48936200000000002</v>
      </c>
      <c r="AF527">
        <v>0.54674999999999996</v>
      </c>
      <c r="AH527">
        <v>3190</v>
      </c>
      <c r="AI527">
        <f t="shared" si="16"/>
        <v>7.2243044625366591E-3</v>
      </c>
      <c r="AJ527">
        <f t="shared" si="17"/>
        <v>0.76610923550810273</v>
      </c>
      <c r="AK527">
        <f>W527 - AVERAGEIFS('Placebo Females'!W:W, 'Placebo Females'!B:B, B527, 'Placebo Females'!P:P, P527)</f>
        <v>40</v>
      </c>
      <c r="AL527">
        <f>V527 - AVERAGEIFS('Placebo Females'!V:V, 'Placebo Females'!B:B, B527, 'Placebo Females'!P:P, P527)</f>
        <v>-4</v>
      </c>
      <c r="AM527">
        <f>W527-AVERAGEIFS('Placebo Females'!W:W,'Placebo Females'!B:B,B527,'Placebo Females'!P:P,P527)</f>
        <v>40</v>
      </c>
      <c r="AN527">
        <f>X527-AVERAGEIFS('Placebo Females'!X:X,'Placebo Females'!B:B,B527,'Placebo Females'!P:P,P527)</f>
        <v>-10.666666666666671</v>
      </c>
      <c r="AO527">
        <f>Y527-AVERAGEIFS('Placebo Females'!Y:Y,'Placebo Females'!B:B,B527,'Placebo Females'!P:P,P527)</f>
        <v>32.666666666666657</v>
      </c>
      <c r="AP527">
        <f>Z527 - AVERAGEIFS('Placebo Females'!Z:Z, 'Placebo Females'!B:B, B527, 'Placebo Females'!P:P, P527)</f>
        <v>18</v>
      </c>
      <c r="AQ527">
        <f>AB527 - AVERAGEIFS('Placebo Females'!AB:AB, 'Placebo Females'!B:B, B527, 'Placebo Females'!P:P, P527)</f>
        <v>24.666666666666664</v>
      </c>
      <c r="AR527">
        <f>AC527 - AVERAGEIFS('Placebo Females'!AC:AC, 'Placebo Females'!B:B, B527, 'Placebo Females'!P:P, P527)</f>
        <v>4</v>
      </c>
      <c r="AS527">
        <f>AD527 - AVERAGEIFS('Placebo Females'!AD:AD, 'Placebo Females'!B:B, B527, 'Placebo Females'!P:P, P527)</f>
        <v>-94.808666666666625</v>
      </c>
      <c r="AT527">
        <f>AE527 - AVERAGEIFS('Placebo Females'!AE:AE, 'Placebo Females'!B:B, B527, 'Placebo Females'!P:P, P527)</f>
        <v>0.38066976666666669</v>
      </c>
      <c r="AU527">
        <f>AF527 - AVERAGEIFS('Placebo Females'!AF:AF, 'Placebo Females'!B:B, B527, 'Placebo Females'!P:P, P527)</f>
        <v>0.13943999999999995</v>
      </c>
    </row>
    <row r="528" spans="1:47" x14ac:dyDescent="0.25">
      <c r="A528" t="s">
        <v>2256</v>
      </c>
      <c r="B528">
        <v>1011</v>
      </c>
      <c r="C528" t="s">
        <v>655</v>
      </c>
      <c r="D528">
        <v>31</v>
      </c>
      <c r="E528">
        <v>161.5</v>
      </c>
      <c r="F528">
        <v>65.3</v>
      </c>
      <c r="G528">
        <v>120.75</v>
      </c>
      <c r="H528">
        <v>84</v>
      </c>
      <c r="I528" t="s">
        <v>458</v>
      </c>
      <c r="J528" t="s">
        <v>104</v>
      </c>
      <c r="K528" t="s">
        <v>753</v>
      </c>
      <c r="L528" t="s">
        <v>160</v>
      </c>
      <c r="M528" t="s">
        <v>1201</v>
      </c>
      <c r="N528">
        <v>500</v>
      </c>
      <c r="O528" t="s">
        <v>1202</v>
      </c>
      <c r="P528">
        <v>2.5</v>
      </c>
      <c r="Q528" t="s">
        <v>113</v>
      </c>
      <c r="R528" t="s">
        <v>1201</v>
      </c>
      <c r="S528">
        <v>3270</v>
      </c>
      <c r="T528" t="s">
        <v>1236</v>
      </c>
      <c r="U528">
        <v>868</v>
      </c>
      <c r="V528">
        <v>179</v>
      </c>
      <c r="W528">
        <v>434</v>
      </c>
      <c r="X528">
        <v>94</v>
      </c>
      <c r="Y528">
        <v>234</v>
      </c>
      <c r="Z528">
        <v>106</v>
      </c>
      <c r="AA528" t="s">
        <v>108</v>
      </c>
      <c r="AB528">
        <v>53</v>
      </c>
      <c r="AC528">
        <v>59</v>
      </c>
      <c r="AD528">
        <v>265.60500000000002</v>
      </c>
      <c r="AE528">
        <v>0.352941</v>
      </c>
      <c r="AF528">
        <v>0.49801699999999999</v>
      </c>
      <c r="AH528">
        <v>3270</v>
      </c>
      <c r="AI528">
        <f t="shared" si="16"/>
        <v>7.405478242161403E-3</v>
      </c>
      <c r="AJ528">
        <f t="shared" si="17"/>
        <v>0.76876165726306289</v>
      </c>
      <c r="AK528">
        <f>W528 - AVERAGEIFS('Placebo Females'!W:W, 'Placebo Females'!B:B, B528, 'Placebo Females'!P:P, P528)</f>
        <v>82.666666666666686</v>
      </c>
      <c r="AL528">
        <f>V528 - AVERAGEIFS('Placebo Females'!V:V, 'Placebo Females'!B:B, B528, 'Placebo Females'!P:P, P528)</f>
        <v>9.6666666666666572</v>
      </c>
      <c r="AM528">
        <f>W528-AVERAGEIFS('Placebo Females'!W:W,'Placebo Females'!B:B,B528,'Placebo Females'!P:P,P528)</f>
        <v>82.666666666666686</v>
      </c>
      <c r="AN528">
        <f>X528-AVERAGEIFS('Placebo Females'!X:X,'Placebo Females'!B:B,B528,'Placebo Females'!P:P,P528)</f>
        <v>3</v>
      </c>
      <c r="AO528">
        <f>Y528-AVERAGEIFS('Placebo Females'!Y:Y,'Placebo Females'!B:B,B528,'Placebo Females'!P:P,P528)</f>
        <v>44.666666666666657</v>
      </c>
      <c r="AP528">
        <f>Z528 - AVERAGEIFS('Placebo Females'!Z:Z, 'Placebo Females'!B:B, B528, 'Placebo Females'!P:P, P528)</f>
        <v>35</v>
      </c>
      <c r="AQ528">
        <f>AB528 - AVERAGEIFS('Placebo Females'!AB:AB, 'Placebo Females'!B:B, B528, 'Placebo Females'!P:P, P528)</f>
        <v>15.333333333333336</v>
      </c>
      <c r="AR528">
        <f>AC528 - AVERAGEIFS('Placebo Females'!AC:AC, 'Placebo Females'!B:B, B528, 'Placebo Females'!P:P, P528)</f>
        <v>24.666666666666664</v>
      </c>
      <c r="AS528">
        <f>AD528 - AVERAGEIFS('Placebo Females'!AD:AD, 'Placebo Females'!B:B, B528, 'Placebo Females'!P:P, P528)</f>
        <v>-182.87766666666658</v>
      </c>
      <c r="AT528">
        <f>AE528 - AVERAGEIFS('Placebo Females'!AE:AE, 'Placebo Females'!B:B, B528, 'Placebo Females'!P:P, P528)</f>
        <v>0.19679466666666667</v>
      </c>
      <c r="AU528">
        <f>AF528 - AVERAGEIFS('Placebo Females'!AF:AF, 'Placebo Females'!B:B, B528, 'Placebo Females'!P:P, P528)</f>
        <v>0.14810800000000002</v>
      </c>
    </row>
    <row r="529" spans="1:47" x14ac:dyDescent="0.25">
      <c r="A529" t="s">
        <v>2257</v>
      </c>
      <c r="B529">
        <v>1011</v>
      </c>
      <c r="C529" t="s">
        <v>655</v>
      </c>
      <c r="D529">
        <v>31</v>
      </c>
      <c r="E529">
        <v>161.5</v>
      </c>
      <c r="F529">
        <v>65.3</v>
      </c>
      <c r="G529">
        <v>120.75</v>
      </c>
      <c r="H529">
        <v>84</v>
      </c>
      <c r="I529" t="s">
        <v>458</v>
      </c>
      <c r="J529" t="s">
        <v>104</v>
      </c>
      <c r="K529" t="s">
        <v>753</v>
      </c>
      <c r="L529" t="s">
        <v>160</v>
      </c>
      <c r="M529" t="s">
        <v>1201</v>
      </c>
      <c r="N529">
        <v>500</v>
      </c>
      <c r="O529" t="s">
        <v>1202</v>
      </c>
      <c r="P529">
        <v>2.5</v>
      </c>
      <c r="Q529" t="s">
        <v>113</v>
      </c>
      <c r="R529" t="s">
        <v>1201</v>
      </c>
      <c r="S529">
        <v>3270</v>
      </c>
      <c r="T529" t="s">
        <v>1236</v>
      </c>
      <c r="U529">
        <v>924</v>
      </c>
      <c r="V529">
        <v>183</v>
      </c>
      <c r="W529">
        <v>428</v>
      </c>
      <c r="X529">
        <v>90</v>
      </c>
      <c r="Y529">
        <v>238</v>
      </c>
      <c r="Z529">
        <v>100</v>
      </c>
      <c r="AA529" t="s">
        <v>108</v>
      </c>
      <c r="AB529">
        <v>55</v>
      </c>
      <c r="AC529">
        <v>61</v>
      </c>
      <c r="AD529">
        <v>291.41699999999997</v>
      </c>
      <c r="AE529">
        <v>0.44897999999999999</v>
      </c>
      <c r="AF529">
        <v>0.49825900000000001</v>
      </c>
      <c r="AH529">
        <v>3270</v>
      </c>
      <c r="AI529">
        <f t="shared" si="16"/>
        <v>7.405478242161403E-3</v>
      </c>
      <c r="AJ529">
        <f t="shared" si="17"/>
        <v>0.76876165726306289</v>
      </c>
      <c r="AK529">
        <f>W529 - AVERAGEIFS('Placebo Females'!W:W, 'Placebo Females'!B:B, B529, 'Placebo Females'!P:P, P529)</f>
        <v>76.666666666666686</v>
      </c>
      <c r="AL529">
        <f>V529 - AVERAGEIFS('Placebo Females'!V:V, 'Placebo Females'!B:B, B529, 'Placebo Females'!P:P, P529)</f>
        <v>13.666666666666657</v>
      </c>
      <c r="AM529">
        <f>W529-AVERAGEIFS('Placebo Females'!W:W,'Placebo Females'!B:B,B529,'Placebo Females'!P:P,P529)</f>
        <v>76.666666666666686</v>
      </c>
      <c r="AN529">
        <f>X529-AVERAGEIFS('Placebo Females'!X:X,'Placebo Females'!B:B,B529,'Placebo Females'!P:P,P529)</f>
        <v>-1</v>
      </c>
      <c r="AO529">
        <f>Y529-AVERAGEIFS('Placebo Females'!Y:Y,'Placebo Females'!B:B,B529,'Placebo Females'!P:P,P529)</f>
        <v>48.666666666666657</v>
      </c>
      <c r="AP529">
        <f>Z529 - AVERAGEIFS('Placebo Females'!Z:Z, 'Placebo Females'!B:B, B529, 'Placebo Females'!P:P, P529)</f>
        <v>29</v>
      </c>
      <c r="AQ529">
        <f>AB529 - AVERAGEIFS('Placebo Females'!AB:AB, 'Placebo Females'!B:B, B529, 'Placebo Females'!P:P, P529)</f>
        <v>17.333333333333336</v>
      </c>
      <c r="AR529">
        <f>AC529 - AVERAGEIFS('Placebo Females'!AC:AC, 'Placebo Females'!B:B, B529, 'Placebo Females'!P:P, P529)</f>
        <v>26.666666666666664</v>
      </c>
      <c r="AS529">
        <f>AD529 - AVERAGEIFS('Placebo Females'!AD:AD, 'Placebo Females'!B:B, B529, 'Placebo Females'!P:P, P529)</f>
        <v>-157.06566666666663</v>
      </c>
      <c r="AT529">
        <f>AE529 - AVERAGEIFS('Placebo Females'!AE:AE, 'Placebo Females'!B:B, B529, 'Placebo Females'!P:P, P529)</f>
        <v>0.29283366666666666</v>
      </c>
      <c r="AU529">
        <f>AF529 - AVERAGEIFS('Placebo Females'!AF:AF, 'Placebo Females'!B:B, B529, 'Placebo Females'!P:P, P529)</f>
        <v>0.14835000000000004</v>
      </c>
    </row>
    <row r="530" spans="1:47" x14ac:dyDescent="0.25">
      <c r="A530" t="s">
        <v>2258</v>
      </c>
      <c r="B530">
        <v>1011</v>
      </c>
      <c r="C530" t="s">
        <v>655</v>
      </c>
      <c r="D530">
        <v>31</v>
      </c>
      <c r="E530">
        <v>161.5</v>
      </c>
      <c r="F530">
        <v>65.3</v>
      </c>
      <c r="G530">
        <v>120.75</v>
      </c>
      <c r="H530">
        <v>84</v>
      </c>
      <c r="I530" t="s">
        <v>458</v>
      </c>
      <c r="J530" t="s">
        <v>104</v>
      </c>
      <c r="K530" t="s">
        <v>753</v>
      </c>
      <c r="L530" t="s">
        <v>160</v>
      </c>
      <c r="M530" t="s">
        <v>1201</v>
      </c>
      <c r="N530">
        <v>500</v>
      </c>
      <c r="O530" t="s">
        <v>1202</v>
      </c>
      <c r="P530">
        <v>2.5</v>
      </c>
      <c r="Q530" t="s">
        <v>113</v>
      </c>
      <c r="R530" t="s">
        <v>1201</v>
      </c>
      <c r="S530">
        <v>3270</v>
      </c>
      <c r="T530" t="s">
        <v>1236</v>
      </c>
      <c r="U530">
        <v>931</v>
      </c>
      <c r="V530">
        <v>199</v>
      </c>
      <c r="W530">
        <v>427</v>
      </c>
      <c r="X530">
        <v>91</v>
      </c>
      <c r="Y530">
        <v>237</v>
      </c>
      <c r="Z530">
        <v>99</v>
      </c>
      <c r="AA530" t="s">
        <v>108</v>
      </c>
      <c r="AB530">
        <v>69</v>
      </c>
      <c r="AC530">
        <v>47</v>
      </c>
      <c r="AD530">
        <v>287.53100000000001</v>
      </c>
      <c r="AE530">
        <v>0.5625</v>
      </c>
      <c r="AF530">
        <v>0.50216799999999995</v>
      </c>
      <c r="AH530">
        <v>3270</v>
      </c>
      <c r="AI530">
        <f t="shared" si="16"/>
        <v>7.405478242161403E-3</v>
      </c>
      <c r="AJ530">
        <f t="shared" si="17"/>
        <v>0.76876165726306289</v>
      </c>
      <c r="AK530">
        <f>W530 - AVERAGEIFS('Placebo Females'!W:W, 'Placebo Females'!B:B, B530, 'Placebo Females'!P:P, P530)</f>
        <v>75.666666666666686</v>
      </c>
      <c r="AL530">
        <f>V530 - AVERAGEIFS('Placebo Females'!V:V, 'Placebo Females'!B:B, B530, 'Placebo Females'!P:P, P530)</f>
        <v>29.666666666666657</v>
      </c>
      <c r="AM530">
        <f>W530-AVERAGEIFS('Placebo Females'!W:W,'Placebo Females'!B:B,B530,'Placebo Females'!P:P,P530)</f>
        <v>75.666666666666686</v>
      </c>
      <c r="AN530">
        <f>X530-AVERAGEIFS('Placebo Females'!X:X,'Placebo Females'!B:B,B530,'Placebo Females'!P:P,P530)</f>
        <v>0</v>
      </c>
      <c r="AO530">
        <f>Y530-AVERAGEIFS('Placebo Females'!Y:Y,'Placebo Females'!B:B,B530,'Placebo Females'!P:P,P530)</f>
        <v>47.666666666666657</v>
      </c>
      <c r="AP530">
        <f>Z530 - AVERAGEIFS('Placebo Females'!Z:Z, 'Placebo Females'!B:B, B530, 'Placebo Females'!P:P, P530)</f>
        <v>28</v>
      </c>
      <c r="AQ530">
        <f>AB530 - AVERAGEIFS('Placebo Females'!AB:AB, 'Placebo Females'!B:B, B530, 'Placebo Females'!P:P, P530)</f>
        <v>31.333333333333336</v>
      </c>
      <c r="AR530">
        <f>AC530 - AVERAGEIFS('Placebo Females'!AC:AC, 'Placebo Females'!B:B, B530, 'Placebo Females'!P:P, P530)</f>
        <v>12.666666666666664</v>
      </c>
      <c r="AS530">
        <f>AD530 - AVERAGEIFS('Placebo Females'!AD:AD, 'Placebo Females'!B:B, B530, 'Placebo Females'!P:P, P530)</f>
        <v>-160.9516666666666</v>
      </c>
      <c r="AT530">
        <f>AE530 - AVERAGEIFS('Placebo Females'!AE:AE, 'Placebo Females'!B:B, B530, 'Placebo Females'!P:P, P530)</f>
        <v>0.40635366666666667</v>
      </c>
      <c r="AU530">
        <f>AF530 - AVERAGEIFS('Placebo Females'!AF:AF, 'Placebo Females'!B:B, B530, 'Placebo Females'!P:P, P530)</f>
        <v>0.15225899999999998</v>
      </c>
    </row>
  </sheetData>
  <mergeCells count="2">
    <mergeCell ref="A1:AF1"/>
    <mergeCell ref="AH1:AU1"/>
  </mergeCells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551"/>
  <sheetViews>
    <sheetView topLeftCell="Z522" zoomScale="85" zoomScaleNormal="85" workbookViewId="0">
      <selection activeCell="AN531" sqref="AN531"/>
    </sheetView>
  </sheetViews>
  <sheetFormatPr defaultRowHeight="15" x14ac:dyDescent="0.25"/>
  <cols>
    <col min="1" max="1" width="10.7109375" customWidth="1"/>
    <col min="2" max="2" width="10.28515625" customWidth="1"/>
    <col min="10" max="11" width="9.5703125" customWidth="1"/>
    <col min="14" max="14" width="9.85546875" customWidth="1"/>
    <col min="15" max="15" width="10.28515625" customWidth="1"/>
    <col min="17" max="17" width="11.42578125" customWidth="1"/>
    <col min="18" max="18" width="9.28515625" customWidth="1"/>
    <col min="19" max="20" width="11.7109375" customWidth="1"/>
    <col min="26" max="26" width="13.140625" customWidth="1"/>
    <col min="27" max="27" width="14.5703125" customWidth="1"/>
    <col min="28" max="28" width="9.7109375" customWidth="1"/>
    <col min="29" max="29" width="9.5703125" customWidth="1"/>
    <col min="30" max="30" width="19.42578125" customWidth="1"/>
    <col min="31" max="31" width="19.7109375" customWidth="1"/>
    <col min="32" max="32" width="17.42578125" customWidth="1"/>
    <col min="34" max="34" width="30.85546875" customWidth="1"/>
    <col min="35" max="35" width="22.85546875" customWidth="1"/>
    <col min="36" max="36" width="25" customWidth="1"/>
    <col min="37" max="37" width="26.7109375" customWidth="1"/>
    <col min="38" max="42" width="17" customWidth="1"/>
    <col min="43" max="43" width="19.28515625" customWidth="1"/>
    <col min="44" max="45" width="17" customWidth="1"/>
    <col min="46" max="46" width="19.28515625" customWidth="1"/>
    <col min="47" max="47" width="24" customWidth="1"/>
    <col min="48" max="48" width="22.85546875" customWidth="1"/>
  </cols>
  <sheetData>
    <row r="1" spans="1:49" ht="27" thickBot="1" x14ac:dyDescent="0.45">
      <c r="A1" s="44" t="s">
        <v>98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6"/>
      <c r="AH1" s="44" t="s">
        <v>1185</v>
      </c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6"/>
      <c r="AW1" s="2"/>
    </row>
    <row r="2" spans="1:49" x14ac:dyDescent="0.25">
      <c r="A2" t="s">
        <v>12</v>
      </c>
      <c r="B2" t="s">
        <v>16</v>
      </c>
      <c r="C2" t="s">
        <v>20</v>
      </c>
      <c r="D2" t="s">
        <v>25</v>
      </c>
      <c r="E2" t="s">
        <v>29</v>
      </c>
      <c r="F2" t="s">
        <v>33</v>
      </c>
      <c r="G2" t="s">
        <v>37</v>
      </c>
      <c r="H2" t="s">
        <v>41</v>
      </c>
      <c r="I2" t="s">
        <v>45</v>
      </c>
      <c r="J2" t="s">
        <v>49</v>
      </c>
      <c r="K2" t="s">
        <v>53</v>
      </c>
      <c r="L2" t="s">
        <v>55</v>
      </c>
      <c r="M2" t="s">
        <v>57</v>
      </c>
      <c r="N2" t="s">
        <v>99</v>
      </c>
      <c r="O2" t="s">
        <v>62</v>
      </c>
      <c r="P2" t="s">
        <v>64</v>
      </c>
      <c r="Q2" t="s">
        <v>66</v>
      </c>
      <c r="R2" t="s">
        <v>68</v>
      </c>
      <c r="S2" t="s">
        <v>70</v>
      </c>
      <c r="T2" t="s">
        <v>72</v>
      </c>
      <c r="U2" t="s">
        <v>74</v>
      </c>
      <c r="V2" t="s">
        <v>76</v>
      </c>
      <c r="W2" t="s">
        <v>78</v>
      </c>
      <c r="X2" t="s">
        <v>80</v>
      </c>
      <c r="Y2" t="s">
        <v>82</v>
      </c>
      <c r="Z2" t="s">
        <v>84</v>
      </c>
      <c r="AA2" t="s">
        <v>100</v>
      </c>
      <c r="AB2" t="s">
        <v>88</v>
      </c>
      <c r="AC2" t="s">
        <v>90</v>
      </c>
      <c r="AD2" t="s">
        <v>92</v>
      </c>
      <c r="AE2" t="s">
        <v>94</v>
      </c>
      <c r="AF2" t="s">
        <v>96</v>
      </c>
      <c r="AH2" t="s">
        <v>1186</v>
      </c>
      <c r="AI2" t="s">
        <v>1187</v>
      </c>
      <c r="AJ2" t="s">
        <v>1188</v>
      </c>
      <c r="AK2" t="s">
        <v>2259</v>
      </c>
      <c r="AL2" t="s">
        <v>1189</v>
      </c>
      <c r="AM2" t="s">
        <v>1190</v>
      </c>
      <c r="AN2" t="s">
        <v>1191</v>
      </c>
      <c r="AO2" t="s">
        <v>1192</v>
      </c>
      <c r="AP2" t="s">
        <v>1193</v>
      </c>
      <c r="AQ2" t="s">
        <v>1194</v>
      </c>
      <c r="AR2" t="s">
        <v>1195</v>
      </c>
      <c r="AS2" t="s">
        <v>1196</v>
      </c>
      <c r="AT2" t="s">
        <v>1197</v>
      </c>
      <c r="AU2" t="s">
        <v>1198</v>
      </c>
      <c r="AV2" t="s">
        <v>1199</v>
      </c>
    </row>
    <row r="3" spans="1:49" x14ac:dyDescent="0.25">
      <c r="A3" t="s">
        <v>2260</v>
      </c>
      <c r="B3">
        <v>1012</v>
      </c>
      <c r="C3" t="s">
        <v>102</v>
      </c>
      <c r="D3">
        <v>21</v>
      </c>
      <c r="E3">
        <v>180.1</v>
      </c>
      <c r="F3">
        <v>61.8</v>
      </c>
      <c r="G3">
        <v>103.5</v>
      </c>
      <c r="H3">
        <v>56.5</v>
      </c>
      <c r="I3" t="s">
        <v>103</v>
      </c>
      <c r="J3" t="s">
        <v>104</v>
      </c>
      <c r="K3" t="s">
        <v>105</v>
      </c>
      <c r="L3" t="s">
        <v>211</v>
      </c>
      <c r="M3" t="s">
        <v>2261</v>
      </c>
      <c r="N3">
        <v>1500</v>
      </c>
      <c r="O3" t="s">
        <v>2262</v>
      </c>
      <c r="P3">
        <v>-0.5</v>
      </c>
      <c r="Q3" t="s">
        <v>109</v>
      </c>
      <c r="R3" t="s">
        <v>108</v>
      </c>
      <c r="S3" t="s">
        <v>108</v>
      </c>
      <c r="T3" t="s">
        <v>108</v>
      </c>
      <c r="U3">
        <v>1142</v>
      </c>
      <c r="V3">
        <v>216</v>
      </c>
      <c r="W3">
        <v>390</v>
      </c>
      <c r="X3">
        <v>103</v>
      </c>
      <c r="Y3">
        <v>219</v>
      </c>
      <c r="Z3">
        <v>68</v>
      </c>
      <c r="AA3" t="s">
        <v>108</v>
      </c>
      <c r="AB3">
        <v>43</v>
      </c>
      <c r="AC3">
        <v>21</v>
      </c>
      <c r="AD3">
        <v>810.66099999999994</v>
      </c>
      <c r="AE3">
        <v>0.10204100000000001</v>
      </c>
      <c r="AF3">
        <v>0.39253100000000002</v>
      </c>
      <c r="AH3">
        <v>0</v>
      </c>
      <c r="AI3">
        <f t="shared" ref="AI3:AI66" si="0">((AH3*10^-9)/427.5365)*10^9</f>
        <v>0</v>
      </c>
      <c r="AJ3">
        <f t="shared" ref="AJ3:AJ66" si="1">1 -(1/(1+((AI3/6.49)^0.8)))</f>
        <v>0</v>
      </c>
      <c r="AL3">
        <f>U3 - AVERAGEIFS('Placebo Males'!U:U, 'Placebo Males'!B:B, B3, 'Placebo Males'!P:P, P3)</f>
        <v>79.333333333333258</v>
      </c>
      <c r="AM3">
        <f>V3 - AVERAGEIFS('Placebo Males'!V:V, 'Placebo Males'!B:B, B3, 'Placebo Males'!P:P, P3)</f>
        <v>-8.3333333333333428</v>
      </c>
      <c r="AN3">
        <f>W3 - AVERAGEIFS('Placebo Males'!W:W, 'Placebo Males'!B:B, B3, 'Placebo Males'!P:P, P3)</f>
        <v>2.6666666666666856</v>
      </c>
      <c r="AO3">
        <f>X3 - AVERAGEIFS('Placebo Males'!X:X, 'Placebo Males'!B:B, B3, 'Placebo Males'!P:P, P3)</f>
        <v>-0.3333333333333286</v>
      </c>
      <c r="AP3">
        <f>Y3 - AVERAGEIFS('Placebo Males'!Y:Y, 'Placebo Males'!B:B, B3, 'Placebo Males'!P:P, P3)</f>
        <v>2</v>
      </c>
      <c r="AQ3">
        <f>Z3 - AVERAGEIFS('Placebo Males'!Z:Z, 'Placebo Males'!B:B, B3, 'Placebo Males'!P:P, P3)</f>
        <v>1</v>
      </c>
      <c r="AR3">
        <f>AB3 - AVERAGEIFS('Placebo Males'!AB:AB, 'Placebo Males'!B:B, B3, 'Placebo Males'!P:P, P3)</f>
        <v>0.6666666666666643</v>
      </c>
      <c r="AS3">
        <f>AC3 - AVERAGEIFS('Placebo Males'!AC:AC, 'Placebo Males'!B:B, B3, 'Placebo Males'!P:P, P3)</f>
        <v>-2</v>
      </c>
      <c r="AT3">
        <f>AD3 - AVERAGEIFS('Placebo Males'!AD:AD, 'Placebo Males'!B:B, B3, 'Placebo Males'!P:P, P3)</f>
        <v>81.368333333333226</v>
      </c>
      <c r="AU3">
        <f>AE3 - AVERAGEIFS('Placebo Males'!AE:AE, 'Placebo Males'!B:B, B3, 'Placebo Males'!P:P, P3)</f>
        <v>-4.4913666666666671E-2</v>
      </c>
      <c r="AV3">
        <f>AF3 - AVERAGEIFS('Placebo Males'!AF:AF, 'Placebo Males'!B:B, B3, 'Placebo Males'!P:P, P3)</f>
        <v>3.8831333333333329E-2</v>
      </c>
    </row>
    <row r="4" spans="1:49" x14ac:dyDescent="0.25">
      <c r="A4" t="s">
        <v>2263</v>
      </c>
      <c r="B4">
        <v>1012</v>
      </c>
      <c r="C4" t="s">
        <v>102</v>
      </c>
      <c r="D4">
        <v>21</v>
      </c>
      <c r="E4">
        <v>180.1</v>
      </c>
      <c r="F4">
        <v>61.8</v>
      </c>
      <c r="G4">
        <v>103.5</v>
      </c>
      <c r="H4">
        <v>56.5</v>
      </c>
      <c r="I4" t="s">
        <v>103</v>
      </c>
      <c r="J4" t="s">
        <v>104</v>
      </c>
      <c r="K4" t="s">
        <v>105</v>
      </c>
      <c r="L4" t="s">
        <v>211</v>
      </c>
      <c r="M4" t="s">
        <v>2261</v>
      </c>
      <c r="N4">
        <v>1500</v>
      </c>
      <c r="O4" t="s">
        <v>2262</v>
      </c>
      <c r="P4">
        <v>-0.5</v>
      </c>
      <c r="Q4" t="s">
        <v>109</v>
      </c>
      <c r="R4" t="s">
        <v>108</v>
      </c>
      <c r="S4" t="s">
        <v>108</v>
      </c>
      <c r="T4" t="s">
        <v>108</v>
      </c>
      <c r="U4">
        <v>1043</v>
      </c>
      <c r="V4">
        <v>219</v>
      </c>
      <c r="W4">
        <v>380</v>
      </c>
      <c r="X4">
        <v>103</v>
      </c>
      <c r="Y4">
        <v>212</v>
      </c>
      <c r="Z4">
        <v>65</v>
      </c>
      <c r="AA4" t="s">
        <v>108</v>
      </c>
      <c r="AB4">
        <v>37</v>
      </c>
      <c r="AC4">
        <v>26</v>
      </c>
      <c r="AD4">
        <v>778.99400000000003</v>
      </c>
      <c r="AE4">
        <v>0.122449</v>
      </c>
      <c r="AF4">
        <v>0.37152400000000002</v>
      </c>
      <c r="AH4">
        <v>0</v>
      </c>
      <c r="AI4">
        <f t="shared" si="0"/>
        <v>0</v>
      </c>
      <c r="AJ4">
        <f t="shared" si="1"/>
        <v>0</v>
      </c>
      <c r="AL4">
        <f>U4 - AVERAGEIFS('Placebo Males'!U:U, 'Placebo Males'!B:B, B4, 'Placebo Males'!P:P, P4)</f>
        <v>-19.666666666666742</v>
      </c>
      <c r="AM4">
        <f>V4 - AVERAGEIFS('Placebo Males'!V:V, 'Placebo Males'!B:B, B4, 'Placebo Males'!P:P, P4)</f>
        <v>-5.3333333333333428</v>
      </c>
      <c r="AN4">
        <f>W4 - AVERAGEIFS('Placebo Males'!W:W, 'Placebo Males'!B:B, B4, 'Placebo Males'!P:P, P4)</f>
        <v>-7.3333333333333144</v>
      </c>
      <c r="AO4">
        <f>X4 - AVERAGEIFS('Placebo Males'!X:X, 'Placebo Males'!B:B, B4, 'Placebo Males'!P:P, P4)</f>
        <v>-0.3333333333333286</v>
      </c>
      <c r="AP4">
        <f>Y4 - AVERAGEIFS('Placebo Males'!Y:Y, 'Placebo Males'!B:B, B4, 'Placebo Males'!P:P, P4)</f>
        <v>-5</v>
      </c>
      <c r="AQ4">
        <f>Z4 - AVERAGEIFS('Placebo Males'!Z:Z, 'Placebo Males'!B:B, B4, 'Placebo Males'!P:P, P4)</f>
        <v>-2</v>
      </c>
      <c r="AR4">
        <f>AB4 - AVERAGEIFS('Placebo Males'!AB:AB, 'Placebo Males'!B:B, B4, 'Placebo Males'!P:P, P4)</f>
        <v>-5.3333333333333357</v>
      </c>
      <c r="AS4">
        <f>AC4 - AVERAGEIFS('Placebo Males'!AC:AC, 'Placebo Males'!B:B, B4, 'Placebo Males'!P:P, P4)</f>
        <v>3</v>
      </c>
      <c r="AT4">
        <f>AD4 - AVERAGEIFS('Placebo Males'!AD:AD, 'Placebo Males'!B:B, B4, 'Placebo Males'!P:P, P4)</f>
        <v>49.701333333333309</v>
      </c>
      <c r="AU4">
        <f>AE4 - AVERAGEIFS('Placebo Males'!AE:AE, 'Placebo Males'!B:B, B4, 'Placebo Males'!P:P, P4)</f>
        <v>-2.4505666666666676E-2</v>
      </c>
      <c r="AV4">
        <f>AF4 - AVERAGEIFS('Placebo Males'!AF:AF, 'Placebo Males'!B:B, B4, 'Placebo Males'!P:P, P4)</f>
        <v>1.7824333333333331E-2</v>
      </c>
    </row>
    <row r="5" spans="1:49" x14ac:dyDescent="0.25">
      <c r="A5" t="s">
        <v>2264</v>
      </c>
      <c r="B5">
        <v>1012</v>
      </c>
      <c r="C5" t="s">
        <v>102</v>
      </c>
      <c r="D5">
        <v>21</v>
      </c>
      <c r="E5">
        <v>180.1</v>
      </c>
      <c r="F5">
        <v>61.8</v>
      </c>
      <c r="G5">
        <v>103.5</v>
      </c>
      <c r="H5">
        <v>56.5</v>
      </c>
      <c r="I5" t="s">
        <v>103</v>
      </c>
      <c r="J5" t="s">
        <v>104</v>
      </c>
      <c r="K5" t="s">
        <v>105</v>
      </c>
      <c r="L5" t="s">
        <v>211</v>
      </c>
      <c r="M5" t="s">
        <v>2261</v>
      </c>
      <c r="N5">
        <v>1500</v>
      </c>
      <c r="O5" t="s">
        <v>2262</v>
      </c>
      <c r="P5">
        <v>-0.5</v>
      </c>
      <c r="Q5" t="s">
        <v>109</v>
      </c>
      <c r="R5" t="s">
        <v>108</v>
      </c>
      <c r="S5" t="s">
        <v>108</v>
      </c>
      <c r="T5" t="s">
        <v>108</v>
      </c>
      <c r="U5">
        <v>1175</v>
      </c>
      <c r="V5">
        <v>219</v>
      </c>
      <c r="W5">
        <v>391</v>
      </c>
      <c r="X5">
        <v>102</v>
      </c>
      <c r="Y5">
        <v>221</v>
      </c>
      <c r="Z5">
        <v>68</v>
      </c>
      <c r="AA5" t="s">
        <v>108</v>
      </c>
      <c r="AB5">
        <v>41</v>
      </c>
      <c r="AC5">
        <v>23</v>
      </c>
      <c r="AD5">
        <v>831.16200000000003</v>
      </c>
      <c r="AE5">
        <v>0.12766</v>
      </c>
      <c r="AF5">
        <v>0.363591</v>
      </c>
      <c r="AH5">
        <v>0</v>
      </c>
      <c r="AI5">
        <f t="shared" si="0"/>
        <v>0</v>
      </c>
      <c r="AJ5">
        <f t="shared" si="1"/>
        <v>0</v>
      </c>
      <c r="AL5">
        <f>U5 - AVERAGEIFS('Placebo Males'!U:U, 'Placebo Males'!B:B, B5, 'Placebo Males'!P:P, P5)</f>
        <v>112.33333333333326</v>
      </c>
      <c r="AM5">
        <f>V5 - AVERAGEIFS('Placebo Males'!V:V, 'Placebo Males'!B:B, B5, 'Placebo Males'!P:P, P5)</f>
        <v>-5.3333333333333428</v>
      </c>
      <c r="AN5">
        <f>W5 - AVERAGEIFS('Placebo Males'!W:W, 'Placebo Males'!B:B, B5, 'Placebo Males'!P:P, P5)</f>
        <v>3.6666666666666856</v>
      </c>
      <c r="AO5">
        <f>X5 - AVERAGEIFS('Placebo Males'!X:X, 'Placebo Males'!B:B, B5, 'Placebo Males'!P:P, P5)</f>
        <v>-1.3333333333333286</v>
      </c>
      <c r="AP5">
        <f>Y5 - AVERAGEIFS('Placebo Males'!Y:Y, 'Placebo Males'!B:B, B5, 'Placebo Males'!P:P, P5)</f>
        <v>4</v>
      </c>
      <c r="AQ5">
        <f>Z5 - AVERAGEIFS('Placebo Males'!Z:Z, 'Placebo Males'!B:B, B5, 'Placebo Males'!P:P, P5)</f>
        <v>1</v>
      </c>
      <c r="AR5">
        <f>AB5 - AVERAGEIFS('Placebo Males'!AB:AB, 'Placebo Males'!B:B, B5, 'Placebo Males'!P:P, P5)</f>
        <v>-1.3333333333333357</v>
      </c>
      <c r="AS5">
        <f>AC5 - AVERAGEIFS('Placebo Males'!AC:AC, 'Placebo Males'!B:B, B5, 'Placebo Males'!P:P, P5)</f>
        <v>0</v>
      </c>
      <c r="AT5">
        <f>AD5 - AVERAGEIFS('Placebo Males'!AD:AD, 'Placebo Males'!B:B, B5, 'Placebo Males'!P:P, P5)</f>
        <v>101.86933333333332</v>
      </c>
      <c r="AU5">
        <f>AE5 - AVERAGEIFS('Placebo Males'!AE:AE, 'Placebo Males'!B:B, B5, 'Placebo Males'!P:P, P5)</f>
        <v>-1.9294666666666682E-2</v>
      </c>
      <c r="AV5">
        <f>AF5 - AVERAGEIFS('Placebo Males'!AF:AF, 'Placebo Males'!B:B, B5, 'Placebo Males'!P:P, P5)</f>
        <v>9.8913333333333076E-3</v>
      </c>
    </row>
    <row r="6" spans="1:49" x14ac:dyDescent="0.25">
      <c r="A6" t="s">
        <v>2265</v>
      </c>
      <c r="B6">
        <v>1012</v>
      </c>
      <c r="C6" t="s">
        <v>102</v>
      </c>
      <c r="D6">
        <v>21</v>
      </c>
      <c r="E6">
        <v>180.1</v>
      </c>
      <c r="F6">
        <v>61.8</v>
      </c>
      <c r="G6">
        <v>103.5</v>
      </c>
      <c r="H6">
        <v>56.5</v>
      </c>
      <c r="I6" t="s">
        <v>103</v>
      </c>
      <c r="J6" t="s">
        <v>104</v>
      </c>
      <c r="K6" t="s">
        <v>105</v>
      </c>
      <c r="L6" t="s">
        <v>211</v>
      </c>
      <c r="M6" t="s">
        <v>2261</v>
      </c>
      <c r="N6">
        <v>1500</v>
      </c>
      <c r="O6" t="s">
        <v>2262</v>
      </c>
      <c r="P6">
        <v>0.5</v>
      </c>
      <c r="Q6" t="s">
        <v>113</v>
      </c>
      <c r="R6" t="s">
        <v>2261</v>
      </c>
      <c r="S6">
        <v>256</v>
      </c>
      <c r="T6" t="s">
        <v>2266</v>
      </c>
      <c r="U6">
        <v>1118</v>
      </c>
      <c r="V6">
        <v>218</v>
      </c>
      <c r="W6">
        <v>382</v>
      </c>
      <c r="X6">
        <v>100</v>
      </c>
      <c r="Y6">
        <v>215</v>
      </c>
      <c r="Z6">
        <v>67</v>
      </c>
      <c r="AA6" t="s">
        <v>108</v>
      </c>
      <c r="AB6">
        <v>40</v>
      </c>
      <c r="AC6">
        <v>26</v>
      </c>
      <c r="AD6">
        <v>810.03099999999995</v>
      </c>
      <c r="AE6">
        <v>0.17391300000000001</v>
      </c>
      <c r="AF6">
        <v>0.36978299999999997</v>
      </c>
      <c r="AH6">
        <v>256</v>
      </c>
      <c r="AI6">
        <f t="shared" si="0"/>
        <v>0.59877928551129556</v>
      </c>
      <c r="AJ6">
        <f t="shared" si="1"/>
        <v>0.12937459221433856</v>
      </c>
      <c r="AK6">
        <f t="shared" ref="AK6:AK69" si="2">1 -(1/(1+((AI6/7.887)^0.9)))</f>
        <v>8.9458043652158703E-2</v>
      </c>
      <c r="AL6">
        <f>U6 - AVERAGEIFS('Placebo Males'!U:U, 'Placebo Males'!B:B, B6, 'Placebo Males'!P:P, P6)</f>
        <v>10.666666666666742</v>
      </c>
      <c r="AM6">
        <f>V6 - AVERAGEIFS('Placebo Males'!V:V, 'Placebo Males'!B:B, B6, 'Placebo Males'!P:P, P6)</f>
        <v>-2</v>
      </c>
      <c r="AN6">
        <f>W6 - AVERAGEIFS('Placebo Males'!W:W, 'Placebo Males'!B:B, B6, 'Placebo Males'!P:P, P6)</f>
        <v>-2.3333333333333144</v>
      </c>
      <c r="AO6">
        <f>X6 - AVERAGEIFS('Placebo Males'!X:X, 'Placebo Males'!B:B, B6, 'Placebo Males'!P:P, P6)</f>
        <v>-3</v>
      </c>
      <c r="AP6">
        <f>Y6 - AVERAGEIFS('Placebo Males'!Y:Y, 'Placebo Males'!B:B, B6, 'Placebo Males'!P:P, P6)</f>
        <v>0</v>
      </c>
      <c r="AQ6">
        <f>Z6 - AVERAGEIFS('Placebo Males'!Z:Z, 'Placebo Males'!B:B, B6, 'Placebo Males'!P:P, P6)</f>
        <v>0.6666666666666714</v>
      </c>
      <c r="AR6">
        <f>AB6 - AVERAGEIFS('Placebo Males'!AB:AB, 'Placebo Males'!B:B, B6, 'Placebo Males'!P:P, P6)</f>
        <v>-0.3333333333333357</v>
      </c>
      <c r="AS6">
        <f>AC6 - AVERAGEIFS('Placebo Males'!AC:AC, 'Placebo Males'!B:B, B6, 'Placebo Males'!P:P, P6)</f>
        <v>2</v>
      </c>
      <c r="AT6">
        <f>AD6 - AVERAGEIFS('Placebo Males'!AD:AD, 'Placebo Males'!B:B, B6, 'Placebo Males'!P:P, P6)</f>
        <v>-0.76700000000016644</v>
      </c>
      <c r="AU6">
        <f>AE6 - AVERAGEIFS('Placebo Males'!AE:AE, 'Placebo Males'!B:B, B6, 'Placebo Males'!P:P, P6)</f>
        <v>3.872766666666666E-2</v>
      </c>
      <c r="AV6">
        <f>AF6 - AVERAGEIFS('Placebo Males'!AF:AF, 'Placebo Males'!B:B, B6, 'Placebo Males'!P:P, P6)</f>
        <v>2.8565333333333276E-2</v>
      </c>
    </row>
    <row r="7" spans="1:49" x14ac:dyDescent="0.25">
      <c r="A7" t="s">
        <v>2267</v>
      </c>
      <c r="B7">
        <v>1012</v>
      </c>
      <c r="C7" t="s">
        <v>102</v>
      </c>
      <c r="D7">
        <v>21</v>
      </c>
      <c r="E7">
        <v>180.1</v>
      </c>
      <c r="F7">
        <v>61.8</v>
      </c>
      <c r="G7">
        <v>103.5</v>
      </c>
      <c r="H7">
        <v>56.5</v>
      </c>
      <c r="I7" t="s">
        <v>103</v>
      </c>
      <c r="J7" t="s">
        <v>104</v>
      </c>
      <c r="K7" t="s">
        <v>105</v>
      </c>
      <c r="L7" t="s">
        <v>211</v>
      </c>
      <c r="M7" t="s">
        <v>2261</v>
      </c>
      <c r="N7">
        <v>1500</v>
      </c>
      <c r="O7" t="s">
        <v>2262</v>
      </c>
      <c r="P7">
        <v>0.5</v>
      </c>
      <c r="Q7" t="s">
        <v>113</v>
      </c>
      <c r="R7" t="s">
        <v>2261</v>
      </c>
      <c r="S7">
        <v>256</v>
      </c>
      <c r="T7" t="s">
        <v>2266</v>
      </c>
      <c r="U7">
        <v>1094</v>
      </c>
      <c r="V7">
        <v>218</v>
      </c>
      <c r="W7">
        <v>381</v>
      </c>
      <c r="X7">
        <v>100</v>
      </c>
      <c r="Y7">
        <v>215</v>
      </c>
      <c r="Z7">
        <v>66</v>
      </c>
      <c r="AA7" t="s">
        <v>108</v>
      </c>
      <c r="AB7">
        <v>37</v>
      </c>
      <c r="AC7">
        <v>28</v>
      </c>
      <c r="AD7">
        <v>824.47699999999998</v>
      </c>
      <c r="AE7">
        <v>0.152174</v>
      </c>
      <c r="AF7">
        <v>0.36721700000000002</v>
      </c>
      <c r="AH7">
        <v>256</v>
      </c>
      <c r="AI7">
        <f t="shared" si="0"/>
        <v>0.59877928551129556</v>
      </c>
      <c r="AJ7">
        <f t="shared" si="1"/>
        <v>0.12937459221433856</v>
      </c>
      <c r="AK7">
        <f t="shared" si="2"/>
        <v>8.9458043652158703E-2</v>
      </c>
      <c r="AL7">
        <f>U7 - AVERAGEIFS('Placebo Males'!U:U, 'Placebo Males'!B:B, B7, 'Placebo Males'!P:P, P7)</f>
        <v>-13.333333333333258</v>
      </c>
      <c r="AM7">
        <f>V7 - AVERAGEIFS('Placebo Males'!V:V, 'Placebo Males'!B:B, B7, 'Placebo Males'!P:P, P7)</f>
        <v>-2</v>
      </c>
      <c r="AN7">
        <f>W7 - AVERAGEIFS('Placebo Males'!W:W, 'Placebo Males'!B:B, B7, 'Placebo Males'!P:P, P7)</f>
        <v>-3.3333333333333144</v>
      </c>
      <c r="AO7">
        <f>X7 - AVERAGEIFS('Placebo Males'!X:X, 'Placebo Males'!B:B, B7, 'Placebo Males'!P:P, P7)</f>
        <v>-3</v>
      </c>
      <c r="AP7">
        <f>Y7 - AVERAGEIFS('Placebo Males'!Y:Y, 'Placebo Males'!B:B, B7, 'Placebo Males'!P:P, P7)</f>
        <v>0</v>
      </c>
      <c r="AQ7">
        <f>Z7 - AVERAGEIFS('Placebo Males'!Z:Z, 'Placebo Males'!B:B, B7, 'Placebo Males'!P:P, P7)</f>
        <v>-0.3333333333333286</v>
      </c>
      <c r="AR7">
        <f>AB7 - AVERAGEIFS('Placebo Males'!AB:AB, 'Placebo Males'!B:B, B7, 'Placebo Males'!P:P, P7)</f>
        <v>-3.3333333333333357</v>
      </c>
      <c r="AS7">
        <f>AC7 - AVERAGEIFS('Placebo Males'!AC:AC, 'Placebo Males'!B:B, B7, 'Placebo Males'!P:P, P7)</f>
        <v>4</v>
      </c>
      <c r="AT7">
        <f>AD7 - AVERAGEIFS('Placebo Males'!AD:AD, 'Placebo Males'!B:B, B7, 'Placebo Males'!P:P, P7)</f>
        <v>13.67899999999986</v>
      </c>
      <c r="AU7">
        <f>AE7 - AVERAGEIFS('Placebo Males'!AE:AE, 'Placebo Males'!B:B, B7, 'Placebo Males'!P:P, P7)</f>
        <v>1.6988666666666652E-2</v>
      </c>
      <c r="AV7">
        <f>AF7 - AVERAGEIFS('Placebo Males'!AF:AF, 'Placebo Males'!B:B, B7, 'Placebo Males'!P:P, P7)</f>
        <v>2.5999333333333319E-2</v>
      </c>
    </row>
    <row r="8" spans="1:49" x14ac:dyDescent="0.25">
      <c r="A8" t="s">
        <v>2268</v>
      </c>
      <c r="B8">
        <v>1012</v>
      </c>
      <c r="C8" t="s">
        <v>102</v>
      </c>
      <c r="D8">
        <v>21</v>
      </c>
      <c r="E8">
        <v>180.1</v>
      </c>
      <c r="F8">
        <v>61.8</v>
      </c>
      <c r="G8">
        <v>103.5</v>
      </c>
      <c r="H8">
        <v>56.5</v>
      </c>
      <c r="I8" t="s">
        <v>103</v>
      </c>
      <c r="J8" t="s">
        <v>104</v>
      </c>
      <c r="K8" t="s">
        <v>105</v>
      </c>
      <c r="L8" t="s">
        <v>211</v>
      </c>
      <c r="M8" t="s">
        <v>2261</v>
      </c>
      <c r="N8">
        <v>1500</v>
      </c>
      <c r="O8" t="s">
        <v>2262</v>
      </c>
      <c r="P8">
        <v>0.5</v>
      </c>
      <c r="Q8" t="s">
        <v>113</v>
      </c>
      <c r="R8" t="s">
        <v>2261</v>
      </c>
      <c r="S8">
        <v>256</v>
      </c>
      <c r="T8" t="s">
        <v>2266</v>
      </c>
      <c r="U8">
        <v>1081</v>
      </c>
      <c r="V8">
        <v>216</v>
      </c>
      <c r="W8">
        <v>385</v>
      </c>
      <c r="X8">
        <v>106</v>
      </c>
      <c r="Y8">
        <v>213</v>
      </c>
      <c r="Z8">
        <v>66</v>
      </c>
      <c r="AA8" t="s">
        <v>108</v>
      </c>
      <c r="AB8">
        <v>39</v>
      </c>
      <c r="AC8">
        <v>26</v>
      </c>
      <c r="AD8">
        <v>794.09500000000003</v>
      </c>
      <c r="AE8">
        <v>0.16666700000000001</v>
      </c>
      <c r="AF8">
        <v>0.37751600000000002</v>
      </c>
      <c r="AH8">
        <v>256</v>
      </c>
      <c r="AI8">
        <f t="shared" si="0"/>
        <v>0.59877928551129556</v>
      </c>
      <c r="AJ8">
        <f t="shared" si="1"/>
        <v>0.12937459221433856</v>
      </c>
      <c r="AK8">
        <f t="shared" si="2"/>
        <v>8.9458043652158703E-2</v>
      </c>
      <c r="AL8">
        <f>U8 - AVERAGEIFS('Placebo Males'!U:U, 'Placebo Males'!B:B, B8, 'Placebo Males'!P:P, P8)</f>
        <v>-26.333333333333258</v>
      </c>
      <c r="AM8">
        <f>V8 - AVERAGEIFS('Placebo Males'!V:V, 'Placebo Males'!B:B, B8, 'Placebo Males'!P:P, P8)</f>
        <v>-4</v>
      </c>
      <c r="AN8">
        <f>W8 - AVERAGEIFS('Placebo Males'!W:W, 'Placebo Males'!B:B, B8, 'Placebo Males'!P:P, P8)</f>
        <v>0.66666666666668561</v>
      </c>
      <c r="AO8">
        <f>X8 - AVERAGEIFS('Placebo Males'!X:X, 'Placebo Males'!B:B, B8, 'Placebo Males'!P:P, P8)</f>
        <v>3</v>
      </c>
      <c r="AP8">
        <f>Y8 - AVERAGEIFS('Placebo Males'!Y:Y, 'Placebo Males'!B:B, B8, 'Placebo Males'!P:P, P8)</f>
        <v>-2</v>
      </c>
      <c r="AQ8">
        <f>Z8 - AVERAGEIFS('Placebo Males'!Z:Z, 'Placebo Males'!B:B, B8, 'Placebo Males'!P:P, P8)</f>
        <v>-0.3333333333333286</v>
      </c>
      <c r="AR8">
        <f>AB8 - AVERAGEIFS('Placebo Males'!AB:AB, 'Placebo Males'!B:B, B8, 'Placebo Males'!P:P, P8)</f>
        <v>-1.3333333333333357</v>
      </c>
      <c r="AS8">
        <f>AC8 - AVERAGEIFS('Placebo Males'!AC:AC, 'Placebo Males'!B:B, B8, 'Placebo Males'!P:P, P8)</f>
        <v>2</v>
      </c>
      <c r="AT8">
        <f>AD8 - AVERAGEIFS('Placebo Males'!AD:AD, 'Placebo Males'!B:B, B8, 'Placebo Males'!P:P, P8)</f>
        <v>-16.703000000000088</v>
      </c>
      <c r="AU8">
        <f>AE8 - AVERAGEIFS('Placebo Males'!AE:AE, 'Placebo Males'!B:B, B8, 'Placebo Males'!P:P, P8)</f>
        <v>3.1481666666666658E-2</v>
      </c>
      <c r="AV8">
        <f>AF8 - AVERAGEIFS('Placebo Males'!AF:AF, 'Placebo Males'!B:B, B8, 'Placebo Males'!P:P, P8)</f>
        <v>3.6298333333333321E-2</v>
      </c>
    </row>
    <row r="9" spans="1:49" x14ac:dyDescent="0.25">
      <c r="A9" s="1" t="s">
        <v>2269</v>
      </c>
      <c r="B9">
        <v>1012</v>
      </c>
      <c r="C9" t="s">
        <v>102</v>
      </c>
      <c r="D9">
        <v>21</v>
      </c>
      <c r="E9">
        <v>180.1</v>
      </c>
      <c r="F9">
        <v>61.8</v>
      </c>
      <c r="G9">
        <v>103.5</v>
      </c>
      <c r="H9">
        <v>56.5</v>
      </c>
      <c r="I9" t="s">
        <v>103</v>
      </c>
      <c r="J9" t="s">
        <v>104</v>
      </c>
      <c r="K9" t="s">
        <v>105</v>
      </c>
      <c r="L9" t="s">
        <v>211</v>
      </c>
      <c r="M9" t="s">
        <v>2261</v>
      </c>
      <c r="N9">
        <v>1500</v>
      </c>
      <c r="O9" t="s">
        <v>2262</v>
      </c>
      <c r="P9">
        <v>1</v>
      </c>
      <c r="Q9" t="s">
        <v>113</v>
      </c>
      <c r="R9" t="s">
        <v>2261</v>
      </c>
      <c r="S9">
        <v>1680</v>
      </c>
      <c r="T9" t="s">
        <v>2266</v>
      </c>
      <c r="U9">
        <v>1148</v>
      </c>
      <c r="V9">
        <v>219</v>
      </c>
      <c r="W9">
        <v>382</v>
      </c>
      <c r="X9">
        <v>100</v>
      </c>
      <c r="Y9">
        <v>214</v>
      </c>
      <c r="Z9">
        <v>68</v>
      </c>
      <c r="AA9" t="s">
        <v>108</v>
      </c>
      <c r="AB9">
        <v>39</v>
      </c>
      <c r="AC9">
        <v>27</v>
      </c>
      <c r="AD9">
        <v>795.06100000000004</v>
      </c>
      <c r="AE9">
        <v>0.17777799999999999</v>
      </c>
      <c r="AF9">
        <v>0.37319200000000002</v>
      </c>
      <c r="AH9">
        <v>1680</v>
      </c>
      <c r="AI9">
        <f t="shared" si="0"/>
        <v>3.9294890611678768</v>
      </c>
      <c r="AJ9">
        <f t="shared" si="1"/>
        <v>0.40097542123171281</v>
      </c>
      <c r="AK9">
        <f t="shared" si="2"/>
        <v>0.34818296819866934</v>
      </c>
      <c r="AL9">
        <f>U9 - AVERAGEIFS('Placebo Males'!U:U, 'Placebo Males'!B:B, B9, 'Placebo Males'!P:P, P9)</f>
        <v>60</v>
      </c>
      <c r="AM9">
        <f>V9 - AVERAGEIFS('Placebo Males'!V:V, 'Placebo Males'!B:B, B9, 'Placebo Males'!P:P, P9)</f>
        <v>1.3333333333333428</v>
      </c>
      <c r="AN9">
        <f>W9 - AVERAGEIFS('Placebo Males'!W:W, 'Placebo Males'!B:B, B9, 'Placebo Males'!P:P, P9)</f>
        <v>1.6666666666666856</v>
      </c>
      <c r="AO9">
        <f>X9 - AVERAGEIFS('Placebo Males'!X:X, 'Placebo Males'!B:B, B9, 'Placebo Males'!P:P, P9)</f>
        <v>0.6666666666666714</v>
      </c>
      <c r="AP9">
        <f>Y9 - AVERAGEIFS('Placebo Males'!Y:Y, 'Placebo Males'!B:B, B9, 'Placebo Males'!P:P, P9)</f>
        <v>-1.6666666666666572</v>
      </c>
      <c r="AQ9">
        <f>Z9 - AVERAGEIFS('Placebo Males'!Z:Z, 'Placebo Males'!B:B, B9, 'Placebo Males'!P:P, P9)</f>
        <v>2.6666666666666714</v>
      </c>
      <c r="AR9">
        <f>AB9 - AVERAGEIFS('Placebo Males'!AB:AB, 'Placebo Males'!B:B, B9, 'Placebo Males'!P:P, P9)</f>
        <v>-3</v>
      </c>
      <c r="AS9">
        <f>AC9 - AVERAGEIFS('Placebo Males'!AC:AC, 'Placebo Males'!B:B, B9, 'Placebo Males'!P:P, P9)</f>
        <v>3.6666666666666679</v>
      </c>
      <c r="AT9">
        <f>AD9 - AVERAGEIFS('Placebo Males'!AD:AD, 'Placebo Males'!B:B, B9, 'Placebo Males'!P:P, P9)</f>
        <v>6.2766666666666424</v>
      </c>
      <c r="AU9">
        <f>AE9 - AVERAGEIFS('Placebo Males'!AE:AE, 'Placebo Males'!B:B, B9, 'Placebo Males'!P:P, P9)</f>
        <v>3.9901666666666641E-2</v>
      </c>
      <c r="AV9">
        <f>AF9 - AVERAGEIFS('Placebo Males'!AF:AF, 'Placebo Males'!B:B, B9, 'Placebo Males'!P:P, P9)</f>
        <v>2.8820666666666661E-2</v>
      </c>
    </row>
    <row r="10" spans="1:49" x14ac:dyDescent="0.25">
      <c r="A10" t="s">
        <v>2270</v>
      </c>
      <c r="B10">
        <v>1012</v>
      </c>
      <c r="C10" t="s">
        <v>102</v>
      </c>
      <c r="D10">
        <v>21</v>
      </c>
      <c r="E10">
        <v>180.1</v>
      </c>
      <c r="F10">
        <v>61.8</v>
      </c>
      <c r="G10">
        <v>103.5</v>
      </c>
      <c r="H10">
        <v>56.5</v>
      </c>
      <c r="I10" t="s">
        <v>103</v>
      </c>
      <c r="J10" t="s">
        <v>104</v>
      </c>
      <c r="K10" t="s">
        <v>105</v>
      </c>
      <c r="L10" t="s">
        <v>211</v>
      </c>
      <c r="M10" t="s">
        <v>2261</v>
      </c>
      <c r="N10">
        <v>1500</v>
      </c>
      <c r="O10" t="s">
        <v>2262</v>
      </c>
      <c r="P10">
        <v>1</v>
      </c>
      <c r="Q10" t="s">
        <v>113</v>
      </c>
      <c r="R10" t="s">
        <v>2261</v>
      </c>
      <c r="S10">
        <v>1680</v>
      </c>
      <c r="T10" t="s">
        <v>2266</v>
      </c>
      <c r="U10">
        <v>925</v>
      </c>
      <c r="V10">
        <v>216</v>
      </c>
      <c r="W10">
        <v>369</v>
      </c>
      <c r="X10">
        <v>100</v>
      </c>
      <c r="Y10">
        <v>203</v>
      </c>
      <c r="Z10">
        <v>66</v>
      </c>
      <c r="AA10" t="s">
        <v>108</v>
      </c>
      <c r="AB10">
        <v>45</v>
      </c>
      <c r="AC10">
        <v>19</v>
      </c>
      <c r="AD10">
        <v>745.95899999999995</v>
      </c>
      <c r="AE10">
        <v>0.14893600000000001</v>
      </c>
      <c r="AF10">
        <v>0.36738199999999999</v>
      </c>
      <c r="AH10">
        <v>1680</v>
      </c>
      <c r="AI10">
        <f t="shared" si="0"/>
        <v>3.9294890611678768</v>
      </c>
      <c r="AJ10">
        <f t="shared" si="1"/>
        <v>0.40097542123171281</v>
      </c>
      <c r="AK10">
        <f t="shared" si="2"/>
        <v>0.34818296819866934</v>
      </c>
      <c r="AL10">
        <f>U10 - AVERAGEIFS('Placebo Males'!U:U, 'Placebo Males'!B:B, B10, 'Placebo Males'!P:P, P10)</f>
        <v>-163</v>
      </c>
      <c r="AM10">
        <f>V10 - AVERAGEIFS('Placebo Males'!V:V, 'Placebo Males'!B:B, B10, 'Placebo Males'!P:P, P10)</f>
        <v>-1.6666666666666572</v>
      </c>
      <c r="AN10">
        <f>W10 - AVERAGEIFS('Placebo Males'!W:W, 'Placebo Males'!B:B, B10, 'Placebo Males'!P:P, P10)</f>
        <v>-11.333333333333314</v>
      </c>
      <c r="AO10">
        <f>X10 - AVERAGEIFS('Placebo Males'!X:X, 'Placebo Males'!B:B, B10, 'Placebo Males'!P:P, P10)</f>
        <v>0.6666666666666714</v>
      </c>
      <c r="AP10">
        <f>Y10 - AVERAGEIFS('Placebo Males'!Y:Y, 'Placebo Males'!B:B, B10, 'Placebo Males'!P:P, P10)</f>
        <v>-12.666666666666657</v>
      </c>
      <c r="AQ10">
        <f>Z10 - AVERAGEIFS('Placebo Males'!Z:Z, 'Placebo Males'!B:B, B10, 'Placebo Males'!P:P, P10)</f>
        <v>0.6666666666666714</v>
      </c>
      <c r="AR10">
        <f>AB10 - AVERAGEIFS('Placebo Males'!AB:AB, 'Placebo Males'!B:B, B10, 'Placebo Males'!P:P, P10)</f>
        <v>3</v>
      </c>
      <c r="AS10">
        <f>AC10 - AVERAGEIFS('Placebo Males'!AC:AC, 'Placebo Males'!B:B, B10, 'Placebo Males'!P:P, P10)</f>
        <v>-4.3333333333333321</v>
      </c>
      <c r="AT10">
        <f>AD10 - AVERAGEIFS('Placebo Males'!AD:AD, 'Placebo Males'!B:B, B10, 'Placebo Males'!P:P, P10)</f>
        <v>-42.825333333333447</v>
      </c>
      <c r="AU10">
        <f>AE10 - AVERAGEIFS('Placebo Males'!AE:AE, 'Placebo Males'!B:B, B10, 'Placebo Males'!P:P, P10)</f>
        <v>1.1059666666666662E-2</v>
      </c>
      <c r="AV10">
        <f>AF10 - AVERAGEIFS('Placebo Males'!AF:AF, 'Placebo Males'!B:B, B10, 'Placebo Males'!P:P, P10)</f>
        <v>2.3010666666666624E-2</v>
      </c>
    </row>
    <row r="11" spans="1:49" x14ac:dyDescent="0.25">
      <c r="A11" t="s">
        <v>2271</v>
      </c>
      <c r="B11">
        <v>1012</v>
      </c>
      <c r="C11" t="s">
        <v>102</v>
      </c>
      <c r="D11">
        <v>21</v>
      </c>
      <c r="E11">
        <v>180.1</v>
      </c>
      <c r="F11">
        <v>61.8</v>
      </c>
      <c r="G11">
        <v>103.5</v>
      </c>
      <c r="H11">
        <v>56.5</v>
      </c>
      <c r="I11" t="s">
        <v>103</v>
      </c>
      <c r="J11" t="s">
        <v>104</v>
      </c>
      <c r="K11" t="s">
        <v>105</v>
      </c>
      <c r="L11" t="s">
        <v>211</v>
      </c>
      <c r="M11" t="s">
        <v>2261</v>
      </c>
      <c r="N11">
        <v>1500</v>
      </c>
      <c r="O11" t="s">
        <v>2262</v>
      </c>
      <c r="P11">
        <v>1</v>
      </c>
      <c r="Q11" t="s">
        <v>113</v>
      </c>
      <c r="R11" t="s">
        <v>2261</v>
      </c>
      <c r="S11">
        <v>1680</v>
      </c>
      <c r="T11" t="s">
        <v>2266</v>
      </c>
      <c r="U11">
        <v>1171</v>
      </c>
      <c r="V11">
        <v>216</v>
      </c>
      <c r="W11">
        <v>387</v>
      </c>
      <c r="X11">
        <v>99</v>
      </c>
      <c r="Y11">
        <v>219</v>
      </c>
      <c r="Z11">
        <v>69</v>
      </c>
      <c r="AA11" t="s">
        <v>108</v>
      </c>
      <c r="AB11">
        <v>46</v>
      </c>
      <c r="AC11">
        <v>22</v>
      </c>
      <c r="AD11">
        <v>795.98</v>
      </c>
      <c r="AE11">
        <v>0.17391300000000001</v>
      </c>
      <c r="AF11">
        <v>0.37930900000000001</v>
      </c>
      <c r="AH11">
        <v>1680</v>
      </c>
      <c r="AI11">
        <f t="shared" si="0"/>
        <v>3.9294890611678768</v>
      </c>
      <c r="AJ11">
        <f t="shared" si="1"/>
        <v>0.40097542123171281</v>
      </c>
      <c r="AK11">
        <f t="shared" si="2"/>
        <v>0.34818296819866934</v>
      </c>
      <c r="AL11">
        <f>U11 - AVERAGEIFS('Placebo Males'!U:U, 'Placebo Males'!B:B, B11, 'Placebo Males'!P:P, P11)</f>
        <v>83</v>
      </c>
      <c r="AM11">
        <f>V11 - AVERAGEIFS('Placebo Males'!V:V, 'Placebo Males'!B:B, B11, 'Placebo Males'!P:P, P11)</f>
        <v>-1.6666666666666572</v>
      </c>
      <c r="AN11">
        <f>W11 - AVERAGEIFS('Placebo Males'!W:W, 'Placebo Males'!B:B, B11, 'Placebo Males'!P:P, P11)</f>
        <v>6.6666666666666856</v>
      </c>
      <c r="AO11">
        <f>X11 - AVERAGEIFS('Placebo Males'!X:X, 'Placebo Males'!B:B, B11, 'Placebo Males'!P:P, P11)</f>
        <v>-0.3333333333333286</v>
      </c>
      <c r="AP11">
        <f>Y11 - AVERAGEIFS('Placebo Males'!Y:Y, 'Placebo Males'!B:B, B11, 'Placebo Males'!P:P, P11)</f>
        <v>3.3333333333333428</v>
      </c>
      <c r="AQ11">
        <f>Z11 - AVERAGEIFS('Placebo Males'!Z:Z, 'Placebo Males'!B:B, B11, 'Placebo Males'!P:P, P11)</f>
        <v>3.6666666666666714</v>
      </c>
      <c r="AR11">
        <f>AB11 - AVERAGEIFS('Placebo Males'!AB:AB, 'Placebo Males'!B:B, B11, 'Placebo Males'!P:P, P11)</f>
        <v>4</v>
      </c>
      <c r="AS11">
        <f>AC11 - AVERAGEIFS('Placebo Males'!AC:AC, 'Placebo Males'!B:B, B11, 'Placebo Males'!P:P, P11)</f>
        <v>-1.3333333333333321</v>
      </c>
      <c r="AT11">
        <f>AD11 - AVERAGEIFS('Placebo Males'!AD:AD, 'Placebo Males'!B:B, B11, 'Placebo Males'!P:P, P11)</f>
        <v>7.1956666666666251</v>
      </c>
      <c r="AU11">
        <f>AE11 - AVERAGEIFS('Placebo Males'!AE:AE, 'Placebo Males'!B:B, B11, 'Placebo Males'!P:P, P11)</f>
        <v>3.6036666666666661E-2</v>
      </c>
      <c r="AV11">
        <f>AF11 - AVERAGEIFS('Placebo Males'!AF:AF, 'Placebo Males'!B:B, B11, 'Placebo Males'!P:P, P11)</f>
        <v>3.4937666666666645E-2</v>
      </c>
    </row>
    <row r="12" spans="1:49" x14ac:dyDescent="0.25">
      <c r="A12" t="s">
        <v>2272</v>
      </c>
      <c r="B12">
        <v>1012</v>
      </c>
      <c r="C12" t="s">
        <v>102</v>
      </c>
      <c r="D12">
        <v>21</v>
      </c>
      <c r="E12">
        <v>180.1</v>
      </c>
      <c r="F12">
        <v>61.8</v>
      </c>
      <c r="G12">
        <v>103.5</v>
      </c>
      <c r="H12">
        <v>56.5</v>
      </c>
      <c r="I12" t="s">
        <v>103</v>
      </c>
      <c r="J12" t="s">
        <v>104</v>
      </c>
      <c r="K12" t="s">
        <v>105</v>
      </c>
      <c r="L12" t="s">
        <v>211</v>
      </c>
      <c r="M12" t="s">
        <v>2261</v>
      </c>
      <c r="N12">
        <v>1500</v>
      </c>
      <c r="O12" t="s">
        <v>2262</v>
      </c>
      <c r="P12">
        <v>1.5</v>
      </c>
      <c r="Q12" t="s">
        <v>113</v>
      </c>
      <c r="R12" t="s">
        <v>2261</v>
      </c>
      <c r="S12">
        <v>1400</v>
      </c>
      <c r="T12" t="s">
        <v>2266</v>
      </c>
      <c r="U12">
        <v>1076</v>
      </c>
      <c r="V12">
        <v>217</v>
      </c>
      <c r="W12">
        <v>389</v>
      </c>
      <c r="X12">
        <v>103</v>
      </c>
      <c r="Y12">
        <v>215</v>
      </c>
      <c r="Z12">
        <v>71</v>
      </c>
      <c r="AA12" t="s">
        <v>108</v>
      </c>
      <c r="AB12">
        <v>50</v>
      </c>
      <c r="AC12">
        <v>21</v>
      </c>
      <c r="AD12">
        <v>778.577</v>
      </c>
      <c r="AE12">
        <v>0.16326499999999999</v>
      </c>
      <c r="AF12">
        <v>0.39455499999999999</v>
      </c>
      <c r="AH12">
        <v>1400</v>
      </c>
      <c r="AI12">
        <f t="shared" si="0"/>
        <v>3.274574217639898</v>
      </c>
      <c r="AJ12">
        <f t="shared" si="1"/>
        <v>0.36650040270429518</v>
      </c>
      <c r="AK12">
        <f t="shared" si="2"/>
        <v>0.31192712139094114</v>
      </c>
      <c r="AL12">
        <f>U12 - AVERAGEIFS('Placebo Males'!U:U, 'Placebo Males'!B:B, B12, 'Placebo Males'!P:P, P12)</f>
        <v>47.666666666666742</v>
      </c>
      <c r="AM12">
        <f>V12 - AVERAGEIFS('Placebo Males'!V:V, 'Placebo Males'!B:B, B12, 'Placebo Males'!P:P, P12)</f>
        <v>2.3333333333333428</v>
      </c>
      <c r="AN12">
        <f>W12 - AVERAGEIFS('Placebo Males'!W:W, 'Placebo Males'!B:B, B12, 'Placebo Males'!P:P, P12)</f>
        <v>10</v>
      </c>
      <c r="AO12">
        <f>X12 - AVERAGEIFS('Placebo Males'!X:X, 'Placebo Males'!B:B, B12, 'Placebo Males'!P:P, P12)</f>
        <v>1</v>
      </c>
      <c r="AP12">
        <f>Y12 - AVERAGEIFS('Placebo Males'!Y:Y, 'Placebo Males'!B:B, B12, 'Placebo Males'!P:P, P12)</f>
        <v>4.3333333333333428</v>
      </c>
      <c r="AQ12">
        <f>Z12 - AVERAGEIFS('Placebo Males'!Z:Z, 'Placebo Males'!B:B, B12, 'Placebo Males'!P:P, P12)</f>
        <v>4.6666666666666714</v>
      </c>
      <c r="AR12">
        <f>AB12 - AVERAGEIFS('Placebo Males'!AB:AB, 'Placebo Males'!B:B, B12, 'Placebo Males'!P:P, P12)</f>
        <v>10.666666666666664</v>
      </c>
      <c r="AS12">
        <f>AC12 - AVERAGEIFS('Placebo Males'!AC:AC, 'Placebo Males'!B:B, B12, 'Placebo Males'!P:P, P12)</f>
        <v>-5.3333333333333321</v>
      </c>
      <c r="AT12">
        <f>AD12 - AVERAGEIFS('Placebo Males'!AD:AD, 'Placebo Males'!B:B, B12, 'Placebo Males'!P:P, P12)</f>
        <v>16.951999999999998</v>
      </c>
      <c r="AU12">
        <f>AE12 - AVERAGEIFS('Placebo Males'!AE:AE, 'Placebo Males'!B:B, B12, 'Placebo Males'!P:P, P12)</f>
        <v>1.4328666666666656E-2</v>
      </c>
      <c r="AV12">
        <f>AF12 - AVERAGEIFS('Placebo Males'!AF:AF, 'Placebo Males'!B:B, B12, 'Placebo Males'!P:P, P12)</f>
        <v>4.5946333333333367E-2</v>
      </c>
    </row>
    <row r="13" spans="1:49" x14ac:dyDescent="0.25">
      <c r="A13" t="s">
        <v>2273</v>
      </c>
      <c r="B13">
        <v>1012</v>
      </c>
      <c r="C13" t="s">
        <v>102</v>
      </c>
      <c r="D13">
        <v>21</v>
      </c>
      <c r="E13">
        <v>180.1</v>
      </c>
      <c r="F13">
        <v>61.8</v>
      </c>
      <c r="G13">
        <v>103.5</v>
      </c>
      <c r="H13">
        <v>56.5</v>
      </c>
      <c r="I13" t="s">
        <v>103</v>
      </c>
      <c r="J13" t="s">
        <v>104</v>
      </c>
      <c r="K13" t="s">
        <v>105</v>
      </c>
      <c r="L13" t="s">
        <v>211</v>
      </c>
      <c r="M13" t="s">
        <v>2261</v>
      </c>
      <c r="N13">
        <v>1500</v>
      </c>
      <c r="O13" t="s">
        <v>2262</v>
      </c>
      <c r="P13">
        <v>1.5</v>
      </c>
      <c r="Q13" t="s">
        <v>113</v>
      </c>
      <c r="R13" t="s">
        <v>2261</v>
      </c>
      <c r="S13">
        <v>1400</v>
      </c>
      <c r="T13" t="s">
        <v>2266</v>
      </c>
      <c r="U13">
        <v>1102</v>
      </c>
      <c r="V13">
        <v>217</v>
      </c>
      <c r="W13">
        <v>387</v>
      </c>
      <c r="X13">
        <v>98</v>
      </c>
      <c r="Y13">
        <v>217</v>
      </c>
      <c r="Z13">
        <v>72</v>
      </c>
      <c r="AA13" t="s">
        <v>108</v>
      </c>
      <c r="AB13">
        <v>49</v>
      </c>
      <c r="AC13">
        <v>24</v>
      </c>
      <c r="AD13">
        <v>773.45899999999995</v>
      </c>
      <c r="AE13">
        <v>0.20833299999999999</v>
      </c>
      <c r="AF13">
        <v>0.41603099999999998</v>
      </c>
      <c r="AH13">
        <v>1400</v>
      </c>
      <c r="AI13">
        <f t="shared" si="0"/>
        <v>3.274574217639898</v>
      </c>
      <c r="AJ13">
        <f t="shared" si="1"/>
        <v>0.36650040270429518</v>
      </c>
      <c r="AK13">
        <f t="shared" si="2"/>
        <v>0.31192712139094114</v>
      </c>
      <c r="AL13">
        <f>U13 - AVERAGEIFS('Placebo Males'!U:U, 'Placebo Males'!B:B, B13, 'Placebo Males'!P:P, P13)</f>
        <v>73.666666666666742</v>
      </c>
      <c r="AM13">
        <f>V13 - AVERAGEIFS('Placebo Males'!V:V, 'Placebo Males'!B:B, B13, 'Placebo Males'!P:P, P13)</f>
        <v>2.3333333333333428</v>
      </c>
      <c r="AN13">
        <f>W13 - AVERAGEIFS('Placebo Males'!W:W, 'Placebo Males'!B:B, B13, 'Placebo Males'!P:P, P13)</f>
        <v>8</v>
      </c>
      <c r="AO13">
        <f>X13 - AVERAGEIFS('Placebo Males'!X:X, 'Placebo Males'!B:B, B13, 'Placebo Males'!P:P, P13)</f>
        <v>-4</v>
      </c>
      <c r="AP13">
        <f>Y13 - AVERAGEIFS('Placebo Males'!Y:Y, 'Placebo Males'!B:B, B13, 'Placebo Males'!P:P, P13)</f>
        <v>6.3333333333333428</v>
      </c>
      <c r="AQ13">
        <f>Z13 - AVERAGEIFS('Placebo Males'!Z:Z, 'Placebo Males'!B:B, B13, 'Placebo Males'!P:P, P13)</f>
        <v>5.6666666666666714</v>
      </c>
      <c r="AR13">
        <f>AB13 - AVERAGEIFS('Placebo Males'!AB:AB, 'Placebo Males'!B:B, B13, 'Placebo Males'!P:P, P13)</f>
        <v>9.6666666666666643</v>
      </c>
      <c r="AS13">
        <f>AC13 - AVERAGEIFS('Placebo Males'!AC:AC, 'Placebo Males'!B:B, B13, 'Placebo Males'!P:P, P13)</f>
        <v>-2.3333333333333321</v>
      </c>
      <c r="AT13">
        <f>AD13 - AVERAGEIFS('Placebo Males'!AD:AD, 'Placebo Males'!B:B, B13, 'Placebo Males'!P:P, P13)</f>
        <v>11.833999999999946</v>
      </c>
      <c r="AU13">
        <f>AE13 - AVERAGEIFS('Placebo Males'!AE:AE, 'Placebo Males'!B:B, B13, 'Placebo Males'!P:P, P13)</f>
        <v>5.9396666666666653E-2</v>
      </c>
      <c r="AV13">
        <f>AF13 - AVERAGEIFS('Placebo Males'!AF:AF, 'Placebo Males'!B:B, B13, 'Placebo Males'!P:P, P13)</f>
        <v>6.7422333333333362E-2</v>
      </c>
    </row>
    <row r="14" spans="1:49" x14ac:dyDescent="0.25">
      <c r="A14" t="s">
        <v>2274</v>
      </c>
      <c r="B14">
        <v>1012</v>
      </c>
      <c r="C14" t="s">
        <v>102</v>
      </c>
      <c r="D14">
        <v>21</v>
      </c>
      <c r="E14">
        <v>180.1</v>
      </c>
      <c r="F14">
        <v>61.8</v>
      </c>
      <c r="G14">
        <v>103.5</v>
      </c>
      <c r="H14">
        <v>56.5</v>
      </c>
      <c r="I14" t="s">
        <v>103</v>
      </c>
      <c r="J14" t="s">
        <v>104</v>
      </c>
      <c r="K14" t="s">
        <v>105</v>
      </c>
      <c r="L14" t="s">
        <v>211</v>
      </c>
      <c r="M14" t="s">
        <v>2261</v>
      </c>
      <c r="N14">
        <v>1500</v>
      </c>
      <c r="O14" t="s">
        <v>2262</v>
      </c>
      <c r="P14">
        <v>1.5</v>
      </c>
      <c r="Q14" t="s">
        <v>113</v>
      </c>
      <c r="R14" t="s">
        <v>2261</v>
      </c>
      <c r="S14">
        <v>1400</v>
      </c>
      <c r="T14" t="s">
        <v>2266</v>
      </c>
      <c r="U14">
        <v>1094</v>
      </c>
      <c r="V14">
        <v>217</v>
      </c>
      <c r="W14">
        <v>386</v>
      </c>
      <c r="X14">
        <v>101</v>
      </c>
      <c r="Y14">
        <v>214</v>
      </c>
      <c r="Z14">
        <v>71</v>
      </c>
      <c r="AA14" t="s">
        <v>108</v>
      </c>
      <c r="AB14">
        <v>41</v>
      </c>
      <c r="AC14">
        <v>30</v>
      </c>
      <c r="AD14">
        <v>765.66499999999996</v>
      </c>
      <c r="AE14">
        <v>0.17647099999999999</v>
      </c>
      <c r="AF14">
        <v>0.40934300000000001</v>
      </c>
      <c r="AH14">
        <v>1400</v>
      </c>
      <c r="AI14">
        <f t="shared" si="0"/>
        <v>3.274574217639898</v>
      </c>
      <c r="AJ14">
        <f t="shared" si="1"/>
        <v>0.36650040270429518</v>
      </c>
      <c r="AK14">
        <f t="shared" si="2"/>
        <v>0.31192712139094114</v>
      </c>
      <c r="AL14">
        <f>U14 - AVERAGEIFS('Placebo Males'!U:U, 'Placebo Males'!B:B, B14, 'Placebo Males'!P:P, P14)</f>
        <v>65.666666666666742</v>
      </c>
      <c r="AM14">
        <f>V14 - AVERAGEIFS('Placebo Males'!V:V, 'Placebo Males'!B:B, B14, 'Placebo Males'!P:P, P14)</f>
        <v>2.3333333333333428</v>
      </c>
      <c r="AN14">
        <f>W14 - AVERAGEIFS('Placebo Males'!W:W, 'Placebo Males'!B:B, B14, 'Placebo Males'!P:P, P14)</f>
        <v>7</v>
      </c>
      <c r="AO14">
        <f>X14 - AVERAGEIFS('Placebo Males'!X:X, 'Placebo Males'!B:B, B14, 'Placebo Males'!P:P, P14)</f>
        <v>-1</v>
      </c>
      <c r="AP14">
        <f>Y14 - AVERAGEIFS('Placebo Males'!Y:Y, 'Placebo Males'!B:B, B14, 'Placebo Males'!P:P, P14)</f>
        <v>3.3333333333333428</v>
      </c>
      <c r="AQ14">
        <f>Z14 - AVERAGEIFS('Placebo Males'!Z:Z, 'Placebo Males'!B:B, B14, 'Placebo Males'!P:P, P14)</f>
        <v>4.6666666666666714</v>
      </c>
      <c r="AR14">
        <f>AB14 - AVERAGEIFS('Placebo Males'!AB:AB, 'Placebo Males'!B:B, B14, 'Placebo Males'!P:P, P14)</f>
        <v>1.6666666666666643</v>
      </c>
      <c r="AS14">
        <f>AC14 - AVERAGEIFS('Placebo Males'!AC:AC, 'Placebo Males'!B:B, B14, 'Placebo Males'!P:P, P14)</f>
        <v>3.6666666666666679</v>
      </c>
      <c r="AT14">
        <f>AD14 - AVERAGEIFS('Placebo Males'!AD:AD, 'Placebo Males'!B:B, B14, 'Placebo Males'!P:P, P14)</f>
        <v>4.0399999999999636</v>
      </c>
      <c r="AU14">
        <f>AE14 - AVERAGEIFS('Placebo Males'!AE:AE, 'Placebo Males'!B:B, B14, 'Placebo Males'!P:P, P14)</f>
        <v>2.7534666666666652E-2</v>
      </c>
      <c r="AV14">
        <f>AF14 - AVERAGEIFS('Placebo Males'!AF:AF, 'Placebo Males'!B:B, B14, 'Placebo Males'!P:P, P14)</f>
        <v>6.073433333333339E-2</v>
      </c>
    </row>
    <row r="15" spans="1:49" x14ac:dyDescent="0.25">
      <c r="A15" t="s">
        <v>2275</v>
      </c>
      <c r="B15">
        <v>1012</v>
      </c>
      <c r="C15" t="s">
        <v>102</v>
      </c>
      <c r="D15">
        <v>21</v>
      </c>
      <c r="E15">
        <v>180.1</v>
      </c>
      <c r="F15">
        <v>61.8</v>
      </c>
      <c r="G15">
        <v>103.5</v>
      </c>
      <c r="H15">
        <v>56.5</v>
      </c>
      <c r="I15" t="s">
        <v>103</v>
      </c>
      <c r="J15" t="s">
        <v>104</v>
      </c>
      <c r="K15" t="s">
        <v>105</v>
      </c>
      <c r="L15" t="s">
        <v>211</v>
      </c>
      <c r="M15" t="s">
        <v>2261</v>
      </c>
      <c r="N15">
        <v>1500</v>
      </c>
      <c r="O15" t="s">
        <v>2262</v>
      </c>
      <c r="P15">
        <v>2</v>
      </c>
      <c r="Q15" t="s">
        <v>113</v>
      </c>
      <c r="R15" t="s">
        <v>2261</v>
      </c>
      <c r="S15">
        <v>1380</v>
      </c>
      <c r="T15" t="s">
        <v>2266</v>
      </c>
      <c r="U15">
        <v>1023</v>
      </c>
      <c r="V15">
        <v>217</v>
      </c>
      <c r="W15">
        <v>382</v>
      </c>
      <c r="X15">
        <v>101</v>
      </c>
      <c r="Y15">
        <v>212</v>
      </c>
      <c r="Z15">
        <v>69</v>
      </c>
      <c r="AA15" t="s">
        <v>108</v>
      </c>
      <c r="AB15">
        <v>42</v>
      </c>
      <c r="AC15">
        <v>26</v>
      </c>
      <c r="AD15">
        <v>776.255</v>
      </c>
      <c r="AE15">
        <v>0.1875</v>
      </c>
      <c r="AF15">
        <v>0.37946800000000003</v>
      </c>
      <c r="AH15">
        <v>1380</v>
      </c>
      <c r="AI15">
        <f t="shared" si="0"/>
        <v>3.227794585959328</v>
      </c>
      <c r="AJ15">
        <f t="shared" si="1"/>
        <v>0.36383193584837381</v>
      </c>
      <c r="AK15">
        <f t="shared" si="2"/>
        <v>0.30915450188477167</v>
      </c>
      <c r="AL15">
        <f>U15 - AVERAGEIFS('Placebo Males'!U:U, 'Placebo Males'!B:B, B15, 'Placebo Males'!P:P, P15)</f>
        <v>31.666666666666629</v>
      </c>
      <c r="AM15">
        <f>V15 - AVERAGEIFS('Placebo Males'!V:V, 'Placebo Males'!B:B, B15, 'Placebo Males'!P:P, P15)</f>
        <v>1.6666666666666572</v>
      </c>
      <c r="AN15">
        <f>W15 - AVERAGEIFS('Placebo Males'!W:W, 'Placebo Males'!B:B, B15, 'Placebo Males'!P:P, P15)</f>
        <v>13.666666666666686</v>
      </c>
      <c r="AO15">
        <f>X15 - AVERAGEIFS('Placebo Males'!X:X, 'Placebo Males'!B:B, B15, 'Placebo Males'!P:P, P15)</f>
        <v>0.3333333333333286</v>
      </c>
      <c r="AP15">
        <f>Y15 - AVERAGEIFS('Placebo Males'!Y:Y, 'Placebo Males'!B:B, B15, 'Placebo Males'!P:P, P15)</f>
        <v>9</v>
      </c>
      <c r="AQ15">
        <f>Z15 - AVERAGEIFS('Placebo Males'!Z:Z, 'Placebo Males'!B:B, B15, 'Placebo Males'!P:P, P15)</f>
        <v>4.3333333333333286</v>
      </c>
      <c r="AR15">
        <f>AB15 - AVERAGEIFS('Placebo Males'!AB:AB, 'Placebo Males'!B:B, B15, 'Placebo Males'!P:P, P15)</f>
        <v>0.6666666666666643</v>
      </c>
      <c r="AS15">
        <f>AC15 - AVERAGEIFS('Placebo Males'!AC:AC, 'Placebo Males'!B:B, B15, 'Placebo Males'!P:P, P15)</f>
        <v>4.3333333333333321</v>
      </c>
      <c r="AT15">
        <f>AD15 - AVERAGEIFS('Placebo Males'!AD:AD, 'Placebo Males'!B:B, B15, 'Placebo Males'!P:P, P15)</f>
        <v>20.587999999999965</v>
      </c>
      <c r="AU15">
        <f>AE15 - AVERAGEIFS('Placebo Males'!AE:AE, 'Placebo Males'!B:B, B15, 'Placebo Males'!P:P, P15)</f>
        <v>3.394566666666668E-2</v>
      </c>
      <c r="AV15">
        <f>AF15 - AVERAGEIFS('Placebo Males'!AF:AF, 'Placebo Males'!B:B, B15, 'Placebo Males'!P:P, P15)</f>
        <v>5.5852666666666662E-2</v>
      </c>
    </row>
    <row r="16" spans="1:49" x14ac:dyDescent="0.25">
      <c r="A16" t="s">
        <v>2276</v>
      </c>
      <c r="B16">
        <v>1012</v>
      </c>
      <c r="C16" t="s">
        <v>102</v>
      </c>
      <c r="D16">
        <v>21</v>
      </c>
      <c r="E16">
        <v>180.1</v>
      </c>
      <c r="F16">
        <v>61.8</v>
      </c>
      <c r="G16">
        <v>103.5</v>
      </c>
      <c r="H16">
        <v>56.5</v>
      </c>
      <c r="I16" t="s">
        <v>103</v>
      </c>
      <c r="J16" t="s">
        <v>104</v>
      </c>
      <c r="K16" t="s">
        <v>105</v>
      </c>
      <c r="L16" t="s">
        <v>211</v>
      </c>
      <c r="M16" t="s">
        <v>2261</v>
      </c>
      <c r="N16">
        <v>1500</v>
      </c>
      <c r="O16" t="s">
        <v>2262</v>
      </c>
      <c r="P16">
        <v>2</v>
      </c>
      <c r="Q16" t="s">
        <v>113</v>
      </c>
      <c r="R16" t="s">
        <v>2261</v>
      </c>
      <c r="S16">
        <v>1380</v>
      </c>
      <c r="T16" t="s">
        <v>2266</v>
      </c>
      <c r="U16">
        <v>1135</v>
      </c>
      <c r="V16">
        <v>222</v>
      </c>
      <c r="W16">
        <v>384</v>
      </c>
      <c r="X16">
        <v>98</v>
      </c>
      <c r="Y16">
        <v>216</v>
      </c>
      <c r="Z16">
        <v>70</v>
      </c>
      <c r="AA16" t="s">
        <v>108</v>
      </c>
      <c r="AB16">
        <v>41</v>
      </c>
      <c r="AC16">
        <v>28</v>
      </c>
      <c r="AD16">
        <v>791.30399999999997</v>
      </c>
      <c r="AE16">
        <v>0.156863</v>
      </c>
      <c r="AF16">
        <v>0.37971199999999999</v>
      </c>
      <c r="AH16">
        <v>1380</v>
      </c>
      <c r="AI16">
        <f t="shared" si="0"/>
        <v>3.227794585959328</v>
      </c>
      <c r="AJ16">
        <f t="shared" si="1"/>
        <v>0.36383193584837381</v>
      </c>
      <c r="AK16">
        <f t="shared" si="2"/>
        <v>0.30915450188477167</v>
      </c>
      <c r="AL16">
        <f>U16 - AVERAGEIFS('Placebo Males'!U:U, 'Placebo Males'!B:B, B16, 'Placebo Males'!P:P, P16)</f>
        <v>143.66666666666663</v>
      </c>
      <c r="AM16">
        <f>V16 - AVERAGEIFS('Placebo Males'!V:V, 'Placebo Males'!B:B, B16, 'Placebo Males'!P:P, P16)</f>
        <v>6.6666666666666572</v>
      </c>
      <c r="AN16">
        <f>W16 - AVERAGEIFS('Placebo Males'!W:W, 'Placebo Males'!B:B, B16, 'Placebo Males'!P:P, P16)</f>
        <v>15.666666666666686</v>
      </c>
      <c r="AO16">
        <f>X16 - AVERAGEIFS('Placebo Males'!X:X, 'Placebo Males'!B:B, B16, 'Placebo Males'!P:P, P16)</f>
        <v>-2.6666666666666714</v>
      </c>
      <c r="AP16">
        <f>Y16 - AVERAGEIFS('Placebo Males'!Y:Y, 'Placebo Males'!B:B, B16, 'Placebo Males'!P:P, P16)</f>
        <v>13</v>
      </c>
      <c r="AQ16">
        <f>Z16 - AVERAGEIFS('Placebo Males'!Z:Z, 'Placebo Males'!B:B, B16, 'Placebo Males'!P:P, P16)</f>
        <v>5.3333333333333286</v>
      </c>
      <c r="AR16">
        <f>AB16 - AVERAGEIFS('Placebo Males'!AB:AB, 'Placebo Males'!B:B, B16, 'Placebo Males'!P:P, P16)</f>
        <v>-0.3333333333333357</v>
      </c>
      <c r="AS16">
        <f>AC16 - AVERAGEIFS('Placebo Males'!AC:AC, 'Placebo Males'!B:B, B16, 'Placebo Males'!P:P, P16)</f>
        <v>6.3333333333333321</v>
      </c>
      <c r="AT16">
        <f>AD16 - AVERAGEIFS('Placebo Males'!AD:AD, 'Placebo Males'!B:B, B16, 'Placebo Males'!P:P, P16)</f>
        <v>35.636999999999944</v>
      </c>
      <c r="AU16">
        <f>AE16 - AVERAGEIFS('Placebo Males'!AE:AE, 'Placebo Males'!B:B, B16, 'Placebo Males'!P:P, P16)</f>
        <v>3.308666666666682E-3</v>
      </c>
      <c r="AV16">
        <f>AF16 - AVERAGEIFS('Placebo Males'!AF:AF, 'Placebo Males'!B:B, B16, 'Placebo Males'!P:P, P16)</f>
        <v>5.6096666666666628E-2</v>
      </c>
    </row>
    <row r="17" spans="1:48" x14ac:dyDescent="0.25">
      <c r="A17" t="s">
        <v>2277</v>
      </c>
      <c r="B17">
        <v>1012</v>
      </c>
      <c r="C17" t="s">
        <v>102</v>
      </c>
      <c r="D17">
        <v>21</v>
      </c>
      <c r="E17">
        <v>180.1</v>
      </c>
      <c r="F17">
        <v>61.8</v>
      </c>
      <c r="G17">
        <v>103.5</v>
      </c>
      <c r="H17">
        <v>56.5</v>
      </c>
      <c r="I17" t="s">
        <v>103</v>
      </c>
      <c r="J17" t="s">
        <v>104</v>
      </c>
      <c r="K17" t="s">
        <v>105</v>
      </c>
      <c r="L17" t="s">
        <v>211</v>
      </c>
      <c r="M17" t="s">
        <v>2261</v>
      </c>
      <c r="N17">
        <v>1500</v>
      </c>
      <c r="O17" t="s">
        <v>2262</v>
      </c>
      <c r="P17">
        <v>2</v>
      </c>
      <c r="Q17" t="s">
        <v>113</v>
      </c>
      <c r="R17" t="s">
        <v>2261</v>
      </c>
      <c r="S17">
        <v>1380</v>
      </c>
      <c r="T17" t="s">
        <v>2266</v>
      </c>
      <c r="U17">
        <v>1025</v>
      </c>
      <c r="V17">
        <v>215</v>
      </c>
      <c r="W17">
        <v>382</v>
      </c>
      <c r="X17">
        <v>100</v>
      </c>
      <c r="Y17">
        <v>213</v>
      </c>
      <c r="Z17">
        <v>69</v>
      </c>
      <c r="AA17" t="s">
        <v>108</v>
      </c>
      <c r="AB17">
        <v>42</v>
      </c>
      <c r="AC17">
        <v>25</v>
      </c>
      <c r="AD17">
        <v>769.08299999999997</v>
      </c>
      <c r="AE17">
        <v>0.170213</v>
      </c>
      <c r="AF17">
        <v>0.37391400000000002</v>
      </c>
      <c r="AH17">
        <v>1380</v>
      </c>
      <c r="AI17">
        <f t="shared" si="0"/>
        <v>3.227794585959328</v>
      </c>
      <c r="AJ17">
        <f t="shared" si="1"/>
        <v>0.36383193584837381</v>
      </c>
      <c r="AK17">
        <f t="shared" si="2"/>
        <v>0.30915450188477167</v>
      </c>
      <c r="AL17">
        <f>U17 - AVERAGEIFS('Placebo Males'!U:U, 'Placebo Males'!B:B, B17, 'Placebo Males'!P:P, P17)</f>
        <v>33.666666666666629</v>
      </c>
      <c r="AM17">
        <f>V17 - AVERAGEIFS('Placebo Males'!V:V, 'Placebo Males'!B:B, B17, 'Placebo Males'!P:P, P17)</f>
        <v>-0.33333333333334281</v>
      </c>
      <c r="AN17">
        <f>W17 - AVERAGEIFS('Placebo Males'!W:W, 'Placebo Males'!B:B, B17, 'Placebo Males'!P:P, P17)</f>
        <v>13.666666666666686</v>
      </c>
      <c r="AO17">
        <f>X17 - AVERAGEIFS('Placebo Males'!X:X, 'Placebo Males'!B:B, B17, 'Placebo Males'!P:P, P17)</f>
        <v>-0.6666666666666714</v>
      </c>
      <c r="AP17">
        <f>Y17 - AVERAGEIFS('Placebo Males'!Y:Y, 'Placebo Males'!B:B, B17, 'Placebo Males'!P:P, P17)</f>
        <v>10</v>
      </c>
      <c r="AQ17">
        <f>Z17 - AVERAGEIFS('Placebo Males'!Z:Z, 'Placebo Males'!B:B, B17, 'Placebo Males'!P:P, P17)</f>
        <v>4.3333333333333286</v>
      </c>
      <c r="AR17">
        <f>AB17 - AVERAGEIFS('Placebo Males'!AB:AB, 'Placebo Males'!B:B, B17, 'Placebo Males'!P:P, P17)</f>
        <v>0.6666666666666643</v>
      </c>
      <c r="AS17">
        <f>AC17 - AVERAGEIFS('Placebo Males'!AC:AC, 'Placebo Males'!B:B, B17, 'Placebo Males'!P:P, P17)</f>
        <v>3.3333333333333321</v>
      </c>
      <c r="AT17">
        <f>AD17 - AVERAGEIFS('Placebo Males'!AD:AD, 'Placebo Males'!B:B, B17, 'Placebo Males'!P:P, P17)</f>
        <v>13.41599999999994</v>
      </c>
      <c r="AU17">
        <f>AE17 - AVERAGEIFS('Placebo Males'!AE:AE, 'Placebo Males'!B:B, B17, 'Placebo Males'!P:P, P17)</f>
        <v>1.6658666666666683E-2</v>
      </c>
      <c r="AV17">
        <f>AF17 - AVERAGEIFS('Placebo Males'!AF:AF, 'Placebo Males'!B:B, B17, 'Placebo Males'!P:P, P17)</f>
        <v>5.0298666666666658E-2</v>
      </c>
    </row>
    <row r="18" spans="1:48" x14ac:dyDescent="0.25">
      <c r="A18" t="s">
        <v>2278</v>
      </c>
      <c r="B18">
        <v>1012</v>
      </c>
      <c r="C18" t="s">
        <v>102</v>
      </c>
      <c r="D18">
        <v>21</v>
      </c>
      <c r="E18">
        <v>180.1</v>
      </c>
      <c r="F18">
        <v>61.8</v>
      </c>
      <c r="G18">
        <v>103.5</v>
      </c>
      <c r="H18">
        <v>56.5</v>
      </c>
      <c r="I18" t="s">
        <v>103</v>
      </c>
      <c r="J18" t="s">
        <v>104</v>
      </c>
      <c r="K18" t="s">
        <v>105</v>
      </c>
      <c r="L18" t="s">
        <v>211</v>
      </c>
      <c r="M18" t="s">
        <v>2261</v>
      </c>
      <c r="N18">
        <v>1500</v>
      </c>
      <c r="O18" t="s">
        <v>2262</v>
      </c>
      <c r="P18">
        <v>2.5</v>
      </c>
      <c r="Q18" t="s">
        <v>113</v>
      </c>
      <c r="R18" t="s">
        <v>2261</v>
      </c>
      <c r="S18">
        <v>1200</v>
      </c>
      <c r="T18" t="s">
        <v>2266</v>
      </c>
      <c r="U18">
        <v>988</v>
      </c>
      <c r="V18">
        <v>216</v>
      </c>
      <c r="W18">
        <v>370</v>
      </c>
      <c r="X18">
        <v>102</v>
      </c>
      <c r="Y18">
        <v>201</v>
      </c>
      <c r="Z18">
        <v>67</v>
      </c>
      <c r="AA18" t="s">
        <v>108</v>
      </c>
      <c r="AB18">
        <v>42</v>
      </c>
      <c r="AC18">
        <v>28</v>
      </c>
      <c r="AD18">
        <v>684</v>
      </c>
      <c r="AE18">
        <v>0.14893600000000001</v>
      </c>
      <c r="AF18">
        <v>0.35567599999999999</v>
      </c>
      <c r="AH18">
        <v>1200</v>
      </c>
      <c r="AI18">
        <f t="shared" si="0"/>
        <v>2.8067779008341982</v>
      </c>
      <c r="AJ18">
        <f t="shared" si="1"/>
        <v>0.33836691682357845</v>
      </c>
      <c r="AK18">
        <f t="shared" si="2"/>
        <v>0.28295295660282804</v>
      </c>
      <c r="AL18">
        <f>U18 - AVERAGEIFS('Placebo Males'!U:U, 'Placebo Males'!B:B, B18, 'Placebo Males'!P:P, P18)</f>
        <v>38.666666666666629</v>
      </c>
      <c r="AM18">
        <f>V18 - AVERAGEIFS('Placebo Males'!V:V, 'Placebo Males'!B:B, B18, 'Placebo Males'!P:P, P18)</f>
        <v>-4</v>
      </c>
      <c r="AN18">
        <f>W18 - AVERAGEIFS('Placebo Males'!W:W, 'Placebo Males'!B:B, B18, 'Placebo Males'!P:P, P18)</f>
        <v>10.666666666666686</v>
      </c>
      <c r="AO18">
        <f>X18 - AVERAGEIFS('Placebo Males'!X:X, 'Placebo Males'!B:B, B18, 'Placebo Males'!P:P, P18)</f>
        <v>0.6666666666666714</v>
      </c>
      <c r="AP18">
        <f>Y18 - AVERAGEIFS('Placebo Males'!Y:Y, 'Placebo Males'!B:B, B18, 'Placebo Males'!P:P, P18)</f>
        <v>7.6666666666666572</v>
      </c>
      <c r="AQ18">
        <f>Z18 - AVERAGEIFS('Placebo Males'!Z:Z, 'Placebo Males'!B:B, B18, 'Placebo Males'!P:P, P18)</f>
        <v>2.3333333333333286</v>
      </c>
      <c r="AR18">
        <f>AB18 - AVERAGEIFS('Placebo Males'!AB:AB, 'Placebo Males'!B:B, B18, 'Placebo Males'!P:P, P18)</f>
        <v>4</v>
      </c>
      <c r="AS18">
        <f>AC18 - AVERAGEIFS('Placebo Males'!AC:AC, 'Placebo Males'!B:B, B18, 'Placebo Males'!P:P, P18)</f>
        <v>1</v>
      </c>
      <c r="AT18">
        <f>AD18 - AVERAGEIFS('Placebo Males'!AD:AD, 'Placebo Males'!B:B, B18, 'Placebo Males'!P:P, P18)</f>
        <v>-7.6526666666667325</v>
      </c>
      <c r="AU18">
        <f>AE18 - AVERAGEIFS('Placebo Males'!AE:AE, 'Placebo Males'!B:B, B18, 'Placebo Males'!P:P, P18)</f>
        <v>2.2350500000000023E-2</v>
      </c>
      <c r="AV18">
        <f>AF18 - AVERAGEIFS('Placebo Males'!AF:AF, 'Placebo Males'!B:B, B18, 'Placebo Males'!P:P, P18)</f>
        <v>4.5425500000000008E-2</v>
      </c>
    </row>
    <row r="19" spans="1:48" x14ac:dyDescent="0.25">
      <c r="A19" t="s">
        <v>2279</v>
      </c>
      <c r="B19">
        <v>1012</v>
      </c>
      <c r="C19" t="s">
        <v>102</v>
      </c>
      <c r="D19">
        <v>21</v>
      </c>
      <c r="E19">
        <v>180.1</v>
      </c>
      <c r="F19">
        <v>61.8</v>
      </c>
      <c r="G19">
        <v>103.5</v>
      </c>
      <c r="H19">
        <v>56.5</v>
      </c>
      <c r="I19" t="s">
        <v>103</v>
      </c>
      <c r="J19" t="s">
        <v>104</v>
      </c>
      <c r="K19" t="s">
        <v>105</v>
      </c>
      <c r="L19" t="s">
        <v>211</v>
      </c>
      <c r="M19" t="s">
        <v>2261</v>
      </c>
      <c r="N19">
        <v>1500</v>
      </c>
      <c r="O19" t="s">
        <v>2262</v>
      </c>
      <c r="P19">
        <v>2.5</v>
      </c>
      <c r="Q19" t="s">
        <v>113</v>
      </c>
      <c r="R19" t="s">
        <v>2261</v>
      </c>
      <c r="S19">
        <v>1200</v>
      </c>
      <c r="T19" t="s">
        <v>2266</v>
      </c>
      <c r="U19">
        <v>1025</v>
      </c>
      <c r="V19">
        <v>216</v>
      </c>
      <c r="W19">
        <v>374</v>
      </c>
      <c r="X19">
        <v>100</v>
      </c>
      <c r="Y19">
        <v>205</v>
      </c>
      <c r="Z19">
        <v>69</v>
      </c>
      <c r="AA19" t="s">
        <v>108</v>
      </c>
      <c r="AB19">
        <v>44</v>
      </c>
      <c r="AC19">
        <v>24</v>
      </c>
      <c r="AD19">
        <v>729.33500000000004</v>
      </c>
      <c r="AE19">
        <v>0.14583299999999999</v>
      </c>
      <c r="AF19">
        <v>0.35554000000000002</v>
      </c>
      <c r="AH19">
        <v>1200</v>
      </c>
      <c r="AI19">
        <f t="shared" si="0"/>
        <v>2.8067779008341982</v>
      </c>
      <c r="AJ19">
        <f t="shared" si="1"/>
        <v>0.33836691682357845</v>
      </c>
      <c r="AK19">
        <f t="shared" si="2"/>
        <v>0.28295295660282804</v>
      </c>
      <c r="AL19">
        <f>U19 - AVERAGEIFS('Placebo Males'!U:U, 'Placebo Males'!B:B, B19, 'Placebo Males'!P:P, P19)</f>
        <v>75.666666666666629</v>
      </c>
      <c r="AM19">
        <f>V19 - AVERAGEIFS('Placebo Males'!V:V, 'Placebo Males'!B:B, B19, 'Placebo Males'!P:P, P19)</f>
        <v>-4</v>
      </c>
      <c r="AN19">
        <f>W19 - AVERAGEIFS('Placebo Males'!W:W, 'Placebo Males'!B:B, B19, 'Placebo Males'!P:P, P19)</f>
        <v>14.666666666666686</v>
      </c>
      <c r="AO19">
        <f>X19 - AVERAGEIFS('Placebo Males'!X:X, 'Placebo Males'!B:B, B19, 'Placebo Males'!P:P, P19)</f>
        <v>-1.3333333333333286</v>
      </c>
      <c r="AP19">
        <f>Y19 - AVERAGEIFS('Placebo Males'!Y:Y, 'Placebo Males'!B:B, B19, 'Placebo Males'!P:P, P19)</f>
        <v>11.666666666666657</v>
      </c>
      <c r="AQ19">
        <f>Z19 - AVERAGEIFS('Placebo Males'!Z:Z, 'Placebo Males'!B:B, B19, 'Placebo Males'!P:P, P19)</f>
        <v>4.3333333333333286</v>
      </c>
      <c r="AR19">
        <f>AB19 - AVERAGEIFS('Placebo Males'!AB:AB, 'Placebo Males'!B:B, B19, 'Placebo Males'!P:P, P19)</f>
        <v>6</v>
      </c>
      <c r="AS19">
        <f>AC19 - AVERAGEIFS('Placebo Males'!AC:AC, 'Placebo Males'!B:B, B19, 'Placebo Males'!P:P, P19)</f>
        <v>-3</v>
      </c>
      <c r="AT19">
        <f>AD19 - AVERAGEIFS('Placebo Males'!AD:AD, 'Placebo Males'!B:B, B19, 'Placebo Males'!P:P, P19)</f>
        <v>37.682333333333304</v>
      </c>
      <c r="AU19">
        <f>AE19 - AVERAGEIFS('Placebo Males'!AE:AE, 'Placebo Males'!B:B, B19, 'Placebo Males'!P:P, P19)</f>
        <v>1.9247500000000001E-2</v>
      </c>
      <c r="AV19">
        <f>AF19 - AVERAGEIFS('Placebo Males'!AF:AF, 'Placebo Males'!B:B, B19, 'Placebo Males'!P:P, P19)</f>
        <v>4.5289500000000038E-2</v>
      </c>
    </row>
    <row r="20" spans="1:48" x14ac:dyDescent="0.25">
      <c r="A20" t="s">
        <v>2280</v>
      </c>
      <c r="B20">
        <v>1012</v>
      </c>
      <c r="C20" t="s">
        <v>102</v>
      </c>
      <c r="D20">
        <v>21</v>
      </c>
      <c r="E20">
        <v>180.1</v>
      </c>
      <c r="F20">
        <v>61.8</v>
      </c>
      <c r="G20">
        <v>103.5</v>
      </c>
      <c r="H20">
        <v>56.5</v>
      </c>
      <c r="I20" t="s">
        <v>103</v>
      </c>
      <c r="J20" t="s">
        <v>104</v>
      </c>
      <c r="K20" t="s">
        <v>105</v>
      </c>
      <c r="L20" t="s">
        <v>211</v>
      </c>
      <c r="M20" t="s">
        <v>2261</v>
      </c>
      <c r="N20">
        <v>1500</v>
      </c>
      <c r="O20" t="s">
        <v>2262</v>
      </c>
      <c r="P20">
        <v>2.5</v>
      </c>
      <c r="Q20" t="s">
        <v>113</v>
      </c>
      <c r="R20" t="s">
        <v>2261</v>
      </c>
      <c r="S20">
        <v>1200</v>
      </c>
      <c r="T20" t="s">
        <v>2266</v>
      </c>
      <c r="U20">
        <v>1044</v>
      </c>
      <c r="V20">
        <v>218</v>
      </c>
      <c r="W20">
        <v>375</v>
      </c>
      <c r="X20">
        <v>99</v>
      </c>
      <c r="Y20">
        <v>207</v>
      </c>
      <c r="Z20">
        <v>69</v>
      </c>
      <c r="AA20" t="s">
        <v>108</v>
      </c>
      <c r="AB20">
        <v>44</v>
      </c>
      <c r="AC20">
        <v>24</v>
      </c>
      <c r="AD20">
        <v>725.36599999999999</v>
      </c>
      <c r="AE20">
        <v>0.13725499999999999</v>
      </c>
      <c r="AF20">
        <v>0.367394</v>
      </c>
      <c r="AH20">
        <v>1200</v>
      </c>
      <c r="AI20">
        <f t="shared" si="0"/>
        <v>2.8067779008341982</v>
      </c>
      <c r="AJ20">
        <f t="shared" si="1"/>
        <v>0.33836691682357845</v>
      </c>
      <c r="AK20">
        <f t="shared" si="2"/>
        <v>0.28295295660282804</v>
      </c>
      <c r="AL20">
        <f>U20 - AVERAGEIFS('Placebo Males'!U:U, 'Placebo Males'!B:B, B20, 'Placebo Males'!P:P, P20)</f>
        <v>94.666666666666629</v>
      </c>
      <c r="AM20">
        <f>V20 - AVERAGEIFS('Placebo Males'!V:V, 'Placebo Males'!B:B, B20, 'Placebo Males'!P:P, P20)</f>
        <v>-2</v>
      </c>
      <c r="AN20">
        <f>W20 - AVERAGEIFS('Placebo Males'!W:W, 'Placebo Males'!B:B, B20, 'Placebo Males'!P:P, P20)</f>
        <v>15.666666666666686</v>
      </c>
      <c r="AO20">
        <f>X20 - AVERAGEIFS('Placebo Males'!X:X, 'Placebo Males'!B:B, B20, 'Placebo Males'!P:P, P20)</f>
        <v>-2.3333333333333286</v>
      </c>
      <c r="AP20">
        <f>Y20 - AVERAGEIFS('Placebo Males'!Y:Y, 'Placebo Males'!B:B, B20, 'Placebo Males'!P:P, P20)</f>
        <v>13.666666666666657</v>
      </c>
      <c r="AQ20">
        <f>Z20 - AVERAGEIFS('Placebo Males'!Z:Z, 'Placebo Males'!B:B, B20, 'Placebo Males'!P:P, P20)</f>
        <v>4.3333333333333286</v>
      </c>
      <c r="AR20">
        <f>AB20 - AVERAGEIFS('Placebo Males'!AB:AB, 'Placebo Males'!B:B, B20, 'Placebo Males'!P:P, P20)</f>
        <v>6</v>
      </c>
      <c r="AS20">
        <f>AC20 - AVERAGEIFS('Placebo Males'!AC:AC, 'Placebo Males'!B:B, B20, 'Placebo Males'!P:P, P20)</f>
        <v>-3</v>
      </c>
      <c r="AT20">
        <f>AD20 - AVERAGEIFS('Placebo Males'!AD:AD, 'Placebo Males'!B:B, B20, 'Placebo Males'!P:P, P20)</f>
        <v>33.713333333333253</v>
      </c>
      <c r="AU20">
        <f>AE20 - AVERAGEIFS('Placebo Males'!AE:AE, 'Placebo Males'!B:B, B20, 'Placebo Males'!P:P, P20)</f>
        <v>1.0669499999999998E-2</v>
      </c>
      <c r="AV20">
        <f>AF20 - AVERAGEIFS('Placebo Males'!AF:AF, 'Placebo Males'!B:B, B20, 'Placebo Males'!P:P, P20)</f>
        <v>5.7143500000000014E-2</v>
      </c>
    </row>
    <row r="21" spans="1:48" x14ac:dyDescent="0.25">
      <c r="A21" t="s">
        <v>2281</v>
      </c>
      <c r="B21">
        <v>1012</v>
      </c>
      <c r="C21" t="s">
        <v>102</v>
      </c>
      <c r="D21">
        <v>21</v>
      </c>
      <c r="E21">
        <v>180.1</v>
      </c>
      <c r="F21">
        <v>61.8</v>
      </c>
      <c r="G21">
        <v>103.5</v>
      </c>
      <c r="H21">
        <v>56.5</v>
      </c>
      <c r="I21" t="s">
        <v>103</v>
      </c>
      <c r="J21" t="s">
        <v>104</v>
      </c>
      <c r="K21" t="s">
        <v>105</v>
      </c>
      <c r="L21" t="s">
        <v>211</v>
      </c>
      <c r="M21" t="s">
        <v>2261</v>
      </c>
      <c r="N21">
        <v>1500</v>
      </c>
      <c r="O21" t="s">
        <v>2262</v>
      </c>
      <c r="P21">
        <v>3</v>
      </c>
      <c r="Q21" t="s">
        <v>113</v>
      </c>
      <c r="R21" t="s">
        <v>2261</v>
      </c>
      <c r="S21">
        <v>1260</v>
      </c>
      <c r="T21" t="s">
        <v>2266</v>
      </c>
      <c r="U21">
        <v>958</v>
      </c>
      <c r="V21">
        <v>216</v>
      </c>
      <c r="W21">
        <v>367</v>
      </c>
      <c r="X21">
        <v>99</v>
      </c>
      <c r="Y21">
        <v>200</v>
      </c>
      <c r="Z21">
        <v>68</v>
      </c>
      <c r="AA21" t="s">
        <v>108</v>
      </c>
      <c r="AB21">
        <v>50</v>
      </c>
      <c r="AC21">
        <v>21</v>
      </c>
      <c r="AD21">
        <v>665.29</v>
      </c>
      <c r="AE21">
        <v>0.14583299999999999</v>
      </c>
      <c r="AF21">
        <v>0.360431</v>
      </c>
      <c r="AH21">
        <v>1260</v>
      </c>
      <c r="AI21">
        <f t="shared" si="0"/>
        <v>2.9471167958759077</v>
      </c>
      <c r="AJ21">
        <f t="shared" si="1"/>
        <v>0.34715958094532551</v>
      </c>
      <c r="AK21">
        <f t="shared" si="2"/>
        <v>0.29194638426503738</v>
      </c>
      <c r="AL21">
        <f>U21 - AVERAGEIFS('Placebo Males'!U:U, 'Placebo Males'!B:B, B21, 'Placebo Males'!P:P, P21)</f>
        <v>43.333333333333371</v>
      </c>
      <c r="AM21">
        <f>V21 - AVERAGEIFS('Placebo Males'!V:V, 'Placebo Males'!B:B, B21, 'Placebo Males'!P:P, P21)</f>
        <v>3.3333333333333428</v>
      </c>
      <c r="AN21">
        <f>W21 - AVERAGEIFS('Placebo Males'!W:W, 'Placebo Males'!B:B, B21, 'Placebo Males'!P:P, P21)</f>
        <v>10.666666666666686</v>
      </c>
      <c r="AO21">
        <f>X21 - AVERAGEIFS('Placebo Males'!X:X, 'Placebo Males'!B:B, B21, 'Placebo Males'!P:P, P21)</f>
        <v>-1.6666666666666714</v>
      </c>
      <c r="AP21">
        <f>Y21 - AVERAGEIFS('Placebo Males'!Y:Y, 'Placebo Males'!B:B, B21, 'Placebo Males'!P:P, P21)</f>
        <v>7.6666666666666572</v>
      </c>
      <c r="AQ21">
        <f>Z21 - AVERAGEIFS('Placebo Males'!Z:Z, 'Placebo Males'!B:B, B21, 'Placebo Males'!P:P, P21)</f>
        <v>4.6666666666666643</v>
      </c>
      <c r="AR21">
        <f>AB21 - AVERAGEIFS('Placebo Males'!AB:AB, 'Placebo Males'!B:B, B21, 'Placebo Males'!P:P, P21)</f>
        <v>8.3333333333333357</v>
      </c>
      <c r="AS21">
        <f>AC21 - AVERAGEIFS('Placebo Males'!AC:AC, 'Placebo Males'!B:B, B21, 'Placebo Males'!P:P, P21)</f>
        <v>-4.6666666666666679</v>
      </c>
      <c r="AT21">
        <f>AD21 - AVERAGEIFS('Placebo Males'!AD:AD, 'Placebo Males'!B:B, B21, 'Placebo Males'!P:P, P21)</f>
        <v>50.920999999999935</v>
      </c>
      <c r="AU21">
        <f>AE21 - AVERAGEIFS('Placebo Males'!AE:AE, 'Placebo Males'!B:B, B21, 'Placebo Males'!P:P, P21)</f>
        <v>3.025863333333334E-2</v>
      </c>
      <c r="AV21">
        <f>AF21 - AVERAGEIFS('Placebo Males'!AF:AF, 'Placebo Males'!B:B, B21, 'Placebo Males'!P:P, P21)</f>
        <v>5.206333333333335E-2</v>
      </c>
    </row>
    <row r="22" spans="1:48" x14ac:dyDescent="0.25">
      <c r="A22" t="s">
        <v>2282</v>
      </c>
      <c r="B22">
        <v>1012</v>
      </c>
      <c r="C22" t="s">
        <v>102</v>
      </c>
      <c r="D22">
        <v>21</v>
      </c>
      <c r="E22">
        <v>180.1</v>
      </c>
      <c r="F22">
        <v>61.8</v>
      </c>
      <c r="G22">
        <v>103.5</v>
      </c>
      <c r="H22">
        <v>56.5</v>
      </c>
      <c r="I22" t="s">
        <v>103</v>
      </c>
      <c r="J22" t="s">
        <v>104</v>
      </c>
      <c r="K22" t="s">
        <v>105</v>
      </c>
      <c r="L22" t="s">
        <v>211</v>
      </c>
      <c r="M22" t="s">
        <v>2261</v>
      </c>
      <c r="N22">
        <v>1500</v>
      </c>
      <c r="O22" t="s">
        <v>2262</v>
      </c>
      <c r="P22">
        <v>3</v>
      </c>
      <c r="Q22" t="s">
        <v>113</v>
      </c>
      <c r="R22" t="s">
        <v>2261</v>
      </c>
      <c r="S22">
        <v>1260</v>
      </c>
      <c r="T22" t="s">
        <v>2266</v>
      </c>
      <c r="U22">
        <v>944</v>
      </c>
      <c r="V22">
        <v>216</v>
      </c>
      <c r="W22">
        <v>366</v>
      </c>
      <c r="X22">
        <v>103</v>
      </c>
      <c r="Y22">
        <v>195</v>
      </c>
      <c r="Z22">
        <v>68</v>
      </c>
      <c r="AA22" t="s">
        <v>108</v>
      </c>
      <c r="AB22">
        <v>41</v>
      </c>
      <c r="AC22">
        <v>29</v>
      </c>
      <c r="AD22">
        <v>659.47</v>
      </c>
      <c r="AE22">
        <v>0.170213</v>
      </c>
      <c r="AF22">
        <v>0.36204799999999998</v>
      </c>
      <c r="AH22">
        <v>1260</v>
      </c>
      <c r="AI22">
        <f t="shared" si="0"/>
        <v>2.9471167958759077</v>
      </c>
      <c r="AJ22">
        <f t="shared" si="1"/>
        <v>0.34715958094532551</v>
      </c>
      <c r="AK22">
        <f t="shared" si="2"/>
        <v>0.29194638426503738</v>
      </c>
      <c r="AL22">
        <f>U22 - AVERAGEIFS('Placebo Males'!U:U, 'Placebo Males'!B:B, B22, 'Placebo Males'!P:P, P22)</f>
        <v>29.333333333333371</v>
      </c>
      <c r="AM22">
        <f>V22 - AVERAGEIFS('Placebo Males'!V:V, 'Placebo Males'!B:B, B22, 'Placebo Males'!P:P, P22)</f>
        <v>3.3333333333333428</v>
      </c>
      <c r="AN22">
        <f>W22 - AVERAGEIFS('Placebo Males'!W:W, 'Placebo Males'!B:B, B22, 'Placebo Males'!P:P, P22)</f>
        <v>9.6666666666666856</v>
      </c>
      <c r="AO22">
        <f>X22 - AVERAGEIFS('Placebo Males'!X:X, 'Placebo Males'!B:B, B22, 'Placebo Males'!P:P, P22)</f>
        <v>2.3333333333333286</v>
      </c>
      <c r="AP22">
        <f>Y22 - AVERAGEIFS('Placebo Males'!Y:Y, 'Placebo Males'!B:B, B22, 'Placebo Males'!P:P, P22)</f>
        <v>2.6666666666666572</v>
      </c>
      <c r="AQ22">
        <f>Z22 - AVERAGEIFS('Placebo Males'!Z:Z, 'Placebo Males'!B:B, B22, 'Placebo Males'!P:P, P22)</f>
        <v>4.6666666666666643</v>
      </c>
      <c r="AR22">
        <f>AB22 - AVERAGEIFS('Placebo Males'!AB:AB, 'Placebo Males'!B:B, B22, 'Placebo Males'!P:P, P22)</f>
        <v>-0.6666666666666643</v>
      </c>
      <c r="AS22">
        <f>AC22 - AVERAGEIFS('Placebo Males'!AC:AC, 'Placebo Males'!B:B, B22, 'Placebo Males'!P:P, P22)</f>
        <v>3.3333333333333321</v>
      </c>
      <c r="AT22">
        <f>AD22 - AVERAGEIFS('Placebo Males'!AD:AD, 'Placebo Males'!B:B, B22, 'Placebo Males'!P:P, P22)</f>
        <v>45.100999999999999</v>
      </c>
      <c r="AU22">
        <f>AE22 - AVERAGEIFS('Placebo Males'!AE:AE, 'Placebo Males'!B:B, B22, 'Placebo Males'!P:P, P22)</f>
        <v>5.4638633333333353E-2</v>
      </c>
      <c r="AV22">
        <f>AF22 - AVERAGEIFS('Placebo Males'!AF:AF, 'Placebo Males'!B:B, B22, 'Placebo Males'!P:P, P22)</f>
        <v>5.368033333333333E-2</v>
      </c>
    </row>
    <row r="23" spans="1:48" x14ac:dyDescent="0.25">
      <c r="A23" t="s">
        <v>2283</v>
      </c>
      <c r="B23">
        <v>1012</v>
      </c>
      <c r="C23" t="s">
        <v>102</v>
      </c>
      <c r="D23">
        <v>21</v>
      </c>
      <c r="E23">
        <v>180.1</v>
      </c>
      <c r="F23">
        <v>61.8</v>
      </c>
      <c r="G23">
        <v>103.5</v>
      </c>
      <c r="H23">
        <v>56.5</v>
      </c>
      <c r="I23" t="s">
        <v>103</v>
      </c>
      <c r="J23" t="s">
        <v>104</v>
      </c>
      <c r="K23" t="s">
        <v>105</v>
      </c>
      <c r="L23" t="s">
        <v>211</v>
      </c>
      <c r="M23" t="s">
        <v>2261</v>
      </c>
      <c r="N23">
        <v>1500</v>
      </c>
      <c r="O23" t="s">
        <v>2262</v>
      </c>
      <c r="P23">
        <v>3</v>
      </c>
      <c r="Q23" t="s">
        <v>113</v>
      </c>
      <c r="R23" t="s">
        <v>2261</v>
      </c>
      <c r="S23">
        <v>1260</v>
      </c>
      <c r="T23" t="s">
        <v>2266</v>
      </c>
      <c r="U23">
        <v>986</v>
      </c>
      <c r="V23">
        <v>219</v>
      </c>
      <c r="W23">
        <v>372</v>
      </c>
      <c r="X23">
        <v>99</v>
      </c>
      <c r="Y23">
        <v>202</v>
      </c>
      <c r="Z23">
        <v>71</v>
      </c>
      <c r="AA23" t="s">
        <v>108</v>
      </c>
      <c r="AB23">
        <v>50</v>
      </c>
      <c r="AC23">
        <v>22</v>
      </c>
      <c r="AD23">
        <v>682.39200000000005</v>
      </c>
      <c r="AE23">
        <v>0.125</v>
      </c>
      <c r="AF23">
        <v>0.36058699999999999</v>
      </c>
      <c r="AH23">
        <v>1260</v>
      </c>
      <c r="AI23">
        <f t="shared" si="0"/>
        <v>2.9471167958759077</v>
      </c>
      <c r="AJ23">
        <f t="shared" si="1"/>
        <v>0.34715958094532551</v>
      </c>
      <c r="AK23">
        <f t="shared" si="2"/>
        <v>0.29194638426503738</v>
      </c>
      <c r="AL23">
        <f>U23 - AVERAGEIFS('Placebo Males'!U:U, 'Placebo Males'!B:B, B23, 'Placebo Males'!P:P, P23)</f>
        <v>71.333333333333371</v>
      </c>
      <c r="AM23">
        <f>V23 - AVERAGEIFS('Placebo Males'!V:V, 'Placebo Males'!B:B, B23, 'Placebo Males'!P:P, P23)</f>
        <v>6.3333333333333428</v>
      </c>
      <c r="AN23">
        <f>W23 - AVERAGEIFS('Placebo Males'!W:W, 'Placebo Males'!B:B, B23, 'Placebo Males'!P:P, P23)</f>
        <v>15.666666666666686</v>
      </c>
      <c r="AO23">
        <f>X23 - AVERAGEIFS('Placebo Males'!X:X, 'Placebo Males'!B:B, B23, 'Placebo Males'!P:P, P23)</f>
        <v>-1.6666666666666714</v>
      </c>
      <c r="AP23">
        <f>Y23 - AVERAGEIFS('Placebo Males'!Y:Y, 'Placebo Males'!B:B, B23, 'Placebo Males'!P:P, P23)</f>
        <v>9.6666666666666572</v>
      </c>
      <c r="AQ23">
        <f>Z23 - AVERAGEIFS('Placebo Males'!Z:Z, 'Placebo Males'!B:B, B23, 'Placebo Males'!P:P, P23)</f>
        <v>7.6666666666666643</v>
      </c>
      <c r="AR23">
        <f>AB23 - AVERAGEIFS('Placebo Males'!AB:AB, 'Placebo Males'!B:B, B23, 'Placebo Males'!P:P, P23)</f>
        <v>8.3333333333333357</v>
      </c>
      <c r="AS23">
        <f>AC23 - AVERAGEIFS('Placebo Males'!AC:AC, 'Placebo Males'!B:B, B23, 'Placebo Males'!P:P, P23)</f>
        <v>-3.6666666666666679</v>
      </c>
      <c r="AT23">
        <f>AD23 - AVERAGEIFS('Placebo Males'!AD:AD, 'Placebo Males'!B:B, B23, 'Placebo Males'!P:P, P23)</f>
        <v>68.023000000000025</v>
      </c>
      <c r="AU23">
        <f>AE23 - AVERAGEIFS('Placebo Males'!AE:AE, 'Placebo Males'!B:B, B23, 'Placebo Males'!P:P, P23)</f>
        <v>9.4256333333333497E-3</v>
      </c>
      <c r="AV23">
        <f>AF23 - AVERAGEIFS('Placebo Males'!AF:AF, 'Placebo Males'!B:B, B23, 'Placebo Males'!P:P, P23)</f>
        <v>5.221933333333334E-2</v>
      </c>
    </row>
    <row r="24" spans="1:48" x14ac:dyDescent="0.25">
      <c r="A24" t="s">
        <v>2284</v>
      </c>
      <c r="B24">
        <v>1012</v>
      </c>
      <c r="C24" t="s">
        <v>102</v>
      </c>
      <c r="D24">
        <v>21</v>
      </c>
      <c r="E24">
        <v>180.1</v>
      </c>
      <c r="F24">
        <v>61.8</v>
      </c>
      <c r="G24">
        <v>103.5</v>
      </c>
      <c r="H24">
        <v>56.5</v>
      </c>
      <c r="I24" t="s">
        <v>103</v>
      </c>
      <c r="J24" t="s">
        <v>104</v>
      </c>
      <c r="K24" t="s">
        <v>105</v>
      </c>
      <c r="L24" t="s">
        <v>211</v>
      </c>
      <c r="M24" t="s">
        <v>2261</v>
      </c>
      <c r="N24">
        <v>1500</v>
      </c>
      <c r="O24" t="s">
        <v>2262</v>
      </c>
      <c r="P24">
        <v>3.5</v>
      </c>
      <c r="Q24" t="s">
        <v>113</v>
      </c>
      <c r="R24" t="s">
        <v>2261</v>
      </c>
      <c r="S24">
        <v>1280</v>
      </c>
      <c r="T24" t="s">
        <v>2266</v>
      </c>
      <c r="U24">
        <v>960</v>
      </c>
      <c r="V24">
        <v>217</v>
      </c>
      <c r="W24">
        <v>366</v>
      </c>
      <c r="X24">
        <v>100</v>
      </c>
      <c r="Y24">
        <v>199</v>
      </c>
      <c r="Z24">
        <v>67</v>
      </c>
      <c r="AA24" t="s">
        <v>108</v>
      </c>
      <c r="AB24">
        <v>47</v>
      </c>
      <c r="AC24">
        <v>22</v>
      </c>
      <c r="AD24">
        <v>730.14300000000003</v>
      </c>
      <c r="AE24">
        <v>0.12766</v>
      </c>
      <c r="AF24">
        <v>0.36575099999999999</v>
      </c>
      <c r="AH24">
        <v>1280</v>
      </c>
      <c r="AI24">
        <f t="shared" si="0"/>
        <v>2.9938964275564777</v>
      </c>
      <c r="AJ24">
        <f t="shared" si="1"/>
        <v>0.35002041555264696</v>
      </c>
      <c r="AK24">
        <f t="shared" si="2"/>
        <v>0.29488486113189727</v>
      </c>
      <c r="AL24">
        <f>U24 - AVERAGEIFS('Placebo Males'!U:U, 'Placebo Males'!B:B, B24, 'Placebo Males'!P:P, P24)</f>
        <v>26.333333333333371</v>
      </c>
      <c r="AM24">
        <f>V24 - AVERAGEIFS('Placebo Males'!V:V, 'Placebo Males'!B:B, B24, 'Placebo Males'!P:P, P24)</f>
        <v>2.3333333333333428</v>
      </c>
      <c r="AN24">
        <f>W24 - AVERAGEIFS('Placebo Males'!W:W, 'Placebo Males'!B:B, B24, 'Placebo Males'!P:P, P24)</f>
        <v>10</v>
      </c>
      <c r="AO24">
        <f>X24 - AVERAGEIFS('Placebo Males'!X:X, 'Placebo Males'!B:B, B24, 'Placebo Males'!P:P, P24)</f>
        <v>-1.3333333333333286</v>
      </c>
      <c r="AP24">
        <f>Y24 - AVERAGEIFS('Placebo Males'!Y:Y, 'Placebo Males'!B:B, B24, 'Placebo Males'!P:P, P24)</f>
        <v>7.3333333333333428</v>
      </c>
      <c r="AQ24">
        <f>Z24 - AVERAGEIFS('Placebo Males'!Z:Z, 'Placebo Males'!B:B, B24, 'Placebo Males'!P:P, P24)</f>
        <v>4</v>
      </c>
      <c r="AR24">
        <f>AB24 - AVERAGEIFS('Placebo Males'!AB:AB, 'Placebo Males'!B:B, B24, 'Placebo Males'!P:P, P24)</f>
        <v>7</v>
      </c>
      <c r="AS24">
        <f>AC24 - AVERAGEIFS('Placebo Males'!AC:AC, 'Placebo Males'!B:B, B24, 'Placebo Males'!P:P, P24)</f>
        <v>-1.6666666666666679</v>
      </c>
      <c r="AT24">
        <f>AD24 - AVERAGEIFS('Placebo Males'!AD:AD, 'Placebo Males'!B:B, B24, 'Placebo Males'!P:P, P24)</f>
        <v>5.9876666666667688</v>
      </c>
      <c r="AU24">
        <f>AE24 - AVERAGEIFS('Placebo Males'!AE:AE, 'Placebo Males'!B:B, B24, 'Placebo Males'!P:P, P24)</f>
        <v>4.510000000000014E-3</v>
      </c>
      <c r="AV24">
        <f>AF24 - AVERAGEIFS('Placebo Males'!AF:AF, 'Placebo Males'!B:B, B24, 'Placebo Males'!P:P, P24)</f>
        <v>7.2476999999999958E-2</v>
      </c>
    </row>
    <row r="25" spans="1:48" x14ac:dyDescent="0.25">
      <c r="A25" t="s">
        <v>2285</v>
      </c>
      <c r="B25">
        <v>1012</v>
      </c>
      <c r="C25" t="s">
        <v>102</v>
      </c>
      <c r="D25">
        <v>21</v>
      </c>
      <c r="E25">
        <v>180.1</v>
      </c>
      <c r="F25">
        <v>61.8</v>
      </c>
      <c r="G25">
        <v>103.5</v>
      </c>
      <c r="H25">
        <v>56.5</v>
      </c>
      <c r="I25" t="s">
        <v>103</v>
      </c>
      <c r="J25" t="s">
        <v>104</v>
      </c>
      <c r="K25" t="s">
        <v>105</v>
      </c>
      <c r="L25" t="s">
        <v>211</v>
      </c>
      <c r="M25" t="s">
        <v>2261</v>
      </c>
      <c r="N25">
        <v>1500</v>
      </c>
      <c r="O25" t="s">
        <v>2262</v>
      </c>
      <c r="P25">
        <v>3.5</v>
      </c>
      <c r="Q25" t="s">
        <v>113</v>
      </c>
      <c r="R25" t="s">
        <v>2261</v>
      </c>
      <c r="S25">
        <v>1280</v>
      </c>
      <c r="T25" t="s">
        <v>2266</v>
      </c>
      <c r="U25">
        <v>932</v>
      </c>
      <c r="V25">
        <v>213</v>
      </c>
      <c r="W25">
        <v>365</v>
      </c>
      <c r="X25">
        <v>100</v>
      </c>
      <c r="Y25">
        <v>199</v>
      </c>
      <c r="Z25">
        <v>66</v>
      </c>
      <c r="AA25" t="s">
        <v>108</v>
      </c>
      <c r="AB25">
        <v>39</v>
      </c>
      <c r="AC25">
        <v>30</v>
      </c>
      <c r="AD25">
        <v>717.84799999999996</v>
      </c>
      <c r="AE25">
        <v>0.12766</v>
      </c>
      <c r="AF25">
        <v>0.37542700000000001</v>
      </c>
      <c r="AH25">
        <v>1280</v>
      </c>
      <c r="AI25">
        <f t="shared" si="0"/>
        <v>2.9938964275564777</v>
      </c>
      <c r="AJ25">
        <f t="shared" si="1"/>
        <v>0.35002041555264696</v>
      </c>
      <c r="AK25">
        <f t="shared" si="2"/>
        <v>0.29488486113189727</v>
      </c>
      <c r="AL25">
        <f>U25 - AVERAGEIFS('Placebo Males'!U:U, 'Placebo Males'!B:B, B25, 'Placebo Males'!P:P, P25)</f>
        <v>-1.6666666666666288</v>
      </c>
      <c r="AM25">
        <f>V25 - AVERAGEIFS('Placebo Males'!V:V, 'Placebo Males'!B:B, B25, 'Placebo Males'!P:P, P25)</f>
        <v>-1.6666666666666572</v>
      </c>
      <c r="AN25">
        <f>W25 - AVERAGEIFS('Placebo Males'!W:W, 'Placebo Males'!B:B, B25, 'Placebo Males'!P:P, P25)</f>
        <v>9</v>
      </c>
      <c r="AO25">
        <f>X25 - AVERAGEIFS('Placebo Males'!X:X, 'Placebo Males'!B:B, B25, 'Placebo Males'!P:P, P25)</f>
        <v>-1.3333333333333286</v>
      </c>
      <c r="AP25">
        <f>Y25 - AVERAGEIFS('Placebo Males'!Y:Y, 'Placebo Males'!B:B, B25, 'Placebo Males'!P:P, P25)</f>
        <v>7.3333333333333428</v>
      </c>
      <c r="AQ25">
        <f>Z25 - AVERAGEIFS('Placebo Males'!Z:Z, 'Placebo Males'!B:B, B25, 'Placebo Males'!P:P, P25)</f>
        <v>3</v>
      </c>
      <c r="AR25">
        <f>AB25 - AVERAGEIFS('Placebo Males'!AB:AB, 'Placebo Males'!B:B, B25, 'Placebo Males'!P:P, P25)</f>
        <v>-1</v>
      </c>
      <c r="AS25">
        <f>AC25 - AVERAGEIFS('Placebo Males'!AC:AC, 'Placebo Males'!B:B, B25, 'Placebo Males'!P:P, P25)</f>
        <v>6.3333333333333321</v>
      </c>
      <c r="AT25">
        <f>AD25 - AVERAGEIFS('Placebo Males'!AD:AD, 'Placebo Males'!B:B, B25, 'Placebo Males'!P:P, P25)</f>
        <v>-6.3073333333333039</v>
      </c>
      <c r="AU25">
        <f>AE25 - AVERAGEIFS('Placebo Males'!AE:AE, 'Placebo Males'!B:B, B25, 'Placebo Males'!P:P, P25)</f>
        <v>4.510000000000014E-3</v>
      </c>
      <c r="AV25">
        <f>AF25 - AVERAGEIFS('Placebo Males'!AF:AF, 'Placebo Males'!B:B, B25, 'Placebo Males'!P:P, P25)</f>
        <v>8.2152999999999976E-2</v>
      </c>
    </row>
    <row r="26" spans="1:48" x14ac:dyDescent="0.25">
      <c r="A26" t="s">
        <v>2286</v>
      </c>
      <c r="B26">
        <v>1012</v>
      </c>
      <c r="C26" t="s">
        <v>102</v>
      </c>
      <c r="D26">
        <v>21</v>
      </c>
      <c r="E26">
        <v>180.1</v>
      </c>
      <c r="F26">
        <v>61.8</v>
      </c>
      <c r="G26">
        <v>103.5</v>
      </c>
      <c r="H26">
        <v>56.5</v>
      </c>
      <c r="I26" t="s">
        <v>103</v>
      </c>
      <c r="J26" t="s">
        <v>104</v>
      </c>
      <c r="K26" t="s">
        <v>105</v>
      </c>
      <c r="L26" t="s">
        <v>211</v>
      </c>
      <c r="M26" t="s">
        <v>2261</v>
      </c>
      <c r="N26">
        <v>1500</v>
      </c>
      <c r="O26" t="s">
        <v>2262</v>
      </c>
      <c r="P26">
        <v>3.5</v>
      </c>
      <c r="Q26" t="s">
        <v>113</v>
      </c>
      <c r="R26" t="s">
        <v>2261</v>
      </c>
      <c r="S26">
        <v>1280</v>
      </c>
      <c r="T26" t="s">
        <v>2266</v>
      </c>
      <c r="U26">
        <v>989</v>
      </c>
      <c r="V26">
        <v>217</v>
      </c>
      <c r="W26">
        <v>365</v>
      </c>
      <c r="X26">
        <v>99</v>
      </c>
      <c r="Y26">
        <v>200</v>
      </c>
      <c r="Z26">
        <v>66</v>
      </c>
      <c r="AA26" t="s">
        <v>108</v>
      </c>
      <c r="AB26">
        <v>48</v>
      </c>
      <c r="AC26">
        <v>22</v>
      </c>
      <c r="AD26">
        <v>731.024</v>
      </c>
      <c r="AE26">
        <v>0.17777799999999999</v>
      </c>
      <c r="AF26">
        <v>0.37008000000000002</v>
      </c>
      <c r="AH26">
        <v>1280</v>
      </c>
      <c r="AI26">
        <f t="shared" si="0"/>
        <v>2.9938964275564777</v>
      </c>
      <c r="AJ26">
        <f t="shared" si="1"/>
        <v>0.35002041555264696</v>
      </c>
      <c r="AK26">
        <f t="shared" si="2"/>
        <v>0.29488486113189727</v>
      </c>
      <c r="AL26">
        <f>U26 - AVERAGEIFS('Placebo Males'!U:U, 'Placebo Males'!B:B, B26, 'Placebo Males'!P:P, P26)</f>
        <v>55.333333333333371</v>
      </c>
      <c r="AM26">
        <f>V26 - AVERAGEIFS('Placebo Males'!V:V, 'Placebo Males'!B:B, B26, 'Placebo Males'!P:P, P26)</f>
        <v>2.3333333333333428</v>
      </c>
      <c r="AN26">
        <f>W26 - AVERAGEIFS('Placebo Males'!W:W, 'Placebo Males'!B:B, B26, 'Placebo Males'!P:P, P26)</f>
        <v>9</v>
      </c>
      <c r="AO26">
        <f>X26 - AVERAGEIFS('Placebo Males'!X:X, 'Placebo Males'!B:B, B26, 'Placebo Males'!P:P, P26)</f>
        <v>-2.3333333333333286</v>
      </c>
      <c r="AP26">
        <f>Y26 - AVERAGEIFS('Placebo Males'!Y:Y, 'Placebo Males'!B:B, B26, 'Placebo Males'!P:P, P26)</f>
        <v>8.3333333333333428</v>
      </c>
      <c r="AQ26">
        <f>Z26 - AVERAGEIFS('Placebo Males'!Z:Z, 'Placebo Males'!B:B, B26, 'Placebo Males'!P:P, P26)</f>
        <v>3</v>
      </c>
      <c r="AR26">
        <f>AB26 - AVERAGEIFS('Placebo Males'!AB:AB, 'Placebo Males'!B:B, B26, 'Placebo Males'!P:P, P26)</f>
        <v>8</v>
      </c>
      <c r="AS26">
        <f>AC26 - AVERAGEIFS('Placebo Males'!AC:AC, 'Placebo Males'!B:B, B26, 'Placebo Males'!P:P, P26)</f>
        <v>-1.6666666666666679</v>
      </c>
      <c r="AT26">
        <f>AD26 - AVERAGEIFS('Placebo Males'!AD:AD, 'Placebo Males'!B:B, B26, 'Placebo Males'!P:P, P26)</f>
        <v>6.8686666666667406</v>
      </c>
      <c r="AU26">
        <f>AE26 - AVERAGEIFS('Placebo Males'!AE:AE, 'Placebo Males'!B:B, B26, 'Placebo Males'!P:P, P26)</f>
        <v>5.462800000000001E-2</v>
      </c>
      <c r="AV26">
        <f>AF26 - AVERAGEIFS('Placebo Males'!AF:AF, 'Placebo Males'!B:B, B26, 'Placebo Males'!P:P, P26)</f>
        <v>7.6805999999999985E-2</v>
      </c>
    </row>
    <row r="27" spans="1:48" x14ac:dyDescent="0.25">
      <c r="A27" t="s">
        <v>2287</v>
      </c>
      <c r="B27">
        <v>1012</v>
      </c>
      <c r="C27" t="s">
        <v>102</v>
      </c>
      <c r="D27">
        <v>21</v>
      </c>
      <c r="E27">
        <v>180.1</v>
      </c>
      <c r="F27">
        <v>61.8</v>
      </c>
      <c r="G27">
        <v>103.5</v>
      </c>
      <c r="H27">
        <v>56.5</v>
      </c>
      <c r="I27" t="s">
        <v>103</v>
      </c>
      <c r="J27" t="s">
        <v>104</v>
      </c>
      <c r="K27" t="s">
        <v>105</v>
      </c>
      <c r="L27" t="s">
        <v>211</v>
      </c>
      <c r="M27" t="s">
        <v>2261</v>
      </c>
      <c r="N27">
        <v>1500</v>
      </c>
      <c r="O27" t="s">
        <v>2262</v>
      </c>
      <c r="P27">
        <v>4</v>
      </c>
      <c r="Q27" t="s">
        <v>113</v>
      </c>
      <c r="R27" t="s">
        <v>2261</v>
      </c>
      <c r="S27">
        <v>1370</v>
      </c>
      <c r="T27" t="s">
        <v>2266</v>
      </c>
      <c r="U27">
        <v>874</v>
      </c>
      <c r="V27">
        <v>214</v>
      </c>
      <c r="W27">
        <v>365</v>
      </c>
      <c r="X27">
        <v>99</v>
      </c>
      <c r="Y27">
        <v>197</v>
      </c>
      <c r="Z27">
        <v>69</v>
      </c>
      <c r="AA27" t="s">
        <v>108</v>
      </c>
      <c r="AB27">
        <v>43</v>
      </c>
      <c r="AC27">
        <v>28</v>
      </c>
      <c r="AD27">
        <v>637.60400000000004</v>
      </c>
      <c r="AE27">
        <v>0.14893600000000001</v>
      </c>
      <c r="AF27">
        <v>0.35353400000000001</v>
      </c>
      <c r="AH27">
        <v>1370</v>
      </c>
      <c r="AI27">
        <f t="shared" si="0"/>
        <v>3.2044047701190426</v>
      </c>
      <c r="AJ27">
        <f t="shared" si="1"/>
        <v>0.36248633353723547</v>
      </c>
      <c r="AK27">
        <f t="shared" si="2"/>
        <v>0.30775827977126247</v>
      </c>
      <c r="AL27">
        <f>U27 - AVERAGEIFS('Placebo Males'!U:U, 'Placebo Males'!B:B, B27, 'Placebo Males'!P:P, P27)</f>
        <v>-11</v>
      </c>
      <c r="AM27">
        <f>V27 - AVERAGEIFS('Placebo Males'!V:V, 'Placebo Males'!B:B, B27, 'Placebo Males'!P:P, P27)</f>
        <v>2.3333333333333428</v>
      </c>
      <c r="AN27">
        <f>W27 - AVERAGEIFS('Placebo Males'!W:W, 'Placebo Males'!B:B, B27, 'Placebo Males'!P:P, P27)</f>
        <v>14.333333333333314</v>
      </c>
      <c r="AO27">
        <f>X27 - AVERAGEIFS('Placebo Males'!X:X, 'Placebo Males'!B:B, B27, 'Placebo Males'!P:P, P27)</f>
        <v>-2</v>
      </c>
      <c r="AP27">
        <f>Y27 - AVERAGEIFS('Placebo Males'!Y:Y, 'Placebo Males'!B:B, B27, 'Placebo Males'!P:P, P27)</f>
        <v>11.333333333333343</v>
      </c>
      <c r="AQ27">
        <f>Z27 - AVERAGEIFS('Placebo Males'!Z:Z, 'Placebo Males'!B:B, B27, 'Placebo Males'!P:P, P27)</f>
        <v>5</v>
      </c>
      <c r="AR27">
        <f>AB27 - AVERAGEIFS('Placebo Males'!AB:AB, 'Placebo Males'!B:B, B27, 'Placebo Males'!P:P, P27)</f>
        <v>1</v>
      </c>
      <c r="AS27">
        <f>AC27 - AVERAGEIFS('Placebo Males'!AC:AC, 'Placebo Males'!B:B, B27, 'Placebo Males'!P:P, P27)</f>
        <v>6.6666666666666679</v>
      </c>
      <c r="AT27">
        <f>AD27 - AVERAGEIFS('Placebo Males'!AD:AD, 'Placebo Males'!B:B, B27, 'Placebo Males'!P:P, P27)</f>
        <v>-69.826333333333309</v>
      </c>
      <c r="AU27">
        <f>AE27 - AVERAGEIFS('Placebo Males'!AE:AE, 'Placebo Males'!B:B, B27, 'Placebo Males'!P:P, P27)</f>
        <v>2.9155333333333353E-2</v>
      </c>
      <c r="AV27">
        <f>AF27 - AVERAGEIFS('Placebo Males'!AF:AF, 'Placebo Males'!B:B, B27, 'Placebo Males'!P:P, P27)</f>
        <v>6.6985000000000017E-2</v>
      </c>
    </row>
    <row r="28" spans="1:48" x14ac:dyDescent="0.25">
      <c r="A28" t="s">
        <v>2288</v>
      </c>
      <c r="B28">
        <v>1012</v>
      </c>
      <c r="C28" t="s">
        <v>102</v>
      </c>
      <c r="D28">
        <v>21</v>
      </c>
      <c r="E28">
        <v>180.1</v>
      </c>
      <c r="F28">
        <v>61.8</v>
      </c>
      <c r="G28">
        <v>103.5</v>
      </c>
      <c r="H28">
        <v>56.5</v>
      </c>
      <c r="I28" t="s">
        <v>103</v>
      </c>
      <c r="J28" t="s">
        <v>104</v>
      </c>
      <c r="K28" t="s">
        <v>105</v>
      </c>
      <c r="L28" t="s">
        <v>211</v>
      </c>
      <c r="M28" t="s">
        <v>2261</v>
      </c>
      <c r="N28">
        <v>1500</v>
      </c>
      <c r="O28" t="s">
        <v>2262</v>
      </c>
      <c r="P28">
        <v>4</v>
      </c>
      <c r="Q28" t="s">
        <v>113</v>
      </c>
      <c r="R28" t="s">
        <v>2261</v>
      </c>
      <c r="S28">
        <v>1370</v>
      </c>
      <c r="T28" t="s">
        <v>2266</v>
      </c>
      <c r="U28">
        <v>979</v>
      </c>
      <c r="V28">
        <v>217</v>
      </c>
      <c r="W28">
        <v>363</v>
      </c>
      <c r="X28">
        <v>99</v>
      </c>
      <c r="Y28">
        <v>195</v>
      </c>
      <c r="Z28">
        <v>69</v>
      </c>
      <c r="AA28" t="s">
        <v>108</v>
      </c>
      <c r="AB28">
        <v>41</v>
      </c>
      <c r="AC28">
        <v>26</v>
      </c>
      <c r="AD28">
        <v>683.22400000000005</v>
      </c>
      <c r="AE28">
        <v>0.14893600000000001</v>
      </c>
      <c r="AF28">
        <v>0.36131999999999997</v>
      </c>
      <c r="AH28">
        <v>1370</v>
      </c>
      <c r="AI28">
        <f t="shared" si="0"/>
        <v>3.2044047701190426</v>
      </c>
      <c r="AJ28">
        <f t="shared" si="1"/>
        <v>0.36248633353723547</v>
      </c>
      <c r="AK28">
        <f t="shared" si="2"/>
        <v>0.30775827977126247</v>
      </c>
      <c r="AL28">
        <f>U28 - AVERAGEIFS('Placebo Males'!U:U, 'Placebo Males'!B:B, B28, 'Placebo Males'!P:P, P28)</f>
        <v>94</v>
      </c>
      <c r="AM28">
        <f>V28 - AVERAGEIFS('Placebo Males'!V:V, 'Placebo Males'!B:B, B28, 'Placebo Males'!P:P, P28)</f>
        <v>5.3333333333333428</v>
      </c>
      <c r="AN28">
        <f>W28 - AVERAGEIFS('Placebo Males'!W:W, 'Placebo Males'!B:B, B28, 'Placebo Males'!P:P, P28)</f>
        <v>12.333333333333314</v>
      </c>
      <c r="AO28">
        <f>X28 - AVERAGEIFS('Placebo Males'!X:X, 'Placebo Males'!B:B, B28, 'Placebo Males'!P:P, P28)</f>
        <v>-2</v>
      </c>
      <c r="AP28">
        <f>Y28 - AVERAGEIFS('Placebo Males'!Y:Y, 'Placebo Males'!B:B, B28, 'Placebo Males'!P:P, P28)</f>
        <v>9.3333333333333428</v>
      </c>
      <c r="AQ28">
        <f>Z28 - AVERAGEIFS('Placebo Males'!Z:Z, 'Placebo Males'!B:B, B28, 'Placebo Males'!P:P, P28)</f>
        <v>5</v>
      </c>
      <c r="AR28">
        <f>AB28 - AVERAGEIFS('Placebo Males'!AB:AB, 'Placebo Males'!B:B, B28, 'Placebo Males'!P:P, P28)</f>
        <v>-1</v>
      </c>
      <c r="AS28">
        <f>AC28 - AVERAGEIFS('Placebo Males'!AC:AC, 'Placebo Males'!B:B, B28, 'Placebo Males'!P:P, P28)</f>
        <v>4.6666666666666679</v>
      </c>
      <c r="AT28">
        <f>AD28 - AVERAGEIFS('Placebo Males'!AD:AD, 'Placebo Males'!B:B, B28, 'Placebo Males'!P:P, P28)</f>
        <v>-24.206333333333305</v>
      </c>
      <c r="AU28">
        <f>AE28 - AVERAGEIFS('Placebo Males'!AE:AE, 'Placebo Males'!B:B, B28, 'Placebo Males'!P:P, P28)</f>
        <v>2.9155333333333353E-2</v>
      </c>
      <c r="AV28">
        <f>AF28 - AVERAGEIFS('Placebo Males'!AF:AF, 'Placebo Males'!B:B, B28, 'Placebo Males'!P:P, P28)</f>
        <v>7.4770999999999976E-2</v>
      </c>
    </row>
    <row r="29" spans="1:48" x14ac:dyDescent="0.25">
      <c r="A29" t="s">
        <v>2289</v>
      </c>
      <c r="B29">
        <v>1012</v>
      </c>
      <c r="C29" t="s">
        <v>102</v>
      </c>
      <c r="D29">
        <v>21</v>
      </c>
      <c r="E29">
        <v>180.1</v>
      </c>
      <c r="F29">
        <v>61.8</v>
      </c>
      <c r="G29">
        <v>103.5</v>
      </c>
      <c r="H29">
        <v>56.5</v>
      </c>
      <c r="I29" t="s">
        <v>103</v>
      </c>
      <c r="J29" t="s">
        <v>104</v>
      </c>
      <c r="K29" t="s">
        <v>105</v>
      </c>
      <c r="L29" t="s">
        <v>211</v>
      </c>
      <c r="M29" t="s">
        <v>2261</v>
      </c>
      <c r="N29">
        <v>1500</v>
      </c>
      <c r="O29" t="s">
        <v>2262</v>
      </c>
      <c r="P29">
        <v>4</v>
      </c>
      <c r="Q29" t="s">
        <v>113</v>
      </c>
      <c r="R29" t="s">
        <v>2261</v>
      </c>
      <c r="S29">
        <v>1370</v>
      </c>
      <c r="T29" t="s">
        <v>2266</v>
      </c>
      <c r="U29">
        <v>981</v>
      </c>
      <c r="V29">
        <v>212</v>
      </c>
      <c r="W29">
        <v>364</v>
      </c>
      <c r="X29">
        <v>99</v>
      </c>
      <c r="Y29">
        <v>196</v>
      </c>
      <c r="Z29">
        <v>69</v>
      </c>
      <c r="AA29" t="s">
        <v>108</v>
      </c>
      <c r="AB29">
        <v>40</v>
      </c>
      <c r="AC29">
        <v>28</v>
      </c>
      <c r="AD29">
        <v>695.351</v>
      </c>
      <c r="AE29">
        <v>0.12766</v>
      </c>
      <c r="AF29">
        <v>0.34768199999999999</v>
      </c>
      <c r="AH29">
        <v>1370</v>
      </c>
      <c r="AI29">
        <f t="shared" si="0"/>
        <v>3.2044047701190426</v>
      </c>
      <c r="AJ29">
        <f t="shared" si="1"/>
        <v>0.36248633353723547</v>
      </c>
      <c r="AK29">
        <f t="shared" si="2"/>
        <v>0.30775827977126247</v>
      </c>
      <c r="AL29">
        <f>U29 - AVERAGEIFS('Placebo Males'!U:U, 'Placebo Males'!B:B, B29, 'Placebo Males'!P:P, P29)</f>
        <v>96</v>
      </c>
      <c r="AM29">
        <f>V29 - AVERAGEIFS('Placebo Males'!V:V, 'Placebo Males'!B:B, B29, 'Placebo Males'!P:P, P29)</f>
        <v>0.33333333333334281</v>
      </c>
      <c r="AN29">
        <f>W29 - AVERAGEIFS('Placebo Males'!W:W, 'Placebo Males'!B:B, B29, 'Placebo Males'!P:P, P29)</f>
        <v>13.333333333333314</v>
      </c>
      <c r="AO29">
        <f>X29 - AVERAGEIFS('Placebo Males'!X:X, 'Placebo Males'!B:B, B29, 'Placebo Males'!P:P, P29)</f>
        <v>-2</v>
      </c>
      <c r="AP29">
        <f>Y29 - AVERAGEIFS('Placebo Males'!Y:Y, 'Placebo Males'!B:B, B29, 'Placebo Males'!P:P, P29)</f>
        <v>10.333333333333343</v>
      </c>
      <c r="AQ29">
        <f>Z29 - AVERAGEIFS('Placebo Males'!Z:Z, 'Placebo Males'!B:B, B29, 'Placebo Males'!P:P, P29)</f>
        <v>5</v>
      </c>
      <c r="AR29">
        <f>AB29 - AVERAGEIFS('Placebo Males'!AB:AB, 'Placebo Males'!B:B, B29, 'Placebo Males'!P:P, P29)</f>
        <v>-2</v>
      </c>
      <c r="AS29">
        <f>AC29 - AVERAGEIFS('Placebo Males'!AC:AC, 'Placebo Males'!B:B, B29, 'Placebo Males'!P:P, P29)</f>
        <v>6.6666666666666679</v>
      </c>
      <c r="AT29">
        <f>AD29 - AVERAGEIFS('Placebo Males'!AD:AD, 'Placebo Males'!B:B, B29, 'Placebo Males'!P:P, P29)</f>
        <v>-12.079333333333352</v>
      </c>
      <c r="AU29">
        <f>AE29 - AVERAGEIFS('Placebo Males'!AE:AE, 'Placebo Males'!B:B, B29, 'Placebo Males'!P:P, P29)</f>
        <v>7.8793333333333354E-3</v>
      </c>
      <c r="AV29">
        <f>AF29 - AVERAGEIFS('Placebo Males'!AF:AF, 'Placebo Males'!B:B, B29, 'Placebo Males'!P:P, P29)</f>
        <v>6.1132999999999993E-2</v>
      </c>
    </row>
    <row r="30" spans="1:48" x14ac:dyDescent="0.25">
      <c r="A30" t="s">
        <v>2290</v>
      </c>
      <c r="B30">
        <v>1012</v>
      </c>
      <c r="C30" t="s">
        <v>102</v>
      </c>
      <c r="D30">
        <v>21</v>
      </c>
      <c r="E30">
        <v>180.1</v>
      </c>
      <c r="F30">
        <v>61.8</v>
      </c>
      <c r="G30">
        <v>103.5</v>
      </c>
      <c r="H30">
        <v>56.5</v>
      </c>
      <c r="I30" t="s">
        <v>103</v>
      </c>
      <c r="J30" t="s">
        <v>104</v>
      </c>
      <c r="K30" t="s">
        <v>105</v>
      </c>
      <c r="L30" t="s">
        <v>211</v>
      </c>
      <c r="M30" t="s">
        <v>2261</v>
      </c>
      <c r="N30">
        <v>1500</v>
      </c>
      <c r="O30" t="s">
        <v>2262</v>
      </c>
      <c r="P30">
        <v>5</v>
      </c>
      <c r="Q30" t="s">
        <v>113</v>
      </c>
      <c r="R30" t="s">
        <v>2261</v>
      </c>
      <c r="S30">
        <v>1220</v>
      </c>
      <c r="T30" t="s">
        <v>2266</v>
      </c>
      <c r="U30">
        <v>1007</v>
      </c>
      <c r="V30">
        <v>211</v>
      </c>
      <c r="W30">
        <v>381</v>
      </c>
      <c r="X30">
        <v>100</v>
      </c>
      <c r="Y30">
        <v>206</v>
      </c>
      <c r="Z30">
        <v>75</v>
      </c>
      <c r="AA30" t="s">
        <v>108</v>
      </c>
      <c r="AB30">
        <v>52</v>
      </c>
      <c r="AC30">
        <v>25</v>
      </c>
      <c r="AD30">
        <v>680.721</v>
      </c>
      <c r="AE30">
        <v>0.13725499999999999</v>
      </c>
      <c r="AF30">
        <v>0.36910599999999999</v>
      </c>
      <c r="AH30">
        <v>1220</v>
      </c>
      <c r="AI30">
        <f t="shared" si="0"/>
        <v>2.8535575325147682</v>
      </c>
      <c r="AJ30">
        <f t="shared" si="1"/>
        <v>0.34133360906720178</v>
      </c>
      <c r="AK30">
        <f t="shared" si="2"/>
        <v>0.28598095348403818</v>
      </c>
      <c r="AL30">
        <f>U30 - AVERAGEIFS('Placebo Males'!U:U, 'Placebo Males'!B:B, B30, 'Placebo Males'!P:P, P30)</f>
        <v>71.666666666666629</v>
      </c>
      <c r="AM30">
        <f>V30 - AVERAGEIFS('Placebo Males'!V:V, 'Placebo Males'!B:B, B30, 'Placebo Males'!P:P, P30)</f>
        <v>-0.33333333333334281</v>
      </c>
      <c r="AN30">
        <f>W30 - AVERAGEIFS('Placebo Males'!W:W, 'Placebo Males'!B:B, B30, 'Placebo Males'!P:P, P30)</f>
        <v>31.333333333333314</v>
      </c>
      <c r="AO30">
        <f>X30 - AVERAGEIFS('Placebo Males'!X:X, 'Placebo Males'!B:B, B30, 'Placebo Males'!P:P, P30)</f>
        <v>0.3333333333333286</v>
      </c>
      <c r="AP30">
        <f>Y30 - AVERAGEIFS('Placebo Males'!Y:Y, 'Placebo Males'!B:B, B30, 'Placebo Males'!P:P, P30)</f>
        <v>20</v>
      </c>
      <c r="AQ30">
        <f>Z30 - AVERAGEIFS('Placebo Males'!Z:Z, 'Placebo Males'!B:B, B30, 'Placebo Males'!P:P, P30)</f>
        <v>11</v>
      </c>
      <c r="AR30">
        <f>AB30 - AVERAGEIFS('Placebo Males'!AB:AB, 'Placebo Males'!B:B, B30, 'Placebo Males'!P:P, P30)</f>
        <v>10.333333333333336</v>
      </c>
      <c r="AS30">
        <f>AC30 - AVERAGEIFS('Placebo Males'!AC:AC, 'Placebo Males'!B:B, B30, 'Placebo Males'!P:P, P30)</f>
        <v>4.6666666666666679</v>
      </c>
      <c r="AT30">
        <f>AD30 - AVERAGEIFS('Placebo Males'!AD:AD, 'Placebo Males'!B:B, B30, 'Placebo Males'!P:P, P30)</f>
        <v>-91.734666666666726</v>
      </c>
      <c r="AU30">
        <f>AE30 - AVERAGEIFS('Placebo Males'!AE:AE, 'Placebo Males'!B:B, B30, 'Placebo Males'!P:P, P30)</f>
        <v>3.3682966666666661E-2</v>
      </c>
      <c r="AV30">
        <f>AF30 - AVERAGEIFS('Placebo Males'!AF:AF, 'Placebo Males'!B:B, B30, 'Placebo Males'!P:P, P30)</f>
        <v>7.8656000000000004E-2</v>
      </c>
    </row>
    <row r="31" spans="1:48" x14ac:dyDescent="0.25">
      <c r="A31" t="s">
        <v>2291</v>
      </c>
      <c r="B31">
        <v>1012</v>
      </c>
      <c r="C31" t="s">
        <v>102</v>
      </c>
      <c r="D31">
        <v>21</v>
      </c>
      <c r="E31">
        <v>180.1</v>
      </c>
      <c r="F31">
        <v>61.8</v>
      </c>
      <c r="G31">
        <v>103.5</v>
      </c>
      <c r="H31">
        <v>56.5</v>
      </c>
      <c r="I31" t="s">
        <v>103</v>
      </c>
      <c r="J31" t="s">
        <v>104</v>
      </c>
      <c r="K31" t="s">
        <v>105</v>
      </c>
      <c r="L31" t="s">
        <v>211</v>
      </c>
      <c r="M31" t="s">
        <v>2261</v>
      </c>
      <c r="N31">
        <v>1500</v>
      </c>
      <c r="O31" t="s">
        <v>2262</v>
      </c>
      <c r="P31">
        <v>5</v>
      </c>
      <c r="Q31" t="s">
        <v>113</v>
      </c>
      <c r="R31" t="s">
        <v>2261</v>
      </c>
      <c r="S31">
        <v>1220</v>
      </c>
      <c r="T31" t="s">
        <v>2266</v>
      </c>
      <c r="U31">
        <v>1001</v>
      </c>
      <c r="V31">
        <v>215</v>
      </c>
      <c r="W31">
        <v>375</v>
      </c>
      <c r="X31">
        <v>98</v>
      </c>
      <c r="Y31">
        <v>204</v>
      </c>
      <c r="Z31">
        <v>73</v>
      </c>
      <c r="AA31" t="s">
        <v>108</v>
      </c>
      <c r="AB31">
        <v>52</v>
      </c>
      <c r="AC31">
        <v>23</v>
      </c>
      <c r="AD31">
        <v>675.95600000000002</v>
      </c>
      <c r="AE31">
        <v>0.13461500000000001</v>
      </c>
      <c r="AF31">
        <v>0.35914200000000002</v>
      </c>
      <c r="AH31">
        <v>1220</v>
      </c>
      <c r="AI31">
        <f t="shared" si="0"/>
        <v>2.8535575325147682</v>
      </c>
      <c r="AJ31">
        <f t="shared" si="1"/>
        <v>0.34133360906720178</v>
      </c>
      <c r="AK31">
        <f t="shared" si="2"/>
        <v>0.28598095348403818</v>
      </c>
      <c r="AL31">
        <f>U31 - AVERAGEIFS('Placebo Males'!U:U, 'Placebo Males'!B:B, B31, 'Placebo Males'!P:P, P31)</f>
        <v>65.666666666666629</v>
      </c>
      <c r="AM31">
        <f>V31 - AVERAGEIFS('Placebo Males'!V:V, 'Placebo Males'!B:B, B31, 'Placebo Males'!P:P, P31)</f>
        <v>3.6666666666666572</v>
      </c>
      <c r="AN31">
        <f>W31 - AVERAGEIFS('Placebo Males'!W:W, 'Placebo Males'!B:B, B31, 'Placebo Males'!P:P, P31)</f>
        <v>25.333333333333314</v>
      </c>
      <c r="AO31">
        <f>X31 - AVERAGEIFS('Placebo Males'!X:X, 'Placebo Males'!B:B, B31, 'Placebo Males'!P:P, P31)</f>
        <v>-1.6666666666666714</v>
      </c>
      <c r="AP31">
        <f>Y31 - AVERAGEIFS('Placebo Males'!Y:Y, 'Placebo Males'!B:B, B31, 'Placebo Males'!P:P, P31)</f>
        <v>18</v>
      </c>
      <c r="AQ31">
        <f>Z31 - AVERAGEIFS('Placebo Males'!Z:Z, 'Placebo Males'!B:B, B31, 'Placebo Males'!P:P, P31)</f>
        <v>9</v>
      </c>
      <c r="AR31">
        <f>AB31 - AVERAGEIFS('Placebo Males'!AB:AB, 'Placebo Males'!B:B, B31, 'Placebo Males'!P:P, P31)</f>
        <v>10.333333333333336</v>
      </c>
      <c r="AS31">
        <f>AC31 - AVERAGEIFS('Placebo Males'!AC:AC, 'Placebo Males'!B:B, B31, 'Placebo Males'!P:P, P31)</f>
        <v>2.6666666666666679</v>
      </c>
      <c r="AT31">
        <f>AD31 - AVERAGEIFS('Placebo Males'!AD:AD, 'Placebo Males'!B:B, B31, 'Placebo Males'!P:P, P31)</f>
        <v>-96.499666666666712</v>
      </c>
      <c r="AU31">
        <f>AE31 - AVERAGEIFS('Placebo Males'!AE:AE, 'Placebo Males'!B:B, B31, 'Placebo Males'!P:P, P31)</f>
        <v>3.1042966666666685E-2</v>
      </c>
      <c r="AV31">
        <f>AF31 - AVERAGEIFS('Placebo Males'!AF:AF, 'Placebo Males'!B:B, B31, 'Placebo Males'!P:P, P31)</f>
        <v>6.8692000000000031E-2</v>
      </c>
    </row>
    <row r="32" spans="1:48" x14ac:dyDescent="0.25">
      <c r="A32" t="s">
        <v>2292</v>
      </c>
      <c r="B32">
        <v>1012</v>
      </c>
      <c r="C32" t="s">
        <v>102</v>
      </c>
      <c r="D32">
        <v>21</v>
      </c>
      <c r="E32">
        <v>180.1</v>
      </c>
      <c r="F32">
        <v>61.8</v>
      </c>
      <c r="G32">
        <v>103.5</v>
      </c>
      <c r="H32">
        <v>56.5</v>
      </c>
      <c r="I32" t="s">
        <v>103</v>
      </c>
      <c r="J32" t="s">
        <v>104</v>
      </c>
      <c r="K32" t="s">
        <v>105</v>
      </c>
      <c r="L32" t="s">
        <v>211</v>
      </c>
      <c r="M32" t="s">
        <v>2261</v>
      </c>
      <c r="N32">
        <v>1500</v>
      </c>
      <c r="O32" t="s">
        <v>2262</v>
      </c>
      <c r="P32">
        <v>5</v>
      </c>
      <c r="Q32" t="s">
        <v>113</v>
      </c>
      <c r="R32" t="s">
        <v>2261</v>
      </c>
      <c r="S32">
        <v>1220</v>
      </c>
      <c r="T32" t="s">
        <v>2266</v>
      </c>
      <c r="U32">
        <v>1001</v>
      </c>
      <c r="V32">
        <v>213</v>
      </c>
      <c r="W32">
        <v>378</v>
      </c>
      <c r="X32">
        <v>100</v>
      </c>
      <c r="Y32">
        <v>204</v>
      </c>
      <c r="Z32">
        <v>74</v>
      </c>
      <c r="AA32" t="s">
        <v>108</v>
      </c>
      <c r="AB32">
        <v>54</v>
      </c>
      <c r="AC32">
        <v>23</v>
      </c>
      <c r="AD32">
        <v>670.19799999999998</v>
      </c>
      <c r="AE32">
        <v>0.13461500000000001</v>
      </c>
      <c r="AF32">
        <v>0.36329</v>
      </c>
      <c r="AH32">
        <v>1220</v>
      </c>
      <c r="AI32">
        <f t="shared" si="0"/>
        <v>2.8535575325147682</v>
      </c>
      <c r="AJ32">
        <f t="shared" si="1"/>
        <v>0.34133360906720178</v>
      </c>
      <c r="AK32">
        <f t="shared" si="2"/>
        <v>0.28598095348403818</v>
      </c>
      <c r="AL32">
        <f>U32 - AVERAGEIFS('Placebo Males'!U:U, 'Placebo Males'!B:B, B32, 'Placebo Males'!P:P, P32)</f>
        <v>65.666666666666629</v>
      </c>
      <c r="AM32">
        <f>V32 - AVERAGEIFS('Placebo Males'!V:V, 'Placebo Males'!B:B, B32, 'Placebo Males'!P:P, P32)</f>
        <v>1.6666666666666572</v>
      </c>
      <c r="AN32">
        <f>W32 - AVERAGEIFS('Placebo Males'!W:W, 'Placebo Males'!B:B, B32, 'Placebo Males'!P:P, P32)</f>
        <v>28.333333333333314</v>
      </c>
      <c r="AO32">
        <f>X32 - AVERAGEIFS('Placebo Males'!X:X, 'Placebo Males'!B:B, B32, 'Placebo Males'!P:P, P32)</f>
        <v>0.3333333333333286</v>
      </c>
      <c r="AP32">
        <f>Y32 - AVERAGEIFS('Placebo Males'!Y:Y, 'Placebo Males'!B:B, B32, 'Placebo Males'!P:P, P32)</f>
        <v>18</v>
      </c>
      <c r="AQ32">
        <f>Z32 - AVERAGEIFS('Placebo Males'!Z:Z, 'Placebo Males'!B:B, B32, 'Placebo Males'!P:P, P32)</f>
        <v>10</v>
      </c>
      <c r="AR32">
        <f>AB32 - AVERAGEIFS('Placebo Males'!AB:AB, 'Placebo Males'!B:B, B32, 'Placebo Males'!P:P, P32)</f>
        <v>12.333333333333336</v>
      </c>
      <c r="AS32">
        <f>AC32 - AVERAGEIFS('Placebo Males'!AC:AC, 'Placebo Males'!B:B, B32, 'Placebo Males'!P:P, P32)</f>
        <v>2.6666666666666679</v>
      </c>
      <c r="AT32">
        <f>AD32 - AVERAGEIFS('Placebo Males'!AD:AD, 'Placebo Males'!B:B, B32, 'Placebo Males'!P:P, P32)</f>
        <v>-102.25766666666675</v>
      </c>
      <c r="AU32">
        <f>AE32 - AVERAGEIFS('Placebo Males'!AE:AE, 'Placebo Males'!B:B, B32, 'Placebo Males'!P:P, P32)</f>
        <v>3.1042966666666685E-2</v>
      </c>
      <c r="AV32">
        <f>AF32 - AVERAGEIFS('Placebo Males'!AF:AF, 'Placebo Males'!B:B, B32, 'Placebo Males'!P:P, P32)</f>
        <v>7.2840000000000016E-2</v>
      </c>
    </row>
    <row r="33" spans="1:48" x14ac:dyDescent="0.25">
      <c r="A33" t="s">
        <v>2293</v>
      </c>
      <c r="B33">
        <v>1012</v>
      </c>
      <c r="C33" t="s">
        <v>102</v>
      </c>
      <c r="D33">
        <v>21</v>
      </c>
      <c r="E33">
        <v>180.1</v>
      </c>
      <c r="F33">
        <v>61.8</v>
      </c>
      <c r="G33">
        <v>103.5</v>
      </c>
      <c r="H33">
        <v>56.5</v>
      </c>
      <c r="I33" t="s">
        <v>103</v>
      </c>
      <c r="J33" t="s">
        <v>104</v>
      </c>
      <c r="K33" t="s">
        <v>105</v>
      </c>
      <c r="L33" t="s">
        <v>211</v>
      </c>
      <c r="M33" t="s">
        <v>2261</v>
      </c>
      <c r="N33">
        <v>1500</v>
      </c>
      <c r="O33" t="s">
        <v>2262</v>
      </c>
      <c r="P33">
        <v>6</v>
      </c>
      <c r="Q33" t="s">
        <v>113</v>
      </c>
      <c r="R33" t="s">
        <v>2261</v>
      </c>
      <c r="S33">
        <v>1340</v>
      </c>
      <c r="T33" t="s">
        <v>2266</v>
      </c>
      <c r="U33">
        <v>880</v>
      </c>
      <c r="V33">
        <v>208</v>
      </c>
      <c r="W33">
        <v>365</v>
      </c>
      <c r="X33">
        <v>101</v>
      </c>
      <c r="Y33">
        <v>194</v>
      </c>
      <c r="Z33">
        <v>70</v>
      </c>
      <c r="AA33" t="s">
        <v>108</v>
      </c>
      <c r="AB33">
        <v>45</v>
      </c>
      <c r="AC33">
        <v>29</v>
      </c>
      <c r="AD33">
        <v>606.88</v>
      </c>
      <c r="AE33">
        <v>0.125</v>
      </c>
      <c r="AF33">
        <v>0.36207299999999998</v>
      </c>
      <c r="AH33">
        <v>1340</v>
      </c>
      <c r="AI33">
        <f t="shared" si="0"/>
        <v>3.134235322598188</v>
      </c>
      <c r="AJ33">
        <f t="shared" si="1"/>
        <v>0.35840311199346297</v>
      </c>
      <c r="AK33">
        <f t="shared" si="2"/>
        <v>0.30352930696866565</v>
      </c>
      <c r="AL33">
        <f>U33 - AVERAGEIFS('Placebo Males'!U:U, 'Placebo Males'!B:B, B33, 'Placebo Males'!P:P, P33)</f>
        <v>-39</v>
      </c>
      <c r="AM33">
        <f>V33 - AVERAGEIFS('Placebo Males'!V:V, 'Placebo Males'!B:B, B33, 'Placebo Males'!P:P, P33)</f>
        <v>-4.6666666666666572</v>
      </c>
      <c r="AN33">
        <f>W33 - AVERAGEIFS('Placebo Males'!W:W, 'Placebo Males'!B:B, B33, 'Placebo Males'!P:P, P33)</f>
        <v>7.6666666666666856</v>
      </c>
      <c r="AO33">
        <f>X33 - AVERAGEIFS('Placebo Males'!X:X, 'Placebo Males'!B:B, B33, 'Placebo Males'!P:P, P33)</f>
        <v>0.3333333333333286</v>
      </c>
      <c r="AP33">
        <f>Y33 - AVERAGEIFS('Placebo Males'!Y:Y, 'Placebo Males'!B:B, B33, 'Placebo Males'!P:P, P33)</f>
        <v>2</v>
      </c>
      <c r="AQ33">
        <f>Z33 - AVERAGEIFS('Placebo Males'!Z:Z, 'Placebo Males'!B:B, B33, 'Placebo Males'!P:P, P33)</f>
        <v>5.3333333333333286</v>
      </c>
      <c r="AR33">
        <f>AB33 - AVERAGEIFS('Placebo Males'!AB:AB, 'Placebo Males'!B:B, B33, 'Placebo Males'!P:P, P33)</f>
        <v>2.3333333333333357</v>
      </c>
      <c r="AS33">
        <f>AC33 - AVERAGEIFS('Placebo Males'!AC:AC, 'Placebo Males'!B:B, B33, 'Placebo Males'!P:P, P33)</f>
        <v>1.6666666666666679</v>
      </c>
      <c r="AT33">
        <f>AD33 - AVERAGEIFS('Placebo Males'!AD:AD, 'Placebo Males'!B:B, B33, 'Placebo Males'!P:P, P33)</f>
        <v>-15.389666666666699</v>
      </c>
      <c r="AU33">
        <f>AE33 - AVERAGEIFS('Placebo Males'!AE:AE, 'Placebo Males'!B:B, B33, 'Placebo Males'!P:P, P33)</f>
        <v>1.1324666666666663E-2</v>
      </c>
      <c r="AV33">
        <f>AF33 - AVERAGEIFS('Placebo Males'!AF:AF, 'Placebo Males'!B:B, B33, 'Placebo Males'!P:P, P33)</f>
        <v>6.1568333333333281E-2</v>
      </c>
    </row>
    <row r="34" spans="1:48" x14ac:dyDescent="0.25">
      <c r="A34" t="s">
        <v>2294</v>
      </c>
      <c r="B34">
        <v>1012</v>
      </c>
      <c r="C34" t="s">
        <v>102</v>
      </c>
      <c r="D34">
        <v>21</v>
      </c>
      <c r="E34">
        <v>180.1</v>
      </c>
      <c r="F34">
        <v>61.8</v>
      </c>
      <c r="G34">
        <v>103.5</v>
      </c>
      <c r="H34">
        <v>56.5</v>
      </c>
      <c r="I34" t="s">
        <v>103</v>
      </c>
      <c r="J34" t="s">
        <v>104</v>
      </c>
      <c r="K34" t="s">
        <v>105</v>
      </c>
      <c r="L34" t="s">
        <v>211</v>
      </c>
      <c r="M34" t="s">
        <v>2261</v>
      </c>
      <c r="N34">
        <v>1500</v>
      </c>
      <c r="O34" t="s">
        <v>2262</v>
      </c>
      <c r="P34">
        <v>6</v>
      </c>
      <c r="Q34" t="s">
        <v>113</v>
      </c>
      <c r="R34" t="s">
        <v>2261</v>
      </c>
      <c r="S34">
        <v>1340</v>
      </c>
      <c r="T34" t="s">
        <v>2266</v>
      </c>
      <c r="U34">
        <v>892</v>
      </c>
      <c r="V34">
        <v>212</v>
      </c>
      <c r="W34">
        <v>366</v>
      </c>
      <c r="X34">
        <v>98</v>
      </c>
      <c r="Y34">
        <v>198</v>
      </c>
      <c r="Z34">
        <v>70</v>
      </c>
      <c r="AA34" t="s">
        <v>108</v>
      </c>
      <c r="AB34">
        <v>47</v>
      </c>
      <c r="AC34">
        <v>29</v>
      </c>
      <c r="AD34">
        <v>610.08799999999997</v>
      </c>
      <c r="AE34">
        <v>0.17777799999999999</v>
      </c>
      <c r="AF34">
        <v>0.359516</v>
      </c>
      <c r="AH34">
        <v>1340</v>
      </c>
      <c r="AI34">
        <f t="shared" si="0"/>
        <v>3.134235322598188</v>
      </c>
      <c r="AJ34">
        <f t="shared" si="1"/>
        <v>0.35840311199346297</v>
      </c>
      <c r="AK34">
        <f t="shared" si="2"/>
        <v>0.30352930696866565</v>
      </c>
      <c r="AL34">
        <f>U34 - AVERAGEIFS('Placebo Males'!U:U, 'Placebo Males'!B:B, B34, 'Placebo Males'!P:P, P34)</f>
        <v>-27</v>
      </c>
      <c r="AM34">
        <f>V34 - AVERAGEIFS('Placebo Males'!V:V, 'Placebo Males'!B:B, B34, 'Placebo Males'!P:P, P34)</f>
        <v>-0.66666666666665719</v>
      </c>
      <c r="AN34">
        <f>W34 - AVERAGEIFS('Placebo Males'!W:W, 'Placebo Males'!B:B, B34, 'Placebo Males'!P:P, P34)</f>
        <v>8.6666666666666856</v>
      </c>
      <c r="AO34">
        <f>X34 - AVERAGEIFS('Placebo Males'!X:X, 'Placebo Males'!B:B, B34, 'Placebo Males'!P:P, P34)</f>
        <v>-2.6666666666666714</v>
      </c>
      <c r="AP34">
        <f>Y34 - AVERAGEIFS('Placebo Males'!Y:Y, 'Placebo Males'!B:B, B34, 'Placebo Males'!P:P, P34)</f>
        <v>6</v>
      </c>
      <c r="AQ34">
        <f>Z34 - AVERAGEIFS('Placebo Males'!Z:Z, 'Placebo Males'!B:B, B34, 'Placebo Males'!P:P, P34)</f>
        <v>5.3333333333333286</v>
      </c>
      <c r="AR34">
        <f>AB34 - AVERAGEIFS('Placebo Males'!AB:AB, 'Placebo Males'!B:B, B34, 'Placebo Males'!P:P, P34)</f>
        <v>4.3333333333333357</v>
      </c>
      <c r="AS34">
        <f>AC34 - AVERAGEIFS('Placebo Males'!AC:AC, 'Placebo Males'!B:B, B34, 'Placebo Males'!P:P, P34)</f>
        <v>1.6666666666666679</v>
      </c>
      <c r="AT34">
        <f>AD34 - AVERAGEIFS('Placebo Males'!AD:AD, 'Placebo Males'!B:B, B34, 'Placebo Males'!P:P, P34)</f>
        <v>-12.181666666666729</v>
      </c>
      <c r="AU34">
        <f>AE34 - AVERAGEIFS('Placebo Males'!AE:AE, 'Placebo Males'!B:B, B34, 'Placebo Males'!P:P, P34)</f>
        <v>6.4102666666666655E-2</v>
      </c>
      <c r="AV34">
        <f>AF34 - AVERAGEIFS('Placebo Males'!AF:AF, 'Placebo Males'!B:B, B34, 'Placebo Males'!P:P, P34)</f>
        <v>5.9011333333333305E-2</v>
      </c>
    </row>
    <row r="35" spans="1:48" x14ac:dyDescent="0.25">
      <c r="A35" t="s">
        <v>2295</v>
      </c>
      <c r="B35">
        <v>1012</v>
      </c>
      <c r="C35" t="s">
        <v>102</v>
      </c>
      <c r="D35">
        <v>21</v>
      </c>
      <c r="E35">
        <v>180.1</v>
      </c>
      <c r="F35">
        <v>61.8</v>
      </c>
      <c r="G35">
        <v>103.5</v>
      </c>
      <c r="H35">
        <v>56.5</v>
      </c>
      <c r="I35" t="s">
        <v>103</v>
      </c>
      <c r="J35" t="s">
        <v>104</v>
      </c>
      <c r="K35" t="s">
        <v>105</v>
      </c>
      <c r="L35" t="s">
        <v>211</v>
      </c>
      <c r="M35" t="s">
        <v>2261</v>
      </c>
      <c r="N35">
        <v>1500</v>
      </c>
      <c r="O35" t="s">
        <v>2262</v>
      </c>
      <c r="P35">
        <v>6</v>
      </c>
      <c r="Q35" t="s">
        <v>113</v>
      </c>
      <c r="R35" t="s">
        <v>2261</v>
      </c>
      <c r="S35">
        <v>1340</v>
      </c>
      <c r="T35" t="s">
        <v>2266</v>
      </c>
      <c r="U35">
        <v>904</v>
      </c>
      <c r="V35">
        <v>212</v>
      </c>
      <c r="W35">
        <v>366</v>
      </c>
      <c r="X35">
        <v>99</v>
      </c>
      <c r="Y35">
        <v>196</v>
      </c>
      <c r="Z35">
        <v>71</v>
      </c>
      <c r="AA35" t="s">
        <v>108</v>
      </c>
      <c r="AB35">
        <v>44</v>
      </c>
      <c r="AC35">
        <v>31</v>
      </c>
      <c r="AD35">
        <v>602.76900000000001</v>
      </c>
      <c r="AE35">
        <v>0.12766</v>
      </c>
      <c r="AF35">
        <v>0.36685200000000001</v>
      </c>
      <c r="AH35">
        <v>1340</v>
      </c>
      <c r="AI35">
        <f t="shared" si="0"/>
        <v>3.134235322598188</v>
      </c>
      <c r="AJ35">
        <f t="shared" si="1"/>
        <v>0.35840311199346297</v>
      </c>
      <c r="AK35">
        <f t="shared" si="2"/>
        <v>0.30352930696866565</v>
      </c>
      <c r="AL35">
        <f>U35 - AVERAGEIFS('Placebo Males'!U:U, 'Placebo Males'!B:B, B35, 'Placebo Males'!P:P, P35)</f>
        <v>-15</v>
      </c>
      <c r="AM35">
        <f>V35 - AVERAGEIFS('Placebo Males'!V:V, 'Placebo Males'!B:B, B35, 'Placebo Males'!P:P, P35)</f>
        <v>-0.66666666666665719</v>
      </c>
      <c r="AN35">
        <f>W35 - AVERAGEIFS('Placebo Males'!W:W, 'Placebo Males'!B:B, B35, 'Placebo Males'!P:P, P35)</f>
        <v>8.6666666666666856</v>
      </c>
      <c r="AO35">
        <f>X35 - AVERAGEIFS('Placebo Males'!X:X, 'Placebo Males'!B:B, B35, 'Placebo Males'!P:P, P35)</f>
        <v>-1.6666666666666714</v>
      </c>
      <c r="AP35">
        <f>Y35 - AVERAGEIFS('Placebo Males'!Y:Y, 'Placebo Males'!B:B, B35, 'Placebo Males'!P:P, P35)</f>
        <v>4</v>
      </c>
      <c r="AQ35">
        <f>Z35 - AVERAGEIFS('Placebo Males'!Z:Z, 'Placebo Males'!B:B, B35, 'Placebo Males'!P:P, P35)</f>
        <v>6.3333333333333286</v>
      </c>
      <c r="AR35">
        <f>AB35 - AVERAGEIFS('Placebo Males'!AB:AB, 'Placebo Males'!B:B, B35, 'Placebo Males'!P:P, P35)</f>
        <v>1.3333333333333357</v>
      </c>
      <c r="AS35">
        <f>AC35 - AVERAGEIFS('Placebo Males'!AC:AC, 'Placebo Males'!B:B, B35, 'Placebo Males'!P:P, P35)</f>
        <v>3.6666666666666679</v>
      </c>
      <c r="AT35">
        <f>AD35 - AVERAGEIFS('Placebo Males'!AD:AD, 'Placebo Males'!B:B, B35, 'Placebo Males'!P:P, P35)</f>
        <v>-19.500666666666689</v>
      </c>
      <c r="AU35">
        <f>AE35 - AVERAGEIFS('Placebo Males'!AE:AE, 'Placebo Males'!B:B, B35, 'Placebo Males'!P:P, P35)</f>
        <v>1.3984666666666659E-2</v>
      </c>
      <c r="AV35">
        <f>AF35 - AVERAGEIFS('Placebo Males'!AF:AF, 'Placebo Males'!B:B, B35, 'Placebo Males'!P:P, P35)</f>
        <v>6.6347333333333314E-2</v>
      </c>
    </row>
    <row r="36" spans="1:48" x14ac:dyDescent="0.25">
      <c r="A36" t="s">
        <v>2296</v>
      </c>
      <c r="B36">
        <v>1012</v>
      </c>
      <c r="C36" t="s">
        <v>102</v>
      </c>
      <c r="D36">
        <v>21</v>
      </c>
      <c r="E36">
        <v>180.1</v>
      </c>
      <c r="F36">
        <v>61.8</v>
      </c>
      <c r="G36">
        <v>103.5</v>
      </c>
      <c r="H36">
        <v>56.5</v>
      </c>
      <c r="I36" t="s">
        <v>103</v>
      </c>
      <c r="J36" t="s">
        <v>104</v>
      </c>
      <c r="K36" t="s">
        <v>105</v>
      </c>
      <c r="L36" t="s">
        <v>211</v>
      </c>
      <c r="M36" t="s">
        <v>2261</v>
      </c>
      <c r="N36">
        <v>1500</v>
      </c>
      <c r="O36" t="s">
        <v>2262</v>
      </c>
      <c r="P36">
        <v>7</v>
      </c>
      <c r="Q36" t="s">
        <v>113</v>
      </c>
      <c r="R36" t="s">
        <v>2261</v>
      </c>
      <c r="S36">
        <v>1340</v>
      </c>
      <c r="T36" t="s">
        <v>2266</v>
      </c>
      <c r="U36">
        <v>836</v>
      </c>
      <c r="V36">
        <v>204</v>
      </c>
      <c r="W36">
        <v>357</v>
      </c>
      <c r="X36">
        <v>102</v>
      </c>
      <c r="Y36">
        <v>188</v>
      </c>
      <c r="Z36">
        <v>67</v>
      </c>
      <c r="AA36" t="s">
        <v>108</v>
      </c>
      <c r="AB36">
        <v>46</v>
      </c>
      <c r="AC36">
        <v>24</v>
      </c>
      <c r="AD36">
        <v>590.89800000000002</v>
      </c>
      <c r="AE36">
        <v>0.13636400000000001</v>
      </c>
      <c r="AF36">
        <v>0.356296</v>
      </c>
      <c r="AH36">
        <v>1340</v>
      </c>
      <c r="AI36">
        <f t="shared" si="0"/>
        <v>3.134235322598188</v>
      </c>
      <c r="AJ36">
        <f t="shared" si="1"/>
        <v>0.35840311199346297</v>
      </c>
      <c r="AK36">
        <f t="shared" si="2"/>
        <v>0.30352930696866565</v>
      </c>
      <c r="AL36">
        <f>U36 - AVERAGEIFS('Placebo Males'!U:U, 'Placebo Males'!B:B, B36, 'Placebo Males'!P:P, P36)</f>
        <v>-107.33333333333337</v>
      </c>
      <c r="AM36">
        <f>V36 - AVERAGEIFS('Placebo Males'!V:V, 'Placebo Males'!B:B, B36, 'Placebo Males'!P:P, P36)</f>
        <v>-8.6666666666666572</v>
      </c>
      <c r="AN36">
        <f>W36 - AVERAGEIFS('Placebo Males'!W:W, 'Placebo Males'!B:B, B36, 'Placebo Males'!P:P, P36)</f>
        <v>-2.3333333333333144</v>
      </c>
      <c r="AO36">
        <f>X36 - AVERAGEIFS('Placebo Males'!X:X, 'Placebo Males'!B:B, B36, 'Placebo Males'!P:P, P36)</f>
        <v>4</v>
      </c>
      <c r="AP36">
        <f>Y36 - AVERAGEIFS('Placebo Males'!Y:Y, 'Placebo Males'!B:B, B36, 'Placebo Males'!P:P, P36)</f>
        <v>-8</v>
      </c>
      <c r="AQ36">
        <f>Z36 - AVERAGEIFS('Placebo Males'!Z:Z, 'Placebo Males'!B:B, B36, 'Placebo Males'!P:P, P36)</f>
        <v>1.6666666666666714</v>
      </c>
      <c r="AR36">
        <f>AB36 - AVERAGEIFS('Placebo Males'!AB:AB, 'Placebo Males'!B:B, B36, 'Placebo Males'!P:P, P36)</f>
        <v>6.6666666666666643</v>
      </c>
      <c r="AS36">
        <f>AC36 - AVERAGEIFS('Placebo Males'!AC:AC, 'Placebo Males'!B:B, B36, 'Placebo Males'!P:P, P36)</f>
        <v>-5</v>
      </c>
      <c r="AT36">
        <f>AD36 - AVERAGEIFS('Placebo Males'!AD:AD, 'Placebo Males'!B:B, B36, 'Placebo Males'!P:P, P36)</f>
        <v>-76.616999999999962</v>
      </c>
      <c r="AU36">
        <f>AE36 - AVERAGEIFS('Placebo Males'!AE:AE, 'Placebo Males'!B:B, B36, 'Placebo Males'!P:P, P36)</f>
        <v>-3.1709999999999794E-3</v>
      </c>
      <c r="AV36">
        <f>AF36 - AVERAGEIFS('Placebo Males'!AF:AF, 'Placebo Males'!B:B, B36, 'Placebo Males'!P:P, P36)</f>
        <v>6.074733333333332E-2</v>
      </c>
    </row>
    <row r="37" spans="1:48" x14ac:dyDescent="0.25">
      <c r="A37" t="s">
        <v>2297</v>
      </c>
      <c r="B37">
        <v>1012</v>
      </c>
      <c r="C37" t="s">
        <v>102</v>
      </c>
      <c r="D37">
        <v>21</v>
      </c>
      <c r="E37">
        <v>180.1</v>
      </c>
      <c r="F37">
        <v>61.8</v>
      </c>
      <c r="G37">
        <v>103.5</v>
      </c>
      <c r="H37">
        <v>56.5</v>
      </c>
      <c r="I37" t="s">
        <v>103</v>
      </c>
      <c r="J37" t="s">
        <v>104</v>
      </c>
      <c r="K37" t="s">
        <v>105</v>
      </c>
      <c r="L37" t="s">
        <v>211</v>
      </c>
      <c r="M37" t="s">
        <v>2261</v>
      </c>
      <c r="N37">
        <v>1500</v>
      </c>
      <c r="O37" t="s">
        <v>2262</v>
      </c>
      <c r="P37">
        <v>7</v>
      </c>
      <c r="Q37" t="s">
        <v>113</v>
      </c>
      <c r="R37" t="s">
        <v>2261</v>
      </c>
      <c r="S37">
        <v>1340</v>
      </c>
      <c r="T37" t="s">
        <v>2266</v>
      </c>
      <c r="U37">
        <v>849</v>
      </c>
      <c r="V37">
        <v>212</v>
      </c>
      <c r="W37">
        <v>356</v>
      </c>
      <c r="X37">
        <v>98</v>
      </c>
      <c r="Y37">
        <v>191</v>
      </c>
      <c r="Z37">
        <v>67</v>
      </c>
      <c r="AA37" t="s">
        <v>108</v>
      </c>
      <c r="AB37">
        <v>49</v>
      </c>
      <c r="AC37">
        <v>26</v>
      </c>
      <c r="AD37">
        <v>600.46699999999998</v>
      </c>
      <c r="AE37">
        <v>0.15909100000000001</v>
      </c>
      <c r="AF37">
        <v>0.36698700000000001</v>
      </c>
      <c r="AH37">
        <v>1340</v>
      </c>
      <c r="AI37">
        <f t="shared" si="0"/>
        <v>3.134235322598188</v>
      </c>
      <c r="AJ37">
        <f t="shared" si="1"/>
        <v>0.35840311199346297</v>
      </c>
      <c r="AK37">
        <f t="shared" si="2"/>
        <v>0.30352930696866565</v>
      </c>
      <c r="AL37">
        <f>U37 - AVERAGEIFS('Placebo Males'!U:U, 'Placebo Males'!B:B, B37, 'Placebo Males'!P:P, P37)</f>
        <v>-94.333333333333371</v>
      </c>
      <c r="AM37">
        <f>V37 - AVERAGEIFS('Placebo Males'!V:V, 'Placebo Males'!B:B, B37, 'Placebo Males'!P:P, P37)</f>
        <v>-0.66666666666665719</v>
      </c>
      <c r="AN37">
        <f>W37 - AVERAGEIFS('Placebo Males'!W:W, 'Placebo Males'!B:B, B37, 'Placebo Males'!P:P, P37)</f>
        <v>-3.3333333333333144</v>
      </c>
      <c r="AO37">
        <f>X37 - AVERAGEIFS('Placebo Males'!X:X, 'Placebo Males'!B:B, B37, 'Placebo Males'!P:P, P37)</f>
        <v>0</v>
      </c>
      <c r="AP37">
        <f>Y37 - AVERAGEIFS('Placebo Males'!Y:Y, 'Placebo Males'!B:B, B37, 'Placebo Males'!P:P, P37)</f>
        <v>-5</v>
      </c>
      <c r="AQ37">
        <f>Z37 - AVERAGEIFS('Placebo Males'!Z:Z, 'Placebo Males'!B:B, B37, 'Placebo Males'!P:P, P37)</f>
        <v>1.6666666666666714</v>
      </c>
      <c r="AR37">
        <f>AB37 - AVERAGEIFS('Placebo Males'!AB:AB, 'Placebo Males'!B:B, B37, 'Placebo Males'!P:P, P37)</f>
        <v>9.6666666666666643</v>
      </c>
      <c r="AS37">
        <f>AC37 - AVERAGEIFS('Placebo Males'!AC:AC, 'Placebo Males'!B:B, B37, 'Placebo Males'!P:P, P37)</f>
        <v>-3</v>
      </c>
      <c r="AT37">
        <f>AD37 - AVERAGEIFS('Placebo Males'!AD:AD, 'Placebo Males'!B:B, B37, 'Placebo Males'!P:P, P37)</f>
        <v>-67.048000000000002</v>
      </c>
      <c r="AU37">
        <f>AE37 - AVERAGEIFS('Placebo Males'!AE:AE, 'Placebo Males'!B:B, B37, 'Placebo Males'!P:P, P37)</f>
        <v>1.9556000000000018E-2</v>
      </c>
      <c r="AV37">
        <f>AF37 - AVERAGEIFS('Placebo Males'!AF:AF, 'Placebo Males'!B:B, B37, 'Placebo Males'!P:P, P37)</f>
        <v>7.1438333333333326E-2</v>
      </c>
    </row>
    <row r="38" spans="1:48" x14ac:dyDescent="0.25">
      <c r="A38" t="s">
        <v>2298</v>
      </c>
      <c r="B38">
        <v>1012</v>
      </c>
      <c r="C38" t="s">
        <v>102</v>
      </c>
      <c r="D38">
        <v>21</v>
      </c>
      <c r="E38">
        <v>180.1</v>
      </c>
      <c r="F38">
        <v>61.8</v>
      </c>
      <c r="G38">
        <v>103.5</v>
      </c>
      <c r="H38">
        <v>56.5</v>
      </c>
      <c r="I38" t="s">
        <v>103</v>
      </c>
      <c r="J38" t="s">
        <v>104</v>
      </c>
      <c r="K38" t="s">
        <v>105</v>
      </c>
      <c r="L38" t="s">
        <v>211</v>
      </c>
      <c r="M38" t="s">
        <v>2261</v>
      </c>
      <c r="N38">
        <v>1500</v>
      </c>
      <c r="O38" t="s">
        <v>2262</v>
      </c>
      <c r="P38">
        <v>7</v>
      </c>
      <c r="Q38" t="s">
        <v>113</v>
      </c>
      <c r="R38" t="s">
        <v>2261</v>
      </c>
      <c r="S38">
        <v>1340</v>
      </c>
      <c r="T38" t="s">
        <v>2266</v>
      </c>
      <c r="U38">
        <v>857</v>
      </c>
      <c r="V38">
        <v>204</v>
      </c>
      <c r="W38">
        <v>358</v>
      </c>
      <c r="X38">
        <v>99</v>
      </c>
      <c r="Y38">
        <v>192</v>
      </c>
      <c r="Z38">
        <v>67</v>
      </c>
      <c r="AA38" t="s">
        <v>108</v>
      </c>
      <c r="AB38">
        <v>48</v>
      </c>
      <c r="AC38">
        <v>25</v>
      </c>
      <c r="AD38">
        <v>607.94299999999998</v>
      </c>
      <c r="AE38">
        <v>0.13333300000000001</v>
      </c>
      <c r="AF38">
        <v>0.36851</v>
      </c>
      <c r="AH38">
        <v>1340</v>
      </c>
      <c r="AI38">
        <f t="shared" si="0"/>
        <v>3.134235322598188</v>
      </c>
      <c r="AJ38">
        <f t="shared" si="1"/>
        <v>0.35840311199346297</v>
      </c>
      <c r="AK38">
        <f t="shared" si="2"/>
        <v>0.30352930696866565</v>
      </c>
      <c r="AL38">
        <f>U38 - AVERAGEIFS('Placebo Males'!U:U, 'Placebo Males'!B:B, B38, 'Placebo Males'!P:P, P38)</f>
        <v>-86.333333333333371</v>
      </c>
      <c r="AM38">
        <f>V38 - AVERAGEIFS('Placebo Males'!V:V, 'Placebo Males'!B:B, B38, 'Placebo Males'!P:P, P38)</f>
        <v>-8.6666666666666572</v>
      </c>
      <c r="AN38">
        <f>W38 - AVERAGEIFS('Placebo Males'!W:W, 'Placebo Males'!B:B, B38, 'Placebo Males'!P:P, P38)</f>
        <v>-1.3333333333333144</v>
      </c>
      <c r="AO38">
        <f>X38 - AVERAGEIFS('Placebo Males'!X:X, 'Placebo Males'!B:B, B38, 'Placebo Males'!P:P, P38)</f>
        <v>1</v>
      </c>
      <c r="AP38">
        <f>Y38 - AVERAGEIFS('Placebo Males'!Y:Y, 'Placebo Males'!B:B, B38, 'Placebo Males'!P:P, P38)</f>
        <v>-4</v>
      </c>
      <c r="AQ38">
        <f>Z38 - AVERAGEIFS('Placebo Males'!Z:Z, 'Placebo Males'!B:B, B38, 'Placebo Males'!P:P, P38)</f>
        <v>1.6666666666666714</v>
      </c>
      <c r="AR38">
        <f>AB38 - AVERAGEIFS('Placebo Males'!AB:AB, 'Placebo Males'!B:B, B38, 'Placebo Males'!P:P, P38)</f>
        <v>8.6666666666666643</v>
      </c>
      <c r="AS38">
        <f>AC38 - AVERAGEIFS('Placebo Males'!AC:AC, 'Placebo Males'!B:B, B38, 'Placebo Males'!P:P, P38)</f>
        <v>-4</v>
      </c>
      <c r="AT38">
        <f>AD38 - AVERAGEIFS('Placebo Males'!AD:AD, 'Placebo Males'!B:B, B38, 'Placebo Males'!P:P, P38)</f>
        <v>-59.572000000000003</v>
      </c>
      <c r="AU38">
        <f>AE38 - AVERAGEIFS('Placebo Males'!AE:AE, 'Placebo Males'!B:B, B38, 'Placebo Males'!P:P, P38)</f>
        <v>-6.2019999999999853E-3</v>
      </c>
      <c r="AV38">
        <f>AF38 - AVERAGEIFS('Placebo Males'!AF:AF, 'Placebo Males'!B:B, B38, 'Placebo Males'!P:P, P38)</f>
        <v>7.2961333333333322E-2</v>
      </c>
    </row>
    <row r="39" spans="1:48" x14ac:dyDescent="0.25">
      <c r="A39" t="s">
        <v>2299</v>
      </c>
      <c r="B39">
        <v>1012</v>
      </c>
      <c r="C39" t="s">
        <v>102</v>
      </c>
      <c r="D39">
        <v>21</v>
      </c>
      <c r="E39">
        <v>180.1</v>
      </c>
      <c r="F39">
        <v>61.8</v>
      </c>
      <c r="G39">
        <v>103.5</v>
      </c>
      <c r="H39">
        <v>56.5</v>
      </c>
      <c r="I39" t="s">
        <v>103</v>
      </c>
      <c r="J39" t="s">
        <v>104</v>
      </c>
      <c r="K39" t="s">
        <v>105</v>
      </c>
      <c r="L39" t="s">
        <v>211</v>
      </c>
      <c r="M39" t="s">
        <v>2261</v>
      </c>
      <c r="N39">
        <v>1500</v>
      </c>
      <c r="O39" t="s">
        <v>2262</v>
      </c>
      <c r="P39">
        <v>8</v>
      </c>
      <c r="Q39" t="s">
        <v>113</v>
      </c>
      <c r="R39" t="s">
        <v>2261</v>
      </c>
      <c r="S39">
        <v>1220</v>
      </c>
      <c r="T39" t="s">
        <v>2266</v>
      </c>
      <c r="U39">
        <v>954</v>
      </c>
      <c r="V39">
        <v>208</v>
      </c>
      <c r="W39">
        <v>378</v>
      </c>
      <c r="X39">
        <v>100</v>
      </c>
      <c r="Y39">
        <v>205</v>
      </c>
      <c r="Z39">
        <v>73</v>
      </c>
      <c r="AA39" t="s">
        <v>108</v>
      </c>
      <c r="AB39">
        <v>56</v>
      </c>
      <c r="AC39">
        <v>24</v>
      </c>
      <c r="AD39">
        <v>601.99699999999996</v>
      </c>
      <c r="AE39">
        <v>0.16326499999999999</v>
      </c>
      <c r="AF39">
        <v>0.39052300000000001</v>
      </c>
      <c r="AH39">
        <v>1220</v>
      </c>
      <c r="AI39">
        <f t="shared" si="0"/>
        <v>2.8535575325147682</v>
      </c>
      <c r="AJ39">
        <f t="shared" si="1"/>
        <v>0.34133360906720178</v>
      </c>
      <c r="AK39">
        <f t="shared" si="2"/>
        <v>0.28598095348403818</v>
      </c>
      <c r="AL39">
        <f>U39 - AVERAGEIFS('Placebo Males'!U:U, 'Placebo Males'!B:B, B39, 'Placebo Males'!P:P, P39)</f>
        <v>78</v>
      </c>
      <c r="AM39">
        <f>V39 - AVERAGEIFS('Placebo Males'!V:V, 'Placebo Males'!B:B, B39, 'Placebo Males'!P:P, P39)</f>
        <v>-4.3333333333333428</v>
      </c>
      <c r="AN39">
        <f>W39 - AVERAGEIFS('Placebo Males'!W:W, 'Placebo Males'!B:B, B39, 'Placebo Males'!P:P, P39)</f>
        <v>27</v>
      </c>
      <c r="AO39">
        <f>X39 - AVERAGEIFS('Placebo Males'!X:X, 'Placebo Males'!B:B, B39, 'Placebo Males'!P:P, P39)</f>
        <v>0.3333333333333286</v>
      </c>
      <c r="AP39">
        <f>Y39 - AVERAGEIFS('Placebo Males'!Y:Y, 'Placebo Males'!B:B, B39, 'Placebo Males'!P:P, P39)</f>
        <v>17</v>
      </c>
      <c r="AQ39">
        <f>Z39 - AVERAGEIFS('Placebo Males'!Z:Z, 'Placebo Males'!B:B, B39, 'Placebo Males'!P:P, P39)</f>
        <v>9.6666666666666643</v>
      </c>
      <c r="AR39">
        <f>AB39 - AVERAGEIFS('Placebo Males'!AB:AB, 'Placebo Males'!B:B, B39, 'Placebo Males'!P:P, P39)</f>
        <v>9.3333333333333357</v>
      </c>
      <c r="AS39">
        <f>AC39 - AVERAGEIFS('Placebo Males'!AC:AC, 'Placebo Males'!B:B, B39, 'Placebo Males'!P:P, P39)</f>
        <v>2</v>
      </c>
      <c r="AT39">
        <f>AD39 - AVERAGEIFS('Placebo Males'!AD:AD, 'Placebo Males'!B:B, B39, 'Placebo Males'!P:P, P39)</f>
        <v>-26.848333333333358</v>
      </c>
      <c r="AU39">
        <f>AE39 - AVERAGEIFS('Placebo Males'!AE:AE, 'Placebo Males'!B:B, B39, 'Placebo Males'!P:P, P39)</f>
        <v>6.2976266666666655E-2</v>
      </c>
      <c r="AV39">
        <f>AF39 - AVERAGEIFS('Placebo Males'!AF:AF, 'Placebo Males'!B:B, B39, 'Placebo Males'!P:P, P39)</f>
        <v>8.4651666666666681E-2</v>
      </c>
    </row>
    <row r="40" spans="1:48" x14ac:dyDescent="0.25">
      <c r="A40" t="s">
        <v>2300</v>
      </c>
      <c r="B40">
        <v>1012</v>
      </c>
      <c r="C40" t="s">
        <v>102</v>
      </c>
      <c r="D40">
        <v>21</v>
      </c>
      <c r="E40">
        <v>180.1</v>
      </c>
      <c r="F40">
        <v>61.8</v>
      </c>
      <c r="G40">
        <v>103.5</v>
      </c>
      <c r="H40">
        <v>56.5</v>
      </c>
      <c r="I40" t="s">
        <v>103</v>
      </c>
      <c r="J40" t="s">
        <v>104</v>
      </c>
      <c r="K40" t="s">
        <v>105</v>
      </c>
      <c r="L40" t="s">
        <v>211</v>
      </c>
      <c r="M40" t="s">
        <v>2261</v>
      </c>
      <c r="N40">
        <v>1500</v>
      </c>
      <c r="O40" t="s">
        <v>2262</v>
      </c>
      <c r="P40">
        <v>8</v>
      </c>
      <c r="Q40" t="s">
        <v>113</v>
      </c>
      <c r="R40" t="s">
        <v>2261</v>
      </c>
      <c r="S40">
        <v>1220</v>
      </c>
      <c r="T40" t="s">
        <v>2266</v>
      </c>
      <c r="U40">
        <v>936</v>
      </c>
      <c r="V40">
        <v>210</v>
      </c>
      <c r="W40">
        <v>377</v>
      </c>
      <c r="X40">
        <v>108</v>
      </c>
      <c r="Y40">
        <v>196</v>
      </c>
      <c r="Z40">
        <v>73</v>
      </c>
      <c r="AA40" t="s">
        <v>108</v>
      </c>
      <c r="AB40">
        <v>55</v>
      </c>
      <c r="AC40">
        <v>23</v>
      </c>
      <c r="AD40">
        <v>595.84299999999996</v>
      </c>
      <c r="AE40">
        <v>0.19565199999999999</v>
      </c>
      <c r="AF40">
        <v>0.38035200000000002</v>
      </c>
      <c r="AH40">
        <v>1220</v>
      </c>
      <c r="AI40">
        <f t="shared" si="0"/>
        <v>2.8535575325147682</v>
      </c>
      <c r="AJ40">
        <f t="shared" si="1"/>
        <v>0.34133360906720178</v>
      </c>
      <c r="AK40">
        <f t="shared" si="2"/>
        <v>0.28598095348403818</v>
      </c>
      <c r="AL40">
        <f>U40 - AVERAGEIFS('Placebo Males'!U:U, 'Placebo Males'!B:B, B40, 'Placebo Males'!P:P, P40)</f>
        <v>60</v>
      </c>
      <c r="AM40">
        <f>V40 - AVERAGEIFS('Placebo Males'!V:V, 'Placebo Males'!B:B, B40, 'Placebo Males'!P:P, P40)</f>
        <v>-2.3333333333333428</v>
      </c>
      <c r="AN40">
        <f>W40 - AVERAGEIFS('Placebo Males'!W:W, 'Placebo Males'!B:B, B40, 'Placebo Males'!P:P, P40)</f>
        <v>26</v>
      </c>
      <c r="AO40">
        <f>X40 - AVERAGEIFS('Placebo Males'!X:X, 'Placebo Males'!B:B, B40, 'Placebo Males'!P:P, P40)</f>
        <v>8.3333333333333286</v>
      </c>
      <c r="AP40">
        <f>Y40 - AVERAGEIFS('Placebo Males'!Y:Y, 'Placebo Males'!B:B, B40, 'Placebo Males'!P:P, P40)</f>
        <v>8</v>
      </c>
      <c r="AQ40">
        <f>Z40 - AVERAGEIFS('Placebo Males'!Z:Z, 'Placebo Males'!B:B, B40, 'Placebo Males'!P:P, P40)</f>
        <v>9.6666666666666643</v>
      </c>
      <c r="AR40">
        <f>AB40 - AVERAGEIFS('Placebo Males'!AB:AB, 'Placebo Males'!B:B, B40, 'Placebo Males'!P:P, P40)</f>
        <v>8.3333333333333357</v>
      </c>
      <c r="AS40">
        <f>AC40 - AVERAGEIFS('Placebo Males'!AC:AC, 'Placebo Males'!B:B, B40, 'Placebo Males'!P:P, P40)</f>
        <v>1</v>
      </c>
      <c r="AT40">
        <f>AD40 - AVERAGEIFS('Placebo Males'!AD:AD, 'Placebo Males'!B:B, B40, 'Placebo Males'!P:P, P40)</f>
        <v>-33.002333333333354</v>
      </c>
      <c r="AU40">
        <f>AE40 - AVERAGEIFS('Placebo Males'!AE:AE, 'Placebo Males'!B:B, B40, 'Placebo Males'!P:P, P40)</f>
        <v>9.5363266666666655E-2</v>
      </c>
      <c r="AV40">
        <f>AF40 - AVERAGEIFS('Placebo Males'!AF:AF, 'Placebo Males'!B:B, B40, 'Placebo Males'!P:P, P40)</f>
        <v>7.4480666666666695E-2</v>
      </c>
    </row>
    <row r="41" spans="1:48" x14ac:dyDescent="0.25">
      <c r="A41" t="s">
        <v>2301</v>
      </c>
      <c r="B41">
        <v>1012</v>
      </c>
      <c r="C41" t="s">
        <v>102</v>
      </c>
      <c r="D41">
        <v>21</v>
      </c>
      <c r="E41">
        <v>180.1</v>
      </c>
      <c r="F41">
        <v>61.8</v>
      </c>
      <c r="G41">
        <v>103.5</v>
      </c>
      <c r="H41">
        <v>56.5</v>
      </c>
      <c r="I41" t="s">
        <v>103</v>
      </c>
      <c r="J41" t="s">
        <v>104</v>
      </c>
      <c r="K41" t="s">
        <v>105</v>
      </c>
      <c r="L41" t="s">
        <v>211</v>
      </c>
      <c r="M41" t="s">
        <v>2261</v>
      </c>
      <c r="N41">
        <v>1500</v>
      </c>
      <c r="O41" t="s">
        <v>2262</v>
      </c>
      <c r="P41">
        <v>8</v>
      </c>
      <c r="Q41" t="s">
        <v>113</v>
      </c>
      <c r="R41" t="s">
        <v>2261</v>
      </c>
      <c r="S41">
        <v>1220</v>
      </c>
      <c r="T41" t="s">
        <v>2266</v>
      </c>
      <c r="U41">
        <v>919</v>
      </c>
      <c r="V41">
        <v>213</v>
      </c>
      <c r="W41">
        <v>376</v>
      </c>
      <c r="X41">
        <v>100</v>
      </c>
      <c r="Y41">
        <v>203</v>
      </c>
      <c r="Z41">
        <v>73</v>
      </c>
      <c r="AA41" t="s">
        <v>108</v>
      </c>
      <c r="AB41">
        <v>56</v>
      </c>
      <c r="AC41">
        <v>25</v>
      </c>
      <c r="AD41">
        <v>580.09400000000005</v>
      </c>
      <c r="AE41">
        <v>0.183673</v>
      </c>
      <c r="AF41">
        <v>0.385822</v>
      </c>
      <c r="AH41">
        <v>1220</v>
      </c>
      <c r="AI41">
        <f t="shared" si="0"/>
        <v>2.8535575325147682</v>
      </c>
      <c r="AJ41">
        <f t="shared" si="1"/>
        <v>0.34133360906720178</v>
      </c>
      <c r="AK41">
        <f t="shared" si="2"/>
        <v>0.28598095348403818</v>
      </c>
      <c r="AL41">
        <f>U41 - AVERAGEIFS('Placebo Males'!U:U, 'Placebo Males'!B:B, B41, 'Placebo Males'!P:P, P41)</f>
        <v>43</v>
      </c>
      <c r="AM41">
        <f>V41 - AVERAGEIFS('Placebo Males'!V:V, 'Placebo Males'!B:B, B41, 'Placebo Males'!P:P, P41)</f>
        <v>0.66666666666665719</v>
      </c>
      <c r="AN41">
        <f>W41 - AVERAGEIFS('Placebo Males'!W:W, 'Placebo Males'!B:B, B41, 'Placebo Males'!P:P, P41)</f>
        <v>25</v>
      </c>
      <c r="AO41">
        <f>X41 - AVERAGEIFS('Placebo Males'!X:X, 'Placebo Males'!B:B, B41, 'Placebo Males'!P:P, P41)</f>
        <v>0.3333333333333286</v>
      </c>
      <c r="AP41">
        <f>Y41 - AVERAGEIFS('Placebo Males'!Y:Y, 'Placebo Males'!B:B, B41, 'Placebo Males'!P:P, P41)</f>
        <v>15</v>
      </c>
      <c r="AQ41">
        <f>Z41 - AVERAGEIFS('Placebo Males'!Z:Z, 'Placebo Males'!B:B, B41, 'Placebo Males'!P:P, P41)</f>
        <v>9.6666666666666643</v>
      </c>
      <c r="AR41">
        <f>AB41 - AVERAGEIFS('Placebo Males'!AB:AB, 'Placebo Males'!B:B, B41, 'Placebo Males'!P:P, P41)</f>
        <v>9.3333333333333357</v>
      </c>
      <c r="AS41">
        <f>AC41 - AVERAGEIFS('Placebo Males'!AC:AC, 'Placebo Males'!B:B, B41, 'Placebo Males'!P:P, P41)</f>
        <v>3</v>
      </c>
      <c r="AT41">
        <f>AD41 - AVERAGEIFS('Placebo Males'!AD:AD, 'Placebo Males'!B:B, B41, 'Placebo Males'!P:P, P41)</f>
        <v>-48.751333333333264</v>
      </c>
      <c r="AU41">
        <f>AE41 - AVERAGEIFS('Placebo Males'!AE:AE, 'Placebo Males'!B:B, B41, 'Placebo Males'!P:P, P41)</f>
        <v>8.3384266666666665E-2</v>
      </c>
      <c r="AV41">
        <f>AF41 - AVERAGEIFS('Placebo Males'!AF:AF, 'Placebo Males'!B:B, B41, 'Placebo Males'!P:P, P41)</f>
        <v>7.995066666666667E-2</v>
      </c>
    </row>
    <row r="42" spans="1:48" x14ac:dyDescent="0.25">
      <c r="A42" t="s">
        <v>2302</v>
      </c>
      <c r="B42">
        <v>1012</v>
      </c>
      <c r="C42" t="s">
        <v>102</v>
      </c>
      <c r="D42">
        <v>21</v>
      </c>
      <c r="E42">
        <v>180.1</v>
      </c>
      <c r="F42">
        <v>61.8</v>
      </c>
      <c r="G42">
        <v>103.5</v>
      </c>
      <c r="H42">
        <v>56.5</v>
      </c>
      <c r="I42" t="s">
        <v>103</v>
      </c>
      <c r="J42" t="s">
        <v>104</v>
      </c>
      <c r="K42" t="s">
        <v>105</v>
      </c>
      <c r="L42" t="s">
        <v>211</v>
      </c>
      <c r="M42" t="s">
        <v>2261</v>
      </c>
      <c r="N42">
        <v>1500</v>
      </c>
      <c r="O42" t="s">
        <v>2262</v>
      </c>
      <c r="P42">
        <v>12</v>
      </c>
      <c r="Q42" t="s">
        <v>113</v>
      </c>
      <c r="R42" t="s">
        <v>2261</v>
      </c>
      <c r="S42">
        <v>944</v>
      </c>
      <c r="T42" t="s">
        <v>2266</v>
      </c>
      <c r="U42">
        <v>916</v>
      </c>
      <c r="V42">
        <v>216</v>
      </c>
      <c r="W42">
        <v>354</v>
      </c>
      <c r="X42">
        <v>99</v>
      </c>
      <c r="Y42">
        <v>189</v>
      </c>
      <c r="Z42">
        <v>66</v>
      </c>
      <c r="AA42" t="s">
        <v>108</v>
      </c>
      <c r="AB42">
        <v>41</v>
      </c>
      <c r="AC42">
        <v>24</v>
      </c>
      <c r="AD42">
        <v>735.48800000000006</v>
      </c>
      <c r="AE42">
        <v>0.15909100000000001</v>
      </c>
      <c r="AF42">
        <v>0.33066499999999999</v>
      </c>
      <c r="AH42">
        <v>944</v>
      </c>
      <c r="AI42">
        <f t="shared" si="0"/>
        <v>2.2079986153229023</v>
      </c>
      <c r="AJ42">
        <f t="shared" si="1"/>
        <v>0.29680876829371272</v>
      </c>
      <c r="AK42">
        <f t="shared" si="2"/>
        <v>0.24125406412829431</v>
      </c>
      <c r="AL42">
        <f>U42 - AVERAGEIFS('Placebo Males'!U:U, 'Placebo Males'!B:B, B42, 'Placebo Males'!P:P, P42)</f>
        <v>28.666666666666629</v>
      </c>
      <c r="AM42">
        <f>V42 - AVERAGEIFS('Placebo Males'!V:V, 'Placebo Males'!B:B, B42, 'Placebo Males'!P:P, P42)</f>
        <v>-1.3333333333333428</v>
      </c>
      <c r="AN42">
        <f>W42 - AVERAGEIFS('Placebo Males'!W:W, 'Placebo Males'!B:B, B42, 'Placebo Males'!P:P, P42)</f>
        <v>5.6666666666666856</v>
      </c>
      <c r="AO42">
        <f>X42 - AVERAGEIFS('Placebo Males'!X:X, 'Placebo Males'!B:B, B42, 'Placebo Males'!P:P, P42)</f>
        <v>2.6666666666666714</v>
      </c>
      <c r="AP42">
        <f>Y42 - AVERAGEIFS('Placebo Males'!Y:Y, 'Placebo Males'!B:B, B42, 'Placebo Males'!P:P, P42)</f>
        <v>-2</v>
      </c>
      <c r="AQ42">
        <f>Z42 - AVERAGEIFS('Placebo Males'!Z:Z, 'Placebo Males'!B:B, B42, 'Placebo Males'!P:P, P42)</f>
        <v>5</v>
      </c>
      <c r="AR42">
        <f>AB42 - AVERAGEIFS('Placebo Males'!AB:AB, 'Placebo Males'!B:B, B42, 'Placebo Males'!P:P, P42)</f>
        <v>1.6666666666666643</v>
      </c>
      <c r="AS42">
        <f>AC42 - AVERAGEIFS('Placebo Males'!AC:AC, 'Placebo Males'!B:B, B42, 'Placebo Males'!P:P, P42)</f>
        <v>2.3333333333333321</v>
      </c>
      <c r="AT42">
        <f>AD42 - AVERAGEIFS('Placebo Males'!AD:AD, 'Placebo Males'!B:B, B42, 'Placebo Males'!P:P, P42)</f>
        <v>-1.7346666666664987</v>
      </c>
      <c r="AU42">
        <f>AE42 - AVERAGEIFS('Placebo Males'!AE:AE, 'Placebo Males'!B:B, B42, 'Placebo Males'!P:P, P42)</f>
        <v>1.9144999999999995E-2</v>
      </c>
      <c r="AV42">
        <f>AF42 - AVERAGEIFS('Placebo Males'!AF:AF, 'Placebo Males'!B:B, B42, 'Placebo Males'!P:P, P42)</f>
        <v>3.2993999999999968E-2</v>
      </c>
    </row>
    <row r="43" spans="1:48" x14ac:dyDescent="0.25">
      <c r="A43" t="s">
        <v>2303</v>
      </c>
      <c r="B43">
        <v>1012</v>
      </c>
      <c r="C43" t="s">
        <v>102</v>
      </c>
      <c r="D43">
        <v>21</v>
      </c>
      <c r="E43">
        <v>180.1</v>
      </c>
      <c r="F43">
        <v>61.8</v>
      </c>
      <c r="G43">
        <v>103.5</v>
      </c>
      <c r="H43">
        <v>56.5</v>
      </c>
      <c r="I43" t="s">
        <v>103</v>
      </c>
      <c r="J43" t="s">
        <v>104</v>
      </c>
      <c r="K43" t="s">
        <v>105</v>
      </c>
      <c r="L43" t="s">
        <v>211</v>
      </c>
      <c r="M43" t="s">
        <v>2261</v>
      </c>
      <c r="N43">
        <v>1500</v>
      </c>
      <c r="O43" t="s">
        <v>2262</v>
      </c>
      <c r="P43">
        <v>12</v>
      </c>
      <c r="Q43" t="s">
        <v>113</v>
      </c>
      <c r="R43" t="s">
        <v>2261</v>
      </c>
      <c r="S43">
        <v>944</v>
      </c>
      <c r="T43" t="s">
        <v>2266</v>
      </c>
      <c r="U43">
        <v>857</v>
      </c>
      <c r="V43">
        <v>213</v>
      </c>
      <c r="W43">
        <v>354</v>
      </c>
      <c r="X43">
        <v>98</v>
      </c>
      <c r="Y43">
        <v>192</v>
      </c>
      <c r="Z43">
        <v>64</v>
      </c>
      <c r="AA43" t="s">
        <v>108</v>
      </c>
      <c r="AB43">
        <v>43</v>
      </c>
      <c r="AC43">
        <v>22</v>
      </c>
      <c r="AD43">
        <v>734.47900000000004</v>
      </c>
      <c r="AE43">
        <v>0.14893600000000001</v>
      </c>
      <c r="AF43">
        <v>0.34390300000000001</v>
      </c>
      <c r="AH43">
        <v>944</v>
      </c>
      <c r="AI43">
        <f t="shared" si="0"/>
        <v>2.2079986153229023</v>
      </c>
      <c r="AJ43">
        <f t="shared" si="1"/>
        <v>0.29680876829371272</v>
      </c>
      <c r="AK43">
        <f t="shared" si="2"/>
        <v>0.24125406412829431</v>
      </c>
      <c r="AL43">
        <f>U43 - AVERAGEIFS('Placebo Males'!U:U, 'Placebo Males'!B:B, B43, 'Placebo Males'!P:P, P43)</f>
        <v>-30.333333333333371</v>
      </c>
      <c r="AM43">
        <f>V43 - AVERAGEIFS('Placebo Males'!V:V, 'Placebo Males'!B:B, B43, 'Placebo Males'!P:P, P43)</f>
        <v>-4.3333333333333428</v>
      </c>
      <c r="AN43">
        <f>W43 - AVERAGEIFS('Placebo Males'!W:W, 'Placebo Males'!B:B, B43, 'Placebo Males'!P:P, P43)</f>
        <v>5.6666666666666856</v>
      </c>
      <c r="AO43">
        <f>X43 - AVERAGEIFS('Placebo Males'!X:X, 'Placebo Males'!B:B, B43, 'Placebo Males'!P:P, P43)</f>
        <v>1.6666666666666714</v>
      </c>
      <c r="AP43">
        <f>Y43 - AVERAGEIFS('Placebo Males'!Y:Y, 'Placebo Males'!B:B, B43, 'Placebo Males'!P:P, P43)</f>
        <v>1</v>
      </c>
      <c r="AQ43">
        <f>Z43 - AVERAGEIFS('Placebo Males'!Z:Z, 'Placebo Males'!B:B, B43, 'Placebo Males'!P:P, P43)</f>
        <v>3</v>
      </c>
      <c r="AR43">
        <f>AB43 - AVERAGEIFS('Placebo Males'!AB:AB, 'Placebo Males'!B:B, B43, 'Placebo Males'!P:P, P43)</f>
        <v>3.6666666666666643</v>
      </c>
      <c r="AS43">
        <f>AC43 - AVERAGEIFS('Placebo Males'!AC:AC, 'Placebo Males'!B:B, B43, 'Placebo Males'!P:P, P43)</f>
        <v>0.33333333333333215</v>
      </c>
      <c r="AT43">
        <f>AD43 - AVERAGEIFS('Placebo Males'!AD:AD, 'Placebo Males'!B:B, B43, 'Placebo Males'!P:P, P43)</f>
        <v>-2.7436666666665133</v>
      </c>
      <c r="AU43">
        <f>AE43 - AVERAGEIFS('Placebo Males'!AE:AE, 'Placebo Males'!B:B, B43, 'Placebo Males'!P:P, P43)</f>
        <v>8.989999999999998E-3</v>
      </c>
      <c r="AV43">
        <f>AF43 - AVERAGEIFS('Placebo Males'!AF:AF, 'Placebo Males'!B:B, B43, 'Placebo Males'!P:P, P43)</f>
        <v>4.6231999999999995E-2</v>
      </c>
    </row>
    <row r="44" spans="1:48" x14ac:dyDescent="0.25">
      <c r="A44" t="s">
        <v>2304</v>
      </c>
      <c r="B44">
        <v>1012</v>
      </c>
      <c r="C44" t="s">
        <v>102</v>
      </c>
      <c r="D44">
        <v>21</v>
      </c>
      <c r="E44">
        <v>180.1</v>
      </c>
      <c r="F44">
        <v>61.8</v>
      </c>
      <c r="G44">
        <v>103.5</v>
      </c>
      <c r="H44">
        <v>56.5</v>
      </c>
      <c r="I44" t="s">
        <v>103</v>
      </c>
      <c r="J44" t="s">
        <v>104</v>
      </c>
      <c r="K44" t="s">
        <v>105</v>
      </c>
      <c r="L44" t="s">
        <v>211</v>
      </c>
      <c r="M44" t="s">
        <v>2261</v>
      </c>
      <c r="N44">
        <v>1500</v>
      </c>
      <c r="O44" t="s">
        <v>2262</v>
      </c>
      <c r="P44">
        <v>12</v>
      </c>
      <c r="Q44" t="s">
        <v>113</v>
      </c>
      <c r="R44" t="s">
        <v>2261</v>
      </c>
      <c r="S44">
        <v>944</v>
      </c>
      <c r="T44" t="s">
        <v>2266</v>
      </c>
      <c r="U44">
        <v>911</v>
      </c>
      <c r="V44">
        <v>212</v>
      </c>
      <c r="W44">
        <v>356</v>
      </c>
      <c r="X44">
        <v>98</v>
      </c>
      <c r="Y44">
        <v>194</v>
      </c>
      <c r="Z44">
        <v>64</v>
      </c>
      <c r="AA44" t="s">
        <v>108</v>
      </c>
      <c r="AB44">
        <v>41</v>
      </c>
      <c r="AC44">
        <v>24</v>
      </c>
      <c r="AD44">
        <v>738.66899999999998</v>
      </c>
      <c r="AE44">
        <v>0.14893600000000001</v>
      </c>
      <c r="AF44">
        <v>0.35117399999999999</v>
      </c>
      <c r="AH44">
        <v>944</v>
      </c>
      <c r="AI44">
        <f t="shared" si="0"/>
        <v>2.2079986153229023</v>
      </c>
      <c r="AJ44">
        <f t="shared" si="1"/>
        <v>0.29680876829371272</v>
      </c>
      <c r="AK44">
        <f t="shared" si="2"/>
        <v>0.24125406412829431</v>
      </c>
      <c r="AL44">
        <f>U44 - AVERAGEIFS('Placebo Males'!U:U, 'Placebo Males'!B:B, B44, 'Placebo Males'!P:P, P44)</f>
        <v>23.666666666666629</v>
      </c>
      <c r="AM44">
        <f>V44 - AVERAGEIFS('Placebo Males'!V:V, 'Placebo Males'!B:B, B44, 'Placebo Males'!P:P, P44)</f>
        <v>-5.3333333333333428</v>
      </c>
      <c r="AN44">
        <f>W44 - AVERAGEIFS('Placebo Males'!W:W, 'Placebo Males'!B:B, B44, 'Placebo Males'!P:P, P44)</f>
        <v>7.6666666666666856</v>
      </c>
      <c r="AO44">
        <f>X44 - AVERAGEIFS('Placebo Males'!X:X, 'Placebo Males'!B:B, B44, 'Placebo Males'!P:P, P44)</f>
        <v>1.6666666666666714</v>
      </c>
      <c r="AP44">
        <f>Y44 - AVERAGEIFS('Placebo Males'!Y:Y, 'Placebo Males'!B:B, B44, 'Placebo Males'!P:P, P44)</f>
        <v>3</v>
      </c>
      <c r="AQ44">
        <f>Z44 - AVERAGEIFS('Placebo Males'!Z:Z, 'Placebo Males'!B:B, B44, 'Placebo Males'!P:P, P44)</f>
        <v>3</v>
      </c>
      <c r="AR44">
        <f>AB44 - AVERAGEIFS('Placebo Males'!AB:AB, 'Placebo Males'!B:B, B44, 'Placebo Males'!P:P, P44)</f>
        <v>1.6666666666666643</v>
      </c>
      <c r="AS44">
        <f>AC44 - AVERAGEIFS('Placebo Males'!AC:AC, 'Placebo Males'!B:B, B44, 'Placebo Males'!P:P, P44)</f>
        <v>2.3333333333333321</v>
      </c>
      <c r="AT44">
        <f>AD44 - AVERAGEIFS('Placebo Males'!AD:AD, 'Placebo Males'!B:B, B44, 'Placebo Males'!P:P, P44)</f>
        <v>1.4463333333334276</v>
      </c>
      <c r="AU44">
        <f>AE44 - AVERAGEIFS('Placebo Males'!AE:AE, 'Placebo Males'!B:B, B44, 'Placebo Males'!P:P, P44)</f>
        <v>8.989999999999998E-3</v>
      </c>
      <c r="AV44">
        <f>AF44 - AVERAGEIFS('Placebo Males'!AF:AF, 'Placebo Males'!B:B, B44, 'Placebo Males'!P:P, P44)</f>
        <v>5.3502999999999967E-2</v>
      </c>
    </row>
    <row r="45" spans="1:48" x14ac:dyDescent="0.25">
      <c r="A45" t="s">
        <v>2305</v>
      </c>
      <c r="B45">
        <v>1012</v>
      </c>
      <c r="C45" t="s">
        <v>102</v>
      </c>
      <c r="D45">
        <v>21</v>
      </c>
      <c r="E45">
        <v>180.1</v>
      </c>
      <c r="F45">
        <v>61.8</v>
      </c>
      <c r="G45">
        <v>103.5</v>
      </c>
      <c r="H45">
        <v>56.5</v>
      </c>
      <c r="I45" t="s">
        <v>103</v>
      </c>
      <c r="J45" t="s">
        <v>104</v>
      </c>
      <c r="K45" t="s">
        <v>105</v>
      </c>
      <c r="L45" t="s">
        <v>211</v>
      </c>
      <c r="M45" t="s">
        <v>2261</v>
      </c>
      <c r="N45">
        <v>1500</v>
      </c>
      <c r="O45" t="s">
        <v>2262</v>
      </c>
      <c r="P45">
        <v>14</v>
      </c>
      <c r="Q45" t="s">
        <v>113</v>
      </c>
      <c r="R45" t="s">
        <v>2261</v>
      </c>
      <c r="S45">
        <v>865</v>
      </c>
      <c r="T45" t="s">
        <v>2266</v>
      </c>
      <c r="U45">
        <v>934</v>
      </c>
      <c r="V45">
        <v>215</v>
      </c>
      <c r="W45">
        <v>367</v>
      </c>
      <c r="X45">
        <v>100</v>
      </c>
      <c r="Y45">
        <v>197</v>
      </c>
      <c r="Z45">
        <v>70</v>
      </c>
      <c r="AA45" t="s">
        <v>108</v>
      </c>
      <c r="AB45">
        <v>42</v>
      </c>
      <c r="AC45">
        <v>30</v>
      </c>
      <c r="AD45">
        <v>651.94500000000005</v>
      </c>
      <c r="AE45">
        <v>0.14285700000000001</v>
      </c>
      <c r="AF45">
        <v>0.35724800000000001</v>
      </c>
      <c r="AH45">
        <v>865</v>
      </c>
      <c r="AI45">
        <f t="shared" si="0"/>
        <v>2.0232190701846511</v>
      </c>
      <c r="AJ45">
        <f t="shared" si="1"/>
        <v>0.2824262751998412</v>
      </c>
      <c r="AK45">
        <f t="shared" si="2"/>
        <v>0.22715017472662369</v>
      </c>
      <c r="AL45">
        <f>U45 - AVERAGEIFS('Placebo Males'!U:U, 'Placebo Males'!B:B, B45, 'Placebo Males'!P:P, P45)</f>
        <v>41.333333333333371</v>
      </c>
      <c r="AM45">
        <f>V45 - AVERAGEIFS('Placebo Males'!V:V, 'Placebo Males'!B:B, B45, 'Placebo Males'!P:P, P45)</f>
        <v>-1.6666666666666572</v>
      </c>
      <c r="AN45">
        <f>W45 - AVERAGEIFS('Placebo Males'!W:W, 'Placebo Males'!B:B, B45, 'Placebo Males'!P:P, P45)</f>
        <v>19</v>
      </c>
      <c r="AO45">
        <f>X45 - AVERAGEIFS('Placebo Males'!X:X, 'Placebo Males'!B:B, B45, 'Placebo Males'!P:P, P45)</f>
        <v>2.3333333333333286</v>
      </c>
      <c r="AP45">
        <f>Y45 - AVERAGEIFS('Placebo Males'!Y:Y, 'Placebo Males'!B:B, B45, 'Placebo Males'!P:P, P45)</f>
        <v>9.3333333333333428</v>
      </c>
      <c r="AQ45">
        <f>Z45 - AVERAGEIFS('Placebo Males'!Z:Z, 'Placebo Males'!B:B, B45, 'Placebo Males'!P:P, P45)</f>
        <v>7.3333333333333357</v>
      </c>
      <c r="AR45">
        <f>AB45 - AVERAGEIFS('Placebo Males'!AB:AB, 'Placebo Males'!B:B, B45, 'Placebo Males'!P:P, P45)</f>
        <v>0</v>
      </c>
      <c r="AS45">
        <f>AC45 - AVERAGEIFS('Placebo Males'!AC:AC, 'Placebo Males'!B:B, B45, 'Placebo Males'!P:P, P45)</f>
        <v>9</v>
      </c>
      <c r="AT45">
        <f>AD45 - AVERAGEIFS('Placebo Males'!AD:AD, 'Placebo Males'!B:B, B45, 'Placebo Males'!P:P, P45)</f>
        <v>-53.335000000000036</v>
      </c>
      <c r="AU45">
        <f>AE45 - AVERAGEIFS('Placebo Males'!AE:AE, 'Placebo Males'!B:B, B45, 'Placebo Males'!P:P, P45)</f>
        <v>1.3188000000000005E-2</v>
      </c>
      <c r="AV45">
        <f>AF45 - AVERAGEIFS('Placebo Males'!AF:AF, 'Placebo Males'!B:B, B45, 'Placebo Males'!P:P, P45)</f>
        <v>4.7903666666666678E-2</v>
      </c>
    </row>
    <row r="46" spans="1:48" x14ac:dyDescent="0.25">
      <c r="A46" t="s">
        <v>2306</v>
      </c>
      <c r="B46">
        <v>1012</v>
      </c>
      <c r="C46" t="s">
        <v>102</v>
      </c>
      <c r="D46">
        <v>21</v>
      </c>
      <c r="E46">
        <v>180.1</v>
      </c>
      <c r="F46">
        <v>61.8</v>
      </c>
      <c r="G46">
        <v>103.5</v>
      </c>
      <c r="H46">
        <v>56.5</v>
      </c>
      <c r="I46" t="s">
        <v>103</v>
      </c>
      <c r="J46" t="s">
        <v>104</v>
      </c>
      <c r="K46" t="s">
        <v>105</v>
      </c>
      <c r="L46" t="s">
        <v>211</v>
      </c>
      <c r="M46" t="s">
        <v>2261</v>
      </c>
      <c r="N46">
        <v>1500</v>
      </c>
      <c r="O46" t="s">
        <v>2262</v>
      </c>
      <c r="P46">
        <v>14</v>
      </c>
      <c r="Q46" t="s">
        <v>113</v>
      </c>
      <c r="R46" t="s">
        <v>2261</v>
      </c>
      <c r="S46">
        <v>865</v>
      </c>
      <c r="T46" t="s">
        <v>2266</v>
      </c>
      <c r="U46">
        <v>894</v>
      </c>
      <c r="V46">
        <v>217</v>
      </c>
      <c r="W46">
        <v>363</v>
      </c>
      <c r="X46">
        <v>97</v>
      </c>
      <c r="Y46">
        <v>197</v>
      </c>
      <c r="Z46">
        <v>69</v>
      </c>
      <c r="AA46" t="s">
        <v>108</v>
      </c>
      <c r="AB46">
        <v>44</v>
      </c>
      <c r="AC46">
        <v>26</v>
      </c>
      <c r="AD46">
        <v>641.52300000000002</v>
      </c>
      <c r="AE46">
        <v>0.16666700000000001</v>
      </c>
      <c r="AF46">
        <v>0.343275</v>
      </c>
      <c r="AH46">
        <v>865</v>
      </c>
      <c r="AI46">
        <f t="shared" si="0"/>
        <v>2.0232190701846511</v>
      </c>
      <c r="AJ46">
        <f t="shared" si="1"/>
        <v>0.2824262751998412</v>
      </c>
      <c r="AK46">
        <f t="shared" si="2"/>
        <v>0.22715017472662369</v>
      </c>
      <c r="AL46">
        <f>U46 - AVERAGEIFS('Placebo Males'!U:U, 'Placebo Males'!B:B, B46, 'Placebo Males'!P:P, P46)</f>
        <v>1.3333333333333712</v>
      </c>
      <c r="AM46">
        <f>V46 - AVERAGEIFS('Placebo Males'!V:V, 'Placebo Males'!B:B, B46, 'Placebo Males'!P:P, P46)</f>
        <v>0.33333333333334281</v>
      </c>
      <c r="AN46">
        <f>W46 - AVERAGEIFS('Placebo Males'!W:W, 'Placebo Males'!B:B, B46, 'Placebo Males'!P:P, P46)</f>
        <v>15</v>
      </c>
      <c r="AO46">
        <f>X46 - AVERAGEIFS('Placebo Males'!X:X, 'Placebo Males'!B:B, B46, 'Placebo Males'!P:P, P46)</f>
        <v>-0.6666666666666714</v>
      </c>
      <c r="AP46">
        <f>Y46 - AVERAGEIFS('Placebo Males'!Y:Y, 'Placebo Males'!B:B, B46, 'Placebo Males'!P:P, P46)</f>
        <v>9.3333333333333428</v>
      </c>
      <c r="AQ46">
        <f>Z46 - AVERAGEIFS('Placebo Males'!Z:Z, 'Placebo Males'!B:B, B46, 'Placebo Males'!P:P, P46)</f>
        <v>6.3333333333333357</v>
      </c>
      <c r="AR46">
        <f>AB46 - AVERAGEIFS('Placebo Males'!AB:AB, 'Placebo Males'!B:B, B46, 'Placebo Males'!P:P, P46)</f>
        <v>2</v>
      </c>
      <c r="AS46">
        <f>AC46 - AVERAGEIFS('Placebo Males'!AC:AC, 'Placebo Males'!B:B, B46, 'Placebo Males'!P:P, P46)</f>
        <v>5</v>
      </c>
      <c r="AT46">
        <f>AD46 - AVERAGEIFS('Placebo Males'!AD:AD, 'Placebo Males'!B:B, B46, 'Placebo Males'!P:P, P46)</f>
        <v>-63.757000000000062</v>
      </c>
      <c r="AU46">
        <f>AE46 - AVERAGEIFS('Placebo Males'!AE:AE, 'Placebo Males'!B:B, B46, 'Placebo Males'!P:P, P46)</f>
        <v>3.6998000000000003E-2</v>
      </c>
      <c r="AV46">
        <f>AF46 - AVERAGEIFS('Placebo Males'!AF:AF, 'Placebo Males'!B:B, B46, 'Placebo Males'!P:P, P46)</f>
        <v>3.3930666666666665E-2</v>
      </c>
    </row>
    <row r="47" spans="1:48" x14ac:dyDescent="0.25">
      <c r="A47" t="s">
        <v>2307</v>
      </c>
      <c r="B47">
        <v>1012</v>
      </c>
      <c r="C47" t="s">
        <v>102</v>
      </c>
      <c r="D47">
        <v>21</v>
      </c>
      <c r="E47">
        <v>180.1</v>
      </c>
      <c r="F47">
        <v>61.8</v>
      </c>
      <c r="G47">
        <v>103.5</v>
      </c>
      <c r="H47">
        <v>56.5</v>
      </c>
      <c r="I47" t="s">
        <v>103</v>
      </c>
      <c r="J47" t="s">
        <v>104</v>
      </c>
      <c r="K47" t="s">
        <v>105</v>
      </c>
      <c r="L47" t="s">
        <v>211</v>
      </c>
      <c r="M47" t="s">
        <v>2261</v>
      </c>
      <c r="N47">
        <v>1500</v>
      </c>
      <c r="O47" t="s">
        <v>2262</v>
      </c>
      <c r="P47">
        <v>14</v>
      </c>
      <c r="Q47" t="s">
        <v>113</v>
      </c>
      <c r="R47" t="s">
        <v>2261</v>
      </c>
      <c r="S47">
        <v>865</v>
      </c>
      <c r="T47" t="s">
        <v>2266</v>
      </c>
      <c r="U47">
        <v>905</v>
      </c>
      <c r="V47">
        <v>215</v>
      </c>
      <c r="W47">
        <v>363</v>
      </c>
      <c r="X47">
        <v>99</v>
      </c>
      <c r="Y47">
        <v>194</v>
      </c>
      <c r="Z47">
        <v>70</v>
      </c>
      <c r="AA47" t="s">
        <v>108</v>
      </c>
      <c r="AB47">
        <v>42</v>
      </c>
      <c r="AC47">
        <v>28</v>
      </c>
      <c r="AD47">
        <v>647.80399999999997</v>
      </c>
      <c r="AE47">
        <v>0.122449</v>
      </c>
      <c r="AF47">
        <v>0.35970800000000003</v>
      </c>
      <c r="AH47">
        <v>865</v>
      </c>
      <c r="AI47">
        <f t="shared" si="0"/>
        <v>2.0232190701846511</v>
      </c>
      <c r="AJ47">
        <f t="shared" si="1"/>
        <v>0.2824262751998412</v>
      </c>
      <c r="AK47">
        <f t="shared" si="2"/>
        <v>0.22715017472662369</v>
      </c>
      <c r="AL47">
        <f>U47 - AVERAGEIFS('Placebo Males'!U:U, 'Placebo Males'!B:B, B47, 'Placebo Males'!P:P, P47)</f>
        <v>12.333333333333371</v>
      </c>
      <c r="AM47">
        <f>V47 - AVERAGEIFS('Placebo Males'!V:V, 'Placebo Males'!B:B, B47, 'Placebo Males'!P:P, P47)</f>
        <v>-1.6666666666666572</v>
      </c>
      <c r="AN47">
        <f>W47 - AVERAGEIFS('Placebo Males'!W:W, 'Placebo Males'!B:B, B47, 'Placebo Males'!P:P, P47)</f>
        <v>15</v>
      </c>
      <c r="AO47">
        <f>X47 - AVERAGEIFS('Placebo Males'!X:X, 'Placebo Males'!B:B, B47, 'Placebo Males'!P:P, P47)</f>
        <v>1.3333333333333286</v>
      </c>
      <c r="AP47">
        <f>Y47 - AVERAGEIFS('Placebo Males'!Y:Y, 'Placebo Males'!B:B, B47, 'Placebo Males'!P:P, P47)</f>
        <v>6.3333333333333428</v>
      </c>
      <c r="AQ47">
        <f>Z47 - AVERAGEIFS('Placebo Males'!Z:Z, 'Placebo Males'!B:B, B47, 'Placebo Males'!P:P, P47)</f>
        <v>7.3333333333333357</v>
      </c>
      <c r="AR47">
        <f>AB47 - AVERAGEIFS('Placebo Males'!AB:AB, 'Placebo Males'!B:B, B47, 'Placebo Males'!P:P, P47)</f>
        <v>0</v>
      </c>
      <c r="AS47">
        <f>AC47 - AVERAGEIFS('Placebo Males'!AC:AC, 'Placebo Males'!B:B, B47, 'Placebo Males'!P:P, P47)</f>
        <v>7</v>
      </c>
      <c r="AT47">
        <f>AD47 - AVERAGEIFS('Placebo Males'!AD:AD, 'Placebo Males'!B:B, B47, 'Placebo Males'!P:P, P47)</f>
        <v>-57.476000000000113</v>
      </c>
      <c r="AU47">
        <f>AE47 - AVERAGEIFS('Placebo Males'!AE:AE, 'Placebo Males'!B:B, B47, 'Placebo Males'!P:P, P47)</f>
        <v>-7.2200000000000042E-3</v>
      </c>
      <c r="AV47">
        <f>AF47 - AVERAGEIFS('Placebo Males'!AF:AF, 'Placebo Males'!B:B, B47, 'Placebo Males'!P:P, P47)</f>
        <v>5.0363666666666695E-2</v>
      </c>
    </row>
    <row r="48" spans="1:48" x14ac:dyDescent="0.25">
      <c r="A48" t="s">
        <v>2308</v>
      </c>
      <c r="B48">
        <v>1012</v>
      </c>
      <c r="C48" t="s">
        <v>102</v>
      </c>
      <c r="D48">
        <v>21</v>
      </c>
      <c r="E48">
        <v>180.1</v>
      </c>
      <c r="F48">
        <v>61.8</v>
      </c>
      <c r="G48">
        <v>103.5</v>
      </c>
      <c r="H48">
        <v>56.5</v>
      </c>
      <c r="I48" t="s">
        <v>103</v>
      </c>
      <c r="J48" t="s">
        <v>104</v>
      </c>
      <c r="K48" t="s">
        <v>105</v>
      </c>
      <c r="L48" t="s">
        <v>211</v>
      </c>
      <c r="M48" t="s">
        <v>2261</v>
      </c>
      <c r="N48">
        <v>1500</v>
      </c>
      <c r="O48" t="s">
        <v>2262</v>
      </c>
      <c r="P48">
        <v>24</v>
      </c>
      <c r="Q48" t="s">
        <v>113</v>
      </c>
      <c r="R48" t="s">
        <v>2261</v>
      </c>
      <c r="S48">
        <v>267</v>
      </c>
      <c r="T48" t="s">
        <v>2266</v>
      </c>
      <c r="U48">
        <v>1029</v>
      </c>
      <c r="V48">
        <v>219</v>
      </c>
      <c r="W48">
        <v>379</v>
      </c>
      <c r="X48">
        <v>100</v>
      </c>
      <c r="Y48">
        <v>209</v>
      </c>
      <c r="Z48">
        <v>70</v>
      </c>
      <c r="AA48" t="s">
        <v>108</v>
      </c>
      <c r="AB48">
        <v>44</v>
      </c>
      <c r="AC48">
        <v>25</v>
      </c>
      <c r="AD48">
        <v>708.90700000000004</v>
      </c>
      <c r="AE48">
        <v>0.16326499999999999</v>
      </c>
      <c r="AF48">
        <v>0.36570799999999998</v>
      </c>
      <c r="AH48">
        <v>267</v>
      </c>
      <c r="AI48">
        <f t="shared" si="0"/>
        <v>0.624508082935609</v>
      </c>
      <c r="AJ48">
        <f t="shared" si="1"/>
        <v>0.13321312599607604</v>
      </c>
      <c r="AK48">
        <f t="shared" si="2"/>
        <v>9.2590595382881835E-2</v>
      </c>
      <c r="AL48">
        <f>U48 - AVERAGEIFS('Placebo Males'!U:U, 'Placebo Males'!B:B, B48, 'Placebo Males'!P:P, P48)</f>
        <v>10</v>
      </c>
      <c r="AM48">
        <f>V48 - AVERAGEIFS('Placebo Males'!V:V, 'Placebo Males'!B:B, B48, 'Placebo Males'!P:P, P48)</f>
        <v>-6.6666666666666572</v>
      </c>
      <c r="AN48">
        <f>W48 - AVERAGEIFS('Placebo Males'!W:W, 'Placebo Males'!B:B, B48, 'Placebo Males'!P:P, P48)</f>
        <v>0.33333333333331439</v>
      </c>
      <c r="AO48">
        <f>X48 - AVERAGEIFS('Placebo Males'!X:X, 'Placebo Males'!B:B, B48, 'Placebo Males'!P:P, P48)</f>
        <v>-3.3333333333333286</v>
      </c>
      <c r="AP48">
        <f>Y48 - AVERAGEIFS('Placebo Males'!Y:Y, 'Placebo Males'!B:B, B48, 'Placebo Males'!P:P, P48)</f>
        <v>2</v>
      </c>
      <c r="AQ48">
        <f>Z48 - AVERAGEIFS('Placebo Males'!Z:Z, 'Placebo Males'!B:B, B48, 'Placebo Males'!P:P, P48)</f>
        <v>1.6666666666666714</v>
      </c>
      <c r="AR48">
        <f>AB48 - AVERAGEIFS('Placebo Males'!AB:AB, 'Placebo Males'!B:B, B48, 'Placebo Males'!P:P, P48)</f>
        <v>5.6666666666666643</v>
      </c>
      <c r="AS48">
        <f>AC48 - AVERAGEIFS('Placebo Males'!AC:AC, 'Placebo Males'!B:B, B48, 'Placebo Males'!P:P, P48)</f>
        <v>-4</v>
      </c>
      <c r="AT48">
        <f>AD48 - AVERAGEIFS('Placebo Males'!AD:AD, 'Placebo Males'!B:B, B48, 'Placebo Males'!P:P, P48)</f>
        <v>5.6103333333334149</v>
      </c>
      <c r="AU48">
        <f>AE48 - AVERAGEIFS('Placebo Males'!AE:AE, 'Placebo Males'!B:B, B48, 'Placebo Males'!P:P, P48)</f>
        <v>1.8341999999999997E-2</v>
      </c>
      <c r="AV48">
        <f>AF48 - AVERAGEIFS('Placebo Males'!AF:AF, 'Placebo Males'!B:B, B48, 'Placebo Males'!P:P, P48)</f>
        <v>2.2169666666666643E-2</v>
      </c>
    </row>
    <row r="49" spans="1:48" x14ac:dyDescent="0.25">
      <c r="A49" t="s">
        <v>2309</v>
      </c>
      <c r="B49">
        <v>1012</v>
      </c>
      <c r="C49" t="s">
        <v>102</v>
      </c>
      <c r="D49">
        <v>21</v>
      </c>
      <c r="E49">
        <v>180.1</v>
      </c>
      <c r="F49">
        <v>61.8</v>
      </c>
      <c r="G49">
        <v>103.5</v>
      </c>
      <c r="H49">
        <v>56.5</v>
      </c>
      <c r="I49" t="s">
        <v>103</v>
      </c>
      <c r="J49" t="s">
        <v>104</v>
      </c>
      <c r="K49" t="s">
        <v>105</v>
      </c>
      <c r="L49" t="s">
        <v>211</v>
      </c>
      <c r="M49" t="s">
        <v>2261</v>
      </c>
      <c r="N49">
        <v>1500</v>
      </c>
      <c r="O49" t="s">
        <v>2262</v>
      </c>
      <c r="P49">
        <v>24</v>
      </c>
      <c r="Q49" t="s">
        <v>113</v>
      </c>
      <c r="R49" t="s">
        <v>2261</v>
      </c>
      <c r="S49">
        <v>267</v>
      </c>
      <c r="T49" t="s">
        <v>2266</v>
      </c>
      <c r="U49">
        <v>971</v>
      </c>
      <c r="V49">
        <v>215</v>
      </c>
      <c r="W49">
        <v>375</v>
      </c>
      <c r="X49">
        <v>104</v>
      </c>
      <c r="Y49">
        <v>202</v>
      </c>
      <c r="Z49">
        <v>69</v>
      </c>
      <c r="AA49" t="s">
        <v>108</v>
      </c>
      <c r="AB49">
        <v>49</v>
      </c>
      <c r="AC49">
        <v>22</v>
      </c>
      <c r="AD49">
        <v>677.13199999999995</v>
      </c>
      <c r="AE49">
        <v>0.14583299999999999</v>
      </c>
      <c r="AF49">
        <v>0.37276999999999999</v>
      </c>
      <c r="AH49">
        <v>267</v>
      </c>
      <c r="AI49">
        <f t="shared" si="0"/>
        <v>0.624508082935609</v>
      </c>
      <c r="AJ49">
        <f t="shared" si="1"/>
        <v>0.13321312599607604</v>
      </c>
      <c r="AK49">
        <f t="shared" si="2"/>
        <v>9.2590595382881835E-2</v>
      </c>
      <c r="AL49">
        <f>U49 - AVERAGEIFS('Placebo Males'!U:U, 'Placebo Males'!B:B, B49, 'Placebo Males'!P:P, P49)</f>
        <v>-48</v>
      </c>
      <c r="AM49">
        <f>V49 - AVERAGEIFS('Placebo Males'!V:V, 'Placebo Males'!B:B, B49, 'Placebo Males'!P:P, P49)</f>
        <v>-10.666666666666657</v>
      </c>
      <c r="AN49">
        <f>W49 - AVERAGEIFS('Placebo Males'!W:W, 'Placebo Males'!B:B, B49, 'Placebo Males'!P:P, P49)</f>
        <v>-3.6666666666666856</v>
      </c>
      <c r="AO49">
        <f>X49 - AVERAGEIFS('Placebo Males'!X:X, 'Placebo Males'!B:B, B49, 'Placebo Males'!P:P, P49)</f>
        <v>0.6666666666666714</v>
      </c>
      <c r="AP49">
        <f>Y49 - AVERAGEIFS('Placebo Males'!Y:Y, 'Placebo Males'!B:B, B49, 'Placebo Males'!P:P, P49)</f>
        <v>-5</v>
      </c>
      <c r="AQ49">
        <f>Z49 - AVERAGEIFS('Placebo Males'!Z:Z, 'Placebo Males'!B:B, B49, 'Placebo Males'!P:P, P49)</f>
        <v>0.6666666666666714</v>
      </c>
      <c r="AR49">
        <f>AB49 - AVERAGEIFS('Placebo Males'!AB:AB, 'Placebo Males'!B:B, B49, 'Placebo Males'!P:P, P49)</f>
        <v>10.666666666666664</v>
      </c>
      <c r="AS49">
        <f>AC49 - AVERAGEIFS('Placebo Males'!AC:AC, 'Placebo Males'!B:B, B49, 'Placebo Males'!P:P, P49)</f>
        <v>-7</v>
      </c>
      <c r="AT49">
        <f>AD49 - AVERAGEIFS('Placebo Males'!AD:AD, 'Placebo Males'!B:B, B49, 'Placebo Males'!P:P, P49)</f>
        <v>-26.164666666666676</v>
      </c>
      <c r="AU49">
        <f>AE49 - AVERAGEIFS('Placebo Males'!AE:AE, 'Placebo Males'!B:B, B49, 'Placebo Males'!P:P, P49)</f>
        <v>9.0999999999999415E-4</v>
      </c>
      <c r="AV49">
        <f>AF49 - AVERAGEIFS('Placebo Males'!AF:AF, 'Placebo Males'!B:B, B49, 'Placebo Males'!P:P, P49)</f>
        <v>2.9231666666666656E-2</v>
      </c>
    </row>
    <row r="50" spans="1:48" x14ac:dyDescent="0.25">
      <c r="A50" t="s">
        <v>2310</v>
      </c>
      <c r="B50">
        <v>1012</v>
      </c>
      <c r="C50" t="s">
        <v>102</v>
      </c>
      <c r="D50">
        <v>21</v>
      </c>
      <c r="E50">
        <v>180.1</v>
      </c>
      <c r="F50">
        <v>61.8</v>
      </c>
      <c r="G50">
        <v>103.5</v>
      </c>
      <c r="H50">
        <v>56.5</v>
      </c>
      <c r="I50" t="s">
        <v>103</v>
      </c>
      <c r="J50" t="s">
        <v>104</v>
      </c>
      <c r="K50" t="s">
        <v>105</v>
      </c>
      <c r="L50" t="s">
        <v>211</v>
      </c>
      <c r="M50" t="s">
        <v>2261</v>
      </c>
      <c r="N50">
        <v>1500</v>
      </c>
      <c r="O50" t="s">
        <v>2262</v>
      </c>
      <c r="P50">
        <v>24</v>
      </c>
      <c r="Q50" t="s">
        <v>113</v>
      </c>
      <c r="R50" t="s">
        <v>2261</v>
      </c>
      <c r="S50">
        <v>267</v>
      </c>
      <c r="T50" t="s">
        <v>2266</v>
      </c>
      <c r="U50">
        <v>1005</v>
      </c>
      <c r="V50">
        <v>219</v>
      </c>
      <c r="W50">
        <v>375</v>
      </c>
      <c r="X50">
        <v>101</v>
      </c>
      <c r="Y50">
        <v>205</v>
      </c>
      <c r="Z50">
        <v>69</v>
      </c>
      <c r="AA50" t="s">
        <v>108</v>
      </c>
      <c r="AB50">
        <v>46</v>
      </c>
      <c r="AC50">
        <v>22</v>
      </c>
      <c r="AD50">
        <v>704.76800000000003</v>
      </c>
      <c r="AE50">
        <v>0.19148899999999999</v>
      </c>
      <c r="AF50">
        <v>0.356825</v>
      </c>
      <c r="AH50">
        <v>267</v>
      </c>
      <c r="AI50">
        <f t="shared" si="0"/>
        <v>0.624508082935609</v>
      </c>
      <c r="AJ50">
        <f t="shared" si="1"/>
        <v>0.13321312599607604</v>
      </c>
      <c r="AK50">
        <f t="shared" si="2"/>
        <v>9.2590595382881835E-2</v>
      </c>
      <c r="AL50">
        <f>U50 - AVERAGEIFS('Placebo Males'!U:U, 'Placebo Males'!B:B, B50, 'Placebo Males'!P:P, P50)</f>
        <v>-14</v>
      </c>
      <c r="AM50">
        <f>V50 - AVERAGEIFS('Placebo Males'!V:V, 'Placebo Males'!B:B, B50, 'Placebo Males'!P:P, P50)</f>
        <v>-6.6666666666666572</v>
      </c>
      <c r="AN50">
        <f>W50 - AVERAGEIFS('Placebo Males'!W:W, 'Placebo Males'!B:B, B50, 'Placebo Males'!P:P, P50)</f>
        <v>-3.6666666666666856</v>
      </c>
      <c r="AO50">
        <f>X50 - AVERAGEIFS('Placebo Males'!X:X, 'Placebo Males'!B:B, B50, 'Placebo Males'!P:P, P50)</f>
        <v>-2.3333333333333286</v>
      </c>
      <c r="AP50">
        <f>Y50 - AVERAGEIFS('Placebo Males'!Y:Y, 'Placebo Males'!B:B, B50, 'Placebo Males'!P:P, P50)</f>
        <v>-2</v>
      </c>
      <c r="AQ50">
        <f>Z50 - AVERAGEIFS('Placebo Males'!Z:Z, 'Placebo Males'!B:B, B50, 'Placebo Males'!P:P, P50)</f>
        <v>0.6666666666666714</v>
      </c>
      <c r="AR50">
        <f>AB50 - AVERAGEIFS('Placebo Males'!AB:AB, 'Placebo Males'!B:B, B50, 'Placebo Males'!P:P, P50)</f>
        <v>7.6666666666666643</v>
      </c>
      <c r="AS50">
        <f>AC50 - AVERAGEIFS('Placebo Males'!AC:AC, 'Placebo Males'!B:B, B50, 'Placebo Males'!P:P, P50)</f>
        <v>-7</v>
      </c>
      <c r="AT50">
        <f>AD50 - AVERAGEIFS('Placebo Males'!AD:AD, 'Placebo Males'!B:B, B50, 'Placebo Males'!P:P, P50)</f>
        <v>1.4713333333334049</v>
      </c>
      <c r="AU50">
        <f>AE50 - AVERAGEIFS('Placebo Males'!AE:AE, 'Placebo Males'!B:B, B50, 'Placebo Males'!P:P, P50)</f>
        <v>4.6565999999999996E-2</v>
      </c>
      <c r="AV50">
        <f>AF50 - AVERAGEIFS('Placebo Males'!AF:AF, 'Placebo Males'!B:B, B50, 'Placebo Males'!P:P, P50)</f>
        <v>1.3286666666666669E-2</v>
      </c>
    </row>
    <row r="51" spans="1:48" x14ac:dyDescent="0.25">
      <c r="A51" t="s">
        <v>2311</v>
      </c>
      <c r="B51">
        <v>1013</v>
      </c>
      <c r="C51" t="s">
        <v>102</v>
      </c>
      <c r="D51">
        <v>32</v>
      </c>
      <c r="E51">
        <v>175.5</v>
      </c>
      <c r="F51">
        <v>74.099999999999994</v>
      </c>
      <c r="G51">
        <v>123.25</v>
      </c>
      <c r="H51">
        <v>66.5</v>
      </c>
      <c r="I51" t="s">
        <v>103</v>
      </c>
      <c r="J51" t="s">
        <v>104</v>
      </c>
      <c r="K51" t="s">
        <v>159</v>
      </c>
      <c r="L51" t="s">
        <v>460</v>
      </c>
      <c r="M51" t="s">
        <v>2261</v>
      </c>
      <c r="N51">
        <v>1500</v>
      </c>
      <c r="O51" t="s">
        <v>2262</v>
      </c>
      <c r="P51">
        <v>-0.5</v>
      </c>
      <c r="Q51" t="s">
        <v>109</v>
      </c>
      <c r="R51" t="s">
        <v>108</v>
      </c>
      <c r="S51" t="s">
        <v>108</v>
      </c>
      <c r="T51" t="s">
        <v>108</v>
      </c>
      <c r="U51">
        <v>950</v>
      </c>
      <c r="V51">
        <v>132</v>
      </c>
      <c r="W51">
        <v>371</v>
      </c>
      <c r="X51">
        <v>101</v>
      </c>
      <c r="Y51">
        <v>202</v>
      </c>
      <c r="Z51">
        <v>68</v>
      </c>
      <c r="AA51" t="s">
        <v>108</v>
      </c>
      <c r="AB51">
        <v>45</v>
      </c>
      <c r="AC51">
        <v>24</v>
      </c>
      <c r="AD51">
        <v>979.14700000000005</v>
      </c>
      <c r="AE51">
        <v>0.170213</v>
      </c>
      <c r="AF51">
        <v>0.395148</v>
      </c>
      <c r="AH51">
        <v>0</v>
      </c>
      <c r="AI51">
        <f t="shared" si="0"/>
        <v>0</v>
      </c>
      <c r="AJ51">
        <f t="shared" si="1"/>
        <v>0</v>
      </c>
      <c r="AK51">
        <f t="shared" si="2"/>
        <v>0</v>
      </c>
      <c r="AL51">
        <f>U51 - AVERAGEIFS('Placebo Males'!U:U, 'Placebo Males'!B:B, B51, 'Placebo Males'!P:P, P51)</f>
        <v>-38</v>
      </c>
      <c r="AM51">
        <f>V51 - AVERAGEIFS('Placebo Males'!V:V, 'Placebo Males'!B:B, B51, 'Placebo Males'!P:P, P51)</f>
        <v>-3</v>
      </c>
      <c r="AN51">
        <f>W51 - AVERAGEIFS('Placebo Males'!W:W, 'Placebo Males'!B:B, B51, 'Placebo Males'!P:P, P51)</f>
        <v>-6.6666666666666856</v>
      </c>
      <c r="AO51">
        <f>X51 - AVERAGEIFS('Placebo Males'!X:X, 'Placebo Males'!B:B, B51, 'Placebo Males'!P:P, P51)</f>
        <v>-5</v>
      </c>
      <c r="AP51">
        <f>Y51 - AVERAGEIFS('Placebo Males'!Y:Y, 'Placebo Males'!B:B, B51, 'Placebo Males'!P:P, P51)</f>
        <v>0.66666666666665719</v>
      </c>
      <c r="AQ51">
        <f>Z51 - AVERAGEIFS('Placebo Males'!Z:Z, 'Placebo Males'!B:B, B51, 'Placebo Males'!P:P, P51)</f>
        <v>-2.3333333333333286</v>
      </c>
      <c r="AR51">
        <f>AB51 - AVERAGEIFS('Placebo Males'!AB:AB, 'Placebo Males'!B:B, B51, 'Placebo Males'!P:P, P51)</f>
        <v>1.3333333333333357</v>
      </c>
      <c r="AS51">
        <f>AC51 - AVERAGEIFS('Placebo Males'!AC:AC, 'Placebo Males'!B:B, B51, 'Placebo Males'!P:P, P51)</f>
        <v>-3.3333333333333321</v>
      </c>
      <c r="AT51">
        <f>AD51 - AVERAGEIFS('Placebo Males'!AD:AD, 'Placebo Males'!B:B, B51, 'Placebo Males'!P:P, P51)</f>
        <v>91.021000000000186</v>
      </c>
      <c r="AU51">
        <f>AE51 - AVERAGEIFS('Placebo Males'!AE:AE, 'Placebo Males'!B:B, B51, 'Placebo Males'!P:P, P51)</f>
        <v>-1.476866666666668E-2</v>
      </c>
      <c r="AV51">
        <f>AF51 - AVERAGEIFS('Placebo Males'!AF:AF, 'Placebo Males'!B:B, B51, 'Placebo Males'!P:P, P51)</f>
        <v>-7.7673333333333483E-3</v>
      </c>
    </row>
    <row r="52" spans="1:48" x14ac:dyDescent="0.25">
      <c r="A52" t="s">
        <v>2312</v>
      </c>
      <c r="B52">
        <v>1013</v>
      </c>
      <c r="C52" t="s">
        <v>102</v>
      </c>
      <c r="D52">
        <v>32</v>
      </c>
      <c r="E52">
        <v>175.5</v>
      </c>
      <c r="F52">
        <v>74.099999999999994</v>
      </c>
      <c r="G52">
        <v>123.25</v>
      </c>
      <c r="H52">
        <v>66.5</v>
      </c>
      <c r="I52" t="s">
        <v>103</v>
      </c>
      <c r="J52" t="s">
        <v>104</v>
      </c>
      <c r="K52" t="s">
        <v>159</v>
      </c>
      <c r="L52" t="s">
        <v>460</v>
      </c>
      <c r="M52" t="s">
        <v>2261</v>
      </c>
      <c r="N52">
        <v>1500</v>
      </c>
      <c r="O52" t="s">
        <v>2262</v>
      </c>
      <c r="P52">
        <v>-0.5</v>
      </c>
      <c r="Q52" t="s">
        <v>109</v>
      </c>
      <c r="R52" t="s">
        <v>108</v>
      </c>
      <c r="S52" t="s">
        <v>108</v>
      </c>
      <c r="T52" t="s">
        <v>108</v>
      </c>
      <c r="U52">
        <v>971</v>
      </c>
      <c r="V52">
        <v>134</v>
      </c>
      <c r="W52">
        <v>374</v>
      </c>
      <c r="X52">
        <v>102</v>
      </c>
      <c r="Y52">
        <v>203</v>
      </c>
      <c r="Z52">
        <v>69</v>
      </c>
      <c r="AA52" t="s">
        <v>108</v>
      </c>
      <c r="AB52">
        <v>44</v>
      </c>
      <c r="AC52">
        <v>24</v>
      </c>
      <c r="AD52">
        <v>995.46600000000001</v>
      </c>
      <c r="AE52">
        <v>0.2</v>
      </c>
      <c r="AF52">
        <v>0.39946300000000001</v>
      </c>
      <c r="AH52">
        <v>0</v>
      </c>
      <c r="AI52">
        <f t="shared" si="0"/>
        <v>0</v>
      </c>
      <c r="AJ52">
        <f t="shared" si="1"/>
        <v>0</v>
      </c>
      <c r="AK52">
        <f t="shared" si="2"/>
        <v>0</v>
      </c>
      <c r="AL52">
        <f>U52 - AVERAGEIFS('Placebo Males'!U:U, 'Placebo Males'!B:B, B52, 'Placebo Males'!P:P, P52)</f>
        <v>-17</v>
      </c>
      <c r="AM52">
        <f>V52 - AVERAGEIFS('Placebo Males'!V:V, 'Placebo Males'!B:B, B52, 'Placebo Males'!P:P, P52)</f>
        <v>-1</v>
      </c>
      <c r="AN52">
        <f>W52 - AVERAGEIFS('Placebo Males'!W:W, 'Placebo Males'!B:B, B52, 'Placebo Males'!P:P, P52)</f>
        <v>-3.6666666666666856</v>
      </c>
      <c r="AO52">
        <f>X52 - AVERAGEIFS('Placebo Males'!X:X, 'Placebo Males'!B:B, B52, 'Placebo Males'!P:P, P52)</f>
        <v>-4</v>
      </c>
      <c r="AP52">
        <f>Y52 - AVERAGEIFS('Placebo Males'!Y:Y, 'Placebo Males'!B:B, B52, 'Placebo Males'!P:P, P52)</f>
        <v>1.6666666666666572</v>
      </c>
      <c r="AQ52">
        <f>Z52 - AVERAGEIFS('Placebo Males'!Z:Z, 'Placebo Males'!B:B, B52, 'Placebo Males'!P:P, P52)</f>
        <v>-1.3333333333333286</v>
      </c>
      <c r="AR52">
        <f>AB52 - AVERAGEIFS('Placebo Males'!AB:AB, 'Placebo Males'!B:B, B52, 'Placebo Males'!P:P, P52)</f>
        <v>0.3333333333333357</v>
      </c>
      <c r="AS52">
        <f>AC52 - AVERAGEIFS('Placebo Males'!AC:AC, 'Placebo Males'!B:B, B52, 'Placebo Males'!P:P, P52)</f>
        <v>-3.3333333333333321</v>
      </c>
      <c r="AT52">
        <f>AD52 - AVERAGEIFS('Placebo Males'!AD:AD, 'Placebo Males'!B:B, B52, 'Placebo Males'!P:P, P52)</f>
        <v>107.34000000000015</v>
      </c>
      <c r="AU52">
        <f>AE52 - AVERAGEIFS('Placebo Males'!AE:AE, 'Placebo Males'!B:B, B52, 'Placebo Males'!P:P, P52)</f>
        <v>1.5018333333333328E-2</v>
      </c>
      <c r="AV52">
        <f>AF52 - AVERAGEIFS('Placebo Males'!AF:AF, 'Placebo Males'!B:B, B52, 'Placebo Males'!P:P, P52)</f>
        <v>-3.452333333333335E-3</v>
      </c>
    </row>
    <row r="53" spans="1:48" x14ac:dyDescent="0.25">
      <c r="A53" t="s">
        <v>2313</v>
      </c>
      <c r="B53">
        <v>1013</v>
      </c>
      <c r="C53" t="s">
        <v>102</v>
      </c>
      <c r="D53">
        <v>32</v>
      </c>
      <c r="E53">
        <v>175.5</v>
      </c>
      <c r="F53">
        <v>74.099999999999994</v>
      </c>
      <c r="G53">
        <v>123.25</v>
      </c>
      <c r="H53">
        <v>66.5</v>
      </c>
      <c r="I53" t="s">
        <v>103</v>
      </c>
      <c r="J53" t="s">
        <v>104</v>
      </c>
      <c r="K53" t="s">
        <v>159</v>
      </c>
      <c r="L53" t="s">
        <v>460</v>
      </c>
      <c r="M53" t="s">
        <v>2261</v>
      </c>
      <c r="N53">
        <v>1500</v>
      </c>
      <c r="O53" t="s">
        <v>2262</v>
      </c>
      <c r="P53">
        <v>-0.5</v>
      </c>
      <c r="Q53" t="s">
        <v>109</v>
      </c>
      <c r="R53" t="s">
        <v>108</v>
      </c>
      <c r="S53" t="s">
        <v>108</v>
      </c>
      <c r="T53" t="s">
        <v>108</v>
      </c>
      <c r="U53">
        <v>934</v>
      </c>
      <c r="V53">
        <v>133</v>
      </c>
      <c r="W53">
        <v>371</v>
      </c>
      <c r="X53">
        <v>105</v>
      </c>
      <c r="Y53">
        <v>198</v>
      </c>
      <c r="Z53">
        <v>68</v>
      </c>
      <c r="AA53" t="s">
        <v>108</v>
      </c>
      <c r="AB53">
        <v>44</v>
      </c>
      <c r="AC53">
        <v>23</v>
      </c>
      <c r="AD53">
        <v>990.21900000000005</v>
      </c>
      <c r="AE53">
        <v>0.14583299999999999</v>
      </c>
      <c r="AF53">
        <v>0.39852700000000002</v>
      </c>
      <c r="AH53">
        <v>0</v>
      </c>
      <c r="AI53">
        <f t="shared" si="0"/>
        <v>0</v>
      </c>
      <c r="AJ53">
        <f t="shared" si="1"/>
        <v>0</v>
      </c>
      <c r="AK53">
        <f t="shared" si="2"/>
        <v>0</v>
      </c>
      <c r="AL53">
        <f>U53 - AVERAGEIFS('Placebo Males'!U:U, 'Placebo Males'!B:B, B53, 'Placebo Males'!P:P, P53)</f>
        <v>-54</v>
      </c>
      <c r="AM53">
        <f>V53 - AVERAGEIFS('Placebo Males'!V:V, 'Placebo Males'!B:B, B53, 'Placebo Males'!P:P, P53)</f>
        <v>-2</v>
      </c>
      <c r="AN53">
        <f>W53 - AVERAGEIFS('Placebo Males'!W:W, 'Placebo Males'!B:B, B53, 'Placebo Males'!P:P, P53)</f>
        <v>-6.6666666666666856</v>
      </c>
      <c r="AO53">
        <f>X53 - AVERAGEIFS('Placebo Males'!X:X, 'Placebo Males'!B:B, B53, 'Placebo Males'!P:P, P53)</f>
        <v>-1</v>
      </c>
      <c r="AP53">
        <f>Y53 - AVERAGEIFS('Placebo Males'!Y:Y, 'Placebo Males'!B:B, B53, 'Placebo Males'!P:P, P53)</f>
        <v>-3.3333333333333428</v>
      </c>
      <c r="AQ53">
        <f>Z53 - AVERAGEIFS('Placebo Males'!Z:Z, 'Placebo Males'!B:B, B53, 'Placebo Males'!P:P, P53)</f>
        <v>-2.3333333333333286</v>
      </c>
      <c r="AR53">
        <f>AB53 - AVERAGEIFS('Placebo Males'!AB:AB, 'Placebo Males'!B:B, B53, 'Placebo Males'!P:P, P53)</f>
        <v>0.3333333333333357</v>
      </c>
      <c r="AS53">
        <f>AC53 - AVERAGEIFS('Placebo Males'!AC:AC, 'Placebo Males'!B:B, B53, 'Placebo Males'!P:P, P53)</f>
        <v>-4.3333333333333321</v>
      </c>
      <c r="AT53">
        <f>AD53 - AVERAGEIFS('Placebo Males'!AD:AD, 'Placebo Males'!B:B, B53, 'Placebo Males'!P:P, P53)</f>
        <v>102.09300000000019</v>
      </c>
      <c r="AU53">
        <f>AE53 - AVERAGEIFS('Placebo Males'!AE:AE, 'Placebo Males'!B:B, B53, 'Placebo Males'!P:P, P53)</f>
        <v>-3.9148666666666693E-2</v>
      </c>
      <c r="AV53">
        <f>AF53 - AVERAGEIFS('Placebo Males'!AF:AF, 'Placebo Males'!B:B, B53, 'Placebo Males'!P:P, P53)</f>
        <v>-4.3883333333333274E-3</v>
      </c>
    </row>
    <row r="54" spans="1:48" x14ac:dyDescent="0.25">
      <c r="A54" t="s">
        <v>2314</v>
      </c>
      <c r="B54">
        <v>1013</v>
      </c>
      <c r="C54" t="s">
        <v>102</v>
      </c>
      <c r="D54">
        <v>32</v>
      </c>
      <c r="E54">
        <v>175.5</v>
      </c>
      <c r="F54">
        <v>74.099999999999994</v>
      </c>
      <c r="G54">
        <v>123.25</v>
      </c>
      <c r="H54">
        <v>66.5</v>
      </c>
      <c r="I54" t="s">
        <v>103</v>
      </c>
      <c r="J54" t="s">
        <v>104</v>
      </c>
      <c r="K54" t="s">
        <v>159</v>
      </c>
      <c r="L54" t="s">
        <v>460</v>
      </c>
      <c r="M54" t="s">
        <v>2261</v>
      </c>
      <c r="N54">
        <v>1500</v>
      </c>
      <c r="O54" t="s">
        <v>2262</v>
      </c>
      <c r="P54">
        <v>0.5</v>
      </c>
      <c r="Q54" t="s">
        <v>113</v>
      </c>
      <c r="R54" t="s">
        <v>2261</v>
      </c>
      <c r="S54">
        <v>43.1</v>
      </c>
      <c r="T54" t="s">
        <v>2266</v>
      </c>
      <c r="U54">
        <v>1047</v>
      </c>
      <c r="V54">
        <v>134</v>
      </c>
      <c r="W54">
        <v>378</v>
      </c>
      <c r="X54">
        <v>108</v>
      </c>
      <c r="Y54">
        <v>199</v>
      </c>
      <c r="Z54">
        <v>71</v>
      </c>
      <c r="AA54" t="s">
        <v>108</v>
      </c>
      <c r="AB54">
        <v>43</v>
      </c>
      <c r="AC54">
        <v>28</v>
      </c>
      <c r="AD54">
        <v>1021.52</v>
      </c>
      <c r="AE54">
        <v>0.16666700000000001</v>
      </c>
      <c r="AF54">
        <v>0.41107900000000003</v>
      </c>
      <c r="AH54">
        <v>43.1</v>
      </c>
      <c r="AI54">
        <f t="shared" si="0"/>
        <v>0.10081010627162827</v>
      </c>
      <c r="AJ54">
        <f t="shared" si="1"/>
        <v>3.449545081250216E-2</v>
      </c>
      <c r="AK54">
        <f t="shared" si="2"/>
        <v>1.9383500282394106E-2</v>
      </c>
      <c r="AL54">
        <f>U54 - AVERAGEIFS('Placebo Males'!U:U, 'Placebo Males'!B:B, B54, 'Placebo Males'!P:P, P54)</f>
        <v>58</v>
      </c>
      <c r="AM54">
        <f>V54 - AVERAGEIFS('Placebo Males'!V:V, 'Placebo Males'!B:B, B54, 'Placebo Males'!P:P, P54)</f>
        <v>-0.66666666666665719</v>
      </c>
      <c r="AN54">
        <f>W54 - AVERAGEIFS('Placebo Males'!W:W, 'Placebo Males'!B:B, B54, 'Placebo Males'!P:P, P54)</f>
        <v>8</v>
      </c>
      <c r="AO54">
        <f>X54 - AVERAGEIFS('Placebo Males'!X:X, 'Placebo Males'!B:B, B54, 'Placebo Males'!P:P, P54)</f>
        <v>3.3333333333333286</v>
      </c>
      <c r="AP54">
        <f>Y54 - AVERAGEIFS('Placebo Males'!Y:Y, 'Placebo Males'!B:B, B54, 'Placebo Males'!P:P, P54)</f>
        <v>2.6666666666666572</v>
      </c>
      <c r="AQ54">
        <f>Z54 - AVERAGEIFS('Placebo Males'!Z:Z, 'Placebo Males'!B:B, B54, 'Placebo Males'!P:P, P54)</f>
        <v>2</v>
      </c>
      <c r="AR54">
        <f>AB54 - AVERAGEIFS('Placebo Males'!AB:AB, 'Placebo Males'!B:B, B54, 'Placebo Males'!P:P, P54)</f>
        <v>-3</v>
      </c>
      <c r="AS54">
        <f>AC54 - AVERAGEIFS('Placebo Males'!AC:AC, 'Placebo Males'!B:B, B54, 'Placebo Males'!P:P, P54)</f>
        <v>4</v>
      </c>
      <c r="AT54">
        <f>AD54 - AVERAGEIFS('Placebo Males'!AD:AD, 'Placebo Males'!B:B, B54, 'Placebo Males'!P:P, P54)</f>
        <v>128.5100000000001</v>
      </c>
      <c r="AU54">
        <f>AE54 - AVERAGEIFS('Placebo Males'!AE:AE, 'Placebo Males'!B:B, B54, 'Placebo Males'!P:P, P54)</f>
        <v>-2.3603333333333254E-3</v>
      </c>
      <c r="AV54">
        <f>AF54 - AVERAGEIFS('Placebo Males'!AF:AF, 'Placebo Males'!B:B, B54, 'Placebo Males'!P:P, P54)</f>
        <v>2.4338333333333351E-2</v>
      </c>
    </row>
    <row r="55" spans="1:48" x14ac:dyDescent="0.25">
      <c r="A55" t="s">
        <v>2315</v>
      </c>
      <c r="B55">
        <v>1013</v>
      </c>
      <c r="C55" t="s">
        <v>102</v>
      </c>
      <c r="D55">
        <v>32</v>
      </c>
      <c r="E55">
        <v>175.5</v>
      </c>
      <c r="F55">
        <v>74.099999999999994</v>
      </c>
      <c r="G55">
        <v>123.25</v>
      </c>
      <c r="H55">
        <v>66.5</v>
      </c>
      <c r="I55" t="s">
        <v>103</v>
      </c>
      <c r="J55" t="s">
        <v>104</v>
      </c>
      <c r="K55" t="s">
        <v>159</v>
      </c>
      <c r="L55" t="s">
        <v>460</v>
      </c>
      <c r="M55" t="s">
        <v>2261</v>
      </c>
      <c r="N55">
        <v>1500</v>
      </c>
      <c r="O55" t="s">
        <v>2262</v>
      </c>
      <c r="P55">
        <v>0.5</v>
      </c>
      <c r="Q55" t="s">
        <v>113</v>
      </c>
      <c r="R55" t="s">
        <v>2261</v>
      </c>
      <c r="S55">
        <v>43.1</v>
      </c>
      <c r="T55" t="s">
        <v>2266</v>
      </c>
      <c r="U55">
        <v>1100</v>
      </c>
      <c r="V55">
        <v>135</v>
      </c>
      <c r="W55">
        <v>380</v>
      </c>
      <c r="X55">
        <v>112</v>
      </c>
      <c r="Y55">
        <v>198</v>
      </c>
      <c r="Z55">
        <v>70</v>
      </c>
      <c r="AA55" t="s">
        <v>108</v>
      </c>
      <c r="AB55">
        <v>41</v>
      </c>
      <c r="AC55">
        <v>29</v>
      </c>
      <c r="AD55">
        <v>1007.55</v>
      </c>
      <c r="AE55">
        <v>0.14285700000000001</v>
      </c>
      <c r="AF55">
        <v>0.42022399999999999</v>
      </c>
      <c r="AH55">
        <v>43.1</v>
      </c>
      <c r="AI55">
        <f t="shared" si="0"/>
        <v>0.10081010627162827</v>
      </c>
      <c r="AJ55">
        <f t="shared" si="1"/>
        <v>3.449545081250216E-2</v>
      </c>
      <c r="AK55">
        <f t="shared" si="2"/>
        <v>1.9383500282394106E-2</v>
      </c>
      <c r="AL55">
        <f>U55 - AVERAGEIFS('Placebo Males'!U:U, 'Placebo Males'!B:B, B55, 'Placebo Males'!P:P, P55)</f>
        <v>111</v>
      </c>
      <c r="AM55">
        <f>V55 - AVERAGEIFS('Placebo Males'!V:V, 'Placebo Males'!B:B, B55, 'Placebo Males'!P:P, P55)</f>
        <v>0.33333333333334281</v>
      </c>
      <c r="AN55">
        <f>W55 - AVERAGEIFS('Placebo Males'!W:W, 'Placebo Males'!B:B, B55, 'Placebo Males'!P:P, P55)</f>
        <v>10</v>
      </c>
      <c r="AO55">
        <f>X55 - AVERAGEIFS('Placebo Males'!X:X, 'Placebo Males'!B:B, B55, 'Placebo Males'!P:P, P55)</f>
        <v>7.3333333333333286</v>
      </c>
      <c r="AP55">
        <f>Y55 - AVERAGEIFS('Placebo Males'!Y:Y, 'Placebo Males'!B:B, B55, 'Placebo Males'!P:P, P55)</f>
        <v>1.6666666666666572</v>
      </c>
      <c r="AQ55">
        <f>Z55 - AVERAGEIFS('Placebo Males'!Z:Z, 'Placebo Males'!B:B, B55, 'Placebo Males'!P:P, P55)</f>
        <v>1</v>
      </c>
      <c r="AR55">
        <f>AB55 - AVERAGEIFS('Placebo Males'!AB:AB, 'Placebo Males'!B:B, B55, 'Placebo Males'!P:P, P55)</f>
        <v>-5</v>
      </c>
      <c r="AS55">
        <f>AC55 - AVERAGEIFS('Placebo Males'!AC:AC, 'Placebo Males'!B:B, B55, 'Placebo Males'!P:P, P55)</f>
        <v>5</v>
      </c>
      <c r="AT55">
        <f>AD55 - AVERAGEIFS('Placebo Males'!AD:AD, 'Placebo Males'!B:B, B55, 'Placebo Males'!P:P, P55)</f>
        <v>114.54000000000008</v>
      </c>
      <c r="AU55">
        <f>AE55 - AVERAGEIFS('Placebo Males'!AE:AE, 'Placebo Males'!B:B, B55, 'Placebo Males'!P:P, P55)</f>
        <v>-2.6170333333333323E-2</v>
      </c>
      <c r="AV55">
        <f>AF55 - AVERAGEIFS('Placebo Males'!AF:AF, 'Placebo Males'!B:B, B55, 'Placebo Males'!P:P, P55)</f>
        <v>3.3483333333333309E-2</v>
      </c>
    </row>
    <row r="56" spans="1:48" x14ac:dyDescent="0.25">
      <c r="A56" t="s">
        <v>2316</v>
      </c>
      <c r="B56">
        <v>1013</v>
      </c>
      <c r="C56" t="s">
        <v>102</v>
      </c>
      <c r="D56">
        <v>32</v>
      </c>
      <c r="E56">
        <v>175.5</v>
      </c>
      <c r="F56">
        <v>74.099999999999994</v>
      </c>
      <c r="G56">
        <v>123.25</v>
      </c>
      <c r="H56">
        <v>66.5</v>
      </c>
      <c r="I56" t="s">
        <v>103</v>
      </c>
      <c r="J56" t="s">
        <v>104</v>
      </c>
      <c r="K56" t="s">
        <v>159</v>
      </c>
      <c r="L56" t="s">
        <v>460</v>
      </c>
      <c r="M56" t="s">
        <v>2261</v>
      </c>
      <c r="N56">
        <v>1500</v>
      </c>
      <c r="O56" t="s">
        <v>2262</v>
      </c>
      <c r="P56">
        <v>0.5</v>
      </c>
      <c r="Q56" t="s">
        <v>113</v>
      </c>
      <c r="R56" t="s">
        <v>2261</v>
      </c>
      <c r="S56">
        <v>43.1</v>
      </c>
      <c r="T56" t="s">
        <v>2266</v>
      </c>
      <c r="U56">
        <v>1095</v>
      </c>
      <c r="V56">
        <v>134</v>
      </c>
      <c r="W56">
        <v>384</v>
      </c>
      <c r="X56">
        <v>108</v>
      </c>
      <c r="Y56">
        <v>204</v>
      </c>
      <c r="Z56">
        <v>72</v>
      </c>
      <c r="AA56" t="s">
        <v>108</v>
      </c>
      <c r="AB56">
        <v>40</v>
      </c>
      <c r="AC56">
        <v>31</v>
      </c>
      <c r="AD56">
        <v>1004.15</v>
      </c>
      <c r="AE56">
        <v>0.14285700000000001</v>
      </c>
      <c r="AF56">
        <v>0.42526900000000001</v>
      </c>
      <c r="AH56">
        <v>43.1</v>
      </c>
      <c r="AI56">
        <f t="shared" si="0"/>
        <v>0.10081010627162827</v>
      </c>
      <c r="AJ56">
        <f t="shared" si="1"/>
        <v>3.449545081250216E-2</v>
      </c>
      <c r="AK56">
        <f t="shared" si="2"/>
        <v>1.9383500282394106E-2</v>
      </c>
      <c r="AL56">
        <f>U56 - AVERAGEIFS('Placebo Males'!U:U, 'Placebo Males'!B:B, B56, 'Placebo Males'!P:P, P56)</f>
        <v>106</v>
      </c>
      <c r="AM56">
        <f>V56 - AVERAGEIFS('Placebo Males'!V:V, 'Placebo Males'!B:B, B56, 'Placebo Males'!P:P, P56)</f>
        <v>-0.66666666666665719</v>
      </c>
      <c r="AN56">
        <f>W56 - AVERAGEIFS('Placebo Males'!W:W, 'Placebo Males'!B:B, B56, 'Placebo Males'!P:P, P56)</f>
        <v>14</v>
      </c>
      <c r="AO56">
        <f>X56 - AVERAGEIFS('Placebo Males'!X:X, 'Placebo Males'!B:B, B56, 'Placebo Males'!P:P, P56)</f>
        <v>3.3333333333333286</v>
      </c>
      <c r="AP56">
        <f>Y56 - AVERAGEIFS('Placebo Males'!Y:Y, 'Placebo Males'!B:B, B56, 'Placebo Males'!P:P, P56)</f>
        <v>7.6666666666666572</v>
      </c>
      <c r="AQ56">
        <f>Z56 - AVERAGEIFS('Placebo Males'!Z:Z, 'Placebo Males'!B:B, B56, 'Placebo Males'!P:P, P56)</f>
        <v>3</v>
      </c>
      <c r="AR56">
        <f>AB56 - AVERAGEIFS('Placebo Males'!AB:AB, 'Placebo Males'!B:B, B56, 'Placebo Males'!P:P, P56)</f>
        <v>-6</v>
      </c>
      <c r="AS56">
        <f>AC56 - AVERAGEIFS('Placebo Males'!AC:AC, 'Placebo Males'!B:B, B56, 'Placebo Males'!P:P, P56)</f>
        <v>7</v>
      </c>
      <c r="AT56">
        <f>AD56 - AVERAGEIFS('Placebo Males'!AD:AD, 'Placebo Males'!B:B, B56, 'Placebo Males'!P:P, P56)</f>
        <v>111.1400000000001</v>
      </c>
      <c r="AU56">
        <f>AE56 - AVERAGEIFS('Placebo Males'!AE:AE, 'Placebo Males'!B:B, B56, 'Placebo Males'!P:P, P56)</f>
        <v>-2.6170333333333323E-2</v>
      </c>
      <c r="AV56">
        <f>AF56 - AVERAGEIFS('Placebo Males'!AF:AF, 'Placebo Males'!B:B, B56, 'Placebo Males'!P:P, P56)</f>
        <v>3.8528333333333331E-2</v>
      </c>
    </row>
    <row r="57" spans="1:48" x14ac:dyDescent="0.25">
      <c r="A57" s="1" t="s">
        <v>2317</v>
      </c>
      <c r="B57">
        <v>1013</v>
      </c>
      <c r="C57" t="s">
        <v>102</v>
      </c>
      <c r="D57">
        <v>32</v>
      </c>
      <c r="E57">
        <v>175.5</v>
      </c>
      <c r="F57">
        <v>74.099999999999994</v>
      </c>
      <c r="G57">
        <v>123.25</v>
      </c>
      <c r="H57">
        <v>66.5</v>
      </c>
      <c r="I57" t="s">
        <v>103</v>
      </c>
      <c r="J57" t="s">
        <v>104</v>
      </c>
      <c r="K57" t="s">
        <v>159</v>
      </c>
      <c r="L57" t="s">
        <v>460</v>
      </c>
      <c r="M57" t="s">
        <v>2261</v>
      </c>
      <c r="N57">
        <v>1500</v>
      </c>
      <c r="O57" t="s">
        <v>2262</v>
      </c>
      <c r="P57">
        <v>1</v>
      </c>
      <c r="Q57" t="s">
        <v>113</v>
      </c>
      <c r="R57" t="s">
        <v>2261</v>
      </c>
      <c r="S57">
        <v>297</v>
      </c>
      <c r="T57" t="s">
        <v>2266</v>
      </c>
      <c r="U57">
        <v>1012</v>
      </c>
      <c r="V57">
        <v>133</v>
      </c>
      <c r="W57">
        <v>378</v>
      </c>
      <c r="X57">
        <v>112</v>
      </c>
      <c r="Y57">
        <v>193</v>
      </c>
      <c r="Z57">
        <v>73</v>
      </c>
      <c r="AA57" t="s">
        <v>108</v>
      </c>
      <c r="AB57">
        <v>45</v>
      </c>
      <c r="AC57">
        <v>26</v>
      </c>
      <c r="AD57">
        <v>963.32500000000005</v>
      </c>
      <c r="AE57">
        <v>0.16326499999999999</v>
      </c>
      <c r="AF57">
        <v>0.40583000000000002</v>
      </c>
      <c r="AH57">
        <v>297</v>
      </c>
      <c r="AI57">
        <f t="shared" si="0"/>
        <v>0.69467753045646397</v>
      </c>
      <c r="AJ57">
        <f t="shared" si="1"/>
        <v>0.14336033964961392</v>
      </c>
      <c r="AK57">
        <f t="shared" si="2"/>
        <v>0.10096291403768098</v>
      </c>
      <c r="AL57">
        <f>U57 - AVERAGEIFS('Placebo Males'!U:U, 'Placebo Males'!B:B, B57, 'Placebo Males'!P:P, P57)</f>
        <v>-9.3333333333333712</v>
      </c>
      <c r="AM57">
        <f>V57 - AVERAGEIFS('Placebo Males'!V:V, 'Placebo Males'!B:B, B57, 'Placebo Males'!P:P, P57)</f>
        <v>1</v>
      </c>
      <c r="AN57">
        <f>W57 - AVERAGEIFS('Placebo Males'!W:W, 'Placebo Males'!B:B, B57, 'Placebo Males'!P:P, P57)</f>
        <v>1</v>
      </c>
      <c r="AO57">
        <f>X57 - AVERAGEIFS('Placebo Males'!X:X, 'Placebo Males'!B:B, B57, 'Placebo Males'!P:P, P57)</f>
        <v>6.6666666666666714</v>
      </c>
      <c r="AP57">
        <f>Y57 - AVERAGEIFS('Placebo Males'!Y:Y, 'Placebo Males'!B:B, B57, 'Placebo Males'!P:P, P57)</f>
        <v>-9</v>
      </c>
      <c r="AQ57">
        <f>Z57 - AVERAGEIFS('Placebo Males'!Z:Z, 'Placebo Males'!B:B, B57, 'Placebo Males'!P:P, P57)</f>
        <v>3.3333333333333286</v>
      </c>
      <c r="AR57">
        <f>AB57 - AVERAGEIFS('Placebo Males'!AB:AB, 'Placebo Males'!B:B, B57, 'Placebo Males'!P:P, P57)</f>
        <v>0.3333333333333357</v>
      </c>
      <c r="AS57">
        <f>AC57 - AVERAGEIFS('Placebo Males'!AC:AC, 'Placebo Males'!B:B, B57, 'Placebo Males'!P:P, P57)</f>
        <v>0.33333333333333215</v>
      </c>
      <c r="AT57">
        <f>AD57 - AVERAGEIFS('Placebo Males'!AD:AD, 'Placebo Males'!B:B, B57, 'Placebo Males'!P:P, P57)</f>
        <v>64.079333333333352</v>
      </c>
      <c r="AU57">
        <f>AE57 - AVERAGEIFS('Placebo Males'!AE:AE, 'Placebo Males'!B:B, B57, 'Placebo Males'!P:P, P57)</f>
        <v>-8.9575000000000071E-3</v>
      </c>
      <c r="AV57">
        <f>AF57 - AVERAGEIFS('Placebo Males'!AF:AF, 'Placebo Males'!B:B, B57, 'Placebo Males'!P:P, P57)</f>
        <v>5.0749999999999407E-4</v>
      </c>
    </row>
    <row r="58" spans="1:48" x14ac:dyDescent="0.25">
      <c r="A58" t="s">
        <v>2318</v>
      </c>
      <c r="B58">
        <v>1013</v>
      </c>
      <c r="C58" t="s">
        <v>102</v>
      </c>
      <c r="D58">
        <v>32</v>
      </c>
      <c r="E58">
        <v>175.5</v>
      </c>
      <c r="F58">
        <v>74.099999999999994</v>
      </c>
      <c r="G58">
        <v>123.25</v>
      </c>
      <c r="H58">
        <v>66.5</v>
      </c>
      <c r="I58" t="s">
        <v>103</v>
      </c>
      <c r="J58" t="s">
        <v>104</v>
      </c>
      <c r="K58" t="s">
        <v>159</v>
      </c>
      <c r="L58" t="s">
        <v>460</v>
      </c>
      <c r="M58" t="s">
        <v>2261</v>
      </c>
      <c r="N58">
        <v>1500</v>
      </c>
      <c r="O58" t="s">
        <v>2262</v>
      </c>
      <c r="P58">
        <v>1</v>
      </c>
      <c r="Q58" t="s">
        <v>113</v>
      </c>
      <c r="R58" t="s">
        <v>2261</v>
      </c>
      <c r="S58">
        <v>297</v>
      </c>
      <c r="T58" t="s">
        <v>2266</v>
      </c>
      <c r="U58">
        <v>1013</v>
      </c>
      <c r="V58">
        <v>137</v>
      </c>
      <c r="W58">
        <v>381</v>
      </c>
      <c r="X58">
        <v>106</v>
      </c>
      <c r="Y58">
        <v>202</v>
      </c>
      <c r="Z58">
        <v>73</v>
      </c>
      <c r="AA58" t="s">
        <v>108</v>
      </c>
      <c r="AB58">
        <v>47</v>
      </c>
      <c r="AC58">
        <v>25</v>
      </c>
      <c r="AD58">
        <v>964.221</v>
      </c>
      <c r="AE58">
        <v>0.16326499999999999</v>
      </c>
      <c r="AF58">
        <v>0.40080199999999999</v>
      </c>
      <c r="AH58">
        <v>297</v>
      </c>
      <c r="AI58">
        <f t="shared" si="0"/>
        <v>0.69467753045646397</v>
      </c>
      <c r="AJ58">
        <f t="shared" si="1"/>
        <v>0.14336033964961392</v>
      </c>
      <c r="AK58">
        <f t="shared" si="2"/>
        <v>0.10096291403768098</v>
      </c>
      <c r="AL58">
        <f>U58 - AVERAGEIFS('Placebo Males'!U:U, 'Placebo Males'!B:B, B58, 'Placebo Males'!P:P, P58)</f>
        <v>-8.3333333333333712</v>
      </c>
      <c r="AM58">
        <f>V58 - AVERAGEIFS('Placebo Males'!V:V, 'Placebo Males'!B:B, B58, 'Placebo Males'!P:P, P58)</f>
        <v>5</v>
      </c>
      <c r="AN58">
        <f>W58 - AVERAGEIFS('Placebo Males'!W:W, 'Placebo Males'!B:B, B58, 'Placebo Males'!P:P, P58)</f>
        <v>4</v>
      </c>
      <c r="AO58">
        <f>X58 - AVERAGEIFS('Placebo Males'!X:X, 'Placebo Males'!B:B, B58, 'Placebo Males'!P:P, P58)</f>
        <v>0.6666666666666714</v>
      </c>
      <c r="AP58">
        <f>Y58 - AVERAGEIFS('Placebo Males'!Y:Y, 'Placebo Males'!B:B, B58, 'Placebo Males'!P:P, P58)</f>
        <v>0</v>
      </c>
      <c r="AQ58">
        <f>Z58 - AVERAGEIFS('Placebo Males'!Z:Z, 'Placebo Males'!B:B, B58, 'Placebo Males'!P:P, P58)</f>
        <v>3.3333333333333286</v>
      </c>
      <c r="AR58">
        <f>AB58 - AVERAGEIFS('Placebo Males'!AB:AB, 'Placebo Males'!B:B, B58, 'Placebo Males'!P:P, P58)</f>
        <v>2.3333333333333357</v>
      </c>
      <c r="AS58">
        <f>AC58 - AVERAGEIFS('Placebo Males'!AC:AC, 'Placebo Males'!B:B, B58, 'Placebo Males'!P:P, P58)</f>
        <v>-0.66666666666666785</v>
      </c>
      <c r="AT58">
        <f>AD58 - AVERAGEIFS('Placebo Males'!AD:AD, 'Placebo Males'!B:B, B58, 'Placebo Males'!P:P, P58)</f>
        <v>64.97533333333331</v>
      </c>
      <c r="AU58">
        <f>AE58 - AVERAGEIFS('Placebo Males'!AE:AE, 'Placebo Males'!B:B, B58, 'Placebo Males'!P:P, P58)</f>
        <v>-8.9575000000000071E-3</v>
      </c>
      <c r="AV58">
        <f>AF58 - AVERAGEIFS('Placebo Males'!AF:AF, 'Placebo Males'!B:B, B58, 'Placebo Males'!P:P, P58)</f>
        <v>-4.5205000000000384E-3</v>
      </c>
    </row>
    <row r="59" spans="1:48" x14ac:dyDescent="0.25">
      <c r="A59" t="s">
        <v>2319</v>
      </c>
      <c r="B59">
        <v>1013</v>
      </c>
      <c r="C59" t="s">
        <v>102</v>
      </c>
      <c r="D59">
        <v>32</v>
      </c>
      <c r="E59">
        <v>175.5</v>
      </c>
      <c r="F59">
        <v>74.099999999999994</v>
      </c>
      <c r="G59">
        <v>123.25</v>
      </c>
      <c r="H59">
        <v>66.5</v>
      </c>
      <c r="I59" t="s">
        <v>103</v>
      </c>
      <c r="J59" t="s">
        <v>104</v>
      </c>
      <c r="K59" t="s">
        <v>159</v>
      </c>
      <c r="L59" t="s">
        <v>460</v>
      </c>
      <c r="M59" t="s">
        <v>2261</v>
      </c>
      <c r="N59">
        <v>1500</v>
      </c>
      <c r="O59" t="s">
        <v>2262</v>
      </c>
      <c r="P59">
        <v>1</v>
      </c>
      <c r="Q59" t="s">
        <v>113</v>
      </c>
      <c r="R59" t="s">
        <v>2261</v>
      </c>
      <c r="S59">
        <v>297</v>
      </c>
      <c r="T59" t="s">
        <v>2266</v>
      </c>
      <c r="U59">
        <v>1041</v>
      </c>
      <c r="V59">
        <v>134</v>
      </c>
      <c r="W59">
        <v>383</v>
      </c>
      <c r="X59">
        <v>105</v>
      </c>
      <c r="Y59">
        <v>205</v>
      </c>
      <c r="Z59">
        <v>73</v>
      </c>
      <c r="AA59" t="s">
        <v>108</v>
      </c>
      <c r="AB59">
        <v>46</v>
      </c>
      <c r="AC59">
        <v>27</v>
      </c>
      <c r="AD59">
        <v>962.90700000000004</v>
      </c>
      <c r="AE59">
        <v>0.14000000000000001</v>
      </c>
      <c r="AF59">
        <v>0.414238</v>
      </c>
      <c r="AH59">
        <v>297</v>
      </c>
      <c r="AI59">
        <f t="shared" si="0"/>
        <v>0.69467753045646397</v>
      </c>
      <c r="AJ59">
        <f t="shared" si="1"/>
        <v>0.14336033964961392</v>
      </c>
      <c r="AK59">
        <f t="shared" si="2"/>
        <v>0.10096291403768098</v>
      </c>
      <c r="AL59">
        <f>U59 - AVERAGEIFS('Placebo Males'!U:U, 'Placebo Males'!B:B, B59, 'Placebo Males'!P:P, P59)</f>
        <v>19.666666666666629</v>
      </c>
      <c r="AM59">
        <f>V59 - AVERAGEIFS('Placebo Males'!V:V, 'Placebo Males'!B:B, B59, 'Placebo Males'!P:P, P59)</f>
        <v>2</v>
      </c>
      <c r="AN59">
        <f>W59 - AVERAGEIFS('Placebo Males'!W:W, 'Placebo Males'!B:B, B59, 'Placebo Males'!P:P, P59)</f>
        <v>6</v>
      </c>
      <c r="AO59">
        <f>X59 - AVERAGEIFS('Placebo Males'!X:X, 'Placebo Males'!B:B, B59, 'Placebo Males'!P:P, P59)</f>
        <v>-0.3333333333333286</v>
      </c>
      <c r="AP59">
        <f>Y59 - AVERAGEIFS('Placebo Males'!Y:Y, 'Placebo Males'!B:B, B59, 'Placebo Males'!P:P, P59)</f>
        <v>3</v>
      </c>
      <c r="AQ59">
        <f>Z59 - AVERAGEIFS('Placebo Males'!Z:Z, 'Placebo Males'!B:B, B59, 'Placebo Males'!P:P, P59)</f>
        <v>3.3333333333333286</v>
      </c>
      <c r="AR59">
        <f>AB59 - AVERAGEIFS('Placebo Males'!AB:AB, 'Placebo Males'!B:B, B59, 'Placebo Males'!P:P, P59)</f>
        <v>1.3333333333333357</v>
      </c>
      <c r="AS59">
        <f>AC59 - AVERAGEIFS('Placebo Males'!AC:AC, 'Placebo Males'!B:B, B59, 'Placebo Males'!P:P, P59)</f>
        <v>1.3333333333333321</v>
      </c>
      <c r="AT59">
        <f>AD59 - AVERAGEIFS('Placebo Males'!AD:AD, 'Placebo Males'!B:B, B59, 'Placebo Males'!P:P, P59)</f>
        <v>63.661333333333346</v>
      </c>
      <c r="AU59">
        <f>AE59 - AVERAGEIFS('Placebo Males'!AE:AE, 'Placebo Males'!B:B, B59, 'Placebo Males'!P:P, P59)</f>
        <v>-3.2222499999999987E-2</v>
      </c>
      <c r="AV59">
        <f>AF59 - AVERAGEIFS('Placebo Males'!AF:AF, 'Placebo Males'!B:B, B59, 'Placebo Males'!P:P, P59)</f>
        <v>8.9154999999999651E-3</v>
      </c>
    </row>
    <row r="60" spans="1:48" x14ac:dyDescent="0.25">
      <c r="A60" t="s">
        <v>2320</v>
      </c>
      <c r="B60">
        <v>1013</v>
      </c>
      <c r="C60" t="s">
        <v>102</v>
      </c>
      <c r="D60">
        <v>32</v>
      </c>
      <c r="E60">
        <v>175.5</v>
      </c>
      <c r="F60">
        <v>74.099999999999994</v>
      </c>
      <c r="G60">
        <v>123.25</v>
      </c>
      <c r="H60">
        <v>66.5</v>
      </c>
      <c r="I60" t="s">
        <v>103</v>
      </c>
      <c r="J60" t="s">
        <v>104</v>
      </c>
      <c r="K60" t="s">
        <v>159</v>
      </c>
      <c r="L60" t="s">
        <v>460</v>
      </c>
      <c r="M60" t="s">
        <v>2261</v>
      </c>
      <c r="N60">
        <v>1500</v>
      </c>
      <c r="O60" t="s">
        <v>2262</v>
      </c>
      <c r="P60">
        <v>1.5</v>
      </c>
      <c r="Q60" t="s">
        <v>113</v>
      </c>
      <c r="R60" t="s">
        <v>2261</v>
      </c>
      <c r="S60">
        <v>886</v>
      </c>
      <c r="T60" t="s">
        <v>2266</v>
      </c>
      <c r="U60">
        <v>989</v>
      </c>
      <c r="V60">
        <v>134</v>
      </c>
      <c r="W60">
        <v>379</v>
      </c>
      <c r="X60">
        <v>102</v>
      </c>
      <c r="Y60">
        <v>203</v>
      </c>
      <c r="Z60">
        <v>74</v>
      </c>
      <c r="AA60" t="s">
        <v>108</v>
      </c>
      <c r="AB60">
        <v>51</v>
      </c>
      <c r="AC60">
        <v>26</v>
      </c>
      <c r="AD60">
        <v>907.93499999999995</v>
      </c>
      <c r="AE60">
        <v>0.17647099999999999</v>
      </c>
      <c r="AF60">
        <v>0.42631599999999997</v>
      </c>
      <c r="AH60">
        <v>886</v>
      </c>
      <c r="AI60">
        <f t="shared" si="0"/>
        <v>2.0723376834492497</v>
      </c>
      <c r="AJ60">
        <f t="shared" si="1"/>
        <v>0.28633152908690496</v>
      </c>
      <c r="AK60">
        <f t="shared" si="2"/>
        <v>0.23096244306800695</v>
      </c>
      <c r="AL60">
        <f>U60 - AVERAGEIFS('Placebo Males'!U:U, 'Placebo Males'!B:B, B60, 'Placebo Males'!P:P, P60)</f>
        <v>-38</v>
      </c>
      <c r="AM60">
        <f>V60 - AVERAGEIFS('Placebo Males'!V:V, 'Placebo Males'!B:B, B60, 'Placebo Males'!P:P, P60)</f>
        <v>0</v>
      </c>
      <c r="AN60">
        <f>W60 - AVERAGEIFS('Placebo Males'!W:W, 'Placebo Males'!B:B, B60, 'Placebo Males'!P:P, P60)</f>
        <v>0.66666666666668561</v>
      </c>
      <c r="AO60">
        <f>X60 - AVERAGEIFS('Placebo Males'!X:X, 'Placebo Males'!B:B, B60, 'Placebo Males'!P:P, P60)</f>
        <v>-3.3333333333333286</v>
      </c>
      <c r="AP60">
        <f>Y60 - AVERAGEIFS('Placebo Males'!Y:Y, 'Placebo Males'!B:B, B60, 'Placebo Males'!P:P, P60)</f>
        <v>-0.66666666666665719</v>
      </c>
      <c r="AQ60">
        <f>Z60 - AVERAGEIFS('Placebo Males'!Z:Z, 'Placebo Males'!B:B, B60, 'Placebo Males'!P:P, P60)</f>
        <v>4.6666666666666714</v>
      </c>
      <c r="AR60">
        <f>AB60 - AVERAGEIFS('Placebo Males'!AB:AB, 'Placebo Males'!B:B, B60, 'Placebo Males'!P:P, P60)</f>
        <v>6.6666666666666643</v>
      </c>
      <c r="AS60">
        <f>AC60 - AVERAGEIFS('Placebo Males'!AC:AC, 'Placebo Males'!B:B, B60, 'Placebo Males'!P:P, P60)</f>
        <v>0.33333333333333215</v>
      </c>
      <c r="AT60">
        <f>AD60 - AVERAGEIFS('Placebo Males'!AD:AD, 'Placebo Males'!B:B, B60, 'Placebo Males'!P:P, P60)</f>
        <v>-9.4793333333333294</v>
      </c>
      <c r="AU60">
        <f>AE60 - AVERAGEIFS('Placebo Males'!AE:AE, 'Placebo Males'!B:B, B60, 'Placebo Males'!P:P, P60)</f>
        <v>8.6256666666666704E-3</v>
      </c>
      <c r="AV60">
        <f>AF60 - AVERAGEIFS('Placebo Males'!AF:AF, 'Placebo Males'!B:B, B60, 'Placebo Males'!P:P, P60)</f>
        <v>2.0692999999999961E-2</v>
      </c>
    </row>
    <row r="61" spans="1:48" x14ac:dyDescent="0.25">
      <c r="A61" t="s">
        <v>2321</v>
      </c>
      <c r="B61">
        <v>1013</v>
      </c>
      <c r="C61" t="s">
        <v>102</v>
      </c>
      <c r="D61">
        <v>32</v>
      </c>
      <c r="E61">
        <v>175.5</v>
      </c>
      <c r="F61">
        <v>74.099999999999994</v>
      </c>
      <c r="G61">
        <v>123.25</v>
      </c>
      <c r="H61">
        <v>66.5</v>
      </c>
      <c r="I61" t="s">
        <v>103</v>
      </c>
      <c r="J61" t="s">
        <v>104</v>
      </c>
      <c r="K61" t="s">
        <v>159</v>
      </c>
      <c r="L61" t="s">
        <v>460</v>
      </c>
      <c r="M61" t="s">
        <v>2261</v>
      </c>
      <c r="N61">
        <v>1500</v>
      </c>
      <c r="O61" t="s">
        <v>2262</v>
      </c>
      <c r="P61">
        <v>1.5</v>
      </c>
      <c r="Q61" t="s">
        <v>113</v>
      </c>
      <c r="R61" t="s">
        <v>2261</v>
      </c>
      <c r="S61">
        <v>886</v>
      </c>
      <c r="T61" t="s">
        <v>2266</v>
      </c>
      <c r="U61">
        <v>979</v>
      </c>
      <c r="V61">
        <v>134</v>
      </c>
      <c r="W61">
        <v>377</v>
      </c>
      <c r="X61">
        <v>101</v>
      </c>
      <c r="Y61">
        <v>203</v>
      </c>
      <c r="Z61">
        <v>73</v>
      </c>
      <c r="AA61" t="s">
        <v>108</v>
      </c>
      <c r="AB61">
        <v>52</v>
      </c>
      <c r="AC61">
        <v>25</v>
      </c>
      <c r="AD61">
        <v>921.70699999999999</v>
      </c>
      <c r="AE61">
        <v>0.1875</v>
      </c>
      <c r="AF61">
        <v>0.42503200000000002</v>
      </c>
      <c r="AH61">
        <v>886</v>
      </c>
      <c r="AI61">
        <f t="shared" si="0"/>
        <v>2.0723376834492497</v>
      </c>
      <c r="AJ61">
        <f t="shared" si="1"/>
        <v>0.28633152908690496</v>
      </c>
      <c r="AK61">
        <f t="shared" si="2"/>
        <v>0.23096244306800695</v>
      </c>
      <c r="AL61">
        <f>U61 - AVERAGEIFS('Placebo Males'!U:U, 'Placebo Males'!B:B, B61, 'Placebo Males'!P:P, P61)</f>
        <v>-48</v>
      </c>
      <c r="AM61">
        <f>V61 - AVERAGEIFS('Placebo Males'!V:V, 'Placebo Males'!B:B, B61, 'Placebo Males'!P:P, P61)</f>
        <v>0</v>
      </c>
      <c r="AN61">
        <f>W61 - AVERAGEIFS('Placebo Males'!W:W, 'Placebo Males'!B:B, B61, 'Placebo Males'!P:P, P61)</f>
        <v>-1.3333333333333144</v>
      </c>
      <c r="AO61">
        <f>X61 - AVERAGEIFS('Placebo Males'!X:X, 'Placebo Males'!B:B, B61, 'Placebo Males'!P:P, P61)</f>
        <v>-4.3333333333333286</v>
      </c>
      <c r="AP61">
        <f>Y61 - AVERAGEIFS('Placebo Males'!Y:Y, 'Placebo Males'!B:B, B61, 'Placebo Males'!P:P, P61)</f>
        <v>-0.66666666666665719</v>
      </c>
      <c r="AQ61">
        <f>Z61 - AVERAGEIFS('Placebo Males'!Z:Z, 'Placebo Males'!B:B, B61, 'Placebo Males'!P:P, P61)</f>
        <v>3.6666666666666714</v>
      </c>
      <c r="AR61">
        <f>AB61 - AVERAGEIFS('Placebo Males'!AB:AB, 'Placebo Males'!B:B, B61, 'Placebo Males'!P:P, P61)</f>
        <v>7.6666666666666643</v>
      </c>
      <c r="AS61">
        <f>AC61 - AVERAGEIFS('Placebo Males'!AC:AC, 'Placebo Males'!B:B, B61, 'Placebo Males'!P:P, P61)</f>
        <v>-0.66666666666666785</v>
      </c>
      <c r="AT61">
        <f>AD61 - AVERAGEIFS('Placebo Males'!AD:AD, 'Placebo Males'!B:B, B61, 'Placebo Males'!P:P, P61)</f>
        <v>4.2926666666667188</v>
      </c>
      <c r="AU61">
        <f>AE61 - AVERAGEIFS('Placebo Males'!AE:AE, 'Placebo Males'!B:B, B61, 'Placebo Males'!P:P, P61)</f>
        <v>1.9654666666666681E-2</v>
      </c>
      <c r="AV61">
        <f>AF61 - AVERAGEIFS('Placebo Males'!AF:AF, 'Placebo Males'!B:B, B61, 'Placebo Males'!P:P, P61)</f>
        <v>1.940900000000001E-2</v>
      </c>
    </row>
    <row r="62" spans="1:48" x14ac:dyDescent="0.25">
      <c r="A62" t="s">
        <v>2322</v>
      </c>
      <c r="B62">
        <v>1013</v>
      </c>
      <c r="C62" t="s">
        <v>102</v>
      </c>
      <c r="D62">
        <v>32</v>
      </c>
      <c r="E62">
        <v>175.5</v>
      </c>
      <c r="F62">
        <v>74.099999999999994</v>
      </c>
      <c r="G62">
        <v>123.25</v>
      </c>
      <c r="H62">
        <v>66.5</v>
      </c>
      <c r="I62" t="s">
        <v>103</v>
      </c>
      <c r="J62" t="s">
        <v>104</v>
      </c>
      <c r="K62" t="s">
        <v>159</v>
      </c>
      <c r="L62" t="s">
        <v>460</v>
      </c>
      <c r="M62" t="s">
        <v>2261</v>
      </c>
      <c r="N62">
        <v>1500</v>
      </c>
      <c r="O62" t="s">
        <v>2262</v>
      </c>
      <c r="P62">
        <v>1.5</v>
      </c>
      <c r="Q62" t="s">
        <v>113</v>
      </c>
      <c r="R62" t="s">
        <v>2261</v>
      </c>
      <c r="S62">
        <v>886</v>
      </c>
      <c r="T62" t="s">
        <v>2266</v>
      </c>
      <c r="U62">
        <v>966</v>
      </c>
      <c r="V62">
        <v>134</v>
      </c>
      <c r="W62">
        <v>380</v>
      </c>
      <c r="X62">
        <v>103</v>
      </c>
      <c r="Y62">
        <v>200</v>
      </c>
      <c r="Z62">
        <v>77</v>
      </c>
      <c r="AA62" t="s">
        <v>108</v>
      </c>
      <c r="AB62">
        <v>52</v>
      </c>
      <c r="AC62">
        <v>26</v>
      </c>
      <c r="AD62">
        <v>891.15700000000004</v>
      </c>
      <c r="AE62">
        <v>0.20833299999999999</v>
      </c>
      <c r="AF62">
        <v>0.43488199999999999</v>
      </c>
      <c r="AH62">
        <v>886</v>
      </c>
      <c r="AI62">
        <f t="shared" si="0"/>
        <v>2.0723376834492497</v>
      </c>
      <c r="AJ62">
        <f t="shared" si="1"/>
        <v>0.28633152908690496</v>
      </c>
      <c r="AK62">
        <f t="shared" si="2"/>
        <v>0.23096244306800695</v>
      </c>
      <c r="AL62">
        <f>U62 - AVERAGEIFS('Placebo Males'!U:U, 'Placebo Males'!B:B, B62, 'Placebo Males'!P:P, P62)</f>
        <v>-61</v>
      </c>
      <c r="AM62">
        <f>V62 - AVERAGEIFS('Placebo Males'!V:V, 'Placebo Males'!B:B, B62, 'Placebo Males'!P:P, P62)</f>
        <v>0</v>
      </c>
      <c r="AN62">
        <f>W62 - AVERAGEIFS('Placebo Males'!W:W, 'Placebo Males'!B:B, B62, 'Placebo Males'!P:P, P62)</f>
        <v>1.6666666666666856</v>
      </c>
      <c r="AO62">
        <f>X62 - AVERAGEIFS('Placebo Males'!X:X, 'Placebo Males'!B:B, B62, 'Placebo Males'!P:P, P62)</f>
        <v>-2.3333333333333286</v>
      </c>
      <c r="AP62">
        <f>Y62 - AVERAGEIFS('Placebo Males'!Y:Y, 'Placebo Males'!B:B, B62, 'Placebo Males'!P:P, P62)</f>
        <v>-3.6666666666666572</v>
      </c>
      <c r="AQ62">
        <f>Z62 - AVERAGEIFS('Placebo Males'!Z:Z, 'Placebo Males'!B:B, B62, 'Placebo Males'!P:P, P62)</f>
        <v>7.6666666666666714</v>
      </c>
      <c r="AR62">
        <f>AB62 - AVERAGEIFS('Placebo Males'!AB:AB, 'Placebo Males'!B:B, B62, 'Placebo Males'!P:P, P62)</f>
        <v>7.6666666666666643</v>
      </c>
      <c r="AS62">
        <f>AC62 - AVERAGEIFS('Placebo Males'!AC:AC, 'Placebo Males'!B:B, B62, 'Placebo Males'!P:P, P62)</f>
        <v>0.33333333333333215</v>
      </c>
      <c r="AT62">
        <f>AD62 - AVERAGEIFS('Placebo Males'!AD:AD, 'Placebo Males'!B:B, B62, 'Placebo Males'!P:P, P62)</f>
        <v>-26.257333333333236</v>
      </c>
      <c r="AU62">
        <f>AE62 - AVERAGEIFS('Placebo Males'!AE:AE, 'Placebo Males'!B:B, B62, 'Placebo Males'!P:P, P62)</f>
        <v>4.0487666666666672E-2</v>
      </c>
      <c r="AV62">
        <f>AF62 - AVERAGEIFS('Placebo Males'!AF:AF, 'Placebo Males'!B:B, B62, 'Placebo Males'!P:P, P62)</f>
        <v>2.9258999999999979E-2</v>
      </c>
    </row>
    <row r="63" spans="1:48" x14ac:dyDescent="0.25">
      <c r="A63" t="s">
        <v>2323</v>
      </c>
      <c r="B63">
        <v>1013</v>
      </c>
      <c r="C63" t="s">
        <v>102</v>
      </c>
      <c r="D63">
        <v>32</v>
      </c>
      <c r="E63">
        <v>175.5</v>
      </c>
      <c r="F63">
        <v>74.099999999999994</v>
      </c>
      <c r="G63">
        <v>123.25</v>
      </c>
      <c r="H63">
        <v>66.5</v>
      </c>
      <c r="I63" t="s">
        <v>103</v>
      </c>
      <c r="J63" t="s">
        <v>104</v>
      </c>
      <c r="K63" t="s">
        <v>159</v>
      </c>
      <c r="L63" t="s">
        <v>460</v>
      </c>
      <c r="M63" t="s">
        <v>2261</v>
      </c>
      <c r="N63">
        <v>1500</v>
      </c>
      <c r="O63" t="s">
        <v>2262</v>
      </c>
      <c r="P63">
        <v>2</v>
      </c>
      <c r="Q63" t="s">
        <v>113</v>
      </c>
      <c r="R63" t="s">
        <v>2261</v>
      </c>
      <c r="S63">
        <v>1300</v>
      </c>
      <c r="T63" t="s">
        <v>2266</v>
      </c>
      <c r="U63">
        <v>982</v>
      </c>
      <c r="V63">
        <v>137</v>
      </c>
      <c r="W63">
        <v>379</v>
      </c>
      <c r="X63">
        <v>102</v>
      </c>
      <c r="Y63">
        <v>197</v>
      </c>
      <c r="Z63">
        <v>80</v>
      </c>
      <c r="AA63" t="s">
        <v>108</v>
      </c>
      <c r="AB63">
        <v>57</v>
      </c>
      <c r="AC63">
        <v>26</v>
      </c>
      <c r="AD63">
        <v>812.16300000000001</v>
      </c>
      <c r="AE63">
        <v>0.15384600000000001</v>
      </c>
      <c r="AF63">
        <v>0.440612</v>
      </c>
      <c r="AH63">
        <v>1300</v>
      </c>
      <c r="AI63">
        <f t="shared" si="0"/>
        <v>3.0406760592370476</v>
      </c>
      <c r="AJ63">
        <f t="shared" si="1"/>
        <v>0.35284747625715229</v>
      </c>
      <c r="AK63">
        <f t="shared" si="2"/>
        <v>0.29779451770932308</v>
      </c>
      <c r="AL63">
        <f>U63 - AVERAGEIFS('Placebo Males'!U:U, 'Placebo Males'!B:B, B63, 'Placebo Males'!P:P, P63)</f>
        <v>-4</v>
      </c>
      <c r="AM63">
        <f>V63 - AVERAGEIFS('Placebo Males'!V:V, 'Placebo Males'!B:B, B63, 'Placebo Males'!P:P, P63)</f>
        <v>1.6666666666666572</v>
      </c>
      <c r="AN63">
        <f>W63 - AVERAGEIFS('Placebo Males'!W:W, 'Placebo Males'!B:B, B63, 'Placebo Males'!P:P, P63)</f>
        <v>1.3333333333333144</v>
      </c>
      <c r="AO63">
        <f>X63 - AVERAGEIFS('Placebo Males'!X:X, 'Placebo Males'!B:B, B63, 'Placebo Males'!P:P, P63)</f>
        <v>-6.3333333333333286</v>
      </c>
      <c r="AP63">
        <f>Y63 - AVERAGEIFS('Placebo Males'!Y:Y, 'Placebo Males'!B:B, B63, 'Placebo Males'!P:P, P63)</f>
        <v>-0.33333333333334281</v>
      </c>
      <c r="AQ63">
        <f>Z63 - AVERAGEIFS('Placebo Males'!Z:Z, 'Placebo Males'!B:B, B63, 'Placebo Males'!P:P, P63)</f>
        <v>8</v>
      </c>
      <c r="AR63">
        <f>AB63 - AVERAGEIFS('Placebo Males'!AB:AB, 'Placebo Males'!B:B, B63, 'Placebo Males'!P:P, P63)</f>
        <v>10</v>
      </c>
      <c r="AS63">
        <f>AC63 - AVERAGEIFS('Placebo Males'!AC:AC, 'Placebo Males'!B:B, B63, 'Placebo Males'!P:P, P63)</f>
        <v>0.66666666666666785</v>
      </c>
      <c r="AT63">
        <f>AD63 - AVERAGEIFS('Placebo Males'!AD:AD, 'Placebo Males'!B:B, B63, 'Placebo Males'!P:P, P63)</f>
        <v>-24.347999999999956</v>
      </c>
      <c r="AU63">
        <f>AE63 - AVERAGEIFS('Placebo Males'!AE:AE, 'Placebo Males'!B:B, B63, 'Placebo Males'!P:P, P63)</f>
        <v>1.3995666666666684E-2</v>
      </c>
      <c r="AV63">
        <f>AF63 - AVERAGEIFS('Placebo Males'!AF:AF, 'Placebo Males'!B:B, B63, 'Placebo Males'!P:P, P63)</f>
        <v>4.0882000000000029E-2</v>
      </c>
    </row>
    <row r="64" spans="1:48" x14ac:dyDescent="0.25">
      <c r="A64" t="s">
        <v>2324</v>
      </c>
      <c r="B64">
        <v>1013</v>
      </c>
      <c r="C64" t="s">
        <v>102</v>
      </c>
      <c r="D64">
        <v>32</v>
      </c>
      <c r="E64">
        <v>175.5</v>
      </c>
      <c r="F64">
        <v>74.099999999999994</v>
      </c>
      <c r="G64">
        <v>123.25</v>
      </c>
      <c r="H64">
        <v>66.5</v>
      </c>
      <c r="I64" t="s">
        <v>103</v>
      </c>
      <c r="J64" t="s">
        <v>104</v>
      </c>
      <c r="K64" t="s">
        <v>159</v>
      </c>
      <c r="L64" t="s">
        <v>460</v>
      </c>
      <c r="M64" t="s">
        <v>2261</v>
      </c>
      <c r="N64">
        <v>1500</v>
      </c>
      <c r="O64" t="s">
        <v>2262</v>
      </c>
      <c r="P64">
        <v>2</v>
      </c>
      <c r="Q64" t="s">
        <v>113</v>
      </c>
      <c r="R64" t="s">
        <v>2261</v>
      </c>
      <c r="S64">
        <v>1300</v>
      </c>
      <c r="T64" t="s">
        <v>2266</v>
      </c>
      <c r="U64">
        <v>972</v>
      </c>
      <c r="V64">
        <v>138</v>
      </c>
      <c r="W64">
        <v>382</v>
      </c>
      <c r="X64">
        <v>105</v>
      </c>
      <c r="Y64">
        <v>193</v>
      </c>
      <c r="Z64">
        <v>84</v>
      </c>
      <c r="AA64" t="s">
        <v>108</v>
      </c>
      <c r="AB64">
        <v>46</v>
      </c>
      <c r="AC64">
        <v>38</v>
      </c>
      <c r="AD64">
        <v>796.84500000000003</v>
      </c>
      <c r="AE64">
        <v>0.156863</v>
      </c>
      <c r="AF64">
        <v>0.435251</v>
      </c>
      <c r="AH64">
        <v>1300</v>
      </c>
      <c r="AI64">
        <f t="shared" si="0"/>
        <v>3.0406760592370476</v>
      </c>
      <c r="AJ64">
        <f t="shared" si="1"/>
        <v>0.35284747625715229</v>
      </c>
      <c r="AK64">
        <f t="shared" si="2"/>
        <v>0.29779451770932308</v>
      </c>
      <c r="AL64">
        <f>U64 - AVERAGEIFS('Placebo Males'!U:U, 'Placebo Males'!B:B, B64, 'Placebo Males'!P:P, P64)</f>
        <v>-14</v>
      </c>
      <c r="AM64">
        <f>V64 - AVERAGEIFS('Placebo Males'!V:V, 'Placebo Males'!B:B, B64, 'Placebo Males'!P:P, P64)</f>
        <v>2.6666666666666572</v>
      </c>
      <c r="AN64">
        <f>W64 - AVERAGEIFS('Placebo Males'!W:W, 'Placebo Males'!B:B, B64, 'Placebo Males'!P:P, P64)</f>
        <v>4.3333333333333144</v>
      </c>
      <c r="AO64">
        <f>X64 - AVERAGEIFS('Placebo Males'!X:X, 'Placebo Males'!B:B, B64, 'Placebo Males'!P:P, P64)</f>
        <v>-3.3333333333333286</v>
      </c>
      <c r="AP64">
        <f>Y64 - AVERAGEIFS('Placebo Males'!Y:Y, 'Placebo Males'!B:B, B64, 'Placebo Males'!P:P, P64)</f>
        <v>-4.3333333333333428</v>
      </c>
      <c r="AQ64">
        <f>Z64 - AVERAGEIFS('Placebo Males'!Z:Z, 'Placebo Males'!B:B, B64, 'Placebo Males'!P:P, P64)</f>
        <v>12</v>
      </c>
      <c r="AR64">
        <f>AB64 - AVERAGEIFS('Placebo Males'!AB:AB, 'Placebo Males'!B:B, B64, 'Placebo Males'!P:P, P64)</f>
        <v>-1</v>
      </c>
      <c r="AS64">
        <f>AC64 - AVERAGEIFS('Placebo Males'!AC:AC, 'Placebo Males'!B:B, B64, 'Placebo Males'!P:P, P64)</f>
        <v>12.666666666666668</v>
      </c>
      <c r="AT64">
        <f>AD64 - AVERAGEIFS('Placebo Males'!AD:AD, 'Placebo Males'!B:B, B64, 'Placebo Males'!P:P, P64)</f>
        <v>-39.66599999999994</v>
      </c>
      <c r="AU64">
        <f>AE64 - AVERAGEIFS('Placebo Males'!AE:AE, 'Placebo Males'!B:B, B64, 'Placebo Males'!P:P, P64)</f>
        <v>1.7012666666666676E-2</v>
      </c>
      <c r="AV64">
        <f>AF64 - AVERAGEIFS('Placebo Males'!AF:AF, 'Placebo Males'!B:B, B64, 'Placebo Males'!P:P, P64)</f>
        <v>3.5521000000000025E-2</v>
      </c>
    </row>
    <row r="65" spans="1:48" x14ac:dyDescent="0.25">
      <c r="A65" t="s">
        <v>2325</v>
      </c>
      <c r="B65">
        <v>1013</v>
      </c>
      <c r="C65" t="s">
        <v>102</v>
      </c>
      <c r="D65">
        <v>32</v>
      </c>
      <c r="E65">
        <v>175.5</v>
      </c>
      <c r="F65">
        <v>74.099999999999994</v>
      </c>
      <c r="G65">
        <v>123.25</v>
      </c>
      <c r="H65">
        <v>66.5</v>
      </c>
      <c r="I65" t="s">
        <v>103</v>
      </c>
      <c r="J65" t="s">
        <v>104</v>
      </c>
      <c r="K65" t="s">
        <v>159</v>
      </c>
      <c r="L65" t="s">
        <v>460</v>
      </c>
      <c r="M65" t="s">
        <v>2261</v>
      </c>
      <c r="N65">
        <v>1500</v>
      </c>
      <c r="O65" t="s">
        <v>2262</v>
      </c>
      <c r="P65">
        <v>2</v>
      </c>
      <c r="Q65" t="s">
        <v>113</v>
      </c>
      <c r="R65" t="s">
        <v>2261</v>
      </c>
      <c r="S65">
        <v>1300</v>
      </c>
      <c r="T65" t="s">
        <v>2266</v>
      </c>
      <c r="U65">
        <v>920</v>
      </c>
      <c r="V65">
        <v>136</v>
      </c>
      <c r="W65">
        <v>385</v>
      </c>
      <c r="X65">
        <v>113</v>
      </c>
      <c r="Y65">
        <v>192</v>
      </c>
      <c r="Z65">
        <v>80</v>
      </c>
      <c r="AA65" t="s">
        <v>108</v>
      </c>
      <c r="AB65">
        <v>53</v>
      </c>
      <c r="AC65">
        <v>28</v>
      </c>
      <c r="AD65">
        <v>816.93899999999996</v>
      </c>
      <c r="AE65">
        <v>0.17647099999999999</v>
      </c>
      <c r="AF65">
        <v>0.43543399999999999</v>
      </c>
      <c r="AH65">
        <v>1300</v>
      </c>
      <c r="AI65">
        <f t="shared" si="0"/>
        <v>3.0406760592370476</v>
      </c>
      <c r="AJ65">
        <f t="shared" si="1"/>
        <v>0.35284747625715229</v>
      </c>
      <c r="AK65">
        <f t="shared" si="2"/>
        <v>0.29779451770932308</v>
      </c>
      <c r="AL65">
        <f>U65 - AVERAGEIFS('Placebo Males'!U:U, 'Placebo Males'!B:B, B65, 'Placebo Males'!P:P, P65)</f>
        <v>-66</v>
      </c>
      <c r="AM65">
        <f>V65 - AVERAGEIFS('Placebo Males'!V:V, 'Placebo Males'!B:B, B65, 'Placebo Males'!P:P, P65)</f>
        <v>0.66666666666665719</v>
      </c>
      <c r="AN65">
        <f>W65 - AVERAGEIFS('Placebo Males'!W:W, 'Placebo Males'!B:B, B65, 'Placebo Males'!P:P, P65)</f>
        <v>7.3333333333333144</v>
      </c>
      <c r="AO65">
        <f>X65 - AVERAGEIFS('Placebo Males'!X:X, 'Placebo Males'!B:B, B65, 'Placebo Males'!P:P, P65)</f>
        <v>4.6666666666666714</v>
      </c>
      <c r="AP65">
        <f>Y65 - AVERAGEIFS('Placebo Males'!Y:Y, 'Placebo Males'!B:B, B65, 'Placebo Males'!P:P, P65)</f>
        <v>-5.3333333333333428</v>
      </c>
      <c r="AQ65">
        <f>Z65 - AVERAGEIFS('Placebo Males'!Z:Z, 'Placebo Males'!B:B, B65, 'Placebo Males'!P:P, P65)</f>
        <v>8</v>
      </c>
      <c r="AR65">
        <f>AB65 - AVERAGEIFS('Placebo Males'!AB:AB, 'Placebo Males'!B:B, B65, 'Placebo Males'!P:P, P65)</f>
        <v>6</v>
      </c>
      <c r="AS65">
        <f>AC65 - AVERAGEIFS('Placebo Males'!AC:AC, 'Placebo Males'!B:B, B65, 'Placebo Males'!P:P, P65)</f>
        <v>2.6666666666666679</v>
      </c>
      <c r="AT65">
        <f>AD65 - AVERAGEIFS('Placebo Males'!AD:AD, 'Placebo Males'!B:B, B65, 'Placebo Males'!P:P, P65)</f>
        <v>-19.572000000000003</v>
      </c>
      <c r="AU65">
        <f>AE65 - AVERAGEIFS('Placebo Males'!AE:AE, 'Placebo Males'!B:B, B65, 'Placebo Males'!P:P, P65)</f>
        <v>3.6620666666666662E-2</v>
      </c>
      <c r="AV65">
        <f>AF65 - AVERAGEIFS('Placebo Males'!AF:AF, 'Placebo Males'!B:B, B65, 'Placebo Males'!P:P, P65)</f>
        <v>3.5704000000000014E-2</v>
      </c>
    </row>
    <row r="66" spans="1:48" x14ac:dyDescent="0.25">
      <c r="A66" t="s">
        <v>2326</v>
      </c>
      <c r="B66">
        <v>1013</v>
      </c>
      <c r="C66" t="s">
        <v>102</v>
      </c>
      <c r="D66">
        <v>32</v>
      </c>
      <c r="E66">
        <v>175.5</v>
      </c>
      <c r="F66">
        <v>74.099999999999994</v>
      </c>
      <c r="G66">
        <v>123.25</v>
      </c>
      <c r="H66">
        <v>66.5</v>
      </c>
      <c r="I66" t="s">
        <v>103</v>
      </c>
      <c r="J66" t="s">
        <v>104</v>
      </c>
      <c r="K66" t="s">
        <v>159</v>
      </c>
      <c r="L66" t="s">
        <v>460</v>
      </c>
      <c r="M66" t="s">
        <v>2261</v>
      </c>
      <c r="N66">
        <v>1500</v>
      </c>
      <c r="O66" t="s">
        <v>2262</v>
      </c>
      <c r="P66">
        <v>2.5</v>
      </c>
      <c r="Q66" t="s">
        <v>113</v>
      </c>
      <c r="R66" t="s">
        <v>2261</v>
      </c>
      <c r="S66">
        <v>1220</v>
      </c>
      <c r="T66" t="s">
        <v>2266</v>
      </c>
      <c r="U66">
        <v>826</v>
      </c>
      <c r="V66">
        <v>135</v>
      </c>
      <c r="W66">
        <v>366</v>
      </c>
      <c r="X66">
        <v>116</v>
      </c>
      <c r="Y66">
        <v>165</v>
      </c>
      <c r="Z66">
        <v>85</v>
      </c>
      <c r="AA66" t="s">
        <v>108</v>
      </c>
      <c r="AB66">
        <v>45</v>
      </c>
      <c r="AC66">
        <v>34</v>
      </c>
      <c r="AD66">
        <v>669.36900000000003</v>
      </c>
      <c r="AE66">
        <v>9.6153799999999998E-2</v>
      </c>
      <c r="AF66">
        <v>0.39535300000000001</v>
      </c>
      <c r="AH66">
        <v>1220</v>
      </c>
      <c r="AI66">
        <f t="shared" si="0"/>
        <v>2.8535575325147682</v>
      </c>
      <c r="AJ66">
        <f t="shared" si="1"/>
        <v>0.34133360906720178</v>
      </c>
      <c r="AK66">
        <f t="shared" si="2"/>
        <v>0.28598095348403818</v>
      </c>
      <c r="AL66">
        <f>U66 - AVERAGEIFS('Placebo Males'!U:U, 'Placebo Males'!B:B, B66, 'Placebo Males'!P:P, P66)</f>
        <v>-38.666666666666629</v>
      </c>
      <c r="AM66">
        <f>V66 - AVERAGEIFS('Placebo Males'!V:V, 'Placebo Males'!B:B, B66, 'Placebo Males'!P:P, P66)</f>
        <v>-4.6666666666666572</v>
      </c>
      <c r="AN66">
        <f>W66 - AVERAGEIFS('Placebo Males'!W:W, 'Placebo Males'!B:B, B66, 'Placebo Males'!P:P, P66)</f>
        <v>7.3333333333333144</v>
      </c>
      <c r="AO66">
        <f>X66 - AVERAGEIFS('Placebo Males'!X:X, 'Placebo Males'!B:B, B66, 'Placebo Males'!P:P, P66)</f>
        <v>8</v>
      </c>
      <c r="AP66">
        <f>Y66 - AVERAGEIFS('Placebo Males'!Y:Y, 'Placebo Males'!B:B, B66, 'Placebo Males'!P:P, P66)</f>
        <v>-6.3333333333333428</v>
      </c>
      <c r="AQ66">
        <f>Z66 - AVERAGEIFS('Placebo Males'!Z:Z, 'Placebo Males'!B:B, B66, 'Placebo Males'!P:P, P66)</f>
        <v>5.6666666666666714</v>
      </c>
      <c r="AR66">
        <f>AB66 - AVERAGEIFS('Placebo Males'!AB:AB, 'Placebo Males'!B:B, B66, 'Placebo Males'!P:P, P66)</f>
        <v>0.6666666666666643</v>
      </c>
      <c r="AS66">
        <f>AC66 - AVERAGEIFS('Placebo Males'!AC:AC, 'Placebo Males'!B:B, B66, 'Placebo Males'!P:P, P66)</f>
        <v>2</v>
      </c>
      <c r="AT66">
        <f>AD66 - AVERAGEIFS('Placebo Males'!AD:AD, 'Placebo Males'!B:B, B66, 'Placebo Males'!P:P, P66)</f>
        <v>35.360333333333415</v>
      </c>
      <c r="AU66">
        <f>AE66 - AVERAGEIFS('Placebo Males'!AE:AE, 'Placebo Males'!B:B, B66, 'Placebo Males'!P:P, P66)</f>
        <v>2.1301199999999992E-2</v>
      </c>
      <c r="AV66">
        <f>AF66 - AVERAGEIFS('Placebo Males'!AF:AF, 'Placebo Males'!B:B, B66, 'Placebo Males'!P:P, P66)</f>
        <v>3.7159999999999971E-3</v>
      </c>
    </row>
    <row r="67" spans="1:48" x14ac:dyDescent="0.25">
      <c r="A67" t="s">
        <v>2327</v>
      </c>
      <c r="B67">
        <v>1013</v>
      </c>
      <c r="C67" t="s">
        <v>102</v>
      </c>
      <c r="D67">
        <v>32</v>
      </c>
      <c r="E67">
        <v>175.5</v>
      </c>
      <c r="F67">
        <v>74.099999999999994</v>
      </c>
      <c r="G67">
        <v>123.25</v>
      </c>
      <c r="H67">
        <v>66.5</v>
      </c>
      <c r="I67" t="s">
        <v>103</v>
      </c>
      <c r="J67" t="s">
        <v>104</v>
      </c>
      <c r="K67" t="s">
        <v>159</v>
      </c>
      <c r="L67" t="s">
        <v>460</v>
      </c>
      <c r="M67" t="s">
        <v>2261</v>
      </c>
      <c r="N67">
        <v>1500</v>
      </c>
      <c r="O67" t="s">
        <v>2262</v>
      </c>
      <c r="P67">
        <v>2.5</v>
      </c>
      <c r="Q67" t="s">
        <v>113</v>
      </c>
      <c r="R67" t="s">
        <v>2261</v>
      </c>
      <c r="S67">
        <v>1220</v>
      </c>
      <c r="T67" t="s">
        <v>2266</v>
      </c>
      <c r="U67">
        <v>787</v>
      </c>
      <c r="V67">
        <v>146</v>
      </c>
      <c r="W67">
        <v>357</v>
      </c>
      <c r="X67">
        <v>108</v>
      </c>
      <c r="Y67">
        <v>162</v>
      </c>
      <c r="Z67">
        <v>87</v>
      </c>
      <c r="AA67" t="s">
        <v>108</v>
      </c>
      <c r="AB67">
        <v>50</v>
      </c>
      <c r="AC67">
        <v>33</v>
      </c>
      <c r="AD67">
        <v>653.98099999999999</v>
      </c>
      <c r="AE67">
        <v>7.6923099999999994E-2</v>
      </c>
      <c r="AF67">
        <v>0.40112999999999999</v>
      </c>
      <c r="AH67">
        <v>1220</v>
      </c>
      <c r="AI67">
        <f t="shared" ref="AI67:AI130" si="3">((AH67*10^-9)/427.5365)*10^9</f>
        <v>2.8535575325147682</v>
      </c>
      <c r="AJ67">
        <f t="shared" ref="AJ67:AJ130" si="4">1 -(1/(1+((AI67/6.49)^0.8)))</f>
        <v>0.34133360906720178</v>
      </c>
      <c r="AK67">
        <f t="shared" si="2"/>
        <v>0.28598095348403818</v>
      </c>
      <c r="AL67">
        <f>U67 - AVERAGEIFS('Placebo Males'!U:U, 'Placebo Males'!B:B, B67, 'Placebo Males'!P:P, P67)</f>
        <v>-77.666666666666629</v>
      </c>
      <c r="AM67">
        <f>V67 - AVERAGEIFS('Placebo Males'!V:V, 'Placebo Males'!B:B, B67, 'Placebo Males'!P:P, P67)</f>
        <v>6.3333333333333428</v>
      </c>
      <c r="AN67">
        <f>W67 - AVERAGEIFS('Placebo Males'!W:W, 'Placebo Males'!B:B, B67, 'Placebo Males'!P:P, P67)</f>
        <v>-1.6666666666666856</v>
      </c>
      <c r="AO67">
        <f>X67 - AVERAGEIFS('Placebo Males'!X:X, 'Placebo Males'!B:B, B67, 'Placebo Males'!P:P, P67)</f>
        <v>0</v>
      </c>
      <c r="AP67">
        <f>Y67 - AVERAGEIFS('Placebo Males'!Y:Y, 'Placebo Males'!B:B, B67, 'Placebo Males'!P:P, P67)</f>
        <v>-9.3333333333333428</v>
      </c>
      <c r="AQ67">
        <f>Z67 - AVERAGEIFS('Placebo Males'!Z:Z, 'Placebo Males'!B:B, B67, 'Placebo Males'!P:P, P67)</f>
        <v>7.6666666666666714</v>
      </c>
      <c r="AR67">
        <f>AB67 - AVERAGEIFS('Placebo Males'!AB:AB, 'Placebo Males'!B:B, B67, 'Placebo Males'!P:P, P67)</f>
        <v>5.6666666666666643</v>
      </c>
      <c r="AS67">
        <f>AC67 - AVERAGEIFS('Placebo Males'!AC:AC, 'Placebo Males'!B:B, B67, 'Placebo Males'!P:P, P67)</f>
        <v>1</v>
      </c>
      <c r="AT67">
        <f>AD67 - AVERAGEIFS('Placebo Males'!AD:AD, 'Placebo Males'!B:B, B67, 'Placebo Males'!P:P, P67)</f>
        <v>19.972333333333381</v>
      </c>
      <c r="AU67">
        <f>AE67 - AVERAGEIFS('Placebo Males'!AE:AE, 'Placebo Males'!B:B, B67, 'Placebo Males'!P:P, P67)</f>
        <v>2.070499999999989E-3</v>
      </c>
      <c r="AV67">
        <f>AF67 - AVERAGEIFS('Placebo Males'!AF:AF, 'Placebo Males'!B:B, B67, 'Placebo Males'!P:P, P67)</f>
        <v>9.4929999999999737E-3</v>
      </c>
    </row>
    <row r="68" spans="1:48" x14ac:dyDescent="0.25">
      <c r="A68" t="s">
        <v>2328</v>
      </c>
      <c r="B68">
        <v>1013</v>
      </c>
      <c r="C68" t="s">
        <v>102</v>
      </c>
      <c r="D68">
        <v>32</v>
      </c>
      <c r="E68">
        <v>175.5</v>
      </c>
      <c r="F68">
        <v>74.099999999999994</v>
      </c>
      <c r="G68">
        <v>123.25</v>
      </c>
      <c r="H68">
        <v>66.5</v>
      </c>
      <c r="I68" t="s">
        <v>103</v>
      </c>
      <c r="J68" t="s">
        <v>104</v>
      </c>
      <c r="K68" t="s">
        <v>159</v>
      </c>
      <c r="L68" t="s">
        <v>460</v>
      </c>
      <c r="M68" t="s">
        <v>2261</v>
      </c>
      <c r="N68">
        <v>1500</v>
      </c>
      <c r="O68" t="s">
        <v>2262</v>
      </c>
      <c r="P68">
        <v>2.5</v>
      </c>
      <c r="Q68" t="s">
        <v>113</v>
      </c>
      <c r="R68" t="s">
        <v>2261</v>
      </c>
      <c r="S68">
        <v>1220</v>
      </c>
      <c r="T68" t="s">
        <v>2266</v>
      </c>
      <c r="U68">
        <v>869</v>
      </c>
      <c r="V68">
        <v>137</v>
      </c>
      <c r="W68">
        <v>363</v>
      </c>
      <c r="X68">
        <v>103</v>
      </c>
      <c r="Y68">
        <v>176</v>
      </c>
      <c r="Z68">
        <v>84</v>
      </c>
      <c r="AA68" t="s">
        <v>108</v>
      </c>
      <c r="AB68">
        <v>46</v>
      </c>
      <c r="AC68">
        <v>34</v>
      </c>
      <c r="AD68">
        <v>704.59699999999998</v>
      </c>
      <c r="AE68">
        <v>9.8039200000000007E-2</v>
      </c>
      <c r="AF68">
        <v>0.40438200000000002</v>
      </c>
      <c r="AH68">
        <v>1220</v>
      </c>
      <c r="AI68">
        <f t="shared" si="3"/>
        <v>2.8535575325147682</v>
      </c>
      <c r="AJ68">
        <f t="shared" si="4"/>
        <v>0.34133360906720178</v>
      </c>
      <c r="AK68">
        <f t="shared" si="2"/>
        <v>0.28598095348403818</v>
      </c>
      <c r="AL68">
        <f>U68 - AVERAGEIFS('Placebo Males'!U:U, 'Placebo Males'!B:B, B68, 'Placebo Males'!P:P, P68)</f>
        <v>4.3333333333333712</v>
      </c>
      <c r="AM68">
        <f>V68 - AVERAGEIFS('Placebo Males'!V:V, 'Placebo Males'!B:B, B68, 'Placebo Males'!P:P, P68)</f>
        <v>-2.6666666666666572</v>
      </c>
      <c r="AN68">
        <f>W68 - AVERAGEIFS('Placebo Males'!W:W, 'Placebo Males'!B:B, B68, 'Placebo Males'!P:P, P68)</f>
        <v>4.3333333333333144</v>
      </c>
      <c r="AO68">
        <f>X68 - AVERAGEIFS('Placebo Males'!X:X, 'Placebo Males'!B:B, B68, 'Placebo Males'!P:P, P68)</f>
        <v>-5</v>
      </c>
      <c r="AP68">
        <f>Y68 - AVERAGEIFS('Placebo Males'!Y:Y, 'Placebo Males'!B:B, B68, 'Placebo Males'!P:P, P68)</f>
        <v>4.6666666666666572</v>
      </c>
      <c r="AQ68">
        <f>Z68 - AVERAGEIFS('Placebo Males'!Z:Z, 'Placebo Males'!B:B, B68, 'Placebo Males'!P:P, P68)</f>
        <v>4.6666666666666714</v>
      </c>
      <c r="AR68">
        <f>AB68 - AVERAGEIFS('Placebo Males'!AB:AB, 'Placebo Males'!B:B, B68, 'Placebo Males'!P:P, P68)</f>
        <v>1.6666666666666643</v>
      </c>
      <c r="AS68">
        <f>AC68 - AVERAGEIFS('Placebo Males'!AC:AC, 'Placebo Males'!B:B, B68, 'Placebo Males'!P:P, P68)</f>
        <v>2</v>
      </c>
      <c r="AT68">
        <f>AD68 - AVERAGEIFS('Placebo Males'!AD:AD, 'Placebo Males'!B:B, B68, 'Placebo Males'!P:P, P68)</f>
        <v>70.588333333333367</v>
      </c>
      <c r="AU68">
        <f>AE68 - AVERAGEIFS('Placebo Males'!AE:AE, 'Placebo Males'!B:B, B68, 'Placebo Males'!P:P, P68)</f>
        <v>2.3186600000000002E-2</v>
      </c>
      <c r="AV68">
        <f>AF68 - AVERAGEIFS('Placebo Males'!AF:AF, 'Placebo Males'!B:B, B68, 'Placebo Males'!P:P, P68)</f>
        <v>1.2745000000000006E-2</v>
      </c>
    </row>
    <row r="69" spans="1:48" x14ac:dyDescent="0.25">
      <c r="A69" t="s">
        <v>2329</v>
      </c>
      <c r="B69">
        <v>1013</v>
      </c>
      <c r="C69" t="s">
        <v>102</v>
      </c>
      <c r="D69">
        <v>32</v>
      </c>
      <c r="E69">
        <v>175.5</v>
      </c>
      <c r="F69">
        <v>74.099999999999994</v>
      </c>
      <c r="G69">
        <v>123.25</v>
      </c>
      <c r="H69">
        <v>66.5</v>
      </c>
      <c r="I69" t="s">
        <v>103</v>
      </c>
      <c r="J69" t="s">
        <v>104</v>
      </c>
      <c r="K69" t="s">
        <v>159</v>
      </c>
      <c r="L69" t="s">
        <v>460</v>
      </c>
      <c r="M69" t="s">
        <v>2261</v>
      </c>
      <c r="N69">
        <v>1500</v>
      </c>
      <c r="O69" t="s">
        <v>2262</v>
      </c>
      <c r="P69">
        <v>3</v>
      </c>
      <c r="Q69" t="s">
        <v>113</v>
      </c>
      <c r="R69" t="s">
        <v>2261</v>
      </c>
      <c r="S69">
        <v>1250</v>
      </c>
      <c r="T69" t="s">
        <v>2266</v>
      </c>
      <c r="U69">
        <v>863</v>
      </c>
      <c r="V69">
        <v>135</v>
      </c>
      <c r="W69">
        <v>366</v>
      </c>
      <c r="X69">
        <v>114</v>
      </c>
      <c r="Y69">
        <v>173</v>
      </c>
      <c r="Z69">
        <v>79</v>
      </c>
      <c r="AA69" t="s">
        <v>108</v>
      </c>
      <c r="AB69">
        <v>51</v>
      </c>
      <c r="AC69">
        <v>26</v>
      </c>
      <c r="AD69">
        <v>710.77700000000004</v>
      </c>
      <c r="AE69">
        <v>0.117647</v>
      </c>
      <c r="AF69">
        <v>0.39815899999999999</v>
      </c>
      <c r="AH69">
        <v>1250</v>
      </c>
      <c r="AI69">
        <f t="shared" si="3"/>
        <v>2.9237269800356231</v>
      </c>
      <c r="AJ69">
        <f t="shared" si="4"/>
        <v>0.34571626849214165</v>
      </c>
      <c r="AK69">
        <f t="shared" si="2"/>
        <v>0.29046618231128518</v>
      </c>
      <c r="AL69">
        <f>U69 - AVERAGEIFS('Placebo Males'!U:U, 'Placebo Males'!B:B, B69, 'Placebo Males'!P:P, P69)</f>
        <v>25.333333333333371</v>
      </c>
      <c r="AM69">
        <f>V69 - AVERAGEIFS('Placebo Males'!V:V, 'Placebo Males'!B:B, B69, 'Placebo Males'!P:P, P69)</f>
        <v>-3</v>
      </c>
      <c r="AN69">
        <f>W69 - AVERAGEIFS('Placebo Males'!W:W, 'Placebo Males'!B:B, B69, 'Placebo Males'!P:P, P69)</f>
        <v>12.333333333333314</v>
      </c>
      <c r="AO69">
        <f>X69 - AVERAGEIFS('Placebo Males'!X:X, 'Placebo Males'!B:B, B69, 'Placebo Males'!P:P, P69)</f>
        <v>7</v>
      </c>
      <c r="AP69">
        <f>Y69 - AVERAGEIFS('Placebo Males'!Y:Y, 'Placebo Males'!B:B, B69, 'Placebo Males'!P:P, P69)</f>
        <v>3</v>
      </c>
      <c r="AQ69">
        <f>Z69 - AVERAGEIFS('Placebo Males'!Z:Z, 'Placebo Males'!B:B, B69, 'Placebo Males'!P:P, P69)</f>
        <v>2.3333333333333286</v>
      </c>
      <c r="AR69">
        <f>AB69 - AVERAGEIFS('Placebo Males'!AB:AB, 'Placebo Males'!B:B, B69, 'Placebo Males'!P:P, P69)</f>
        <v>9.3333333333333357</v>
      </c>
      <c r="AS69">
        <f>AC69 - AVERAGEIFS('Placebo Males'!AC:AC, 'Placebo Males'!B:B, B69, 'Placebo Males'!P:P, P69)</f>
        <v>-4.3333333333333321</v>
      </c>
      <c r="AT69">
        <f>AD69 - AVERAGEIFS('Placebo Males'!AD:AD, 'Placebo Males'!B:B, B69, 'Placebo Males'!P:P, P69)</f>
        <v>87.487666666666769</v>
      </c>
      <c r="AU69">
        <f>AE69 - AVERAGEIFS('Placebo Males'!AE:AE, 'Placebo Males'!B:B, B69, 'Placebo Males'!P:P, P69)</f>
        <v>4.5444499999999999E-2</v>
      </c>
      <c r="AV69">
        <f>AF69 - AVERAGEIFS('Placebo Males'!AF:AF, 'Placebo Males'!B:B, B69, 'Placebo Males'!P:P, P69)</f>
        <v>4.3065333333333289E-2</v>
      </c>
    </row>
    <row r="70" spans="1:48" x14ac:dyDescent="0.25">
      <c r="A70" t="s">
        <v>2330</v>
      </c>
      <c r="B70">
        <v>1013</v>
      </c>
      <c r="C70" t="s">
        <v>102</v>
      </c>
      <c r="D70">
        <v>32</v>
      </c>
      <c r="E70">
        <v>175.5</v>
      </c>
      <c r="F70">
        <v>74.099999999999994</v>
      </c>
      <c r="G70">
        <v>123.25</v>
      </c>
      <c r="H70">
        <v>66.5</v>
      </c>
      <c r="I70" t="s">
        <v>103</v>
      </c>
      <c r="J70" t="s">
        <v>104</v>
      </c>
      <c r="K70" t="s">
        <v>159</v>
      </c>
      <c r="L70" t="s">
        <v>460</v>
      </c>
      <c r="M70" t="s">
        <v>2261</v>
      </c>
      <c r="N70">
        <v>1500</v>
      </c>
      <c r="O70" t="s">
        <v>2262</v>
      </c>
      <c r="P70">
        <v>3</v>
      </c>
      <c r="Q70" t="s">
        <v>113</v>
      </c>
      <c r="R70" t="s">
        <v>2261</v>
      </c>
      <c r="S70">
        <v>1250</v>
      </c>
      <c r="T70" t="s">
        <v>2266</v>
      </c>
      <c r="U70">
        <v>853</v>
      </c>
      <c r="V70">
        <v>139</v>
      </c>
      <c r="W70">
        <v>362</v>
      </c>
      <c r="X70">
        <v>104</v>
      </c>
      <c r="Y70">
        <v>180</v>
      </c>
      <c r="Z70">
        <v>78</v>
      </c>
      <c r="AA70" t="s">
        <v>108</v>
      </c>
      <c r="AB70">
        <v>53</v>
      </c>
      <c r="AC70">
        <v>25</v>
      </c>
      <c r="AD70">
        <v>714.45699999999999</v>
      </c>
      <c r="AE70">
        <v>0.12</v>
      </c>
      <c r="AF70">
        <v>0.39101399999999997</v>
      </c>
      <c r="AH70">
        <v>1250</v>
      </c>
      <c r="AI70">
        <f t="shared" si="3"/>
        <v>2.9237269800356231</v>
      </c>
      <c r="AJ70">
        <f t="shared" si="4"/>
        <v>0.34571626849214165</v>
      </c>
      <c r="AK70">
        <f t="shared" ref="AK70:AK133" si="5">1 -(1/(1+((AI70/7.887)^0.9)))</f>
        <v>0.29046618231128518</v>
      </c>
      <c r="AL70">
        <f>U70 - AVERAGEIFS('Placebo Males'!U:U, 'Placebo Males'!B:B, B70, 'Placebo Males'!P:P, P70)</f>
        <v>15.333333333333371</v>
      </c>
      <c r="AM70">
        <f>V70 - AVERAGEIFS('Placebo Males'!V:V, 'Placebo Males'!B:B, B70, 'Placebo Males'!P:P, P70)</f>
        <v>1</v>
      </c>
      <c r="AN70">
        <f>W70 - AVERAGEIFS('Placebo Males'!W:W, 'Placebo Males'!B:B, B70, 'Placebo Males'!P:P, P70)</f>
        <v>8.3333333333333144</v>
      </c>
      <c r="AO70">
        <f>X70 - AVERAGEIFS('Placebo Males'!X:X, 'Placebo Males'!B:B, B70, 'Placebo Males'!P:P, P70)</f>
        <v>-3</v>
      </c>
      <c r="AP70">
        <f>Y70 - AVERAGEIFS('Placebo Males'!Y:Y, 'Placebo Males'!B:B, B70, 'Placebo Males'!P:P, P70)</f>
        <v>10</v>
      </c>
      <c r="AQ70">
        <f>Z70 - AVERAGEIFS('Placebo Males'!Z:Z, 'Placebo Males'!B:B, B70, 'Placebo Males'!P:P, P70)</f>
        <v>1.3333333333333286</v>
      </c>
      <c r="AR70">
        <f>AB70 - AVERAGEIFS('Placebo Males'!AB:AB, 'Placebo Males'!B:B, B70, 'Placebo Males'!P:P, P70)</f>
        <v>11.333333333333336</v>
      </c>
      <c r="AS70">
        <f>AC70 - AVERAGEIFS('Placebo Males'!AC:AC, 'Placebo Males'!B:B, B70, 'Placebo Males'!P:P, P70)</f>
        <v>-5.3333333333333321</v>
      </c>
      <c r="AT70">
        <f>AD70 - AVERAGEIFS('Placebo Males'!AD:AD, 'Placebo Males'!B:B, B70, 'Placebo Males'!P:P, P70)</f>
        <v>91.167666666666719</v>
      </c>
      <c r="AU70">
        <f>AE70 - AVERAGEIFS('Placebo Males'!AE:AE, 'Placebo Males'!B:B, B70, 'Placebo Males'!P:P, P70)</f>
        <v>4.7797499999999993E-2</v>
      </c>
      <c r="AV70">
        <f>AF70 - AVERAGEIFS('Placebo Males'!AF:AF, 'Placebo Males'!B:B, B70, 'Placebo Males'!P:P, P70)</f>
        <v>3.5920333333333276E-2</v>
      </c>
    </row>
    <row r="71" spans="1:48" x14ac:dyDescent="0.25">
      <c r="A71" t="s">
        <v>2331</v>
      </c>
      <c r="B71">
        <v>1013</v>
      </c>
      <c r="C71" t="s">
        <v>102</v>
      </c>
      <c r="D71">
        <v>32</v>
      </c>
      <c r="E71">
        <v>175.5</v>
      </c>
      <c r="F71">
        <v>74.099999999999994</v>
      </c>
      <c r="G71">
        <v>123.25</v>
      </c>
      <c r="H71">
        <v>66.5</v>
      </c>
      <c r="I71" t="s">
        <v>103</v>
      </c>
      <c r="J71" t="s">
        <v>104</v>
      </c>
      <c r="K71" t="s">
        <v>159</v>
      </c>
      <c r="L71" t="s">
        <v>460</v>
      </c>
      <c r="M71" t="s">
        <v>2261</v>
      </c>
      <c r="N71">
        <v>1500</v>
      </c>
      <c r="O71" t="s">
        <v>2262</v>
      </c>
      <c r="P71">
        <v>3</v>
      </c>
      <c r="Q71" t="s">
        <v>113</v>
      </c>
      <c r="R71" t="s">
        <v>2261</v>
      </c>
      <c r="S71">
        <v>1250</v>
      </c>
      <c r="T71" t="s">
        <v>2266</v>
      </c>
      <c r="U71">
        <v>859</v>
      </c>
      <c r="V71">
        <v>139</v>
      </c>
      <c r="W71">
        <v>367</v>
      </c>
      <c r="X71">
        <v>117</v>
      </c>
      <c r="Y71">
        <v>168</v>
      </c>
      <c r="Z71">
        <v>82</v>
      </c>
      <c r="AA71" t="s">
        <v>108</v>
      </c>
      <c r="AB71">
        <v>49</v>
      </c>
      <c r="AC71">
        <v>27</v>
      </c>
      <c r="AD71">
        <v>703.70600000000002</v>
      </c>
      <c r="AE71">
        <v>0.08</v>
      </c>
      <c r="AF71">
        <v>0.39788000000000001</v>
      </c>
      <c r="AH71">
        <v>1250</v>
      </c>
      <c r="AI71">
        <f t="shared" si="3"/>
        <v>2.9237269800356231</v>
      </c>
      <c r="AJ71">
        <f t="shared" si="4"/>
        <v>0.34571626849214165</v>
      </c>
      <c r="AK71">
        <f t="shared" si="5"/>
        <v>0.29046618231128518</v>
      </c>
      <c r="AL71">
        <f>U71 - AVERAGEIFS('Placebo Males'!U:U, 'Placebo Males'!B:B, B71, 'Placebo Males'!P:P, P71)</f>
        <v>21.333333333333371</v>
      </c>
      <c r="AM71">
        <f>V71 - AVERAGEIFS('Placebo Males'!V:V, 'Placebo Males'!B:B, B71, 'Placebo Males'!P:P, P71)</f>
        <v>1</v>
      </c>
      <c r="AN71">
        <f>W71 - AVERAGEIFS('Placebo Males'!W:W, 'Placebo Males'!B:B, B71, 'Placebo Males'!P:P, P71)</f>
        <v>13.333333333333314</v>
      </c>
      <c r="AO71">
        <f>X71 - AVERAGEIFS('Placebo Males'!X:X, 'Placebo Males'!B:B, B71, 'Placebo Males'!P:P, P71)</f>
        <v>10</v>
      </c>
      <c r="AP71">
        <f>Y71 - AVERAGEIFS('Placebo Males'!Y:Y, 'Placebo Males'!B:B, B71, 'Placebo Males'!P:P, P71)</f>
        <v>-2</v>
      </c>
      <c r="AQ71">
        <f>Z71 - AVERAGEIFS('Placebo Males'!Z:Z, 'Placebo Males'!B:B, B71, 'Placebo Males'!P:P, P71)</f>
        <v>5.3333333333333286</v>
      </c>
      <c r="AR71">
        <f>AB71 - AVERAGEIFS('Placebo Males'!AB:AB, 'Placebo Males'!B:B, B71, 'Placebo Males'!P:P, P71)</f>
        <v>7.3333333333333357</v>
      </c>
      <c r="AS71">
        <f>AC71 - AVERAGEIFS('Placebo Males'!AC:AC, 'Placebo Males'!B:B, B71, 'Placebo Males'!P:P, P71)</f>
        <v>-3.3333333333333321</v>
      </c>
      <c r="AT71">
        <f>AD71 - AVERAGEIFS('Placebo Males'!AD:AD, 'Placebo Males'!B:B, B71, 'Placebo Males'!P:P, P71)</f>
        <v>80.416666666666742</v>
      </c>
      <c r="AU71">
        <f>AE71 - AVERAGEIFS('Placebo Males'!AE:AE, 'Placebo Males'!B:B, B71, 'Placebo Males'!P:P, P71)</f>
        <v>7.7974999999999989E-3</v>
      </c>
      <c r="AV71">
        <f>AF71 - AVERAGEIFS('Placebo Males'!AF:AF, 'Placebo Males'!B:B, B71, 'Placebo Males'!P:P, P71)</f>
        <v>4.2786333333333315E-2</v>
      </c>
    </row>
    <row r="72" spans="1:48" x14ac:dyDescent="0.25">
      <c r="A72" t="s">
        <v>2332</v>
      </c>
      <c r="B72">
        <v>1013</v>
      </c>
      <c r="C72" t="s">
        <v>102</v>
      </c>
      <c r="D72">
        <v>32</v>
      </c>
      <c r="E72">
        <v>175.5</v>
      </c>
      <c r="F72">
        <v>74.099999999999994</v>
      </c>
      <c r="G72">
        <v>123.25</v>
      </c>
      <c r="H72">
        <v>66.5</v>
      </c>
      <c r="I72" t="s">
        <v>103</v>
      </c>
      <c r="J72" t="s">
        <v>104</v>
      </c>
      <c r="K72" t="s">
        <v>159</v>
      </c>
      <c r="L72" t="s">
        <v>460</v>
      </c>
      <c r="M72" t="s">
        <v>2261</v>
      </c>
      <c r="N72">
        <v>1500</v>
      </c>
      <c r="O72" t="s">
        <v>2262</v>
      </c>
      <c r="P72">
        <v>3.5</v>
      </c>
      <c r="Q72" t="s">
        <v>113</v>
      </c>
      <c r="R72" t="s">
        <v>2261</v>
      </c>
      <c r="S72">
        <v>1120</v>
      </c>
      <c r="T72" t="s">
        <v>2266</v>
      </c>
      <c r="U72">
        <v>934</v>
      </c>
      <c r="V72">
        <v>131</v>
      </c>
      <c r="W72">
        <v>372</v>
      </c>
      <c r="X72">
        <v>105</v>
      </c>
      <c r="Y72">
        <v>185</v>
      </c>
      <c r="Z72">
        <v>82</v>
      </c>
      <c r="AA72" t="s">
        <v>108</v>
      </c>
      <c r="AB72">
        <v>52</v>
      </c>
      <c r="AC72">
        <v>30</v>
      </c>
      <c r="AD72">
        <v>735.005</v>
      </c>
      <c r="AE72">
        <v>7.8431399999999998E-2</v>
      </c>
      <c r="AF72">
        <v>0.41398299999999999</v>
      </c>
      <c r="AH72">
        <v>1120</v>
      </c>
      <c r="AI72">
        <f t="shared" si="3"/>
        <v>2.6196593741119178</v>
      </c>
      <c r="AJ72">
        <f t="shared" si="4"/>
        <v>0.32612264965577509</v>
      </c>
      <c r="AK72">
        <f t="shared" si="5"/>
        <v>0.27052622359462808</v>
      </c>
      <c r="AL72">
        <f>U72 - AVERAGEIFS('Placebo Males'!U:U, 'Placebo Males'!B:B, B72, 'Placebo Males'!P:P, P72)</f>
        <v>23.666666666666629</v>
      </c>
      <c r="AM72">
        <f>V72 - AVERAGEIFS('Placebo Males'!V:V, 'Placebo Males'!B:B, B72, 'Placebo Males'!P:P, P72)</f>
        <v>-2</v>
      </c>
      <c r="AN72">
        <f>W72 - AVERAGEIFS('Placebo Males'!W:W, 'Placebo Males'!B:B, B72, 'Placebo Males'!P:P, P72)</f>
        <v>12</v>
      </c>
      <c r="AO72">
        <f>X72 - AVERAGEIFS('Placebo Males'!X:X, 'Placebo Males'!B:B, B72, 'Placebo Males'!P:P, P72)</f>
        <v>-2.6666666666666714</v>
      </c>
      <c r="AP72">
        <f>Y72 - AVERAGEIFS('Placebo Males'!Y:Y, 'Placebo Males'!B:B, B72, 'Placebo Males'!P:P, P72)</f>
        <v>10</v>
      </c>
      <c r="AQ72">
        <f>Z72 - AVERAGEIFS('Placebo Males'!Z:Z, 'Placebo Males'!B:B, B72, 'Placebo Males'!P:P, P72)</f>
        <v>4.6666666666666714</v>
      </c>
      <c r="AR72">
        <f>AB72 - AVERAGEIFS('Placebo Males'!AB:AB, 'Placebo Males'!B:B, B72, 'Placebo Males'!P:P, P72)</f>
        <v>12.666666666666664</v>
      </c>
      <c r="AS72">
        <f>AC72 - AVERAGEIFS('Placebo Males'!AC:AC, 'Placebo Males'!B:B, B72, 'Placebo Males'!P:P, P72)</f>
        <v>-5.3333333333333357</v>
      </c>
      <c r="AT72">
        <f>AD72 - AVERAGEIFS('Placebo Males'!AD:AD, 'Placebo Males'!B:B, B72, 'Placebo Males'!P:P, P72)</f>
        <v>80.323666666666668</v>
      </c>
      <c r="AU72">
        <f>AE72 - AVERAGEIFS('Placebo Males'!AE:AE, 'Placebo Males'!B:B, B72, 'Placebo Males'!P:P, P72)</f>
        <v>7.8049000000000035E-3</v>
      </c>
      <c r="AV72">
        <f>AF72 - AVERAGEIFS('Placebo Males'!AF:AF, 'Placebo Males'!B:B, B72, 'Placebo Males'!P:P, P72)</f>
        <v>3.9087666666666632E-2</v>
      </c>
    </row>
    <row r="73" spans="1:48" x14ac:dyDescent="0.25">
      <c r="A73" t="s">
        <v>2333</v>
      </c>
      <c r="B73">
        <v>1013</v>
      </c>
      <c r="C73" t="s">
        <v>102</v>
      </c>
      <c r="D73">
        <v>32</v>
      </c>
      <c r="E73">
        <v>175.5</v>
      </c>
      <c r="F73">
        <v>74.099999999999994</v>
      </c>
      <c r="G73">
        <v>123.25</v>
      </c>
      <c r="H73">
        <v>66.5</v>
      </c>
      <c r="I73" t="s">
        <v>103</v>
      </c>
      <c r="J73" t="s">
        <v>104</v>
      </c>
      <c r="K73" t="s">
        <v>159</v>
      </c>
      <c r="L73" t="s">
        <v>460</v>
      </c>
      <c r="M73" t="s">
        <v>2261</v>
      </c>
      <c r="N73">
        <v>1500</v>
      </c>
      <c r="O73" t="s">
        <v>2262</v>
      </c>
      <c r="P73">
        <v>3.5</v>
      </c>
      <c r="Q73" t="s">
        <v>113</v>
      </c>
      <c r="R73" t="s">
        <v>2261</v>
      </c>
      <c r="S73">
        <v>1120</v>
      </c>
      <c r="T73" t="s">
        <v>2266</v>
      </c>
      <c r="U73">
        <v>903</v>
      </c>
      <c r="V73">
        <v>136</v>
      </c>
      <c r="W73">
        <v>365</v>
      </c>
      <c r="X73">
        <v>107</v>
      </c>
      <c r="Y73">
        <v>176</v>
      </c>
      <c r="Z73">
        <v>82</v>
      </c>
      <c r="AA73" t="s">
        <v>108</v>
      </c>
      <c r="AB73">
        <v>50</v>
      </c>
      <c r="AC73">
        <v>29</v>
      </c>
      <c r="AD73">
        <v>726.37699999999995</v>
      </c>
      <c r="AE73">
        <v>9.8039200000000007E-2</v>
      </c>
      <c r="AF73">
        <v>0.39672400000000002</v>
      </c>
      <c r="AH73">
        <v>1120</v>
      </c>
      <c r="AI73">
        <f t="shared" si="3"/>
        <v>2.6196593741119178</v>
      </c>
      <c r="AJ73">
        <f t="shared" si="4"/>
        <v>0.32612264965577509</v>
      </c>
      <c r="AK73">
        <f t="shared" si="5"/>
        <v>0.27052622359462808</v>
      </c>
      <c r="AL73">
        <f>U73 - AVERAGEIFS('Placebo Males'!U:U, 'Placebo Males'!B:B, B73, 'Placebo Males'!P:P, P73)</f>
        <v>-7.3333333333333712</v>
      </c>
      <c r="AM73">
        <f>V73 - AVERAGEIFS('Placebo Males'!V:V, 'Placebo Males'!B:B, B73, 'Placebo Males'!P:P, P73)</f>
        <v>3</v>
      </c>
      <c r="AN73">
        <f>W73 - AVERAGEIFS('Placebo Males'!W:W, 'Placebo Males'!B:B, B73, 'Placebo Males'!P:P, P73)</f>
        <v>5</v>
      </c>
      <c r="AO73">
        <f>X73 - AVERAGEIFS('Placebo Males'!X:X, 'Placebo Males'!B:B, B73, 'Placebo Males'!P:P, P73)</f>
        <v>-0.6666666666666714</v>
      </c>
      <c r="AP73">
        <f>Y73 - AVERAGEIFS('Placebo Males'!Y:Y, 'Placebo Males'!B:B, B73, 'Placebo Males'!P:P, P73)</f>
        <v>1</v>
      </c>
      <c r="AQ73">
        <f>Z73 - AVERAGEIFS('Placebo Males'!Z:Z, 'Placebo Males'!B:B, B73, 'Placebo Males'!P:P, P73)</f>
        <v>4.6666666666666714</v>
      </c>
      <c r="AR73">
        <f>AB73 - AVERAGEIFS('Placebo Males'!AB:AB, 'Placebo Males'!B:B, B73, 'Placebo Males'!P:P, P73)</f>
        <v>10.666666666666664</v>
      </c>
      <c r="AS73">
        <f>AC73 - AVERAGEIFS('Placebo Males'!AC:AC, 'Placebo Males'!B:B, B73, 'Placebo Males'!P:P, P73)</f>
        <v>-6.3333333333333357</v>
      </c>
      <c r="AT73">
        <f>AD73 - AVERAGEIFS('Placebo Males'!AD:AD, 'Placebo Males'!B:B, B73, 'Placebo Males'!P:P, P73)</f>
        <v>71.695666666666625</v>
      </c>
      <c r="AU73">
        <f>AE73 - AVERAGEIFS('Placebo Males'!AE:AE, 'Placebo Males'!B:B, B73, 'Placebo Males'!P:P, P73)</f>
        <v>2.7412700000000012E-2</v>
      </c>
      <c r="AV73">
        <f>AF73 - AVERAGEIFS('Placebo Males'!AF:AF, 'Placebo Males'!B:B, B73, 'Placebo Males'!P:P, P73)</f>
        <v>2.1828666666666663E-2</v>
      </c>
    </row>
    <row r="74" spans="1:48" x14ac:dyDescent="0.25">
      <c r="A74" t="s">
        <v>2334</v>
      </c>
      <c r="B74">
        <v>1013</v>
      </c>
      <c r="C74" t="s">
        <v>102</v>
      </c>
      <c r="D74">
        <v>32</v>
      </c>
      <c r="E74">
        <v>175.5</v>
      </c>
      <c r="F74">
        <v>74.099999999999994</v>
      </c>
      <c r="G74">
        <v>123.25</v>
      </c>
      <c r="H74">
        <v>66.5</v>
      </c>
      <c r="I74" t="s">
        <v>103</v>
      </c>
      <c r="J74" t="s">
        <v>104</v>
      </c>
      <c r="K74" t="s">
        <v>159</v>
      </c>
      <c r="L74" t="s">
        <v>460</v>
      </c>
      <c r="M74" t="s">
        <v>2261</v>
      </c>
      <c r="N74">
        <v>1500</v>
      </c>
      <c r="O74" t="s">
        <v>2262</v>
      </c>
      <c r="P74">
        <v>3.5</v>
      </c>
      <c r="Q74" t="s">
        <v>113</v>
      </c>
      <c r="R74" t="s">
        <v>2261</v>
      </c>
      <c r="S74">
        <v>1120</v>
      </c>
      <c r="T74" t="s">
        <v>2266</v>
      </c>
      <c r="U74">
        <v>981</v>
      </c>
      <c r="V74">
        <v>131</v>
      </c>
      <c r="W74">
        <v>371</v>
      </c>
      <c r="X74">
        <v>106</v>
      </c>
      <c r="Y74">
        <v>183</v>
      </c>
      <c r="Z74">
        <v>82</v>
      </c>
      <c r="AA74" t="s">
        <v>108</v>
      </c>
      <c r="AB74">
        <v>50</v>
      </c>
      <c r="AC74">
        <v>30</v>
      </c>
      <c r="AD74">
        <v>724.48800000000006</v>
      </c>
      <c r="AE74">
        <v>0.115385</v>
      </c>
      <c r="AF74">
        <v>0.413437</v>
      </c>
      <c r="AH74">
        <v>1120</v>
      </c>
      <c r="AI74">
        <f t="shared" si="3"/>
        <v>2.6196593741119178</v>
      </c>
      <c r="AJ74">
        <f t="shared" si="4"/>
        <v>0.32612264965577509</v>
      </c>
      <c r="AK74">
        <f t="shared" si="5"/>
        <v>0.27052622359462808</v>
      </c>
      <c r="AL74">
        <f>U74 - AVERAGEIFS('Placebo Males'!U:U, 'Placebo Males'!B:B, B74, 'Placebo Males'!P:P, P74)</f>
        <v>70.666666666666629</v>
      </c>
      <c r="AM74">
        <f>V74 - AVERAGEIFS('Placebo Males'!V:V, 'Placebo Males'!B:B, B74, 'Placebo Males'!P:P, P74)</f>
        <v>-2</v>
      </c>
      <c r="AN74">
        <f>W74 - AVERAGEIFS('Placebo Males'!W:W, 'Placebo Males'!B:B, B74, 'Placebo Males'!P:P, P74)</f>
        <v>11</v>
      </c>
      <c r="AO74">
        <f>X74 - AVERAGEIFS('Placebo Males'!X:X, 'Placebo Males'!B:B, B74, 'Placebo Males'!P:P, P74)</f>
        <v>-1.6666666666666714</v>
      </c>
      <c r="AP74">
        <f>Y74 - AVERAGEIFS('Placebo Males'!Y:Y, 'Placebo Males'!B:B, B74, 'Placebo Males'!P:P, P74)</f>
        <v>8</v>
      </c>
      <c r="AQ74">
        <f>Z74 - AVERAGEIFS('Placebo Males'!Z:Z, 'Placebo Males'!B:B, B74, 'Placebo Males'!P:P, P74)</f>
        <v>4.6666666666666714</v>
      </c>
      <c r="AR74">
        <f>AB74 - AVERAGEIFS('Placebo Males'!AB:AB, 'Placebo Males'!B:B, B74, 'Placebo Males'!P:P, P74)</f>
        <v>10.666666666666664</v>
      </c>
      <c r="AS74">
        <f>AC74 - AVERAGEIFS('Placebo Males'!AC:AC, 'Placebo Males'!B:B, B74, 'Placebo Males'!P:P, P74)</f>
        <v>-5.3333333333333357</v>
      </c>
      <c r="AT74">
        <f>AD74 - AVERAGEIFS('Placebo Males'!AD:AD, 'Placebo Males'!B:B, B74, 'Placebo Males'!P:P, P74)</f>
        <v>69.806666666666729</v>
      </c>
      <c r="AU74">
        <f>AE74 - AVERAGEIFS('Placebo Males'!AE:AE, 'Placebo Males'!B:B, B74, 'Placebo Males'!P:P, P74)</f>
        <v>4.4758500000000007E-2</v>
      </c>
      <c r="AV74">
        <f>AF74 - AVERAGEIFS('Placebo Males'!AF:AF, 'Placebo Males'!B:B, B74, 'Placebo Males'!P:P, P74)</f>
        <v>3.8541666666666641E-2</v>
      </c>
    </row>
    <row r="75" spans="1:48" x14ac:dyDescent="0.25">
      <c r="A75" t="s">
        <v>2335</v>
      </c>
      <c r="B75">
        <v>1013</v>
      </c>
      <c r="C75" t="s">
        <v>102</v>
      </c>
      <c r="D75">
        <v>32</v>
      </c>
      <c r="E75">
        <v>175.5</v>
      </c>
      <c r="F75">
        <v>74.099999999999994</v>
      </c>
      <c r="G75">
        <v>123.25</v>
      </c>
      <c r="H75">
        <v>66.5</v>
      </c>
      <c r="I75" t="s">
        <v>103</v>
      </c>
      <c r="J75" t="s">
        <v>104</v>
      </c>
      <c r="K75" t="s">
        <v>159</v>
      </c>
      <c r="L75" t="s">
        <v>460</v>
      </c>
      <c r="M75" t="s">
        <v>2261</v>
      </c>
      <c r="N75">
        <v>1500</v>
      </c>
      <c r="O75" t="s">
        <v>2262</v>
      </c>
      <c r="P75">
        <v>4</v>
      </c>
      <c r="Q75" t="s">
        <v>113</v>
      </c>
      <c r="R75" t="s">
        <v>2261</v>
      </c>
      <c r="S75">
        <v>1190</v>
      </c>
      <c r="T75" t="s">
        <v>2266</v>
      </c>
      <c r="U75">
        <v>852</v>
      </c>
      <c r="V75">
        <v>148</v>
      </c>
      <c r="W75">
        <v>354</v>
      </c>
      <c r="X75">
        <v>99</v>
      </c>
      <c r="Y75">
        <v>178</v>
      </c>
      <c r="Z75">
        <v>77</v>
      </c>
      <c r="AA75" t="s">
        <v>108</v>
      </c>
      <c r="AB75">
        <v>43</v>
      </c>
      <c r="AC75">
        <v>34</v>
      </c>
      <c r="AD75">
        <v>754.10199999999998</v>
      </c>
      <c r="AE75">
        <v>0.12</v>
      </c>
      <c r="AF75">
        <v>0.39318799999999998</v>
      </c>
      <c r="AH75">
        <v>1190</v>
      </c>
      <c r="AI75">
        <f t="shared" si="3"/>
        <v>2.7833880849939132</v>
      </c>
      <c r="AJ75">
        <f t="shared" si="4"/>
        <v>0.33686979059023814</v>
      </c>
      <c r="AK75">
        <f t="shared" si="5"/>
        <v>0.28142740246329101</v>
      </c>
      <c r="AL75">
        <f>U75 - AVERAGEIFS('Placebo Males'!U:U, 'Placebo Males'!B:B, B75, 'Placebo Males'!P:P, P75)</f>
        <v>-6.6666666666666288</v>
      </c>
      <c r="AM75">
        <f>V75 - AVERAGEIFS('Placebo Males'!V:V, 'Placebo Males'!B:B, B75, 'Placebo Males'!P:P, P75)</f>
        <v>8.6666666666666572</v>
      </c>
      <c r="AN75">
        <f>W75 - AVERAGEIFS('Placebo Males'!W:W, 'Placebo Males'!B:B, B75, 'Placebo Males'!P:P, P75)</f>
        <v>-2</v>
      </c>
      <c r="AO75">
        <f>X75 - AVERAGEIFS('Placebo Males'!X:X, 'Placebo Males'!B:B, B75, 'Placebo Males'!P:P, P75)</f>
        <v>-4.3333333333333286</v>
      </c>
      <c r="AP75">
        <f>Y75 - AVERAGEIFS('Placebo Males'!Y:Y, 'Placebo Males'!B:B, B75, 'Placebo Males'!P:P, P75)</f>
        <v>1.6666666666666572</v>
      </c>
      <c r="AQ75">
        <f>Z75 - AVERAGEIFS('Placebo Males'!Z:Z, 'Placebo Males'!B:B, B75, 'Placebo Males'!P:P, P75)</f>
        <v>0.6666666666666714</v>
      </c>
      <c r="AR75">
        <f>AB75 - AVERAGEIFS('Placebo Males'!AB:AB, 'Placebo Males'!B:B, B75, 'Placebo Males'!P:P, P75)</f>
        <v>2.3333333333333357</v>
      </c>
      <c r="AS75">
        <f>AC75 - AVERAGEIFS('Placebo Males'!AC:AC, 'Placebo Males'!B:B, B75, 'Placebo Males'!P:P, P75)</f>
        <v>0.6666666666666643</v>
      </c>
      <c r="AT75">
        <f>AD75 - AVERAGEIFS('Placebo Males'!AD:AD, 'Placebo Males'!B:B, B75, 'Placebo Males'!P:P, P75)</f>
        <v>99.622333333333245</v>
      </c>
      <c r="AU75">
        <f>AE75 - AVERAGEIFS('Placebo Males'!AE:AE, 'Placebo Males'!B:B, B75, 'Placebo Males'!P:P, P75)</f>
        <v>3.720939999999999E-2</v>
      </c>
      <c r="AV75">
        <f>AF75 - AVERAGEIFS('Placebo Males'!AF:AF, 'Placebo Males'!B:B, B75, 'Placebo Males'!P:P, P75)</f>
        <v>3.1756333333333331E-2</v>
      </c>
    </row>
    <row r="76" spans="1:48" x14ac:dyDescent="0.25">
      <c r="A76" t="s">
        <v>2336</v>
      </c>
      <c r="B76">
        <v>1013</v>
      </c>
      <c r="C76" t="s">
        <v>102</v>
      </c>
      <c r="D76">
        <v>32</v>
      </c>
      <c r="E76">
        <v>175.5</v>
      </c>
      <c r="F76">
        <v>74.099999999999994</v>
      </c>
      <c r="G76">
        <v>123.25</v>
      </c>
      <c r="H76">
        <v>66.5</v>
      </c>
      <c r="I76" t="s">
        <v>103</v>
      </c>
      <c r="J76" t="s">
        <v>104</v>
      </c>
      <c r="K76" t="s">
        <v>159</v>
      </c>
      <c r="L76" t="s">
        <v>460</v>
      </c>
      <c r="M76" t="s">
        <v>2261</v>
      </c>
      <c r="N76">
        <v>1500</v>
      </c>
      <c r="O76" t="s">
        <v>2262</v>
      </c>
      <c r="P76">
        <v>4</v>
      </c>
      <c r="Q76" t="s">
        <v>113</v>
      </c>
      <c r="R76" t="s">
        <v>2261</v>
      </c>
      <c r="S76">
        <v>1190</v>
      </c>
      <c r="T76" t="s">
        <v>2266</v>
      </c>
      <c r="U76">
        <v>814</v>
      </c>
      <c r="V76">
        <v>141</v>
      </c>
      <c r="W76">
        <v>354</v>
      </c>
      <c r="X76">
        <v>100</v>
      </c>
      <c r="Y76">
        <v>179</v>
      </c>
      <c r="Z76">
        <v>75</v>
      </c>
      <c r="AA76" t="s">
        <v>108</v>
      </c>
      <c r="AB76">
        <v>44</v>
      </c>
      <c r="AC76">
        <v>33</v>
      </c>
      <c r="AD76">
        <v>755.36599999999999</v>
      </c>
      <c r="AE76">
        <v>0.14583299999999999</v>
      </c>
      <c r="AF76">
        <v>0.38450800000000002</v>
      </c>
      <c r="AH76">
        <v>1190</v>
      </c>
      <c r="AI76">
        <f t="shared" si="3"/>
        <v>2.7833880849939132</v>
      </c>
      <c r="AJ76">
        <f t="shared" si="4"/>
        <v>0.33686979059023814</v>
      </c>
      <c r="AK76">
        <f t="shared" si="5"/>
        <v>0.28142740246329101</v>
      </c>
      <c r="AL76">
        <f>U76 - AVERAGEIFS('Placebo Males'!U:U, 'Placebo Males'!B:B, B76, 'Placebo Males'!P:P, P76)</f>
        <v>-44.666666666666629</v>
      </c>
      <c r="AM76">
        <f>V76 - AVERAGEIFS('Placebo Males'!V:V, 'Placebo Males'!B:B, B76, 'Placebo Males'!P:P, P76)</f>
        <v>1.6666666666666572</v>
      </c>
      <c r="AN76">
        <f>W76 - AVERAGEIFS('Placebo Males'!W:W, 'Placebo Males'!B:B, B76, 'Placebo Males'!P:P, P76)</f>
        <v>-2</v>
      </c>
      <c r="AO76">
        <f>X76 - AVERAGEIFS('Placebo Males'!X:X, 'Placebo Males'!B:B, B76, 'Placebo Males'!P:P, P76)</f>
        <v>-3.3333333333333286</v>
      </c>
      <c r="AP76">
        <f>Y76 - AVERAGEIFS('Placebo Males'!Y:Y, 'Placebo Males'!B:B, B76, 'Placebo Males'!P:P, P76)</f>
        <v>2.6666666666666572</v>
      </c>
      <c r="AQ76">
        <f>Z76 - AVERAGEIFS('Placebo Males'!Z:Z, 'Placebo Males'!B:B, B76, 'Placebo Males'!P:P, P76)</f>
        <v>-1.3333333333333286</v>
      </c>
      <c r="AR76">
        <f>AB76 - AVERAGEIFS('Placebo Males'!AB:AB, 'Placebo Males'!B:B, B76, 'Placebo Males'!P:P, P76)</f>
        <v>3.3333333333333357</v>
      </c>
      <c r="AS76">
        <f>AC76 - AVERAGEIFS('Placebo Males'!AC:AC, 'Placebo Males'!B:B, B76, 'Placebo Males'!P:P, P76)</f>
        <v>-0.3333333333333357</v>
      </c>
      <c r="AT76">
        <f>AD76 - AVERAGEIFS('Placebo Males'!AD:AD, 'Placebo Males'!B:B, B76, 'Placebo Males'!P:P, P76)</f>
        <v>100.88633333333325</v>
      </c>
      <c r="AU76">
        <f>AE76 - AVERAGEIFS('Placebo Males'!AE:AE, 'Placebo Males'!B:B, B76, 'Placebo Males'!P:P, P76)</f>
        <v>6.3042399999999985E-2</v>
      </c>
      <c r="AV76">
        <f>AF76 - AVERAGEIFS('Placebo Males'!AF:AF, 'Placebo Males'!B:B, B76, 'Placebo Males'!P:P, P76)</f>
        <v>2.3076333333333365E-2</v>
      </c>
    </row>
    <row r="77" spans="1:48" x14ac:dyDescent="0.25">
      <c r="A77" t="s">
        <v>2337</v>
      </c>
      <c r="B77">
        <v>1013</v>
      </c>
      <c r="C77" t="s">
        <v>102</v>
      </c>
      <c r="D77">
        <v>32</v>
      </c>
      <c r="E77">
        <v>175.5</v>
      </c>
      <c r="F77">
        <v>74.099999999999994</v>
      </c>
      <c r="G77">
        <v>123.25</v>
      </c>
      <c r="H77">
        <v>66.5</v>
      </c>
      <c r="I77" t="s">
        <v>103</v>
      </c>
      <c r="J77" t="s">
        <v>104</v>
      </c>
      <c r="K77" t="s">
        <v>159</v>
      </c>
      <c r="L77" t="s">
        <v>460</v>
      </c>
      <c r="M77" t="s">
        <v>2261</v>
      </c>
      <c r="N77">
        <v>1500</v>
      </c>
      <c r="O77" t="s">
        <v>2262</v>
      </c>
      <c r="P77">
        <v>4</v>
      </c>
      <c r="Q77" t="s">
        <v>113</v>
      </c>
      <c r="R77" t="s">
        <v>2261</v>
      </c>
      <c r="S77">
        <v>1190</v>
      </c>
      <c r="T77" t="s">
        <v>2266</v>
      </c>
      <c r="U77">
        <v>812</v>
      </c>
      <c r="V77">
        <v>139</v>
      </c>
      <c r="W77">
        <v>360</v>
      </c>
      <c r="X77">
        <v>103</v>
      </c>
      <c r="Y77">
        <v>179</v>
      </c>
      <c r="Z77">
        <v>78</v>
      </c>
      <c r="AA77" t="s">
        <v>108</v>
      </c>
      <c r="AB77">
        <v>44</v>
      </c>
      <c r="AC77">
        <v>35</v>
      </c>
      <c r="AD77">
        <v>732.58100000000002</v>
      </c>
      <c r="AE77">
        <v>0.13725499999999999</v>
      </c>
      <c r="AF77">
        <v>0.39091700000000001</v>
      </c>
      <c r="AH77">
        <v>1190</v>
      </c>
      <c r="AI77">
        <f t="shared" si="3"/>
        <v>2.7833880849939132</v>
      </c>
      <c r="AJ77">
        <f t="shared" si="4"/>
        <v>0.33686979059023814</v>
      </c>
      <c r="AK77">
        <f t="shared" si="5"/>
        <v>0.28142740246329101</v>
      </c>
      <c r="AL77">
        <f>U77 - AVERAGEIFS('Placebo Males'!U:U, 'Placebo Males'!B:B, B77, 'Placebo Males'!P:P, P77)</f>
        <v>-46.666666666666629</v>
      </c>
      <c r="AM77">
        <f>V77 - AVERAGEIFS('Placebo Males'!V:V, 'Placebo Males'!B:B, B77, 'Placebo Males'!P:P, P77)</f>
        <v>-0.33333333333334281</v>
      </c>
      <c r="AN77">
        <f>W77 - AVERAGEIFS('Placebo Males'!W:W, 'Placebo Males'!B:B, B77, 'Placebo Males'!P:P, P77)</f>
        <v>4</v>
      </c>
      <c r="AO77">
        <f>X77 - AVERAGEIFS('Placebo Males'!X:X, 'Placebo Males'!B:B, B77, 'Placebo Males'!P:P, P77)</f>
        <v>-0.3333333333333286</v>
      </c>
      <c r="AP77">
        <f>Y77 - AVERAGEIFS('Placebo Males'!Y:Y, 'Placebo Males'!B:B, B77, 'Placebo Males'!P:P, P77)</f>
        <v>2.6666666666666572</v>
      </c>
      <c r="AQ77">
        <f>Z77 - AVERAGEIFS('Placebo Males'!Z:Z, 'Placebo Males'!B:B, B77, 'Placebo Males'!P:P, P77)</f>
        <v>1.6666666666666714</v>
      </c>
      <c r="AR77">
        <f>AB77 - AVERAGEIFS('Placebo Males'!AB:AB, 'Placebo Males'!B:B, B77, 'Placebo Males'!P:P, P77)</f>
        <v>3.3333333333333357</v>
      </c>
      <c r="AS77">
        <f>AC77 - AVERAGEIFS('Placebo Males'!AC:AC, 'Placebo Males'!B:B, B77, 'Placebo Males'!P:P, P77)</f>
        <v>1.6666666666666643</v>
      </c>
      <c r="AT77">
        <f>AD77 - AVERAGEIFS('Placebo Males'!AD:AD, 'Placebo Males'!B:B, B77, 'Placebo Males'!P:P, P77)</f>
        <v>78.101333333333287</v>
      </c>
      <c r="AU77">
        <f>AE77 - AVERAGEIFS('Placebo Males'!AE:AE, 'Placebo Males'!B:B, B77, 'Placebo Males'!P:P, P77)</f>
        <v>5.4464399999999982E-2</v>
      </c>
      <c r="AV77">
        <f>AF77 - AVERAGEIFS('Placebo Males'!AF:AF, 'Placebo Males'!B:B, B77, 'Placebo Males'!P:P, P77)</f>
        <v>2.9485333333333363E-2</v>
      </c>
    </row>
    <row r="78" spans="1:48" x14ac:dyDescent="0.25">
      <c r="A78" t="s">
        <v>2338</v>
      </c>
      <c r="B78">
        <v>1013</v>
      </c>
      <c r="C78" t="s">
        <v>102</v>
      </c>
      <c r="D78">
        <v>32</v>
      </c>
      <c r="E78">
        <v>175.5</v>
      </c>
      <c r="F78">
        <v>74.099999999999994</v>
      </c>
      <c r="G78">
        <v>123.25</v>
      </c>
      <c r="H78">
        <v>66.5</v>
      </c>
      <c r="I78" t="s">
        <v>103</v>
      </c>
      <c r="J78" t="s">
        <v>104</v>
      </c>
      <c r="K78" t="s">
        <v>159</v>
      </c>
      <c r="L78" t="s">
        <v>460</v>
      </c>
      <c r="M78" t="s">
        <v>2261</v>
      </c>
      <c r="N78">
        <v>1500</v>
      </c>
      <c r="O78" t="s">
        <v>2262</v>
      </c>
      <c r="P78">
        <v>5</v>
      </c>
      <c r="Q78" t="s">
        <v>113</v>
      </c>
      <c r="R78" t="s">
        <v>2261</v>
      </c>
      <c r="S78">
        <v>1280</v>
      </c>
      <c r="T78" t="s">
        <v>2266</v>
      </c>
      <c r="U78">
        <v>839</v>
      </c>
      <c r="V78">
        <v>141</v>
      </c>
      <c r="W78">
        <v>355</v>
      </c>
      <c r="X78">
        <v>106</v>
      </c>
      <c r="Y78">
        <v>177</v>
      </c>
      <c r="Z78">
        <v>72</v>
      </c>
      <c r="AA78" t="s">
        <v>108</v>
      </c>
      <c r="AB78">
        <v>41</v>
      </c>
      <c r="AC78">
        <v>30</v>
      </c>
      <c r="AD78">
        <v>853.39700000000005</v>
      </c>
      <c r="AE78">
        <v>0.122449</v>
      </c>
      <c r="AF78">
        <v>0.36160599999999998</v>
      </c>
      <c r="AH78">
        <v>1280</v>
      </c>
      <c r="AI78">
        <f t="shared" si="3"/>
        <v>2.9938964275564777</v>
      </c>
      <c r="AJ78">
        <f t="shared" si="4"/>
        <v>0.35002041555264696</v>
      </c>
      <c r="AK78">
        <f t="shared" si="5"/>
        <v>0.29488486113189727</v>
      </c>
      <c r="AL78">
        <f>U78 - AVERAGEIFS('Placebo Males'!U:U, 'Placebo Males'!B:B, B78, 'Placebo Males'!P:P, P78)</f>
        <v>-37.333333333333371</v>
      </c>
      <c r="AM78">
        <f>V78 - AVERAGEIFS('Placebo Males'!V:V, 'Placebo Males'!B:B, B78, 'Placebo Males'!P:P, P78)</f>
        <v>0.33333333333334281</v>
      </c>
      <c r="AN78">
        <f>W78 - AVERAGEIFS('Placebo Males'!W:W, 'Placebo Males'!B:B, B78, 'Placebo Males'!P:P, P78)</f>
        <v>1.3333333333333144</v>
      </c>
      <c r="AO78">
        <f>X78 - AVERAGEIFS('Placebo Males'!X:X, 'Placebo Males'!B:B, B78, 'Placebo Males'!P:P, P78)</f>
        <v>1</v>
      </c>
      <c r="AP78">
        <f>Y78 - AVERAGEIFS('Placebo Males'!Y:Y, 'Placebo Males'!B:B, B78, 'Placebo Males'!P:P, P78)</f>
        <v>0.33333333333334281</v>
      </c>
      <c r="AQ78">
        <f>Z78 - AVERAGEIFS('Placebo Males'!Z:Z, 'Placebo Males'!B:B, B78, 'Placebo Males'!P:P, P78)</f>
        <v>0</v>
      </c>
      <c r="AR78">
        <f>AB78 - AVERAGEIFS('Placebo Males'!AB:AB, 'Placebo Males'!B:B, B78, 'Placebo Males'!P:P, P78)</f>
        <v>2</v>
      </c>
      <c r="AS78">
        <f>AC78 - AVERAGEIFS('Placebo Males'!AC:AC, 'Placebo Males'!B:B, B78, 'Placebo Males'!P:P, P78)</f>
        <v>-1.3333333333333321</v>
      </c>
      <c r="AT78">
        <f>AD78 - AVERAGEIFS('Placebo Males'!AD:AD, 'Placebo Males'!B:B, B78, 'Placebo Males'!P:P, P78)</f>
        <v>109.25900000000013</v>
      </c>
      <c r="AU78">
        <f>AE78 - AVERAGEIFS('Placebo Males'!AE:AE, 'Placebo Males'!B:B, B78, 'Placebo Males'!P:P, P78)</f>
        <v>2.1704166666666663E-2</v>
      </c>
      <c r="AV78">
        <f>AF78 - AVERAGEIFS('Placebo Males'!AF:AF, 'Placebo Males'!B:B, B78, 'Placebo Males'!P:P, P78)</f>
        <v>2.5353333333332784E-3</v>
      </c>
    </row>
    <row r="79" spans="1:48" x14ac:dyDescent="0.25">
      <c r="A79" t="s">
        <v>2339</v>
      </c>
      <c r="B79">
        <v>1013</v>
      </c>
      <c r="C79" t="s">
        <v>102</v>
      </c>
      <c r="D79">
        <v>32</v>
      </c>
      <c r="E79">
        <v>175.5</v>
      </c>
      <c r="F79">
        <v>74.099999999999994</v>
      </c>
      <c r="G79">
        <v>123.25</v>
      </c>
      <c r="H79">
        <v>66.5</v>
      </c>
      <c r="I79" t="s">
        <v>103</v>
      </c>
      <c r="J79" t="s">
        <v>104</v>
      </c>
      <c r="K79" t="s">
        <v>159</v>
      </c>
      <c r="L79" t="s">
        <v>460</v>
      </c>
      <c r="M79" t="s">
        <v>2261</v>
      </c>
      <c r="N79">
        <v>1500</v>
      </c>
      <c r="O79" t="s">
        <v>2262</v>
      </c>
      <c r="P79">
        <v>5</v>
      </c>
      <c r="Q79" t="s">
        <v>113</v>
      </c>
      <c r="R79" t="s">
        <v>2261</v>
      </c>
      <c r="S79">
        <v>1280</v>
      </c>
      <c r="T79" t="s">
        <v>2266</v>
      </c>
      <c r="U79">
        <v>859</v>
      </c>
      <c r="V79">
        <v>139</v>
      </c>
      <c r="W79">
        <v>359</v>
      </c>
      <c r="X79">
        <v>101</v>
      </c>
      <c r="Y79">
        <v>184</v>
      </c>
      <c r="Z79">
        <v>74</v>
      </c>
      <c r="AA79" t="s">
        <v>108</v>
      </c>
      <c r="AB79">
        <v>49</v>
      </c>
      <c r="AC79">
        <v>25</v>
      </c>
      <c r="AD79">
        <v>843.21900000000005</v>
      </c>
      <c r="AE79">
        <v>0.122449</v>
      </c>
      <c r="AF79">
        <v>0.38438899999999998</v>
      </c>
      <c r="AH79">
        <v>1280</v>
      </c>
      <c r="AI79">
        <f t="shared" si="3"/>
        <v>2.9938964275564777</v>
      </c>
      <c r="AJ79">
        <f t="shared" si="4"/>
        <v>0.35002041555264696</v>
      </c>
      <c r="AK79">
        <f t="shared" si="5"/>
        <v>0.29488486113189727</v>
      </c>
      <c r="AL79">
        <f>U79 - AVERAGEIFS('Placebo Males'!U:U, 'Placebo Males'!B:B, B79, 'Placebo Males'!P:P, P79)</f>
        <v>-17.333333333333371</v>
      </c>
      <c r="AM79">
        <f>V79 - AVERAGEIFS('Placebo Males'!V:V, 'Placebo Males'!B:B, B79, 'Placebo Males'!P:P, P79)</f>
        <v>-1.6666666666666572</v>
      </c>
      <c r="AN79">
        <f>W79 - AVERAGEIFS('Placebo Males'!W:W, 'Placebo Males'!B:B, B79, 'Placebo Males'!P:P, P79)</f>
        <v>5.3333333333333144</v>
      </c>
      <c r="AO79">
        <f>X79 - AVERAGEIFS('Placebo Males'!X:X, 'Placebo Males'!B:B, B79, 'Placebo Males'!P:P, P79)</f>
        <v>-4</v>
      </c>
      <c r="AP79">
        <f>Y79 - AVERAGEIFS('Placebo Males'!Y:Y, 'Placebo Males'!B:B, B79, 'Placebo Males'!P:P, P79)</f>
        <v>7.3333333333333428</v>
      </c>
      <c r="AQ79">
        <f>Z79 - AVERAGEIFS('Placebo Males'!Z:Z, 'Placebo Males'!B:B, B79, 'Placebo Males'!P:P, P79)</f>
        <v>2</v>
      </c>
      <c r="AR79">
        <f>AB79 - AVERAGEIFS('Placebo Males'!AB:AB, 'Placebo Males'!B:B, B79, 'Placebo Males'!P:P, P79)</f>
        <v>10</v>
      </c>
      <c r="AS79">
        <f>AC79 - AVERAGEIFS('Placebo Males'!AC:AC, 'Placebo Males'!B:B, B79, 'Placebo Males'!P:P, P79)</f>
        <v>-6.3333333333333321</v>
      </c>
      <c r="AT79">
        <f>AD79 - AVERAGEIFS('Placebo Males'!AD:AD, 'Placebo Males'!B:B, B79, 'Placebo Males'!P:P, P79)</f>
        <v>99.081000000000131</v>
      </c>
      <c r="AU79">
        <f>AE79 - AVERAGEIFS('Placebo Males'!AE:AE, 'Placebo Males'!B:B, B79, 'Placebo Males'!P:P, P79)</f>
        <v>2.1704166666666663E-2</v>
      </c>
      <c r="AV79">
        <f>AF79 - AVERAGEIFS('Placebo Males'!AF:AF, 'Placebo Males'!B:B, B79, 'Placebo Males'!P:P, P79)</f>
        <v>2.5318333333333276E-2</v>
      </c>
    </row>
    <row r="80" spans="1:48" x14ac:dyDescent="0.25">
      <c r="A80" t="s">
        <v>2340</v>
      </c>
      <c r="B80">
        <v>1013</v>
      </c>
      <c r="C80" t="s">
        <v>102</v>
      </c>
      <c r="D80">
        <v>32</v>
      </c>
      <c r="E80">
        <v>175.5</v>
      </c>
      <c r="F80">
        <v>74.099999999999994</v>
      </c>
      <c r="G80">
        <v>123.25</v>
      </c>
      <c r="H80">
        <v>66.5</v>
      </c>
      <c r="I80" t="s">
        <v>103</v>
      </c>
      <c r="J80" t="s">
        <v>104</v>
      </c>
      <c r="K80" t="s">
        <v>159</v>
      </c>
      <c r="L80" t="s">
        <v>460</v>
      </c>
      <c r="M80" t="s">
        <v>2261</v>
      </c>
      <c r="N80">
        <v>1500</v>
      </c>
      <c r="O80" t="s">
        <v>2262</v>
      </c>
      <c r="P80">
        <v>5</v>
      </c>
      <c r="Q80" t="s">
        <v>113</v>
      </c>
      <c r="R80" t="s">
        <v>2261</v>
      </c>
      <c r="S80">
        <v>1280</v>
      </c>
      <c r="T80" t="s">
        <v>2266</v>
      </c>
      <c r="U80">
        <v>821</v>
      </c>
      <c r="V80">
        <v>135</v>
      </c>
      <c r="W80">
        <v>358</v>
      </c>
      <c r="X80">
        <v>105</v>
      </c>
      <c r="Y80">
        <v>180</v>
      </c>
      <c r="Z80">
        <v>73</v>
      </c>
      <c r="AA80" t="s">
        <v>108</v>
      </c>
      <c r="AB80">
        <v>42</v>
      </c>
      <c r="AC80">
        <v>30</v>
      </c>
      <c r="AD80">
        <v>846.173</v>
      </c>
      <c r="AE80">
        <v>0.122449</v>
      </c>
      <c r="AF80">
        <v>0.36696099999999998</v>
      </c>
      <c r="AH80">
        <v>1280</v>
      </c>
      <c r="AI80">
        <f t="shared" si="3"/>
        <v>2.9938964275564777</v>
      </c>
      <c r="AJ80">
        <f t="shared" si="4"/>
        <v>0.35002041555264696</v>
      </c>
      <c r="AK80">
        <f t="shared" si="5"/>
        <v>0.29488486113189727</v>
      </c>
      <c r="AL80">
        <f>U80 - AVERAGEIFS('Placebo Males'!U:U, 'Placebo Males'!B:B, B80, 'Placebo Males'!P:P, P80)</f>
        <v>-55.333333333333371</v>
      </c>
      <c r="AM80">
        <f>V80 - AVERAGEIFS('Placebo Males'!V:V, 'Placebo Males'!B:B, B80, 'Placebo Males'!P:P, P80)</f>
        <v>-5.6666666666666572</v>
      </c>
      <c r="AN80">
        <f>W80 - AVERAGEIFS('Placebo Males'!W:W, 'Placebo Males'!B:B, B80, 'Placebo Males'!P:P, P80)</f>
        <v>4.3333333333333144</v>
      </c>
      <c r="AO80">
        <f>X80 - AVERAGEIFS('Placebo Males'!X:X, 'Placebo Males'!B:B, B80, 'Placebo Males'!P:P, P80)</f>
        <v>0</v>
      </c>
      <c r="AP80">
        <f>Y80 - AVERAGEIFS('Placebo Males'!Y:Y, 'Placebo Males'!B:B, B80, 'Placebo Males'!P:P, P80)</f>
        <v>3.3333333333333428</v>
      </c>
      <c r="AQ80">
        <f>Z80 - AVERAGEIFS('Placebo Males'!Z:Z, 'Placebo Males'!B:B, B80, 'Placebo Males'!P:P, P80)</f>
        <v>1</v>
      </c>
      <c r="AR80">
        <f>AB80 - AVERAGEIFS('Placebo Males'!AB:AB, 'Placebo Males'!B:B, B80, 'Placebo Males'!P:P, P80)</f>
        <v>3</v>
      </c>
      <c r="AS80">
        <f>AC80 - AVERAGEIFS('Placebo Males'!AC:AC, 'Placebo Males'!B:B, B80, 'Placebo Males'!P:P, P80)</f>
        <v>-1.3333333333333321</v>
      </c>
      <c r="AT80">
        <f>AD80 - AVERAGEIFS('Placebo Males'!AD:AD, 'Placebo Males'!B:B, B80, 'Placebo Males'!P:P, P80)</f>
        <v>102.03500000000008</v>
      </c>
      <c r="AU80">
        <f>AE80 - AVERAGEIFS('Placebo Males'!AE:AE, 'Placebo Males'!B:B, B80, 'Placebo Males'!P:P, P80)</f>
        <v>2.1704166666666663E-2</v>
      </c>
      <c r="AV80">
        <f>AF80 - AVERAGEIFS('Placebo Males'!AF:AF, 'Placebo Males'!B:B, B80, 'Placebo Males'!P:P, P80)</f>
        <v>7.890333333333277E-3</v>
      </c>
    </row>
    <row r="81" spans="1:48" x14ac:dyDescent="0.25">
      <c r="A81" t="s">
        <v>2341</v>
      </c>
      <c r="B81">
        <v>1013</v>
      </c>
      <c r="C81" t="s">
        <v>102</v>
      </c>
      <c r="D81">
        <v>32</v>
      </c>
      <c r="E81">
        <v>175.5</v>
      </c>
      <c r="F81">
        <v>74.099999999999994</v>
      </c>
      <c r="G81">
        <v>123.25</v>
      </c>
      <c r="H81">
        <v>66.5</v>
      </c>
      <c r="I81" t="s">
        <v>103</v>
      </c>
      <c r="J81" t="s">
        <v>104</v>
      </c>
      <c r="K81" t="s">
        <v>159</v>
      </c>
      <c r="L81" t="s">
        <v>460</v>
      </c>
      <c r="M81" t="s">
        <v>2261</v>
      </c>
      <c r="N81">
        <v>1500</v>
      </c>
      <c r="O81" t="s">
        <v>2262</v>
      </c>
      <c r="P81">
        <v>6</v>
      </c>
      <c r="Q81" t="s">
        <v>113</v>
      </c>
      <c r="R81" t="s">
        <v>2261</v>
      </c>
      <c r="S81">
        <v>1960</v>
      </c>
      <c r="T81" t="s">
        <v>2266</v>
      </c>
      <c r="U81">
        <v>813</v>
      </c>
      <c r="V81">
        <v>137</v>
      </c>
      <c r="W81">
        <v>360</v>
      </c>
      <c r="X81">
        <v>105</v>
      </c>
      <c r="Y81">
        <v>173</v>
      </c>
      <c r="Z81">
        <v>82</v>
      </c>
      <c r="AA81" t="s">
        <v>108</v>
      </c>
      <c r="AB81">
        <v>45</v>
      </c>
      <c r="AC81">
        <v>33</v>
      </c>
      <c r="AD81">
        <v>738.98900000000003</v>
      </c>
      <c r="AE81">
        <v>7.8431399999999998E-2</v>
      </c>
      <c r="AF81">
        <v>0.36518600000000001</v>
      </c>
      <c r="AH81">
        <v>1960</v>
      </c>
      <c r="AI81">
        <f t="shared" si="3"/>
        <v>4.5844039046958569</v>
      </c>
      <c r="AJ81">
        <f t="shared" si="4"/>
        <v>0.43092407301648761</v>
      </c>
      <c r="AK81">
        <f t="shared" si="5"/>
        <v>0.38029408528855213</v>
      </c>
      <c r="AL81">
        <f>U81 - AVERAGEIFS('Placebo Males'!U:U, 'Placebo Males'!B:B, B81, 'Placebo Males'!P:P, P81)</f>
        <v>12.666666666666629</v>
      </c>
      <c r="AM81">
        <f>V81 - AVERAGEIFS('Placebo Males'!V:V, 'Placebo Males'!B:B, B81, 'Placebo Males'!P:P, P81)</f>
        <v>2.6666666666666572</v>
      </c>
      <c r="AN81">
        <f>W81 - AVERAGEIFS('Placebo Males'!W:W, 'Placebo Males'!B:B, B81, 'Placebo Males'!P:P, P81)</f>
        <v>10</v>
      </c>
      <c r="AO81">
        <f>X81 - AVERAGEIFS('Placebo Males'!X:X, 'Placebo Males'!B:B, B81, 'Placebo Males'!P:P, P81)</f>
        <v>-0.6666666666666714</v>
      </c>
      <c r="AP81">
        <f>Y81 - AVERAGEIFS('Placebo Males'!Y:Y, 'Placebo Males'!B:B, B81, 'Placebo Males'!P:P, P81)</f>
        <v>4.6666666666666572</v>
      </c>
      <c r="AQ81">
        <f>Z81 - AVERAGEIFS('Placebo Males'!Z:Z, 'Placebo Males'!B:B, B81, 'Placebo Males'!P:P, P81)</f>
        <v>6</v>
      </c>
      <c r="AR81">
        <f>AB81 - AVERAGEIFS('Placebo Males'!AB:AB, 'Placebo Males'!B:B, B81, 'Placebo Males'!P:P, P81)</f>
        <v>1.3333333333333357</v>
      </c>
      <c r="AS81">
        <f>AC81 - AVERAGEIFS('Placebo Males'!AC:AC, 'Placebo Males'!B:B, B81, 'Placebo Males'!P:P, P81)</f>
        <v>4.3333333333333321</v>
      </c>
      <c r="AT81">
        <f>AD81 - AVERAGEIFS('Placebo Males'!AD:AD, 'Placebo Males'!B:B, B81, 'Placebo Males'!P:P, P81)</f>
        <v>86.757666666666751</v>
      </c>
      <c r="AU81">
        <f>AE81 - AVERAGEIFS('Placebo Males'!AE:AE, 'Placebo Males'!B:B, B81, 'Placebo Males'!P:P, P81)</f>
        <v>9.2292666666666662E-3</v>
      </c>
      <c r="AV81">
        <f>AF81 - AVERAGEIFS('Placebo Males'!AF:AF, 'Placebo Males'!B:B, B81, 'Placebo Males'!P:P, P81)</f>
        <v>3.2593666666666687E-2</v>
      </c>
    </row>
    <row r="82" spans="1:48" x14ac:dyDescent="0.25">
      <c r="A82" t="s">
        <v>2342</v>
      </c>
      <c r="B82">
        <v>1013</v>
      </c>
      <c r="C82" t="s">
        <v>102</v>
      </c>
      <c r="D82">
        <v>32</v>
      </c>
      <c r="E82">
        <v>175.5</v>
      </c>
      <c r="F82">
        <v>74.099999999999994</v>
      </c>
      <c r="G82">
        <v>123.25</v>
      </c>
      <c r="H82">
        <v>66.5</v>
      </c>
      <c r="I82" t="s">
        <v>103</v>
      </c>
      <c r="J82" t="s">
        <v>104</v>
      </c>
      <c r="K82" t="s">
        <v>159</v>
      </c>
      <c r="L82" t="s">
        <v>460</v>
      </c>
      <c r="M82" t="s">
        <v>2261</v>
      </c>
      <c r="N82">
        <v>1500</v>
      </c>
      <c r="O82" t="s">
        <v>2262</v>
      </c>
      <c r="P82">
        <v>6</v>
      </c>
      <c r="Q82" t="s">
        <v>113</v>
      </c>
      <c r="R82" t="s">
        <v>2261</v>
      </c>
      <c r="S82">
        <v>1960</v>
      </c>
      <c r="T82" t="s">
        <v>2266</v>
      </c>
      <c r="U82">
        <v>839</v>
      </c>
      <c r="V82">
        <v>141</v>
      </c>
      <c r="W82">
        <v>358</v>
      </c>
      <c r="X82">
        <v>100</v>
      </c>
      <c r="Y82">
        <v>174</v>
      </c>
      <c r="Z82">
        <v>84</v>
      </c>
      <c r="AA82" t="s">
        <v>108</v>
      </c>
      <c r="AB82">
        <v>47</v>
      </c>
      <c r="AC82">
        <v>34</v>
      </c>
      <c r="AD82">
        <v>729.58299999999997</v>
      </c>
      <c r="AE82">
        <v>7.8431399999999998E-2</v>
      </c>
      <c r="AF82">
        <v>0.38531399999999999</v>
      </c>
      <c r="AH82">
        <v>1960</v>
      </c>
      <c r="AI82">
        <f t="shared" si="3"/>
        <v>4.5844039046958569</v>
      </c>
      <c r="AJ82">
        <f t="shared" si="4"/>
        <v>0.43092407301648761</v>
      </c>
      <c r="AK82">
        <f t="shared" si="5"/>
        <v>0.38029408528855213</v>
      </c>
      <c r="AL82">
        <f>U82 - AVERAGEIFS('Placebo Males'!U:U, 'Placebo Males'!B:B, B82, 'Placebo Males'!P:P, P82)</f>
        <v>38.666666666666629</v>
      </c>
      <c r="AM82">
        <f>V82 - AVERAGEIFS('Placebo Males'!V:V, 'Placebo Males'!B:B, B82, 'Placebo Males'!P:P, P82)</f>
        <v>6.6666666666666572</v>
      </c>
      <c r="AN82">
        <f>W82 - AVERAGEIFS('Placebo Males'!W:W, 'Placebo Males'!B:B, B82, 'Placebo Males'!P:P, P82)</f>
        <v>8</v>
      </c>
      <c r="AO82">
        <f>X82 - AVERAGEIFS('Placebo Males'!X:X, 'Placebo Males'!B:B, B82, 'Placebo Males'!P:P, P82)</f>
        <v>-5.6666666666666714</v>
      </c>
      <c r="AP82">
        <f>Y82 - AVERAGEIFS('Placebo Males'!Y:Y, 'Placebo Males'!B:B, B82, 'Placebo Males'!P:P, P82)</f>
        <v>5.6666666666666572</v>
      </c>
      <c r="AQ82">
        <f>Z82 - AVERAGEIFS('Placebo Males'!Z:Z, 'Placebo Males'!B:B, B82, 'Placebo Males'!P:P, P82)</f>
        <v>8</v>
      </c>
      <c r="AR82">
        <f>AB82 - AVERAGEIFS('Placebo Males'!AB:AB, 'Placebo Males'!B:B, B82, 'Placebo Males'!P:P, P82)</f>
        <v>3.3333333333333357</v>
      </c>
      <c r="AS82">
        <f>AC82 - AVERAGEIFS('Placebo Males'!AC:AC, 'Placebo Males'!B:B, B82, 'Placebo Males'!P:P, P82)</f>
        <v>5.3333333333333321</v>
      </c>
      <c r="AT82">
        <f>AD82 - AVERAGEIFS('Placebo Males'!AD:AD, 'Placebo Males'!B:B, B82, 'Placebo Males'!P:P, P82)</f>
        <v>77.351666666666688</v>
      </c>
      <c r="AU82">
        <f>AE82 - AVERAGEIFS('Placebo Males'!AE:AE, 'Placebo Males'!B:B, B82, 'Placebo Males'!P:P, P82)</f>
        <v>9.2292666666666662E-3</v>
      </c>
      <c r="AV82">
        <f>AF82 - AVERAGEIFS('Placebo Males'!AF:AF, 'Placebo Males'!B:B, B82, 'Placebo Males'!P:P, P82)</f>
        <v>5.2721666666666667E-2</v>
      </c>
    </row>
    <row r="83" spans="1:48" x14ac:dyDescent="0.25">
      <c r="A83" t="s">
        <v>2343</v>
      </c>
      <c r="B83">
        <v>1013</v>
      </c>
      <c r="C83" t="s">
        <v>102</v>
      </c>
      <c r="D83">
        <v>32</v>
      </c>
      <c r="E83">
        <v>175.5</v>
      </c>
      <c r="F83">
        <v>74.099999999999994</v>
      </c>
      <c r="G83">
        <v>123.25</v>
      </c>
      <c r="H83">
        <v>66.5</v>
      </c>
      <c r="I83" t="s">
        <v>103</v>
      </c>
      <c r="J83" t="s">
        <v>104</v>
      </c>
      <c r="K83" t="s">
        <v>159</v>
      </c>
      <c r="L83" t="s">
        <v>460</v>
      </c>
      <c r="M83" t="s">
        <v>2261</v>
      </c>
      <c r="N83">
        <v>1500</v>
      </c>
      <c r="O83" t="s">
        <v>2262</v>
      </c>
      <c r="P83">
        <v>6</v>
      </c>
      <c r="Q83" t="s">
        <v>113</v>
      </c>
      <c r="R83" t="s">
        <v>2261</v>
      </c>
      <c r="S83">
        <v>1960</v>
      </c>
      <c r="T83" t="s">
        <v>2266</v>
      </c>
      <c r="U83">
        <v>845</v>
      </c>
      <c r="V83">
        <v>136</v>
      </c>
      <c r="W83">
        <v>362</v>
      </c>
      <c r="X83">
        <v>112</v>
      </c>
      <c r="Y83">
        <v>165</v>
      </c>
      <c r="Z83">
        <v>85</v>
      </c>
      <c r="AA83" t="s">
        <v>108</v>
      </c>
      <c r="AB83">
        <v>49</v>
      </c>
      <c r="AC83">
        <v>31</v>
      </c>
      <c r="AD83">
        <v>720.31500000000005</v>
      </c>
      <c r="AE83">
        <v>9.6153799999999998E-2</v>
      </c>
      <c r="AF83">
        <v>0.39745799999999998</v>
      </c>
      <c r="AH83">
        <v>1960</v>
      </c>
      <c r="AI83">
        <f t="shared" si="3"/>
        <v>4.5844039046958569</v>
      </c>
      <c r="AJ83">
        <f t="shared" si="4"/>
        <v>0.43092407301648761</v>
      </c>
      <c r="AK83">
        <f t="shared" si="5"/>
        <v>0.38029408528855213</v>
      </c>
      <c r="AL83">
        <f>U83 - AVERAGEIFS('Placebo Males'!U:U, 'Placebo Males'!B:B, B83, 'Placebo Males'!P:P, P83)</f>
        <v>44.666666666666629</v>
      </c>
      <c r="AM83">
        <f>V83 - AVERAGEIFS('Placebo Males'!V:V, 'Placebo Males'!B:B, B83, 'Placebo Males'!P:P, P83)</f>
        <v>1.6666666666666572</v>
      </c>
      <c r="AN83">
        <f>W83 - AVERAGEIFS('Placebo Males'!W:W, 'Placebo Males'!B:B, B83, 'Placebo Males'!P:P, P83)</f>
        <v>12</v>
      </c>
      <c r="AO83">
        <f>X83 - AVERAGEIFS('Placebo Males'!X:X, 'Placebo Males'!B:B, B83, 'Placebo Males'!P:P, P83)</f>
        <v>6.3333333333333286</v>
      </c>
      <c r="AP83">
        <f>Y83 - AVERAGEIFS('Placebo Males'!Y:Y, 'Placebo Males'!B:B, B83, 'Placebo Males'!P:P, P83)</f>
        <v>-3.3333333333333428</v>
      </c>
      <c r="AQ83">
        <f>Z83 - AVERAGEIFS('Placebo Males'!Z:Z, 'Placebo Males'!B:B, B83, 'Placebo Males'!P:P, P83)</f>
        <v>9</v>
      </c>
      <c r="AR83">
        <f>AB83 - AVERAGEIFS('Placebo Males'!AB:AB, 'Placebo Males'!B:B, B83, 'Placebo Males'!P:P, P83)</f>
        <v>5.3333333333333357</v>
      </c>
      <c r="AS83">
        <f>AC83 - AVERAGEIFS('Placebo Males'!AC:AC, 'Placebo Males'!B:B, B83, 'Placebo Males'!P:P, P83)</f>
        <v>2.3333333333333321</v>
      </c>
      <c r="AT83">
        <f>AD83 - AVERAGEIFS('Placebo Males'!AD:AD, 'Placebo Males'!B:B, B83, 'Placebo Males'!P:P, P83)</f>
        <v>68.083666666666772</v>
      </c>
      <c r="AU83">
        <f>AE83 - AVERAGEIFS('Placebo Males'!AE:AE, 'Placebo Males'!B:B, B83, 'Placebo Males'!P:P, P83)</f>
        <v>2.6951666666666665E-2</v>
      </c>
      <c r="AV83">
        <f>AF83 - AVERAGEIFS('Placebo Males'!AF:AF, 'Placebo Males'!B:B, B83, 'Placebo Males'!P:P, P83)</f>
        <v>6.4865666666666655E-2</v>
      </c>
    </row>
    <row r="84" spans="1:48" x14ac:dyDescent="0.25">
      <c r="A84" t="s">
        <v>2344</v>
      </c>
      <c r="B84">
        <v>1013</v>
      </c>
      <c r="C84" t="s">
        <v>102</v>
      </c>
      <c r="D84">
        <v>32</v>
      </c>
      <c r="E84">
        <v>175.5</v>
      </c>
      <c r="F84">
        <v>74.099999999999994</v>
      </c>
      <c r="G84">
        <v>123.25</v>
      </c>
      <c r="H84">
        <v>66.5</v>
      </c>
      <c r="I84" t="s">
        <v>103</v>
      </c>
      <c r="J84" t="s">
        <v>104</v>
      </c>
      <c r="K84" t="s">
        <v>159</v>
      </c>
      <c r="L84" t="s">
        <v>460</v>
      </c>
      <c r="M84" t="s">
        <v>2261</v>
      </c>
      <c r="N84">
        <v>1500</v>
      </c>
      <c r="O84" t="s">
        <v>2262</v>
      </c>
      <c r="P84">
        <v>7</v>
      </c>
      <c r="Q84" t="s">
        <v>113</v>
      </c>
      <c r="R84" t="s">
        <v>2261</v>
      </c>
      <c r="S84">
        <v>1820</v>
      </c>
      <c r="T84" t="s">
        <v>2266</v>
      </c>
      <c r="U84">
        <v>814</v>
      </c>
      <c r="V84">
        <v>141</v>
      </c>
      <c r="W84">
        <v>362</v>
      </c>
      <c r="X84">
        <v>102</v>
      </c>
      <c r="Y84">
        <v>174</v>
      </c>
      <c r="Z84">
        <v>86</v>
      </c>
      <c r="AA84" t="s">
        <v>108</v>
      </c>
      <c r="AB84">
        <v>48</v>
      </c>
      <c r="AC84">
        <v>35</v>
      </c>
      <c r="AD84">
        <v>713.88900000000001</v>
      </c>
      <c r="AE84">
        <v>7.5471700000000003E-2</v>
      </c>
      <c r="AF84">
        <v>0.381519</v>
      </c>
      <c r="AH84">
        <v>1820</v>
      </c>
      <c r="AI84">
        <f t="shared" si="3"/>
        <v>4.2569464829318671</v>
      </c>
      <c r="AJ84">
        <f t="shared" si="4"/>
        <v>0.41644888188801421</v>
      </c>
      <c r="AK84">
        <f t="shared" si="5"/>
        <v>0.36470576530140764</v>
      </c>
      <c r="AL84">
        <f>U84 - AVERAGEIFS('Placebo Males'!U:U, 'Placebo Males'!B:B, B84, 'Placebo Males'!P:P, P84)</f>
        <v>4</v>
      </c>
      <c r="AM84">
        <f>V84 - AVERAGEIFS('Placebo Males'!V:V, 'Placebo Males'!B:B, B84, 'Placebo Males'!P:P, P84)</f>
        <v>4</v>
      </c>
      <c r="AN84">
        <f>W84 - AVERAGEIFS('Placebo Males'!W:W, 'Placebo Males'!B:B, B84, 'Placebo Males'!P:P, P84)</f>
        <v>15</v>
      </c>
      <c r="AO84">
        <f>X84 - AVERAGEIFS('Placebo Males'!X:X, 'Placebo Males'!B:B, B84, 'Placebo Males'!P:P, P84)</f>
        <v>-3</v>
      </c>
      <c r="AP84">
        <f>Y84 - AVERAGEIFS('Placebo Males'!Y:Y, 'Placebo Males'!B:B, B84, 'Placebo Males'!P:P, P84)</f>
        <v>4</v>
      </c>
      <c r="AQ84">
        <f>Z84 - AVERAGEIFS('Placebo Males'!Z:Z, 'Placebo Males'!B:B, B84, 'Placebo Males'!P:P, P84)</f>
        <v>14</v>
      </c>
      <c r="AR84">
        <f>AB84 - AVERAGEIFS('Placebo Males'!AB:AB, 'Placebo Males'!B:B, B84, 'Placebo Males'!P:P, P84)</f>
        <v>5</v>
      </c>
      <c r="AS84">
        <f>AC84 - AVERAGEIFS('Placebo Males'!AC:AC, 'Placebo Males'!B:B, B84, 'Placebo Males'!P:P, P84)</f>
        <v>7</v>
      </c>
      <c r="AT84">
        <f>AD84 - AVERAGEIFS('Placebo Males'!AD:AD, 'Placebo Males'!B:B, B84, 'Placebo Males'!P:P, P84)</f>
        <v>31.013000000000147</v>
      </c>
      <c r="AU84">
        <f>AE84 - AVERAGEIFS('Placebo Males'!AE:AE, 'Placebo Males'!B:B, B84, 'Placebo Males'!P:P, P84)</f>
        <v>2.5248333333333373E-3</v>
      </c>
      <c r="AV84">
        <f>AF84 - AVERAGEIFS('Placebo Males'!AF:AF, 'Placebo Males'!B:B, B84, 'Placebo Males'!P:P, P84)</f>
        <v>4.0602333333333296E-2</v>
      </c>
    </row>
    <row r="85" spans="1:48" x14ac:dyDescent="0.25">
      <c r="A85" t="s">
        <v>2345</v>
      </c>
      <c r="B85">
        <v>1013</v>
      </c>
      <c r="C85" t="s">
        <v>102</v>
      </c>
      <c r="D85">
        <v>32</v>
      </c>
      <c r="E85">
        <v>175.5</v>
      </c>
      <c r="F85">
        <v>74.099999999999994</v>
      </c>
      <c r="G85">
        <v>123.25</v>
      </c>
      <c r="H85">
        <v>66.5</v>
      </c>
      <c r="I85" t="s">
        <v>103</v>
      </c>
      <c r="J85" t="s">
        <v>104</v>
      </c>
      <c r="K85" t="s">
        <v>159</v>
      </c>
      <c r="L85" t="s">
        <v>460</v>
      </c>
      <c r="M85" t="s">
        <v>2261</v>
      </c>
      <c r="N85">
        <v>1500</v>
      </c>
      <c r="O85" t="s">
        <v>2262</v>
      </c>
      <c r="P85">
        <v>7</v>
      </c>
      <c r="Q85" t="s">
        <v>113</v>
      </c>
      <c r="R85" t="s">
        <v>2261</v>
      </c>
      <c r="S85">
        <v>1820</v>
      </c>
      <c r="T85" t="s">
        <v>2266</v>
      </c>
      <c r="U85">
        <v>819</v>
      </c>
      <c r="V85">
        <v>136</v>
      </c>
      <c r="W85">
        <v>361</v>
      </c>
      <c r="X85">
        <v>111</v>
      </c>
      <c r="Y85">
        <v>168</v>
      </c>
      <c r="Z85">
        <v>82</v>
      </c>
      <c r="AA85" t="s">
        <v>108</v>
      </c>
      <c r="AB85">
        <v>46</v>
      </c>
      <c r="AC85">
        <v>33</v>
      </c>
      <c r="AD85">
        <v>710.77300000000002</v>
      </c>
      <c r="AE85">
        <v>7.8431399999999998E-2</v>
      </c>
      <c r="AF85">
        <v>0.38137399999999999</v>
      </c>
      <c r="AH85">
        <v>1820</v>
      </c>
      <c r="AI85">
        <f t="shared" si="3"/>
        <v>4.2569464829318671</v>
      </c>
      <c r="AJ85">
        <f t="shared" si="4"/>
        <v>0.41644888188801421</v>
      </c>
      <c r="AK85">
        <f t="shared" si="5"/>
        <v>0.36470576530140764</v>
      </c>
      <c r="AL85">
        <f>U85 - AVERAGEIFS('Placebo Males'!U:U, 'Placebo Males'!B:B, B85, 'Placebo Males'!P:P, P85)</f>
        <v>9</v>
      </c>
      <c r="AM85">
        <f>V85 - AVERAGEIFS('Placebo Males'!V:V, 'Placebo Males'!B:B, B85, 'Placebo Males'!P:P, P85)</f>
        <v>-1</v>
      </c>
      <c r="AN85">
        <f>W85 - AVERAGEIFS('Placebo Males'!W:W, 'Placebo Males'!B:B, B85, 'Placebo Males'!P:P, P85)</f>
        <v>14</v>
      </c>
      <c r="AO85">
        <f>X85 - AVERAGEIFS('Placebo Males'!X:X, 'Placebo Males'!B:B, B85, 'Placebo Males'!P:P, P85)</f>
        <v>6</v>
      </c>
      <c r="AP85">
        <f>Y85 - AVERAGEIFS('Placebo Males'!Y:Y, 'Placebo Males'!B:B, B85, 'Placebo Males'!P:P, P85)</f>
        <v>-2</v>
      </c>
      <c r="AQ85">
        <f>Z85 - AVERAGEIFS('Placebo Males'!Z:Z, 'Placebo Males'!B:B, B85, 'Placebo Males'!P:P, P85)</f>
        <v>10</v>
      </c>
      <c r="AR85">
        <f>AB85 - AVERAGEIFS('Placebo Males'!AB:AB, 'Placebo Males'!B:B, B85, 'Placebo Males'!P:P, P85)</f>
        <v>3</v>
      </c>
      <c r="AS85">
        <f>AC85 - AVERAGEIFS('Placebo Males'!AC:AC, 'Placebo Males'!B:B, B85, 'Placebo Males'!P:P, P85)</f>
        <v>5</v>
      </c>
      <c r="AT85">
        <f>AD85 - AVERAGEIFS('Placebo Males'!AD:AD, 'Placebo Males'!B:B, B85, 'Placebo Males'!P:P, P85)</f>
        <v>27.897000000000162</v>
      </c>
      <c r="AU85">
        <f>AE85 - AVERAGEIFS('Placebo Males'!AE:AE, 'Placebo Males'!B:B, B85, 'Placebo Males'!P:P, P85)</f>
        <v>5.4845333333333329E-3</v>
      </c>
      <c r="AV85">
        <f>AF85 - AVERAGEIFS('Placebo Males'!AF:AF, 'Placebo Males'!B:B, B85, 'Placebo Males'!P:P, P85)</f>
        <v>4.045733333333329E-2</v>
      </c>
    </row>
    <row r="86" spans="1:48" x14ac:dyDescent="0.25">
      <c r="A86" t="s">
        <v>2346</v>
      </c>
      <c r="B86">
        <v>1013</v>
      </c>
      <c r="C86" t="s">
        <v>102</v>
      </c>
      <c r="D86">
        <v>32</v>
      </c>
      <c r="E86">
        <v>175.5</v>
      </c>
      <c r="F86">
        <v>74.099999999999994</v>
      </c>
      <c r="G86">
        <v>123.25</v>
      </c>
      <c r="H86">
        <v>66.5</v>
      </c>
      <c r="I86" t="s">
        <v>103</v>
      </c>
      <c r="J86" t="s">
        <v>104</v>
      </c>
      <c r="K86" t="s">
        <v>159</v>
      </c>
      <c r="L86" t="s">
        <v>460</v>
      </c>
      <c r="M86" t="s">
        <v>2261</v>
      </c>
      <c r="N86">
        <v>1500</v>
      </c>
      <c r="O86" t="s">
        <v>2262</v>
      </c>
      <c r="P86">
        <v>7</v>
      </c>
      <c r="Q86" t="s">
        <v>113</v>
      </c>
      <c r="R86" t="s">
        <v>2261</v>
      </c>
      <c r="S86">
        <v>1820</v>
      </c>
      <c r="T86" t="s">
        <v>2266</v>
      </c>
      <c r="U86">
        <v>793</v>
      </c>
      <c r="V86">
        <v>140</v>
      </c>
      <c r="W86">
        <v>362</v>
      </c>
      <c r="X86">
        <v>106</v>
      </c>
      <c r="Y86">
        <v>171</v>
      </c>
      <c r="Z86">
        <v>85</v>
      </c>
      <c r="AA86" t="s">
        <v>108</v>
      </c>
      <c r="AB86">
        <v>46</v>
      </c>
      <c r="AC86">
        <v>37</v>
      </c>
      <c r="AD86">
        <v>703.15499999999997</v>
      </c>
      <c r="AE86">
        <v>9.4339599999999996E-2</v>
      </c>
      <c r="AF86">
        <v>0.388687</v>
      </c>
      <c r="AH86">
        <v>1820</v>
      </c>
      <c r="AI86">
        <f t="shared" si="3"/>
        <v>4.2569464829318671</v>
      </c>
      <c r="AJ86">
        <f t="shared" si="4"/>
        <v>0.41644888188801421</v>
      </c>
      <c r="AK86">
        <f t="shared" si="5"/>
        <v>0.36470576530140764</v>
      </c>
      <c r="AL86">
        <f>U86 - AVERAGEIFS('Placebo Males'!U:U, 'Placebo Males'!B:B, B86, 'Placebo Males'!P:P, P86)</f>
        <v>-17</v>
      </c>
      <c r="AM86">
        <f>V86 - AVERAGEIFS('Placebo Males'!V:V, 'Placebo Males'!B:B, B86, 'Placebo Males'!P:P, P86)</f>
        <v>3</v>
      </c>
      <c r="AN86">
        <f>W86 - AVERAGEIFS('Placebo Males'!W:W, 'Placebo Males'!B:B, B86, 'Placebo Males'!P:P, P86)</f>
        <v>15</v>
      </c>
      <c r="AO86">
        <f>X86 - AVERAGEIFS('Placebo Males'!X:X, 'Placebo Males'!B:B, B86, 'Placebo Males'!P:P, P86)</f>
        <v>1</v>
      </c>
      <c r="AP86">
        <f>Y86 - AVERAGEIFS('Placebo Males'!Y:Y, 'Placebo Males'!B:B, B86, 'Placebo Males'!P:P, P86)</f>
        <v>1</v>
      </c>
      <c r="AQ86">
        <f>Z86 - AVERAGEIFS('Placebo Males'!Z:Z, 'Placebo Males'!B:B, B86, 'Placebo Males'!P:P, P86)</f>
        <v>13</v>
      </c>
      <c r="AR86">
        <f>AB86 - AVERAGEIFS('Placebo Males'!AB:AB, 'Placebo Males'!B:B, B86, 'Placebo Males'!P:P, P86)</f>
        <v>3</v>
      </c>
      <c r="AS86">
        <f>AC86 - AVERAGEIFS('Placebo Males'!AC:AC, 'Placebo Males'!B:B, B86, 'Placebo Males'!P:P, P86)</f>
        <v>9</v>
      </c>
      <c r="AT86">
        <f>AD86 - AVERAGEIFS('Placebo Males'!AD:AD, 'Placebo Males'!B:B, B86, 'Placebo Males'!P:P, P86)</f>
        <v>20.27900000000011</v>
      </c>
      <c r="AU86">
        <f>AE86 - AVERAGEIFS('Placebo Males'!AE:AE, 'Placebo Males'!B:B, B86, 'Placebo Males'!P:P, P86)</f>
        <v>2.139273333333333E-2</v>
      </c>
      <c r="AV86">
        <f>AF86 - AVERAGEIFS('Placebo Males'!AF:AF, 'Placebo Males'!B:B, B86, 'Placebo Males'!P:P, P86)</f>
        <v>4.7770333333333304E-2</v>
      </c>
    </row>
    <row r="87" spans="1:48" x14ac:dyDescent="0.25">
      <c r="A87" t="s">
        <v>2347</v>
      </c>
      <c r="B87">
        <v>1013</v>
      </c>
      <c r="C87" t="s">
        <v>102</v>
      </c>
      <c r="D87">
        <v>32</v>
      </c>
      <c r="E87">
        <v>175.5</v>
      </c>
      <c r="F87">
        <v>74.099999999999994</v>
      </c>
      <c r="G87">
        <v>123.25</v>
      </c>
      <c r="H87">
        <v>66.5</v>
      </c>
      <c r="I87" t="s">
        <v>103</v>
      </c>
      <c r="J87" t="s">
        <v>104</v>
      </c>
      <c r="K87" t="s">
        <v>159</v>
      </c>
      <c r="L87" t="s">
        <v>460</v>
      </c>
      <c r="M87" t="s">
        <v>2261</v>
      </c>
      <c r="N87">
        <v>1500</v>
      </c>
      <c r="O87" t="s">
        <v>2262</v>
      </c>
      <c r="P87">
        <v>8</v>
      </c>
      <c r="Q87" t="s">
        <v>113</v>
      </c>
      <c r="R87" t="s">
        <v>2261</v>
      </c>
      <c r="S87">
        <v>1610</v>
      </c>
      <c r="T87" t="s">
        <v>2266</v>
      </c>
      <c r="U87">
        <v>787</v>
      </c>
      <c r="V87">
        <v>141</v>
      </c>
      <c r="W87">
        <v>361</v>
      </c>
      <c r="X87">
        <v>106</v>
      </c>
      <c r="Y87">
        <v>172</v>
      </c>
      <c r="Z87">
        <v>83</v>
      </c>
      <c r="AA87" t="s">
        <v>108</v>
      </c>
      <c r="AB87">
        <v>46</v>
      </c>
      <c r="AC87">
        <v>34</v>
      </c>
      <c r="AD87">
        <v>734.27700000000004</v>
      </c>
      <c r="AE87">
        <v>0.12</v>
      </c>
      <c r="AF87">
        <v>0.37941399999999997</v>
      </c>
      <c r="AH87">
        <v>1610</v>
      </c>
      <c r="AI87">
        <f t="shared" si="3"/>
        <v>3.7657603502858819</v>
      </c>
      <c r="AJ87">
        <f t="shared" si="4"/>
        <v>0.39282563027044048</v>
      </c>
      <c r="AK87">
        <f t="shared" si="5"/>
        <v>0.33954120298309409</v>
      </c>
      <c r="AL87">
        <f>U87 - AVERAGEIFS('Placebo Males'!U:U, 'Placebo Males'!B:B, B87, 'Placebo Males'!P:P, P87)</f>
        <v>2</v>
      </c>
      <c r="AM87">
        <f>V87 - AVERAGEIFS('Placebo Males'!V:V, 'Placebo Males'!B:B, B87, 'Placebo Males'!P:P, P87)</f>
        <v>2</v>
      </c>
      <c r="AN87">
        <f>W87 - AVERAGEIFS('Placebo Males'!W:W, 'Placebo Males'!B:B, B87, 'Placebo Males'!P:P, P87)</f>
        <v>17.333333333333314</v>
      </c>
      <c r="AO87">
        <f>X87 - AVERAGEIFS('Placebo Males'!X:X, 'Placebo Males'!B:B, B87, 'Placebo Males'!P:P, P87)</f>
        <v>3.6666666666666714</v>
      </c>
      <c r="AP87">
        <f>Y87 - AVERAGEIFS('Placebo Males'!Y:Y, 'Placebo Males'!B:B, B87, 'Placebo Males'!P:P, P87)</f>
        <v>3</v>
      </c>
      <c r="AQ87">
        <f>Z87 - AVERAGEIFS('Placebo Males'!Z:Z, 'Placebo Males'!B:B, B87, 'Placebo Males'!P:P, P87)</f>
        <v>10.666666666666671</v>
      </c>
      <c r="AR87">
        <f>AB87 - AVERAGEIFS('Placebo Males'!AB:AB, 'Placebo Males'!B:B, B87, 'Placebo Males'!P:P, P87)</f>
        <v>0.6666666666666643</v>
      </c>
      <c r="AS87">
        <f>AC87 - AVERAGEIFS('Placebo Males'!AC:AC, 'Placebo Males'!B:B, B87, 'Placebo Males'!P:P, P87)</f>
        <v>7.3333333333333321</v>
      </c>
      <c r="AT87">
        <f>AD87 - AVERAGEIFS('Placebo Males'!AD:AD, 'Placebo Males'!B:B, B87, 'Placebo Males'!P:P, P87)</f>
        <v>18.127333333333354</v>
      </c>
      <c r="AU87">
        <f>AE87 - AVERAGEIFS('Placebo Males'!AE:AE, 'Placebo Males'!B:B, B87, 'Placebo Males'!P:P, P87)</f>
        <v>-4.0346666666666725E-3</v>
      </c>
      <c r="AV87">
        <f>AF87 - AVERAGEIFS('Placebo Males'!AF:AF, 'Placebo Males'!B:B, B87, 'Placebo Males'!P:P, P87)</f>
        <v>3.4193999999999947E-2</v>
      </c>
    </row>
    <row r="88" spans="1:48" x14ac:dyDescent="0.25">
      <c r="A88" t="s">
        <v>2348</v>
      </c>
      <c r="B88">
        <v>1013</v>
      </c>
      <c r="C88" t="s">
        <v>102</v>
      </c>
      <c r="D88">
        <v>32</v>
      </c>
      <c r="E88">
        <v>175.5</v>
      </c>
      <c r="F88">
        <v>74.099999999999994</v>
      </c>
      <c r="G88">
        <v>123.25</v>
      </c>
      <c r="H88">
        <v>66.5</v>
      </c>
      <c r="I88" t="s">
        <v>103</v>
      </c>
      <c r="J88" t="s">
        <v>104</v>
      </c>
      <c r="K88" t="s">
        <v>159</v>
      </c>
      <c r="L88" t="s">
        <v>460</v>
      </c>
      <c r="M88" t="s">
        <v>2261</v>
      </c>
      <c r="N88">
        <v>1500</v>
      </c>
      <c r="O88" t="s">
        <v>2262</v>
      </c>
      <c r="P88">
        <v>8</v>
      </c>
      <c r="Q88" t="s">
        <v>113</v>
      </c>
      <c r="R88" t="s">
        <v>2261</v>
      </c>
      <c r="S88">
        <v>1610</v>
      </c>
      <c r="T88" t="s">
        <v>2266</v>
      </c>
      <c r="U88">
        <v>838</v>
      </c>
      <c r="V88">
        <v>144</v>
      </c>
      <c r="W88">
        <v>357</v>
      </c>
      <c r="X88">
        <v>99</v>
      </c>
      <c r="Y88">
        <v>175</v>
      </c>
      <c r="Z88">
        <v>83</v>
      </c>
      <c r="AA88" t="s">
        <v>108</v>
      </c>
      <c r="AB88">
        <v>47</v>
      </c>
      <c r="AC88">
        <v>33</v>
      </c>
      <c r="AD88">
        <v>755.51400000000001</v>
      </c>
      <c r="AE88">
        <v>0.117647</v>
      </c>
      <c r="AF88">
        <v>0.39691700000000002</v>
      </c>
      <c r="AH88">
        <v>1610</v>
      </c>
      <c r="AI88">
        <f t="shared" si="3"/>
        <v>3.7657603502858819</v>
      </c>
      <c r="AJ88">
        <f t="shared" si="4"/>
        <v>0.39282563027044048</v>
      </c>
      <c r="AK88">
        <f t="shared" si="5"/>
        <v>0.33954120298309409</v>
      </c>
      <c r="AL88">
        <f>U88 - AVERAGEIFS('Placebo Males'!U:U, 'Placebo Males'!B:B, B88, 'Placebo Males'!P:P, P88)</f>
        <v>53</v>
      </c>
      <c r="AM88">
        <f>V88 - AVERAGEIFS('Placebo Males'!V:V, 'Placebo Males'!B:B, B88, 'Placebo Males'!P:P, P88)</f>
        <v>5</v>
      </c>
      <c r="AN88">
        <f>W88 - AVERAGEIFS('Placebo Males'!W:W, 'Placebo Males'!B:B, B88, 'Placebo Males'!P:P, P88)</f>
        <v>13.333333333333314</v>
      </c>
      <c r="AO88">
        <f>X88 - AVERAGEIFS('Placebo Males'!X:X, 'Placebo Males'!B:B, B88, 'Placebo Males'!P:P, P88)</f>
        <v>-3.3333333333333286</v>
      </c>
      <c r="AP88">
        <f>Y88 - AVERAGEIFS('Placebo Males'!Y:Y, 'Placebo Males'!B:B, B88, 'Placebo Males'!P:P, P88)</f>
        <v>6</v>
      </c>
      <c r="AQ88">
        <f>Z88 - AVERAGEIFS('Placebo Males'!Z:Z, 'Placebo Males'!B:B, B88, 'Placebo Males'!P:P, P88)</f>
        <v>10.666666666666671</v>
      </c>
      <c r="AR88">
        <f>AB88 - AVERAGEIFS('Placebo Males'!AB:AB, 'Placebo Males'!B:B, B88, 'Placebo Males'!P:P, P88)</f>
        <v>1.6666666666666643</v>
      </c>
      <c r="AS88">
        <f>AC88 - AVERAGEIFS('Placebo Males'!AC:AC, 'Placebo Males'!B:B, B88, 'Placebo Males'!P:P, P88)</f>
        <v>6.3333333333333321</v>
      </c>
      <c r="AT88">
        <f>AD88 - AVERAGEIFS('Placebo Males'!AD:AD, 'Placebo Males'!B:B, B88, 'Placebo Males'!P:P, P88)</f>
        <v>39.36433333333332</v>
      </c>
      <c r="AU88">
        <f>AE88 - AVERAGEIFS('Placebo Males'!AE:AE, 'Placebo Males'!B:B, B88, 'Placebo Males'!P:P, P88)</f>
        <v>-6.3876666666666665E-3</v>
      </c>
      <c r="AV88">
        <f>AF88 - AVERAGEIFS('Placebo Males'!AF:AF, 'Placebo Males'!B:B, B88, 'Placebo Males'!P:P, P88)</f>
        <v>5.1696999999999993E-2</v>
      </c>
    </row>
    <row r="89" spans="1:48" x14ac:dyDescent="0.25">
      <c r="A89" t="s">
        <v>2349</v>
      </c>
      <c r="B89">
        <v>1013</v>
      </c>
      <c r="C89" t="s">
        <v>102</v>
      </c>
      <c r="D89">
        <v>32</v>
      </c>
      <c r="E89">
        <v>175.5</v>
      </c>
      <c r="F89">
        <v>74.099999999999994</v>
      </c>
      <c r="G89">
        <v>123.25</v>
      </c>
      <c r="H89">
        <v>66.5</v>
      </c>
      <c r="I89" t="s">
        <v>103</v>
      </c>
      <c r="J89" t="s">
        <v>104</v>
      </c>
      <c r="K89" t="s">
        <v>159</v>
      </c>
      <c r="L89" t="s">
        <v>460</v>
      </c>
      <c r="M89" t="s">
        <v>2261</v>
      </c>
      <c r="N89">
        <v>1500</v>
      </c>
      <c r="O89" t="s">
        <v>2262</v>
      </c>
      <c r="P89">
        <v>8</v>
      </c>
      <c r="Q89" t="s">
        <v>113</v>
      </c>
      <c r="R89" t="s">
        <v>2261</v>
      </c>
      <c r="S89">
        <v>1610</v>
      </c>
      <c r="T89" t="s">
        <v>2266</v>
      </c>
      <c r="U89">
        <v>887</v>
      </c>
      <c r="V89">
        <v>139</v>
      </c>
      <c r="W89">
        <v>364</v>
      </c>
      <c r="X89">
        <v>101</v>
      </c>
      <c r="Y89">
        <v>180</v>
      </c>
      <c r="Z89">
        <v>83</v>
      </c>
      <c r="AA89" t="s">
        <v>108</v>
      </c>
      <c r="AB89">
        <v>44</v>
      </c>
      <c r="AC89">
        <v>37</v>
      </c>
      <c r="AD89">
        <v>777.75599999999997</v>
      </c>
      <c r="AE89">
        <v>0.117647</v>
      </c>
      <c r="AF89">
        <v>0.39946900000000002</v>
      </c>
      <c r="AH89">
        <v>1610</v>
      </c>
      <c r="AI89">
        <f t="shared" si="3"/>
        <v>3.7657603502858819</v>
      </c>
      <c r="AJ89">
        <f t="shared" si="4"/>
        <v>0.39282563027044048</v>
      </c>
      <c r="AK89">
        <f t="shared" si="5"/>
        <v>0.33954120298309409</v>
      </c>
      <c r="AL89">
        <f>U89 - AVERAGEIFS('Placebo Males'!U:U, 'Placebo Males'!B:B, B89, 'Placebo Males'!P:P, P89)</f>
        <v>102</v>
      </c>
      <c r="AM89">
        <f>V89 - AVERAGEIFS('Placebo Males'!V:V, 'Placebo Males'!B:B, B89, 'Placebo Males'!P:P, P89)</f>
        <v>0</v>
      </c>
      <c r="AN89">
        <f>W89 - AVERAGEIFS('Placebo Males'!W:W, 'Placebo Males'!B:B, B89, 'Placebo Males'!P:P, P89)</f>
        <v>20.333333333333314</v>
      </c>
      <c r="AO89">
        <f>X89 - AVERAGEIFS('Placebo Males'!X:X, 'Placebo Males'!B:B, B89, 'Placebo Males'!P:P, P89)</f>
        <v>-1.3333333333333286</v>
      </c>
      <c r="AP89">
        <f>Y89 - AVERAGEIFS('Placebo Males'!Y:Y, 'Placebo Males'!B:B, B89, 'Placebo Males'!P:P, P89)</f>
        <v>11</v>
      </c>
      <c r="AQ89">
        <f>Z89 - AVERAGEIFS('Placebo Males'!Z:Z, 'Placebo Males'!B:B, B89, 'Placebo Males'!P:P, P89)</f>
        <v>10.666666666666671</v>
      </c>
      <c r="AR89">
        <f>AB89 - AVERAGEIFS('Placebo Males'!AB:AB, 'Placebo Males'!B:B, B89, 'Placebo Males'!P:P, P89)</f>
        <v>-1.3333333333333357</v>
      </c>
      <c r="AS89">
        <f>AC89 - AVERAGEIFS('Placebo Males'!AC:AC, 'Placebo Males'!B:B, B89, 'Placebo Males'!P:P, P89)</f>
        <v>10.333333333333332</v>
      </c>
      <c r="AT89">
        <f>AD89 - AVERAGEIFS('Placebo Males'!AD:AD, 'Placebo Males'!B:B, B89, 'Placebo Males'!P:P, P89)</f>
        <v>61.606333333333282</v>
      </c>
      <c r="AU89">
        <f>AE89 - AVERAGEIFS('Placebo Males'!AE:AE, 'Placebo Males'!B:B, B89, 'Placebo Males'!P:P, P89)</f>
        <v>-6.3876666666666665E-3</v>
      </c>
      <c r="AV89">
        <f>AF89 - AVERAGEIFS('Placebo Males'!AF:AF, 'Placebo Males'!B:B, B89, 'Placebo Males'!P:P, P89)</f>
        <v>5.4248999999999992E-2</v>
      </c>
    </row>
    <row r="90" spans="1:48" x14ac:dyDescent="0.25">
      <c r="A90" t="s">
        <v>2350</v>
      </c>
      <c r="B90">
        <v>1013</v>
      </c>
      <c r="C90" t="s">
        <v>102</v>
      </c>
      <c r="D90">
        <v>32</v>
      </c>
      <c r="E90">
        <v>175.5</v>
      </c>
      <c r="F90">
        <v>74.099999999999994</v>
      </c>
      <c r="G90">
        <v>123.25</v>
      </c>
      <c r="H90">
        <v>66.5</v>
      </c>
      <c r="I90" t="s">
        <v>103</v>
      </c>
      <c r="J90" t="s">
        <v>104</v>
      </c>
      <c r="K90" t="s">
        <v>159</v>
      </c>
      <c r="L90" t="s">
        <v>460</v>
      </c>
      <c r="M90" t="s">
        <v>2261</v>
      </c>
      <c r="N90">
        <v>1500</v>
      </c>
      <c r="O90" t="s">
        <v>2262</v>
      </c>
      <c r="P90">
        <v>12</v>
      </c>
      <c r="Q90" t="s">
        <v>113</v>
      </c>
      <c r="R90" t="s">
        <v>2261</v>
      </c>
      <c r="S90">
        <v>1240</v>
      </c>
      <c r="T90" t="s">
        <v>2266</v>
      </c>
      <c r="U90">
        <v>907</v>
      </c>
      <c r="V90">
        <v>134</v>
      </c>
      <c r="W90">
        <v>363</v>
      </c>
      <c r="X90">
        <v>111</v>
      </c>
      <c r="Y90">
        <v>178</v>
      </c>
      <c r="Z90">
        <v>74</v>
      </c>
      <c r="AA90" t="s">
        <v>108</v>
      </c>
      <c r="AB90">
        <v>44</v>
      </c>
      <c r="AC90">
        <v>25</v>
      </c>
      <c r="AD90">
        <v>873.67600000000004</v>
      </c>
      <c r="AE90">
        <v>0.122449</v>
      </c>
      <c r="AF90">
        <v>0.38656499999999999</v>
      </c>
      <c r="AH90">
        <v>1240</v>
      </c>
      <c r="AI90">
        <f t="shared" si="3"/>
        <v>2.9003371641953377</v>
      </c>
      <c r="AJ90">
        <f t="shared" si="4"/>
        <v>0.34426423352230973</v>
      </c>
      <c r="AK90">
        <f t="shared" si="5"/>
        <v>0.28897858649570984</v>
      </c>
      <c r="AL90">
        <f>U90 - AVERAGEIFS('Placebo Males'!U:U, 'Placebo Males'!B:B, B90, 'Placebo Males'!P:P, P90)</f>
        <v>-19</v>
      </c>
      <c r="AM90">
        <f>V90 - AVERAGEIFS('Placebo Males'!V:V, 'Placebo Males'!B:B, B90, 'Placebo Males'!P:P, P90)</f>
        <v>1.3333333333333428</v>
      </c>
      <c r="AN90">
        <f>W90 - AVERAGEIFS('Placebo Males'!W:W, 'Placebo Males'!B:B, B90, 'Placebo Males'!P:P, P90)</f>
        <v>1</v>
      </c>
      <c r="AO90">
        <f>X90 - AVERAGEIFS('Placebo Males'!X:X, 'Placebo Males'!B:B, B90, 'Placebo Males'!P:P, P90)</f>
        <v>6.3333333333333286</v>
      </c>
      <c r="AP90">
        <f>Y90 - AVERAGEIFS('Placebo Males'!Y:Y, 'Placebo Males'!B:B, B90, 'Placebo Males'!P:P, P90)</f>
        <v>-9</v>
      </c>
      <c r="AQ90">
        <f>Z90 - AVERAGEIFS('Placebo Males'!Z:Z, 'Placebo Males'!B:B, B90, 'Placebo Males'!P:P, P90)</f>
        <v>3.6666666666666714</v>
      </c>
      <c r="AR90">
        <f>AB90 - AVERAGEIFS('Placebo Males'!AB:AB, 'Placebo Males'!B:B, B90, 'Placebo Males'!P:P, P90)</f>
        <v>1</v>
      </c>
      <c r="AS90">
        <f>AC90 - AVERAGEIFS('Placebo Males'!AC:AC, 'Placebo Males'!B:B, B90, 'Placebo Males'!P:P, P90)</f>
        <v>-0.33333333333333215</v>
      </c>
      <c r="AT90">
        <f>AD90 - AVERAGEIFS('Placebo Males'!AD:AD, 'Placebo Males'!B:B, B90, 'Placebo Males'!P:P, P90)</f>
        <v>27.310999999999922</v>
      </c>
      <c r="AU90">
        <f>AE90 - AVERAGEIFS('Placebo Males'!AE:AE, 'Placebo Males'!B:B, B90, 'Placebo Males'!P:P, P90)</f>
        <v>-2.0399666666666649E-2</v>
      </c>
      <c r="AV90">
        <f>AF90 - AVERAGEIFS('Placebo Males'!AF:AF, 'Placebo Males'!B:B, B90, 'Placebo Males'!P:P, P90)</f>
        <v>2.0033333333333347E-2</v>
      </c>
    </row>
    <row r="91" spans="1:48" x14ac:dyDescent="0.25">
      <c r="A91" t="s">
        <v>2351</v>
      </c>
      <c r="B91">
        <v>1013</v>
      </c>
      <c r="C91" t="s">
        <v>102</v>
      </c>
      <c r="D91">
        <v>32</v>
      </c>
      <c r="E91">
        <v>175.5</v>
      </c>
      <c r="F91">
        <v>74.099999999999994</v>
      </c>
      <c r="G91">
        <v>123.25</v>
      </c>
      <c r="H91">
        <v>66.5</v>
      </c>
      <c r="I91" t="s">
        <v>103</v>
      </c>
      <c r="J91" t="s">
        <v>104</v>
      </c>
      <c r="K91" t="s">
        <v>159</v>
      </c>
      <c r="L91" t="s">
        <v>460</v>
      </c>
      <c r="M91" t="s">
        <v>2261</v>
      </c>
      <c r="N91">
        <v>1500</v>
      </c>
      <c r="O91" t="s">
        <v>2262</v>
      </c>
      <c r="P91">
        <v>12</v>
      </c>
      <c r="Q91" t="s">
        <v>113</v>
      </c>
      <c r="R91" t="s">
        <v>2261</v>
      </c>
      <c r="S91">
        <v>1240</v>
      </c>
      <c r="T91" t="s">
        <v>2266</v>
      </c>
      <c r="U91">
        <v>924</v>
      </c>
      <c r="V91">
        <v>132</v>
      </c>
      <c r="W91">
        <v>364</v>
      </c>
      <c r="X91">
        <v>106</v>
      </c>
      <c r="Y91">
        <v>184</v>
      </c>
      <c r="Z91">
        <v>74</v>
      </c>
      <c r="AA91" t="s">
        <v>108</v>
      </c>
      <c r="AB91">
        <v>48</v>
      </c>
      <c r="AC91">
        <v>24</v>
      </c>
      <c r="AD91">
        <v>891.51400000000001</v>
      </c>
      <c r="AE91">
        <v>0.1</v>
      </c>
      <c r="AF91">
        <v>0.39330100000000001</v>
      </c>
      <c r="AH91">
        <v>1240</v>
      </c>
      <c r="AI91">
        <f t="shared" si="3"/>
        <v>2.9003371641953377</v>
      </c>
      <c r="AJ91">
        <f t="shared" si="4"/>
        <v>0.34426423352230973</v>
      </c>
      <c r="AK91">
        <f t="shared" si="5"/>
        <v>0.28897858649570984</v>
      </c>
      <c r="AL91">
        <f>U91 - AVERAGEIFS('Placebo Males'!U:U, 'Placebo Males'!B:B, B91, 'Placebo Males'!P:P, P91)</f>
        <v>-2</v>
      </c>
      <c r="AM91">
        <f>V91 - AVERAGEIFS('Placebo Males'!V:V, 'Placebo Males'!B:B, B91, 'Placebo Males'!P:P, P91)</f>
        <v>-0.66666666666665719</v>
      </c>
      <c r="AN91">
        <f>W91 - AVERAGEIFS('Placebo Males'!W:W, 'Placebo Males'!B:B, B91, 'Placebo Males'!P:P, P91)</f>
        <v>2</v>
      </c>
      <c r="AO91">
        <f>X91 - AVERAGEIFS('Placebo Males'!X:X, 'Placebo Males'!B:B, B91, 'Placebo Males'!P:P, P91)</f>
        <v>1.3333333333333286</v>
      </c>
      <c r="AP91">
        <f>Y91 - AVERAGEIFS('Placebo Males'!Y:Y, 'Placebo Males'!B:B, B91, 'Placebo Males'!P:P, P91)</f>
        <v>-3</v>
      </c>
      <c r="AQ91">
        <f>Z91 - AVERAGEIFS('Placebo Males'!Z:Z, 'Placebo Males'!B:B, B91, 'Placebo Males'!P:P, P91)</f>
        <v>3.6666666666666714</v>
      </c>
      <c r="AR91">
        <f>AB91 - AVERAGEIFS('Placebo Males'!AB:AB, 'Placebo Males'!B:B, B91, 'Placebo Males'!P:P, P91)</f>
        <v>5</v>
      </c>
      <c r="AS91">
        <f>AC91 - AVERAGEIFS('Placebo Males'!AC:AC, 'Placebo Males'!B:B, B91, 'Placebo Males'!P:P, P91)</f>
        <v>-1.3333333333333321</v>
      </c>
      <c r="AT91">
        <f>AD91 - AVERAGEIFS('Placebo Males'!AD:AD, 'Placebo Males'!B:B, B91, 'Placebo Males'!P:P, P91)</f>
        <v>45.148999999999887</v>
      </c>
      <c r="AU91">
        <f>AE91 - AVERAGEIFS('Placebo Males'!AE:AE, 'Placebo Males'!B:B, B91, 'Placebo Males'!P:P, P91)</f>
        <v>-4.2848666666666646E-2</v>
      </c>
      <c r="AV91">
        <f>AF91 - AVERAGEIFS('Placebo Males'!AF:AF, 'Placebo Males'!B:B, B91, 'Placebo Males'!P:P, P91)</f>
        <v>2.6769333333333367E-2</v>
      </c>
    </row>
    <row r="92" spans="1:48" x14ac:dyDescent="0.25">
      <c r="A92" t="s">
        <v>2352</v>
      </c>
      <c r="B92">
        <v>1013</v>
      </c>
      <c r="C92" t="s">
        <v>102</v>
      </c>
      <c r="D92">
        <v>32</v>
      </c>
      <c r="E92">
        <v>175.5</v>
      </c>
      <c r="F92">
        <v>74.099999999999994</v>
      </c>
      <c r="G92">
        <v>123.25</v>
      </c>
      <c r="H92">
        <v>66.5</v>
      </c>
      <c r="I92" t="s">
        <v>103</v>
      </c>
      <c r="J92" t="s">
        <v>104</v>
      </c>
      <c r="K92" t="s">
        <v>159</v>
      </c>
      <c r="L92" t="s">
        <v>460</v>
      </c>
      <c r="M92" t="s">
        <v>2261</v>
      </c>
      <c r="N92">
        <v>1500</v>
      </c>
      <c r="O92" t="s">
        <v>2262</v>
      </c>
      <c r="P92">
        <v>12</v>
      </c>
      <c r="Q92" t="s">
        <v>113</v>
      </c>
      <c r="R92" t="s">
        <v>2261</v>
      </c>
      <c r="S92">
        <v>1240</v>
      </c>
      <c r="T92" t="s">
        <v>2266</v>
      </c>
      <c r="U92">
        <v>888</v>
      </c>
      <c r="V92">
        <v>134</v>
      </c>
      <c r="W92">
        <v>363</v>
      </c>
      <c r="X92">
        <v>102</v>
      </c>
      <c r="Y92">
        <v>188</v>
      </c>
      <c r="Z92">
        <v>73</v>
      </c>
      <c r="AA92" t="s">
        <v>108</v>
      </c>
      <c r="AB92">
        <v>46</v>
      </c>
      <c r="AC92">
        <v>27</v>
      </c>
      <c r="AD92">
        <v>858.90700000000004</v>
      </c>
      <c r="AE92">
        <v>0.14000000000000001</v>
      </c>
      <c r="AF92">
        <v>0.389735</v>
      </c>
      <c r="AH92">
        <v>1240</v>
      </c>
      <c r="AI92">
        <f t="shared" si="3"/>
        <v>2.9003371641953377</v>
      </c>
      <c r="AJ92">
        <f t="shared" si="4"/>
        <v>0.34426423352230973</v>
      </c>
      <c r="AK92">
        <f t="shared" si="5"/>
        <v>0.28897858649570984</v>
      </c>
      <c r="AL92">
        <f>U92 - AVERAGEIFS('Placebo Males'!U:U, 'Placebo Males'!B:B, B92, 'Placebo Males'!P:P, P92)</f>
        <v>-38</v>
      </c>
      <c r="AM92">
        <f>V92 - AVERAGEIFS('Placebo Males'!V:V, 'Placebo Males'!B:B, B92, 'Placebo Males'!P:P, P92)</f>
        <v>1.3333333333333428</v>
      </c>
      <c r="AN92">
        <f>W92 - AVERAGEIFS('Placebo Males'!W:W, 'Placebo Males'!B:B, B92, 'Placebo Males'!P:P, P92)</f>
        <v>1</v>
      </c>
      <c r="AO92">
        <f>X92 - AVERAGEIFS('Placebo Males'!X:X, 'Placebo Males'!B:B, B92, 'Placebo Males'!P:P, P92)</f>
        <v>-2.6666666666666714</v>
      </c>
      <c r="AP92">
        <f>Y92 - AVERAGEIFS('Placebo Males'!Y:Y, 'Placebo Males'!B:B, B92, 'Placebo Males'!P:P, P92)</f>
        <v>1</v>
      </c>
      <c r="AQ92">
        <f>Z92 - AVERAGEIFS('Placebo Males'!Z:Z, 'Placebo Males'!B:B, B92, 'Placebo Males'!P:P, P92)</f>
        <v>2.6666666666666714</v>
      </c>
      <c r="AR92">
        <f>AB92 - AVERAGEIFS('Placebo Males'!AB:AB, 'Placebo Males'!B:B, B92, 'Placebo Males'!P:P, P92)</f>
        <v>3</v>
      </c>
      <c r="AS92">
        <f>AC92 - AVERAGEIFS('Placebo Males'!AC:AC, 'Placebo Males'!B:B, B92, 'Placebo Males'!P:P, P92)</f>
        <v>1.6666666666666679</v>
      </c>
      <c r="AT92">
        <f>AD92 - AVERAGEIFS('Placebo Males'!AD:AD, 'Placebo Males'!B:B, B92, 'Placebo Males'!P:P, P92)</f>
        <v>12.541999999999916</v>
      </c>
      <c r="AU92">
        <f>AE92 - AVERAGEIFS('Placebo Males'!AE:AE, 'Placebo Males'!B:B, B92, 'Placebo Males'!P:P, P92)</f>
        <v>-2.8486666666666383E-3</v>
      </c>
      <c r="AV92">
        <f>AF92 - AVERAGEIFS('Placebo Males'!AF:AF, 'Placebo Males'!B:B, B92, 'Placebo Males'!P:P, P92)</f>
        <v>2.3203333333333354E-2</v>
      </c>
    </row>
    <row r="93" spans="1:48" x14ac:dyDescent="0.25">
      <c r="A93" t="s">
        <v>2353</v>
      </c>
      <c r="B93">
        <v>1013</v>
      </c>
      <c r="C93" t="s">
        <v>102</v>
      </c>
      <c r="D93">
        <v>32</v>
      </c>
      <c r="E93">
        <v>175.5</v>
      </c>
      <c r="F93">
        <v>74.099999999999994</v>
      </c>
      <c r="G93">
        <v>123.25</v>
      </c>
      <c r="H93">
        <v>66.5</v>
      </c>
      <c r="I93" t="s">
        <v>103</v>
      </c>
      <c r="J93" t="s">
        <v>104</v>
      </c>
      <c r="K93" t="s">
        <v>159</v>
      </c>
      <c r="L93" t="s">
        <v>460</v>
      </c>
      <c r="M93" t="s">
        <v>2261</v>
      </c>
      <c r="N93">
        <v>1500</v>
      </c>
      <c r="O93" t="s">
        <v>2262</v>
      </c>
      <c r="P93">
        <v>14</v>
      </c>
      <c r="Q93" t="s">
        <v>113</v>
      </c>
      <c r="R93" t="s">
        <v>2261</v>
      </c>
      <c r="S93">
        <v>1200</v>
      </c>
      <c r="T93" t="s">
        <v>2266</v>
      </c>
      <c r="U93">
        <v>953</v>
      </c>
      <c r="V93">
        <v>134</v>
      </c>
      <c r="W93">
        <v>373</v>
      </c>
      <c r="X93">
        <v>113</v>
      </c>
      <c r="Y93">
        <v>183</v>
      </c>
      <c r="Z93">
        <v>77</v>
      </c>
      <c r="AA93" t="s">
        <v>108</v>
      </c>
      <c r="AB93">
        <v>46</v>
      </c>
      <c r="AC93">
        <v>32</v>
      </c>
      <c r="AD93">
        <v>787.12400000000002</v>
      </c>
      <c r="AE93">
        <v>0.2</v>
      </c>
      <c r="AF93">
        <v>0.42841200000000002</v>
      </c>
      <c r="AH93">
        <v>1200</v>
      </c>
      <c r="AI93">
        <f t="shared" si="3"/>
        <v>2.8067779008341982</v>
      </c>
      <c r="AJ93">
        <f t="shared" si="4"/>
        <v>0.33836691682357845</v>
      </c>
      <c r="AK93">
        <f t="shared" si="5"/>
        <v>0.28295295660282804</v>
      </c>
      <c r="AL93">
        <f>U93 - AVERAGEIFS('Placebo Males'!U:U, 'Placebo Males'!B:B, B93, 'Placebo Males'!P:P, P93)</f>
        <v>-4.3333333333333712</v>
      </c>
      <c r="AM93">
        <f>V93 - AVERAGEIFS('Placebo Males'!V:V, 'Placebo Males'!B:B, B93, 'Placebo Males'!P:P, P93)</f>
        <v>-8.6666666666666572</v>
      </c>
      <c r="AN93">
        <f>W93 - AVERAGEIFS('Placebo Males'!W:W, 'Placebo Males'!B:B, B93, 'Placebo Males'!P:P, P93)</f>
        <v>3.6666666666666856</v>
      </c>
      <c r="AO93">
        <f>X93 - AVERAGEIFS('Placebo Males'!X:X, 'Placebo Males'!B:B, B93, 'Placebo Males'!P:P, P93)</f>
        <v>9.3333333333333286</v>
      </c>
      <c r="AP93">
        <f>Y93 - AVERAGEIFS('Placebo Males'!Y:Y, 'Placebo Males'!B:B, B93, 'Placebo Males'!P:P, P93)</f>
        <v>-11.333333333333343</v>
      </c>
      <c r="AQ93">
        <f>Z93 - AVERAGEIFS('Placebo Males'!Z:Z, 'Placebo Males'!B:B, B93, 'Placebo Males'!P:P, P93)</f>
        <v>5.6666666666666714</v>
      </c>
      <c r="AR93">
        <f>AB93 - AVERAGEIFS('Placebo Males'!AB:AB, 'Placebo Males'!B:B, B93, 'Placebo Males'!P:P, P93)</f>
        <v>1.6666666666666643</v>
      </c>
      <c r="AS93">
        <f>AC93 - AVERAGEIFS('Placebo Males'!AC:AC, 'Placebo Males'!B:B, B93, 'Placebo Males'!P:P, P93)</f>
        <v>3</v>
      </c>
      <c r="AT93">
        <f>AD93 - AVERAGEIFS('Placebo Males'!AD:AD, 'Placebo Males'!B:B, B93, 'Placebo Males'!P:P, P93)</f>
        <v>2.4650000000000318</v>
      </c>
      <c r="AU93">
        <f>AE93 - AVERAGEIFS('Placebo Males'!AE:AE, 'Placebo Males'!B:B, B93, 'Placebo Males'!P:P, P93)</f>
        <v>2.5206666666666655E-2</v>
      </c>
      <c r="AV93">
        <f>AF93 - AVERAGEIFS('Placebo Males'!AF:AF, 'Placebo Males'!B:B, B93, 'Placebo Males'!P:P, P93)</f>
        <v>2.8395333333333328E-2</v>
      </c>
    </row>
    <row r="94" spans="1:48" x14ac:dyDescent="0.25">
      <c r="A94" s="1" t="s">
        <v>2354</v>
      </c>
      <c r="B94">
        <v>1013</v>
      </c>
      <c r="C94" t="s">
        <v>102</v>
      </c>
      <c r="D94">
        <v>32</v>
      </c>
      <c r="E94">
        <v>175.5</v>
      </c>
      <c r="F94">
        <v>74.099999999999994</v>
      </c>
      <c r="G94">
        <v>123.25</v>
      </c>
      <c r="H94">
        <v>66.5</v>
      </c>
      <c r="I94" t="s">
        <v>103</v>
      </c>
      <c r="J94" t="s">
        <v>104</v>
      </c>
      <c r="K94" t="s">
        <v>159</v>
      </c>
      <c r="L94" t="s">
        <v>460</v>
      </c>
      <c r="M94" t="s">
        <v>2261</v>
      </c>
      <c r="N94">
        <v>1500</v>
      </c>
      <c r="O94" t="s">
        <v>2262</v>
      </c>
      <c r="P94">
        <v>14</v>
      </c>
      <c r="Q94" t="s">
        <v>113</v>
      </c>
      <c r="R94" t="s">
        <v>2261</v>
      </c>
      <c r="S94">
        <v>1200</v>
      </c>
      <c r="T94" t="s">
        <v>2266</v>
      </c>
      <c r="U94">
        <v>918</v>
      </c>
      <c r="V94">
        <v>137</v>
      </c>
      <c r="W94">
        <v>367</v>
      </c>
      <c r="X94">
        <v>102</v>
      </c>
      <c r="Y94">
        <v>191</v>
      </c>
      <c r="Z94">
        <v>74</v>
      </c>
      <c r="AA94" t="s">
        <v>108</v>
      </c>
      <c r="AB94">
        <v>45</v>
      </c>
      <c r="AC94">
        <v>29</v>
      </c>
      <c r="AD94">
        <v>849.38099999999997</v>
      </c>
      <c r="AE94">
        <v>0.1875</v>
      </c>
      <c r="AF94">
        <v>0.41007500000000002</v>
      </c>
      <c r="AH94">
        <v>1200</v>
      </c>
      <c r="AI94">
        <f t="shared" si="3"/>
        <v>2.8067779008341982</v>
      </c>
      <c r="AJ94">
        <f t="shared" si="4"/>
        <v>0.33836691682357845</v>
      </c>
      <c r="AK94">
        <f t="shared" si="5"/>
        <v>0.28295295660282804</v>
      </c>
      <c r="AL94">
        <f>U94 - AVERAGEIFS('Placebo Males'!U:U, 'Placebo Males'!B:B, B94, 'Placebo Males'!P:P, P94)</f>
        <v>-39.333333333333371</v>
      </c>
      <c r="AM94">
        <f>V94 - AVERAGEIFS('Placebo Males'!V:V, 'Placebo Males'!B:B, B94, 'Placebo Males'!P:P, P94)</f>
        <v>-5.6666666666666572</v>
      </c>
      <c r="AN94">
        <f>W94 - AVERAGEIFS('Placebo Males'!W:W, 'Placebo Males'!B:B, B94, 'Placebo Males'!P:P, P94)</f>
        <v>-2.3333333333333144</v>
      </c>
      <c r="AO94">
        <f>X94 - AVERAGEIFS('Placebo Males'!X:X, 'Placebo Males'!B:B, B94, 'Placebo Males'!P:P, P94)</f>
        <v>-1.6666666666666714</v>
      </c>
      <c r="AP94">
        <f>Y94 - AVERAGEIFS('Placebo Males'!Y:Y, 'Placebo Males'!B:B, B94, 'Placebo Males'!P:P, P94)</f>
        <v>-3.3333333333333428</v>
      </c>
      <c r="AQ94">
        <f>Z94 - AVERAGEIFS('Placebo Males'!Z:Z, 'Placebo Males'!B:B, B94, 'Placebo Males'!P:P, P94)</f>
        <v>2.6666666666666714</v>
      </c>
      <c r="AR94">
        <f>AB94 - AVERAGEIFS('Placebo Males'!AB:AB, 'Placebo Males'!B:B, B94, 'Placebo Males'!P:P, P94)</f>
        <v>0.6666666666666643</v>
      </c>
      <c r="AS94">
        <f>AC94 - AVERAGEIFS('Placebo Males'!AC:AC, 'Placebo Males'!B:B, B94, 'Placebo Males'!P:P, P94)</f>
        <v>0</v>
      </c>
      <c r="AT94">
        <f>AD94 - AVERAGEIFS('Placebo Males'!AD:AD, 'Placebo Males'!B:B, B94, 'Placebo Males'!P:P, P94)</f>
        <v>64.72199999999998</v>
      </c>
      <c r="AU94">
        <f>AE94 - AVERAGEIFS('Placebo Males'!AE:AE, 'Placebo Males'!B:B, B94, 'Placebo Males'!P:P, P94)</f>
        <v>1.2706666666666644E-2</v>
      </c>
      <c r="AV94">
        <f>AF94 - AVERAGEIFS('Placebo Males'!AF:AF, 'Placebo Males'!B:B, B94, 'Placebo Males'!P:P, P94)</f>
        <v>1.0058333333333336E-2</v>
      </c>
    </row>
    <row r="95" spans="1:48" x14ac:dyDescent="0.25">
      <c r="A95" t="s">
        <v>2355</v>
      </c>
      <c r="B95">
        <v>1013</v>
      </c>
      <c r="C95" t="s">
        <v>102</v>
      </c>
      <c r="D95">
        <v>32</v>
      </c>
      <c r="E95">
        <v>175.5</v>
      </c>
      <c r="F95">
        <v>74.099999999999994</v>
      </c>
      <c r="G95">
        <v>123.25</v>
      </c>
      <c r="H95">
        <v>66.5</v>
      </c>
      <c r="I95" t="s">
        <v>103</v>
      </c>
      <c r="J95" t="s">
        <v>104</v>
      </c>
      <c r="K95" t="s">
        <v>159</v>
      </c>
      <c r="L95" t="s">
        <v>460</v>
      </c>
      <c r="M95" t="s">
        <v>2261</v>
      </c>
      <c r="N95">
        <v>1500</v>
      </c>
      <c r="O95" t="s">
        <v>2262</v>
      </c>
      <c r="P95">
        <v>14</v>
      </c>
      <c r="Q95" t="s">
        <v>113</v>
      </c>
      <c r="R95" t="s">
        <v>2261</v>
      </c>
      <c r="S95">
        <v>1200</v>
      </c>
      <c r="T95" t="s">
        <v>2266</v>
      </c>
      <c r="U95">
        <v>932</v>
      </c>
      <c r="V95">
        <v>138</v>
      </c>
      <c r="W95">
        <v>366</v>
      </c>
      <c r="X95">
        <v>98</v>
      </c>
      <c r="Y95">
        <v>193</v>
      </c>
      <c r="Z95">
        <v>75</v>
      </c>
      <c r="AA95" t="s">
        <v>108</v>
      </c>
      <c r="AB95">
        <v>47</v>
      </c>
      <c r="AC95">
        <v>29</v>
      </c>
      <c r="AD95">
        <v>836.87199999999996</v>
      </c>
      <c r="AE95">
        <v>0.16</v>
      </c>
      <c r="AF95">
        <v>0.42887500000000001</v>
      </c>
      <c r="AH95">
        <v>1200</v>
      </c>
      <c r="AI95">
        <f t="shared" si="3"/>
        <v>2.8067779008341982</v>
      </c>
      <c r="AJ95">
        <f t="shared" si="4"/>
        <v>0.33836691682357845</v>
      </c>
      <c r="AK95">
        <f t="shared" si="5"/>
        <v>0.28295295660282804</v>
      </c>
      <c r="AL95">
        <f>U95 - AVERAGEIFS('Placebo Males'!U:U, 'Placebo Males'!B:B, B95, 'Placebo Males'!P:P, P95)</f>
        <v>-25.333333333333371</v>
      </c>
      <c r="AM95">
        <f>V95 - AVERAGEIFS('Placebo Males'!V:V, 'Placebo Males'!B:B, B95, 'Placebo Males'!P:P, P95)</f>
        <v>-4.6666666666666572</v>
      </c>
      <c r="AN95">
        <f>W95 - AVERAGEIFS('Placebo Males'!W:W, 'Placebo Males'!B:B, B95, 'Placebo Males'!P:P, P95)</f>
        <v>-3.3333333333333144</v>
      </c>
      <c r="AO95">
        <f>X95 - AVERAGEIFS('Placebo Males'!X:X, 'Placebo Males'!B:B, B95, 'Placebo Males'!P:P, P95)</f>
        <v>-5.6666666666666714</v>
      </c>
      <c r="AP95">
        <f>Y95 - AVERAGEIFS('Placebo Males'!Y:Y, 'Placebo Males'!B:B, B95, 'Placebo Males'!P:P, P95)</f>
        <v>-1.3333333333333428</v>
      </c>
      <c r="AQ95">
        <f>Z95 - AVERAGEIFS('Placebo Males'!Z:Z, 'Placebo Males'!B:B, B95, 'Placebo Males'!P:P, P95)</f>
        <v>3.6666666666666714</v>
      </c>
      <c r="AR95">
        <f>AB95 - AVERAGEIFS('Placebo Males'!AB:AB, 'Placebo Males'!B:B, B95, 'Placebo Males'!P:P, P95)</f>
        <v>2.6666666666666643</v>
      </c>
      <c r="AS95">
        <f>AC95 - AVERAGEIFS('Placebo Males'!AC:AC, 'Placebo Males'!B:B, B95, 'Placebo Males'!P:P, P95)</f>
        <v>0</v>
      </c>
      <c r="AT95">
        <f>AD95 - AVERAGEIFS('Placebo Males'!AD:AD, 'Placebo Males'!B:B, B95, 'Placebo Males'!P:P, P95)</f>
        <v>52.212999999999965</v>
      </c>
      <c r="AU95">
        <f>AE95 - AVERAGEIFS('Placebo Males'!AE:AE, 'Placebo Males'!B:B, B95, 'Placebo Males'!P:P, P95)</f>
        <v>-1.4793333333333353E-2</v>
      </c>
      <c r="AV95">
        <f>AF95 - AVERAGEIFS('Placebo Males'!AF:AF, 'Placebo Males'!B:B, B95, 'Placebo Males'!P:P, P95)</f>
        <v>2.8858333333333319E-2</v>
      </c>
    </row>
    <row r="96" spans="1:48" x14ac:dyDescent="0.25">
      <c r="A96" t="s">
        <v>2356</v>
      </c>
      <c r="B96">
        <v>1013</v>
      </c>
      <c r="C96" t="s">
        <v>102</v>
      </c>
      <c r="D96">
        <v>32</v>
      </c>
      <c r="E96">
        <v>175.5</v>
      </c>
      <c r="F96">
        <v>74.099999999999994</v>
      </c>
      <c r="G96">
        <v>123.25</v>
      </c>
      <c r="H96">
        <v>66.5</v>
      </c>
      <c r="I96" t="s">
        <v>103</v>
      </c>
      <c r="J96" t="s">
        <v>104</v>
      </c>
      <c r="K96" t="s">
        <v>159</v>
      </c>
      <c r="L96" t="s">
        <v>460</v>
      </c>
      <c r="M96" t="s">
        <v>2261</v>
      </c>
      <c r="N96">
        <v>1500</v>
      </c>
      <c r="O96" t="s">
        <v>2262</v>
      </c>
      <c r="P96">
        <v>24</v>
      </c>
      <c r="Q96" t="s">
        <v>113</v>
      </c>
      <c r="R96" t="s">
        <v>2261</v>
      </c>
      <c r="S96">
        <v>358</v>
      </c>
      <c r="T96" t="s">
        <v>2266</v>
      </c>
      <c r="U96">
        <v>856</v>
      </c>
      <c r="V96">
        <v>140</v>
      </c>
      <c r="W96">
        <v>354</v>
      </c>
      <c r="X96">
        <v>106</v>
      </c>
      <c r="Y96">
        <v>179</v>
      </c>
      <c r="Z96">
        <v>69</v>
      </c>
      <c r="AA96" t="s">
        <v>108</v>
      </c>
      <c r="AB96">
        <v>45</v>
      </c>
      <c r="AC96">
        <v>23</v>
      </c>
      <c r="AD96">
        <v>916.08600000000001</v>
      </c>
      <c r="AE96">
        <v>0.125</v>
      </c>
      <c r="AF96">
        <v>0.37285400000000002</v>
      </c>
      <c r="AH96">
        <v>358</v>
      </c>
      <c r="AI96">
        <f t="shared" si="3"/>
        <v>0.83735540708220235</v>
      </c>
      <c r="AJ96">
        <f t="shared" si="4"/>
        <v>0.1627080441459271</v>
      </c>
      <c r="AK96">
        <f t="shared" si="5"/>
        <v>0.11727933224292619</v>
      </c>
      <c r="AL96">
        <f>U96 - AVERAGEIFS('Placebo Males'!U:U, 'Placebo Males'!B:B, B96, 'Placebo Males'!P:P, P96)</f>
        <v>-19.333333333333371</v>
      </c>
      <c r="AM96">
        <f>V96 - AVERAGEIFS('Placebo Males'!V:V, 'Placebo Males'!B:B, B96, 'Placebo Males'!P:P, P96)</f>
        <v>4.6666666666666572</v>
      </c>
      <c r="AN96">
        <f>W96 - AVERAGEIFS('Placebo Males'!W:W, 'Placebo Males'!B:B, B96, 'Placebo Males'!P:P, P96)</f>
        <v>4.3333333333333144</v>
      </c>
      <c r="AO96">
        <f>X96 - AVERAGEIFS('Placebo Males'!X:X, 'Placebo Males'!B:B, B96, 'Placebo Males'!P:P, P96)</f>
        <v>1.3333333333333286</v>
      </c>
      <c r="AP96">
        <f>Y96 - AVERAGEIFS('Placebo Males'!Y:Y, 'Placebo Males'!B:B, B96, 'Placebo Males'!P:P, P96)</f>
        <v>0</v>
      </c>
      <c r="AQ96">
        <f>Z96 - AVERAGEIFS('Placebo Males'!Z:Z, 'Placebo Males'!B:B, B96, 'Placebo Males'!P:P, P96)</f>
        <v>3</v>
      </c>
      <c r="AR96">
        <f>AB96 - AVERAGEIFS('Placebo Males'!AB:AB, 'Placebo Males'!B:B, B96, 'Placebo Males'!P:P, P96)</f>
        <v>3.3333333333333357</v>
      </c>
      <c r="AS96">
        <f>AC96 - AVERAGEIFS('Placebo Males'!AC:AC, 'Placebo Males'!B:B, B96, 'Placebo Males'!P:P, P96)</f>
        <v>-0.66666666666666785</v>
      </c>
      <c r="AT96">
        <f>AD96 - AVERAGEIFS('Placebo Males'!AD:AD, 'Placebo Males'!B:B, B96, 'Placebo Males'!P:P, P96)</f>
        <v>73.588666666666654</v>
      </c>
      <c r="AU96">
        <f>AE96 - AVERAGEIFS('Placebo Males'!AE:AE, 'Placebo Males'!B:B, B96, 'Placebo Males'!P:P, P96)</f>
        <v>-3.8017999999999996E-2</v>
      </c>
      <c r="AV96">
        <f>AF96 - AVERAGEIFS('Placebo Males'!AF:AF, 'Placebo Males'!B:B, B96, 'Placebo Males'!P:P, P96)</f>
        <v>2.9470000000000052E-2</v>
      </c>
    </row>
    <row r="97" spans="1:48" x14ac:dyDescent="0.25">
      <c r="A97" t="s">
        <v>2357</v>
      </c>
      <c r="B97">
        <v>1013</v>
      </c>
      <c r="C97" t="s">
        <v>102</v>
      </c>
      <c r="D97">
        <v>32</v>
      </c>
      <c r="E97">
        <v>175.5</v>
      </c>
      <c r="F97">
        <v>74.099999999999994</v>
      </c>
      <c r="G97">
        <v>123.25</v>
      </c>
      <c r="H97">
        <v>66.5</v>
      </c>
      <c r="I97" t="s">
        <v>103</v>
      </c>
      <c r="J97" t="s">
        <v>104</v>
      </c>
      <c r="K97" t="s">
        <v>159</v>
      </c>
      <c r="L97" t="s">
        <v>460</v>
      </c>
      <c r="M97" t="s">
        <v>2261</v>
      </c>
      <c r="N97">
        <v>1500</v>
      </c>
      <c r="O97" t="s">
        <v>2262</v>
      </c>
      <c r="P97">
        <v>24</v>
      </c>
      <c r="Q97" t="s">
        <v>113</v>
      </c>
      <c r="R97" t="s">
        <v>2261</v>
      </c>
      <c r="S97">
        <v>358</v>
      </c>
      <c r="T97" t="s">
        <v>2266</v>
      </c>
      <c r="U97">
        <v>855</v>
      </c>
      <c r="V97">
        <v>137</v>
      </c>
      <c r="W97">
        <v>354</v>
      </c>
      <c r="X97">
        <v>116</v>
      </c>
      <c r="Y97">
        <v>170</v>
      </c>
      <c r="Z97">
        <v>68</v>
      </c>
      <c r="AA97" t="s">
        <v>108</v>
      </c>
      <c r="AB97">
        <v>43</v>
      </c>
      <c r="AC97">
        <v>23</v>
      </c>
      <c r="AD97">
        <v>909.19799999999998</v>
      </c>
      <c r="AE97">
        <v>0.170213</v>
      </c>
      <c r="AF97">
        <v>0.36685800000000002</v>
      </c>
      <c r="AH97">
        <v>358</v>
      </c>
      <c r="AI97">
        <f t="shared" si="3"/>
        <v>0.83735540708220235</v>
      </c>
      <c r="AJ97">
        <f t="shared" si="4"/>
        <v>0.1627080441459271</v>
      </c>
      <c r="AK97">
        <f t="shared" si="5"/>
        <v>0.11727933224292619</v>
      </c>
      <c r="AL97">
        <f>U97 - AVERAGEIFS('Placebo Males'!U:U, 'Placebo Males'!B:B, B97, 'Placebo Males'!P:P, P97)</f>
        <v>-20.333333333333371</v>
      </c>
      <c r="AM97">
        <f>V97 - AVERAGEIFS('Placebo Males'!V:V, 'Placebo Males'!B:B, B97, 'Placebo Males'!P:P, P97)</f>
        <v>1.6666666666666572</v>
      </c>
      <c r="AN97">
        <f>W97 - AVERAGEIFS('Placebo Males'!W:W, 'Placebo Males'!B:B, B97, 'Placebo Males'!P:P, P97)</f>
        <v>4.3333333333333144</v>
      </c>
      <c r="AO97">
        <f>X97 - AVERAGEIFS('Placebo Males'!X:X, 'Placebo Males'!B:B, B97, 'Placebo Males'!P:P, P97)</f>
        <v>11.333333333333329</v>
      </c>
      <c r="AP97">
        <f>Y97 - AVERAGEIFS('Placebo Males'!Y:Y, 'Placebo Males'!B:B, B97, 'Placebo Males'!P:P, P97)</f>
        <v>-9</v>
      </c>
      <c r="AQ97">
        <f>Z97 - AVERAGEIFS('Placebo Males'!Z:Z, 'Placebo Males'!B:B, B97, 'Placebo Males'!P:P, P97)</f>
        <v>2</v>
      </c>
      <c r="AR97">
        <f>AB97 - AVERAGEIFS('Placebo Males'!AB:AB, 'Placebo Males'!B:B, B97, 'Placebo Males'!P:P, P97)</f>
        <v>1.3333333333333357</v>
      </c>
      <c r="AS97">
        <f>AC97 - AVERAGEIFS('Placebo Males'!AC:AC, 'Placebo Males'!B:B, B97, 'Placebo Males'!P:P, P97)</f>
        <v>-0.66666666666666785</v>
      </c>
      <c r="AT97">
        <f>AD97 - AVERAGEIFS('Placebo Males'!AD:AD, 'Placebo Males'!B:B, B97, 'Placebo Males'!P:P, P97)</f>
        <v>66.700666666666621</v>
      </c>
      <c r="AU97">
        <f>AE97 - AVERAGEIFS('Placebo Males'!AE:AE, 'Placebo Males'!B:B, B97, 'Placebo Males'!P:P, P97)</f>
        <v>7.1950000000000069E-3</v>
      </c>
      <c r="AV97">
        <f>AF97 - AVERAGEIFS('Placebo Males'!AF:AF, 'Placebo Males'!B:B, B97, 'Placebo Males'!P:P, P97)</f>
        <v>2.347400000000005E-2</v>
      </c>
    </row>
    <row r="98" spans="1:48" x14ac:dyDescent="0.25">
      <c r="A98" t="s">
        <v>2358</v>
      </c>
      <c r="B98">
        <v>1013</v>
      </c>
      <c r="C98" t="s">
        <v>102</v>
      </c>
      <c r="D98">
        <v>32</v>
      </c>
      <c r="E98">
        <v>175.5</v>
      </c>
      <c r="F98">
        <v>74.099999999999994</v>
      </c>
      <c r="G98">
        <v>123.25</v>
      </c>
      <c r="H98">
        <v>66.5</v>
      </c>
      <c r="I98" t="s">
        <v>103</v>
      </c>
      <c r="J98" t="s">
        <v>104</v>
      </c>
      <c r="K98" t="s">
        <v>159</v>
      </c>
      <c r="L98" t="s">
        <v>460</v>
      </c>
      <c r="M98" t="s">
        <v>2261</v>
      </c>
      <c r="N98">
        <v>1500</v>
      </c>
      <c r="O98" t="s">
        <v>2262</v>
      </c>
      <c r="P98">
        <v>24</v>
      </c>
      <c r="Q98" t="s">
        <v>113</v>
      </c>
      <c r="R98" t="s">
        <v>2261</v>
      </c>
      <c r="S98">
        <v>358</v>
      </c>
      <c r="T98" t="s">
        <v>2266</v>
      </c>
      <c r="U98">
        <v>837</v>
      </c>
      <c r="V98">
        <v>143</v>
      </c>
      <c r="W98">
        <v>354</v>
      </c>
      <c r="X98">
        <v>104</v>
      </c>
      <c r="Y98">
        <v>181</v>
      </c>
      <c r="Z98">
        <v>69</v>
      </c>
      <c r="AA98" t="s">
        <v>108</v>
      </c>
      <c r="AB98">
        <v>47</v>
      </c>
      <c r="AC98">
        <v>21</v>
      </c>
      <c r="AD98">
        <v>896.62</v>
      </c>
      <c r="AE98">
        <v>0.122449</v>
      </c>
      <c r="AF98">
        <v>0.36575600000000003</v>
      </c>
      <c r="AH98">
        <v>358</v>
      </c>
      <c r="AI98">
        <f t="shared" si="3"/>
        <v>0.83735540708220235</v>
      </c>
      <c r="AJ98">
        <f t="shared" si="4"/>
        <v>0.1627080441459271</v>
      </c>
      <c r="AK98">
        <f t="shared" si="5"/>
        <v>0.11727933224292619</v>
      </c>
      <c r="AL98">
        <f>U98 - AVERAGEIFS('Placebo Males'!U:U, 'Placebo Males'!B:B, B98, 'Placebo Males'!P:P, P98)</f>
        <v>-38.333333333333371</v>
      </c>
      <c r="AM98">
        <f>V98 - AVERAGEIFS('Placebo Males'!V:V, 'Placebo Males'!B:B, B98, 'Placebo Males'!P:P, P98)</f>
        <v>7.6666666666666572</v>
      </c>
      <c r="AN98">
        <f>W98 - AVERAGEIFS('Placebo Males'!W:W, 'Placebo Males'!B:B, B98, 'Placebo Males'!P:P, P98)</f>
        <v>4.3333333333333144</v>
      </c>
      <c r="AO98">
        <f>X98 - AVERAGEIFS('Placebo Males'!X:X, 'Placebo Males'!B:B, B98, 'Placebo Males'!P:P, P98)</f>
        <v>-0.6666666666666714</v>
      </c>
      <c r="AP98">
        <f>Y98 - AVERAGEIFS('Placebo Males'!Y:Y, 'Placebo Males'!B:B, B98, 'Placebo Males'!P:P, P98)</f>
        <v>2</v>
      </c>
      <c r="AQ98">
        <f>Z98 - AVERAGEIFS('Placebo Males'!Z:Z, 'Placebo Males'!B:B, B98, 'Placebo Males'!P:P, P98)</f>
        <v>3</v>
      </c>
      <c r="AR98">
        <f>AB98 - AVERAGEIFS('Placebo Males'!AB:AB, 'Placebo Males'!B:B, B98, 'Placebo Males'!P:P, P98)</f>
        <v>5.3333333333333357</v>
      </c>
      <c r="AS98">
        <f>AC98 - AVERAGEIFS('Placebo Males'!AC:AC, 'Placebo Males'!B:B, B98, 'Placebo Males'!P:P, P98)</f>
        <v>-2.6666666666666679</v>
      </c>
      <c r="AT98">
        <f>AD98 - AVERAGEIFS('Placebo Males'!AD:AD, 'Placebo Males'!B:B, B98, 'Placebo Males'!P:P, P98)</f>
        <v>54.122666666666646</v>
      </c>
      <c r="AU98">
        <f>AE98 - AVERAGEIFS('Placebo Males'!AE:AE, 'Placebo Males'!B:B, B98, 'Placebo Males'!P:P, P98)</f>
        <v>-4.0568999999999994E-2</v>
      </c>
      <c r="AV98">
        <f>AF98 - AVERAGEIFS('Placebo Males'!AF:AF, 'Placebo Males'!B:B, B98, 'Placebo Males'!P:P, P98)</f>
        <v>2.2372000000000059E-2</v>
      </c>
    </row>
    <row r="99" spans="1:48" x14ac:dyDescent="0.25">
      <c r="A99" t="s">
        <v>2359</v>
      </c>
      <c r="B99">
        <v>1014</v>
      </c>
      <c r="C99" t="s">
        <v>102</v>
      </c>
      <c r="D99">
        <v>35</v>
      </c>
      <c r="E99">
        <v>168.5</v>
      </c>
      <c r="F99">
        <v>65.5</v>
      </c>
      <c r="G99">
        <v>102.75</v>
      </c>
      <c r="H99">
        <v>52.5</v>
      </c>
      <c r="I99" t="s">
        <v>209</v>
      </c>
      <c r="J99" t="s">
        <v>104</v>
      </c>
      <c r="K99" t="s">
        <v>210</v>
      </c>
      <c r="L99" t="s">
        <v>106</v>
      </c>
      <c r="M99" t="s">
        <v>2261</v>
      </c>
      <c r="N99">
        <v>1500</v>
      </c>
      <c r="O99" t="s">
        <v>2262</v>
      </c>
      <c r="P99">
        <v>-0.5</v>
      </c>
      <c r="Q99" t="s">
        <v>109</v>
      </c>
      <c r="R99" t="s">
        <v>108</v>
      </c>
      <c r="S99" t="s">
        <v>108</v>
      </c>
      <c r="T99" t="s">
        <v>108</v>
      </c>
      <c r="U99">
        <v>1009</v>
      </c>
      <c r="V99">
        <v>193</v>
      </c>
      <c r="W99">
        <v>395</v>
      </c>
      <c r="X99">
        <v>90</v>
      </c>
      <c r="Y99">
        <v>227</v>
      </c>
      <c r="Z99">
        <v>78</v>
      </c>
      <c r="AA99" t="s">
        <v>108</v>
      </c>
      <c r="AB99">
        <v>54</v>
      </c>
      <c r="AC99">
        <v>30</v>
      </c>
      <c r="AD99">
        <v>745.26300000000003</v>
      </c>
      <c r="AE99">
        <v>0.235294</v>
      </c>
      <c r="AF99">
        <v>0.451992</v>
      </c>
      <c r="AH99">
        <v>0</v>
      </c>
      <c r="AI99">
        <f t="shared" si="3"/>
        <v>0</v>
      </c>
      <c r="AJ99">
        <f t="shared" si="4"/>
        <v>0</v>
      </c>
      <c r="AK99">
        <f t="shared" si="5"/>
        <v>0</v>
      </c>
      <c r="AL99">
        <f>U99 - AVERAGEIFS('Placebo Males'!U:U, 'Placebo Males'!B:B, B99, 'Placebo Males'!P:P, P99)</f>
        <v>-6.3333333333333712</v>
      </c>
      <c r="AM99">
        <f>V99 - AVERAGEIFS('Placebo Males'!V:V, 'Placebo Males'!B:B, B99, 'Placebo Males'!P:P, P99)</f>
        <v>5.3333333333333428</v>
      </c>
      <c r="AN99">
        <f>W99 - AVERAGEIFS('Placebo Males'!W:W, 'Placebo Males'!B:B, B99, 'Placebo Males'!P:P, P99)</f>
        <v>5</v>
      </c>
      <c r="AO99">
        <f>X99 - AVERAGEIFS('Placebo Males'!X:X, 'Placebo Males'!B:B, B99, 'Placebo Males'!P:P, P99)</f>
        <v>-0.3333333333333286</v>
      </c>
      <c r="AP99">
        <f>Y99 - AVERAGEIFS('Placebo Males'!Y:Y, 'Placebo Males'!B:B, B99, 'Placebo Males'!P:P, P99)</f>
        <v>7</v>
      </c>
      <c r="AQ99">
        <f>Z99 - AVERAGEIFS('Placebo Males'!Z:Z, 'Placebo Males'!B:B, B99, 'Placebo Males'!P:P, P99)</f>
        <v>-1.6666666666666714</v>
      </c>
      <c r="AR99">
        <f>AB99 - AVERAGEIFS('Placebo Males'!AB:AB, 'Placebo Males'!B:B, B99, 'Placebo Males'!P:P, P99)</f>
        <v>1.6666666666666643</v>
      </c>
      <c r="AS99">
        <f>AC99 - AVERAGEIFS('Placebo Males'!AC:AC, 'Placebo Males'!B:B, B99, 'Placebo Males'!P:P, P99)</f>
        <v>0</v>
      </c>
      <c r="AT99">
        <f>AD99 - AVERAGEIFS('Placebo Males'!AD:AD, 'Placebo Males'!B:B, B99, 'Placebo Males'!P:P, P99)</f>
        <v>5.3493333333333339</v>
      </c>
      <c r="AU99">
        <f>AE99 - AVERAGEIFS('Placebo Males'!AE:AE, 'Placebo Males'!B:B, B99, 'Placebo Males'!P:P, P99)</f>
        <v>4.1682333333333349E-2</v>
      </c>
      <c r="AV99">
        <f>AF99 - AVERAGEIFS('Placebo Males'!AF:AF, 'Placebo Males'!B:B, B99, 'Placebo Males'!P:P, P99)</f>
        <v>-1.4358999999999955E-2</v>
      </c>
    </row>
    <row r="100" spans="1:48" x14ac:dyDescent="0.25">
      <c r="A100" t="s">
        <v>2360</v>
      </c>
      <c r="B100">
        <v>1014</v>
      </c>
      <c r="C100" t="s">
        <v>102</v>
      </c>
      <c r="D100">
        <v>35</v>
      </c>
      <c r="E100">
        <v>168.5</v>
      </c>
      <c r="F100">
        <v>65.5</v>
      </c>
      <c r="G100">
        <v>102.75</v>
      </c>
      <c r="H100">
        <v>52.5</v>
      </c>
      <c r="I100" t="s">
        <v>209</v>
      </c>
      <c r="J100" t="s">
        <v>104</v>
      </c>
      <c r="K100" t="s">
        <v>210</v>
      </c>
      <c r="L100" t="s">
        <v>106</v>
      </c>
      <c r="M100" t="s">
        <v>2261</v>
      </c>
      <c r="N100">
        <v>1500</v>
      </c>
      <c r="O100" t="s">
        <v>2262</v>
      </c>
      <c r="P100">
        <v>-0.5</v>
      </c>
      <c r="Q100" t="s">
        <v>109</v>
      </c>
      <c r="R100" t="s">
        <v>108</v>
      </c>
      <c r="S100" t="s">
        <v>108</v>
      </c>
      <c r="T100" t="s">
        <v>108</v>
      </c>
      <c r="U100">
        <v>941</v>
      </c>
      <c r="V100">
        <v>190</v>
      </c>
      <c r="W100">
        <v>390</v>
      </c>
      <c r="X100">
        <v>87</v>
      </c>
      <c r="Y100">
        <v>226</v>
      </c>
      <c r="Z100">
        <v>77</v>
      </c>
      <c r="AA100" t="s">
        <v>108</v>
      </c>
      <c r="AB100">
        <v>53</v>
      </c>
      <c r="AC100">
        <v>29</v>
      </c>
      <c r="AD100">
        <v>738.91399999999999</v>
      </c>
      <c r="AE100">
        <v>0.26</v>
      </c>
      <c r="AF100">
        <v>0.455988</v>
      </c>
      <c r="AH100">
        <v>0</v>
      </c>
      <c r="AI100">
        <f t="shared" si="3"/>
        <v>0</v>
      </c>
      <c r="AJ100">
        <f t="shared" si="4"/>
        <v>0</v>
      </c>
      <c r="AK100">
        <f t="shared" si="5"/>
        <v>0</v>
      </c>
      <c r="AL100">
        <f>U100 - AVERAGEIFS('Placebo Males'!U:U, 'Placebo Males'!B:B, B100, 'Placebo Males'!P:P, P100)</f>
        <v>-74.333333333333371</v>
      </c>
      <c r="AM100">
        <f>V100 - AVERAGEIFS('Placebo Males'!V:V, 'Placebo Males'!B:B, B100, 'Placebo Males'!P:P, P100)</f>
        <v>2.3333333333333428</v>
      </c>
      <c r="AN100">
        <f>W100 - AVERAGEIFS('Placebo Males'!W:W, 'Placebo Males'!B:B, B100, 'Placebo Males'!P:P, P100)</f>
        <v>0</v>
      </c>
      <c r="AO100">
        <f>X100 - AVERAGEIFS('Placebo Males'!X:X, 'Placebo Males'!B:B, B100, 'Placebo Males'!P:P, P100)</f>
        <v>-3.3333333333333286</v>
      </c>
      <c r="AP100">
        <f>Y100 - AVERAGEIFS('Placebo Males'!Y:Y, 'Placebo Males'!B:B, B100, 'Placebo Males'!P:P, P100)</f>
        <v>6</v>
      </c>
      <c r="AQ100">
        <f>Z100 - AVERAGEIFS('Placebo Males'!Z:Z, 'Placebo Males'!B:B, B100, 'Placebo Males'!P:P, P100)</f>
        <v>-2.6666666666666714</v>
      </c>
      <c r="AR100">
        <f>AB100 - AVERAGEIFS('Placebo Males'!AB:AB, 'Placebo Males'!B:B, B100, 'Placebo Males'!P:P, P100)</f>
        <v>0.6666666666666643</v>
      </c>
      <c r="AS100">
        <f>AC100 - AVERAGEIFS('Placebo Males'!AC:AC, 'Placebo Males'!B:B, B100, 'Placebo Males'!P:P, P100)</f>
        <v>-1</v>
      </c>
      <c r="AT100">
        <f>AD100 - AVERAGEIFS('Placebo Males'!AD:AD, 'Placebo Males'!B:B, B100, 'Placebo Males'!P:P, P100)</f>
        <v>-0.99966666666671244</v>
      </c>
      <c r="AU100">
        <f>AE100 - AVERAGEIFS('Placebo Males'!AE:AE, 'Placebo Males'!B:B, B100, 'Placebo Males'!P:P, P100)</f>
        <v>6.6388333333333355E-2</v>
      </c>
      <c r="AV100">
        <f>AF100 - AVERAGEIFS('Placebo Males'!AF:AF, 'Placebo Males'!B:B, B100, 'Placebo Males'!P:P, P100)</f>
        <v>-1.0362999999999956E-2</v>
      </c>
    </row>
    <row r="101" spans="1:48" x14ac:dyDescent="0.25">
      <c r="A101" t="s">
        <v>2361</v>
      </c>
      <c r="B101">
        <v>1014</v>
      </c>
      <c r="C101" t="s">
        <v>102</v>
      </c>
      <c r="D101">
        <v>35</v>
      </c>
      <c r="E101">
        <v>168.5</v>
      </c>
      <c r="F101">
        <v>65.5</v>
      </c>
      <c r="G101">
        <v>102.75</v>
      </c>
      <c r="H101">
        <v>52.5</v>
      </c>
      <c r="I101" t="s">
        <v>209</v>
      </c>
      <c r="J101" t="s">
        <v>104</v>
      </c>
      <c r="K101" t="s">
        <v>210</v>
      </c>
      <c r="L101" t="s">
        <v>106</v>
      </c>
      <c r="M101" t="s">
        <v>2261</v>
      </c>
      <c r="N101">
        <v>1500</v>
      </c>
      <c r="O101" t="s">
        <v>2262</v>
      </c>
      <c r="P101">
        <v>-0.5</v>
      </c>
      <c r="Q101" t="s">
        <v>109</v>
      </c>
      <c r="R101" t="s">
        <v>108</v>
      </c>
      <c r="S101" t="s">
        <v>108</v>
      </c>
      <c r="T101" t="s">
        <v>108</v>
      </c>
      <c r="U101">
        <v>1006</v>
      </c>
      <c r="V101">
        <v>186</v>
      </c>
      <c r="W101">
        <v>396</v>
      </c>
      <c r="X101">
        <v>92</v>
      </c>
      <c r="Y101">
        <v>226</v>
      </c>
      <c r="Z101">
        <v>78</v>
      </c>
      <c r="AA101" t="s">
        <v>108</v>
      </c>
      <c r="AB101">
        <v>53</v>
      </c>
      <c r="AC101">
        <v>32</v>
      </c>
      <c r="AD101">
        <v>732.92100000000005</v>
      </c>
      <c r="AE101">
        <v>0.26</v>
      </c>
      <c r="AF101">
        <v>0.455702</v>
      </c>
      <c r="AH101">
        <v>0</v>
      </c>
      <c r="AI101">
        <f t="shared" si="3"/>
        <v>0</v>
      </c>
      <c r="AJ101">
        <f t="shared" si="4"/>
        <v>0</v>
      </c>
      <c r="AK101">
        <f t="shared" si="5"/>
        <v>0</v>
      </c>
      <c r="AL101">
        <f>U101 - AVERAGEIFS('Placebo Males'!U:U, 'Placebo Males'!B:B, B101, 'Placebo Males'!P:P, P101)</f>
        <v>-9.3333333333333712</v>
      </c>
      <c r="AM101">
        <f>V101 - AVERAGEIFS('Placebo Males'!V:V, 'Placebo Males'!B:B, B101, 'Placebo Males'!P:P, P101)</f>
        <v>-1.6666666666666572</v>
      </c>
      <c r="AN101">
        <f>W101 - AVERAGEIFS('Placebo Males'!W:W, 'Placebo Males'!B:B, B101, 'Placebo Males'!P:P, P101)</f>
        <v>6</v>
      </c>
      <c r="AO101">
        <f>X101 - AVERAGEIFS('Placebo Males'!X:X, 'Placebo Males'!B:B, B101, 'Placebo Males'!P:P, P101)</f>
        <v>1.6666666666666714</v>
      </c>
      <c r="AP101">
        <f>Y101 - AVERAGEIFS('Placebo Males'!Y:Y, 'Placebo Males'!B:B, B101, 'Placebo Males'!P:P, P101)</f>
        <v>6</v>
      </c>
      <c r="AQ101">
        <f>Z101 - AVERAGEIFS('Placebo Males'!Z:Z, 'Placebo Males'!B:B, B101, 'Placebo Males'!P:P, P101)</f>
        <v>-1.6666666666666714</v>
      </c>
      <c r="AR101">
        <f>AB101 - AVERAGEIFS('Placebo Males'!AB:AB, 'Placebo Males'!B:B, B101, 'Placebo Males'!P:P, P101)</f>
        <v>0.6666666666666643</v>
      </c>
      <c r="AS101">
        <f>AC101 - AVERAGEIFS('Placebo Males'!AC:AC, 'Placebo Males'!B:B, B101, 'Placebo Males'!P:P, P101)</f>
        <v>2</v>
      </c>
      <c r="AT101">
        <f>AD101 - AVERAGEIFS('Placebo Males'!AD:AD, 'Placebo Males'!B:B, B101, 'Placebo Males'!P:P, P101)</f>
        <v>-6.9926666666666506</v>
      </c>
      <c r="AU101">
        <f>AE101 - AVERAGEIFS('Placebo Males'!AE:AE, 'Placebo Males'!B:B, B101, 'Placebo Males'!P:P, P101)</f>
        <v>6.6388333333333355E-2</v>
      </c>
      <c r="AV101">
        <f>AF101 - AVERAGEIFS('Placebo Males'!AF:AF, 'Placebo Males'!B:B, B101, 'Placebo Males'!P:P, P101)</f>
        <v>-1.0648999999999964E-2</v>
      </c>
    </row>
    <row r="102" spans="1:48" x14ac:dyDescent="0.25">
      <c r="A102" t="s">
        <v>2362</v>
      </c>
      <c r="B102">
        <v>1014</v>
      </c>
      <c r="C102" t="s">
        <v>102</v>
      </c>
      <c r="D102">
        <v>35</v>
      </c>
      <c r="E102">
        <v>168.5</v>
      </c>
      <c r="F102">
        <v>65.5</v>
      </c>
      <c r="G102">
        <v>102.75</v>
      </c>
      <c r="H102">
        <v>52.5</v>
      </c>
      <c r="I102" t="s">
        <v>209</v>
      </c>
      <c r="J102" t="s">
        <v>104</v>
      </c>
      <c r="K102" t="s">
        <v>210</v>
      </c>
      <c r="L102" t="s">
        <v>106</v>
      </c>
      <c r="M102" t="s">
        <v>2261</v>
      </c>
      <c r="N102">
        <v>1500</v>
      </c>
      <c r="O102" t="s">
        <v>2262</v>
      </c>
      <c r="P102">
        <v>0.5</v>
      </c>
      <c r="Q102" t="s">
        <v>113</v>
      </c>
      <c r="R102" t="s">
        <v>2261</v>
      </c>
      <c r="S102">
        <v>178</v>
      </c>
      <c r="T102" t="s">
        <v>2266</v>
      </c>
      <c r="U102">
        <v>904</v>
      </c>
      <c r="V102">
        <v>195</v>
      </c>
      <c r="W102">
        <v>380</v>
      </c>
      <c r="X102">
        <v>90</v>
      </c>
      <c r="Y102">
        <v>215</v>
      </c>
      <c r="Z102">
        <v>75</v>
      </c>
      <c r="AA102" t="s">
        <v>108</v>
      </c>
      <c r="AB102">
        <v>56</v>
      </c>
      <c r="AC102">
        <v>25</v>
      </c>
      <c r="AD102">
        <v>738.13300000000004</v>
      </c>
      <c r="AE102">
        <v>0.22</v>
      </c>
      <c r="AF102">
        <v>0.44523299999999999</v>
      </c>
      <c r="AH102">
        <v>178</v>
      </c>
      <c r="AI102">
        <f t="shared" si="3"/>
        <v>0.41633872195707267</v>
      </c>
      <c r="AJ102">
        <f t="shared" si="4"/>
        <v>0.10000086950396292</v>
      </c>
      <c r="AK102">
        <f t="shared" si="5"/>
        <v>6.6154088401831235E-2</v>
      </c>
      <c r="AL102">
        <f>U102 - AVERAGEIFS('Placebo Males'!U:U, 'Placebo Males'!B:B, B102, 'Placebo Males'!P:P, P102)</f>
        <v>-157.33333333333326</v>
      </c>
      <c r="AM102">
        <f>V102 - AVERAGEIFS('Placebo Males'!V:V, 'Placebo Males'!B:B, B102, 'Placebo Males'!P:P, P102)</f>
        <v>9.6666666666666572</v>
      </c>
      <c r="AN102">
        <f>W102 - AVERAGEIFS('Placebo Males'!W:W, 'Placebo Males'!B:B, B102, 'Placebo Males'!P:P, P102)</f>
        <v>-7</v>
      </c>
      <c r="AO102">
        <f>X102 - AVERAGEIFS('Placebo Males'!X:X, 'Placebo Males'!B:B, B102, 'Placebo Males'!P:P, P102)</f>
        <v>-1.6666666666666714</v>
      </c>
      <c r="AP102">
        <f>Y102 - AVERAGEIFS('Placebo Males'!Y:Y, 'Placebo Males'!B:B, B102, 'Placebo Males'!P:P, P102)</f>
        <v>-2.6666666666666572</v>
      </c>
      <c r="AQ102">
        <f>Z102 - AVERAGEIFS('Placebo Males'!Z:Z, 'Placebo Males'!B:B, B102, 'Placebo Males'!P:P, P102)</f>
        <v>-2.6666666666666714</v>
      </c>
      <c r="AR102">
        <f>AB102 - AVERAGEIFS('Placebo Males'!AB:AB, 'Placebo Males'!B:B, B102, 'Placebo Males'!P:P, P102)</f>
        <v>5.3333333333333357</v>
      </c>
      <c r="AS102">
        <f>AC102 - AVERAGEIFS('Placebo Males'!AC:AC, 'Placebo Males'!B:B, B102, 'Placebo Males'!P:P, P102)</f>
        <v>-4</v>
      </c>
      <c r="AT102">
        <f>AD102 - AVERAGEIFS('Placebo Males'!AD:AD, 'Placebo Males'!B:B, B102, 'Placebo Males'!P:P, P102)</f>
        <v>-59.016666666666652</v>
      </c>
      <c r="AU102">
        <f>AE102 - AVERAGEIFS('Placebo Males'!AE:AE, 'Placebo Males'!B:B, B102, 'Placebo Males'!P:P, P102)</f>
        <v>3.5422499999999996E-2</v>
      </c>
      <c r="AV102">
        <f>AF102 - AVERAGEIFS('Placebo Males'!AF:AF, 'Placebo Males'!B:B, B102, 'Placebo Males'!P:P, P102)</f>
        <v>-1.3205999999999996E-2</v>
      </c>
    </row>
    <row r="103" spans="1:48" x14ac:dyDescent="0.25">
      <c r="A103" t="s">
        <v>2363</v>
      </c>
      <c r="B103">
        <v>1014</v>
      </c>
      <c r="C103" t="s">
        <v>102</v>
      </c>
      <c r="D103">
        <v>35</v>
      </c>
      <c r="E103">
        <v>168.5</v>
      </c>
      <c r="F103">
        <v>65.5</v>
      </c>
      <c r="G103">
        <v>102.75</v>
      </c>
      <c r="H103">
        <v>52.5</v>
      </c>
      <c r="I103" t="s">
        <v>209</v>
      </c>
      <c r="J103" t="s">
        <v>104</v>
      </c>
      <c r="K103" t="s">
        <v>210</v>
      </c>
      <c r="L103" t="s">
        <v>106</v>
      </c>
      <c r="M103" t="s">
        <v>2261</v>
      </c>
      <c r="N103">
        <v>1500</v>
      </c>
      <c r="O103" t="s">
        <v>2262</v>
      </c>
      <c r="P103">
        <v>0.5</v>
      </c>
      <c r="Q103" t="s">
        <v>113</v>
      </c>
      <c r="R103" t="s">
        <v>2261</v>
      </c>
      <c r="S103">
        <v>178</v>
      </c>
      <c r="T103" t="s">
        <v>2266</v>
      </c>
      <c r="U103">
        <v>978</v>
      </c>
      <c r="V103">
        <v>194</v>
      </c>
      <c r="W103">
        <v>381</v>
      </c>
      <c r="X103">
        <v>91</v>
      </c>
      <c r="Y103">
        <v>214</v>
      </c>
      <c r="Z103">
        <v>76</v>
      </c>
      <c r="AA103" t="s">
        <v>108</v>
      </c>
      <c r="AB103">
        <v>52</v>
      </c>
      <c r="AC103">
        <v>26</v>
      </c>
      <c r="AD103">
        <v>761.85699999999997</v>
      </c>
      <c r="AE103">
        <v>0.20833299999999999</v>
      </c>
      <c r="AF103">
        <v>0.44474000000000002</v>
      </c>
      <c r="AH103">
        <v>178</v>
      </c>
      <c r="AI103">
        <f t="shared" si="3"/>
        <v>0.41633872195707267</v>
      </c>
      <c r="AJ103">
        <f t="shared" si="4"/>
        <v>0.10000086950396292</v>
      </c>
      <c r="AK103">
        <f t="shared" si="5"/>
        <v>6.6154088401831235E-2</v>
      </c>
      <c r="AL103">
        <f>U103 - AVERAGEIFS('Placebo Males'!U:U, 'Placebo Males'!B:B, B103, 'Placebo Males'!P:P, P103)</f>
        <v>-83.333333333333258</v>
      </c>
      <c r="AM103">
        <f>V103 - AVERAGEIFS('Placebo Males'!V:V, 'Placebo Males'!B:B, B103, 'Placebo Males'!P:P, P103)</f>
        <v>8.6666666666666572</v>
      </c>
      <c r="AN103">
        <f>W103 - AVERAGEIFS('Placebo Males'!W:W, 'Placebo Males'!B:B, B103, 'Placebo Males'!P:P, P103)</f>
        <v>-6</v>
      </c>
      <c r="AO103">
        <f>X103 - AVERAGEIFS('Placebo Males'!X:X, 'Placebo Males'!B:B, B103, 'Placebo Males'!P:P, P103)</f>
        <v>-0.6666666666666714</v>
      </c>
      <c r="AP103">
        <f>Y103 - AVERAGEIFS('Placebo Males'!Y:Y, 'Placebo Males'!B:B, B103, 'Placebo Males'!P:P, P103)</f>
        <v>-3.6666666666666572</v>
      </c>
      <c r="AQ103">
        <f>Z103 - AVERAGEIFS('Placebo Males'!Z:Z, 'Placebo Males'!B:B, B103, 'Placebo Males'!P:P, P103)</f>
        <v>-1.6666666666666714</v>
      </c>
      <c r="AR103">
        <f>AB103 - AVERAGEIFS('Placebo Males'!AB:AB, 'Placebo Males'!B:B, B103, 'Placebo Males'!P:P, P103)</f>
        <v>1.3333333333333357</v>
      </c>
      <c r="AS103">
        <f>AC103 - AVERAGEIFS('Placebo Males'!AC:AC, 'Placebo Males'!B:B, B103, 'Placebo Males'!P:P, P103)</f>
        <v>-3</v>
      </c>
      <c r="AT103">
        <f>AD103 - AVERAGEIFS('Placebo Males'!AD:AD, 'Placebo Males'!B:B, B103, 'Placebo Males'!P:P, P103)</f>
        <v>-35.292666666666719</v>
      </c>
      <c r="AU103">
        <f>AE103 - AVERAGEIFS('Placebo Males'!AE:AE, 'Placebo Males'!B:B, B103, 'Placebo Males'!P:P, P103)</f>
        <v>2.3755499999999985E-2</v>
      </c>
      <c r="AV103">
        <f>AF103 - AVERAGEIFS('Placebo Males'!AF:AF, 'Placebo Males'!B:B, B103, 'Placebo Males'!P:P, P103)</f>
        <v>-1.3698999999999961E-2</v>
      </c>
    </row>
    <row r="104" spans="1:48" x14ac:dyDescent="0.25">
      <c r="A104" t="s">
        <v>2364</v>
      </c>
      <c r="B104">
        <v>1014</v>
      </c>
      <c r="C104" t="s">
        <v>102</v>
      </c>
      <c r="D104">
        <v>35</v>
      </c>
      <c r="E104">
        <v>168.5</v>
      </c>
      <c r="F104">
        <v>65.5</v>
      </c>
      <c r="G104">
        <v>102.75</v>
      </c>
      <c r="H104">
        <v>52.5</v>
      </c>
      <c r="I104" t="s">
        <v>209</v>
      </c>
      <c r="J104" t="s">
        <v>104</v>
      </c>
      <c r="K104" t="s">
        <v>210</v>
      </c>
      <c r="L104" t="s">
        <v>106</v>
      </c>
      <c r="M104" t="s">
        <v>2261</v>
      </c>
      <c r="N104">
        <v>1500</v>
      </c>
      <c r="O104" t="s">
        <v>2262</v>
      </c>
      <c r="P104">
        <v>0.5</v>
      </c>
      <c r="Q104" t="s">
        <v>113</v>
      </c>
      <c r="R104" t="s">
        <v>2261</v>
      </c>
      <c r="S104">
        <v>178</v>
      </c>
      <c r="T104" t="s">
        <v>2266</v>
      </c>
      <c r="U104">
        <v>931</v>
      </c>
      <c r="V104">
        <v>194</v>
      </c>
      <c r="W104">
        <v>378</v>
      </c>
      <c r="X104">
        <v>88</v>
      </c>
      <c r="Y104">
        <v>215</v>
      </c>
      <c r="Z104">
        <v>75</v>
      </c>
      <c r="AA104" t="s">
        <v>108</v>
      </c>
      <c r="AB104">
        <v>51</v>
      </c>
      <c r="AC104">
        <v>29</v>
      </c>
      <c r="AD104">
        <v>740.30499999999995</v>
      </c>
      <c r="AE104">
        <v>0.22449</v>
      </c>
      <c r="AF104">
        <v>0.44378800000000002</v>
      </c>
      <c r="AH104">
        <v>178</v>
      </c>
      <c r="AI104">
        <f t="shared" si="3"/>
        <v>0.41633872195707267</v>
      </c>
      <c r="AJ104">
        <f t="shared" si="4"/>
        <v>0.10000086950396292</v>
      </c>
      <c r="AK104">
        <f t="shared" si="5"/>
        <v>6.6154088401831235E-2</v>
      </c>
      <c r="AL104">
        <f>U104 - AVERAGEIFS('Placebo Males'!U:U, 'Placebo Males'!B:B, B104, 'Placebo Males'!P:P, P104)</f>
        <v>-130.33333333333326</v>
      </c>
      <c r="AM104">
        <f>V104 - AVERAGEIFS('Placebo Males'!V:V, 'Placebo Males'!B:B, B104, 'Placebo Males'!P:P, P104)</f>
        <v>8.6666666666666572</v>
      </c>
      <c r="AN104">
        <f>W104 - AVERAGEIFS('Placebo Males'!W:W, 'Placebo Males'!B:B, B104, 'Placebo Males'!P:P, P104)</f>
        <v>-9</v>
      </c>
      <c r="AO104">
        <f>X104 - AVERAGEIFS('Placebo Males'!X:X, 'Placebo Males'!B:B, B104, 'Placebo Males'!P:P, P104)</f>
        <v>-3.6666666666666714</v>
      </c>
      <c r="AP104">
        <f>Y104 - AVERAGEIFS('Placebo Males'!Y:Y, 'Placebo Males'!B:B, B104, 'Placebo Males'!P:P, P104)</f>
        <v>-2.6666666666666572</v>
      </c>
      <c r="AQ104">
        <f>Z104 - AVERAGEIFS('Placebo Males'!Z:Z, 'Placebo Males'!B:B, B104, 'Placebo Males'!P:P, P104)</f>
        <v>-2.6666666666666714</v>
      </c>
      <c r="AR104">
        <f>AB104 - AVERAGEIFS('Placebo Males'!AB:AB, 'Placebo Males'!B:B, B104, 'Placebo Males'!P:P, P104)</f>
        <v>0.3333333333333357</v>
      </c>
      <c r="AS104">
        <f>AC104 - AVERAGEIFS('Placebo Males'!AC:AC, 'Placebo Males'!B:B, B104, 'Placebo Males'!P:P, P104)</f>
        <v>0</v>
      </c>
      <c r="AT104">
        <f>AD104 - AVERAGEIFS('Placebo Males'!AD:AD, 'Placebo Males'!B:B, B104, 'Placebo Males'!P:P, P104)</f>
        <v>-56.84466666666674</v>
      </c>
      <c r="AU104">
        <f>AE104 - AVERAGEIFS('Placebo Males'!AE:AE, 'Placebo Males'!B:B, B104, 'Placebo Males'!P:P, P104)</f>
        <v>3.991249999999999E-2</v>
      </c>
      <c r="AV104">
        <f>AF104 - AVERAGEIFS('Placebo Males'!AF:AF, 'Placebo Males'!B:B, B104, 'Placebo Males'!P:P, P104)</f>
        <v>-1.465099999999997E-2</v>
      </c>
    </row>
    <row r="105" spans="1:48" x14ac:dyDescent="0.25">
      <c r="A105" t="s">
        <v>2365</v>
      </c>
      <c r="B105">
        <v>1014</v>
      </c>
      <c r="C105" t="s">
        <v>102</v>
      </c>
      <c r="D105">
        <v>35</v>
      </c>
      <c r="E105">
        <v>168.5</v>
      </c>
      <c r="F105">
        <v>65.5</v>
      </c>
      <c r="G105">
        <v>102.75</v>
      </c>
      <c r="H105">
        <v>52.5</v>
      </c>
      <c r="I105" t="s">
        <v>209</v>
      </c>
      <c r="J105" t="s">
        <v>104</v>
      </c>
      <c r="K105" t="s">
        <v>210</v>
      </c>
      <c r="L105" t="s">
        <v>106</v>
      </c>
      <c r="M105" t="s">
        <v>2261</v>
      </c>
      <c r="N105">
        <v>1500</v>
      </c>
      <c r="O105" t="s">
        <v>2262</v>
      </c>
      <c r="P105">
        <v>1</v>
      </c>
      <c r="Q105" t="s">
        <v>113</v>
      </c>
      <c r="R105" t="s">
        <v>2261</v>
      </c>
      <c r="S105">
        <v>590</v>
      </c>
      <c r="T105" t="s">
        <v>2266</v>
      </c>
      <c r="U105">
        <v>1023</v>
      </c>
      <c r="V105">
        <v>169</v>
      </c>
      <c r="W105">
        <v>387</v>
      </c>
      <c r="X105">
        <v>88</v>
      </c>
      <c r="Y105">
        <v>221</v>
      </c>
      <c r="Z105">
        <v>78</v>
      </c>
      <c r="AA105" t="s">
        <v>108</v>
      </c>
      <c r="AB105">
        <v>53</v>
      </c>
      <c r="AC105">
        <v>29</v>
      </c>
      <c r="AD105">
        <v>785.26499999999999</v>
      </c>
      <c r="AE105">
        <v>0.24</v>
      </c>
      <c r="AF105">
        <v>0.458036</v>
      </c>
      <c r="AH105">
        <v>590</v>
      </c>
      <c r="AI105">
        <f t="shared" si="3"/>
        <v>1.3799991345768141</v>
      </c>
      <c r="AJ105">
        <f t="shared" si="4"/>
        <v>0.22468957285531777</v>
      </c>
      <c r="AK105">
        <f t="shared" si="5"/>
        <v>0.17238472276587435</v>
      </c>
      <c r="AL105">
        <f>U105 - AVERAGEIFS('Placebo Males'!U:U, 'Placebo Males'!B:B, B105, 'Placebo Males'!P:P, P105)</f>
        <v>-24.333333333333258</v>
      </c>
      <c r="AM105">
        <f>V105 - AVERAGEIFS('Placebo Males'!V:V, 'Placebo Males'!B:B, B105, 'Placebo Males'!P:P, P105)</f>
        <v>-13.666666666666657</v>
      </c>
      <c r="AN105">
        <f>W105 - AVERAGEIFS('Placebo Males'!W:W, 'Placebo Males'!B:B, B105, 'Placebo Males'!P:P, P105)</f>
        <v>-5.3333333333333144</v>
      </c>
      <c r="AO105">
        <f>X105 - AVERAGEIFS('Placebo Males'!X:X, 'Placebo Males'!B:B, B105, 'Placebo Males'!P:P, P105)</f>
        <v>-3.3333333333333286</v>
      </c>
      <c r="AP105">
        <f>Y105 - AVERAGEIFS('Placebo Males'!Y:Y, 'Placebo Males'!B:B, B105, 'Placebo Males'!P:P, P105)</f>
        <v>1</v>
      </c>
      <c r="AQ105">
        <f>Z105 - AVERAGEIFS('Placebo Males'!Z:Z, 'Placebo Males'!B:B, B105, 'Placebo Males'!P:P, P105)</f>
        <v>-3</v>
      </c>
      <c r="AR105">
        <f>AB105 - AVERAGEIFS('Placebo Males'!AB:AB, 'Placebo Males'!B:B, B105, 'Placebo Males'!P:P, P105)</f>
        <v>0</v>
      </c>
      <c r="AS105">
        <f>AC105 - AVERAGEIFS('Placebo Males'!AC:AC, 'Placebo Males'!B:B, B105, 'Placebo Males'!P:P, P105)</f>
        <v>-1.6666666666666679</v>
      </c>
      <c r="AT105">
        <f>AD105 - AVERAGEIFS('Placebo Males'!AD:AD, 'Placebo Males'!B:B, B105, 'Placebo Males'!P:P, P105)</f>
        <v>30.302999999999997</v>
      </c>
      <c r="AU105">
        <f>AE105 - AVERAGEIFS('Placebo Males'!AE:AE, 'Placebo Males'!B:B, B105, 'Placebo Males'!P:P, P105)</f>
        <v>3.3333333333333326E-2</v>
      </c>
      <c r="AV105">
        <f>AF105 - AVERAGEIFS('Placebo Males'!AF:AF, 'Placebo Males'!B:B, B105, 'Placebo Males'!P:P, P105)</f>
        <v>1.2386666666666657E-3</v>
      </c>
    </row>
    <row r="106" spans="1:48" x14ac:dyDescent="0.25">
      <c r="A106" t="s">
        <v>2366</v>
      </c>
      <c r="B106">
        <v>1014</v>
      </c>
      <c r="C106" t="s">
        <v>102</v>
      </c>
      <c r="D106">
        <v>35</v>
      </c>
      <c r="E106">
        <v>168.5</v>
      </c>
      <c r="F106">
        <v>65.5</v>
      </c>
      <c r="G106">
        <v>102.75</v>
      </c>
      <c r="H106">
        <v>52.5</v>
      </c>
      <c r="I106" t="s">
        <v>209</v>
      </c>
      <c r="J106" t="s">
        <v>104</v>
      </c>
      <c r="K106" t="s">
        <v>210</v>
      </c>
      <c r="L106" t="s">
        <v>106</v>
      </c>
      <c r="M106" t="s">
        <v>2261</v>
      </c>
      <c r="N106">
        <v>1500</v>
      </c>
      <c r="O106" t="s">
        <v>2262</v>
      </c>
      <c r="P106">
        <v>1</v>
      </c>
      <c r="Q106" t="s">
        <v>113</v>
      </c>
      <c r="R106" t="s">
        <v>2261</v>
      </c>
      <c r="S106">
        <v>590</v>
      </c>
      <c r="T106" t="s">
        <v>2266</v>
      </c>
      <c r="U106">
        <v>904</v>
      </c>
      <c r="V106">
        <v>186</v>
      </c>
      <c r="W106">
        <v>389</v>
      </c>
      <c r="X106">
        <v>90</v>
      </c>
      <c r="Y106">
        <v>216</v>
      </c>
      <c r="Z106">
        <v>83</v>
      </c>
      <c r="AA106" t="s">
        <v>108</v>
      </c>
      <c r="AB106">
        <v>50</v>
      </c>
      <c r="AC106">
        <v>30</v>
      </c>
      <c r="AD106">
        <v>746.98699999999997</v>
      </c>
      <c r="AE106">
        <v>0.244898</v>
      </c>
      <c r="AF106">
        <v>0.47389399999999998</v>
      </c>
      <c r="AH106">
        <v>590</v>
      </c>
      <c r="AI106">
        <f t="shared" si="3"/>
        <v>1.3799991345768141</v>
      </c>
      <c r="AJ106">
        <f t="shared" si="4"/>
        <v>0.22468957285531777</v>
      </c>
      <c r="AK106">
        <f t="shared" si="5"/>
        <v>0.17238472276587435</v>
      </c>
      <c r="AL106">
        <f>U106 - AVERAGEIFS('Placebo Males'!U:U, 'Placebo Males'!B:B, B106, 'Placebo Males'!P:P, P106)</f>
        <v>-143.33333333333326</v>
      </c>
      <c r="AM106">
        <f>V106 - AVERAGEIFS('Placebo Males'!V:V, 'Placebo Males'!B:B, B106, 'Placebo Males'!P:P, P106)</f>
        <v>3.3333333333333428</v>
      </c>
      <c r="AN106">
        <f>W106 - AVERAGEIFS('Placebo Males'!W:W, 'Placebo Males'!B:B, B106, 'Placebo Males'!P:P, P106)</f>
        <v>-3.3333333333333144</v>
      </c>
      <c r="AO106">
        <f>X106 - AVERAGEIFS('Placebo Males'!X:X, 'Placebo Males'!B:B, B106, 'Placebo Males'!P:P, P106)</f>
        <v>-1.3333333333333286</v>
      </c>
      <c r="AP106">
        <f>Y106 - AVERAGEIFS('Placebo Males'!Y:Y, 'Placebo Males'!B:B, B106, 'Placebo Males'!P:P, P106)</f>
        <v>-4</v>
      </c>
      <c r="AQ106">
        <f>Z106 - AVERAGEIFS('Placebo Males'!Z:Z, 'Placebo Males'!B:B, B106, 'Placebo Males'!P:P, P106)</f>
        <v>2</v>
      </c>
      <c r="AR106">
        <f>AB106 - AVERAGEIFS('Placebo Males'!AB:AB, 'Placebo Males'!B:B, B106, 'Placebo Males'!P:P, P106)</f>
        <v>-3</v>
      </c>
      <c r="AS106">
        <f>AC106 - AVERAGEIFS('Placebo Males'!AC:AC, 'Placebo Males'!B:B, B106, 'Placebo Males'!P:P, P106)</f>
        <v>-0.66666666666666785</v>
      </c>
      <c r="AT106">
        <f>AD106 - AVERAGEIFS('Placebo Males'!AD:AD, 'Placebo Males'!B:B, B106, 'Placebo Males'!P:P, P106)</f>
        <v>-7.9750000000000227</v>
      </c>
      <c r="AU106">
        <f>AE106 - AVERAGEIFS('Placebo Males'!AE:AE, 'Placebo Males'!B:B, B106, 'Placebo Males'!P:P, P106)</f>
        <v>3.8231333333333339E-2</v>
      </c>
      <c r="AV106">
        <f>AF106 - AVERAGEIFS('Placebo Males'!AF:AF, 'Placebo Males'!B:B, B106, 'Placebo Males'!P:P, P106)</f>
        <v>1.7096666666666649E-2</v>
      </c>
    </row>
    <row r="107" spans="1:48" x14ac:dyDescent="0.25">
      <c r="A107" t="s">
        <v>2367</v>
      </c>
      <c r="B107">
        <v>1014</v>
      </c>
      <c r="C107" t="s">
        <v>102</v>
      </c>
      <c r="D107">
        <v>35</v>
      </c>
      <c r="E107">
        <v>168.5</v>
      </c>
      <c r="F107">
        <v>65.5</v>
      </c>
      <c r="G107">
        <v>102.75</v>
      </c>
      <c r="H107">
        <v>52.5</v>
      </c>
      <c r="I107" t="s">
        <v>209</v>
      </c>
      <c r="J107" t="s">
        <v>104</v>
      </c>
      <c r="K107" t="s">
        <v>210</v>
      </c>
      <c r="L107" t="s">
        <v>106</v>
      </c>
      <c r="M107" t="s">
        <v>2261</v>
      </c>
      <c r="N107">
        <v>1500</v>
      </c>
      <c r="O107" t="s">
        <v>2262</v>
      </c>
      <c r="P107">
        <v>1</v>
      </c>
      <c r="Q107" t="s">
        <v>113</v>
      </c>
      <c r="R107" t="s">
        <v>2261</v>
      </c>
      <c r="S107">
        <v>590</v>
      </c>
      <c r="T107" t="s">
        <v>2266</v>
      </c>
      <c r="U107">
        <v>968</v>
      </c>
      <c r="V107">
        <v>192</v>
      </c>
      <c r="W107">
        <v>385</v>
      </c>
      <c r="X107">
        <v>88</v>
      </c>
      <c r="Y107">
        <v>219</v>
      </c>
      <c r="Z107">
        <v>78</v>
      </c>
      <c r="AA107" t="s">
        <v>108</v>
      </c>
      <c r="AB107">
        <v>53</v>
      </c>
      <c r="AC107">
        <v>26</v>
      </c>
      <c r="AD107">
        <v>780.73500000000001</v>
      </c>
      <c r="AE107">
        <v>0.22</v>
      </c>
      <c r="AF107">
        <v>0.464391</v>
      </c>
      <c r="AH107">
        <v>590</v>
      </c>
      <c r="AI107">
        <f t="shared" si="3"/>
        <v>1.3799991345768141</v>
      </c>
      <c r="AJ107">
        <f t="shared" si="4"/>
        <v>0.22468957285531777</v>
      </c>
      <c r="AK107">
        <f t="shared" si="5"/>
        <v>0.17238472276587435</v>
      </c>
      <c r="AL107">
        <f>U107 - AVERAGEIFS('Placebo Males'!U:U, 'Placebo Males'!B:B, B107, 'Placebo Males'!P:P, P107)</f>
        <v>-79.333333333333258</v>
      </c>
      <c r="AM107">
        <f>V107 - AVERAGEIFS('Placebo Males'!V:V, 'Placebo Males'!B:B, B107, 'Placebo Males'!P:P, P107)</f>
        <v>9.3333333333333428</v>
      </c>
      <c r="AN107">
        <f>W107 - AVERAGEIFS('Placebo Males'!W:W, 'Placebo Males'!B:B, B107, 'Placebo Males'!P:P, P107)</f>
        <v>-7.3333333333333144</v>
      </c>
      <c r="AO107">
        <f>X107 - AVERAGEIFS('Placebo Males'!X:X, 'Placebo Males'!B:B, B107, 'Placebo Males'!P:P, P107)</f>
        <v>-3.3333333333333286</v>
      </c>
      <c r="AP107">
        <f>Y107 - AVERAGEIFS('Placebo Males'!Y:Y, 'Placebo Males'!B:B, B107, 'Placebo Males'!P:P, P107)</f>
        <v>-1</v>
      </c>
      <c r="AQ107">
        <f>Z107 - AVERAGEIFS('Placebo Males'!Z:Z, 'Placebo Males'!B:B, B107, 'Placebo Males'!P:P, P107)</f>
        <v>-3</v>
      </c>
      <c r="AR107">
        <f>AB107 - AVERAGEIFS('Placebo Males'!AB:AB, 'Placebo Males'!B:B, B107, 'Placebo Males'!P:P, P107)</f>
        <v>0</v>
      </c>
      <c r="AS107">
        <f>AC107 - AVERAGEIFS('Placebo Males'!AC:AC, 'Placebo Males'!B:B, B107, 'Placebo Males'!P:P, P107)</f>
        <v>-4.6666666666666679</v>
      </c>
      <c r="AT107">
        <f>AD107 - AVERAGEIFS('Placebo Males'!AD:AD, 'Placebo Males'!B:B, B107, 'Placebo Males'!P:P, P107)</f>
        <v>25.773000000000025</v>
      </c>
      <c r="AU107">
        <f>AE107 - AVERAGEIFS('Placebo Males'!AE:AE, 'Placebo Males'!B:B, B107, 'Placebo Males'!P:P, P107)</f>
        <v>1.3333333333333336E-2</v>
      </c>
      <c r="AV107">
        <f>AF107 - AVERAGEIFS('Placebo Males'!AF:AF, 'Placebo Males'!B:B, B107, 'Placebo Males'!P:P, P107)</f>
        <v>7.5936666666666652E-3</v>
      </c>
    </row>
    <row r="108" spans="1:48" x14ac:dyDescent="0.25">
      <c r="A108" t="s">
        <v>2368</v>
      </c>
      <c r="B108">
        <v>1014</v>
      </c>
      <c r="C108" t="s">
        <v>102</v>
      </c>
      <c r="D108">
        <v>35</v>
      </c>
      <c r="E108">
        <v>168.5</v>
      </c>
      <c r="F108">
        <v>65.5</v>
      </c>
      <c r="G108">
        <v>102.75</v>
      </c>
      <c r="H108">
        <v>52.5</v>
      </c>
      <c r="I108" t="s">
        <v>209</v>
      </c>
      <c r="J108" t="s">
        <v>104</v>
      </c>
      <c r="K108" t="s">
        <v>210</v>
      </c>
      <c r="L108" t="s">
        <v>106</v>
      </c>
      <c r="M108" t="s">
        <v>2261</v>
      </c>
      <c r="N108">
        <v>1500</v>
      </c>
      <c r="O108" t="s">
        <v>2262</v>
      </c>
      <c r="P108">
        <v>1.5</v>
      </c>
      <c r="Q108" t="s">
        <v>113</v>
      </c>
      <c r="R108" t="s">
        <v>2261</v>
      </c>
      <c r="S108">
        <v>622</v>
      </c>
      <c r="T108" t="s">
        <v>2266</v>
      </c>
      <c r="U108">
        <v>985</v>
      </c>
      <c r="V108">
        <v>184</v>
      </c>
      <c r="W108">
        <v>391</v>
      </c>
      <c r="X108">
        <v>94</v>
      </c>
      <c r="Y108">
        <v>217</v>
      </c>
      <c r="Z108">
        <v>80</v>
      </c>
      <c r="AA108" t="s">
        <v>108</v>
      </c>
      <c r="AB108">
        <v>55</v>
      </c>
      <c r="AC108">
        <v>29</v>
      </c>
      <c r="AD108">
        <v>759.154</v>
      </c>
      <c r="AE108">
        <v>0.25</v>
      </c>
      <c r="AF108">
        <v>0.47592400000000001</v>
      </c>
      <c r="AH108">
        <v>622</v>
      </c>
      <c r="AI108">
        <f t="shared" si="3"/>
        <v>1.454846545265726</v>
      </c>
      <c r="AJ108">
        <f t="shared" si="4"/>
        <v>0.23213591890778318</v>
      </c>
      <c r="AK108">
        <f t="shared" si="5"/>
        <v>0.17927254142806892</v>
      </c>
      <c r="AL108">
        <f>U108 - AVERAGEIFS('Placebo Males'!U:U, 'Placebo Males'!B:B, B108, 'Placebo Males'!P:P, P108)</f>
        <v>-12</v>
      </c>
      <c r="AM108">
        <f>V108 - AVERAGEIFS('Placebo Males'!V:V, 'Placebo Males'!B:B, B108, 'Placebo Males'!P:P, P108)</f>
        <v>9.3333333333333428</v>
      </c>
      <c r="AN108">
        <f>W108 - AVERAGEIFS('Placebo Males'!W:W, 'Placebo Males'!B:B, B108, 'Placebo Males'!P:P, P108)</f>
        <v>3</v>
      </c>
      <c r="AO108">
        <f>X108 - AVERAGEIFS('Placebo Males'!X:X, 'Placebo Males'!B:B, B108, 'Placebo Males'!P:P, P108)</f>
        <v>0.6666666666666714</v>
      </c>
      <c r="AP108">
        <f>Y108 - AVERAGEIFS('Placebo Males'!Y:Y, 'Placebo Males'!B:B, B108, 'Placebo Males'!P:P, P108)</f>
        <v>1.6666666666666572</v>
      </c>
      <c r="AQ108">
        <f>Z108 - AVERAGEIFS('Placebo Males'!Z:Z, 'Placebo Males'!B:B, B108, 'Placebo Males'!P:P, P108)</f>
        <v>0.6666666666666714</v>
      </c>
      <c r="AR108">
        <f>AB108 - AVERAGEIFS('Placebo Males'!AB:AB, 'Placebo Males'!B:B, B108, 'Placebo Males'!P:P, P108)</f>
        <v>3.6666666666666643</v>
      </c>
      <c r="AS108">
        <f>AC108 - AVERAGEIFS('Placebo Males'!AC:AC, 'Placebo Males'!B:B, B108, 'Placebo Males'!P:P, P108)</f>
        <v>-1.6666666666666679</v>
      </c>
      <c r="AT108">
        <f>AD108 - AVERAGEIFS('Placebo Males'!AD:AD, 'Placebo Males'!B:B, B108, 'Placebo Males'!P:P, P108)</f>
        <v>-17.175999999999931</v>
      </c>
      <c r="AU108">
        <f>AE108 - AVERAGEIFS('Placebo Males'!AE:AE, 'Placebo Males'!B:B, B108, 'Placebo Males'!P:P, P108)</f>
        <v>4.8718000000000011E-2</v>
      </c>
      <c r="AV108">
        <f>AF108 - AVERAGEIFS('Placebo Males'!AF:AF, 'Placebo Males'!B:B, B108, 'Placebo Males'!P:P, P108)</f>
        <v>2.4307333333333403E-2</v>
      </c>
    </row>
    <row r="109" spans="1:48" x14ac:dyDescent="0.25">
      <c r="A109" t="s">
        <v>2369</v>
      </c>
      <c r="B109">
        <v>1014</v>
      </c>
      <c r="C109" t="s">
        <v>102</v>
      </c>
      <c r="D109">
        <v>35</v>
      </c>
      <c r="E109">
        <v>168.5</v>
      </c>
      <c r="F109">
        <v>65.5</v>
      </c>
      <c r="G109">
        <v>102.75</v>
      </c>
      <c r="H109">
        <v>52.5</v>
      </c>
      <c r="I109" t="s">
        <v>209</v>
      </c>
      <c r="J109" t="s">
        <v>104</v>
      </c>
      <c r="K109" t="s">
        <v>210</v>
      </c>
      <c r="L109" t="s">
        <v>106</v>
      </c>
      <c r="M109" t="s">
        <v>2261</v>
      </c>
      <c r="N109">
        <v>1500</v>
      </c>
      <c r="O109" t="s">
        <v>2262</v>
      </c>
      <c r="P109">
        <v>1.5</v>
      </c>
      <c r="Q109" t="s">
        <v>113</v>
      </c>
      <c r="R109" t="s">
        <v>2261</v>
      </c>
      <c r="S109">
        <v>622</v>
      </c>
      <c r="T109" t="s">
        <v>2266</v>
      </c>
      <c r="U109">
        <v>989</v>
      </c>
      <c r="V109">
        <v>196</v>
      </c>
      <c r="W109">
        <v>386</v>
      </c>
      <c r="X109">
        <v>86</v>
      </c>
      <c r="Y109">
        <v>220</v>
      </c>
      <c r="Z109">
        <v>80</v>
      </c>
      <c r="AA109" t="s">
        <v>108</v>
      </c>
      <c r="AB109">
        <v>56</v>
      </c>
      <c r="AC109">
        <v>30</v>
      </c>
      <c r="AD109">
        <v>744.68299999999999</v>
      </c>
      <c r="AE109">
        <v>0.24</v>
      </c>
      <c r="AF109">
        <v>0.47379900000000003</v>
      </c>
      <c r="AH109">
        <v>622</v>
      </c>
      <c r="AI109">
        <f t="shared" si="3"/>
        <v>1.454846545265726</v>
      </c>
      <c r="AJ109">
        <f t="shared" si="4"/>
        <v>0.23213591890778318</v>
      </c>
      <c r="AK109">
        <f t="shared" si="5"/>
        <v>0.17927254142806892</v>
      </c>
      <c r="AL109">
        <f>U109 - AVERAGEIFS('Placebo Males'!U:U, 'Placebo Males'!B:B, B109, 'Placebo Males'!P:P, P109)</f>
        <v>-8</v>
      </c>
      <c r="AM109">
        <f>V109 - AVERAGEIFS('Placebo Males'!V:V, 'Placebo Males'!B:B, B109, 'Placebo Males'!P:P, P109)</f>
        <v>21.333333333333343</v>
      </c>
      <c r="AN109">
        <f>W109 - AVERAGEIFS('Placebo Males'!W:W, 'Placebo Males'!B:B, B109, 'Placebo Males'!P:P, P109)</f>
        <v>-2</v>
      </c>
      <c r="AO109">
        <f>X109 - AVERAGEIFS('Placebo Males'!X:X, 'Placebo Males'!B:B, B109, 'Placebo Males'!P:P, P109)</f>
        <v>-7.3333333333333286</v>
      </c>
      <c r="AP109">
        <f>Y109 - AVERAGEIFS('Placebo Males'!Y:Y, 'Placebo Males'!B:B, B109, 'Placebo Males'!P:P, P109)</f>
        <v>4.6666666666666572</v>
      </c>
      <c r="AQ109">
        <f>Z109 - AVERAGEIFS('Placebo Males'!Z:Z, 'Placebo Males'!B:B, B109, 'Placebo Males'!P:P, P109)</f>
        <v>0.6666666666666714</v>
      </c>
      <c r="AR109">
        <f>AB109 - AVERAGEIFS('Placebo Males'!AB:AB, 'Placebo Males'!B:B, B109, 'Placebo Males'!P:P, P109)</f>
        <v>4.6666666666666643</v>
      </c>
      <c r="AS109">
        <f>AC109 - AVERAGEIFS('Placebo Males'!AC:AC, 'Placebo Males'!B:B, B109, 'Placebo Males'!P:P, P109)</f>
        <v>-0.66666666666666785</v>
      </c>
      <c r="AT109">
        <f>AD109 - AVERAGEIFS('Placebo Males'!AD:AD, 'Placebo Males'!B:B, B109, 'Placebo Males'!P:P, P109)</f>
        <v>-31.646999999999935</v>
      </c>
      <c r="AU109">
        <f>AE109 - AVERAGEIFS('Placebo Males'!AE:AE, 'Placebo Males'!B:B, B109, 'Placebo Males'!P:P, P109)</f>
        <v>3.8718000000000002E-2</v>
      </c>
      <c r="AV109">
        <f>AF109 - AVERAGEIFS('Placebo Males'!AF:AF, 'Placebo Males'!B:B, B109, 'Placebo Males'!P:P, P109)</f>
        <v>2.2182333333333415E-2</v>
      </c>
    </row>
    <row r="110" spans="1:48" x14ac:dyDescent="0.25">
      <c r="A110" t="s">
        <v>2370</v>
      </c>
      <c r="B110">
        <v>1014</v>
      </c>
      <c r="C110" t="s">
        <v>102</v>
      </c>
      <c r="D110">
        <v>35</v>
      </c>
      <c r="E110">
        <v>168.5</v>
      </c>
      <c r="F110">
        <v>65.5</v>
      </c>
      <c r="G110">
        <v>102.75</v>
      </c>
      <c r="H110">
        <v>52.5</v>
      </c>
      <c r="I110" t="s">
        <v>209</v>
      </c>
      <c r="J110" t="s">
        <v>104</v>
      </c>
      <c r="K110" t="s">
        <v>210</v>
      </c>
      <c r="L110" t="s">
        <v>106</v>
      </c>
      <c r="M110" t="s">
        <v>2261</v>
      </c>
      <c r="N110">
        <v>1500</v>
      </c>
      <c r="O110" t="s">
        <v>2262</v>
      </c>
      <c r="P110">
        <v>1.5</v>
      </c>
      <c r="Q110" t="s">
        <v>113</v>
      </c>
      <c r="R110" t="s">
        <v>2261</v>
      </c>
      <c r="S110">
        <v>622</v>
      </c>
      <c r="T110" t="s">
        <v>2266</v>
      </c>
      <c r="U110">
        <v>970</v>
      </c>
      <c r="V110">
        <v>193</v>
      </c>
      <c r="W110">
        <v>389</v>
      </c>
      <c r="X110">
        <v>90</v>
      </c>
      <c r="Y110">
        <v>220</v>
      </c>
      <c r="Z110">
        <v>79</v>
      </c>
      <c r="AA110" t="s">
        <v>108</v>
      </c>
      <c r="AB110">
        <v>57</v>
      </c>
      <c r="AC110">
        <v>28</v>
      </c>
      <c r="AD110">
        <v>739.971</v>
      </c>
      <c r="AE110">
        <v>0.26</v>
      </c>
      <c r="AF110">
        <v>0.471082</v>
      </c>
      <c r="AH110">
        <v>622</v>
      </c>
      <c r="AI110">
        <f t="shared" si="3"/>
        <v>1.454846545265726</v>
      </c>
      <c r="AJ110">
        <f t="shared" si="4"/>
        <v>0.23213591890778318</v>
      </c>
      <c r="AK110">
        <f t="shared" si="5"/>
        <v>0.17927254142806892</v>
      </c>
      <c r="AL110">
        <f>U110 - AVERAGEIFS('Placebo Males'!U:U, 'Placebo Males'!B:B, B110, 'Placebo Males'!P:P, P110)</f>
        <v>-27</v>
      </c>
      <c r="AM110">
        <f>V110 - AVERAGEIFS('Placebo Males'!V:V, 'Placebo Males'!B:B, B110, 'Placebo Males'!P:P, P110)</f>
        <v>18.333333333333343</v>
      </c>
      <c r="AN110">
        <f>W110 - AVERAGEIFS('Placebo Males'!W:W, 'Placebo Males'!B:B, B110, 'Placebo Males'!P:P, P110)</f>
        <v>1</v>
      </c>
      <c r="AO110">
        <f>X110 - AVERAGEIFS('Placebo Males'!X:X, 'Placebo Males'!B:B, B110, 'Placebo Males'!P:P, P110)</f>
        <v>-3.3333333333333286</v>
      </c>
      <c r="AP110">
        <f>Y110 - AVERAGEIFS('Placebo Males'!Y:Y, 'Placebo Males'!B:B, B110, 'Placebo Males'!P:P, P110)</f>
        <v>4.6666666666666572</v>
      </c>
      <c r="AQ110">
        <f>Z110 - AVERAGEIFS('Placebo Males'!Z:Z, 'Placebo Males'!B:B, B110, 'Placebo Males'!P:P, P110)</f>
        <v>-0.3333333333333286</v>
      </c>
      <c r="AR110">
        <f>AB110 - AVERAGEIFS('Placebo Males'!AB:AB, 'Placebo Males'!B:B, B110, 'Placebo Males'!P:P, P110)</f>
        <v>5.6666666666666643</v>
      </c>
      <c r="AS110">
        <f>AC110 - AVERAGEIFS('Placebo Males'!AC:AC, 'Placebo Males'!B:B, B110, 'Placebo Males'!P:P, P110)</f>
        <v>-2.6666666666666679</v>
      </c>
      <c r="AT110">
        <f>AD110 - AVERAGEIFS('Placebo Males'!AD:AD, 'Placebo Males'!B:B, B110, 'Placebo Males'!P:P, P110)</f>
        <v>-36.358999999999924</v>
      </c>
      <c r="AU110">
        <f>AE110 - AVERAGEIFS('Placebo Males'!AE:AE, 'Placebo Males'!B:B, B110, 'Placebo Males'!P:P, P110)</f>
        <v>5.871800000000002E-2</v>
      </c>
      <c r="AV110">
        <f>AF110 - AVERAGEIFS('Placebo Males'!AF:AF, 'Placebo Males'!B:B, B110, 'Placebo Males'!P:P, P110)</f>
        <v>1.946533333333339E-2</v>
      </c>
    </row>
    <row r="111" spans="1:48" x14ac:dyDescent="0.25">
      <c r="A111" t="s">
        <v>2371</v>
      </c>
      <c r="B111">
        <v>1014</v>
      </c>
      <c r="C111" t="s">
        <v>102</v>
      </c>
      <c r="D111">
        <v>35</v>
      </c>
      <c r="E111">
        <v>168.5</v>
      </c>
      <c r="F111">
        <v>65.5</v>
      </c>
      <c r="G111">
        <v>102.75</v>
      </c>
      <c r="H111">
        <v>52.5</v>
      </c>
      <c r="I111" t="s">
        <v>209</v>
      </c>
      <c r="J111" t="s">
        <v>104</v>
      </c>
      <c r="K111" t="s">
        <v>210</v>
      </c>
      <c r="L111" t="s">
        <v>106</v>
      </c>
      <c r="M111" t="s">
        <v>2261</v>
      </c>
      <c r="N111">
        <v>1500</v>
      </c>
      <c r="O111" t="s">
        <v>2262</v>
      </c>
      <c r="P111">
        <v>2</v>
      </c>
      <c r="Q111" t="s">
        <v>113</v>
      </c>
      <c r="R111" t="s">
        <v>2261</v>
      </c>
      <c r="S111">
        <v>1110</v>
      </c>
      <c r="T111" t="s">
        <v>2266</v>
      </c>
      <c r="U111">
        <v>912</v>
      </c>
      <c r="V111">
        <v>185</v>
      </c>
      <c r="W111">
        <v>388</v>
      </c>
      <c r="X111">
        <v>94</v>
      </c>
      <c r="Y111">
        <v>211</v>
      </c>
      <c r="Z111">
        <v>83</v>
      </c>
      <c r="AA111" t="s">
        <v>108</v>
      </c>
      <c r="AB111">
        <v>61</v>
      </c>
      <c r="AC111">
        <v>28</v>
      </c>
      <c r="AD111">
        <v>677.35500000000002</v>
      </c>
      <c r="AE111">
        <v>0.235294</v>
      </c>
      <c r="AF111">
        <v>0.46834700000000001</v>
      </c>
      <c r="AH111">
        <v>1110</v>
      </c>
      <c r="AI111">
        <f t="shared" si="3"/>
        <v>2.5962695582716333</v>
      </c>
      <c r="AJ111">
        <f t="shared" si="4"/>
        <v>0.32454780934987482</v>
      </c>
      <c r="AK111">
        <f t="shared" si="5"/>
        <v>0.26893627322330693</v>
      </c>
      <c r="AL111">
        <f>U111 - AVERAGEIFS('Placebo Males'!U:U, 'Placebo Males'!B:B, B111, 'Placebo Males'!P:P, P111)</f>
        <v>-56.333333333333371</v>
      </c>
      <c r="AM111">
        <f>V111 - AVERAGEIFS('Placebo Males'!V:V, 'Placebo Males'!B:B, B111, 'Placebo Males'!P:P, P111)</f>
        <v>-4.3333333333333428</v>
      </c>
      <c r="AN111">
        <f>W111 - AVERAGEIFS('Placebo Males'!W:W, 'Placebo Males'!B:B, B111, 'Placebo Males'!P:P, P111)</f>
        <v>5</v>
      </c>
      <c r="AO111">
        <f>X111 - AVERAGEIFS('Placebo Males'!X:X, 'Placebo Males'!B:B, B111, 'Placebo Males'!P:P, P111)</f>
        <v>4</v>
      </c>
      <c r="AP111">
        <f>Y111 - AVERAGEIFS('Placebo Males'!Y:Y, 'Placebo Males'!B:B, B111, 'Placebo Males'!P:P, P111)</f>
        <v>0</v>
      </c>
      <c r="AQ111">
        <f>Z111 - AVERAGEIFS('Placebo Males'!Z:Z, 'Placebo Males'!B:B, B111, 'Placebo Males'!P:P, P111)</f>
        <v>1</v>
      </c>
      <c r="AR111">
        <f>AB111 - AVERAGEIFS('Placebo Males'!AB:AB, 'Placebo Males'!B:B, B111, 'Placebo Males'!P:P, P111)</f>
        <v>9.6666666666666643</v>
      </c>
      <c r="AS111">
        <f>AC111 - AVERAGEIFS('Placebo Males'!AC:AC, 'Placebo Males'!B:B, B111, 'Placebo Males'!P:P, P111)</f>
        <v>-3</v>
      </c>
      <c r="AT111">
        <f>AD111 - AVERAGEIFS('Placebo Males'!AD:AD, 'Placebo Males'!B:B, B111, 'Placebo Males'!P:P, P111)</f>
        <v>-85.436333333333437</v>
      </c>
      <c r="AU111">
        <f>AE111 - AVERAGEIFS('Placebo Males'!AE:AE, 'Placebo Males'!B:B, B111, 'Placebo Males'!P:P, P111)</f>
        <v>6.4268666666666668E-2</v>
      </c>
      <c r="AV111">
        <f>AF111 - AVERAGEIFS('Placebo Males'!AF:AF, 'Placebo Males'!B:B, B111, 'Placebo Males'!P:P, P111)</f>
        <v>3.342033333333333E-2</v>
      </c>
    </row>
    <row r="112" spans="1:48" x14ac:dyDescent="0.25">
      <c r="A112" t="s">
        <v>2372</v>
      </c>
      <c r="B112">
        <v>1014</v>
      </c>
      <c r="C112" t="s">
        <v>102</v>
      </c>
      <c r="D112">
        <v>35</v>
      </c>
      <c r="E112">
        <v>168.5</v>
      </c>
      <c r="F112">
        <v>65.5</v>
      </c>
      <c r="G112">
        <v>102.75</v>
      </c>
      <c r="H112">
        <v>52.5</v>
      </c>
      <c r="I112" t="s">
        <v>209</v>
      </c>
      <c r="J112" t="s">
        <v>104</v>
      </c>
      <c r="K112" t="s">
        <v>210</v>
      </c>
      <c r="L112" t="s">
        <v>106</v>
      </c>
      <c r="M112" t="s">
        <v>2261</v>
      </c>
      <c r="N112">
        <v>1500</v>
      </c>
      <c r="O112" t="s">
        <v>2262</v>
      </c>
      <c r="P112">
        <v>2</v>
      </c>
      <c r="Q112" t="s">
        <v>113</v>
      </c>
      <c r="R112" t="s">
        <v>2261</v>
      </c>
      <c r="S112">
        <v>1110</v>
      </c>
      <c r="T112" t="s">
        <v>2266</v>
      </c>
      <c r="U112">
        <v>975</v>
      </c>
      <c r="V112">
        <v>180</v>
      </c>
      <c r="W112">
        <v>393</v>
      </c>
      <c r="X112">
        <v>94</v>
      </c>
      <c r="Y112">
        <v>213</v>
      </c>
      <c r="Z112">
        <v>86</v>
      </c>
      <c r="AA112" t="s">
        <v>108</v>
      </c>
      <c r="AB112">
        <v>59</v>
      </c>
      <c r="AC112">
        <v>33</v>
      </c>
      <c r="AD112">
        <v>657.40200000000004</v>
      </c>
      <c r="AE112">
        <v>0.222222</v>
      </c>
      <c r="AF112">
        <v>0.469858</v>
      </c>
      <c r="AH112">
        <v>1110</v>
      </c>
      <c r="AI112">
        <f t="shared" si="3"/>
        <v>2.5962695582716333</v>
      </c>
      <c r="AJ112">
        <f t="shared" si="4"/>
        <v>0.32454780934987482</v>
      </c>
      <c r="AK112">
        <f t="shared" si="5"/>
        <v>0.26893627322330693</v>
      </c>
      <c r="AL112">
        <f>U112 - AVERAGEIFS('Placebo Males'!U:U, 'Placebo Males'!B:B, B112, 'Placebo Males'!P:P, P112)</f>
        <v>6.6666666666666288</v>
      </c>
      <c r="AM112">
        <f>V112 - AVERAGEIFS('Placebo Males'!V:V, 'Placebo Males'!B:B, B112, 'Placebo Males'!P:P, P112)</f>
        <v>-9.3333333333333428</v>
      </c>
      <c r="AN112">
        <f>W112 - AVERAGEIFS('Placebo Males'!W:W, 'Placebo Males'!B:B, B112, 'Placebo Males'!P:P, P112)</f>
        <v>10</v>
      </c>
      <c r="AO112">
        <f>X112 - AVERAGEIFS('Placebo Males'!X:X, 'Placebo Males'!B:B, B112, 'Placebo Males'!P:P, P112)</f>
        <v>4</v>
      </c>
      <c r="AP112">
        <f>Y112 - AVERAGEIFS('Placebo Males'!Y:Y, 'Placebo Males'!B:B, B112, 'Placebo Males'!P:P, P112)</f>
        <v>2</v>
      </c>
      <c r="AQ112">
        <f>Z112 - AVERAGEIFS('Placebo Males'!Z:Z, 'Placebo Males'!B:B, B112, 'Placebo Males'!P:P, P112)</f>
        <v>4</v>
      </c>
      <c r="AR112">
        <f>AB112 - AVERAGEIFS('Placebo Males'!AB:AB, 'Placebo Males'!B:B, B112, 'Placebo Males'!P:P, P112)</f>
        <v>7.6666666666666643</v>
      </c>
      <c r="AS112">
        <f>AC112 - AVERAGEIFS('Placebo Males'!AC:AC, 'Placebo Males'!B:B, B112, 'Placebo Males'!P:P, P112)</f>
        <v>2</v>
      </c>
      <c r="AT112">
        <f>AD112 - AVERAGEIFS('Placebo Males'!AD:AD, 'Placebo Males'!B:B, B112, 'Placebo Males'!P:P, P112)</f>
        <v>-105.38933333333341</v>
      </c>
      <c r="AU112">
        <f>AE112 - AVERAGEIFS('Placebo Males'!AE:AE, 'Placebo Males'!B:B, B112, 'Placebo Males'!P:P, P112)</f>
        <v>5.1196666666666668E-2</v>
      </c>
      <c r="AV112">
        <f>AF112 - AVERAGEIFS('Placebo Males'!AF:AF, 'Placebo Males'!B:B, B112, 'Placebo Males'!P:P, P112)</f>
        <v>3.4931333333333314E-2</v>
      </c>
    </row>
    <row r="113" spans="1:48" x14ac:dyDescent="0.25">
      <c r="A113" t="s">
        <v>2373</v>
      </c>
      <c r="B113">
        <v>1014</v>
      </c>
      <c r="C113" t="s">
        <v>102</v>
      </c>
      <c r="D113">
        <v>35</v>
      </c>
      <c r="E113">
        <v>168.5</v>
      </c>
      <c r="F113">
        <v>65.5</v>
      </c>
      <c r="G113">
        <v>102.75</v>
      </c>
      <c r="H113">
        <v>52.5</v>
      </c>
      <c r="I113" t="s">
        <v>209</v>
      </c>
      <c r="J113" t="s">
        <v>104</v>
      </c>
      <c r="K113" t="s">
        <v>210</v>
      </c>
      <c r="L113" t="s">
        <v>106</v>
      </c>
      <c r="M113" t="s">
        <v>2261</v>
      </c>
      <c r="N113">
        <v>1500</v>
      </c>
      <c r="O113" t="s">
        <v>2262</v>
      </c>
      <c r="P113">
        <v>2</v>
      </c>
      <c r="Q113" t="s">
        <v>113</v>
      </c>
      <c r="R113" t="s">
        <v>2261</v>
      </c>
      <c r="S113">
        <v>1110</v>
      </c>
      <c r="T113" t="s">
        <v>2266</v>
      </c>
      <c r="U113">
        <v>936</v>
      </c>
      <c r="V113">
        <v>186</v>
      </c>
      <c r="W113">
        <v>386</v>
      </c>
      <c r="X113">
        <v>91</v>
      </c>
      <c r="Y113">
        <v>210</v>
      </c>
      <c r="Z113">
        <v>85</v>
      </c>
      <c r="AA113" t="s">
        <v>108</v>
      </c>
      <c r="AB113">
        <v>54</v>
      </c>
      <c r="AC113">
        <v>37</v>
      </c>
      <c r="AD113">
        <v>678.529</v>
      </c>
      <c r="AE113" t="s">
        <v>108</v>
      </c>
      <c r="AF113" t="s">
        <v>108</v>
      </c>
      <c r="AH113">
        <v>1110</v>
      </c>
      <c r="AI113">
        <f t="shared" si="3"/>
        <v>2.5962695582716333</v>
      </c>
      <c r="AJ113">
        <f t="shared" si="4"/>
        <v>0.32454780934987482</v>
      </c>
      <c r="AK113">
        <f t="shared" si="5"/>
        <v>0.26893627322330693</v>
      </c>
      <c r="AL113">
        <f>U113 - AVERAGEIFS('Placebo Males'!U:U, 'Placebo Males'!B:B, B113, 'Placebo Males'!P:P, P113)</f>
        <v>-32.333333333333371</v>
      </c>
      <c r="AM113">
        <f>V113 - AVERAGEIFS('Placebo Males'!V:V, 'Placebo Males'!B:B, B113, 'Placebo Males'!P:P, P113)</f>
        <v>-3.3333333333333428</v>
      </c>
      <c r="AN113">
        <f>W113 - AVERAGEIFS('Placebo Males'!W:W, 'Placebo Males'!B:B, B113, 'Placebo Males'!P:P, P113)</f>
        <v>3</v>
      </c>
      <c r="AO113">
        <f>X113 - AVERAGEIFS('Placebo Males'!X:X, 'Placebo Males'!B:B, B113, 'Placebo Males'!P:P, P113)</f>
        <v>1</v>
      </c>
      <c r="AP113">
        <f>Y113 - AVERAGEIFS('Placebo Males'!Y:Y, 'Placebo Males'!B:B, B113, 'Placebo Males'!P:P, P113)</f>
        <v>-1</v>
      </c>
      <c r="AQ113">
        <f>Z113 - AVERAGEIFS('Placebo Males'!Z:Z, 'Placebo Males'!B:B, B113, 'Placebo Males'!P:P, P113)</f>
        <v>3</v>
      </c>
      <c r="AR113">
        <f>AB113 - AVERAGEIFS('Placebo Males'!AB:AB, 'Placebo Males'!B:B, B113, 'Placebo Males'!P:P, P113)</f>
        <v>2.6666666666666643</v>
      </c>
      <c r="AS113">
        <f>AC113 - AVERAGEIFS('Placebo Males'!AC:AC, 'Placebo Males'!B:B, B113, 'Placebo Males'!P:P, P113)</f>
        <v>6</v>
      </c>
      <c r="AT113">
        <f>AD113 - AVERAGEIFS('Placebo Males'!AD:AD, 'Placebo Males'!B:B, B113, 'Placebo Males'!P:P, P113)</f>
        <v>-84.262333333333459</v>
      </c>
      <c r="AU113" t="e">
        <f>AE113 - AVERAGEIFS('Placebo Males'!AE:AE, 'Placebo Males'!B:B, B113, 'Placebo Males'!P:P, P113)</f>
        <v>#VALUE!</v>
      </c>
      <c r="AV113" t="e">
        <f>AF113 - AVERAGEIFS('Placebo Males'!AF:AF, 'Placebo Males'!B:B, B113, 'Placebo Males'!P:P, P113)</f>
        <v>#VALUE!</v>
      </c>
    </row>
    <row r="114" spans="1:48" x14ac:dyDescent="0.25">
      <c r="A114" t="s">
        <v>2374</v>
      </c>
      <c r="B114">
        <v>1014</v>
      </c>
      <c r="C114" t="s">
        <v>102</v>
      </c>
      <c r="D114">
        <v>35</v>
      </c>
      <c r="E114">
        <v>168.5</v>
      </c>
      <c r="F114">
        <v>65.5</v>
      </c>
      <c r="G114">
        <v>102.75</v>
      </c>
      <c r="H114">
        <v>52.5</v>
      </c>
      <c r="I114" t="s">
        <v>209</v>
      </c>
      <c r="J114" t="s">
        <v>104</v>
      </c>
      <c r="K114" t="s">
        <v>210</v>
      </c>
      <c r="L114" t="s">
        <v>106</v>
      </c>
      <c r="M114" t="s">
        <v>2261</v>
      </c>
      <c r="N114">
        <v>1500</v>
      </c>
      <c r="O114" t="s">
        <v>2262</v>
      </c>
      <c r="P114">
        <v>2.5</v>
      </c>
      <c r="Q114" t="s">
        <v>113</v>
      </c>
      <c r="R114" t="s">
        <v>2261</v>
      </c>
      <c r="S114">
        <v>1450</v>
      </c>
      <c r="T114" t="s">
        <v>2266</v>
      </c>
      <c r="U114">
        <v>850</v>
      </c>
      <c r="V114">
        <v>182</v>
      </c>
      <c r="W114">
        <v>385</v>
      </c>
      <c r="X114">
        <v>98</v>
      </c>
      <c r="Y114">
        <v>167</v>
      </c>
      <c r="Z114">
        <v>120</v>
      </c>
      <c r="AA114" t="s">
        <v>108</v>
      </c>
      <c r="AB114">
        <v>46</v>
      </c>
      <c r="AC114">
        <v>49</v>
      </c>
      <c r="AD114">
        <v>486.48200000000003</v>
      </c>
      <c r="AE114">
        <v>6.7796599999999999E-2</v>
      </c>
      <c r="AF114">
        <v>0.45309500000000003</v>
      </c>
      <c r="AH114">
        <v>1450</v>
      </c>
      <c r="AI114">
        <f t="shared" si="3"/>
        <v>3.3915232968413225</v>
      </c>
      <c r="AJ114">
        <f t="shared" si="4"/>
        <v>0.37304243286406169</v>
      </c>
      <c r="AK114">
        <f t="shared" si="5"/>
        <v>0.318745494629743</v>
      </c>
      <c r="AL114">
        <f>U114 - AVERAGEIFS('Placebo Males'!U:U, 'Placebo Males'!B:B, B114, 'Placebo Males'!P:P, P114)</f>
        <v>-18</v>
      </c>
      <c r="AM114">
        <f>V114 - AVERAGEIFS('Placebo Males'!V:V, 'Placebo Males'!B:B, B114, 'Placebo Males'!P:P, P114)</f>
        <v>-6</v>
      </c>
      <c r="AN114">
        <f>W114 - AVERAGEIFS('Placebo Males'!W:W, 'Placebo Males'!B:B, B114, 'Placebo Males'!P:P, P114)</f>
        <v>8</v>
      </c>
      <c r="AO114">
        <f>X114 - AVERAGEIFS('Placebo Males'!X:X, 'Placebo Males'!B:B, B114, 'Placebo Males'!P:P, P114)</f>
        <v>5.3333333333333286</v>
      </c>
      <c r="AP114">
        <f>Y114 - AVERAGEIFS('Placebo Males'!Y:Y, 'Placebo Males'!B:B, B114, 'Placebo Males'!P:P, P114)</f>
        <v>-23.333333333333343</v>
      </c>
      <c r="AQ114">
        <f>Z114 - AVERAGEIFS('Placebo Males'!Z:Z, 'Placebo Males'!B:B, B114, 'Placebo Males'!P:P, P114)</f>
        <v>26</v>
      </c>
      <c r="AR114">
        <f>AB114 - AVERAGEIFS('Placebo Males'!AB:AB, 'Placebo Males'!B:B, B114, 'Placebo Males'!P:P, P114)</f>
        <v>-4.3333333333333357</v>
      </c>
      <c r="AS114">
        <f>AC114 - AVERAGEIFS('Placebo Males'!AC:AC, 'Placebo Males'!B:B, B114, 'Placebo Males'!P:P, P114)</f>
        <v>9.3333333333333357</v>
      </c>
      <c r="AT114">
        <f>AD114 - AVERAGEIFS('Placebo Males'!AD:AD, 'Placebo Males'!B:B, B114, 'Placebo Males'!P:P, P114)</f>
        <v>-153.05766666666665</v>
      </c>
      <c r="AU114">
        <f>AE114 - AVERAGEIFS('Placebo Males'!AE:AE, 'Placebo Males'!B:B, B114, 'Placebo Males'!P:P, P114)</f>
        <v>-5.2811266666666676E-2</v>
      </c>
      <c r="AV114">
        <f>AF114 - AVERAGEIFS('Placebo Males'!AF:AF, 'Placebo Males'!B:B, B114, 'Placebo Males'!P:P, P114)</f>
        <v>3.3831E-2</v>
      </c>
    </row>
    <row r="115" spans="1:48" x14ac:dyDescent="0.25">
      <c r="A115" t="s">
        <v>2375</v>
      </c>
      <c r="B115">
        <v>1014</v>
      </c>
      <c r="C115" t="s">
        <v>102</v>
      </c>
      <c r="D115">
        <v>35</v>
      </c>
      <c r="E115">
        <v>168.5</v>
      </c>
      <c r="F115">
        <v>65.5</v>
      </c>
      <c r="G115">
        <v>102.75</v>
      </c>
      <c r="H115">
        <v>52.5</v>
      </c>
      <c r="I115" t="s">
        <v>209</v>
      </c>
      <c r="J115" t="s">
        <v>104</v>
      </c>
      <c r="K115" t="s">
        <v>210</v>
      </c>
      <c r="L115" t="s">
        <v>106</v>
      </c>
      <c r="M115" t="s">
        <v>2261</v>
      </c>
      <c r="N115">
        <v>1500</v>
      </c>
      <c r="O115" t="s">
        <v>2262</v>
      </c>
      <c r="P115">
        <v>2.5</v>
      </c>
      <c r="Q115" t="s">
        <v>113</v>
      </c>
      <c r="R115" t="s">
        <v>2261</v>
      </c>
      <c r="S115">
        <v>1450</v>
      </c>
      <c r="T115" t="s">
        <v>2266</v>
      </c>
      <c r="U115">
        <v>796</v>
      </c>
      <c r="V115">
        <v>185</v>
      </c>
      <c r="W115">
        <v>388</v>
      </c>
      <c r="X115">
        <v>96</v>
      </c>
      <c r="Y115">
        <v>171</v>
      </c>
      <c r="Z115">
        <v>121</v>
      </c>
      <c r="AA115" t="s">
        <v>108</v>
      </c>
      <c r="AB115">
        <v>47</v>
      </c>
      <c r="AC115">
        <v>53</v>
      </c>
      <c r="AD115">
        <v>490.995</v>
      </c>
      <c r="AE115">
        <v>6.5573800000000002E-2</v>
      </c>
      <c r="AF115">
        <v>0.44833699999999999</v>
      </c>
      <c r="AH115">
        <v>1450</v>
      </c>
      <c r="AI115">
        <f t="shared" si="3"/>
        <v>3.3915232968413225</v>
      </c>
      <c r="AJ115">
        <f t="shared" si="4"/>
        <v>0.37304243286406169</v>
      </c>
      <c r="AK115">
        <f t="shared" si="5"/>
        <v>0.318745494629743</v>
      </c>
      <c r="AL115">
        <f>U115 - AVERAGEIFS('Placebo Males'!U:U, 'Placebo Males'!B:B, B115, 'Placebo Males'!P:P, P115)</f>
        <v>-72</v>
      </c>
      <c r="AM115">
        <f>V115 - AVERAGEIFS('Placebo Males'!V:V, 'Placebo Males'!B:B, B115, 'Placebo Males'!P:P, P115)</f>
        <v>-3</v>
      </c>
      <c r="AN115">
        <f>W115 - AVERAGEIFS('Placebo Males'!W:W, 'Placebo Males'!B:B, B115, 'Placebo Males'!P:P, P115)</f>
        <v>11</v>
      </c>
      <c r="AO115">
        <f>X115 - AVERAGEIFS('Placebo Males'!X:X, 'Placebo Males'!B:B, B115, 'Placebo Males'!P:P, P115)</f>
        <v>3.3333333333333286</v>
      </c>
      <c r="AP115">
        <f>Y115 - AVERAGEIFS('Placebo Males'!Y:Y, 'Placebo Males'!B:B, B115, 'Placebo Males'!P:P, P115)</f>
        <v>-19.333333333333343</v>
      </c>
      <c r="AQ115">
        <f>Z115 - AVERAGEIFS('Placebo Males'!Z:Z, 'Placebo Males'!B:B, B115, 'Placebo Males'!P:P, P115)</f>
        <v>27</v>
      </c>
      <c r="AR115">
        <f>AB115 - AVERAGEIFS('Placebo Males'!AB:AB, 'Placebo Males'!B:B, B115, 'Placebo Males'!P:P, P115)</f>
        <v>-3.3333333333333357</v>
      </c>
      <c r="AS115">
        <f>AC115 - AVERAGEIFS('Placebo Males'!AC:AC, 'Placebo Males'!B:B, B115, 'Placebo Males'!P:P, P115)</f>
        <v>13.333333333333336</v>
      </c>
      <c r="AT115">
        <f>AD115 - AVERAGEIFS('Placebo Males'!AD:AD, 'Placebo Males'!B:B, B115, 'Placebo Males'!P:P, P115)</f>
        <v>-148.54466666666667</v>
      </c>
      <c r="AU115">
        <f>AE115 - AVERAGEIFS('Placebo Males'!AE:AE, 'Placebo Males'!B:B, B115, 'Placebo Males'!P:P, P115)</f>
        <v>-5.5034066666666673E-2</v>
      </c>
      <c r="AV115">
        <f>AF115 - AVERAGEIFS('Placebo Males'!AF:AF, 'Placebo Males'!B:B, B115, 'Placebo Males'!P:P, P115)</f>
        <v>2.907299999999996E-2</v>
      </c>
    </row>
    <row r="116" spans="1:48" x14ac:dyDescent="0.25">
      <c r="A116" t="s">
        <v>2376</v>
      </c>
      <c r="B116">
        <v>1014</v>
      </c>
      <c r="C116" t="s">
        <v>102</v>
      </c>
      <c r="D116">
        <v>35</v>
      </c>
      <c r="E116">
        <v>168.5</v>
      </c>
      <c r="F116">
        <v>65.5</v>
      </c>
      <c r="G116">
        <v>102.75</v>
      </c>
      <c r="H116">
        <v>52.5</v>
      </c>
      <c r="I116" t="s">
        <v>209</v>
      </c>
      <c r="J116" t="s">
        <v>104</v>
      </c>
      <c r="K116" t="s">
        <v>210</v>
      </c>
      <c r="L116" t="s">
        <v>106</v>
      </c>
      <c r="M116" t="s">
        <v>2261</v>
      </c>
      <c r="N116">
        <v>1500</v>
      </c>
      <c r="O116" t="s">
        <v>2262</v>
      </c>
      <c r="P116">
        <v>2.5</v>
      </c>
      <c r="Q116" t="s">
        <v>113</v>
      </c>
      <c r="R116" t="s">
        <v>2261</v>
      </c>
      <c r="S116">
        <v>1450</v>
      </c>
      <c r="T116" t="s">
        <v>2266</v>
      </c>
      <c r="U116">
        <v>888</v>
      </c>
      <c r="V116">
        <v>190</v>
      </c>
      <c r="W116">
        <v>382</v>
      </c>
      <c r="X116">
        <v>94</v>
      </c>
      <c r="Y116">
        <v>176</v>
      </c>
      <c r="Z116">
        <v>112</v>
      </c>
      <c r="AA116" t="s">
        <v>108</v>
      </c>
      <c r="AB116">
        <v>45</v>
      </c>
      <c r="AC116">
        <v>52</v>
      </c>
      <c r="AD116">
        <v>525.12300000000005</v>
      </c>
      <c r="AE116">
        <v>4.9180300000000003E-2</v>
      </c>
      <c r="AF116">
        <v>0.43617800000000001</v>
      </c>
      <c r="AH116">
        <v>1450</v>
      </c>
      <c r="AI116">
        <f t="shared" si="3"/>
        <v>3.3915232968413225</v>
      </c>
      <c r="AJ116">
        <f t="shared" si="4"/>
        <v>0.37304243286406169</v>
      </c>
      <c r="AK116">
        <f t="shared" si="5"/>
        <v>0.318745494629743</v>
      </c>
      <c r="AL116">
        <f>U116 - AVERAGEIFS('Placebo Males'!U:U, 'Placebo Males'!B:B, B116, 'Placebo Males'!P:P, P116)</f>
        <v>20</v>
      </c>
      <c r="AM116">
        <f>V116 - AVERAGEIFS('Placebo Males'!V:V, 'Placebo Males'!B:B, B116, 'Placebo Males'!P:P, P116)</f>
        <v>2</v>
      </c>
      <c r="AN116">
        <f>W116 - AVERAGEIFS('Placebo Males'!W:W, 'Placebo Males'!B:B, B116, 'Placebo Males'!P:P, P116)</f>
        <v>5</v>
      </c>
      <c r="AO116">
        <f>X116 - AVERAGEIFS('Placebo Males'!X:X, 'Placebo Males'!B:B, B116, 'Placebo Males'!P:P, P116)</f>
        <v>1.3333333333333286</v>
      </c>
      <c r="AP116">
        <f>Y116 - AVERAGEIFS('Placebo Males'!Y:Y, 'Placebo Males'!B:B, B116, 'Placebo Males'!P:P, P116)</f>
        <v>-14.333333333333343</v>
      </c>
      <c r="AQ116">
        <f>Z116 - AVERAGEIFS('Placebo Males'!Z:Z, 'Placebo Males'!B:B, B116, 'Placebo Males'!P:P, P116)</f>
        <v>18</v>
      </c>
      <c r="AR116">
        <f>AB116 - AVERAGEIFS('Placebo Males'!AB:AB, 'Placebo Males'!B:B, B116, 'Placebo Males'!P:P, P116)</f>
        <v>-5.3333333333333357</v>
      </c>
      <c r="AS116">
        <f>AC116 - AVERAGEIFS('Placebo Males'!AC:AC, 'Placebo Males'!B:B, B116, 'Placebo Males'!P:P, P116)</f>
        <v>12.333333333333336</v>
      </c>
      <c r="AT116">
        <f>AD116 - AVERAGEIFS('Placebo Males'!AD:AD, 'Placebo Males'!B:B, B116, 'Placebo Males'!P:P, P116)</f>
        <v>-114.41666666666663</v>
      </c>
      <c r="AU116">
        <f>AE116 - AVERAGEIFS('Placebo Males'!AE:AE, 'Placebo Males'!B:B, B116, 'Placebo Males'!P:P, P116)</f>
        <v>-7.1427566666666664E-2</v>
      </c>
      <c r="AV116">
        <f>AF116 - AVERAGEIFS('Placebo Males'!AF:AF, 'Placebo Males'!B:B, B116, 'Placebo Males'!P:P, P116)</f>
        <v>1.6913999999999985E-2</v>
      </c>
    </row>
    <row r="117" spans="1:48" x14ac:dyDescent="0.25">
      <c r="A117" t="s">
        <v>2377</v>
      </c>
      <c r="B117">
        <v>1014</v>
      </c>
      <c r="C117" t="s">
        <v>102</v>
      </c>
      <c r="D117">
        <v>35</v>
      </c>
      <c r="E117">
        <v>168.5</v>
      </c>
      <c r="F117">
        <v>65.5</v>
      </c>
      <c r="G117">
        <v>102.75</v>
      </c>
      <c r="H117">
        <v>52.5</v>
      </c>
      <c r="I117" t="s">
        <v>209</v>
      </c>
      <c r="J117" t="s">
        <v>104</v>
      </c>
      <c r="K117" t="s">
        <v>210</v>
      </c>
      <c r="L117" t="s">
        <v>106</v>
      </c>
      <c r="M117" t="s">
        <v>2261</v>
      </c>
      <c r="N117">
        <v>1500</v>
      </c>
      <c r="O117" t="s">
        <v>2262</v>
      </c>
      <c r="P117">
        <v>3</v>
      </c>
      <c r="Q117" t="s">
        <v>113</v>
      </c>
      <c r="R117" t="s">
        <v>2261</v>
      </c>
      <c r="S117">
        <v>1250</v>
      </c>
      <c r="T117" t="s">
        <v>2266</v>
      </c>
      <c r="U117">
        <v>858</v>
      </c>
      <c r="V117">
        <v>190</v>
      </c>
      <c r="W117">
        <v>382</v>
      </c>
      <c r="X117">
        <v>89</v>
      </c>
      <c r="Y117">
        <v>195</v>
      </c>
      <c r="Z117">
        <v>98</v>
      </c>
      <c r="AA117" t="s">
        <v>108</v>
      </c>
      <c r="AB117">
        <v>51</v>
      </c>
      <c r="AC117">
        <v>46</v>
      </c>
      <c r="AD117">
        <v>580.23599999999999</v>
      </c>
      <c r="AE117">
        <v>0.18518499999999999</v>
      </c>
      <c r="AF117">
        <v>0.457034</v>
      </c>
      <c r="AH117">
        <v>1250</v>
      </c>
      <c r="AI117">
        <f t="shared" si="3"/>
        <v>2.9237269800356231</v>
      </c>
      <c r="AJ117">
        <f t="shared" si="4"/>
        <v>0.34571626849214165</v>
      </c>
      <c r="AK117">
        <f t="shared" si="5"/>
        <v>0.29046618231128518</v>
      </c>
      <c r="AL117">
        <f>U117 - AVERAGEIFS('Placebo Males'!U:U, 'Placebo Males'!B:B, B117, 'Placebo Males'!P:P, P117)</f>
        <v>-40</v>
      </c>
      <c r="AM117">
        <f>V117 - AVERAGEIFS('Placebo Males'!V:V, 'Placebo Males'!B:B, B117, 'Placebo Males'!P:P, P117)</f>
        <v>5.6666666666666572</v>
      </c>
      <c r="AN117">
        <f>W117 - AVERAGEIFS('Placebo Males'!W:W, 'Placebo Males'!B:B, B117, 'Placebo Males'!P:P, P117)</f>
        <v>2</v>
      </c>
      <c r="AO117">
        <f>X117 - AVERAGEIFS('Placebo Males'!X:X, 'Placebo Males'!B:B, B117, 'Placebo Males'!P:P, P117)</f>
        <v>-4.6666666666666714</v>
      </c>
      <c r="AP117">
        <f>Y117 - AVERAGEIFS('Placebo Males'!Y:Y, 'Placebo Males'!B:B, B117, 'Placebo Males'!P:P, P117)</f>
        <v>5.3333333333333428</v>
      </c>
      <c r="AQ117">
        <f>Z117 - AVERAGEIFS('Placebo Males'!Z:Z, 'Placebo Males'!B:B, B117, 'Placebo Males'!P:P, P117)</f>
        <v>1.3333333333333286</v>
      </c>
      <c r="AR117">
        <f>AB117 - AVERAGEIFS('Placebo Males'!AB:AB, 'Placebo Males'!B:B, B117, 'Placebo Males'!P:P, P117)</f>
        <v>2</v>
      </c>
      <c r="AS117">
        <f>AC117 - AVERAGEIFS('Placebo Males'!AC:AC, 'Placebo Males'!B:B, B117, 'Placebo Males'!P:P, P117)</f>
        <v>3.6666666666666643</v>
      </c>
      <c r="AT117">
        <f>AD117 - AVERAGEIFS('Placebo Males'!AD:AD, 'Placebo Males'!B:B, B117, 'Placebo Males'!P:P, P117)</f>
        <v>-20.739666666666722</v>
      </c>
      <c r="AU117">
        <f>AE117 - AVERAGEIFS('Placebo Males'!AE:AE, 'Placebo Males'!B:B, B117, 'Placebo Males'!P:P, P117)</f>
        <v>4.1513999999999995E-2</v>
      </c>
      <c r="AV117">
        <f>AF117 - AVERAGEIFS('Placebo Males'!AF:AF, 'Placebo Males'!B:B, B117, 'Placebo Males'!P:P, P117)</f>
        <v>3.0713666666666639E-2</v>
      </c>
    </row>
    <row r="118" spans="1:48" x14ac:dyDescent="0.25">
      <c r="A118" t="s">
        <v>2378</v>
      </c>
      <c r="B118">
        <v>1014</v>
      </c>
      <c r="C118" t="s">
        <v>102</v>
      </c>
      <c r="D118">
        <v>35</v>
      </c>
      <c r="E118">
        <v>168.5</v>
      </c>
      <c r="F118">
        <v>65.5</v>
      </c>
      <c r="G118">
        <v>102.75</v>
      </c>
      <c r="H118">
        <v>52.5</v>
      </c>
      <c r="I118" t="s">
        <v>209</v>
      </c>
      <c r="J118" t="s">
        <v>104</v>
      </c>
      <c r="K118" t="s">
        <v>210</v>
      </c>
      <c r="L118" t="s">
        <v>106</v>
      </c>
      <c r="M118" t="s">
        <v>2261</v>
      </c>
      <c r="N118">
        <v>1500</v>
      </c>
      <c r="O118" t="s">
        <v>2262</v>
      </c>
      <c r="P118">
        <v>3</v>
      </c>
      <c r="Q118" t="s">
        <v>113</v>
      </c>
      <c r="R118" t="s">
        <v>2261</v>
      </c>
      <c r="S118">
        <v>1250</v>
      </c>
      <c r="T118" t="s">
        <v>2266</v>
      </c>
      <c r="U118">
        <v>911</v>
      </c>
      <c r="V118">
        <v>188</v>
      </c>
      <c r="W118">
        <v>380</v>
      </c>
      <c r="X118">
        <v>89</v>
      </c>
      <c r="Y118">
        <v>196</v>
      </c>
      <c r="Z118">
        <v>95</v>
      </c>
      <c r="AA118" t="s">
        <v>108</v>
      </c>
      <c r="AB118">
        <v>51</v>
      </c>
      <c r="AC118">
        <v>44</v>
      </c>
      <c r="AD118">
        <v>601.572</v>
      </c>
      <c r="AE118">
        <v>0.20754700000000001</v>
      </c>
      <c r="AF118">
        <v>0.46273399999999998</v>
      </c>
      <c r="AH118">
        <v>1250</v>
      </c>
      <c r="AI118">
        <f t="shared" si="3"/>
        <v>2.9237269800356231</v>
      </c>
      <c r="AJ118">
        <f t="shared" si="4"/>
        <v>0.34571626849214165</v>
      </c>
      <c r="AK118">
        <f t="shared" si="5"/>
        <v>0.29046618231128518</v>
      </c>
      <c r="AL118">
        <f>U118 - AVERAGEIFS('Placebo Males'!U:U, 'Placebo Males'!B:B, B118, 'Placebo Males'!P:P, P118)</f>
        <v>13</v>
      </c>
      <c r="AM118">
        <f>V118 - AVERAGEIFS('Placebo Males'!V:V, 'Placebo Males'!B:B, B118, 'Placebo Males'!P:P, P118)</f>
        <v>3.6666666666666572</v>
      </c>
      <c r="AN118">
        <f>W118 - AVERAGEIFS('Placebo Males'!W:W, 'Placebo Males'!B:B, B118, 'Placebo Males'!P:P, P118)</f>
        <v>0</v>
      </c>
      <c r="AO118">
        <f>X118 - AVERAGEIFS('Placebo Males'!X:X, 'Placebo Males'!B:B, B118, 'Placebo Males'!P:P, P118)</f>
        <v>-4.6666666666666714</v>
      </c>
      <c r="AP118">
        <f>Y118 - AVERAGEIFS('Placebo Males'!Y:Y, 'Placebo Males'!B:B, B118, 'Placebo Males'!P:P, P118)</f>
        <v>6.3333333333333428</v>
      </c>
      <c r="AQ118">
        <f>Z118 - AVERAGEIFS('Placebo Males'!Z:Z, 'Placebo Males'!B:B, B118, 'Placebo Males'!P:P, P118)</f>
        <v>-1.6666666666666714</v>
      </c>
      <c r="AR118">
        <f>AB118 - AVERAGEIFS('Placebo Males'!AB:AB, 'Placebo Males'!B:B, B118, 'Placebo Males'!P:P, P118)</f>
        <v>2</v>
      </c>
      <c r="AS118">
        <f>AC118 - AVERAGEIFS('Placebo Males'!AC:AC, 'Placebo Males'!B:B, B118, 'Placebo Males'!P:P, P118)</f>
        <v>1.6666666666666643</v>
      </c>
      <c r="AT118">
        <f>AD118 - AVERAGEIFS('Placebo Males'!AD:AD, 'Placebo Males'!B:B, B118, 'Placebo Males'!P:P, P118)</f>
        <v>0.59633333333329119</v>
      </c>
      <c r="AU118">
        <f>AE118 - AVERAGEIFS('Placebo Males'!AE:AE, 'Placebo Males'!B:B, B118, 'Placebo Males'!P:P, P118)</f>
        <v>6.3876000000000016E-2</v>
      </c>
      <c r="AV118">
        <f>AF118 - AVERAGEIFS('Placebo Males'!AF:AF, 'Placebo Males'!B:B, B118, 'Placebo Males'!P:P, P118)</f>
        <v>3.6413666666666622E-2</v>
      </c>
    </row>
    <row r="119" spans="1:48" x14ac:dyDescent="0.25">
      <c r="A119" t="s">
        <v>2379</v>
      </c>
      <c r="B119">
        <v>1014</v>
      </c>
      <c r="C119" t="s">
        <v>102</v>
      </c>
      <c r="D119">
        <v>35</v>
      </c>
      <c r="E119">
        <v>168.5</v>
      </c>
      <c r="F119">
        <v>65.5</v>
      </c>
      <c r="G119">
        <v>102.75</v>
      </c>
      <c r="H119">
        <v>52.5</v>
      </c>
      <c r="I119" t="s">
        <v>209</v>
      </c>
      <c r="J119" t="s">
        <v>104</v>
      </c>
      <c r="K119" t="s">
        <v>210</v>
      </c>
      <c r="L119" t="s">
        <v>106</v>
      </c>
      <c r="M119" t="s">
        <v>2261</v>
      </c>
      <c r="N119">
        <v>1500</v>
      </c>
      <c r="O119" t="s">
        <v>2262</v>
      </c>
      <c r="P119">
        <v>3</v>
      </c>
      <c r="Q119" t="s">
        <v>113</v>
      </c>
      <c r="R119" t="s">
        <v>2261</v>
      </c>
      <c r="S119">
        <v>1250</v>
      </c>
      <c r="T119" t="s">
        <v>2266</v>
      </c>
      <c r="U119">
        <v>860</v>
      </c>
      <c r="V119">
        <v>184</v>
      </c>
      <c r="W119">
        <v>378</v>
      </c>
      <c r="X119">
        <v>88</v>
      </c>
      <c r="Y119">
        <v>195</v>
      </c>
      <c r="Z119">
        <v>95</v>
      </c>
      <c r="AA119" t="s">
        <v>108</v>
      </c>
      <c r="AB119">
        <v>54</v>
      </c>
      <c r="AC119">
        <v>41</v>
      </c>
      <c r="AD119">
        <v>592.60500000000002</v>
      </c>
      <c r="AE119">
        <v>0.23636399999999999</v>
      </c>
      <c r="AF119">
        <v>0.455285</v>
      </c>
      <c r="AH119">
        <v>1250</v>
      </c>
      <c r="AI119">
        <f t="shared" si="3"/>
        <v>2.9237269800356231</v>
      </c>
      <c r="AJ119">
        <f t="shared" si="4"/>
        <v>0.34571626849214165</v>
      </c>
      <c r="AK119">
        <f t="shared" si="5"/>
        <v>0.29046618231128518</v>
      </c>
      <c r="AL119">
        <f>U119 - AVERAGEIFS('Placebo Males'!U:U, 'Placebo Males'!B:B, B119, 'Placebo Males'!P:P, P119)</f>
        <v>-38</v>
      </c>
      <c r="AM119">
        <f>V119 - AVERAGEIFS('Placebo Males'!V:V, 'Placebo Males'!B:B, B119, 'Placebo Males'!P:P, P119)</f>
        <v>-0.33333333333334281</v>
      </c>
      <c r="AN119">
        <f>W119 - AVERAGEIFS('Placebo Males'!W:W, 'Placebo Males'!B:B, B119, 'Placebo Males'!P:P, P119)</f>
        <v>-2</v>
      </c>
      <c r="AO119">
        <f>X119 - AVERAGEIFS('Placebo Males'!X:X, 'Placebo Males'!B:B, B119, 'Placebo Males'!P:P, P119)</f>
        <v>-5.6666666666666714</v>
      </c>
      <c r="AP119">
        <f>Y119 - AVERAGEIFS('Placebo Males'!Y:Y, 'Placebo Males'!B:B, B119, 'Placebo Males'!P:P, P119)</f>
        <v>5.3333333333333428</v>
      </c>
      <c r="AQ119">
        <f>Z119 - AVERAGEIFS('Placebo Males'!Z:Z, 'Placebo Males'!B:B, B119, 'Placebo Males'!P:P, P119)</f>
        <v>-1.6666666666666714</v>
      </c>
      <c r="AR119">
        <f>AB119 - AVERAGEIFS('Placebo Males'!AB:AB, 'Placebo Males'!B:B, B119, 'Placebo Males'!P:P, P119)</f>
        <v>5</v>
      </c>
      <c r="AS119">
        <f>AC119 - AVERAGEIFS('Placebo Males'!AC:AC, 'Placebo Males'!B:B, B119, 'Placebo Males'!P:P, P119)</f>
        <v>-1.3333333333333357</v>
      </c>
      <c r="AT119">
        <f>AD119 - AVERAGEIFS('Placebo Males'!AD:AD, 'Placebo Males'!B:B, B119, 'Placebo Males'!P:P, P119)</f>
        <v>-8.3706666666666933</v>
      </c>
      <c r="AU119">
        <f>AE119 - AVERAGEIFS('Placebo Males'!AE:AE, 'Placebo Males'!B:B, B119, 'Placebo Males'!P:P, P119)</f>
        <v>9.2692999999999998E-2</v>
      </c>
      <c r="AV119">
        <f>AF119 - AVERAGEIFS('Placebo Males'!AF:AF, 'Placebo Males'!B:B, B119, 'Placebo Males'!P:P, P119)</f>
        <v>2.8964666666666639E-2</v>
      </c>
    </row>
    <row r="120" spans="1:48" x14ac:dyDescent="0.25">
      <c r="A120" t="s">
        <v>2380</v>
      </c>
      <c r="B120">
        <v>1014</v>
      </c>
      <c r="C120" t="s">
        <v>102</v>
      </c>
      <c r="D120">
        <v>35</v>
      </c>
      <c r="E120">
        <v>168.5</v>
      </c>
      <c r="F120">
        <v>65.5</v>
      </c>
      <c r="G120">
        <v>102.75</v>
      </c>
      <c r="H120">
        <v>52.5</v>
      </c>
      <c r="I120" t="s">
        <v>209</v>
      </c>
      <c r="J120" t="s">
        <v>104</v>
      </c>
      <c r="K120" t="s">
        <v>210</v>
      </c>
      <c r="L120" t="s">
        <v>106</v>
      </c>
      <c r="M120" t="s">
        <v>2261</v>
      </c>
      <c r="N120">
        <v>1500</v>
      </c>
      <c r="O120" t="s">
        <v>2262</v>
      </c>
      <c r="P120">
        <v>3.5</v>
      </c>
      <c r="Q120" t="s">
        <v>113</v>
      </c>
      <c r="R120" t="s">
        <v>2261</v>
      </c>
      <c r="S120">
        <v>1030</v>
      </c>
      <c r="T120" t="s">
        <v>2266</v>
      </c>
      <c r="U120">
        <v>866</v>
      </c>
      <c r="V120">
        <v>180</v>
      </c>
      <c r="W120">
        <v>386</v>
      </c>
      <c r="X120">
        <v>94</v>
      </c>
      <c r="Y120">
        <v>195</v>
      </c>
      <c r="Z120">
        <v>97</v>
      </c>
      <c r="AA120" t="s">
        <v>108</v>
      </c>
      <c r="AB120">
        <v>50</v>
      </c>
      <c r="AC120">
        <v>46</v>
      </c>
      <c r="AD120">
        <v>599.17499999999995</v>
      </c>
      <c r="AE120">
        <v>0.12069000000000001</v>
      </c>
      <c r="AF120">
        <v>0.45704800000000001</v>
      </c>
      <c r="AH120">
        <v>1030</v>
      </c>
      <c r="AI120">
        <f t="shared" si="3"/>
        <v>2.4091510315493534</v>
      </c>
      <c r="AJ120">
        <f t="shared" si="4"/>
        <v>0.31156981106200943</v>
      </c>
      <c r="AK120">
        <f t="shared" si="5"/>
        <v>0.25590788612487914</v>
      </c>
      <c r="AL120">
        <f>U120 - AVERAGEIFS('Placebo Males'!U:U, 'Placebo Males'!B:B, B120, 'Placebo Males'!P:P, P120)</f>
        <v>-56.666666666666629</v>
      </c>
      <c r="AM120">
        <f>V120 - AVERAGEIFS('Placebo Males'!V:V, 'Placebo Males'!B:B, B120, 'Placebo Males'!P:P, P120)</f>
        <v>-8</v>
      </c>
      <c r="AN120">
        <f>W120 - AVERAGEIFS('Placebo Males'!W:W, 'Placebo Males'!B:B, B120, 'Placebo Males'!P:P, P120)</f>
        <v>15.333333333333314</v>
      </c>
      <c r="AO120">
        <f>X120 - AVERAGEIFS('Placebo Males'!X:X, 'Placebo Males'!B:B, B120, 'Placebo Males'!P:P, P120)</f>
        <v>2.3333333333333286</v>
      </c>
      <c r="AP120">
        <f>Y120 - AVERAGEIFS('Placebo Males'!Y:Y, 'Placebo Males'!B:B, B120, 'Placebo Males'!P:P, P120)</f>
        <v>-5.6666666666666572</v>
      </c>
      <c r="AQ120">
        <f>Z120 - AVERAGEIFS('Placebo Males'!Z:Z, 'Placebo Males'!B:B, B120, 'Placebo Males'!P:P, P120)</f>
        <v>18.666666666666671</v>
      </c>
      <c r="AR120">
        <f>AB120 - AVERAGEIFS('Placebo Males'!AB:AB, 'Placebo Males'!B:B, B120, 'Placebo Males'!P:P, P120)</f>
        <v>0</v>
      </c>
      <c r="AS120">
        <f>AC120 - AVERAGEIFS('Placebo Males'!AC:AC, 'Placebo Males'!B:B, B120, 'Placebo Males'!P:P, P120)</f>
        <v>18</v>
      </c>
      <c r="AT120">
        <f>AD120 - AVERAGEIFS('Placebo Males'!AD:AD, 'Placebo Males'!B:B, B120, 'Placebo Males'!P:P, P120)</f>
        <v>-151.32266666666669</v>
      </c>
      <c r="AU120">
        <f>AE120 - AVERAGEIFS('Placebo Males'!AE:AE, 'Placebo Males'!B:B, B120, 'Placebo Males'!P:P, P120)</f>
        <v>-3.2643333333333344E-2</v>
      </c>
      <c r="AV120">
        <f>AF120 - AVERAGEIFS('Placebo Males'!AF:AF, 'Placebo Males'!B:B, B120, 'Placebo Males'!P:P, P120)</f>
        <v>2.8818666666666659E-2</v>
      </c>
    </row>
    <row r="121" spans="1:48" x14ac:dyDescent="0.25">
      <c r="A121" t="s">
        <v>2381</v>
      </c>
      <c r="B121">
        <v>1014</v>
      </c>
      <c r="C121" t="s">
        <v>102</v>
      </c>
      <c r="D121">
        <v>35</v>
      </c>
      <c r="E121">
        <v>168.5</v>
      </c>
      <c r="F121">
        <v>65.5</v>
      </c>
      <c r="G121">
        <v>102.75</v>
      </c>
      <c r="H121">
        <v>52.5</v>
      </c>
      <c r="I121" t="s">
        <v>209</v>
      </c>
      <c r="J121" t="s">
        <v>104</v>
      </c>
      <c r="K121" t="s">
        <v>210</v>
      </c>
      <c r="L121" t="s">
        <v>106</v>
      </c>
      <c r="M121" t="s">
        <v>2261</v>
      </c>
      <c r="N121">
        <v>1500</v>
      </c>
      <c r="O121" t="s">
        <v>2262</v>
      </c>
      <c r="P121">
        <v>3.5</v>
      </c>
      <c r="Q121" t="s">
        <v>113</v>
      </c>
      <c r="R121" t="s">
        <v>2261</v>
      </c>
      <c r="S121">
        <v>1030</v>
      </c>
      <c r="T121" t="s">
        <v>2266</v>
      </c>
      <c r="U121">
        <v>884</v>
      </c>
      <c r="V121">
        <v>184</v>
      </c>
      <c r="W121">
        <v>377</v>
      </c>
      <c r="X121">
        <v>86</v>
      </c>
      <c r="Y121">
        <v>195</v>
      </c>
      <c r="Z121">
        <v>96</v>
      </c>
      <c r="AA121" t="s">
        <v>108</v>
      </c>
      <c r="AB121">
        <v>52</v>
      </c>
      <c r="AC121">
        <v>42</v>
      </c>
      <c r="AD121">
        <v>619.78200000000004</v>
      </c>
      <c r="AE121">
        <v>0.17857100000000001</v>
      </c>
      <c r="AF121">
        <v>0.45089299999999999</v>
      </c>
      <c r="AH121">
        <v>1030</v>
      </c>
      <c r="AI121">
        <f t="shared" si="3"/>
        <v>2.4091510315493534</v>
      </c>
      <c r="AJ121">
        <f t="shared" si="4"/>
        <v>0.31156981106200943</v>
      </c>
      <c r="AK121">
        <f t="shared" si="5"/>
        <v>0.25590788612487914</v>
      </c>
      <c r="AL121">
        <f>U121 - AVERAGEIFS('Placebo Males'!U:U, 'Placebo Males'!B:B, B121, 'Placebo Males'!P:P, P121)</f>
        <v>-38.666666666666629</v>
      </c>
      <c r="AM121">
        <f>V121 - AVERAGEIFS('Placebo Males'!V:V, 'Placebo Males'!B:B, B121, 'Placebo Males'!P:P, P121)</f>
        <v>-4</v>
      </c>
      <c r="AN121">
        <f>W121 - AVERAGEIFS('Placebo Males'!W:W, 'Placebo Males'!B:B, B121, 'Placebo Males'!P:P, P121)</f>
        <v>6.3333333333333144</v>
      </c>
      <c r="AO121">
        <f>X121 - AVERAGEIFS('Placebo Males'!X:X, 'Placebo Males'!B:B, B121, 'Placebo Males'!P:P, P121)</f>
        <v>-5.6666666666666714</v>
      </c>
      <c r="AP121">
        <f>Y121 - AVERAGEIFS('Placebo Males'!Y:Y, 'Placebo Males'!B:B, B121, 'Placebo Males'!P:P, P121)</f>
        <v>-5.6666666666666572</v>
      </c>
      <c r="AQ121">
        <f>Z121 - AVERAGEIFS('Placebo Males'!Z:Z, 'Placebo Males'!B:B, B121, 'Placebo Males'!P:P, P121)</f>
        <v>17.666666666666671</v>
      </c>
      <c r="AR121">
        <f>AB121 - AVERAGEIFS('Placebo Males'!AB:AB, 'Placebo Males'!B:B, B121, 'Placebo Males'!P:P, P121)</f>
        <v>2</v>
      </c>
      <c r="AS121">
        <f>AC121 - AVERAGEIFS('Placebo Males'!AC:AC, 'Placebo Males'!B:B, B121, 'Placebo Males'!P:P, P121)</f>
        <v>14</v>
      </c>
      <c r="AT121">
        <f>AD121 - AVERAGEIFS('Placebo Males'!AD:AD, 'Placebo Males'!B:B, B121, 'Placebo Males'!P:P, P121)</f>
        <v>-130.71566666666661</v>
      </c>
      <c r="AU121">
        <f>AE121 - AVERAGEIFS('Placebo Males'!AE:AE, 'Placebo Males'!B:B, B121, 'Placebo Males'!P:P, P121)</f>
        <v>2.5237666666666658E-2</v>
      </c>
      <c r="AV121">
        <f>AF121 - AVERAGEIFS('Placebo Males'!AF:AF, 'Placebo Males'!B:B, B121, 'Placebo Males'!P:P, P121)</f>
        <v>2.2663666666666638E-2</v>
      </c>
    </row>
    <row r="122" spans="1:48" x14ac:dyDescent="0.25">
      <c r="A122" t="s">
        <v>2382</v>
      </c>
      <c r="B122">
        <v>1014</v>
      </c>
      <c r="C122" t="s">
        <v>102</v>
      </c>
      <c r="D122">
        <v>35</v>
      </c>
      <c r="E122">
        <v>168.5</v>
      </c>
      <c r="F122">
        <v>65.5</v>
      </c>
      <c r="G122">
        <v>102.75</v>
      </c>
      <c r="H122">
        <v>52.5</v>
      </c>
      <c r="I122" t="s">
        <v>209</v>
      </c>
      <c r="J122" t="s">
        <v>104</v>
      </c>
      <c r="K122" t="s">
        <v>210</v>
      </c>
      <c r="L122" t="s">
        <v>106</v>
      </c>
      <c r="M122" t="s">
        <v>2261</v>
      </c>
      <c r="N122">
        <v>1500</v>
      </c>
      <c r="O122" t="s">
        <v>2262</v>
      </c>
      <c r="P122">
        <v>3.5</v>
      </c>
      <c r="Q122" t="s">
        <v>113</v>
      </c>
      <c r="R122" t="s">
        <v>2261</v>
      </c>
      <c r="S122">
        <v>1030</v>
      </c>
      <c r="T122" t="s">
        <v>2266</v>
      </c>
      <c r="U122">
        <v>898</v>
      </c>
      <c r="V122">
        <v>182</v>
      </c>
      <c r="W122">
        <v>390</v>
      </c>
      <c r="X122">
        <v>94</v>
      </c>
      <c r="Y122">
        <v>196</v>
      </c>
      <c r="Z122">
        <v>100</v>
      </c>
      <c r="AA122" t="s">
        <v>108</v>
      </c>
      <c r="AB122">
        <v>50</v>
      </c>
      <c r="AC122">
        <v>47</v>
      </c>
      <c r="AD122">
        <v>602.04399999999998</v>
      </c>
      <c r="AE122">
        <v>0.18181800000000001</v>
      </c>
      <c r="AF122">
        <v>0.455291</v>
      </c>
      <c r="AH122">
        <v>1030</v>
      </c>
      <c r="AI122">
        <f t="shared" si="3"/>
        <v>2.4091510315493534</v>
      </c>
      <c r="AJ122">
        <f t="shared" si="4"/>
        <v>0.31156981106200943</v>
      </c>
      <c r="AK122">
        <f t="shared" si="5"/>
        <v>0.25590788612487914</v>
      </c>
      <c r="AL122">
        <f>U122 - AVERAGEIFS('Placebo Males'!U:U, 'Placebo Males'!B:B, B122, 'Placebo Males'!P:P, P122)</f>
        <v>-24.666666666666629</v>
      </c>
      <c r="AM122">
        <f>V122 - AVERAGEIFS('Placebo Males'!V:V, 'Placebo Males'!B:B, B122, 'Placebo Males'!P:P, P122)</f>
        <v>-6</v>
      </c>
      <c r="AN122">
        <f>W122 - AVERAGEIFS('Placebo Males'!W:W, 'Placebo Males'!B:B, B122, 'Placebo Males'!P:P, P122)</f>
        <v>19.333333333333314</v>
      </c>
      <c r="AO122">
        <f>X122 - AVERAGEIFS('Placebo Males'!X:X, 'Placebo Males'!B:B, B122, 'Placebo Males'!P:P, P122)</f>
        <v>2.3333333333333286</v>
      </c>
      <c r="AP122">
        <f>Y122 - AVERAGEIFS('Placebo Males'!Y:Y, 'Placebo Males'!B:B, B122, 'Placebo Males'!P:P, P122)</f>
        <v>-4.6666666666666572</v>
      </c>
      <c r="AQ122">
        <f>Z122 - AVERAGEIFS('Placebo Males'!Z:Z, 'Placebo Males'!B:B, B122, 'Placebo Males'!P:P, P122)</f>
        <v>21.666666666666671</v>
      </c>
      <c r="AR122">
        <f>AB122 - AVERAGEIFS('Placebo Males'!AB:AB, 'Placebo Males'!B:B, B122, 'Placebo Males'!P:P, P122)</f>
        <v>0</v>
      </c>
      <c r="AS122">
        <f>AC122 - AVERAGEIFS('Placebo Males'!AC:AC, 'Placebo Males'!B:B, B122, 'Placebo Males'!P:P, P122)</f>
        <v>19</v>
      </c>
      <c r="AT122">
        <f>AD122 - AVERAGEIFS('Placebo Males'!AD:AD, 'Placebo Males'!B:B, B122, 'Placebo Males'!P:P, P122)</f>
        <v>-148.45366666666666</v>
      </c>
      <c r="AU122">
        <f>AE122 - AVERAGEIFS('Placebo Males'!AE:AE, 'Placebo Males'!B:B, B122, 'Placebo Males'!P:P, P122)</f>
        <v>2.8484666666666658E-2</v>
      </c>
      <c r="AV122">
        <f>AF122 - AVERAGEIFS('Placebo Males'!AF:AF, 'Placebo Males'!B:B, B122, 'Placebo Males'!P:P, P122)</f>
        <v>2.7061666666666651E-2</v>
      </c>
    </row>
    <row r="123" spans="1:48" x14ac:dyDescent="0.25">
      <c r="A123" t="s">
        <v>2383</v>
      </c>
      <c r="B123">
        <v>1014</v>
      </c>
      <c r="C123" t="s">
        <v>102</v>
      </c>
      <c r="D123">
        <v>35</v>
      </c>
      <c r="E123">
        <v>168.5</v>
      </c>
      <c r="F123">
        <v>65.5</v>
      </c>
      <c r="G123">
        <v>102.75</v>
      </c>
      <c r="H123">
        <v>52.5</v>
      </c>
      <c r="I123" t="s">
        <v>209</v>
      </c>
      <c r="J123" t="s">
        <v>104</v>
      </c>
      <c r="K123" t="s">
        <v>210</v>
      </c>
      <c r="L123" t="s">
        <v>106</v>
      </c>
      <c r="M123" t="s">
        <v>2261</v>
      </c>
      <c r="N123">
        <v>1500</v>
      </c>
      <c r="O123" t="s">
        <v>2262</v>
      </c>
      <c r="P123">
        <v>4</v>
      </c>
      <c r="Q123" t="s">
        <v>113</v>
      </c>
      <c r="R123" t="s">
        <v>2261</v>
      </c>
      <c r="S123">
        <v>1060</v>
      </c>
      <c r="T123" t="s">
        <v>2266</v>
      </c>
      <c r="U123">
        <v>886</v>
      </c>
      <c r="V123">
        <v>185</v>
      </c>
      <c r="W123">
        <v>376</v>
      </c>
      <c r="X123">
        <v>89</v>
      </c>
      <c r="Y123">
        <v>196</v>
      </c>
      <c r="Z123">
        <v>91</v>
      </c>
      <c r="AA123" t="s">
        <v>108</v>
      </c>
      <c r="AB123">
        <v>48</v>
      </c>
      <c r="AC123">
        <v>43</v>
      </c>
      <c r="AD123">
        <v>627.33399999999995</v>
      </c>
      <c r="AE123">
        <v>0.19230800000000001</v>
      </c>
      <c r="AF123">
        <v>0.43917</v>
      </c>
      <c r="AH123">
        <v>1060</v>
      </c>
      <c r="AI123">
        <f t="shared" si="3"/>
        <v>2.4793204790702084</v>
      </c>
      <c r="AJ123">
        <f t="shared" si="4"/>
        <v>0.31651752449832005</v>
      </c>
      <c r="AK123">
        <f t="shared" si="5"/>
        <v>0.26085909423104925</v>
      </c>
      <c r="AL123">
        <f>U123 - AVERAGEIFS('Placebo Males'!U:U, 'Placebo Males'!B:B, B123, 'Placebo Males'!P:P, P123)</f>
        <v>-31.333333333333371</v>
      </c>
      <c r="AM123">
        <f>V123 - AVERAGEIFS('Placebo Males'!V:V, 'Placebo Males'!B:B, B123, 'Placebo Males'!P:P, P123)</f>
        <v>-0.33333333333334281</v>
      </c>
      <c r="AN123">
        <f>W123 - AVERAGEIFS('Placebo Males'!W:W, 'Placebo Males'!B:B, B123, 'Placebo Males'!P:P, P123)</f>
        <v>1.3333333333333144</v>
      </c>
      <c r="AO123">
        <f>X123 - AVERAGEIFS('Placebo Males'!X:X, 'Placebo Males'!B:B, B123, 'Placebo Males'!P:P, P123)</f>
        <v>-2</v>
      </c>
      <c r="AP123">
        <f>Y123 - AVERAGEIFS('Placebo Males'!Y:Y, 'Placebo Males'!B:B, B123, 'Placebo Males'!P:P, P123)</f>
        <v>0.33333333333334281</v>
      </c>
      <c r="AQ123">
        <f>Z123 - AVERAGEIFS('Placebo Males'!Z:Z, 'Placebo Males'!B:B, B123, 'Placebo Males'!P:P, P123)</f>
        <v>3</v>
      </c>
      <c r="AR123">
        <f>AB123 - AVERAGEIFS('Placebo Males'!AB:AB, 'Placebo Males'!B:B, B123, 'Placebo Males'!P:P, P123)</f>
        <v>-4.6666666666666643</v>
      </c>
      <c r="AS123">
        <f>AC123 - AVERAGEIFS('Placebo Males'!AC:AC, 'Placebo Males'!B:B, B123, 'Placebo Males'!P:P, P123)</f>
        <v>8.3333333333333357</v>
      </c>
      <c r="AT123">
        <f>AD123 - AVERAGEIFS('Placebo Males'!AD:AD, 'Placebo Males'!B:B, B123, 'Placebo Males'!P:P, P123)</f>
        <v>-52.964000000000169</v>
      </c>
      <c r="AU123">
        <f>AE123 - AVERAGEIFS('Placebo Males'!AE:AE, 'Placebo Males'!B:B, B123, 'Placebo Males'!P:P, P123)</f>
        <v>1.9639999999999991E-2</v>
      </c>
      <c r="AV123">
        <f>AF123 - AVERAGEIFS('Placebo Males'!AF:AF, 'Placebo Males'!B:B, B123, 'Placebo Males'!P:P, P123)</f>
        <v>9.207999999999994E-3</v>
      </c>
    </row>
    <row r="124" spans="1:48" x14ac:dyDescent="0.25">
      <c r="A124" t="s">
        <v>2384</v>
      </c>
      <c r="B124">
        <v>1014</v>
      </c>
      <c r="C124" t="s">
        <v>102</v>
      </c>
      <c r="D124">
        <v>35</v>
      </c>
      <c r="E124">
        <v>168.5</v>
      </c>
      <c r="F124">
        <v>65.5</v>
      </c>
      <c r="G124">
        <v>102.75</v>
      </c>
      <c r="H124">
        <v>52.5</v>
      </c>
      <c r="I124" t="s">
        <v>209</v>
      </c>
      <c r="J124" t="s">
        <v>104</v>
      </c>
      <c r="K124" t="s">
        <v>210</v>
      </c>
      <c r="L124" t="s">
        <v>106</v>
      </c>
      <c r="M124" t="s">
        <v>2261</v>
      </c>
      <c r="N124">
        <v>1500</v>
      </c>
      <c r="O124" t="s">
        <v>2262</v>
      </c>
      <c r="P124">
        <v>4</v>
      </c>
      <c r="Q124" t="s">
        <v>113</v>
      </c>
      <c r="R124" t="s">
        <v>2261</v>
      </c>
      <c r="S124">
        <v>1060</v>
      </c>
      <c r="T124" t="s">
        <v>2266</v>
      </c>
      <c r="U124">
        <v>952</v>
      </c>
      <c r="V124">
        <v>188</v>
      </c>
      <c r="W124">
        <v>378</v>
      </c>
      <c r="X124">
        <v>87</v>
      </c>
      <c r="Y124">
        <v>201</v>
      </c>
      <c r="Z124">
        <v>90</v>
      </c>
      <c r="AA124" t="s">
        <v>108</v>
      </c>
      <c r="AB124">
        <v>53</v>
      </c>
      <c r="AC124">
        <v>40</v>
      </c>
      <c r="AD124">
        <v>631.327</v>
      </c>
      <c r="AE124">
        <v>0.230769</v>
      </c>
      <c r="AF124">
        <v>0.44874900000000001</v>
      </c>
      <c r="AH124">
        <v>1060</v>
      </c>
      <c r="AI124">
        <f t="shared" si="3"/>
        <v>2.4793204790702084</v>
      </c>
      <c r="AJ124">
        <f t="shared" si="4"/>
        <v>0.31651752449832005</v>
      </c>
      <c r="AK124">
        <f t="shared" si="5"/>
        <v>0.26085909423104925</v>
      </c>
      <c r="AL124">
        <f>U124 - AVERAGEIFS('Placebo Males'!U:U, 'Placebo Males'!B:B, B124, 'Placebo Males'!P:P, P124)</f>
        <v>34.666666666666629</v>
      </c>
      <c r="AM124">
        <f>V124 - AVERAGEIFS('Placebo Males'!V:V, 'Placebo Males'!B:B, B124, 'Placebo Males'!P:P, P124)</f>
        <v>2.6666666666666572</v>
      </c>
      <c r="AN124">
        <f>W124 - AVERAGEIFS('Placebo Males'!W:W, 'Placebo Males'!B:B, B124, 'Placebo Males'!P:P, P124)</f>
        <v>3.3333333333333144</v>
      </c>
      <c r="AO124">
        <f>X124 - AVERAGEIFS('Placebo Males'!X:X, 'Placebo Males'!B:B, B124, 'Placebo Males'!P:P, P124)</f>
        <v>-4</v>
      </c>
      <c r="AP124">
        <f>Y124 - AVERAGEIFS('Placebo Males'!Y:Y, 'Placebo Males'!B:B, B124, 'Placebo Males'!P:P, P124)</f>
        <v>5.3333333333333428</v>
      </c>
      <c r="AQ124">
        <f>Z124 - AVERAGEIFS('Placebo Males'!Z:Z, 'Placebo Males'!B:B, B124, 'Placebo Males'!P:P, P124)</f>
        <v>2</v>
      </c>
      <c r="AR124">
        <f>AB124 - AVERAGEIFS('Placebo Males'!AB:AB, 'Placebo Males'!B:B, B124, 'Placebo Males'!P:P, P124)</f>
        <v>0.3333333333333357</v>
      </c>
      <c r="AS124">
        <f>AC124 - AVERAGEIFS('Placebo Males'!AC:AC, 'Placebo Males'!B:B, B124, 'Placebo Males'!P:P, P124)</f>
        <v>5.3333333333333357</v>
      </c>
      <c r="AT124">
        <f>AD124 - AVERAGEIFS('Placebo Males'!AD:AD, 'Placebo Males'!B:B, B124, 'Placebo Males'!P:P, P124)</f>
        <v>-48.971000000000117</v>
      </c>
      <c r="AU124">
        <f>AE124 - AVERAGEIFS('Placebo Males'!AE:AE, 'Placebo Males'!B:B, B124, 'Placebo Males'!P:P, P124)</f>
        <v>5.8100999999999986E-2</v>
      </c>
      <c r="AV124">
        <f>AF124 - AVERAGEIFS('Placebo Males'!AF:AF, 'Placebo Males'!B:B, B124, 'Placebo Males'!P:P, P124)</f>
        <v>1.8786999999999998E-2</v>
      </c>
    </row>
    <row r="125" spans="1:48" x14ac:dyDescent="0.25">
      <c r="A125" t="s">
        <v>2385</v>
      </c>
      <c r="B125">
        <v>1014</v>
      </c>
      <c r="C125" t="s">
        <v>102</v>
      </c>
      <c r="D125">
        <v>35</v>
      </c>
      <c r="E125">
        <v>168.5</v>
      </c>
      <c r="F125">
        <v>65.5</v>
      </c>
      <c r="G125">
        <v>102.75</v>
      </c>
      <c r="H125">
        <v>52.5</v>
      </c>
      <c r="I125" t="s">
        <v>209</v>
      </c>
      <c r="J125" t="s">
        <v>104</v>
      </c>
      <c r="K125" t="s">
        <v>210</v>
      </c>
      <c r="L125" t="s">
        <v>106</v>
      </c>
      <c r="M125" t="s">
        <v>2261</v>
      </c>
      <c r="N125">
        <v>1500</v>
      </c>
      <c r="O125" t="s">
        <v>2262</v>
      </c>
      <c r="P125">
        <v>4</v>
      </c>
      <c r="Q125" t="s">
        <v>113</v>
      </c>
      <c r="R125" t="s">
        <v>2261</v>
      </c>
      <c r="S125">
        <v>1060</v>
      </c>
      <c r="T125" t="s">
        <v>2266</v>
      </c>
      <c r="U125">
        <v>868</v>
      </c>
      <c r="V125">
        <v>181</v>
      </c>
      <c r="W125">
        <v>371</v>
      </c>
      <c r="X125">
        <v>90</v>
      </c>
      <c r="Y125">
        <v>196</v>
      </c>
      <c r="Z125">
        <v>85</v>
      </c>
      <c r="AA125" t="s">
        <v>108</v>
      </c>
      <c r="AB125">
        <v>46</v>
      </c>
      <c r="AC125">
        <v>43</v>
      </c>
      <c r="AD125">
        <v>630.83199999999999</v>
      </c>
      <c r="AE125">
        <v>8.6206900000000003E-2</v>
      </c>
      <c r="AF125">
        <v>0.46205400000000002</v>
      </c>
      <c r="AH125">
        <v>1060</v>
      </c>
      <c r="AI125">
        <f t="shared" si="3"/>
        <v>2.4793204790702084</v>
      </c>
      <c r="AJ125">
        <f t="shared" si="4"/>
        <v>0.31651752449832005</v>
      </c>
      <c r="AK125">
        <f t="shared" si="5"/>
        <v>0.26085909423104925</v>
      </c>
      <c r="AL125">
        <f>U125 - AVERAGEIFS('Placebo Males'!U:U, 'Placebo Males'!B:B, B125, 'Placebo Males'!P:P, P125)</f>
        <v>-49.333333333333371</v>
      </c>
      <c r="AM125">
        <f>V125 - AVERAGEIFS('Placebo Males'!V:V, 'Placebo Males'!B:B, B125, 'Placebo Males'!P:P, P125)</f>
        <v>-4.3333333333333428</v>
      </c>
      <c r="AN125">
        <f>W125 - AVERAGEIFS('Placebo Males'!W:W, 'Placebo Males'!B:B, B125, 'Placebo Males'!P:P, P125)</f>
        <v>-3.6666666666666856</v>
      </c>
      <c r="AO125">
        <f>X125 - AVERAGEIFS('Placebo Males'!X:X, 'Placebo Males'!B:B, B125, 'Placebo Males'!P:P, P125)</f>
        <v>-1</v>
      </c>
      <c r="AP125">
        <f>Y125 - AVERAGEIFS('Placebo Males'!Y:Y, 'Placebo Males'!B:B, B125, 'Placebo Males'!P:P, P125)</f>
        <v>0.33333333333334281</v>
      </c>
      <c r="AQ125">
        <f>Z125 - AVERAGEIFS('Placebo Males'!Z:Z, 'Placebo Males'!B:B, B125, 'Placebo Males'!P:P, P125)</f>
        <v>-3</v>
      </c>
      <c r="AR125">
        <f>AB125 - AVERAGEIFS('Placebo Males'!AB:AB, 'Placebo Males'!B:B, B125, 'Placebo Males'!P:P, P125)</f>
        <v>-6.6666666666666643</v>
      </c>
      <c r="AS125">
        <f>AC125 - AVERAGEIFS('Placebo Males'!AC:AC, 'Placebo Males'!B:B, B125, 'Placebo Males'!P:P, P125)</f>
        <v>8.3333333333333357</v>
      </c>
      <c r="AT125">
        <f>AD125 - AVERAGEIFS('Placebo Males'!AD:AD, 'Placebo Males'!B:B, B125, 'Placebo Males'!P:P, P125)</f>
        <v>-49.466000000000122</v>
      </c>
      <c r="AU125">
        <f>AE125 - AVERAGEIFS('Placebo Males'!AE:AE, 'Placebo Males'!B:B, B125, 'Placebo Males'!P:P, P125)</f>
        <v>-8.6461100000000013E-2</v>
      </c>
      <c r="AV125">
        <f>AF125 - AVERAGEIFS('Placebo Males'!AF:AF, 'Placebo Males'!B:B, B125, 'Placebo Males'!P:P, P125)</f>
        <v>3.2092000000000009E-2</v>
      </c>
    </row>
    <row r="126" spans="1:48" x14ac:dyDescent="0.25">
      <c r="A126" t="s">
        <v>2386</v>
      </c>
      <c r="B126">
        <v>1014</v>
      </c>
      <c r="C126" t="s">
        <v>102</v>
      </c>
      <c r="D126">
        <v>35</v>
      </c>
      <c r="E126">
        <v>168.5</v>
      </c>
      <c r="F126">
        <v>65.5</v>
      </c>
      <c r="G126">
        <v>102.75</v>
      </c>
      <c r="H126">
        <v>52.5</v>
      </c>
      <c r="I126" t="s">
        <v>209</v>
      </c>
      <c r="J126" t="s">
        <v>104</v>
      </c>
      <c r="K126" t="s">
        <v>210</v>
      </c>
      <c r="L126" t="s">
        <v>106</v>
      </c>
      <c r="M126" t="s">
        <v>2261</v>
      </c>
      <c r="N126">
        <v>1500</v>
      </c>
      <c r="O126" t="s">
        <v>2262</v>
      </c>
      <c r="P126">
        <v>5</v>
      </c>
      <c r="Q126" t="s">
        <v>113</v>
      </c>
      <c r="R126" t="s">
        <v>2261</v>
      </c>
      <c r="S126">
        <v>922</v>
      </c>
      <c r="T126" t="s">
        <v>2266</v>
      </c>
      <c r="U126">
        <v>964</v>
      </c>
      <c r="V126">
        <v>182</v>
      </c>
      <c r="W126">
        <v>390</v>
      </c>
      <c r="X126">
        <v>91</v>
      </c>
      <c r="Y126">
        <v>210</v>
      </c>
      <c r="Z126">
        <v>89</v>
      </c>
      <c r="AA126" t="s">
        <v>108</v>
      </c>
      <c r="AB126">
        <v>54</v>
      </c>
      <c r="AC126">
        <v>38</v>
      </c>
      <c r="AD126">
        <v>697.92899999999997</v>
      </c>
      <c r="AE126">
        <v>0.28301900000000002</v>
      </c>
      <c r="AF126">
        <v>0.46086300000000002</v>
      </c>
      <c r="AH126">
        <v>922</v>
      </c>
      <c r="AI126">
        <f t="shared" si="3"/>
        <v>2.1565410204742754</v>
      </c>
      <c r="AJ126">
        <f t="shared" si="4"/>
        <v>0.29288659338979384</v>
      </c>
      <c r="AK126">
        <f t="shared" si="5"/>
        <v>0.23739057097804162</v>
      </c>
      <c r="AL126">
        <f>U126 - AVERAGEIFS('Placebo Males'!U:U, 'Placebo Males'!B:B, B126, 'Placebo Males'!P:P, P126)</f>
        <v>-36</v>
      </c>
      <c r="AM126">
        <f>V126 - AVERAGEIFS('Placebo Males'!V:V, 'Placebo Males'!B:B, B126, 'Placebo Males'!P:P, P126)</f>
        <v>3</v>
      </c>
      <c r="AN126">
        <f>W126 - AVERAGEIFS('Placebo Males'!W:W, 'Placebo Males'!B:B, B126, 'Placebo Males'!P:P, P126)</f>
        <v>-3</v>
      </c>
      <c r="AO126">
        <f>X126 - AVERAGEIFS('Placebo Males'!X:X, 'Placebo Males'!B:B, B126, 'Placebo Males'!P:P, P126)</f>
        <v>-3.6666666666666714</v>
      </c>
      <c r="AP126">
        <f>Y126 - AVERAGEIFS('Placebo Males'!Y:Y, 'Placebo Males'!B:B, B126, 'Placebo Males'!P:P, P126)</f>
        <v>9.6666666666666572</v>
      </c>
      <c r="AQ126">
        <f>Z126 - AVERAGEIFS('Placebo Males'!Z:Z, 'Placebo Males'!B:B, B126, 'Placebo Males'!P:P, P126)</f>
        <v>-9</v>
      </c>
      <c r="AR126">
        <f>AB126 - AVERAGEIFS('Placebo Males'!AB:AB, 'Placebo Males'!B:B, B126, 'Placebo Males'!P:P, P126)</f>
        <v>4.3333333333333357</v>
      </c>
      <c r="AS126">
        <f>AC126 - AVERAGEIFS('Placebo Males'!AC:AC, 'Placebo Males'!B:B, B126, 'Placebo Males'!P:P, P126)</f>
        <v>-5.6666666666666643</v>
      </c>
      <c r="AT126">
        <f>AD126 - AVERAGEIFS('Placebo Males'!AD:AD, 'Placebo Males'!B:B, B126, 'Placebo Males'!P:P, P126)</f>
        <v>58.613000000000056</v>
      </c>
      <c r="AU126">
        <f>AE126 - AVERAGEIFS('Placebo Males'!AE:AE, 'Placebo Males'!B:B, B126, 'Placebo Males'!P:P, P126)</f>
        <v>0.18126463333333337</v>
      </c>
      <c r="AV126">
        <f>AF126 - AVERAGEIFS('Placebo Males'!AF:AF, 'Placebo Males'!B:B, B126, 'Placebo Males'!P:P, P126)</f>
        <v>1.5700666666666641E-2</v>
      </c>
    </row>
    <row r="127" spans="1:48" x14ac:dyDescent="0.25">
      <c r="A127" t="s">
        <v>2387</v>
      </c>
      <c r="B127">
        <v>1014</v>
      </c>
      <c r="C127" t="s">
        <v>102</v>
      </c>
      <c r="D127">
        <v>35</v>
      </c>
      <c r="E127">
        <v>168.5</v>
      </c>
      <c r="F127">
        <v>65.5</v>
      </c>
      <c r="G127">
        <v>102.75</v>
      </c>
      <c r="H127">
        <v>52.5</v>
      </c>
      <c r="I127" t="s">
        <v>209</v>
      </c>
      <c r="J127" t="s">
        <v>104</v>
      </c>
      <c r="K127" t="s">
        <v>210</v>
      </c>
      <c r="L127" t="s">
        <v>106</v>
      </c>
      <c r="M127" t="s">
        <v>2261</v>
      </c>
      <c r="N127">
        <v>1500</v>
      </c>
      <c r="O127" t="s">
        <v>2262</v>
      </c>
      <c r="P127">
        <v>5</v>
      </c>
      <c r="Q127" t="s">
        <v>113</v>
      </c>
      <c r="R127" t="s">
        <v>2261</v>
      </c>
      <c r="S127">
        <v>922</v>
      </c>
      <c r="T127" t="s">
        <v>2266</v>
      </c>
      <c r="U127">
        <v>986</v>
      </c>
      <c r="V127">
        <v>179</v>
      </c>
      <c r="W127">
        <v>395</v>
      </c>
      <c r="X127">
        <v>94</v>
      </c>
      <c r="Y127">
        <v>210</v>
      </c>
      <c r="Z127">
        <v>91</v>
      </c>
      <c r="AA127" t="s">
        <v>108</v>
      </c>
      <c r="AB127">
        <v>59</v>
      </c>
      <c r="AC127">
        <v>32</v>
      </c>
      <c r="AD127">
        <v>696.13699999999994</v>
      </c>
      <c r="AE127">
        <v>0.16981099999999999</v>
      </c>
      <c r="AF127">
        <v>0.45331399999999999</v>
      </c>
      <c r="AH127">
        <v>922</v>
      </c>
      <c r="AI127">
        <f t="shared" si="3"/>
        <v>2.1565410204742754</v>
      </c>
      <c r="AJ127">
        <f t="shared" si="4"/>
        <v>0.29288659338979384</v>
      </c>
      <c r="AK127">
        <f t="shared" si="5"/>
        <v>0.23739057097804162</v>
      </c>
      <c r="AL127">
        <f>U127 - AVERAGEIFS('Placebo Males'!U:U, 'Placebo Males'!B:B, B127, 'Placebo Males'!P:P, P127)</f>
        <v>-14</v>
      </c>
      <c r="AM127">
        <f>V127 - AVERAGEIFS('Placebo Males'!V:V, 'Placebo Males'!B:B, B127, 'Placebo Males'!P:P, P127)</f>
        <v>0</v>
      </c>
      <c r="AN127">
        <f>W127 - AVERAGEIFS('Placebo Males'!W:W, 'Placebo Males'!B:B, B127, 'Placebo Males'!P:P, P127)</f>
        <v>2</v>
      </c>
      <c r="AO127">
        <f>X127 - AVERAGEIFS('Placebo Males'!X:X, 'Placebo Males'!B:B, B127, 'Placebo Males'!P:P, P127)</f>
        <v>-0.6666666666666714</v>
      </c>
      <c r="AP127">
        <f>Y127 - AVERAGEIFS('Placebo Males'!Y:Y, 'Placebo Males'!B:B, B127, 'Placebo Males'!P:P, P127)</f>
        <v>9.6666666666666572</v>
      </c>
      <c r="AQ127">
        <f>Z127 - AVERAGEIFS('Placebo Males'!Z:Z, 'Placebo Males'!B:B, B127, 'Placebo Males'!P:P, P127)</f>
        <v>-7</v>
      </c>
      <c r="AR127">
        <f>AB127 - AVERAGEIFS('Placebo Males'!AB:AB, 'Placebo Males'!B:B, B127, 'Placebo Males'!P:P, P127)</f>
        <v>9.3333333333333357</v>
      </c>
      <c r="AS127">
        <f>AC127 - AVERAGEIFS('Placebo Males'!AC:AC, 'Placebo Males'!B:B, B127, 'Placebo Males'!P:P, P127)</f>
        <v>-11.666666666666664</v>
      </c>
      <c r="AT127">
        <f>AD127 - AVERAGEIFS('Placebo Males'!AD:AD, 'Placebo Males'!B:B, B127, 'Placebo Males'!P:P, P127)</f>
        <v>56.821000000000026</v>
      </c>
      <c r="AU127">
        <f>AE127 - AVERAGEIFS('Placebo Males'!AE:AE, 'Placebo Males'!B:B, B127, 'Placebo Males'!P:P, P127)</f>
        <v>6.8056633333333325E-2</v>
      </c>
      <c r="AV127">
        <f>AF127 - AVERAGEIFS('Placebo Males'!AF:AF, 'Placebo Males'!B:B, B127, 'Placebo Males'!P:P, P127)</f>
        <v>8.1516666666666127E-3</v>
      </c>
    </row>
    <row r="128" spans="1:48" x14ac:dyDescent="0.25">
      <c r="A128" t="s">
        <v>2388</v>
      </c>
      <c r="B128">
        <v>1014</v>
      </c>
      <c r="C128" t="s">
        <v>102</v>
      </c>
      <c r="D128">
        <v>35</v>
      </c>
      <c r="E128">
        <v>168.5</v>
      </c>
      <c r="F128">
        <v>65.5</v>
      </c>
      <c r="G128">
        <v>102.75</v>
      </c>
      <c r="H128">
        <v>52.5</v>
      </c>
      <c r="I128" t="s">
        <v>209</v>
      </c>
      <c r="J128" t="s">
        <v>104</v>
      </c>
      <c r="K128" t="s">
        <v>210</v>
      </c>
      <c r="L128" t="s">
        <v>106</v>
      </c>
      <c r="M128" t="s">
        <v>2261</v>
      </c>
      <c r="N128">
        <v>1500</v>
      </c>
      <c r="O128" t="s">
        <v>2262</v>
      </c>
      <c r="P128">
        <v>5</v>
      </c>
      <c r="Q128" t="s">
        <v>113</v>
      </c>
      <c r="R128" t="s">
        <v>2261</v>
      </c>
      <c r="S128">
        <v>922</v>
      </c>
      <c r="T128" t="s">
        <v>2266</v>
      </c>
      <c r="U128">
        <v>953</v>
      </c>
      <c r="V128">
        <v>187</v>
      </c>
      <c r="W128">
        <v>390</v>
      </c>
      <c r="X128">
        <v>90</v>
      </c>
      <c r="Y128">
        <v>210</v>
      </c>
      <c r="Z128">
        <v>90</v>
      </c>
      <c r="AA128" t="s">
        <v>108</v>
      </c>
      <c r="AB128">
        <v>53</v>
      </c>
      <c r="AC128">
        <v>39</v>
      </c>
      <c r="AD128">
        <v>698.35500000000002</v>
      </c>
      <c r="AE128">
        <v>0.211538</v>
      </c>
      <c r="AF128">
        <v>0.44864999999999999</v>
      </c>
      <c r="AH128">
        <v>922</v>
      </c>
      <c r="AI128">
        <f t="shared" si="3"/>
        <v>2.1565410204742754</v>
      </c>
      <c r="AJ128">
        <f t="shared" si="4"/>
        <v>0.29288659338979384</v>
      </c>
      <c r="AK128">
        <f t="shared" si="5"/>
        <v>0.23739057097804162</v>
      </c>
      <c r="AL128">
        <f>U128 - AVERAGEIFS('Placebo Males'!U:U, 'Placebo Males'!B:B, B128, 'Placebo Males'!P:P, P128)</f>
        <v>-47</v>
      </c>
      <c r="AM128">
        <f>V128 - AVERAGEIFS('Placebo Males'!V:V, 'Placebo Males'!B:B, B128, 'Placebo Males'!P:P, P128)</f>
        <v>8</v>
      </c>
      <c r="AN128">
        <f>W128 - AVERAGEIFS('Placebo Males'!W:W, 'Placebo Males'!B:B, B128, 'Placebo Males'!P:P, P128)</f>
        <v>-3</v>
      </c>
      <c r="AO128">
        <f>X128 - AVERAGEIFS('Placebo Males'!X:X, 'Placebo Males'!B:B, B128, 'Placebo Males'!P:P, P128)</f>
        <v>-4.6666666666666714</v>
      </c>
      <c r="AP128">
        <f>Y128 - AVERAGEIFS('Placebo Males'!Y:Y, 'Placebo Males'!B:B, B128, 'Placebo Males'!P:P, P128)</f>
        <v>9.6666666666666572</v>
      </c>
      <c r="AQ128">
        <f>Z128 - AVERAGEIFS('Placebo Males'!Z:Z, 'Placebo Males'!B:B, B128, 'Placebo Males'!P:P, P128)</f>
        <v>-8</v>
      </c>
      <c r="AR128">
        <f>AB128 - AVERAGEIFS('Placebo Males'!AB:AB, 'Placebo Males'!B:B, B128, 'Placebo Males'!P:P, P128)</f>
        <v>3.3333333333333357</v>
      </c>
      <c r="AS128">
        <f>AC128 - AVERAGEIFS('Placebo Males'!AC:AC, 'Placebo Males'!B:B, B128, 'Placebo Males'!P:P, P128)</f>
        <v>-4.6666666666666643</v>
      </c>
      <c r="AT128">
        <f>AD128 - AVERAGEIFS('Placebo Males'!AD:AD, 'Placebo Males'!B:B, B128, 'Placebo Males'!P:P, P128)</f>
        <v>59.039000000000101</v>
      </c>
      <c r="AU128">
        <f>AE128 - AVERAGEIFS('Placebo Males'!AE:AE, 'Placebo Males'!B:B, B128, 'Placebo Males'!P:P, P128)</f>
        <v>0.10978363333333334</v>
      </c>
      <c r="AV128">
        <f>AF128 - AVERAGEIFS('Placebo Males'!AF:AF, 'Placebo Males'!B:B, B128, 'Placebo Males'!P:P, P128)</f>
        <v>3.4876666666666112E-3</v>
      </c>
    </row>
    <row r="129" spans="1:48" x14ac:dyDescent="0.25">
      <c r="A129" t="s">
        <v>2389</v>
      </c>
      <c r="B129">
        <v>1014</v>
      </c>
      <c r="C129" t="s">
        <v>102</v>
      </c>
      <c r="D129">
        <v>35</v>
      </c>
      <c r="E129">
        <v>168.5</v>
      </c>
      <c r="F129">
        <v>65.5</v>
      </c>
      <c r="G129">
        <v>102.75</v>
      </c>
      <c r="H129">
        <v>52.5</v>
      </c>
      <c r="I129" t="s">
        <v>209</v>
      </c>
      <c r="J129" t="s">
        <v>104</v>
      </c>
      <c r="K129" t="s">
        <v>210</v>
      </c>
      <c r="L129" t="s">
        <v>106</v>
      </c>
      <c r="M129" t="s">
        <v>2261</v>
      </c>
      <c r="N129">
        <v>1500</v>
      </c>
      <c r="O129" t="s">
        <v>2262</v>
      </c>
      <c r="P129">
        <v>6</v>
      </c>
      <c r="Q129" t="s">
        <v>113</v>
      </c>
      <c r="R129" t="s">
        <v>2261</v>
      </c>
      <c r="S129">
        <v>1140</v>
      </c>
      <c r="T129" t="s">
        <v>2266</v>
      </c>
      <c r="U129">
        <v>817</v>
      </c>
      <c r="V129">
        <v>183</v>
      </c>
      <c r="W129">
        <v>394</v>
      </c>
      <c r="X129">
        <v>95</v>
      </c>
      <c r="Y129">
        <v>188</v>
      </c>
      <c r="Z129">
        <v>111</v>
      </c>
      <c r="AA129" t="s">
        <v>108</v>
      </c>
      <c r="AB129">
        <v>49</v>
      </c>
      <c r="AC129">
        <v>49</v>
      </c>
      <c r="AD129">
        <v>572.05200000000002</v>
      </c>
      <c r="AE129">
        <v>0.05</v>
      </c>
      <c r="AF129">
        <v>0.45979799999999998</v>
      </c>
      <c r="AH129">
        <v>1140</v>
      </c>
      <c r="AI129">
        <f t="shared" si="3"/>
        <v>2.6664390057924878</v>
      </c>
      <c r="AJ129">
        <f t="shared" si="4"/>
        <v>0.32924209941383975</v>
      </c>
      <c r="AK129">
        <f t="shared" si="5"/>
        <v>0.27368126946687743</v>
      </c>
      <c r="AL129">
        <f>U129 - AVERAGEIFS('Placebo Males'!U:U, 'Placebo Males'!B:B, B129, 'Placebo Males'!P:P, P129)</f>
        <v>-11.333333333333371</v>
      </c>
      <c r="AM129">
        <f>V129 - AVERAGEIFS('Placebo Males'!V:V, 'Placebo Males'!B:B, B129, 'Placebo Males'!P:P, P129)</f>
        <v>6.3333333333333428</v>
      </c>
      <c r="AN129">
        <f>W129 - AVERAGEIFS('Placebo Males'!W:W, 'Placebo Males'!B:B, B129, 'Placebo Males'!P:P, P129)</f>
        <v>22.333333333333314</v>
      </c>
      <c r="AO129">
        <f>X129 - AVERAGEIFS('Placebo Males'!X:X, 'Placebo Males'!B:B, B129, 'Placebo Males'!P:P, P129)</f>
        <v>2</v>
      </c>
      <c r="AP129">
        <f>Y129 - AVERAGEIFS('Placebo Males'!Y:Y, 'Placebo Males'!B:B, B129, 'Placebo Males'!P:P, P129)</f>
        <v>10.333333333333343</v>
      </c>
      <c r="AQ129">
        <f>Z129 - AVERAGEIFS('Placebo Males'!Z:Z, 'Placebo Males'!B:B, B129, 'Placebo Males'!P:P, P129)</f>
        <v>10</v>
      </c>
      <c r="AR129">
        <f>AB129 - AVERAGEIFS('Placebo Males'!AB:AB, 'Placebo Males'!B:B, B129, 'Placebo Males'!P:P, P129)</f>
        <v>9</v>
      </c>
      <c r="AS129">
        <f>AC129 - AVERAGEIFS('Placebo Males'!AC:AC, 'Placebo Males'!B:B, B129, 'Placebo Males'!P:P, P129)</f>
        <v>1.6666666666666643</v>
      </c>
      <c r="AT129">
        <f>AD129 - AVERAGEIFS('Placebo Males'!AD:AD, 'Placebo Males'!B:B, B129, 'Placebo Males'!P:P, P129)</f>
        <v>-29.005999999999972</v>
      </c>
      <c r="AU129">
        <f>AE129 - AVERAGEIFS('Placebo Males'!AE:AE, 'Placebo Males'!B:B, B129, 'Placebo Males'!P:P, P129)</f>
        <v>-6.1463666666666666E-3</v>
      </c>
      <c r="AV129">
        <f>AF129 - AVERAGEIFS('Placebo Males'!AF:AF, 'Placebo Males'!B:B, B129, 'Placebo Males'!P:P, P129)</f>
        <v>6.0104999999999964E-2</v>
      </c>
    </row>
    <row r="130" spans="1:48" x14ac:dyDescent="0.25">
      <c r="A130" t="s">
        <v>2390</v>
      </c>
      <c r="B130">
        <v>1014</v>
      </c>
      <c r="C130" t="s">
        <v>102</v>
      </c>
      <c r="D130">
        <v>35</v>
      </c>
      <c r="E130">
        <v>168.5</v>
      </c>
      <c r="F130">
        <v>65.5</v>
      </c>
      <c r="G130">
        <v>102.75</v>
      </c>
      <c r="H130">
        <v>52.5</v>
      </c>
      <c r="I130" t="s">
        <v>209</v>
      </c>
      <c r="J130" t="s">
        <v>104</v>
      </c>
      <c r="K130" t="s">
        <v>210</v>
      </c>
      <c r="L130" t="s">
        <v>106</v>
      </c>
      <c r="M130" t="s">
        <v>2261</v>
      </c>
      <c r="N130">
        <v>1500</v>
      </c>
      <c r="O130" t="s">
        <v>2262</v>
      </c>
      <c r="P130">
        <v>6</v>
      </c>
      <c r="Q130" t="s">
        <v>113</v>
      </c>
      <c r="R130" t="s">
        <v>2261</v>
      </c>
      <c r="S130">
        <v>1140</v>
      </c>
      <c r="T130" t="s">
        <v>2266</v>
      </c>
      <c r="U130">
        <v>828</v>
      </c>
      <c r="V130">
        <v>181</v>
      </c>
      <c r="W130">
        <v>390</v>
      </c>
      <c r="X130">
        <v>91</v>
      </c>
      <c r="Y130">
        <v>184</v>
      </c>
      <c r="Z130">
        <v>115</v>
      </c>
      <c r="AA130" t="s">
        <v>108</v>
      </c>
      <c r="AB130">
        <v>49</v>
      </c>
      <c r="AC130">
        <v>48</v>
      </c>
      <c r="AD130">
        <v>542.548</v>
      </c>
      <c r="AE130">
        <v>6.4516100000000007E-2</v>
      </c>
      <c r="AF130">
        <v>0.46058900000000003</v>
      </c>
      <c r="AH130">
        <v>1140</v>
      </c>
      <c r="AI130">
        <f t="shared" si="3"/>
        <v>2.6664390057924878</v>
      </c>
      <c r="AJ130">
        <f t="shared" si="4"/>
        <v>0.32924209941383975</v>
      </c>
      <c r="AK130">
        <f t="shared" si="5"/>
        <v>0.27368126946687743</v>
      </c>
      <c r="AL130">
        <f>U130 - AVERAGEIFS('Placebo Males'!U:U, 'Placebo Males'!B:B, B130, 'Placebo Males'!P:P, P130)</f>
        <v>-0.33333333333337123</v>
      </c>
      <c r="AM130">
        <f>V130 - AVERAGEIFS('Placebo Males'!V:V, 'Placebo Males'!B:B, B130, 'Placebo Males'!P:P, P130)</f>
        <v>4.3333333333333428</v>
      </c>
      <c r="AN130">
        <f>W130 - AVERAGEIFS('Placebo Males'!W:W, 'Placebo Males'!B:B, B130, 'Placebo Males'!P:P, P130)</f>
        <v>18.333333333333314</v>
      </c>
      <c r="AO130">
        <f>X130 - AVERAGEIFS('Placebo Males'!X:X, 'Placebo Males'!B:B, B130, 'Placebo Males'!P:P, P130)</f>
        <v>-2</v>
      </c>
      <c r="AP130">
        <f>Y130 - AVERAGEIFS('Placebo Males'!Y:Y, 'Placebo Males'!B:B, B130, 'Placebo Males'!P:P, P130)</f>
        <v>6.3333333333333428</v>
      </c>
      <c r="AQ130">
        <f>Z130 - AVERAGEIFS('Placebo Males'!Z:Z, 'Placebo Males'!B:B, B130, 'Placebo Males'!P:P, P130)</f>
        <v>14</v>
      </c>
      <c r="AR130">
        <f>AB130 - AVERAGEIFS('Placebo Males'!AB:AB, 'Placebo Males'!B:B, B130, 'Placebo Males'!P:P, P130)</f>
        <v>9</v>
      </c>
      <c r="AS130">
        <f>AC130 - AVERAGEIFS('Placebo Males'!AC:AC, 'Placebo Males'!B:B, B130, 'Placebo Males'!P:P, P130)</f>
        <v>0.6666666666666643</v>
      </c>
      <c r="AT130">
        <f>AD130 - AVERAGEIFS('Placebo Males'!AD:AD, 'Placebo Males'!B:B, B130, 'Placebo Males'!P:P, P130)</f>
        <v>-58.509999999999991</v>
      </c>
      <c r="AU130">
        <f>AE130 - AVERAGEIFS('Placebo Males'!AE:AE, 'Placebo Males'!B:B, B130, 'Placebo Males'!P:P, P130)</f>
        <v>8.3697333333333374E-3</v>
      </c>
      <c r="AV130">
        <f>AF130 - AVERAGEIFS('Placebo Males'!AF:AF, 'Placebo Males'!B:B, B130, 'Placebo Males'!P:P, P130)</f>
        <v>6.0896000000000006E-2</v>
      </c>
    </row>
    <row r="131" spans="1:48" x14ac:dyDescent="0.25">
      <c r="A131" t="s">
        <v>2391</v>
      </c>
      <c r="B131">
        <v>1014</v>
      </c>
      <c r="C131" t="s">
        <v>102</v>
      </c>
      <c r="D131">
        <v>35</v>
      </c>
      <c r="E131">
        <v>168.5</v>
      </c>
      <c r="F131">
        <v>65.5</v>
      </c>
      <c r="G131">
        <v>102.75</v>
      </c>
      <c r="H131">
        <v>52.5</v>
      </c>
      <c r="I131" t="s">
        <v>209</v>
      </c>
      <c r="J131" t="s">
        <v>104</v>
      </c>
      <c r="K131" t="s">
        <v>210</v>
      </c>
      <c r="L131" t="s">
        <v>106</v>
      </c>
      <c r="M131" t="s">
        <v>2261</v>
      </c>
      <c r="N131">
        <v>1500</v>
      </c>
      <c r="O131" t="s">
        <v>2262</v>
      </c>
      <c r="P131">
        <v>6</v>
      </c>
      <c r="Q131" t="s">
        <v>113</v>
      </c>
      <c r="R131" t="s">
        <v>2261</v>
      </c>
      <c r="S131">
        <v>1140</v>
      </c>
      <c r="T131" t="s">
        <v>2266</v>
      </c>
      <c r="U131">
        <v>864</v>
      </c>
      <c r="V131">
        <v>177</v>
      </c>
      <c r="W131">
        <v>399</v>
      </c>
      <c r="X131">
        <v>96</v>
      </c>
      <c r="Y131">
        <v>183</v>
      </c>
      <c r="Z131">
        <v>120</v>
      </c>
      <c r="AA131" t="s">
        <v>108</v>
      </c>
      <c r="AB131">
        <v>44</v>
      </c>
      <c r="AC131">
        <v>55</v>
      </c>
      <c r="AD131">
        <v>538.98800000000006</v>
      </c>
      <c r="AE131">
        <v>6.6666699999999995E-2</v>
      </c>
      <c r="AF131">
        <v>0.45098100000000002</v>
      </c>
      <c r="AH131">
        <v>1140</v>
      </c>
      <c r="AI131">
        <f t="shared" ref="AI131:AI194" si="6">((AH131*10^-9)/427.5365)*10^9</f>
        <v>2.6664390057924878</v>
      </c>
      <c r="AJ131">
        <f t="shared" ref="AJ131:AJ194" si="7">1 -(1/(1+((AI131/6.49)^0.8)))</f>
        <v>0.32924209941383975</v>
      </c>
      <c r="AK131">
        <f t="shared" si="5"/>
        <v>0.27368126946687743</v>
      </c>
      <c r="AL131">
        <f>U131 - AVERAGEIFS('Placebo Males'!U:U, 'Placebo Males'!B:B, B131, 'Placebo Males'!P:P, P131)</f>
        <v>35.666666666666629</v>
      </c>
      <c r="AM131">
        <f>V131 - AVERAGEIFS('Placebo Males'!V:V, 'Placebo Males'!B:B, B131, 'Placebo Males'!P:P, P131)</f>
        <v>0.33333333333334281</v>
      </c>
      <c r="AN131">
        <f>W131 - AVERAGEIFS('Placebo Males'!W:W, 'Placebo Males'!B:B, B131, 'Placebo Males'!P:P, P131)</f>
        <v>27.333333333333314</v>
      </c>
      <c r="AO131">
        <f>X131 - AVERAGEIFS('Placebo Males'!X:X, 'Placebo Males'!B:B, B131, 'Placebo Males'!P:P, P131)</f>
        <v>3</v>
      </c>
      <c r="AP131">
        <f>Y131 - AVERAGEIFS('Placebo Males'!Y:Y, 'Placebo Males'!B:B, B131, 'Placebo Males'!P:P, P131)</f>
        <v>5.3333333333333428</v>
      </c>
      <c r="AQ131">
        <f>Z131 - AVERAGEIFS('Placebo Males'!Z:Z, 'Placebo Males'!B:B, B131, 'Placebo Males'!P:P, P131)</f>
        <v>19</v>
      </c>
      <c r="AR131">
        <f>AB131 - AVERAGEIFS('Placebo Males'!AB:AB, 'Placebo Males'!B:B, B131, 'Placebo Males'!P:P, P131)</f>
        <v>4</v>
      </c>
      <c r="AS131">
        <f>AC131 - AVERAGEIFS('Placebo Males'!AC:AC, 'Placebo Males'!B:B, B131, 'Placebo Males'!P:P, P131)</f>
        <v>7.6666666666666643</v>
      </c>
      <c r="AT131">
        <f>AD131 - AVERAGEIFS('Placebo Males'!AD:AD, 'Placebo Males'!B:B, B131, 'Placebo Males'!P:P, P131)</f>
        <v>-62.069999999999936</v>
      </c>
      <c r="AU131">
        <f>AE131 - AVERAGEIFS('Placebo Males'!AE:AE, 'Placebo Males'!B:B, B131, 'Placebo Males'!P:P, P131)</f>
        <v>1.0520333333333326E-2</v>
      </c>
      <c r="AV131">
        <f>AF131 - AVERAGEIFS('Placebo Males'!AF:AF, 'Placebo Males'!B:B, B131, 'Placebo Males'!P:P, P131)</f>
        <v>5.1288E-2</v>
      </c>
    </row>
    <row r="132" spans="1:48" x14ac:dyDescent="0.25">
      <c r="A132" t="s">
        <v>2392</v>
      </c>
      <c r="B132">
        <v>1014</v>
      </c>
      <c r="C132" t="s">
        <v>102</v>
      </c>
      <c r="D132">
        <v>35</v>
      </c>
      <c r="E132">
        <v>168.5</v>
      </c>
      <c r="F132">
        <v>65.5</v>
      </c>
      <c r="G132">
        <v>102.75</v>
      </c>
      <c r="H132">
        <v>52.5</v>
      </c>
      <c r="I132" t="s">
        <v>209</v>
      </c>
      <c r="J132" t="s">
        <v>104</v>
      </c>
      <c r="K132" t="s">
        <v>210</v>
      </c>
      <c r="L132" t="s">
        <v>106</v>
      </c>
      <c r="M132" t="s">
        <v>2261</v>
      </c>
      <c r="N132">
        <v>1500</v>
      </c>
      <c r="O132" t="s">
        <v>2262</v>
      </c>
      <c r="P132">
        <v>7</v>
      </c>
      <c r="Q132" t="s">
        <v>113</v>
      </c>
      <c r="R132" t="s">
        <v>2261</v>
      </c>
      <c r="S132">
        <v>1060</v>
      </c>
      <c r="T132" t="s">
        <v>2266</v>
      </c>
      <c r="U132">
        <v>914</v>
      </c>
      <c r="V132">
        <v>180</v>
      </c>
      <c r="W132">
        <v>399</v>
      </c>
      <c r="X132">
        <v>94</v>
      </c>
      <c r="Y132">
        <v>189</v>
      </c>
      <c r="Z132">
        <v>116</v>
      </c>
      <c r="AA132" t="s">
        <v>108</v>
      </c>
      <c r="AB132">
        <v>47</v>
      </c>
      <c r="AC132">
        <v>53</v>
      </c>
      <c r="AD132">
        <v>569.30799999999999</v>
      </c>
      <c r="AE132">
        <v>6.6666699999999995E-2</v>
      </c>
      <c r="AF132">
        <v>0.45874700000000002</v>
      </c>
      <c r="AH132">
        <v>1060</v>
      </c>
      <c r="AI132">
        <f t="shared" si="6"/>
        <v>2.4793204790702084</v>
      </c>
      <c r="AJ132">
        <f t="shared" si="7"/>
        <v>0.31651752449832005</v>
      </c>
      <c r="AK132">
        <f t="shared" si="5"/>
        <v>0.26085909423104925</v>
      </c>
      <c r="AL132">
        <f>U132 - AVERAGEIFS('Placebo Males'!U:U, 'Placebo Males'!B:B, B132, 'Placebo Males'!P:P, P132)</f>
        <v>76.666666666666629</v>
      </c>
      <c r="AM132">
        <f>V132 - AVERAGEIFS('Placebo Males'!V:V, 'Placebo Males'!B:B, B132, 'Placebo Males'!P:P, P132)</f>
        <v>4.6666666666666572</v>
      </c>
      <c r="AN132">
        <f>W132 - AVERAGEIFS('Placebo Males'!W:W, 'Placebo Males'!B:B, B132, 'Placebo Males'!P:P, P132)</f>
        <v>26.666666666666686</v>
      </c>
      <c r="AO132">
        <f>X132 - AVERAGEIFS('Placebo Males'!X:X, 'Placebo Males'!B:B, B132, 'Placebo Males'!P:P, P132)</f>
        <v>0.3333333333333286</v>
      </c>
      <c r="AP132">
        <f>Y132 - AVERAGEIFS('Placebo Males'!Y:Y, 'Placebo Males'!B:B, B132, 'Placebo Males'!P:P, P132)</f>
        <v>6</v>
      </c>
      <c r="AQ132">
        <f>Z132 - AVERAGEIFS('Placebo Males'!Z:Z, 'Placebo Males'!B:B, B132, 'Placebo Males'!P:P, P132)</f>
        <v>20.333333333333329</v>
      </c>
      <c r="AR132">
        <f>AB132 - AVERAGEIFS('Placebo Males'!AB:AB, 'Placebo Males'!B:B, B132, 'Placebo Males'!P:P, P132)</f>
        <v>1.3333333333333357</v>
      </c>
      <c r="AS132">
        <f>AC132 - AVERAGEIFS('Placebo Males'!AC:AC, 'Placebo Males'!B:B, B132, 'Placebo Males'!P:P, P132)</f>
        <v>11.333333333333336</v>
      </c>
      <c r="AT132">
        <f>AD132 - AVERAGEIFS('Placebo Males'!AD:AD, 'Placebo Males'!B:B, B132, 'Placebo Males'!P:P, P132)</f>
        <v>-87.871333333333382</v>
      </c>
      <c r="AU132">
        <f>AE132 - AVERAGEIFS('Placebo Males'!AE:AE, 'Placebo Males'!B:B, B132, 'Placebo Males'!P:P, P132)</f>
        <v>-1.6848200000000008E-2</v>
      </c>
      <c r="AV132">
        <f>AF132 - AVERAGEIFS('Placebo Males'!AF:AF, 'Placebo Males'!B:B, B132, 'Placebo Males'!P:P, P132)</f>
        <v>6.3425999999999982E-2</v>
      </c>
    </row>
    <row r="133" spans="1:48" x14ac:dyDescent="0.25">
      <c r="A133" t="s">
        <v>2393</v>
      </c>
      <c r="B133">
        <v>1014</v>
      </c>
      <c r="C133" t="s">
        <v>102</v>
      </c>
      <c r="D133">
        <v>35</v>
      </c>
      <c r="E133">
        <v>168.5</v>
      </c>
      <c r="F133">
        <v>65.5</v>
      </c>
      <c r="G133">
        <v>102.75</v>
      </c>
      <c r="H133">
        <v>52.5</v>
      </c>
      <c r="I133" t="s">
        <v>209</v>
      </c>
      <c r="J133" t="s">
        <v>104</v>
      </c>
      <c r="K133" t="s">
        <v>210</v>
      </c>
      <c r="L133" t="s">
        <v>106</v>
      </c>
      <c r="M133" t="s">
        <v>2261</v>
      </c>
      <c r="N133">
        <v>1500</v>
      </c>
      <c r="O133" t="s">
        <v>2262</v>
      </c>
      <c r="P133">
        <v>7</v>
      </c>
      <c r="Q133" t="s">
        <v>113</v>
      </c>
      <c r="R133" t="s">
        <v>2261</v>
      </c>
      <c r="S133">
        <v>1060</v>
      </c>
      <c r="T133" t="s">
        <v>2266</v>
      </c>
      <c r="U133">
        <v>922</v>
      </c>
      <c r="V133">
        <v>187</v>
      </c>
      <c r="W133">
        <v>400</v>
      </c>
      <c r="X133">
        <v>94</v>
      </c>
      <c r="Y133">
        <v>187</v>
      </c>
      <c r="Z133">
        <v>119</v>
      </c>
      <c r="AA133" t="s">
        <v>108</v>
      </c>
      <c r="AB133">
        <v>46</v>
      </c>
      <c r="AC133">
        <v>53</v>
      </c>
      <c r="AD133">
        <v>564.50300000000004</v>
      </c>
      <c r="AE133">
        <v>6.3492099999999996E-2</v>
      </c>
      <c r="AF133">
        <v>0.47016999999999998</v>
      </c>
      <c r="AH133">
        <v>1060</v>
      </c>
      <c r="AI133">
        <f t="shared" si="6"/>
        <v>2.4793204790702084</v>
      </c>
      <c r="AJ133">
        <f t="shared" si="7"/>
        <v>0.31651752449832005</v>
      </c>
      <c r="AK133">
        <f t="shared" si="5"/>
        <v>0.26085909423104925</v>
      </c>
      <c r="AL133">
        <f>U133 - AVERAGEIFS('Placebo Males'!U:U, 'Placebo Males'!B:B, B133, 'Placebo Males'!P:P, P133)</f>
        <v>84.666666666666629</v>
      </c>
      <c r="AM133">
        <f>V133 - AVERAGEIFS('Placebo Males'!V:V, 'Placebo Males'!B:B, B133, 'Placebo Males'!P:P, P133)</f>
        <v>11.666666666666657</v>
      </c>
      <c r="AN133">
        <f>W133 - AVERAGEIFS('Placebo Males'!W:W, 'Placebo Males'!B:B, B133, 'Placebo Males'!P:P, P133)</f>
        <v>27.666666666666686</v>
      </c>
      <c r="AO133">
        <f>X133 - AVERAGEIFS('Placebo Males'!X:X, 'Placebo Males'!B:B, B133, 'Placebo Males'!P:P, P133)</f>
        <v>0.3333333333333286</v>
      </c>
      <c r="AP133">
        <f>Y133 - AVERAGEIFS('Placebo Males'!Y:Y, 'Placebo Males'!B:B, B133, 'Placebo Males'!P:P, P133)</f>
        <v>4</v>
      </c>
      <c r="AQ133">
        <f>Z133 - AVERAGEIFS('Placebo Males'!Z:Z, 'Placebo Males'!B:B, B133, 'Placebo Males'!P:P, P133)</f>
        <v>23.333333333333329</v>
      </c>
      <c r="AR133">
        <f>AB133 - AVERAGEIFS('Placebo Males'!AB:AB, 'Placebo Males'!B:B, B133, 'Placebo Males'!P:P, P133)</f>
        <v>0.3333333333333357</v>
      </c>
      <c r="AS133">
        <f>AC133 - AVERAGEIFS('Placebo Males'!AC:AC, 'Placebo Males'!B:B, B133, 'Placebo Males'!P:P, P133)</f>
        <v>11.333333333333336</v>
      </c>
      <c r="AT133">
        <f>AD133 - AVERAGEIFS('Placebo Males'!AD:AD, 'Placebo Males'!B:B, B133, 'Placebo Males'!P:P, P133)</f>
        <v>-92.676333333333332</v>
      </c>
      <c r="AU133">
        <f>AE133 - AVERAGEIFS('Placebo Males'!AE:AE, 'Placebo Males'!B:B, B133, 'Placebo Males'!P:P, P133)</f>
        <v>-2.0022800000000007E-2</v>
      </c>
      <c r="AV133">
        <f>AF133 - AVERAGEIFS('Placebo Males'!AF:AF, 'Placebo Males'!B:B, B133, 'Placebo Males'!P:P, P133)</f>
        <v>7.4848999999999943E-2</v>
      </c>
    </row>
    <row r="134" spans="1:48" x14ac:dyDescent="0.25">
      <c r="A134" t="s">
        <v>2394</v>
      </c>
      <c r="B134">
        <v>1014</v>
      </c>
      <c r="C134" t="s">
        <v>102</v>
      </c>
      <c r="D134">
        <v>35</v>
      </c>
      <c r="E134">
        <v>168.5</v>
      </c>
      <c r="F134">
        <v>65.5</v>
      </c>
      <c r="G134">
        <v>102.75</v>
      </c>
      <c r="H134">
        <v>52.5</v>
      </c>
      <c r="I134" t="s">
        <v>209</v>
      </c>
      <c r="J134" t="s">
        <v>104</v>
      </c>
      <c r="K134" t="s">
        <v>210</v>
      </c>
      <c r="L134" t="s">
        <v>106</v>
      </c>
      <c r="M134" t="s">
        <v>2261</v>
      </c>
      <c r="N134">
        <v>1500</v>
      </c>
      <c r="O134" t="s">
        <v>2262</v>
      </c>
      <c r="P134">
        <v>7</v>
      </c>
      <c r="Q134" t="s">
        <v>113</v>
      </c>
      <c r="R134" t="s">
        <v>2261</v>
      </c>
      <c r="S134">
        <v>1060</v>
      </c>
      <c r="T134" t="s">
        <v>2266</v>
      </c>
      <c r="U134">
        <v>878</v>
      </c>
      <c r="V134">
        <v>184</v>
      </c>
      <c r="W134">
        <v>395</v>
      </c>
      <c r="X134">
        <v>91</v>
      </c>
      <c r="Y134">
        <v>187</v>
      </c>
      <c r="Z134">
        <v>117</v>
      </c>
      <c r="AA134" t="s">
        <v>108</v>
      </c>
      <c r="AB134">
        <v>46</v>
      </c>
      <c r="AC134">
        <v>53</v>
      </c>
      <c r="AD134">
        <v>573.33799999999997</v>
      </c>
      <c r="AE134">
        <v>6.5573800000000002E-2</v>
      </c>
      <c r="AF134">
        <v>0.45570300000000002</v>
      </c>
      <c r="AH134">
        <v>1060</v>
      </c>
      <c r="AI134">
        <f t="shared" si="6"/>
        <v>2.4793204790702084</v>
      </c>
      <c r="AJ134">
        <f t="shared" si="7"/>
        <v>0.31651752449832005</v>
      </c>
      <c r="AK134">
        <f t="shared" ref="AK134:AK197" si="8">1 -(1/(1+((AI134/7.887)^0.9)))</f>
        <v>0.26085909423104925</v>
      </c>
      <c r="AL134">
        <f>U134 - AVERAGEIFS('Placebo Males'!U:U, 'Placebo Males'!B:B, B134, 'Placebo Males'!P:P, P134)</f>
        <v>40.666666666666629</v>
      </c>
      <c r="AM134">
        <f>V134 - AVERAGEIFS('Placebo Males'!V:V, 'Placebo Males'!B:B, B134, 'Placebo Males'!P:P, P134)</f>
        <v>8.6666666666666572</v>
      </c>
      <c r="AN134">
        <f>W134 - AVERAGEIFS('Placebo Males'!W:W, 'Placebo Males'!B:B, B134, 'Placebo Males'!P:P, P134)</f>
        <v>22.666666666666686</v>
      </c>
      <c r="AO134">
        <f>X134 - AVERAGEIFS('Placebo Males'!X:X, 'Placebo Males'!B:B, B134, 'Placebo Males'!P:P, P134)</f>
        <v>-2.6666666666666714</v>
      </c>
      <c r="AP134">
        <f>Y134 - AVERAGEIFS('Placebo Males'!Y:Y, 'Placebo Males'!B:B, B134, 'Placebo Males'!P:P, P134)</f>
        <v>4</v>
      </c>
      <c r="AQ134">
        <f>Z134 - AVERAGEIFS('Placebo Males'!Z:Z, 'Placebo Males'!B:B, B134, 'Placebo Males'!P:P, P134)</f>
        <v>21.333333333333329</v>
      </c>
      <c r="AR134">
        <f>AB134 - AVERAGEIFS('Placebo Males'!AB:AB, 'Placebo Males'!B:B, B134, 'Placebo Males'!P:P, P134)</f>
        <v>0.3333333333333357</v>
      </c>
      <c r="AS134">
        <f>AC134 - AVERAGEIFS('Placebo Males'!AC:AC, 'Placebo Males'!B:B, B134, 'Placebo Males'!P:P, P134)</f>
        <v>11.333333333333336</v>
      </c>
      <c r="AT134">
        <f>AD134 - AVERAGEIFS('Placebo Males'!AD:AD, 'Placebo Males'!B:B, B134, 'Placebo Males'!P:P, P134)</f>
        <v>-83.841333333333409</v>
      </c>
      <c r="AU134">
        <f>AE134 - AVERAGEIFS('Placebo Males'!AE:AE, 'Placebo Males'!B:B, B134, 'Placebo Males'!P:P, P134)</f>
        <v>-1.7941100000000001E-2</v>
      </c>
      <c r="AV134">
        <f>AF134 - AVERAGEIFS('Placebo Males'!AF:AF, 'Placebo Males'!B:B, B134, 'Placebo Males'!P:P, P134)</f>
        <v>6.0381999999999991E-2</v>
      </c>
    </row>
    <row r="135" spans="1:48" x14ac:dyDescent="0.25">
      <c r="A135" t="s">
        <v>2395</v>
      </c>
      <c r="B135">
        <v>1014</v>
      </c>
      <c r="C135" t="s">
        <v>102</v>
      </c>
      <c r="D135">
        <v>35</v>
      </c>
      <c r="E135">
        <v>168.5</v>
      </c>
      <c r="F135">
        <v>65.5</v>
      </c>
      <c r="G135">
        <v>102.75</v>
      </c>
      <c r="H135">
        <v>52.5</v>
      </c>
      <c r="I135" t="s">
        <v>209</v>
      </c>
      <c r="J135" t="s">
        <v>104</v>
      </c>
      <c r="K135" t="s">
        <v>210</v>
      </c>
      <c r="L135" t="s">
        <v>106</v>
      </c>
      <c r="M135" t="s">
        <v>2261</v>
      </c>
      <c r="N135">
        <v>1500</v>
      </c>
      <c r="O135" t="s">
        <v>2262</v>
      </c>
      <c r="P135">
        <v>8</v>
      </c>
      <c r="Q135" t="s">
        <v>113</v>
      </c>
      <c r="R135" t="s">
        <v>2261</v>
      </c>
      <c r="S135">
        <v>1010</v>
      </c>
      <c r="T135" t="s">
        <v>2266</v>
      </c>
      <c r="U135">
        <v>937</v>
      </c>
      <c r="V135">
        <v>179</v>
      </c>
      <c r="W135">
        <v>397</v>
      </c>
      <c r="X135">
        <v>94</v>
      </c>
      <c r="Y135">
        <v>202</v>
      </c>
      <c r="Z135">
        <v>101</v>
      </c>
      <c r="AA135" t="s">
        <v>108</v>
      </c>
      <c r="AB135">
        <v>45</v>
      </c>
      <c r="AC135">
        <v>52</v>
      </c>
      <c r="AD135">
        <v>612.95699999999999</v>
      </c>
      <c r="AE135">
        <v>0.20754700000000001</v>
      </c>
      <c r="AF135">
        <v>0.45829300000000001</v>
      </c>
      <c r="AH135">
        <v>1010</v>
      </c>
      <c r="AI135">
        <f t="shared" si="6"/>
        <v>2.3623713998687834</v>
      </c>
      <c r="AJ135">
        <f t="shared" si="7"/>
        <v>0.30821507541971338</v>
      </c>
      <c r="AK135">
        <f t="shared" si="8"/>
        <v>0.25256194243619123</v>
      </c>
      <c r="AL135">
        <f>U135 - AVERAGEIFS('Placebo Males'!U:U, 'Placebo Males'!B:B, B135, 'Placebo Males'!P:P, P135)</f>
        <v>26.333333333333371</v>
      </c>
      <c r="AM135">
        <f>V135 - AVERAGEIFS('Placebo Males'!V:V, 'Placebo Males'!B:B, B135, 'Placebo Males'!P:P, P135)</f>
        <v>7.3333333333333428</v>
      </c>
      <c r="AN135">
        <f>W135 - AVERAGEIFS('Placebo Males'!W:W, 'Placebo Males'!B:B, B135, 'Placebo Males'!P:P, P135)</f>
        <v>24</v>
      </c>
      <c r="AO135">
        <f>X135 - AVERAGEIFS('Placebo Males'!X:X, 'Placebo Males'!B:B, B135, 'Placebo Males'!P:P, P135)</f>
        <v>2.6666666666666714</v>
      </c>
      <c r="AP135">
        <f>Y135 - AVERAGEIFS('Placebo Males'!Y:Y, 'Placebo Males'!B:B, B135, 'Placebo Males'!P:P, P135)</f>
        <v>11.333333333333343</v>
      </c>
      <c r="AQ135">
        <f>Z135 - AVERAGEIFS('Placebo Males'!Z:Z, 'Placebo Males'!B:B, B135, 'Placebo Males'!P:P, P135)</f>
        <v>10</v>
      </c>
      <c r="AR135">
        <f>AB135 - AVERAGEIFS('Placebo Males'!AB:AB, 'Placebo Males'!B:B, B135, 'Placebo Males'!P:P, P135)</f>
        <v>0.6666666666666643</v>
      </c>
      <c r="AS135">
        <f>AC135 - AVERAGEIFS('Placebo Males'!AC:AC, 'Placebo Males'!B:B, B135, 'Placebo Males'!P:P, P135)</f>
        <v>11</v>
      </c>
      <c r="AT135">
        <f>AD135 - AVERAGEIFS('Placebo Males'!AD:AD, 'Placebo Males'!B:B, B135, 'Placebo Males'!P:P, P135)</f>
        <v>-74.978666666666641</v>
      </c>
      <c r="AU135">
        <f>AE135 - AVERAGEIFS('Placebo Males'!AE:AE, 'Placebo Males'!B:B, B135, 'Placebo Males'!P:P, P135)</f>
        <v>9.7189933333333339E-2</v>
      </c>
      <c r="AV135">
        <f>AF135 - AVERAGEIFS('Placebo Males'!AF:AF, 'Placebo Males'!B:B, B135, 'Placebo Males'!P:P, P135)</f>
        <v>5.913999999999997E-2</v>
      </c>
    </row>
    <row r="136" spans="1:48" x14ac:dyDescent="0.25">
      <c r="A136" t="s">
        <v>2396</v>
      </c>
      <c r="B136">
        <v>1014</v>
      </c>
      <c r="C136" t="s">
        <v>102</v>
      </c>
      <c r="D136">
        <v>35</v>
      </c>
      <c r="E136">
        <v>168.5</v>
      </c>
      <c r="F136">
        <v>65.5</v>
      </c>
      <c r="G136">
        <v>102.75</v>
      </c>
      <c r="H136">
        <v>52.5</v>
      </c>
      <c r="I136" t="s">
        <v>209</v>
      </c>
      <c r="J136" t="s">
        <v>104</v>
      </c>
      <c r="K136" t="s">
        <v>210</v>
      </c>
      <c r="L136" t="s">
        <v>106</v>
      </c>
      <c r="M136" t="s">
        <v>2261</v>
      </c>
      <c r="N136">
        <v>1500</v>
      </c>
      <c r="O136" t="s">
        <v>2262</v>
      </c>
      <c r="P136">
        <v>8</v>
      </c>
      <c r="Q136" t="s">
        <v>113</v>
      </c>
      <c r="R136" t="s">
        <v>2261</v>
      </c>
      <c r="S136">
        <v>1010</v>
      </c>
      <c r="T136" t="s">
        <v>2266</v>
      </c>
      <c r="U136">
        <v>965</v>
      </c>
      <c r="V136">
        <v>181</v>
      </c>
      <c r="W136">
        <v>397</v>
      </c>
      <c r="X136">
        <v>88</v>
      </c>
      <c r="Y136">
        <v>207</v>
      </c>
      <c r="Z136">
        <v>102</v>
      </c>
      <c r="AA136" t="s">
        <v>108</v>
      </c>
      <c r="AB136">
        <v>45</v>
      </c>
      <c r="AC136">
        <v>53</v>
      </c>
      <c r="AD136">
        <v>616.09500000000003</v>
      </c>
      <c r="AE136">
        <v>8.77193E-2</v>
      </c>
      <c r="AF136">
        <v>0.46057199999999998</v>
      </c>
      <c r="AH136">
        <v>1010</v>
      </c>
      <c r="AI136">
        <f t="shared" si="6"/>
        <v>2.3623713998687834</v>
      </c>
      <c r="AJ136">
        <f t="shared" si="7"/>
        <v>0.30821507541971338</v>
      </c>
      <c r="AK136">
        <f t="shared" si="8"/>
        <v>0.25256194243619123</v>
      </c>
      <c r="AL136">
        <f>U136 - AVERAGEIFS('Placebo Males'!U:U, 'Placebo Males'!B:B, B136, 'Placebo Males'!P:P, P136)</f>
        <v>54.333333333333371</v>
      </c>
      <c r="AM136">
        <f>V136 - AVERAGEIFS('Placebo Males'!V:V, 'Placebo Males'!B:B, B136, 'Placebo Males'!P:P, P136)</f>
        <v>9.3333333333333428</v>
      </c>
      <c r="AN136">
        <f>W136 - AVERAGEIFS('Placebo Males'!W:W, 'Placebo Males'!B:B, B136, 'Placebo Males'!P:P, P136)</f>
        <v>24</v>
      </c>
      <c r="AO136">
        <f>X136 - AVERAGEIFS('Placebo Males'!X:X, 'Placebo Males'!B:B, B136, 'Placebo Males'!P:P, P136)</f>
        <v>-3.3333333333333286</v>
      </c>
      <c r="AP136">
        <f>Y136 - AVERAGEIFS('Placebo Males'!Y:Y, 'Placebo Males'!B:B, B136, 'Placebo Males'!P:P, P136)</f>
        <v>16.333333333333343</v>
      </c>
      <c r="AQ136">
        <f>Z136 - AVERAGEIFS('Placebo Males'!Z:Z, 'Placebo Males'!B:B, B136, 'Placebo Males'!P:P, P136)</f>
        <v>11</v>
      </c>
      <c r="AR136">
        <f>AB136 - AVERAGEIFS('Placebo Males'!AB:AB, 'Placebo Males'!B:B, B136, 'Placebo Males'!P:P, P136)</f>
        <v>0.6666666666666643</v>
      </c>
      <c r="AS136">
        <f>AC136 - AVERAGEIFS('Placebo Males'!AC:AC, 'Placebo Males'!B:B, B136, 'Placebo Males'!P:P, P136)</f>
        <v>12</v>
      </c>
      <c r="AT136">
        <f>AD136 - AVERAGEIFS('Placebo Males'!AD:AD, 'Placebo Males'!B:B, B136, 'Placebo Males'!P:P, P136)</f>
        <v>-71.840666666666607</v>
      </c>
      <c r="AU136">
        <f>AE136 - AVERAGEIFS('Placebo Males'!AE:AE, 'Placebo Males'!B:B, B136, 'Placebo Males'!P:P, P136)</f>
        <v>-2.263776666666667E-2</v>
      </c>
      <c r="AV136">
        <f>AF136 - AVERAGEIFS('Placebo Males'!AF:AF, 'Placebo Males'!B:B, B136, 'Placebo Males'!P:P, P136)</f>
        <v>6.1418999999999946E-2</v>
      </c>
    </row>
    <row r="137" spans="1:48" x14ac:dyDescent="0.25">
      <c r="A137" t="s">
        <v>2397</v>
      </c>
      <c r="B137">
        <v>1014</v>
      </c>
      <c r="C137" t="s">
        <v>102</v>
      </c>
      <c r="D137">
        <v>35</v>
      </c>
      <c r="E137">
        <v>168.5</v>
      </c>
      <c r="F137">
        <v>65.5</v>
      </c>
      <c r="G137">
        <v>102.75</v>
      </c>
      <c r="H137">
        <v>52.5</v>
      </c>
      <c r="I137" t="s">
        <v>209</v>
      </c>
      <c r="J137" t="s">
        <v>104</v>
      </c>
      <c r="K137" t="s">
        <v>210</v>
      </c>
      <c r="L137" t="s">
        <v>106</v>
      </c>
      <c r="M137" t="s">
        <v>2261</v>
      </c>
      <c r="N137">
        <v>1500</v>
      </c>
      <c r="O137" t="s">
        <v>2262</v>
      </c>
      <c r="P137">
        <v>8</v>
      </c>
      <c r="Q137" t="s">
        <v>113</v>
      </c>
      <c r="R137" t="s">
        <v>2261</v>
      </c>
      <c r="S137">
        <v>1010</v>
      </c>
      <c r="T137" t="s">
        <v>2266</v>
      </c>
      <c r="U137">
        <v>947</v>
      </c>
      <c r="V137">
        <v>184</v>
      </c>
      <c r="W137">
        <v>395</v>
      </c>
      <c r="X137">
        <v>94</v>
      </c>
      <c r="Y137">
        <v>202</v>
      </c>
      <c r="Z137">
        <v>99</v>
      </c>
      <c r="AA137" t="s">
        <v>108</v>
      </c>
      <c r="AB137">
        <v>55</v>
      </c>
      <c r="AC137">
        <v>41</v>
      </c>
      <c r="AD137">
        <v>621.25</v>
      </c>
      <c r="AE137">
        <v>0.18867900000000001</v>
      </c>
      <c r="AF137">
        <v>0.46079399999999998</v>
      </c>
      <c r="AH137">
        <v>1010</v>
      </c>
      <c r="AI137">
        <f t="shared" si="6"/>
        <v>2.3623713998687834</v>
      </c>
      <c r="AJ137">
        <f t="shared" si="7"/>
        <v>0.30821507541971338</v>
      </c>
      <c r="AK137">
        <f t="shared" si="8"/>
        <v>0.25256194243619123</v>
      </c>
      <c r="AL137">
        <f>U137 - AVERAGEIFS('Placebo Males'!U:U, 'Placebo Males'!B:B, B137, 'Placebo Males'!P:P, P137)</f>
        <v>36.333333333333371</v>
      </c>
      <c r="AM137">
        <f>V137 - AVERAGEIFS('Placebo Males'!V:V, 'Placebo Males'!B:B, B137, 'Placebo Males'!P:P, P137)</f>
        <v>12.333333333333343</v>
      </c>
      <c r="AN137">
        <f>W137 - AVERAGEIFS('Placebo Males'!W:W, 'Placebo Males'!B:B, B137, 'Placebo Males'!P:P, P137)</f>
        <v>22</v>
      </c>
      <c r="AO137">
        <f>X137 - AVERAGEIFS('Placebo Males'!X:X, 'Placebo Males'!B:B, B137, 'Placebo Males'!P:P, P137)</f>
        <v>2.6666666666666714</v>
      </c>
      <c r="AP137">
        <f>Y137 - AVERAGEIFS('Placebo Males'!Y:Y, 'Placebo Males'!B:B, B137, 'Placebo Males'!P:P, P137)</f>
        <v>11.333333333333343</v>
      </c>
      <c r="AQ137">
        <f>Z137 - AVERAGEIFS('Placebo Males'!Z:Z, 'Placebo Males'!B:B, B137, 'Placebo Males'!P:P, P137)</f>
        <v>8</v>
      </c>
      <c r="AR137">
        <f>AB137 - AVERAGEIFS('Placebo Males'!AB:AB, 'Placebo Males'!B:B, B137, 'Placebo Males'!P:P, P137)</f>
        <v>10.666666666666664</v>
      </c>
      <c r="AS137">
        <f>AC137 - AVERAGEIFS('Placebo Males'!AC:AC, 'Placebo Males'!B:B, B137, 'Placebo Males'!P:P, P137)</f>
        <v>0</v>
      </c>
      <c r="AT137">
        <f>AD137 - AVERAGEIFS('Placebo Males'!AD:AD, 'Placebo Males'!B:B, B137, 'Placebo Males'!P:P, P137)</f>
        <v>-66.685666666666634</v>
      </c>
      <c r="AU137">
        <f>AE137 - AVERAGEIFS('Placebo Males'!AE:AE, 'Placebo Males'!B:B, B137, 'Placebo Males'!P:P, P137)</f>
        <v>7.8321933333333343E-2</v>
      </c>
      <c r="AV137">
        <f>AF137 - AVERAGEIFS('Placebo Males'!AF:AF, 'Placebo Males'!B:B, B137, 'Placebo Males'!P:P, P137)</f>
        <v>6.1640999999999946E-2</v>
      </c>
    </row>
    <row r="138" spans="1:48" x14ac:dyDescent="0.25">
      <c r="A138" t="s">
        <v>2398</v>
      </c>
      <c r="B138">
        <v>1014</v>
      </c>
      <c r="C138" t="s">
        <v>102</v>
      </c>
      <c r="D138">
        <v>35</v>
      </c>
      <c r="E138">
        <v>168.5</v>
      </c>
      <c r="F138">
        <v>65.5</v>
      </c>
      <c r="G138">
        <v>102.75</v>
      </c>
      <c r="H138">
        <v>52.5</v>
      </c>
      <c r="I138" t="s">
        <v>209</v>
      </c>
      <c r="J138" t="s">
        <v>104</v>
      </c>
      <c r="K138" t="s">
        <v>210</v>
      </c>
      <c r="L138" t="s">
        <v>106</v>
      </c>
      <c r="M138" t="s">
        <v>2261</v>
      </c>
      <c r="N138">
        <v>1500</v>
      </c>
      <c r="O138" t="s">
        <v>2262</v>
      </c>
      <c r="P138">
        <v>12</v>
      </c>
      <c r="Q138" t="s">
        <v>113</v>
      </c>
      <c r="R138" t="s">
        <v>2261</v>
      </c>
      <c r="S138">
        <v>673</v>
      </c>
      <c r="T138" t="s">
        <v>2266</v>
      </c>
      <c r="U138">
        <v>942</v>
      </c>
      <c r="V138">
        <v>185</v>
      </c>
      <c r="W138">
        <v>383</v>
      </c>
      <c r="X138">
        <v>93</v>
      </c>
      <c r="Y138">
        <v>202</v>
      </c>
      <c r="Z138">
        <v>88</v>
      </c>
      <c r="AA138" t="s">
        <v>108</v>
      </c>
      <c r="AB138">
        <v>51</v>
      </c>
      <c r="AC138">
        <v>37</v>
      </c>
      <c r="AD138">
        <v>697.06299999999999</v>
      </c>
      <c r="AE138">
        <v>0.19230800000000001</v>
      </c>
      <c r="AF138">
        <v>0.44270199999999998</v>
      </c>
      <c r="AH138">
        <v>673</v>
      </c>
      <c r="AI138">
        <f t="shared" si="6"/>
        <v>1.5741346060511794</v>
      </c>
      <c r="AJ138">
        <f t="shared" si="7"/>
        <v>0.24356265414677436</v>
      </c>
      <c r="AK138">
        <f t="shared" si="8"/>
        <v>0.18994629822643527</v>
      </c>
      <c r="AL138">
        <f>U138 - AVERAGEIFS('Placebo Males'!U:U, 'Placebo Males'!B:B, B138, 'Placebo Males'!P:P, P138)</f>
        <v>-27.666666666666629</v>
      </c>
      <c r="AM138">
        <f>V138 - AVERAGEIFS('Placebo Males'!V:V, 'Placebo Males'!B:B, B138, 'Placebo Males'!P:P, P138)</f>
        <v>10.666666666666657</v>
      </c>
      <c r="AN138">
        <f>W138 - AVERAGEIFS('Placebo Males'!W:W, 'Placebo Males'!B:B, B138, 'Placebo Males'!P:P, P138)</f>
        <v>6.6666666666666856</v>
      </c>
      <c r="AO138">
        <f>X138 - AVERAGEIFS('Placebo Males'!X:X, 'Placebo Males'!B:B, B138, 'Placebo Males'!P:P, P138)</f>
        <v>2.3333333333333286</v>
      </c>
      <c r="AP138">
        <f>Y138 - AVERAGEIFS('Placebo Males'!Y:Y, 'Placebo Males'!B:B, B138, 'Placebo Males'!P:P, P138)</f>
        <v>3.6666666666666572</v>
      </c>
      <c r="AQ138">
        <f>Z138 - AVERAGEIFS('Placebo Males'!Z:Z, 'Placebo Males'!B:B, B138, 'Placebo Males'!P:P, P138)</f>
        <v>0.6666666666666714</v>
      </c>
      <c r="AR138">
        <f>AB138 - AVERAGEIFS('Placebo Males'!AB:AB, 'Placebo Males'!B:B, B138, 'Placebo Males'!P:P, P138)</f>
        <v>-0.6666666666666643</v>
      </c>
      <c r="AS138">
        <f>AC138 - AVERAGEIFS('Placebo Males'!AC:AC, 'Placebo Males'!B:B, B138, 'Placebo Males'!P:P, P138)</f>
        <v>3.6666666666666643</v>
      </c>
      <c r="AT138">
        <f>AD138 - AVERAGEIFS('Placebo Males'!AD:AD, 'Placebo Males'!B:B, B138, 'Placebo Males'!P:P, P138)</f>
        <v>-31.441333333333318</v>
      </c>
      <c r="AU138">
        <f>AE138 - AVERAGEIFS('Placebo Males'!AE:AE, 'Placebo Males'!B:B, B138, 'Placebo Males'!P:P, P138)</f>
        <v>4.3741000000000002E-2</v>
      </c>
      <c r="AV138">
        <f>AF138 - AVERAGEIFS('Placebo Males'!AF:AF, 'Placebo Males'!B:B, B138, 'Placebo Males'!P:P, P138)</f>
        <v>2.2316333333333271E-2</v>
      </c>
    </row>
    <row r="139" spans="1:48" x14ac:dyDescent="0.25">
      <c r="A139" t="s">
        <v>2399</v>
      </c>
      <c r="B139">
        <v>1014</v>
      </c>
      <c r="C139" t="s">
        <v>102</v>
      </c>
      <c r="D139">
        <v>35</v>
      </c>
      <c r="E139">
        <v>168.5</v>
      </c>
      <c r="F139">
        <v>65.5</v>
      </c>
      <c r="G139">
        <v>102.75</v>
      </c>
      <c r="H139">
        <v>52.5</v>
      </c>
      <c r="I139" t="s">
        <v>209</v>
      </c>
      <c r="J139" t="s">
        <v>104</v>
      </c>
      <c r="K139" t="s">
        <v>210</v>
      </c>
      <c r="L139" t="s">
        <v>106</v>
      </c>
      <c r="M139" t="s">
        <v>2261</v>
      </c>
      <c r="N139">
        <v>1500</v>
      </c>
      <c r="O139" t="s">
        <v>2262</v>
      </c>
      <c r="P139">
        <v>12</v>
      </c>
      <c r="Q139" t="s">
        <v>113</v>
      </c>
      <c r="R139" t="s">
        <v>2261</v>
      </c>
      <c r="S139">
        <v>673</v>
      </c>
      <c r="T139" t="s">
        <v>2266</v>
      </c>
      <c r="U139">
        <v>952</v>
      </c>
      <c r="V139">
        <v>179</v>
      </c>
      <c r="W139">
        <v>381</v>
      </c>
      <c r="X139">
        <v>94</v>
      </c>
      <c r="Y139">
        <v>199</v>
      </c>
      <c r="Z139">
        <v>88</v>
      </c>
      <c r="AA139" t="s">
        <v>108</v>
      </c>
      <c r="AB139">
        <v>53</v>
      </c>
      <c r="AC139">
        <v>36</v>
      </c>
      <c r="AD139">
        <v>693.95799999999997</v>
      </c>
      <c r="AE139">
        <v>0.18</v>
      </c>
      <c r="AF139">
        <v>0.43659700000000001</v>
      </c>
      <c r="AH139">
        <v>673</v>
      </c>
      <c r="AI139">
        <f t="shared" si="6"/>
        <v>1.5741346060511794</v>
      </c>
      <c r="AJ139">
        <f t="shared" si="7"/>
        <v>0.24356265414677436</v>
      </c>
      <c r="AK139">
        <f t="shared" si="8"/>
        <v>0.18994629822643527</v>
      </c>
      <c r="AL139">
        <f>U139 - AVERAGEIFS('Placebo Males'!U:U, 'Placebo Males'!B:B, B139, 'Placebo Males'!P:P, P139)</f>
        <v>-17.666666666666629</v>
      </c>
      <c r="AM139">
        <f>V139 - AVERAGEIFS('Placebo Males'!V:V, 'Placebo Males'!B:B, B139, 'Placebo Males'!P:P, P139)</f>
        <v>4.6666666666666572</v>
      </c>
      <c r="AN139">
        <f>W139 - AVERAGEIFS('Placebo Males'!W:W, 'Placebo Males'!B:B, B139, 'Placebo Males'!P:P, P139)</f>
        <v>4.6666666666666856</v>
      </c>
      <c r="AO139">
        <f>X139 - AVERAGEIFS('Placebo Males'!X:X, 'Placebo Males'!B:B, B139, 'Placebo Males'!P:P, P139)</f>
        <v>3.3333333333333286</v>
      </c>
      <c r="AP139">
        <f>Y139 - AVERAGEIFS('Placebo Males'!Y:Y, 'Placebo Males'!B:B, B139, 'Placebo Males'!P:P, P139)</f>
        <v>0.66666666666665719</v>
      </c>
      <c r="AQ139">
        <f>Z139 - AVERAGEIFS('Placebo Males'!Z:Z, 'Placebo Males'!B:B, B139, 'Placebo Males'!P:P, P139)</f>
        <v>0.6666666666666714</v>
      </c>
      <c r="AR139">
        <f>AB139 - AVERAGEIFS('Placebo Males'!AB:AB, 'Placebo Males'!B:B, B139, 'Placebo Males'!P:P, P139)</f>
        <v>1.3333333333333357</v>
      </c>
      <c r="AS139">
        <f>AC139 - AVERAGEIFS('Placebo Males'!AC:AC, 'Placebo Males'!B:B, B139, 'Placebo Males'!P:P, P139)</f>
        <v>2.6666666666666643</v>
      </c>
      <c r="AT139">
        <f>AD139 - AVERAGEIFS('Placebo Males'!AD:AD, 'Placebo Males'!B:B, B139, 'Placebo Males'!P:P, P139)</f>
        <v>-34.546333333333337</v>
      </c>
      <c r="AU139">
        <f>AE139 - AVERAGEIFS('Placebo Males'!AE:AE, 'Placebo Males'!B:B, B139, 'Placebo Males'!P:P, P139)</f>
        <v>3.1432999999999989E-2</v>
      </c>
      <c r="AV139">
        <f>AF139 - AVERAGEIFS('Placebo Males'!AF:AF, 'Placebo Males'!B:B, B139, 'Placebo Males'!P:P, P139)</f>
        <v>1.62113333333333E-2</v>
      </c>
    </row>
    <row r="140" spans="1:48" x14ac:dyDescent="0.25">
      <c r="A140" t="s">
        <v>2400</v>
      </c>
      <c r="B140">
        <v>1014</v>
      </c>
      <c r="C140" t="s">
        <v>102</v>
      </c>
      <c r="D140">
        <v>35</v>
      </c>
      <c r="E140">
        <v>168.5</v>
      </c>
      <c r="F140">
        <v>65.5</v>
      </c>
      <c r="G140">
        <v>102.75</v>
      </c>
      <c r="H140">
        <v>52.5</v>
      </c>
      <c r="I140" t="s">
        <v>209</v>
      </c>
      <c r="J140" t="s">
        <v>104</v>
      </c>
      <c r="K140" t="s">
        <v>210</v>
      </c>
      <c r="L140" t="s">
        <v>106</v>
      </c>
      <c r="M140" t="s">
        <v>2261</v>
      </c>
      <c r="N140">
        <v>1500</v>
      </c>
      <c r="O140" t="s">
        <v>2262</v>
      </c>
      <c r="P140">
        <v>12</v>
      </c>
      <c r="Q140" t="s">
        <v>113</v>
      </c>
      <c r="R140" t="s">
        <v>2261</v>
      </c>
      <c r="S140">
        <v>673</v>
      </c>
      <c r="T140" t="s">
        <v>2266</v>
      </c>
      <c r="U140">
        <v>918</v>
      </c>
      <c r="V140">
        <v>186</v>
      </c>
      <c r="W140">
        <v>381</v>
      </c>
      <c r="X140">
        <v>91</v>
      </c>
      <c r="Y140">
        <v>203</v>
      </c>
      <c r="Z140">
        <v>87</v>
      </c>
      <c r="AA140" t="s">
        <v>108</v>
      </c>
      <c r="AB140">
        <v>53</v>
      </c>
      <c r="AC140">
        <v>36</v>
      </c>
      <c r="AD140">
        <v>692.98900000000003</v>
      </c>
      <c r="AE140">
        <v>0.19230800000000001</v>
      </c>
      <c r="AF140">
        <v>0.45165699999999998</v>
      </c>
      <c r="AH140">
        <v>673</v>
      </c>
      <c r="AI140">
        <f t="shared" si="6"/>
        <v>1.5741346060511794</v>
      </c>
      <c r="AJ140">
        <f t="shared" si="7"/>
        <v>0.24356265414677436</v>
      </c>
      <c r="AK140">
        <f t="shared" si="8"/>
        <v>0.18994629822643527</v>
      </c>
      <c r="AL140">
        <f>U140 - AVERAGEIFS('Placebo Males'!U:U, 'Placebo Males'!B:B, B140, 'Placebo Males'!P:P, P140)</f>
        <v>-51.666666666666629</v>
      </c>
      <c r="AM140">
        <f>V140 - AVERAGEIFS('Placebo Males'!V:V, 'Placebo Males'!B:B, B140, 'Placebo Males'!P:P, P140)</f>
        <v>11.666666666666657</v>
      </c>
      <c r="AN140">
        <f>W140 - AVERAGEIFS('Placebo Males'!W:W, 'Placebo Males'!B:B, B140, 'Placebo Males'!P:P, P140)</f>
        <v>4.6666666666666856</v>
      </c>
      <c r="AO140">
        <f>X140 - AVERAGEIFS('Placebo Males'!X:X, 'Placebo Males'!B:B, B140, 'Placebo Males'!P:P, P140)</f>
        <v>0.3333333333333286</v>
      </c>
      <c r="AP140">
        <f>Y140 - AVERAGEIFS('Placebo Males'!Y:Y, 'Placebo Males'!B:B, B140, 'Placebo Males'!P:P, P140)</f>
        <v>4.6666666666666572</v>
      </c>
      <c r="AQ140">
        <f>Z140 - AVERAGEIFS('Placebo Males'!Z:Z, 'Placebo Males'!B:B, B140, 'Placebo Males'!P:P, P140)</f>
        <v>-0.3333333333333286</v>
      </c>
      <c r="AR140">
        <f>AB140 - AVERAGEIFS('Placebo Males'!AB:AB, 'Placebo Males'!B:B, B140, 'Placebo Males'!P:P, P140)</f>
        <v>1.3333333333333357</v>
      </c>
      <c r="AS140">
        <f>AC140 - AVERAGEIFS('Placebo Males'!AC:AC, 'Placebo Males'!B:B, B140, 'Placebo Males'!P:P, P140)</f>
        <v>2.6666666666666643</v>
      </c>
      <c r="AT140">
        <f>AD140 - AVERAGEIFS('Placebo Males'!AD:AD, 'Placebo Males'!B:B, B140, 'Placebo Males'!P:P, P140)</f>
        <v>-35.515333333333274</v>
      </c>
      <c r="AU140">
        <f>AE140 - AVERAGEIFS('Placebo Males'!AE:AE, 'Placebo Males'!B:B, B140, 'Placebo Males'!P:P, P140)</f>
        <v>4.3741000000000002E-2</v>
      </c>
      <c r="AV140">
        <f>AF140 - AVERAGEIFS('Placebo Males'!AF:AF, 'Placebo Males'!B:B, B140, 'Placebo Males'!P:P, P140)</f>
        <v>3.1271333333333262E-2</v>
      </c>
    </row>
    <row r="141" spans="1:48" x14ac:dyDescent="0.25">
      <c r="A141" t="s">
        <v>2401</v>
      </c>
      <c r="B141">
        <v>1014</v>
      </c>
      <c r="C141" t="s">
        <v>102</v>
      </c>
      <c r="D141">
        <v>35</v>
      </c>
      <c r="E141">
        <v>168.5</v>
      </c>
      <c r="F141">
        <v>65.5</v>
      </c>
      <c r="G141">
        <v>102.75</v>
      </c>
      <c r="H141">
        <v>52.5</v>
      </c>
      <c r="I141" t="s">
        <v>209</v>
      </c>
      <c r="J141" t="s">
        <v>104</v>
      </c>
      <c r="K141" t="s">
        <v>210</v>
      </c>
      <c r="L141" t="s">
        <v>106</v>
      </c>
      <c r="M141" t="s">
        <v>2261</v>
      </c>
      <c r="N141">
        <v>1500</v>
      </c>
      <c r="O141" t="s">
        <v>2262</v>
      </c>
      <c r="P141">
        <v>14</v>
      </c>
      <c r="Q141" t="s">
        <v>113</v>
      </c>
      <c r="R141" t="s">
        <v>2261</v>
      </c>
      <c r="S141">
        <v>475</v>
      </c>
      <c r="T141" t="s">
        <v>2266</v>
      </c>
      <c r="U141">
        <v>954</v>
      </c>
      <c r="V141">
        <v>179</v>
      </c>
      <c r="W141">
        <v>385</v>
      </c>
      <c r="X141">
        <v>89</v>
      </c>
      <c r="Y141">
        <v>214</v>
      </c>
      <c r="Z141">
        <v>82</v>
      </c>
      <c r="AA141" t="s">
        <v>108</v>
      </c>
      <c r="AB141">
        <v>56</v>
      </c>
      <c r="AC141">
        <v>30</v>
      </c>
      <c r="AD141">
        <v>767.10500000000002</v>
      </c>
      <c r="AE141">
        <v>0.21568599999999999</v>
      </c>
      <c r="AF141">
        <v>0.45202199999999998</v>
      </c>
      <c r="AH141">
        <v>475</v>
      </c>
      <c r="AI141">
        <f t="shared" si="6"/>
        <v>1.1110162524135365</v>
      </c>
      <c r="AJ141">
        <f t="shared" si="7"/>
        <v>0.19592038452017069</v>
      </c>
      <c r="AK141">
        <f t="shared" si="8"/>
        <v>0.14629674152067473</v>
      </c>
      <c r="AL141">
        <f>U141 - AVERAGEIFS('Placebo Males'!U:U, 'Placebo Males'!B:B, B141, 'Placebo Males'!P:P, P141)</f>
        <v>-84.666666666666742</v>
      </c>
      <c r="AM141">
        <f>V141 - AVERAGEIFS('Placebo Males'!V:V, 'Placebo Males'!B:B, B141, 'Placebo Males'!P:P, P141)</f>
        <v>5.3333333333333428</v>
      </c>
      <c r="AN141">
        <f>W141 - AVERAGEIFS('Placebo Males'!W:W, 'Placebo Males'!B:B, B141, 'Placebo Males'!P:P, P141)</f>
        <v>3.3333333333333144</v>
      </c>
      <c r="AO141">
        <f>X141 - AVERAGEIFS('Placebo Males'!X:X, 'Placebo Males'!B:B, B141, 'Placebo Males'!P:P, P141)</f>
        <v>2.3333333333333286</v>
      </c>
      <c r="AP141">
        <f>Y141 - AVERAGEIFS('Placebo Males'!Y:Y, 'Placebo Males'!B:B, B141, 'Placebo Males'!P:P, P141)</f>
        <v>-2</v>
      </c>
      <c r="AQ141">
        <f>Z141 - AVERAGEIFS('Placebo Males'!Z:Z, 'Placebo Males'!B:B, B141, 'Placebo Males'!P:P, P141)</f>
        <v>3</v>
      </c>
      <c r="AR141">
        <f>AB141 - AVERAGEIFS('Placebo Males'!AB:AB, 'Placebo Males'!B:B, B141, 'Placebo Males'!P:P, P141)</f>
        <v>4.6666666666666643</v>
      </c>
      <c r="AS141">
        <f>AC141 - AVERAGEIFS('Placebo Males'!AC:AC, 'Placebo Males'!B:B, B141, 'Placebo Males'!P:P, P141)</f>
        <v>0.66666666666666785</v>
      </c>
      <c r="AT141">
        <f>AD141 - AVERAGEIFS('Placebo Males'!AD:AD, 'Placebo Males'!B:B, B141, 'Placebo Males'!P:P, P141)</f>
        <v>-39.152000000000044</v>
      </c>
      <c r="AU141">
        <f>AE141 - AVERAGEIFS('Placebo Males'!AE:AE, 'Placebo Males'!B:B, B141, 'Placebo Males'!P:P, P141)</f>
        <v>4.235266666666665E-2</v>
      </c>
      <c r="AV141">
        <f>AF141 - AVERAGEIFS('Placebo Males'!AF:AF, 'Placebo Males'!B:B, B141, 'Placebo Males'!P:P, P141)</f>
        <v>8.5679999999999645E-3</v>
      </c>
    </row>
    <row r="142" spans="1:48" x14ac:dyDescent="0.25">
      <c r="A142" t="s">
        <v>2402</v>
      </c>
      <c r="B142">
        <v>1014</v>
      </c>
      <c r="C142" t="s">
        <v>102</v>
      </c>
      <c r="D142">
        <v>35</v>
      </c>
      <c r="E142">
        <v>168.5</v>
      </c>
      <c r="F142">
        <v>65.5</v>
      </c>
      <c r="G142">
        <v>102.75</v>
      </c>
      <c r="H142">
        <v>52.5</v>
      </c>
      <c r="I142" t="s">
        <v>209</v>
      </c>
      <c r="J142" t="s">
        <v>104</v>
      </c>
      <c r="K142" t="s">
        <v>210</v>
      </c>
      <c r="L142" t="s">
        <v>106</v>
      </c>
      <c r="M142" t="s">
        <v>2261</v>
      </c>
      <c r="N142">
        <v>1500</v>
      </c>
      <c r="O142" t="s">
        <v>2262</v>
      </c>
      <c r="P142">
        <v>14</v>
      </c>
      <c r="Q142" t="s">
        <v>113</v>
      </c>
      <c r="R142" t="s">
        <v>2261</v>
      </c>
      <c r="S142">
        <v>475</v>
      </c>
      <c r="T142" t="s">
        <v>2266</v>
      </c>
      <c r="U142">
        <v>967</v>
      </c>
      <c r="V142">
        <v>189</v>
      </c>
      <c r="W142">
        <v>377</v>
      </c>
      <c r="X142">
        <v>84</v>
      </c>
      <c r="Y142">
        <v>212</v>
      </c>
      <c r="Z142">
        <v>81</v>
      </c>
      <c r="AA142" t="s">
        <v>108</v>
      </c>
      <c r="AB142">
        <v>52</v>
      </c>
      <c r="AC142">
        <v>32</v>
      </c>
      <c r="AD142">
        <v>766.72799999999995</v>
      </c>
      <c r="AE142">
        <v>0.196078</v>
      </c>
      <c r="AF142">
        <v>0.44394499999999998</v>
      </c>
      <c r="AH142">
        <v>475</v>
      </c>
      <c r="AI142">
        <f t="shared" si="6"/>
        <v>1.1110162524135365</v>
      </c>
      <c r="AJ142">
        <f t="shared" si="7"/>
        <v>0.19592038452017069</v>
      </c>
      <c r="AK142">
        <f t="shared" si="8"/>
        <v>0.14629674152067473</v>
      </c>
      <c r="AL142">
        <f>U142 - AVERAGEIFS('Placebo Males'!U:U, 'Placebo Males'!B:B, B142, 'Placebo Males'!P:P, P142)</f>
        <v>-71.666666666666742</v>
      </c>
      <c r="AM142">
        <f>V142 - AVERAGEIFS('Placebo Males'!V:V, 'Placebo Males'!B:B, B142, 'Placebo Males'!P:P, P142)</f>
        <v>15.333333333333343</v>
      </c>
      <c r="AN142">
        <f>W142 - AVERAGEIFS('Placebo Males'!W:W, 'Placebo Males'!B:B, B142, 'Placebo Males'!P:P, P142)</f>
        <v>-4.6666666666666856</v>
      </c>
      <c r="AO142">
        <f>X142 - AVERAGEIFS('Placebo Males'!X:X, 'Placebo Males'!B:B, B142, 'Placebo Males'!P:P, P142)</f>
        <v>-2.6666666666666714</v>
      </c>
      <c r="AP142">
        <f>Y142 - AVERAGEIFS('Placebo Males'!Y:Y, 'Placebo Males'!B:B, B142, 'Placebo Males'!P:P, P142)</f>
        <v>-4</v>
      </c>
      <c r="AQ142">
        <f>Z142 - AVERAGEIFS('Placebo Males'!Z:Z, 'Placebo Males'!B:B, B142, 'Placebo Males'!P:P, P142)</f>
        <v>2</v>
      </c>
      <c r="AR142">
        <f>AB142 - AVERAGEIFS('Placebo Males'!AB:AB, 'Placebo Males'!B:B, B142, 'Placebo Males'!P:P, P142)</f>
        <v>0.6666666666666643</v>
      </c>
      <c r="AS142">
        <f>AC142 - AVERAGEIFS('Placebo Males'!AC:AC, 'Placebo Males'!B:B, B142, 'Placebo Males'!P:P, P142)</f>
        <v>2.6666666666666679</v>
      </c>
      <c r="AT142">
        <f>AD142 - AVERAGEIFS('Placebo Males'!AD:AD, 'Placebo Males'!B:B, B142, 'Placebo Males'!P:P, P142)</f>
        <v>-39.52900000000011</v>
      </c>
      <c r="AU142">
        <f>AE142 - AVERAGEIFS('Placebo Males'!AE:AE, 'Placebo Males'!B:B, B142, 'Placebo Males'!P:P, P142)</f>
        <v>2.2744666666666663E-2</v>
      </c>
      <c r="AV142">
        <f>AF142 - AVERAGEIFS('Placebo Males'!AF:AF, 'Placebo Males'!B:B, B142, 'Placebo Males'!P:P, P142)</f>
        <v>4.9099999999996369E-4</v>
      </c>
    </row>
    <row r="143" spans="1:48" x14ac:dyDescent="0.25">
      <c r="A143" t="s">
        <v>2403</v>
      </c>
      <c r="B143">
        <v>1014</v>
      </c>
      <c r="C143" t="s">
        <v>102</v>
      </c>
      <c r="D143">
        <v>35</v>
      </c>
      <c r="E143">
        <v>168.5</v>
      </c>
      <c r="F143">
        <v>65.5</v>
      </c>
      <c r="G143">
        <v>102.75</v>
      </c>
      <c r="H143">
        <v>52.5</v>
      </c>
      <c r="I143" t="s">
        <v>209</v>
      </c>
      <c r="J143" t="s">
        <v>104</v>
      </c>
      <c r="K143" t="s">
        <v>210</v>
      </c>
      <c r="L143" t="s">
        <v>106</v>
      </c>
      <c r="M143" t="s">
        <v>2261</v>
      </c>
      <c r="N143">
        <v>1500</v>
      </c>
      <c r="O143" t="s">
        <v>2262</v>
      </c>
      <c r="P143">
        <v>14</v>
      </c>
      <c r="Q143" t="s">
        <v>113</v>
      </c>
      <c r="R143" t="s">
        <v>2261</v>
      </c>
      <c r="S143">
        <v>475</v>
      </c>
      <c r="T143" t="s">
        <v>2266</v>
      </c>
      <c r="U143">
        <v>1004</v>
      </c>
      <c r="V143">
        <v>166</v>
      </c>
      <c r="W143">
        <v>381</v>
      </c>
      <c r="X143">
        <v>86</v>
      </c>
      <c r="Y143">
        <v>214</v>
      </c>
      <c r="Z143">
        <v>81</v>
      </c>
      <c r="AA143" t="s">
        <v>108</v>
      </c>
      <c r="AB143">
        <v>51</v>
      </c>
      <c r="AC143">
        <v>32</v>
      </c>
      <c r="AD143">
        <v>782.25599999999997</v>
      </c>
      <c r="AE143">
        <v>0.18867900000000001</v>
      </c>
      <c r="AF143">
        <v>0.45383200000000001</v>
      </c>
      <c r="AH143">
        <v>475</v>
      </c>
      <c r="AI143">
        <f t="shared" si="6"/>
        <v>1.1110162524135365</v>
      </c>
      <c r="AJ143">
        <f t="shared" si="7"/>
        <v>0.19592038452017069</v>
      </c>
      <c r="AK143">
        <f t="shared" si="8"/>
        <v>0.14629674152067473</v>
      </c>
      <c r="AL143">
        <f>U143 - AVERAGEIFS('Placebo Males'!U:U, 'Placebo Males'!B:B, B143, 'Placebo Males'!P:P, P143)</f>
        <v>-34.666666666666742</v>
      </c>
      <c r="AM143">
        <f>V143 - AVERAGEIFS('Placebo Males'!V:V, 'Placebo Males'!B:B, B143, 'Placebo Males'!P:P, P143)</f>
        <v>-7.6666666666666572</v>
      </c>
      <c r="AN143">
        <f>W143 - AVERAGEIFS('Placebo Males'!W:W, 'Placebo Males'!B:B, B143, 'Placebo Males'!P:P, P143)</f>
        <v>-0.66666666666668561</v>
      </c>
      <c r="AO143">
        <f>X143 - AVERAGEIFS('Placebo Males'!X:X, 'Placebo Males'!B:B, B143, 'Placebo Males'!P:P, P143)</f>
        <v>-0.6666666666666714</v>
      </c>
      <c r="AP143">
        <f>Y143 - AVERAGEIFS('Placebo Males'!Y:Y, 'Placebo Males'!B:B, B143, 'Placebo Males'!P:P, P143)</f>
        <v>-2</v>
      </c>
      <c r="AQ143">
        <f>Z143 - AVERAGEIFS('Placebo Males'!Z:Z, 'Placebo Males'!B:B, B143, 'Placebo Males'!P:P, P143)</f>
        <v>2</v>
      </c>
      <c r="AR143">
        <f>AB143 - AVERAGEIFS('Placebo Males'!AB:AB, 'Placebo Males'!B:B, B143, 'Placebo Males'!P:P, P143)</f>
        <v>-0.3333333333333357</v>
      </c>
      <c r="AS143">
        <f>AC143 - AVERAGEIFS('Placebo Males'!AC:AC, 'Placebo Males'!B:B, B143, 'Placebo Males'!P:P, P143)</f>
        <v>2.6666666666666679</v>
      </c>
      <c r="AT143">
        <f>AD143 - AVERAGEIFS('Placebo Males'!AD:AD, 'Placebo Males'!B:B, B143, 'Placebo Males'!P:P, P143)</f>
        <v>-24.00100000000009</v>
      </c>
      <c r="AU143">
        <f>AE143 - AVERAGEIFS('Placebo Males'!AE:AE, 'Placebo Males'!B:B, B143, 'Placebo Males'!P:P, P143)</f>
        <v>1.5345666666666674E-2</v>
      </c>
      <c r="AV143">
        <f>AF143 - AVERAGEIFS('Placebo Males'!AF:AF, 'Placebo Males'!B:B, B143, 'Placebo Males'!P:P, P143)</f>
        <v>1.0377999999999998E-2</v>
      </c>
    </row>
    <row r="144" spans="1:48" x14ac:dyDescent="0.25">
      <c r="A144" t="s">
        <v>2404</v>
      </c>
      <c r="B144">
        <v>1014</v>
      </c>
      <c r="C144" t="s">
        <v>102</v>
      </c>
      <c r="D144">
        <v>35</v>
      </c>
      <c r="E144">
        <v>168.5</v>
      </c>
      <c r="F144">
        <v>65.5</v>
      </c>
      <c r="G144">
        <v>102.75</v>
      </c>
      <c r="H144">
        <v>52.5</v>
      </c>
      <c r="I144" t="s">
        <v>209</v>
      </c>
      <c r="J144" t="s">
        <v>104</v>
      </c>
      <c r="K144" t="s">
        <v>210</v>
      </c>
      <c r="L144" t="s">
        <v>106</v>
      </c>
      <c r="M144" t="s">
        <v>2261</v>
      </c>
      <c r="N144">
        <v>1500</v>
      </c>
      <c r="O144" t="s">
        <v>2262</v>
      </c>
      <c r="P144">
        <v>24</v>
      </c>
      <c r="Q144" t="s">
        <v>113</v>
      </c>
      <c r="R144" t="s">
        <v>2261</v>
      </c>
      <c r="S144">
        <v>78.5</v>
      </c>
      <c r="T144" t="s">
        <v>2266</v>
      </c>
      <c r="U144">
        <v>948</v>
      </c>
      <c r="V144">
        <v>188</v>
      </c>
      <c r="W144">
        <v>392</v>
      </c>
      <c r="X144">
        <v>92</v>
      </c>
      <c r="Y144">
        <v>222</v>
      </c>
      <c r="Z144">
        <v>78</v>
      </c>
      <c r="AA144" t="s">
        <v>108</v>
      </c>
      <c r="AB144">
        <v>52</v>
      </c>
      <c r="AC144">
        <v>28</v>
      </c>
      <c r="AD144">
        <v>821.63400000000001</v>
      </c>
      <c r="AE144">
        <v>0.22449</v>
      </c>
      <c r="AF144">
        <v>0.45067699999999999</v>
      </c>
      <c r="AH144">
        <v>78.5</v>
      </c>
      <c r="AI144">
        <f t="shared" si="6"/>
        <v>0.18361005434623712</v>
      </c>
      <c r="AJ144">
        <f t="shared" si="7"/>
        <v>5.456962403070309E-2</v>
      </c>
      <c r="AK144">
        <f t="shared" si="8"/>
        <v>3.2794784849748848E-2</v>
      </c>
      <c r="AL144">
        <f>U144 - AVERAGEIFS('Placebo Males'!U:U, 'Placebo Males'!B:B, B144, 'Placebo Males'!P:P, P144)</f>
        <v>-73</v>
      </c>
      <c r="AM144">
        <f>V144 - AVERAGEIFS('Placebo Males'!V:V, 'Placebo Males'!B:B, B144, 'Placebo Males'!P:P, P144)</f>
        <v>7.3333333333333428</v>
      </c>
      <c r="AN144">
        <f>W144 - AVERAGEIFS('Placebo Males'!W:W, 'Placebo Males'!B:B, B144, 'Placebo Males'!P:P, P144)</f>
        <v>1.3333333333333144</v>
      </c>
      <c r="AO144">
        <f>X144 - AVERAGEIFS('Placebo Males'!X:X, 'Placebo Males'!B:B, B144, 'Placebo Males'!P:P, P144)</f>
        <v>2.6666666666666714</v>
      </c>
      <c r="AP144">
        <f>Y144 - AVERAGEIFS('Placebo Males'!Y:Y, 'Placebo Males'!B:B, B144, 'Placebo Males'!P:P, P144)</f>
        <v>-1.6666666666666572</v>
      </c>
      <c r="AQ144">
        <f>Z144 - AVERAGEIFS('Placebo Males'!Z:Z, 'Placebo Males'!B:B, B144, 'Placebo Males'!P:P, P144)</f>
        <v>0.3333333333333286</v>
      </c>
      <c r="AR144">
        <f>AB144 - AVERAGEIFS('Placebo Males'!AB:AB, 'Placebo Males'!B:B, B144, 'Placebo Males'!P:P, P144)</f>
        <v>2</v>
      </c>
      <c r="AS144">
        <f>AC144 - AVERAGEIFS('Placebo Males'!AC:AC, 'Placebo Males'!B:B, B144, 'Placebo Males'!P:P, P144)</f>
        <v>-1.3333333333333321</v>
      </c>
      <c r="AT144">
        <f>AD144 - AVERAGEIFS('Placebo Males'!AD:AD, 'Placebo Males'!B:B, B144, 'Placebo Males'!P:P, P144)</f>
        <v>25.743333333333339</v>
      </c>
      <c r="AU144">
        <f>AE144 - AVERAGEIFS('Placebo Males'!AE:AE, 'Placebo Males'!B:B, B144, 'Placebo Males'!P:P, P144)</f>
        <v>1.6157000000000005E-2</v>
      </c>
      <c r="AV144">
        <f>AF144 - AVERAGEIFS('Placebo Males'!AF:AF, 'Placebo Males'!B:B, B144, 'Placebo Males'!P:P, P144)</f>
        <v>3.1459999999999821E-3</v>
      </c>
    </row>
    <row r="145" spans="1:48" x14ac:dyDescent="0.25">
      <c r="A145" t="s">
        <v>2405</v>
      </c>
      <c r="B145">
        <v>1014</v>
      </c>
      <c r="C145" t="s">
        <v>102</v>
      </c>
      <c r="D145">
        <v>35</v>
      </c>
      <c r="E145">
        <v>168.5</v>
      </c>
      <c r="F145">
        <v>65.5</v>
      </c>
      <c r="G145">
        <v>102.75</v>
      </c>
      <c r="H145">
        <v>52.5</v>
      </c>
      <c r="I145" t="s">
        <v>209</v>
      </c>
      <c r="J145" t="s">
        <v>104</v>
      </c>
      <c r="K145" t="s">
        <v>210</v>
      </c>
      <c r="L145" t="s">
        <v>106</v>
      </c>
      <c r="M145" t="s">
        <v>2261</v>
      </c>
      <c r="N145">
        <v>1500</v>
      </c>
      <c r="O145" t="s">
        <v>2262</v>
      </c>
      <c r="P145">
        <v>24</v>
      </c>
      <c r="Q145" t="s">
        <v>113</v>
      </c>
      <c r="R145" t="s">
        <v>2261</v>
      </c>
      <c r="S145">
        <v>78.5</v>
      </c>
      <c r="T145" t="s">
        <v>2266</v>
      </c>
      <c r="U145">
        <v>1070</v>
      </c>
      <c r="V145">
        <v>183</v>
      </c>
      <c r="W145">
        <v>398</v>
      </c>
      <c r="X145">
        <v>92</v>
      </c>
      <c r="Y145">
        <v>227</v>
      </c>
      <c r="Z145">
        <v>79</v>
      </c>
      <c r="AA145" t="s">
        <v>108</v>
      </c>
      <c r="AB145">
        <v>49</v>
      </c>
      <c r="AC145">
        <v>31</v>
      </c>
      <c r="AD145">
        <v>857.39499999999998</v>
      </c>
      <c r="AE145">
        <v>0.2</v>
      </c>
      <c r="AF145">
        <v>0.45785799999999999</v>
      </c>
      <c r="AH145">
        <v>78.5</v>
      </c>
      <c r="AI145">
        <f t="shared" si="6"/>
        <v>0.18361005434623712</v>
      </c>
      <c r="AJ145">
        <f t="shared" si="7"/>
        <v>5.456962403070309E-2</v>
      </c>
      <c r="AK145">
        <f t="shared" si="8"/>
        <v>3.2794784849748848E-2</v>
      </c>
      <c r="AL145">
        <f>U145 - AVERAGEIFS('Placebo Males'!U:U, 'Placebo Males'!B:B, B145, 'Placebo Males'!P:P, P145)</f>
        <v>49</v>
      </c>
      <c r="AM145">
        <f>V145 - AVERAGEIFS('Placebo Males'!V:V, 'Placebo Males'!B:B, B145, 'Placebo Males'!P:P, P145)</f>
        <v>2.3333333333333428</v>
      </c>
      <c r="AN145">
        <f>W145 - AVERAGEIFS('Placebo Males'!W:W, 'Placebo Males'!B:B, B145, 'Placebo Males'!P:P, P145)</f>
        <v>7.3333333333333144</v>
      </c>
      <c r="AO145">
        <f>X145 - AVERAGEIFS('Placebo Males'!X:X, 'Placebo Males'!B:B, B145, 'Placebo Males'!P:P, P145)</f>
        <v>2.6666666666666714</v>
      </c>
      <c r="AP145">
        <f>Y145 - AVERAGEIFS('Placebo Males'!Y:Y, 'Placebo Males'!B:B, B145, 'Placebo Males'!P:P, P145)</f>
        <v>3.3333333333333428</v>
      </c>
      <c r="AQ145">
        <f>Z145 - AVERAGEIFS('Placebo Males'!Z:Z, 'Placebo Males'!B:B, B145, 'Placebo Males'!P:P, P145)</f>
        <v>1.3333333333333286</v>
      </c>
      <c r="AR145">
        <f>AB145 - AVERAGEIFS('Placebo Males'!AB:AB, 'Placebo Males'!B:B, B145, 'Placebo Males'!P:P, P145)</f>
        <v>-1</v>
      </c>
      <c r="AS145">
        <f>AC145 - AVERAGEIFS('Placebo Males'!AC:AC, 'Placebo Males'!B:B, B145, 'Placebo Males'!P:P, P145)</f>
        <v>1.6666666666666679</v>
      </c>
      <c r="AT145">
        <f>AD145 - AVERAGEIFS('Placebo Males'!AD:AD, 'Placebo Males'!B:B, B145, 'Placebo Males'!P:P, P145)</f>
        <v>61.504333333333307</v>
      </c>
      <c r="AU145">
        <f>AE145 - AVERAGEIFS('Placebo Males'!AE:AE, 'Placebo Males'!B:B, B145, 'Placebo Males'!P:P, P145)</f>
        <v>-8.3329999999999793E-3</v>
      </c>
      <c r="AV145">
        <f>AF145 - AVERAGEIFS('Placebo Males'!AF:AF, 'Placebo Males'!B:B, B145, 'Placebo Males'!P:P, P145)</f>
        <v>1.0326999999999975E-2</v>
      </c>
    </row>
    <row r="146" spans="1:48" x14ac:dyDescent="0.25">
      <c r="A146" t="s">
        <v>2406</v>
      </c>
      <c r="B146">
        <v>1014</v>
      </c>
      <c r="C146" t="s">
        <v>102</v>
      </c>
      <c r="D146">
        <v>35</v>
      </c>
      <c r="E146">
        <v>168.5</v>
      </c>
      <c r="F146">
        <v>65.5</v>
      </c>
      <c r="G146">
        <v>102.75</v>
      </c>
      <c r="H146">
        <v>52.5</v>
      </c>
      <c r="I146" t="s">
        <v>209</v>
      </c>
      <c r="J146" t="s">
        <v>104</v>
      </c>
      <c r="K146" t="s">
        <v>210</v>
      </c>
      <c r="L146" t="s">
        <v>106</v>
      </c>
      <c r="M146" t="s">
        <v>2261</v>
      </c>
      <c r="N146">
        <v>1500</v>
      </c>
      <c r="O146" t="s">
        <v>2262</v>
      </c>
      <c r="P146">
        <v>24</v>
      </c>
      <c r="Q146" t="s">
        <v>113</v>
      </c>
      <c r="R146" t="s">
        <v>2261</v>
      </c>
      <c r="S146">
        <v>78.5</v>
      </c>
      <c r="T146" t="s">
        <v>2266</v>
      </c>
      <c r="U146">
        <v>996</v>
      </c>
      <c r="V146">
        <v>183</v>
      </c>
      <c r="W146">
        <v>390</v>
      </c>
      <c r="X146">
        <v>90</v>
      </c>
      <c r="Y146">
        <v>223</v>
      </c>
      <c r="Z146">
        <v>77</v>
      </c>
      <c r="AA146" t="s">
        <v>108</v>
      </c>
      <c r="AB146">
        <v>48</v>
      </c>
      <c r="AC146">
        <v>31</v>
      </c>
      <c r="AD146">
        <v>846.07299999999998</v>
      </c>
      <c r="AE146">
        <v>0.196078</v>
      </c>
      <c r="AF146">
        <v>0.45055499999999998</v>
      </c>
      <c r="AH146">
        <v>78.5</v>
      </c>
      <c r="AI146">
        <f t="shared" si="6"/>
        <v>0.18361005434623712</v>
      </c>
      <c r="AJ146">
        <f t="shared" si="7"/>
        <v>5.456962403070309E-2</v>
      </c>
      <c r="AK146">
        <f t="shared" si="8"/>
        <v>3.2794784849748848E-2</v>
      </c>
      <c r="AL146">
        <f>U146 - AVERAGEIFS('Placebo Males'!U:U, 'Placebo Males'!B:B, B146, 'Placebo Males'!P:P, P146)</f>
        <v>-25</v>
      </c>
      <c r="AM146">
        <f>V146 - AVERAGEIFS('Placebo Males'!V:V, 'Placebo Males'!B:B, B146, 'Placebo Males'!P:P, P146)</f>
        <v>2.3333333333333428</v>
      </c>
      <c r="AN146">
        <f>W146 - AVERAGEIFS('Placebo Males'!W:W, 'Placebo Males'!B:B, B146, 'Placebo Males'!P:P, P146)</f>
        <v>-0.66666666666668561</v>
      </c>
      <c r="AO146">
        <f>X146 - AVERAGEIFS('Placebo Males'!X:X, 'Placebo Males'!B:B, B146, 'Placebo Males'!P:P, P146)</f>
        <v>0.6666666666666714</v>
      </c>
      <c r="AP146">
        <f>Y146 - AVERAGEIFS('Placebo Males'!Y:Y, 'Placebo Males'!B:B, B146, 'Placebo Males'!P:P, P146)</f>
        <v>-0.66666666666665719</v>
      </c>
      <c r="AQ146">
        <f>Z146 - AVERAGEIFS('Placebo Males'!Z:Z, 'Placebo Males'!B:B, B146, 'Placebo Males'!P:P, P146)</f>
        <v>-0.6666666666666714</v>
      </c>
      <c r="AR146">
        <f>AB146 - AVERAGEIFS('Placebo Males'!AB:AB, 'Placebo Males'!B:B, B146, 'Placebo Males'!P:P, P146)</f>
        <v>-2</v>
      </c>
      <c r="AS146">
        <f>AC146 - AVERAGEIFS('Placebo Males'!AC:AC, 'Placebo Males'!B:B, B146, 'Placebo Males'!P:P, P146)</f>
        <v>1.6666666666666679</v>
      </c>
      <c r="AT146">
        <f>AD146 - AVERAGEIFS('Placebo Males'!AD:AD, 'Placebo Males'!B:B, B146, 'Placebo Males'!P:P, P146)</f>
        <v>50.182333333333304</v>
      </c>
      <c r="AU146">
        <f>AE146 - AVERAGEIFS('Placebo Males'!AE:AE, 'Placebo Males'!B:B, B146, 'Placebo Males'!P:P, P146)</f>
        <v>-1.2254999999999988E-2</v>
      </c>
      <c r="AV146">
        <f>AF146 - AVERAGEIFS('Placebo Males'!AF:AF, 'Placebo Males'!B:B, B146, 'Placebo Males'!P:P, P146)</f>
        <v>3.0239999999999712E-3</v>
      </c>
    </row>
    <row r="147" spans="1:48" x14ac:dyDescent="0.25">
      <c r="A147" t="s">
        <v>2407</v>
      </c>
      <c r="B147">
        <v>1015</v>
      </c>
      <c r="C147" t="s">
        <v>102</v>
      </c>
      <c r="D147">
        <v>19</v>
      </c>
      <c r="E147">
        <v>182.5</v>
      </c>
      <c r="F147">
        <v>63.5</v>
      </c>
      <c r="G147">
        <v>106.25</v>
      </c>
      <c r="H147">
        <v>55.5</v>
      </c>
      <c r="I147" t="s">
        <v>103</v>
      </c>
      <c r="J147" t="s">
        <v>260</v>
      </c>
      <c r="K147" t="s">
        <v>261</v>
      </c>
      <c r="L147" t="s">
        <v>311</v>
      </c>
      <c r="M147" t="s">
        <v>2261</v>
      </c>
      <c r="N147">
        <v>1500</v>
      </c>
      <c r="O147" t="s">
        <v>2262</v>
      </c>
      <c r="P147">
        <v>-0.5</v>
      </c>
      <c r="Q147" t="s">
        <v>109</v>
      </c>
      <c r="R147" t="s">
        <v>108</v>
      </c>
      <c r="S147" t="s">
        <v>108</v>
      </c>
      <c r="T147" t="s">
        <v>108</v>
      </c>
      <c r="U147">
        <v>1062</v>
      </c>
      <c r="V147">
        <v>180</v>
      </c>
      <c r="W147">
        <v>416</v>
      </c>
      <c r="X147">
        <v>98</v>
      </c>
      <c r="Y147">
        <v>221</v>
      </c>
      <c r="Z147">
        <v>97</v>
      </c>
      <c r="AA147" t="s">
        <v>108</v>
      </c>
      <c r="AB147">
        <v>59</v>
      </c>
      <c r="AC147">
        <v>39</v>
      </c>
      <c r="AD147">
        <v>620.66999999999996</v>
      </c>
      <c r="AE147">
        <v>0.163934</v>
      </c>
      <c r="AF147">
        <v>0.507274</v>
      </c>
      <c r="AH147">
        <v>0</v>
      </c>
      <c r="AI147">
        <f t="shared" si="6"/>
        <v>0</v>
      </c>
      <c r="AJ147">
        <f t="shared" si="7"/>
        <v>0</v>
      </c>
      <c r="AK147">
        <f t="shared" si="8"/>
        <v>0</v>
      </c>
      <c r="AL147">
        <f>U147 - AVERAGEIFS('Placebo Males'!U:U, 'Placebo Males'!B:B, B147, 'Placebo Males'!P:P, P147)</f>
        <v>-42.666666666666742</v>
      </c>
      <c r="AM147">
        <f>V147 - AVERAGEIFS('Placebo Males'!V:V, 'Placebo Males'!B:B, B147, 'Placebo Males'!P:P, P147)</f>
        <v>1</v>
      </c>
      <c r="AN147">
        <f>W147 - AVERAGEIFS('Placebo Males'!W:W, 'Placebo Males'!B:B, B147, 'Placebo Males'!P:P, P147)</f>
        <v>-8</v>
      </c>
      <c r="AO147">
        <f>X147 - AVERAGEIFS('Placebo Males'!X:X, 'Placebo Males'!B:B, B147, 'Placebo Males'!P:P, P147)</f>
        <v>-18.333333333333329</v>
      </c>
      <c r="AP147">
        <f>Y147 - AVERAGEIFS('Placebo Males'!Y:Y, 'Placebo Males'!B:B, B147, 'Placebo Males'!P:P, P147)</f>
        <v>5.3333333333333428</v>
      </c>
      <c r="AQ147">
        <f>Z147 - AVERAGEIFS('Placebo Males'!Z:Z, 'Placebo Males'!B:B, B147, 'Placebo Males'!P:P, P147)</f>
        <v>5</v>
      </c>
      <c r="AR147">
        <f>AB147 - AVERAGEIFS('Placebo Males'!AB:AB, 'Placebo Males'!B:B, B147, 'Placebo Males'!P:P, P147)</f>
        <v>5</v>
      </c>
      <c r="AS147">
        <f>AC147 - AVERAGEIFS('Placebo Males'!AC:AC, 'Placebo Males'!B:B, B147, 'Placebo Males'!P:P, P147)</f>
        <v>-0.3333333333333357</v>
      </c>
      <c r="AT147">
        <f>AD147 - AVERAGEIFS('Placebo Males'!AD:AD, 'Placebo Males'!B:B, B147, 'Placebo Males'!P:P, P147)</f>
        <v>-48.041000000000054</v>
      </c>
      <c r="AU147">
        <f>AE147 - AVERAGEIFS('Placebo Males'!AE:AE, 'Placebo Males'!B:B, B147, 'Placebo Males'!P:P, P147)</f>
        <v>-4.7638333333333338E-2</v>
      </c>
      <c r="AV147">
        <f>AF147 - AVERAGEIFS('Placebo Males'!AF:AF, 'Placebo Males'!B:B, B147, 'Placebo Males'!P:P, P147)</f>
        <v>1.2473666666666661E-2</v>
      </c>
    </row>
    <row r="148" spans="1:48" x14ac:dyDescent="0.25">
      <c r="A148" t="s">
        <v>2408</v>
      </c>
      <c r="B148">
        <v>1015</v>
      </c>
      <c r="C148" t="s">
        <v>102</v>
      </c>
      <c r="D148">
        <v>19</v>
      </c>
      <c r="E148">
        <v>182.5</v>
      </c>
      <c r="F148">
        <v>63.5</v>
      </c>
      <c r="G148">
        <v>106.25</v>
      </c>
      <c r="H148">
        <v>55.5</v>
      </c>
      <c r="I148" t="s">
        <v>103</v>
      </c>
      <c r="J148" t="s">
        <v>260</v>
      </c>
      <c r="K148" t="s">
        <v>261</v>
      </c>
      <c r="L148" t="s">
        <v>311</v>
      </c>
      <c r="M148" t="s">
        <v>2261</v>
      </c>
      <c r="N148">
        <v>1500</v>
      </c>
      <c r="O148" t="s">
        <v>2262</v>
      </c>
      <c r="P148">
        <v>-0.5</v>
      </c>
      <c r="Q148" t="s">
        <v>109</v>
      </c>
      <c r="R148" t="s">
        <v>108</v>
      </c>
      <c r="S148" t="s">
        <v>108</v>
      </c>
      <c r="T148" t="s">
        <v>108</v>
      </c>
      <c r="U148">
        <v>1085</v>
      </c>
      <c r="V148">
        <v>173</v>
      </c>
      <c r="W148">
        <v>422</v>
      </c>
      <c r="X148">
        <v>100</v>
      </c>
      <c r="Y148">
        <v>223</v>
      </c>
      <c r="Z148">
        <v>99</v>
      </c>
      <c r="AA148" t="s">
        <v>108</v>
      </c>
      <c r="AB148">
        <v>54</v>
      </c>
      <c r="AC148">
        <v>48</v>
      </c>
      <c r="AD148">
        <v>611.09100000000001</v>
      </c>
      <c r="AE148">
        <v>0.16128999999999999</v>
      </c>
      <c r="AF148">
        <v>0.50239599999999995</v>
      </c>
      <c r="AH148">
        <v>0</v>
      </c>
      <c r="AI148">
        <f t="shared" si="6"/>
        <v>0</v>
      </c>
      <c r="AJ148">
        <f t="shared" si="7"/>
        <v>0</v>
      </c>
      <c r="AK148">
        <f t="shared" si="8"/>
        <v>0</v>
      </c>
      <c r="AL148">
        <f>U148 - AVERAGEIFS('Placebo Males'!U:U, 'Placebo Males'!B:B, B148, 'Placebo Males'!P:P, P148)</f>
        <v>-19.666666666666742</v>
      </c>
      <c r="AM148">
        <f>V148 - AVERAGEIFS('Placebo Males'!V:V, 'Placebo Males'!B:B, B148, 'Placebo Males'!P:P, P148)</f>
        <v>-6</v>
      </c>
      <c r="AN148">
        <f>W148 - AVERAGEIFS('Placebo Males'!W:W, 'Placebo Males'!B:B, B148, 'Placebo Males'!P:P, P148)</f>
        <v>-2</v>
      </c>
      <c r="AO148">
        <f>X148 - AVERAGEIFS('Placebo Males'!X:X, 'Placebo Males'!B:B, B148, 'Placebo Males'!P:P, P148)</f>
        <v>-16.333333333333329</v>
      </c>
      <c r="AP148">
        <f>Y148 - AVERAGEIFS('Placebo Males'!Y:Y, 'Placebo Males'!B:B, B148, 'Placebo Males'!P:P, P148)</f>
        <v>7.3333333333333428</v>
      </c>
      <c r="AQ148">
        <f>Z148 - AVERAGEIFS('Placebo Males'!Z:Z, 'Placebo Males'!B:B, B148, 'Placebo Males'!P:P, P148)</f>
        <v>7</v>
      </c>
      <c r="AR148">
        <f>AB148 - AVERAGEIFS('Placebo Males'!AB:AB, 'Placebo Males'!B:B, B148, 'Placebo Males'!P:P, P148)</f>
        <v>0</v>
      </c>
      <c r="AS148">
        <f>AC148 - AVERAGEIFS('Placebo Males'!AC:AC, 'Placebo Males'!B:B, B148, 'Placebo Males'!P:P, P148)</f>
        <v>8.6666666666666643</v>
      </c>
      <c r="AT148">
        <f>AD148 - AVERAGEIFS('Placebo Males'!AD:AD, 'Placebo Males'!B:B, B148, 'Placebo Males'!P:P, P148)</f>
        <v>-57.620000000000005</v>
      </c>
      <c r="AU148">
        <f>AE148 - AVERAGEIFS('Placebo Males'!AE:AE, 'Placebo Males'!B:B, B148, 'Placebo Males'!P:P, P148)</f>
        <v>-5.0282333333333346E-2</v>
      </c>
      <c r="AV148">
        <f>AF148 - AVERAGEIFS('Placebo Males'!AF:AF, 'Placebo Males'!B:B, B148, 'Placebo Males'!P:P, P148)</f>
        <v>7.5956666666666117E-3</v>
      </c>
    </row>
    <row r="149" spans="1:48" x14ac:dyDescent="0.25">
      <c r="A149" t="s">
        <v>2409</v>
      </c>
      <c r="B149">
        <v>1015</v>
      </c>
      <c r="C149" t="s">
        <v>102</v>
      </c>
      <c r="D149">
        <v>19</v>
      </c>
      <c r="E149">
        <v>182.5</v>
      </c>
      <c r="F149">
        <v>63.5</v>
      </c>
      <c r="G149">
        <v>106.25</v>
      </c>
      <c r="H149">
        <v>55.5</v>
      </c>
      <c r="I149" t="s">
        <v>103</v>
      </c>
      <c r="J149" t="s">
        <v>260</v>
      </c>
      <c r="K149" t="s">
        <v>261</v>
      </c>
      <c r="L149" t="s">
        <v>311</v>
      </c>
      <c r="M149" t="s">
        <v>2261</v>
      </c>
      <c r="N149">
        <v>1500</v>
      </c>
      <c r="O149" t="s">
        <v>2262</v>
      </c>
      <c r="P149">
        <v>-0.5</v>
      </c>
      <c r="Q149" t="s">
        <v>109</v>
      </c>
      <c r="R149" t="s">
        <v>108</v>
      </c>
      <c r="S149" t="s">
        <v>108</v>
      </c>
      <c r="T149" t="s">
        <v>108</v>
      </c>
      <c r="U149">
        <v>1102</v>
      </c>
      <c r="V149">
        <v>183</v>
      </c>
      <c r="W149">
        <v>419</v>
      </c>
      <c r="X149">
        <v>98</v>
      </c>
      <c r="Y149">
        <v>223</v>
      </c>
      <c r="Z149">
        <v>98</v>
      </c>
      <c r="AA149" t="s">
        <v>108</v>
      </c>
      <c r="AB149">
        <v>57</v>
      </c>
      <c r="AC149">
        <v>42</v>
      </c>
      <c r="AD149">
        <v>632.10599999999999</v>
      </c>
      <c r="AE149">
        <v>0.14754100000000001</v>
      </c>
      <c r="AF149">
        <v>0.50529999999999997</v>
      </c>
      <c r="AH149">
        <v>0</v>
      </c>
      <c r="AI149">
        <f t="shared" si="6"/>
        <v>0</v>
      </c>
      <c r="AJ149">
        <f t="shared" si="7"/>
        <v>0</v>
      </c>
      <c r="AK149">
        <f t="shared" si="8"/>
        <v>0</v>
      </c>
      <c r="AL149">
        <f>U149 - AVERAGEIFS('Placebo Males'!U:U, 'Placebo Males'!B:B, B149, 'Placebo Males'!P:P, P149)</f>
        <v>-2.6666666666667425</v>
      </c>
      <c r="AM149">
        <f>V149 - AVERAGEIFS('Placebo Males'!V:V, 'Placebo Males'!B:B, B149, 'Placebo Males'!P:P, P149)</f>
        <v>4</v>
      </c>
      <c r="AN149">
        <f>W149 - AVERAGEIFS('Placebo Males'!W:W, 'Placebo Males'!B:B, B149, 'Placebo Males'!P:P, P149)</f>
        <v>-5</v>
      </c>
      <c r="AO149">
        <f>X149 - AVERAGEIFS('Placebo Males'!X:X, 'Placebo Males'!B:B, B149, 'Placebo Males'!P:P, P149)</f>
        <v>-18.333333333333329</v>
      </c>
      <c r="AP149">
        <f>Y149 - AVERAGEIFS('Placebo Males'!Y:Y, 'Placebo Males'!B:B, B149, 'Placebo Males'!P:P, P149)</f>
        <v>7.3333333333333428</v>
      </c>
      <c r="AQ149">
        <f>Z149 - AVERAGEIFS('Placebo Males'!Z:Z, 'Placebo Males'!B:B, B149, 'Placebo Males'!P:P, P149)</f>
        <v>6</v>
      </c>
      <c r="AR149">
        <f>AB149 - AVERAGEIFS('Placebo Males'!AB:AB, 'Placebo Males'!B:B, B149, 'Placebo Males'!P:P, P149)</f>
        <v>3</v>
      </c>
      <c r="AS149">
        <f>AC149 - AVERAGEIFS('Placebo Males'!AC:AC, 'Placebo Males'!B:B, B149, 'Placebo Males'!P:P, P149)</f>
        <v>2.6666666666666643</v>
      </c>
      <c r="AT149">
        <f>AD149 - AVERAGEIFS('Placebo Males'!AD:AD, 'Placebo Males'!B:B, B149, 'Placebo Males'!P:P, P149)</f>
        <v>-36.605000000000018</v>
      </c>
      <c r="AU149">
        <f>AE149 - AVERAGEIFS('Placebo Males'!AE:AE, 'Placebo Males'!B:B, B149, 'Placebo Males'!P:P, P149)</f>
        <v>-6.4031333333333329E-2</v>
      </c>
      <c r="AV149">
        <f>AF149 - AVERAGEIFS('Placebo Males'!AF:AF, 'Placebo Males'!B:B, B149, 'Placebo Males'!P:P, P149)</f>
        <v>1.0499666666666629E-2</v>
      </c>
    </row>
    <row r="150" spans="1:48" x14ac:dyDescent="0.25">
      <c r="A150" t="s">
        <v>2410</v>
      </c>
      <c r="B150">
        <v>1015</v>
      </c>
      <c r="C150" t="s">
        <v>102</v>
      </c>
      <c r="D150">
        <v>19</v>
      </c>
      <c r="E150">
        <v>182.5</v>
      </c>
      <c r="F150">
        <v>63.5</v>
      </c>
      <c r="G150">
        <v>106.25</v>
      </c>
      <c r="H150">
        <v>55.5</v>
      </c>
      <c r="I150" t="s">
        <v>103</v>
      </c>
      <c r="J150" t="s">
        <v>260</v>
      </c>
      <c r="K150" t="s">
        <v>261</v>
      </c>
      <c r="L150" t="s">
        <v>311</v>
      </c>
      <c r="M150" t="s">
        <v>2261</v>
      </c>
      <c r="N150">
        <v>1500</v>
      </c>
      <c r="O150" t="s">
        <v>2262</v>
      </c>
      <c r="P150">
        <v>0.5</v>
      </c>
      <c r="Q150" t="s">
        <v>113</v>
      </c>
      <c r="R150" t="s">
        <v>2261</v>
      </c>
      <c r="S150">
        <v>233</v>
      </c>
      <c r="T150" t="s">
        <v>2266</v>
      </c>
      <c r="U150">
        <v>1086</v>
      </c>
      <c r="V150">
        <v>178</v>
      </c>
      <c r="W150">
        <v>409</v>
      </c>
      <c r="X150">
        <v>97</v>
      </c>
      <c r="Y150">
        <v>222</v>
      </c>
      <c r="Z150">
        <v>90</v>
      </c>
      <c r="AA150" t="s">
        <v>108</v>
      </c>
      <c r="AB150">
        <v>57</v>
      </c>
      <c r="AC150">
        <v>36</v>
      </c>
      <c r="AD150">
        <v>671.75699999999995</v>
      </c>
      <c r="AE150">
        <v>0.21818199999999999</v>
      </c>
      <c r="AF150">
        <v>0.49448999999999999</v>
      </c>
      <c r="AH150">
        <v>233</v>
      </c>
      <c r="AI150">
        <f t="shared" si="6"/>
        <v>0.5449827090786401</v>
      </c>
      <c r="AJ150">
        <f t="shared" si="7"/>
        <v>0.12112591728383271</v>
      </c>
      <c r="AK150">
        <f t="shared" si="8"/>
        <v>8.2792569050598175E-2</v>
      </c>
      <c r="AL150">
        <f>U150 - AVERAGEIFS('Placebo Males'!U:U, 'Placebo Males'!B:B, B150, 'Placebo Males'!P:P, P150)</f>
        <v>-66.666666666666742</v>
      </c>
      <c r="AM150">
        <f>V150 - AVERAGEIFS('Placebo Males'!V:V, 'Placebo Males'!B:B, B150, 'Placebo Males'!P:P, P150)</f>
        <v>-5.3333333333333428</v>
      </c>
      <c r="AN150">
        <f>W150 - AVERAGEIFS('Placebo Males'!W:W, 'Placebo Males'!B:B, B150, 'Placebo Males'!P:P, P150)</f>
        <v>-0.33333333333331439</v>
      </c>
      <c r="AO150">
        <f>X150 - AVERAGEIFS('Placebo Males'!X:X, 'Placebo Males'!B:B, B150, 'Placebo Males'!P:P, P150)</f>
        <v>-19</v>
      </c>
      <c r="AP150">
        <f>Y150 - AVERAGEIFS('Placebo Males'!Y:Y, 'Placebo Males'!B:B, B150, 'Placebo Males'!P:P, P150)</f>
        <v>16.333333333333343</v>
      </c>
      <c r="AQ150">
        <f>Z150 - AVERAGEIFS('Placebo Males'!Z:Z, 'Placebo Males'!B:B, B150, 'Placebo Males'!P:P, P150)</f>
        <v>2.3333333333333286</v>
      </c>
      <c r="AR150">
        <f>AB150 - AVERAGEIFS('Placebo Males'!AB:AB, 'Placebo Males'!B:B, B150, 'Placebo Males'!P:P, P150)</f>
        <v>6.6666666666666643</v>
      </c>
      <c r="AS150">
        <f>AC150 - AVERAGEIFS('Placebo Males'!AC:AC, 'Placebo Males'!B:B, B150, 'Placebo Males'!P:P, P150)</f>
        <v>-1.6666666666666643</v>
      </c>
      <c r="AT150">
        <f>AD150 - AVERAGEIFS('Placebo Males'!AD:AD, 'Placebo Males'!B:B, B150, 'Placebo Males'!P:P, P150)</f>
        <v>-31.375666666666802</v>
      </c>
      <c r="AU150">
        <f>AE150 - AVERAGEIFS('Placebo Males'!AE:AE, 'Placebo Males'!B:B, B150, 'Placebo Males'!P:P, P150)</f>
        <v>2.4817666666666655E-2</v>
      </c>
      <c r="AV150">
        <f>AF150 - AVERAGEIFS('Placebo Males'!AF:AF, 'Placebo Males'!B:B, B150, 'Placebo Males'!P:P, P150)</f>
        <v>-2.3866666666666481E-3</v>
      </c>
    </row>
    <row r="151" spans="1:48" x14ac:dyDescent="0.25">
      <c r="A151" t="s">
        <v>2411</v>
      </c>
      <c r="B151">
        <v>1015</v>
      </c>
      <c r="C151" t="s">
        <v>102</v>
      </c>
      <c r="D151">
        <v>19</v>
      </c>
      <c r="E151">
        <v>182.5</v>
      </c>
      <c r="F151">
        <v>63.5</v>
      </c>
      <c r="G151">
        <v>106.25</v>
      </c>
      <c r="H151">
        <v>55.5</v>
      </c>
      <c r="I151" t="s">
        <v>103</v>
      </c>
      <c r="J151" t="s">
        <v>260</v>
      </c>
      <c r="K151" t="s">
        <v>261</v>
      </c>
      <c r="L151" t="s">
        <v>311</v>
      </c>
      <c r="M151" t="s">
        <v>2261</v>
      </c>
      <c r="N151">
        <v>1500</v>
      </c>
      <c r="O151" t="s">
        <v>2262</v>
      </c>
      <c r="P151">
        <v>0.5</v>
      </c>
      <c r="Q151" t="s">
        <v>113</v>
      </c>
      <c r="R151" t="s">
        <v>2261</v>
      </c>
      <c r="S151">
        <v>233</v>
      </c>
      <c r="T151" t="s">
        <v>2266</v>
      </c>
      <c r="U151">
        <v>1063</v>
      </c>
      <c r="V151">
        <v>178</v>
      </c>
      <c r="W151">
        <v>411</v>
      </c>
      <c r="X151">
        <v>98</v>
      </c>
      <c r="Y151">
        <v>222</v>
      </c>
      <c r="Z151">
        <v>91</v>
      </c>
      <c r="AA151" t="s">
        <v>108</v>
      </c>
      <c r="AB151">
        <v>58</v>
      </c>
      <c r="AC151">
        <v>35</v>
      </c>
      <c r="AD151">
        <v>663.84900000000005</v>
      </c>
      <c r="AE151">
        <v>0.17857100000000001</v>
      </c>
      <c r="AF151">
        <v>0.49241000000000001</v>
      </c>
      <c r="AH151">
        <v>233</v>
      </c>
      <c r="AI151">
        <f t="shared" si="6"/>
        <v>0.5449827090786401</v>
      </c>
      <c r="AJ151">
        <f t="shared" si="7"/>
        <v>0.12112591728383271</v>
      </c>
      <c r="AK151">
        <f t="shared" si="8"/>
        <v>8.2792569050598175E-2</v>
      </c>
      <c r="AL151">
        <f>U151 - AVERAGEIFS('Placebo Males'!U:U, 'Placebo Males'!B:B, B151, 'Placebo Males'!P:P, P151)</f>
        <v>-89.666666666666742</v>
      </c>
      <c r="AM151">
        <f>V151 - AVERAGEIFS('Placebo Males'!V:V, 'Placebo Males'!B:B, B151, 'Placebo Males'!P:P, P151)</f>
        <v>-5.3333333333333428</v>
      </c>
      <c r="AN151">
        <f>W151 - AVERAGEIFS('Placebo Males'!W:W, 'Placebo Males'!B:B, B151, 'Placebo Males'!P:P, P151)</f>
        <v>1.6666666666666856</v>
      </c>
      <c r="AO151">
        <f>X151 - AVERAGEIFS('Placebo Males'!X:X, 'Placebo Males'!B:B, B151, 'Placebo Males'!P:P, P151)</f>
        <v>-18</v>
      </c>
      <c r="AP151">
        <f>Y151 - AVERAGEIFS('Placebo Males'!Y:Y, 'Placebo Males'!B:B, B151, 'Placebo Males'!P:P, P151)</f>
        <v>16.333333333333343</v>
      </c>
      <c r="AQ151">
        <f>Z151 - AVERAGEIFS('Placebo Males'!Z:Z, 'Placebo Males'!B:B, B151, 'Placebo Males'!P:P, P151)</f>
        <v>3.3333333333333286</v>
      </c>
      <c r="AR151">
        <f>AB151 - AVERAGEIFS('Placebo Males'!AB:AB, 'Placebo Males'!B:B, B151, 'Placebo Males'!P:P, P151)</f>
        <v>7.6666666666666643</v>
      </c>
      <c r="AS151">
        <f>AC151 - AVERAGEIFS('Placebo Males'!AC:AC, 'Placebo Males'!B:B, B151, 'Placebo Males'!P:P, P151)</f>
        <v>-2.6666666666666643</v>
      </c>
      <c r="AT151">
        <f>AD151 - AVERAGEIFS('Placebo Males'!AD:AD, 'Placebo Males'!B:B, B151, 'Placebo Males'!P:P, P151)</f>
        <v>-39.283666666666704</v>
      </c>
      <c r="AU151">
        <f>AE151 - AVERAGEIFS('Placebo Males'!AE:AE, 'Placebo Males'!B:B, B151, 'Placebo Males'!P:P, P151)</f>
        <v>-1.4793333333333325E-2</v>
      </c>
      <c r="AV151">
        <f>AF151 - AVERAGEIFS('Placebo Males'!AF:AF, 'Placebo Males'!B:B, B151, 'Placebo Males'!P:P, P151)</f>
        <v>-4.4666666666666188E-3</v>
      </c>
    </row>
    <row r="152" spans="1:48" x14ac:dyDescent="0.25">
      <c r="A152" t="s">
        <v>2412</v>
      </c>
      <c r="B152">
        <v>1015</v>
      </c>
      <c r="C152" t="s">
        <v>102</v>
      </c>
      <c r="D152">
        <v>19</v>
      </c>
      <c r="E152">
        <v>182.5</v>
      </c>
      <c r="F152">
        <v>63.5</v>
      </c>
      <c r="G152">
        <v>106.25</v>
      </c>
      <c r="H152">
        <v>55.5</v>
      </c>
      <c r="I152" t="s">
        <v>103</v>
      </c>
      <c r="J152" t="s">
        <v>260</v>
      </c>
      <c r="K152" t="s">
        <v>261</v>
      </c>
      <c r="L152" t="s">
        <v>311</v>
      </c>
      <c r="M152" t="s">
        <v>2261</v>
      </c>
      <c r="N152">
        <v>1500</v>
      </c>
      <c r="O152" t="s">
        <v>2262</v>
      </c>
      <c r="P152">
        <v>0.5</v>
      </c>
      <c r="Q152" t="s">
        <v>113</v>
      </c>
      <c r="R152" t="s">
        <v>2261</v>
      </c>
      <c r="S152">
        <v>233</v>
      </c>
      <c r="T152" t="s">
        <v>2266</v>
      </c>
      <c r="U152">
        <v>1070</v>
      </c>
      <c r="V152">
        <v>185</v>
      </c>
      <c r="W152">
        <v>406</v>
      </c>
      <c r="X152">
        <v>96</v>
      </c>
      <c r="Y152">
        <v>220</v>
      </c>
      <c r="Z152">
        <v>90</v>
      </c>
      <c r="AA152" t="s">
        <v>108</v>
      </c>
      <c r="AB152">
        <v>60</v>
      </c>
      <c r="AC152">
        <v>34</v>
      </c>
      <c r="AD152">
        <v>645.26400000000001</v>
      </c>
      <c r="AE152">
        <v>0.21052599999999999</v>
      </c>
      <c r="AF152">
        <v>0.49841299999999999</v>
      </c>
      <c r="AH152">
        <v>233</v>
      </c>
      <c r="AI152">
        <f t="shared" si="6"/>
        <v>0.5449827090786401</v>
      </c>
      <c r="AJ152">
        <f t="shared" si="7"/>
        <v>0.12112591728383271</v>
      </c>
      <c r="AK152">
        <f t="shared" si="8"/>
        <v>8.2792569050598175E-2</v>
      </c>
      <c r="AL152">
        <f>U152 - AVERAGEIFS('Placebo Males'!U:U, 'Placebo Males'!B:B, B152, 'Placebo Males'!P:P, P152)</f>
        <v>-82.666666666666742</v>
      </c>
      <c r="AM152">
        <f>V152 - AVERAGEIFS('Placebo Males'!V:V, 'Placebo Males'!B:B, B152, 'Placebo Males'!P:P, P152)</f>
        <v>1.6666666666666572</v>
      </c>
      <c r="AN152">
        <f>W152 - AVERAGEIFS('Placebo Males'!W:W, 'Placebo Males'!B:B, B152, 'Placebo Males'!P:P, P152)</f>
        <v>-3.3333333333333144</v>
      </c>
      <c r="AO152">
        <f>X152 - AVERAGEIFS('Placebo Males'!X:X, 'Placebo Males'!B:B, B152, 'Placebo Males'!P:P, P152)</f>
        <v>-20</v>
      </c>
      <c r="AP152">
        <f>Y152 - AVERAGEIFS('Placebo Males'!Y:Y, 'Placebo Males'!B:B, B152, 'Placebo Males'!P:P, P152)</f>
        <v>14.333333333333343</v>
      </c>
      <c r="AQ152">
        <f>Z152 - AVERAGEIFS('Placebo Males'!Z:Z, 'Placebo Males'!B:B, B152, 'Placebo Males'!P:P, P152)</f>
        <v>2.3333333333333286</v>
      </c>
      <c r="AR152">
        <f>AB152 - AVERAGEIFS('Placebo Males'!AB:AB, 'Placebo Males'!B:B, B152, 'Placebo Males'!P:P, P152)</f>
        <v>9.6666666666666643</v>
      </c>
      <c r="AS152">
        <f>AC152 - AVERAGEIFS('Placebo Males'!AC:AC, 'Placebo Males'!B:B, B152, 'Placebo Males'!P:P, P152)</f>
        <v>-3.6666666666666643</v>
      </c>
      <c r="AT152">
        <f>AD152 - AVERAGEIFS('Placebo Males'!AD:AD, 'Placebo Males'!B:B, B152, 'Placebo Males'!P:P, P152)</f>
        <v>-57.868666666666741</v>
      </c>
      <c r="AU152">
        <f>AE152 - AVERAGEIFS('Placebo Males'!AE:AE, 'Placebo Males'!B:B, B152, 'Placebo Males'!P:P, P152)</f>
        <v>1.7161666666666658E-2</v>
      </c>
      <c r="AV152">
        <f>AF152 - AVERAGEIFS('Placebo Males'!AF:AF, 'Placebo Males'!B:B, B152, 'Placebo Males'!P:P, P152)</f>
        <v>1.5363333333333618E-3</v>
      </c>
    </row>
    <row r="153" spans="1:48" x14ac:dyDescent="0.25">
      <c r="A153" t="s">
        <v>2413</v>
      </c>
      <c r="B153">
        <v>1015</v>
      </c>
      <c r="C153" t="s">
        <v>102</v>
      </c>
      <c r="D153">
        <v>19</v>
      </c>
      <c r="E153">
        <v>182.5</v>
      </c>
      <c r="F153">
        <v>63.5</v>
      </c>
      <c r="G153">
        <v>106.25</v>
      </c>
      <c r="H153">
        <v>55.5</v>
      </c>
      <c r="I153" t="s">
        <v>103</v>
      </c>
      <c r="J153" t="s">
        <v>260</v>
      </c>
      <c r="K153" t="s">
        <v>261</v>
      </c>
      <c r="L153" t="s">
        <v>311</v>
      </c>
      <c r="M153" t="s">
        <v>2261</v>
      </c>
      <c r="N153">
        <v>1500</v>
      </c>
      <c r="O153" t="s">
        <v>2262</v>
      </c>
      <c r="P153">
        <v>1</v>
      </c>
      <c r="Q153" t="s">
        <v>113</v>
      </c>
      <c r="R153" t="s">
        <v>2261</v>
      </c>
      <c r="S153">
        <v>466</v>
      </c>
      <c r="T153" t="s">
        <v>2266</v>
      </c>
      <c r="U153">
        <v>1103</v>
      </c>
      <c r="V153">
        <v>187</v>
      </c>
      <c r="W153">
        <v>422</v>
      </c>
      <c r="X153">
        <v>99</v>
      </c>
      <c r="Y153">
        <v>225</v>
      </c>
      <c r="Z153">
        <v>98</v>
      </c>
      <c r="AA153" t="s">
        <v>108</v>
      </c>
      <c r="AB153">
        <v>59</v>
      </c>
      <c r="AC153">
        <v>41</v>
      </c>
      <c r="AD153">
        <v>643.26300000000003</v>
      </c>
      <c r="AE153">
        <v>0.20338999999999999</v>
      </c>
      <c r="AF153">
        <v>0.50170999999999999</v>
      </c>
      <c r="AH153">
        <v>466</v>
      </c>
      <c r="AI153">
        <f t="shared" si="6"/>
        <v>1.0899654181572802</v>
      </c>
      <c r="AJ153">
        <f t="shared" si="7"/>
        <v>0.19352077774367316</v>
      </c>
      <c r="AK153">
        <f t="shared" si="8"/>
        <v>0.14415960152656837</v>
      </c>
      <c r="AL153">
        <f>U153 - AVERAGEIFS('Placebo Males'!U:U, 'Placebo Males'!B:B, B153, 'Placebo Males'!P:P, P153)</f>
        <v>-140.66666666666674</v>
      </c>
      <c r="AM153">
        <f>V153 - AVERAGEIFS('Placebo Males'!V:V, 'Placebo Males'!B:B, B153, 'Placebo Males'!P:P, P153)</f>
        <v>2</v>
      </c>
      <c r="AN153">
        <f>W153 - AVERAGEIFS('Placebo Males'!W:W, 'Placebo Males'!B:B, B153, 'Placebo Males'!P:P, P153)</f>
        <v>-1.6666666666666856</v>
      </c>
      <c r="AO153">
        <f>X153 - AVERAGEIFS('Placebo Males'!X:X, 'Placebo Males'!B:B, B153, 'Placebo Males'!P:P, P153)</f>
        <v>-17</v>
      </c>
      <c r="AP153">
        <f>Y153 - AVERAGEIFS('Placebo Males'!Y:Y, 'Placebo Males'!B:B, B153, 'Placebo Males'!P:P, P153)</f>
        <v>11</v>
      </c>
      <c r="AQ153">
        <f>Z153 - AVERAGEIFS('Placebo Males'!Z:Z, 'Placebo Males'!B:B, B153, 'Placebo Males'!P:P, P153)</f>
        <v>4.3333333333333286</v>
      </c>
      <c r="AR153">
        <f>AB153 - AVERAGEIFS('Placebo Males'!AB:AB, 'Placebo Males'!B:B, B153, 'Placebo Males'!P:P, P153)</f>
        <v>3.6666666666666643</v>
      </c>
      <c r="AS153">
        <f>AC153 - AVERAGEIFS('Placebo Males'!AC:AC, 'Placebo Males'!B:B, B153, 'Placebo Males'!P:P, P153)</f>
        <v>4</v>
      </c>
      <c r="AT153">
        <f>AD153 - AVERAGEIFS('Placebo Males'!AD:AD, 'Placebo Males'!B:B, B153, 'Placebo Males'!P:P, P153)</f>
        <v>-35.896999999999935</v>
      </c>
      <c r="AU153">
        <f>AE153 - AVERAGEIFS('Placebo Males'!AE:AE, 'Placebo Males'!B:B, B153, 'Placebo Males'!P:P, P153)</f>
        <v>3.192399999999998E-2</v>
      </c>
      <c r="AV153">
        <f>AF153 - AVERAGEIFS('Placebo Males'!AF:AF, 'Placebo Males'!B:B, B153, 'Placebo Males'!P:P, P153)</f>
        <v>-1.021800000000006E-2</v>
      </c>
    </row>
    <row r="154" spans="1:48" x14ac:dyDescent="0.25">
      <c r="A154" t="s">
        <v>2414</v>
      </c>
      <c r="B154">
        <v>1015</v>
      </c>
      <c r="C154" t="s">
        <v>102</v>
      </c>
      <c r="D154">
        <v>19</v>
      </c>
      <c r="E154">
        <v>182.5</v>
      </c>
      <c r="F154">
        <v>63.5</v>
      </c>
      <c r="G154">
        <v>106.25</v>
      </c>
      <c r="H154">
        <v>55.5</v>
      </c>
      <c r="I154" t="s">
        <v>103</v>
      </c>
      <c r="J154" t="s">
        <v>260</v>
      </c>
      <c r="K154" t="s">
        <v>261</v>
      </c>
      <c r="L154" t="s">
        <v>311</v>
      </c>
      <c r="M154" t="s">
        <v>2261</v>
      </c>
      <c r="N154">
        <v>1500</v>
      </c>
      <c r="O154" t="s">
        <v>2262</v>
      </c>
      <c r="P154">
        <v>1</v>
      </c>
      <c r="Q154" t="s">
        <v>113</v>
      </c>
      <c r="R154" t="s">
        <v>2261</v>
      </c>
      <c r="S154">
        <v>466</v>
      </c>
      <c r="T154" t="s">
        <v>2266</v>
      </c>
      <c r="U154">
        <v>1162</v>
      </c>
      <c r="V154">
        <v>181</v>
      </c>
      <c r="W154">
        <v>428</v>
      </c>
      <c r="X154">
        <v>99</v>
      </c>
      <c r="Y154">
        <v>230</v>
      </c>
      <c r="Z154">
        <v>99</v>
      </c>
      <c r="AA154" t="s">
        <v>108</v>
      </c>
      <c r="AB154">
        <v>62</v>
      </c>
      <c r="AC154">
        <v>38</v>
      </c>
      <c r="AD154">
        <v>648.654</v>
      </c>
      <c r="AE154">
        <v>0.163934</v>
      </c>
      <c r="AF154">
        <v>0.51802199999999998</v>
      </c>
      <c r="AH154">
        <v>466</v>
      </c>
      <c r="AI154">
        <f t="shared" si="6"/>
        <v>1.0899654181572802</v>
      </c>
      <c r="AJ154">
        <f t="shared" si="7"/>
        <v>0.19352077774367316</v>
      </c>
      <c r="AK154">
        <f t="shared" si="8"/>
        <v>0.14415960152656837</v>
      </c>
      <c r="AL154">
        <f>U154 - AVERAGEIFS('Placebo Males'!U:U, 'Placebo Males'!B:B, B154, 'Placebo Males'!P:P, P154)</f>
        <v>-81.666666666666742</v>
      </c>
      <c r="AM154">
        <f>V154 - AVERAGEIFS('Placebo Males'!V:V, 'Placebo Males'!B:B, B154, 'Placebo Males'!P:P, P154)</f>
        <v>-4</v>
      </c>
      <c r="AN154">
        <f>W154 - AVERAGEIFS('Placebo Males'!W:W, 'Placebo Males'!B:B, B154, 'Placebo Males'!P:P, P154)</f>
        <v>4.3333333333333144</v>
      </c>
      <c r="AO154">
        <f>X154 - AVERAGEIFS('Placebo Males'!X:X, 'Placebo Males'!B:B, B154, 'Placebo Males'!P:P, P154)</f>
        <v>-17</v>
      </c>
      <c r="AP154">
        <f>Y154 - AVERAGEIFS('Placebo Males'!Y:Y, 'Placebo Males'!B:B, B154, 'Placebo Males'!P:P, P154)</f>
        <v>16</v>
      </c>
      <c r="AQ154">
        <f>Z154 - AVERAGEIFS('Placebo Males'!Z:Z, 'Placebo Males'!B:B, B154, 'Placebo Males'!P:P, P154)</f>
        <v>5.3333333333333286</v>
      </c>
      <c r="AR154">
        <f>AB154 - AVERAGEIFS('Placebo Males'!AB:AB, 'Placebo Males'!B:B, B154, 'Placebo Males'!P:P, P154)</f>
        <v>6.6666666666666643</v>
      </c>
      <c r="AS154">
        <f>AC154 - AVERAGEIFS('Placebo Males'!AC:AC, 'Placebo Males'!B:B, B154, 'Placebo Males'!P:P, P154)</f>
        <v>1</v>
      </c>
      <c r="AT154">
        <f>AD154 - AVERAGEIFS('Placebo Males'!AD:AD, 'Placebo Males'!B:B, B154, 'Placebo Males'!P:P, P154)</f>
        <v>-30.505999999999972</v>
      </c>
      <c r="AU154">
        <f>AE154 - AVERAGEIFS('Placebo Males'!AE:AE, 'Placebo Males'!B:B, B154, 'Placebo Males'!P:P, P154)</f>
        <v>-7.5320000000000109E-3</v>
      </c>
      <c r="AV154">
        <f>AF154 - AVERAGEIFS('Placebo Males'!AF:AF, 'Placebo Males'!B:B, B154, 'Placebo Males'!P:P, P154)</f>
        <v>6.0939999999999328E-3</v>
      </c>
    </row>
    <row r="155" spans="1:48" x14ac:dyDescent="0.25">
      <c r="A155" t="s">
        <v>2415</v>
      </c>
      <c r="B155">
        <v>1015</v>
      </c>
      <c r="C155" t="s">
        <v>102</v>
      </c>
      <c r="D155">
        <v>19</v>
      </c>
      <c r="E155">
        <v>182.5</v>
      </c>
      <c r="F155">
        <v>63.5</v>
      </c>
      <c r="G155">
        <v>106.25</v>
      </c>
      <c r="H155">
        <v>55.5</v>
      </c>
      <c r="I155" t="s">
        <v>103</v>
      </c>
      <c r="J155" t="s">
        <v>260</v>
      </c>
      <c r="K155" t="s">
        <v>261</v>
      </c>
      <c r="L155" t="s">
        <v>311</v>
      </c>
      <c r="M155" t="s">
        <v>2261</v>
      </c>
      <c r="N155">
        <v>1500</v>
      </c>
      <c r="O155" t="s">
        <v>2262</v>
      </c>
      <c r="P155">
        <v>1</v>
      </c>
      <c r="Q155" t="s">
        <v>113</v>
      </c>
      <c r="R155" t="s">
        <v>2261</v>
      </c>
      <c r="S155">
        <v>466</v>
      </c>
      <c r="T155" t="s">
        <v>2266</v>
      </c>
      <c r="U155">
        <v>1118</v>
      </c>
      <c r="V155">
        <v>182</v>
      </c>
      <c r="W155">
        <v>420</v>
      </c>
      <c r="X155">
        <v>98</v>
      </c>
      <c r="Y155">
        <v>226</v>
      </c>
      <c r="Z155">
        <v>96</v>
      </c>
      <c r="AA155" t="s">
        <v>108</v>
      </c>
      <c r="AB155">
        <v>56</v>
      </c>
      <c r="AC155">
        <v>44</v>
      </c>
      <c r="AD155">
        <v>621.05100000000004</v>
      </c>
      <c r="AE155">
        <v>0.183333</v>
      </c>
      <c r="AF155">
        <v>0.51133899999999999</v>
      </c>
      <c r="AH155">
        <v>466</v>
      </c>
      <c r="AI155">
        <f t="shared" si="6"/>
        <v>1.0899654181572802</v>
      </c>
      <c r="AJ155">
        <f t="shared" si="7"/>
        <v>0.19352077774367316</v>
      </c>
      <c r="AK155">
        <f t="shared" si="8"/>
        <v>0.14415960152656837</v>
      </c>
      <c r="AL155">
        <f>U155 - AVERAGEIFS('Placebo Males'!U:U, 'Placebo Males'!B:B, B155, 'Placebo Males'!P:P, P155)</f>
        <v>-125.66666666666674</v>
      </c>
      <c r="AM155">
        <f>V155 - AVERAGEIFS('Placebo Males'!V:V, 'Placebo Males'!B:B, B155, 'Placebo Males'!P:P, P155)</f>
        <v>-3</v>
      </c>
      <c r="AN155">
        <f>W155 - AVERAGEIFS('Placebo Males'!W:W, 'Placebo Males'!B:B, B155, 'Placebo Males'!P:P, P155)</f>
        <v>-3.6666666666666856</v>
      </c>
      <c r="AO155">
        <f>X155 - AVERAGEIFS('Placebo Males'!X:X, 'Placebo Males'!B:B, B155, 'Placebo Males'!P:P, P155)</f>
        <v>-18</v>
      </c>
      <c r="AP155">
        <f>Y155 - AVERAGEIFS('Placebo Males'!Y:Y, 'Placebo Males'!B:B, B155, 'Placebo Males'!P:P, P155)</f>
        <v>12</v>
      </c>
      <c r="AQ155">
        <f>Z155 - AVERAGEIFS('Placebo Males'!Z:Z, 'Placebo Males'!B:B, B155, 'Placebo Males'!P:P, P155)</f>
        <v>2.3333333333333286</v>
      </c>
      <c r="AR155">
        <f>AB155 - AVERAGEIFS('Placebo Males'!AB:AB, 'Placebo Males'!B:B, B155, 'Placebo Males'!P:P, P155)</f>
        <v>0.6666666666666643</v>
      </c>
      <c r="AS155">
        <f>AC155 - AVERAGEIFS('Placebo Males'!AC:AC, 'Placebo Males'!B:B, B155, 'Placebo Males'!P:P, P155)</f>
        <v>7</v>
      </c>
      <c r="AT155">
        <f>AD155 - AVERAGEIFS('Placebo Males'!AD:AD, 'Placebo Males'!B:B, B155, 'Placebo Males'!P:P, P155)</f>
        <v>-58.108999999999924</v>
      </c>
      <c r="AU155">
        <f>AE155 - AVERAGEIFS('Placebo Males'!AE:AE, 'Placebo Males'!B:B, B155, 'Placebo Males'!P:P, P155)</f>
        <v>1.1866999999999989E-2</v>
      </c>
      <c r="AV155">
        <f>AF155 - AVERAGEIFS('Placebo Males'!AF:AF, 'Placebo Males'!B:B, B155, 'Placebo Males'!P:P, P155)</f>
        <v>-5.890000000000617E-4</v>
      </c>
    </row>
    <row r="156" spans="1:48" x14ac:dyDescent="0.25">
      <c r="A156" t="s">
        <v>2416</v>
      </c>
      <c r="B156">
        <v>1015</v>
      </c>
      <c r="C156" t="s">
        <v>102</v>
      </c>
      <c r="D156">
        <v>19</v>
      </c>
      <c r="E156">
        <v>182.5</v>
      </c>
      <c r="F156">
        <v>63.5</v>
      </c>
      <c r="G156">
        <v>106.25</v>
      </c>
      <c r="H156">
        <v>55.5</v>
      </c>
      <c r="I156" t="s">
        <v>103</v>
      </c>
      <c r="J156" t="s">
        <v>260</v>
      </c>
      <c r="K156" t="s">
        <v>261</v>
      </c>
      <c r="L156" t="s">
        <v>311</v>
      </c>
      <c r="M156" t="s">
        <v>2261</v>
      </c>
      <c r="N156">
        <v>1500</v>
      </c>
      <c r="O156" t="s">
        <v>2262</v>
      </c>
      <c r="P156">
        <v>1.5</v>
      </c>
      <c r="Q156" t="s">
        <v>113</v>
      </c>
      <c r="R156" t="s">
        <v>2261</v>
      </c>
      <c r="S156">
        <v>1390</v>
      </c>
      <c r="T156" t="s">
        <v>2266</v>
      </c>
      <c r="U156">
        <v>1023</v>
      </c>
      <c r="V156">
        <v>193</v>
      </c>
      <c r="W156">
        <v>412</v>
      </c>
      <c r="X156">
        <v>98</v>
      </c>
      <c r="Y156">
        <v>220</v>
      </c>
      <c r="Z156">
        <v>94</v>
      </c>
      <c r="AA156" t="s">
        <v>108</v>
      </c>
      <c r="AB156">
        <v>62</v>
      </c>
      <c r="AC156">
        <v>39</v>
      </c>
      <c r="AD156">
        <v>634.73299999999995</v>
      </c>
      <c r="AE156">
        <v>0.275862</v>
      </c>
      <c r="AF156">
        <v>0.50692499999999996</v>
      </c>
      <c r="AH156">
        <v>1390</v>
      </c>
      <c r="AI156">
        <f t="shared" si="6"/>
        <v>3.2511844017996125</v>
      </c>
      <c r="AJ156">
        <f t="shared" si="7"/>
        <v>0.36516993332479919</v>
      </c>
      <c r="AK156">
        <f t="shared" si="8"/>
        <v>0.31054409779404646</v>
      </c>
      <c r="AL156">
        <f>U156 - AVERAGEIFS('Placebo Males'!U:U, 'Placebo Males'!B:B, B156, 'Placebo Males'!P:P, P156)</f>
        <v>-112</v>
      </c>
      <c r="AM156">
        <f>V156 - AVERAGEIFS('Placebo Males'!V:V, 'Placebo Males'!B:B, B156, 'Placebo Males'!P:P, P156)</f>
        <v>12.666666666666657</v>
      </c>
      <c r="AN156">
        <f>W156 - AVERAGEIFS('Placebo Males'!W:W, 'Placebo Males'!B:B, B156, 'Placebo Males'!P:P, P156)</f>
        <v>-0.66666666666668561</v>
      </c>
      <c r="AO156">
        <f>X156 - AVERAGEIFS('Placebo Males'!X:X, 'Placebo Males'!B:B, B156, 'Placebo Males'!P:P, P156)</f>
        <v>-17.333333333333329</v>
      </c>
      <c r="AP156">
        <f>Y156 - AVERAGEIFS('Placebo Males'!Y:Y, 'Placebo Males'!B:B, B156, 'Placebo Males'!P:P, P156)</f>
        <v>10.666666666666657</v>
      </c>
      <c r="AQ156">
        <f>Z156 - AVERAGEIFS('Placebo Males'!Z:Z, 'Placebo Males'!B:B, B156, 'Placebo Males'!P:P, P156)</f>
        <v>6</v>
      </c>
      <c r="AR156">
        <f>AB156 - AVERAGEIFS('Placebo Males'!AB:AB, 'Placebo Males'!B:B, B156, 'Placebo Males'!P:P, P156)</f>
        <v>9.3333333333333357</v>
      </c>
      <c r="AS156">
        <f>AC156 - AVERAGEIFS('Placebo Males'!AC:AC, 'Placebo Males'!B:B, B156, 'Placebo Males'!P:P, P156)</f>
        <v>3.3333333333333357</v>
      </c>
      <c r="AT156">
        <f>AD156 - AVERAGEIFS('Placebo Males'!AD:AD, 'Placebo Males'!B:B, B156, 'Placebo Males'!P:P, P156)</f>
        <v>-108.86199999999997</v>
      </c>
      <c r="AU156">
        <f>AE156 - AVERAGEIFS('Placebo Males'!AE:AE, 'Placebo Males'!B:B, B156, 'Placebo Males'!P:P, P156)</f>
        <v>0.10193549999999998</v>
      </c>
      <c r="AV156">
        <f>AF156 - AVERAGEIFS('Placebo Males'!AF:AF, 'Placebo Males'!B:B, B156, 'Placebo Males'!P:P, P156)</f>
        <v>1.1942000000000008E-2</v>
      </c>
    </row>
    <row r="157" spans="1:48" x14ac:dyDescent="0.25">
      <c r="A157" t="s">
        <v>2417</v>
      </c>
      <c r="B157">
        <v>1015</v>
      </c>
      <c r="C157" t="s">
        <v>102</v>
      </c>
      <c r="D157">
        <v>19</v>
      </c>
      <c r="E157">
        <v>182.5</v>
      </c>
      <c r="F157">
        <v>63.5</v>
      </c>
      <c r="G157">
        <v>106.25</v>
      </c>
      <c r="H157">
        <v>55.5</v>
      </c>
      <c r="I157" t="s">
        <v>103</v>
      </c>
      <c r="J157" t="s">
        <v>260</v>
      </c>
      <c r="K157" t="s">
        <v>261</v>
      </c>
      <c r="L157" t="s">
        <v>311</v>
      </c>
      <c r="M157" t="s">
        <v>2261</v>
      </c>
      <c r="N157">
        <v>1500</v>
      </c>
      <c r="O157" t="s">
        <v>2262</v>
      </c>
      <c r="P157">
        <v>1.5</v>
      </c>
      <c r="Q157" t="s">
        <v>113</v>
      </c>
      <c r="R157" t="s">
        <v>2261</v>
      </c>
      <c r="S157">
        <v>1390</v>
      </c>
      <c r="T157" t="s">
        <v>2266</v>
      </c>
      <c r="U157">
        <v>1010</v>
      </c>
      <c r="V157">
        <v>183</v>
      </c>
      <c r="W157">
        <v>419</v>
      </c>
      <c r="X157">
        <v>98</v>
      </c>
      <c r="Y157">
        <v>224</v>
      </c>
      <c r="Z157">
        <v>97</v>
      </c>
      <c r="AA157" t="s">
        <v>108</v>
      </c>
      <c r="AB157">
        <v>62</v>
      </c>
      <c r="AC157">
        <v>41</v>
      </c>
      <c r="AD157">
        <v>643.61699999999996</v>
      </c>
      <c r="AE157">
        <v>0.31578899999999999</v>
      </c>
      <c r="AF157">
        <v>0.50920699999999997</v>
      </c>
      <c r="AH157">
        <v>1390</v>
      </c>
      <c r="AI157">
        <f t="shared" si="6"/>
        <v>3.2511844017996125</v>
      </c>
      <c r="AJ157">
        <f t="shared" si="7"/>
        <v>0.36516993332479919</v>
      </c>
      <c r="AK157">
        <f t="shared" si="8"/>
        <v>0.31054409779404646</v>
      </c>
      <c r="AL157">
        <f>U157 - AVERAGEIFS('Placebo Males'!U:U, 'Placebo Males'!B:B, B157, 'Placebo Males'!P:P, P157)</f>
        <v>-125</v>
      </c>
      <c r="AM157">
        <f>V157 - AVERAGEIFS('Placebo Males'!V:V, 'Placebo Males'!B:B, B157, 'Placebo Males'!P:P, P157)</f>
        <v>2.6666666666666572</v>
      </c>
      <c r="AN157">
        <f>W157 - AVERAGEIFS('Placebo Males'!W:W, 'Placebo Males'!B:B, B157, 'Placebo Males'!P:P, P157)</f>
        <v>6.3333333333333144</v>
      </c>
      <c r="AO157">
        <f>X157 - AVERAGEIFS('Placebo Males'!X:X, 'Placebo Males'!B:B, B157, 'Placebo Males'!P:P, P157)</f>
        <v>-17.333333333333329</v>
      </c>
      <c r="AP157">
        <f>Y157 - AVERAGEIFS('Placebo Males'!Y:Y, 'Placebo Males'!B:B, B157, 'Placebo Males'!P:P, P157)</f>
        <v>14.666666666666657</v>
      </c>
      <c r="AQ157">
        <f>Z157 - AVERAGEIFS('Placebo Males'!Z:Z, 'Placebo Males'!B:B, B157, 'Placebo Males'!P:P, P157)</f>
        <v>9</v>
      </c>
      <c r="AR157">
        <f>AB157 - AVERAGEIFS('Placebo Males'!AB:AB, 'Placebo Males'!B:B, B157, 'Placebo Males'!P:P, P157)</f>
        <v>9.3333333333333357</v>
      </c>
      <c r="AS157">
        <f>AC157 - AVERAGEIFS('Placebo Males'!AC:AC, 'Placebo Males'!B:B, B157, 'Placebo Males'!P:P, P157)</f>
        <v>5.3333333333333357</v>
      </c>
      <c r="AT157">
        <f>AD157 - AVERAGEIFS('Placebo Males'!AD:AD, 'Placebo Males'!B:B, B157, 'Placebo Males'!P:P, P157)</f>
        <v>-99.977999999999952</v>
      </c>
      <c r="AU157">
        <f>AE157 - AVERAGEIFS('Placebo Males'!AE:AE, 'Placebo Males'!B:B, B157, 'Placebo Males'!P:P, P157)</f>
        <v>0.14186249999999997</v>
      </c>
      <c r="AV157">
        <f>AF157 - AVERAGEIFS('Placebo Males'!AF:AF, 'Placebo Males'!B:B, B157, 'Placebo Males'!P:P, P157)</f>
        <v>1.4224000000000014E-2</v>
      </c>
    </row>
    <row r="158" spans="1:48" x14ac:dyDescent="0.25">
      <c r="A158" t="s">
        <v>2418</v>
      </c>
      <c r="B158">
        <v>1015</v>
      </c>
      <c r="C158" t="s">
        <v>102</v>
      </c>
      <c r="D158">
        <v>19</v>
      </c>
      <c r="E158">
        <v>182.5</v>
      </c>
      <c r="F158">
        <v>63.5</v>
      </c>
      <c r="G158">
        <v>106.25</v>
      </c>
      <c r="H158">
        <v>55.5</v>
      </c>
      <c r="I158" t="s">
        <v>103</v>
      </c>
      <c r="J158" t="s">
        <v>260</v>
      </c>
      <c r="K158" t="s">
        <v>261</v>
      </c>
      <c r="L158" t="s">
        <v>311</v>
      </c>
      <c r="M158" t="s">
        <v>2261</v>
      </c>
      <c r="N158">
        <v>1500</v>
      </c>
      <c r="O158" t="s">
        <v>2262</v>
      </c>
      <c r="P158">
        <v>1.5</v>
      </c>
      <c r="Q158" t="s">
        <v>113</v>
      </c>
      <c r="R158" t="s">
        <v>2261</v>
      </c>
      <c r="S158">
        <v>1390</v>
      </c>
      <c r="T158" t="s">
        <v>2266</v>
      </c>
      <c r="U158">
        <v>1022</v>
      </c>
      <c r="V158">
        <v>184</v>
      </c>
      <c r="W158">
        <v>407</v>
      </c>
      <c r="X158">
        <v>96</v>
      </c>
      <c r="Y158">
        <v>215</v>
      </c>
      <c r="Z158">
        <v>96</v>
      </c>
      <c r="AA158" t="s">
        <v>108</v>
      </c>
      <c r="AB158">
        <v>55</v>
      </c>
      <c r="AC158">
        <v>49</v>
      </c>
      <c r="AD158">
        <v>622.41200000000003</v>
      </c>
      <c r="AE158">
        <v>0.22950799999999999</v>
      </c>
      <c r="AF158">
        <v>0.50845300000000004</v>
      </c>
      <c r="AH158">
        <v>1390</v>
      </c>
      <c r="AI158">
        <f t="shared" si="6"/>
        <v>3.2511844017996125</v>
      </c>
      <c r="AJ158">
        <f t="shared" si="7"/>
        <v>0.36516993332479919</v>
      </c>
      <c r="AK158">
        <f t="shared" si="8"/>
        <v>0.31054409779404646</v>
      </c>
      <c r="AL158">
        <f>U158 - AVERAGEIFS('Placebo Males'!U:U, 'Placebo Males'!B:B, B158, 'Placebo Males'!P:P, P158)</f>
        <v>-113</v>
      </c>
      <c r="AM158">
        <f>V158 - AVERAGEIFS('Placebo Males'!V:V, 'Placebo Males'!B:B, B158, 'Placebo Males'!P:P, P158)</f>
        <v>3.6666666666666572</v>
      </c>
      <c r="AN158">
        <f>W158 - AVERAGEIFS('Placebo Males'!W:W, 'Placebo Males'!B:B, B158, 'Placebo Males'!P:P, P158)</f>
        <v>-5.6666666666666856</v>
      </c>
      <c r="AO158">
        <f>X158 - AVERAGEIFS('Placebo Males'!X:X, 'Placebo Males'!B:B, B158, 'Placebo Males'!P:P, P158)</f>
        <v>-19.333333333333329</v>
      </c>
      <c r="AP158">
        <f>Y158 - AVERAGEIFS('Placebo Males'!Y:Y, 'Placebo Males'!B:B, B158, 'Placebo Males'!P:P, P158)</f>
        <v>5.6666666666666572</v>
      </c>
      <c r="AQ158">
        <f>Z158 - AVERAGEIFS('Placebo Males'!Z:Z, 'Placebo Males'!B:B, B158, 'Placebo Males'!P:P, P158)</f>
        <v>8</v>
      </c>
      <c r="AR158">
        <f>AB158 - AVERAGEIFS('Placebo Males'!AB:AB, 'Placebo Males'!B:B, B158, 'Placebo Males'!P:P, P158)</f>
        <v>2.3333333333333357</v>
      </c>
      <c r="AS158">
        <f>AC158 - AVERAGEIFS('Placebo Males'!AC:AC, 'Placebo Males'!B:B, B158, 'Placebo Males'!P:P, P158)</f>
        <v>13.333333333333336</v>
      </c>
      <c r="AT158">
        <f>AD158 - AVERAGEIFS('Placebo Males'!AD:AD, 'Placebo Males'!B:B, B158, 'Placebo Males'!P:P, P158)</f>
        <v>-121.18299999999988</v>
      </c>
      <c r="AU158">
        <f>AE158 - AVERAGEIFS('Placebo Males'!AE:AE, 'Placebo Males'!B:B, B158, 'Placebo Males'!P:P, P158)</f>
        <v>5.5581499999999978E-2</v>
      </c>
      <c r="AV158">
        <f>AF158 - AVERAGEIFS('Placebo Males'!AF:AF, 'Placebo Males'!B:B, B158, 'Placebo Males'!P:P, P158)</f>
        <v>1.3470000000000093E-2</v>
      </c>
    </row>
    <row r="159" spans="1:48" x14ac:dyDescent="0.25">
      <c r="A159" t="s">
        <v>2419</v>
      </c>
      <c r="B159">
        <v>1015</v>
      </c>
      <c r="C159" t="s">
        <v>102</v>
      </c>
      <c r="D159">
        <v>19</v>
      </c>
      <c r="E159">
        <v>182.5</v>
      </c>
      <c r="F159">
        <v>63.5</v>
      </c>
      <c r="G159">
        <v>106.25</v>
      </c>
      <c r="H159">
        <v>55.5</v>
      </c>
      <c r="I159" t="s">
        <v>103</v>
      </c>
      <c r="J159" t="s">
        <v>260</v>
      </c>
      <c r="K159" t="s">
        <v>261</v>
      </c>
      <c r="L159" t="s">
        <v>311</v>
      </c>
      <c r="M159" t="s">
        <v>2261</v>
      </c>
      <c r="N159">
        <v>1500</v>
      </c>
      <c r="O159" t="s">
        <v>2262</v>
      </c>
      <c r="P159">
        <v>2</v>
      </c>
      <c r="Q159" t="s">
        <v>113</v>
      </c>
      <c r="R159" t="s">
        <v>2261</v>
      </c>
      <c r="S159">
        <v>1370</v>
      </c>
      <c r="T159" t="s">
        <v>2266</v>
      </c>
      <c r="U159">
        <v>1067</v>
      </c>
      <c r="V159">
        <v>182</v>
      </c>
      <c r="W159">
        <v>423</v>
      </c>
      <c r="X159">
        <v>101</v>
      </c>
      <c r="Y159">
        <v>212</v>
      </c>
      <c r="Z159">
        <v>110</v>
      </c>
      <c r="AA159" t="s">
        <v>108</v>
      </c>
      <c r="AB159">
        <v>55</v>
      </c>
      <c r="AC159">
        <v>57</v>
      </c>
      <c r="AD159">
        <v>564.96500000000003</v>
      </c>
      <c r="AE159">
        <v>0.109375</v>
      </c>
      <c r="AF159">
        <v>0.50298500000000002</v>
      </c>
      <c r="AH159">
        <v>1370</v>
      </c>
      <c r="AI159">
        <f t="shared" si="6"/>
        <v>3.2044047701190426</v>
      </c>
      <c r="AJ159">
        <f t="shared" si="7"/>
        <v>0.36248633353723547</v>
      </c>
      <c r="AK159">
        <f t="shared" si="8"/>
        <v>0.30775827977126247</v>
      </c>
      <c r="AL159">
        <f>U159 - AVERAGEIFS('Placebo Males'!U:U, 'Placebo Males'!B:B, B159, 'Placebo Males'!P:P, P159)</f>
        <v>13.333333333333258</v>
      </c>
      <c r="AM159">
        <f>V159 - AVERAGEIFS('Placebo Males'!V:V, 'Placebo Males'!B:B, B159, 'Placebo Males'!P:P, P159)</f>
        <v>7.3333333333333428</v>
      </c>
      <c r="AN159">
        <f>W159 - AVERAGEIFS('Placebo Males'!W:W, 'Placebo Males'!B:B, B159, 'Placebo Males'!P:P, P159)</f>
        <v>15.333333333333314</v>
      </c>
      <c r="AO159">
        <f>X159 - AVERAGEIFS('Placebo Males'!X:X, 'Placebo Males'!B:B, B159, 'Placebo Males'!P:P, P159)</f>
        <v>-18</v>
      </c>
      <c r="AP159">
        <f>Y159 - AVERAGEIFS('Placebo Males'!Y:Y, 'Placebo Males'!B:B, B159, 'Placebo Males'!P:P, P159)</f>
        <v>12</v>
      </c>
      <c r="AQ159">
        <f>Z159 - AVERAGEIFS('Placebo Males'!Z:Z, 'Placebo Males'!B:B, B159, 'Placebo Males'!P:P, P159)</f>
        <v>21.333333333333329</v>
      </c>
      <c r="AR159">
        <f>AB159 - AVERAGEIFS('Placebo Males'!AB:AB, 'Placebo Males'!B:B, B159, 'Placebo Males'!P:P, P159)</f>
        <v>0.3333333333333357</v>
      </c>
      <c r="AS159">
        <f>AC159 - AVERAGEIFS('Placebo Males'!AC:AC, 'Placebo Males'!B:B, B159, 'Placebo Males'!P:P, P159)</f>
        <v>22.333333333333336</v>
      </c>
      <c r="AT159">
        <f>AD159 - AVERAGEIFS('Placebo Males'!AD:AD, 'Placebo Males'!B:B, B159, 'Placebo Males'!P:P, P159)</f>
        <v>-109.76899999999989</v>
      </c>
      <c r="AU159">
        <f>AE159 - AVERAGEIFS('Placebo Males'!AE:AE, 'Placebo Males'!B:B, B159, 'Placebo Males'!P:P, P159)</f>
        <v>-7.5148666666666669E-2</v>
      </c>
      <c r="AV159">
        <f>AF159 - AVERAGEIFS('Placebo Males'!AF:AF, 'Placebo Males'!B:B, B159, 'Placebo Males'!P:P, P159)</f>
        <v>2.436166666666667E-2</v>
      </c>
    </row>
    <row r="160" spans="1:48" x14ac:dyDescent="0.25">
      <c r="A160" t="s">
        <v>2420</v>
      </c>
      <c r="B160">
        <v>1015</v>
      </c>
      <c r="C160" t="s">
        <v>102</v>
      </c>
      <c r="D160">
        <v>19</v>
      </c>
      <c r="E160">
        <v>182.5</v>
      </c>
      <c r="F160">
        <v>63.5</v>
      </c>
      <c r="G160">
        <v>106.25</v>
      </c>
      <c r="H160">
        <v>55.5</v>
      </c>
      <c r="I160" t="s">
        <v>103</v>
      </c>
      <c r="J160" t="s">
        <v>260</v>
      </c>
      <c r="K160" t="s">
        <v>261</v>
      </c>
      <c r="L160" t="s">
        <v>311</v>
      </c>
      <c r="M160" t="s">
        <v>2261</v>
      </c>
      <c r="N160">
        <v>1500</v>
      </c>
      <c r="O160" t="s">
        <v>2262</v>
      </c>
      <c r="P160">
        <v>2</v>
      </c>
      <c r="Q160" t="s">
        <v>113</v>
      </c>
      <c r="R160" t="s">
        <v>2261</v>
      </c>
      <c r="S160">
        <v>1370</v>
      </c>
      <c r="T160" t="s">
        <v>2266</v>
      </c>
      <c r="U160">
        <v>1054</v>
      </c>
      <c r="V160">
        <v>185</v>
      </c>
      <c r="W160">
        <v>422</v>
      </c>
      <c r="X160">
        <v>105</v>
      </c>
      <c r="Y160">
        <v>206</v>
      </c>
      <c r="Z160">
        <v>111</v>
      </c>
      <c r="AA160" t="s">
        <v>108</v>
      </c>
      <c r="AB160">
        <v>59</v>
      </c>
      <c r="AC160">
        <v>52</v>
      </c>
      <c r="AD160">
        <v>557.22799999999995</v>
      </c>
      <c r="AE160">
        <v>0.12307700000000001</v>
      </c>
      <c r="AF160">
        <v>0.50920699999999997</v>
      </c>
      <c r="AH160">
        <v>1370</v>
      </c>
      <c r="AI160">
        <f t="shared" si="6"/>
        <v>3.2044047701190426</v>
      </c>
      <c r="AJ160">
        <f t="shared" si="7"/>
        <v>0.36248633353723547</v>
      </c>
      <c r="AK160">
        <f t="shared" si="8"/>
        <v>0.30775827977126247</v>
      </c>
      <c r="AL160">
        <f>U160 - AVERAGEIFS('Placebo Males'!U:U, 'Placebo Males'!B:B, B160, 'Placebo Males'!P:P, P160)</f>
        <v>0.33333333333325754</v>
      </c>
      <c r="AM160">
        <f>V160 - AVERAGEIFS('Placebo Males'!V:V, 'Placebo Males'!B:B, B160, 'Placebo Males'!P:P, P160)</f>
        <v>10.333333333333343</v>
      </c>
      <c r="AN160">
        <f>W160 - AVERAGEIFS('Placebo Males'!W:W, 'Placebo Males'!B:B, B160, 'Placebo Males'!P:P, P160)</f>
        <v>14.333333333333314</v>
      </c>
      <c r="AO160">
        <f>X160 - AVERAGEIFS('Placebo Males'!X:X, 'Placebo Males'!B:B, B160, 'Placebo Males'!P:P, P160)</f>
        <v>-14</v>
      </c>
      <c r="AP160">
        <f>Y160 - AVERAGEIFS('Placebo Males'!Y:Y, 'Placebo Males'!B:B, B160, 'Placebo Males'!P:P, P160)</f>
        <v>6</v>
      </c>
      <c r="AQ160">
        <f>Z160 - AVERAGEIFS('Placebo Males'!Z:Z, 'Placebo Males'!B:B, B160, 'Placebo Males'!P:P, P160)</f>
        <v>22.333333333333329</v>
      </c>
      <c r="AR160">
        <f>AB160 - AVERAGEIFS('Placebo Males'!AB:AB, 'Placebo Males'!B:B, B160, 'Placebo Males'!P:P, P160)</f>
        <v>4.3333333333333357</v>
      </c>
      <c r="AS160">
        <f>AC160 - AVERAGEIFS('Placebo Males'!AC:AC, 'Placebo Males'!B:B, B160, 'Placebo Males'!P:P, P160)</f>
        <v>17.333333333333336</v>
      </c>
      <c r="AT160">
        <f>AD160 - AVERAGEIFS('Placebo Males'!AD:AD, 'Placebo Males'!B:B, B160, 'Placebo Males'!P:P, P160)</f>
        <v>-117.50599999999997</v>
      </c>
      <c r="AU160">
        <f>AE160 - AVERAGEIFS('Placebo Males'!AE:AE, 'Placebo Males'!B:B, B160, 'Placebo Males'!P:P, P160)</f>
        <v>-6.1446666666666663E-2</v>
      </c>
      <c r="AV160">
        <f>AF160 - AVERAGEIFS('Placebo Males'!AF:AF, 'Placebo Males'!B:B, B160, 'Placebo Males'!P:P, P160)</f>
        <v>3.058366666666662E-2</v>
      </c>
    </row>
    <row r="161" spans="1:48" x14ac:dyDescent="0.25">
      <c r="A161" t="s">
        <v>2421</v>
      </c>
      <c r="B161">
        <v>1015</v>
      </c>
      <c r="C161" t="s">
        <v>102</v>
      </c>
      <c r="D161">
        <v>19</v>
      </c>
      <c r="E161">
        <v>182.5</v>
      </c>
      <c r="F161">
        <v>63.5</v>
      </c>
      <c r="G161">
        <v>106.25</v>
      </c>
      <c r="H161">
        <v>55.5</v>
      </c>
      <c r="I161" t="s">
        <v>103</v>
      </c>
      <c r="J161" t="s">
        <v>260</v>
      </c>
      <c r="K161" t="s">
        <v>261</v>
      </c>
      <c r="L161" t="s">
        <v>311</v>
      </c>
      <c r="M161" t="s">
        <v>2261</v>
      </c>
      <c r="N161">
        <v>1500</v>
      </c>
      <c r="O161" t="s">
        <v>2262</v>
      </c>
      <c r="P161">
        <v>2</v>
      </c>
      <c r="Q161" t="s">
        <v>113</v>
      </c>
      <c r="R161" t="s">
        <v>2261</v>
      </c>
      <c r="S161">
        <v>1370</v>
      </c>
      <c r="T161" t="s">
        <v>2266</v>
      </c>
      <c r="U161">
        <v>1085</v>
      </c>
      <c r="V161">
        <v>185</v>
      </c>
      <c r="W161">
        <v>428</v>
      </c>
      <c r="X161">
        <v>102</v>
      </c>
      <c r="Y161">
        <v>210</v>
      </c>
      <c r="Z161">
        <v>116</v>
      </c>
      <c r="AA161" t="s">
        <v>108</v>
      </c>
      <c r="AB161">
        <v>55</v>
      </c>
      <c r="AC161">
        <v>56</v>
      </c>
      <c r="AD161">
        <v>557.00099999999998</v>
      </c>
      <c r="AE161">
        <v>0.109375</v>
      </c>
      <c r="AF161">
        <v>0.50307500000000005</v>
      </c>
      <c r="AH161">
        <v>1370</v>
      </c>
      <c r="AI161">
        <f t="shared" si="6"/>
        <v>3.2044047701190426</v>
      </c>
      <c r="AJ161">
        <f t="shared" si="7"/>
        <v>0.36248633353723547</v>
      </c>
      <c r="AK161">
        <f t="shared" si="8"/>
        <v>0.30775827977126247</v>
      </c>
      <c r="AL161">
        <f>U161 - AVERAGEIFS('Placebo Males'!U:U, 'Placebo Males'!B:B, B161, 'Placebo Males'!P:P, P161)</f>
        <v>31.333333333333258</v>
      </c>
      <c r="AM161">
        <f>V161 - AVERAGEIFS('Placebo Males'!V:V, 'Placebo Males'!B:B, B161, 'Placebo Males'!P:P, P161)</f>
        <v>10.333333333333343</v>
      </c>
      <c r="AN161">
        <f>W161 - AVERAGEIFS('Placebo Males'!W:W, 'Placebo Males'!B:B, B161, 'Placebo Males'!P:P, P161)</f>
        <v>20.333333333333314</v>
      </c>
      <c r="AO161">
        <f>X161 - AVERAGEIFS('Placebo Males'!X:X, 'Placebo Males'!B:B, B161, 'Placebo Males'!P:P, P161)</f>
        <v>-17</v>
      </c>
      <c r="AP161">
        <f>Y161 - AVERAGEIFS('Placebo Males'!Y:Y, 'Placebo Males'!B:B, B161, 'Placebo Males'!P:P, P161)</f>
        <v>10</v>
      </c>
      <c r="AQ161">
        <f>Z161 - AVERAGEIFS('Placebo Males'!Z:Z, 'Placebo Males'!B:B, B161, 'Placebo Males'!P:P, P161)</f>
        <v>27.333333333333329</v>
      </c>
      <c r="AR161">
        <f>AB161 - AVERAGEIFS('Placebo Males'!AB:AB, 'Placebo Males'!B:B, B161, 'Placebo Males'!P:P, P161)</f>
        <v>0.3333333333333357</v>
      </c>
      <c r="AS161">
        <f>AC161 - AVERAGEIFS('Placebo Males'!AC:AC, 'Placebo Males'!B:B, B161, 'Placebo Males'!P:P, P161)</f>
        <v>21.333333333333336</v>
      </c>
      <c r="AT161">
        <f>AD161 - AVERAGEIFS('Placebo Males'!AD:AD, 'Placebo Males'!B:B, B161, 'Placebo Males'!P:P, P161)</f>
        <v>-117.73299999999995</v>
      </c>
      <c r="AU161">
        <f>AE161 - AVERAGEIFS('Placebo Males'!AE:AE, 'Placebo Males'!B:B, B161, 'Placebo Males'!P:P, P161)</f>
        <v>-7.5148666666666669E-2</v>
      </c>
      <c r="AV161">
        <f>AF161 - AVERAGEIFS('Placebo Males'!AF:AF, 'Placebo Males'!B:B, B161, 'Placebo Males'!P:P, P161)</f>
        <v>2.4451666666666705E-2</v>
      </c>
    </row>
    <row r="162" spans="1:48" x14ac:dyDescent="0.25">
      <c r="A162" t="s">
        <v>2422</v>
      </c>
      <c r="B162">
        <v>1015</v>
      </c>
      <c r="C162" t="s">
        <v>102</v>
      </c>
      <c r="D162">
        <v>19</v>
      </c>
      <c r="E162">
        <v>182.5</v>
      </c>
      <c r="F162">
        <v>63.5</v>
      </c>
      <c r="G162">
        <v>106.25</v>
      </c>
      <c r="H162">
        <v>55.5</v>
      </c>
      <c r="I162" t="s">
        <v>103</v>
      </c>
      <c r="J162" t="s">
        <v>260</v>
      </c>
      <c r="K162" t="s">
        <v>261</v>
      </c>
      <c r="L162" t="s">
        <v>311</v>
      </c>
      <c r="M162" t="s">
        <v>2261</v>
      </c>
      <c r="N162">
        <v>1500</v>
      </c>
      <c r="O162" t="s">
        <v>2262</v>
      </c>
      <c r="P162">
        <v>2.5</v>
      </c>
      <c r="Q162" t="s">
        <v>113</v>
      </c>
      <c r="R162" t="s">
        <v>2261</v>
      </c>
      <c r="S162">
        <v>1230</v>
      </c>
      <c r="T162" t="s">
        <v>2266</v>
      </c>
      <c r="U162">
        <v>984</v>
      </c>
      <c r="V162">
        <v>182</v>
      </c>
      <c r="W162">
        <v>408</v>
      </c>
      <c r="X162">
        <v>101</v>
      </c>
      <c r="Y162">
        <v>196</v>
      </c>
      <c r="Z162">
        <v>111</v>
      </c>
      <c r="AA162" t="s">
        <v>108</v>
      </c>
      <c r="AB162">
        <v>53</v>
      </c>
      <c r="AC162">
        <v>55</v>
      </c>
      <c r="AD162">
        <v>523.70600000000002</v>
      </c>
      <c r="AE162">
        <v>9.0909100000000007E-2</v>
      </c>
      <c r="AF162">
        <v>0.50044900000000003</v>
      </c>
      <c r="AH162">
        <v>1230</v>
      </c>
      <c r="AI162">
        <f t="shared" si="6"/>
        <v>2.8769473483550532</v>
      </c>
      <c r="AJ162">
        <f t="shared" si="7"/>
        <v>0.34280337970898511</v>
      </c>
      <c r="AK162">
        <f t="shared" si="8"/>
        <v>0.28748353209272481</v>
      </c>
      <c r="AL162">
        <f>U162 - AVERAGEIFS('Placebo Males'!U:U, 'Placebo Males'!B:B, B162, 'Placebo Males'!P:P, P162)</f>
        <v>-39</v>
      </c>
      <c r="AM162">
        <f>V162 - AVERAGEIFS('Placebo Males'!V:V, 'Placebo Males'!B:B, B162, 'Placebo Males'!P:P, P162)</f>
        <v>-1</v>
      </c>
      <c r="AN162">
        <f>W162 - AVERAGEIFS('Placebo Males'!W:W, 'Placebo Males'!B:B, B162, 'Placebo Males'!P:P, P162)</f>
        <v>11</v>
      </c>
      <c r="AO162">
        <f>X162 - AVERAGEIFS('Placebo Males'!X:X, 'Placebo Males'!B:B, B162, 'Placebo Males'!P:P, P162)</f>
        <v>-16</v>
      </c>
      <c r="AP162">
        <f>Y162 - AVERAGEIFS('Placebo Males'!Y:Y, 'Placebo Males'!B:B, B162, 'Placebo Males'!P:P, P162)</f>
        <v>6</v>
      </c>
      <c r="AQ162">
        <f>Z162 - AVERAGEIFS('Placebo Males'!Z:Z, 'Placebo Males'!B:B, B162, 'Placebo Males'!P:P, P162)</f>
        <v>21</v>
      </c>
      <c r="AR162">
        <f>AB162 - AVERAGEIFS('Placebo Males'!AB:AB, 'Placebo Males'!B:B, B162, 'Placebo Males'!P:P, P162)</f>
        <v>0.6666666666666643</v>
      </c>
      <c r="AS162">
        <f>AC162 - AVERAGEIFS('Placebo Males'!AC:AC, 'Placebo Males'!B:B, B162, 'Placebo Males'!P:P, P162)</f>
        <v>17.666666666666664</v>
      </c>
      <c r="AT162">
        <f>AD162 - AVERAGEIFS('Placebo Males'!AD:AD, 'Placebo Males'!B:B, B162, 'Placebo Males'!P:P, P162)</f>
        <v>-77.379666666666708</v>
      </c>
      <c r="AU162">
        <f>AE162 - AVERAGEIFS('Placebo Males'!AE:AE, 'Placebo Males'!B:B, B162, 'Placebo Males'!P:P, P162)</f>
        <v>-8.625289999999998E-2</v>
      </c>
      <c r="AV162">
        <f>AF162 - AVERAGEIFS('Placebo Males'!AF:AF, 'Placebo Males'!B:B, B162, 'Placebo Males'!P:P, P162)</f>
        <v>3.1549000000000049E-2</v>
      </c>
    </row>
    <row r="163" spans="1:48" x14ac:dyDescent="0.25">
      <c r="A163" t="s">
        <v>2423</v>
      </c>
      <c r="B163">
        <v>1015</v>
      </c>
      <c r="C163" t="s">
        <v>102</v>
      </c>
      <c r="D163">
        <v>19</v>
      </c>
      <c r="E163">
        <v>182.5</v>
      </c>
      <c r="F163">
        <v>63.5</v>
      </c>
      <c r="G163">
        <v>106.25</v>
      </c>
      <c r="H163">
        <v>55.5</v>
      </c>
      <c r="I163" t="s">
        <v>103</v>
      </c>
      <c r="J163" t="s">
        <v>260</v>
      </c>
      <c r="K163" t="s">
        <v>261</v>
      </c>
      <c r="L163" t="s">
        <v>311</v>
      </c>
      <c r="M163" t="s">
        <v>2261</v>
      </c>
      <c r="N163">
        <v>1500</v>
      </c>
      <c r="O163" t="s">
        <v>2262</v>
      </c>
      <c r="P163">
        <v>2.5</v>
      </c>
      <c r="Q163" t="s">
        <v>113</v>
      </c>
      <c r="R163" t="s">
        <v>2261</v>
      </c>
      <c r="S163">
        <v>1230</v>
      </c>
      <c r="T163" t="s">
        <v>2266</v>
      </c>
      <c r="U163">
        <v>1013</v>
      </c>
      <c r="V163">
        <v>184</v>
      </c>
      <c r="W163">
        <v>406</v>
      </c>
      <c r="X163">
        <v>101</v>
      </c>
      <c r="Y163">
        <v>202</v>
      </c>
      <c r="Z163">
        <v>103</v>
      </c>
      <c r="AA163" t="s">
        <v>108</v>
      </c>
      <c r="AB163">
        <v>59</v>
      </c>
      <c r="AC163">
        <v>45</v>
      </c>
      <c r="AD163">
        <v>557.56600000000003</v>
      </c>
      <c r="AE163">
        <v>0.16128999999999999</v>
      </c>
      <c r="AF163">
        <v>0.49098599999999998</v>
      </c>
      <c r="AH163">
        <v>1230</v>
      </c>
      <c r="AI163">
        <f t="shared" si="6"/>
        <v>2.8769473483550532</v>
      </c>
      <c r="AJ163">
        <f t="shared" si="7"/>
        <v>0.34280337970898511</v>
      </c>
      <c r="AK163">
        <f t="shared" si="8"/>
        <v>0.28748353209272481</v>
      </c>
      <c r="AL163">
        <f>U163 - AVERAGEIFS('Placebo Males'!U:U, 'Placebo Males'!B:B, B163, 'Placebo Males'!P:P, P163)</f>
        <v>-10</v>
      </c>
      <c r="AM163">
        <f>V163 - AVERAGEIFS('Placebo Males'!V:V, 'Placebo Males'!B:B, B163, 'Placebo Males'!P:P, P163)</f>
        <v>1</v>
      </c>
      <c r="AN163">
        <f>W163 - AVERAGEIFS('Placebo Males'!W:W, 'Placebo Males'!B:B, B163, 'Placebo Males'!P:P, P163)</f>
        <v>9</v>
      </c>
      <c r="AO163">
        <f>X163 - AVERAGEIFS('Placebo Males'!X:X, 'Placebo Males'!B:B, B163, 'Placebo Males'!P:P, P163)</f>
        <v>-16</v>
      </c>
      <c r="AP163">
        <f>Y163 - AVERAGEIFS('Placebo Males'!Y:Y, 'Placebo Males'!B:B, B163, 'Placebo Males'!P:P, P163)</f>
        <v>12</v>
      </c>
      <c r="AQ163">
        <f>Z163 - AVERAGEIFS('Placebo Males'!Z:Z, 'Placebo Males'!B:B, B163, 'Placebo Males'!P:P, P163)</f>
        <v>13</v>
      </c>
      <c r="AR163">
        <f>AB163 - AVERAGEIFS('Placebo Males'!AB:AB, 'Placebo Males'!B:B, B163, 'Placebo Males'!P:P, P163)</f>
        <v>6.6666666666666643</v>
      </c>
      <c r="AS163">
        <f>AC163 - AVERAGEIFS('Placebo Males'!AC:AC, 'Placebo Males'!B:B, B163, 'Placebo Males'!P:P, P163)</f>
        <v>7.6666666666666643</v>
      </c>
      <c r="AT163">
        <f>AD163 - AVERAGEIFS('Placebo Males'!AD:AD, 'Placebo Males'!B:B, B163, 'Placebo Males'!P:P, P163)</f>
        <v>-43.519666666666694</v>
      </c>
      <c r="AU163">
        <f>AE163 - AVERAGEIFS('Placebo Males'!AE:AE, 'Placebo Males'!B:B, B163, 'Placebo Males'!P:P, P163)</f>
        <v>-1.5871999999999997E-2</v>
      </c>
      <c r="AV163">
        <f>AF163 - AVERAGEIFS('Placebo Males'!AF:AF, 'Placebo Males'!B:B, B163, 'Placebo Males'!P:P, P163)</f>
        <v>2.2085999999999995E-2</v>
      </c>
    </row>
    <row r="164" spans="1:48" x14ac:dyDescent="0.25">
      <c r="A164" t="s">
        <v>2424</v>
      </c>
      <c r="B164">
        <v>1015</v>
      </c>
      <c r="C164" t="s">
        <v>102</v>
      </c>
      <c r="D164">
        <v>19</v>
      </c>
      <c r="E164">
        <v>182.5</v>
      </c>
      <c r="F164">
        <v>63.5</v>
      </c>
      <c r="G164">
        <v>106.25</v>
      </c>
      <c r="H164">
        <v>55.5</v>
      </c>
      <c r="I164" t="s">
        <v>103</v>
      </c>
      <c r="J164" t="s">
        <v>260</v>
      </c>
      <c r="K164" t="s">
        <v>261</v>
      </c>
      <c r="L164" t="s">
        <v>311</v>
      </c>
      <c r="M164" t="s">
        <v>2261</v>
      </c>
      <c r="N164">
        <v>1500</v>
      </c>
      <c r="O164" t="s">
        <v>2262</v>
      </c>
      <c r="P164">
        <v>2.5</v>
      </c>
      <c r="Q164" t="s">
        <v>113</v>
      </c>
      <c r="R164" t="s">
        <v>2261</v>
      </c>
      <c r="S164">
        <v>1230</v>
      </c>
      <c r="T164" t="s">
        <v>2266</v>
      </c>
      <c r="U164">
        <v>1006</v>
      </c>
      <c r="V164">
        <v>180</v>
      </c>
      <c r="W164">
        <v>408</v>
      </c>
      <c r="X164">
        <v>102</v>
      </c>
      <c r="Y164">
        <v>202</v>
      </c>
      <c r="Z164">
        <v>104</v>
      </c>
      <c r="AA164" t="s">
        <v>108</v>
      </c>
      <c r="AB164">
        <v>61</v>
      </c>
      <c r="AC164">
        <v>43</v>
      </c>
      <c r="AD164">
        <v>558.46</v>
      </c>
      <c r="AE164">
        <v>0.17741899999999999</v>
      </c>
      <c r="AF164">
        <v>0.49302499999999999</v>
      </c>
      <c r="AH164">
        <v>1230</v>
      </c>
      <c r="AI164">
        <f t="shared" si="6"/>
        <v>2.8769473483550532</v>
      </c>
      <c r="AJ164">
        <f t="shared" si="7"/>
        <v>0.34280337970898511</v>
      </c>
      <c r="AK164">
        <f t="shared" si="8"/>
        <v>0.28748353209272481</v>
      </c>
      <c r="AL164">
        <f>U164 - AVERAGEIFS('Placebo Males'!U:U, 'Placebo Males'!B:B, B164, 'Placebo Males'!P:P, P164)</f>
        <v>-17</v>
      </c>
      <c r="AM164">
        <f>V164 - AVERAGEIFS('Placebo Males'!V:V, 'Placebo Males'!B:B, B164, 'Placebo Males'!P:P, P164)</f>
        <v>-3</v>
      </c>
      <c r="AN164">
        <f>W164 - AVERAGEIFS('Placebo Males'!W:W, 'Placebo Males'!B:B, B164, 'Placebo Males'!P:P, P164)</f>
        <v>11</v>
      </c>
      <c r="AO164">
        <f>X164 - AVERAGEIFS('Placebo Males'!X:X, 'Placebo Males'!B:B, B164, 'Placebo Males'!P:P, P164)</f>
        <v>-15</v>
      </c>
      <c r="AP164">
        <f>Y164 - AVERAGEIFS('Placebo Males'!Y:Y, 'Placebo Males'!B:B, B164, 'Placebo Males'!P:P, P164)</f>
        <v>12</v>
      </c>
      <c r="AQ164">
        <f>Z164 - AVERAGEIFS('Placebo Males'!Z:Z, 'Placebo Males'!B:B, B164, 'Placebo Males'!P:P, P164)</f>
        <v>14</v>
      </c>
      <c r="AR164">
        <f>AB164 - AVERAGEIFS('Placebo Males'!AB:AB, 'Placebo Males'!B:B, B164, 'Placebo Males'!P:P, P164)</f>
        <v>8.6666666666666643</v>
      </c>
      <c r="AS164">
        <f>AC164 - AVERAGEIFS('Placebo Males'!AC:AC, 'Placebo Males'!B:B, B164, 'Placebo Males'!P:P, P164)</f>
        <v>5.6666666666666643</v>
      </c>
      <c r="AT164">
        <f>AD164 - AVERAGEIFS('Placebo Males'!AD:AD, 'Placebo Males'!B:B, B164, 'Placebo Males'!P:P, P164)</f>
        <v>-42.625666666666689</v>
      </c>
      <c r="AU164">
        <f>AE164 - AVERAGEIFS('Placebo Males'!AE:AE, 'Placebo Males'!B:B, B164, 'Placebo Males'!P:P, P164)</f>
        <v>2.5700000000000722E-4</v>
      </c>
      <c r="AV164">
        <f>AF164 - AVERAGEIFS('Placebo Males'!AF:AF, 'Placebo Males'!B:B, B164, 'Placebo Males'!P:P, P164)</f>
        <v>2.4125000000000008E-2</v>
      </c>
    </row>
    <row r="165" spans="1:48" x14ac:dyDescent="0.25">
      <c r="A165" t="s">
        <v>2425</v>
      </c>
      <c r="B165">
        <v>1015</v>
      </c>
      <c r="C165" t="s">
        <v>102</v>
      </c>
      <c r="D165">
        <v>19</v>
      </c>
      <c r="E165">
        <v>182.5</v>
      </c>
      <c r="F165">
        <v>63.5</v>
      </c>
      <c r="G165">
        <v>106.25</v>
      </c>
      <c r="H165">
        <v>55.5</v>
      </c>
      <c r="I165" t="s">
        <v>103</v>
      </c>
      <c r="J165" t="s">
        <v>260</v>
      </c>
      <c r="K165" t="s">
        <v>261</v>
      </c>
      <c r="L165" t="s">
        <v>311</v>
      </c>
      <c r="M165" t="s">
        <v>2261</v>
      </c>
      <c r="N165">
        <v>1500</v>
      </c>
      <c r="O165" t="s">
        <v>2262</v>
      </c>
      <c r="P165">
        <v>3</v>
      </c>
      <c r="Q165" t="s">
        <v>113</v>
      </c>
      <c r="R165" t="s">
        <v>2261</v>
      </c>
      <c r="S165">
        <v>1200</v>
      </c>
      <c r="T165" t="s">
        <v>2266</v>
      </c>
      <c r="U165">
        <v>1100</v>
      </c>
      <c r="V165">
        <v>181</v>
      </c>
      <c r="W165">
        <v>408</v>
      </c>
      <c r="X165">
        <v>97</v>
      </c>
      <c r="Y165">
        <v>204</v>
      </c>
      <c r="Z165">
        <v>107</v>
      </c>
      <c r="AA165" t="s">
        <v>108</v>
      </c>
      <c r="AB165">
        <v>63</v>
      </c>
      <c r="AC165">
        <v>43</v>
      </c>
      <c r="AD165">
        <v>556.43100000000004</v>
      </c>
      <c r="AE165">
        <v>0.12698400000000001</v>
      </c>
      <c r="AF165">
        <v>0.49018400000000001</v>
      </c>
      <c r="AH165">
        <v>1200</v>
      </c>
      <c r="AI165">
        <f t="shared" si="6"/>
        <v>2.8067779008341982</v>
      </c>
      <c r="AJ165">
        <f t="shared" si="7"/>
        <v>0.33836691682357845</v>
      </c>
      <c r="AK165">
        <f t="shared" si="8"/>
        <v>0.28295295660282804</v>
      </c>
      <c r="AL165">
        <f>U165 - AVERAGEIFS('Placebo Males'!U:U, 'Placebo Males'!B:B, B165, 'Placebo Males'!P:P, P165)</f>
        <v>49.666666666666742</v>
      </c>
      <c r="AM165">
        <f>V165 - AVERAGEIFS('Placebo Males'!V:V, 'Placebo Males'!B:B, B165, 'Placebo Males'!P:P, P165)</f>
        <v>-2</v>
      </c>
      <c r="AN165">
        <f>W165 - AVERAGEIFS('Placebo Males'!W:W, 'Placebo Males'!B:B, B165, 'Placebo Males'!P:P, P165)</f>
        <v>6.6666666666666856</v>
      </c>
      <c r="AO165">
        <f>X165 - AVERAGEIFS('Placebo Males'!X:X, 'Placebo Males'!B:B, B165, 'Placebo Males'!P:P, P165)</f>
        <v>-19.333333333333329</v>
      </c>
      <c r="AP165">
        <f>Y165 - AVERAGEIFS('Placebo Males'!Y:Y, 'Placebo Males'!B:B, B165, 'Placebo Males'!P:P, P165)</f>
        <v>9.6666666666666572</v>
      </c>
      <c r="AQ165">
        <f>Z165 - AVERAGEIFS('Placebo Males'!Z:Z, 'Placebo Males'!B:B, B165, 'Placebo Males'!P:P, P165)</f>
        <v>16.333333333333329</v>
      </c>
      <c r="AR165">
        <f>AB165 - AVERAGEIFS('Placebo Males'!AB:AB, 'Placebo Males'!B:B, B165, 'Placebo Males'!P:P, P165)</f>
        <v>12</v>
      </c>
      <c r="AS165">
        <f>AC165 - AVERAGEIFS('Placebo Males'!AC:AC, 'Placebo Males'!B:B, B165, 'Placebo Males'!P:P, P165)</f>
        <v>4</v>
      </c>
      <c r="AT165">
        <f>AD165 - AVERAGEIFS('Placebo Males'!AD:AD, 'Placebo Males'!B:B, B165, 'Placebo Males'!P:P, P165)</f>
        <v>-56.295666666666534</v>
      </c>
      <c r="AU165">
        <f>AE165 - AVERAGEIFS('Placebo Males'!AE:AE, 'Placebo Males'!B:B, B165, 'Placebo Males'!P:P, P165)</f>
        <v>-2.7770333333333314E-2</v>
      </c>
      <c r="AV165">
        <f>AF165 - AVERAGEIFS('Placebo Males'!AF:AF, 'Placebo Males'!B:B, B165, 'Placebo Males'!P:P, P165)</f>
        <v>1.767933333333338E-2</v>
      </c>
    </row>
    <row r="166" spans="1:48" x14ac:dyDescent="0.25">
      <c r="A166" t="s">
        <v>2426</v>
      </c>
      <c r="B166">
        <v>1015</v>
      </c>
      <c r="C166" t="s">
        <v>102</v>
      </c>
      <c r="D166">
        <v>19</v>
      </c>
      <c r="E166">
        <v>182.5</v>
      </c>
      <c r="F166">
        <v>63.5</v>
      </c>
      <c r="G166">
        <v>106.25</v>
      </c>
      <c r="H166">
        <v>55.5</v>
      </c>
      <c r="I166" t="s">
        <v>103</v>
      </c>
      <c r="J166" t="s">
        <v>260</v>
      </c>
      <c r="K166" t="s">
        <v>261</v>
      </c>
      <c r="L166" t="s">
        <v>311</v>
      </c>
      <c r="M166" t="s">
        <v>2261</v>
      </c>
      <c r="N166">
        <v>1500</v>
      </c>
      <c r="O166" t="s">
        <v>2262</v>
      </c>
      <c r="P166">
        <v>3</v>
      </c>
      <c r="Q166" t="s">
        <v>113</v>
      </c>
      <c r="R166" t="s">
        <v>2261</v>
      </c>
      <c r="S166">
        <v>1200</v>
      </c>
      <c r="T166" t="s">
        <v>2266</v>
      </c>
      <c r="U166">
        <v>1042</v>
      </c>
      <c r="V166">
        <v>181</v>
      </c>
      <c r="W166">
        <v>409</v>
      </c>
      <c r="X166">
        <v>101</v>
      </c>
      <c r="Y166">
        <v>196</v>
      </c>
      <c r="Z166">
        <v>112</v>
      </c>
      <c r="AA166" t="s">
        <v>108</v>
      </c>
      <c r="AB166">
        <v>54</v>
      </c>
      <c r="AC166">
        <v>53</v>
      </c>
      <c r="AD166">
        <v>535.58399999999995</v>
      </c>
      <c r="AE166">
        <v>9.2307700000000006E-2</v>
      </c>
      <c r="AF166">
        <v>0.49001699999999998</v>
      </c>
      <c r="AH166">
        <v>1200</v>
      </c>
      <c r="AI166">
        <f t="shared" si="6"/>
        <v>2.8067779008341982</v>
      </c>
      <c r="AJ166">
        <f t="shared" si="7"/>
        <v>0.33836691682357845</v>
      </c>
      <c r="AK166">
        <f t="shared" si="8"/>
        <v>0.28295295660282804</v>
      </c>
      <c r="AL166">
        <f>U166 - AVERAGEIFS('Placebo Males'!U:U, 'Placebo Males'!B:B, B166, 'Placebo Males'!P:P, P166)</f>
        <v>-8.3333333333332575</v>
      </c>
      <c r="AM166">
        <f>V166 - AVERAGEIFS('Placebo Males'!V:V, 'Placebo Males'!B:B, B166, 'Placebo Males'!P:P, P166)</f>
        <v>-2</v>
      </c>
      <c r="AN166">
        <f>W166 - AVERAGEIFS('Placebo Males'!W:W, 'Placebo Males'!B:B, B166, 'Placebo Males'!P:P, P166)</f>
        <v>7.6666666666666856</v>
      </c>
      <c r="AO166">
        <f>X166 - AVERAGEIFS('Placebo Males'!X:X, 'Placebo Males'!B:B, B166, 'Placebo Males'!P:P, P166)</f>
        <v>-15.333333333333329</v>
      </c>
      <c r="AP166">
        <f>Y166 - AVERAGEIFS('Placebo Males'!Y:Y, 'Placebo Males'!B:B, B166, 'Placebo Males'!P:P, P166)</f>
        <v>1.6666666666666572</v>
      </c>
      <c r="AQ166">
        <f>Z166 - AVERAGEIFS('Placebo Males'!Z:Z, 'Placebo Males'!B:B, B166, 'Placebo Males'!P:P, P166)</f>
        <v>21.333333333333329</v>
      </c>
      <c r="AR166">
        <f>AB166 - AVERAGEIFS('Placebo Males'!AB:AB, 'Placebo Males'!B:B, B166, 'Placebo Males'!P:P, P166)</f>
        <v>3</v>
      </c>
      <c r="AS166">
        <f>AC166 - AVERAGEIFS('Placebo Males'!AC:AC, 'Placebo Males'!B:B, B166, 'Placebo Males'!P:P, P166)</f>
        <v>14</v>
      </c>
      <c r="AT166">
        <f>AD166 - AVERAGEIFS('Placebo Males'!AD:AD, 'Placebo Males'!B:B, B166, 'Placebo Males'!P:P, P166)</f>
        <v>-77.142666666666628</v>
      </c>
      <c r="AU166">
        <f>AE166 - AVERAGEIFS('Placebo Males'!AE:AE, 'Placebo Males'!B:B, B166, 'Placebo Males'!P:P, P166)</f>
        <v>-6.2446633333333321E-2</v>
      </c>
      <c r="AV166">
        <f>AF166 - AVERAGEIFS('Placebo Males'!AF:AF, 'Placebo Males'!B:B, B166, 'Placebo Males'!P:P, P166)</f>
        <v>1.7512333333333352E-2</v>
      </c>
    </row>
    <row r="167" spans="1:48" x14ac:dyDescent="0.25">
      <c r="A167" t="s">
        <v>2427</v>
      </c>
      <c r="B167">
        <v>1015</v>
      </c>
      <c r="C167" t="s">
        <v>102</v>
      </c>
      <c r="D167">
        <v>19</v>
      </c>
      <c r="E167">
        <v>182.5</v>
      </c>
      <c r="F167">
        <v>63.5</v>
      </c>
      <c r="G167">
        <v>106.25</v>
      </c>
      <c r="H167">
        <v>55.5</v>
      </c>
      <c r="I167" t="s">
        <v>103</v>
      </c>
      <c r="J167" t="s">
        <v>260</v>
      </c>
      <c r="K167" t="s">
        <v>261</v>
      </c>
      <c r="L167" t="s">
        <v>311</v>
      </c>
      <c r="M167" t="s">
        <v>2261</v>
      </c>
      <c r="N167">
        <v>1500</v>
      </c>
      <c r="O167" t="s">
        <v>2262</v>
      </c>
      <c r="P167">
        <v>3</v>
      </c>
      <c r="Q167" t="s">
        <v>113</v>
      </c>
      <c r="R167" t="s">
        <v>2261</v>
      </c>
      <c r="S167">
        <v>1200</v>
      </c>
      <c r="T167" t="s">
        <v>2266</v>
      </c>
      <c r="U167">
        <v>1004</v>
      </c>
      <c r="V167">
        <v>181</v>
      </c>
      <c r="W167">
        <v>409</v>
      </c>
      <c r="X167">
        <v>105</v>
      </c>
      <c r="Y167">
        <v>197</v>
      </c>
      <c r="Z167">
        <v>107</v>
      </c>
      <c r="AA167" t="s">
        <v>108</v>
      </c>
      <c r="AB167">
        <v>65</v>
      </c>
      <c r="AC167">
        <v>43</v>
      </c>
      <c r="AD167">
        <v>532.42499999999995</v>
      </c>
      <c r="AE167">
        <v>0.112903</v>
      </c>
      <c r="AF167">
        <v>0.49107099999999998</v>
      </c>
      <c r="AH167">
        <v>1200</v>
      </c>
      <c r="AI167">
        <f t="shared" si="6"/>
        <v>2.8067779008341982</v>
      </c>
      <c r="AJ167">
        <f t="shared" si="7"/>
        <v>0.33836691682357845</v>
      </c>
      <c r="AK167">
        <f t="shared" si="8"/>
        <v>0.28295295660282804</v>
      </c>
      <c r="AL167">
        <f>U167 - AVERAGEIFS('Placebo Males'!U:U, 'Placebo Males'!B:B, B167, 'Placebo Males'!P:P, P167)</f>
        <v>-46.333333333333258</v>
      </c>
      <c r="AM167">
        <f>V167 - AVERAGEIFS('Placebo Males'!V:V, 'Placebo Males'!B:B, B167, 'Placebo Males'!P:P, P167)</f>
        <v>-2</v>
      </c>
      <c r="AN167">
        <f>W167 - AVERAGEIFS('Placebo Males'!W:W, 'Placebo Males'!B:B, B167, 'Placebo Males'!P:P, P167)</f>
        <v>7.6666666666666856</v>
      </c>
      <c r="AO167">
        <f>X167 - AVERAGEIFS('Placebo Males'!X:X, 'Placebo Males'!B:B, B167, 'Placebo Males'!P:P, P167)</f>
        <v>-11.333333333333329</v>
      </c>
      <c r="AP167">
        <f>Y167 - AVERAGEIFS('Placebo Males'!Y:Y, 'Placebo Males'!B:B, B167, 'Placebo Males'!P:P, P167)</f>
        <v>2.6666666666666572</v>
      </c>
      <c r="AQ167">
        <f>Z167 - AVERAGEIFS('Placebo Males'!Z:Z, 'Placebo Males'!B:B, B167, 'Placebo Males'!P:P, P167)</f>
        <v>16.333333333333329</v>
      </c>
      <c r="AR167">
        <f>AB167 - AVERAGEIFS('Placebo Males'!AB:AB, 'Placebo Males'!B:B, B167, 'Placebo Males'!P:P, P167)</f>
        <v>14</v>
      </c>
      <c r="AS167">
        <f>AC167 - AVERAGEIFS('Placebo Males'!AC:AC, 'Placebo Males'!B:B, B167, 'Placebo Males'!P:P, P167)</f>
        <v>4</v>
      </c>
      <c r="AT167">
        <f>AD167 - AVERAGEIFS('Placebo Males'!AD:AD, 'Placebo Males'!B:B, B167, 'Placebo Males'!P:P, P167)</f>
        <v>-80.30166666666662</v>
      </c>
      <c r="AU167">
        <f>AE167 - AVERAGEIFS('Placebo Males'!AE:AE, 'Placebo Males'!B:B, B167, 'Placebo Males'!P:P, P167)</f>
        <v>-4.1851333333333324E-2</v>
      </c>
      <c r="AV167">
        <f>AF167 - AVERAGEIFS('Placebo Males'!AF:AF, 'Placebo Males'!B:B, B167, 'Placebo Males'!P:P, P167)</f>
        <v>1.8566333333333351E-2</v>
      </c>
    </row>
    <row r="168" spans="1:48" x14ac:dyDescent="0.25">
      <c r="A168" t="s">
        <v>2428</v>
      </c>
      <c r="B168">
        <v>1015</v>
      </c>
      <c r="C168" t="s">
        <v>102</v>
      </c>
      <c r="D168">
        <v>19</v>
      </c>
      <c r="E168">
        <v>182.5</v>
      </c>
      <c r="F168">
        <v>63.5</v>
      </c>
      <c r="G168">
        <v>106.25</v>
      </c>
      <c r="H168">
        <v>55.5</v>
      </c>
      <c r="I168" t="s">
        <v>103</v>
      </c>
      <c r="J168" t="s">
        <v>260</v>
      </c>
      <c r="K168" t="s">
        <v>261</v>
      </c>
      <c r="L168" t="s">
        <v>311</v>
      </c>
      <c r="M168" t="s">
        <v>2261</v>
      </c>
      <c r="N168">
        <v>1500</v>
      </c>
      <c r="O168" t="s">
        <v>2262</v>
      </c>
      <c r="P168">
        <v>3.5</v>
      </c>
      <c r="Q168" t="s">
        <v>113</v>
      </c>
      <c r="R168" t="s">
        <v>2261</v>
      </c>
      <c r="S168">
        <v>1160</v>
      </c>
      <c r="T168" t="s">
        <v>2266</v>
      </c>
      <c r="U168">
        <v>790</v>
      </c>
      <c r="V168">
        <v>193</v>
      </c>
      <c r="W168">
        <v>376</v>
      </c>
      <c r="X168">
        <v>97</v>
      </c>
      <c r="Y168">
        <v>185</v>
      </c>
      <c r="Z168">
        <v>94</v>
      </c>
      <c r="AA168" t="s">
        <v>108</v>
      </c>
      <c r="AB168">
        <v>47</v>
      </c>
      <c r="AC168">
        <v>50</v>
      </c>
      <c r="AD168">
        <v>575.65700000000004</v>
      </c>
      <c r="AE168">
        <v>0.22641500000000001</v>
      </c>
      <c r="AF168">
        <v>0.44377800000000001</v>
      </c>
      <c r="AH168">
        <v>1160</v>
      </c>
      <c r="AI168">
        <f t="shared" si="6"/>
        <v>2.7132186374730582</v>
      </c>
      <c r="AJ168">
        <f t="shared" si="7"/>
        <v>0.33232202525368792</v>
      </c>
      <c r="AK168">
        <f t="shared" si="8"/>
        <v>0.27680368169525904</v>
      </c>
      <c r="AL168">
        <f>U168 - AVERAGEIFS('Placebo Males'!U:U, 'Placebo Males'!B:B, B168, 'Placebo Males'!P:P, P168)</f>
        <v>-119</v>
      </c>
      <c r="AM168">
        <f>V168 - AVERAGEIFS('Placebo Males'!V:V, 'Placebo Males'!B:B, B168, 'Placebo Males'!P:P, P168)</f>
        <v>10.666666666666657</v>
      </c>
      <c r="AN168">
        <f>W168 - AVERAGEIFS('Placebo Males'!W:W, 'Placebo Males'!B:B, B168, 'Placebo Males'!P:P, P168)</f>
        <v>-7</v>
      </c>
      <c r="AO168">
        <f>X168 - AVERAGEIFS('Placebo Males'!X:X, 'Placebo Males'!B:B, B168, 'Placebo Males'!P:P, P168)</f>
        <v>-16.333333333333329</v>
      </c>
      <c r="AP168">
        <f>Y168 - AVERAGEIFS('Placebo Males'!Y:Y, 'Placebo Males'!B:B, B168, 'Placebo Males'!P:P, P168)</f>
        <v>1.6666666666666572</v>
      </c>
      <c r="AQ168">
        <f>Z168 - AVERAGEIFS('Placebo Males'!Z:Z, 'Placebo Males'!B:B, B168, 'Placebo Males'!P:P, P168)</f>
        <v>7.6666666666666714</v>
      </c>
      <c r="AR168">
        <f>AB168 - AVERAGEIFS('Placebo Males'!AB:AB, 'Placebo Males'!B:B, B168, 'Placebo Males'!P:P, P168)</f>
        <v>-5</v>
      </c>
      <c r="AS168">
        <f>AC168 - AVERAGEIFS('Placebo Males'!AC:AC, 'Placebo Males'!B:B, B168, 'Placebo Males'!P:P, P168)</f>
        <v>15.333333333333336</v>
      </c>
      <c r="AT168">
        <f>AD168 - AVERAGEIFS('Placebo Males'!AD:AD, 'Placebo Males'!B:B, B168, 'Placebo Males'!P:P, P168)</f>
        <v>-61.215666666666607</v>
      </c>
      <c r="AU168">
        <f>AE168 - AVERAGEIFS('Placebo Males'!AE:AE, 'Placebo Males'!B:B, B168, 'Placebo Males'!P:P, P168)</f>
        <v>2.2496333333333313E-2</v>
      </c>
      <c r="AV168">
        <f>AF168 - AVERAGEIFS('Placebo Males'!AF:AF, 'Placebo Males'!B:B, B168, 'Placebo Males'!P:P, P168)</f>
        <v>-6.2699999999999978E-3</v>
      </c>
    </row>
    <row r="169" spans="1:48" x14ac:dyDescent="0.25">
      <c r="A169" t="s">
        <v>2429</v>
      </c>
      <c r="B169">
        <v>1015</v>
      </c>
      <c r="C169" t="s">
        <v>102</v>
      </c>
      <c r="D169">
        <v>19</v>
      </c>
      <c r="E169">
        <v>182.5</v>
      </c>
      <c r="F169">
        <v>63.5</v>
      </c>
      <c r="G169">
        <v>106.25</v>
      </c>
      <c r="H169">
        <v>55.5</v>
      </c>
      <c r="I169" t="s">
        <v>103</v>
      </c>
      <c r="J169" t="s">
        <v>260</v>
      </c>
      <c r="K169" t="s">
        <v>261</v>
      </c>
      <c r="L169" t="s">
        <v>311</v>
      </c>
      <c r="M169" t="s">
        <v>2261</v>
      </c>
      <c r="N169">
        <v>1500</v>
      </c>
      <c r="O169" t="s">
        <v>2262</v>
      </c>
      <c r="P169">
        <v>3.5</v>
      </c>
      <c r="Q169" t="s">
        <v>113</v>
      </c>
      <c r="R169" t="s">
        <v>2261</v>
      </c>
      <c r="S169">
        <v>1160</v>
      </c>
      <c r="T169" t="s">
        <v>2266</v>
      </c>
      <c r="U169">
        <v>863</v>
      </c>
      <c r="V169">
        <v>187</v>
      </c>
      <c r="W169">
        <v>384</v>
      </c>
      <c r="X169">
        <v>97</v>
      </c>
      <c r="Y169">
        <v>187</v>
      </c>
      <c r="Z169">
        <v>100</v>
      </c>
      <c r="AA169" t="s">
        <v>108</v>
      </c>
      <c r="AB169">
        <v>59</v>
      </c>
      <c r="AC169">
        <v>39</v>
      </c>
      <c r="AD169">
        <v>584.02300000000002</v>
      </c>
      <c r="AE169">
        <v>0.214286</v>
      </c>
      <c r="AF169">
        <v>0.45616400000000001</v>
      </c>
      <c r="AH169">
        <v>1160</v>
      </c>
      <c r="AI169">
        <f t="shared" si="6"/>
        <v>2.7132186374730582</v>
      </c>
      <c r="AJ169">
        <f t="shared" si="7"/>
        <v>0.33232202525368792</v>
      </c>
      <c r="AK169">
        <f t="shared" si="8"/>
        <v>0.27680368169525904</v>
      </c>
      <c r="AL169">
        <f>U169 - AVERAGEIFS('Placebo Males'!U:U, 'Placebo Males'!B:B, B169, 'Placebo Males'!P:P, P169)</f>
        <v>-46</v>
      </c>
      <c r="AM169">
        <f>V169 - AVERAGEIFS('Placebo Males'!V:V, 'Placebo Males'!B:B, B169, 'Placebo Males'!P:P, P169)</f>
        <v>4.6666666666666572</v>
      </c>
      <c r="AN169">
        <f>W169 - AVERAGEIFS('Placebo Males'!W:W, 'Placebo Males'!B:B, B169, 'Placebo Males'!P:P, P169)</f>
        <v>1</v>
      </c>
      <c r="AO169">
        <f>X169 - AVERAGEIFS('Placebo Males'!X:X, 'Placebo Males'!B:B, B169, 'Placebo Males'!P:P, P169)</f>
        <v>-16.333333333333329</v>
      </c>
      <c r="AP169">
        <f>Y169 - AVERAGEIFS('Placebo Males'!Y:Y, 'Placebo Males'!B:B, B169, 'Placebo Males'!P:P, P169)</f>
        <v>3.6666666666666572</v>
      </c>
      <c r="AQ169">
        <f>Z169 - AVERAGEIFS('Placebo Males'!Z:Z, 'Placebo Males'!B:B, B169, 'Placebo Males'!P:P, P169)</f>
        <v>13.666666666666671</v>
      </c>
      <c r="AR169">
        <f>AB169 - AVERAGEIFS('Placebo Males'!AB:AB, 'Placebo Males'!B:B, B169, 'Placebo Males'!P:P, P169)</f>
        <v>7</v>
      </c>
      <c r="AS169">
        <f>AC169 - AVERAGEIFS('Placebo Males'!AC:AC, 'Placebo Males'!B:B, B169, 'Placebo Males'!P:P, P169)</f>
        <v>4.3333333333333357</v>
      </c>
      <c r="AT169">
        <f>AD169 - AVERAGEIFS('Placebo Males'!AD:AD, 'Placebo Males'!B:B, B169, 'Placebo Males'!P:P, P169)</f>
        <v>-52.849666666666621</v>
      </c>
      <c r="AU169">
        <f>AE169 - AVERAGEIFS('Placebo Males'!AE:AE, 'Placebo Males'!B:B, B169, 'Placebo Males'!P:P, P169)</f>
        <v>1.0367333333333312E-2</v>
      </c>
      <c r="AV169">
        <f>AF169 - AVERAGEIFS('Placebo Males'!AF:AF, 'Placebo Males'!B:B, B169, 'Placebo Males'!P:P, P169)</f>
        <v>6.1160000000000103E-3</v>
      </c>
    </row>
    <row r="170" spans="1:48" x14ac:dyDescent="0.25">
      <c r="A170" t="s">
        <v>2430</v>
      </c>
      <c r="B170">
        <v>1015</v>
      </c>
      <c r="C170" t="s">
        <v>102</v>
      </c>
      <c r="D170">
        <v>19</v>
      </c>
      <c r="E170">
        <v>182.5</v>
      </c>
      <c r="F170">
        <v>63.5</v>
      </c>
      <c r="G170">
        <v>106.25</v>
      </c>
      <c r="H170">
        <v>55.5</v>
      </c>
      <c r="I170" t="s">
        <v>103</v>
      </c>
      <c r="J170" t="s">
        <v>260</v>
      </c>
      <c r="K170" t="s">
        <v>261</v>
      </c>
      <c r="L170" t="s">
        <v>311</v>
      </c>
      <c r="M170" t="s">
        <v>2261</v>
      </c>
      <c r="N170">
        <v>1500</v>
      </c>
      <c r="O170" t="s">
        <v>2262</v>
      </c>
      <c r="P170">
        <v>3.5</v>
      </c>
      <c r="Q170" t="s">
        <v>113</v>
      </c>
      <c r="R170" t="s">
        <v>2261</v>
      </c>
      <c r="S170">
        <v>1160</v>
      </c>
      <c r="T170" t="s">
        <v>2266</v>
      </c>
      <c r="U170">
        <v>878</v>
      </c>
      <c r="V170">
        <v>184</v>
      </c>
      <c r="W170">
        <v>385</v>
      </c>
      <c r="X170">
        <v>99</v>
      </c>
      <c r="Y170">
        <v>191</v>
      </c>
      <c r="Z170">
        <v>95</v>
      </c>
      <c r="AA170" t="s">
        <v>108</v>
      </c>
      <c r="AB170">
        <v>59</v>
      </c>
      <c r="AC170">
        <v>36</v>
      </c>
      <c r="AD170">
        <v>585.54499999999996</v>
      </c>
      <c r="AE170">
        <v>0.21818199999999999</v>
      </c>
      <c r="AF170">
        <v>0.45638800000000002</v>
      </c>
      <c r="AH170">
        <v>1160</v>
      </c>
      <c r="AI170">
        <f t="shared" si="6"/>
        <v>2.7132186374730582</v>
      </c>
      <c r="AJ170">
        <f t="shared" si="7"/>
        <v>0.33232202525368792</v>
      </c>
      <c r="AK170">
        <f t="shared" si="8"/>
        <v>0.27680368169525904</v>
      </c>
      <c r="AL170">
        <f>U170 - AVERAGEIFS('Placebo Males'!U:U, 'Placebo Males'!B:B, B170, 'Placebo Males'!P:P, P170)</f>
        <v>-31</v>
      </c>
      <c r="AM170">
        <f>V170 - AVERAGEIFS('Placebo Males'!V:V, 'Placebo Males'!B:B, B170, 'Placebo Males'!P:P, P170)</f>
        <v>1.6666666666666572</v>
      </c>
      <c r="AN170">
        <f>W170 - AVERAGEIFS('Placebo Males'!W:W, 'Placebo Males'!B:B, B170, 'Placebo Males'!P:P, P170)</f>
        <v>2</v>
      </c>
      <c r="AO170">
        <f>X170 - AVERAGEIFS('Placebo Males'!X:X, 'Placebo Males'!B:B, B170, 'Placebo Males'!P:P, P170)</f>
        <v>-14.333333333333329</v>
      </c>
      <c r="AP170">
        <f>Y170 - AVERAGEIFS('Placebo Males'!Y:Y, 'Placebo Males'!B:B, B170, 'Placebo Males'!P:P, P170)</f>
        <v>7.6666666666666572</v>
      </c>
      <c r="AQ170">
        <f>Z170 - AVERAGEIFS('Placebo Males'!Z:Z, 'Placebo Males'!B:B, B170, 'Placebo Males'!P:P, P170)</f>
        <v>8.6666666666666714</v>
      </c>
      <c r="AR170">
        <f>AB170 - AVERAGEIFS('Placebo Males'!AB:AB, 'Placebo Males'!B:B, B170, 'Placebo Males'!P:P, P170)</f>
        <v>7</v>
      </c>
      <c r="AS170">
        <f>AC170 - AVERAGEIFS('Placebo Males'!AC:AC, 'Placebo Males'!B:B, B170, 'Placebo Males'!P:P, P170)</f>
        <v>1.3333333333333357</v>
      </c>
      <c r="AT170">
        <f>AD170 - AVERAGEIFS('Placebo Males'!AD:AD, 'Placebo Males'!B:B, B170, 'Placebo Males'!P:P, P170)</f>
        <v>-51.327666666666687</v>
      </c>
      <c r="AU170">
        <f>AE170 - AVERAGEIFS('Placebo Males'!AE:AE, 'Placebo Males'!B:B, B170, 'Placebo Males'!P:P, P170)</f>
        <v>1.4263333333333295E-2</v>
      </c>
      <c r="AV170">
        <f>AF170 - AVERAGEIFS('Placebo Males'!AF:AF, 'Placebo Males'!B:B, B170, 'Placebo Males'!P:P, P170)</f>
        <v>6.3400000000000123E-3</v>
      </c>
    </row>
    <row r="171" spans="1:48" x14ac:dyDescent="0.25">
      <c r="A171" t="s">
        <v>2431</v>
      </c>
      <c r="B171">
        <v>1015</v>
      </c>
      <c r="C171" t="s">
        <v>102</v>
      </c>
      <c r="D171">
        <v>19</v>
      </c>
      <c r="E171">
        <v>182.5</v>
      </c>
      <c r="F171">
        <v>63.5</v>
      </c>
      <c r="G171">
        <v>106.25</v>
      </c>
      <c r="H171">
        <v>55.5</v>
      </c>
      <c r="I171" t="s">
        <v>103</v>
      </c>
      <c r="J171" t="s">
        <v>260</v>
      </c>
      <c r="K171" t="s">
        <v>261</v>
      </c>
      <c r="L171" t="s">
        <v>311</v>
      </c>
      <c r="M171" t="s">
        <v>2261</v>
      </c>
      <c r="N171">
        <v>1500</v>
      </c>
      <c r="O171" t="s">
        <v>2262</v>
      </c>
      <c r="P171">
        <v>4</v>
      </c>
      <c r="Q171" t="s">
        <v>113</v>
      </c>
      <c r="R171" t="s">
        <v>2261</v>
      </c>
      <c r="S171">
        <v>1230</v>
      </c>
      <c r="T171" t="s">
        <v>2266</v>
      </c>
      <c r="U171">
        <v>1003</v>
      </c>
      <c r="V171">
        <v>181</v>
      </c>
      <c r="W171">
        <v>399</v>
      </c>
      <c r="X171">
        <v>102</v>
      </c>
      <c r="Y171">
        <v>201</v>
      </c>
      <c r="Z171">
        <v>96</v>
      </c>
      <c r="AA171" t="s">
        <v>108</v>
      </c>
      <c r="AB171">
        <v>56</v>
      </c>
      <c r="AC171">
        <v>44</v>
      </c>
      <c r="AD171">
        <v>571.92899999999997</v>
      </c>
      <c r="AE171">
        <v>8.4745799999999996E-2</v>
      </c>
      <c r="AF171">
        <v>0.48244399999999998</v>
      </c>
      <c r="AH171">
        <v>1230</v>
      </c>
      <c r="AI171">
        <f t="shared" si="6"/>
        <v>2.8769473483550532</v>
      </c>
      <c r="AJ171">
        <f t="shared" si="7"/>
        <v>0.34280337970898511</v>
      </c>
      <c r="AK171">
        <f t="shared" si="8"/>
        <v>0.28748353209272481</v>
      </c>
      <c r="AL171">
        <f>U171 - AVERAGEIFS('Placebo Males'!U:U, 'Placebo Males'!B:B, B171, 'Placebo Males'!P:P, P171)</f>
        <v>-56.666666666666742</v>
      </c>
      <c r="AM171">
        <f>V171 - AVERAGEIFS('Placebo Males'!V:V, 'Placebo Males'!B:B, B171, 'Placebo Males'!P:P, P171)</f>
        <v>5</v>
      </c>
      <c r="AN171">
        <f>W171 - AVERAGEIFS('Placebo Males'!W:W, 'Placebo Males'!B:B, B171, 'Placebo Males'!P:P, P171)</f>
        <v>1.6666666666666856</v>
      </c>
      <c r="AO171">
        <f>X171 - AVERAGEIFS('Placebo Males'!X:X, 'Placebo Males'!B:B, B171, 'Placebo Males'!P:P, P171)</f>
        <v>-12.666666666666671</v>
      </c>
      <c r="AP171">
        <f>Y171 - AVERAGEIFS('Placebo Males'!Y:Y, 'Placebo Males'!B:B, B171, 'Placebo Males'!P:P, P171)</f>
        <v>9.6666666666666572</v>
      </c>
      <c r="AQ171">
        <f>Z171 - AVERAGEIFS('Placebo Males'!Z:Z, 'Placebo Males'!B:B, B171, 'Placebo Males'!P:P, P171)</f>
        <v>4.6666666666666714</v>
      </c>
      <c r="AR171">
        <f>AB171 - AVERAGEIFS('Placebo Males'!AB:AB, 'Placebo Males'!B:B, B171, 'Placebo Males'!P:P, P171)</f>
        <v>5.3333333333333357</v>
      </c>
      <c r="AS171">
        <f>AC171 - AVERAGEIFS('Placebo Males'!AC:AC, 'Placebo Males'!B:B, B171, 'Placebo Males'!P:P, P171)</f>
        <v>3.6666666666666643</v>
      </c>
      <c r="AT171">
        <f>AD171 - AVERAGEIFS('Placebo Males'!AD:AD, 'Placebo Males'!B:B, B171, 'Placebo Males'!P:P, P171)</f>
        <v>-46.609000000000037</v>
      </c>
      <c r="AU171">
        <f>AE171 - AVERAGEIFS('Placebo Males'!AE:AE, 'Placebo Males'!B:B, B171, 'Placebo Males'!P:P, P171)</f>
        <v>-0.1243452</v>
      </c>
      <c r="AV171">
        <f>AF171 - AVERAGEIFS('Placebo Males'!AF:AF, 'Placebo Males'!B:B, B171, 'Placebo Males'!P:P, P171)</f>
        <v>2.35205E-2</v>
      </c>
    </row>
    <row r="172" spans="1:48" x14ac:dyDescent="0.25">
      <c r="A172" t="s">
        <v>2432</v>
      </c>
      <c r="B172">
        <v>1015</v>
      </c>
      <c r="C172" t="s">
        <v>102</v>
      </c>
      <c r="D172">
        <v>19</v>
      </c>
      <c r="E172">
        <v>182.5</v>
      </c>
      <c r="F172">
        <v>63.5</v>
      </c>
      <c r="G172">
        <v>106.25</v>
      </c>
      <c r="H172">
        <v>55.5</v>
      </c>
      <c r="I172" t="s">
        <v>103</v>
      </c>
      <c r="J172" t="s">
        <v>260</v>
      </c>
      <c r="K172" t="s">
        <v>261</v>
      </c>
      <c r="L172" t="s">
        <v>311</v>
      </c>
      <c r="M172" t="s">
        <v>2261</v>
      </c>
      <c r="N172">
        <v>1500</v>
      </c>
      <c r="O172" t="s">
        <v>2262</v>
      </c>
      <c r="P172">
        <v>4</v>
      </c>
      <c r="Q172" t="s">
        <v>113</v>
      </c>
      <c r="R172" t="s">
        <v>2261</v>
      </c>
      <c r="S172">
        <v>1230</v>
      </c>
      <c r="T172" t="s">
        <v>2266</v>
      </c>
      <c r="U172">
        <v>982</v>
      </c>
      <c r="V172">
        <v>177</v>
      </c>
      <c r="W172">
        <v>406</v>
      </c>
      <c r="X172">
        <v>102</v>
      </c>
      <c r="Y172">
        <v>205</v>
      </c>
      <c r="Z172">
        <v>99</v>
      </c>
      <c r="AA172" t="s">
        <v>108</v>
      </c>
      <c r="AB172">
        <v>56</v>
      </c>
      <c r="AC172">
        <v>44</v>
      </c>
      <c r="AD172">
        <v>561.29399999999998</v>
      </c>
      <c r="AE172">
        <v>6.5573800000000002E-2</v>
      </c>
      <c r="AF172">
        <v>0.469059</v>
      </c>
      <c r="AH172">
        <v>1230</v>
      </c>
      <c r="AI172">
        <f t="shared" si="6"/>
        <v>2.8769473483550532</v>
      </c>
      <c r="AJ172">
        <f t="shared" si="7"/>
        <v>0.34280337970898511</v>
      </c>
      <c r="AK172">
        <f t="shared" si="8"/>
        <v>0.28748353209272481</v>
      </c>
      <c r="AL172">
        <f>U172 - AVERAGEIFS('Placebo Males'!U:U, 'Placebo Males'!B:B, B172, 'Placebo Males'!P:P, P172)</f>
        <v>-77.666666666666742</v>
      </c>
      <c r="AM172">
        <f>V172 - AVERAGEIFS('Placebo Males'!V:V, 'Placebo Males'!B:B, B172, 'Placebo Males'!P:P, P172)</f>
        <v>1</v>
      </c>
      <c r="AN172">
        <f>W172 - AVERAGEIFS('Placebo Males'!W:W, 'Placebo Males'!B:B, B172, 'Placebo Males'!P:P, P172)</f>
        <v>8.6666666666666856</v>
      </c>
      <c r="AO172">
        <f>X172 - AVERAGEIFS('Placebo Males'!X:X, 'Placebo Males'!B:B, B172, 'Placebo Males'!P:P, P172)</f>
        <v>-12.666666666666671</v>
      </c>
      <c r="AP172">
        <f>Y172 - AVERAGEIFS('Placebo Males'!Y:Y, 'Placebo Males'!B:B, B172, 'Placebo Males'!P:P, P172)</f>
        <v>13.666666666666657</v>
      </c>
      <c r="AQ172">
        <f>Z172 - AVERAGEIFS('Placebo Males'!Z:Z, 'Placebo Males'!B:B, B172, 'Placebo Males'!P:P, P172)</f>
        <v>7.6666666666666714</v>
      </c>
      <c r="AR172">
        <f>AB172 - AVERAGEIFS('Placebo Males'!AB:AB, 'Placebo Males'!B:B, B172, 'Placebo Males'!P:P, P172)</f>
        <v>5.3333333333333357</v>
      </c>
      <c r="AS172">
        <f>AC172 - AVERAGEIFS('Placebo Males'!AC:AC, 'Placebo Males'!B:B, B172, 'Placebo Males'!P:P, P172)</f>
        <v>3.6666666666666643</v>
      </c>
      <c r="AT172">
        <f>AD172 - AVERAGEIFS('Placebo Males'!AD:AD, 'Placebo Males'!B:B, B172, 'Placebo Males'!P:P, P172)</f>
        <v>-57.244000000000028</v>
      </c>
      <c r="AU172">
        <f>AE172 - AVERAGEIFS('Placebo Males'!AE:AE, 'Placebo Males'!B:B, B172, 'Placebo Males'!P:P, P172)</f>
        <v>-0.14351720000000001</v>
      </c>
      <c r="AV172">
        <f>AF172 - AVERAGEIFS('Placebo Males'!AF:AF, 'Placebo Males'!B:B, B172, 'Placebo Males'!P:P, P172)</f>
        <v>1.0135500000000019E-2</v>
      </c>
    </row>
    <row r="173" spans="1:48" x14ac:dyDescent="0.25">
      <c r="A173" t="s">
        <v>2433</v>
      </c>
      <c r="B173">
        <v>1015</v>
      </c>
      <c r="C173" t="s">
        <v>102</v>
      </c>
      <c r="D173">
        <v>19</v>
      </c>
      <c r="E173">
        <v>182.5</v>
      </c>
      <c r="F173">
        <v>63.5</v>
      </c>
      <c r="G173">
        <v>106.25</v>
      </c>
      <c r="H173">
        <v>55.5</v>
      </c>
      <c r="I173" t="s">
        <v>103</v>
      </c>
      <c r="J173" t="s">
        <v>260</v>
      </c>
      <c r="K173" t="s">
        <v>261</v>
      </c>
      <c r="L173" t="s">
        <v>311</v>
      </c>
      <c r="M173" t="s">
        <v>2261</v>
      </c>
      <c r="N173">
        <v>1500</v>
      </c>
      <c r="O173" t="s">
        <v>2262</v>
      </c>
      <c r="P173">
        <v>4</v>
      </c>
      <c r="Q173" t="s">
        <v>113</v>
      </c>
      <c r="R173" t="s">
        <v>2261</v>
      </c>
      <c r="S173">
        <v>1230</v>
      </c>
      <c r="T173" t="s">
        <v>2266</v>
      </c>
      <c r="U173">
        <v>933</v>
      </c>
      <c r="V173">
        <v>180</v>
      </c>
      <c r="W173">
        <v>392</v>
      </c>
      <c r="X173">
        <v>95</v>
      </c>
      <c r="Y173">
        <v>205</v>
      </c>
      <c r="Z173">
        <v>92</v>
      </c>
      <c r="AA173" t="s">
        <v>108</v>
      </c>
      <c r="AB173">
        <v>63</v>
      </c>
      <c r="AC173">
        <v>36</v>
      </c>
      <c r="AD173">
        <v>588.98900000000003</v>
      </c>
      <c r="AE173">
        <v>8.4745799999999996E-2</v>
      </c>
      <c r="AF173">
        <v>0.48316199999999998</v>
      </c>
      <c r="AH173">
        <v>1230</v>
      </c>
      <c r="AI173">
        <f t="shared" si="6"/>
        <v>2.8769473483550532</v>
      </c>
      <c r="AJ173">
        <f t="shared" si="7"/>
        <v>0.34280337970898511</v>
      </c>
      <c r="AK173">
        <f t="shared" si="8"/>
        <v>0.28748353209272481</v>
      </c>
      <c r="AL173">
        <f>U173 - AVERAGEIFS('Placebo Males'!U:U, 'Placebo Males'!B:B, B173, 'Placebo Males'!P:P, P173)</f>
        <v>-126.66666666666674</v>
      </c>
      <c r="AM173">
        <f>V173 - AVERAGEIFS('Placebo Males'!V:V, 'Placebo Males'!B:B, B173, 'Placebo Males'!P:P, P173)</f>
        <v>4</v>
      </c>
      <c r="AN173">
        <f>W173 - AVERAGEIFS('Placebo Males'!W:W, 'Placebo Males'!B:B, B173, 'Placebo Males'!P:P, P173)</f>
        <v>-5.3333333333333144</v>
      </c>
      <c r="AO173">
        <f>X173 - AVERAGEIFS('Placebo Males'!X:X, 'Placebo Males'!B:B, B173, 'Placebo Males'!P:P, P173)</f>
        <v>-19.666666666666671</v>
      </c>
      <c r="AP173">
        <f>Y173 - AVERAGEIFS('Placebo Males'!Y:Y, 'Placebo Males'!B:B, B173, 'Placebo Males'!P:P, P173)</f>
        <v>13.666666666666657</v>
      </c>
      <c r="AQ173">
        <f>Z173 - AVERAGEIFS('Placebo Males'!Z:Z, 'Placebo Males'!B:B, B173, 'Placebo Males'!P:P, P173)</f>
        <v>0.6666666666666714</v>
      </c>
      <c r="AR173">
        <f>AB173 - AVERAGEIFS('Placebo Males'!AB:AB, 'Placebo Males'!B:B, B173, 'Placebo Males'!P:P, P173)</f>
        <v>12.333333333333336</v>
      </c>
      <c r="AS173">
        <f>AC173 - AVERAGEIFS('Placebo Males'!AC:AC, 'Placebo Males'!B:B, B173, 'Placebo Males'!P:P, P173)</f>
        <v>-4.3333333333333357</v>
      </c>
      <c r="AT173">
        <f>AD173 - AVERAGEIFS('Placebo Males'!AD:AD, 'Placebo Males'!B:B, B173, 'Placebo Males'!P:P, P173)</f>
        <v>-29.548999999999978</v>
      </c>
      <c r="AU173">
        <f>AE173 - AVERAGEIFS('Placebo Males'!AE:AE, 'Placebo Males'!B:B, B173, 'Placebo Males'!P:P, P173)</f>
        <v>-0.1243452</v>
      </c>
      <c r="AV173">
        <f>AF173 - AVERAGEIFS('Placebo Males'!AF:AF, 'Placebo Males'!B:B, B173, 'Placebo Males'!P:P, P173)</f>
        <v>2.4238499999999996E-2</v>
      </c>
    </row>
    <row r="174" spans="1:48" x14ac:dyDescent="0.25">
      <c r="A174" t="s">
        <v>2434</v>
      </c>
      <c r="B174">
        <v>1015</v>
      </c>
      <c r="C174" t="s">
        <v>102</v>
      </c>
      <c r="D174">
        <v>19</v>
      </c>
      <c r="E174">
        <v>182.5</v>
      </c>
      <c r="F174">
        <v>63.5</v>
      </c>
      <c r="G174">
        <v>106.25</v>
      </c>
      <c r="H174">
        <v>55.5</v>
      </c>
      <c r="I174" t="s">
        <v>103</v>
      </c>
      <c r="J174" t="s">
        <v>260</v>
      </c>
      <c r="K174" t="s">
        <v>261</v>
      </c>
      <c r="L174" t="s">
        <v>311</v>
      </c>
      <c r="M174" t="s">
        <v>2261</v>
      </c>
      <c r="N174">
        <v>1500</v>
      </c>
      <c r="O174" t="s">
        <v>2262</v>
      </c>
      <c r="P174">
        <v>5</v>
      </c>
      <c r="Q174" t="s">
        <v>113</v>
      </c>
      <c r="R174" t="s">
        <v>2261</v>
      </c>
      <c r="S174">
        <v>1060</v>
      </c>
      <c r="T174" t="s">
        <v>2266</v>
      </c>
      <c r="U174">
        <v>1017</v>
      </c>
      <c r="V174">
        <v>186</v>
      </c>
      <c r="W174">
        <v>388</v>
      </c>
      <c r="X174">
        <v>98</v>
      </c>
      <c r="Y174">
        <v>198</v>
      </c>
      <c r="Z174">
        <v>92</v>
      </c>
      <c r="AA174" t="s">
        <v>108</v>
      </c>
      <c r="AB174">
        <v>57</v>
      </c>
      <c r="AC174">
        <v>37</v>
      </c>
      <c r="AD174">
        <v>665.245</v>
      </c>
      <c r="AE174">
        <v>0.140351</v>
      </c>
      <c r="AF174">
        <v>0.46438600000000002</v>
      </c>
      <c r="AH174">
        <v>1060</v>
      </c>
      <c r="AI174">
        <f t="shared" si="6"/>
        <v>2.4793204790702084</v>
      </c>
      <c r="AJ174">
        <f t="shared" si="7"/>
        <v>0.31651752449832005</v>
      </c>
      <c r="AK174">
        <f t="shared" si="8"/>
        <v>0.26085909423104925</v>
      </c>
      <c r="AL174">
        <f>U174 - AVERAGEIFS('Placebo Males'!U:U, 'Placebo Males'!B:B, B174, 'Placebo Males'!P:P, P174)</f>
        <v>-38.333333333333258</v>
      </c>
      <c r="AM174">
        <f>V174 - AVERAGEIFS('Placebo Males'!V:V, 'Placebo Males'!B:B, B174, 'Placebo Males'!P:P, P174)</f>
        <v>11</v>
      </c>
      <c r="AN174">
        <f>W174 - AVERAGEIFS('Placebo Males'!W:W, 'Placebo Males'!B:B, B174, 'Placebo Males'!P:P, P174)</f>
        <v>-5</v>
      </c>
      <c r="AO174">
        <f>X174 - AVERAGEIFS('Placebo Males'!X:X, 'Placebo Males'!B:B, B174, 'Placebo Males'!P:P, P174)</f>
        <v>-13.333333333333329</v>
      </c>
      <c r="AP174">
        <f>Y174 - AVERAGEIFS('Placebo Males'!Y:Y, 'Placebo Males'!B:B, B174, 'Placebo Males'!P:P, P174)</f>
        <v>1.6666666666666572</v>
      </c>
      <c r="AQ174">
        <f>Z174 - AVERAGEIFS('Placebo Males'!Z:Z, 'Placebo Males'!B:B, B174, 'Placebo Males'!P:P, P174)</f>
        <v>6.6666666666666714</v>
      </c>
      <c r="AR174">
        <f>AB174 - AVERAGEIFS('Placebo Males'!AB:AB, 'Placebo Males'!B:B, B174, 'Placebo Males'!P:P, P174)</f>
        <v>7</v>
      </c>
      <c r="AS174">
        <f>AC174 - AVERAGEIFS('Placebo Males'!AC:AC, 'Placebo Males'!B:B, B174, 'Placebo Males'!P:P, P174)</f>
        <v>0.3333333333333357</v>
      </c>
      <c r="AT174">
        <f>AD174 - AVERAGEIFS('Placebo Males'!AD:AD, 'Placebo Males'!B:B, B174, 'Placebo Males'!P:P, P174)</f>
        <v>-30.060666666666634</v>
      </c>
      <c r="AU174">
        <f>AE174 - AVERAGEIFS('Placebo Males'!AE:AE, 'Placebo Males'!B:B, B174, 'Placebo Males'!P:P, P174)</f>
        <v>-2.7131666666666665E-2</v>
      </c>
      <c r="AV174">
        <f>AF174 - AVERAGEIFS('Placebo Males'!AF:AF, 'Placebo Males'!B:B, B174, 'Placebo Males'!P:P, P174)</f>
        <v>8.3516666666666461E-3</v>
      </c>
    </row>
    <row r="175" spans="1:48" x14ac:dyDescent="0.25">
      <c r="A175" t="s">
        <v>2435</v>
      </c>
      <c r="B175">
        <v>1015</v>
      </c>
      <c r="C175" t="s">
        <v>102</v>
      </c>
      <c r="D175">
        <v>19</v>
      </c>
      <c r="E175">
        <v>182.5</v>
      </c>
      <c r="F175">
        <v>63.5</v>
      </c>
      <c r="G175">
        <v>106.25</v>
      </c>
      <c r="H175">
        <v>55.5</v>
      </c>
      <c r="I175" t="s">
        <v>103</v>
      </c>
      <c r="J175" t="s">
        <v>260</v>
      </c>
      <c r="K175" t="s">
        <v>261</v>
      </c>
      <c r="L175" t="s">
        <v>311</v>
      </c>
      <c r="M175" t="s">
        <v>2261</v>
      </c>
      <c r="N175">
        <v>1500</v>
      </c>
      <c r="O175" t="s">
        <v>2262</v>
      </c>
      <c r="P175">
        <v>5</v>
      </c>
      <c r="Q175" t="s">
        <v>113</v>
      </c>
      <c r="R175" t="s">
        <v>2261</v>
      </c>
      <c r="S175">
        <v>1060</v>
      </c>
      <c r="T175" t="s">
        <v>2266</v>
      </c>
      <c r="U175">
        <v>951</v>
      </c>
      <c r="V175">
        <v>186</v>
      </c>
      <c r="W175">
        <v>382</v>
      </c>
      <c r="X175">
        <v>97</v>
      </c>
      <c r="Y175">
        <v>195</v>
      </c>
      <c r="Z175">
        <v>90</v>
      </c>
      <c r="AA175" t="s">
        <v>108</v>
      </c>
      <c r="AB175">
        <v>61</v>
      </c>
      <c r="AC175">
        <v>33</v>
      </c>
      <c r="AD175">
        <v>640.976</v>
      </c>
      <c r="AE175">
        <v>0.18867900000000001</v>
      </c>
      <c r="AF175">
        <v>0.460401</v>
      </c>
      <c r="AH175">
        <v>1060</v>
      </c>
      <c r="AI175">
        <f t="shared" si="6"/>
        <v>2.4793204790702084</v>
      </c>
      <c r="AJ175">
        <f t="shared" si="7"/>
        <v>0.31651752449832005</v>
      </c>
      <c r="AK175">
        <f t="shared" si="8"/>
        <v>0.26085909423104925</v>
      </c>
      <c r="AL175">
        <f>U175 - AVERAGEIFS('Placebo Males'!U:U, 'Placebo Males'!B:B, B175, 'Placebo Males'!P:P, P175)</f>
        <v>-104.33333333333326</v>
      </c>
      <c r="AM175">
        <f>V175 - AVERAGEIFS('Placebo Males'!V:V, 'Placebo Males'!B:B, B175, 'Placebo Males'!P:P, P175)</f>
        <v>11</v>
      </c>
      <c r="AN175">
        <f>W175 - AVERAGEIFS('Placebo Males'!W:W, 'Placebo Males'!B:B, B175, 'Placebo Males'!P:P, P175)</f>
        <v>-11</v>
      </c>
      <c r="AO175">
        <f>X175 - AVERAGEIFS('Placebo Males'!X:X, 'Placebo Males'!B:B, B175, 'Placebo Males'!P:P, P175)</f>
        <v>-14.333333333333329</v>
      </c>
      <c r="AP175">
        <f>Y175 - AVERAGEIFS('Placebo Males'!Y:Y, 'Placebo Males'!B:B, B175, 'Placebo Males'!P:P, P175)</f>
        <v>-1.3333333333333428</v>
      </c>
      <c r="AQ175">
        <f>Z175 - AVERAGEIFS('Placebo Males'!Z:Z, 'Placebo Males'!B:B, B175, 'Placebo Males'!P:P, P175)</f>
        <v>4.6666666666666714</v>
      </c>
      <c r="AR175">
        <f>AB175 - AVERAGEIFS('Placebo Males'!AB:AB, 'Placebo Males'!B:B, B175, 'Placebo Males'!P:P, P175)</f>
        <v>11</v>
      </c>
      <c r="AS175">
        <f>AC175 - AVERAGEIFS('Placebo Males'!AC:AC, 'Placebo Males'!B:B, B175, 'Placebo Males'!P:P, P175)</f>
        <v>-3.6666666666666643</v>
      </c>
      <c r="AT175">
        <f>AD175 - AVERAGEIFS('Placebo Males'!AD:AD, 'Placebo Males'!B:B, B175, 'Placebo Males'!P:P, P175)</f>
        <v>-54.32966666666664</v>
      </c>
      <c r="AU175">
        <f>AE175 - AVERAGEIFS('Placebo Males'!AE:AE, 'Placebo Males'!B:B, B175, 'Placebo Males'!P:P, P175)</f>
        <v>2.1196333333333345E-2</v>
      </c>
      <c r="AV175">
        <f>AF175 - AVERAGEIFS('Placebo Males'!AF:AF, 'Placebo Males'!B:B, B175, 'Placebo Males'!P:P, P175)</f>
        <v>4.3666666666666298E-3</v>
      </c>
    </row>
    <row r="176" spans="1:48" x14ac:dyDescent="0.25">
      <c r="A176" t="s">
        <v>2436</v>
      </c>
      <c r="B176">
        <v>1015</v>
      </c>
      <c r="C176" t="s">
        <v>102</v>
      </c>
      <c r="D176">
        <v>19</v>
      </c>
      <c r="E176">
        <v>182.5</v>
      </c>
      <c r="F176">
        <v>63.5</v>
      </c>
      <c r="G176">
        <v>106.25</v>
      </c>
      <c r="H176">
        <v>55.5</v>
      </c>
      <c r="I176" t="s">
        <v>103</v>
      </c>
      <c r="J176" t="s">
        <v>260</v>
      </c>
      <c r="K176" t="s">
        <v>261</v>
      </c>
      <c r="L176" t="s">
        <v>311</v>
      </c>
      <c r="M176" t="s">
        <v>2261</v>
      </c>
      <c r="N176">
        <v>1500</v>
      </c>
      <c r="O176" t="s">
        <v>2262</v>
      </c>
      <c r="P176">
        <v>5</v>
      </c>
      <c r="Q176" t="s">
        <v>113</v>
      </c>
      <c r="R176" t="s">
        <v>2261</v>
      </c>
      <c r="S176">
        <v>1060</v>
      </c>
      <c r="T176" t="s">
        <v>2266</v>
      </c>
      <c r="U176">
        <v>960</v>
      </c>
      <c r="V176">
        <v>179</v>
      </c>
      <c r="W176">
        <v>388</v>
      </c>
      <c r="X176">
        <v>101</v>
      </c>
      <c r="Y176">
        <v>197</v>
      </c>
      <c r="Z176">
        <v>90</v>
      </c>
      <c r="AA176" t="s">
        <v>108</v>
      </c>
      <c r="AB176">
        <v>61</v>
      </c>
      <c r="AC176">
        <v>33</v>
      </c>
      <c r="AD176">
        <v>659.654</v>
      </c>
      <c r="AE176">
        <v>0.13559299999999999</v>
      </c>
      <c r="AF176">
        <v>0.46761000000000003</v>
      </c>
      <c r="AH176">
        <v>1060</v>
      </c>
      <c r="AI176">
        <f t="shared" si="6"/>
        <v>2.4793204790702084</v>
      </c>
      <c r="AJ176">
        <f t="shared" si="7"/>
        <v>0.31651752449832005</v>
      </c>
      <c r="AK176">
        <f t="shared" si="8"/>
        <v>0.26085909423104925</v>
      </c>
      <c r="AL176">
        <f>U176 - AVERAGEIFS('Placebo Males'!U:U, 'Placebo Males'!B:B, B176, 'Placebo Males'!P:P, P176)</f>
        <v>-95.333333333333258</v>
      </c>
      <c r="AM176">
        <f>V176 - AVERAGEIFS('Placebo Males'!V:V, 'Placebo Males'!B:B, B176, 'Placebo Males'!P:P, P176)</f>
        <v>4</v>
      </c>
      <c r="AN176">
        <f>W176 - AVERAGEIFS('Placebo Males'!W:W, 'Placebo Males'!B:B, B176, 'Placebo Males'!P:P, P176)</f>
        <v>-5</v>
      </c>
      <c r="AO176">
        <f>X176 - AVERAGEIFS('Placebo Males'!X:X, 'Placebo Males'!B:B, B176, 'Placebo Males'!P:P, P176)</f>
        <v>-10.333333333333329</v>
      </c>
      <c r="AP176">
        <f>Y176 - AVERAGEIFS('Placebo Males'!Y:Y, 'Placebo Males'!B:B, B176, 'Placebo Males'!P:P, P176)</f>
        <v>0.66666666666665719</v>
      </c>
      <c r="AQ176">
        <f>Z176 - AVERAGEIFS('Placebo Males'!Z:Z, 'Placebo Males'!B:B, B176, 'Placebo Males'!P:P, P176)</f>
        <v>4.6666666666666714</v>
      </c>
      <c r="AR176">
        <f>AB176 - AVERAGEIFS('Placebo Males'!AB:AB, 'Placebo Males'!B:B, B176, 'Placebo Males'!P:P, P176)</f>
        <v>11</v>
      </c>
      <c r="AS176">
        <f>AC176 - AVERAGEIFS('Placebo Males'!AC:AC, 'Placebo Males'!B:B, B176, 'Placebo Males'!P:P, P176)</f>
        <v>-3.6666666666666643</v>
      </c>
      <c r="AT176">
        <f>AD176 - AVERAGEIFS('Placebo Males'!AD:AD, 'Placebo Males'!B:B, B176, 'Placebo Males'!P:P, P176)</f>
        <v>-35.651666666666642</v>
      </c>
      <c r="AU176">
        <f>AE176 - AVERAGEIFS('Placebo Males'!AE:AE, 'Placebo Males'!B:B, B176, 'Placebo Males'!P:P, P176)</f>
        <v>-3.1889666666666677E-2</v>
      </c>
      <c r="AV176">
        <f>AF176 - AVERAGEIFS('Placebo Males'!AF:AF, 'Placebo Males'!B:B, B176, 'Placebo Males'!P:P, P176)</f>
        <v>1.1575666666666651E-2</v>
      </c>
    </row>
    <row r="177" spans="1:48" x14ac:dyDescent="0.25">
      <c r="A177" t="s">
        <v>2437</v>
      </c>
      <c r="B177">
        <v>1015</v>
      </c>
      <c r="C177" t="s">
        <v>102</v>
      </c>
      <c r="D177">
        <v>19</v>
      </c>
      <c r="E177">
        <v>182.5</v>
      </c>
      <c r="F177">
        <v>63.5</v>
      </c>
      <c r="G177">
        <v>106.25</v>
      </c>
      <c r="H177">
        <v>55.5</v>
      </c>
      <c r="I177" t="s">
        <v>103</v>
      </c>
      <c r="J177" t="s">
        <v>260</v>
      </c>
      <c r="K177" t="s">
        <v>261</v>
      </c>
      <c r="L177" t="s">
        <v>311</v>
      </c>
      <c r="M177" t="s">
        <v>2261</v>
      </c>
      <c r="N177">
        <v>1500</v>
      </c>
      <c r="O177" t="s">
        <v>2262</v>
      </c>
      <c r="P177">
        <v>6</v>
      </c>
      <c r="Q177" t="s">
        <v>113</v>
      </c>
      <c r="R177" t="s">
        <v>2261</v>
      </c>
      <c r="S177">
        <v>1160</v>
      </c>
      <c r="T177" t="s">
        <v>2266</v>
      </c>
      <c r="U177">
        <v>964</v>
      </c>
      <c r="V177">
        <v>172</v>
      </c>
      <c r="W177">
        <v>385</v>
      </c>
      <c r="X177">
        <v>99</v>
      </c>
      <c r="Y177">
        <v>192</v>
      </c>
      <c r="Z177">
        <v>94</v>
      </c>
      <c r="AA177" t="s">
        <v>108</v>
      </c>
      <c r="AB177">
        <v>49</v>
      </c>
      <c r="AC177">
        <v>48</v>
      </c>
      <c r="AD177">
        <v>618.91300000000001</v>
      </c>
      <c r="AE177">
        <v>0.125</v>
      </c>
      <c r="AF177">
        <v>0.45938400000000001</v>
      </c>
      <c r="AH177">
        <v>1160</v>
      </c>
      <c r="AI177">
        <f t="shared" si="6"/>
        <v>2.7132186374730582</v>
      </c>
      <c r="AJ177">
        <f t="shared" si="7"/>
        <v>0.33232202525368792</v>
      </c>
      <c r="AK177">
        <f t="shared" si="8"/>
        <v>0.27680368169525904</v>
      </c>
      <c r="AL177">
        <f>U177 - AVERAGEIFS('Placebo Males'!U:U, 'Placebo Males'!B:B, B177, 'Placebo Males'!P:P, P177)</f>
        <v>32.666666666666629</v>
      </c>
      <c r="AM177">
        <f>V177 - AVERAGEIFS('Placebo Males'!V:V, 'Placebo Males'!B:B, B177, 'Placebo Males'!P:P, P177)</f>
        <v>1</v>
      </c>
      <c r="AN177">
        <f>W177 - AVERAGEIFS('Placebo Males'!W:W, 'Placebo Males'!B:B, B177, 'Placebo Males'!P:P, P177)</f>
        <v>9</v>
      </c>
      <c r="AO177">
        <f>X177 - AVERAGEIFS('Placebo Males'!X:X, 'Placebo Males'!B:B, B177, 'Placebo Males'!P:P, P177)</f>
        <v>-12.666666666666671</v>
      </c>
      <c r="AP177">
        <f>Y177 - AVERAGEIFS('Placebo Males'!Y:Y, 'Placebo Males'!B:B, B177, 'Placebo Males'!P:P, P177)</f>
        <v>9.6666666666666572</v>
      </c>
      <c r="AQ177">
        <f>Z177 - AVERAGEIFS('Placebo Males'!Z:Z, 'Placebo Males'!B:B, B177, 'Placebo Males'!P:P, P177)</f>
        <v>12</v>
      </c>
      <c r="AR177">
        <f>AB177 - AVERAGEIFS('Placebo Males'!AB:AB, 'Placebo Males'!B:B, B177, 'Placebo Males'!P:P, P177)</f>
        <v>-2</v>
      </c>
      <c r="AS177">
        <f>AC177 - AVERAGEIFS('Placebo Males'!AC:AC, 'Placebo Males'!B:B, B177, 'Placebo Males'!P:P, P177)</f>
        <v>16</v>
      </c>
      <c r="AT177">
        <f>AD177 - AVERAGEIFS('Placebo Males'!AD:AD, 'Placebo Males'!B:B, B177, 'Placebo Males'!P:P, P177)</f>
        <v>-73.757333333333349</v>
      </c>
      <c r="AU177">
        <f>AE177 - AVERAGEIFS('Placebo Males'!AE:AE, 'Placebo Males'!B:B, B177, 'Placebo Males'!P:P, P177)</f>
        <v>1.5997066666666671E-2</v>
      </c>
      <c r="AV177">
        <f>AF177 - AVERAGEIFS('Placebo Males'!AF:AF, 'Placebo Males'!B:B, B177, 'Placebo Males'!P:P, P177)</f>
        <v>2.7669666666666703E-2</v>
      </c>
    </row>
    <row r="178" spans="1:48" x14ac:dyDescent="0.25">
      <c r="A178" t="s">
        <v>2438</v>
      </c>
      <c r="B178">
        <v>1015</v>
      </c>
      <c r="C178" t="s">
        <v>102</v>
      </c>
      <c r="D178">
        <v>19</v>
      </c>
      <c r="E178">
        <v>182.5</v>
      </c>
      <c r="F178">
        <v>63.5</v>
      </c>
      <c r="G178">
        <v>106.25</v>
      </c>
      <c r="H178">
        <v>55.5</v>
      </c>
      <c r="I178" t="s">
        <v>103</v>
      </c>
      <c r="J178" t="s">
        <v>260</v>
      </c>
      <c r="K178" t="s">
        <v>261</v>
      </c>
      <c r="L178" t="s">
        <v>311</v>
      </c>
      <c r="M178" t="s">
        <v>2261</v>
      </c>
      <c r="N178">
        <v>1500</v>
      </c>
      <c r="O178" t="s">
        <v>2262</v>
      </c>
      <c r="P178">
        <v>6</v>
      </c>
      <c r="Q178" t="s">
        <v>113</v>
      </c>
      <c r="R178" t="s">
        <v>2261</v>
      </c>
      <c r="S178">
        <v>1160</v>
      </c>
      <c r="T178" t="s">
        <v>2266</v>
      </c>
      <c r="U178">
        <v>755</v>
      </c>
      <c r="V178">
        <v>163</v>
      </c>
      <c r="W178">
        <v>352</v>
      </c>
      <c r="X178">
        <v>100</v>
      </c>
      <c r="Y178">
        <v>155</v>
      </c>
      <c r="Z178">
        <v>97</v>
      </c>
      <c r="AA178" t="s">
        <v>108</v>
      </c>
      <c r="AB178">
        <v>41</v>
      </c>
      <c r="AC178">
        <v>44</v>
      </c>
      <c r="AD178">
        <v>578.84699999999998</v>
      </c>
      <c r="AE178">
        <v>3.7037E-2</v>
      </c>
      <c r="AF178">
        <v>0.399557</v>
      </c>
      <c r="AH178">
        <v>1160</v>
      </c>
      <c r="AI178">
        <f t="shared" si="6"/>
        <v>2.7132186374730582</v>
      </c>
      <c r="AJ178">
        <f t="shared" si="7"/>
        <v>0.33232202525368792</v>
      </c>
      <c r="AK178">
        <f t="shared" si="8"/>
        <v>0.27680368169525904</v>
      </c>
      <c r="AL178">
        <f>U178 - AVERAGEIFS('Placebo Males'!U:U, 'Placebo Males'!B:B, B178, 'Placebo Males'!P:P, P178)</f>
        <v>-176.33333333333337</v>
      </c>
      <c r="AM178">
        <f>V178 - AVERAGEIFS('Placebo Males'!V:V, 'Placebo Males'!B:B, B178, 'Placebo Males'!P:P, P178)</f>
        <v>-8</v>
      </c>
      <c r="AN178">
        <f>W178 - AVERAGEIFS('Placebo Males'!W:W, 'Placebo Males'!B:B, B178, 'Placebo Males'!P:P, P178)</f>
        <v>-24</v>
      </c>
      <c r="AO178">
        <f>X178 - AVERAGEIFS('Placebo Males'!X:X, 'Placebo Males'!B:B, B178, 'Placebo Males'!P:P, P178)</f>
        <v>-11.666666666666671</v>
      </c>
      <c r="AP178">
        <f>Y178 - AVERAGEIFS('Placebo Males'!Y:Y, 'Placebo Males'!B:B, B178, 'Placebo Males'!P:P, P178)</f>
        <v>-27.333333333333343</v>
      </c>
      <c r="AQ178">
        <f>Z178 - AVERAGEIFS('Placebo Males'!Z:Z, 'Placebo Males'!B:B, B178, 'Placebo Males'!P:P, P178)</f>
        <v>15</v>
      </c>
      <c r="AR178">
        <f>AB178 - AVERAGEIFS('Placebo Males'!AB:AB, 'Placebo Males'!B:B, B178, 'Placebo Males'!P:P, P178)</f>
        <v>-10</v>
      </c>
      <c r="AS178">
        <f>AC178 - AVERAGEIFS('Placebo Males'!AC:AC, 'Placebo Males'!B:B, B178, 'Placebo Males'!P:P, P178)</f>
        <v>12</v>
      </c>
      <c r="AT178">
        <f>AD178 - AVERAGEIFS('Placebo Males'!AD:AD, 'Placebo Males'!B:B, B178, 'Placebo Males'!P:P, P178)</f>
        <v>-113.82333333333338</v>
      </c>
      <c r="AU178">
        <f>AE178 - AVERAGEIFS('Placebo Males'!AE:AE, 'Placebo Males'!B:B, B178, 'Placebo Males'!P:P, P178)</f>
        <v>-7.1965933333333329E-2</v>
      </c>
      <c r="AV178">
        <f>AF178 - AVERAGEIFS('Placebo Males'!AF:AF, 'Placebo Males'!B:B, B178, 'Placebo Males'!P:P, P178)</f>
        <v>-3.2157333333333316E-2</v>
      </c>
    </row>
    <row r="179" spans="1:48" x14ac:dyDescent="0.25">
      <c r="A179" t="s">
        <v>2439</v>
      </c>
      <c r="B179">
        <v>1015</v>
      </c>
      <c r="C179" t="s">
        <v>102</v>
      </c>
      <c r="D179">
        <v>19</v>
      </c>
      <c r="E179">
        <v>182.5</v>
      </c>
      <c r="F179">
        <v>63.5</v>
      </c>
      <c r="G179">
        <v>106.25</v>
      </c>
      <c r="H179">
        <v>55.5</v>
      </c>
      <c r="I179" t="s">
        <v>103</v>
      </c>
      <c r="J179" t="s">
        <v>260</v>
      </c>
      <c r="K179" t="s">
        <v>261</v>
      </c>
      <c r="L179" t="s">
        <v>311</v>
      </c>
      <c r="M179" t="s">
        <v>2261</v>
      </c>
      <c r="N179">
        <v>1500</v>
      </c>
      <c r="O179" t="s">
        <v>2262</v>
      </c>
      <c r="P179">
        <v>6</v>
      </c>
      <c r="Q179" t="s">
        <v>113</v>
      </c>
      <c r="R179" t="s">
        <v>2261</v>
      </c>
      <c r="S179">
        <v>1160</v>
      </c>
      <c r="T179" t="s">
        <v>2266</v>
      </c>
      <c r="U179">
        <v>927</v>
      </c>
      <c r="V179">
        <v>171</v>
      </c>
      <c r="W179">
        <v>384</v>
      </c>
      <c r="X179">
        <v>100</v>
      </c>
      <c r="Y179">
        <v>189</v>
      </c>
      <c r="Z179">
        <v>95</v>
      </c>
      <c r="AA179" t="s">
        <v>108</v>
      </c>
      <c r="AB179">
        <v>49</v>
      </c>
      <c r="AC179">
        <v>46</v>
      </c>
      <c r="AD179">
        <v>608.322</v>
      </c>
      <c r="AE179">
        <v>0.105263</v>
      </c>
      <c r="AF179">
        <v>0.45655000000000001</v>
      </c>
      <c r="AH179">
        <v>1160</v>
      </c>
      <c r="AI179">
        <f t="shared" si="6"/>
        <v>2.7132186374730582</v>
      </c>
      <c r="AJ179">
        <f t="shared" si="7"/>
        <v>0.33232202525368792</v>
      </c>
      <c r="AK179">
        <f t="shared" si="8"/>
        <v>0.27680368169525904</v>
      </c>
      <c r="AL179">
        <f>U179 - AVERAGEIFS('Placebo Males'!U:U, 'Placebo Males'!B:B, B179, 'Placebo Males'!P:P, P179)</f>
        <v>-4.3333333333333712</v>
      </c>
      <c r="AM179">
        <f>V179 - AVERAGEIFS('Placebo Males'!V:V, 'Placebo Males'!B:B, B179, 'Placebo Males'!P:P, P179)</f>
        <v>0</v>
      </c>
      <c r="AN179">
        <f>W179 - AVERAGEIFS('Placebo Males'!W:W, 'Placebo Males'!B:B, B179, 'Placebo Males'!P:P, P179)</f>
        <v>8</v>
      </c>
      <c r="AO179">
        <f>X179 - AVERAGEIFS('Placebo Males'!X:X, 'Placebo Males'!B:B, B179, 'Placebo Males'!P:P, P179)</f>
        <v>-11.666666666666671</v>
      </c>
      <c r="AP179">
        <f>Y179 - AVERAGEIFS('Placebo Males'!Y:Y, 'Placebo Males'!B:B, B179, 'Placebo Males'!P:P, P179)</f>
        <v>6.6666666666666572</v>
      </c>
      <c r="AQ179">
        <f>Z179 - AVERAGEIFS('Placebo Males'!Z:Z, 'Placebo Males'!B:B, B179, 'Placebo Males'!P:P, P179)</f>
        <v>13</v>
      </c>
      <c r="AR179">
        <f>AB179 - AVERAGEIFS('Placebo Males'!AB:AB, 'Placebo Males'!B:B, B179, 'Placebo Males'!P:P, P179)</f>
        <v>-2</v>
      </c>
      <c r="AS179">
        <f>AC179 - AVERAGEIFS('Placebo Males'!AC:AC, 'Placebo Males'!B:B, B179, 'Placebo Males'!P:P, P179)</f>
        <v>14</v>
      </c>
      <c r="AT179">
        <f>AD179 - AVERAGEIFS('Placebo Males'!AD:AD, 'Placebo Males'!B:B, B179, 'Placebo Males'!P:P, P179)</f>
        <v>-84.348333333333358</v>
      </c>
      <c r="AU179">
        <f>AE179 - AVERAGEIFS('Placebo Males'!AE:AE, 'Placebo Males'!B:B, B179, 'Placebo Males'!P:P, P179)</f>
        <v>-3.739933333333334E-3</v>
      </c>
      <c r="AV179">
        <f>AF179 - AVERAGEIFS('Placebo Males'!AF:AF, 'Placebo Males'!B:B, B179, 'Placebo Males'!P:P, P179)</f>
        <v>2.48356666666667E-2</v>
      </c>
    </row>
    <row r="180" spans="1:48" x14ac:dyDescent="0.25">
      <c r="A180" t="s">
        <v>2440</v>
      </c>
      <c r="B180">
        <v>1015</v>
      </c>
      <c r="C180" t="s">
        <v>102</v>
      </c>
      <c r="D180">
        <v>19</v>
      </c>
      <c r="E180">
        <v>182.5</v>
      </c>
      <c r="F180">
        <v>63.5</v>
      </c>
      <c r="G180">
        <v>106.25</v>
      </c>
      <c r="H180">
        <v>55.5</v>
      </c>
      <c r="I180" t="s">
        <v>103</v>
      </c>
      <c r="J180" t="s">
        <v>260</v>
      </c>
      <c r="K180" t="s">
        <v>261</v>
      </c>
      <c r="L180" t="s">
        <v>311</v>
      </c>
      <c r="M180" t="s">
        <v>2261</v>
      </c>
      <c r="N180">
        <v>1500</v>
      </c>
      <c r="O180" t="s">
        <v>2262</v>
      </c>
      <c r="P180">
        <v>7</v>
      </c>
      <c r="Q180" t="s">
        <v>113</v>
      </c>
      <c r="R180" t="s">
        <v>2261</v>
      </c>
      <c r="S180">
        <v>1260</v>
      </c>
      <c r="T180" t="s">
        <v>2266</v>
      </c>
      <c r="U180">
        <v>952</v>
      </c>
      <c r="V180">
        <v>175</v>
      </c>
      <c r="W180">
        <v>386</v>
      </c>
      <c r="X180">
        <v>97</v>
      </c>
      <c r="Y180">
        <v>196</v>
      </c>
      <c r="Z180">
        <v>93</v>
      </c>
      <c r="AA180" t="s">
        <v>108</v>
      </c>
      <c r="AB180">
        <v>47</v>
      </c>
      <c r="AC180">
        <v>49</v>
      </c>
      <c r="AD180">
        <v>629.01599999999996</v>
      </c>
      <c r="AE180">
        <v>0.16666700000000001</v>
      </c>
      <c r="AF180">
        <v>0.45534000000000002</v>
      </c>
      <c r="AH180">
        <v>1260</v>
      </c>
      <c r="AI180">
        <f t="shared" si="6"/>
        <v>2.9471167958759077</v>
      </c>
      <c r="AJ180">
        <f t="shared" si="7"/>
        <v>0.34715958094532551</v>
      </c>
      <c r="AK180">
        <f t="shared" si="8"/>
        <v>0.29194638426503738</v>
      </c>
      <c r="AL180">
        <f>U180 - AVERAGEIFS('Placebo Males'!U:U, 'Placebo Males'!B:B, B180, 'Placebo Males'!P:P, P180)</f>
        <v>-33.333333333333371</v>
      </c>
      <c r="AM180">
        <f>V180 - AVERAGEIFS('Placebo Males'!V:V, 'Placebo Males'!B:B, B180, 'Placebo Males'!P:P, P180)</f>
        <v>2.6666666666666572</v>
      </c>
      <c r="AN180">
        <f>W180 - AVERAGEIFS('Placebo Males'!W:W, 'Placebo Males'!B:B, B180, 'Placebo Males'!P:P, P180)</f>
        <v>9</v>
      </c>
      <c r="AO180">
        <f>X180 - AVERAGEIFS('Placebo Males'!X:X, 'Placebo Males'!B:B, B180, 'Placebo Males'!P:P, P180)</f>
        <v>-8.3333333333333286</v>
      </c>
      <c r="AP180">
        <f>Y180 - AVERAGEIFS('Placebo Males'!Y:Y, 'Placebo Males'!B:B, B180, 'Placebo Males'!P:P, P180)</f>
        <v>4</v>
      </c>
      <c r="AQ180">
        <f>Z180 - AVERAGEIFS('Placebo Males'!Z:Z, 'Placebo Males'!B:B, B180, 'Placebo Males'!P:P, P180)</f>
        <v>13.333333333333329</v>
      </c>
      <c r="AR180">
        <f>AB180 - AVERAGEIFS('Placebo Males'!AB:AB, 'Placebo Males'!B:B, B180, 'Placebo Males'!P:P, P180)</f>
        <v>-3.3333333333333357</v>
      </c>
      <c r="AS180">
        <f>AC180 - AVERAGEIFS('Placebo Males'!AC:AC, 'Placebo Males'!B:B, B180, 'Placebo Males'!P:P, P180)</f>
        <v>16.333333333333336</v>
      </c>
      <c r="AT180">
        <f>AD180 - AVERAGEIFS('Placebo Males'!AD:AD, 'Placebo Males'!B:B, B180, 'Placebo Males'!P:P, P180)</f>
        <v>-103.18033333333335</v>
      </c>
      <c r="AU180">
        <f>AE180 - AVERAGEIFS('Placebo Males'!AE:AE, 'Placebo Males'!B:B, B180, 'Placebo Males'!P:P, P180)</f>
        <v>4.0536000000000016E-2</v>
      </c>
      <c r="AV180">
        <f>AF180 - AVERAGEIFS('Placebo Males'!AF:AF, 'Placebo Males'!B:B, B180, 'Placebo Males'!P:P, P180)</f>
        <v>1.686100000000007E-2</v>
      </c>
    </row>
    <row r="181" spans="1:48" x14ac:dyDescent="0.25">
      <c r="A181" t="s">
        <v>2441</v>
      </c>
      <c r="B181">
        <v>1015</v>
      </c>
      <c r="C181" t="s">
        <v>102</v>
      </c>
      <c r="D181">
        <v>19</v>
      </c>
      <c r="E181">
        <v>182.5</v>
      </c>
      <c r="F181">
        <v>63.5</v>
      </c>
      <c r="G181">
        <v>106.25</v>
      </c>
      <c r="H181">
        <v>55.5</v>
      </c>
      <c r="I181" t="s">
        <v>103</v>
      </c>
      <c r="J181" t="s">
        <v>260</v>
      </c>
      <c r="K181" t="s">
        <v>261</v>
      </c>
      <c r="L181" t="s">
        <v>311</v>
      </c>
      <c r="M181" t="s">
        <v>2261</v>
      </c>
      <c r="N181">
        <v>1500</v>
      </c>
      <c r="O181" t="s">
        <v>2262</v>
      </c>
      <c r="P181">
        <v>7</v>
      </c>
      <c r="Q181" t="s">
        <v>113</v>
      </c>
      <c r="R181" t="s">
        <v>2261</v>
      </c>
      <c r="S181">
        <v>1260</v>
      </c>
      <c r="T181" t="s">
        <v>2266</v>
      </c>
      <c r="U181">
        <v>965</v>
      </c>
      <c r="V181">
        <v>172</v>
      </c>
      <c r="W181">
        <v>393</v>
      </c>
      <c r="X181">
        <v>97</v>
      </c>
      <c r="Y181">
        <v>202</v>
      </c>
      <c r="Z181">
        <v>94</v>
      </c>
      <c r="AA181" t="s">
        <v>108</v>
      </c>
      <c r="AB181">
        <v>58</v>
      </c>
      <c r="AC181">
        <v>41</v>
      </c>
      <c r="AD181">
        <v>628.30600000000004</v>
      </c>
      <c r="AE181">
        <v>0.18181800000000001</v>
      </c>
      <c r="AF181">
        <v>0.45032899999999998</v>
      </c>
      <c r="AH181">
        <v>1260</v>
      </c>
      <c r="AI181">
        <f t="shared" si="6"/>
        <v>2.9471167958759077</v>
      </c>
      <c r="AJ181">
        <f t="shared" si="7"/>
        <v>0.34715958094532551</v>
      </c>
      <c r="AK181">
        <f t="shared" si="8"/>
        <v>0.29194638426503738</v>
      </c>
      <c r="AL181">
        <f>U181 - AVERAGEIFS('Placebo Males'!U:U, 'Placebo Males'!B:B, B181, 'Placebo Males'!P:P, P181)</f>
        <v>-20.333333333333371</v>
      </c>
      <c r="AM181">
        <f>V181 - AVERAGEIFS('Placebo Males'!V:V, 'Placebo Males'!B:B, B181, 'Placebo Males'!P:P, P181)</f>
        <v>-0.33333333333334281</v>
      </c>
      <c r="AN181">
        <f>W181 - AVERAGEIFS('Placebo Males'!W:W, 'Placebo Males'!B:B, B181, 'Placebo Males'!P:P, P181)</f>
        <v>16</v>
      </c>
      <c r="AO181">
        <f>X181 - AVERAGEIFS('Placebo Males'!X:X, 'Placebo Males'!B:B, B181, 'Placebo Males'!P:P, P181)</f>
        <v>-8.3333333333333286</v>
      </c>
      <c r="AP181">
        <f>Y181 - AVERAGEIFS('Placebo Males'!Y:Y, 'Placebo Males'!B:B, B181, 'Placebo Males'!P:P, P181)</f>
        <v>10</v>
      </c>
      <c r="AQ181">
        <f>Z181 - AVERAGEIFS('Placebo Males'!Z:Z, 'Placebo Males'!B:B, B181, 'Placebo Males'!P:P, P181)</f>
        <v>14.333333333333329</v>
      </c>
      <c r="AR181">
        <f>AB181 - AVERAGEIFS('Placebo Males'!AB:AB, 'Placebo Males'!B:B, B181, 'Placebo Males'!P:P, P181)</f>
        <v>7.6666666666666643</v>
      </c>
      <c r="AS181">
        <f>AC181 - AVERAGEIFS('Placebo Males'!AC:AC, 'Placebo Males'!B:B, B181, 'Placebo Males'!P:P, P181)</f>
        <v>8.3333333333333357</v>
      </c>
      <c r="AT181">
        <f>AD181 - AVERAGEIFS('Placebo Males'!AD:AD, 'Placebo Males'!B:B, B181, 'Placebo Males'!P:P, P181)</f>
        <v>-103.89033333333327</v>
      </c>
      <c r="AU181">
        <f>AE181 - AVERAGEIFS('Placebo Males'!AE:AE, 'Placebo Males'!B:B, B181, 'Placebo Males'!P:P, P181)</f>
        <v>5.5687000000000014E-2</v>
      </c>
      <c r="AV181">
        <f>AF181 - AVERAGEIFS('Placebo Males'!AF:AF, 'Placebo Males'!B:B, B181, 'Placebo Males'!P:P, P181)</f>
        <v>1.1850000000000027E-2</v>
      </c>
    </row>
    <row r="182" spans="1:48" x14ac:dyDescent="0.25">
      <c r="A182" t="s">
        <v>2442</v>
      </c>
      <c r="B182">
        <v>1015</v>
      </c>
      <c r="C182" t="s">
        <v>102</v>
      </c>
      <c r="D182">
        <v>19</v>
      </c>
      <c r="E182">
        <v>182.5</v>
      </c>
      <c r="F182">
        <v>63.5</v>
      </c>
      <c r="G182">
        <v>106.25</v>
      </c>
      <c r="H182">
        <v>55.5</v>
      </c>
      <c r="I182" t="s">
        <v>103</v>
      </c>
      <c r="J182" t="s">
        <v>260</v>
      </c>
      <c r="K182" t="s">
        <v>261</v>
      </c>
      <c r="L182" t="s">
        <v>311</v>
      </c>
      <c r="M182" t="s">
        <v>2261</v>
      </c>
      <c r="N182">
        <v>1500</v>
      </c>
      <c r="O182" t="s">
        <v>2262</v>
      </c>
      <c r="P182">
        <v>7</v>
      </c>
      <c r="Q182" t="s">
        <v>113</v>
      </c>
      <c r="R182" t="s">
        <v>2261</v>
      </c>
      <c r="S182">
        <v>1260</v>
      </c>
      <c r="T182" t="s">
        <v>2266</v>
      </c>
      <c r="U182">
        <v>900</v>
      </c>
      <c r="V182">
        <v>175</v>
      </c>
      <c r="W182">
        <v>387</v>
      </c>
      <c r="X182">
        <v>100</v>
      </c>
      <c r="Y182">
        <v>194</v>
      </c>
      <c r="Z182">
        <v>93</v>
      </c>
      <c r="AA182" t="s">
        <v>108</v>
      </c>
      <c r="AB182">
        <v>59</v>
      </c>
      <c r="AC182">
        <v>37</v>
      </c>
      <c r="AD182">
        <v>626.82500000000005</v>
      </c>
      <c r="AE182">
        <v>0.17647099999999999</v>
      </c>
      <c r="AF182">
        <v>0.44581900000000002</v>
      </c>
      <c r="AH182">
        <v>1260</v>
      </c>
      <c r="AI182">
        <f t="shared" si="6"/>
        <v>2.9471167958759077</v>
      </c>
      <c r="AJ182">
        <f t="shared" si="7"/>
        <v>0.34715958094532551</v>
      </c>
      <c r="AK182">
        <f t="shared" si="8"/>
        <v>0.29194638426503738</v>
      </c>
      <c r="AL182">
        <f>U182 - AVERAGEIFS('Placebo Males'!U:U, 'Placebo Males'!B:B, B182, 'Placebo Males'!P:P, P182)</f>
        <v>-85.333333333333371</v>
      </c>
      <c r="AM182">
        <f>V182 - AVERAGEIFS('Placebo Males'!V:V, 'Placebo Males'!B:B, B182, 'Placebo Males'!P:P, P182)</f>
        <v>2.6666666666666572</v>
      </c>
      <c r="AN182">
        <f>W182 - AVERAGEIFS('Placebo Males'!W:W, 'Placebo Males'!B:B, B182, 'Placebo Males'!P:P, P182)</f>
        <v>10</v>
      </c>
      <c r="AO182">
        <f>X182 - AVERAGEIFS('Placebo Males'!X:X, 'Placebo Males'!B:B, B182, 'Placebo Males'!P:P, P182)</f>
        <v>-5.3333333333333286</v>
      </c>
      <c r="AP182">
        <f>Y182 - AVERAGEIFS('Placebo Males'!Y:Y, 'Placebo Males'!B:B, B182, 'Placebo Males'!P:P, P182)</f>
        <v>2</v>
      </c>
      <c r="AQ182">
        <f>Z182 - AVERAGEIFS('Placebo Males'!Z:Z, 'Placebo Males'!B:B, B182, 'Placebo Males'!P:P, P182)</f>
        <v>13.333333333333329</v>
      </c>
      <c r="AR182">
        <f>AB182 - AVERAGEIFS('Placebo Males'!AB:AB, 'Placebo Males'!B:B, B182, 'Placebo Males'!P:P, P182)</f>
        <v>8.6666666666666643</v>
      </c>
      <c r="AS182">
        <f>AC182 - AVERAGEIFS('Placebo Males'!AC:AC, 'Placebo Males'!B:B, B182, 'Placebo Males'!P:P, P182)</f>
        <v>4.3333333333333357</v>
      </c>
      <c r="AT182">
        <f>AD182 - AVERAGEIFS('Placebo Males'!AD:AD, 'Placebo Males'!B:B, B182, 'Placebo Males'!P:P, P182)</f>
        <v>-105.37133333333327</v>
      </c>
      <c r="AU182">
        <f>AE182 - AVERAGEIFS('Placebo Males'!AE:AE, 'Placebo Males'!B:B, B182, 'Placebo Males'!P:P, P182)</f>
        <v>5.0339999999999996E-2</v>
      </c>
      <c r="AV182">
        <f>AF182 - AVERAGEIFS('Placebo Males'!AF:AF, 'Placebo Males'!B:B, B182, 'Placebo Males'!P:P, P182)</f>
        <v>7.3400000000000687E-3</v>
      </c>
    </row>
    <row r="183" spans="1:48" x14ac:dyDescent="0.25">
      <c r="A183" t="s">
        <v>2443</v>
      </c>
      <c r="B183">
        <v>1015</v>
      </c>
      <c r="C183" t="s">
        <v>102</v>
      </c>
      <c r="D183">
        <v>19</v>
      </c>
      <c r="E183">
        <v>182.5</v>
      </c>
      <c r="F183">
        <v>63.5</v>
      </c>
      <c r="G183">
        <v>106.25</v>
      </c>
      <c r="H183">
        <v>55.5</v>
      </c>
      <c r="I183" t="s">
        <v>103</v>
      </c>
      <c r="J183" t="s">
        <v>260</v>
      </c>
      <c r="K183" t="s">
        <v>261</v>
      </c>
      <c r="L183" t="s">
        <v>311</v>
      </c>
      <c r="M183" t="s">
        <v>2261</v>
      </c>
      <c r="N183">
        <v>1500</v>
      </c>
      <c r="O183" t="s">
        <v>2262</v>
      </c>
      <c r="P183">
        <v>8</v>
      </c>
      <c r="Q183" t="s">
        <v>113</v>
      </c>
      <c r="R183" t="s">
        <v>2261</v>
      </c>
      <c r="S183">
        <v>1160</v>
      </c>
      <c r="T183" t="s">
        <v>2266</v>
      </c>
      <c r="U183">
        <v>971</v>
      </c>
      <c r="V183">
        <v>178</v>
      </c>
      <c r="W183">
        <v>388</v>
      </c>
      <c r="X183">
        <v>98</v>
      </c>
      <c r="Y183">
        <v>198</v>
      </c>
      <c r="Z183">
        <v>92</v>
      </c>
      <c r="AA183" t="s">
        <v>108</v>
      </c>
      <c r="AB183">
        <v>56</v>
      </c>
      <c r="AC183">
        <v>39</v>
      </c>
      <c r="AD183">
        <v>691.03499999999997</v>
      </c>
      <c r="AE183">
        <v>0.21818199999999999</v>
      </c>
      <c r="AF183">
        <v>0.45900400000000002</v>
      </c>
      <c r="AH183">
        <v>1160</v>
      </c>
      <c r="AI183">
        <f t="shared" si="6"/>
        <v>2.7132186374730582</v>
      </c>
      <c r="AJ183">
        <f t="shared" si="7"/>
        <v>0.33232202525368792</v>
      </c>
      <c r="AK183">
        <f t="shared" si="8"/>
        <v>0.27680368169525904</v>
      </c>
      <c r="AL183">
        <f>U183 - AVERAGEIFS('Placebo Males'!U:U, 'Placebo Males'!B:B, B183, 'Placebo Males'!P:P, P183)</f>
        <v>-11</v>
      </c>
      <c r="AM183">
        <f>V183 - AVERAGEIFS('Placebo Males'!V:V, 'Placebo Males'!B:B, B183, 'Placebo Males'!P:P, P183)</f>
        <v>12</v>
      </c>
      <c r="AN183">
        <f>W183 - AVERAGEIFS('Placebo Males'!W:W, 'Placebo Males'!B:B, B183, 'Placebo Males'!P:P, P183)</f>
        <v>1.3333333333333144</v>
      </c>
      <c r="AO183">
        <f>X183 - AVERAGEIFS('Placebo Males'!X:X, 'Placebo Males'!B:B, B183, 'Placebo Males'!P:P, P183)</f>
        <v>-6</v>
      </c>
      <c r="AP183">
        <f>Y183 - AVERAGEIFS('Placebo Males'!Y:Y, 'Placebo Males'!B:B, B183, 'Placebo Males'!P:P, P183)</f>
        <v>-1.6666666666666572</v>
      </c>
      <c r="AQ183">
        <f>Z183 - AVERAGEIFS('Placebo Males'!Z:Z, 'Placebo Males'!B:B, B183, 'Placebo Males'!P:P, P183)</f>
        <v>9</v>
      </c>
      <c r="AR183">
        <f>AB183 - AVERAGEIFS('Placebo Males'!AB:AB, 'Placebo Males'!B:B, B183, 'Placebo Males'!P:P, P183)</f>
        <v>5</v>
      </c>
      <c r="AS183">
        <f>AC183 - AVERAGEIFS('Placebo Males'!AC:AC, 'Placebo Males'!B:B, B183, 'Placebo Males'!P:P, P183)</f>
        <v>3</v>
      </c>
      <c r="AT183">
        <f>AD183 - AVERAGEIFS('Placebo Males'!AD:AD, 'Placebo Males'!B:B, B183, 'Placebo Males'!P:P, P183)</f>
        <v>-32.680666666666639</v>
      </c>
      <c r="AU183">
        <f>AE183 - AVERAGEIFS('Placebo Males'!AE:AE, 'Placebo Males'!B:B, B183, 'Placebo Males'!P:P, P183)</f>
        <v>8.8410666666666665E-2</v>
      </c>
      <c r="AV183">
        <f>AF183 - AVERAGEIFS('Placebo Males'!AF:AF, 'Placebo Males'!B:B, B183, 'Placebo Males'!P:P, P183)</f>
        <v>1.1008000000000018E-2</v>
      </c>
    </row>
    <row r="184" spans="1:48" x14ac:dyDescent="0.25">
      <c r="A184" t="s">
        <v>2444</v>
      </c>
      <c r="B184">
        <v>1015</v>
      </c>
      <c r="C184" t="s">
        <v>102</v>
      </c>
      <c r="D184">
        <v>19</v>
      </c>
      <c r="E184">
        <v>182.5</v>
      </c>
      <c r="F184">
        <v>63.5</v>
      </c>
      <c r="G184">
        <v>106.25</v>
      </c>
      <c r="H184">
        <v>55.5</v>
      </c>
      <c r="I184" t="s">
        <v>103</v>
      </c>
      <c r="J184" t="s">
        <v>260</v>
      </c>
      <c r="K184" t="s">
        <v>261</v>
      </c>
      <c r="L184" t="s">
        <v>311</v>
      </c>
      <c r="M184" t="s">
        <v>2261</v>
      </c>
      <c r="N184">
        <v>1500</v>
      </c>
      <c r="O184" t="s">
        <v>2262</v>
      </c>
      <c r="P184">
        <v>8</v>
      </c>
      <c r="Q184" t="s">
        <v>113</v>
      </c>
      <c r="R184" t="s">
        <v>2261</v>
      </c>
      <c r="S184">
        <v>1160</v>
      </c>
      <c r="T184" t="s">
        <v>2266</v>
      </c>
      <c r="U184">
        <v>992</v>
      </c>
      <c r="V184">
        <v>171</v>
      </c>
      <c r="W184">
        <v>396</v>
      </c>
      <c r="X184">
        <v>98</v>
      </c>
      <c r="Y184">
        <v>203</v>
      </c>
      <c r="Z184">
        <v>95</v>
      </c>
      <c r="AA184" t="s">
        <v>108</v>
      </c>
      <c r="AB184">
        <v>59</v>
      </c>
      <c r="AC184">
        <v>41</v>
      </c>
      <c r="AD184">
        <v>661.80700000000002</v>
      </c>
      <c r="AE184">
        <v>0.169492</v>
      </c>
      <c r="AF184">
        <v>0.46439000000000002</v>
      </c>
      <c r="AH184">
        <v>1160</v>
      </c>
      <c r="AI184">
        <f t="shared" si="6"/>
        <v>2.7132186374730582</v>
      </c>
      <c r="AJ184">
        <f t="shared" si="7"/>
        <v>0.33232202525368792</v>
      </c>
      <c r="AK184">
        <f t="shared" si="8"/>
        <v>0.27680368169525904</v>
      </c>
      <c r="AL184">
        <f>U184 - AVERAGEIFS('Placebo Males'!U:U, 'Placebo Males'!B:B, B184, 'Placebo Males'!P:P, P184)</f>
        <v>10</v>
      </c>
      <c r="AM184">
        <f>V184 - AVERAGEIFS('Placebo Males'!V:V, 'Placebo Males'!B:B, B184, 'Placebo Males'!P:P, P184)</f>
        <v>5</v>
      </c>
      <c r="AN184">
        <f>W184 - AVERAGEIFS('Placebo Males'!W:W, 'Placebo Males'!B:B, B184, 'Placebo Males'!P:P, P184)</f>
        <v>9.3333333333333144</v>
      </c>
      <c r="AO184">
        <f>X184 - AVERAGEIFS('Placebo Males'!X:X, 'Placebo Males'!B:B, B184, 'Placebo Males'!P:P, P184)</f>
        <v>-6</v>
      </c>
      <c r="AP184">
        <f>Y184 - AVERAGEIFS('Placebo Males'!Y:Y, 'Placebo Males'!B:B, B184, 'Placebo Males'!P:P, P184)</f>
        <v>3.3333333333333428</v>
      </c>
      <c r="AQ184">
        <f>Z184 - AVERAGEIFS('Placebo Males'!Z:Z, 'Placebo Males'!B:B, B184, 'Placebo Males'!P:P, P184)</f>
        <v>12</v>
      </c>
      <c r="AR184">
        <f>AB184 - AVERAGEIFS('Placebo Males'!AB:AB, 'Placebo Males'!B:B, B184, 'Placebo Males'!P:P, P184)</f>
        <v>8</v>
      </c>
      <c r="AS184">
        <f>AC184 - AVERAGEIFS('Placebo Males'!AC:AC, 'Placebo Males'!B:B, B184, 'Placebo Males'!P:P, P184)</f>
        <v>5</v>
      </c>
      <c r="AT184">
        <f>AD184 - AVERAGEIFS('Placebo Males'!AD:AD, 'Placebo Males'!B:B, B184, 'Placebo Males'!P:P, P184)</f>
        <v>-61.908666666666591</v>
      </c>
      <c r="AU184">
        <f>AE184 - AVERAGEIFS('Placebo Males'!AE:AE, 'Placebo Males'!B:B, B184, 'Placebo Males'!P:P, P184)</f>
        <v>3.9720666666666682E-2</v>
      </c>
      <c r="AV184">
        <f>AF184 - AVERAGEIFS('Placebo Males'!AF:AF, 'Placebo Males'!B:B, B184, 'Placebo Males'!P:P, P184)</f>
        <v>1.639400000000002E-2</v>
      </c>
    </row>
    <row r="185" spans="1:48" x14ac:dyDescent="0.25">
      <c r="A185" t="s">
        <v>2445</v>
      </c>
      <c r="B185">
        <v>1015</v>
      </c>
      <c r="C185" t="s">
        <v>102</v>
      </c>
      <c r="D185">
        <v>19</v>
      </c>
      <c r="E185">
        <v>182.5</v>
      </c>
      <c r="F185">
        <v>63.5</v>
      </c>
      <c r="G185">
        <v>106.25</v>
      </c>
      <c r="H185">
        <v>55.5</v>
      </c>
      <c r="I185" t="s">
        <v>103</v>
      </c>
      <c r="J185" t="s">
        <v>260</v>
      </c>
      <c r="K185" t="s">
        <v>261</v>
      </c>
      <c r="L185" t="s">
        <v>311</v>
      </c>
      <c r="M185" t="s">
        <v>2261</v>
      </c>
      <c r="N185">
        <v>1500</v>
      </c>
      <c r="O185" t="s">
        <v>2262</v>
      </c>
      <c r="P185">
        <v>8</v>
      </c>
      <c r="Q185" t="s">
        <v>113</v>
      </c>
      <c r="R185" t="s">
        <v>2261</v>
      </c>
      <c r="S185">
        <v>1160</v>
      </c>
      <c r="T185" t="s">
        <v>2266</v>
      </c>
      <c r="U185">
        <v>973</v>
      </c>
      <c r="V185">
        <v>173</v>
      </c>
      <c r="W185">
        <v>391</v>
      </c>
      <c r="X185">
        <v>98</v>
      </c>
      <c r="Y185">
        <v>201</v>
      </c>
      <c r="Z185">
        <v>92</v>
      </c>
      <c r="AA185" t="s">
        <v>108</v>
      </c>
      <c r="AB185">
        <v>58</v>
      </c>
      <c r="AC185">
        <v>38</v>
      </c>
      <c r="AD185">
        <v>682.24199999999996</v>
      </c>
      <c r="AE185">
        <v>0.21052599999999999</v>
      </c>
      <c r="AF185">
        <v>0.47134300000000001</v>
      </c>
      <c r="AH185">
        <v>1160</v>
      </c>
      <c r="AI185">
        <f t="shared" si="6"/>
        <v>2.7132186374730582</v>
      </c>
      <c r="AJ185">
        <f t="shared" si="7"/>
        <v>0.33232202525368792</v>
      </c>
      <c r="AK185">
        <f t="shared" si="8"/>
        <v>0.27680368169525904</v>
      </c>
      <c r="AL185">
        <f>U185 - AVERAGEIFS('Placebo Males'!U:U, 'Placebo Males'!B:B, B185, 'Placebo Males'!P:P, P185)</f>
        <v>-9</v>
      </c>
      <c r="AM185">
        <f>V185 - AVERAGEIFS('Placebo Males'!V:V, 'Placebo Males'!B:B, B185, 'Placebo Males'!P:P, P185)</f>
        <v>7</v>
      </c>
      <c r="AN185">
        <f>W185 - AVERAGEIFS('Placebo Males'!W:W, 'Placebo Males'!B:B, B185, 'Placebo Males'!P:P, P185)</f>
        <v>4.3333333333333144</v>
      </c>
      <c r="AO185">
        <f>X185 - AVERAGEIFS('Placebo Males'!X:X, 'Placebo Males'!B:B, B185, 'Placebo Males'!P:P, P185)</f>
        <v>-6</v>
      </c>
      <c r="AP185">
        <f>Y185 - AVERAGEIFS('Placebo Males'!Y:Y, 'Placebo Males'!B:B, B185, 'Placebo Males'!P:P, P185)</f>
        <v>1.3333333333333428</v>
      </c>
      <c r="AQ185">
        <f>Z185 - AVERAGEIFS('Placebo Males'!Z:Z, 'Placebo Males'!B:B, B185, 'Placebo Males'!P:P, P185)</f>
        <v>9</v>
      </c>
      <c r="AR185">
        <f>AB185 - AVERAGEIFS('Placebo Males'!AB:AB, 'Placebo Males'!B:B, B185, 'Placebo Males'!P:P, P185)</f>
        <v>7</v>
      </c>
      <c r="AS185">
        <f>AC185 - AVERAGEIFS('Placebo Males'!AC:AC, 'Placebo Males'!B:B, B185, 'Placebo Males'!P:P, P185)</f>
        <v>2</v>
      </c>
      <c r="AT185">
        <f>AD185 - AVERAGEIFS('Placebo Males'!AD:AD, 'Placebo Males'!B:B, B185, 'Placebo Males'!P:P, P185)</f>
        <v>-41.473666666666645</v>
      </c>
      <c r="AU185">
        <f>AE185 - AVERAGEIFS('Placebo Males'!AE:AE, 'Placebo Males'!B:B, B185, 'Placebo Males'!P:P, P185)</f>
        <v>8.0754666666666669E-2</v>
      </c>
      <c r="AV185">
        <f>AF185 - AVERAGEIFS('Placebo Males'!AF:AF, 'Placebo Males'!B:B, B185, 'Placebo Males'!P:P, P185)</f>
        <v>2.3347000000000007E-2</v>
      </c>
    </row>
    <row r="186" spans="1:48" x14ac:dyDescent="0.25">
      <c r="A186" t="s">
        <v>2446</v>
      </c>
      <c r="B186">
        <v>1015</v>
      </c>
      <c r="C186" t="s">
        <v>102</v>
      </c>
      <c r="D186">
        <v>19</v>
      </c>
      <c r="E186">
        <v>182.5</v>
      </c>
      <c r="F186">
        <v>63.5</v>
      </c>
      <c r="G186">
        <v>106.25</v>
      </c>
      <c r="H186">
        <v>55.5</v>
      </c>
      <c r="I186" t="s">
        <v>103</v>
      </c>
      <c r="J186" t="s">
        <v>260</v>
      </c>
      <c r="K186" t="s">
        <v>261</v>
      </c>
      <c r="L186" t="s">
        <v>311</v>
      </c>
      <c r="M186" t="s">
        <v>2261</v>
      </c>
      <c r="N186">
        <v>1500</v>
      </c>
      <c r="O186" t="s">
        <v>2262</v>
      </c>
      <c r="P186">
        <v>12</v>
      </c>
      <c r="Q186" t="s">
        <v>113</v>
      </c>
      <c r="R186" t="s">
        <v>2261</v>
      </c>
      <c r="S186">
        <v>449</v>
      </c>
      <c r="T186" t="s">
        <v>2266</v>
      </c>
      <c r="U186">
        <v>913</v>
      </c>
      <c r="V186">
        <v>169</v>
      </c>
      <c r="W186">
        <v>382</v>
      </c>
      <c r="X186">
        <v>99</v>
      </c>
      <c r="Y186">
        <v>192</v>
      </c>
      <c r="Z186">
        <v>91</v>
      </c>
      <c r="AA186" t="s">
        <v>108</v>
      </c>
      <c r="AB186">
        <v>50</v>
      </c>
      <c r="AC186">
        <v>41</v>
      </c>
      <c r="AD186">
        <v>663.43100000000004</v>
      </c>
      <c r="AE186">
        <v>0.18867900000000001</v>
      </c>
      <c r="AF186">
        <v>0.44785199999999997</v>
      </c>
      <c r="AH186">
        <v>449</v>
      </c>
      <c r="AI186">
        <f t="shared" si="6"/>
        <v>1.0502027312287958</v>
      </c>
      <c r="AJ186">
        <f t="shared" si="7"/>
        <v>0.18892300355861613</v>
      </c>
      <c r="AK186">
        <f t="shared" si="8"/>
        <v>0.14008196627901126</v>
      </c>
      <c r="AL186">
        <f>U186 - AVERAGEIFS('Placebo Males'!U:U, 'Placebo Males'!B:B, B186, 'Placebo Males'!P:P, P186)</f>
        <v>-45</v>
      </c>
      <c r="AM186">
        <f>V186 - AVERAGEIFS('Placebo Males'!V:V, 'Placebo Males'!B:B, B186, 'Placebo Males'!P:P, P186)</f>
        <v>-3.6666666666666572</v>
      </c>
      <c r="AN186">
        <f>W186 - AVERAGEIFS('Placebo Males'!W:W, 'Placebo Males'!B:B, B186, 'Placebo Males'!P:P, P186)</f>
        <v>6.3333333333333144</v>
      </c>
      <c r="AO186">
        <f>X186 - AVERAGEIFS('Placebo Males'!X:X, 'Placebo Males'!B:B, B186, 'Placebo Males'!P:P, P186)</f>
        <v>-12.333333333333329</v>
      </c>
      <c r="AP186">
        <f>Y186 - AVERAGEIFS('Placebo Males'!Y:Y, 'Placebo Males'!B:B, B186, 'Placebo Males'!P:P, P186)</f>
        <v>9.3333333333333428</v>
      </c>
      <c r="AQ186">
        <f>Z186 - AVERAGEIFS('Placebo Males'!Z:Z, 'Placebo Males'!B:B, B186, 'Placebo Males'!P:P, P186)</f>
        <v>9.3333333333333286</v>
      </c>
      <c r="AR186">
        <f>AB186 - AVERAGEIFS('Placebo Males'!AB:AB, 'Placebo Males'!B:B, B186, 'Placebo Males'!P:P, P186)</f>
        <v>2.6666666666666643</v>
      </c>
      <c r="AS186">
        <f>AC186 - AVERAGEIFS('Placebo Males'!AC:AC, 'Placebo Males'!B:B, B186, 'Placebo Males'!P:P, P186)</f>
        <v>8.6666666666666643</v>
      </c>
      <c r="AT186">
        <f>AD186 - AVERAGEIFS('Placebo Males'!AD:AD, 'Placebo Males'!B:B, B186, 'Placebo Males'!P:P, P186)</f>
        <v>-93.475666666666712</v>
      </c>
      <c r="AU186">
        <f>AE186 - AVERAGEIFS('Placebo Males'!AE:AE, 'Placebo Males'!B:B, B186, 'Placebo Males'!P:P, P186)</f>
        <v>7.0199966666666683E-2</v>
      </c>
      <c r="AV186">
        <f>AF186 - AVERAGEIFS('Placebo Males'!AF:AF, 'Placebo Males'!B:B, B186, 'Placebo Males'!P:P, P186)</f>
        <v>2.7818000000000009E-2</v>
      </c>
    </row>
    <row r="187" spans="1:48" x14ac:dyDescent="0.25">
      <c r="A187" t="s">
        <v>2447</v>
      </c>
      <c r="B187">
        <v>1015</v>
      </c>
      <c r="C187" t="s">
        <v>102</v>
      </c>
      <c r="D187">
        <v>19</v>
      </c>
      <c r="E187">
        <v>182.5</v>
      </c>
      <c r="F187">
        <v>63.5</v>
      </c>
      <c r="G187">
        <v>106.25</v>
      </c>
      <c r="H187">
        <v>55.5</v>
      </c>
      <c r="I187" t="s">
        <v>103</v>
      </c>
      <c r="J187" t="s">
        <v>260</v>
      </c>
      <c r="K187" t="s">
        <v>261</v>
      </c>
      <c r="L187" t="s">
        <v>311</v>
      </c>
      <c r="M187" t="s">
        <v>2261</v>
      </c>
      <c r="N187">
        <v>1500</v>
      </c>
      <c r="O187" t="s">
        <v>2262</v>
      </c>
      <c r="P187">
        <v>12</v>
      </c>
      <c r="Q187" t="s">
        <v>113</v>
      </c>
      <c r="R187" t="s">
        <v>2261</v>
      </c>
      <c r="S187">
        <v>449</v>
      </c>
      <c r="T187" t="s">
        <v>2266</v>
      </c>
      <c r="U187">
        <v>747</v>
      </c>
      <c r="V187">
        <v>176</v>
      </c>
      <c r="W187">
        <v>362</v>
      </c>
      <c r="X187">
        <v>83</v>
      </c>
      <c r="Y187">
        <v>194</v>
      </c>
      <c r="Z187">
        <v>85</v>
      </c>
      <c r="AA187" t="s">
        <v>108</v>
      </c>
      <c r="AB187">
        <v>44</v>
      </c>
      <c r="AC187">
        <v>44</v>
      </c>
      <c r="AD187">
        <v>641.07399999999996</v>
      </c>
      <c r="AE187">
        <v>0.15384600000000001</v>
      </c>
      <c r="AF187">
        <v>0.40773199999999998</v>
      </c>
      <c r="AH187">
        <v>449</v>
      </c>
      <c r="AI187">
        <f t="shared" si="6"/>
        <v>1.0502027312287958</v>
      </c>
      <c r="AJ187">
        <f t="shared" si="7"/>
        <v>0.18892300355861613</v>
      </c>
      <c r="AK187">
        <f t="shared" si="8"/>
        <v>0.14008196627901126</v>
      </c>
      <c r="AL187">
        <f>U187 - AVERAGEIFS('Placebo Males'!U:U, 'Placebo Males'!B:B, B187, 'Placebo Males'!P:P, P187)</f>
        <v>-211</v>
      </c>
      <c r="AM187">
        <f>V187 - AVERAGEIFS('Placebo Males'!V:V, 'Placebo Males'!B:B, B187, 'Placebo Males'!P:P, P187)</f>
        <v>3.3333333333333428</v>
      </c>
      <c r="AN187">
        <f>W187 - AVERAGEIFS('Placebo Males'!W:W, 'Placebo Males'!B:B, B187, 'Placebo Males'!P:P, P187)</f>
        <v>-13.666666666666686</v>
      </c>
      <c r="AO187">
        <f>X187 - AVERAGEIFS('Placebo Males'!X:X, 'Placebo Males'!B:B, B187, 'Placebo Males'!P:P, P187)</f>
        <v>-28.333333333333329</v>
      </c>
      <c r="AP187">
        <f>Y187 - AVERAGEIFS('Placebo Males'!Y:Y, 'Placebo Males'!B:B, B187, 'Placebo Males'!P:P, P187)</f>
        <v>11.333333333333343</v>
      </c>
      <c r="AQ187">
        <f>Z187 - AVERAGEIFS('Placebo Males'!Z:Z, 'Placebo Males'!B:B, B187, 'Placebo Males'!P:P, P187)</f>
        <v>3.3333333333333286</v>
      </c>
      <c r="AR187">
        <f>AB187 - AVERAGEIFS('Placebo Males'!AB:AB, 'Placebo Males'!B:B, B187, 'Placebo Males'!P:P, P187)</f>
        <v>-3.3333333333333357</v>
      </c>
      <c r="AS187">
        <f>AC187 - AVERAGEIFS('Placebo Males'!AC:AC, 'Placebo Males'!B:B, B187, 'Placebo Males'!P:P, P187)</f>
        <v>11.666666666666664</v>
      </c>
      <c r="AT187">
        <f>AD187 - AVERAGEIFS('Placebo Males'!AD:AD, 'Placebo Males'!B:B, B187, 'Placebo Males'!P:P, P187)</f>
        <v>-115.8326666666668</v>
      </c>
      <c r="AU187">
        <f>AE187 - AVERAGEIFS('Placebo Males'!AE:AE, 'Placebo Males'!B:B, B187, 'Placebo Males'!P:P, P187)</f>
        <v>3.536696666666668E-2</v>
      </c>
      <c r="AV187">
        <f>AF187 - AVERAGEIFS('Placebo Males'!AF:AF, 'Placebo Males'!B:B, B187, 'Placebo Males'!P:P, P187)</f>
        <v>-1.230199999999998E-2</v>
      </c>
    </row>
    <row r="188" spans="1:48" x14ac:dyDescent="0.25">
      <c r="A188" t="s">
        <v>2448</v>
      </c>
      <c r="B188">
        <v>1015</v>
      </c>
      <c r="C188" t="s">
        <v>102</v>
      </c>
      <c r="D188">
        <v>19</v>
      </c>
      <c r="E188">
        <v>182.5</v>
      </c>
      <c r="F188">
        <v>63.5</v>
      </c>
      <c r="G188">
        <v>106.25</v>
      </c>
      <c r="H188">
        <v>55.5</v>
      </c>
      <c r="I188" t="s">
        <v>103</v>
      </c>
      <c r="J188" t="s">
        <v>260</v>
      </c>
      <c r="K188" t="s">
        <v>261</v>
      </c>
      <c r="L188" t="s">
        <v>311</v>
      </c>
      <c r="M188" t="s">
        <v>2261</v>
      </c>
      <c r="N188">
        <v>1500</v>
      </c>
      <c r="O188" t="s">
        <v>2262</v>
      </c>
      <c r="P188">
        <v>12</v>
      </c>
      <c r="Q188" t="s">
        <v>113</v>
      </c>
      <c r="R188" t="s">
        <v>2261</v>
      </c>
      <c r="S188">
        <v>449</v>
      </c>
      <c r="T188" t="s">
        <v>2266</v>
      </c>
      <c r="U188">
        <v>875</v>
      </c>
      <c r="V188">
        <v>181</v>
      </c>
      <c r="W188">
        <v>373</v>
      </c>
      <c r="X188">
        <v>87</v>
      </c>
      <c r="Y188">
        <v>198</v>
      </c>
      <c r="Z188">
        <v>88</v>
      </c>
      <c r="AA188" t="s">
        <v>108</v>
      </c>
      <c r="AB188">
        <v>55</v>
      </c>
      <c r="AC188">
        <v>36</v>
      </c>
      <c r="AD188">
        <v>668.35299999999995</v>
      </c>
      <c r="AE188">
        <v>0.127273</v>
      </c>
      <c r="AF188">
        <v>0.421068</v>
      </c>
      <c r="AH188">
        <v>449</v>
      </c>
      <c r="AI188">
        <f t="shared" si="6"/>
        <v>1.0502027312287958</v>
      </c>
      <c r="AJ188">
        <f t="shared" si="7"/>
        <v>0.18892300355861613</v>
      </c>
      <c r="AK188">
        <f t="shared" si="8"/>
        <v>0.14008196627901126</v>
      </c>
      <c r="AL188">
        <f>U188 - AVERAGEIFS('Placebo Males'!U:U, 'Placebo Males'!B:B, B188, 'Placebo Males'!P:P, P188)</f>
        <v>-83</v>
      </c>
      <c r="AM188">
        <f>V188 - AVERAGEIFS('Placebo Males'!V:V, 'Placebo Males'!B:B, B188, 'Placebo Males'!P:P, P188)</f>
        <v>8.3333333333333428</v>
      </c>
      <c r="AN188">
        <f>W188 - AVERAGEIFS('Placebo Males'!W:W, 'Placebo Males'!B:B, B188, 'Placebo Males'!P:P, P188)</f>
        <v>-2.6666666666666856</v>
      </c>
      <c r="AO188">
        <f>X188 - AVERAGEIFS('Placebo Males'!X:X, 'Placebo Males'!B:B, B188, 'Placebo Males'!P:P, P188)</f>
        <v>-24.333333333333329</v>
      </c>
      <c r="AP188">
        <f>Y188 - AVERAGEIFS('Placebo Males'!Y:Y, 'Placebo Males'!B:B, B188, 'Placebo Males'!P:P, P188)</f>
        <v>15.333333333333343</v>
      </c>
      <c r="AQ188">
        <f>Z188 - AVERAGEIFS('Placebo Males'!Z:Z, 'Placebo Males'!B:B, B188, 'Placebo Males'!P:P, P188)</f>
        <v>6.3333333333333286</v>
      </c>
      <c r="AR188">
        <f>AB188 - AVERAGEIFS('Placebo Males'!AB:AB, 'Placebo Males'!B:B, B188, 'Placebo Males'!P:P, P188)</f>
        <v>7.6666666666666643</v>
      </c>
      <c r="AS188">
        <f>AC188 - AVERAGEIFS('Placebo Males'!AC:AC, 'Placebo Males'!B:B, B188, 'Placebo Males'!P:P, P188)</f>
        <v>3.6666666666666643</v>
      </c>
      <c r="AT188">
        <f>AD188 - AVERAGEIFS('Placebo Males'!AD:AD, 'Placebo Males'!B:B, B188, 'Placebo Males'!P:P, P188)</f>
        <v>-88.5536666666668</v>
      </c>
      <c r="AU188">
        <f>AE188 - AVERAGEIFS('Placebo Males'!AE:AE, 'Placebo Males'!B:B, B188, 'Placebo Males'!P:P, P188)</f>
        <v>8.7939666666666666E-3</v>
      </c>
      <c r="AV188">
        <f>AF188 - AVERAGEIFS('Placebo Males'!AF:AF, 'Placebo Males'!B:B, B188, 'Placebo Males'!P:P, P188)</f>
        <v>1.0340000000000349E-3</v>
      </c>
    </row>
    <row r="189" spans="1:48" x14ac:dyDescent="0.25">
      <c r="A189" t="s">
        <v>2449</v>
      </c>
      <c r="B189">
        <v>1015</v>
      </c>
      <c r="C189" t="s">
        <v>102</v>
      </c>
      <c r="D189">
        <v>19</v>
      </c>
      <c r="E189">
        <v>182.5</v>
      </c>
      <c r="F189">
        <v>63.5</v>
      </c>
      <c r="G189">
        <v>106.25</v>
      </c>
      <c r="H189">
        <v>55.5</v>
      </c>
      <c r="I189" t="s">
        <v>103</v>
      </c>
      <c r="J189" t="s">
        <v>260</v>
      </c>
      <c r="K189" t="s">
        <v>261</v>
      </c>
      <c r="L189" t="s">
        <v>311</v>
      </c>
      <c r="M189" t="s">
        <v>2261</v>
      </c>
      <c r="N189">
        <v>1500</v>
      </c>
      <c r="O189" t="s">
        <v>2262</v>
      </c>
      <c r="P189">
        <v>14</v>
      </c>
      <c r="Q189" t="s">
        <v>113</v>
      </c>
      <c r="R189" t="s">
        <v>2261</v>
      </c>
      <c r="S189">
        <v>367</v>
      </c>
      <c r="T189" t="s">
        <v>2266</v>
      </c>
      <c r="U189">
        <v>886</v>
      </c>
      <c r="V189">
        <v>169</v>
      </c>
      <c r="W189">
        <v>368</v>
      </c>
      <c r="X189">
        <v>99</v>
      </c>
      <c r="Y189">
        <v>189</v>
      </c>
      <c r="Z189">
        <v>80</v>
      </c>
      <c r="AA189" t="s">
        <v>108</v>
      </c>
      <c r="AB189">
        <v>44</v>
      </c>
      <c r="AC189">
        <v>35</v>
      </c>
      <c r="AD189">
        <v>753.94600000000003</v>
      </c>
      <c r="AE189">
        <v>0.156863</v>
      </c>
      <c r="AF189">
        <v>0.41683100000000001</v>
      </c>
      <c r="AH189">
        <v>367</v>
      </c>
      <c r="AI189">
        <f t="shared" si="6"/>
        <v>0.85840624133845889</v>
      </c>
      <c r="AJ189">
        <f t="shared" si="7"/>
        <v>0.16543223656521533</v>
      </c>
      <c r="AK189">
        <f t="shared" si="8"/>
        <v>0.11961255415486738</v>
      </c>
      <c r="AL189">
        <f>U189 - AVERAGEIFS('Placebo Males'!U:U, 'Placebo Males'!B:B, B189, 'Placebo Males'!P:P, P189)</f>
        <v>-85.666666666666629</v>
      </c>
      <c r="AM189">
        <f>V189 - AVERAGEIFS('Placebo Males'!V:V, 'Placebo Males'!B:B, B189, 'Placebo Males'!P:P, P189)</f>
        <v>-2</v>
      </c>
      <c r="AN189">
        <f>W189 - AVERAGEIFS('Placebo Males'!W:W, 'Placebo Males'!B:B, B189, 'Placebo Males'!P:P, P189)</f>
        <v>-5.3333333333333144</v>
      </c>
      <c r="AO189">
        <f>X189 - AVERAGEIFS('Placebo Males'!X:X, 'Placebo Males'!B:B, B189, 'Placebo Males'!P:P, P189)</f>
        <v>-9</v>
      </c>
      <c r="AP189">
        <f>Y189 - AVERAGEIFS('Placebo Males'!Y:Y, 'Placebo Males'!B:B, B189, 'Placebo Males'!P:P, P189)</f>
        <v>3.6666666666666572</v>
      </c>
      <c r="AQ189">
        <f>Z189 - AVERAGEIFS('Placebo Males'!Z:Z, 'Placebo Males'!B:B, B189, 'Placebo Males'!P:P, P189)</f>
        <v>0</v>
      </c>
      <c r="AR189">
        <f>AB189 - AVERAGEIFS('Placebo Males'!AB:AB, 'Placebo Males'!B:B, B189, 'Placebo Males'!P:P, P189)</f>
        <v>-2.3333333333333357</v>
      </c>
      <c r="AS189">
        <f>AC189 - AVERAGEIFS('Placebo Males'!AC:AC, 'Placebo Males'!B:B, B189, 'Placebo Males'!P:P, P189)</f>
        <v>2.3333333333333357</v>
      </c>
      <c r="AT189">
        <f>AD189 - AVERAGEIFS('Placebo Males'!AD:AD, 'Placebo Males'!B:B, B189, 'Placebo Males'!P:P, P189)</f>
        <v>-19.700000000000045</v>
      </c>
      <c r="AU189">
        <f>AE189 - AVERAGEIFS('Placebo Males'!AE:AE, 'Placebo Males'!B:B, B189, 'Placebo Males'!P:P, P189)</f>
        <v>1.0274000000000005E-2</v>
      </c>
      <c r="AV189">
        <f>AF189 - AVERAGEIFS('Placebo Males'!AF:AF, 'Placebo Males'!B:B, B189, 'Placebo Males'!P:P, P189)</f>
        <v>-1.0815999999999937E-2</v>
      </c>
    </row>
    <row r="190" spans="1:48" x14ac:dyDescent="0.25">
      <c r="A190" t="s">
        <v>2450</v>
      </c>
      <c r="B190">
        <v>1015</v>
      </c>
      <c r="C190" t="s">
        <v>102</v>
      </c>
      <c r="D190">
        <v>19</v>
      </c>
      <c r="E190">
        <v>182.5</v>
      </c>
      <c r="F190">
        <v>63.5</v>
      </c>
      <c r="G190">
        <v>106.25</v>
      </c>
      <c r="H190">
        <v>55.5</v>
      </c>
      <c r="I190" t="s">
        <v>103</v>
      </c>
      <c r="J190" t="s">
        <v>260</v>
      </c>
      <c r="K190" t="s">
        <v>261</v>
      </c>
      <c r="L190" t="s">
        <v>311</v>
      </c>
      <c r="M190" t="s">
        <v>2261</v>
      </c>
      <c r="N190">
        <v>1500</v>
      </c>
      <c r="O190" t="s">
        <v>2262</v>
      </c>
      <c r="P190">
        <v>14</v>
      </c>
      <c r="Q190" t="s">
        <v>113</v>
      </c>
      <c r="R190" t="s">
        <v>2261</v>
      </c>
      <c r="S190">
        <v>367</v>
      </c>
      <c r="T190" t="s">
        <v>2266</v>
      </c>
      <c r="U190">
        <v>902</v>
      </c>
      <c r="V190">
        <v>171</v>
      </c>
      <c r="W190">
        <v>365</v>
      </c>
      <c r="X190">
        <v>96</v>
      </c>
      <c r="Y190">
        <v>191</v>
      </c>
      <c r="Z190">
        <v>78</v>
      </c>
      <c r="AA190" t="s">
        <v>108</v>
      </c>
      <c r="AB190">
        <v>49</v>
      </c>
      <c r="AC190">
        <v>28</v>
      </c>
      <c r="AD190">
        <v>807.28800000000001</v>
      </c>
      <c r="AE190">
        <v>0.132075</v>
      </c>
      <c r="AF190">
        <v>0.42313699999999999</v>
      </c>
      <c r="AH190">
        <v>367</v>
      </c>
      <c r="AI190">
        <f t="shared" si="6"/>
        <v>0.85840624133845889</v>
      </c>
      <c r="AJ190">
        <f t="shared" si="7"/>
        <v>0.16543223656521533</v>
      </c>
      <c r="AK190">
        <f t="shared" si="8"/>
        <v>0.11961255415486738</v>
      </c>
      <c r="AL190">
        <f>U190 - AVERAGEIFS('Placebo Males'!U:U, 'Placebo Males'!B:B, B190, 'Placebo Males'!P:P, P190)</f>
        <v>-69.666666666666629</v>
      </c>
      <c r="AM190">
        <f>V190 - AVERAGEIFS('Placebo Males'!V:V, 'Placebo Males'!B:B, B190, 'Placebo Males'!P:P, P190)</f>
        <v>0</v>
      </c>
      <c r="AN190">
        <f>W190 - AVERAGEIFS('Placebo Males'!W:W, 'Placebo Males'!B:B, B190, 'Placebo Males'!P:P, P190)</f>
        <v>-8.3333333333333144</v>
      </c>
      <c r="AO190">
        <f>X190 - AVERAGEIFS('Placebo Males'!X:X, 'Placebo Males'!B:B, B190, 'Placebo Males'!P:P, P190)</f>
        <v>-12</v>
      </c>
      <c r="AP190">
        <f>Y190 - AVERAGEIFS('Placebo Males'!Y:Y, 'Placebo Males'!B:B, B190, 'Placebo Males'!P:P, P190)</f>
        <v>5.6666666666666572</v>
      </c>
      <c r="AQ190">
        <f>Z190 - AVERAGEIFS('Placebo Males'!Z:Z, 'Placebo Males'!B:B, B190, 'Placebo Males'!P:P, P190)</f>
        <v>-2</v>
      </c>
      <c r="AR190">
        <f>AB190 - AVERAGEIFS('Placebo Males'!AB:AB, 'Placebo Males'!B:B, B190, 'Placebo Males'!P:P, P190)</f>
        <v>2.6666666666666643</v>
      </c>
      <c r="AS190">
        <f>AC190 - AVERAGEIFS('Placebo Males'!AC:AC, 'Placebo Males'!B:B, B190, 'Placebo Males'!P:P, P190)</f>
        <v>-4.6666666666666643</v>
      </c>
      <c r="AT190">
        <f>AD190 - AVERAGEIFS('Placebo Males'!AD:AD, 'Placebo Males'!B:B, B190, 'Placebo Males'!P:P, P190)</f>
        <v>33.641999999999939</v>
      </c>
      <c r="AU190">
        <f>AE190 - AVERAGEIFS('Placebo Males'!AE:AE, 'Placebo Males'!B:B, B190, 'Placebo Males'!P:P, P190)</f>
        <v>-1.4513999999999999E-2</v>
      </c>
      <c r="AV190">
        <f>AF190 - AVERAGEIFS('Placebo Males'!AF:AF, 'Placebo Males'!B:B, B190, 'Placebo Males'!P:P, P190)</f>
        <v>-4.5099999999999585E-3</v>
      </c>
    </row>
    <row r="191" spans="1:48" x14ac:dyDescent="0.25">
      <c r="A191" t="s">
        <v>2451</v>
      </c>
      <c r="B191">
        <v>1015</v>
      </c>
      <c r="C191" t="s">
        <v>102</v>
      </c>
      <c r="D191">
        <v>19</v>
      </c>
      <c r="E191">
        <v>182.5</v>
      </c>
      <c r="F191">
        <v>63.5</v>
      </c>
      <c r="G191">
        <v>106.25</v>
      </c>
      <c r="H191">
        <v>55.5</v>
      </c>
      <c r="I191" t="s">
        <v>103</v>
      </c>
      <c r="J191" t="s">
        <v>260</v>
      </c>
      <c r="K191" t="s">
        <v>261</v>
      </c>
      <c r="L191" t="s">
        <v>311</v>
      </c>
      <c r="M191" t="s">
        <v>2261</v>
      </c>
      <c r="N191">
        <v>1500</v>
      </c>
      <c r="O191" t="s">
        <v>2262</v>
      </c>
      <c r="P191">
        <v>14</v>
      </c>
      <c r="Q191" t="s">
        <v>113</v>
      </c>
      <c r="R191" t="s">
        <v>2261</v>
      </c>
      <c r="S191">
        <v>367</v>
      </c>
      <c r="T191" t="s">
        <v>2266</v>
      </c>
      <c r="U191">
        <v>925</v>
      </c>
      <c r="V191">
        <v>175</v>
      </c>
      <c r="W191">
        <v>362</v>
      </c>
      <c r="X191">
        <v>97</v>
      </c>
      <c r="Y191">
        <v>186</v>
      </c>
      <c r="Z191">
        <v>79</v>
      </c>
      <c r="AA191" t="s">
        <v>108</v>
      </c>
      <c r="AB191">
        <v>42</v>
      </c>
      <c r="AC191">
        <v>35</v>
      </c>
      <c r="AD191">
        <v>819.03599999999994</v>
      </c>
      <c r="AE191">
        <v>0.14285700000000001</v>
      </c>
      <c r="AF191">
        <v>0.40339999999999998</v>
      </c>
      <c r="AH191">
        <v>367</v>
      </c>
      <c r="AI191">
        <f t="shared" si="6"/>
        <v>0.85840624133845889</v>
      </c>
      <c r="AJ191">
        <f t="shared" si="7"/>
        <v>0.16543223656521533</v>
      </c>
      <c r="AK191">
        <f t="shared" si="8"/>
        <v>0.11961255415486738</v>
      </c>
      <c r="AL191">
        <f>U191 - AVERAGEIFS('Placebo Males'!U:U, 'Placebo Males'!B:B, B191, 'Placebo Males'!P:P, P191)</f>
        <v>-46.666666666666629</v>
      </c>
      <c r="AM191">
        <f>V191 - AVERAGEIFS('Placebo Males'!V:V, 'Placebo Males'!B:B, B191, 'Placebo Males'!P:P, P191)</f>
        <v>4</v>
      </c>
      <c r="AN191">
        <f>W191 - AVERAGEIFS('Placebo Males'!W:W, 'Placebo Males'!B:B, B191, 'Placebo Males'!P:P, P191)</f>
        <v>-11.333333333333314</v>
      </c>
      <c r="AO191">
        <f>X191 - AVERAGEIFS('Placebo Males'!X:X, 'Placebo Males'!B:B, B191, 'Placebo Males'!P:P, P191)</f>
        <v>-11</v>
      </c>
      <c r="AP191">
        <f>Y191 - AVERAGEIFS('Placebo Males'!Y:Y, 'Placebo Males'!B:B, B191, 'Placebo Males'!P:P, P191)</f>
        <v>0.66666666666665719</v>
      </c>
      <c r="AQ191">
        <f>Z191 - AVERAGEIFS('Placebo Males'!Z:Z, 'Placebo Males'!B:B, B191, 'Placebo Males'!P:P, P191)</f>
        <v>-1</v>
      </c>
      <c r="AR191">
        <f>AB191 - AVERAGEIFS('Placebo Males'!AB:AB, 'Placebo Males'!B:B, B191, 'Placebo Males'!P:P, P191)</f>
        <v>-4.3333333333333357</v>
      </c>
      <c r="AS191">
        <f>AC191 - AVERAGEIFS('Placebo Males'!AC:AC, 'Placebo Males'!B:B, B191, 'Placebo Males'!P:P, P191)</f>
        <v>2.3333333333333357</v>
      </c>
      <c r="AT191">
        <f>AD191 - AVERAGEIFS('Placebo Males'!AD:AD, 'Placebo Males'!B:B, B191, 'Placebo Males'!P:P, P191)</f>
        <v>45.389999999999873</v>
      </c>
      <c r="AU191">
        <f>AE191 - AVERAGEIFS('Placebo Males'!AE:AE, 'Placebo Males'!B:B, B191, 'Placebo Males'!P:P, P191)</f>
        <v>-3.7319999999999853E-3</v>
      </c>
      <c r="AV191">
        <f>AF191 - AVERAGEIFS('Placebo Males'!AF:AF, 'Placebo Males'!B:B, B191, 'Placebo Males'!P:P, P191)</f>
        <v>-2.4246999999999963E-2</v>
      </c>
    </row>
    <row r="192" spans="1:48" x14ac:dyDescent="0.25">
      <c r="A192" t="s">
        <v>2452</v>
      </c>
      <c r="B192">
        <v>1015</v>
      </c>
      <c r="C192" t="s">
        <v>102</v>
      </c>
      <c r="D192">
        <v>19</v>
      </c>
      <c r="E192">
        <v>182.5</v>
      </c>
      <c r="F192">
        <v>63.5</v>
      </c>
      <c r="G192">
        <v>106.25</v>
      </c>
      <c r="H192">
        <v>55.5</v>
      </c>
      <c r="I192" t="s">
        <v>103</v>
      </c>
      <c r="J192" t="s">
        <v>260</v>
      </c>
      <c r="K192" t="s">
        <v>261</v>
      </c>
      <c r="L192" t="s">
        <v>311</v>
      </c>
      <c r="M192" t="s">
        <v>2261</v>
      </c>
      <c r="N192">
        <v>1500</v>
      </c>
      <c r="O192" t="s">
        <v>2262</v>
      </c>
      <c r="P192">
        <v>24</v>
      </c>
      <c r="Q192" t="s">
        <v>113</v>
      </c>
      <c r="R192" t="s">
        <v>2261</v>
      </c>
      <c r="S192">
        <v>139</v>
      </c>
      <c r="T192" t="s">
        <v>2266</v>
      </c>
      <c r="U192">
        <v>1043</v>
      </c>
      <c r="V192">
        <v>176</v>
      </c>
      <c r="W192">
        <v>401</v>
      </c>
      <c r="X192">
        <v>100</v>
      </c>
      <c r="Y192">
        <v>208</v>
      </c>
      <c r="Z192">
        <v>93</v>
      </c>
      <c r="AA192" t="s">
        <v>108</v>
      </c>
      <c r="AB192">
        <v>53</v>
      </c>
      <c r="AC192">
        <v>37</v>
      </c>
      <c r="AD192">
        <v>649.72199999999998</v>
      </c>
      <c r="AE192">
        <v>0.22641500000000001</v>
      </c>
      <c r="AF192">
        <v>0.45521</v>
      </c>
      <c r="AH192">
        <v>139</v>
      </c>
      <c r="AI192">
        <f t="shared" si="6"/>
        <v>0.32511844017996128</v>
      </c>
      <c r="AJ192">
        <f t="shared" si="7"/>
        <v>8.3549972850710863E-2</v>
      </c>
      <c r="AK192">
        <f t="shared" si="8"/>
        <v>5.3661556852860004E-2</v>
      </c>
      <c r="AL192">
        <f>U192 - AVERAGEIFS('Placebo Males'!U:U, 'Placebo Males'!B:B, B192, 'Placebo Males'!P:P, P192)</f>
        <v>-76.666666666666742</v>
      </c>
      <c r="AM192">
        <f>V192 - AVERAGEIFS('Placebo Males'!V:V, 'Placebo Males'!B:B, B192, 'Placebo Males'!P:P, P192)</f>
        <v>-2.3333333333333428</v>
      </c>
      <c r="AN192">
        <f>W192 - AVERAGEIFS('Placebo Males'!W:W, 'Placebo Males'!B:B, B192, 'Placebo Males'!P:P, P192)</f>
        <v>-20</v>
      </c>
      <c r="AO192">
        <f>X192 - AVERAGEIFS('Placebo Males'!X:X, 'Placebo Males'!B:B, B192, 'Placebo Males'!P:P, P192)</f>
        <v>-18.666666666666671</v>
      </c>
      <c r="AP192">
        <f>Y192 - AVERAGEIFS('Placebo Males'!Y:Y, 'Placebo Males'!B:B, B192, 'Placebo Males'!P:P, P192)</f>
        <v>0.33333333333334281</v>
      </c>
      <c r="AQ192">
        <f>Z192 - AVERAGEIFS('Placebo Males'!Z:Z, 'Placebo Males'!B:B, B192, 'Placebo Males'!P:P, P192)</f>
        <v>-1.6666666666666714</v>
      </c>
      <c r="AR192">
        <f>AB192 - AVERAGEIFS('Placebo Males'!AB:AB, 'Placebo Males'!B:B, B192, 'Placebo Males'!P:P, P192)</f>
        <v>-1</v>
      </c>
      <c r="AS192">
        <f>AC192 - AVERAGEIFS('Placebo Males'!AC:AC, 'Placebo Males'!B:B, B192, 'Placebo Males'!P:P, P192)</f>
        <v>-2.6666666666666643</v>
      </c>
      <c r="AT192">
        <f>AD192 - AVERAGEIFS('Placebo Males'!AD:AD, 'Placebo Males'!B:B, B192, 'Placebo Males'!P:P, P192)</f>
        <v>1.8106666666666342</v>
      </c>
      <c r="AU192">
        <f>AE192 - AVERAGEIFS('Placebo Males'!AE:AE, 'Placebo Males'!B:B, B192, 'Placebo Males'!P:P, P192)</f>
        <v>-1.6115666666666667E-2</v>
      </c>
      <c r="AV192">
        <f>AF192 - AVERAGEIFS('Placebo Males'!AF:AF, 'Placebo Males'!B:B, B192, 'Placebo Males'!P:P, P192)</f>
        <v>-2.6284666666666623E-2</v>
      </c>
    </row>
    <row r="193" spans="1:48" x14ac:dyDescent="0.25">
      <c r="A193" t="s">
        <v>2453</v>
      </c>
      <c r="B193">
        <v>1015</v>
      </c>
      <c r="C193" t="s">
        <v>102</v>
      </c>
      <c r="D193">
        <v>19</v>
      </c>
      <c r="E193">
        <v>182.5</v>
      </c>
      <c r="F193">
        <v>63.5</v>
      </c>
      <c r="G193">
        <v>106.25</v>
      </c>
      <c r="H193">
        <v>55.5</v>
      </c>
      <c r="I193" t="s">
        <v>103</v>
      </c>
      <c r="J193" t="s">
        <v>260</v>
      </c>
      <c r="K193" t="s">
        <v>261</v>
      </c>
      <c r="L193" t="s">
        <v>311</v>
      </c>
      <c r="M193" t="s">
        <v>2261</v>
      </c>
      <c r="N193">
        <v>1500</v>
      </c>
      <c r="O193" t="s">
        <v>2262</v>
      </c>
      <c r="P193">
        <v>24</v>
      </c>
      <c r="Q193" t="s">
        <v>113</v>
      </c>
      <c r="R193" t="s">
        <v>2261</v>
      </c>
      <c r="S193">
        <v>139</v>
      </c>
      <c r="T193" t="s">
        <v>2266</v>
      </c>
      <c r="U193">
        <v>1064</v>
      </c>
      <c r="V193">
        <v>176</v>
      </c>
      <c r="W193">
        <v>393</v>
      </c>
      <c r="X193">
        <v>96</v>
      </c>
      <c r="Y193">
        <v>205</v>
      </c>
      <c r="Z193">
        <v>92</v>
      </c>
      <c r="AA193" t="s">
        <v>108</v>
      </c>
      <c r="AB193">
        <v>53</v>
      </c>
      <c r="AC193">
        <v>38</v>
      </c>
      <c r="AD193">
        <v>652.83000000000004</v>
      </c>
      <c r="AE193">
        <v>0.214286</v>
      </c>
      <c r="AF193">
        <v>0.44979799999999998</v>
      </c>
      <c r="AH193">
        <v>139</v>
      </c>
      <c r="AI193">
        <f t="shared" si="6"/>
        <v>0.32511844017996128</v>
      </c>
      <c r="AJ193">
        <f t="shared" si="7"/>
        <v>8.3549972850710863E-2</v>
      </c>
      <c r="AK193">
        <f t="shared" si="8"/>
        <v>5.3661556852860004E-2</v>
      </c>
      <c r="AL193">
        <f>U193 - AVERAGEIFS('Placebo Males'!U:U, 'Placebo Males'!B:B, B193, 'Placebo Males'!P:P, P193)</f>
        <v>-55.666666666666742</v>
      </c>
      <c r="AM193">
        <f>V193 - AVERAGEIFS('Placebo Males'!V:V, 'Placebo Males'!B:B, B193, 'Placebo Males'!P:P, P193)</f>
        <v>-2.3333333333333428</v>
      </c>
      <c r="AN193">
        <f>W193 - AVERAGEIFS('Placebo Males'!W:W, 'Placebo Males'!B:B, B193, 'Placebo Males'!P:P, P193)</f>
        <v>-28</v>
      </c>
      <c r="AO193">
        <f>X193 - AVERAGEIFS('Placebo Males'!X:X, 'Placebo Males'!B:B, B193, 'Placebo Males'!P:P, P193)</f>
        <v>-22.666666666666671</v>
      </c>
      <c r="AP193">
        <f>Y193 - AVERAGEIFS('Placebo Males'!Y:Y, 'Placebo Males'!B:B, B193, 'Placebo Males'!P:P, P193)</f>
        <v>-2.6666666666666572</v>
      </c>
      <c r="AQ193">
        <f>Z193 - AVERAGEIFS('Placebo Males'!Z:Z, 'Placebo Males'!B:B, B193, 'Placebo Males'!P:P, P193)</f>
        <v>-2.6666666666666714</v>
      </c>
      <c r="AR193">
        <f>AB193 - AVERAGEIFS('Placebo Males'!AB:AB, 'Placebo Males'!B:B, B193, 'Placebo Males'!P:P, P193)</f>
        <v>-1</v>
      </c>
      <c r="AS193">
        <f>AC193 - AVERAGEIFS('Placebo Males'!AC:AC, 'Placebo Males'!B:B, B193, 'Placebo Males'!P:P, P193)</f>
        <v>-1.6666666666666643</v>
      </c>
      <c r="AT193">
        <f>AD193 - AVERAGEIFS('Placebo Males'!AD:AD, 'Placebo Males'!B:B, B193, 'Placebo Males'!P:P, P193)</f>
        <v>4.9186666666666952</v>
      </c>
      <c r="AU193">
        <f>AE193 - AVERAGEIFS('Placebo Males'!AE:AE, 'Placebo Males'!B:B, B193, 'Placebo Males'!P:P, P193)</f>
        <v>-2.8244666666666668E-2</v>
      </c>
      <c r="AV193">
        <f>AF193 - AVERAGEIFS('Placebo Males'!AF:AF, 'Placebo Males'!B:B, B193, 'Placebo Males'!P:P, P193)</f>
        <v>-3.1696666666666651E-2</v>
      </c>
    </row>
    <row r="194" spans="1:48" x14ac:dyDescent="0.25">
      <c r="A194" t="s">
        <v>2454</v>
      </c>
      <c r="B194">
        <v>1015</v>
      </c>
      <c r="C194" t="s">
        <v>102</v>
      </c>
      <c r="D194">
        <v>19</v>
      </c>
      <c r="E194">
        <v>182.5</v>
      </c>
      <c r="F194">
        <v>63.5</v>
      </c>
      <c r="G194">
        <v>106.25</v>
      </c>
      <c r="H194">
        <v>55.5</v>
      </c>
      <c r="I194" t="s">
        <v>103</v>
      </c>
      <c r="J194" t="s">
        <v>260</v>
      </c>
      <c r="K194" t="s">
        <v>261</v>
      </c>
      <c r="L194" t="s">
        <v>311</v>
      </c>
      <c r="M194" t="s">
        <v>2261</v>
      </c>
      <c r="N194">
        <v>1500</v>
      </c>
      <c r="O194" t="s">
        <v>2262</v>
      </c>
      <c r="P194">
        <v>24</v>
      </c>
      <c r="Q194" t="s">
        <v>113</v>
      </c>
      <c r="R194" t="s">
        <v>2261</v>
      </c>
      <c r="S194">
        <v>139</v>
      </c>
      <c r="T194" t="s">
        <v>2266</v>
      </c>
      <c r="U194">
        <v>968</v>
      </c>
      <c r="V194">
        <v>175</v>
      </c>
      <c r="W194">
        <v>390</v>
      </c>
      <c r="X194">
        <v>99</v>
      </c>
      <c r="Y194">
        <v>199</v>
      </c>
      <c r="Z194">
        <v>92</v>
      </c>
      <c r="AA194" t="s">
        <v>108</v>
      </c>
      <c r="AB194">
        <v>51</v>
      </c>
      <c r="AC194">
        <v>36</v>
      </c>
      <c r="AD194">
        <v>658.20699999999999</v>
      </c>
      <c r="AE194">
        <v>0.18867900000000001</v>
      </c>
      <c r="AF194">
        <v>0.44092900000000002</v>
      </c>
      <c r="AH194">
        <v>139</v>
      </c>
      <c r="AI194">
        <f t="shared" si="6"/>
        <v>0.32511844017996128</v>
      </c>
      <c r="AJ194">
        <f t="shared" si="7"/>
        <v>8.3549972850710863E-2</v>
      </c>
      <c r="AK194">
        <f t="shared" si="8"/>
        <v>5.3661556852860004E-2</v>
      </c>
      <c r="AL194">
        <f>U194 - AVERAGEIFS('Placebo Males'!U:U, 'Placebo Males'!B:B, B194, 'Placebo Males'!P:P, P194)</f>
        <v>-151.66666666666674</v>
      </c>
      <c r="AM194">
        <f>V194 - AVERAGEIFS('Placebo Males'!V:V, 'Placebo Males'!B:B, B194, 'Placebo Males'!P:P, P194)</f>
        <v>-3.3333333333333428</v>
      </c>
      <c r="AN194">
        <f>W194 - AVERAGEIFS('Placebo Males'!W:W, 'Placebo Males'!B:B, B194, 'Placebo Males'!P:P, P194)</f>
        <v>-31</v>
      </c>
      <c r="AO194">
        <f>X194 - AVERAGEIFS('Placebo Males'!X:X, 'Placebo Males'!B:B, B194, 'Placebo Males'!P:P, P194)</f>
        <v>-19.666666666666671</v>
      </c>
      <c r="AP194">
        <f>Y194 - AVERAGEIFS('Placebo Males'!Y:Y, 'Placebo Males'!B:B, B194, 'Placebo Males'!P:P, P194)</f>
        <v>-8.6666666666666572</v>
      </c>
      <c r="AQ194">
        <f>Z194 - AVERAGEIFS('Placebo Males'!Z:Z, 'Placebo Males'!B:B, B194, 'Placebo Males'!P:P, P194)</f>
        <v>-2.6666666666666714</v>
      </c>
      <c r="AR194">
        <f>AB194 - AVERAGEIFS('Placebo Males'!AB:AB, 'Placebo Males'!B:B, B194, 'Placebo Males'!P:P, P194)</f>
        <v>-3</v>
      </c>
      <c r="AS194">
        <f>AC194 - AVERAGEIFS('Placebo Males'!AC:AC, 'Placebo Males'!B:B, B194, 'Placebo Males'!P:P, P194)</f>
        <v>-3.6666666666666643</v>
      </c>
      <c r="AT194">
        <f>AD194 - AVERAGEIFS('Placebo Males'!AD:AD, 'Placebo Males'!B:B, B194, 'Placebo Males'!P:P, P194)</f>
        <v>10.295666666666648</v>
      </c>
      <c r="AU194">
        <f>AE194 - AVERAGEIFS('Placebo Males'!AE:AE, 'Placebo Males'!B:B, B194, 'Placebo Males'!P:P, P194)</f>
        <v>-5.3851666666666659E-2</v>
      </c>
      <c r="AV194">
        <f>AF194 - AVERAGEIFS('Placebo Males'!AF:AF, 'Placebo Males'!B:B, B194, 'Placebo Males'!P:P, P194)</f>
        <v>-4.0565666666666611E-2</v>
      </c>
    </row>
    <row r="195" spans="1:48" x14ac:dyDescent="0.25">
      <c r="A195" t="s">
        <v>2455</v>
      </c>
      <c r="B195">
        <v>1016</v>
      </c>
      <c r="C195" t="s">
        <v>102</v>
      </c>
      <c r="D195">
        <v>25</v>
      </c>
      <c r="E195">
        <v>177.5</v>
      </c>
      <c r="F195">
        <v>78.099999999999994</v>
      </c>
      <c r="G195">
        <v>115.25</v>
      </c>
      <c r="H195">
        <v>59</v>
      </c>
      <c r="I195" t="s">
        <v>103</v>
      </c>
      <c r="J195" t="s">
        <v>104</v>
      </c>
      <c r="K195" t="s">
        <v>310</v>
      </c>
      <c r="L195" t="s">
        <v>106</v>
      </c>
      <c r="M195" t="s">
        <v>2261</v>
      </c>
      <c r="N195">
        <v>1500</v>
      </c>
      <c r="O195" t="s">
        <v>2262</v>
      </c>
      <c r="P195">
        <v>-0.5</v>
      </c>
      <c r="Q195" t="s">
        <v>109</v>
      </c>
      <c r="R195" t="s">
        <v>108</v>
      </c>
      <c r="S195" t="s">
        <v>108</v>
      </c>
      <c r="T195" t="s">
        <v>108</v>
      </c>
      <c r="U195">
        <v>1152</v>
      </c>
      <c r="V195">
        <v>167</v>
      </c>
      <c r="W195">
        <v>390</v>
      </c>
      <c r="X195">
        <v>103</v>
      </c>
      <c r="Y195">
        <v>203</v>
      </c>
      <c r="Z195">
        <v>84</v>
      </c>
      <c r="AA195" t="s">
        <v>108</v>
      </c>
      <c r="AB195">
        <v>45</v>
      </c>
      <c r="AC195">
        <v>32</v>
      </c>
      <c r="AD195">
        <v>632.61</v>
      </c>
      <c r="AE195">
        <v>7.2727299999999995E-2</v>
      </c>
      <c r="AF195">
        <v>0.40050400000000003</v>
      </c>
      <c r="AH195">
        <v>0</v>
      </c>
      <c r="AI195">
        <f t="shared" ref="AI195:AI258" si="9">((AH195*10^-9)/427.5365)*10^9</f>
        <v>0</v>
      </c>
      <c r="AJ195">
        <f t="shared" ref="AJ195:AJ258" si="10">1 -(1/(1+((AI195/6.49)^0.8)))</f>
        <v>0</v>
      </c>
      <c r="AK195">
        <f t="shared" si="8"/>
        <v>0</v>
      </c>
      <c r="AL195">
        <f>U195 - AVERAGEIFS('Placebo Males'!U:U, 'Placebo Males'!B:B, B195, 'Placebo Males'!P:P, P195)</f>
        <v>43.666666666666742</v>
      </c>
      <c r="AM195">
        <f>V195 - AVERAGEIFS('Placebo Males'!V:V, 'Placebo Males'!B:B, B195, 'Placebo Males'!P:P, P195)</f>
        <v>2.6666666666666572</v>
      </c>
      <c r="AN195">
        <f>W195 - AVERAGEIFS('Placebo Males'!W:W, 'Placebo Males'!B:B, B195, 'Placebo Males'!P:P, P195)</f>
        <v>7.6666666666666856</v>
      </c>
      <c r="AO195">
        <f>X195 - AVERAGEIFS('Placebo Males'!X:X, 'Placebo Males'!B:B, B195, 'Placebo Males'!P:P, P195)</f>
        <v>3.3333333333333286</v>
      </c>
      <c r="AP195">
        <f>Y195 - AVERAGEIFS('Placebo Males'!Y:Y, 'Placebo Males'!B:B, B195, 'Placebo Males'!P:P, P195)</f>
        <v>1.6666666666666572</v>
      </c>
      <c r="AQ195">
        <f>Z195 - AVERAGEIFS('Placebo Males'!Z:Z, 'Placebo Males'!B:B, B195, 'Placebo Males'!P:P, P195)</f>
        <v>2.6666666666666714</v>
      </c>
      <c r="AR195">
        <f>AB195 - AVERAGEIFS('Placebo Males'!AB:AB, 'Placebo Males'!B:B, B195, 'Placebo Males'!P:P, P195)</f>
        <v>2</v>
      </c>
      <c r="AS195">
        <f>AC195 - AVERAGEIFS('Placebo Males'!AC:AC, 'Placebo Males'!B:B, B195, 'Placebo Males'!P:P, P195)</f>
        <v>1.6666666666666679</v>
      </c>
      <c r="AT195">
        <f>AD195 - AVERAGEIFS('Placebo Males'!AD:AD, 'Placebo Males'!B:B, B195, 'Placebo Males'!P:P, P195)</f>
        <v>-70.263666666666722</v>
      </c>
      <c r="AU195">
        <f>AE195 - AVERAGEIFS('Placebo Males'!AE:AE, 'Placebo Males'!B:B, B195, 'Placebo Males'!P:P, P195)</f>
        <v>4.6968666666666603E-3</v>
      </c>
      <c r="AV195">
        <f>AF195 - AVERAGEIFS('Placebo Males'!AF:AF, 'Placebo Males'!B:B, B195, 'Placebo Males'!P:P, P195)</f>
        <v>1.4645333333333399E-2</v>
      </c>
    </row>
    <row r="196" spans="1:48" x14ac:dyDescent="0.25">
      <c r="A196" t="s">
        <v>2456</v>
      </c>
      <c r="B196">
        <v>1016</v>
      </c>
      <c r="C196" t="s">
        <v>102</v>
      </c>
      <c r="D196">
        <v>25</v>
      </c>
      <c r="E196">
        <v>177.5</v>
      </c>
      <c r="F196">
        <v>78.099999999999994</v>
      </c>
      <c r="G196">
        <v>115.25</v>
      </c>
      <c r="H196">
        <v>59</v>
      </c>
      <c r="I196" t="s">
        <v>103</v>
      </c>
      <c r="J196" t="s">
        <v>104</v>
      </c>
      <c r="K196" t="s">
        <v>310</v>
      </c>
      <c r="L196" t="s">
        <v>106</v>
      </c>
      <c r="M196" t="s">
        <v>2261</v>
      </c>
      <c r="N196">
        <v>1500</v>
      </c>
      <c r="O196" t="s">
        <v>2262</v>
      </c>
      <c r="P196">
        <v>-0.5</v>
      </c>
      <c r="Q196" t="s">
        <v>109</v>
      </c>
      <c r="R196" t="s">
        <v>108</v>
      </c>
      <c r="S196" t="s">
        <v>108</v>
      </c>
      <c r="T196" t="s">
        <v>108</v>
      </c>
      <c r="U196">
        <v>1127</v>
      </c>
      <c r="V196">
        <v>159</v>
      </c>
      <c r="W196">
        <v>388</v>
      </c>
      <c r="X196">
        <v>106</v>
      </c>
      <c r="Y196">
        <v>200</v>
      </c>
      <c r="Z196">
        <v>82</v>
      </c>
      <c r="AA196" t="s">
        <v>108</v>
      </c>
      <c r="AB196">
        <v>42</v>
      </c>
      <c r="AC196">
        <v>33</v>
      </c>
      <c r="AD196">
        <v>625.53300000000002</v>
      </c>
      <c r="AE196" t="s">
        <v>108</v>
      </c>
      <c r="AF196" t="s">
        <v>108</v>
      </c>
      <c r="AH196">
        <v>0</v>
      </c>
      <c r="AI196">
        <f t="shared" si="9"/>
        <v>0</v>
      </c>
      <c r="AJ196">
        <f t="shared" si="10"/>
        <v>0</v>
      </c>
      <c r="AK196">
        <f t="shared" si="8"/>
        <v>0</v>
      </c>
      <c r="AL196">
        <f>U196 - AVERAGEIFS('Placebo Males'!U:U, 'Placebo Males'!B:B, B196, 'Placebo Males'!P:P, P196)</f>
        <v>18.666666666666742</v>
      </c>
      <c r="AM196">
        <f>V196 - AVERAGEIFS('Placebo Males'!V:V, 'Placebo Males'!B:B, B196, 'Placebo Males'!P:P, P196)</f>
        <v>-5.3333333333333428</v>
      </c>
      <c r="AN196">
        <f>W196 - AVERAGEIFS('Placebo Males'!W:W, 'Placebo Males'!B:B, B196, 'Placebo Males'!P:P, P196)</f>
        <v>5.6666666666666856</v>
      </c>
      <c r="AO196">
        <f>X196 - AVERAGEIFS('Placebo Males'!X:X, 'Placebo Males'!B:B, B196, 'Placebo Males'!P:P, P196)</f>
        <v>6.3333333333333286</v>
      </c>
      <c r="AP196">
        <f>Y196 - AVERAGEIFS('Placebo Males'!Y:Y, 'Placebo Males'!B:B, B196, 'Placebo Males'!P:P, P196)</f>
        <v>-1.3333333333333428</v>
      </c>
      <c r="AQ196">
        <f>Z196 - AVERAGEIFS('Placebo Males'!Z:Z, 'Placebo Males'!B:B, B196, 'Placebo Males'!P:P, P196)</f>
        <v>0.6666666666666714</v>
      </c>
      <c r="AR196">
        <f>AB196 - AVERAGEIFS('Placebo Males'!AB:AB, 'Placebo Males'!B:B, B196, 'Placebo Males'!P:P, P196)</f>
        <v>-1</v>
      </c>
      <c r="AS196">
        <f>AC196 - AVERAGEIFS('Placebo Males'!AC:AC, 'Placebo Males'!B:B, B196, 'Placebo Males'!P:P, P196)</f>
        <v>2.6666666666666679</v>
      </c>
      <c r="AT196">
        <f>AD196 - AVERAGEIFS('Placebo Males'!AD:AD, 'Placebo Males'!B:B, B196, 'Placebo Males'!P:P, P196)</f>
        <v>-77.340666666666721</v>
      </c>
      <c r="AU196" t="e">
        <f>AE196 - AVERAGEIFS('Placebo Males'!AE:AE, 'Placebo Males'!B:B, B196, 'Placebo Males'!P:P, P196)</f>
        <v>#VALUE!</v>
      </c>
      <c r="AV196" t="e">
        <f>AF196 - AVERAGEIFS('Placebo Males'!AF:AF, 'Placebo Males'!B:B, B196, 'Placebo Males'!P:P, P196)</f>
        <v>#VALUE!</v>
      </c>
    </row>
    <row r="197" spans="1:48" x14ac:dyDescent="0.25">
      <c r="A197" t="s">
        <v>2457</v>
      </c>
      <c r="B197">
        <v>1016</v>
      </c>
      <c r="C197" t="s">
        <v>102</v>
      </c>
      <c r="D197">
        <v>25</v>
      </c>
      <c r="E197">
        <v>177.5</v>
      </c>
      <c r="F197">
        <v>78.099999999999994</v>
      </c>
      <c r="G197">
        <v>115.25</v>
      </c>
      <c r="H197">
        <v>59</v>
      </c>
      <c r="I197" t="s">
        <v>103</v>
      </c>
      <c r="J197" t="s">
        <v>104</v>
      </c>
      <c r="K197" t="s">
        <v>310</v>
      </c>
      <c r="L197" t="s">
        <v>106</v>
      </c>
      <c r="M197" t="s">
        <v>2261</v>
      </c>
      <c r="N197">
        <v>1500</v>
      </c>
      <c r="O197" t="s">
        <v>2262</v>
      </c>
      <c r="P197">
        <v>-0.5</v>
      </c>
      <c r="Q197" t="s">
        <v>109</v>
      </c>
      <c r="R197" t="s">
        <v>108</v>
      </c>
      <c r="S197" t="s">
        <v>108</v>
      </c>
      <c r="T197" t="s">
        <v>108</v>
      </c>
      <c r="U197">
        <v>1227</v>
      </c>
      <c r="V197">
        <v>169</v>
      </c>
      <c r="W197">
        <v>384</v>
      </c>
      <c r="X197">
        <v>98</v>
      </c>
      <c r="Y197">
        <v>204</v>
      </c>
      <c r="Z197">
        <v>82</v>
      </c>
      <c r="AA197" t="s">
        <v>108</v>
      </c>
      <c r="AB197">
        <v>40</v>
      </c>
      <c r="AC197">
        <v>35</v>
      </c>
      <c r="AD197">
        <v>657.77</v>
      </c>
      <c r="AE197">
        <v>5.2631600000000001E-2</v>
      </c>
      <c r="AF197">
        <v>0.38104399999999999</v>
      </c>
      <c r="AH197">
        <v>0</v>
      </c>
      <c r="AI197">
        <f t="shared" si="9"/>
        <v>0</v>
      </c>
      <c r="AJ197">
        <f t="shared" si="10"/>
        <v>0</v>
      </c>
      <c r="AK197">
        <f t="shared" si="8"/>
        <v>0</v>
      </c>
      <c r="AL197">
        <f>U197 - AVERAGEIFS('Placebo Males'!U:U, 'Placebo Males'!B:B, B197, 'Placebo Males'!P:P, P197)</f>
        <v>118.66666666666674</v>
      </c>
      <c r="AM197">
        <f>V197 - AVERAGEIFS('Placebo Males'!V:V, 'Placebo Males'!B:B, B197, 'Placebo Males'!P:P, P197)</f>
        <v>4.6666666666666572</v>
      </c>
      <c r="AN197">
        <f>W197 - AVERAGEIFS('Placebo Males'!W:W, 'Placebo Males'!B:B, B197, 'Placebo Males'!P:P, P197)</f>
        <v>1.6666666666666856</v>
      </c>
      <c r="AO197">
        <f>X197 - AVERAGEIFS('Placebo Males'!X:X, 'Placebo Males'!B:B, B197, 'Placebo Males'!P:P, P197)</f>
        <v>-1.6666666666666714</v>
      </c>
      <c r="AP197">
        <f>Y197 - AVERAGEIFS('Placebo Males'!Y:Y, 'Placebo Males'!B:B, B197, 'Placebo Males'!P:P, P197)</f>
        <v>2.6666666666666572</v>
      </c>
      <c r="AQ197">
        <f>Z197 - AVERAGEIFS('Placebo Males'!Z:Z, 'Placebo Males'!B:B, B197, 'Placebo Males'!P:P, P197)</f>
        <v>0.6666666666666714</v>
      </c>
      <c r="AR197">
        <f>AB197 - AVERAGEIFS('Placebo Males'!AB:AB, 'Placebo Males'!B:B, B197, 'Placebo Males'!P:P, P197)</f>
        <v>-3</v>
      </c>
      <c r="AS197">
        <f>AC197 - AVERAGEIFS('Placebo Males'!AC:AC, 'Placebo Males'!B:B, B197, 'Placebo Males'!P:P, P197)</f>
        <v>4.6666666666666679</v>
      </c>
      <c r="AT197">
        <f>AD197 - AVERAGEIFS('Placebo Males'!AD:AD, 'Placebo Males'!B:B, B197, 'Placebo Males'!P:P, P197)</f>
        <v>-45.103666666666754</v>
      </c>
      <c r="AU197">
        <f>AE197 - AVERAGEIFS('Placebo Males'!AE:AE, 'Placebo Males'!B:B, B197, 'Placebo Males'!P:P, P197)</f>
        <v>-1.5398833333333334E-2</v>
      </c>
      <c r="AV197">
        <f>AF197 - AVERAGEIFS('Placebo Males'!AF:AF, 'Placebo Males'!B:B, B197, 'Placebo Males'!P:P, P197)</f>
        <v>-4.8146666666666338E-3</v>
      </c>
    </row>
    <row r="198" spans="1:48" x14ac:dyDescent="0.25">
      <c r="A198" t="s">
        <v>2458</v>
      </c>
      <c r="B198">
        <v>1016</v>
      </c>
      <c r="C198" t="s">
        <v>102</v>
      </c>
      <c r="D198">
        <v>25</v>
      </c>
      <c r="E198">
        <v>177.5</v>
      </c>
      <c r="F198">
        <v>78.099999999999994</v>
      </c>
      <c r="G198">
        <v>115.25</v>
      </c>
      <c r="H198">
        <v>59</v>
      </c>
      <c r="I198" t="s">
        <v>103</v>
      </c>
      <c r="J198" t="s">
        <v>104</v>
      </c>
      <c r="K198" t="s">
        <v>310</v>
      </c>
      <c r="L198" t="s">
        <v>106</v>
      </c>
      <c r="M198" t="s">
        <v>2261</v>
      </c>
      <c r="N198">
        <v>1500</v>
      </c>
      <c r="O198" t="s">
        <v>2262</v>
      </c>
      <c r="P198">
        <v>0.5</v>
      </c>
      <c r="Q198" t="s">
        <v>113</v>
      </c>
      <c r="R198" t="s">
        <v>2261</v>
      </c>
      <c r="S198" t="s">
        <v>108</v>
      </c>
      <c r="T198" t="s">
        <v>2266</v>
      </c>
      <c r="U198">
        <v>1157</v>
      </c>
      <c r="V198">
        <v>158</v>
      </c>
      <c r="W198">
        <v>385</v>
      </c>
      <c r="X198">
        <v>106</v>
      </c>
      <c r="Y198">
        <v>199</v>
      </c>
      <c r="Z198">
        <v>80</v>
      </c>
      <c r="AA198" t="s">
        <v>108</v>
      </c>
      <c r="AB198">
        <v>43</v>
      </c>
      <c r="AC198">
        <v>30</v>
      </c>
      <c r="AD198">
        <v>645.88599999999997</v>
      </c>
      <c r="AE198">
        <v>7.8431399999999998E-2</v>
      </c>
      <c r="AF198">
        <v>0.37393300000000002</v>
      </c>
      <c r="AH198">
        <v>0</v>
      </c>
      <c r="AI198">
        <f t="shared" si="9"/>
        <v>0</v>
      </c>
      <c r="AJ198">
        <f t="shared" si="10"/>
        <v>0</v>
      </c>
      <c r="AK198">
        <f t="shared" ref="AK198:AK261" si="11">1 -(1/(1+((AI198/7.887)^0.9)))</f>
        <v>0</v>
      </c>
      <c r="AL198">
        <f>U198 - AVERAGEIFS('Placebo Males'!U:U, 'Placebo Males'!B:B, B198, 'Placebo Males'!P:P, P198)</f>
        <v>22.333333333333258</v>
      </c>
      <c r="AM198">
        <f>V198 - AVERAGEIFS('Placebo Males'!V:V, 'Placebo Males'!B:B, B198, 'Placebo Males'!P:P, P198)</f>
        <v>1</v>
      </c>
      <c r="AN198">
        <f>W198 - AVERAGEIFS('Placebo Males'!W:W, 'Placebo Males'!B:B, B198, 'Placebo Males'!P:P, P198)</f>
        <v>13</v>
      </c>
      <c r="AO198">
        <f>X198 - AVERAGEIFS('Placebo Males'!X:X, 'Placebo Males'!B:B, B198, 'Placebo Males'!P:P, P198)</f>
        <v>2</v>
      </c>
      <c r="AP198">
        <f>Y198 - AVERAGEIFS('Placebo Males'!Y:Y, 'Placebo Males'!B:B, B198, 'Placebo Males'!P:P, P198)</f>
        <v>8</v>
      </c>
      <c r="AQ198">
        <f>Z198 - AVERAGEIFS('Placebo Males'!Z:Z, 'Placebo Males'!B:B, B198, 'Placebo Males'!P:P, P198)</f>
        <v>3</v>
      </c>
      <c r="AR198">
        <f>AB198 - AVERAGEIFS('Placebo Males'!AB:AB, 'Placebo Males'!B:B, B198, 'Placebo Males'!P:P, P198)</f>
        <v>2.3333333333333357</v>
      </c>
      <c r="AS198">
        <f>AC198 - AVERAGEIFS('Placebo Males'!AC:AC, 'Placebo Males'!B:B, B198, 'Placebo Males'!P:P, P198)</f>
        <v>-0.33333333333333215</v>
      </c>
      <c r="AT198">
        <f>AD198 - AVERAGEIFS('Placebo Males'!AD:AD, 'Placebo Males'!B:B, B198, 'Placebo Males'!P:P, P198)</f>
        <v>-85.33199999999988</v>
      </c>
      <c r="AU198">
        <f>AE198 - AVERAGEIFS('Placebo Males'!AE:AE, 'Placebo Males'!B:B, B198, 'Placebo Males'!P:P, P198)</f>
        <v>2.1451333333333336E-2</v>
      </c>
      <c r="AV198">
        <f>AF198 - AVERAGEIFS('Placebo Males'!AF:AF, 'Placebo Males'!B:B, B198, 'Placebo Males'!P:P, P198)</f>
        <v>1.7112333333333341E-2</v>
      </c>
    </row>
    <row r="199" spans="1:48" x14ac:dyDescent="0.25">
      <c r="A199" t="s">
        <v>2459</v>
      </c>
      <c r="B199">
        <v>1016</v>
      </c>
      <c r="C199" t="s">
        <v>102</v>
      </c>
      <c r="D199">
        <v>25</v>
      </c>
      <c r="E199">
        <v>177.5</v>
      </c>
      <c r="F199">
        <v>78.099999999999994</v>
      </c>
      <c r="G199">
        <v>115.25</v>
      </c>
      <c r="H199">
        <v>59</v>
      </c>
      <c r="I199" t="s">
        <v>103</v>
      </c>
      <c r="J199" t="s">
        <v>104</v>
      </c>
      <c r="K199" t="s">
        <v>310</v>
      </c>
      <c r="L199" t="s">
        <v>106</v>
      </c>
      <c r="M199" t="s">
        <v>2261</v>
      </c>
      <c r="N199">
        <v>1500</v>
      </c>
      <c r="O199" t="s">
        <v>2262</v>
      </c>
      <c r="P199">
        <v>0.5</v>
      </c>
      <c r="Q199" t="s">
        <v>113</v>
      </c>
      <c r="R199" t="s">
        <v>2261</v>
      </c>
      <c r="S199" t="s">
        <v>108</v>
      </c>
      <c r="T199" t="s">
        <v>2266</v>
      </c>
      <c r="U199">
        <v>1153</v>
      </c>
      <c r="V199">
        <v>164</v>
      </c>
      <c r="W199">
        <v>381</v>
      </c>
      <c r="X199">
        <v>101</v>
      </c>
      <c r="Y199">
        <v>201</v>
      </c>
      <c r="Z199">
        <v>79</v>
      </c>
      <c r="AA199" t="s">
        <v>108</v>
      </c>
      <c r="AB199">
        <v>43</v>
      </c>
      <c r="AC199">
        <v>32</v>
      </c>
      <c r="AD199">
        <v>639.94399999999996</v>
      </c>
      <c r="AE199">
        <v>7.4074100000000004E-2</v>
      </c>
      <c r="AF199">
        <v>0.36777199999999999</v>
      </c>
      <c r="AH199">
        <v>0</v>
      </c>
      <c r="AI199">
        <f t="shared" si="9"/>
        <v>0</v>
      </c>
      <c r="AJ199">
        <f t="shared" si="10"/>
        <v>0</v>
      </c>
      <c r="AK199">
        <f t="shared" si="11"/>
        <v>0</v>
      </c>
      <c r="AL199">
        <f>U199 - AVERAGEIFS('Placebo Males'!U:U, 'Placebo Males'!B:B, B199, 'Placebo Males'!P:P, P199)</f>
        <v>18.333333333333258</v>
      </c>
      <c r="AM199">
        <f>V199 - AVERAGEIFS('Placebo Males'!V:V, 'Placebo Males'!B:B, B199, 'Placebo Males'!P:P, P199)</f>
        <v>7</v>
      </c>
      <c r="AN199">
        <f>W199 - AVERAGEIFS('Placebo Males'!W:W, 'Placebo Males'!B:B, B199, 'Placebo Males'!P:P, P199)</f>
        <v>9</v>
      </c>
      <c r="AO199">
        <f>X199 - AVERAGEIFS('Placebo Males'!X:X, 'Placebo Males'!B:B, B199, 'Placebo Males'!P:P, P199)</f>
        <v>-3</v>
      </c>
      <c r="AP199">
        <f>Y199 - AVERAGEIFS('Placebo Males'!Y:Y, 'Placebo Males'!B:B, B199, 'Placebo Males'!P:P, P199)</f>
        <v>10</v>
      </c>
      <c r="AQ199">
        <f>Z199 - AVERAGEIFS('Placebo Males'!Z:Z, 'Placebo Males'!B:B, B199, 'Placebo Males'!P:P, P199)</f>
        <v>2</v>
      </c>
      <c r="AR199">
        <f>AB199 - AVERAGEIFS('Placebo Males'!AB:AB, 'Placebo Males'!B:B, B199, 'Placebo Males'!P:P, P199)</f>
        <v>2.3333333333333357</v>
      </c>
      <c r="AS199">
        <f>AC199 - AVERAGEIFS('Placebo Males'!AC:AC, 'Placebo Males'!B:B, B199, 'Placebo Males'!P:P, P199)</f>
        <v>1.6666666666666679</v>
      </c>
      <c r="AT199">
        <f>AD199 - AVERAGEIFS('Placebo Males'!AD:AD, 'Placebo Males'!B:B, B199, 'Placebo Males'!P:P, P199)</f>
        <v>-91.273999999999887</v>
      </c>
      <c r="AU199">
        <f>AE199 - AVERAGEIFS('Placebo Males'!AE:AE, 'Placebo Males'!B:B, B199, 'Placebo Males'!P:P, P199)</f>
        <v>1.7094033333333342E-2</v>
      </c>
      <c r="AV199">
        <f>AF199 - AVERAGEIFS('Placebo Males'!AF:AF, 'Placebo Males'!B:B, B199, 'Placebo Males'!P:P, P199)</f>
        <v>1.0951333333333313E-2</v>
      </c>
    </row>
    <row r="200" spans="1:48" x14ac:dyDescent="0.25">
      <c r="A200" t="s">
        <v>2460</v>
      </c>
      <c r="B200">
        <v>1016</v>
      </c>
      <c r="C200" t="s">
        <v>102</v>
      </c>
      <c r="D200">
        <v>25</v>
      </c>
      <c r="E200">
        <v>177.5</v>
      </c>
      <c r="F200">
        <v>78.099999999999994</v>
      </c>
      <c r="G200">
        <v>115.25</v>
      </c>
      <c r="H200">
        <v>59</v>
      </c>
      <c r="I200" t="s">
        <v>103</v>
      </c>
      <c r="J200" t="s">
        <v>104</v>
      </c>
      <c r="K200" t="s">
        <v>310</v>
      </c>
      <c r="L200" t="s">
        <v>106</v>
      </c>
      <c r="M200" t="s">
        <v>2261</v>
      </c>
      <c r="N200">
        <v>1500</v>
      </c>
      <c r="O200" t="s">
        <v>2262</v>
      </c>
      <c r="P200">
        <v>0.5</v>
      </c>
      <c r="Q200" t="s">
        <v>113</v>
      </c>
      <c r="R200" t="s">
        <v>2261</v>
      </c>
      <c r="S200" t="s">
        <v>108</v>
      </c>
      <c r="T200" t="s">
        <v>2266</v>
      </c>
      <c r="U200">
        <v>1147</v>
      </c>
      <c r="V200">
        <v>166</v>
      </c>
      <c r="W200">
        <v>381</v>
      </c>
      <c r="X200">
        <v>103</v>
      </c>
      <c r="Y200">
        <v>197</v>
      </c>
      <c r="Z200">
        <v>81</v>
      </c>
      <c r="AA200" t="s">
        <v>108</v>
      </c>
      <c r="AB200">
        <v>40</v>
      </c>
      <c r="AC200">
        <v>33</v>
      </c>
      <c r="AD200">
        <v>648.51499999999999</v>
      </c>
      <c r="AE200">
        <v>7.5471700000000003E-2</v>
      </c>
      <c r="AF200">
        <v>0.37969000000000003</v>
      </c>
      <c r="AH200">
        <v>0</v>
      </c>
      <c r="AI200">
        <f t="shared" si="9"/>
        <v>0</v>
      </c>
      <c r="AJ200">
        <f t="shared" si="10"/>
        <v>0</v>
      </c>
      <c r="AK200">
        <f t="shared" si="11"/>
        <v>0</v>
      </c>
      <c r="AL200">
        <f>U200 - AVERAGEIFS('Placebo Males'!U:U, 'Placebo Males'!B:B, B200, 'Placebo Males'!P:P, P200)</f>
        <v>12.333333333333258</v>
      </c>
      <c r="AM200">
        <f>V200 - AVERAGEIFS('Placebo Males'!V:V, 'Placebo Males'!B:B, B200, 'Placebo Males'!P:P, P200)</f>
        <v>9</v>
      </c>
      <c r="AN200">
        <f>W200 - AVERAGEIFS('Placebo Males'!W:W, 'Placebo Males'!B:B, B200, 'Placebo Males'!P:P, P200)</f>
        <v>9</v>
      </c>
      <c r="AO200">
        <f>X200 - AVERAGEIFS('Placebo Males'!X:X, 'Placebo Males'!B:B, B200, 'Placebo Males'!P:P, P200)</f>
        <v>-1</v>
      </c>
      <c r="AP200">
        <f>Y200 - AVERAGEIFS('Placebo Males'!Y:Y, 'Placebo Males'!B:B, B200, 'Placebo Males'!P:P, P200)</f>
        <v>6</v>
      </c>
      <c r="AQ200">
        <f>Z200 - AVERAGEIFS('Placebo Males'!Z:Z, 'Placebo Males'!B:B, B200, 'Placebo Males'!P:P, P200)</f>
        <v>4</v>
      </c>
      <c r="AR200">
        <f>AB200 - AVERAGEIFS('Placebo Males'!AB:AB, 'Placebo Males'!B:B, B200, 'Placebo Males'!P:P, P200)</f>
        <v>-0.6666666666666643</v>
      </c>
      <c r="AS200">
        <f>AC200 - AVERAGEIFS('Placebo Males'!AC:AC, 'Placebo Males'!B:B, B200, 'Placebo Males'!P:P, P200)</f>
        <v>2.6666666666666679</v>
      </c>
      <c r="AT200">
        <f>AD200 - AVERAGEIFS('Placebo Males'!AD:AD, 'Placebo Males'!B:B, B200, 'Placebo Males'!P:P, P200)</f>
        <v>-82.702999999999861</v>
      </c>
      <c r="AU200">
        <f>AE200 - AVERAGEIFS('Placebo Males'!AE:AE, 'Placebo Males'!B:B, B200, 'Placebo Males'!P:P, P200)</f>
        <v>1.849163333333334E-2</v>
      </c>
      <c r="AV200">
        <f>AF200 - AVERAGEIFS('Placebo Males'!AF:AF, 'Placebo Males'!B:B, B200, 'Placebo Males'!P:P, P200)</f>
        <v>2.2869333333333353E-2</v>
      </c>
    </row>
    <row r="201" spans="1:48" x14ac:dyDescent="0.25">
      <c r="A201" t="s">
        <v>2461</v>
      </c>
      <c r="B201">
        <v>1016</v>
      </c>
      <c r="C201" t="s">
        <v>102</v>
      </c>
      <c r="D201">
        <v>25</v>
      </c>
      <c r="E201">
        <v>177.5</v>
      </c>
      <c r="F201">
        <v>78.099999999999994</v>
      </c>
      <c r="G201">
        <v>115.25</v>
      </c>
      <c r="H201">
        <v>59</v>
      </c>
      <c r="I201" t="s">
        <v>103</v>
      </c>
      <c r="J201" t="s">
        <v>104</v>
      </c>
      <c r="K201" t="s">
        <v>310</v>
      </c>
      <c r="L201" t="s">
        <v>106</v>
      </c>
      <c r="M201" t="s">
        <v>2261</v>
      </c>
      <c r="N201">
        <v>1500</v>
      </c>
      <c r="O201" t="s">
        <v>2262</v>
      </c>
      <c r="P201">
        <v>1</v>
      </c>
      <c r="Q201" t="s">
        <v>113</v>
      </c>
      <c r="R201" t="s">
        <v>2261</v>
      </c>
      <c r="S201">
        <v>1110</v>
      </c>
      <c r="T201" t="s">
        <v>2266</v>
      </c>
      <c r="U201">
        <v>1100</v>
      </c>
      <c r="V201">
        <v>156</v>
      </c>
      <c r="W201">
        <v>380</v>
      </c>
      <c r="X201">
        <v>108</v>
      </c>
      <c r="Y201">
        <v>188</v>
      </c>
      <c r="Z201">
        <v>84</v>
      </c>
      <c r="AA201" t="s">
        <v>108</v>
      </c>
      <c r="AB201">
        <v>45</v>
      </c>
      <c r="AC201">
        <v>30</v>
      </c>
      <c r="AD201">
        <v>606.279</v>
      </c>
      <c r="AE201">
        <v>7.1428599999999995E-2</v>
      </c>
      <c r="AF201">
        <v>0.38092399999999998</v>
      </c>
      <c r="AH201">
        <v>1110</v>
      </c>
      <c r="AI201">
        <f t="shared" si="9"/>
        <v>2.5962695582716333</v>
      </c>
      <c r="AJ201">
        <f t="shared" si="10"/>
        <v>0.32454780934987482</v>
      </c>
      <c r="AK201">
        <f t="shared" si="11"/>
        <v>0.26893627322330693</v>
      </c>
      <c r="AL201">
        <f>U201 - AVERAGEIFS('Placebo Males'!U:U, 'Placebo Males'!B:B, B201, 'Placebo Males'!P:P, P201)</f>
        <v>-1</v>
      </c>
      <c r="AM201">
        <f>V201 - AVERAGEIFS('Placebo Males'!V:V, 'Placebo Males'!B:B, B201, 'Placebo Males'!P:P, P201)</f>
        <v>-0.66666666666665719</v>
      </c>
      <c r="AN201">
        <f>W201 - AVERAGEIFS('Placebo Males'!W:W, 'Placebo Males'!B:B, B201, 'Placebo Males'!P:P, P201)</f>
        <v>11.666666666666686</v>
      </c>
      <c r="AO201">
        <f>X201 - AVERAGEIFS('Placebo Males'!X:X, 'Placebo Males'!B:B, B201, 'Placebo Males'!P:P, P201)</f>
        <v>5</v>
      </c>
      <c r="AP201">
        <f>Y201 - AVERAGEIFS('Placebo Males'!Y:Y, 'Placebo Males'!B:B, B201, 'Placebo Males'!P:P, P201)</f>
        <v>2</v>
      </c>
      <c r="AQ201">
        <f>Z201 - AVERAGEIFS('Placebo Males'!Z:Z, 'Placebo Males'!B:B, B201, 'Placebo Males'!P:P, P201)</f>
        <v>4.6666666666666714</v>
      </c>
      <c r="AR201">
        <f>AB201 - AVERAGEIFS('Placebo Males'!AB:AB, 'Placebo Males'!B:B, B201, 'Placebo Males'!P:P, P201)</f>
        <v>2.6666666666666643</v>
      </c>
      <c r="AS201">
        <f>AC201 - AVERAGEIFS('Placebo Males'!AC:AC, 'Placebo Males'!B:B, B201, 'Placebo Males'!P:P, P201)</f>
        <v>0.33333333333333215</v>
      </c>
      <c r="AT201">
        <f>AD201 - AVERAGEIFS('Placebo Males'!AD:AD, 'Placebo Males'!B:B, B201, 'Placebo Males'!P:P, P201)</f>
        <v>-99.048666666666691</v>
      </c>
      <c r="AU201">
        <f>AE201 - AVERAGEIFS('Placebo Males'!AE:AE, 'Placebo Males'!B:B, B201, 'Placebo Males'!P:P, P201)</f>
        <v>1.6338933333333326E-2</v>
      </c>
      <c r="AV201">
        <f>AF201 - AVERAGEIFS('Placebo Males'!AF:AF, 'Placebo Males'!B:B, B201, 'Placebo Males'!P:P, P201)</f>
        <v>2.5228666666666677E-2</v>
      </c>
    </row>
    <row r="202" spans="1:48" x14ac:dyDescent="0.25">
      <c r="A202" t="s">
        <v>2462</v>
      </c>
      <c r="B202">
        <v>1016</v>
      </c>
      <c r="C202" t="s">
        <v>102</v>
      </c>
      <c r="D202">
        <v>25</v>
      </c>
      <c r="E202">
        <v>177.5</v>
      </c>
      <c r="F202">
        <v>78.099999999999994</v>
      </c>
      <c r="G202">
        <v>115.25</v>
      </c>
      <c r="H202">
        <v>59</v>
      </c>
      <c r="I202" t="s">
        <v>103</v>
      </c>
      <c r="J202" t="s">
        <v>104</v>
      </c>
      <c r="K202" t="s">
        <v>310</v>
      </c>
      <c r="L202" t="s">
        <v>106</v>
      </c>
      <c r="M202" t="s">
        <v>2261</v>
      </c>
      <c r="N202">
        <v>1500</v>
      </c>
      <c r="O202" t="s">
        <v>2262</v>
      </c>
      <c r="P202">
        <v>1</v>
      </c>
      <c r="Q202" t="s">
        <v>113</v>
      </c>
      <c r="R202" t="s">
        <v>2261</v>
      </c>
      <c r="S202">
        <v>1110</v>
      </c>
      <c r="T202" t="s">
        <v>2266</v>
      </c>
      <c r="U202">
        <v>1160</v>
      </c>
      <c r="V202">
        <v>166</v>
      </c>
      <c r="W202">
        <v>376</v>
      </c>
      <c r="X202">
        <v>107</v>
      </c>
      <c r="Y202">
        <v>187</v>
      </c>
      <c r="Z202">
        <v>82</v>
      </c>
      <c r="AA202" t="s">
        <v>108</v>
      </c>
      <c r="AB202">
        <v>42</v>
      </c>
      <c r="AC202">
        <v>31</v>
      </c>
      <c r="AD202">
        <v>628.23099999999999</v>
      </c>
      <c r="AE202">
        <v>5.5555599999999997E-2</v>
      </c>
      <c r="AF202">
        <v>0.37958900000000001</v>
      </c>
      <c r="AH202">
        <v>1110</v>
      </c>
      <c r="AI202">
        <f t="shared" si="9"/>
        <v>2.5962695582716333</v>
      </c>
      <c r="AJ202">
        <f t="shared" si="10"/>
        <v>0.32454780934987482</v>
      </c>
      <c r="AK202">
        <f t="shared" si="11"/>
        <v>0.26893627322330693</v>
      </c>
      <c r="AL202">
        <f>U202 - AVERAGEIFS('Placebo Males'!U:U, 'Placebo Males'!B:B, B202, 'Placebo Males'!P:P, P202)</f>
        <v>59</v>
      </c>
      <c r="AM202">
        <f>V202 - AVERAGEIFS('Placebo Males'!V:V, 'Placebo Males'!B:B, B202, 'Placebo Males'!P:P, P202)</f>
        <v>9.3333333333333428</v>
      </c>
      <c r="AN202">
        <f>W202 - AVERAGEIFS('Placebo Males'!W:W, 'Placebo Males'!B:B, B202, 'Placebo Males'!P:P, P202)</f>
        <v>7.6666666666666856</v>
      </c>
      <c r="AO202">
        <f>X202 - AVERAGEIFS('Placebo Males'!X:X, 'Placebo Males'!B:B, B202, 'Placebo Males'!P:P, P202)</f>
        <v>4</v>
      </c>
      <c r="AP202">
        <f>Y202 - AVERAGEIFS('Placebo Males'!Y:Y, 'Placebo Males'!B:B, B202, 'Placebo Males'!P:P, P202)</f>
        <v>1</v>
      </c>
      <c r="AQ202">
        <f>Z202 - AVERAGEIFS('Placebo Males'!Z:Z, 'Placebo Males'!B:B, B202, 'Placebo Males'!P:P, P202)</f>
        <v>2.6666666666666714</v>
      </c>
      <c r="AR202">
        <f>AB202 - AVERAGEIFS('Placebo Males'!AB:AB, 'Placebo Males'!B:B, B202, 'Placebo Males'!P:P, P202)</f>
        <v>-0.3333333333333357</v>
      </c>
      <c r="AS202">
        <f>AC202 - AVERAGEIFS('Placebo Males'!AC:AC, 'Placebo Males'!B:B, B202, 'Placebo Males'!P:P, P202)</f>
        <v>1.3333333333333321</v>
      </c>
      <c r="AT202">
        <f>AD202 - AVERAGEIFS('Placebo Males'!AD:AD, 'Placebo Males'!B:B, B202, 'Placebo Males'!P:P, P202)</f>
        <v>-77.096666666666692</v>
      </c>
      <c r="AU202">
        <f>AE202 - AVERAGEIFS('Placebo Males'!AE:AE, 'Placebo Males'!B:B, B202, 'Placebo Males'!P:P, P202)</f>
        <v>4.6593333333332793E-4</v>
      </c>
      <c r="AV202">
        <f>AF202 - AVERAGEIFS('Placebo Males'!AF:AF, 'Placebo Males'!B:B, B202, 'Placebo Males'!P:P, P202)</f>
        <v>2.3893666666666702E-2</v>
      </c>
    </row>
    <row r="203" spans="1:48" x14ac:dyDescent="0.25">
      <c r="A203" t="s">
        <v>2463</v>
      </c>
      <c r="B203">
        <v>1016</v>
      </c>
      <c r="C203" t="s">
        <v>102</v>
      </c>
      <c r="D203">
        <v>25</v>
      </c>
      <c r="E203">
        <v>177.5</v>
      </c>
      <c r="F203">
        <v>78.099999999999994</v>
      </c>
      <c r="G203">
        <v>115.25</v>
      </c>
      <c r="H203">
        <v>59</v>
      </c>
      <c r="I203" t="s">
        <v>103</v>
      </c>
      <c r="J203" t="s">
        <v>104</v>
      </c>
      <c r="K203" t="s">
        <v>310</v>
      </c>
      <c r="L203" t="s">
        <v>106</v>
      </c>
      <c r="M203" t="s">
        <v>2261</v>
      </c>
      <c r="N203">
        <v>1500</v>
      </c>
      <c r="O203" t="s">
        <v>2262</v>
      </c>
      <c r="P203">
        <v>1</v>
      </c>
      <c r="Q203" t="s">
        <v>113</v>
      </c>
      <c r="R203" t="s">
        <v>2261</v>
      </c>
      <c r="S203">
        <v>1110</v>
      </c>
      <c r="T203" t="s">
        <v>2266</v>
      </c>
      <c r="U203">
        <v>1192</v>
      </c>
      <c r="V203">
        <v>157</v>
      </c>
      <c r="W203">
        <v>373</v>
      </c>
      <c r="X203">
        <v>106</v>
      </c>
      <c r="Y203">
        <v>186</v>
      </c>
      <c r="Z203">
        <v>81</v>
      </c>
      <c r="AA203" t="s">
        <v>108</v>
      </c>
      <c r="AB203">
        <v>40</v>
      </c>
      <c r="AC203">
        <v>34</v>
      </c>
      <c r="AD203">
        <v>617.66999999999996</v>
      </c>
      <c r="AE203">
        <v>7.4074100000000004E-2</v>
      </c>
      <c r="AF203">
        <v>0.37607400000000002</v>
      </c>
      <c r="AH203">
        <v>1110</v>
      </c>
      <c r="AI203">
        <f t="shared" si="9"/>
        <v>2.5962695582716333</v>
      </c>
      <c r="AJ203">
        <f t="shared" si="10"/>
        <v>0.32454780934987482</v>
      </c>
      <c r="AK203">
        <f t="shared" si="11"/>
        <v>0.26893627322330693</v>
      </c>
      <c r="AL203">
        <f>U203 - AVERAGEIFS('Placebo Males'!U:U, 'Placebo Males'!B:B, B203, 'Placebo Males'!P:P, P203)</f>
        <v>91</v>
      </c>
      <c r="AM203">
        <f>V203 - AVERAGEIFS('Placebo Males'!V:V, 'Placebo Males'!B:B, B203, 'Placebo Males'!P:P, P203)</f>
        <v>0.33333333333334281</v>
      </c>
      <c r="AN203">
        <f>W203 - AVERAGEIFS('Placebo Males'!W:W, 'Placebo Males'!B:B, B203, 'Placebo Males'!P:P, P203)</f>
        <v>4.6666666666666856</v>
      </c>
      <c r="AO203">
        <f>X203 - AVERAGEIFS('Placebo Males'!X:X, 'Placebo Males'!B:B, B203, 'Placebo Males'!P:P, P203)</f>
        <v>3</v>
      </c>
      <c r="AP203">
        <f>Y203 - AVERAGEIFS('Placebo Males'!Y:Y, 'Placebo Males'!B:B, B203, 'Placebo Males'!P:P, P203)</f>
        <v>0</v>
      </c>
      <c r="AQ203">
        <f>Z203 - AVERAGEIFS('Placebo Males'!Z:Z, 'Placebo Males'!B:B, B203, 'Placebo Males'!P:P, P203)</f>
        <v>1.6666666666666714</v>
      </c>
      <c r="AR203">
        <f>AB203 - AVERAGEIFS('Placebo Males'!AB:AB, 'Placebo Males'!B:B, B203, 'Placebo Males'!P:P, P203)</f>
        <v>-2.3333333333333357</v>
      </c>
      <c r="AS203">
        <f>AC203 - AVERAGEIFS('Placebo Males'!AC:AC, 'Placebo Males'!B:B, B203, 'Placebo Males'!P:P, P203)</f>
        <v>4.3333333333333321</v>
      </c>
      <c r="AT203">
        <f>AD203 - AVERAGEIFS('Placebo Males'!AD:AD, 'Placebo Males'!B:B, B203, 'Placebo Males'!P:P, P203)</f>
        <v>-87.657666666666728</v>
      </c>
      <c r="AU203">
        <f>AE203 - AVERAGEIFS('Placebo Males'!AE:AE, 'Placebo Males'!B:B, B203, 'Placebo Males'!P:P, P203)</f>
        <v>1.8984433333333335E-2</v>
      </c>
      <c r="AV203">
        <f>AF203 - AVERAGEIFS('Placebo Males'!AF:AF, 'Placebo Males'!B:B, B203, 'Placebo Males'!P:P, P203)</f>
        <v>2.0378666666666712E-2</v>
      </c>
    </row>
    <row r="204" spans="1:48" x14ac:dyDescent="0.25">
      <c r="A204" t="s">
        <v>2464</v>
      </c>
      <c r="B204">
        <v>1016</v>
      </c>
      <c r="C204" t="s">
        <v>102</v>
      </c>
      <c r="D204">
        <v>25</v>
      </c>
      <c r="E204">
        <v>177.5</v>
      </c>
      <c r="F204">
        <v>78.099999999999994</v>
      </c>
      <c r="G204">
        <v>115.25</v>
      </c>
      <c r="H204">
        <v>59</v>
      </c>
      <c r="I204" t="s">
        <v>103</v>
      </c>
      <c r="J204" t="s">
        <v>104</v>
      </c>
      <c r="K204" t="s">
        <v>310</v>
      </c>
      <c r="L204" t="s">
        <v>106</v>
      </c>
      <c r="M204" t="s">
        <v>2261</v>
      </c>
      <c r="N204">
        <v>1500</v>
      </c>
      <c r="O204" t="s">
        <v>2262</v>
      </c>
      <c r="P204">
        <v>1.5</v>
      </c>
      <c r="Q204" t="s">
        <v>113</v>
      </c>
      <c r="R204" t="s">
        <v>2261</v>
      </c>
      <c r="S204">
        <v>752</v>
      </c>
      <c r="T204" t="s">
        <v>2266</v>
      </c>
      <c r="U204">
        <v>1181</v>
      </c>
      <c r="V204">
        <v>165</v>
      </c>
      <c r="W204">
        <v>383</v>
      </c>
      <c r="X204">
        <v>100</v>
      </c>
      <c r="Y204">
        <v>198</v>
      </c>
      <c r="Z204">
        <v>85</v>
      </c>
      <c r="AA204" t="s">
        <v>108</v>
      </c>
      <c r="AB204">
        <v>49</v>
      </c>
      <c r="AC204">
        <v>29</v>
      </c>
      <c r="AD204">
        <v>604.65099999999995</v>
      </c>
      <c r="AE204">
        <v>9.2592599999999997E-2</v>
      </c>
      <c r="AF204">
        <v>0.39830500000000002</v>
      </c>
      <c r="AH204">
        <v>752</v>
      </c>
      <c r="AI204">
        <f t="shared" si="9"/>
        <v>1.7589141511894308</v>
      </c>
      <c r="AJ204">
        <f t="shared" si="10"/>
        <v>0.26029175714523034</v>
      </c>
      <c r="AK204">
        <f t="shared" si="11"/>
        <v>0.20579399137040055</v>
      </c>
      <c r="AL204">
        <f>U204 - AVERAGEIFS('Placebo Males'!U:U, 'Placebo Males'!B:B, B204, 'Placebo Males'!P:P, P204)</f>
        <v>-18</v>
      </c>
      <c r="AM204">
        <f>V204 - AVERAGEIFS('Placebo Males'!V:V, 'Placebo Males'!B:B, B204, 'Placebo Males'!P:P, P204)</f>
        <v>3.6666666666666572</v>
      </c>
      <c r="AN204">
        <f>W204 - AVERAGEIFS('Placebo Males'!W:W, 'Placebo Males'!B:B, B204, 'Placebo Males'!P:P, P204)</f>
        <v>9.3333333333333144</v>
      </c>
      <c r="AO204">
        <f>X204 - AVERAGEIFS('Placebo Males'!X:X, 'Placebo Males'!B:B, B204, 'Placebo Males'!P:P, P204)</f>
        <v>-2.3333333333333286</v>
      </c>
      <c r="AP204">
        <f>Y204 - AVERAGEIFS('Placebo Males'!Y:Y, 'Placebo Males'!B:B, B204, 'Placebo Males'!P:P, P204)</f>
        <v>3.6666666666666572</v>
      </c>
      <c r="AQ204">
        <f>Z204 - AVERAGEIFS('Placebo Males'!Z:Z, 'Placebo Males'!B:B, B204, 'Placebo Males'!P:P, P204)</f>
        <v>8</v>
      </c>
      <c r="AR204">
        <f>AB204 - AVERAGEIFS('Placebo Males'!AB:AB, 'Placebo Males'!B:B, B204, 'Placebo Males'!P:P, P204)</f>
        <v>8</v>
      </c>
      <c r="AS204">
        <f>AC204 - AVERAGEIFS('Placebo Males'!AC:AC, 'Placebo Males'!B:B, B204, 'Placebo Males'!P:P, P204)</f>
        <v>-1.6666666666666679</v>
      </c>
      <c r="AT204">
        <f>AD204 - AVERAGEIFS('Placebo Males'!AD:AD, 'Placebo Males'!B:B, B204, 'Placebo Males'!P:P, P204)</f>
        <v>-150.64100000000008</v>
      </c>
      <c r="AU204">
        <f>AE204 - AVERAGEIFS('Placebo Males'!AE:AE, 'Placebo Males'!B:B, B204, 'Placebo Males'!P:P, P204)</f>
        <v>3.6674899999999989E-2</v>
      </c>
      <c r="AV204">
        <f>AF204 - AVERAGEIFS('Placebo Males'!AF:AF, 'Placebo Males'!B:B, B204, 'Placebo Males'!P:P, P204)</f>
        <v>3.384433333333331E-2</v>
      </c>
    </row>
    <row r="205" spans="1:48" x14ac:dyDescent="0.25">
      <c r="A205" t="s">
        <v>2465</v>
      </c>
      <c r="B205">
        <v>1016</v>
      </c>
      <c r="C205" t="s">
        <v>102</v>
      </c>
      <c r="D205">
        <v>25</v>
      </c>
      <c r="E205">
        <v>177.5</v>
      </c>
      <c r="F205">
        <v>78.099999999999994</v>
      </c>
      <c r="G205">
        <v>115.25</v>
      </c>
      <c r="H205">
        <v>59</v>
      </c>
      <c r="I205" t="s">
        <v>103</v>
      </c>
      <c r="J205" t="s">
        <v>104</v>
      </c>
      <c r="K205" t="s">
        <v>310</v>
      </c>
      <c r="L205" t="s">
        <v>106</v>
      </c>
      <c r="M205" t="s">
        <v>2261</v>
      </c>
      <c r="N205">
        <v>1500</v>
      </c>
      <c r="O205" t="s">
        <v>2262</v>
      </c>
      <c r="P205">
        <v>1.5</v>
      </c>
      <c r="Q205" t="s">
        <v>113</v>
      </c>
      <c r="R205" t="s">
        <v>2261</v>
      </c>
      <c r="S205">
        <v>752</v>
      </c>
      <c r="T205" t="s">
        <v>2266</v>
      </c>
      <c r="U205">
        <v>1140</v>
      </c>
      <c r="V205">
        <v>158</v>
      </c>
      <c r="W205">
        <v>392</v>
      </c>
      <c r="X205">
        <v>107</v>
      </c>
      <c r="Y205">
        <v>197</v>
      </c>
      <c r="Z205">
        <v>88</v>
      </c>
      <c r="AA205" t="s">
        <v>108</v>
      </c>
      <c r="AB205">
        <v>49</v>
      </c>
      <c r="AC205">
        <v>31</v>
      </c>
      <c r="AD205">
        <v>596.51499999999999</v>
      </c>
      <c r="AE205">
        <v>5.1724100000000002E-2</v>
      </c>
      <c r="AF205">
        <v>0.40678399999999998</v>
      </c>
      <c r="AH205">
        <v>752</v>
      </c>
      <c r="AI205">
        <f t="shared" si="9"/>
        <v>1.7589141511894308</v>
      </c>
      <c r="AJ205">
        <f t="shared" si="10"/>
        <v>0.26029175714523034</v>
      </c>
      <c r="AK205">
        <f t="shared" si="11"/>
        <v>0.20579399137040055</v>
      </c>
      <c r="AL205">
        <f>U205 - AVERAGEIFS('Placebo Males'!U:U, 'Placebo Males'!B:B, B205, 'Placebo Males'!P:P, P205)</f>
        <v>-59</v>
      </c>
      <c r="AM205">
        <f>V205 - AVERAGEIFS('Placebo Males'!V:V, 'Placebo Males'!B:B, B205, 'Placebo Males'!P:P, P205)</f>
        <v>-3.3333333333333428</v>
      </c>
      <c r="AN205">
        <f>W205 - AVERAGEIFS('Placebo Males'!W:W, 'Placebo Males'!B:B, B205, 'Placebo Males'!P:P, P205)</f>
        <v>18.333333333333314</v>
      </c>
      <c r="AO205">
        <f>X205 - AVERAGEIFS('Placebo Males'!X:X, 'Placebo Males'!B:B, B205, 'Placebo Males'!P:P, P205)</f>
        <v>4.6666666666666714</v>
      </c>
      <c r="AP205">
        <f>Y205 - AVERAGEIFS('Placebo Males'!Y:Y, 'Placebo Males'!B:B, B205, 'Placebo Males'!P:P, P205)</f>
        <v>2.6666666666666572</v>
      </c>
      <c r="AQ205">
        <f>Z205 - AVERAGEIFS('Placebo Males'!Z:Z, 'Placebo Males'!B:B, B205, 'Placebo Males'!P:P, P205)</f>
        <v>11</v>
      </c>
      <c r="AR205">
        <f>AB205 - AVERAGEIFS('Placebo Males'!AB:AB, 'Placebo Males'!B:B, B205, 'Placebo Males'!P:P, P205)</f>
        <v>8</v>
      </c>
      <c r="AS205">
        <f>AC205 - AVERAGEIFS('Placebo Males'!AC:AC, 'Placebo Males'!B:B, B205, 'Placebo Males'!P:P, P205)</f>
        <v>0.33333333333333215</v>
      </c>
      <c r="AT205">
        <f>AD205 - AVERAGEIFS('Placebo Males'!AD:AD, 'Placebo Males'!B:B, B205, 'Placebo Males'!P:P, P205)</f>
        <v>-158.77700000000004</v>
      </c>
      <c r="AU205">
        <f>AE205 - AVERAGEIFS('Placebo Males'!AE:AE, 'Placebo Males'!B:B, B205, 'Placebo Males'!P:P, P205)</f>
        <v>-4.1936000000000057E-3</v>
      </c>
      <c r="AV205">
        <f>AF205 - AVERAGEIFS('Placebo Males'!AF:AF, 'Placebo Males'!B:B, B205, 'Placebo Males'!P:P, P205)</f>
        <v>4.2323333333333268E-2</v>
      </c>
    </row>
    <row r="206" spans="1:48" x14ac:dyDescent="0.25">
      <c r="A206" t="s">
        <v>2466</v>
      </c>
      <c r="B206">
        <v>1016</v>
      </c>
      <c r="C206" t="s">
        <v>102</v>
      </c>
      <c r="D206">
        <v>25</v>
      </c>
      <c r="E206">
        <v>177.5</v>
      </c>
      <c r="F206">
        <v>78.099999999999994</v>
      </c>
      <c r="G206">
        <v>115.25</v>
      </c>
      <c r="H206">
        <v>59</v>
      </c>
      <c r="I206" t="s">
        <v>103</v>
      </c>
      <c r="J206" t="s">
        <v>104</v>
      </c>
      <c r="K206" t="s">
        <v>310</v>
      </c>
      <c r="L206" t="s">
        <v>106</v>
      </c>
      <c r="M206" t="s">
        <v>2261</v>
      </c>
      <c r="N206">
        <v>1500</v>
      </c>
      <c r="O206" t="s">
        <v>2262</v>
      </c>
      <c r="P206">
        <v>1.5</v>
      </c>
      <c r="Q206" t="s">
        <v>113</v>
      </c>
      <c r="R206" t="s">
        <v>2261</v>
      </c>
      <c r="S206">
        <v>752</v>
      </c>
      <c r="T206" t="s">
        <v>2266</v>
      </c>
      <c r="U206">
        <v>1172</v>
      </c>
      <c r="V206">
        <v>160</v>
      </c>
      <c r="W206">
        <v>386</v>
      </c>
      <c r="X206">
        <v>100</v>
      </c>
      <c r="Y206">
        <v>201</v>
      </c>
      <c r="Z206">
        <v>85</v>
      </c>
      <c r="AA206" t="s">
        <v>108</v>
      </c>
      <c r="AB206">
        <v>46</v>
      </c>
      <c r="AC206">
        <v>32</v>
      </c>
      <c r="AD206">
        <v>588.45899999999995</v>
      </c>
      <c r="AE206">
        <v>7.2727299999999995E-2</v>
      </c>
      <c r="AF206">
        <v>0.39055299999999998</v>
      </c>
      <c r="AH206">
        <v>752</v>
      </c>
      <c r="AI206">
        <f t="shared" si="9"/>
        <v>1.7589141511894308</v>
      </c>
      <c r="AJ206">
        <f t="shared" si="10"/>
        <v>0.26029175714523034</v>
      </c>
      <c r="AK206">
        <f t="shared" si="11"/>
        <v>0.20579399137040055</v>
      </c>
      <c r="AL206">
        <f>U206 - AVERAGEIFS('Placebo Males'!U:U, 'Placebo Males'!B:B, B206, 'Placebo Males'!P:P, P206)</f>
        <v>-27</v>
      </c>
      <c r="AM206">
        <f>V206 - AVERAGEIFS('Placebo Males'!V:V, 'Placebo Males'!B:B, B206, 'Placebo Males'!P:P, P206)</f>
        <v>-1.3333333333333428</v>
      </c>
      <c r="AN206">
        <f>W206 - AVERAGEIFS('Placebo Males'!W:W, 'Placebo Males'!B:B, B206, 'Placebo Males'!P:P, P206)</f>
        <v>12.333333333333314</v>
      </c>
      <c r="AO206">
        <f>X206 - AVERAGEIFS('Placebo Males'!X:X, 'Placebo Males'!B:B, B206, 'Placebo Males'!P:P, P206)</f>
        <v>-2.3333333333333286</v>
      </c>
      <c r="AP206">
        <f>Y206 - AVERAGEIFS('Placebo Males'!Y:Y, 'Placebo Males'!B:B, B206, 'Placebo Males'!P:P, P206)</f>
        <v>6.6666666666666572</v>
      </c>
      <c r="AQ206">
        <f>Z206 - AVERAGEIFS('Placebo Males'!Z:Z, 'Placebo Males'!B:B, B206, 'Placebo Males'!P:P, P206)</f>
        <v>8</v>
      </c>
      <c r="AR206">
        <f>AB206 - AVERAGEIFS('Placebo Males'!AB:AB, 'Placebo Males'!B:B, B206, 'Placebo Males'!P:P, P206)</f>
        <v>5</v>
      </c>
      <c r="AS206">
        <f>AC206 - AVERAGEIFS('Placebo Males'!AC:AC, 'Placebo Males'!B:B, B206, 'Placebo Males'!P:P, P206)</f>
        <v>1.3333333333333321</v>
      </c>
      <c r="AT206">
        <f>AD206 - AVERAGEIFS('Placebo Males'!AD:AD, 'Placebo Males'!B:B, B206, 'Placebo Males'!P:P, P206)</f>
        <v>-166.83300000000008</v>
      </c>
      <c r="AU206">
        <f>AE206 - AVERAGEIFS('Placebo Males'!AE:AE, 'Placebo Males'!B:B, B206, 'Placebo Males'!P:P, P206)</f>
        <v>1.6809599999999987E-2</v>
      </c>
      <c r="AV206">
        <f>AF206 - AVERAGEIFS('Placebo Males'!AF:AF, 'Placebo Males'!B:B, B206, 'Placebo Males'!P:P, P206)</f>
        <v>2.6092333333333273E-2</v>
      </c>
    </row>
    <row r="207" spans="1:48" x14ac:dyDescent="0.25">
      <c r="A207" t="s">
        <v>2467</v>
      </c>
      <c r="B207">
        <v>1016</v>
      </c>
      <c r="C207" t="s">
        <v>102</v>
      </c>
      <c r="D207">
        <v>25</v>
      </c>
      <c r="E207">
        <v>177.5</v>
      </c>
      <c r="F207">
        <v>78.099999999999994</v>
      </c>
      <c r="G207">
        <v>115.25</v>
      </c>
      <c r="H207">
        <v>59</v>
      </c>
      <c r="I207" t="s">
        <v>103</v>
      </c>
      <c r="J207" t="s">
        <v>104</v>
      </c>
      <c r="K207" t="s">
        <v>310</v>
      </c>
      <c r="L207" t="s">
        <v>106</v>
      </c>
      <c r="M207" t="s">
        <v>2261</v>
      </c>
      <c r="N207">
        <v>1500</v>
      </c>
      <c r="O207" t="s">
        <v>2262</v>
      </c>
      <c r="P207">
        <v>2</v>
      </c>
      <c r="Q207" t="s">
        <v>113</v>
      </c>
      <c r="R207" t="s">
        <v>2261</v>
      </c>
      <c r="S207">
        <v>1010</v>
      </c>
      <c r="T207" t="s">
        <v>2266</v>
      </c>
      <c r="U207">
        <v>1133</v>
      </c>
      <c r="V207">
        <v>160</v>
      </c>
      <c r="W207">
        <v>387</v>
      </c>
      <c r="X207">
        <v>106</v>
      </c>
      <c r="Y207">
        <v>195</v>
      </c>
      <c r="Z207">
        <v>86</v>
      </c>
      <c r="AA207" t="s">
        <v>108</v>
      </c>
      <c r="AB207">
        <v>42</v>
      </c>
      <c r="AC207">
        <v>34</v>
      </c>
      <c r="AD207">
        <v>581.34199999999998</v>
      </c>
      <c r="AE207">
        <v>7.0175399999999999E-2</v>
      </c>
      <c r="AF207">
        <v>0.388955</v>
      </c>
      <c r="AH207">
        <v>1010</v>
      </c>
      <c r="AI207">
        <f t="shared" si="9"/>
        <v>2.3623713998687834</v>
      </c>
      <c r="AJ207">
        <f t="shared" si="10"/>
        <v>0.30821507541971338</v>
      </c>
      <c r="AK207">
        <f t="shared" si="11"/>
        <v>0.25256194243619123</v>
      </c>
      <c r="AL207">
        <f>U207 - AVERAGEIFS('Placebo Males'!U:U, 'Placebo Males'!B:B, B207, 'Placebo Males'!P:P, P207)</f>
        <v>60.333333333333258</v>
      </c>
      <c r="AM207">
        <f>V207 - AVERAGEIFS('Placebo Males'!V:V, 'Placebo Males'!B:B, B207, 'Placebo Males'!P:P, P207)</f>
        <v>2</v>
      </c>
      <c r="AN207">
        <f>W207 - AVERAGEIFS('Placebo Males'!W:W, 'Placebo Males'!B:B, B207, 'Placebo Males'!P:P, P207)</f>
        <v>14</v>
      </c>
      <c r="AO207">
        <f>X207 - AVERAGEIFS('Placebo Males'!X:X, 'Placebo Males'!B:B, B207, 'Placebo Males'!P:P, P207)</f>
        <v>2.3333333333333286</v>
      </c>
      <c r="AP207">
        <f>Y207 - AVERAGEIFS('Placebo Males'!Y:Y, 'Placebo Males'!B:B, B207, 'Placebo Males'!P:P, P207)</f>
        <v>6.6666666666666572</v>
      </c>
      <c r="AQ207">
        <f>Z207 - AVERAGEIFS('Placebo Males'!Z:Z, 'Placebo Males'!B:B, B207, 'Placebo Males'!P:P, P207)</f>
        <v>5</v>
      </c>
      <c r="AR207">
        <f>AB207 - AVERAGEIFS('Placebo Males'!AB:AB, 'Placebo Males'!B:B, B207, 'Placebo Males'!P:P, P207)</f>
        <v>-1.3333333333333357</v>
      </c>
      <c r="AS207">
        <f>AC207 - AVERAGEIFS('Placebo Males'!AC:AC, 'Placebo Males'!B:B, B207, 'Placebo Males'!P:P, P207)</f>
        <v>4.3333333333333321</v>
      </c>
      <c r="AT207">
        <f>AD207 - AVERAGEIFS('Placebo Males'!AD:AD, 'Placebo Males'!B:B, B207, 'Placebo Males'!P:P, P207)</f>
        <v>-79.546666666666738</v>
      </c>
      <c r="AU207">
        <f>AE207 - AVERAGEIFS('Placebo Males'!AE:AE, 'Placebo Males'!B:B, B207, 'Placebo Males'!P:P, P207)</f>
        <v>2.2015233333333335E-2</v>
      </c>
      <c r="AV207">
        <f>AF207 - AVERAGEIFS('Placebo Males'!AF:AF, 'Placebo Males'!B:B, B207, 'Placebo Males'!P:P, P207)</f>
        <v>4.154100000000005E-2</v>
      </c>
    </row>
    <row r="208" spans="1:48" x14ac:dyDescent="0.25">
      <c r="A208" t="s">
        <v>2468</v>
      </c>
      <c r="B208">
        <v>1016</v>
      </c>
      <c r="C208" t="s">
        <v>102</v>
      </c>
      <c r="D208">
        <v>25</v>
      </c>
      <c r="E208">
        <v>177.5</v>
      </c>
      <c r="F208">
        <v>78.099999999999994</v>
      </c>
      <c r="G208">
        <v>115.25</v>
      </c>
      <c r="H208">
        <v>59</v>
      </c>
      <c r="I208" t="s">
        <v>103</v>
      </c>
      <c r="J208" t="s">
        <v>104</v>
      </c>
      <c r="K208" t="s">
        <v>310</v>
      </c>
      <c r="L208" t="s">
        <v>106</v>
      </c>
      <c r="M208" t="s">
        <v>2261</v>
      </c>
      <c r="N208">
        <v>1500</v>
      </c>
      <c r="O208" t="s">
        <v>2262</v>
      </c>
      <c r="P208">
        <v>2</v>
      </c>
      <c r="Q208" t="s">
        <v>113</v>
      </c>
      <c r="R208" t="s">
        <v>2261</v>
      </c>
      <c r="S208">
        <v>1010</v>
      </c>
      <c r="T208" t="s">
        <v>2266</v>
      </c>
      <c r="U208">
        <v>1154</v>
      </c>
      <c r="V208">
        <v>155</v>
      </c>
      <c r="W208">
        <v>388</v>
      </c>
      <c r="X208">
        <v>109</v>
      </c>
      <c r="Y208">
        <v>194</v>
      </c>
      <c r="Z208">
        <v>85</v>
      </c>
      <c r="AA208" t="s">
        <v>108</v>
      </c>
      <c r="AB208">
        <v>42</v>
      </c>
      <c r="AC208">
        <v>34</v>
      </c>
      <c r="AD208">
        <v>565.16800000000001</v>
      </c>
      <c r="AE208">
        <v>7.0175399999999999E-2</v>
      </c>
      <c r="AF208">
        <v>0.39077899999999999</v>
      </c>
      <c r="AH208">
        <v>1010</v>
      </c>
      <c r="AI208">
        <f t="shared" si="9"/>
        <v>2.3623713998687834</v>
      </c>
      <c r="AJ208">
        <f t="shared" si="10"/>
        <v>0.30821507541971338</v>
      </c>
      <c r="AK208">
        <f t="shared" si="11"/>
        <v>0.25256194243619123</v>
      </c>
      <c r="AL208">
        <f>U208 - AVERAGEIFS('Placebo Males'!U:U, 'Placebo Males'!B:B, B208, 'Placebo Males'!P:P, P208)</f>
        <v>81.333333333333258</v>
      </c>
      <c r="AM208">
        <f>V208 - AVERAGEIFS('Placebo Males'!V:V, 'Placebo Males'!B:B, B208, 'Placebo Males'!P:P, P208)</f>
        <v>-3</v>
      </c>
      <c r="AN208">
        <f>W208 - AVERAGEIFS('Placebo Males'!W:W, 'Placebo Males'!B:B, B208, 'Placebo Males'!P:P, P208)</f>
        <v>15</v>
      </c>
      <c r="AO208">
        <f>X208 - AVERAGEIFS('Placebo Males'!X:X, 'Placebo Males'!B:B, B208, 'Placebo Males'!P:P, P208)</f>
        <v>5.3333333333333286</v>
      </c>
      <c r="AP208">
        <f>Y208 - AVERAGEIFS('Placebo Males'!Y:Y, 'Placebo Males'!B:B, B208, 'Placebo Males'!P:P, P208)</f>
        <v>5.6666666666666572</v>
      </c>
      <c r="AQ208">
        <f>Z208 - AVERAGEIFS('Placebo Males'!Z:Z, 'Placebo Males'!B:B, B208, 'Placebo Males'!P:P, P208)</f>
        <v>4</v>
      </c>
      <c r="AR208">
        <f>AB208 - AVERAGEIFS('Placebo Males'!AB:AB, 'Placebo Males'!B:B, B208, 'Placebo Males'!P:P, P208)</f>
        <v>-1.3333333333333357</v>
      </c>
      <c r="AS208">
        <f>AC208 - AVERAGEIFS('Placebo Males'!AC:AC, 'Placebo Males'!B:B, B208, 'Placebo Males'!P:P, P208)</f>
        <v>4.3333333333333321</v>
      </c>
      <c r="AT208">
        <f>AD208 - AVERAGEIFS('Placebo Males'!AD:AD, 'Placebo Males'!B:B, B208, 'Placebo Males'!P:P, P208)</f>
        <v>-95.720666666666716</v>
      </c>
      <c r="AU208">
        <f>AE208 - AVERAGEIFS('Placebo Males'!AE:AE, 'Placebo Males'!B:B, B208, 'Placebo Males'!P:P, P208)</f>
        <v>2.2015233333333335E-2</v>
      </c>
      <c r="AV208">
        <f>AF208 - AVERAGEIFS('Placebo Males'!AF:AF, 'Placebo Males'!B:B, B208, 'Placebo Males'!P:P, P208)</f>
        <v>4.3365000000000042E-2</v>
      </c>
    </row>
    <row r="209" spans="1:48" x14ac:dyDescent="0.25">
      <c r="A209" t="s">
        <v>2469</v>
      </c>
      <c r="B209">
        <v>1016</v>
      </c>
      <c r="C209" t="s">
        <v>102</v>
      </c>
      <c r="D209">
        <v>25</v>
      </c>
      <c r="E209">
        <v>177.5</v>
      </c>
      <c r="F209">
        <v>78.099999999999994</v>
      </c>
      <c r="G209">
        <v>115.25</v>
      </c>
      <c r="H209">
        <v>59</v>
      </c>
      <c r="I209" t="s">
        <v>103</v>
      </c>
      <c r="J209" t="s">
        <v>104</v>
      </c>
      <c r="K209" t="s">
        <v>310</v>
      </c>
      <c r="L209" t="s">
        <v>106</v>
      </c>
      <c r="M209" t="s">
        <v>2261</v>
      </c>
      <c r="N209">
        <v>1500</v>
      </c>
      <c r="O209" t="s">
        <v>2262</v>
      </c>
      <c r="P209">
        <v>2</v>
      </c>
      <c r="Q209" t="s">
        <v>113</v>
      </c>
      <c r="R209" t="s">
        <v>2261</v>
      </c>
      <c r="S209">
        <v>1010</v>
      </c>
      <c r="T209" t="s">
        <v>2266</v>
      </c>
      <c r="U209">
        <v>1102</v>
      </c>
      <c r="V209">
        <v>159</v>
      </c>
      <c r="W209">
        <v>386</v>
      </c>
      <c r="X209">
        <v>105</v>
      </c>
      <c r="Y209">
        <v>196</v>
      </c>
      <c r="Z209">
        <v>85</v>
      </c>
      <c r="AA209" t="s">
        <v>108</v>
      </c>
      <c r="AB209">
        <v>44</v>
      </c>
      <c r="AC209">
        <v>32</v>
      </c>
      <c r="AD209">
        <v>584.255</v>
      </c>
      <c r="AE209">
        <v>7.1428599999999995E-2</v>
      </c>
      <c r="AF209">
        <v>0.38533200000000001</v>
      </c>
      <c r="AH209">
        <v>1010</v>
      </c>
      <c r="AI209">
        <f t="shared" si="9"/>
        <v>2.3623713998687834</v>
      </c>
      <c r="AJ209">
        <f t="shared" si="10"/>
        <v>0.30821507541971338</v>
      </c>
      <c r="AK209">
        <f t="shared" si="11"/>
        <v>0.25256194243619123</v>
      </c>
      <c r="AL209">
        <f>U209 - AVERAGEIFS('Placebo Males'!U:U, 'Placebo Males'!B:B, B209, 'Placebo Males'!P:P, P209)</f>
        <v>29.333333333333258</v>
      </c>
      <c r="AM209">
        <f>V209 - AVERAGEIFS('Placebo Males'!V:V, 'Placebo Males'!B:B, B209, 'Placebo Males'!P:P, P209)</f>
        <v>1</v>
      </c>
      <c r="AN209">
        <f>W209 - AVERAGEIFS('Placebo Males'!W:W, 'Placebo Males'!B:B, B209, 'Placebo Males'!P:P, P209)</f>
        <v>13</v>
      </c>
      <c r="AO209">
        <f>X209 - AVERAGEIFS('Placebo Males'!X:X, 'Placebo Males'!B:B, B209, 'Placebo Males'!P:P, P209)</f>
        <v>1.3333333333333286</v>
      </c>
      <c r="AP209">
        <f>Y209 - AVERAGEIFS('Placebo Males'!Y:Y, 'Placebo Males'!B:B, B209, 'Placebo Males'!P:P, P209)</f>
        <v>7.6666666666666572</v>
      </c>
      <c r="AQ209">
        <f>Z209 - AVERAGEIFS('Placebo Males'!Z:Z, 'Placebo Males'!B:B, B209, 'Placebo Males'!P:P, P209)</f>
        <v>4</v>
      </c>
      <c r="AR209">
        <f>AB209 - AVERAGEIFS('Placebo Males'!AB:AB, 'Placebo Males'!B:B, B209, 'Placebo Males'!P:P, P209)</f>
        <v>0.6666666666666643</v>
      </c>
      <c r="AS209">
        <f>AC209 - AVERAGEIFS('Placebo Males'!AC:AC, 'Placebo Males'!B:B, B209, 'Placebo Males'!P:P, P209)</f>
        <v>2.3333333333333321</v>
      </c>
      <c r="AT209">
        <f>AD209 - AVERAGEIFS('Placebo Males'!AD:AD, 'Placebo Males'!B:B, B209, 'Placebo Males'!P:P, P209)</f>
        <v>-76.633666666666727</v>
      </c>
      <c r="AU209">
        <f>AE209 - AVERAGEIFS('Placebo Males'!AE:AE, 'Placebo Males'!B:B, B209, 'Placebo Males'!P:P, P209)</f>
        <v>2.3268433333333331E-2</v>
      </c>
      <c r="AV209">
        <f>AF209 - AVERAGEIFS('Placebo Males'!AF:AF, 'Placebo Males'!B:B, B209, 'Placebo Males'!P:P, P209)</f>
        <v>3.7918000000000063E-2</v>
      </c>
    </row>
    <row r="210" spans="1:48" x14ac:dyDescent="0.25">
      <c r="A210" t="s">
        <v>2470</v>
      </c>
      <c r="B210">
        <v>1016</v>
      </c>
      <c r="C210" t="s">
        <v>102</v>
      </c>
      <c r="D210">
        <v>25</v>
      </c>
      <c r="E210">
        <v>177.5</v>
      </c>
      <c r="F210">
        <v>78.099999999999994</v>
      </c>
      <c r="G210">
        <v>115.25</v>
      </c>
      <c r="H210">
        <v>59</v>
      </c>
      <c r="I210" t="s">
        <v>103</v>
      </c>
      <c r="J210" t="s">
        <v>104</v>
      </c>
      <c r="K210" t="s">
        <v>310</v>
      </c>
      <c r="L210" t="s">
        <v>106</v>
      </c>
      <c r="M210" t="s">
        <v>2261</v>
      </c>
      <c r="N210">
        <v>1500</v>
      </c>
      <c r="O210" t="s">
        <v>2262</v>
      </c>
      <c r="P210">
        <v>2.5</v>
      </c>
      <c r="Q210" t="s">
        <v>113</v>
      </c>
      <c r="R210" t="s">
        <v>2261</v>
      </c>
      <c r="S210">
        <v>1520</v>
      </c>
      <c r="T210" t="s">
        <v>2266</v>
      </c>
      <c r="U210">
        <v>1018</v>
      </c>
      <c r="V210">
        <v>164</v>
      </c>
      <c r="W210">
        <v>379</v>
      </c>
      <c r="X210">
        <v>105</v>
      </c>
      <c r="Y210">
        <v>177</v>
      </c>
      <c r="Z210">
        <v>97</v>
      </c>
      <c r="AA210" t="s">
        <v>108</v>
      </c>
      <c r="AB210">
        <v>49</v>
      </c>
      <c r="AC210">
        <v>32</v>
      </c>
      <c r="AD210">
        <v>467.161</v>
      </c>
      <c r="AE210">
        <v>3.5087699999999999E-2</v>
      </c>
      <c r="AF210">
        <v>0.40121000000000001</v>
      </c>
      <c r="AH210">
        <v>1520</v>
      </c>
      <c r="AI210">
        <f t="shared" si="9"/>
        <v>3.5552520077233174</v>
      </c>
      <c r="AJ210">
        <f t="shared" si="10"/>
        <v>0.38190523968136814</v>
      </c>
      <c r="AK210">
        <f t="shared" si="11"/>
        <v>0.32802950011100973</v>
      </c>
      <c r="AL210">
        <f>U210 - AVERAGEIFS('Placebo Males'!U:U, 'Placebo Males'!B:B, B210, 'Placebo Males'!P:P, P210)</f>
        <v>-62</v>
      </c>
      <c r="AM210">
        <f>V210 - AVERAGEIFS('Placebo Males'!V:V, 'Placebo Males'!B:B, B210, 'Placebo Males'!P:P, P210)</f>
        <v>7</v>
      </c>
      <c r="AN210">
        <f>W210 - AVERAGEIFS('Placebo Males'!W:W, 'Placebo Males'!B:B, B210, 'Placebo Males'!P:P, P210)</f>
        <v>15</v>
      </c>
      <c r="AO210">
        <f>X210 - AVERAGEIFS('Placebo Males'!X:X, 'Placebo Males'!B:B, B210, 'Placebo Males'!P:P, P210)</f>
        <v>6</v>
      </c>
      <c r="AP210">
        <f>Y210 - AVERAGEIFS('Placebo Males'!Y:Y, 'Placebo Males'!B:B, B210, 'Placebo Males'!P:P, P210)</f>
        <v>-9</v>
      </c>
      <c r="AQ210">
        <f>Z210 - AVERAGEIFS('Placebo Males'!Z:Z, 'Placebo Males'!B:B, B210, 'Placebo Males'!P:P, P210)</f>
        <v>18</v>
      </c>
      <c r="AR210">
        <f>AB210 - AVERAGEIFS('Placebo Males'!AB:AB, 'Placebo Males'!B:B, B210, 'Placebo Males'!P:P, P210)</f>
        <v>10</v>
      </c>
      <c r="AS210">
        <f>AC210 - AVERAGEIFS('Placebo Males'!AC:AC, 'Placebo Males'!B:B, B210, 'Placebo Males'!P:P, P210)</f>
        <v>0</v>
      </c>
      <c r="AT210">
        <f>AD210 - AVERAGEIFS('Placebo Males'!AD:AD, 'Placebo Males'!B:B, B210, 'Placebo Males'!P:P, P210)</f>
        <v>-179.46233333333333</v>
      </c>
      <c r="AU210">
        <f>AE210 - AVERAGEIFS('Placebo Males'!AE:AE, 'Placebo Males'!B:B, B210, 'Placebo Males'!P:P, P210)</f>
        <v>-1.9742666666666617E-3</v>
      </c>
      <c r="AV210">
        <f>AF210 - AVERAGEIFS('Placebo Males'!AF:AF, 'Placebo Males'!B:B, B210, 'Placebo Males'!P:P, P210)</f>
        <v>5.7684333333333337E-2</v>
      </c>
    </row>
    <row r="211" spans="1:48" x14ac:dyDescent="0.25">
      <c r="A211" t="s">
        <v>2471</v>
      </c>
      <c r="B211">
        <v>1016</v>
      </c>
      <c r="C211" t="s">
        <v>102</v>
      </c>
      <c r="D211">
        <v>25</v>
      </c>
      <c r="E211">
        <v>177.5</v>
      </c>
      <c r="F211">
        <v>78.099999999999994</v>
      </c>
      <c r="G211">
        <v>115.25</v>
      </c>
      <c r="H211">
        <v>59</v>
      </c>
      <c r="I211" t="s">
        <v>103</v>
      </c>
      <c r="J211" t="s">
        <v>104</v>
      </c>
      <c r="K211" t="s">
        <v>310</v>
      </c>
      <c r="L211" t="s">
        <v>106</v>
      </c>
      <c r="M211" t="s">
        <v>2261</v>
      </c>
      <c r="N211">
        <v>1500</v>
      </c>
      <c r="O211" t="s">
        <v>2262</v>
      </c>
      <c r="P211">
        <v>2.5</v>
      </c>
      <c r="Q211" t="s">
        <v>113</v>
      </c>
      <c r="R211" t="s">
        <v>2261</v>
      </c>
      <c r="S211">
        <v>1520</v>
      </c>
      <c r="T211" t="s">
        <v>2266</v>
      </c>
      <c r="U211">
        <v>964</v>
      </c>
      <c r="V211">
        <v>161</v>
      </c>
      <c r="W211">
        <v>379</v>
      </c>
      <c r="X211">
        <v>104</v>
      </c>
      <c r="Y211">
        <v>177</v>
      </c>
      <c r="Z211">
        <v>98</v>
      </c>
      <c r="AA211" t="s">
        <v>108</v>
      </c>
      <c r="AB211">
        <v>45</v>
      </c>
      <c r="AC211">
        <v>38</v>
      </c>
      <c r="AD211">
        <v>455.80700000000002</v>
      </c>
      <c r="AE211">
        <v>7.0175399999999999E-2</v>
      </c>
      <c r="AF211">
        <v>0.38806800000000002</v>
      </c>
      <c r="AH211">
        <v>1520</v>
      </c>
      <c r="AI211">
        <f t="shared" si="9"/>
        <v>3.5552520077233174</v>
      </c>
      <c r="AJ211">
        <f t="shared" si="10"/>
        <v>0.38190523968136814</v>
      </c>
      <c r="AK211">
        <f t="shared" si="11"/>
        <v>0.32802950011100973</v>
      </c>
      <c r="AL211">
        <f>U211 - AVERAGEIFS('Placebo Males'!U:U, 'Placebo Males'!B:B, B211, 'Placebo Males'!P:P, P211)</f>
        <v>-116</v>
      </c>
      <c r="AM211">
        <f>V211 - AVERAGEIFS('Placebo Males'!V:V, 'Placebo Males'!B:B, B211, 'Placebo Males'!P:P, P211)</f>
        <v>4</v>
      </c>
      <c r="AN211">
        <f>W211 - AVERAGEIFS('Placebo Males'!W:W, 'Placebo Males'!B:B, B211, 'Placebo Males'!P:P, P211)</f>
        <v>15</v>
      </c>
      <c r="AO211">
        <f>X211 - AVERAGEIFS('Placebo Males'!X:X, 'Placebo Males'!B:B, B211, 'Placebo Males'!P:P, P211)</f>
        <v>5</v>
      </c>
      <c r="AP211">
        <f>Y211 - AVERAGEIFS('Placebo Males'!Y:Y, 'Placebo Males'!B:B, B211, 'Placebo Males'!P:P, P211)</f>
        <v>-9</v>
      </c>
      <c r="AQ211">
        <f>Z211 - AVERAGEIFS('Placebo Males'!Z:Z, 'Placebo Males'!B:B, B211, 'Placebo Males'!P:P, P211)</f>
        <v>19</v>
      </c>
      <c r="AR211">
        <f>AB211 - AVERAGEIFS('Placebo Males'!AB:AB, 'Placebo Males'!B:B, B211, 'Placebo Males'!P:P, P211)</f>
        <v>6</v>
      </c>
      <c r="AS211">
        <f>AC211 - AVERAGEIFS('Placebo Males'!AC:AC, 'Placebo Males'!B:B, B211, 'Placebo Males'!P:P, P211)</f>
        <v>6</v>
      </c>
      <c r="AT211">
        <f>AD211 - AVERAGEIFS('Placebo Males'!AD:AD, 'Placebo Males'!B:B, B211, 'Placebo Males'!P:P, P211)</f>
        <v>-190.81633333333332</v>
      </c>
      <c r="AU211">
        <f>AE211 - AVERAGEIFS('Placebo Males'!AE:AE, 'Placebo Males'!B:B, B211, 'Placebo Males'!P:P, P211)</f>
        <v>3.3113433333333338E-2</v>
      </c>
      <c r="AV211">
        <f>AF211 - AVERAGEIFS('Placebo Males'!AF:AF, 'Placebo Males'!B:B, B211, 'Placebo Males'!P:P, P211)</f>
        <v>4.454233333333335E-2</v>
      </c>
    </row>
    <row r="212" spans="1:48" x14ac:dyDescent="0.25">
      <c r="A212" t="s">
        <v>2472</v>
      </c>
      <c r="B212">
        <v>1016</v>
      </c>
      <c r="C212" t="s">
        <v>102</v>
      </c>
      <c r="D212">
        <v>25</v>
      </c>
      <c r="E212">
        <v>177.5</v>
      </c>
      <c r="F212">
        <v>78.099999999999994</v>
      </c>
      <c r="G212">
        <v>115.25</v>
      </c>
      <c r="H212">
        <v>59</v>
      </c>
      <c r="I212" t="s">
        <v>103</v>
      </c>
      <c r="J212" t="s">
        <v>104</v>
      </c>
      <c r="K212" t="s">
        <v>310</v>
      </c>
      <c r="L212" t="s">
        <v>106</v>
      </c>
      <c r="M212" t="s">
        <v>2261</v>
      </c>
      <c r="N212">
        <v>1500</v>
      </c>
      <c r="O212" t="s">
        <v>2262</v>
      </c>
      <c r="P212">
        <v>2.5</v>
      </c>
      <c r="Q212" t="s">
        <v>113</v>
      </c>
      <c r="R212" t="s">
        <v>2261</v>
      </c>
      <c r="S212">
        <v>1520</v>
      </c>
      <c r="T212" t="s">
        <v>2266</v>
      </c>
      <c r="U212">
        <v>994</v>
      </c>
      <c r="V212">
        <v>162</v>
      </c>
      <c r="W212">
        <v>380</v>
      </c>
      <c r="X212">
        <v>101</v>
      </c>
      <c r="Y212">
        <v>184</v>
      </c>
      <c r="Z212">
        <v>95</v>
      </c>
      <c r="AA212" t="s">
        <v>108</v>
      </c>
      <c r="AB212">
        <v>48</v>
      </c>
      <c r="AC212">
        <v>35</v>
      </c>
      <c r="AD212">
        <v>460.95</v>
      </c>
      <c r="AE212">
        <v>5.2631600000000001E-2</v>
      </c>
      <c r="AF212">
        <v>0.398756</v>
      </c>
      <c r="AH212">
        <v>1520</v>
      </c>
      <c r="AI212">
        <f t="shared" si="9"/>
        <v>3.5552520077233174</v>
      </c>
      <c r="AJ212">
        <f t="shared" si="10"/>
        <v>0.38190523968136814</v>
      </c>
      <c r="AK212">
        <f t="shared" si="11"/>
        <v>0.32802950011100973</v>
      </c>
      <c r="AL212">
        <f>U212 - AVERAGEIFS('Placebo Males'!U:U, 'Placebo Males'!B:B, B212, 'Placebo Males'!P:P, P212)</f>
        <v>-86</v>
      </c>
      <c r="AM212">
        <f>V212 - AVERAGEIFS('Placebo Males'!V:V, 'Placebo Males'!B:B, B212, 'Placebo Males'!P:P, P212)</f>
        <v>5</v>
      </c>
      <c r="AN212">
        <f>W212 - AVERAGEIFS('Placebo Males'!W:W, 'Placebo Males'!B:B, B212, 'Placebo Males'!P:P, P212)</f>
        <v>16</v>
      </c>
      <c r="AO212">
        <f>X212 - AVERAGEIFS('Placebo Males'!X:X, 'Placebo Males'!B:B, B212, 'Placebo Males'!P:P, P212)</f>
        <v>2</v>
      </c>
      <c r="AP212">
        <f>Y212 - AVERAGEIFS('Placebo Males'!Y:Y, 'Placebo Males'!B:B, B212, 'Placebo Males'!P:P, P212)</f>
        <v>-2</v>
      </c>
      <c r="AQ212">
        <f>Z212 - AVERAGEIFS('Placebo Males'!Z:Z, 'Placebo Males'!B:B, B212, 'Placebo Males'!P:P, P212)</f>
        <v>16</v>
      </c>
      <c r="AR212">
        <f>AB212 - AVERAGEIFS('Placebo Males'!AB:AB, 'Placebo Males'!B:B, B212, 'Placebo Males'!P:P, P212)</f>
        <v>9</v>
      </c>
      <c r="AS212">
        <f>AC212 - AVERAGEIFS('Placebo Males'!AC:AC, 'Placebo Males'!B:B, B212, 'Placebo Males'!P:P, P212)</f>
        <v>3</v>
      </c>
      <c r="AT212">
        <f>AD212 - AVERAGEIFS('Placebo Males'!AD:AD, 'Placebo Males'!B:B, B212, 'Placebo Males'!P:P, P212)</f>
        <v>-185.67333333333335</v>
      </c>
      <c r="AU212">
        <f>AE212 - AVERAGEIFS('Placebo Males'!AE:AE, 'Placebo Males'!B:B, B212, 'Placebo Males'!P:P, P212)</f>
        <v>1.5569633333333339E-2</v>
      </c>
      <c r="AV212">
        <f>AF212 - AVERAGEIFS('Placebo Males'!AF:AF, 'Placebo Males'!B:B, B212, 'Placebo Males'!P:P, P212)</f>
        <v>5.5230333333333326E-2</v>
      </c>
    </row>
    <row r="213" spans="1:48" x14ac:dyDescent="0.25">
      <c r="A213" t="s">
        <v>2473</v>
      </c>
      <c r="B213">
        <v>1016</v>
      </c>
      <c r="C213" t="s">
        <v>102</v>
      </c>
      <c r="D213">
        <v>25</v>
      </c>
      <c r="E213">
        <v>177.5</v>
      </c>
      <c r="F213">
        <v>78.099999999999994</v>
      </c>
      <c r="G213">
        <v>115.25</v>
      </c>
      <c r="H213">
        <v>59</v>
      </c>
      <c r="I213" t="s">
        <v>103</v>
      </c>
      <c r="J213" t="s">
        <v>104</v>
      </c>
      <c r="K213" t="s">
        <v>310</v>
      </c>
      <c r="L213" t="s">
        <v>106</v>
      </c>
      <c r="M213" t="s">
        <v>2261</v>
      </c>
      <c r="N213">
        <v>1500</v>
      </c>
      <c r="O213" t="s">
        <v>2262</v>
      </c>
      <c r="P213">
        <v>3</v>
      </c>
      <c r="Q213" t="s">
        <v>113</v>
      </c>
      <c r="R213" t="s">
        <v>2261</v>
      </c>
      <c r="S213">
        <v>3040</v>
      </c>
      <c r="T213" t="s">
        <v>2266</v>
      </c>
      <c r="U213">
        <v>1007</v>
      </c>
      <c r="V213">
        <v>162</v>
      </c>
      <c r="W213">
        <v>387</v>
      </c>
      <c r="X213">
        <v>106</v>
      </c>
      <c r="Y213">
        <v>178</v>
      </c>
      <c r="Z213">
        <v>103</v>
      </c>
      <c r="AA213" t="s">
        <v>108</v>
      </c>
      <c r="AB213">
        <v>44</v>
      </c>
      <c r="AC213">
        <v>45</v>
      </c>
      <c r="AD213">
        <v>405.76499999999999</v>
      </c>
      <c r="AE213">
        <v>0.05</v>
      </c>
      <c r="AF213">
        <v>0.41843200000000003</v>
      </c>
      <c r="AH213">
        <v>3040</v>
      </c>
      <c r="AI213">
        <f t="shared" si="9"/>
        <v>7.1105040154466348</v>
      </c>
      <c r="AJ213">
        <f t="shared" si="10"/>
        <v>0.51825400341983618</v>
      </c>
      <c r="AK213">
        <f t="shared" si="11"/>
        <v>0.47669728510636611</v>
      </c>
      <c r="AL213">
        <f>U213 - AVERAGEIFS('Placebo Males'!U:U, 'Placebo Males'!B:B, B213, 'Placebo Males'!P:P, P213)</f>
        <v>-33</v>
      </c>
      <c r="AM213">
        <f>V213 - AVERAGEIFS('Placebo Males'!V:V, 'Placebo Males'!B:B, B213, 'Placebo Males'!P:P, P213)</f>
        <v>9.3333333333333428</v>
      </c>
      <c r="AN213">
        <f>W213 - AVERAGEIFS('Placebo Males'!W:W, 'Placebo Males'!B:B, B213, 'Placebo Males'!P:P, P213)</f>
        <v>27.333333333333314</v>
      </c>
      <c r="AO213">
        <f>X213 - AVERAGEIFS('Placebo Males'!X:X, 'Placebo Males'!B:B, B213, 'Placebo Males'!P:P, P213)</f>
        <v>6</v>
      </c>
      <c r="AP213">
        <f>Y213 - AVERAGEIFS('Placebo Males'!Y:Y, 'Placebo Males'!B:B, B213, 'Placebo Males'!P:P, P213)</f>
        <v>-3</v>
      </c>
      <c r="AQ213">
        <f>Z213 - AVERAGEIFS('Placebo Males'!Z:Z, 'Placebo Males'!B:B, B213, 'Placebo Males'!P:P, P213)</f>
        <v>24.333333333333329</v>
      </c>
      <c r="AR213">
        <f>AB213 - AVERAGEIFS('Placebo Males'!AB:AB, 'Placebo Males'!B:B, B213, 'Placebo Males'!P:P, P213)</f>
        <v>4</v>
      </c>
      <c r="AS213">
        <f>AC213 - AVERAGEIFS('Placebo Males'!AC:AC, 'Placebo Males'!B:B, B213, 'Placebo Males'!P:P, P213)</f>
        <v>13</v>
      </c>
      <c r="AT213">
        <f>AD213 - AVERAGEIFS('Placebo Males'!AD:AD, 'Placebo Males'!B:B, B213, 'Placebo Males'!P:P, P213)</f>
        <v>-202.76566666666668</v>
      </c>
      <c r="AU213">
        <f>AE213 - AVERAGEIFS('Placebo Males'!AE:AE, 'Placebo Males'!B:B, B213, 'Placebo Males'!P:P, P213)</f>
        <v>5.6120333333333355E-3</v>
      </c>
      <c r="AV213">
        <f>AF213 - AVERAGEIFS('Placebo Males'!AF:AF, 'Placebo Males'!B:B, B213, 'Placebo Males'!P:P, P213)</f>
        <v>8.6483666666666736E-2</v>
      </c>
    </row>
    <row r="214" spans="1:48" x14ac:dyDescent="0.25">
      <c r="A214" t="s">
        <v>2474</v>
      </c>
      <c r="B214">
        <v>1016</v>
      </c>
      <c r="C214" t="s">
        <v>102</v>
      </c>
      <c r="D214">
        <v>25</v>
      </c>
      <c r="E214">
        <v>177.5</v>
      </c>
      <c r="F214">
        <v>78.099999999999994</v>
      </c>
      <c r="G214">
        <v>115.25</v>
      </c>
      <c r="H214">
        <v>59</v>
      </c>
      <c r="I214" t="s">
        <v>103</v>
      </c>
      <c r="J214" t="s">
        <v>104</v>
      </c>
      <c r="K214" t="s">
        <v>310</v>
      </c>
      <c r="L214" t="s">
        <v>106</v>
      </c>
      <c r="M214" t="s">
        <v>2261</v>
      </c>
      <c r="N214">
        <v>1500</v>
      </c>
      <c r="O214" t="s">
        <v>2262</v>
      </c>
      <c r="P214">
        <v>3</v>
      </c>
      <c r="Q214" t="s">
        <v>113</v>
      </c>
      <c r="R214" t="s">
        <v>2261</v>
      </c>
      <c r="S214">
        <v>3040</v>
      </c>
      <c r="T214" t="s">
        <v>2266</v>
      </c>
      <c r="U214">
        <v>969</v>
      </c>
      <c r="V214">
        <v>162</v>
      </c>
      <c r="W214">
        <v>376</v>
      </c>
      <c r="X214">
        <v>104</v>
      </c>
      <c r="Y214">
        <v>171</v>
      </c>
      <c r="Z214">
        <v>101</v>
      </c>
      <c r="AA214" t="s">
        <v>108</v>
      </c>
      <c r="AB214">
        <v>43</v>
      </c>
      <c r="AC214">
        <v>44</v>
      </c>
      <c r="AD214">
        <v>395.44200000000001</v>
      </c>
      <c r="AE214">
        <v>3.4482800000000001E-2</v>
      </c>
      <c r="AF214">
        <v>0.41602099999999997</v>
      </c>
      <c r="AH214">
        <v>3040</v>
      </c>
      <c r="AI214">
        <f t="shared" si="9"/>
        <v>7.1105040154466348</v>
      </c>
      <c r="AJ214">
        <f t="shared" si="10"/>
        <v>0.51825400341983618</v>
      </c>
      <c r="AK214">
        <f t="shared" si="11"/>
        <v>0.47669728510636611</v>
      </c>
      <c r="AL214">
        <f>U214 - AVERAGEIFS('Placebo Males'!U:U, 'Placebo Males'!B:B, B214, 'Placebo Males'!P:P, P214)</f>
        <v>-71</v>
      </c>
      <c r="AM214">
        <f>V214 - AVERAGEIFS('Placebo Males'!V:V, 'Placebo Males'!B:B, B214, 'Placebo Males'!P:P, P214)</f>
        <v>9.3333333333333428</v>
      </c>
      <c r="AN214">
        <f>W214 - AVERAGEIFS('Placebo Males'!W:W, 'Placebo Males'!B:B, B214, 'Placebo Males'!P:P, P214)</f>
        <v>16.333333333333314</v>
      </c>
      <c r="AO214">
        <f>X214 - AVERAGEIFS('Placebo Males'!X:X, 'Placebo Males'!B:B, B214, 'Placebo Males'!P:P, P214)</f>
        <v>4</v>
      </c>
      <c r="AP214">
        <f>Y214 - AVERAGEIFS('Placebo Males'!Y:Y, 'Placebo Males'!B:B, B214, 'Placebo Males'!P:P, P214)</f>
        <v>-10</v>
      </c>
      <c r="AQ214">
        <f>Z214 - AVERAGEIFS('Placebo Males'!Z:Z, 'Placebo Males'!B:B, B214, 'Placebo Males'!P:P, P214)</f>
        <v>22.333333333333329</v>
      </c>
      <c r="AR214">
        <f>AB214 - AVERAGEIFS('Placebo Males'!AB:AB, 'Placebo Males'!B:B, B214, 'Placebo Males'!P:P, P214)</f>
        <v>3</v>
      </c>
      <c r="AS214">
        <f>AC214 - AVERAGEIFS('Placebo Males'!AC:AC, 'Placebo Males'!B:B, B214, 'Placebo Males'!P:P, P214)</f>
        <v>12</v>
      </c>
      <c r="AT214">
        <f>AD214 - AVERAGEIFS('Placebo Males'!AD:AD, 'Placebo Males'!B:B, B214, 'Placebo Males'!P:P, P214)</f>
        <v>-213.08866666666665</v>
      </c>
      <c r="AU214">
        <f>AE214 - AVERAGEIFS('Placebo Males'!AE:AE, 'Placebo Males'!B:B, B214, 'Placebo Males'!P:P, P214)</f>
        <v>-9.9051666666666663E-3</v>
      </c>
      <c r="AV214">
        <f>AF214 - AVERAGEIFS('Placebo Males'!AF:AF, 'Placebo Males'!B:B, B214, 'Placebo Males'!P:P, P214)</f>
        <v>8.4072666666666684E-2</v>
      </c>
    </row>
    <row r="215" spans="1:48" x14ac:dyDescent="0.25">
      <c r="A215" t="s">
        <v>2475</v>
      </c>
      <c r="B215">
        <v>1016</v>
      </c>
      <c r="C215" t="s">
        <v>102</v>
      </c>
      <c r="D215">
        <v>25</v>
      </c>
      <c r="E215">
        <v>177.5</v>
      </c>
      <c r="F215">
        <v>78.099999999999994</v>
      </c>
      <c r="G215">
        <v>115.25</v>
      </c>
      <c r="H215">
        <v>59</v>
      </c>
      <c r="I215" t="s">
        <v>103</v>
      </c>
      <c r="J215" t="s">
        <v>104</v>
      </c>
      <c r="K215" t="s">
        <v>310</v>
      </c>
      <c r="L215" t="s">
        <v>106</v>
      </c>
      <c r="M215" t="s">
        <v>2261</v>
      </c>
      <c r="N215">
        <v>1500</v>
      </c>
      <c r="O215" t="s">
        <v>2262</v>
      </c>
      <c r="P215">
        <v>3</v>
      </c>
      <c r="Q215" t="s">
        <v>113</v>
      </c>
      <c r="R215" t="s">
        <v>2261</v>
      </c>
      <c r="S215">
        <v>3040</v>
      </c>
      <c r="T215" t="s">
        <v>2266</v>
      </c>
      <c r="U215">
        <v>1000</v>
      </c>
      <c r="V215">
        <v>158</v>
      </c>
      <c r="W215">
        <v>384</v>
      </c>
      <c r="X215">
        <v>106</v>
      </c>
      <c r="Y215">
        <v>176</v>
      </c>
      <c r="Z215">
        <v>102</v>
      </c>
      <c r="AA215" t="s">
        <v>108</v>
      </c>
      <c r="AB215">
        <v>45</v>
      </c>
      <c r="AC215">
        <v>43</v>
      </c>
      <c r="AD215">
        <v>415.36200000000002</v>
      </c>
      <c r="AE215">
        <v>5.0847499999999997E-2</v>
      </c>
      <c r="AF215">
        <v>0.414045</v>
      </c>
      <c r="AH215">
        <v>3040</v>
      </c>
      <c r="AI215">
        <f t="shared" si="9"/>
        <v>7.1105040154466348</v>
      </c>
      <c r="AJ215">
        <f t="shared" si="10"/>
        <v>0.51825400341983618</v>
      </c>
      <c r="AK215">
        <f t="shared" si="11"/>
        <v>0.47669728510636611</v>
      </c>
      <c r="AL215">
        <f>U215 - AVERAGEIFS('Placebo Males'!U:U, 'Placebo Males'!B:B, B215, 'Placebo Males'!P:P, P215)</f>
        <v>-40</v>
      </c>
      <c r="AM215">
        <f>V215 - AVERAGEIFS('Placebo Males'!V:V, 'Placebo Males'!B:B, B215, 'Placebo Males'!P:P, P215)</f>
        <v>5.3333333333333428</v>
      </c>
      <c r="AN215">
        <f>W215 - AVERAGEIFS('Placebo Males'!W:W, 'Placebo Males'!B:B, B215, 'Placebo Males'!P:P, P215)</f>
        <v>24.333333333333314</v>
      </c>
      <c r="AO215">
        <f>X215 - AVERAGEIFS('Placebo Males'!X:X, 'Placebo Males'!B:B, B215, 'Placebo Males'!P:P, P215)</f>
        <v>6</v>
      </c>
      <c r="AP215">
        <f>Y215 - AVERAGEIFS('Placebo Males'!Y:Y, 'Placebo Males'!B:B, B215, 'Placebo Males'!P:P, P215)</f>
        <v>-5</v>
      </c>
      <c r="AQ215">
        <f>Z215 - AVERAGEIFS('Placebo Males'!Z:Z, 'Placebo Males'!B:B, B215, 'Placebo Males'!P:P, P215)</f>
        <v>23.333333333333329</v>
      </c>
      <c r="AR215">
        <f>AB215 - AVERAGEIFS('Placebo Males'!AB:AB, 'Placebo Males'!B:B, B215, 'Placebo Males'!P:P, P215)</f>
        <v>5</v>
      </c>
      <c r="AS215">
        <f>AC215 - AVERAGEIFS('Placebo Males'!AC:AC, 'Placebo Males'!B:B, B215, 'Placebo Males'!P:P, P215)</f>
        <v>11</v>
      </c>
      <c r="AT215">
        <f>AD215 - AVERAGEIFS('Placebo Males'!AD:AD, 'Placebo Males'!B:B, B215, 'Placebo Males'!P:P, P215)</f>
        <v>-193.16866666666664</v>
      </c>
      <c r="AU215">
        <f>AE215 - AVERAGEIFS('Placebo Males'!AE:AE, 'Placebo Males'!B:B, B215, 'Placebo Males'!P:P, P215)</f>
        <v>6.4595333333333296E-3</v>
      </c>
      <c r="AV215">
        <f>AF215 - AVERAGEIFS('Placebo Males'!AF:AF, 'Placebo Males'!B:B, B215, 'Placebo Males'!P:P, P215)</f>
        <v>8.2096666666666707E-2</v>
      </c>
    </row>
    <row r="216" spans="1:48" x14ac:dyDescent="0.25">
      <c r="A216" t="s">
        <v>2476</v>
      </c>
      <c r="B216">
        <v>1016</v>
      </c>
      <c r="C216" t="s">
        <v>102</v>
      </c>
      <c r="D216">
        <v>25</v>
      </c>
      <c r="E216">
        <v>177.5</v>
      </c>
      <c r="F216">
        <v>78.099999999999994</v>
      </c>
      <c r="G216">
        <v>115.25</v>
      </c>
      <c r="H216">
        <v>59</v>
      </c>
      <c r="I216" t="s">
        <v>103</v>
      </c>
      <c r="J216" t="s">
        <v>104</v>
      </c>
      <c r="K216" t="s">
        <v>310</v>
      </c>
      <c r="L216" t="s">
        <v>106</v>
      </c>
      <c r="M216" t="s">
        <v>2261</v>
      </c>
      <c r="N216">
        <v>1500</v>
      </c>
      <c r="O216" t="s">
        <v>2262</v>
      </c>
      <c r="P216">
        <v>3.5</v>
      </c>
      <c r="Q216" t="s">
        <v>113</v>
      </c>
      <c r="R216" t="s">
        <v>2261</v>
      </c>
      <c r="S216">
        <v>3020</v>
      </c>
      <c r="T216" t="s">
        <v>2266</v>
      </c>
      <c r="U216">
        <v>1019</v>
      </c>
      <c r="V216">
        <v>157</v>
      </c>
      <c r="W216">
        <v>375</v>
      </c>
      <c r="X216">
        <v>94</v>
      </c>
      <c r="Y216">
        <v>184</v>
      </c>
      <c r="Z216">
        <v>97</v>
      </c>
      <c r="AA216" t="s">
        <v>108</v>
      </c>
      <c r="AB216">
        <v>49</v>
      </c>
      <c r="AC216">
        <v>36</v>
      </c>
      <c r="AD216">
        <v>458.108</v>
      </c>
      <c r="AE216">
        <v>6.7796599999999999E-2</v>
      </c>
      <c r="AF216">
        <v>0.40149299999999999</v>
      </c>
      <c r="AH216">
        <v>3020</v>
      </c>
      <c r="AI216">
        <f t="shared" si="9"/>
        <v>7.0637243837660657</v>
      </c>
      <c r="AJ216">
        <f t="shared" si="10"/>
        <v>0.51693550210947803</v>
      </c>
      <c r="AK216">
        <f t="shared" si="11"/>
        <v>0.47521556652730912</v>
      </c>
      <c r="AL216">
        <f>U216 - AVERAGEIFS('Placebo Males'!U:U, 'Placebo Males'!B:B, B216, 'Placebo Males'!P:P, P216)</f>
        <v>-49</v>
      </c>
      <c r="AM216">
        <f>V216 - AVERAGEIFS('Placebo Males'!V:V, 'Placebo Males'!B:B, B216, 'Placebo Males'!P:P, P216)</f>
        <v>3</v>
      </c>
      <c r="AN216">
        <f>W216 - AVERAGEIFS('Placebo Males'!W:W, 'Placebo Males'!B:B, B216, 'Placebo Males'!P:P, P216)</f>
        <v>13</v>
      </c>
      <c r="AO216">
        <f>X216 - AVERAGEIFS('Placebo Males'!X:X, 'Placebo Males'!B:B, B216, 'Placebo Males'!P:P, P216)</f>
        <v>-3</v>
      </c>
      <c r="AP216">
        <f>Y216 - AVERAGEIFS('Placebo Males'!Y:Y, 'Placebo Males'!B:B, B216, 'Placebo Males'!P:P, P216)</f>
        <v>-6.3333333333333428</v>
      </c>
      <c r="AQ216">
        <f>Z216 - AVERAGEIFS('Placebo Males'!Z:Z, 'Placebo Males'!B:B, B216, 'Placebo Males'!P:P, P216)</f>
        <v>22.333333333333329</v>
      </c>
      <c r="AR216">
        <f>AB216 - AVERAGEIFS('Placebo Males'!AB:AB, 'Placebo Males'!B:B, B216, 'Placebo Males'!P:P, P216)</f>
        <v>9.6666666666666643</v>
      </c>
      <c r="AS216">
        <f>AC216 - AVERAGEIFS('Placebo Males'!AC:AC, 'Placebo Males'!B:B, B216, 'Placebo Males'!P:P, P216)</f>
        <v>4.3333333333333321</v>
      </c>
      <c r="AT216">
        <f>AD216 - AVERAGEIFS('Placebo Males'!AD:AD, 'Placebo Males'!B:B, B216, 'Placebo Males'!P:P, P216)</f>
        <v>-250.51066666666662</v>
      </c>
      <c r="AU216">
        <f>AE216 - AVERAGEIFS('Placebo Males'!AE:AE, 'Placebo Males'!B:B, B216, 'Placebo Males'!P:P, P216)</f>
        <v>3.0060799999999999E-2</v>
      </c>
      <c r="AV216">
        <f>AF216 - AVERAGEIFS('Placebo Males'!AF:AF, 'Placebo Males'!B:B, B216, 'Placebo Males'!P:P, P216)</f>
        <v>6.3127999999999962E-2</v>
      </c>
    </row>
    <row r="217" spans="1:48" x14ac:dyDescent="0.25">
      <c r="A217" t="s">
        <v>2477</v>
      </c>
      <c r="B217">
        <v>1016</v>
      </c>
      <c r="C217" t="s">
        <v>102</v>
      </c>
      <c r="D217">
        <v>25</v>
      </c>
      <c r="E217">
        <v>177.5</v>
      </c>
      <c r="F217">
        <v>78.099999999999994</v>
      </c>
      <c r="G217">
        <v>115.25</v>
      </c>
      <c r="H217">
        <v>59</v>
      </c>
      <c r="I217" t="s">
        <v>103</v>
      </c>
      <c r="J217" t="s">
        <v>104</v>
      </c>
      <c r="K217" t="s">
        <v>310</v>
      </c>
      <c r="L217" t="s">
        <v>106</v>
      </c>
      <c r="M217" t="s">
        <v>2261</v>
      </c>
      <c r="N217">
        <v>1500</v>
      </c>
      <c r="O217" t="s">
        <v>2262</v>
      </c>
      <c r="P217">
        <v>3.5</v>
      </c>
      <c r="Q217" t="s">
        <v>113</v>
      </c>
      <c r="R217" t="s">
        <v>2261</v>
      </c>
      <c r="S217">
        <v>3020</v>
      </c>
      <c r="T217" t="s">
        <v>2266</v>
      </c>
      <c r="U217">
        <v>977</v>
      </c>
      <c r="V217">
        <v>159</v>
      </c>
      <c r="W217">
        <v>372</v>
      </c>
      <c r="X217">
        <v>93</v>
      </c>
      <c r="Y217">
        <v>186</v>
      </c>
      <c r="Z217">
        <v>93</v>
      </c>
      <c r="AA217" t="s">
        <v>108</v>
      </c>
      <c r="AB217">
        <v>47</v>
      </c>
      <c r="AC217">
        <v>39</v>
      </c>
      <c r="AD217">
        <v>459.73599999999999</v>
      </c>
      <c r="AE217">
        <v>3.4482800000000001E-2</v>
      </c>
      <c r="AF217">
        <v>0.38953900000000002</v>
      </c>
      <c r="AH217">
        <v>3020</v>
      </c>
      <c r="AI217">
        <f t="shared" si="9"/>
        <v>7.0637243837660657</v>
      </c>
      <c r="AJ217">
        <f t="shared" si="10"/>
        <v>0.51693550210947803</v>
      </c>
      <c r="AK217">
        <f t="shared" si="11"/>
        <v>0.47521556652730912</v>
      </c>
      <c r="AL217">
        <f>U217 - AVERAGEIFS('Placebo Males'!U:U, 'Placebo Males'!B:B, B217, 'Placebo Males'!P:P, P217)</f>
        <v>-91</v>
      </c>
      <c r="AM217">
        <f>V217 - AVERAGEIFS('Placebo Males'!V:V, 'Placebo Males'!B:B, B217, 'Placebo Males'!P:P, P217)</f>
        <v>5</v>
      </c>
      <c r="AN217">
        <f>W217 - AVERAGEIFS('Placebo Males'!W:W, 'Placebo Males'!B:B, B217, 'Placebo Males'!P:P, P217)</f>
        <v>10</v>
      </c>
      <c r="AO217">
        <f>X217 - AVERAGEIFS('Placebo Males'!X:X, 'Placebo Males'!B:B, B217, 'Placebo Males'!P:P, P217)</f>
        <v>-4</v>
      </c>
      <c r="AP217">
        <f>Y217 - AVERAGEIFS('Placebo Males'!Y:Y, 'Placebo Males'!B:B, B217, 'Placebo Males'!P:P, P217)</f>
        <v>-4.3333333333333428</v>
      </c>
      <c r="AQ217">
        <f>Z217 - AVERAGEIFS('Placebo Males'!Z:Z, 'Placebo Males'!B:B, B217, 'Placebo Males'!P:P, P217)</f>
        <v>18.333333333333329</v>
      </c>
      <c r="AR217">
        <f>AB217 - AVERAGEIFS('Placebo Males'!AB:AB, 'Placebo Males'!B:B, B217, 'Placebo Males'!P:P, P217)</f>
        <v>7.6666666666666643</v>
      </c>
      <c r="AS217">
        <f>AC217 - AVERAGEIFS('Placebo Males'!AC:AC, 'Placebo Males'!B:B, B217, 'Placebo Males'!P:P, P217)</f>
        <v>7.3333333333333321</v>
      </c>
      <c r="AT217">
        <f>AD217 - AVERAGEIFS('Placebo Males'!AD:AD, 'Placebo Males'!B:B, B217, 'Placebo Males'!P:P, P217)</f>
        <v>-248.88266666666664</v>
      </c>
      <c r="AU217">
        <f>AE217 - AVERAGEIFS('Placebo Males'!AE:AE, 'Placebo Males'!B:B, B217, 'Placebo Males'!P:P, P217)</f>
        <v>-3.2529999999999989E-3</v>
      </c>
      <c r="AV217">
        <f>AF217 - AVERAGEIFS('Placebo Males'!AF:AF, 'Placebo Males'!B:B, B217, 'Placebo Males'!P:P, P217)</f>
        <v>5.1173999999999997E-2</v>
      </c>
    </row>
    <row r="218" spans="1:48" x14ac:dyDescent="0.25">
      <c r="A218" t="s">
        <v>2478</v>
      </c>
      <c r="B218">
        <v>1016</v>
      </c>
      <c r="C218" t="s">
        <v>102</v>
      </c>
      <c r="D218">
        <v>25</v>
      </c>
      <c r="E218">
        <v>177.5</v>
      </c>
      <c r="F218">
        <v>78.099999999999994</v>
      </c>
      <c r="G218">
        <v>115.25</v>
      </c>
      <c r="H218">
        <v>59</v>
      </c>
      <c r="I218" t="s">
        <v>103</v>
      </c>
      <c r="J218" t="s">
        <v>104</v>
      </c>
      <c r="K218" t="s">
        <v>310</v>
      </c>
      <c r="L218" t="s">
        <v>106</v>
      </c>
      <c r="M218" t="s">
        <v>2261</v>
      </c>
      <c r="N218">
        <v>1500</v>
      </c>
      <c r="O218" t="s">
        <v>2262</v>
      </c>
      <c r="P218">
        <v>3.5</v>
      </c>
      <c r="Q218" t="s">
        <v>113</v>
      </c>
      <c r="R218" t="s">
        <v>2261</v>
      </c>
      <c r="S218">
        <v>3020</v>
      </c>
      <c r="T218" t="s">
        <v>2266</v>
      </c>
      <c r="U218">
        <v>1001</v>
      </c>
      <c r="V218">
        <v>162</v>
      </c>
      <c r="W218">
        <v>375</v>
      </c>
      <c r="X218">
        <v>102</v>
      </c>
      <c r="Y218">
        <v>178</v>
      </c>
      <c r="Z218">
        <v>95</v>
      </c>
      <c r="AA218" t="s">
        <v>108</v>
      </c>
      <c r="AB218">
        <v>52</v>
      </c>
      <c r="AC218">
        <v>32</v>
      </c>
      <c r="AD218">
        <v>464.32400000000001</v>
      </c>
      <c r="AE218">
        <v>5.1724100000000002E-2</v>
      </c>
      <c r="AF218">
        <v>0.38450899999999999</v>
      </c>
      <c r="AH218">
        <v>3020</v>
      </c>
      <c r="AI218">
        <f t="shared" si="9"/>
        <v>7.0637243837660657</v>
      </c>
      <c r="AJ218">
        <f t="shared" si="10"/>
        <v>0.51693550210947803</v>
      </c>
      <c r="AK218">
        <f t="shared" si="11"/>
        <v>0.47521556652730912</v>
      </c>
      <c r="AL218">
        <f>U218 - AVERAGEIFS('Placebo Males'!U:U, 'Placebo Males'!B:B, B218, 'Placebo Males'!P:P, P218)</f>
        <v>-67</v>
      </c>
      <c r="AM218">
        <f>V218 - AVERAGEIFS('Placebo Males'!V:V, 'Placebo Males'!B:B, B218, 'Placebo Males'!P:P, P218)</f>
        <v>8</v>
      </c>
      <c r="AN218">
        <f>W218 - AVERAGEIFS('Placebo Males'!W:W, 'Placebo Males'!B:B, B218, 'Placebo Males'!P:P, P218)</f>
        <v>13</v>
      </c>
      <c r="AO218">
        <f>X218 - AVERAGEIFS('Placebo Males'!X:X, 'Placebo Males'!B:B, B218, 'Placebo Males'!P:P, P218)</f>
        <v>5</v>
      </c>
      <c r="AP218">
        <f>Y218 - AVERAGEIFS('Placebo Males'!Y:Y, 'Placebo Males'!B:B, B218, 'Placebo Males'!P:P, P218)</f>
        <v>-12.333333333333343</v>
      </c>
      <c r="AQ218">
        <f>Z218 - AVERAGEIFS('Placebo Males'!Z:Z, 'Placebo Males'!B:B, B218, 'Placebo Males'!P:P, P218)</f>
        <v>20.333333333333329</v>
      </c>
      <c r="AR218">
        <f>AB218 - AVERAGEIFS('Placebo Males'!AB:AB, 'Placebo Males'!B:B, B218, 'Placebo Males'!P:P, P218)</f>
        <v>12.666666666666664</v>
      </c>
      <c r="AS218">
        <f>AC218 - AVERAGEIFS('Placebo Males'!AC:AC, 'Placebo Males'!B:B, B218, 'Placebo Males'!P:P, P218)</f>
        <v>0.33333333333333215</v>
      </c>
      <c r="AT218">
        <f>AD218 - AVERAGEIFS('Placebo Males'!AD:AD, 'Placebo Males'!B:B, B218, 'Placebo Males'!P:P, P218)</f>
        <v>-244.29466666666661</v>
      </c>
      <c r="AU218">
        <f>AE218 - AVERAGEIFS('Placebo Males'!AE:AE, 'Placebo Males'!B:B, B218, 'Placebo Males'!P:P, P218)</f>
        <v>1.3988300000000002E-2</v>
      </c>
      <c r="AV218">
        <f>AF218 - AVERAGEIFS('Placebo Males'!AF:AF, 'Placebo Males'!B:B, B218, 'Placebo Males'!P:P, P218)</f>
        <v>4.6143999999999963E-2</v>
      </c>
    </row>
    <row r="219" spans="1:48" x14ac:dyDescent="0.25">
      <c r="A219" t="s">
        <v>2479</v>
      </c>
      <c r="B219">
        <v>1016</v>
      </c>
      <c r="C219" t="s">
        <v>102</v>
      </c>
      <c r="D219">
        <v>25</v>
      </c>
      <c r="E219">
        <v>177.5</v>
      </c>
      <c r="F219">
        <v>78.099999999999994</v>
      </c>
      <c r="G219">
        <v>115.25</v>
      </c>
      <c r="H219">
        <v>59</v>
      </c>
      <c r="I219" t="s">
        <v>103</v>
      </c>
      <c r="J219" t="s">
        <v>104</v>
      </c>
      <c r="K219" t="s">
        <v>310</v>
      </c>
      <c r="L219" t="s">
        <v>106</v>
      </c>
      <c r="M219" t="s">
        <v>2261</v>
      </c>
      <c r="N219">
        <v>1500</v>
      </c>
      <c r="O219" t="s">
        <v>2262</v>
      </c>
      <c r="P219">
        <v>4</v>
      </c>
      <c r="Q219" t="s">
        <v>113</v>
      </c>
      <c r="R219" t="s">
        <v>2261</v>
      </c>
      <c r="S219">
        <v>3340</v>
      </c>
      <c r="T219" t="s">
        <v>2266</v>
      </c>
      <c r="U219">
        <v>998</v>
      </c>
      <c r="V219">
        <v>164</v>
      </c>
      <c r="W219">
        <v>383</v>
      </c>
      <c r="X219">
        <v>104</v>
      </c>
      <c r="Y219">
        <v>176</v>
      </c>
      <c r="Z219">
        <v>103</v>
      </c>
      <c r="AA219" t="s">
        <v>108</v>
      </c>
      <c r="AB219">
        <v>43</v>
      </c>
      <c r="AC219">
        <v>45</v>
      </c>
      <c r="AD219">
        <v>433.18400000000003</v>
      </c>
      <c r="AE219">
        <v>3.3898299999999999E-2</v>
      </c>
      <c r="AF219">
        <v>0.40972999999999998</v>
      </c>
      <c r="AH219">
        <v>3340</v>
      </c>
      <c r="AI219">
        <f t="shared" si="9"/>
        <v>7.8121984906551845</v>
      </c>
      <c r="AJ219">
        <f t="shared" si="10"/>
        <v>0.53701692474240414</v>
      </c>
      <c r="AK219">
        <f t="shared" si="11"/>
        <v>0.49785589515141238</v>
      </c>
      <c r="AL219">
        <f>U219 - AVERAGEIFS('Placebo Males'!U:U, 'Placebo Males'!B:B, B219, 'Placebo Males'!P:P, P219)</f>
        <v>-45.666666666666742</v>
      </c>
      <c r="AM219">
        <f>V219 - AVERAGEIFS('Placebo Males'!V:V, 'Placebo Males'!B:B, B219, 'Placebo Males'!P:P, P219)</f>
        <v>10.666666666666657</v>
      </c>
      <c r="AN219">
        <f>W219 - AVERAGEIFS('Placebo Males'!W:W, 'Placebo Males'!B:B, B219, 'Placebo Males'!P:P, P219)</f>
        <v>24</v>
      </c>
      <c r="AO219">
        <f>X219 - AVERAGEIFS('Placebo Males'!X:X, 'Placebo Males'!B:B, B219, 'Placebo Males'!P:P, P219)</f>
        <v>4.6666666666666714</v>
      </c>
      <c r="AP219">
        <f>Y219 - AVERAGEIFS('Placebo Males'!Y:Y, 'Placebo Males'!B:B, B219, 'Placebo Males'!P:P, P219)</f>
        <v>-7.3333333333333428</v>
      </c>
      <c r="AQ219">
        <f>Z219 - AVERAGEIFS('Placebo Males'!Z:Z, 'Placebo Males'!B:B, B219, 'Placebo Males'!P:P, P219)</f>
        <v>26.666666666666671</v>
      </c>
      <c r="AR219">
        <f>AB219 - AVERAGEIFS('Placebo Males'!AB:AB, 'Placebo Males'!B:B, B219, 'Placebo Males'!P:P, P219)</f>
        <v>2.6666666666666643</v>
      </c>
      <c r="AS219">
        <f>AC219 - AVERAGEIFS('Placebo Males'!AC:AC, 'Placebo Males'!B:B, B219, 'Placebo Males'!P:P, P219)</f>
        <v>15</v>
      </c>
      <c r="AT219">
        <f>AD219 - AVERAGEIFS('Placebo Males'!AD:AD, 'Placebo Males'!B:B, B219, 'Placebo Males'!P:P, P219)</f>
        <v>-216.78433333333322</v>
      </c>
      <c r="AU219">
        <f>AE219 - AVERAGEIFS('Placebo Males'!AE:AE, 'Placebo Males'!B:B, B219, 'Placebo Males'!P:P, P219)</f>
        <v>-8.3094999999999974E-3</v>
      </c>
      <c r="AV219">
        <f>AF219 - AVERAGEIFS('Placebo Males'!AF:AF, 'Placebo Males'!B:B, B219, 'Placebo Males'!P:P, P219)</f>
        <v>6.9162000000000001E-2</v>
      </c>
    </row>
    <row r="220" spans="1:48" x14ac:dyDescent="0.25">
      <c r="A220" t="s">
        <v>2480</v>
      </c>
      <c r="B220">
        <v>1016</v>
      </c>
      <c r="C220" t="s">
        <v>102</v>
      </c>
      <c r="D220">
        <v>25</v>
      </c>
      <c r="E220">
        <v>177.5</v>
      </c>
      <c r="F220">
        <v>78.099999999999994</v>
      </c>
      <c r="G220">
        <v>115.25</v>
      </c>
      <c r="H220">
        <v>59</v>
      </c>
      <c r="I220" t="s">
        <v>103</v>
      </c>
      <c r="J220" t="s">
        <v>104</v>
      </c>
      <c r="K220" t="s">
        <v>310</v>
      </c>
      <c r="L220" t="s">
        <v>106</v>
      </c>
      <c r="M220" t="s">
        <v>2261</v>
      </c>
      <c r="N220">
        <v>1500</v>
      </c>
      <c r="O220" t="s">
        <v>2262</v>
      </c>
      <c r="P220">
        <v>4</v>
      </c>
      <c r="Q220" t="s">
        <v>113</v>
      </c>
      <c r="R220" t="s">
        <v>2261</v>
      </c>
      <c r="S220">
        <v>3340</v>
      </c>
      <c r="T220" t="s">
        <v>2266</v>
      </c>
      <c r="U220">
        <v>998</v>
      </c>
      <c r="V220">
        <v>164</v>
      </c>
      <c r="W220">
        <v>381</v>
      </c>
      <c r="X220">
        <v>92</v>
      </c>
      <c r="Y220">
        <v>187</v>
      </c>
      <c r="Z220">
        <v>102</v>
      </c>
      <c r="AA220" t="s">
        <v>108</v>
      </c>
      <c r="AB220">
        <v>46</v>
      </c>
      <c r="AC220">
        <v>44</v>
      </c>
      <c r="AD220">
        <v>430.70400000000001</v>
      </c>
      <c r="AE220">
        <v>0.05</v>
      </c>
      <c r="AF220">
        <v>0.418244</v>
      </c>
      <c r="AH220">
        <v>3340</v>
      </c>
      <c r="AI220">
        <f t="shared" si="9"/>
        <v>7.8121984906551845</v>
      </c>
      <c r="AJ220">
        <f t="shared" si="10"/>
        <v>0.53701692474240414</v>
      </c>
      <c r="AK220">
        <f t="shared" si="11"/>
        <v>0.49785589515141238</v>
      </c>
      <c r="AL220">
        <f>U220 - AVERAGEIFS('Placebo Males'!U:U, 'Placebo Males'!B:B, B220, 'Placebo Males'!P:P, P220)</f>
        <v>-45.666666666666742</v>
      </c>
      <c r="AM220">
        <f>V220 - AVERAGEIFS('Placebo Males'!V:V, 'Placebo Males'!B:B, B220, 'Placebo Males'!P:P, P220)</f>
        <v>10.666666666666657</v>
      </c>
      <c r="AN220">
        <f>W220 - AVERAGEIFS('Placebo Males'!W:W, 'Placebo Males'!B:B, B220, 'Placebo Males'!P:P, P220)</f>
        <v>22</v>
      </c>
      <c r="AO220">
        <f>X220 - AVERAGEIFS('Placebo Males'!X:X, 'Placebo Males'!B:B, B220, 'Placebo Males'!P:P, P220)</f>
        <v>-7.3333333333333286</v>
      </c>
      <c r="AP220">
        <f>Y220 - AVERAGEIFS('Placebo Males'!Y:Y, 'Placebo Males'!B:B, B220, 'Placebo Males'!P:P, P220)</f>
        <v>3.6666666666666572</v>
      </c>
      <c r="AQ220">
        <f>Z220 - AVERAGEIFS('Placebo Males'!Z:Z, 'Placebo Males'!B:B, B220, 'Placebo Males'!P:P, P220)</f>
        <v>25.666666666666671</v>
      </c>
      <c r="AR220">
        <f>AB220 - AVERAGEIFS('Placebo Males'!AB:AB, 'Placebo Males'!B:B, B220, 'Placebo Males'!P:P, P220)</f>
        <v>5.6666666666666643</v>
      </c>
      <c r="AS220">
        <f>AC220 - AVERAGEIFS('Placebo Males'!AC:AC, 'Placebo Males'!B:B, B220, 'Placebo Males'!P:P, P220)</f>
        <v>14</v>
      </c>
      <c r="AT220">
        <f>AD220 - AVERAGEIFS('Placebo Males'!AD:AD, 'Placebo Males'!B:B, B220, 'Placebo Males'!P:P, P220)</f>
        <v>-219.26433333333324</v>
      </c>
      <c r="AU220">
        <f>AE220 - AVERAGEIFS('Placebo Males'!AE:AE, 'Placebo Males'!B:B, B220, 'Placebo Males'!P:P, P220)</f>
        <v>7.7922000000000061E-3</v>
      </c>
      <c r="AV220">
        <f>AF220 - AVERAGEIFS('Placebo Males'!AF:AF, 'Placebo Males'!B:B, B220, 'Placebo Males'!P:P, P220)</f>
        <v>7.7676000000000023E-2</v>
      </c>
    </row>
    <row r="221" spans="1:48" x14ac:dyDescent="0.25">
      <c r="A221" t="s">
        <v>2481</v>
      </c>
      <c r="B221">
        <v>1016</v>
      </c>
      <c r="C221" t="s">
        <v>102</v>
      </c>
      <c r="D221">
        <v>25</v>
      </c>
      <c r="E221">
        <v>177.5</v>
      </c>
      <c r="F221">
        <v>78.099999999999994</v>
      </c>
      <c r="G221">
        <v>115.25</v>
      </c>
      <c r="H221">
        <v>59</v>
      </c>
      <c r="I221" t="s">
        <v>103</v>
      </c>
      <c r="J221" t="s">
        <v>104</v>
      </c>
      <c r="K221" t="s">
        <v>310</v>
      </c>
      <c r="L221" t="s">
        <v>106</v>
      </c>
      <c r="M221" t="s">
        <v>2261</v>
      </c>
      <c r="N221">
        <v>1500</v>
      </c>
      <c r="O221" t="s">
        <v>2262</v>
      </c>
      <c r="P221">
        <v>4</v>
      </c>
      <c r="Q221" t="s">
        <v>113</v>
      </c>
      <c r="R221" t="s">
        <v>2261</v>
      </c>
      <c r="S221">
        <v>3340</v>
      </c>
      <c r="T221" t="s">
        <v>2266</v>
      </c>
      <c r="U221">
        <v>1013</v>
      </c>
      <c r="V221">
        <v>165</v>
      </c>
      <c r="W221">
        <v>384</v>
      </c>
      <c r="X221">
        <v>97</v>
      </c>
      <c r="Y221">
        <v>184</v>
      </c>
      <c r="Z221">
        <v>103</v>
      </c>
      <c r="AA221" t="s">
        <v>108</v>
      </c>
      <c r="AB221">
        <v>47</v>
      </c>
      <c r="AC221">
        <v>41</v>
      </c>
      <c r="AD221">
        <v>435.11500000000001</v>
      </c>
      <c r="AE221">
        <v>3.2786900000000001E-2</v>
      </c>
      <c r="AF221">
        <v>0.42009400000000002</v>
      </c>
      <c r="AH221">
        <v>3340</v>
      </c>
      <c r="AI221">
        <f t="shared" si="9"/>
        <v>7.8121984906551845</v>
      </c>
      <c r="AJ221">
        <f t="shared" si="10"/>
        <v>0.53701692474240414</v>
      </c>
      <c r="AK221">
        <f t="shared" si="11"/>
        <v>0.49785589515141238</v>
      </c>
      <c r="AL221">
        <f>U221 - AVERAGEIFS('Placebo Males'!U:U, 'Placebo Males'!B:B, B221, 'Placebo Males'!P:P, P221)</f>
        <v>-30.666666666666742</v>
      </c>
      <c r="AM221">
        <f>V221 - AVERAGEIFS('Placebo Males'!V:V, 'Placebo Males'!B:B, B221, 'Placebo Males'!P:P, P221)</f>
        <v>11.666666666666657</v>
      </c>
      <c r="AN221">
        <f>W221 - AVERAGEIFS('Placebo Males'!W:W, 'Placebo Males'!B:B, B221, 'Placebo Males'!P:P, P221)</f>
        <v>25</v>
      </c>
      <c r="AO221">
        <f>X221 - AVERAGEIFS('Placebo Males'!X:X, 'Placebo Males'!B:B, B221, 'Placebo Males'!P:P, P221)</f>
        <v>-2.3333333333333286</v>
      </c>
      <c r="AP221">
        <f>Y221 - AVERAGEIFS('Placebo Males'!Y:Y, 'Placebo Males'!B:B, B221, 'Placebo Males'!P:P, P221)</f>
        <v>0.66666666666665719</v>
      </c>
      <c r="AQ221">
        <f>Z221 - AVERAGEIFS('Placebo Males'!Z:Z, 'Placebo Males'!B:B, B221, 'Placebo Males'!P:P, P221)</f>
        <v>26.666666666666671</v>
      </c>
      <c r="AR221">
        <f>AB221 - AVERAGEIFS('Placebo Males'!AB:AB, 'Placebo Males'!B:B, B221, 'Placebo Males'!P:P, P221)</f>
        <v>6.6666666666666643</v>
      </c>
      <c r="AS221">
        <f>AC221 - AVERAGEIFS('Placebo Males'!AC:AC, 'Placebo Males'!B:B, B221, 'Placebo Males'!P:P, P221)</f>
        <v>11</v>
      </c>
      <c r="AT221">
        <f>AD221 - AVERAGEIFS('Placebo Males'!AD:AD, 'Placebo Males'!B:B, B221, 'Placebo Males'!P:P, P221)</f>
        <v>-214.85333333333324</v>
      </c>
      <c r="AU221">
        <f>AE221 - AVERAGEIFS('Placebo Males'!AE:AE, 'Placebo Males'!B:B, B221, 'Placebo Males'!P:P, P221)</f>
        <v>-9.4208999999999959E-3</v>
      </c>
      <c r="AV221">
        <f>AF221 - AVERAGEIFS('Placebo Males'!AF:AF, 'Placebo Males'!B:B, B221, 'Placebo Males'!P:P, P221)</f>
        <v>7.9526000000000041E-2</v>
      </c>
    </row>
    <row r="222" spans="1:48" x14ac:dyDescent="0.25">
      <c r="A222" t="s">
        <v>2482</v>
      </c>
      <c r="B222">
        <v>1016</v>
      </c>
      <c r="C222" t="s">
        <v>102</v>
      </c>
      <c r="D222">
        <v>25</v>
      </c>
      <c r="E222">
        <v>177.5</v>
      </c>
      <c r="F222">
        <v>78.099999999999994</v>
      </c>
      <c r="G222">
        <v>115.25</v>
      </c>
      <c r="H222">
        <v>59</v>
      </c>
      <c r="I222" t="s">
        <v>103</v>
      </c>
      <c r="J222" t="s">
        <v>104</v>
      </c>
      <c r="K222" t="s">
        <v>310</v>
      </c>
      <c r="L222" t="s">
        <v>106</v>
      </c>
      <c r="M222" t="s">
        <v>2261</v>
      </c>
      <c r="N222">
        <v>1500</v>
      </c>
      <c r="O222" t="s">
        <v>2262</v>
      </c>
      <c r="P222">
        <v>5</v>
      </c>
      <c r="Q222" t="s">
        <v>113</v>
      </c>
      <c r="R222" t="s">
        <v>2261</v>
      </c>
      <c r="S222">
        <v>3960</v>
      </c>
      <c r="T222" t="s">
        <v>2266</v>
      </c>
      <c r="U222">
        <v>1042</v>
      </c>
      <c r="V222">
        <v>159</v>
      </c>
      <c r="W222">
        <v>384</v>
      </c>
      <c r="X222">
        <v>104</v>
      </c>
      <c r="Y222">
        <v>181</v>
      </c>
      <c r="Z222">
        <v>99</v>
      </c>
      <c r="AA222" t="s">
        <v>108</v>
      </c>
      <c r="AB222">
        <v>49</v>
      </c>
      <c r="AC222">
        <v>40</v>
      </c>
      <c r="AD222">
        <v>462.73899999999998</v>
      </c>
      <c r="AE222">
        <v>6.8965499999999999E-2</v>
      </c>
      <c r="AF222">
        <v>0.41657699999999998</v>
      </c>
      <c r="AH222">
        <v>3960</v>
      </c>
      <c r="AI222">
        <f t="shared" si="9"/>
        <v>9.262367072752852</v>
      </c>
      <c r="AJ222">
        <f t="shared" si="10"/>
        <v>0.57066324561920145</v>
      </c>
      <c r="AK222">
        <f t="shared" si="11"/>
        <v>0.53610440824960359</v>
      </c>
      <c r="AL222">
        <f>U222 - AVERAGEIFS('Placebo Males'!U:U, 'Placebo Males'!B:B, B222, 'Placebo Males'!P:P, P222)</f>
        <v>-14.333333333333258</v>
      </c>
      <c r="AM222">
        <f>V222 - AVERAGEIFS('Placebo Males'!V:V, 'Placebo Males'!B:B, B222, 'Placebo Males'!P:P, P222)</f>
        <v>4.3333333333333428</v>
      </c>
      <c r="AN222">
        <f>W222 - AVERAGEIFS('Placebo Males'!W:W, 'Placebo Males'!B:B, B222, 'Placebo Males'!P:P, P222)</f>
        <v>28</v>
      </c>
      <c r="AO222">
        <f>X222 - AVERAGEIFS('Placebo Males'!X:X, 'Placebo Males'!B:B, B222, 'Placebo Males'!P:P, P222)</f>
        <v>7</v>
      </c>
      <c r="AP222">
        <f>Y222 - AVERAGEIFS('Placebo Males'!Y:Y, 'Placebo Males'!B:B, B222, 'Placebo Males'!P:P, P222)</f>
        <v>-1.3333333333333428</v>
      </c>
      <c r="AQ222">
        <f>Z222 - AVERAGEIFS('Placebo Males'!Z:Z, 'Placebo Males'!B:B, B222, 'Placebo Males'!P:P, P222)</f>
        <v>22.333333333333329</v>
      </c>
      <c r="AR222">
        <f>AB222 - AVERAGEIFS('Placebo Males'!AB:AB, 'Placebo Males'!B:B, B222, 'Placebo Males'!P:P, P222)</f>
        <v>6.6666666666666643</v>
      </c>
      <c r="AS222">
        <f>AC222 - AVERAGEIFS('Placebo Males'!AC:AC, 'Placebo Males'!B:B, B222, 'Placebo Males'!P:P, P222)</f>
        <v>10.666666666666668</v>
      </c>
      <c r="AT222">
        <f>AD222 - AVERAGEIFS('Placebo Males'!AD:AD, 'Placebo Males'!B:B, B222, 'Placebo Males'!P:P, P222)</f>
        <v>-176.55599999999998</v>
      </c>
      <c r="AU222">
        <f>AE222 - AVERAGEIFS('Placebo Males'!AE:AE, 'Placebo Males'!B:B, B222, 'Placebo Males'!P:P, P222)</f>
        <v>1.177595E-2</v>
      </c>
      <c r="AV222">
        <f>AF222 - AVERAGEIFS('Placebo Males'!AF:AF, 'Placebo Males'!B:B, B222, 'Placebo Males'!P:P, P222)</f>
        <v>8.3201499999999984E-2</v>
      </c>
    </row>
    <row r="223" spans="1:48" x14ac:dyDescent="0.25">
      <c r="A223" t="s">
        <v>2483</v>
      </c>
      <c r="B223">
        <v>1016</v>
      </c>
      <c r="C223" t="s">
        <v>102</v>
      </c>
      <c r="D223">
        <v>25</v>
      </c>
      <c r="E223">
        <v>177.5</v>
      </c>
      <c r="F223">
        <v>78.099999999999994</v>
      </c>
      <c r="G223">
        <v>115.25</v>
      </c>
      <c r="H223">
        <v>59</v>
      </c>
      <c r="I223" t="s">
        <v>103</v>
      </c>
      <c r="J223" t="s">
        <v>104</v>
      </c>
      <c r="K223" t="s">
        <v>310</v>
      </c>
      <c r="L223" t="s">
        <v>106</v>
      </c>
      <c r="M223" t="s">
        <v>2261</v>
      </c>
      <c r="N223">
        <v>1500</v>
      </c>
      <c r="O223" t="s">
        <v>2262</v>
      </c>
      <c r="P223">
        <v>5</v>
      </c>
      <c r="Q223" t="s">
        <v>113</v>
      </c>
      <c r="R223" t="s">
        <v>2261</v>
      </c>
      <c r="S223">
        <v>3960</v>
      </c>
      <c r="T223" t="s">
        <v>2266</v>
      </c>
      <c r="U223">
        <v>1052</v>
      </c>
      <c r="V223">
        <v>158</v>
      </c>
      <c r="W223">
        <v>381</v>
      </c>
      <c r="X223">
        <v>103</v>
      </c>
      <c r="Y223">
        <v>179</v>
      </c>
      <c r="Z223">
        <v>99</v>
      </c>
      <c r="AA223" t="s">
        <v>108</v>
      </c>
      <c r="AB223">
        <v>49</v>
      </c>
      <c r="AC223">
        <v>42</v>
      </c>
      <c r="AD223">
        <v>471.565</v>
      </c>
      <c r="AE223">
        <v>4.9180300000000003E-2</v>
      </c>
      <c r="AF223">
        <v>0.42891899999999999</v>
      </c>
      <c r="AH223">
        <v>3960</v>
      </c>
      <c r="AI223">
        <f t="shared" si="9"/>
        <v>9.262367072752852</v>
      </c>
      <c r="AJ223">
        <f t="shared" si="10"/>
        <v>0.57066324561920145</v>
      </c>
      <c r="AK223">
        <f t="shared" si="11"/>
        <v>0.53610440824960359</v>
      </c>
      <c r="AL223">
        <f>U223 - AVERAGEIFS('Placebo Males'!U:U, 'Placebo Males'!B:B, B223, 'Placebo Males'!P:P, P223)</f>
        <v>-4.3333333333332575</v>
      </c>
      <c r="AM223">
        <f>V223 - AVERAGEIFS('Placebo Males'!V:V, 'Placebo Males'!B:B, B223, 'Placebo Males'!P:P, P223)</f>
        <v>3.3333333333333428</v>
      </c>
      <c r="AN223">
        <f>W223 - AVERAGEIFS('Placebo Males'!W:W, 'Placebo Males'!B:B, B223, 'Placebo Males'!P:P, P223)</f>
        <v>25</v>
      </c>
      <c r="AO223">
        <f>X223 - AVERAGEIFS('Placebo Males'!X:X, 'Placebo Males'!B:B, B223, 'Placebo Males'!P:P, P223)</f>
        <v>6</v>
      </c>
      <c r="AP223">
        <f>Y223 - AVERAGEIFS('Placebo Males'!Y:Y, 'Placebo Males'!B:B, B223, 'Placebo Males'!P:P, P223)</f>
        <v>-3.3333333333333428</v>
      </c>
      <c r="AQ223">
        <f>Z223 - AVERAGEIFS('Placebo Males'!Z:Z, 'Placebo Males'!B:B, B223, 'Placebo Males'!P:P, P223)</f>
        <v>22.333333333333329</v>
      </c>
      <c r="AR223">
        <f>AB223 - AVERAGEIFS('Placebo Males'!AB:AB, 'Placebo Males'!B:B, B223, 'Placebo Males'!P:P, P223)</f>
        <v>6.6666666666666643</v>
      </c>
      <c r="AS223">
        <f>AC223 - AVERAGEIFS('Placebo Males'!AC:AC, 'Placebo Males'!B:B, B223, 'Placebo Males'!P:P, P223)</f>
        <v>12.666666666666668</v>
      </c>
      <c r="AT223">
        <f>AD223 - AVERAGEIFS('Placebo Males'!AD:AD, 'Placebo Males'!B:B, B223, 'Placebo Males'!P:P, P223)</f>
        <v>-167.72999999999996</v>
      </c>
      <c r="AU223">
        <f>AE223 - AVERAGEIFS('Placebo Males'!AE:AE, 'Placebo Males'!B:B, B223, 'Placebo Males'!P:P, P223)</f>
        <v>-8.0092499999999955E-3</v>
      </c>
      <c r="AV223">
        <f>AF223 - AVERAGEIFS('Placebo Males'!AF:AF, 'Placebo Males'!B:B, B223, 'Placebo Males'!P:P, P223)</f>
        <v>9.5543500000000003E-2</v>
      </c>
    </row>
    <row r="224" spans="1:48" x14ac:dyDescent="0.25">
      <c r="A224" t="s">
        <v>2484</v>
      </c>
      <c r="B224">
        <v>1016</v>
      </c>
      <c r="C224" t="s">
        <v>102</v>
      </c>
      <c r="D224">
        <v>25</v>
      </c>
      <c r="E224">
        <v>177.5</v>
      </c>
      <c r="F224">
        <v>78.099999999999994</v>
      </c>
      <c r="G224">
        <v>115.25</v>
      </c>
      <c r="H224">
        <v>59</v>
      </c>
      <c r="I224" t="s">
        <v>103</v>
      </c>
      <c r="J224" t="s">
        <v>104</v>
      </c>
      <c r="K224" t="s">
        <v>310</v>
      </c>
      <c r="L224" t="s">
        <v>106</v>
      </c>
      <c r="M224" t="s">
        <v>2261</v>
      </c>
      <c r="N224">
        <v>1500</v>
      </c>
      <c r="O224" t="s">
        <v>2262</v>
      </c>
      <c r="P224">
        <v>5</v>
      </c>
      <c r="Q224" t="s">
        <v>113</v>
      </c>
      <c r="R224" t="s">
        <v>2261</v>
      </c>
      <c r="S224">
        <v>3960</v>
      </c>
      <c r="T224" t="s">
        <v>2266</v>
      </c>
      <c r="U224">
        <v>1006</v>
      </c>
      <c r="V224">
        <v>156</v>
      </c>
      <c r="W224">
        <v>385</v>
      </c>
      <c r="X224">
        <v>95</v>
      </c>
      <c r="Y224">
        <v>189</v>
      </c>
      <c r="Z224">
        <v>101</v>
      </c>
      <c r="AA224" t="s">
        <v>108</v>
      </c>
      <c r="AB224">
        <v>50</v>
      </c>
      <c r="AC224">
        <v>41</v>
      </c>
      <c r="AD224">
        <v>461.91899999999998</v>
      </c>
      <c r="AE224">
        <v>6.7796599999999999E-2</v>
      </c>
      <c r="AF224">
        <v>0.432114</v>
      </c>
      <c r="AH224">
        <v>3960</v>
      </c>
      <c r="AI224">
        <f t="shared" si="9"/>
        <v>9.262367072752852</v>
      </c>
      <c r="AJ224">
        <f t="shared" si="10"/>
        <v>0.57066324561920145</v>
      </c>
      <c r="AK224">
        <f t="shared" si="11"/>
        <v>0.53610440824960359</v>
      </c>
      <c r="AL224">
        <f>U224 - AVERAGEIFS('Placebo Males'!U:U, 'Placebo Males'!B:B, B224, 'Placebo Males'!P:P, P224)</f>
        <v>-50.333333333333258</v>
      </c>
      <c r="AM224">
        <f>V224 - AVERAGEIFS('Placebo Males'!V:V, 'Placebo Males'!B:B, B224, 'Placebo Males'!P:P, P224)</f>
        <v>1.3333333333333428</v>
      </c>
      <c r="AN224">
        <f>W224 - AVERAGEIFS('Placebo Males'!W:W, 'Placebo Males'!B:B, B224, 'Placebo Males'!P:P, P224)</f>
        <v>29</v>
      </c>
      <c r="AO224">
        <f>X224 - AVERAGEIFS('Placebo Males'!X:X, 'Placebo Males'!B:B, B224, 'Placebo Males'!P:P, P224)</f>
        <v>-2</v>
      </c>
      <c r="AP224">
        <f>Y224 - AVERAGEIFS('Placebo Males'!Y:Y, 'Placebo Males'!B:B, B224, 'Placebo Males'!P:P, P224)</f>
        <v>6.6666666666666572</v>
      </c>
      <c r="AQ224">
        <f>Z224 - AVERAGEIFS('Placebo Males'!Z:Z, 'Placebo Males'!B:B, B224, 'Placebo Males'!P:P, P224)</f>
        <v>24.333333333333329</v>
      </c>
      <c r="AR224">
        <f>AB224 - AVERAGEIFS('Placebo Males'!AB:AB, 'Placebo Males'!B:B, B224, 'Placebo Males'!P:P, P224)</f>
        <v>7.6666666666666643</v>
      </c>
      <c r="AS224">
        <f>AC224 - AVERAGEIFS('Placebo Males'!AC:AC, 'Placebo Males'!B:B, B224, 'Placebo Males'!P:P, P224)</f>
        <v>11.666666666666668</v>
      </c>
      <c r="AT224">
        <f>AD224 - AVERAGEIFS('Placebo Males'!AD:AD, 'Placebo Males'!B:B, B224, 'Placebo Males'!P:P, P224)</f>
        <v>-177.37599999999998</v>
      </c>
      <c r="AU224">
        <f>AE224 - AVERAGEIFS('Placebo Males'!AE:AE, 'Placebo Males'!B:B, B224, 'Placebo Males'!P:P, P224)</f>
        <v>1.060705E-2</v>
      </c>
      <c r="AV224">
        <f>AF224 - AVERAGEIFS('Placebo Males'!AF:AF, 'Placebo Males'!B:B, B224, 'Placebo Males'!P:P, P224)</f>
        <v>9.8738500000000007E-2</v>
      </c>
    </row>
    <row r="225" spans="1:48" x14ac:dyDescent="0.25">
      <c r="A225" t="s">
        <v>2485</v>
      </c>
      <c r="B225">
        <v>1016</v>
      </c>
      <c r="C225" t="s">
        <v>102</v>
      </c>
      <c r="D225">
        <v>25</v>
      </c>
      <c r="E225">
        <v>177.5</v>
      </c>
      <c r="F225">
        <v>78.099999999999994</v>
      </c>
      <c r="G225">
        <v>115.25</v>
      </c>
      <c r="H225">
        <v>59</v>
      </c>
      <c r="I225" t="s">
        <v>103</v>
      </c>
      <c r="J225" t="s">
        <v>104</v>
      </c>
      <c r="K225" t="s">
        <v>310</v>
      </c>
      <c r="L225" t="s">
        <v>106</v>
      </c>
      <c r="M225" t="s">
        <v>2261</v>
      </c>
      <c r="N225">
        <v>1500</v>
      </c>
      <c r="O225" t="s">
        <v>2262</v>
      </c>
      <c r="P225">
        <v>6</v>
      </c>
      <c r="Q225" t="s">
        <v>113</v>
      </c>
      <c r="R225" t="s">
        <v>2261</v>
      </c>
      <c r="S225">
        <v>3930</v>
      </c>
      <c r="T225" t="s">
        <v>2266</v>
      </c>
      <c r="U225">
        <v>790</v>
      </c>
      <c r="V225">
        <v>157</v>
      </c>
      <c r="W225">
        <v>346</v>
      </c>
      <c r="X225">
        <v>105</v>
      </c>
      <c r="Y225">
        <v>138</v>
      </c>
      <c r="Z225">
        <v>103</v>
      </c>
      <c r="AA225" t="s">
        <v>108</v>
      </c>
      <c r="AB225">
        <v>38</v>
      </c>
      <c r="AC225">
        <v>38</v>
      </c>
      <c r="AD225">
        <v>336.30500000000001</v>
      </c>
      <c r="AE225">
        <v>0</v>
      </c>
      <c r="AF225">
        <v>0.32482699999999998</v>
      </c>
      <c r="AH225">
        <v>3930</v>
      </c>
      <c r="AI225">
        <f t="shared" si="9"/>
        <v>9.1921976252319979</v>
      </c>
      <c r="AJ225">
        <f t="shared" si="10"/>
        <v>0.56917206689683286</v>
      </c>
      <c r="AK225">
        <f t="shared" si="11"/>
        <v>0.53440188086254414</v>
      </c>
      <c r="AL225">
        <f>U225 - AVERAGEIFS('Placebo Males'!U:U, 'Placebo Males'!B:B, B225, 'Placebo Males'!P:P, P225)</f>
        <v>-186.33333333333337</v>
      </c>
      <c r="AM225">
        <f>V225 - AVERAGEIFS('Placebo Males'!V:V, 'Placebo Males'!B:B, B225, 'Placebo Males'!P:P, P225)</f>
        <v>4.6666666666666572</v>
      </c>
      <c r="AN225">
        <f>W225 - AVERAGEIFS('Placebo Males'!W:W, 'Placebo Males'!B:B, B225, 'Placebo Males'!P:P, P225)</f>
        <v>-9.3333333333333144</v>
      </c>
      <c r="AO225">
        <f>X225 - AVERAGEIFS('Placebo Males'!X:X, 'Placebo Males'!B:B, B225, 'Placebo Males'!P:P, P225)</f>
        <v>10.666666666666671</v>
      </c>
      <c r="AP225">
        <f>Y225 - AVERAGEIFS('Placebo Males'!Y:Y, 'Placebo Males'!B:B, B225, 'Placebo Males'!P:P, P225)</f>
        <v>-48.666666666666657</v>
      </c>
      <c r="AQ225">
        <f>Z225 - AVERAGEIFS('Placebo Males'!Z:Z, 'Placebo Males'!B:B, B225, 'Placebo Males'!P:P, P225)</f>
        <v>28.666666666666671</v>
      </c>
      <c r="AR225">
        <f>AB225 - AVERAGEIFS('Placebo Males'!AB:AB, 'Placebo Males'!B:B, B225, 'Placebo Males'!P:P, P225)</f>
        <v>-2.6666666666666643</v>
      </c>
      <c r="AS225">
        <f>AC225 - AVERAGEIFS('Placebo Males'!AC:AC, 'Placebo Males'!B:B, B225, 'Placebo Males'!P:P, P225)</f>
        <v>9</v>
      </c>
      <c r="AT225">
        <f>AD225 - AVERAGEIFS('Placebo Males'!AD:AD, 'Placebo Males'!B:B, B225, 'Placebo Males'!P:P, P225)</f>
        <v>-298.14966666666663</v>
      </c>
      <c r="AU225">
        <f>AE225 - AVERAGEIFS('Placebo Males'!AE:AE, 'Placebo Males'!B:B, B225, 'Placebo Males'!P:P, P225)</f>
        <v>-4.4025133333333334E-2</v>
      </c>
      <c r="AV225">
        <f>AF225 - AVERAGEIFS('Placebo Males'!AF:AF, 'Placebo Males'!B:B, B225, 'Placebo Males'!P:P, P225)</f>
        <v>-4.6866666666666723E-3</v>
      </c>
    </row>
    <row r="226" spans="1:48" x14ac:dyDescent="0.25">
      <c r="A226" t="s">
        <v>2486</v>
      </c>
      <c r="B226">
        <v>1016</v>
      </c>
      <c r="C226" t="s">
        <v>102</v>
      </c>
      <c r="D226">
        <v>25</v>
      </c>
      <c r="E226">
        <v>177.5</v>
      </c>
      <c r="F226">
        <v>78.099999999999994</v>
      </c>
      <c r="G226">
        <v>115.25</v>
      </c>
      <c r="H226">
        <v>59</v>
      </c>
      <c r="I226" t="s">
        <v>103</v>
      </c>
      <c r="J226" t="s">
        <v>104</v>
      </c>
      <c r="K226" t="s">
        <v>310</v>
      </c>
      <c r="L226" t="s">
        <v>106</v>
      </c>
      <c r="M226" t="s">
        <v>2261</v>
      </c>
      <c r="N226">
        <v>1500</v>
      </c>
      <c r="O226" t="s">
        <v>2262</v>
      </c>
      <c r="P226">
        <v>6</v>
      </c>
      <c r="Q226" t="s">
        <v>113</v>
      </c>
      <c r="R226" t="s">
        <v>2261</v>
      </c>
      <c r="S226">
        <v>3930</v>
      </c>
      <c r="T226" t="s">
        <v>2266</v>
      </c>
      <c r="U226">
        <v>888</v>
      </c>
      <c r="V226">
        <v>159</v>
      </c>
      <c r="W226">
        <v>362</v>
      </c>
      <c r="X226">
        <v>91</v>
      </c>
      <c r="Y226">
        <v>174</v>
      </c>
      <c r="Z226">
        <v>97</v>
      </c>
      <c r="AA226" t="s">
        <v>108</v>
      </c>
      <c r="AB226">
        <v>42</v>
      </c>
      <c r="AC226">
        <v>42</v>
      </c>
      <c r="AD226">
        <v>376.97199999999998</v>
      </c>
      <c r="AE226">
        <v>0</v>
      </c>
      <c r="AF226">
        <v>0.40046999999999999</v>
      </c>
      <c r="AH226">
        <v>3930</v>
      </c>
      <c r="AI226">
        <f t="shared" si="9"/>
        <v>9.1921976252319979</v>
      </c>
      <c r="AJ226">
        <f t="shared" si="10"/>
        <v>0.56917206689683286</v>
      </c>
      <c r="AK226">
        <f t="shared" si="11"/>
        <v>0.53440188086254414</v>
      </c>
      <c r="AL226">
        <f>U226 - AVERAGEIFS('Placebo Males'!U:U, 'Placebo Males'!B:B, B226, 'Placebo Males'!P:P, P226)</f>
        <v>-88.333333333333371</v>
      </c>
      <c r="AM226">
        <f>V226 - AVERAGEIFS('Placebo Males'!V:V, 'Placebo Males'!B:B, B226, 'Placebo Males'!P:P, P226)</f>
        <v>6.6666666666666572</v>
      </c>
      <c r="AN226">
        <f>W226 - AVERAGEIFS('Placebo Males'!W:W, 'Placebo Males'!B:B, B226, 'Placebo Males'!P:P, P226)</f>
        <v>6.6666666666666856</v>
      </c>
      <c r="AO226">
        <f>X226 - AVERAGEIFS('Placebo Males'!X:X, 'Placebo Males'!B:B, B226, 'Placebo Males'!P:P, P226)</f>
        <v>-3.3333333333333286</v>
      </c>
      <c r="AP226">
        <f>Y226 - AVERAGEIFS('Placebo Males'!Y:Y, 'Placebo Males'!B:B, B226, 'Placebo Males'!P:P, P226)</f>
        <v>-12.666666666666657</v>
      </c>
      <c r="AQ226">
        <f>Z226 - AVERAGEIFS('Placebo Males'!Z:Z, 'Placebo Males'!B:B, B226, 'Placebo Males'!P:P, P226)</f>
        <v>22.666666666666671</v>
      </c>
      <c r="AR226">
        <f>AB226 - AVERAGEIFS('Placebo Males'!AB:AB, 'Placebo Males'!B:B, B226, 'Placebo Males'!P:P, P226)</f>
        <v>1.3333333333333357</v>
      </c>
      <c r="AS226">
        <f>AC226 - AVERAGEIFS('Placebo Males'!AC:AC, 'Placebo Males'!B:B, B226, 'Placebo Males'!P:P, P226)</f>
        <v>13</v>
      </c>
      <c r="AT226">
        <f>AD226 - AVERAGEIFS('Placebo Males'!AD:AD, 'Placebo Males'!B:B, B226, 'Placebo Males'!P:P, P226)</f>
        <v>-257.48266666666666</v>
      </c>
      <c r="AU226">
        <f>AE226 - AVERAGEIFS('Placebo Males'!AE:AE, 'Placebo Males'!B:B, B226, 'Placebo Males'!P:P, P226)</f>
        <v>-4.4025133333333334E-2</v>
      </c>
      <c r="AV226">
        <f>AF226 - AVERAGEIFS('Placebo Males'!AF:AF, 'Placebo Males'!B:B, B226, 'Placebo Males'!P:P, P226)</f>
        <v>7.0956333333333343E-2</v>
      </c>
    </row>
    <row r="227" spans="1:48" x14ac:dyDescent="0.25">
      <c r="A227" t="s">
        <v>2487</v>
      </c>
      <c r="B227">
        <v>1016</v>
      </c>
      <c r="C227" t="s">
        <v>102</v>
      </c>
      <c r="D227">
        <v>25</v>
      </c>
      <c r="E227">
        <v>177.5</v>
      </c>
      <c r="F227">
        <v>78.099999999999994</v>
      </c>
      <c r="G227">
        <v>115.25</v>
      </c>
      <c r="H227">
        <v>59</v>
      </c>
      <c r="I227" t="s">
        <v>103</v>
      </c>
      <c r="J227" t="s">
        <v>104</v>
      </c>
      <c r="K227" t="s">
        <v>310</v>
      </c>
      <c r="L227" t="s">
        <v>106</v>
      </c>
      <c r="M227" t="s">
        <v>2261</v>
      </c>
      <c r="N227">
        <v>1500</v>
      </c>
      <c r="O227" t="s">
        <v>2262</v>
      </c>
      <c r="P227">
        <v>6</v>
      </c>
      <c r="Q227" t="s">
        <v>113</v>
      </c>
      <c r="R227" t="s">
        <v>2261</v>
      </c>
      <c r="S227">
        <v>3930</v>
      </c>
      <c r="T227" t="s">
        <v>2266</v>
      </c>
      <c r="U227">
        <v>784</v>
      </c>
      <c r="V227">
        <v>157</v>
      </c>
      <c r="W227">
        <v>345</v>
      </c>
      <c r="X227">
        <v>106</v>
      </c>
      <c r="Y227">
        <v>140</v>
      </c>
      <c r="Z227">
        <v>99</v>
      </c>
      <c r="AA227" t="s">
        <v>108</v>
      </c>
      <c r="AB227">
        <v>45</v>
      </c>
      <c r="AC227">
        <v>34</v>
      </c>
      <c r="AD227">
        <v>327.798</v>
      </c>
      <c r="AE227">
        <v>0</v>
      </c>
      <c r="AF227">
        <v>0.320328</v>
      </c>
      <c r="AH227">
        <v>3930</v>
      </c>
      <c r="AI227">
        <f t="shared" si="9"/>
        <v>9.1921976252319979</v>
      </c>
      <c r="AJ227">
        <f t="shared" si="10"/>
        <v>0.56917206689683286</v>
      </c>
      <c r="AK227">
        <f t="shared" si="11"/>
        <v>0.53440188086254414</v>
      </c>
      <c r="AL227">
        <f>U227 - AVERAGEIFS('Placebo Males'!U:U, 'Placebo Males'!B:B, B227, 'Placebo Males'!P:P, P227)</f>
        <v>-192.33333333333337</v>
      </c>
      <c r="AM227">
        <f>V227 - AVERAGEIFS('Placebo Males'!V:V, 'Placebo Males'!B:B, B227, 'Placebo Males'!P:P, P227)</f>
        <v>4.6666666666666572</v>
      </c>
      <c r="AN227">
        <f>W227 - AVERAGEIFS('Placebo Males'!W:W, 'Placebo Males'!B:B, B227, 'Placebo Males'!P:P, P227)</f>
        <v>-10.333333333333314</v>
      </c>
      <c r="AO227">
        <f>X227 - AVERAGEIFS('Placebo Males'!X:X, 'Placebo Males'!B:B, B227, 'Placebo Males'!P:P, P227)</f>
        <v>11.666666666666671</v>
      </c>
      <c r="AP227">
        <f>Y227 - AVERAGEIFS('Placebo Males'!Y:Y, 'Placebo Males'!B:B, B227, 'Placebo Males'!P:P, P227)</f>
        <v>-46.666666666666657</v>
      </c>
      <c r="AQ227">
        <f>Z227 - AVERAGEIFS('Placebo Males'!Z:Z, 'Placebo Males'!B:B, B227, 'Placebo Males'!P:P, P227)</f>
        <v>24.666666666666671</v>
      </c>
      <c r="AR227">
        <f>AB227 - AVERAGEIFS('Placebo Males'!AB:AB, 'Placebo Males'!B:B, B227, 'Placebo Males'!P:P, P227)</f>
        <v>4.3333333333333357</v>
      </c>
      <c r="AS227">
        <f>AC227 - AVERAGEIFS('Placebo Males'!AC:AC, 'Placebo Males'!B:B, B227, 'Placebo Males'!P:P, P227)</f>
        <v>5</v>
      </c>
      <c r="AT227">
        <f>AD227 - AVERAGEIFS('Placebo Males'!AD:AD, 'Placebo Males'!B:B, B227, 'Placebo Males'!P:P, P227)</f>
        <v>-306.65666666666664</v>
      </c>
      <c r="AU227">
        <f>AE227 - AVERAGEIFS('Placebo Males'!AE:AE, 'Placebo Males'!B:B, B227, 'Placebo Males'!P:P, P227)</f>
        <v>-4.4025133333333334E-2</v>
      </c>
      <c r="AV227">
        <f>AF227 - AVERAGEIFS('Placebo Males'!AF:AF, 'Placebo Males'!B:B, B227, 'Placebo Males'!P:P, P227)</f>
        <v>-9.1856666666666476E-3</v>
      </c>
    </row>
    <row r="228" spans="1:48" x14ac:dyDescent="0.25">
      <c r="A228" t="s">
        <v>2488</v>
      </c>
      <c r="B228">
        <v>1016</v>
      </c>
      <c r="C228" t="s">
        <v>102</v>
      </c>
      <c r="D228">
        <v>25</v>
      </c>
      <c r="E228">
        <v>177.5</v>
      </c>
      <c r="F228">
        <v>78.099999999999994</v>
      </c>
      <c r="G228">
        <v>115.25</v>
      </c>
      <c r="H228">
        <v>59</v>
      </c>
      <c r="I228" t="s">
        <v>103</v>
      </c>
      <c r="J228" t="s">
        <v>104</v>
      </c>
      <c r="K228" t="s">
        <v>310</v>
      </c>
      <c r="L228" t="s">
        <v>106</v>
      </c>
      <c r="M228" t="s">
        <v>2261</v>
      </c>
      <c r="N228">
        <v>1500</v>
      </c>
      <c r="O228" t="s">
        <v>2262</v>
      </c>
      <c r="P228">
        <v>7</v>
      </c>
      <c r="Q228" t="s">
        <v>113</v>
      </c>
      <c r="R228" t="s">
        <v>2261</v>
      </c>
      <c r="S228">
        <v>3420</v>
      </c>
      <c r="T228" t="s">
        <v>2266</v>
      </c>
      <c r="U228">
        <v>850</v>
      </c>
      <c r="V228">
        <v>157</v>
      </c>
      <c r="W228">
        <v>373</v>
      </c>
      <c r="X228">
        <v>97</v>
      </c>
      <c r="Y228">
        <v>170</v>
      </c>
      <c r="Z228">
        <v>106</v>
      </c>
      <c r="AA228" t="s">
        <v>108</v>
      </c>
      <c r="AB228">
        <v>45</v>
      </c>
      <c r="AC228">
        <v>39</v>
      </c>
      <c r="AD228">
        <v>380.92899999999997</v>
      </c>
      <c r="AE228">
        <v>0</v>
      </c>
      <c r="AF228">
        <v>0.357678</v>
      </c>
      <c r="AH228">
        <v>3420</v>
      </c>
      <c r="AI228">
        <f t="shared" si="9"/>
        <v>7.9993170173774644</v>
      </c>
      <c r="AJ228">
        <f t="shared" si="10"/>
        <v>0.541721488521407</v>
      </c>
      <c r="AK228">
        <f t="shared" si="11"/>
        <v>0.50318153148853495</v>
      </c>
      <c r="AL228">
        <f>U228 - AVERAGEIFS('Placebo Males'!U:U, 'Placebo Males'!B:B, B228, 'Placebo Males'!P:P, P228)</f>
        <v>-122.66666666666663</v>
      </c>
      <c r="AM228">
        <f>V228 - AVERAGEIFS('Placebo Males'!V:V, 'Placebo Males'!B:B, B228, 'Placebo Males'!P:P, P228)</f>
        <v>4</v>
      </c>
      <c r="AN228">
        <f>W228 - AVERAGEIFS('Placebo Males'!W:W, 'Placebo Males'!B:B, B228, 'Placebo Males'!P:P, P228)</f>
        <v>14</v>
      </c>
      <c r="AO228">
        <f>X228 - AVERAGEIFS('Placebo Males'!X:X, 'Placebo Males'!B:B, B228, 'Placebo Males'!P:P, P228)</f>
        <v>4.3333333333333286</v>
      </c>
      <c r="AP228">
        <f>Y228 - AVERAGEIFS('Placebo Males'!Y:Y, 'Placebo Males'!B:B, B228, 'Placebo Males'!P:P, P228)</f>
        <v>-19.333333333333343</v>
      </c>
      <c r="AQ228">
        <f>Z228 - AVERAGEIFS('Placebo Males'!Z:Z, 'Placebo Males'!B:B, B228, 'Placebo Males'!P:P, P228)</f>
        <v>29</v>
      </c>
      <c r="AR228">
        <f>AB228 - AVERAGEIFS('Placebo Males'!AB:AB, 'Placebo Males'!B:B, B228, 'Placebo Males'!P:P, P228)</f>
        <v>5.3333333333333357</v>
      </c>
      <c r="AS228">
        <f>AC228 - AVERAGEIFS('Placebo Males'!AC:AC, 'Placebo Males'!B:B, B228, 'Placebo Males'!P:P, P228)</f>
        <v>6.6666666666666643</v>
      </c>
      <c r="AT228">
        <f>AD228 - AVERAGEIFS('Placebo Males'!AD:AD, 'Placebo Males'!B:B, B228, 'Placebo Males'!P:P, P228)</f>
        <v>-217.24900000000002</v>
      </c>
      <c r="AU228">
        <f>AE228 - AVERAGEIFS('Placebo Males'!AE:AE, 'Placebo Males'!B:B, B228, 'Placebo Males'!P:P, P228)</f>
        <v>-4.5500233333333334E-2</v>
      </c>
      <c r="AV228">
        <f>AF228 - AVERAGEIFS('Placebo Males'!AF:AF, 'Placebo Males'!B:B, B228, 'Placebo Males'!P:P, P228)</f>
        <v>2.0897666666666703E-2</v>
      </c>
    </row>
    <row r="229" spans="1:48" x14ac:dyDescent="0.25">
      <c r="A229" t="s">
        <v>2489</v>
      </c>
      <c r="B229">
        <v>1016</v>
      </c>
      <c r="C229" t="s">
        <v>102</v>
      </c>
      <c r="D229">
        <v>25</v>
      </c>
      <c r="E229">
        <v>177.5</v>
      </c>
      <c r="F229">
        <v>78.099999999999994</v>
      </c>
      <c r="G229">
        <v>115.25</v>
      </c>
      <c r="H229">
        <v>59</v>
      </c>
      <c r="I229" t="s">
        <v>103</v>
      </c>
      <c r="J229" t="s">
        <v>104</v>
      </c>
      <c r="K229" t="s">
        <v>310</v>
      </c>
      <c r="L229" t="s">
        <v>106</v>
      </c>
      <c r="M229" t="s">
        <v>2261</v>
      </c>
      <c r="N229">
        <v>1500</v>
      </c>
      <c r="O229" t="s">
        <v>2262</v>
      </c>
      <c r="P229">
        <v>7</v>
      </c>
      <c r="Q229" t="s">
        <v>113</v>
      </c>
      <c r="R229" t="s">
        <v>2261</v>
      </c>
      <c r="S229">
        <v>3420</v>
      </c>
      <c r="T229" t="s">
        <v>2266</v>
      </c>
      <c r="U229">
        <v>761</v>
      </c>
      <c r="V229">
        <v>156</v>
      </c>
      <c r="W229">
        <v>365</v>
      </c>
      <c r="X229">
        <v>95</v>
      </c>
      <c r="Y229">
        <v>162</v>
      </c>
      <c r="Z229">
        <v>108</v>
      </c>
      <c r="AA229" t="s">
        <v>108</v>
      </c>
      <c r="AB229">
        <v>44</v>
      </c>
      <c r="AC229">
        <v>36</v>
      </c>
      <c r="AD229">
        <v>336.02800000000002</v>
      </c>
      <c r="AE229">
        <v>0</v>
      </c>
      <c r="AF229">
        <v>0.340669</v>
      </c>
      <c r="AH229">
        <v>3420</v>
      </c>
      <c r="AI229">
        <f t="shared" si="9"/>
        <v>7.9993170173774644</v>
      </c>
      <c r="AJ229">
        <f t="shared" si="10"/>
        <v>0.541721488521407</v>
      </c>
      <c r="AK229">
        <f t="shared" si="11"/>
        <v>0.50318153148853495</v>
      </c>
      <c r="AL229">
        <f>U229 - AVERAGEIFS('Placebo Males'!U:U, 'Placebo Males'!B:B, B229, 'Placebo Males'!P:P, P229)</f>
        <v>-211.66666666666663</v>
      </c>
      <c r="AM229">
        <f>V229 - AVERAGEIFS('Placebo Males'!V:V, 'Placebo Males'!B:B, B229, 'Placebo Males'!P:P, P229)</f>
        <v>3</v>
      </c>
      <c r="AN229">
        <f>W229 - AVERAGEIFS('Placebo Males'!W:W, 'Placebo Males'!B:B, B229, 'Placebo Males'!P:P, P229)</f>
        <v>6</v>
      </c>
      <c r="AO229">
        <f>X229 - AVERAGEIFS('Placebo Males'!X:X, 'Placebo Males'!B:B, B229, 'Placebo Males'!P:P, P229)</f>
        <v>2.3333333333333286</v>
      </c>
      <c r="AP229">
        <f>Y229 - AVERAGEIFS('Placebo Males'!Y:Y, 'Placebo Males'!B:B, B229, 'Placebo Males'!P:P, P229)</f>
        <v>-27.333333333333343</v>
      </c>
      <c r="AQ229">
        <f>Z229 - AVERAGEIFS('Placebo Males'!Z:Z, 'Placebo Males'!B:B, B229, 'Placebo Males'!P:P, P229)</f>
        <v>31</v>
      </c>
      <c r="AR229">
        <f>AB229 - AVERAGEIFS('Placebo Males'!AB:AB, 'Placebo Males'!B:B, B229, 'Placebo Males'!P:P, P229)</f>
        <v>4.3333333333333357</v>
      </c>
      <c r="AS229">
        <f>AC229 - AVERAGEIFS('Placebo Males'!AC:AC, 'Placebo Males'!B:B, B229, 'Placebo Males'!P:P, P229)</f>
        <v>3.6666666666666643</v>
      </c>
      <c r="AT229">
        <f>AD229 - AVERAGEIFS('Placebo Males'!AD:AD, 'Placebo Males'!B:B, B229, 'Placebo Males'!P:P, P229)</f>
        <v>-262.14999999999998</v>
      </c>
      <c r="AU229">
        <f>AE229 - AVERAGEIFS('Placebo Males'!AE:AE, 'Placebo Males'!B:B, B229, 'Placebo Males'!P:P, P229)</f>
        <v>-4.5500233333333334E-2</v>
      </c>
      <c r="AV229">
        <f>AF229 - AVERAGEIFS('Placebo Males'!AF:AF, 'Placebo Males'!B:B, B229, 'Placebo Males'!P:P, P229)</f>
        <v>3.8886666666667069E-3</v>
      </c>
    </row>
    <row r="230" spans="1:48" x14ac:dyDescent="0.25">
      <c r="A230" t="s">
        <v>2490</v>
      </c>
      <c r="B230">
        <v>1016</v>
      </c>
      <c r="C230" t="s">
        <v>102</v>
      </c>
      <c r="D230">
        <v>25</v>
      </c>
      <c r="E230">
        <v>177.5</v>
      </c>
      <c r="F230">
        <v>78.099999999999994</v>
      </c>
      <c r="G230">
        <v>115.25</v>
      </c>
      <c r="H230">
        <v>59</v>
      </c>
      <c r="I230" t="s">
        <v>103</v>
      </c>
      <c r="J230" t="s">
        <v>104</v>
      </c>
      <c r="K230" t="s">
        <v>310</v>
      </c>
      <c r="L230" t="s">
        <v>106</v>
      </c>
      <c r="M230" t="s">
        <v>2261</v>
      </c>
      <c r="N230">
        <v>1500</v>
      </c>
      <c r="O230" t="s">
        <v>2262</v>
      </c>
      <c r="P230">
        <v>7</v>
      </c>
      <c r="Q230" t="s">
        <v>113</v>
      </c>
      <c r="R230" t="s">
        <v>2261</v>
      </c>
      <c r="S230">
        <v>3420</v>
      </c>
      <c r="T230" t="s">
        <v>2266</v>
      </c>
      <c r="U230">
        <v>862</v>
      </c>
      <c r="V230">
        <v>162</v>
      </c>
      <c r="W230">
        <v>366</v>
      </c>
      <c r="X230">
        <v>90</v>
      </c>
      <c r="Y230">
        <v>173</v>
      </c>
      <c r="Z230">
        <v>103</v>
      </c>
      <c r="AA230" t="s">
        <v>108</v>
      </c>
      <c r="AB230">
        <v>45</v>
      </c>
      <c r="AC230">
        <v>37</v>
      </c>
      <c r="AD230">
        <v>375.63</v>
      </c>
      <c r="AE230">
        <v>0</v>
      </c>
      <c r="AF230">
        <v>0.35769099999999998</v>
      </c>
      <c r="AH230">
        <v>3420</v>
      </c>
      <c r="AI230">
        <f t="shared" si="9"/>
        <v>7.9993170173774644</v>
      </c>
      <c r="AJ230">
        <f t="shared" si="10"/>
        <v>0.541721488521407</v>
      </c>
      <c r="AK230">
        <f t="shared" si="11"/>
        <v>0.50318153148853495</v>
      </c>
      <c r="AL230">
        <f>U230 - AVERAGEIFS('Placebo Males'!U:U, 'Placebo Males'!B:B, B230, 'Placebo Males'!P:P, P230)</f>
        <v>-110.66666666666663</v>
      </c>
      <c r="AM230">
        <f>V230 - AVERAGEIFS('Placebo Males'!V:V, 'Placebo Males'!B:B, B230, 'Placebo Males'!P:P, P230)</f>
        <v>9</v>
      </c>
      <c r="AN230">
        <f>W230 - AVERAGEIFS('Placebo Males'!W:W, 'Placebo Males'!B:B, B230, 'Placebo Males'!P:P, P230)</f>
        <v>7</v>
      </c>
      <c r="AO230">
        <f>X230 - AVERAGEIFS('Placebo Males'!X:X, 'Placebo Males'!B:B, B230, 'Placebo Males'!P:P, P230)</f>
        <v>-2.6666666666666714</v>
      </c>
      <c r="AP230">
        <f>Y230 - AVERAGEIFS('Placebo Males'!Y:Y, 'Placebo Males'!B:B, B230, 'Placebo Males'!P:P, P230)</f>
        <v>-16.333333333333343</v>
      </c>
      <c r="AQ230">
        <f>Z230 - AVERAGEIFS('Placebo Males'!Z:Z, 'Placebo Males'!B:B, B230, 'Placebo Males'!P:P, P230)</f>
        <v>26</v>
      </c>
      <c r="AR230">
        <f>AB230 - AVERAGEIFS('Placebo Males'!AB:AB, 'Placebo Males'!B:B, B230, 'Placebo Males'!P:P, P230)</f>
        <v>5.3333333333333357</v>
      </c>
      <c r="AS230">
        <f>AC230 - AVERAGEIFS('Placebo Males'!AC:AC, 'Placebo Males'!B:B, B230, 'Placebo Males'!P:P, P230)</f>
        <v>4.6666666666666643</v>
      </c>
      <c r="AT230">
        <f>AD230 - AVERAGEIFS('Placebo Males'!AD:AD, 'Placebo Males'!B:B, B230, 'Placebo Males'!P:P, P230)</f>
        <v>-222.548</v>
      </c>
      <c r="AU230">
        <f>AE230 - AVERAGEIFS('Placebo Males'!AE:AE, 'Placebo Males'!B:B, B230, 'Placebo Males'!P:P, P230)</f>
        <v>-4.5500233333333334E-2</v>
      </c>
      <c r="AV230">
        <f>AF230 - AVERAGEIFS('Placebo Males'!AF:AF, 'Placebo Males'!B:B, B230, 'Placebo Males'!P:P, P230)</f>
        <v>2.0910666666666688E-2</v>
      </c>
    </row>
    <row r="231" spans="1:48" x14ac:dyDescent="0.25">
      <c r="A231" t="s">
        <v>2491</v>
      </c>
      <c r="B231">
        <v>1016</v>
      </c>
      <c r="C231" t="s">
        <v>102</v>
      </c>
      <c r="D231">
        <v>25</v>
      </c>
      <c r="E231">
        <v>177.5</v>
      </c>
      <c r="F231">
        <v>78.099999999999994</v>
      </c>
      <c r="G231">
        <v>115.25</v>
      </c>
      <c r="H231">
        <v>59</v>
      </c>
      <c r="I231" t="s">
        <v>103</v>
      </c>
      <c r="J231" t="s">
        <v>104</v>
      </c>
      <c r="K231" t="s">
        <v>310</v>
      </c>
      <c r="L231" t="s">
        <v>106</v>
      </c>
      <c r="M231" t="s">
        <v>2261</v>
      </c>
      <c r="N231">
        <v>1500</v>
      </c>
      <c r="O231" t="s">
        <v>2262</v>
      </c>
      <c r="P231">
        <v>8</v>
      </c>
      <c r="Q231" t="s">
        <v>113</v>
      </c>
      <c r="R231" t="s">
        <v>2261</v>
      </c>
      <c r="S231">
        <v>2650</v>
      </c>
      <c r="T231" t="s">
        <v>2266</v>
      </c>
      <c r="U231">
        <v>860</v>
      </c>
      <c r="V231">
        <v>154</v>
      </c>
      <c r="W231">
        <v>376</v>
      </c>
      <c r="X231">
        <v>95</v>
      </c>
      <c r="Y231">
        <v>171</v>
      </c>
      <c r="Z231">
        <v>110</v>
      </c>
      <c r="AA231" t="s">
        <v>108</v>
      </c>
      <c r="AB231">
        <v>46</v>
      </c>
      <c r="AC231">
        <v>41</v>
      </c>
      <c r="AD231">
        <v>392.47899999999998</v>
      </c>
      <c r="AE231">
        <v>0</v>
      </c>
      <c r="AF231">
        <v>0.37334899999999999</v>
      </c>
      <c r="AH231">
        <v>2650</v>
      </c>
      <c r="AI231">
        <f t="shared" si="9"/>
        <v>6.1983011976755202</v>
      </c>
      <c r="AJ231">
        <f t="shared" si="10"/>
        <v>0.49080358193202056</v>
      </c>
      <c r="AK231">
        <f t="shared" si="11"/>
        <v>0.4459998054141936</v>
      </c>
      <c r="AL231">
        <f>U231 - AVERAGEIFS('Placebo Males'!U:U, 'Placebo Males'!B:B, B231, 'Placebo Males'!P:P, P231)</f>
        <v>-86</v>
      </c>
      <c r="AM231">
        <f>V231 - AVERAGEIFS('Placebo Males'!V:V, 'Placebo Males'!B:B, B231, 'Placebo Males'!P:P, P231)</f>
        <v>2.3333333333333428</v>
      </c>
      <c r="AN231">
        <f>W231 - AVERAGEIFS('Placebo Males'!W:W, 'Placebo Males'!B:B, B231, 'Placebo Males'!P:P, P231)</f>
        <v>26.666666666666686</v>
      </c>
      <c r="AO231">
        <f>X231 - AVERAGEIFS('Placebo Males'!X:X, 'Placebo Males'!B:B, B231, 'Placebo Males'!P:P, P231)</f>
        <v>1.3333333333333286</v>
      </c>
      <c r="AP231">
        <f>Y231 - AVERAGEIFS('Placebo Males'!Y:Y, 'Placebo Males'!B:B, B231, 'Placebo Males'!P:P, P231)</f>
        <v>-4.3333333333333428</v>
      </c>
      <c r="AQ231">
        <f>Z231 - AVERAGEIFS('Placebo Males'!Z:Z, 'Placebo Males'!B:B, B231, 'Placebo Males'!P:P, P231)</f>
        <v>29.666666666666671</v>
      </c>
      <c r="AR231">
        <f>AB231 - AVERAGEIFS('Placebo Males'!AB:AB, 'Placebo Males'!B:B, B231, 'Placebo Males'!P:P, P231)</f>
        <v>5.3333333333333357</v>
      </c>
      <c r="AS231">
        <f>AC231 - AVERAGEIFS('Placebo Males'!AC:AC, 'Placebo Males'!B:B, B231, 'Placebo Males'!P:P, P231)</f>
        <v>10.666666666666668</v>
      </c>
      <c r="AT231">
        <f>AD231 - AVERAGEIFS('Placebo Males'!AD:AD, 'Placebo Males'!B:B, B231, 'Placebo Males'!P:P, P231)</f>
        <v>-141.79033333333331</v>
      </c>
      <c r="AU231">
        <f>AE231 - AVERAGEIFS('Placebo Males'!AE:AE, 'Placebo Males'!B:B, B231, 'Placebo Males'!P:P, P231)</f>
        <v>-2.6143766666666669E-2</v>
      </c>
      <c r="AV231">
        <f>AF231 - AVERAGEIFS('Placebo Males'!AF:AF, 'Placebo Males'!B:B, B231, 'Placebo Males'!P:P, P231)</f>
        <v>7.2102333333333324E-2</v>
      </c>
    </row>
    <row r="232" spans="1:48" x14ac:dyDescent="0.25">
      <c r="A232" t="s">
        <v>2492</v>
      </c>
      <c r="B232">
        <v>1016</v>
      </c>
      <c r="C232" t="s">
        <v>102</v>
      </c>
      <c r="D232">
        <v>25</v>
      </c>
      <c r="E232">
        <v>177.5</v>
      </c>
      <c r="F232">
        <v>78.099999999999994</v>
      </c>
      <c r="G232">
        <v>115.25</v>
      </c>
      <c r="H232">
        <v>59</v>
      </c>
      <c r="I232" t="s">
        <v>103</v>
      </c>
      <c r="J232" t="s">
        <v>104</v>
      </c>
      <c r="K232" t="s">
        <v>310</v>
      </c>
      <c r="L232" t="s">
        <v>106</v>
      </c>
      <c r="M232" t="s">
        <v>2261</v>
      </c>
      <c r="N232">
        <v>1500</v>
      </c>
      <c r="O232" t="s">
        <v>2262</v>
      </c>
      <c r="P232">
        <v>8</v>
      </c>
      <c r="Q232" t="s">
        <v>113</v>
      </c>
      <c r="R232" t="s">
        <v>2261</v>
      </c>
      <c r="S232">
        <v>2650</v>
      </c>
      <c r="T232" t="s">
        <v>2266</v>
      </c>
      <c r="U232">
        <v>869</v>
      </c>
      <c r="V232">
        <v>155</v>
      </c>
      <c r="W232">
        <v>369</v>
      </c>
      <c r="X232">
        <v>89</v>
      </c>
      <c r="Y232">
        <v>171</v>
      </c>
      <c r="Z232">
        <v>109</v>
      </c>
      <c r="AA232" t="s">
        <v>108</v>
      </c>
      <c r="AB232">
        <v>41</v>
      </c>
      <c r="AC232">
        <v>45</v>
      </c>
      <c r="AD232">
        <v>386.96800000000002</v>
      </c>
      <c r="AE232">
        <v>1.88679E-2</v>
      </c>
      <c r="AF232">
        <v>0.36650700000000003</v>
      </c>
      <c r="AH232">
        <v>2650</v>
      </c>
      <c r="AI232">
        <f t="shared" si="9"/>
        <v>6.1983011976755202</v>
      </c>
      <c r="AJ232">
        <f t="shared" si="10"/>
        <v>0.49080358193202056</v>
      </c>
      <c r="AK232">
        <f t="shared" si="11"/>
        <v>0.4459998054141936</v>
      </c>
      <c r="AL232">
        <f>U232 - AVERAGEIFS('Placebo Males'!U:U, 'Placebo Males'!B:B, B232, 'Placebo Males'!P:P, P232)</f>
        <v>-77</v>
      </c>
      <c r="AM232">
        <f>V232 - AVERAGEIFS('Placebo Males'!V:V, 'Placebo Males'!B:B, B232, 'Placebo Males'!P:P, P232)</f>
        <v>3.3333333333333428</v>
      </c>
      <c r="AN232">
        <f>W232 - AVERAGEIFS('Placebo Males'!W:W, 'Placebo Males'!B:B, B232, 'Placebo Males'!P:P, P232)</f>
        <v>19.666666666666686</v>
      </c>
      <c r="AO232">
        <f>X232 - AVERAGEIFS('Placebo Males'!X:X, 'Placebo Males'!B:B, B232, 'Placebo Males'!P:P, P232)</f>
        <v>-4.6666666666666714</v>
      </c>
      <c r="AP232">
        <f>Y232 - AVERAGEIFS('Placebo Males'!Y:Y, 'Placebo Males'!B:B, B232, 'Placebo Males'!P:P, P232)</f>
        <v>-4.3333333333333428</v>
      </c>
      <c r="AQ232">
        <f>Z232 - AVERAGEIFS('Placebo Males'!Z:Z, 'Placebo Males'!B:B, B232, 'Placebo Males'!P:P, P232)</f>
        <v>28.666666666666671</v>
      </c>
      <c r="AR232">
        <f>AB232 - AVERAGEIFS('Placebo Males'!AB:AB, 'Placebo Males'!B:B, B232, 'Placebo Males'!P:P, P232)</f>
        <v>0.3333333333333357</v>
      </c>
      <c r="AS232">
        <f>AC232 - AVERAGEIFS('Placebo Males'!AC:AC, 'Placebo Males'!B:B, B232, 'Placebo Males'!P:P, P232)</f>
        <v>14.666666666666668</v>
      </c>
      <c r="AT232">
        <f>AD232 - AVERAGEIFS('Placebo Males'!AD:AD, 'Placebo Males'!B:B, B232, 'Placebo Males'!P:P, P232)</f>
        <v>-147.30133333333328</v>
      </c>
      <c r="AU232">
        <f>AE232 - AVERAGEIFS('Placebo Males'!AE:AE, 'Placebo Males'!B:B, B232, 'Placebo Males'!P:P, P232)</f>
        <v>-7.2758666666666687E-3</v>
      </c>
      <c r="AV232">
        <f>AF232 - AVERAGEIFS('Placebo Males'!AF:AF, 'Placebo Males'!B:B, B232, 'Placebo Males'!P:P, P232)</f>
        <v>6.5260333333333365E-2</v>
      </c>
    </row>
    <row r="233" spans="1:48" x14ac:dyDescent="0.25">
      <c r="A233" t="s">
        <v>2493</v>
      </c>
      <c r="B233">
        <v>1016</v>
      </c>
      <c r="C233" t="s">
        <v>102</v>
      </c>
      <c r="D233">
        <v>25</v>
      </c>
      <c r="E233">
        <v>177.5</v>
      </c>
      <c r="F233">
        <v>78.099999999999994</v>
      </c>
      <c r="G233">
        <v>115.25</v>
      </c>
      <c r="H233">
        <v>59</v>
      </c>
      <c r="I233" t="s">
        <v>103</v>
      </c>
      <c r="J233" t="s">
        <v>104</v>
      </c>
      <c r="K233" t="s">
        <v>310</v>
      </c>
      <c r="L233" t="s">
        <v>106</v>
      </c>
      <c r="M233" t="s">
        <v>2261</v>
      </c>
      <c r="N233">
        <v>1500</v>
      </c>
      <c r="O233" t="s">
        <v>2262</v>
      </c>
      <c r="P233">
        <v>8</v>
      </c>
      <c r="Q233" t="s">
        <v>113</v>
      </c>
      <c r="R233" t="s">
        <v>2261</v>
      </c>
      <c r="S233">
        <v>2650</v>
      </c>
      <c r="T233" t="s">
        <v>2266</v>
      </c>
      <c r="U233">
        <v>908</v>
      </c>
      <c r="V233">
        <v>155</v>
      </c>
      <c r="W233">
        <v>374</v>
      </c>
      <c r="X233">
        <v>94</v>
      </c>
      <c r="Y233">
        <v>170</v>
      </c>
      <c r="Z233">
        <v>110</v>
      </c>
      <c r="AA233" t="s">
        <v>108</v>
      </c>
      <c r="AB233">
        <v>48</v>
      </c>
      <c r="AC233">
        <v>38</v>
      </c>
      <c r="AD233">
        <v>395.46100000000001</v>
      </c>
      <c r="AE233">
        <v>0</v>
      </c>
      <c r="AF233">
        <v>0.37572899999999998</v>
      </c>
      <c r="AH233">
        <v>2650</v>
      </c>
      <c r="AI233">
        <f t="shared" si="9"/>
        <v>6.1983011976755202</v>
      </c>
      <c r="AJ233">
        <f t="shared" si="10"/>
        <v>0.49080358193202056</v>
      </c>
      <c r="AK233">
        <f t="shared" si="11"/>
        <v>0.4459998054141936</v>
      </c>
      <c r="AL233">
        <f>U233 - AVERAGEIFS('Placebo Males'!U:U, 'Placebo Males'!B:B, B233, 'Placebo Males'!P:P, P233)</f>
        <v>-38</v>
      </c>
      <c r="AM233">
        <f>V233 - AVERAGEIFS('Placebo Males'!V:V, 'Placebo Males'!B:B, B233, 'Placebo Males'!P:P, P233)</f>
        <v>3.3333333333333428</v>
      </c>
      <c r="AN233">
        <f>W233 - AVERAGEIFS('Placebo Males'!W:W, 'Placebo Males'!B:B, B233, 'Placebo Males'!P:P, P233)</f>
        <v>24.666666666666686</v>
      </c>
      <c r="AO233">
        <f>X233 - AVERAGEIFS('Placebo Males'!X:X, 'Placebo Males'!B:B, B233, 'Placebo Males'!P:P, P233)</f>
        <v>0.3333333333333286</v>
      </c>
      <c r="AP233">
        <f>Y233 - AVERAGEIFS('Placebo Males'!Y:Y, 'Placebo Males'!B:B, B233, 'Placebo Males'!P:P, P233)</f>
        <v>-5.3333333333333428</v>
      </c>
      <c r="AQ233">
        <f>Z233 - AVERAGEIFS('Placebo Males'!Z:Z, 'Placebo Males'!B:B, B233, 'Placebo Males'!P:P, P233)</f>
        <v>29.666666666666671</v>
      </c>
      <c r="AR233">
        <f>AB233 - AVERAGEIFS('Placebo Males'!AB:AB, 'Placebo Males'!B:B, B233, 'Placebo Males'!P:P, P233)</f>
        <v>7.3333333333333357</v>
      </c>
      <c r="AS233">
        <f>AC233 - AVERAGEIFS('Placebo Males'!AC:AC, 'Placebo Males'!B:B, B233, 'Placebo Males'!P:P, P233)</f>
        <v>7.6666666666666679</v>
      </c>
      <c r="AT233">
        <f>AD233 - AVERAGEIFS('Placebo Males'!AD:AD, 'Placebo Males'!B:B, B233, 'Placebo Males'!P:P, P233)</f>
        <v>-138.80833333333328</v>
      </c>
      <c r="AU233">
        <f>AE233 - AVERAGEIFS('Placebo Males'!AE:AE, 'Placebo Males'!B:B, B233, 'Placebo Males'!P:P, P233)</f>
        <v>-2.6143766666666669E-2</v>
      </c>
      <c r="AV233">
        <f>AF233 - AVERAGEIFS('Placebo Males'!AF:AF, 'Placebo Males'!B:B, B233, 'Placebo Males'!P:P, P233)</f>
        <v>7.4482333333333317E-2</v>
      </c>
    </row>
    <row r="234" spans="1:48" x14ac:dyDescent="0.25">
      <c r="A234" t="s">
        <v>2494</v>
      </c>
      <c r="B234">
        <v>1016</v>
      </c>
      <c r="C234" t="s">
        <v>102</v>
      </c>
      <c r="D234">
        <v>25</v>
      </c>
      <c r="E234">
        <v>177.5</v>
      </c>
      <c r="F234">
        <v>78.099999999999994</v>
      </c>
      <c r="G234">
        <v>115.25</v>
      </c>
      <c r="H234">
        <v>59</v>
      </c>
      <c r="I234" t="s">
        <v>103</v>
      </c>
      <c r="J234" t="s">
        <v>104</v>
      </c>
      <c r="K234" t="s">
        <v>310</v>
      </c>
      <c r="L234" t="s">
        <v>106</v>
      </c>
      <c r="M234" t="s">
        <v>2261</v>
      </c>
      <c r="N234">
        <v>1500</v>
      </c>
      <c r="O234" t="s">
        <v>2262</v>
      </c>
      <c r="P234">
        <v>12</v>
      </c>
      <c r="Q234" t="s">
        <v>113</v>
      </c>
      <c r="R234" t="s">
        <v>2261</v>
      </c>
      <c r="S234">
        <v>1620</v>
      </c>
      <c r="T234" t="s">
        <v>2266</v>
      </c>
      <c r="U234">
        <v>880</v>
      </c>
      <c r="V234">
        <v>161</v>
      </c>
      <c r="W234">
        <v>362</v>
      </c>
      <c r="X234">
        <v>90</v>
      </c>
      <c r="Y234">
        <v>176</v>
      </c>
      <c r="Z234">
        <v>96</v>
      </c>
      <c r="AA234" t="s">
        <v>108</v>
      </c>
      <c r="AB234">
        <v>40</v>
      </c>
      <c r="AC234">
        <v>41</v>
      </c>
      <c r="AD234">
        <v>479.48200000000003</v>
      </c>
      <c r="AE234">
        <v>3.7037E-2</v>
      </c>
      <c r="AF234">
        <v>0.327791</v>
      </c>
      <c r="AH234">
        <v>1620</v>
      </c>
      <c r="AI234">
        <f t="shared" si="9"/>
        <v>3.7891501661261673</v>
      </c>
      <c r="AJ234">
        <f t="shared" si="10"/>
        <v>0.39400775099863317</v>
      </c>
      <c r="AK234">
        <f t="shared" si="11"/>
        <v>0.34079202920667417</v>
      </c>
      <c r="AL234">
        <f>U234 - AVERAGEIFS('Placebo Males'!U:U, 'Placebo Males'!B:B, B234, 'Placebo Males'!P:P, P234)</f>
        <v>-65</v>
      </c>
      <c r="AM234">
        <f>V234 - AVERAGEIFS('Placebo Males'!V:V, 'Placebo Males'!B:B, B234, 'Placebo Males'!P:P, P234)</f>
        <v>9</v>
      </c>
      <c r="AN234">
        <f>W234 - AVERAGEIFS('Placebo Males'!W:W, 'Placebo Males'!B:B, B234, 'Placebo Males'!P:P, P234)</f>
        <v>17</v>
      </c>
      <c r="AO234">
        <f>X234 - AVERAGEIFS('Placebo Males'!X:X, 'Placebo Males'!B:B, B234, 'Placebo Males'!P:P, P234)</f>
        <v>-3.6666666666666714</v>
      </c>
      <c r="AP234">
        <f>Y234 - AVERAGEIFS('Placebo Males'!Y:Y, 'Placebo Males'!B:B, B234, 'Placebo Males'!P:P, P234)</f>
        <v>-3.3333333333333428</v>
      </c>
      <c r="AQ234">
        <f>Z234 - AVERAGEIFS('Placebo Males'!Z:Z, 'Placebo Males'!B:B, B234, 'Placebo Males'!P:P, P234)</f>
        <v>24</v>
      </c>
      <c r="AR234">
        <f>AB234 - AVERAGEIFS('Placebo Males'!AB:AB, 'Placebo Males'!B:B, B234, 'Placebo Males'!P:P, P234)</f>
        <v>1</v>
      </c>
      <c r="AS234">
        <f>AC234 - AVERAGEIFS('Placebo Males'!AC:AC, 'Placebo Males'!B:B, B234, 'Placebo Males'!P:P, P234)</f>
        <v>11.333333333333332</v>
      </c>
      <c r="AT234">
        <f>AD234 - AVERAGEIFS('Placebo Males'!AD:AD, 'Placebo Males'!B:B, B234, 'Placebo Males'!P:P, P234)</f>
        <v>-138.24266666666671</v>
      </c>
      <c r="AU234">
        <f>AE234 - AVERAGEIFS('Placebo Males'!AE:AE, 'Placebo Males'!B:B, B234, 'Placebo Males'!P:P, P234)</f>
        <v>5.1066999999999987E-3</v>
      </c>
      <c r="AV234">
        <f>AF234 - AVERAGEIFS('Placebo Males'!AF:AF, 'Placebo Males'!B:B, B234, 'Placebo Males'!P:P, P234)</f>
        <v>2.4813333333333354E-3</v>
      </c>
    </row>
    <row r="235" spans="1:48" x14ac:dyDescent="0.25">
      <c r="A235" t="s">
        <v>2495</v>
      </c>
      <c r="B235">
        <v>1016</v>
      </c>
      <c r="C235" t="s">
        <v>102</v>
      </c>
      <c r="D235">
        <v>25</v>
      </c>
      <c r="E235">
        <v>177.5</v>
      </c>
      <c r="F235">
        <v>78.099999999999994</v>
      </c>
      <c r="G235">
        <v>115.25</v>
      </c>
      <c r="H235">
        <v>59</v>
      </c>
      <c r="I235" t="s">
        <v>103</v>
      </c>
      <c r="J235" t="s">
        <v>104</v>
      </c>
      <c r="K235" t="s">
        <v>310</v>
      </c>
      <c r="L235" t="s">
        <v>106</v>
      </c>
      <c r="M235" t="s">
        <v>2261</v>
      </c>
      <c r="N235">
        <v>1500</v>
      </c>
      <c r="O235" t="s">
        <v>2262</v>
      </c>
      <c r="P235">
        <v>12</v>
      </c>
      <c r="Q235" t="s">
        <v>113</v>
      </c>
      <c r="R235" t="s">
        <v>2261</v>
      </c>
      <c r="S235">
        <v>1620</v>
      </c>
      <c r="T235" t="s">
        <v>2266</v>
      </c>
      <c r="U235">
        <v>912</v>
      </c>
      <c r="V235">
        <v>154</v>
      </c>
      <c r="W235">
        <v>358</v>
      </c>
      <c r="X235">
        <v>90</v>
      </c>
      <c r="Y235">
        <v>173</v>
      </c>
      <c r="Z235">
        <v>95</v>
      </c>
      <c r="AA235" t="s">
        <v>108</v>
      </c>
      <c r="AB235">
        <v>45</v>
      </c>
      <c r="AC235">
        <v>34</v>
      </c>
      <c r="AD235">
        <v>489.16399999999999</v>
      </c>
      <c r="AE235">
        <v>1.9607800000000002E-2</v>
      </c>
      <c r="AF235">
        <v>0.327627</v>
      </c>
      <c r="AH235">
        <v>1620</v>
      </c>
      <c r="AI235">
        <f t="shared" si="9"/>
        <v>3.7891501661261673</v>
      </c>
      <c r="AJ235">
        <f t="shared" si="10"/>
        <v>0.39400775099863317</v>
      </c>
      <c r="AK235">
        <f t="shared" si="11"/>
        <v>0.34079202920667417</v>
      </c>
      <c r="AL235">
        <f>U235 - AVERAGEIFS('Placebo Males'!U:U, 'Placebo Males'!B:B, B235, 'Placebo Males'!P:P, P235)</f>
        <v>-33</v>
      </c>
      <c r="AM235">
        <f>V235 - AVERAGEIFS('Placebo Males'!V:V, 'Placebo Males'!B:B, B235, 'Placebo Males'!P:P, P235)</f>
        <v>2</v>
      </c>
      <c r="AN235">
        <f>W235 - AVERAGEIFS('Placebo Males'!W:W, 'Placebo Males'!B:B, B235, 'Placebo Males'!P:P, P235)</f>
        <v>13</v>
      </c>
      <c r="AO235">
        <f>X235 - AVERAGEIFS('Placebo Males'!X:X, 'Placebo Males'!B:B, B235, 'Placebo Males'!P:P, P235)</f>
        <v>-3.6666666666666714</v>
      </c>
      <c r="AP235">
        <f>Y235 - AVERAGEIFS('Placebo Males'!Y:Y, 'Placebo Males'!B:B, B235, 'Placebo Males'!P:P, P235)</f>
        <v>-6.3333333333333428</v>
      </c>
      <c r="AQ235">
        <f>Z235 - AVERAGEIFS('Placebo Males'!Z:Z, 'Placebo Males'!B:B, B235, 'Placebo Males'!P:P, P235)</f>
        <v>23</v>
      </c>
      <c r="AR235">
        <f>AB235 - AVERAGEIFS('Placebo Males'!AB:AB, 'Placebo Males'!B:B, B235, 'Placebo Males'!P:P, P235)</f>
        <v>6</v>
      </c>
      <c r="AS235">
        <f>AC235 - AVERAGEIFS('Placebo Males'!AC:AC, 'Placebo Males'!B:B, B235, 'Placebo Males'!P:P, P235)</f>
        <v>4.3333333333333321</v>
      </c>
      <c r="AT235">
        <f>AD235 - AVERAGEIFS('Placebo Males'!AD:AD, 'Placebo Males'!B:B, B235, 'Placebo Males'!P:P, P235)</f>
        <v>-128.56066666666675</v>
      </c>
      <c r="AU235">
        <f>AE235 - AVERAGEIFS('Placebo Males'!AE:AE, 'Placebo Males'!B:B, B235, 'Placebo Males'!P:P, P235)</f>
        <v>-1.23225E-2</v>
      </c>
      <c r="AV235">
        <f>AF235 - AVERAGEIFS('Placebo Males'!AF:AF, 'Placebo Males'!B:B, B235, 'Placebo Males'!P:P, P235)</f>
        <v>2.3173333333333379E-3</v>
      </c>
    </row>
    <row r="236" spans="1:48" x14ac:dyDescent="0.25">
      <c r="A236" t="s">
        <v>2496</v>
      </c>
      <c r="B236">
        <v>1016</v>
      </c>
      <c r="C236" t="s">
        <v>102</v>
      </c>
      <c r="D236">
        <v>25</v>
      </c>
      <c r="E236">
        <v>177.5</v>
      </c>
      <c r="F236">
        <v>78.099999999999994</v>
      </c>
      <c r="G236">
        <v>115.25</v>
      </c>
      <c r="H236">
        <v>59</v>
      </c>
      <c r="I236" t="s">
        <v>103</v>
      </c>
      <c r="J236" t="s">
        <v>104</v>
      </c>
      <c r="K236" t="s">
        <v>310</v>
      </c>
      <c r="L236" t="s">
        <v>106</v>
      </c>
      <c r="M236" t="s">
        <v>2261</v>
      </c>
      <c r="N236">
        <v>1500</v>
      </c>
      <c r="O236" t="s">
        <v>2262</v>
      </c>
      <c r="P236">
        <v>12</v>
      </c>
      <c r="Q236" t="s">
        <v>113</v>
      </c>
      <c r="R236" t="s">
        <v>2261</v>
      </c>
      <c r="S236">
        <v>1620</v>
      </c>
      <c r="T236" t="s">
        <v>2266</v>
      </c>
      <c r="U236">
        <v>860</v>
      </c>
      <c r="V236">
        <v>161</v>
      </c>
      <c r="W236">
        <v>362</v>
      </c>
      <c r="X236">
        <v>90</v>
      </c>
      <c r="Y236">
        <v>174</v>
      </c>
      <c r="Z236">
        <v>98</v>
      </c>
      <c r="AA236" t="s">
        <v>108</v>
      </c>
      <c r="AB236">
        <v>45</v>
      </c>
      <c r="AC236">
        <v>35</v>
      </c>
      <c r="AD236">
        <v>466.32600000000002</v>
      </c>
      <c r="AE236">
        <v>3.7037E-2</v>
      </c>
      <c r="AF236">
        <v>0.34076000000000001</v>
      </c>
      <c r="AH236">
        <v>1620</v>
      </c>
      <c r="AI236">
        <f t="shared" si="9"/>
        <v>3.7891501661261673</v>
      </c>
      <c r="AJ236">
        <f t="shared" si="10"/>
        <v>0.39400775099863317</v>
      </c>
      <c r="AK236">
        <f t="shared" si="11"/>
        <v>0.34079202920667417</v>
      </c>
      <c r="AL236">
        <f>U236 - AVERAGEIFS('Placebo Males'!U:U, 'Placebo Males'!B:B, B236, 'Placebo Males'!P:P, P236)</f>
        <v>-85</v>
      </c>
      <c r="AM236">
        <f>V236 - AVERAGEIFS('Placebo Males'!V:V, 'Placebo Males'!B:B, B236, 'Placebo Males'!P:P, P236)</f>
        <v>9</v>
      </c>
      <c r="AN236">
        <f>W236 - AVERAGEIFS('Placebo Males'!W:W, 'Placebo Males'!B:B, B236, 'Placebo Males'!P:P, P236)</f>
        <v>17</v>
      </c>
      <c r="AO236">
        <f>X236 - AVERAGEIFS('Placebo Males'!X:X, 'Placebo Males'!B:B, B236, 'Placebo Males'!P:P, P236)</f>
        <v>-3.6666666666666714</v>
      </c>
      <c r="AP236">
        <f>Y236 - AVERAGEIFS('Placebo Males'!Y:Y, 'Placebo Males'!B:B, B236, 'Placebo Males'!P:P, P236)</f>
        <v>-5.3333333333333428</v>
      </c>
      <c r="AQ236">
        <f>Z236 - AVERAGEIFS('Placebo Males'!Z:Z, 'Placebo Males'!B:B, B236, 'Placebo Males'!P:P, P236)</f>
        <v>26</v>
      </c>
      <c r="AR236">
        <f>AB236 - AVERAGEIFS('Placebo Males'!AB:AB, 'Placebo Males'!B:B, B236, 'Placebo Males'!P:P, P236)</f>
        <v>6</v>
      </c>
      <c r="AS236">
        <f>AC236 - AVERAGEIFS('Placebo Males'!AC:AC, 'Placebo Males'!B:B, B236, 'Placebo Males'!P:P, P236)</f>
        <v>5.3333333333333321</v>
      </c>
      <c r="AT236">
        <f>AD236 - AVERAGEIFS('Placebo Males'!AD:AD, 'Placebo Males'!B:B, B236, 'Placebo Males'!P:P, P236)</f>
        <v>-151.39866666666671</v>
      </c>
      <c r="AU236">
        <f>AE236 - AVERAGEIFS('Placebo Males'!AE:AE, 'Placebo Males'!B:B, B236, 'Placebo Males'!P:P, P236)</f>
        <v>5.1066999999999987E-3</v>
      </c>
      <c r="AV236">
        <f>AF236 - AVERAGEIFS('Placebo Males'!AF:AF, 'Placebo Males'!B:B, B236, 'Placebo Males'!P:P, P236)</f>
        <v>1.5450333333333344E-2</v>
      </c>
    </row>
    <row r="237" spans="1:48" x14ac:dyDescent="0.25">
      <c r="A237" t="s">
        <v>2497</v>
      </c>
      <c r="B237">
        <v>1016</v>
      </c>
      <c r="C237" t="s">
        <v>102</v>
      </c>
      <c r="D237">
        <v>25</v>
      </c>
      <c r="E237">
        <v>177.5</v>
      </c>
      <c r="F237">
        <v>78.099999999999994</v>
      </c>
      <c r="G237">
        <v>115.25</v>
      </c>
      <c r="H237">
        <v>59</v>
      </c>
      <c r="I237" t="s">
        <v>103</v>
      </c>
      <c r="J237" t="s">
        <v>104</v>
      </c>
      <c r="K237" t="s">
        <v>310</v>
      </c>
      <c r="L237" t="s">
        <v>106</v>
      </c>
      <c r="M237" t="s">
        <v>2261</v>
      </c>
      <c r="N237">
        <v>1500</v>
      </c>
      <c r="O237" t="s">
        <v>2262</v>
      </c>
      <c r="P237">
        <v>14</v>
      </c>
      <c r="Q237" t="s">
        <v>113</v>
      </c>
      <c r="R237" t="s">
        <v>2261</v>
      </c>
      <c r="S237">
        <v>1390</v>
      </c>
      <c r="T237" t="s">
        <v>2266</v>
      </c>
      <c r="U237">
        <v>839</v>
      </c>
      <c r="V237">
        <v>155</v>
      </c>
      <c r="W237">
        <v>348</v>
      </c>
      <c r="X237">
        <v>93</v>
      </c>
      <c r="Y237">
        <v>168</v>
      </c>
      <c r="Z237">
        <v>87</v>
      </c>
      <c r="AA237" t="s">
        <v>108</v>
      </c>
      <c r="AB237">
        <v>45</v>
      </c>
      <c r="AC237">
        <v>30</v>
      </c>
      <c r="AD237">
        <v>473.09699999999998</v>
      </c>
      <c r="AE237">
        <v>3.8461500000000003E-2</v>
      </c>
      <c r="AF237">
        <v>0.33221499999999998</v>
      </c>
      <c r="AH237">
        <v>1390</v>
      </c>
      <c r="AI237">
        <f t="shared" si="9"/>
        <v>3.2511844017996125</v>
      </c>
      <c r="AJ237">
        <f t="shared" si="10"/>
        <v>0.36516993332479919</v>
      </c>
      <c r="AK237">
        <f t="shared" si="11"/>
        <v>0.31054409779404646</v>
      </c>
      <c r="AL237">
        <f>U237 - AVERAGEIFS('Placebo Males'!U:U, 'Placebo Males'!B:B, B237, 'Placebo Males'!P:P, P237)</f>
        <v>-91</v>
      </c>
      <c r="AM237">
        <f>V237 - AVERAGEIFS('Placebo Males'!V:V, 'Placebo Males'!B:B, B237, 'Placebo Males'!P:P, P237)</f>
        <v>-0.66666666666665719</v>
      </c>
      <c r="AN237">
        <f>W237 - AVERAGEIFS('Placebo Males'!W:W, 'Placebo Males'!B:B, B237, 'Placebo Males'!P:P, P237)</f>
        <v>5</v>
      </c>
      <c r="AO237">
        <f>X237 - AVERAGEIFS('Placebo Males'!X:X, 'Placebo Males'!B:B, B237, 'Placebo Males'!P:P, P237)</f>
        <v>3.6666666666666714</v>
      </c>
      <c r="AP237">
        <f>Y237 - AVERAGEIFS('Placebo Males'!Y:Y, 'Placebo Males'!B:B, B237, 'Placebo Males'!P:P, P237)</f>
        <v>-11</v>
      </c>
      <c r="AQ237">
        <f>Z237 - AVERAGEIFS('Placebo Males'!Z:Z, 'Placebo Males'!B:B, B237, 'Placebo Males'!P:P, P237)</f>
        <v>12.333333333333329</v>
      </c>
      <c r="AR237">
        <f>AB237 - AVERAGEIFS('Placebo Males'!AB:AB, 'Placebo Males'!B:B, B237, 'Placebo Males'!P:P, P237)</f>
        <v>8</v>
      </c>
      <c r="AS237">
        <f>AC237 - AVERAGEIFS('Placebo Males'!AC:AC, 'Placebo Males'!B:B, B237, 'Placebo Males'!P:P, P237)</f>
        <v>-1.3333333333333321</v>
      </c>
      <c r="AT237">
        <f>AD237 - AVERAGEIFS('Placebo Males'!AD:AD, 'Placebo Males'!B:B, B237, 'Placebo Males'!P:P, P237)</f>
        <v>-135.34133333333341</v>
      </c>
      <c r="AU237">
        <f>AE237 - AVERAGEIFS('Placebo Males'!AE:AE, 'Placebo Males'!B:B, B237, 'Placebo Males'!P:P, P237)</f>
        <v>4.8380000000000645E-4</v>
      </c>
      <c r="AV237">
        <f>AF237 - AVERAGEIFS('Placebo Males'!AF:AF, 'Placebo Males'!B:B, B237, 'Placebo Males'!P:P, P237)</f>
        <v>2.9200999999999977E-2</v>
      </c>
    </row>
    <row r="238" spans="1:48" x14ac:dyDescent="0.25">
      <c r="A238" t="s">
        <v>2498</v>
      </c>
      <c r="B238">
        <v>1016</v>
      </c>
      <c r="C238" t="s">
        <v>102</v>
      </c>
      <c r="D238">
        <v>25</v>
      </c>
      <c r="E238">
        <v>177.5</v>
      </c>
      <c r="F238">
        <v>78.099999999999994</v>
      </c>
      <c r="G238">
        <v>115.25</v>
      </c>
      <c r="H238">
        <v>59</v>
      </c>
      <c r="I238" t="s">
        <v>103</v>
      </c>
      <c r="J238" t="s">
        <v>104</v>
      </c>
      <c r="K238" t="s">
        <v>310</v>
      </c>
      <c r="L238" t="s">
        <v>106</v>
      </c>
      <c r="M238" t="s">
        <v>2261</v>
      </c>
      <c r="N238">
        <v>1500</v>
      </c>
      <c r="O238" t="s">
        <v>2262</v>
      </c>
      <c r="P238">
        <v>14</v>
      </c>
      <c r="Q238" t="s">
        <v>113</v>
      </c>
      <c r="R238" t="s">
        <v>2261</v>
      </c>
      <c r="S238">
        <v>1390</v>
      </c>
      <c r="T238" t="s">
        <v>2266</v>
      </c>
      <c r="U238">
        <v>880</v>
      </c>
      <c r="V238">
        <v>153</v>
      </c>
      <c r="W238">
        <v>351</v>
      </c>
      <c r="X238">
        <v>100</v>
      </c>
      <c r="Y238">
        <v>164</v>
      </c>
      <c r="Z238">
        <v>87</v>
      </c>
      <c r="AA238" t="s">
        <v>108</v>
      </c>
      <c r="AB238">
        <v>36</v>
      </c>
      <c r="AC238">
        <v>38</v>
      </c>
      <c r="AD238">
        <v>477.51900000000001</v>
      </c>
      <c r="AE238">
        <v>1.9607800000000002E-2</v>
      </c>
      <c r="AF238">
        <v>0.32673200000000002</v>
      </c>
      <c r="AH238">
        <v>1390</v>
      </c>
      <c r="AI238">
        <f t="shared" si="9"/>
        <v>3.2511844017996125</v>
      </c>
      <c r="AJ238">
        <f t="shared" si="10"/>
        <v>0.36516993332479919</v>
      </c>
      <c r="AK238">
        <f t="shared" si="11"/>
        <v>0.31054409779404646</v>
      </c>
      <c r="AL238">
        <f>U238 - AVERAGEIFS('Placebo Males'!U:U, 'Placebo Males'!B:B, B238, 'Placebo Males'!P:P, P238)</f>
        <v>-50</v>
      </c>
      <c r="AM238">
        <f>V238 - AVERAGEIFS('Placebo Males'!V:V, 'Placebo Males'!B:B, B238, 'Placebo Males'!P:P, P238)</f>
        <v>-2.6666666666666572</v>
      </c>
      <c r="AN238">
        <f>W238 - AVERAGEIFS('Placebo Males'!W:W, 'Placebo Males'!B:B, B238, 'Placebo Males'!P:P, P238)</f>
        <v>8</v>
      </c>
      <c r="AO238">
        <f>X238 - AVERAGEIFS('Placebo Males'!X:X, 'Placebo Males'!B:B, B238, 'Placebo Males'!P:P, P238)</f>
        <v>10.666666666666671</v>
      </c>
      <c r="AP238">
        <f>Y238 - AVERAGEIFS('Placebo Males'!Y:Y, 'Placebo Males'!B:B, B238, 'Placebo Males'!P:P, P238)</f>
        <v>-15</v>
      </c>
      <c r="AQ238">
        <f>Z238 - AVERAGEIFS('Placebo Males'!Z:Z, 'Placebo Males'!B:B, B238, 'Placebo Males'!P:P, P238)</f>
        <v>12.333333333333329</v>
      </c>
      <c r="AR238">
        <f>AB238 - AVERAGEIFS('Placebo Males'!AB:AB, 'Placebo Males'!B:B, B238, 'Placebo Males'!P:P, P238)</f>
        <v>-1</v>
      </c>
      <c r="AS238">
        <f>AC238 - AVERAGEIFS('Placebo Males'!AC:AC, 'Placebo Males'!B:B, B238, 'Placebo Males'!P:P, P238)</f>
        <v>6.6666666666666679</v>
      </c>
      <c r="AT238">
        <f>AD238 - AVERAGEIFS('Placebo Males'!AD:AD, 'Placebo Males'!B:B, B238, 'Placebo Males'!P:P, P238)</f>
        <v>-130.91933333333338</v>
      </c>
      <c r="AU238">
        <f>AE238 - AVERAGEIFS('Placebo Males'!AE:AE, 'Placebo Males'!B:B, B238, 'Placebo Males'!P:P, P238)</f>
        <v>-1.8369899999999995E-2</v>
      </c>
      <c r="AV238">
        <f>AF238 - AVERAGEIFS('Placebo Males'!AF:AF, 'Placebo Males'!B:B, B238, 'Placebo Males'!P:P, P238)</f>
        <v>2.3718000000000017E-2</v>
      </c>
    </row>
    <row r="239" spans="1:48" x14ac:dyDescent="0.25">
      <c r="A239" t="s">
        <v>2499</v>
      </c>
      <c r="B239">
        <v>1016</v>
      </c>
      <c r="C239" t="s">
        <v>102</v>
      </c>
      <c r="D239">
        <v>25</v>
      </c>
      <c r="E239">
        <v>177.5</v>
      </c>
      <c r="F239">
        <v>78.099999999999994</v>
      </c>
      <c r="G239">
        <v>115.25</v>
      </c>
      <c r="H239">
        <v>59</v>
      </c>
      <c r="I239" t="s">
        <v>103</v>
      </c>
      <c r="J239" t="s">
        <v>104</v>
      </c>
      <c r="K239" t="s">
        <v>310</v>
      </c>
      <c r="L239" t="s">
        <v>106</v>
      </c>
      <c r="M239" t="s">
        <v>2261</v>
      </c>
      <c r="N239">
        <v>1500</v>
      </c>
      <c r="O239" t="s">
        <v>2262</v>
      </c>
      <c r="P239">
        <v>14</v>
      </c>
      <c r="Q239" t="s">
        <v>113</v>
      </c>
      <c r="R239" t="s">
        <v>2261</v>
      </c>
      <c r="S239">
        <v>1390</v>
      </c>
      <c r="T239" t="s">
        <v>2266</v>
      </c>
      <c r="U239">
        <v>838</v>
      </c>
      <c r="V239">
        <v>156</v>
      </c>
      <c r="W239">
        <v>348</v>
      </c>
      <c r="X239">
        <v>94</v>
      </c>
      <c r="Y239">
        <v>166</v>
      </c>
      <c r="Z239">
        <v>88</v>
      </c>
      <c r="AA239" t="s">
        <v>108</v>
      </c>
      <c r="AB239">
        <v>39</v>
      </c>
      <c r="AC239">
        <v>35</v>
      </c>
      <c r="AD239">
        <v>464.69799999999998</v>
      </c>
      <c r="AE239">
        <v>0.02</v>
      </c>
      <c r="AF239">
        <v>0.32122299999999998</v>
      </c>
      <c r="AH239">
        <v>1390</v>
      </c>
      <c r="AI239">
        <f t="shared" si="9"/>
        <v>3.2511844017996125</v>
      </c>
      <c r="AJ239">
        <f t="shared" si="10"/>
        <v>0.36516993332479919</v>
      </c>
      <c r="AK239">
        <f t="shared" si="11"/>
        <v>0.31054409779404646</v>
      </c>
      <c r="AL239">
        <f>U239 - AVERAGEIFS('Placebo Males'!U:U, 'Placebo Males'!B:B, B239, 'Placebo Males'!P:P, P239)</f>
        <v>-92</v>
      </c>
      <c r="AM239">
        <f>V239 - AVERAGEIFS('Placebo Males'!V:V, 'Placebo Males'!B:B, B239, 'Placebo Males'!P:P, P239)</f>
        <v>0.33333333333334281</v>
      </c>
      <c r="AN239">
        <f>W239 - AVERAGEIFS('Placebo Males'!W:W, 'Placebo Males'!B:B, B239, 'Placebo Males'!P:P, P239)</f>
        <v>5</v>
      </c>
      <c r="AO239">
        <f>X239 - AVERAGEIFS('Placebo Males'!X:X, 'Placebo Males'!B:B, B239, 'Placebo Males'!P:P, P239)</f>
        <v>4.6666666666666714</v>
      </c>
      <c r="AP239">
        <f>Y239 - AVERAGEIFS('Placebo Males'!Y:Y, 'Placebo Males'!B:B, B239, 'Placebo Males'!P:P, P239)</f>
        <v>-13</v>
      </c>
      <c r="AQ239">
        <f>Z239 - AVERAGEIFS('Placebo Males'!Z:Z, 'Placebo Males'!B:B, B239, 'Placebo Males'!P:P, P239)</f>
        <v>13.333333333333329</v>
      </c>
      <c r="AR239">
        <f>AB239 - AVERAGEIFS('Placebo Males'!AB:AB, 'Placebo Males'!B:B, B239, 'Placebo Males'!P:P, P239)</f>
        <v>2</v>
      </c>
      <c r="AS239">
        <f>AC239 - AVERAGEIFS('Placebo Males'!AC:AC, 'Placebo Males'!B:B, B239, 'Placebo Males'!P:P, P239)</f>
        <v>3.6666666666666679</v>
      </c>
      <c r="AT239">
        <f>AD239 - AVERAGEIFS('Placebo Males'!AD:AD, 'Placebo Males'!B:B, B239, 'Placebo Males'!P:P, P239)</f>
        <v>-143.74033333333341</v>
      </c>
      <c r="AU239">
        <f>AE239 - AVERAGEIFS('Placebo Males'!AE:AE, 'Placebo Males'!B:B, B239, 'Placebo Males'!P:P, P239)</f>
        <v>-1.7977699999999996E-2</v>
      </c>
      <c r="AV239">
        <f>AF239 - AVERAGEIFS('Placebo Males'!AF:AF, 'Placebo Males'!B:B, B239, 'Placebo Males'!P:P, P239)</f>
        <v>1.8208999999999975E-2</v>
      </c>
    </row>
    <row r="240" spans="1:48" x14ac:dyDescent="0.25">
      <c r="A240" t="s">
        <v>2500</v>
      </c>
      <c r="B240">
        <v>1016</v>
      </c>
      <c r="C240" t="s">
        <v>102</v>
      </c>
      <c r="D240">
        <v>25</v>
      </c>
      <c r="E240">
        <v>177.5</v>
      </c>
      <c r="F240">
        <v>78.099999999999994</v>
      </c>
      <c r="G240">
        <v>115.25</v>
      </c>
      <c r="H240">
        <v>59</v>
      </c>
      <c r="I240" t="s">
        <v>103</v>
      </c>
      <c r="J240" t="s">
        <v>104</v>
      </c>
      <c r="K240" t="s">
        <v>310</v>
      </c>
      <c r="L240" t="s">
        <v>106</v>
      </c>
      <c r="M240" t="s">
        <v>2261</v>
      </c>
      <c r="N240">
        <v>1500</v>
      </c>
      <c r="O240" t="s">
        <v>2262</v>
      </c>
      <c r="P240">
        <v>24</v>
      </c>
      <c r="Q240" t="s">
        <v>113</v>
      </c>
      <c r="R240" t="s">
        <v>2261</v>
      </c>
      <c r="S240">
        <v>368</v>
      </c>
      <c r="T240" t="s">
        <v>2266</v>
      </c>
      <c r="U240">
        <v>1057</v>
      </c>
      <c r="V240">
        <v>163</v>
      </c>
      <c r="W240">
        <v>378</v>
      </c>
      <c r="X240">
        <v>103</v>
      </c>
      <c r="Y240">
        <v>189</v>
      </c>
      <c r="Z240">
        <v>86</v>
      </c>
      <c r="AA240" t="s">
        <v>108</v>
      </c>
      <c r="AB240">
        <v>46</v>
      </c>
      <c r="AC240">
        <v>31</v>
      </c>
      <c r="AD240">
        <v>614.197</v>
      </c>
      <c r="AE240">
        <v>7.2727299999999995E-2</v>
      </c>
      <c r="AF240">
        <v>0.38384800000000002</v>
      </c>
      <c r="AH240">
        <v>368</v>
      </c>
      <c r="AI240">
        <f t="shared" si="9"/>
        <v>0.86074522292248734</v>
      </c>
      <c r="AJ240">
        <f t="shared" si="10"/>
        <v>0.16573300406338132</v>
      </c>
      <c r="AK240">
        <f t="shared" si="11"/>
        <v>0.11987068540373325</v>
      </c>
      <c r="AL240">
        <f>U240 - AVERAGEIFS('Placebo Males'!U:U, 'Placebo Males'!B:B, B240, 'Placebo Males'!P:P, P240)</f>
        <v>-112.66666666666674</v>
      </c>
      <c r="AM240">
        <f>V240 - AVERAGEIFS('Placebo Males'!V:V, 'Placebo Males'!B:B, B240, 'Placebo Males'!P:P, P240)</f>
        <v>4.3333333333333428</v>
      </c>
      <c r="AN240">
        <f>W240 - AVERAGEIFS('Placebo Males'!W:W, 'Placebo Males'!B:B, B240, 'Placebo Males'!P:P, P240)</f>
        <v>6</v>
      </c>
      <c r="AO240">
        <f>X240 - AVERAGEIFS('Placebo Males'!X:X, 'Placebo Males'!B:B, B240, 'Placebo Males'!P:P, P240)</f>
        <v>2</v>
      </c>
      <c r="AP240">
        <f>Y240 - AVERAGEIFS('Placebo Males'!Y:Y, 'Placebo Males'!B:B, B240, 'Placebo Males'!P:P, P240)</f>
        <v>-2</v>
      </c>
      <c r="AQ240">
        <f>Z240 - AVERAGEIFS('Placebo Males'!Z:Z, 'Placebo Males'!B:B, B240, 'Placebo Males'!P:P, P240)</f>
        <v>6</v>
      </c>
      <c r="AR240">
        <f>AB240 - AVERAGEIFS('Placebo Males'!AB:AB, 'Placebo Males'!B:B, B240, 'Placebo Males'!P:P, P240)</f>
        <v>6.3333333333333357</v>
      </c>
      <c r="AS240">
        <f>AC240 - AVERAGEIFS('Placebo Males'!AC:AC, 'Placebo Males'!B:B, B240, 'Placebo Males'!P:P, P240)</f>
        <v>-2</v>
      </c>
      <c r="AT240">
        <f>AD240 - AVERAGEIFS('Placebo Males'!AD:AD, 'Placebo Males'!B:B, B240, 'Placebo Males'!P:P, P240)</f>
        <v>-102.94033333333346</v>
      </c>
      <c r="AU240">
        <f>AE240 - AVERAGEIFS('Placebo Males'!AE:AE, 'Placebo Males'!B:B, B240, 'Placebo Males'!P:P, P240)</f>
        <v>2.2645766666666657E-2</v>
      </c>
      <c r="AV240">
        <f>AF240 - AVERAGEIFS('Placebo Males'!AF:AF, 'Placebo Males'!B:B, B240, 'Placebo Males'!P:P, P240)</f>
        <v>2.945766666666666E-2</v>
      </c>
    </row>
    <row r="241" spans="1:48" x14ac:dyDescent="0.25">
      <c r="A241" t="s">
        <v>2501</v>
      </c>
      <c r="B241">
        <v>1016</v>
      </c>
      <c r="C241" t="s">
        <v>102</v>
      </c>
      <c r="D241">
        <v>25</v>
      </c>
      <c r="E241">
        <v>177.5</v>
      </c>
      <c r="F241">
        <v>78.099999999999994</v>
      </c>
      <c r="G241">
        <v>115.25</v>
      </c>
      <c r="H241">
        <v>59</v>
      </c>
      <c r="I241" t="s">
        <v>103</v>
      </c>
      <c r="J241" t="s">
        <v>104</v>
      </c>
      <c r="K241" t="s">
        <v>310</v>
      </c>
      <c r="L241" t="s">
        <v>106</v>
      </c>
      <c r="M241" t="s">
        <v>2261</v>
      </c>
      <c r="N241">
        <v>1500</v>
      </c>
      <c r="O241" t="s">
        <v>2262</v>
      </c>
      <c r="P241">
        <v>24</v>
      </c>
      <c r="Q241" t="s">
        <v>113</v>
      </c>
      <c r="R241" t="s">
        <v>2261</v>
      </c>
      <c r="S241">
        <v>368</v>
      </c>
      <c r="T241" t="s">
        <v>2266</v>
      </c>
      <c r="U241">
        <v>1052</v>
      </c>
      <c r="V241">
        <v>165</v>
      </c>
      <c r="W241">
        <v>382</v>
      </c>
      <c r="X241">
        <v>101</v>
      </c>
      <c r="Y241">
        <v>195</v>
      </c>
      <c r="Z241">
        <v>86</v>
      </c>
      <c r="AA241" t="s">
        <v>108</v>
      </c>
      <c r="AB241">
        <v>45</v>
      </c>
      <c r="AC241">
        <v>32</v>
      </c>
      <c r="AD241">
        <v>609.70799999999997</v>
      </c>
      <c r="AE241">
        <v>5.2631600000000001E-2</v>
      </c>
      <c r="AF241">
        <v>0.38328299999999998</v>
      </c>
      <c r="AH241">
        <v>368</v>
      </c>
      <c r="AI241">
        <f t="shared" si="9"/>
        <v>0.86074522292248734</v>
      </c>
      <c r="AJ241">
        <f t="shared" si="10"/>
        <v>0.16573300406338132</v>
      </c>
      <c r="AK241">
        <f t="shared" si="11"/>
        <v>0.11987068540373325</v>
      </c>
      <c r="AL241">
        <f>U241 - AVERAGEIFS('Placebo Males'!U:U, 'Placebo Males'!B:B, B241, 'Placebo Males'!P:P, P241)</f>
        <v>-117.66666666666674</v>
      </c>
      <c r="AM241">
        <f>V241 - AVERAGEIFS('Placebo Males'!V:V, 'Placebo Males'!B:B, B241, 'Placebo Males'!P:P, P241)</f>
        <v>6.3333333333333428</v>
      </c>
      <c r="AN241">
        <f>W241 - AVERAGEIFS('Placebo Males'!W:W, 'Placebo Males'!B:B, B241, 'Placebo Males'!P:P, P241)</f>
        <v>10</v>
      </c>
      <c r="AO241">
        <f>X241 - AVERAGEIFS('Placebo Males'!X:X, 'Placebo Males'!B:B, B241, 'Placebo Males'!P:P, P241)</f>
        <v>0</v>
      </c>
      <c r="AP241">
        <f>Y241 - AVERAGEIFS('Placebo Males'!Y:Y, 'Placebo Males'!B:B, B241, 'Placebo Males'!P:P, P241)</f>
        <v>4</v>
      </c>
      <c r="AQ241">
        <f>Z241 - AVERAGEIFS('Placebo Males'!Z:Z, 'Placebo Males'!B:B, B241, 'Placebo Males'!P:P, P241)</f>
        <v>6</v>
      </c>
      <c r="AR241">
        <f>AB241 - AVERAGEIFS('Placebo Males'!AB:AB, 'Placebo Males'!B:B, B241, 'Placebo Males'!P:P, P241)</f>
        <v>5.3333333333333357</v>
      </c>
      <c r="AS241">
        <f>AC241 - AVERAGEIFS('Placebo Males'!AC:AC, 'Placebo Males'!B:B, B241, 'Placebo Males'!P:P, P241)</f>
        <v>-1</v>
      </c>
      <c r="AT241">
        <f>AD241 - AVERAGEIFS('Placebo Males'!AD:AD, 'Placebo Males'!B:B, B241, 'Placebo Males'!P:P, P241)</f>
        <v>-107.42933333333349</v>
      </c>
      <c r="AU241">
        <f>AE241 - AVERAGEIFS('Placebo Males'!AE:AE, 'Placebo Males'!B:B, B241, 'Placebo Males'!P:P, P241)</f>
        <v>2.550066666666663E-3</v>
      </c>
      <c r="AV241">
        <f>AF241 - AVERAGEIFS('Placebo Males'!AF:AF, 'Placebo Males'!B:B, B241, 'Placebo Males'!P:P, P241)</f>
        <v>2.8892666666666622E-2</v>
      </c>
    </row>
    <row r="242" spans="1:48" x14ac:dyDescent="0.25">
      <c r="A242" t="s">
        <v>2502</v>
      </c>
      <c r="B242">
        <v>1016</v>
      </c>
      <c r="C242" t="s">
        <v>102</v>
      </c>
      <c r="D242">
        <v>25</v>
      </c>
      <c r="E242">
        <v>177.5</v>
      </c>
      <c r="F242">
        <v>78.099999999999994</v>
      </c>
      <c r="G242">
        <v>115.25</v>
      </c>
      <c r="H242">
        <v>59</v>
      </c>
      <c r="I242" t="s">
        <v>103</v>
      </c>
      <c r="J242" t="s">
        <v>104</v>
      </c>
      <c r="K242" t="s">
        <v>310</v>
      </c>
      <c r="L242" t="s">
        <v>106</v>
      </c>
      <c r="M242" t="s">
        <v>2261</v>
      </c>
      <c r="N242">
        <v>1500</v>
      </c>
      <c r="O242" t="s">
        <v>2262</v>
      </c>
      <c r="P242">
        <v>24</v>
      </c>
      <c r="Q242" t="s">
        <v>113</v>
      </c>
      <c r="R242" t="s">
        <v>2261</v>
      </c>
      <c r="S242">
        <v>368</v>
      </c>
      <c r="T242" t="s">
        <v>2266</v>
      </c>
      <c r="U242">
        <v>1163</v>
      </c>
      <c r="V242">
        <v>160</v>
      </c>
      <c r="W242">
        <v>383</v>
      </c>
      <c r="X242">
        <v>102</v>
      </c>
      <c r="Y242">
        <v>196</v>
      </c>
      <c r="Z242">
        <v>85</v>
      </c>
      <c r="AA242" t="s">
        <v>108</v>
      </c>
      <c r="AB242">
        <v>42</v>
      </c>
      <c r="AC242">
        <v>34</v>
      </c>
      <c r="AD242">
        <v>631.928</v>
      </c>
      <c r="AE242">
        <v>7.1428599999999995E-2</v>
      </c>
      <c r="AF242">
        <v>0.37706800000000001</v>
      </c>
      <c r="AH242">
        <v>368</v>
      </c>
      <c r="AI242">
        <f t="shared" si="9"/>
        <v>0.86074522292248734</v>
      </c>
      <c r="AJ242">
        <f t="shared" si="10"/>
        <v>0.16573300406338132</v>
      </c>
      <c r="AK242">
        <f t="shared" si="11"/>
        <v>0.11987068540373325</v>
      </c>
      <c r="AL242">
        <f>U242 - AVERAGEIFS('Placebo Males'!U:U, 'Placebo Males'!B:B, B242, 'Placebo Males'!P:P, P242)</f>
        <v>-6.6666666666667425</v>
      </c>
      <c r="AM242">
        <f>V242 - AVERAGEIFS('Placebo Males'!V:V, 'Placebo Males'!B:B, B242, 'Placebo Males'!P:P, P242)</f>
        <v>1.3333333333333428</v>
      </c>
      <c r="AN242">
        <f>W242 - AVERAGEIFS('Placebo Males'!W:W, 'Placebo Males'!B:B, B242, 'Placebo Males'!P:P, P242)</f>
        <v>11</v>
      </c>
      <c r="AO242">
        <f>X242 - AVERAGEIFS('Placebo Males'!X:X, 'Placebo Males'!B:B, B242, 'Placebo Males'!P:P, P242)</f>
        <v>1</v>
      </c>
      <c r="AP242">
        <f>Y242 - AVERAGEIFS('Placebo Males'!Y:Y, 'Placebo Males'!B:B, B242, 'Placebo Males'!P:P, P242)</f>
        <v>5</v>
      </c>
      <c r="AQ242">
        <f>Z242 - AVERAGEIFS('Placebo Males'!Z:Z, 'Placebo Males'!B:B, B242, 'Placebo Males'!P:P, P242)</f>
        <v>5</v>
      </c>
      <c r="AR242">
        <f>AB242 - AVERAGEIFS('Placebo Males'!AB:AB, 'Placebo Males'!B:B, B242, 'Placebo Males'!P:P, P242)</f>
        <v>2.3333333333333357</v>
      </c>
      <c r="AS242">
        <f>AC242 - AVERAGEIFS('Placebo Males'!AC:AC, 'Placebo Males'!B:B, B242, 'Placebo Males'!P:P, P242)</f>
        <v>1</v>
      </c>
      <c r="AT242">
        <f>AD242 - AVERAGEIFS('Placebo Males'!AD:AD, 'Placebo Males'!B:B, B242, 'Placebo Males'!P:P, P242)</f>
        <v>-85.209333333333461</v>
      </c>
      <c r="AU242">
        <f>AE242 - AVERAGEIFS('Placebo Males'!AE:AE, 'Placebo Males'!B:B, B242, 'Placebo Males'!P:P, P242)</f>
        <v>2.1347066666666657E-2</v>
      </c>
      <c r="AV242">
        <f>AF242 - AVERAGEIFS('Placebo Males'!AF:AF, 'Placebo Males'!B:B, B242, 'Placebo Males'!P:P, P242)</f>
        <v>2.2677666666666652E-2</v>
      </c>
    </row>
    <row r="243" spans="1:48" x14ac:dyDescent="0.25">
      <c r="A243" t="s">
        <v>2503</v>
      </c>
      <c r="B243">
        <v>1017</v>
      </c>
      <c r="C243" t="s">
        <v>102</v>
      </c>
      <c r="D243">
        <v>21</v>
      </c>
      <c r="E243">
        <v>170.1</v>
      </c>
      <c r="F243">
        <v>74.599999999999994</v>
      </c>
      <c r="G243">
        <v>112.25</v>
      </c>
      <c r="H243">
        <v>57</v>
      </c>
      <c r="I243" t="s">
        <v>103</v>
      </c>
      <c r="J243" t="s">
        <v>104</v>
      </c>
      <c r="K243" t="s">
        <v>360</v>
      </c>
      <c r="L243" t="s">
        <v>160</v>
      </c>
      <c r="M243" t="s">
        <v>2261</v>
      </c>
      <c r="N243">
        <v>1500</v>
      </c>
      <c r="O243" t="s">
        <v>2262</v>
      </c>
      <c r="P243">
        <v>-0.5</v>
      </c>
      <c r="Q243" t="s">
        <v>109</v>
      </c>
      <c r="R243" t="s">
        <v>108</v>
      </c>
      <c r="S243" t="s">
        <v>108</v>
      </c>
      <c r="T243" t="s">
        <v>108</v>
      </c>
      <c r="U243">
        <v>1255</v>
      </c>
      <c r="V243">
        <v>162</v>
      </c>
      <c r="W243">
        <v>436</v>
      </c>
      <c r="X243">
        <v>101</v>
      </c>
      <c r="Y243">
        <v>253</v>
      </c>
      <c r="Z243">
        <v>82</v>
      </c>
      <c r="AA243" t="s">
        <v>108</v>
      </c>
      <c r="AB243">
        <v>50</v>
      </c>
      <c r="AC243">
        <v>42</v>
      </c>
      <c r="AD243">
        <v>770.25099999999998</v>
      </c>
      <c r="AE243">
        <v>0.17647099999999999</v>
      </c>
      <c r="AF243">
        <v>0.51572600000000002</v>
      </c>
      <c r="AH243">
        <v>0</v>
      </c>
      <c r="AI243">
        <f t="shared" si="9"/>
        <v>0</v>
      </c>
      <c r="AJ243">
        <f t="shared" si="10"/>
        <v>0</v>
      </c>
      <c r="AK243">
        <f t="shared" si="11"/>
        <v>0</v>
      </c>
      <c r="AL243">
        <f>U243 - AVERAGEIFS('Placebo Males'!U:U, 'Placebo Males'!B:B, B243, 'Placebo Males'!P:P, P243)</f>
        <v>7</v>
      </c>
      <c r="AM243">
        <f>V243 - AVERAGEIFS('Placebo Males'!V:V, 'Placebo Males'!B:B, B243, 'Placebo Males'!P:P, P243)</f>
        <v>5</v>
      </c>
      <c r="AN243">
        <f>W243 - AVERAGEIFS('Placebo Males'!W:W, 'Placebo Males'!B:B, B243, 'Placebo Males'!P:P, P243)</f>
        <v>1.3333333333333144</v>
      </c>
      <c r="AO243">
        <f>X243 - AVERAGEIFS('Placebo Males'!X:X, 'Placebo Males'!B:B, B243, 'Placebo Males'!P:P, P243)</f>
        <v>-2.3333333333333286</v>
      </c>
      <c r="AP243">
        <f>Y243 - AVERAGEIFS('Placebo Males'!Y:Y, 'Placebo Males'!B:B, B243, 'Placebo Males'!P:P, P243)</f>
        <v>-0.33333333333334281</v>
      </c>
      <c r="AQ243">
        <f>Z243 - AVERAGEIFS('Placebo Males'!Z:Z, 'Placebo Males'!B:B, B243, 'Placebo Males'!P:P, P243)</f>
        <v>4</v>
      </c>
      <c r="AR243">
        <f>AB243 - AVERAGEIFS('Placebo Males'!AB:AB, 'Placebo Males'!B:B, B243, 'Placebo Males'!P:P, P243)</f>
        <v>-1.6666666666666643</v>
      </c>
      <c r="AS243">
        <f>AC243 - AVERAGEIFS('Placebo Males'!AC:AC, 'Placebo Males'!B:B, B243, 'Placebo Males'!P:P, P243)</f>
        <v>4.6666666666666643</v>
      </c>
      <c r="AT243">
        <f>AD243 - AVERAGEIFS('Placebo Males'!AD:AD, 'Placebo Males'!B:B, B243, 'Placebo Males'!P:P, P243)</f>
        <v>-37.130999999999972</v>
      </c>
      <c r="AU243">
        <f>AE243 - AVERAGEIFS('Placebo Males'!AE:AE, 'Placebo Males'!B:B, B243, 'Placebo Males'!P:P, P243)</f>
        <v>-4.4999999999989493E-5</v>
      </c>
      <c r="AV243">
        <f>AF243 - AVERAGEIFS('Placebo Males'!AF:AF, 'Placebo Males'!B:B, B243, 'Placebo Males'!P:P, P243)</f>
        <v>7.6706666666666035E-3</v>
      </c>
    </row>
    <row r="244" spans="1:48" x14ac:dyDescent="0.25">
      <c r="A244" t="s">
        <v>2504</v>
      </c>
      <c r="B244">
        <v>1017</v>
      </c>
      <c r="C244" t="s">
        <v>102</v>
      </c>
      <c r="D244">
        <v>21</v>
      </c>
      <c r="E244">
        <v>170.1</v>
      </c>
      <c r="F244">
        <v>74.599999999999994</v>
      </c>
      <c r="G244">
        <v>112.25</v>
      </c>
      <c r="H244">
        <v>57</v>
      </c>
      <c r="I244" t="s">
        <v>103</v>
      </c>
      <c r="J244" t="s">
        <v>104</v>
      </c>
      <c r="K244" t="s">
        <v>360</v>
      </c>
      <c r="L244" t="s">
        <v>160</v>
      </c>
      <c r="M244" t="s">
        <v>2261</v>
      </c>
      <c r="N244">
        <v>1500</v>
      </c>
      <c r="O244" t="s">
        <v>2262</v>
      </c>
      <c r="P244">
        <v>-0.5</v>
      </c>
      <c r="Q244" t="s">
        <v>109</v>
      </c>
      <c r="R244" t="s">
        <v>108</v>
      </c>
      <c r="S244" t="s">
        <v>108</v>
      </c>
      <c r="T244" t="s">
        <v>108</v>
      </c>
      <c r="U244">
        <v>1269</v>
      </c>
      <c r="V244">
        <v>158</v>
      </c>
      <c r="W244">
        <v>444</v>
      </c>
      <c r="X244">
        <v>106</v>
      </c>
      <c r="Y244">
        <v>256</v>
      </c>
      <c r="Z244">
        <v>82</v>
      </c>
      <c r="AA244" t="s">
        <v>108</v>
      </c>
      <c r="AB244">
        <v>49</v>
      </c>
      <c r="AC244">
        <v>43</v>
      </c>
      <c r="AD244">
        <v>792.63900000000001</v>
      </c>
      <c r="AE244">
        <v>0.17307700000000001</v>
      </c>
      <c r="AF244">
        <v>0.51361999999999997</v>
      </c>
      <c r="AH244">
        <v>0</v>
      </c>
      <c r="AI244">
        <f t="shared" si="9"/>
        <v>0</v>
      </c>
      <c r="AJ244">
        <f t="shared" si="10"/>
        <v>0</v>
      </c>
      <c r="AK244">
        <f t="shared" si="11"/>
        <v>0</v>
      </c>
      <c r="AL244">
        <f>U244 - AVERAGEIFS('Placebo Males'!U:U, 'Placebo Males'!B:B, B244, 'Placebo Males'!P:P, P244)</f>
        <v>21</v>
      </c>
      <c r="AM244">
        <f>V244 - AVERAGEIFS('Placebo Males'!V:V, 'Placebo Males'!B:B, B244, 'Placebo Males'!P:P, P244)</f>
        <v>1</v>
      </c>
      <c r="AN244">
        <f>W244 - AVERAGEIFS('Placebo Males'!W:W, 'Placebo Males'!B:B, B244, 'Placebo Males'!P:P, P244)</f>
        <v>9.3333333333333144</v>
      </c>
      <c r="AO244">
        <f>X244 - AVERAGEIFS('Placebo Males'!X:X, 'Placebo Males'!B:B, B244, 'Placebo Males'!P:P, P244)</f>
        <v>2.6666666666666714</v>
      </c>
      <c r="AP244">
        <f>Y244 - AVERAGEIFS('Placebo Males'!Y:Y, 'Placebo Males'!B:B, B244, 'Placebo Males'!P:P, P244)</f>
        <v>2.6666666666666572</v>
      </c>
      <c r="AQ244">
        <f>Z244 - AVERAGEIFS('Placebo Males'!Z:Z, 'Placebo Males'!B:B, B244, 'Placebo Males'!P:P, P244)</f>
        <v>4</v>
      </c>
      <c r="AR244">
        <f>AB244 - AVERAGEIFS('Placebo Males'!AB:AB, 'Placebo Males'!B:B, B244, 'Placebo Males'!P:P, P244)</f>
        <v>-2.6666666666666643</v>
      </c>
      <c r="AS244">
        <f>AC244 - AVERAGEIFS('Placebo Males'!AC:AC, 'Placebo Males'!B:B, B244, 'Placebo Males'!P:P, P244)</f>
        <v>5.6666666666666643</v>
      </c>
      <c r="AT244">
        <f>AD244 - AVERAGEIFS('Placebo Males'!AD:AD, 'Placebo Males'!B:B, B244, 'Placebo Males'!P:P, P244)</f>
        <v>-14.742999999999938</v>
      </c>
      <c r="AU244">
        <f>AE244 - AVERAGEIFS('Placebo Males'!AE:AE, 'Placebo Males'!B:B, B244, 'Placebo Males'!P:P, P244)</f>
        <v>-3.4389999999999699E-3</v>
      </c>
      <c r="AV244">
        <f>AF244 - AVERAGEIFS('Placebo Males'!AF:AF, 'Placebo Males'!B:B, B244, 'Placebo Males'!P:P, P244)</f>
        <v>5.5646666666665512E-3</v>
      </c>
    </row>
    <row r="245" spans="1:48" x14ac:dyDescent="0.25">
      <c r="A245" t="s">
        <v>2505</v>
      </c>
      <c r="B245">
        <v>1017</v>
      </c>
      <c r="C245" t="s">
        <v>102</v>
      </c>
      <c r="D245">
        <v>21</v>
      </c>
      <c r="E245">
        <v>170.1</v>
      </c>
      <c r="F245">
        <v>74.599999999999994</v>
      </c>
      <c r="G245">
        <v>112.25</v>
      </c>
      <c r="H245">
        <v>57</v>
      </c>
      <c r="I245" t="s">
        <v>103</v>
      </c>
      <c r="J245" t="s">
        <v>104</v>
      </c>
      <c r="K245" t="s">
        <v>360</v>
      </c>
      <c r="L245" t="s">
        <v>160</v>
      </c>
      <c r="M245" t="s">
        <v>2261</v>
      </c>
      <c r="N245">
        <v>1500</v>
      </c>
      <c r="O245" t="s">
        <v>2262</v>
      </c>
      <c r="P245">
        <v>-0.5</v>
      </c>
      <c r="Q245" t="s">
        <v>109</v>
      </c>
      <c r="R245" t="s">
        <v>108</v>
      </c>
      <c r="S245" t="s">
        <v>108</v>
      </c>
      <c r="T245" t="s">
        <v>108</v>
      </c>
      <c r="U245">
        <v>1181</v>
      </c>
      <c r="V245">
        <v>156</v>
      </c>
      <c r="W245">
        <v>436</v>
      </c>
      <c r="X245">
        <v>102</v>
      </c>
      <c r="Y245">
        <v>253</v>
      </c>
      <c r="Z245">
        <v>81</v>
      </c>
      <c r="AA245" t="s">
        <v>108</v>
      </c>
      <c r="AB245">
        <v>52</v>
      </c>
      <c r="AC245">
        <v>40</v>
      </c>
      <c r="AD245">
        <v>763.35</v>
      </c>
      <c r="AE245">
        <v>0.17307700000000001</v>
      </c>
      <c r="AF245">
        <v>0.51762699999999995</v>
      </c>
      <c r="AH245">
        <v>0</v>
      </c>
      <c r="AI245">
        <f t="shared" si="9"/>
        <v>0</v>
      </c>
      <c r="AJ245">
        <f t="shared" si="10"/>
        <v>0</v>
      </c>
      <c r="AK245">
        <f t="shared" si="11"/>
        <v>0</v>
      </c>
      <c r="AL245">
        <f>U245 - AVERAGEIFS('Placebo Males'!U:U, 'Placebo Males'!B:B, B245, 'Placebo Males'!P:P, P245)</f>
        <v>-67</v>
      </c>
      <c r="AM245">
        <f>V245 - AVERAGEIFS('Placebo Males'!V:V, 'Placebo Males'!B:B, B245, 'Placebo Males'!P:P, P245)</f>
        <v>-1</v>
      </c>
      <c r="AN245">
        <f>W245 - AVERAGEIFS('Placebo Males'!W:W, 'Placebo Males'!B:B, B245, 'Placebo Males'!P:P, P245)</f>
        <v>1.3333333333333144</v>
      </c>
      <c r="AO245">
        <f>X245 - AVERAGEIFS('Placebo Males'!X:X, 'Placebo Males'!B:B, B245, 'Placebo Males'!P:P, P245)</f>
        <v>-1.3333333333333286</v>
      </c>
      <c r="AP245">
        <f>Y245 - AVERAGEIFS('Placebo Males'!Y:Y, 'Placebo Males'!B:B, B245, 'Placebo Males'!P:P, P245)</f>
        <v>-0.33333333333334281</v>
      </c>
      <c r="AQ245">
        <f>Z245 - AVERAGEIFS('Placebo Males'!Z:Z, 'Placebo Males'!B:B, B245, 'Placebo Males'!P:P, P245)</f>
        <v>3</v>
      </c>
      <c r="AR245">
        <f>AB245 - AVERAGEIFS('Placebo Males'!AB:AB, 'Placebo Males'!B:B, B245, 'Placebo Males'!P:P, P245)</f>
        <v>0.3333333333333357</v>
      </c>
      <c r="AS245">
        <f>AC245 - AVERAGEIFS('Placebo Males'!AC:AC, 'Placebo Males'!B:B, B245, 'Placebo Males'!P:P, P245)</f>
        <v>2.6666666666666643</v>
      </c>
      <c r="AT245">
        <f>AD245 - AVERAGEIFS('Placebo Males'!AD:AD, 'Placebo Males'!B:B, B245, 'Placebo Males'!P:P, P245)</f>
        <v>-44.031999999999925</v>
      </c>
      <c r="AU245">
        <f>AE245 - AVERAGEIFS('Placebo Males'!AE:AE, 'Placebo Males'!B:B, B245, 'Placebo Males'!P:P, P245)</f>
        <v>-3.4389999999999699E-3</v>
      </c>
      <c r="AV245">
        <f>AF245 - AVERAGEIFS('Placebo Males'!AF:AF, 'Placebo Males'!B:B, B245, 'Placebo Males'!P:P, P245)</f>
        <v>9.571666666666534E-3</v>
      </c>
    </row>
    <row r="246" spans="1:48" x14ac:dyDescent="0.25">
      <c r="A246" t="s">
        <v>2506</v>
      </c>
      <c r="B246">
        <v>1017</v>
      </c>
      <c r="C246" t="s">
        <v>102</v>
      </c>
      <c r="D246">
        <v>21</v>
      </c>
      <c r="E246">
        <v>170.1</v>
      </c>
      <c r="F246">
        <v>74.599999999999994</v>
      </c>
      <c r="G246">
        <v>112.25</v>
      </c>
      <c r="H246">
        <v>57</v>
      </c>
      <c r="I246" t="s">
        <v>103</v>
      </c>
      <c r="J246" t="s">
        <v>104</v>
      </c>
      <c r="K246" t="s">
        <v>360</v>
      </c>
      <c r="L246" t="s">
        <v>160</v>
      </c>
      <c r="M246" t="s">
        <v>2261</v>
      </c>
      <c r="N246">
        <v>1500</v>
      </c>
      <c r="O246" t="s">
        <v>2262</v>
      </c>
      <c r="P246">
        <v>0.5</v>
      </c>
      <c r="Q246" t="s">
        <v>113</v>
      </c>
      <c r="R246" t="s">
        <v>2261</v>
      </c>
      <c r="S246">
        <v>371</v>
      </c>
      <c r="T246" t="s">
        <v>2266</v>
      </c>
      <c r="U246">
        <v>1192</v>
      </c>
      <c r="V246">
        <v>159</v>
      </c>
      <c r="W246">
        <v>428</v>
      </c>
      <c r="X246">
        <v>100</v>
      </c>
      <c r="Y246">
        <v>250</v>
      </c>
      <c r="Z246">
        <v>78</v>
      </c>
      <c r="AA246" t="s">
        <v>108</v>
      </c>
      <c r="AB246">
        <v>55</v>
      </c>
      <c r="AC246">
        <v>33</v>
      </c>
      <c r="AD246">
        <v>825.09699999999998</v>
      </c>
      <c r="AE246">
        <v>0.14285700000000001</v>
      </c>
      <c r="AF246">
        <v>0.51767799999999997</v>
      </c>
      <c r="AH246">
        <v>371</v>
      </c>
      <c r="AI246">
        <f t="shared" si="9"/>
        <v>0.86776216767457282</v>
      </c>
      <c r="AJ246">
        <f t="shared" si="10"/>
        <v>0.16663303133614005</v>
      </c>
      <c r="AK246">
        <f t="shared" si="11"/>
        <v>0.12064375261974736</v>
      </c>
      <c r="AL246">
        <f>U246 - AVERAGEIFS('Placebo Males'!U:U, 'Placebo Males'!B:B, B246, 'Placebo Males'!P:P, P246)</f>
        <v>-14.333333333333258</v>
      </c>
      <c r="AM246">
        <f>V246 - AVERAGEIFS('Placebo Males'!V:V, 'Placebo Males'!B:B, B246, 'Placebo Males'!P:P, P246)</f>
        <v>-2</v>
      </c>
      <c r="AN246">
        <f>W246 - AVERAGEIFS('Placebo Males'!W:W, 'Placebo Males'!B:B, B246, 'Placebo Males'!P:P, P246)</f>
        <v>8.3333333333333144</v>
      </c>
      <c r="AO246">
        <f>X246 - AVERAGEIFS('Placebo Males'!X:X, 'Placebo Males'!B:B, B246, 'Placebo Males'!P:P, P246)</f>
        <v>-3</v>
      </c>
      <c r="AP246">
        <f>Y246 - AVERAGEIFS('Placebo Males'!Y:Y, 'Placebo Males'!B:B, B246, 'Placebo Males'!P:P, P246)</f>
        <v>9.6666666666666572</v>
      </c>
      <c r="AQ246">
        <f>Z246 - AVERAGEIFS('Placebo Males'!Z:Z, 'Placebo Males'!B:B, B246, 'Placebo Males'!P:P, P246)</f>
        <v>1.6666666666666714</v>
      </c>
      <c r="AR246">
        <f>AB246 - AVERAGEIFS('Placebo Males'!AB:AB, 'Placebo Males'!B:B, B246, 'Placebo Males'!P:P, P246)</f>
        <v>5.6666666666666643</v>
      </c>
      <c r="AS246">
        <f>AC246 - AVERAGEIFS('Placebo Males'!AC:AC, 'Placebo Males'!B:B, B246, 'Placebo Males'!P:P, P246)</f>
        <v>-2.3333333333333357</v>
      </c>
      <c r="AT246">
        <f>AD246 - AVERAGEIFS('Placebo Males'!AD:AD, 'Placebo Males'!B:B, B246, 'Placebo Males'!P:P, P246)</f>
        <v>12.789333333333389</v>
      </c>
      <c r="AU246">
        <f>AE246 - AVERAGEIFS('Placebo Males'!AE:AE, 'Placebo Males'!B:B, B246, 'Placebo Males'!P:P, P246)</f>
        <v>-2.2678666666666653E-2</v>
      </c>
      <c r="AV246">
        <f>AF246 - AVERAGEIFS('Placebo Males'!AF:AF, 'Placebo Males'!B:B, B246, 'Placebo Males'!P:P, P246)</f>
        <v>2.4906999999999957E-2</v>
      </c>
    </row>
    <row r="247" spans="1:48" x14ac:dyDescent="0.25">
      <c r="A247" t="s">
        <v>2507</v>
      </c>
      <c r="B247">
        <v>1017</v>
      </c>
      <c r="C247" t="s">
        <v>102</v>
      </c>
      <c r="D247">
        <v>21</v>
      </c>
      <c r="E247">
        <v>170.1</v>
      </c>
      <c r="F247">
        <v>74.599999999999994</v>
      </c>
      <c r="G247">
        <v>112.25</v>
      </c>
      <c r="H247">
        <v>57</v>
      </c>
      <c r="I247" t="s">
        <v>103</v>
      </c>
      <c r="J247" t="s">
        <v>104</v>
      </c>
      <c r="K247" t="s">
        <v>360</v>
      </c>
      <c r="L247" t="s">
        <v>160</v>
      </c>
      <c r="M247" t="s">
        <v>2261</v>
      </c>
      <c r="N247">
        <v>1500</v>
      </c>
      <c r="O247" t="s">
        <v>2262</v>
      </c>
      <c r="P247">
        <v>0.5</v>
      </c>
      <c r="Q247" t="s">
        <v>113</v>
      </c>
      <c r="R247" t="s">
        <v>2261</v>
      </c>
      <c r="S247">
        <v>371</v>
      </c>
      <c r="T247" t="s">
        <v>2266</v>
      </c>
      <c r="U247">
        <v>1218</v>
      </c>
      <c r="V247">
        <v>165</v>
      </c>
      <c r="W247">
        <v>429</v>
      </c>
      <c r="X247">
        <v>106</v>
      </c>
      <c r="Y247">
        <v>244</v>
      </c>
      <c r="Z247">
        <v>79</v>
      </c>
      <c r="AA247" t="s">
        <v>108</v>
      </c>
      <c r="AB247">
        <v>52</v>
      </c>
      <c r="AC247">
        <v>36</v>
      </c>
      <c r="AD247">
        <v>811.80600000000004</v>
      </c>
      <c r="AE247">
        <v>0.17647099999999999</v>
      </c>
      <c r="AF247">
        <v>0.49786599999999998</v>
      </c>
      <c r="AH247">
        <v>371</v>
      </c>
      <c r="AI247">
        <f t="shared" si="9"/>
        <v>0.86776216767457282</v>
      </c>
      <c r="AJ247">
        <f t="shared" si="10"/>
        <v>0.16663303133614005</v>
      </c>
      <c r="AK247">
        <f t="shared" si="11"/>
        <v>0.12064375261974736</v>
      </c>
      <c r="AL247">
        <f>U247 - AVERAGEIFS('Placebo Males'!U:U, 'Placebo Males'!B:B, B247, 'Placebo Males'!P:P, P247)</f>
        <v>11.666666666666742</v>
      </c>
      <c r="AM247">
        <f>V247 - AVERAGEIFS('Placebo Males'!V:V, 'Placebo Males'!B:B, B247, 'Placebo Males'!P:P, P247)</f>
        <v>4</v>
      </c>
      <c r="AN247">
        <f>W247 - AVERAGEIFS('Placebo Males'!W:W, 'Placebo Males'!B:B, B247, 'Placebo Males'!P:P, P247)</f>
        <v>9.3333333333333144</v>
      </c>
      <c r="AO247">
        <f>X247 - AVERAGEIFS('Placebo Males'!X:X, 'Placebo Males'!B:B, B247, 'Placebo Males'!P:P, P247)</f>
        <v>3</v>
      </c>
      <c r="AP247">
        <f>Y247 - AVERAGEIFS('Placebo Males'!Y:Y, 'Placebo Males'!B:B, B247, 'Placebo Males'!P:P, P247)</f>
        <v>3.6666666666666572</v>
      </c>
      <c r="AQ247">
        <f>Z247 - AVERAGEIFS('Placebo Males'!Z:Z, 'Placebo Males'!B:B, B247, 'Placebo Males'!P:P, P247)</f>
        <v>2.6666666666666714</v>
      </c>
      <c r="AR247">
        <f>AB247 - AVERAGEIFS('Placebo Males'!AB:AB, 'Placebo Males'!B:B, B247, 'Placebo Males'!P:P, P247)</f>
        <v>2.6666666666666643</v>
      </c>
      <c r="AS247">
        <f>AC247 - AVERAGEIFS('Placebo Males'!AC:AC, 'Placebo Males'!B:B, B247, 'Placebo Males'!P:P, P247)</f>
        <v>0.6666666666666643</v>
      </c>
      <c r="AT247">
        <f>AD247 - AVERAGEIFS('Placebo Males'!AD:AD, 'Placebo Males'!B:B, B247, 'Placebo Males'!P:P, P247)</f>
        <v>-0.50166666666655146</v>
      </c>
      <c r="AU247">
        <f>AE247 - AVERAGEIFS('Placebo Males'!AE:AE, 'Placebo Males'!B:B, B247, 'Placebo Males'!P:P, P247)</f>
        <v>1.0935333333333325E-2</v>
      </c>
      <c r="AV247">
        <f>AF247 - AVERAGEIFS('Placebo Males'!AF:AF, 'Placebo Males'!B:B, B247, 'Placebo Males'!P:P, P247)</f>
        <v>5.0949999999999607E-3</v>
      </c>
    </row>
    <row r="248" spans="1:48" x14ac:dyDescent="0.25">
      <c r="A248" t="s">
        <v>2508</v>
      </c>
      <c r="B248">
        <v>1017</v>
      </c>
      <c r="C248" t="s">
        <v>102</v>
      </c>
      <c r="D248">
        <v>21</v>
      </c>
      <c r="E248">
        <v>170.1</v>
      </c>
      <c r="F248">
        <v>74.599999999999994</v>
      </c>
      <c r="G248">
        <v>112.25</v>
      </c>
      <c r="H248">
        <v>57</v>
      </c>
      <c r="I248" t="s">
        <v>103</v>
      </c>
      <c r="J248" t="s">
        <v>104</v>
      </c>
      <c r="K248" t="s">
        <v>360</v>
      </c>
      <c r="L248" t="s">
        <v>160</v>
      </c>
      <c r="M248" t="s">
        <v>2261</v>
      </c>
      <c r="N248">
        <v>1500</v>
      </c>
      <c r="O248" t="s">
        <v>2262</v>
      </c>
      <c r="P248">
        <v>0.5</v>
      </c>
      <c r="Q248" t="s">
        <v>113</v>
      </c>
      <c r="R248" t="s">
        <v>2261</v>
      </c>
      <c r="S248">
        <v>371</v>
      </c>
      <c r="T248" t="s">
        <v>2266</v>
      </c>
      <c r="U248">
        <v>1254</v>
      </c>
      <c r="V248">
        <v>160</v>
      </c>
      <c r="W248">
        <v>430</v>
      </c>
      <c r="X248">
        <v>104</v>
      </c>
      <c r="Y248">
        <v>246</v>
      </c>
      <c r="Z248">
        <v>80</v>
      </c>
      <c r="AA248" t="s">
        <v>108</v>
      </c>
      <c r="AB248">
        <v>54</v>
      </c>
      <c r="AC248">
        <v>37</v>
      </c>
      <c r="AD248">
        <v>807.84500000000003</v>
      </c>
      <c r="AE248">
        <v>0.15384600000000001</v>
      </c>
      <c r="AF248">
        <v>0.50745600000000002</v>
      </c>
      <c r="AH248">
        <v>371</v>
      </c>
      <c r="AI248">
        <f t="shared" si="9"/>
        <v>0.86776216767457282</v>
      </c>
      <c r="AJ248">
        <f t="shared" si="10"/>
        <v>0.16663303133614005</v>
      </c>
      <c r="AK248">
        <f t="shared" si="11"/>
        <v>0.12064375261974736</v>
      </c>
      <c r="AL248">
        <f>U248 - AVERAGEIFS('Placebo Males'!U:U, 'Placebo Males'!B:B, B248, 'Placebo Males'!P:P, P248)</f>
        <v>47.666666666666742</v>
      </c>
      <c r="AM248">
        <f>V248 - AVERAGEIFS('Placebo Males'!V:V, 'Placebo Males'!B:B, B248, 'Placebo Males'!P:P, P248)</f>
        <v>-1</v>
      </c>
      <c r="AN248">
        <f>W248 - AVERAGEIFS('Placebo Males'!W:W, 'Placebo Males'!B:B, B248, 'Placebo Males'!P:P, P248)</f>
        <v>10.333333333333314</v>
      </c>
      <c r="AO248">
        <f>X248 - AVERAGEIFS('Placebo Males'!X:X, 'Placebo Males'!B:B, B248, 'Placebo Males'!P:P, P248)</f>
        <v>1</v>
      </c>
      <c r="AP248">
        <f>Y248 - AVERAGEIFS('Placebo Males'!Y:Y, 'Placebo Males'!B:B, B248, 'Placebo Males'!P:P, P248)</f>
        <v>5.6666666666666572</v>
      </c>
      <c r="AQ248">
        <f>Z248 - AVERAGEIFS('Placebo Males'!Z:Z, 'Placebo Males'!B:B, B248, 'Placebo Males'!P:P, P248)</f>
        <v>3.6666666666666714</v>
      </c>
      <c r="AR248">
        <f>AB248 - AVERAGEIFS('Placebo Males'!AB:AB, 'Placebo Males'!B:B, B248, 'Placebo Males'!P:P, P248)</f>
        <v>4.6666666666666643</v>
      </c>
      <c r="AS248">
        <f>AC248 - AVERAGEIFS('Placebo Males'!AC:AC, 'Placebo Males'!B:B, B248, 'Placebo Males'!P:P, P248)</f>
        <v>1.6666666666666643</v>
      </c>
      <c r="AT248">
        <f>AD248 - AVERAGEIFS('Placebo Males'!AD:AD, 'Placebo Males'!B:B, B248, 'Placebo Males'!P:P, P248)</f>
        <v>-4.4626666666665642</v>
      </c>
      <c r="AU248">
        <f>AE248 - AVERAGEIFS('Placebo Males'!AE:AE, 'Placebo Males'!B:B, B248, 'Placebo Males'!P:P, P248)</f>
        <v>-1.1689666666666654E-2</v>
      </c>
      <c r="AV248">
        <f>AF248 - AVERAGEIFS('Placebo Males'!AF:AF, 'Placebo Males'!B:B, B248, 'Placebo Males'!P:P, P248)</f>
        <v>1.4685000000000004E-2</v>
      </c>
    </row>
    <row r="249" spans="1:48" x14ac:dyDescent="0.25">
      <c r="A249" t="s">
        <v>2509</v>
      </c>
      <c r="B249">
        <v>1017</v>
      </c>
      <c r="C249" t="s">
        <v>102</v>
      </c>
      <c r="D249">
        <v>21</v>
      </c>
      <c r="E249">
        <v>170.1</v>
      </c>
      <c r="F249">
        <v>74.599999999999994</v>
      </c>
      <c r="G249">
        <v>112.25</v>
      </c>
      <c r="H249">
        <v>57</v>
      </c>
      <c r="I249" t="s">
        <v>103</v>
      </c>
      <c r="J249" t="s">
        <v>104</v>
      </c>
      <c r="K249" t="s">
        <v>360</v>
      </c>
      <c r="L249" t="s">
        <v>160</v>
      </c>
      <c r="M249" t="s">
        <v>2261</v>
      </c>
      <c r="N249">
        <v>1500</v>
      </c>
      <c r="O249" t="s">
        <v>2262</v>
      </c>
      <c r="P249">
        <v>1</v>
      </c>
      <c r="Q249" t="s">
        <v>113</v>
      </c>
      <c r="R249" t="s">
        <v>2261</v>
      </c>
      <c r="S249">
        <v>504</v>
      </c>
      <c r="T249" t="s">
        <v>2266</v>
      </c>
      <c r="U249">
        <v>1223</v>
      </c>
      <c r="V249">
        <v>153</v>
      </c>
      <c r="W249">
        <v>432</v>
      </c>
      <c r="X249">
        <v>102</v>
      </c>
      <c r="Y249">
        <v>249</v>
      </c>
      <c r="Z249">
        <v>81</v>
      </c>
      <c r="AA249" t="s">
        <v>108</v>
      </c>
      <c r="AB249">
        <v>55</v>
      </c>
      <c r="AC249">
        <v>35</v>
      </c>
      <c r="AD249">
        <v>773.90300000000002</v>
      </c>
      <c r="AE249" t="s">
        <v>108</v>
      </c>
      <c r="AF249" t="s">
        <v>108</v>
      </c>
      <c r="AH249">
        <v>504</v>
      </c>
      <c r="AI249">
        <f t="shared" si="9"/>
        <v>1.1788467183503633</v>
      </c>
      <c r="AJ249">
        <f t="shared" si="10"/>
        <v>0.20349682025759752</v>
      </c>
      <c r="AK249">
        <f t="shared" si="11"/>
        <v>0.15308444311092995</v>
      </c>
      <c r="AL249">
        <f>U249 - AVERAGEIFS('Placebo Males'!U:U, 'Placebo Males'!B:B, B249, 'Placebo Males'!P:P, P249)</f>
        <v>-16.333333333333258</v>
      </c>
      <c r="AM249">
        <f>V249 - AVERAGEIFS('Placebo Males'!V:V, 'Placebo Males'!B:B, B249, 'Placebo Males'!P:P, P249)</f>
        <v>-6.6666666666666572</v>
      </c>
      <c r="AN249">
        <f>W249 - AVERAGEIFS('Placebo Males'!W:W, 'Placebo Males'!B:B, B249, 'Placebo Males'!P:P, P249)</f>
        <v>6.6666666666666856</v>
      </c>
      <c r="AO249">
        <f>X249 - AVERAGEIFS('Placebo Males'!X:X, 'Placebo Males'!B:B, B249, 'Placebo Males'!P:P, P249)</f>
        <v>-2</v>
      </c>
      <c r="AP249">
        <f>Y249 - AVERAGEIFS('Placebo Males'!Y:Y, 'Placebo Males'!B:B, B249, 'Placebo Males'!P:P, P249)</f>
        <v>6</v>
      </c>
      <c r="AQ249">
        <f>Z249 - AVERAGEIFS('Placebo Males'!Z:Z, 'Placebo Males'!B:B, B249, 'Placebo Males'!P:P, P249)</f>
        <v>2.6666666666666714</v>
      </c>
      <c r="AR249">
        <f>AB249 - AVERAGEIFS('Placebo Males'!AB:AB, 'Placebo Males'!B:B, B249, 'Placebo Males'!P:P, P249)</f>
        <v>0</v>
      </c>
      <c r="AS249">
        <f>AC249 - AVERAGEIFS('Placebo Males'!AC:AC, 'Placebo Males'!B:B, B249, 'Placebo Males'!P:P, P249)</f>
        <v>3.6666666666666679</v>
      </c>
      <c r="AT249">
        <f>AD249 - AVERAGEIFS('Placebo Males'!AD:AD, 'Placebo Males'!B:B, B249, 'Placebo Males'!P:P, P249)</f>
        <v>-5.9410000000000309</v>
      </c>
      <c r="AU249" t="e">
        <f>AE249 - AVERAGEIFS('Placebo Males'!AE:AE, 'Placebo Males'!B:B, B249, 'Placebo Males'!P:P, P249)</f>
        <v>#VALUE!</v>
      </c>
      <c r="AV249" t="e">
        <f>AF249 - AVERAGEIFS('Placebo Males'!AF:AF, 'Placebo Males'!B:B, B249, 'Placebo Males'!P:P, P249)</f>
        <v>#VALUE!</v>
      </c>
    </row>
    <row r="250" spans="1:48" x14ac:dyDescent="0.25">
      <c r="A250" t="s">
        <v>2510</v>
      </c>
      <c r="B250">
        <v>1017</v>
      </c>
      <c r="C250" t="s">
        <v>102</v>
      </c>
      <c r="D250">
        <v>21</v>
      </c>
      <c r="E250">
        <v>170.1</v>
      </c>
      <c r="F250">
        <v>74.599999999999994</v>
      </c>
      <c r="G250">
        <v>112.25</v>
      </c>
      <c r="H250">
        <v>57</v>
      </c>
      <c r="I250" t="s">
        <v>103</v>
      </c>
      <c r="J250" t="s">
        <v>104</v>
      </c>
      <c r="K250" t="s">
        <v>360</v>
      </c>
      <c r="L250" t="s">
        <v>160</v>
      </c>
      <c r="M250" t="s">
        <v>2261</v>
      </c>
      <c r="N250">
        <v>1500</v>
      </c>
      <c r="O250" t="s">
        <v>2262</v>
      </c>
      <c r="P250">
        <v>1</v>
      </c>
      <c r="Q250" t="s">
        <v>113</v>
      </c>
      <c r="R250" t="s">
        <v>2261</v>
      </c>
      <c r="S250">
        <v>504</v>
      </c>
      <c r="T250" t="s">
        <v>2266</v>
      </c>
      <c r="U250">
        <v>1262</v>
      </c>
      <c r="V250">
        <v>161</v>
      </c>
      <c r="W250">
        <v>433</v>
      </c>
      <c r="X250">
        <v>99</v>
      </c>
      <c r="Y250">
        <v>252</v>
      </c>
      <c r="Z250">
        <v>82</v>
      </c>
      <c r="AA250" t="s">
        <v>108</v>
      </c>
      <c r="AB250">
        <v>56</v>
      </c>
      <c r="AC250">
        <v>36</v>
      </c>
      <c r="AD250">
        <v>762.12800000000004</v>
      </c>
      <c r="AE250">
        <v>0.17647099999999999</v>
      </c>
      <c r="AF250">
        <v>0.49768899999999999</v>
      </c>
      <c r="AH250">
        <v>504</v>
      </c>
      <c r="AI250">
        <f t="shared" si="9"/>
        <v>1.1788467183503633</v>
      </c>
      <c r="AJ250">
        <f t="shared" si="10"/>
        <v>0.20349682025759752</v>
      </c>
      <c r="AK250">
        <f t="shared" si="11"/>
        <v>0.15308444311092995</v>
      </c>
      <c r="AL250">
        <f>U250 - AVERAGEIFS('Placebo Males'!U:U, 'Placebo Males'!B:B, B250, 'Placebo Males'!P:P, P250)</f>
        <v>22.666666666666742</v>
      </c>
      <c r="AM250">
        <f>V250 - AVERAGEIFS('Placebo Males'!V:V, 'Placebo Males'!B:B, B250, 'Placebo Males'!P:P, P250)</f>
        <v>1.3333333333333428</v>
      </c>
      <c r="AN250">
        <f>W250 - AVERAGEIFS('Placebo Males'!W:W, 'Placebo Males'!B:B, B250, 'Placebo Males'!P:P, P250)</f>
        <v>7.6666666666666856</v>
      </c>
      <c r="AO250">
        <f>X250 - AVERAGEIFS('Placebo Males'!X:X, 'Placebo Males'!B:B, B250, 'Placebo Males'!P:P, P250)</f>
        <v>-5</v>
      </c>
      <c r="AP250">
        <f>Y250 - AVERAGEIFS('Placebo Males'!Y:Y, 'Placebo Males'!B:B, B250, 'Placebo Males'!P:P, P250)</f>
        <v>9</v>
      </c>
      <c r="AQ250">
        <f>Z250 - AVERAGEIFS('Placebo Males'!Z:Z, 'Placebo Males'!B:B, B250, 'Placebo Males'!P:P, P250)</f>
        <v>3.6666666666666714</v>
      </c>
      <c r="AR250">
        <f>AB250 - AVERAGEIFS('Placebo Males'!AB:AB, 'Placebo Males'!B:B, B250, 'Placebo Males'!P:P, P250)</f>
        <v>1</v>
      </c>
      <c r="AS250">
        <f>AC250 - AVERAGEIFS('Placebo Males'!AC:AC, 'Placebo Males'!B:B, B250, 'Placebo Males'!P:P, P250)</f>
        <v>4.6666666666666679</v>
      </c>
      <c r="AT250">
        <f>AD250 - AVERAGEIFS('Placebo Males'!AD:AD, 'Placebo Males'!B:B, B250, 'Placebo Males'!P:P, P250)</f>
        <v>-17.716000000000008</v>
      </c>
      <c r="AU250">
        <f>AE250 - AVERAGEIFS('Placebo Males'!AE:AE, 'Placebo Males'!B:B, B250, 'Placebo Males'!P:P, P250)</f>
        <v>-4.7533333333333316E-3</v>
      </c>
      <c r="AV250">
        <f>AF250 - AVERAGEIFS('Placebo Males'!AF:AF, 'Placebo Males'!B:B, B250, 'Placebo Males'!P:P, P250)</f>
        <v>2.3976666666666868E-3</v>
      </c>
    </row>
    <row r="251" spans="1:48" x14ac:dyDescent="0.25">
      <c r="A251" t="s">
        <v>2511</v>
      </c>
      <c r="B251">
        <v>1017</v>
      </c>
      <c r="C251" t="s">
        <v>102</v>
      </c>
      <c r="D251">
        <v>21</v>
      </c>
      <c r="E251">
        <v>170.1</v>
      </c>
      <c r="F251">
        <v>74.599999999999994</v>
      </c>
      <c r="G251">
        <v>112.25</v>
      </c>
      <c r="H251">
        <v>57</v>
      </c>
      <c r="I251" t="s">
        <v>103</v>
      </c>
      <c r="J251" t="s">
        <v>104</v>
      </c>
      <c r="K251" t="s">
        <v>360</v>
      </c>
      <c r="L251" t="s">
        <v>160</v>
      </c>
      <c r="M251" t="s">
        <v>2261</v>
      </c>
      <c r="N251">
        <v>1500</v>
      </c>
      <c r="O251" t="s">
        <v>2262</v>
      </c>
      <c r="P251">
        <v>1</v>
      </c>
      <c r="Q251" t="s">
        <v>113</v>
      </c>
      <c r="R251" t="s">
        <v>2261</v>
      </c>
      <c r="S251">
        <v>504</v>
      </c>
      <c r="T251" t="s">
        <v>2266</v>
      </c>
      <c r="U251">
        <v>1192</v>
      </c>
      <c r="V251">
        <v>158</v>
      </c>
      <c r="W251">
        <v>431</v>
      </c>
      <c r="X251">
        <v>104</v>
      </c>
      <c r="Y251">
        <v>245</v>
      </c>
      <c r="Z251">
        <v>82</v>
      </c>
      <c r="AA251" t="s">
        <v>108</v>
      </c>
      <c r="AB251">
        <v>55</v>
      </c>
      <c r="AC251">
        <v>35</v>
      </c>
      <c r="AD251">
        <v>776.13699999999994</v>
      </c>
      <c r="AE251">
        <v>0.2</v>
      </c>
      <c r="AF251">
        <v>0.50706600000000002</v>
      </c>
      <c r="AH251">
        <v>504</v>
      </c>
      <c r="AI251">
        <f t="shared" si="9"/>
        <v>1.1788467183503633</v>
      </c>
      <c r="AJ251">
        <f t="shared" si="10"/>
        <v>0.20349682025759752</v>
      </c>
      <c r="AK251">
        <f t="shared" si="11"/>
        <v>0.15308444311092995</v>
      </c>
      <c r="AL251">
        <f>U251 - AVERAGEIFS('Placebo Males'!U:U, 'Placebo Males'!B:B, B251, 'Placebo Males'!P:P, P251)</f>
        <v>-47.333333333333258</v>
      </c>
      <c r="AM251">
        <f>V251 - AVERAGEIFS('Placebo Males'!V:V, 'Placebo Males'!B:B, B251, 'Placebo Males'!P:P, P251)</f>
        <v>-1.6666666666666572</v>
      </c>
      <c r="AN251">
        <f>W251 - AVERAGEIFS('Placebo Males'!W:W, 'Placebo Males'!B:B, B251, 'Placebo Males'!P:P, P251)</f>
        <v>5.6666666666666856</v>
      </c>
      <c r="AO251">
        <f>X251 - AVERAGEIFS('Placebo Males'!X:X, 'Placebo Males'!B:B, B251, 'Placebo Males'!P:P, P251)</f>
        <v>0</v>
      </c>
      <c r="AP251">
        <f>Y251 - AVERAGEIFS('Placebo Males'!Y:Y, 'Placebo Males'!B:B, B251, 'Placebo Males'!P:P, P251)</f>
        <v>2</v>
      </c>
      <c r="AQ251">
        <f>Z251 - AVERAGEIFS('Placebo Males'!Z:Z, 'Placebo Males'!B:B, B251, 'Placebo Males'!P:P, P251)</f>
        <v>3.6666666666666714</v>
      </c>
      <c r="AR251">
        <f>AB251 - AVERAGEIFS('Placebo Males'!AB:AB, 'Placebo Males'!B:B, B251, 'Placebo Males'!P:P, P251)</f>
        <v>0</v>
      </c>
      <c r="AS251">
        <f>AC251 - AVERAGEIFS('Placebo Males'!AC:AC, 'Placebo Males'!B:B, B251, 'Placebo Males'!P:P, P251)</f>
        <v>3.6666666666666679</v>
      </c>
      <c r="AT251">
        <f>AD251 - AVERAGEIFS('Placebo Males'!AD:AD, 'Placebo Males'!B:B, B251, 'Placebo Males'!P:P, P251)</f>
        <v>-3.7070000000001073</v>
      </c>
      <c r="AU251">
        <f>AE251 - AVERAGEIFS('Placebo Males'!AE:AE, 'Placebo Males'!B:B, B251, 'Placebo Males'!P:P, P251)</f>
        <v>1.877566666666669E-2</v>
      </c>
      <c r="AV251">
        <f>AF251 - AVERAGEIFS('Placebo Males'!AF:AF, 'Placebo Males'!B:B, B251, 'Placebo Males'!P:P, P251)</f>
        <v>1.1774666666666711E-2</v>
      </c>
    </row>
    <row r="252" spans="1:48" x14ac:dyDescent="0.25">
      <c r="A252" t="s">
        <v>2512</v>
      </c>
      <c r="B252">
        <v>1017</v>
      </c>
      <c r="C252" t="s">
        <v>102</v>
      </c>
      <c r="D252">
        <v>21</v>
      </c>
      <c r="E252">
        <v>170.1</v>
      </c>
      <c r="F252">
        <v>74.599999999999994</v>
      </c>
      <c r="G252">
        <v>112.25</v>
      </c>
      <c r="H252">
        <v>57</v>
      </c>
      <c r="I252" t="s">
        <v>103</v>
      </c>
      <c r="J252" t="s">
        <v>104</v>
      </c>
      <c r="K252" t="s">
        <v>360</v>
      </c>
      <c r="L252" t="s">
        <v>160</v>
      </c>
      <c r="M252" t="s">
        <v>2261</v>
      </c>
      <c r="N252">
        <v>1500</v>
      </c>
      <c r="O252" t="s">
        <v>2262</v>
      </c>
      <c r="P252">
        <v>1.5</v>
      </c>
      <c r="Q252" t="s">
        <v>113</v>
      </c>
      <c r="R252" t="s">
        <v>2261</v>
      </c>
      <c r="S252">
        <v>711</v>
      </c>
      <c r="T252" t="s">
        <v>2266</v>
      </c>
      <c r="U252">
        <v>1209</v>
      </c>
      <c r="V252">
        <v>161</v>
      </c>
      <c r="W252">
        <v>434</v>
      </c>
      <c r="X252">
        <v>102</v>
      </c>
      <c r="Y252">
        <v>250</v>
      </c>
      <c r="Z252">
        <v>82</v>
      </c>
      <c r="AA252" t="s">
        <v>108</v>
      </c>
      <c r="AB252">
        <v>56</v>
      </c>
      <c r="AC252">
        <v>36</v>
      </c>
      <c r="AD252">
        <v>797.79899999999998</v>
      </c>
      <c r="AE252" t="s">
        <v>108</v>
      </c>
      <c r="AF252" t="s">
        <v>108</v>
      </c>
      <c r="AH252">
        <v>711</v>
      </c>
      <c r="AI252">
        <f t="shared" si="9"/>
        <v>1.6630159062442624</v>
      </c>
      <c r="AJ252">
        <f t="shared" si="10"/>
        <v>0.25174939768585147</v>
      </c>
      <c r="AK252">
        <f t="shared" si="11"/>
        <v>0.19766940660330923</v>
      </c>
      <c r="AL252">
        <f>U252 - AVERAGEIFS('Placebo Males'!U:U, 'Placebo Males'!B:B, B252, 'Placebo Males'!P:P, P252)</f>
        <v>15.333333333333258</v>
      </c>
      <c r="AM252">
        <f>V252 - AVERAGEIFS('Placebo Males'!V:V, 'Placebo Males'!B:B, B252, 'Placebo Males'!P:P, P252)</f>
        <v>8</v>
      </c>
      <c r="AN252">
        <f>W252 - AVERAGEIFS('Placebo Males'!W:W, 'Placebo Males'!B:B, B252, 'Placebo Males'!P:P, P252)</f>
        <v>18.666666666666686</v>
      </c>
      <c r="AO252">
        <f>X252 - AVERAGEIFS('Placebo Males'!X:X, 'Placebo Males'!B:B, B252, 'Placebo Males'!P:P, P252)</f>
        <v>1.6666666666666714</v>
      </c>
      <c r="AP252">
        <f>Y252 - AVERAGEIFS('Placebo Males'!Y:Y, 'Placebo Males'!B:B, B252, 'Placebo Males'!P:P, P252)</f>
        <v>10.333333333333343</v>
      </c>
      <c r="AQ252">
        <f>Z252 - AVERAGEIFS('Placebo Males'!Z:Z, 'Placebo Males'!B:B, B252, 'Placebo Males'!P:P, P252)</f>
        <v>6.6666666666666714</v>
      </c>
      <c r="AR252">
        <f>AB252 - AVERAGEIFS('Placebo Males'!AB:AB, 'Placebo Males'!B:B, B252, 'Placebo Males'!P:P, P252)</f>
        <v>10.333333333333336</v>
      </c>
      <c r="AS252">
        <f>AC252 - AVERAGEIFS('Placebo Males'!AC:AC, 'Placebo Males'!B:B, B252, 'Placebo Males'!P:P, P252)</f>
        <v>-1</v>
      </c>
      <c r="AT252">
        <f>AD252 - AVERAGEIFS('Placebo Males'!AD:AD, 'Placebo Males'!B:B, B252, 'Placebo Males'!P:P, P252)</f>
        <v>-28.54433333333327</v>
      </c>
      <c r="AU252" t="e">
        <f>AE252 - AVERAGEIFS('Placebo Males'!AE:AE, 'Placebo Males'!B:B, B252, 'Placebo Males'!P:P, P252)</f>
        <v>#VALUE!</v>
      </c>
      <c r="AV252" t="e">
        <f>AF252 - AVERAGEIFS('Placebo Males'!AF:AF, 'Placebo Males'!B:B, B252, 'Placebo Males'!P:P, P252)</f>
        <v>#VALUE!</v>
      </c>
    </row>
    <row r="253" spans="1:48" x14ac:dyDescent="0.25">
      <c r="A253" t="s">
        <v>2513</v>
      </c>
      <c r="B253">
        <v>1017</v>
      </c>
      <c r="C253" t="s">
        <v>102</v>
      </c>
      <c r="D253">
        <v>21</v>
      </c>
      <c r="E253">
        <v>170.1</v>
      </c>
      <c r="F253">
        <v>74.599999999999994</v>
      </c>
      <c r="G253">
        <v>112.25</v>
      </c>
      <c r="H253">
        <v>57</v>
      </c>
      <c r="I253" t="s">
        <v>103</v>
      </c>
      <c r="J253" t="s">
        <v>104</v>
      </c>
      <c r="K253" t="s">
        <v>360</v>
      </c>
      <c r="L253" t="s">
        <v>160</v>
      </c>
      <c r="M253" t="s">
        <v>2261</v>
      </c>
      <c r="N253">
        <v>1500</v>
      </c>
      <c r="O253" t="s">
        <v>2262</v>
      </c>
      <c r="P253">
        <v>1.5</v>
      </c>
      <c r="Q253" t="s">
        <v>113</v>
      </c>
      <c r="R253" t="s">
        <v>2261</v>
      </c>
      <c r="S253">
        <v>711</v>
      </c>
      <c r="T253" t="s">
        <v>2266</v>
      </c>
      <c r="U253">
        <v>1198</v>
      </c>
      <c r="V253">
        <v>158</v>
      </c>
      <c r="W253">
        <v>433</v>
      </c>
      <c r="X253">
        <v>105</v>
      </c>
      <c r="Y253">
        <v>245</v>
      </c>
      <c r="Z253">
        <v>83</v>
      </c>
      <c r="AA253" t="s">
        <v>108</v>
      </c>
      <c r="AB253">
        <v>54</v>
      </c>
      <c r="AC253">
        <v>38</v>
      </c>
      <c r="AD253">
        <v>777.726</v>
      </c>
      <c r="AE253">
        <v>0.211538</v>
      </c>
      <c r="AF253">
        <v>0.51428499999999999</v>
      </c>
      <c r="AH253">
        <v>711</v>
      </c>
      <c r="AI253">
        <f t="shared" si="9"/>
        <v>1.6630159062442624</v>
      </c>
      <c r="AJ253">
        <f t="shared" si="10"/>
        <v>0.25174939768585147</v>
      </c>
      <c r="AK253">
        <f t="shared" si="11"/>
        <v>0.19766940660330923</v>
      </c>
      <c r="AL253">
        <f>U253 - AVERAGEIFS('Placebo Males'!U:U, 'Placebo Males'!B:B, B253, 'Placebo Males'!P:P, P253)</f>
        <v>4.3333333333332575</v>
      </c>
      <c r="AM253">
        <f>V253 - AVERAGEIFS('Placebo Males'!V:V, 'Placebo Males'!B:B, B253, 'Placebo Males'!P:P, P253)</f>
        <v>5</v>
      </c>
      <c r="AN253">
        <f>W253 - AVERAGEIFS('Placebo Males'!W:W, 'Placebo Males'!B:B, B253, 'Placebo Males'!P:P, P253)</f>
        <v>17.666666666666686</v>
      </c>
      <c r="AO253">
        <f>X253 - AVERAGEIFS('Placebo Males'!X:X, 'Placebo Males'!B:B, B253, 'Placebo Males'!P:P, P253)</f>
        <v>4.6666666666666714</v>
      </c>
      <c r="AP253">
        <f>Y253 - AVERAGEIFS('Placebo Males'!Y:Y, 'Placebo Males'!B:B, B253, 'Placebo Males'!P:P, P253)</f>
        <v>5.3333333333333428</v>
      </c>
      <c r="AQ253">
        <f>Z253 - AVERAGEIFS('Placebo Males'!Z:Z, 'Placebo Males'!B:B, B253, 'Placebo Males'!P:P, P253)</f>
        <v>7.6666666666666714</v>
      </c>
      <c r="AR253">
        <f>AB253 - AVERAGEIFS('Placebo Males'!AB:AB, 'Placebo Males'!B:B, B253, 'Placebo Males'!P:P, P253)</f>
        <v>8.3333333333333357</v>
      </c>
      <c r="AS253">
        <f>AC253 - AVERAGEIFS('Placebo Males'!AC:AC, 'Placebo Males'!B:B, B253, 'Placebo Males'!P:P, P253)</f>
        <v>1</v>
      </c>
      <c r="AT253">
        <f>AD253 - AVERAGEIFS('Placebo Males'!AD:AD, 'Placebo Males'!B:B, B253, 'Placebo Males'!P:P, P253)</f>
        <v>-48.617333333333249</v>
      </c>
      <c r="AU253">
        <f>AE253 - AVERAGEIFS('Placebo Males'!AE:AE, 'Placebo Males'!B:B, B253, 'Placebo Males'!P:P, P253)</f>
        <v>6.0034666666666681E-2</v>
      </c>
      <c r="AV253">
        <f>AF253 - AVERAGEIFS('Placebo Males'!AF:AF, 'Placebo Males'!B:B, B253, 'Placebo Males'!P:P, P253)</f>
        <v>3.2373999999999958E-2</v>
      </c>
    </row>
    <row r="254" spans="1:48" x14ac:dyDescent="0.25">
      <c r="A254" t="s">
        <v>2514</v>
      </c>
      <c r="B254">
        <v>1017</v>
      </c>
      <c r="C254" t="s">
        <v>102</v>
      </c>
      <c r="D254">
        <v>21</v>
      </c>
      <c r="E254">
        <v>170.1</v>
      </c>
      <c r="F254">
        <v>74.599999999999994</v>
      </c>
      <c r="G254">
        <v>112.25</v>
      </c>
      <c r="H254">
        <v>57</v>
      </c>
      <c r="I254" t="s">
        <v>103</v>
      </c>
      <c r="J254" t="s">
        <v>104</v>
      </c>
      <c r="K254" t="s">
        <v>360</v>
      </c>
      <c r="L254" t="s">
        <v>160</v>
      </c>
      <c r="M254" t="s">
        <v>2261</v>
      </c>
      <c r="N254">
        <v>1500</v>
      </c>
      <c r="O254" t="s">
        <v>2262</v>
      </c>
      <c r="P254">
        <v>1.5</v>
      </c>
      <c r="Q254" t="s">
        <v>113</v>
      </c>
      <c r="R254" t="s">
        <v>2261</v>
      </c>
      <c r="S254">
        <v>711</v>
      </c>
      <c r="T254" t="s">
        <v>2266</v>
      </c>
      <c r="U254">
        <v>1202</v>
      </c>
      <c r="V254">
        <v>158</v>
      </c>
      <c r="W254">
        <v>433</v>
      </c>
      <c r="X254">
        <v>102</v>
      </c>
      <c r="Y254">
        <v>249</v>
      </c>
      <c r="Z254">
        <v>82</v>
      </c>
      <c r="AA254" t="s">
        <v>108</v>
      </c>
      <c r="AB254">
        <v>56</v>
      </c>
      <c r="AC254">
        <v>36</v>
      </c>
      <c r="AD254">
        <v>785.50400000000002</v>
      </c>
      <c r="AE254">
        <v>0.26530599999999999</v>
      </c>
      <c r="AF254">
        <v>0.51436099999999996</v>
      </c>
      <c r="AH254">
        <v>711</v>
      </c>
      <c r="AI254">
        <f t="shared" si="9"/>
        <v>1.6630159062442624</v>
      </c>
      <c r="AJ254">
        <f t="shared" si="10"/>
        <v>0.25174939768585147</v>
      </c>
      <c r="AK254">
        <f t="shared" si="11"/>
        <v>0.19766940660330923</v>
      </c>
      <c r="AL254">
        <f>U254 - AVERAGEIFS('Placebo Males'!U:U, 'Placebo Males'!B:B, B254, 'Placebo Males'!P:P, P254)</f>
        <v>8.3333333333332575</v>
      </c>
      <c r="AM254">
        <f>V254 - AVERAGEIFS('Placebo Males'!V:V, 'Placebo Males'!B:B, B254, 'Placebo Males'!P:P, P254)</f>
        <v>5</v>
      </c>
      <c r="AN254">
        <f>W254 - AVERAGEIFS('Placebo Males'!W:W, 'Placebo Males'!B:B, B254, 'Placebo Males'!P:P, P254)</f>
        <v>17.666666666666686</v>
      </c>
      <c r="AO254">
        <f>X254 - AVERAGEIFS('Placebo Males'!X:X, 'Placebo Males'!B:B, B254, 'Placebo Males'!P:P, P254)</f>
        <v>1.6666666666666714</v>
      </c>
      <c r="AP254">
        <f>Y254 - AVERAGEIFS('Placebo Males'!Y:Y, 'Placebo Males'!B:B, B254, 'Placebo Males'!P:P, P254)</f>
        <v>9.3333333333333428</v>
      </c>
      <c r="AQ254">
        <f>Z254 - AVERAGEIFS('Placebo Males'!Z:Z, 'Placebo Males'!B:B, B254, 'Placebo Males'!P:P, P254)</f>
        <v>6.6666666666666714</v>
      </c>
      <c r="AR254">
        <f>AB254 - AVERAGEIFS('Placebo Males'!AB:AB, 'Placebo Males'!B:B, B254, 'Placebo Males'!P:P, P254)</f>
        <v>10.333333333333336</v>
      </c>
      <c r="AS254">
        <f>AC254 - AVERAGEIFS('Placebo Males'!AC:AC, 'Placebo Males'!B:B, B254, 'Placebo Males'!P:P, P254)</f>
        <v>-1</v>
      </c>
      <c r="AT254">
        <f>AD254 - AVERAGEIFS('Placebo Males'!AD:AD, 'Placebo Males'!B:B, B254, 'Placebo Males'!P:P, P254)</f>
        <v>-40.839333333333229</v>
      </c>
      <c r="AU254">
        <f>AE254 - AVERAGEIFS('Placebo Males'!AE:AE, 'Placebo Males'!B:B, B254, 'Placebo Males'!P:P, P254)</f>
        <v>0.11380266666666666</v>
      </c>
      <c r="AV254">
        <f>AF254 - AVERAGEIFS('Placebo Males'!AF:AF, 'Placebo Males'!B:B, B254, 'Placebo Males'!P:P, P254)</f>
        <v>3.2449999999999923E-2</v>
      </c>
    </row>
    <row r="255" spans="1:48" x14ac:dyDescent="0.25">
      <c r="A255" t="s">
        <v>2515</v>
      </c>
      <c r="B255">
        <v>1017</v>
      </c>
      <c r="C255" t="s">
        <v>102</v>
      </c>
      <c r="D255">
        <v>21</v>
      </c>
      <c r="E255">
        <v>170.1</v>
      </c>
      <c r="F255">
        <v>74.599999999999994</v>
      </c>
      <c r="G255">
        <v>112.25</v>
      </c>
      <c r="H255">
        <v>57</v>
      </c>
      <c r="I255" t="s">
        <v>103</v>
      </c>
      <c r="J255" t="s">
        <v>104</v>
      </c>
      <c r="K255" t="s">
        <v>360</v>
      </c>
      <c r="L255" t="s">
        <v>160</v>
      </c>
      <c r="M255" t="s">
        <v>2261</v>
      </c>
      <c r="N255">
        <v>1500</v>
      </c>
      <c r="O255" t="s">
        <v>2262</v>
      </c>
      <c r="P255">
        <v>2</v>
      </c>
      <c r="Q255" t="s">
        <v>113</v>
      </c>
      <c r="R255" t="s">
        <v>2261</v>
      </c>
      <c r="S255">
        <v>1090</v>
      </c>
      <c r="T255" t="s">
        <v>2266</v>
      </c>
      <c r="U255">
        <v>1150</v>
      </c>
      <c r="V255">
        <v>159</v>
      </c>
      <c r="W255">
        <v>429</v>
      </c>
      <c r="X255">
        <v>108</v>
      </c>
      <c r="Y255">
        <v>236</v>
      </c>
      <c r="Z255">
        <v>85</v>
      </c>
      <c r="AA255" t="s">
        <v>108</v>
      </c>
      <c r="AB255">
        <v>62</v>
      </c>
      <c r="AC255">
        <v>30</v>
      </c>
      <c r="AD255">
        <v>718.90800000000002</v>
      </c>
      <c r="AE255">
        <v>0.18181800000000001</v>
      </c>
      <c r="AF255">
        <v>0.50374399999999997</v>
      </c>
      <c r="AH255">
        <v>1090</v>
      </c>
      <c r="AI255">
        <f t="shared" si="9"/>
        <v>2.5494899265910633</v>
      </c>
      <c r="AJ255">
        <f t="shared" si="10"/>
        <v>0.32136729053709412</v>
      </c>
      <c r="AK255">
        <f t="shared" si="11"/>
        <v>0.26573112798806742</v>
      </c>
      <c r="AL255">
        <f>U255 - AVERAGEIFS('Placebo Males'!U:U, 'Placebo Males'!B:B, B255, 'Placebo Males'!P:P, P255)</f>
        <v>0.33333333333325754</v>
      </c>
      <c r="AM255">
        <f>V255 - AVERAGEIFS('Placebo Males'!V:V, 'Placebo Males'!B:B, B255, 'Placebo Males'!P:P, P255)</f>
        <v>3.3333333333333428</v>
      </c>
      <c r="AN255">
        <f>W255 - AVERAGEIFS('Placebo Males'!W:W, 'Placebo Males'!B:B, B255, 'Placebo Males'!P:P, P255)</f>
        <v>13.333333333333314</v>
      </c>
      <c r="AO255">
        <f>X255 - AVERAGEIFS('Placebo Males'!X:X, 'Placebo Males'!B:B, B255, 'Placebo Males'!P:P, P255)</f>
        <v>3</v>
      </c>
      <c r="AP255">
        <f>Y255 - AVERAGEIFS('Placebo Males'!Y:Y, 'Placebo Males'!B:B, B255, 'Placebo Males'!P:P, P255)</f>
        <v>3.6666666666666572</v>
      </c>
      <c r="AQ255">
        <f>Z255 - AVERAGEIFS('Placebo Males'!Z:Z, 'Placebo Males'!B:B, B255, 'Placebo Males'!P:P, P255)</f>
        <v>6.6666666666666714</v>
      </c>
      <c r="AR255">
        <f>AB255 - AVERAGEIFS('Placebo Males'!AB:AB, 'Placebo Males'!B:B, B255, 'Placebo Males'!P:P, P255)</f>
        <v>11</v>
      </c>
      <c r="AS255">
        <f>AC255 - AVERAGEIFS('Placebo Males'!AC:AC, 'Placebo Males'!B:B, B255, 'Placebo Males'!P:P, P255)</f>
        <v>-6.3333333333333357</v>
      </c>
      <c r="AT255">
        <f>AD255 - AVERAGEIFS('Placebo Males'!AD:AD, 'Placebo Males'!B:B, B255, 'Placebo Males'!P:P, P255)</f>
        <v>-7.5176666666666279</v>
      </c>
      <c r="AU255">
        <f>AE255 - AVERAGEIFS('Placebo Males'!AE:AE, 'Placebo Males'!B:B, B255, 'Placebo Males'!P:P, P255)</f>
        <v>3.2560000000000089E-3</v>
      </c>
      <c r="AV255">
        <f>AF255 - AVERAGEIFS('Placebo Males'!AF:AF, 'Placebo Males'!B:B, B255, 'Placebo Males'!P:P, P255)</f>
        <v>2.5454666666666625E-2</v>
      </c>
    </row>
    <row r="256" spans="1:48" x14ac:dyDescent="0.25">
      <c r="A256" t="s">
        <v>2516</v>
      </c>
      <c r="B256">
        <v>1017</v>
      </c>
      <c r="C256" t="s">
        <v>102</v>
      </c>
      <c r="D256">
        <v>21</v>
      </c>
      <c r="E256">
        <v>170.1</v>
      </c>
      <c r="F256">
        <v>74.599999999999994</v>
      </c>
      <c r="G256">
        <v>112.25</v>
      </c>
      <c r="H256">
        <v>57</v>
      </c>
      <c r="I256" t="s">
        <v>103</v>
      </c>
      <c r="J256" t="s">
        <v>104</v>
      </c>
      <c r="K256" t="s">
        <v>360</v>
      </c>
      <c r="L256" t="s">
        <v>160</v>
      </c>
      <c r="M256" t="s">
        <v>2261</v>
      </c>
      <c r="N256">
        <v>1500</v>
      </c>
      <c r="O256" t="s">
        <v>2262</v>
      </c>
      <c r="P256">
        <v>2</v>
      </c>
      <c r="Q256" t="s">
        <v>113</v>
      </c>
      <c r="R256" t="s">
        <v>2261</v>
      </c>
      <c r="S256">
        <v>1090</v>
      </c>
      <c r="T256" t="s">
        <v>2266</v>
      </c>
      <c r="U256">
        <v>1137</v>
      </c>
      <c r="V256">
        <v>152</v>
      </c>
      <c r="W256">
        <v>430</v>
      </c>
      <c r="X256">
        <v>105</v>
      </c>
      <c r="Y256">
        <v>238</v>
      </c>
      <c r="Z256">
        <v>87</v>
      </c>
      <c r="AA256" t="s">
        <v>108</v>
      </c>
      <c r="AB256">
        <v>66</v>
      </c>
      <c r="AC256">
        <v>31</v>
      </c>
      <c r="AD256">
        <v>703.40200000000004</v>
      </c>
      <c r="AE256">
        <v>0.245283</v>
      </c>
      <c r="AF256">
        <v>0.50591799999999998</v>
      </c>
      <c r="AH256">
        <v>1090</v>
      </c>
      <c r="AI256">
        <f t="shared" si="9"/>
        <v>2.5494899265910633</v>
      </c>
      <c r="AJ256">
        <f t="shared" si="10"/>
        <v>0.32136729053709412</v>
      </c>
      <c r="AK256">
        <f t="shared" si="11"/>
        <v>0.26573112798806742</v>
      </c>
      <c r="AL256">
        <f>U256 - AVERAGEIFS('Placebo Males'!U:U, 'Placebo Males'!B:B, B256, 'Placebo Males'!P:P, P256)</f>
        <v>-12.666666666666742</v>
      </c>
      <c r="AM256">
        <f>V256 - AVERAGEIFS('Placebo Males'!V:V, 'Placebo Males'!B:B, B256, 'Placebo Males'!P:P, P256)</f>
        <v>-3.6666666666666572</v>
      </c>
      <c r="AN256">
        <f>W256 - AVERAGEIFS('Placebo Males'!W:W, 'Placebo Males'!B:B, B256, 'Placebo Males'!P:P, P256)</f>
        <v>14.333333333333314</v>
      </c>
      <c r="AO256">
        <f>X256 - AVERAGEIFS('Placebo Males'!X:X, 'Placebo Males'!B:B, B256, 'Placebo Males'!P:P, P256)</f>
        <v>0</v>
      </c>
      <c r="AP256">
        <f>Y256 - AVERAGEIFS('Placebo Males'!Y:Y, 'Placebo Males'!B:B, B256, 'Placebo Males'!P:P, P256)</f>
        <v>5.6666666666666572</v>
      </c>
      <c r="AQ256">
        <f>Z256 - AVERAGEIFS('Placebo Males'!Z:Z, 'Placebo Males'!B:B, B256, 'Placebo Males'!P:P, P256)</f>
        <v>8.6666666666666714</v>
      </c>
      <c r="AR256">
        <f>AB256 - AVERAGEIFS('Placebo Males'!AB:AB, 'Placebo Males'!B:B, B256, 'Placebo Males'!P:P, P256)</f>
        <v>15</v>
      </c>
      <c r="AS256">
        <f>AC256 - AVERAGEIFS('Placebo Males'!AC:AC, 'Placebo Males'!B:B, B256, 'Placebo Males'!P:P, P256)</f>
        <v>-5.3333333333333357</v>
      </c>
      <c r="AT256">
        <f>AD256 - AVERAGEIFS('Placebo Males'!AD:AD, 'Placebo Males'!B:B, B256, 'Placebo Males'!P:P, P256)</f>
        <v>-23.0236666666666</v>
      </c>
      <c r="AU256">
        <f>AE256 - AVERAGEIFS('Placebo Males'!AE:AE, 'Placebo Males'!B:B, B256, 'Placebo Males'!P:P, P256)</f>
        <v>6.6721000000000003E-2</v>
      </c>
      <c r="AV256">
        <f>AF256 - AVERAGEIFS('Placebo Males'!AF:AF, 'Placebo Males'!B:B, B256, 'Placebo Males'!P:P, P256)</f>
        <v>2.7628666666666635E-2</v>
      </c>
    </row>
    <row r="257" spans="1:48" x14ac:dyDescent="0.25">
      <c r="A257" t="s">
        <v>2517</v>
      </c>
      <c r="B257">
        <v>1017</v>
      </c>
      <c r="C257" t="s">
        <v>102</v>
      </c>
      <c r="D257">
        <v>21</v>
      </c>
      <c r="E257">
        <v>170.1</v>
      </c>
      <c r="F257">
        <v>74.599999999999994</v>
      </c>
      <c r="G257">
        <v>112.25</v>
      </c>
      <c r="H257">
        <v>57</v>
      </c>
      <c r="I257" t="s">
        <v>103</v>
      </c>
      <c r="J257" t="s">
        <v>104</v>
      </c>
      <c r="K257" t="s">
        <v>360</v>
      </c>
      <c r="L257" t="s">
        <v>160</v>
      </c>
      <c r="M257" t="s">
        <v>2261</v>
      </c>
      <c r="N257">
        <v>1500</v>
      </c>
      <c r="O257" t="s">
        <v>2262</v>
      </c>
      <c r="P257">
        <v>2</v>
      </c>
      <c r="Q257" t="s">
        <v>113</v>
      </c>
      <c r="R257" t="s">
        <v>2261</v>
      </c>
      <c r="S257">
        <v>1090</v>
      </c>
      <c r="T257" t="s">
        <v>2266</v>
      </c>
      <c r="U257">
        <v>1145</v>
      </c>
      <c r="V257">
        <v>159</v>
      </c>
      <c r="W257">
        <v>429</v>
      </c>
      <c r="X257">
        <v>104</v>
      </c>
      <c r="Y257">
        <v>239</v>
      </c>
      <c r="Z257">
        <v>86</v>
      </c>
      <c r="AA257" t="s">
        <v>108</v>
      </c>
      <c r="AB257">
        <v>49</v>
      </c>
      <c r="AC257">
        <v>48</v>
      </c>
      <c r="AD257">
        <v>701.68499999999995</v>
      </c>
      <c r="AE257">
        <v>0.18181800000000001</v>
      </c>
      <c r="AF257">
        <v>0.50276799999999999</v>
      </c>
      <c r="AH257">
        <v>1090</v>
      </c>
      <c r="AI257">
        <f t="shared" si="9"/>
        <v>2.5494899265910633</v>
      </c>
      <c r="AJ257">
        <f t="shared" si="10"/>
        <v>0.32136729053709412</v>
      </c>
      <c r="AK257">
        <f t="shared" si="11"/>
        <v>0.26573112798806742</v>
      </c>
      <c r="AL257">
        <f>U257 - AVERAGEIFS('Placebo Males'!U:U, 'Placebo Males'!B:B, B257, 'Placebo Males'!P:P, P257)</f>
        <v>-4.6666666666667425</v>
      </c>
      <c r="AM257">
        <f>V257 - AVERAGEIFS('Placebo Males'!V:V, 'Placebo Males'!B:B, B257, 'Placebo Males'!P:P, P257)</f>
        <v>3.3333333333333428</v>
      </c>
      <c r="AN257">
        <f>W257 - AVERAGEIFS('Placebo Males'!W:W, 'Placebo Males'!B:B, B257, 'Placebo Males'!P:P, P257)</f>
        <v>13.333333333333314</v>
      </c>
      <c r="AO257">
        <f>X257 - AVERAGEIFS('Placebo Males'!X:X, 'Placebo Males'!B:B, B257, 'Placebo Males'!P:P, P257)</f>
        <v>-1</v>
      </c>
      <c r="AP257">
        <f>Y257 - AVERAGEIFS('Placebo Males'!Y:Y, 'Placebo Males'!B:B, B257, 'Placebo Males'!P:P, P257)</f>
        <v>6.6666666666666572</v>
      </c>
      <c r="AQ257">
        <f>Z257 - AVERAGEIFS('Placebo Males'!Z:Z, 'Placebo Males'!B:B, B257, 'Placebo Males'!P:P, P257)</f>
        <v>7.6666666666666714</v>
      </c>
      <c r="AR257">
        <f>AB257 - AVERAGEIFS('Placebo Males'!AB:AB, 'Placebo Males'!B:B, B257, 'Placebo Males'!P:P, P257)</f>
        <v>-2</v>
      </c>
      <c r="AS257">
        <f>AC257 - AVERAGEIFS('Placebo Males'!AC:AC, 'Placebo Males'!B:B, B257, 'Placebo Males'!P:P, P257)</f>
        <v>11.666666666666664</v>
      </c>
      <c r="AT257">
        <f>AD257 - AVERAGEIFS('Placebo Males'!AD:AD, 'Placebo Males'!B:B, B257, 'Placebo Males'!P:P, P257)</f>
        <v>-24.740666666666698</v>
      </c>
      <c r="AU257">
        <f>AE257 - AVERAGEIFS('Placebo Males'!AE:AE, 'Placebo Males'!B:B, B257, 'Placebo Males'!P:P, P257)</f>
        <v>3.2560000000000089E-3</v>
      </c>
      <c r="AV257">
        <f>AF257 - AVERAGEIFS('Placebo Males'!AF:AF, 'Placebo Males'!B:B, B257, 'Placebo Males'!P:P, P257)</f>
        <v>2.4478666666666649E-2</v>
      </c>
    </row>
    <row r="258" spans="1:48" x14ac:dyDescent="0.25">
      <c r="A258" t="s">
        <v>2518</v>
      </c>
      <c r="B258">
        <v>1017</v>
      </c>
      <c r="C258" t="s">
        <v>102</v>
      </c>
      <c r="D258">
        <v>21</v>
      </c>
      <c r="E258">
        <v>170.1</v>
      </c>
      <c r="F258">
        <v>74.599999999999994</v>
      </c>
      <c r="G258">
        <v>112.25</v>
      </c>
      <c r="H258">
        <v>57</v>
      </c>
      <c r="I258" t="s">
        <v>103</v>
      </c>
      <c r="J258" t="s">
        <v>104</v>
      </c>
      <c r="K258" t="s">
        <v>360</v>
      </c>
      <c r="L258" t="s">
        <v>160</v>
      </c>
      <c r="M258" t="s">
        <v>2261</v>
      </c>
      <c r="N258">
        <v>1500</v>
      </c>
      <c r="O258" t="s">
        <v>2262</v>
      </c>
      <c r="P258">
        <v>2.5</v>
      </c>
      <c r="Q258" t="s">
        <v>113</v>
      </c>
      <c r="R258" t="s">
        <v>2261</v>
      </c>
      <c r="S258">
        <v>1180</v>
      </c>
      <c r="T258" t="s">
        <v>2266</v>
      </c>
      <c r="U258">
        <v>1107</v>
      </c>
      <c r="V258">
        <v>152</v>
      </c>
      <c r="W258">
        <v>422</v>
      </c>
      <c r="X258">
        <v>106</v>
      </c>
      <c r="Y258">
        <v>219</v>
      </c>
      <c r="Z258">
        <v>97</v>
      </c>
      <c r="AA258" t="s">
        <v>108</v>
      </c>
      <c r="AB258">
        <v>55</v>
      </c>
      <c r="AC258">
        <v>45</v>
      </c>
      <c r="AD258">
        <v>579.97900000000004</v>
      </c>
      <c r="AE258">
        <v>0.18867900000000001</v>
      </c>
      <c r="AF258">
        <v>0.49594899999999997</v>
      </c>
      <c r="AH258">
        <v>1180</v>
      </c>
      <c r="AI258">
        <f t="shared" si="9"/>
        <v>2.7599982691536282</v>
      </c>
      <c r="AJ258">
        <f t="shared" si="10"/>
        <v>0.33536333817769637</v>
      </c>
      <c r="AK258">
        <f t="shared" si="11"/>
        <v>0.27989405234482911</v>
      </c>
      <c r="AL258">
        <f>U258 - AVERAGEIFS('Placebo Males'!U:U, 'Placebo Males'!B:B, B258, 'Placebo Males'!P:P, P258)</f>
        <v>100</v>
      </c>
      <c r="AM258">
        <f>V258 - AVERAGEIFS('Placebo Males'!V:V, 'Placebo Males'!B:B, B258, 'Placebo Males'!P:P, P258)</f>
        <v>4</v>
      </c>
      <c r="AN258">
        <f>W258 - AVERAGEIFS('Placebo Males'!W:W, 'Placebo Males'!B:B, B258, 'Placebo Males'!P:P, P258)</f>
        <v>19.666666666666686</v>
      </c>
      <c r="AO258">
        <f>X258 - AVERAGEIFS('Placebo Males'!X:X, 'Placebo Males'!B:B, B258, 'Placebo Males'!P:P, P258)</f>
        <v>2</v>
      </c>
      <c r="AP258">
        <f>Y258 - AVERAGEIFS('Placebo Males'!Y:Y, 'Placebo Males'!B:B, B258, 'Placebo Males'!P:P, P258)</f>
        <v>2.3333333333333428</v>
      </c>
      <c r="AQ258">
        <f>Z258 - AVERAGEIFS('Placebo Males'!Z:Z, 'Placebo Males'!B:B, B258, 'Placebo Males'!P:P, P258)</f>
        <v>15.333333333333329</v>
      </c>
      <c r="AR258">
        <f>AB258 - AVERAGEIFS('Placebo Males'!AB:AB, 'Placebo Males'!B:B, B258, 'Placebo Males'!P:P, P258)</f>
        <v>1</v>
      </c>
      <c r="AS258">
        <f>AC258 - AVERAGEIFS('Placebo Males'!AC:AC, 'Placebo Males'!B:B, B258, 'Placebo Males'!P:P, P258)</f>
        <v>9.3333333333333357</v>
      </c>
      <c r="AT258">
        <f>AD258 - AVERAGEIFS('Placebo Males'!AD:AD, 'Placebo Males'!B:B, B258, 'Placebo Males'!P:P, P258)</f>
        <v>-35.775333333333265</v>
      </c>
      <c r="AU258">
        <f>AE258 - AVERAGEIFS('Placebo Males'!AE:AE, 'Placebo Males'!B:B, B258, 'Placebo Males'!P:P, P258)</f>
        <v>-1.863200000000001E-2</v>
      </c>
      <c r="AV258">
        <f>AF258 - AVERAGEIFS('Placebo Males'!AF:AF, 'Placebo Males'!B:B, B258, 'Placebo Males'!P:P, P258)</f>
        <v>3.4388666666666623E-2</v>
      </c>
    </row>
    <row r="259" spans="1:48" x14ac:dyDescent="0.25">
      <c r="A259" t="s">
        <v>2519</v>
      </c>
      <c r="B259">
        <v>1017</v>
      </c>
      <c r="C259" t="s">
        <v>102</v>
      </c>
      <c r="D259">
        <v>21</v>
      </c>
      <c r="E259">
        <v>170.1</v>
      </c>
      <c r="F259">
        <v>74.599999999999994</v>
      </c>
      <c r="G259">
        <v>112.25</v>
      </c>
      <c r="H259">
        <v>57</v>
      </c>
      <c r="I259" t="s">
        <v>103</v>
      </c>
      <c r="J259" t="s">
        <v>104</v>
      </c>
      <c r="K259" t="s">
        <v>360</v>
      </c>
      <c r="L259" t="s">
        <v>160</v>
      </c>
      <c r="M259" t="s">
        <v>2261</v>
      </c>
      <c r="N259">
        <v>1500</v>
      </c>
      <c r="O259" t="s">
        <v>2262</v>
      </c>
      <c r="P259">
        <v>2.5</v>
      </c>
      <c r="Q259" t="s">
        <v>113</v>
      </c>
      <c r="R259" t="s">
        <v>2261</v>
      </c>
      <c r="S259">
        <v>1180</v>
      </c>
      <c r="T259" t="s">
        <v>2266</v>
      </c>
      <c r="U259">
        <v>1120</v>
      </c>
      <c r="V259">
        <v>158</v>
      </c>
      <c r="W259">
        <v>420</v>
      </c>
      <c r="X259">
        <v>101</v>
      </c>
      <c r="Y259">
        <v>223</v>
      </c>
      <c r="Z259">
        <v>96</v>
      </c>
      <c r="AA259" t="s">
        <v>108</v>
      </c>
      <c r="AB259">
        <v>54</v>
      </c>
      <c r="AC259">
        <v>47</v>
      </c>
      <c r="AD259">
        <v>598.48699999999997</v>
      </c>
      <c r="AE259">
        <v>0.2</v>
      </c>
      <c r="AF259">
        <v>0.50040899999999999</v>
      </c>
      <c r="AH259">
        <v>1180</v>
      </c>
      <c r="AI259">
        <f t="shared" ref="AI259:AI322" si="12">((AH259*10^-9)/427.5365)*10^9</f>
        <v>2.7599982691536282</v>
      </c>
      <c r="AJ259">
        <f t="shared" ref="AJ259:AJ322" si="13">1 -(1/(1+((AI259/6.49)^0.8)))</f>
        <v>0.33536333817769637</v>
      </c>
      <c r="AK259">
        <f t="shared" si="11"/>
        <v>0.27989405234482911</v>
      </c>
      <c r="AL259">
        <f>U259 - AVERAGEIFS('Placebo Males'!U:U, 'Placebo Males'!B:B, B259, 'Placebo Males'!P:P, P259)</f>
        <v>113</v>
      </c>
      <c r="AM259">
        <f>V259 - AVERAGEIFS('Placebo Males'!V:V, 'Placebo Males'!B:B, B259, 'Placebo Males'!P:P, P259)</f>
        <v>10</v>
      </c>
      <c r="AN259">
        <f>W259 - AVERAGEIFS('Placebo Males'!W:W, 'Placebo Males'!B:B, B259, 'Placebo Males'!P:P, P259)</f>
        <v>17.666666666666686</v>
      </c>
      <c r="AO259">
        <f>X259 - AVERAGEIFS('Placebo Males'!X:X, 'Placebo Males'!B:B, B259, 'Placebo Males'!P:P, P259)</f>
        <v>-3</v>
      </c>
      <c r="AP259">
        <f>Y259 - AVERAGEIFS('Placebo Males'!Y:Y, 'Placebo Males'!B:B, B259, 'Placebo Males'!P:P, P259)</f>
        <v>6.3333333333333428</v>
      </c>
      <c r="AQ259">
        <f>Z259 - AVERAGEIFS('Placebo Males'!Z:Z, 'Placebo Males'!B:B, B259, 'Placebo Males'!P:P, P259)</f>
        <v>14.333333333333329</v>
      </c>
      <c r="AR259">
        <f>AB259 - AVERAGEIFS('Placebo Males'!AB:AB, 'Placebo Males'!B:B, B259, 'Placebo Males'!P:P, P259)</f>
        <v>0</v>
      </c>
      <c r="AS259">
        <f>AC259 - AVERAGEIFS('Placebo Males'!AC:AC, 'Placebo Males'!B:B, B259, 'Placebo Males'!P:P, P259)</f>
        <v>11.333333333333336</v>
      </c>
      <c r="AT259">
        <f>AD259 - AVERAGEIFS('Placebo Males'!AD:AD, 'Placebo Males'!B:B, B259, 'Placebo Males'!P:P, P259)</f>
        <v>-17.26733333333334</v>
      </c>
      <c r="AU259">
        <f>AE259 - AVERAGEIFS('Placebo Males'!AE:AE, 'Placebo Males'!B:B, B259, 'Placebo Males'!P:P, P259)</f>
        <v>-7.3110000000000119E-3</v>
      </c>
      <c r="AV259">
        <f>AF259 - AVERAGEIFS('Placebo Males'!AF:AF, 'Placebo Males'!B:B, B259, 'Placebo Males'!P:P, P259)</f>
        <v>3.8848666666666642E-2</v>
      </c>
    </row>
    <row r="260" spans="1:48" x14ac:dyDescent="0.25">
      <c r="A260" t="s">
        <v>2520</v>
      </c>
      <c r="B260">
        <v>1017</v>
      </c>
      <c r="C260" t="s">
        <v>102</v>
      </c>
      <c r="D260">
        <v>21</v>
      </c>
      <c r="E260">
        <v>170.1</v>
      </c>
      <c r="F260">
        <v>74.599999999999994</v>
      </c>
      <c r="G260">
        <v>112.25</v>
      </c>
      <c r="H260">
        <v>57</v>
      </c>
      <c r="I260" t="s">
        <v>103</v>
      </c>
      <c r="J260" t="s">
        <v>104</v>
      </c>
      <c r="K260" t="s">
        <v>360</v>
      </c>
      <c r="L260" t="s">
        <v>160</v>
      </c>
      <c r="M260" t="s">
        <v>2261</v>
      </c>
      <c r="N260">
        <v>1500</v>
      </c>
      <c r="O260" t="s">
        <v>2262</v>
      </c>
      <c r="P260">
        <v>2.5</v>
      </c>
      <c r="Q260" t="s">
        <v>113</v>
      </c>
      <c r="R260" t="s">
        <v>2261</v>
      </c>
      <c r="S260">
        <v>1180</v>
      </c>
      <c r="T260" t="s">
        <v>2266</v>
      </c>
      <c r="U260">
        <v>1111</v>
      </c>
      <c r="V260">
        <v>152</v>
      </c>
      <c r="W260">
        <v>420</v>
      </c>
      <c r="X260">
        <v>100</v>
      </c>
      <c r="Y260">
        <v>222</v>
      </c>
      <c r="Z260">
        <v>98</v>
      </c>
      <c r="AA260" t="s">
        <v>108</v>
      </c>
      <c r="AB260">
        <v>55</v>
      </c>
      <c r="AC260">
        <v>48</v>
      </c>
      <c r="AD260">
        <v>575.31299999999999</v>
      </c>
      <c r="AE260">
        <v>0.203704</v>
      </c>
      <c r="AF260">
        <v>0.50002500000000005</v>
      </c>
      <c r="AH260">
        <v>1180</v>
      </c>
      <c r="AI260">
        <f t="shared" si="12"/>
        <v>2.7599982691536282</v>
      </c>
      <c r="AJ260">
        <f t="shared" si="13"/>
        <v>0.33536333817769637</v>
      </c>
      <c r="AK260">
        <f t="shared" si="11"/>
        <v>0.27989405234482911</v>
      </c>
      <c r="AL260">
        <f>U260 - AVERAGEIFS('Placebo Males'!U:U, 'Placebo Males'!B:B, B260, 'Placebo Males'!P:P, P260)</f>
        <v>104</v>
      </c>
      <c r="AM260">
        <f>V260 - AVERAGEIFS('Placebo Males'!V:V, 'Placebo Males'!B:B, B260, 'Placebo Males'!P:P, P260)</f>
        <v>4</v>
      </c>
      <c r="AN260">
        <f>W260 - AVERAGEIFS('Placebo Males'!W:W, 'Placebo Males'!B:B, B260, 'Placebo Males'!P:P, P260)</f>
        <v>17.666666666666686</v>
      </c>
      <c r="AO260">
        <f>X260 - AVERAGEIFS('Placebo Males'!X:X, 'Placebo Males'!B:B, B260, 'Placebo Males'!P:P, P260)</f>
        <v>-4</v>
      </c>
      <c r="AP260">
        <f>Y260 - AVERAGEIFS('Placebo Males'!Y:Y, 'Placebo Males'!B:B, B260, 'Placebo Males'!P:P, P260)</f>
        <v>5.3333333333333428</v>
      </c>
      <c r="AQ260">
        <f>Z260 - AVERAGEIFS('Placebo Males'!Z:Z, 'Placebo Males'!B:B, B260, 'Placebo Males'!P:P, P260)</f>
        <v>16.333333333333329</v>
      </c>
      <c r="AR260">
        <f>AB260 - AVERAGEIFS('Placebo Males'!AB:AB, 'Placebo Males'!B:B, B260, 'Placebo Males'!P:P, P260)</f>
        <v>1</v>
      </c>
      <c r="AS260">
        <f>AC260 - AVERAGEIFS('Placebo Males'!AC:AC, 'Placebo Males'!B:B, B260, 'Placebo Males'!P:P, P260)</f>
        <v>12.333333333333336</v>
      </c>
      <c r="AT260">
        <f>AD260 - AVERAGEIFS('Placebo Males'!AD:AD, 'Placebo Males'!B:B, B260, 'Placebo Males'!P:P, P260)</f>
        <v>-40.441333333333318</v>
      </c>
      <c r="AU260">
        <f>AE260 - AVERAGEIFS('Placebo Males'!AE:AE, 'Placebo Males'!B:B, B260, 'Placebo Males'!P:P, P260)</f>
        <v>-3.6070000000000269E-3</v>
      </c>
      <c r="AV260">
        <f>AF260 - AVERAGEIFS('Placebo Males'!AF:AF, 'Placebo Males'!B:B, B260, 'Placebo Males'!P:P, P260)</f>
        <v>3.8464666666666703E-2</v>
      </c>
    </row>
    <row r="261" spans="1:48" x14ac:dyDescent="0.25">
      <c r="A261" t="s">
        <v>2521</v>
      </c>
      <c r="B261">
        <v>1017</v>
      </c>
      <c r="C261" t="s">
        <v>102</v>
      </c>
      <c r="D261">
        <v>21</v>
      </c>
      <c r="E261">
        <v>170.1</v>
      </c>
      <c r="F261">
        <v>74.599999999999994</v>
      </c>
      <c r="G261">
        <v>112.25</v>
      </c>
      <c r="H261">
        <v>57</v>
      </c>
      <c r="I261" t="s">
        <v>103</v>
      </c>
      <c r="J261" t="s">
        <v>104</v>
      </c>
      <c r="K261" t="s">
        <v>360</v>
      </c>
      <c r="L261" t="s">
        <v>160</v>
      </c>
      <c r="M261" t="s">
        <v>2261</v>
      </c>
      <c r="N261">
        <v>1500</v>
      </c>
      <c r="O261" t="s">
        <v>2262</v>
      </c>
      <c r="P261">
        <v>3</v>
      </c>
      <c r="Q261" t="s">
        <v>113</v>
      </c>
      <c r="R261" t="s">
        <v>2261</v>
      </c>
      <c r="S261">
        <v>1310</v>
      </c>
      <c r="T261" t="s">
        <v>2266</v>
      </c>
      <c r="U261">
        <v>1069</v>
      </c>
      <c r="V261">
        <v>154</v>
      </c>
      <c r="W261">
        <v>413</v>
      </c>
      <c r="X261">
        <v>101</v>
      </c>
      <c r="Y261">
        <v>221</v>
      </c>
      <c r="Z261">
        <v>91</v>
      </c>
      <c r="AA261" t="s">
        <v>108</v>
      </c>
      <c r="AB261">
        <v>53</v>
      </c>
      <c r="AC261">
        <v>42</v>
      </c>
      <c r="AD261">
        <v>637.11500000000001</v>
      </c>
      <c r="AE261">
        <v>0.25</v>
      </c>
      <c r="AF261">
        <v>0.488311</v>
      </c>
      <c r="AH261">
        <v>1310</v>
      </c>
      <c r="AI261">
        <f t="shared" si="12"/>
        <v>3.0640658750773331</v>
      </c>
      <c r="AJ261">
        <f t="shared" si="13"/>
        <v>0.35424856567455054</v>
      </c>
      <c r="AK261">
        <f t="shared" si="11"/>
        <v>0.29923869120876412</v>
      </c>
      <c r="AL261">
        <f>U261 - AVERAGEIFS('Placebo Males'!U:U, 'Placebo Males'!B:B, B261, 'Placebo Males'!P:P, P261)</f>
        <v>56</v>
      </c>
      <c r="AM261">
        <f>V261 - AVERAGEIFS('Placebo Males'!V:V, 'Placebo Males'!B:B, B261, 'Placebo Males'!P:P, P261)</f>
        <v>9</v>
      </c>
      <c r="AN261">
        <f>W261 - AVERAGEIFS('Placebo Males'!W:W, 'Placebo Males'!B:B, B261, 'Placebo Males'!P:P, P261)</f>
        <v>17.666666666666686</v>
      </c>
      <c r="AO261">
        <f>X261 - AVERAGEIFS('Placebo Males'!X:X, 'Placebo Males'!B:B, B261, 'Placebo Males'!P:P, P261)</f>
        <v>-0.6666666666666714</v>
      </c>
      <c r="AP261">
        <f>Y261 - AVERAGEIFS('Placebo Males'!Y:Y, 'Placebo Males'!B:B, B261, 'Placebo Males'!P:P, P261)</f>
        <v>7</v>
      </c>
      <c r="AQ261">
        <f>Z261 - AVERAGEIFS('Placebo Males'!Z:Z, 'Placebo Males'!B:B, B261, 'Placebo Males'!P:P, P261)</f>
        <v>11.333333333333329</v>
      </c>
      <c r="AR261">
        <f>AB261 - AVERAGEIFS('Placebo Males'!AB:AB, 'Placebo Males'!B:B, B261, 'Placebo Males'!P:P, P261)</f>
        <v>-1.3333333333333357</v>
      </c>
      <c r="AS261">
        <f>AC261 - AVERAGEIFS('Placebo Males'!AC:AC, 'Placebo Males'!B:B, B261, 'Placebo Males'!P:P, P261)</f>
        <v>8.3333333333333357</v>
      </c>
      <c r="AT261">
        <f>AD261 - AVERAGEIFS('Placebo Males'!AD:AD, 'Placebo Males'!B:B, B261, 'Placebo Males'!P:P, P261)</f>
        <v>0.69400000000007367</v>
      </c>
      <c r="AU261">
        <f>AE261 - AVERAGEIFS('Placebo Males'!AE:AE, 'Placebo Males'!B:B, B261, 'Placebo Males'!P:P, P261)</f>
        <v>2.2250333333333344E-2</v>
      </c>
      <c r="AV261">
        <f>AF261 - AVERAGEIFS('Placebo Males'!AF:AF, 'Placebo Males'!B:B, B261, 'Placebo Males'!P:P, P261)</f>
        <v>3.6216333333333295E-2</v>
      </c>
    </row>
    <row r="262" spans="1:48" x14ac:dyDescent="0.25">
      <c r="A262" t="s">
        <v>2522</v>
      </c>
      <c r="B262">
        <v>1017</v>
      </c>
      <c r="C262" t="s">
        <v>102</v>
      </c>
      <c r="D262">
        <v>21</v>
      </c>
      <c r="E262">
        <v>170.1</v>
      </c>
      <c r="F262">
        <v>74.599999999999994</v>
      </c>
      <c r="G262">
        <v>112.25</v>
      </c>
      <c r="H262">
        <v>57</v>
      </c>
      <c r="I262" t="s">
        <v>103</v>
      </c>
      <c r="J262" t="s">
        <v>104</v>
      </c>
      <c r="K262" t="s">
        <v>360</v>
      </c>
      <c r="L262" t="s">
        <v>160</v>
      </c>
      <c r="M262" t="s">
        <v>2261</v>
      </c>
      <c r="N262">
        <v>1500</v>
      </c>
      <c r="O262" t="s">
        <v>2262</v>
      </c>
      <c r="P262">
        <v>3</v>
      </c>
      <c r="Q262" t="s">
        <v>113</v>
      </c>
      <c r="R262" t="s">
        <v>2261</v>
      </c>
      <c r="S262">
        <v>1310</v>
      </c>
      <c r="T262" t="s">
        <v>2266</v>
      </c>
      <c r="U262">
        <v>1045</v>
      </c>
      <c r="V262">
        <v>151</v>
      </c>
      <c r="W262">
        <v>410</v>
      </c>
      <c r="X262">
        <v>101</v>
      </c>
      <c r="Y262">
        <v>222</v>
      </c>
      <c r="Z262">
        <v>87</v>
      </c>
      <c r="AA262" t="s">
        <v>108</v>
      </c>
      <c r="AB262">
        <v>53</v>
      </c>
      <c r="AC262">
        <v>43</v>
      </c>
      <c r="AD262">
        <v>656.59299999999996</v>
      </c>
      <c r="AE262">
        <v>0.3</v>
      </c>
      <c r="AF262">
        <v>0.49301600000000001</v>
      </c>
      <c r="AH262">
        <v>1310</v>
      </c>
      <c r="AI262">
        <f t="shared" si="12"/>
        <v>3.0640658750773331</v>
      </c>
      <c r="AJ262">
        <f t="shared" si="13"/>
        <v>0.35424856567455054</v>
      </c>
      <c r="AK262">
        <f t="shared" ref="AK262:AK325" si="14">1 -(1/(1+((AI262/7.887)^0.9)))</f>
        <v>0.29923869120876412</v>
      </c>
      <c r="AL262">
        <f>U262 - AVERAGEIFS('Placebo Males'!U:U, 'Placebo Males'!B:B, B262, 'Placebo Males'!P:P, P262)</f>
        <v>32</v>
      </c>
      <c r="AM262">
        <f>V262 - AVERAGEIFS('Placebo Males'!V:V, 'Placebo Males'!B:B, B262, 'Placebo Males'!P:P, P262)</f>
        <v>6</v>
      </c>
      <c r="AN262">
        <f>W262 - AVERAGEIFS('Placebo Males'!W:W, 'Placebo Males'!B:B, B262, 'Placebo Males'!P:P, P262)</f>
        <v>14.666666666666686</v>
      </c>
      <c r="AO262">
        <f>X262 - AVERAGEIFS('Placebo Males'!X:X, 'Placebo Males'!B:B, B262, 'Placebo Males'!P:P, P262)</f>
        <v>-0.6666666666666714</v>
      </c>
      <c r="AP262">
        <f>Y262 - AVERAGEIFS('Placebo Males'!Y:Y, 'Placebo Males'!B:B, B262, 'Placebo Males'!P:P, P262)</f>
        <v>8</v>
      </c>
      <c r="AQ262">
        <f>Z262 - AVERAGEIFS('Placebo Males'!Z:Z, 'Placebo Males'!B:B, B262, 'Placebo Males'!P:P, P262)</f>
        <v>7.3333333333333286</v>
      </c>
      <c r="AR262">
        <f>AB262 - AVERAGEIFS('Placebo Males'!AB:AB, 'Placebo Males'!B:B, B262, 'Placebo Males'!P:P, P262)</f>
        <v>-1.3333333333333357</v>
      </c>
      <c r="AS262">
        <f>AC262 - AVERAGEIFS('Placebo Males'!AC:AC, 'Placebo Males'!B:B, B262, 'Placebo Males'!P:P, P262)</f>
        <v>9.3333333333333357</v>
      </c>
      <c r="AT262">
        <f>AD262 - AVERAGEIFS('Placebo Males'!AD:AD, 'Placebo Males'!B:B, B262, 'Placebo Males'!P:P, P262)</f>
        <v>20.172000000000025</v>
      </c>
      <c r="AU262">
        <f>AE262 - AVERAGEIFS('Placebo Males'!AE:AE, 'Placebo Males'!B:B, B262, 'Placebo Males'!P:P, P262)</f>
        <v>7.2250333333333333E-2</v>
      </c>
      <c r="AV262">
        <f>AF262 - AVERAGEIFS('Placebo Males'!AF:AF, 'Placebo Males'!B:B, B262, 'Placebo Males'!P:P, P262)</f>
        <v>4.092133333333331E-2</v>
      </c>
    </row>
    <row r="263" spans="1:48" x14ac:dyDescent="0.25">
      <c r="A263" t="s">
        <v>2523</v>
      </c>
      <c r="B263">
        <v>1017</v>
      </c>
      <c r="C263" t="s">
        <v>102</v>
      </c>
      <c r="D263">
        <v>21</v>
      </c>
      <c r="E263">
        <v>170.1</v>
      </c>
      <c r="F263">
        <v>74.599999999999994</v>
      </c>
      <c r="G263">
        <v>112.25</v>
      </c>
      <c r="H263">
        <v>57</v>
      </c>
      <c r="I263" t="s">
        <v>103</v>
      </c>
      <c r="J263" t="s">
        <v>104</v>
      </c>
      <c r="K263" t="s">
        <v>360</v>
      </c>
      <c r="L263" t="s">
        <v>160</v>
      </c>
      <c r="M263" t="s">
        <v>2261</v>
      </c>
      <c r="N263">
        <v>1500</v>
      </c>
      <c r="O263" t="s">
        <v>2262</v>
      </c>
      <c r="P263">
        <v>3</v>
      </c>
      <c r="Q263" t="s">
        <v>113</v>
      </c>
      <c r="R263" t="s">
        <v>2261</v>
      </c>
      <c r="S263">
        <v>1310</v>
      </c>
      <c r="T263" t="s">
        <v>2266</v>
      </c>
      <c r="U263">
        <v>1060</v>
      </c>
      <c r="V263">
        <v>145</v>
      </c>
      <c r="W263">
        <v>416</v>
      </c>
      <c r="X263">
        <v>102</v>
      </c>
      <c r="Y263">
        <v>222</v>
      </c>
      <c r="Z263">
        <v>92</v>
      </c>
      <c r="AA263" t="s">
        <v>108</v>
      </c>
      <c r="AB263">
        <v>54</v>
      </c>
      <c r="AC263">
        <v>46</v>
      </c>
      <c r="AD263">
        <v>626.74300000000005</v>
      </c>
      <c r="AE263">
        <v>0.235294</v>
      </c>
      <c r="AF263">
        <v>0.50593200000000005</v>
      </c>
      <c r="AH263">
        <v>1310</v>
      </c>
      <c r="AI263">
        <f t="shared" si="12"/>
        <v>3.0640658750773331</v>
      </c>
      <c r="AJ263">
        <f t="shared" si="13"/>
        <v>0.35424856567455054</v>
      </c>
      <c r="AK263">
        <f t="shared" si="14"/>
        <v>0.29923869120876412</v>
      </c>
      <c r="AL263">
        <f>U263 - AVERAGEIFS('Placebo Males'!U:U, 'Placebo Males'!B:B, B263, 'Placebo Males'!P:P, P263)</f>
        <v>47</v>
      </c>
      <c r="AM263">
        <f>V263 - AVERAGEIFS('Placebo Males'!V:V, 'Placebo Males'!B:B, B263, 'Placebo Males'!P:P, P263)</f>
        <v>0</v>
      </c>
      <c r="AN263">
        <f>W263 - AVERAGEIFS('Placebo Males'!W:W, 'Placebo Males'!B:B, B263, 'Placebo Males'!P:P, P263)</f>
        <v>20.666666666666686</v>
      </c>
      <c r="AO263">
        <f>X263 - AVERAGEIFS('Placebo Males'!X:X, 'Placebo Males'!B:B, B263, 'Placebo Males'!P:P, P263)</f>
        <v>0.3333333333333286</v>
      </c>
      <c r="AP263">
        <f>Y263 - AVERAGEIFS('Placebo Males'!Y:Y, 'Placebo Males'!B:B, B263, 'Placebo Males'!P:P, P263)</f>
        <v>8</v>
      </c>
      <c r="AQ263">
        <f>Z263 - AVERAGEIFS('Placebo Males'!Z:Z, 'Placebo Males'!B:B, B263, 'Placebo Males'!P:P, P263)</f>
        <v>12.333333333333329</v>
      </c>
      <c r="AR263">
        <f>AB263 - AVERAGEIFS('Placebo Males'!AB:AB, 'Placebo Males'!B:B, B263, 'Placebo Males'!P:P, P263)</f>
        <v>-0.3333333333333357</v>
      </c>
      <c r="AS263">
        <f>AC263 - AVERAGEIFS('Placebo Males'!AC:AC, 'Placebo Males'!B:B, B263, 'Placebo Males'!P:P, P263)</f>
        <v>12.333333333333336</v>
      </c>
      <c r="AT263">
        <f>AD263 - AVERAGEIFS('Placebo Males'!AD:AD, 'Placebo Males'!B:B, B263, 'Placebo Males'!P:P, P263)</f>
        <v>-9.6779999999998836</v>
      </c>
      <c r="AU263">
        <f>AE263 - AVERAGEIFS('Placebo Males'!AE:AE, 'Placebo Males'!B:B, B263, 'Placebo Males'!P:P, P263)</f>
        <v>7.5443333333333473E-3</v>
      </c>
      <c r="AV263">
        <f>AF263 - AVERAGEIFS('Placebo Males'!AF:AF, 'Placebo Males'!B:B, B263, 'Placebo Males'!P:P, P263)</f>
        <v>5.3837333333333348E-2</v>
      </c>
    </row>
    <row r="264" spans="1:48" x14ac:dyDescent="0.25">
      <c r="A264" t="s">
        <v>2524</v>
      </c>
      <c r="B264">
        <v>1017</v>
      </c>
      <c r="C264" t="s">
        <v>102</v>
      </c>
      <c r="D264">
        <v>21</v>
      </c>
      <c r="E264">
        <v>170.1</v>
      </c>
      <c r="F264">
        <v>74.599999999999994</v>
      </c>
      <c r="G264">
        <v>112.25</v>
      </c>
      <c r="H264">
        <v>57</v>
      </c>
      <c r="I264" t="s">
        <v>103</v>
      </c>
      <c r="J264" t="s">
        <v>104</v>
      </c>
      <c r="K264" t="s">
        <v>360</v>
      </c>
      <c r="L264" t="s">
        <v>160</v>
      </c>
      <c r="M264" t="s">
        <v>2261</v>
      </c>
      <c r="N264">
        <v>1500</v>
      </c>
      <c r="O264" t="s">
        <v>2262</v>
      </c>
      <c r="P264">
        <v>3.5</v>
      </c>
      <c r="Q264" t="s">
        <v>113</v>
      </c>
      <c r="R264" t="s">
        <v>2261</v>
      </c>
      <c r="S264">
        <v>1080</v>
      </c>
      <c r="T264" t="s">
        <v>2266</v>
      </c>
      <c r="U264">
        <v>1054</v>
      </c>
      <c r="V264">
        <v>152</v>
      </c>
      <c r="W264">
        <v>407</v>
      </c>
      <c r="X264">
        <v>101</v>
      </c>
      <c r="Y264">
        <v>221</v>
      </c>
      <c r="Z264">
        <v>85</v>
      </c>
      <c r="AA264" t="s">
        <v>108</v>
      </c>
      <c r="AB264">
        <v>51</v>
      </c>
      <c r="AC264">
        <v>39</v>
      </c>
      <c r="AD264">
        <v>689.82</v>
      </c>
      <c r="AE264">
        <v>0.18</v>
      </c>
      <c r="AF264">
        <v>0.46331</v>
      </c>
      <c r="AH264">
        <v>1080</v>
      </c>
      <c r="AI264">
        <f t="shared" si="12"/>
        <v>2.5261001107507783</v>
      </c>
      <c r="AJ264">
        <f t="shared" si="13"/>
        <v>0.31976136214029238</v>
      </c>
      <c r="AK264">
        <f t="shared" si="14"/>
        <v>0.26411577372746087</v>
      </c>
      <c r="AL264">
        <f>U264 - AVERAGEIFS('Placebo Males'!U:U, 'Placebo Males'!B:B, B264, 'Placebo Males'!P:P, P264)</f>
        <v>69</v>
      </c>
      <c r="AM264">
        <f>V264 - AVERAGEIFS('Placebo Males'!V:V, 'Placebo Males'!B:B, B264, 'Placebo Males'!P:P, P264)</f>
        <v>7.6666666666666572</v>
      </c>
      <c r="AN264">
        <f>W264 - AVERAGEIFS('Placebo Males'!W:W, 'Placebo Males'!B:B, B264, 'Placebo Males'!P:P, P264)</f>
        <v>14.666666666666686</v>
      </c>
      <c r="AO264">
        <f>X264 - AVERAGEIFS('Placebo Males'!X:X, 'Placebo Males'!B:B, B264, 'Placebo Males'!P:P, P264)</f>
        <v>0</v>
      </c>
      <c r="AP264">
        <f>Y264 - AVERAGEIFS('Placebo Males'!Y:Y, 'Placebo Males'!B:B, B264, 'Placebo Males'!P:P, P264)</f>
        <v>6.3333333333333428</v>
      </c>
      <c r="AQ264">
        <f>Z264 - AVERAGEIFS('Placebo Males'!Z:Z, 'Placebo Males'!B:B, B264, 'Placebo Males'!P:P, P264)</f>
        <v>8.3333333333333286</v>
      </c>
      <c r="AR264">
        <f>AB264 - AVERAGEIFS('Placebo Males'!AB:AB, 'Placebo Males'!B:B, B264, 'Placebo Males'!P:P, P264)</f>
        <v>-1.3333333333333357</v>
      </c>
      <c r="AS264">
        <f>AC264 - AVERAGEIFS('Placebo Males'!AC:AC, 'Placebo Males'!B:B, B264, 'Placebo Males'!P:P, P264)</f>
        <v>7</v>
      </c>
      <c r="AT264">
        <f>AD264 - AVERAGEIFS('Placebo Males'!AD:AD, 'Placebo Males'!B:B, B264, 'Placebo Males'!P:P, P264)</f>
        <v>-10.152999999999906</v>
      </c>
      <c r="AU264">
        <f>AE264 - AVERAGEIFS('Placebo Males'!AE:AE, 'Placebo Males'!B:B, B264, 'Placebo Males'!P:P, P264)</f>
        <v>-2.5480000000000225E-3</v>
      </c>
      <c r="AV264">
        <f>AF264 - AVERAGEIFS('Placebo Males'!AF:AF, 'Placebo Males'!B:B, B264, 'Placebo Males'!P:P, P264)</f>
        <v>1.7556666666666609E-2</v>
      </c>
    </row>
    <row r="265" spans="1:48" x14ac:dyDescent="0.25">
      <c r="A265" t="s">
        <v>2525</v>
      </c>
      <c r="B265">
        <v>1017</v>
      </c>
      <c r="C265" t="s">
        <v>102</v>
      </c>
      <c r="D265">
        <v>21</v>
      </c>
      <c r="E265">
        <v>170.1</v>
      </c>
      <c r="F265">
        <v>74.599999999999994</v>
      </c>
      <c r="G265">
        <v>112.25</v>
      </c>
      <c r="H265">
        <v>57</v>
      </c>
      <c r="I265" t="s">
        <v>103</v>
      </c>
      <c r="J265" t="s">
        <v>104</v>
      </c>
      <c r="K265" t="s">
        <v>360</v>
      </c>
      <c r="L265" t="s">
        <v>160</v>
      </c>
      <c r="M265" t="s">
        <v>2261</v>
      </c>
      <c r="N265">
        <v>1500</v>
      </c>
      <c r="O265" t="s">
        <v>2262</v>
      </c>
      <c r="P265">
        <v>3.5</v>
      </c>
      <c r="Q265" t="s">
        <v>113</v>
      </c>
      <c r="R265" t="s">
        <v>2261</v>
      </c>
      <c r="S265">
        <v>1080</v>
      </c>
      <c r="T265" t="s">
        <v>2266</v>
      </c>
      <c r="U265">
        <v>1002</v>
      </c>
      <c r="V265">
        <v>149</v>
      </c>
      <c r="W265">
        <v>406</v>
      </c>
      <c r="X265">
        <v>100</v>
      </c>
      <c r="Y265">
        <v>221</v>
      </c>
      <c r="Z265">
        <v>85</v>
      </c>
      <c r="AA265" t="s">
        <v>108</v>
      </c>
      <c r="AB265">
        <v>52</v>
      </c>
      <c r="AC265">
        <v>39</v>
      </c>
      <c r="AD265">
        <v>693.10699999999997</v>
      </c>
      <c r="AE265">
        <v>0.196078</v>
      </c>
      <c r="AF265">
        <v>0.471918</v>
      </c>
      <c r="AH265">
        <v>1080</v>
      </c>
      <c r="AI265">
        <f t="shared" si="12"/>
        <v>2.5261001107507783</v>
      </c>
      <c r="AJ265">
        <f t="shared" si="13"/>
        <v>0.31976136214029238</v>
      </c>
      <c r="AK265">
        <f t="shared" si="14"/>
        <v>0.26411577372746087</v>
      </c>
      <c r="AL265">
        <f>U265 - AVERAGEIFS('Placebo Males'!U:U, 'Placebo Males'!B:B, B265, 'Placebo Males'!P:P, P265)</f>
        <v>17</v>
      </c>
      <c r="AM265">
        <f>V265 - AVERAGEIFS('Placebo Males'!V:V, 'Placebo Males'!B:B, B265, 'Placebo Males'!P:P, P265)</f>
        <v>4.6666666666666572</v>
      </c>
      <c r="AN265">
        <f>W265 - AVERAGEIFS('Placebo Males'!W:W, 'Placebo Males'!B:B, B265, 'Placebo Males'!P:P, P265)</f>
        <v>13.666666666666686</v>
      </c>
      <c r="AO265">
        <f>X265 - AVERAGEIFS('Placebo Males'!X:X, 'Placebo Males'!B:B, B265, 'Placebo Males'!P:P, P265)</f>
        <v>-1</v>
      </c>
      <c r="AP265">
        <f>Y265 - AVERAGEIFS('Placebo Males'!Y:Y, 'Placebo Males'!B:B, B265, 'Placebo Males'!P:P, P265)</f>
        <v>6.3333333333333428</v>
      </c>
      <c r="AQ265">
        <f>Z265 - AVERAGEIFS('Placebo Males'!Z:Z, 'Placebo Males'!B:B, B265, 'Placebo Males'!P:P, P265)</f>
        <v>8.3333333333333286</v>
      </c>
      <c r="AR265">
        <f>AB265 - AVERAGEIFS('Placebo Males'!AB:AB, 'Placebo Males'!B:B, B265, 'Placebo Males'!P:P, P265)</f>
        <v>-0.3333333333333357</v>
      </c>
      <c r="AS265">
        <f>AC265 - AVERAGEIFS('Placebo Males'!AC:AC, 'Placebo Males'!B:B, B265, 'Placebo Males'!P:P, P265)</f>
        <v>7</v>
      </c>
      <c r="AT265">
        <f>AD265 - AVERAGEIFS('Placebo Males'!AD:AD, 'Placebo Males'!B:B, B265, 'Placebo Males'!P:P, P265)</f>
        <v>-6.8659999999999854</v>
      </c>
      <c r="AU265">
        <f>AE265 - AVERAGEIFS('Placebo Males'!AE:AE, 'Placebo Males'!B:B, B265, 'Placebo Males'!P:P, P265)</f>
        <v>1.3529999999999986E-2</v>
      </c>
      <c r="AV265">
        <f>AF265 - AVERAGEIFS('Placebo Males'!AF:AF, 'Placebo Males'!B:B, B265, 'Placebo Males'!P:P, P265)</f>
        <v>2.6164666666666614E-2</v>
      </c>
    </row>
    <row r="266" spans="1:48" x14ac:dyDescent="0.25">
      <c r="A266" t="s">
        <v>2526</v>
      </c>
      <c r="B266">
        <v>1017</v>
      </c>
      <c r="C266" t="s">
        <v>102</v>
      </c>
      <c r="D266">
        <v>21</v>
      </c>
      <c r="E266">
        <v>170.1</v>
      </c>
      <c r="F266">
        <v>74.599999999999994</v>
      </c>
      <c r="G266">
        <v>112.25</v>
      </c>
      <c r="H266">
        <v>57</v>
      </c>
      <c r="I266" t="s">
        <v>103</v>
      </c>
      <c r="J266" t="s">
        <v>104</v>
      </c>
      <c r="K266" t="s">
        <v>360</v>
      </c>
      <c r="L266" t="s">
        <v>160</v>
      </c>
      <c r="M266" t="s">
        <v>2261</v>
      </c>
      <c r="N266">
        <v>1500</v>
      </c>
      <c r="O266" t="s">
        <v>2262</v>
      </c>
      <c r="P266">
        <v>3.5</v>
      </c>
      <c r="Q266" t="s">
        <v>113</v>
      </c>
      <c r="R266" t="s">
        <v>2261</v>
      </c>
      <c r="S266">
        <v>1080</v>
      </c>
      <c r="T266" t="s">
        <v>2266</v>
      </c>
      <c r="U266">
        <v>1030</v>
      </c>
      <c r="V266">
        <v>149</v>
      </c>
      <c r="W266">
        <v>399</v>
      </c>
      <c r="X266">
        <v>100</v>
      </c>
      <c r="Y266">
        <v>214</v>
      </c>
      <c r="Z266">
        <v>85</v>
      </c>
      <c r="AA266" t="s">
        <v>108</v>
      </c>
      <c r="AB266">
        <v>54</v>
      </c>
      <c r="AC266">
        <v>35</v>
      </c>
      <c r="AD266">
        <v>688.14300000000003</v>
      </c>
      <c r="AE266">
        <v>0.17647099999999999</v>
      </c>
      <c r="AF266">
        <v>0.46095399999999997</v>
      </c>
      <c r="AH266">
        <v>1080</v>
      </c>
      <c r="AI266">
        <f t="shared" si="12"/>
        <v>2.5261001107507783</v>
      </c>
      <c r="AJ266">
        <f t="shared" si="13"/>
        <v>0.31976136214029238</v>
      </c>
      <c r="AK266">
        <f t="shared" si="14"/>
        <v>0.26411577372746087</v>
      </c>
      <c r="AL266">
        <f>U266 - AVERAGEIFS('Placebo Males'!U:U, 'Placebo Males'!B:B, B266, 'Placebo Males'!P:P, P266)</f>
        <v>45</v>
      </c>
      <c r="AM266">
        <f>V266 - AVERAGEIFS('Placebo Males'!V:V, 'Placebo Males'!B:B, B266, 'Placebo Males'!P:P, P266)</f>
        <v>4.6666666666666572</v>
      </c>
      <c r="AN266">
        <f>W266 - AVERAGEIFS('Placebo Males'!W:W, 'Placebo Males'!B:B, B266, 'Placebo Males'!P:P, P266)</f>
        <v>6.6666666666666856</v>
      </c>
      <c r="AO266">
        <f>X266 - AVERAGEIFS('Placebo Males'!X:X, 'Placebo Males'!B:B, B266, 'Placebo Males'!P:P, P266)</f>
        <v>-1</v>
      </c>
      <c r="AP266">
        <f>Y266 - AVERAGEIFS('Placebo Males'!Y:Y, 'Placebo Males'!B:B, B266, 'Placebo Males'!P:P, P266)</f>
        <v>-0.66666666666665719</v>
      </c>
      <c r="AQ266">
        <f>Z266 - AVERAGEIFS('Placebo Males'!Z:Z, 'Placebo Males'!B:B, B266, 'Placebo Males'!P:P, P266)</f>
        <v>8.3333333333333286</v>
      </c>
      <c r="AR266">
        <f>AB266 - AVERAGEIFS('Placebo Males'!AB:AB, 'Placebo Males'!B:B, B266, 'Placebo Males'!P:P, P266)</f>
        <v>1.6666666666666643</v>
      </c>
      <c r="AS266">
        <f>AC266 - AVERAGEIFS('Placebo Males'!AC:AC, 'Placebo Males'!B:B, B266, 'Placebo Males'!P:P, P266)</f>
        <v>3</v>
      </c>
      <c r="AT266">
        <f>AD266 - AVERAGEIFS('Placebo Males'!AD:AD, 'Placebo Males'!B:B, B266, 'Placebo Males'!P:P, P266)</f>
        <v>-11.829999999999927</v>
      </c>
      <c r="AU266">
        <f>AE266 - AVERAGEIFS('Placebo Males'!AE:AE, 'Placebo Males'!B:B, B266, 'Placebo Males'!P:P, P266)</f>
        <v>-6.0770000000000268E-3</v>
      </c>
      <c r="AV266">
        <f>AF266 - AVERAGEIFS('Placebo Males'!AF:AF, 'Placebo Males'!B:B, B266, 'Placebo Males'!P:P, P266)</f>
        <v>1.5200666666666585E-2</v>
      </c>
    </row>
    <row r="267" spans="1:48" x14ac:dyDescent="0.25">
      <c r="A267" t="s">
        <v>2527</v>
      </c>
      <c r="B267">
        <v>1017</v>
      </c>
      <c r="C267" t="s">
        <v>102</v>
      </c>
      <c r="D267">
        <v>21</v>
      </c>
      <c r="E267">
        <v>170.1</v>
      </c>
      <c r="F267">
        <v>74.599999999999994</v>
      </c>
      <c r="G267">
        <v>112.25</v>
      </c>
      <c r="H267">
        <v>57</v>
      </c>
      <c r="I267" t="s">
        <v>103</v>
      </c>
      <c r="J267" t="s">
        <v>104</v>
      </c>
      <c r="K267" t="s">
        <v>360</v>
      </c>
      <c r="L267" t="s">
        <v>160</v>
      </c>
      <c r="M267" t="s">
        <v>2261</v>
      </c>
      <c r="N267">
        <v>1500</v>
      </c>
      <c r="O267" t="s">
        <v>2262</v>
      </c>
      <c r="P267">
        <v>4</v>
      </c>
      <c r="Q267" t="s">
        <v>113</v>
      </c>
      <c r="R267" t="s">
        <v>2261</v>
      </c>
      <c r="S267">
        <v>1040</v>
      </c>
      <c r="T267" t="s">
        <v>2266</v>
      </c>
      <c r="U267">
        <v>1082</v>
      </c>
      <c r="V267">
        <v>150</v>
      </c>
      <c r="W267">
        <v>412</v>
      </c>
      <c r="X267">
        <v>104</v>
      </c>
      <c r="Y267">
        <v>222</v>
      </c>
      <c r="Z267">
        <v>86</v>
      </c>
      <c r="AA267" t="s">
        <v>108</v>
      </c>
      <c r="AB267">
        <v>50</v>
      </c>
      <c r="AC267">
        <v>46</v>
      </c>
      <c r="AD267">
        <v>669.78399999999999</v>
      </c>
      <c r="AE267">
        <v>0.196078</v>
      </c>
      <c r="AF267">
        <v>0.48409000000000002</v>
      </c>
      <c r="AH267">
        <v>1040</v>
      </c>
      <c r="AI267">
        <f t="shared" si="12"/>
        <v>2.4325408473896384</v>
      </c>
      <c r="AJ267">
        <f t="shared" si="13"/>
        <v>0.31323015908262031</v>
      </c>
      <c r="AK267">
        <f t="shared" si="14"/>
        <v>0.25756722833655787</v>
      </c>
      <c r="AL267">
        <f>U267 - AVERAGEIFS('Placebo Males'!U:U, 'Placebo Males'!B:B, B267, 'Placebo Males'!P:P, P267)</f>
        <v>103</v>
      </c>
      <c r="AM267">
        <f>V267 - AVERAGEIFS('Placebo Males'!V:V, 'Placebo Males'!B:B, B267, 'Placebo Males'!P:P, P267)</f>
        <v>2.3333333333333428</v>
      </c>
      <c r="AN267">
        <f>W267 - AVERAGEIFS('Placebo Males'!W:W, 'Placebo Males'!B:B, B267, 'Placebo Males'!P:P, P267)</f>
        <v>17</v>
      </c>
      <c r="AO267">
        <f>X267 - AVERAGEIFS('Placebo Males'!X:X, 'Placebo Males'!B:B, B267, 'Placebo Males'!P:P, P267)</f>
        <v>3.6666666666666714</v>
      </c>
      <c r="AP267">
        <f>Y267 - AVERAGEIFS('Placebo Males'!Y:Y, 'Placebo Males'!B:B, B267, 'Placebo Males'!P:P, P267)</f>
        <v>7</v>
      </c>
      <c r="AQ267">
        <f>Z267 - AVERAGEIFS('Placebo Males'!Z:Z, 'Placebo Males'!B:B, B267, 'Placebo Males'!P:P, P267)</f>
        <v>6.3333333333333286</v>
      </c>
      <c r="AR267">
        <f>AB267 - AVERAGEIFS('Placebo Males'!AB:AB, 'Placebo Males'!B:B, B267, 'Placebo Males'!P:P, P267)</f>
        <v>-2.3333333333333357</v>
      </c>
      <c r="AS267">
        <f>AC267 - AVERAGEIFS('Placebo Males'!AC:AC, 'Placebo Males'!B:B, B267, 'Placebo Males'!P:P, P267)</f>
        <v>12</v>
      </c>
      <c r="AT267">
        <f>AD267 - AVERAGEIFS('Placebo Males'!AD:AD, 'Placebo Males'!B:B, B267, 'Placebo Males'!P:P, P267)</f>
        <v>-2.4043333333332839</v>
      </c>
      <c r="AU267">
        <f>AE267 - AVERAGEIFS('Placebo Males'!AE:AE, 'Placebo Males'!B:B, B267, 'Placebo Males'!P:P, P267)</f>
        <v>-6.9130000000000025E-3</v>
      </c>
      <c r="AV267">
        <f>AF267 - AVERAGEIFS('Placebo Males'!AF:AF, 'Placebo Males'!B:B, B267, 'Placebo Males'!P:P, P267)</f>
        <v>3.6274333333333353E-2</v>
      </c>
    </row>
    <row r="268" spans="1:48" x14ac:dyDescent="0.25">
      <c r="A268" t="s">
        <v>2528</v>
      </c>
      <c r="B268">
        <v>1017</v>
      </c>
      <c r="C268" t="s">
        <v>102</v>
      </c>
      <c r="D268">
        <v>21</v>
      </c>
      <c r="E268">
        <v>170.1</v>
      </c>
      <c r="F268">
        <v>74.599999999999994</v>
      </c>
      <c r="G268">
        <v>112.25</v>
      </c>
      <c r="H268">
        <v>57</v>
      </c>
      <c r="I268" t="s">
        <v>103</v>
      </c>
      <c r="J268" t="s">
        <v>104</v>
      </c>
      <c r="K268" t="s">
        <v>360</v>
      </c>
      <c r="L268" t="s">
        <v>160</v>
      </c>
      <c r="M268" t="s">
        <v>2261</v>
      </c>
      <c r="N268">
        <v>1500</v>
      </c>
      <c r="O268" t="s">
        <v>2262</v>
      </c>
      <c r="P268">
        <v>4</v>
      </c>
      <c r="Q268" t="s">
        <v>113</v>
      </c>
      <c r="R268" t="s">
        <v>2261</v>
      </c>
      <c r="S268">
        <v>1040</v>
      </c>
      <c r="T268" t="s">
        <v>2266</v>
      </c>
      <c r="U268">
        <v>1043</v>
      </c>
      <c r="V268">
        <v>149</v>
      </c>
      <c r="W268">
        <v>411</v>
      </c>
      <c r="X268">
        <v>104</v>
      </c>
      <c r="Y268">
        <v>221</v>
      </c>
      <c r="Z268">
        <v>86</v>
      </c>
      <c r="AA268" t="s">
        <v>108</v>
      </c>
      <c r="AB268">
        <v>49</v>
      </c>
      <c r="AC268">
        <v>44</v>
      </c>
      <c r="AD268">
        <v>662.55700000000002</v>
      </c>
      <c r="AE268">
        <v>0.235294</v>
      </c>
      <c r="AF268">
        <v>0.48088599999999998</v>
      </c>
      <c r="AH268">
        <v>1040</v>
      </c>
      <c r="AI268">
        <f t="shared" si="12"/>
        <v>2.4325408473896384</v>
      </c>
      <c r="AJ268">
        <f t="shared" si="13"/>
        <v>0.31323015908262031</v>
      </c>
      <c r="AK268">
        <f t="shared" si="14"/>
        <v>0.25756722833655787</v>
      </c>
      <c r="AL268">
        <f>U268 - AVERAGEIFS('Placebo Males'!U:U, 'Placebo Males'!B:B, B268, 'Placebo Males'!P:P, P268)</f>
        <v>64</v>
      </c>
      <c r="AM268">
        <f>V268 - AVERAGEIFS('Placebo Males'!V:V, 'Placebo Males'!B:B, B268, 'Placebo Males'!P:P, P268)</f>
        <v>1.3333333333333428</v>
      </c>
      <c r="AN268">
        <f>W268 - AVERAGEIFS('Placebo Males'!W:W, 'Placebo Males'!B:B, B268, 'Placebo Males'!P:P, P268)</f>
        <v>16</v>
      </c>
      <c r="AO268">
        <f>X268 - AVERAGEIFS('Placebo Males'!X:X, 'Placebo Males'!B:B, B268, 'Placebo Males'!P:P, P268)</f>
        <v>3.6666666666666714</v>
      </c>
      <c r="AP268">
        <f>Y268 - AVERAGEIFS('Placebo Males'!Y:Y, 'Placebo Males'!B:B, B268, 'Placebo Males'!P:P, P268)</f>
        <v>6</v>
      </c>
      <c r="AQ268">
        <f>Z268 - AVERAGEIFS('Placebo Males'!Z:Z, 'Placebo Males'!B:B, B268, 'Placebo Males'!P:P, P268)</f>
        <v>6.3333333333333286</v>
      </c>
      <c r="AR268">
        <f>AB268 - AVERAGEIFS('Placebo Males'!AB:AB, 'Placebo Males'!B:B, B268, 'Placebo Males'!P:P, P268)</f>
        <v>-3.3333333333333357</v>
      </c>
      <c r="AS268">
        <f>AC268 - AVERAGEIFS('Placebo Males'!AC:AC, 'Placebo Males'!B:B, B268, 'Placebo Males'!P:P, P268)</f>
        <v>10</v>
      </c>
      <c r="AT268">
        <f>AD268 - AVERAGEIFS('Placebo Males'!AD:AD, 'Placebo Males'!B:B, B268, 'Placebo Males'!P:P, P268)</f>
        <v>-9.6313333333332594</v>
      </c>
      <c r="AU268">
        <f>AE268 - AVERAGEIFS('Placebo Males'!AE:AE, 'Placebo Males'!B:B, B268, 'Placebo Males'!P:P, P268)</f>
        <v>3.2302999999999998E-2</v>
      </c>
      <c r="AV268">
        <f>AF268 - AVERAGEIFS('Placebo Males'!AF:AF, 'Placebo Males'!B:B, B268, 'Placebo Males'!P:P, P268)</f>
        <v>3.3070333333333313E-2</v>
      </c>
    </row>
    <row r="269" spans="1:48" x14ac:dyDescent="0.25">
      <c r="A269" t="s">
        <v>2529</v>
      </c>
      <c r="B269">
        <v>1017</v>
      </c>
      <c r="C269" t="s">
        <v>102</v>
      </c>
      <c r="D269">
        <v>21</v>
      </c>
      <c r="E269">
        <v>170.1</v>
      </c>
      <c r="F269">
        <v>74.599999999999994</v>
      </c>
      <c r="G269">
        <v>112.25</v>
      </c>
      <c r="H269">
        <v>57</v>
      </c>
      <c r="I269" t="s">
        <v>103</v>
      </c>
      <c r="J269" t="s">
        <v>104</v>
      </c>
      <c r="K269" t="s">
        <v>360</v>
      </c>
      <c r="L269" t="s">
        <v>160</v>
      </c>
      <c r="M269" t="s">
        <v>2261</v>
      </c>
      <c r="N269">
        <v>1500</v>
      </c>
      <c r="O269" t="s">
        <v>2262</v>
      </c>
      <c r="P269">
        <v>4</v>
      </c>
      <c r="Q269" t="s">
        <v>113</v>
      </c>
      <c r="R269" t="s">
        <v>2261</v>
      </c>
      <c r="S269">
        <v>1040</v>
      </c>
      <c r="T269" t="s">
        <v>2266</v>
      </c>
      <c r="U269">
        <v>1061</v>
      </c>
      <c r="V269">
        <v>148</v>
      </c>
      <c r="W269">
        <v>413</v>
      </c>
      <c r="X269">
        <v>102</v>
      </c>
      <c r="Y269">
        <v>224</v>
      </c>
      <c r="Z269">
        <v>87</v>
      </c>
      <c r="AA269" t="s">
        <v>108</v>
      </c>
      <c r="AB269">
        <v>49</v>
      </c>
      <c r="AC269">
        <v>46</v>
      </c>
      <c r="AD269">
        <v>667.58900000000006</v>
      </c>
      <c r="AE269">
        <v>0.2</v>
      </c>
      <c r="AF269">
        <v>0.47497499999999998</v>
      </c>
      <c r="AH269">
        <v>1040</v>
      </c>
      <c r="AI269">
        <f t="shared" si="12"/>
        <v>2.4325408473896384</v>
      </c>
      <c r="AJ269">
        <f t="shared" si="13"/>
        <v>0.31323015908262031</v>
      </c>
      <c r="AK269">
        <f t="shared" si="14"/>
        <v>0.25756722833655787</v>
      </c>
      <c r="AL269">
        <f>U269 - AVERAGEIFS('Placebo Males'!U:U, 'Placebo Males'!B:B, B269, 'Placebo Males'!P:P, P269)</f>
        <v>82</v>
      </c>
      <c r="AM269">
        <f>V269 - AVERAGEIFS('Placebo Males'!V:V, 'Placebo Males'!B:B, B269, 'Placebo Males'!P:P, P269)</f>
        <v>0.33333333333334281</v>
      </c>
      <c r="AN269">
        <f>W269 - AVERAGEIFS('Placebo Males'!W:W, 'Placebo Males'!B:B, B269, 'Placebo Males'!P:P, P269)</f>
        <v>18</v>
      </c>
      <c r="AO269">
        <f>X269 - AVERAGEIFS('Placebo Males'!X:X, 'Placebo Males'!B:B, B269, 'Placebo Males'!P:P, P269)</f>
        <v>1.6666666666666714</v>
      </c>
      <c r="AP269">
        <f>Y269 - AVERAGEIFS('Placebo Males'!Y:Y, 'Placebo Males'!B:B, B269, 'Placebo Males'!P:P, P269)</f>
        <v>9</v>
      </c>
      <c r="AQ269">
        <f>Z269 - AVERAGEIFS('Placebo Males'!Z:Z, 'Placebo Males'!B:B, B269, 'Placebo Males'!P:P, P269)</f>
        <v>7.3333333333333286</v>
      </c>
      <c r="AR269">
        <f>AB269 - AVERAGEIFS('Placebo Males'!AB:AB, 'Placebo Males'!B:B, B269, 'Placebo Males'!P:P, P269)</f>
        <v>-3.3333333333333357</v>
      </c>
      <c r="AS269">
        <f>AC269 - AVERAGEIFS('Placebo Males'!AC:AC, 'Placebo Males'!B:B, B269, 'Placebo Males'!P:P, P269)</f>
        <v>12</v>
      </c>
      <c r="AT269">
        <f>AD269 - AVERAGEIFS('Placebo Males'!AD:AD, 'Placebo Males'!B:B, B269, 'Placebo Males'!P:P, P269)</f>
        <v>-4.5993333333332203</v>
      </c>
      <c r="AU269">
        <f>AE269 - AVERAGEIFS('Placebo Males'!AE:AE, 'Placebo Males'!B:B, B269, 'Placebo Males'!P:P, P269)</f>
        <v>-2.9909999999999937E-3</v>
      </c>
      <c r="AV269">
        <f>AF269 - AVERAGEIFS('Placebo Males'!AF:AF, 'Placebo Males'!B:B, B269, 'Placebo Males'!P:P, P269)</f>
        <v>2.7159333333333313E-2</v>
      </c>
    </row>
    <row r="270" spans="1:48" x14ac:dyDescent="0.25">
      <c r="A270" t="s">
        <v>2530</v>
      </c>
      <c r="B270">
        <v>1017</v>
      </c>
      <c r="C270" t="s">
        <v>102</v>
      </c>
      <c r="D270">
        <v>21</v>
      </c>
      <c r="E270">
        <v>170.1</v>
      </c>
      <c r="F270">
        <v>74.599999999999994</v>
      </c>
      <c r="G270">
        <v>112.25</v>
      </c>
      <c r="H270">
        <v>57</v>
      </c>
      <c r="I270" t="s">
        <v>103</v>
      </c>
      <c r="J270" t="s">
        <v>104</v>
      </c>
      <c r="K270" t="s">
        <v>360</v>
      </c>
      <c r="L270" t="s">
        <v>160</v>
      </c>
      <c r="M270" t="s">
        <v>2261</v>
      </c>
      <c r="N270">
        <v>1500</v>
      </c>
      <c r="O270" t="s">
        <v>2262</v>
      </c>
      <c r="P270">
        <v>5</v>
      </c>
      <c r="Q270" t="s">
        <v>113</v>
      </c>
      <c r="R270" t="s">
        <v>2261</v>
      </c>
      <c r="S270">
        <v>840</v>
      </c>
      <c r="T270" t="s">
        <v>2266</v>
      </c>
      <c r="U270">
        <v>1045</v>
      </c>
      <c r="V270">
        <v>155</v>
      </c>
      <c r="W270">
        <v>413</v>
      </c>
      <c r="X270">
        <v>103</v>
      </c>
      <c r="Y270">
        <v>221</v>
      </c>
      <c r="Z270">
        <v>89</v>
      </c>
      <c r="AA270" t="s">
        <v>108</v>
      </c>
      <c r="AB270">
        <v>53</v>
      </c>
      <c r="AC270">
        <v>42</v>
      </c>
      <c r="AD270">
        <v>663.77</v>
      </c>
      <c r="AE270">
        <v>0.19230800000000001</v>
      </c>
      <c r="AF270">
        <v>0.47540500000000002</v>
      </c>
      <c r="AH270">
        <v>840</v>
      </c>
      <c r="AI270">
        <f t="shared" si="12"/>
        <v>1.9647445305839384</v>
      </c>
      <c r="AJ270">
        <f t="shared" si="13"/>
        <v>0.27769577329316686</v>
      </c>
      <c r="AK270">
        <f t="shared" si="14"/>
        <v>0.22254987735496878</v>
      </c>
      <c r="AL270">
        <f>U270 - AVERAGEIFS('Placebo Males'!U:U, 'Placebo Males'!B:B, B270, 'Placebo Males'!P:P, P270)</f>
        <v>-37</v>
      </c>
      <c r="AM270">
        <f>V270 - AVERAGEIFS('Placebo Males'!V:V, 'Placebo Males'!B:B, B270, 'Placebo Males'!P:P, P270)</f>
        <v>5.3333333333333428</v>
      </c>
      <c r="AN270">
        <f>W270 - AVERAGEIFS('Placebo Males'!W:W, 'Placebo Males'!B:B, B270, 'Placebo Males'!P:P, P270)</f>
        <v>12</v>
      </c>
      <c r="AO270">
        <f>X270 - AVERAGEIFS('Placebo Males'!X:X, 'Placebo Males'!B:B, B270, 'Placebo Males'!P:P, P270)</f>
        <v>2.3333333333333286</v>
      </c>
      <c r="AP270">
        <f>Y270 - AVERAGEIFS('Placebo Males'!Y:Y, 'Placebo Males'!B:B, B270, 'Placebo Males'!P:P, P270)</f>
        <v>-1</v>
      </c>
      <c r="AQ270">
        <f>Z270 - AVERAGEIFS('Placebo Males'!Z:Z, 'Placebo Males'!B:B, B270, 'Placebo Males'!P:P, P270)</f>
        <v>10.666666666666671</v>
      </c>
      <c r="AR270">
        <f>AB270 - AVERAGEIFS('Placebo Males'!AB:AB, 'Placebo Males'!B:B, B270, 'Placebo Males'!P:P, P270)</f>
        <v>4.6666666666666643</v>
      </c>
      <c r="AS270">
        <f>AC270 - AVERAGEIFS('Placebo Males'!AC:AC, 'Placebo Males'!B:B, B270, 'Placebo Males'!P:P, P270)</f>
        <v>6</v>
      </c>
      <c r="AT270">
        <f>AD270 - AVERAGEIFS('Placebo Males'!AD:AD, 'Placebo Males'!B:B, B270, 'Placebo Males'!P:P, P270)</f>
        <v>-89.483000000000061</v>
      </c>
      <c r="AU270">
        <f>AE270 - AVERAGEIFS('Placebo Males'!AE:AE, 'Placebo Males'!B:B, B270, 'Placebo Males'!P:P, P270)</f>
        <v>1.0471499999999995E-2</v>
      </c>
      <c r="AV270">
        <f>AF270 - AVERAGEIFS('Placebo Males'!AF:AF, 'Placebo Males'!B:B, B270, 'Placebo Males'!P:P, P270)</f>
        <v>1.8717000000000039E-2</v>
      </c>
    </row>
    <row r="271" spans="1:48" x14ac:dyDescent="0.25">
      <c r="A271" t="s">
        <v>2531</v>
      </c>
      <c r="B271">
        <v>1017</v>
      </c>
      <c r="C271" t="s">
        <v>102</v>
      </c>
      <c r="D271">
        <v>21</v>
      </c>
      <c r="E271">
        <v>170.1</v>
      </c>
      <c r="F271">
        <v>74.599999999999994</v>
      </c>
      <c r="G271">
        <v>112.25</v>
      </c>
      <c r="H271">
        <v>57</v>
      </c>
      <c r="I271" t="s">
        <v>103</v>
      </c>
      <c r="J271" t="s">
        <v>104</v>
      </c>
      <c r="K271" t="s">
        <v>360</v>
      </c>
      <c r="L271" t="s">
        <v>160</v>
      </c>
      <c r="M271" t="s">
        <v>2261</v>
      </c>
      <c r="N271">
        <v>1500</v>
      </c>
      <c r="O271" t="s">
        <v>2262</v>
      </c>
      <c r="P271">
        <v>5</v>
      </c>
      <c r="Q271" t="s">
        <v>113</v>
      </c>
      <c r="R271" t="s">
        <v>2261</v>
      </c>
      <c r="S271">
        <v>840</v>
      </c>
      <c r="T271" t="s">
        <v>2266</v>
      </c>
      <c r="U271">
        <v>1012</v>
      </c>
      <c r="V271">
        <v>152</v>
      </c>
      <c r="W271">
        <v>410</v>
      </c>
      <c r="X271">
        <v>100</v>
      </c>
      <c r="Y271">
        <v>219</v>
      </c>
      <c r="Z271">
        <v>91</v>
      </c>
      <c r="AA271" t="s">
        <v>108</v>
      </c>
      <c r="AB271">
        <v>54</v>
      </c>
      <c r="AC271">
        <v>39</v>
      </c>
      <c r="AD271">
        <v>638.01800000000003</v>
      </c>
      <c r="AE271">
        <v>0.211538</v>
      </c>
      <c r="AF271">
        <v>0.48734300000000003</v>
      </c>
      <c r="AH271">
        <v>840</v>
      </c>
      <c r="AI271">
        <f t="shared" si="12"/>
        <v>1.9647445305839384</v>
      </c>
      <c r="AJ271">
        <f t="shared" si="13"/>
        <v>0.27769577329316686</v>
      </c>
      <c r="AK271">
        <f t="shared" si="14"/>
        <v>0.22254987735496878</v>
      </c>
      <c r="AL271">
        <f>U271 - AVERAGEIFS('Placebo Males'!U:U, 'Placebo Males'!B:B, B271, 'Placebo Males'!P:P, P271)</f>
        <v>-70</v>
      </c>
      <c r="AM271">
        <f>V271 - AVERAGEIFS('Placebo Males'!V:V, 'Placebo Males'!B:B, B271, 'Placebo Males'!P:P, P271)</f>
        <v>2.3333333333333428</v>
      </c>
      <c r="AN271">
        <f>W271 - AVERAGEIFS('Placebo Males'!W:W, 'Placebo Males'!B:B, B271, 'Placebo Males'!P:P, P271)</f>
        <v>9</v>
      </c>
      <c r="AO271">
        <f>X271 - AVERAGEIFS('Placebo Males'!X:X, 'Placebo Males'!B:B, B271, 'Placebo Males'!P:P, P271)</f>
        <v>-0.6666666666666714</v>
      </c>
      <c r="AP271">
        <f>Y271 - AVERAGEIFS('Placebo Males'!Y:Y, 'Placebo Males'!B:B, B271, 'Placebo Males'!P:P, P271)</f>
        <v>-3</v>
      </c>
      <c r="AQ271">
        <f>Z271 - AVERAGEIFS('Placebo Males'!Z:Z, 'Placebo Males'!B:B, B271, 'Placebo Males'!P:P, P271)</f>
        <v>12.666666666666671</v>
      </c>
      <c r="AR271">
        <f>AB271 - AVERAGEIFS('Placebo Males'!AB:AB, 'Placebo Males'!B:B, B271, 'Placebo Males'!P:P, P271)</f>
        <v>5.6666666666666643</v>
      </c>
      <c r="AS271">
        <f>AC271 - AVERAGEIFS('Placebo Males'!AC:AC, 'Placebo Males'!B:B, B271, 'Placebo Males'!P:P, P271)</f>
        <v>3</v>
      </c>
      <c r="AT271">
        <f>AD271 - AVERAGEIFS('Placebo Males'!AD:AD, 'Placebo Males'!B:B, B271, 'Placebo Males'!P:P, P271)</f>
        <v>-115.23500000000001</v>
      </c>
      <c r="AU271">
        <f>AE271 - AVERAGEIFS('Placebo Males'!AE:AE, 'Placebo Males'!B:B, B271, 'Placebo Males'!P:P, P271)</f>
        <v>2.9701499999999992E-2</v>
      </c>
      <c r="AV271">
        <f>AF271 - AVERAGEIFS('Placebo Males'!AF:AF, 'Placebo Males'!B:B, B271, 'Placebo Males'!P:P, P271)</f>
        <v>3.0655000000000043E-2</v>
      </c>
    </row>
    <row r="272" spans="1:48" x14ac:dyDescent="0.25">
      <c r="A272" t="s">
        <v>2532</v>
      </c>
      <c r="B272">
        <v>1017</v>
      </c>
      <c r="C272" t="s">
        <v>102</v>
      </c>
      <c r="D272">
        <v>21</v>
      </c>
      <c r="E272">
        <v>170.1</v>
      </c>
      <c r="F272">
        <v>74.599999999999994</v>
      </c>
      <c r="G272">
        <v>112.25</v>
      </c>
      <c r="H272">
        <v>57</v>
      </c>
      <c r="I272" t="s">
        <v>103</v>
      </c>
      <c r="J272" t="s">
        <v>104</v>
      </c>
      <c r="K272" t="s">
        <v>360</v>
      </c>
      <c r="L272" t="s">
        <v>160</v>
      </c>
      <c r="M272" t="s">
        <v>2261</v>
      </c>
      <c r="N272">
        <v>1500</v>
      </c>
      <c r="O272" t="s">
        <v>2262</v>
      </c>
      <c r="P272">
        <v>5</v>
      </c>
      <c r="Q272" t="s">
        <v>113</v>
      </c>
      <c r="R272" t="s">
        <v>2261</v>
      </c>
      <c r="S272">
        <v>840</v>
      </c>
      <c r="T272" t="s">
        <v>2266</v>
      </c>
      <c r="U272">
        <v>1048</v>
      </c>
      <c r="V272">
        <v>151</v>
      </c>
      <c r="W272">
        <v>414</v>
      </c>
      <c r="X272">
        <v>102</v>
      </c>
      <c r="Y272">
        <v>220</v>
      </c>
      <c r="Z272">
        <v>92</v>
      </c>
      <c r="AA272" t="s">
        <v>108</v>
      </c>
      <c r="AB272">
        <v>53</v>
      </c>
      <c r="AC272">
        <v>44</v>
      </c>
      <c r="AD272">
        <v>645.19299999999998</v>
      </c>
      <c r="AE272">
        <v>0.235294</v>
      </c>
      <c r="AF272">
        <v>0.49131000000000002</v>
      </c>
      <c r="AH272">
        <v>840</v>
      </c>
      <c r="AI272">
        <f t="shared" si="12"/>
        <v>1.9647445305839384</v>
      </c>
      <c r="AJ272">
        <f t="shared" si="13"/>
        <v>0.27769577329316686</v>
      </c>
      <c r="AK272">
        <f t="shared" si="14"/>
        <v>0.22254987735496878</v>
      </c>
      <c r="AL272">
        <f>U272 - AVERAGEIFS('Placebo Males'!U:U, 'Placebo Males'!B:B, B272, 'Placebo Males'!P:P, P272)</f>
        <v>-34</v>
      </c>
      <c r="AM272">
        <f>V272 - AVERAGEIFS('Placebo Males'!V:V, 'Placebo Males'!B:B, B272, 'Placebo Males'!P:P, P272)</f>
        <v>1.3333333333333428</v>
      </c>
      <c r="AN272">
        <f>W272 - AVERAGEIFS('Placebo Males'!W:W, 'Placebo Males'!B:B, B272, 'Placebo Males'!P:P, P272)</f>
        <v>13</v>
      </c>
      <c r="AO272">
        <f>X272 - AVERAGEIFS('Placebo Males'!X:X, 'Placebo Males'!B:B, B272, 'Placebo Males'!P:P, P272)</f>
        <v>1.3333333333333286</v>
      </c>
      <c r="AP272">
        <f>Y272 - AVERAGEIFS('Placebo Males'!Y:Y, 'Placebo Males'!B:B, B272, 'Placebo Males'!P:P, P272)</f>
        <v>-2</v>
      </c>
      <c r="AQ272">
        <f>Z272 - AVERAGEIFS('Placebo Males'!Z:Z, 'Placebo Males'!B:B, B272, 'Placebo Males'!P:P, P272)</f>
        <v>13.666666666666671</v>
      </c>
      <c r="AR272">
        <f>AB272 - AVERAGEIFS('Placebo Males'!AB:AB, 'Placebo Males'!B:B, B272, 'Placebo Males'!P:P, P272)</f>
        <v>4.6666666666666643</v>
      </c>
      <c r="AS272">
        <f>AC272 - AVERAGEIFS('Placebo Males'!AC:AC, 'Placebo Males'!B:B, B272, 'Placebo Males'!P:P, P272)</f>
        <v>8</v>
      </c>
      <c r="AT272">
        <f>AD272 - AVERAGEIFS('Placebo Males'!AD:AD, 'Placebo Males'!B:B, B272, 'Placebo Males'!P:P, P272)</f>
        <v>-108.06000000000006</v>
      </c>
      <c r="AU272">
        <f>AE272 - AVERAGEIFS('Placebo Males'!AE:AE, 'Placebo Males'!B:B, B272, 'Placebo Males'!P:P, P272)</f>
        <v>5.3457499999999991E-2</v>
      </c>
      <c r="AV272">
        <f>AF272 - AVERAGEIFS('Placebo Males'!AF:AF, 'Placebo Males'!B:B, B272, 'Placebo Males'!P:P, P272)</f>
        <v>3.4622000000000042E-2</v>
      </c>
    </row>
    <row r="273" spans="1:48" x14ac:dyDescent="0.25">
      <c r="A273" t="s">
        <v>2533</v>
      </c>
      <c r="B273">
        <v>1017</v>
      </c>
      <c r="C273" t="s">
        <v>102</v>
      </c>
      <c r="D273">
        <v>21</v>
      </c>
      <c r="E273">
        <v>170.1</v>
      </c>
      <c r="F273">
        <v>74.599999999999994</v>
      </c>
      <c r="G273">
        <v>112.25</v>
      </c>
      <c r="H273">
        <v>57</v>
      </c>
      <c r="I273" t="s">
        <v>103</v>
      </c>
      <c r="J273" t="s">
        <v>104</v>
      </c>
      <c r="K273" t="s">
        <v>360</v>
      </c>
      <c r="L273" t="s">
        <v>160</v>
      </c>
      <c r="M273" t="s">
        <v>2261</v>
      </c>
      <c r="N273">
        <v>1500</v>
      </c>
      <c r="O273" t="s">
        <v>2262</v>
      </c>
      <c r="P273">
        <v>6</v>
      </c>
      <c r="Q273" t="s">
        <v>113</v>
      </c>
      <c r="R273" t="s">
        <v>2261</v>
      </c>
      <c r="S273">
        <v>865</v>
      </c>
      <c r="T273" t="s">
        <v>2266</v>
      </c>
      <c r="U273">
        <v>1011</v>
      </c>
      <c r="V273">
        <v>146</v>
      </c>
      <c r="W273">
        <v>402</v>
      </c>
      <c r="X273">
        <v>104</v>
      </c>
      <c r="Y273">
        <v>208</v>
      </c>
      <c r="Z273">
        <v>90</v>
      </c>
      <c r="AA273" t="s">
        <v>108</v>
      </c>
      <c r="AB273">
        <v>58</v>
      </c>
      <c r="AC273">
        <v>38</v>
      </c>
      <c r="AD273">
        <v>588.053</v>
      </c>
      <c r="AE273">
        <v>0.196078</v>
      </c>
      <c r="AF273">
        <v>0.46590100000000001</v>
      </c>
      <c r="AH273">
        <v>865</v>
      </c>
      <c r="AI273">
        <f t="shared" si="12"/>
        <v>2.0232190701846511</v>
      </c>
      <c r="AJ273">
        <f t="shared" si="13"/>
        <v>0.2824262751998412</v>
      </c>
      <c r="AK273">
        <f t="shared" si="14"/>
        <v>0.22715017472662369</v>
      </c>
      <c r="AL273">
        <f>U273 - AVERAGEIFS('Placebo Males'!U:U, 'Placebo Males'!B:B, B273, 'Placebo Males'!P:P, P273)</f>
        <v>54.333333333333371</v>
      </c>
      <c r="AM273">
        <f>V273 - AVERAGEIFS('Placebo Males'!V:V, 'Placebo Males'!B:B, B273, 'Placebo Males'!P:P, P273)</f>
        <v>-1.6666666666666572</v>
      </c>
      <c r="AN273">
        <f>W273 - AVERAGEIFS('Placebo Males'!W:W, 'Placebo Males'!B:B, B273, 'Placebo Males'!P:P, P273)</f>
        <v>11</v>
      </c>
      <c r="AO273">
        <f>X273 - AVERAGEIFS('Placebo Males'!X:X, 'Placebo Males'!B:B, B273, 'Placebo Males'!P:P, P273)</f>
        <v>3</v>
      </c>
      <c r="AP273">
        <f>Y273 - AVERAGEIFS('Placebo Males'!Y:Y, 'Placebo Males'!B:B, B273, 'Placebo Males'!P:P, P273)</f>
        <v>-2.6666666666666572</v>
      </c>
      <c r="AQ273">
        <f>Z273 - AVERAGEIFS('Placebo Males'!Z:Z, 'Placebo Males'!B:B, B273, 'Placebo Males'!P:P, P273)</f>
        <v>10.666666666666671</v>
      </c>
      <c r="AR273">
        <f>AB273 - AVERAGEIFS('Placebo Males'!AB:AB, 'Placebo Males'!B:B, B273, 'Placebo Males'!P:P, P273)</f>
        <v>2.6666666666666643</v>
      </c>
      <c r="AS273">
        <f>AC273 - AVERAGEIFS('Placebo Males'!AC:AC, 'Placebo Males'!B:B, B273, 'Placebo Males'!P:P, P273)</f>
        <v>7.3333333333333321</v>
      </c>
      <c r="AT273">
        <f>AD273 - AVERAGEIFS('Placebo Males'!AD:AD, 'Placebo Males'!B:B, B273, 'Placebo Males'!P:P, P273)</f>
        <v>-12.082333333333281</v>
      </c>
      <c r="AU273">
        <f>AE273 - AVERAGEIFS('Placebo Males'!AE:AE, 'Placebo Males'!B:B, B273, 'Placebo Males'!P:P, P273)</f>
        <v>1.2248333333333361E-2</v>
      </c>
      <c r="AV273">
        <f>AF273 - AVERAGEIFS('Placebo Males'!AF:AF, 'Placebo Males'!B:B, B273, 'Placebo Males'!P:P, P273)</f>
        <v>2.4096333333333386E-2</v>
      </c>
    </row>
    <row r="274" spans="1:48" x14ac:dyDescent="0.25">
      <c r="A274" t="s">
        <v>2534</v>
      </c>
      <c r="B274">
        <v>1017</v>
      </c>
      <c r="C274" t="s">
        <v>102</v>
      </c>
      <c r="D274">
        <v>21</v>
      </c>
      <c r="E274">
        <v>170.1</v>
      </c>
      <c r="F274">
        <v>74.599999999999994</v>
      </c>
      <c r="G274">
        <v>112.25</v>
      </c>
      <c r="H274">
        <v>57</v>
      </c>
      <c r="I274" t="s">
        <v>103</v>
      </c>
      <c r="J274" t="s">
        <v>104</v>
      </c>
      <c r="K274" t="s">
        <v>360</v>
      </c>
      <c r="L274" t="s">
        <v>160</v>
      </c>
      <c r="M274" t="s">
        <v>2261</v>
      </c>
      <c r="N274">
        <v>1500</v>
      </c>
      <c r="O274" t="s">
        <v>2262</v>
      </c>
      <c r="P274">
        <v>6</v>
      </c>
      <c r="Q274" t="s">
        <v>113</v>
      </c>
      <c r="R274" t="s">
        <v>2261</v>
      </c>
      <c r="S274">
        <v>865</v>
      </c>
      <c r="T274" t="s">
        <v>2266</v>
      </c>
      <c r="U274">
        <v>985</v>
      </c>
      <c r="V274">
        <v>151</v>
      </c>
      <c r="W274">
        <v>409</v>
      </c>
      <c r="X274">
        <v>104</v>
      </c>
      <c r="Y274">
        <v>213</v>
      </c>
      <c r="Z274">
        <v>92</v>
      </c>
      <c r="AA274" t="s">
        <v>108</v>
      </c>
      <c r="AB274">
        <v>56</v>
      </c>
      <c r="AC274">
        <v>38</v>
      </c>
      <c r="AD274">
        <v>590.08100000000002</v>
      </c>
      <c r="AE274">
        <v>0.17307700000000001</v>
      </c>
      <c r="AF274">
        <v>0.473111</v>
      </c>
      <c r="AH274">
        <v>865</v>
      </c>
      <c r="AI274">
        <f t="shared" si="12"/>
        <v>2.0232190701846511</v>
      </c>
      <c r="AJ274">
        <f t="shared" si="13"/>
        <v>0.2824262751998412</v>
      </c>
      <c r="AK274">
        <f t="shared" si="14"/>
        <v>0.22715017472662369</v>
      </c>
      <c r="AL274">
        <f>U274 - AVERAGEIFS('Placebo Males'!U:U, 'Placebo Males'!B:B, B274, 'Placebo Males'!P:P, P274)</f>
        <v>28.333333333333371</v>
      </c>
      <c r="AM274">
        <f>V274 - AVERAGEIFS('Placebo Males'!V:V, 'Placebo Males'!B:B, B274, 'Placebo Males'!P:P, P274)</f>
        <v>3.3333333333333428</v>
      </c>
      <c r="AN274">
        <f>W274 - AVERAGEIFS('Placebo Males'!W:W, 'Placebo Males'!B:B, B274, 'Placebo Males'!P:P, P274)</f>
        <v>18</v>
      </c>
      <c r="AO274">
        <f>X274 - AVERAGEIFS('Placebo Males'!X:X, 'Placebo Males'!B:B, B274, 'Placebo Males'!P:P, P274)</f>
        <v>3</v>
      </c>
      <c r="AP274">
        <f>Y274 - AVERAGEIFS('Placebo Males'!Y:Y, 'Placebo Males'!B:B, B274, 'Placebo Males'!P:P, P274)</f>
        <v>2.3333333333333428</v>
      </c>
      <c r="AQ274">
        <f>Z274 - AVERAGEIFS('Placebo Males'!Z:Z, 'Placebo Males'!B:B, B274, 'Placebo Males'!P:P, P274)</f>
        <v>12.666666666666671</v>
      </c>
      <c r="AR274">
        <f>AB274 - AVERAGEIFS('Placebo Males'!AB:AB, 'Placebo Males'!B:B, B274, 'Placebo Males'!P:P, P274)</f>
        <v>0.6666666666666643</v>
      </c>
      <c r="AS274">
        <f>AC274 - AVERAGEIFS('Placebo Males'!AC:AC, 'Placebo Males'!B:B, B274, 'Placebo Males'!P:P, P274)</f>
        <v>7.3333333333333321</v>
      </c>
      <c r="AT274">
        <f>AD274 - AVERAGEIFS('Placebo Males'!AD:AD, 'Placebo Males'!B:B, B274, 'Placebo Males'!P:P, P274)</f>
        <v>-10.054333333333261</v>
      </c>
      <c r="AU274">
        <f>AE274 - AVERAGEIFS('Placebo Males'!AE:AE, 'Placebo Males'!B:B, B274, 'Placebo Males'!P:P, P274)</f>
        <v>-1.0752666666666633E-2</v>
      </c>
      <c r="AV274">
        <f>AF274 - AVERAGEIFS('Placebo Males'!AF:AF, 'Placebo Males'!B:B, B274, 'Placebo Males'!P:P, P274)</f>
        <v>3.130633333333338E-2</v>
      </c>
    </row>
    <row r="275" spans="1:48" x14ac:dyDescent="0.25">
      <c r="A275" t="s">
        <v>2535</v>
      </c>
      <c r="B275">
        <v>1017</v>
      </c>
      <c r="C275" t="s">
        <v>102</v>
      </c>
      <c r="D275">
        <v>21</v>
      </c>
      <c r="E275">
        <v>170.1</v>
      </c>
      <c r="F275">
        <v>74.599999999999994</v>
      </c>
      <c r="G275">
        <v>112.25</v>
      </c>
      <c r="H275">
        <v>57</v>
      </c>
      <c r="I275" t="s">
        <v>103</v>
      </c>
      <c r="J275" t="s">
        <v>104</v>
      </c>
      <c r="K275" t="s">
        <v>360</v>
      </c>
      <c r="L275" t="s">
        <v>160</v>
      </c>
      <c r="M275" t="s">
        <v>2261</v>
      </c>
      <c r="N275">
        <v>1500</v>
      </c>
      <c r="O275" t="s">
        <v>2262</v>
      </c>
      <c r="P275">
        <v>6</v>
      </c>
      <c r="Q275" t="s">
        <v>113</v>
      </c>
      <c r="R275" t="s">
        <v>2261</v>
      </c>
      <c r="S275">
        <v>865</v>
      </c>
      <c r="T275" t="s">
        <v>2266</v>
      </c>
      <c r="U275">
        <v>968</v>
      </c>
      <c r="V275">
        <v>149</v>
      </c>
      <c r="W275">
        <v>408</v>
      </c>
      <c r="X275">
        <v>103</v>
      </c>
      <c r="Y275">
        <v>213</v>
      </c>
      <c r="Z275">
        <v>92</v>
      </c>
      <c r="AA275" t="s">
        <v>108</v>
      </c>
      <c r="AB275">
        <v>54</v>
      </c>
      <c r="AC275">
        <v>40</v>
      </c>
      <c r="AD275">
        <v>587.75800000000004</v>
      </c>
      <c r="AE275">
        <v>0.22</v>
      </c>
      <c r="AF275">
        <v>0.48156900000000002</v>
      </c>
      <c r="AH275">
        <v>865</v>
      </c>
      <c r="AI275">
        <f t="shared" si="12"/>
        <v>2.0232190701846511</v>
      </c>
      <c r="AJ275">
        <f t="shared" si="13"/>
        <v>0.2824262751998412</v>
      </c>
      <c r="AK275">
        <f t="shared" si="14"/>
        <v>0.22715017472662369</v>
      </c>
      <c r="AL275">
        <f>U275 - AVERAGEIFS('Placebo Males'!U:U, 'Placebo Males'!B:B, B275, 'Placebo Males'!P:P, P275)</f>
        <v>11.333333333333371</v>
      </c>
      <c r="AM275">
        <f>V275 - AVERAGEIFS('Placebo Males'!V:V, 'Placebo Males'!B:B, B275, 'Placebo Males'!P:P, P275)</f>
        <v>1.3333333333333428</v>
      </c>
      <c r="AN275">
        <f>W275 - AVERAGEIFS('Placebo Males'!W:W, 'Placebo Males'!B:B, B275, 'Placebo Males'!P:P, P275)</f>
        <v>17</v>
      </c>
      <c r="AO275">
        <f>X275 - AVERAGEIFS('Placebo Males'!X:X, 'Placebo Males'!B:B, B275, 'Placebo Males'!P:P, P275)</f>
        <v>2</v>
      </c>
      <c r="AP275">
        <f>Y275 - AVERAGEIFS('Placebo Males'!Y:Y, 'Placebo Males'!B:B, B275, 'Placebo Males'!P:P, P275)</f>
        <v>2.3333333333333428</v>
      </c>
      <c r="AQ275">
        <f>Z275 - AVERAGEIFS('Placebo Males'!Z:Z, 'Placebo Males'!B:B, B275, 'Placebo Males'!P:P, P275)</f>
        <v>12.666666666666671</v>
      </c>
      <c r="AR275">
        <f>AB275 - AVERAGEIFS('Placebo Males'!AB:AB, 'Placebo Males'!B:B, B275, 'Placebo Males'!P:P, P275)</f>
        <v>-1.3333333333333357</v>
      </c>
      <c r="AS275">
        <f>AC275 - AVERAGEIFS('Placebo Males'!AC:AC, 'Placebo Males'!B:B, B275, 'Placebo Males'!P:P, P275)</f>
        <v>9.3333333333333321</v>
      </c>
      <c r="AT275">
        <f>AD275 - AVERAGEIFS('Placebo Males'!AD:AD, 'Placebo Males'!B:B, B275, 'Placebo Males'!P:P, P275)</f>
        <v>-12.37733333333324</v>
      </c>
      <c r="AU275">
        <f>AE275 - AVERAGEIFS('Placebo Males'!AE:AE, 'Placebo Males'!B:B, B275, 'Placebo Males'!P:P, P275)</f>
        <v>3.617033333333336E-2</v>
      </c>
      <c r="AV275">
        <f>AF275 - AVERAGEIFS('Placebo Males'!AF:AF, 'Placebo Males'!B:B, B275, 'Placebo Males'!P:P, P275)</f>
        <v>3.9764333333333401E-2</v>
      </c>
    </row>
    <row r="276" spans="1:48" x14ac:dyDescent="0.25">
      <c r="A276" t="s">
        <v>2536</v>
      </c>
      <c r="B276">
        <v>1017</v>
      </c>
      <c r="C276" t="s">
        <v>102</v>
      </c>
      <c r="D276">
        <v>21</v>
      </c>
      <c r="E276">
        <v>170.1</v>
      </c>
      <c r="F276">
        <v>74.599999999999994</v>
      </c>
      <c r="G276">
        <v>112.25</v>
      </c>
      <c r="H276">
        <v>57</v>
      </c>
      <c r="I276" t="s">
        <v>103</v>
      </c>
      <c r="J276" t="s">
        <v>104</v>
      </c>
      <c r="K276" t="s">
        <v>360</v>
      </c>
      <c r="L276" t="s">
        <v>160</v>
      </c>
      <c r="M276" t="s">
        <v>2261</v>
      </c>
      <c r="N276">
        <v>1500</v>
      </c>
      <c r="O276" t="s">
        <v>2262</v>
      </c>
      <c r="P276">
        <v>7</v>
      </c>
      <c r="Q276" t="s">
        <v>113</v>
      </c>
      <c r="R276" t="s">
        <v>2261</v>
      </c>
      <c r="S276">
        <v>742</v>
      </c>
      <c r="T276" t="s">
        <v>2266</v>
      </c>
      <c r="U276">
        <v>1022</v>
      </c>
      <c r="V276">
        <v>151</v>
      </c>
      <c r="W276">
        <v>414</v>
      </c>
      <c r="X276">
        <v>101</v>
      </c>
      <c r="Y276">
        <v>220</v>
      </c>
      <c r="Z276">
        <v>93</v>
      </c>
      <c r="AA276" t="s">
        <v>108</v>
      </c>
      <c r="AB276">
        <v>53</v>
      </c>
      <c r="AC276">
        <v>43</v>
      </c>
      <c r="AD276">
        <v>655.97500000000002</v>
      </c>
      <c r="AE276">
        <v>0.17307700000000001</v>
      </c>
      <c r="AF276">
        <v>0.47642299999999999</v>
      </c>
      <c r="AH276">
        <v>742</v>
      </c>
      <c r="AI276">
        <f t="shared" si="12"/>
        <v>1.7355243353491456</v>
      </c>
      <c r="AJ276">
        <f t="shared" si="13"/>
        <v>0.25823501847209696</v>
      </c>
      <c r="AK276">
        <f t="shared" si="14"/>
        <v>0.203831750604207</v>
      </c>
      <c r="AL276">
        <f>U276 - AVERAGEIFS('Placebo Males'!U:U, 'Placebo Males'!B:B, B276, 'Placebo Males'!P:P, P276)</f>
        <v>86.333333333333371</v>
      </c>
      <c r="AM276">
        <f>V276 - AVERAGEIFS('Placebo Males'!V:V, 'Placebo Males'!B:B, B276, 'Placebo Males'!P:P, P276)</f>
        <v>3.3333333333333428</v>
      </c>
      <c r="AN276">
        <f>W276 - AVERAGEIFS('Placebo Males'!W:W, 'Placebo Males'!B:B, B276, 'Placebo Males'!P:P, P276)</f>
        <v>23.333333333333314</v>
      </c>
      <c r="AO276">
        <f>X276 - AVERAGEIFS('Placebo Males'!X:X, 'Placebo Males'!B:B, B276, 'Placebo Males'!P:P, P276)</f>
        <v>0</v>
      </c>
      <c r="AP276">
        <f>Y276 - AVERAGEIFS('Placebo Males'!Y:Y, 'Placebo Males'!B:B, B276, 'Placebo Males'!P:P, P276)</f>
        <v>9.3333333333333428</v>
      </c>
      <c r="AQ276">
        <f>Z276 - AVERAGEIFS('Placebo Males'!Z:Z, 'Placebo Males'!B:B, B276, 'Placebo Males'!P:P, P276)</f>
        <v>14</v>
      </c>
      <c r="AR276">
        <f>AB276 - AVERAGEIFS('Placebo Males'!AB:AB, 'Placebo Males'!B:B, B276, 'Placebo Males'!P:P, P276)</f>
        <v>3.6666666666666643</v>
      </c>
      <c r="AS276">
        <f>AC276 - AVERAGEIFS('Placebo Males'!AC:AC, 'Placebo Males'!B:B, B276, 'Placebo Males'!P:P, P276)</f>
        <v>7.6666666666666643</v>
      </c>
      <c r="AT276">
        <f>AD276 - AVERAGEIFS('Placebo Males'!AD:AD, 'Placebo Males'!B:B, B276, 'Placebo Males'!P:P, P276)</f>
        <v>4.8100000000000591</v>
      </c>
      <c r="AU276">
        <f>AE276 - AVERAGEIFS('Placebo Males'!AE:AE, 'Placebo Males'!B:B, B276, 'Placebo Males'!P:P, P276)</f>
        <v>-3.0154666666666663E-2</v>
      </c>
      <c r="AV276">
        <f>AF276 - AVERAGEIFS('Placebo Males'!AF:AF, 'Placebo Males'!B:B, B276, 'Placebo Males'!P:P, P276)</f>
        <v>3.8418333333333332E-2</v>
      </c>
    </row>
    <row r="277" spans="1:48" x14ac:dyDescent="0.25">
      <c r="A277" t="s">
        <v>2537</v>
      </c>
      <c r="B277">
        <v>1017</v>
      </c>
      <c r="C277" t="s">
        <v>102</v>
      </c>
      <c r="D277">
        <v>21</v>
      </c>
      <c r="E277">
        <v>170.1</v>
      </c>
      <c r="F277">
        <v>74.599999999999994</v>
      </c>
      <c r="G277">
        <v>112.25</v>
      </c>
      <c r="H277">
        <v>57</v>
      </c>
      <c r="I277" t="s">
        <v>103</v>
      </c>
      <c r="J277" t="s">
        <v>104</v>
      </c>
      <c r="K277" t="s">
        <v>360</v>
      </c>
      <c r="L277" t="s">
        <v>160</v>
      </c>
      <c r="M277" t="s">
        <v>2261</v>
      </c>
      <c r="N277">
        <v>1500</v>
      </c>
      <c r="O277" t="s">
        <v>2262</v>
      </c>
      <c r="P277">
        <v>7</v>
      </c>
      <c r="Q277" t="s">
        <v>113</v>
      </c>
      <c r="R277" t="s">
        <v>2261</v>
      </c>
      <c r="S277">
        <v>742</v>
      </c>
      <c r="T277" t="s">
        <v>2266</v>
      </c>
      <c r="U277">
        <v>1064</v>
      </c>
      <c r="V277">
        <v>152</v>
      </c>
      <c r="W277">
        <v>416</v>
      </c>
      <c r="X277">
        <v>102</v>
      </c>
      <c r="Y277">
        <v>221</v>
      </c>
      <c r="Z277">
        <v>93</v>
      </c>
      <c r="AA277" t="s">
        <v>108</v>
      </c>
      <c r="AB277">
        <v>52</v>
      </c>
      <c r="AC277">
        <v>44</v>
      </c>
      <c r="AD277">
        <v>647.91099999999994</v>
      </c>
      <c r="AE277">
        <v>0.18867900000000001</v>
      </c>
      <c r="AF277">
        <v>0.48369800000000002</v>
      </c>
      <c r="AH277">
        <v>742</v>
      </c>
      <c r="AI277">
        <f t="shared" si="12"/>
        <v>1.7355243353491456</v>
      </c>
      <c r="AJ277">
        <f t="shared" si="13"/>
        <v>0.25823501847209696</v>
      </c>
      <c r="AK277">
        <f t="shared" si="14"/>
        <v>0.203831750604207</v>
      </c>
      <c r="AL277">
        <f>U277 - AVERAGEIFS('Placebo Males'!U:U, 'Placebo Males'!B:B, B277, 'Placebo Males'!P:P, P277)</f>
        <v>128.33333333333337</v>
      </c>
      <c r="AM277">
        <f>V277 - AVERAGEIFS('Placebo Males'!V:V, 'Placebo Males'!B:B, B277, 'Placebo Males'!P:P, P277)</f>
        <v>4.3333333333333428</v>
      </c>
      <c r="AN277">
        <f>W277 - AVERAGEIFS('Placebo Males'!W:W, 'Placebo Males'!B:B, B277, 'Placebo Males'!P:P, P277)</f>
        <v>25.333333333333314</v>
      </c>
      <c r="AO277">
        <f>X277 - AVERAGEIFS('Placebo Males'!X:X, 'Placebo Males'!B:B, B277, 'Placebo Males'!P:P, P277)</f>
        <v>1</v>
      </c>
      <c r="AP277">
        <f>Y277 - AVERAGEIFS('Placebo Males'!Y:Y, 'Placebo Males'!B:B, B277, 'Placebo Males'!P:P, P277)</f>
        <v>10.333333333333343</v>
      </c>
      <c r="AQ277">
        <f>Z277 - AVERAGEIFS('Placebo Males'!Z:Z, 'Placebo Males'!B:B, B277, 'Placebo Males'!P:P, P277)</f>
        <v>14</v>
      </c>
      <c r="AR277">
        <f>AB277 - AVERAGEIFS('Placebo Males'!AB:AB, 'Placebo Males'!B:B, B277, 'Placebo Males'!P:P, P277)</f>
        <v>2.6666666666666643</v>
      </c>
      <c r="AS277">
        <f>AC277 - AVERAGEIFS('Placebo Males'!AC:AC, 'Placebo Males'!B:B, B277, 'Placebo Males'!P:P, P277)</f>
        <v>8.6666666666666643</v>
      </c>
      <c r="AT277">
        <f>AD277 - AVERAGEIFS('Placebo Males'!AD:AD, 'Placebo Males'!B:B, B277, 'Placebo Males'!P:P, P277)</f>
        <v>-3.2540000000000191</v>
      </c>
      <c r="AU277">
        <f>AE277 - AVERAGEIFS('Placebo Males'!AE:AE, 'Placebo Males'!B:B, B277, 'Placebo Males'!P:P, P277)</f>
        <v>-1.4552666666666658E-2</v>
      </c>
      <c r="AV277">
        <f>AF277 - AVERAGEIFS('Placebo Males'!AF:AF, 'Placebo Males'!B:B, B277, 'Placebo Males'!P:P, P277)</f>
        <v>4.5693333333333364E-2</v>
      </c>
    </row>
    <row r="278" spans="1:48" x14ac:dyDescent="0.25">
      <c r="A278" t="s">
        <v>2538</v>
      </c>
      <c r="B278">
        <v>1017</v>
      </c>
      <c r="C278" t="s">
        <v>102</v>
      </c>
      <c r="D278">
        <v>21</v>
      </c>
      <c r="E278">
        <v>170.1</v>
      </c>
      <c r="F278">
        <v>74.599999999999994</v>
      </c>
      <c r="G278">
        <v>112.25</v>
      </c>
      <c r="H278">
        <v>57</v>
      </c>
      <c r="I278" t="s">
        <v>103</v>
      </c>
      <c r="J278" t="s">
        <v>104</v>
      </c>
      <c r="K278" t="s">
        <v>360</v>
      </c>
      <c r="L278" t="s">
        <v>160</v>
      </c>
      <c r="M278" t="s">
        <v>2261</v>
      </c>
      <c r="N278">
        <v>1500</v>
      </c>
      <c r="O278" t="s">
        <v>2262</v>
      </c>
      <c r="P278">
        <v>7</v>
      </c>
      <c r="Q278" t="s">
        <v>113</v>
      </c>
      <c r="R278" t="s">
        <v>2261</v>
      </c>
      <c r="S278">
        <v>742</v>
      </c>
      <c r="T278" t="s">
        <v>2266</v>
      </c>
      <c r="U278">
        <v>1033</v>
      </c>
      <c r="V278">
        <v>146</v>
      </c>
      <c r="W278">
        <v>416</v>
      </c>
      <c r="X278">
        <v>102</v>
      </c>
      <c r="Y278">
        <v>221</v>
      </c>
      <c r="Z278">
        <v>93</v>
      </c>
      <c r="AA278" t="s">
        <v>108</v>
      </c>
      <c r="AB278">
        <v>55</v>
      </c>
      <c r="AC278">
        <v>42</v>
      </c>
      <c r="AD278">
        <v>621.04100000000005</v>
      </c>
      <c r="AE278">
        <v>0.24</v>
      </c>
      <c r="AF278">
        <v>0.48377900000000001</v>
      </c>
      <c r="AH278">
        <v>742</v>
      </c>
      <c r="AI278">
        <f t="shared" si="12"/>
        <v>1.7355243353491456</v>
      </c>
      <c r="AJ278">
        <f t="shared" si="13"/>
        <v>0.25823501847209696</v>
      </c>
      <c r="AK278">
        <f t="shared" si="14"/>
        <v>0.203831750604207</v>
      </c>
      <c r="AL278">
        <f>U278 - AVERAGEIFS('Placebo Males'!U:U, 'Placebo Males'!B:B, B278, 'Placebo Males'!P:P, P278)</f>
        <v>97.333333333333371</v>
      </c>
      <c r="AM278">
        <f>V278 - AVERAGEIFS('Placebo Males'!V:V, 'Placebo Males'!B:B, B278, 'Placebo Males'!P:P, P278)</f>
        <v>-1.6666666666666572</v>
      </c>
      <c r="AN278">
        <f>W278 - AVERAGEIFS('Placebo Males'!W:W, 'Placebo Males'!B:B, B278, 'Placebo Males'!P:P, P278)</f>
        <v>25.333333333333314</v>
      </c>
      <c r="AO278">
        <f>X278 - AVERAGEIFS('Placebo Males'!X:X, 'Placebo Males'!B:B, B278, 'Placebo Males'!P:P, P278)</f>
        <v>1</v>
      </c>
      <c r="AP278">
        <f>Y278 - AVERAGEIFS('Placebo Males'!Y:Y, 'Placebo Males'!B:B, B278, 'Placebo Males'!P:P, P278)</f>
        <v>10.333333333333343</v>
      </c>
      <c r="AQ278">
        <f>Z278 - AVERAGEIFS('Placebo Males'!Z:Z, 'Placebo Males'!B:B, B278, 'Placebo Males'!P:P, P278)</f>
        <v>14</v>
      </c>
      <c r="AR278">
        <f>AB278 - AVERAGEIFS('Placebo Males'!AB:AB, 'Placebo Males'!B:B, B278, 'Placebo Males'!P:P, P278)</f>
        <v>5.6666666666666643</v>
      </c>
      <c r="AS278">
        <f>AC278 - AVERAGEIFS('Placebo Males'!AC:AC, 'Placebo Males'!B:B, B278, 'Placebo Males'!P:P, P278)</f>
        <v>6.6666666666666643</v>
      </c>
      <c r="AT278">
        <f>AD278 - AVERAGEIFS('Placebo Males'!AD:AD, 'Placebo Males'!B:B, B278, 'Placebo Males'!P:P, P278)</f>
        <v>-30.12399999999991</v>
      </c>
      <c r="AU278">
        <f>AE278 - AVERAGEIFS('Placebo Males'!AE:AE, 'Placebo Males'!B:B, B278, 'Placebo Males'!P:P, P278)</f>
        <v>3.676833333333332E-2</v>
      </c>
      <c r="AV278">
        <f>AF278 - AVERAGEIFS('Placebo Males'!AF:AF, 'Placebo Males'!B:B, B278, 'Placebo Males'!P:P, P278)</f>
        <v>4.5774333333333361E-2</v>
      </c>
    </row>
    <row r="279" spans="1:48" x14ac:dyDescent="0.25">
      <c r="A279" t="s">
        <v>2539</v>
      </c>
      <c r="B279">
        <v>1017</v>
      </c>
      <c r="C279" t="s">
        <v>102</v>
      </c>
      <c r="D279">
        <v>21</v>
      </c>
      <c r="E279">
        <v>170.1</v>
      </c>
      <c r="F279">
        <v>74.599999999999994</v>
      </c>
      <c r="G279">
        <v>112.25</v>
      </c>
      <c r="H279">
        <v>57</v>
      </c>
      <c r="I279" t="s">
        <v>103</v>
      </c>
      <c r="J279" t="s">
        <v>104</v>
      </c>
      <c r="K279" t="s">
        <v>360</v>
      </c>
      <c r="L279" t="s">
        <v>160</v>
      </c>
      <c r="M279" t="s">
        <v>2261</v>
      </c>
      <c r="N279">
        <v>1500</v>
      </c>
      <c r="O279" t="s">
        <v>2262</v>
      </c>
      <c r="P279">
        <v>8</v>
      </c>
      <c r="Q279" t="s">
        <v>113</v>
      </c>
      <c r="R279" t="s">
        <v>2261</v>
      </c>
      <c r="S279">
        <v>625</v>
      </c>
      <c r="T279" t="s">
        <v>2266</v>
      </c>
      <c r="U279">
        <v>1065</v>
      </c>
      <c r="V279">
        <v>152</v>
      </c>
      <c r="W279">
        <v>416</v>
      </c>
      <c r="X279">
        <v>101</v>
      </c>
      <c r="Y279">
        <v>220</v>
      </c>
      <c r="Z279">
        <v>95</v>
      </c>
      <c r="AA279" t="s">
        <v>108</v>
      </c>
      <c r="AB279">
        <v>54</v>
      </c>
      <c r="AC279">
        <v>43</v>
      </c>
      <c r="AD279">
        <v>662.45899999999995</v>
      </c>
      <c r="AE279">
        <v>0.22</v>
      </c>
      <c r="AF279">
        <v>0.49243199999999998</v>
      </c>
      <c r="AH279">
        <v>625</v>
      </c>
      <c r="AI279">
        <f t="shared" si="12"/>
        <v>1.4618634900178116</v>
      </c>
      <c r="AJ279">
        <f t="shared" si="13"/>
        <v>0.23282274977343764</v>
      </c>
      <c r="AK279">
        <f t="shared" si="14"/>
        <v>0.17991057540260191</v>
      </c>
      <c r="AL279">
        <f>U279 - AVERAGEIFS('Placebo Males'!U:U, 'Placebo Males'!B:B, B279, 'Placebo Males'!P:P, P279)</f>
        <v>104.33333333333337</v>
      </c>
      <c r="AM279">
        <f>V279 - AVERAGEIFS('Placebo Males'!V:V, 'Placebo Males'!B:B, B279, 'Placebo Males'!P:P, P279)</f>
        <v>2</v>
      </c>
      <c r="AN279">
        <f>W279 - AVERAGEIFS('Placebo Males'!W:W, 'Placebo Males'!B:B, B279, 'Placebo Males'!P:P, P279)</f>
        <v>16.333333333333314</v>
      </c>
      <c r="AO279">
        <f>X279 - AVERAGEIFS('Placebo Males'!X:X, 'Placebo Males'!B:B, B279, 'Placebo Males'!P:P, P279)</f>
        <v>-1</v>
      </c>
      <c r="AP279">
        <f>Y279 - AVERAGEIFS('Placebo Males'!Y:Y, 'Placebo Males'!B:B, B279, 'Placebo Males'!P:P, P279)</f>
        <v>6.6666666666666572</v>
      </c>
      <c r="AQ279">
        <f>Z279 - AVERAGEIFS('Placebo Males'!Z:Z, 'Placebo Males'!B:B, B279, 'Placebo Males'!P:P, P279)</f>
        <v>10.666666666666671</v>
      </c>
      <c r="AR279">
        <f>AB279 - AVERAGEIFS('Placebo Males'!AB:AB, 'Placebo Males'!B:B, B279, 'Placebo Males'!P:P, P279)</f>
        <v>-0.3333333333333357</v>
      </c>
      <c r="AS279">
        <f>AC279 - AVERAGEIFS('Placebo Males'!AC:AC, 'Placebo Males'!B:B, B279, 'Placebo Males'!P:P, P279)</f>
        <v>6.6666666666666643</v>
      </c>
      <c r="AT279">
        <f>AD279 - AVERAGEIFS('Placebo Males'!AD:AD, 'Placebo Males'!B:B, B279, 'Placebo Males'!P:P, P279)</f>
        <v>15.804333333333261</v>
      </c>
      <c r="AU279">
        <f>AE279 - AVERAGEIFS('Placebo Males'!AE:AE, 'Placebo Males'!B:B, B279, 'Placebo Males'!P:P, P279)</f>
        <v>-2.6739000000000013E-2</v>
      </c>
      <c r="AV279">
        <f>AF279 - AVERAGEIFS('Placebo Males'!AF:AF, 'Placebo Males'!B:B, B279, 'Placebo Males'!P:P, P279)</f>
        <v>2.4850666666666632E-2</v>
      </c>
    </row>
    <row r="280" spans="1:48" x14ac:dyDescent="0.25">
      <c r="A280" t="s">
        <v>2540</v>
      </c>
      <c r="B280">
        <v>1017</v>
      </c>
      <c r="C280" t="s">
        <v>102</v>
      </c>
      <c r="D280">
        <v>21</v>
      </c>
      <c r="E280">
        <v>170.1</v>
      </c>
      <c r="F280">
        <v>74.599999999999994</v>
      </c>
      <c r="G280">
        <v>112.25</v>
      </c>
      <c r="H280">
        <v>57</v>
      </c>
      <c r="I280" t="s">
        <v>103</v>
      </c>
      <c r="J280" t="s">
        <v>104</v>
      </c>
      <c r="K280" t="s">
        <v>360</v>
      </c>
      <c r="L280" t="s">
        <v>160</v>
      </c>
      <c r="M280" t="s">
        <v>2261</v>
      </c>
      <c r="N280">
        <v>1500</v>
      </c>
      <c r="O280" t="s">
        <v>2262</v>
      </c>
      <c r="P280">
        <v>8</v>
      </c>
      <c r="Q280" t="s">
        <v>113</v>
      </c>
      <c r="R280" t="s">
        <v>2261</v>
      </c>
      <c r="S280">
        <v>625</v>
      </c>
      <c r="T280" t="s">
        <v>2266</v>
      </c>
      <c r="U280">
        <v>1060</v>
      </c>
      <c r="V280">
        <v>149</v>
      </c>
      <c r="W280">
        <v>413</v>
      </c>
      <c r="X280">
        <v>104</v>
      </c>
      <c r="Y280">
        <v>214</v>
      </c>
      <c r="Z280">
        <v>95</v>
      </c>
      <c r="AA280" t="s">
        <v>108</v>
      </c>
      <c r="AB280">
        <v>54</v>
      </c>
      <c r="AC280">
        <v>43</v>
      </c>
      <c r="AD280">
        <v>644.72699999999998</v>
      </c>
      <c r="AE280">
        <v>0.19230800000000001</v>
      </c>
      <c r="AF280">
        <v>0.49292799999999998</v>
      </c>
      <c r="AH280">
        <v>625</v>
      </c>
      <c r="AI280">
        <f t="shared" si="12"/>
        <v>1.4618634900178116</v>
      </c>
      <c r="AJ280">
        <f t="shared" si="13"/>
        <v>0.23282274977343764</v>
      </c>
      <c r="AK280">
        <f t="shared" si="14"/>
        <v>0.17991057540260191</v>
      </c>
      <c r="AL280">
        <f>U280 - AVERAGEIFS('Placebo Males'!U:U, 'Placebo Males'!B:B, B280, 'Placebo Males'!P:P, P280)</f>
        <v>99.333333333333371</v>
      </c>
      <c r="AM280">
        <f>V280 - AVERAGEIFS('Placebo Males'!V:V, 'Placebo Males'!B:B, B280, 'Placebo Males'!P:P, P280)</f>
        <v>-1</v>
      </c>
      <c r="AN280">
        <f>W280 - AVERAGEIFS('Placebo Males'!W:W, 'Placebo Males'!B:B, B280, 'Placebo Males'!P:P, P280)</f>
        <v>13.333333333333314</v>
      </c>
      <c r="AO280">
        <f>X280 - AVERAGEIFS('Placebo Males'!X:X, 'Placebo Males'!B:B, B280, 'Placebo Males'!P:P, P280)</f>
        <v>2</v>
      </c>
      <c r="AP280">
        <f>Y280 - AVERAGEIFS('Placebo Males'!Y:Y, 'Placebo Males'!B:B, B280, 'Placebo Males'!P:P, P280)</f>
        <v>0.66666666666665719</v>
      </c>
      <c r="AQ280">
        <f>Z280 - AVERAGEIFS('Placebo Males'!Z:Z, 'Placebo Males'!B:B, B280, 'Placebo Males'!P:P, P280)</f>
        <v>10.666666666666671</v>
      </c>
      <c r="AR280">
        <f>AB280 - AVERAGEIFS('Placebo Males'!AB:AB, 'Placebo Males'!B:B, B280, 'Placebo Males'!P:P, P280)</f>
        <v>-0.3333333333333357</v>
      </c>
      <c r="AS280">
        <f>AC280 - AVERAGEIFS('Placebo Males'!AC:AC, 'Placebo Males'!B:B, B280, 'Placebo Males'!P:P, P280)</f>
        <v>6.6666666666666643</v>
      </c>
      <c r="AT280">
        <f>AD280 - AVERAGEIFS('Placebo Males'!AD:AD, 'Placebo Males'!B:B, B280, 'Placebo Males'!P:P, P280)</f>
        <v>-1.9276666666667097</v>
      </c>
      <c r="AU280">
        <f>AE280 - AVERAGEIFS('Placebo Males'!AE:AE, 'Placebo Males'!B:B, B280, 'Placebo Males'!P:P, P280)</f>
        <v>-5.4431000000000007E-2</v>
      </c>
      <c r="AV280">
        <f>AF280 - AVERAGEIFS('Placebo Males'!AF:AF, 'Placebo Males'!B:B, B280, 'Placebo Males'!P:P, P280)</f>
        <v>2.5346666666666628E-2</v>
      </c>
    </row>
    <row r="281" spans="1:48" x14ac:dyDescent="0.25">
      <c r="A281" t="s">
        <v>2541</v>
      </c>
      <c r="B281">
        <v>1017</v>
      </c>
      <c r="C281" t="s">
        <v>102</v>
      </c>
      <c r="D281">
        <v>21</v>
      </c>
      <c r="E281">
        <v>170.1</v>
      </c>
      <c r="F281">
        <v>74.599999999999994</v>
      </c>
      <c r="G281">
        <v>112.25</v>
      </c>
      <c r="H281">
        <v>57</v>
      </c>
      <c r="I281" t="s">
        <v>103</v>
      </c>
      <c r="J281" t="s">
        <v>104</v>
      </c>
      <c r="K281" t="s">
        <v>360</v>
      </c>
      <c r="L281" t="s">
        <v>160</v>
      </c>
      <c r="M281" t="s">
        <v>2261</v>
      </c>
      <c r="N281">
        <v>1500</v>
      </c>
      <c r="O281" t="s">
        <v>2262</v>
      </c>
      <c r="P281">
        <v>8</v>
      </c>
      <c r="Q281" t="s">
        <v>113</v>
      </c>
      <c r="R281" t="s">
        <v>2261</v>
      </c>
      <c r="S281">
        <v>625</v>
      </c>
      <c r="T281" t="s">
        <v>2266</v>
      </c>
      <c r="U281">
        <v>1045</v>
      </c>
      <c r="V281">
        <v>149</v>
      </c>
      <c r="W281">
        <v>420</v>
      </c>
      <c r="X281">
        <v>103</v>
      </c>
      <c r="Y281">
        <v>219</v>
      </c>
      <c r="Z281">
        <v>98</v>
      </c>
      <c r="AA281" t="s">
        <v>108</v>
      </c>
      <c r="AB281">
        <v>55</v>
      </c>
      <c r="AC281">
        <v>45</v>
      </c>
      <c r="AD281">
        <v>650.95299999999997</v>
      </c>
      <c r="AE281">
        <v>0.20754700000000001</v>
      </c>
      <c r="AF281">
        <v>0.50298200000000004</v>
      </c>
      <c r="AH281">
        <v>625</v>
      </c>
      <c r="AI281">
        <f t="shared" si="12"/>
        <v>1.4618634900178116</v>
      </c>
      <c r="AJ281">
        <f t="shared" si="13"/>
        <v>0.23282274977343764</v>
      </c>
      <c r="AK281">
        <f t="shared" si="14"/>
        <v>0.17991057540260191</v>
      </c>
      <c r="AL281">
        <f>U281 - AVERAGEIFS('Placebo Males'!U:U, 'Placebo Males'!B:B, B281, 'Placebo Males'!P:P, P281)</f>
        <v>84.333333333333371</v>
      </c>
      <c r="AM281">
        <f>V281 - AVERAGEIFS('Placebo Males'!V:V, 'Placebo Males'!B:B, B281, 'Placebo Males'!P:P, P281)</f>
        <v>-1</v>
      </c>
      <c r="AN281">
        <f>W281 - AVERAGEIFS('Placebo Males'!W:W, 'Placebo Males'!B:B, B281, 'Placebo Males'!P:P, P281)</f>
        <v>20.333333333333314</v>
      </c>
      <c r="AO281">
        <f>X281 - AVERAGEIFS('Placebo Males'!X:X, 'Placebo Males'!B:B, B281, 'Placebo Males'!P:P, P281)</f>
        <v>1</v>
      </c>
      <c r="AP281">
        <f>Y281 - AVERAGEIFS('Placebo Males'!Y:Y, 'Placebo Males'!B:B, B281, 'Placebo Males'!P:P, P281)</f>
        <v>5.6666666666666572</v>
      </c>
      <c r="AQ281">
        <f>Z281 - AVERAGEIFS('Placebo Males'!Z:Z, 'Placebo Males'!B:B, B281, 'Placebo Males'!P:P, P281)</f>
        <v>13.666666666666671</v>
      </c>
      <c r="AR281">
        <f>AB281 - AVERAGEIFS('Placebo Males'!AB:AB, 'Placebo Males'!B:B, B281, 'Placebo Males'!P:P, P281)</f>
        <v>0.6666666666666643</v>
      </c>
      <c r="AS281">
        <f>AC281 - AVERAGEIFS('Placebo Males'!AC:AC, 'Placebo Males'!B:B, B281, 'Placebo Males'!P:P, P281)</f>
        <v>8.6666666666666643</v>
      </c>
      <c r="AT281">
        <f>AD281 - AVERAGEIFS('Placebo Males'!AD:AD, 'Placebo Males'!B:B, B281, 'Placebo Males'!P:P, P281)</f>
        <v>4.2983333333332894</v>
      </c>
      <c r="AU281">
        <f>AE281 - AVERAGEIFS('Placebo Males'!AE:AE, 'Placebo Males'!B:B, B281, 'Placebo Males'!P:P, P281)</f>
        <v>-3.9192000000000005E-2</v>
      </c>
      <c r="AV281">
        <f>AF281 - AVERAGEIFS('Placebo Males'!AF:AF, 'Placebo Males'!B:B, B281, 'Placebo Males'!P:P, P281)</f>
        <v>3.5400666666666691E-2</v>
      </c>
    </row>
    <row r="282" spans="1:48" x14ac:dyDescent="0.25">
      <c r="A282" t="s">
        <v>2542</v>
      </c>
      <c r="B282">
        <v>1017</v>
      </c>
      <c r="C282" t="s">
        <v>102</v>
      </c>
      <c r="D282">
        <v>21</v>
      </c>
      <c r="E282">
        <v>170.1</v>
      </c>
      <c r="F282">
        <v>74.599999999999994</v>
      </c>
      <c r="G282">
        <v>112.25</v>
      </c>
      <c r="H282">
        <v>57</v>
      </c>
      <c r="I282" t="s">
        <v>103</v>
      </c>
      <c r="J282" t="s">
        <v>104</v>
      </c>
      <c r="K282" t="s">
        <v>360</v>
      </c>
      <c r="L282" t="s">
        <v>160</v>
      </c>
      <c r="M282" t="s">
        <v>2261</v>
      </c>
      <c r="N282">
        <v>1500</v>
      </c>
      <c r="O282" t="s">
        <v>2262</v>
      </c>
      <c r="P282">
        <v>12</v>
      </c>
      <c r="Q282" t="s">
        <v>113</v>
      </c>
      <c r="R282" t="s">
        <v>2261</v>
      </c>
      <c r="S282">
        <v>505</v>
      </c>
      <c r="T282" t="s">
        <v>2266</v>
      </c>
      <c r="U282">
        <v>1005</v>
      </c>
      <c r="V282">
        <v>155</v>
      </c>
      <c r="W282">
        <v>404</v>
      </c>
      <c r="X282">
        <v>98</v>
      </c>
      <c r="Y282">
        <v>219</v>
      </c>
      <c r="Z282">
        <v>87</v>
      </c>
      <c r="AA282" t="s">
        <v>108</v>
      </c>
      <c r="AB282">
        <v>53</v>
      </c>
      <c r="AC282">
        <v>39</v>
      </c>
      <c r="AD282">
        <v>705.70399999999995</v>
      </c>
      <c r="AE282">
        <v>0.196078</v>
      </c>
      <c r="AF282">
        <v>0.47228100000000001</v>
      </c>
      <c r="AH282">
        <v>505</v>
      </c>
      <c r="AI282">
        <f t="shared" si="12"/>
        <v>1.1811856999343917</v>
      </c>
      <c r="AJ282">
        <f t="shared" si="13"/>
        <v>0.20375396535627877</v>
      </c>
      <c r="AK282">
        <f t="shared" si="14"/>
        <v>0.15331587403719871</v>
      </c>
      <c r="AL282">
        <f>U282 - AVERAGEIFS('Placebo Males'!U:U, 'Placebo Males'!B:B, B282, 'Placebo Males'!P:P, P282)</f>
        <v>-8.3333333333333712</v>
      </c>
      <c r="AM282">
        <f>V282 - AVERAGEIFS('Placebo Males'!V:V, 'Placebo Males'!B:B, B282, 'Placebo Males'!P:P, P282)</f>
        <v>3.3333333333333428</v>
      </c>
      <c r="AN282">
        <f>W282 - AVERAGEIFS('Placebo Males'!W:W, 'Placebo Males'!B:B, B282, 'Placebo Males'!P:P, P282)</f>
        <v>10.666666666666686</v>
      </c>
      <c r="AO282">
        <f>X282 - AVERAGEIFS('Placebo Males'!X:X, 'Placebo Males'!B:B, B282, 'Placebo Males'!P:P, P282)</f>
        <v>-1.6666666666666714</v>
      </c>
      <c r="AP282">
        <f>Y282 - AVERAGEIFS('Placebo Males'!Y:Y, 'Placebo Males'!B:B, B282, 'Placebo Males'!P:P, P282)</f>
        <v>2.6666666666666572</v>
      </c>
      <c r="AQ282">
        <f>Z282 - AVERAGEIFS('Placebo Males'!Z:Z, 'Placebo Males'!B:B, B282, 'Placebo Males'!P:P, P282)</f>
        <v>9.6666666666666714</v>
      </c>
      <c r="AR282">
        <f>AB282 - AVERAGEIFS('Placebo Males'!AB:AB, 'Placebo Males'!B:B, B282, 'Placebo Males'!P:P, P282)</f>
        <v>4</v>
      </c>
      <c r="AS282">
        <f>AC282 - AVERAGEIFS('Placebo Males'!AC:AC, 'Placebo Males'!B:B, B282, 'Placebo Males'!P:P, P282)</f>
        <v>6</v>
      </c>
      <c r="AT282">
        <f>AD282 - AVERAGEIFS('Placebo Males'!AD:AD, 'Placebo Males'!B:B, B282, 'Placebo Males'!P:P, P282)</f>
        <v>-113.64166666666677</v>
      </c>
      <c r="AU282">
        <f>AE282 - AVERAGEIFS('Placebo Males'!AE:AE, 'Placebo Males'!B:B, B282, 'Placebo Males'!P:P, P282)</f>
        <v>1.6077999999999981E-2</v>
      </c>
      <c r="AV282">
        <f>AF282 - AVERAGEIFS('Placebo Males'!AF:AF, 'Placebo Males'!B:B, B282, 'Placebo Males'!P:P, P282)</f>
        <v>2.1673666666666702E-2</v>
      </c>
    </row>
    <row r="283" spans="1:48" x14ac:dyDescent="0.25">
      <c r="A283" t="s">
        <v>2543</v>
      </c>
      <c r="B283">
        <v>1017</v>
      </c>
      <c r="C283" t="s">
        <v>102</v>
      </c>
      <c r="D283">
        <v>21</v>
      </c>
      <c r="E283">
        <v>170.1</v>
      </c>
      <c r="F283">
        <v>74.599999999999994</v>
      </c>
      <c r="G283">
        <v>112.25</v>
      </c>
      <c r="H283">
        <v>57</v>
      </c>
      <c r="I283" t="s">
        <v>103</v>
      </c>
      <c r="J283" t="s">
        <v>104</v>
      </c>
      <c r="K283" t="s">
        <v>360</v>
      </c>
      <c r="L283" t="s">
        <v>160</v>
      </c>
      <c r="M283" t="s">
        <v>2261</v>
      </c>
      <c r="N283">
        <v>1500</v>
      </c>
      <c r="O283" t="s">
        <v>2262</v>
      </c>
      <c r="P283">
        <v>12</v>
      </c>
      <c r="Q283" t="s">
        <v>113</v>
      </c>
      <c r="R283" t="s">
        <v>2261</v>
      </c>
      <c r="S283">
        <v>505</v>
      </c>
      <c r="T283" t="s">
        <v>2266</v>
      </c>
      <c r="U283">
        <v>1058</v>
      </c>
      <c r="V283">
        <v>152</v>
      </c>
      <c r="W283">
        <v>410</v>
      </c>
      <c r="X283">
        <v>100</v>
      </c>
      <c r="Y283">
        <v>225</v>
      </c>
      <c r="Z283">
        <v>85</v>
      </c>
      <c r="AA283" t="s">
        <v>108</v>
      </c>
      <c r="AB283">
        <v>58</v>
      </c>
      <c r="AC283">
        <v>30</v>
      </c>
      <c r="AD283">
        <v>741.221</v>
      </c>
      <c r="AE283">
        <v>0.18</v>
      </c>
      <c r="AF283">
        <v>0.46579900000000002</v>
      </c>
      <c r="AH283">
        <v>505</v>
      </c>
      <c r="AI283">
        <f t="shared" si="12"/>
        <v>1.1811856999343917</v>
      </c>
      <c r="AJ283">
        <f t="shared" si="13"/>
        <v>0.20375396535627877</v>
      </c>
      <c r="AK283">
        <f t="shared" si="14"/>
        <v>0.15331587403719871</v>
      </c>
      <c r="AL283">
        <f>U283 - AVERAGEIFS('Placebo Males'!U:U, 'Placebo Males'!B:B, B283, 'Placebo Males'!P:P, P283)</f>
        <v>44.666666666666629</v>
      </c>
      <c r="AM283">
        <f>V283 - AVERAGEIFS('Placebo Males'!V:V, 'Placebo Males'!B:B, B283, 'Placebo Males'!P:P, P283)</f>
        <v>0.33333333333334281</v>
      </c>
      <c r="AN283">
        <f>W283 - AVERAGEIFS('Placebo Males'!W:W, 'Placebo Males'!B:B, B283, 'Placebo Males'!P:P, P283)</f>
        <v>16.666666666666686</v>
      </c>
      <c r="AO283">
        <f>X283 - AVERAGEIFS('Placebo Males'!X:X, 'Placebo Males'!B:B, B283, 'Placebo Males'!P:P, P283)</f>
        <v>0.3333333333333286</v>
      </c>
      <c r="AP283">
        <f>Y283 - AVERAGEIFS('Placebo Males'!Y:Y, 'Placebo Males'!B:B, B283, 'Placebo Males'!P:P, P283)</f>
        <v>8.6666666666666572</v>
      </c>
      <c r="AQ283">
        <f>Z283 - AVERAGEIFS('Placebo Males'!Z:Z, 'Placebo Males'!B:B, B283, 'Placebo Males'!P:P, P283)</f>
        <v>7.6666666666666714</v>
      </c>
      <c r="AR283">
        <f>AB283 - AVERAGEIFS('Placebo Males'!AB:AB, 'Placebo Males'!B:B, B283, 'Placebo Males'!P:P, P283)</f>
        <v>9</v>
      </c>
      <c r="AS283">
        <f>AC283 - AVERAGEIFS('Placebo Males'!AC:AC, 'Placebo Males'!B:B, B283, 'Placebo Males'!P:P, P283)</f>
        <v>-3</v>
      </c>
      <c r="AT283">
        <f>AD283 - AVERAGEIFS('Placebo Males'!AD:AD, 'Placebo Males'!B:B, B283, 'Placebo Males'!P:P, P283)</f>
        <v>-78.124666666666712</v>
      </c>
      <c r="AU283">
        <f>AE283 - AVERAGEIFS('Placebo Males'!AE:AE, 'Placebo Males'!B:B, B283, 'Placebo Males'!P:P, P283)</f>
        <v>0</v>
      </c>
      <c r="AV283">
        <f>AF283 - AVERAGEIFS('Placebo Males'!AF:AF, 'Placebo Males'!B:B, B283, 'Placebo Males'!P:P, P283)</f>
        <v>1.5191666666666714E-2</v>
      </c>
    </row>
    <row r="284" spans="1:48" x14ac:dyDescent="0.25">
      <c r="A284" t="s">
        <v>2544</v>
      </c>
      <c r="B284">
        <v>1017</v>
      </c>
      <c r="C284" t="s">
        <v>102</v>
      </c>
      <c r="D284">
        <v>21</v>
      </c>
      <c r="E284">
        <v>170.1</v>
      </c>
      <c r="F284">
        <v>74.599999999999994</v>
      </c>
      <c r="G284">
        <v>112.25</v>
      </c>
      <c r="H284">
        <v>57</v>
      </c>
      <c r="I284" t="s">
        <v>103</v>
      </c>
      <c r="J284" t="s">
        <v>104</v>
      </c>
      <c r="K284" t="s">
        <v>360</v>
      </c>
      <c r="L284" t="s">
        <v>160</v>
      </c>
      <c r="M284" t="s">
        <v>2261</v>
      </c>
      <c r="N284">
        <v>1500</v>
      </c>
      <c r="O284" t="s">
        <v>2262</v>
      </c>
      <c r="P284">
        <v>12</v>
      </c>
      <c r="Q284" t="s">
        <v>113</v>
      </c>
      <c r="R284" t="s">
        <v>2261</v>
      </c>
      <c r="S284">
        <v>505</v>
      </c>
      <c r="T284" t="s">
        <v>2266</v>
      </c>
      <c r="U284">
        <v>1078</v>
      </c>
      <c r="V284">
        <v>149</v>
      </c>
      <c r="W284">
        <v>407</v>
      </c>
      <c r="X284">
        <v>102</v>
      </c>
      <c r="Y284">
        <v>220</v>
      </c>
      <c r="Z284">
        <v>85</v>
      </c>
      <c r="AA284" t="s">
        <v>108</v>
      </c>
      <c r="AB284">
        <v>48</v>
      </c>
      <c r="AC284">
        <v>41</v>
      </c>
      <c r="AD284">
        <v>724.09400000000005</v>
      </c>
      <c r="AE284">
        <v>0.196078</v>
      </c>
      <c r="AF284">
        <v>0.46984900000000002</v>
      </c>
      <c r="AH284">
        <v>505</v>
      </c>
      <c r="AI284">
        <f t="shared" si="12"/>
        <v>1.1811856999343917</v>
      </c>
      <c r="AJ284">
        <f t="shared" si="13"/>
        <v>0.20375396535627877</v>
      </c>
      <c r="AK284">
        <f t="shared" si="14"/>
        <v>0.15331587403719871</v>
      </c>
      <c r="AL284">
        <f>U284 - AVERAGEIFS('Placebo Males'!U:U, 'Placebo Males'!B:B, B284, 'Placebo Males'!P:P, P284)</f>
        <v>64.666666666666629</v>
      </c>
      <c r="AM284">
        <f>V284 - AVERAGEIFS('Placebo Males'!V:V, 'Placebo Males'!B:B, B284, 'Placebo Males'!P:P, P284)</f>
        <v>-2.6666666666666572</v>
      </c>
      <c r="AN284">
        <f>W284 - AVERAGEIFS('Placebo Males'!W:W, 'Placebo Males'!B:B, B284, 'Placebo Males'!P:P, P284)</f>
        <v>13.666666666666686</v>
      </c>
      <c r="AO284">
        <f>X284 - AVERAGEIFS('Placebo Males'!X:X, 'Placebo Males'!B:B, B284, 'Placebo Males'!P:P, P284)</f>
        <v>2.3333333333333286</v>
      </c>
      <c r="AP284">
        <f>Y284 - AVERAGEIFS('Placebo Males'!Y:Y, 'Placebo Males'!B:B, B284, 'Placebo Males'!P:P, P284)</f>
        <v>3.6666666666666572</v>
      </c>
      <c r="AQ284">
        <f>Z284 - AVERAGEIFS('Placebo Males'!Z:Z, 'Placebo Males'!B:B, B284, 'Placebo Males'!P:P, P284)</f>
        <v>7.6666666666666714</v>
      </c>
      <c r="AR284">
        <f>AB284 - AVERAGEIFS('Placebo Males'!AB:AB, 'Placebo Males'!B:B, B284, 'Placebo Males'!P:P, P284)</f>
        <v>-1</v>
      </c>
      <c r="AS284">
        <f>AC284 - AVERAGEIFS('Placebo Males'!AC:AC, 'Placebo Males'!B:B, B284, 'Placebo Males'!P:P, P284)</f>
        <v>8</v>
      </c>
      <c r="AT284">
        <f>AD284 - AVERAGEIFS('Placebo Males'!AD:AD, 'Placebo Males'!B:B, B284, 'Placebo Males'!P:P, P284)</f>
        <v>-95.251666666666665</v>
      </c>
      <c r="AU284">
        <f>AE284 - AVERAGEIFS('Placebo Males'!AE:AE, 'Placebo Males'!B:B, B284, 'Placebo Males'!P:P, P284)</f>
        <v>1.6077999999999981E-2</v>
      </c>
      <c r="AV284">
        <f>AF284 - AVERAGEIFS('Placebo Males'!AF:AF, 'Placebo Males'!B:B, B284, 'Placebo Males'!P:P, P284)</f>
        <v>1.9241666666666712E-2</v>
      </c>
    </row>
    <row r="285" spans="1:48" x14ac:dyDescent="0.25">
      <c r="A285" t="s">
        <v>2545</v>
      </c>
      <c r="B285">
        <v>1017</v>
      </c>
      <c r="C285" t="s">
        <v>102</v>
      </c>
      <c r="D285">
        <v>21</v>
      </c>
      <c r="E285">
        <v>170.1</v>
      </c>
      <c r="F285">
        <v>74.599999999999994</v>
      </c>
      <c r="G285">
        <v>112.25</v>
      </c>
      <c r="H285">
        <v>57</v>
      </c>
      <c r="I285" t="s">
        <v>103</v>
      </c>
      <c r="J285" t="s">
        <v>104</v>
      </c>
      <c r="K285" t="s">
        <v>360</v>
      </c>
      <c r="L285" t="s">
        <v>160</v>
      </c>
      <c r="M285" t="s">
        <v>2261</v>
      </c>
      <c r="N285">
        <v>1500</v>
      </c>
      <c r="O285" t="s">
        <v>2262</v>
      </c>
      <c r="P285">
        <v>14</v>
      </c>
      <c r="Q285" t="s">
        <v>113</v>
      </c>
      <c r="R285" t="s">
        <v>2261</v>
      </c>
      <c r="S285">
        <v>729</v>
      </c>
      <c r="T285" t="s">
        <v>2266</v>
      </c>
      <c r="U285">
        <v>1136</v>
      </c>
      <c r="V285">
        <v>165</v>
      </c>
      <c r="W285">
        <v>431</v>
      </c>
      <c r="X285">
        <v>102</v>
      </c>
      <c r="Y285">
        <v>231</v>
      </c>
      <c r="Z285">
        <v>98</v>
      </c>
      <c r="AA285" t="s">
        <v>108</v>
      </c>
      <c r="AB285">
        <v>59</v>
      </c>
      <c r="AC285">
        <v>41</v>
      </c>
      <c r="AD285">
        <v>662.81700000000001</v>
      </c>
      <c r="AE285">
        <v>0.30188700000000002</v>
      </c>
      <c r="AF285">
        <v>0.52664500000000003</v>
      </c>
      <c r="AH285">
        <v>729</v>
      </c>
      <c r="AI285">
        <f t="shared" si="12"/>
        <v>1.7051175747567753</v>
      </c>
      <c r="AJ285">
        <f t="shared" si="13"/>
        <v>0.25553570048955854</v>
      </c>
      <c r="AK285">
        <f t="shared" si="14"/>
        <v>0.20126229735364054</v>
      </c>
      <c r="AL285">
        <f>U285 - AVERAGEIFS('Placebo Males'!U:U, 'Placebo Males'!B:B, B285, 'Placebo Males'!P:P, P285)</f>
        <v>16.333333333333258</v>
      </c>
      <c r="AM285">
        <f>V285 - AVERAGEIFS('Placebo Males'!V:V, 'Placebo Males'!B:B, B285, 'Placebo Males'!P:P, P285)</f>
        <v>8</v>
      </c>
      <c r="AN285">
        <f>W285 - AVERAGEIFS('Placebo Males'!W:W, 'Placebo Males'!B:B, B285, 'Placebo Males'!P:P, P285)</f>
        <v>22</v>
      </c>
      <c r="AO285">
        <f>X285 - AVERAGEIFS('Placebo Males'!X:X, 'Placebo Males'!B:B, B285, 'Placebo Males'!P:P, P285)</f>
        <v>-2</v>
      </c>
      <c r="AP285">
        <f>Y285 - AVERAGEIFS('Placebo Males'!Y:Y, 'Placebo Males'!B:B, B285, 'Placebo Males'!P:P, P285)</f>
        <v>2.3333333333333428</v>
      </c>
      <c r="AQ285">
        <f>Z285 - AVERAGEIFS('Placebo Males'!Z:Z, 'Placebo Males'!B:B, B285, 'Placebo Males'!P:P, P285)</f>
        <v>21.666666666666671</v>
      </c>
      <c r="AR285">
        <f>AB285 - AVERAGEIFS('Placebo Males'!AB:AB, 'Placebo Males'!B:B, B285, 'Placebo Males'!P:P, P285)</f>
        <v>7.6666666666666643</v>
      </c>
      <c r="AS285">
        <f>AC285 - AVERAGEIFS('Placebo Males'!AC:AC, 'Placebo Males'!B:B, B285, 'Placebo Males'!P:P, P285)</f>
        <v>9.3333333333333321</v>
      </c>
      <c r="AT285">
        <f>AD285 - AVERAGEIFS('Placebo Males'!AD:AD, 'Placebo Males'!B:B, B285, 'Placebo Males'!P:P, P285)</f>
        <v>-135.11233333333337</v>
      </c>
      <c r="AU285">
        <f>AE285 - AVERAGEIFS('Placebo Males'!AE:AE, 'Placebo Males'!B:B, B285, 'Placebo Males'!P:P, P285)</f>
        <v>9.6658333333333374E-2</v>
      </c>
      <c r="AV285">
        <f>AF285 - AVERAGEIFS('Placebo Males'!AF:AF, 'Placebo Males'!B:B, B285, 'Placebo Males'!P:P, P285)</f>
        <v>5.309766666666671E-2</v>
      </c>
    </row>
    <row r="286" spans="1:48" x14ac:dyDescent="0.25">
      <c r="A286" t="s">
        <v>2546</v>
      </c>
      <c r="B286">
        <v>1017</v>
      </c>
      <c r="C286" t="s">
        <v>102</v>
      </c>
      <c r="D286">
        <v>21</v>
      </c>
      <c r="E286">
        <v>170.1</v>
      </c>
      <c r="F286">
        <v>74.599999999999994</v>
      </c>
      <c r="G286">
        <v>112.25</v>
      </c>
      <c r="H286">
        <v>57</v>
      </c>
      <c r="I286" t="s">
        <v>103</v>
      </c>
      <c r="J286" t="s">
        <v>104</v>
      </c>
      <c r="K286" t="s">
        <v>360</v>
      </c>
      <c r="L286" t="s">
        <v>160</v>
      </c>
      <c r="M286" t="s">
        <v>2261</v>
      </c>
      <c r="N286">
        <v>1500</v>
      </c>
      <c r="O286" t="s">
        <v>2262</v>
      </c>
      <c r="P286">
        <v>14</v>
      </c>
      <c r="Q286" t="s">
        <v>113</v>
      </c>
      <c r="R286" t="s">
        <v>2261</v>
      </c>
      <c r="S286">
        <v>729</v>
      </c>
      <c r="T286" t="s">
        <v>2266</v>
      </c>
      <c r="U286">
        <v>1168</v>
      </c>
      <c r="V286">
        <v>143</v>
      </c>
      <c r="W286">
        <v>432</v>
      </c>
      <c r="X286">
        <v>103</v>
      </c>
      <c r="Y286">
        <v>232</v>
      </c>
      <c r="Z286">
        <v>97</v>
      </c>
      <c r="AA286" t="s">
        <v>108</v>
      </c>
      <c r="AB286">
        <v>60</v>
      </c>
      <c r="AC286">
        <v>40</v>
      </c>
      <c r="AD286">
        <v>676.29899999999998</v>
      </c>
      <c r="AE286">
        <v>0.29411799999999999</v>
      </c>
      <c r="AF286">
        <v>0.52197099999999996</v>
      </c>
      <c r="AH286">
        <v>729</v>
      </c>
      <c r="AI286">
        <f t="shared" si="12"/>
        <v>1.7051175747567753</v>
      </c>
      <c r="AJ286">
        <f t="shared" si="13"/>
        <v>0.25553570048955854</v>
      </c>
      <c r="AK286">
        <f t="shared" si="14"/>
        <v>0.20126229735364054</v>
      </c>
      <c r="AL286">
        <f>U286 - AVERAGEIFS('Placebo Males'!U:U, 'Placebo Males'!B:B, B286, 'Placebo Males'!P:P, P286)</f>
        <v>48.333333333333258</v>
      </c>
      <c r="AM286">
        <f>V286 - AVERAGEIFS('Placebo Males'!V:V, 'Placebo Males'!B:B, B286, 'Placebo Males'!P:P, P286)</f>
        <v>-14</v>
      </c>
      <c r="AN286">
        <f>W286 - AVERAGEIFS('Placebo Males'!W:W, 'Placebo Males'!B:B, B286, 'Placebo Males'!P:P, P286)</f>
        <v>23</v>
      </c>
      <c r="AO286">
        <f>X286 - AVERAGEIFS('Placebo Males'!X:X, 'Placebo Males'!B:B, B286, 'Placebo Males'!P:P, P286)</f>
        <v>-1</v>
      </c>
      <c r="AP286">
        <f>Y286 - AVERAGEIFS('Placebo Males'!Y:Y, 'Placebo Males'!B:B, B286, 'Placebo Males'!P:P, P286)</f>
        <v>3.3333333333333428</v>
      </c>
      <c r="AQ286">
        <f>Z286 - AVERAGEIFS('Placebo Males'!Z:Z, 'Placebo Males'!B:B, B286, 'Placebo Males'!P:P, P286)</f>
        <v>20.666666666666671</v>
      </c>
      <c r="AR286">
        <f>AB286 - AVERAGEIFS('Placebo Males'!AB:AB, 'Placebo Males'!B:B, B286, 'Placebo Males'!P:P, P286)</f>
        <v>8.6666666666666643</v>
      </c>
      <c r="AS286">
        <f>AC286 - AVERAGEIFS('Placebo Males'!AC:AC, 'Placebo Males'!B:B, B286, 'Placebo Males'!P:P, P286)</f>
        <v>8.3333333333333321</v>
      </c>
      <c r="AT286">
        <f>AD286 - AVERAGEIFS('Placebo Males'!AD:AD, 'Placebo Males'!B:B, B286, 'Placebo Males'!P:P, P286)</f>
        <v>-121.6303333333334</v>
      </c>
      <c r="AU286">
        <f>AE286 - AVERAGEIFS('Placebo Males'!AE:AE, 'Placebo Males'!B:B, B286, 'Placebo Males'!P:P, P286)</f>
        <v>8.8889333333333348E-2</v>
      </c>
      <c r="AV286">
        <f>AF286 - AVERAGEIFS('Placebo Males'!AF:AF, 'Placebo Males'!B:B, B286, 'Placebo Males'!P:P, P286)</f>
        <v>4.8423666666666643E-2</v>
      </c>
    </row>
    <row r="287" spans="1:48" x14ac:dyDescent="0.25">
      <c r="A287" t="s">
        <v>2547</v>
      </c>
      <c r="B287">
        <v>1017</v>
      </c>
      <c r="C287" t="s">
        <v>102</v>
      </c>
      <c r="D287">
        <v>21</v>
      </c>
      <c r="E287">
        <v>170.1</v>
      </c>
      <c r="F287">
        <v>74.599999999999994</v>
      </c>
      <c r="G287">
        <v>112.25</v>
      </c>
      <c r="H287">
        <v>57</v>
      </c>
      <c r="I287" t="s">
        <v>103</v>
      </c>
      <c r="J287" t="s">
        <v>104</v>
      </c>
      <c r="K287" t="s">
        <v>360</v>
      </c>
      <c r="L287" t="s">
        <v>160</v>
      </c>
      <c r="M287" t="s">
        <v>2261</v>
      </c>
      <c r="N287">
        <v>1500</v>
      </c>
      <c r="O287" t="s">
        <v>2262</v>
      </c>
      <c r="P287">
        <v>14</v>
      </c>
      <c r="Q287" t="s">
        <v>113</v>
      </c>
      <c r="R287" t="s">
        <v>2261</v>
      </c>
      <c r="S287">
        <v>729</v>
      </c>
      <c r="T287" t="s">
        <v>2266</v>
      </c>
      <c r="U287">
        <v>1168</v>
      </c>
      <c r="V287">
        <v>158</v>
      </c>
      <c r="W287">
        <v>432</v>
      </c>
      <c r="X287">
        <v>105</v>
      </c>
      <c r="Y287">
        <v>230</v>
      </c>
      <c r="Z287">
        <v>97</v>
      </c>
      <c r="AA287" t="s">
        <v>108</v>
      </c>
      <c r="AB287">
        <v>56</v>
      </c>
      <c r="AC287">
        <v>43</v>
      </c>
      <c r="AD287">
        <v>668.101</v>
      </c>
      <c r="AE287">
        <v>0.30188700000000002</v>
      </c>
      <c r="AF287">
        <v>0.51532500000000003</v>
      </c>
      <c r="AH287">
        <v>729</v>
      </c>
      <c r="AI287">
        <f t="shared" si="12"/>
        <v>1.7051175747567753</v>
      </c>
      <c r="AJ287">
        <f t="shared" si="13"/>
        <v>0.25553570048955854</v>
      </c>
      <c r="AK287">
        <f t="shared" si="14"/>
        <v>0.20126229735364054</v>
      </c>
      <c r="AL287">
        <f>U287 - AVERAGEIFS('Placebo Males'!U:U, 'Placebo Males'!B:B, B287, 'Placebo Males'!P:P, P287)</f>
        <v>48.333333333333258</v>
      </c>
      <c r="AM287">
        <f>V287 - AVERAGEIFS('Placebo Males'!V:V, 'Placebo Males'!B:B, B287, 'Placebo Males'!P:P, P287)</f>
        <v>1</v>
      </c>
      <c r="AN287">
        <f>W287 - AVERAGEIFS('Placebo Males'!W:W, 'Placebo Males'!B:B, B287, 'Placebo Males'!P:P, P287)</f>
        <v>23</v>
      </c>
      <c r="AO287">
        <f>X287 - AVERAGEIFS('Placebo Males'!X:X, 'Placebo Males'!B:B, B287, 'Placebo Males'!P:P, P287)</f>
        <v>1</v>
      </c>
      <c r="AP287">
        <f>Y287 - AVERAGEIFS('Placebo Males'!Y:Y, 'Placebo Males'!B:B, B287, 'Placebo Males'!P:P, P287)</f>
        <v>1.3333333333333428</v>
      </c>
      <c r="AQ287">
        <f>Z287 - AVERAGEIFS('Placebo Males'!Z:Z, 'Placebo Males'!B:B, B287, 'Placebo Males'!P:P, P287)</f>
        <v>20.666666666666671</v>
      </c>
      <c r="AR287">
        <f>AB287 - AVERAGEIFS('Placebo Males'!AB:AB, 'Placebo Males'!B:B, B287, 'Placebo Males'!P:P, P287)</f>
        <v>4.6666666666666643</v>
      </c>
      <c r="AS287">
        <f>AC287 - AVERAGEIFS('Placebo Males'!AC:AC, 'Placebo Males'!B:B, B287, 'Placebo Males'!P:P, P287)</f>
        <v>11.333333333333332</v>
      </c>
      <c r="AT287">
        <f>AD287 - AVERAGEIFS('Placebo Males'!AD:AD, 'Placebo Males'!B:B, B287, 'Placebo Males'!P:P, P287)</f>
        <v>-129.82833333333338</v>
      </c>
      <c r="AU287">
        <f>AE287 - AVERAGEIFS('Placebo Males'!AE:AE, 'Placebo Males'!B:B, B287, 'Placebo Males'!P:P, P287)</f>
        <v>9.6658333333333374E-2</v>
      </c>
      <c r="AV287">
        <f>AF287 - AVERAGEIFS('Placebo Males'!AF:AF, 'Placebo Males'!B:B, B287, 'Placebo Males'!P:P, P287)</f>
        <v>4.1777666666666713E-2</v>
      </c>
    </row>
    <row r="288" spans="1:48" x14ac:dyDescent="0.25">
      <c r="A288" t="s">
        <v>2548</v>
      </c>
      <c r="B288">
        <v>1017</v>
      </c>
      <c r="C288" t="s">
        <v>102</v>
      </c>
      <c r="D288">
        <v>21</v>
      </c>
      <c r="E288">
        <v>170.1</v>
      </c>
      <c r="F288">
        <v>74.599999999999994</v>
      </c>
      <c r="G288">
        <v>112.25</v>
      </c>
      <c r="H288">
        <v>57</v>
      </c>
      <c r="I288" t="s">
        <v>103</v>
      </c>
      <c r="J288" t="s">
        <v>104</v>
      </c>
      <c r="K288" t="s">
        <v>360</v>
      </c>
      <c r="L288" t="s">
        <v>160</v>
      </c>
      <c r="M288" t="s">
        <v>2261</v>
      </c>
      <c r="N288">
        <v>1500</v>
      </c>
      <c r="O288" t="s">
        <v>2262</v>
      </c>
      <c r="P288">
        <v>24</v>
      </c>
      <c r="Q288" t="s">
        <v>113</v>
      </c>
      <c r="R288" t="s">
        <v>2261</v>
      </c>
      <c r="S288">
        <v>266</v>
      </c>
      <c r="T288" t="s">
        <v>2266</v>
      </c>
      <c r="U288">
        <v>1142</v>
      </c>
      <c r="V288">
        <v>155</v>
      </c>
      <c r="W288">
        <v>426</v>
      </c>
      <c r="X288">
        <v>101</v>
      </c>
      <c r="Y288">
        <v>239</v>
      </c>
      <c r="Z288">
        <v>86</v>
      </c>
      <c r="AA288" t="s">
        <v>108</v>
      </c>
      <c r="AB288">
        <v>54</v>
      </c>
      <c r="AC288">
        <v>39</v>
      </c>
      <c r="AD288">
        <v>691.524</v>
      </c>
      <c r="AE288">
        <v>0.235294</v>
      </c>
      <c r="AF288">
        <v>0.49815799999999999</v>
      </c>
      <c r="AH288">
        <v>266</v>
      </c>
      <c r="AI288">
        <f t="shared" si="12"/>
        <v>0.62216910135158066</v>
      </c>
      <c r="AJ288">
        <f t="shared" si="13"/>
        <v>0.13286688827052084</v>
      </c>
      <c r="AK288">
        <f t="shared" si="14"/>
        <v>9.2307248509343798E-2</v>
      </c>
      <c r="AL288">
        <f>U288 - AVERAGEIFS('Placebo Males'!U:U, 'Placebo Males'!B:B, B288, 'Placebo Males'!P:P, P288)</f>
        <v>-65.333333333333258</v>
      </c>
      <c r="AM288">
        <f>V288 - AVERAGEIFS('Placebo Males'!V:V, 'Placebo Males'!B:B, B288, 'Placebo Males'!P:P, P288)</f>
        <v>-6.3333333333333428</v>
      </c>
      <c r="AN288">
        <f>W288 - AVERAGEIFS('Placebo Males'!W:W, 'Placebo Males'!B:B, B288, 'Placebo Males'!P:P, P288)</f>
        <v>7.3333333333333144</v>
      </c>
      <c r="AO288">
        <f>X288 - AVERAGEIFS('Placebo Males'!X:X, 'Placebo Males'!B:B, B288, 'Placebo Males'!P:P, P288)</f>
        <v>-2.3333333333333286</v>
      </c>
      <c r="AP288">
        <f>Y288 - AVERAGEIFS('Placebo Males'!Y:Y, 'Placebo Males'!B:B, B288, 'Placebo Males'!P:P, P288)</f>
        <v>3</v>
      </c>
      <c r="AQ288">
        <f>Z288 - AVERAGEIFS('Placebo Males'!Z:Z, 'Placebo Males'!B:B, B288, 'Placebo Males'!P:P, P288)</f>
        <v>6.6666666666666714</v>
      </c>
      <c r="AR288">
        <f>AB288 - AVERAGEIFS('Placebo Males'!AB:AB, 'Placebo Males'!B:B, B288, 'Placebo Males'!P:P, P288)</f>
        <v>2.3333333333333357</v>
      </c>
      <c r="AS288">
        <f>AC288 - AVERAGEIFS('Placebo Males'!AC:AC, 'Placebo Males'!B:B, B288, 'Placebo Males'!P:P, P288)</f>
        <v>3</v>
      </c>
      <c r="AT288">
        <f>AD288 - AVERAGEIFS('Placebo Males'!AD:AD, 'Placebo Males'!B:B, B288, 'Placebo Males'!P:P, P288)</f>
        <v>-18.550999999999931</v>
      </c>
      <c r="AU288">
        <f>AE288 - AVERAGEIFS('Placebo Males'!AE:AE, 'Placebo Males'!B:B, B288, 'Placebo Males'!P:P, P288)</f>
        <v>4.4268333333333326E-2</v>
      </c>
      <c r="AV288">
        <f>AF288 - AVERAGEIFS('Placebo Males'!AF:AF, 'Placebo Males'!B:B, B288, 'Placebo Males'!P:P, P288)</f>
        <v>1.147666666666658E-3</v>
      </c>
    </row>
    <row r="289" spans="1:48" x14ac:dyDescent="0.25">
      <c r="A289" t="s">
        <v>2549</v>
      </c>
      <c r="B289">
        <v>1017</v>
      </c>
      <c r="C289" t="s">
        <v>102</v>
      </c>
      <c r="D289">
        <v>21</v>
      </c>
      <c r="E289">
        <v>170.1</v>
      </c>
      <c r="F289">
        <v>74.599999999999994</v>
      </c>
      <c r="G289">
        <v>112.25</v>
      </c>
      <c r="H289">
        <v>57</v>
      </c>
      <c r="I289" t="s">
        <v>103</v>
      </c>
      <c r="J289" t="s">
        <v>104</v>
      </c>
      <c r="K289" t="s">
        <v>360</v>
      </c>
      <c r="L289" t="s">
        <v>160</v>
      </c>
      <c r="M289" t="s">
        <v>2261</v>
      </c>
      <c r="N289">
        <v>1500</v>
      </c>
      <c r="O289" t="s">
        <v>2262</v>
      </c>
      <c r="P289">
        <v>24</v>
      </c>
      <c r="Q289" t="s">
        <v>113</v>
      </c>
      <c r="R289" t="s">
        <v>2261</v>
      </c>
      <c r="S289">
        <v>266</v>
      </c>
      <c r="T289" t="s">
        <v>2266</v>
      </c>
      <c r="U289">
        <v>1106</v>
      </c>
      <c r="V289">
        <v>160</v>
      </c>
      <c r="W289">
        <v>421</v>
      </c>
      <c r="X289">
        <v>101</v>
      </c>
      <c r="Y289">
        <v>234</v>
      </c>
      <c r="Z289">
        <v>86</v>
      </c>
      <c r="AA289" t="s">
        <v>108</v>
      </c>
      <c r="AB289">
        <v>54</v>
      </c>
      <c r="AC289">
        <v>37</v>
      </c>
      <c r="AD289">
        <v>700.23</v>
      </c>
      <c r="AE289">
        <v>0.211538</v>
      </c>
      <c r="AF289">
        <v>0.49896000000000001</v>
      </c>
      <c r="AH289">
        <v>266</v>
      </c>
      <c r="AI289">
        <f t="shared" si="12"/>
        <v>0.62216910135158066</v>
      </c>
      <c r="AJ289">
        <f t="shared" si="13"/>
        <v>0.13286688827052084</v>
      </c>
      <c r="AK289">
        <f t="shared" si="14"/>
        <v>9.2307248509343798E-2</v>
      </c>
      <c r="AL289">
        <f>U289 - AVERAGEIFS('Placebo Males'!U:U, 'Placebo Males'!B:B, B289, 'Placebo Males'!P:P, P289)</f>
        <v>-101.33333333333326</v>
      </c>
      <c r="AM289">
        <f>V289 - AVERAGEIFS('Placebo Males'!V:V, 'Placebo Males'!B:B, B289, 'Placebo Males'!P:P, P289)</f>
        <v>-1.3333333333333428</v>
      </c>
      <c r="AN289">
        <f>W289 - AVERAGEIFS('Placebo Males'!W:W, 'Placebo Males'!B:B, B289, 'Placebo Males'!P:P, P289)</f>
        <v>2.3333333333333144</v>
      </c>
      <c r="AO289">
        <f>X289 - AVERAGEIFS('Placebo Males'!X:X, 'Placebo Males'!B:B, B289, 'Placebo Males'!P:P, P289)</f>
        <v>-2.3333333333333286</v>
      </c>
      <c r="AP289">
        <f>Y289 - AVERAGEIFS('Placebo Males'!Y:Y, 'Placebo Males'!B:B, B289, 'Placebo Males'!P:P, P289)</f>
        <v>-2</v>
      </c>
      <c r="AQ289">
        <f>Z289 - AVERAGEIFS('Placebo Males'!Z:Z, 'Placebo Males'!B:B, B289, 'Placebo Males'!P:P, P289)</f>
        <v>6.6666666666666714</v>
      </c>
      <c r="AR289">
        <f>AB289 - AVERAGEIFS('Placebo Males'!AB:AB, 'Placebo Males'!B:B, B289, 'Placebo Males'!P:P, P289)</f>
        <v>2.3333333333333357</v>
      </c>
      <c r="AS289">
        <f>AC289 - AVERAGEIFS('Placebo Males'!AC:AC, 'Placebo Males'!B:B, B289, 'Placebo Males'!P:P, P289)</f>
        <v>1</v>
      </c>
      <c r="AT289">
        <f>AD289 - AVERAGEIFS('Placebo Males'!AD:AD, 'Placebo Males'!B:B, B289, 'Placebo Males'!P:P, P289)</f>
        <v>-9.8449999999999136</v>
      </c>
      <c r="AU289">
        <f>AE289 - AVERAGEIFS('Placebo Males'!AE:AE, 'Placebo Males'!B:B, B289, 'Placebo Males'!P:P, P289)</f>
        <v>2.0512333333333327E-2</v>
      </c>
      <c r="AV289">
        <f>AF289 - AVERAGEIFS('Placebo Males'!AF:AF, 'Placebo Males'!B:B, B289, 'Placebo Males'!P:P, P289)</f>
        <v>1.9496666666666829E-3</v>
      </c>
    </row>
    <row r="290" spans="1:48" x14ac:dyDescent="0.25">
      <c r="A290" t="s">
        <v>2550</v>
      </c>
      <c r="B290">
        <v>1017</v>
      </c>
      <c r="C290" t="s">
        <v>102</v>
      </c>
      <c r="D290">
        <v>21</v>
      </c>
      <c r="E290">
        <v>170.1</v>
      </c>
      <c r="F290">
        <v>74.599999999999994</v>
      </c>
      <c r="G290">
        <v>112.25</v>
      </c>
      <c r="H290">
        <v>57</v>
      </c>
      <c r="I290" t="s">
        <v>103</v>
      </c>
      <c r="J290" t="s">
        <v>104</v>
      </c>
      <c r="K290" t="s">
        <v>360</v>
      </c>
      <c r="L290" t="s">
        <v>160</v>
      </c>
      <c r="M290" t="s">
        <v>2261</v>
      </c>
      <c r="N290">
        <v>1500</v>
      </c>
      <c r="O290" t="s">
        <v>2262</v>
      </c>
      <c r="P290">
        <v>24</v>
      </c>
      <c r="Q290" t="s">
        <v>113</v>
      </c>
      <c r="R290" t="s">
        <v>2261</v>
      </c>
      <c r="S290">
        <v>266</v>
      </c>
      <c r="T290" t="s">
        <v>2266</v>
      </c>
      <c r="U290">
        <v>1197</v>
      </c>
      <c r="V290">
        <v>157</v>
      </c>
      <c r="W290">
        <v>429</v>
      </c>
      <c r="X290">
        <v>102</v>
      </c>
      <c r="Y290">
        <v>243</v>
      </c>
      <c r="Z290">
        <v>84</v>
      </c>
      <c r="AA290" t="s">
        <v>108</v>
      </c>
      <c r="AB290">
        <v>61</v>
      </c>
      <c r="AC290">
        <v>32</v>
      </c>
      <c r="AD290">
        <v>704.86199999999997</v>
      </c>
      <c r="AE290">
        <v>0.21568599999999999</v>
      </c>
      <c r="AF290">
        <v>0.50400599999999995</v>
      </c>
      <c r="AH290">
        <v>266</v>
      </c>
      <c r="AI290">
        <f t="shared" si="12"/>
        <v>0.62216910135158066</v>
      </c>
      <c r="AJ290">
        <f t="shared" si="13"/>
        <v>0.13286688827052084</v>
      </c>
      <c r="AK290">
        <f t="shared" si="14"/>
        <v>9.2307248509343798E-2</v>
      </c>
      <c r="AL290">
        <f>U290 - AVERAGEIFS('Placebo Males'!U:U, 'Placebo Males'!B:B, B290, 'Placebo Males'!P:P, P290)</f>
        <v>-10.333333333333258</v>
      </c>
      <c r="AM290">
        <f>V290 - AVERAGEIFS('Placebo Males'!V:V, 'Placebo Males'!B:B, B290, 'Placebo Males'!P:P, P290)</f>
        <v>-4.3333333333333428</v>
      </c>
      <c r="AN290">
        <f>W290 - AVERAGEIFS('Placebo Males'!W:W, 'Placebo Males'!B:B, B290, 'Placebo Males'!P:P, P290)</f>
        <v>10.333333333333314</v>
      </c>
      <c r="AO290">
        <f>X290 - AVERAGEIFS('Placebo Males'!X:X, 'Placebo Males'!B:B, B290, 'Placebo Males'!P:P, P290)</f>
        <v>-1.3333333333333286</v>
      </c>
      <c r="AP290">
        <f>Y290 - AVERAGEIFS('Placebo Males'!Y:Y, 'Placebo Males'!B:B, B290, 'Placebo Males'!P:P, P290)</f>
        <v>7</v>
      </c>
      <c r="AQ290">
        <f>Z290 - AVERAGEIFS('Placebo Males'!Z:Z, 'Placebo Males'!B:B, B290, 'Placebo Males'!P:P, P290)</f>
        <v>4.6666666666666714</v>
      </c>
      <c r="AR290">
        <f>AB290 - AVERAGEIFS('Placebo Males'!AB:AB, 'Placebo Males'!B:B, B290, 'Placebo Males'!P:P, P290)</f>
        <v>9.3333333333333357</v>
      </c>
      <c r="AS290">
        <f>AC290 - AVERAGEIFS('Placebo Males'!AC:AC, 'Placebo Males'!B:B, B290, 'Placebo Males'!P:P, P290)</f>
        <v>-4</v>
      </c>
      <c r="AT290">
        <f>AD290 - AVERAGEIFS('Placebo Males'!AD:AD, 'Placebo Males'!B:B, B290, 'Placebo Males'!P:P, P290)</f>
        <v>-5.2129999999999654</v>
      </c>
      <c r="AU290">
        <f>AE290 - AVERAGEIFS('Placebo Males'!AE:AE, 'Placebo Males'!B:B, B290, 'Placebo Males'!P:P, P290)</f>
        <v>2.4660333333333312E-2</v>
      </c>
      <c r="AV290">
        <f>AF290 - AVERAGEIFS('Placebo Males'!AF:AF, 'Placebo Males'!B:B, B290, 'Placebo Males'!P:P, P290)</f>
        <v>6.9956666666666223E-3</v>
      </c>
    </row>
    <row r="291" spans="1:48" x14ac:dyDescent="0.25">
      <c r="A291" t="s">
        <v>2551</v>
      </c>
      <c r="B291">
        <v>1018</v>
      </c>
      <c r="C291" t="s">
        <v>102</v>
      </c>
      <c r="D291">
        <v>30</v>
      </c>
      <c r="E291">
        <v>182</v>
      </c>
      <c r="F291">
        <v>73.3</v>
      </c>
      <c r="G291">
        <v>105.5</v>
      </c>
      <c r="H291">
        <v>58.5</v>
      </c>
      <c r="I291" t="s">
        <v>103</v>
      </c>
      <c r="J291" t="s">
        <v>104</v>
      </c>
      <c r="K291" t="s">
        <v>409</v>
      </c>
      <c r="L291" t="s">
        <v>460</v>
      </c>
      <c r="M291" t="s">
        <v>2261</v>
      </c>
      <c r="N291">
        <v>1500</v>
      </c>
      <c r="O291" t="s">
        <v>2262</v>
      </c>
      <c r="P291">
        <v>-0.5</v>
      </c>
      <c r="Q291" t="s">
        <v>109</v>
      </c>
      <c r="R291" t="s">
        <v>108</v>
      </c>
      <c r="S291" t="s">
        <v>108</v>
      </c>
      <c r="T291" t="s">
        <v>108</v>
      </c>
      <c r="U291">
        <v>1142</v>
      </c>
      <c r="V291">
        <v>160</v>
      </c>
      <c r="W291">
        <v>417</v>
      </c>
      <c r="X291">
        <v>98</v>
      </c>
      <c r="Y291">
        <v>243</v>
      </c>
      <c r="Z291">
        <v>76</v>
      </c>
      <c r="AA291" t="s">
        <v>108</v>
      </c>
      <c r="AB291">
        <v>55</v>
      </c>
      <c r="AC291">
        <v>25</v>
      </c>
      <c r="AD291">
        <v>367.36500000000001</v>
      </c>
      <c r="AE291">
        <v>0.21568599999999999</v>
      </c>
      <c r="AF291">
        <v>0.49813099999999999</v>
      </c>
      <c r="AH291">
        <v>0</v>
      </c>
      <c r="AI291">
        <f t="shared" si="12"/>
        <v>0</v>
      </c>
      <c r="AJ291">
        <f t="shared" si="13"/>
        <v>0</v>
      </c>
      <c r="AK291">
        <f t="shared" si="14"/>
        <v>0</v>
      </c>
      <c r="AL291">
        <f>U291 - AVERAGEIFS('Placebo Males'!U:U, 'Placebo Males'!B:B, B291, 'Placebo Males'!P:P, P291)</f>
        <v>146.66666666666663</v>
      </c>
      <c r="AM291">
        <f>V291 - AVERAGEIFS('Placebo Males'!V:V, 'Placebo Males'!B:B, B291, 'Placebo Males'!P:P, P291)</f>
        <v>-1.6666666666666572</v>
      </c>
      <c r="AN291">
        <f>W291 - AVERAGEIFS('Placebo Males'!W:W, 'Placebo Males'!B:B, B291, 'Placebo Males'!P:P, P291)</f>
        <v>8</v>
      </c>
      <c r="AO291">
        <f>X291 - AVERAGEIFS('Placebo Males'!X:X, 'Placebo Males'!B:B, B291, 'Placebo Males'!P:P, P291)</f>
        <v>-15</v>
      </c>
      <c r="AP291">
        <f>Y291 - AVERAGEIFS('Placebo Males'!Y:Y, 'Placebo Males'!B:B, B291, 'Placebo Males'!P:P, P291)</f>
        <v>24.333333333333343</v>
      </c>
      <c r="AQ291">
        <f>Z291 - AVERAGEIFS('Placebo Males'!Z:Z, 'Placebo Males'!B:B, B291, 'Placebo Males'!P:P, P291)</f>
        <v>-1.3333333333333286</v>
      </c>
      <c r="AR291">
        <f>AB291 - AVERAGEIFS('Placebo Males'!AB:AB, 'Placebo Males'!B:B, B291, 'Placebo Males'!P:P, P291)</f>
        <v>6</v>
      </c>
      <c r="AS291">
        <f>AC291 - AVERAGEIFS('Placebo Males'!AC:AC, 'Placebo Males'!B:B, B291, 'Placebo Males'!P:P, P291)</f>
        <v>0.33333333333333215</v>
      </c>
      <c r="AT291">
        <f>AD291 - AVERAGEIFS('Placebo Males'!AD:AD, 'Placebo Males'!B:B, B291, 'Placebo Males'!P:P, P291)</f>
        <v>-7.2010000000000218</v>
      </c>
      <c r="AU291">
        <f>AE291 - AVERAGEIFS('Placebo Males'!AE:AE, 'Placebo Males'!B:B, B291, 'Placebo Males'!P:P, P291)</f>
        <v>-2.2618333333333351E-2</v>
      </c>
      <c r="AV291">
        <f>AF291 - AVERAGEIFS('Placebo Males'!AF:AF, 'Placebo Males'!B:B, B291, 'Placebo Males'!P:P, P291)</f>
        <v>2.6696333333333322E-2</v>
      </c>
    </row>
    <row r="292" spans="1:48" x14ac:dyDescent="0.25">
      <c r="A292" t="s">
        <v>2552</v>
      </c>
      <c r="B292">
        <v>1018</v>
      </c>
      <c r="C292" t="s">
        <v>102</v>
      </c>
      <c r="D292">
        <v>30</v>
      </c>
      <c r="E292">
        <v>182</v>
      </c>
      <c r="F292">
        <v>73.3</v>
      </c>
      <c r="G292">
        <v>105.5</v>
      </c>
      <c r="H292">
        <v>58.5</v>
      </c>
      <c r="I292" t="s">
        <v>103</v>
      </c>
      <c r="J292" t="s">
        <v>104</v>
      </c>
      <c r="K292" t="s">
        <v>409</v>
      </c>
      <c r="L292" t="s">
        <v>460</v>
      </c>
      <c r="M292" t="s">
        <v>2261</v>
      </c>
      <c r="N292">
        <v>1500</v>
      </c>
      <c r="O292" t="s">
        <v>2262</v>
      </c>
      <c r="P292">
        <v>-0.5</v>
      </c>
      <c r="Q292" t="s">
        <v>109</v>
      </c>
      <c r="R292" t="s">
        <v>108</v>
      </c>
      <c r="S292" t="s">
        <v>108</v>
      </c>
      <c r="T292" t="s">
        <v>108</v>
      </c>
      <c r="U292">
        <v>1191</v>
      </c>
      <c r="V292">
        <v>152</v>
      </c>
      <c r="W292">
        <v>416</v>
      </c>
      <c r="X292">
        <v>101</v>
      </c>
      <c r="Y292">
        <v>242</v>
      </c>
      <c r="Z292">
        <v>73</v>
      </c>
      <c r="AA292" t="s">
        <v>108</v>
      </c>
      <c r="AB292">
        <v>44</v>
      </c>
      <c r="AC292">
        <v>28</v>
      </c>
      <c r="AD292">
        <v>367.642</v>
      </c>
      <c r="AE292">
        <v>0.20408200000000001</v>
      </c>
      <c r="AF292">
        <v>0.48719099999999999</v>
      </c>
      <c r="AH292">
        <v>0</v>
      </c>
      <c r="AI292">
        <f t="shared" si="12"/>
        <v>0</v>
      </c>
      <c r="AJ292">
        <f t="shared" si="13"/>
        <v>0</v>
      </c>
      <c r="AK292">
        <f t="shared" si="14"/>
        <v>0</v>
      </c>
      <c r="AL292">
        <f>U292 - AVERAGEIFS('Placebo Males'!U:U, 'Placebo Males'!B:B, B292, 'Placebo Males'!P:P, P292)</f>
        <v>195.66666666666663</v>
      </c>
      <c r="AM292">
        <f>V292 - AVERAGEIFS('Placebo Males'!V:V, 'Placebo Males'!B:B, B292, 'Placebo Males'!P:P, P292)</f>
        <v>-9.6666666666666572</v>
      </c>
      <c r="AN292">
        <f>W292 - AVERAGEIFS('Placebo Males'!W:W, 'Placebo Males'!B:B, B292, 'Placebo Males'!P:P, P292)</f>
        <v>7</v>
      </c>
      <c r="AO292">
        <f>X292 - AVERAGEIFS('Placebo Males'!X:X, 'Placebo Males'!B:B, B292, 'Placebo Males'!P:P, P292)</f>
        <v>-12</v>
      </c>
      <c r="AP292">
        <f>Y292 - AVERAGEIFS('Placebo Males'!Y:Y, 'Placebo Males'!B:B, B292, 'Placebo Males'!P:P, P292)</f>
        <v>23.333333333333343</v>
      </c>
      <c r="AQ292">
        <f>Z292 - AVERAGEIFS('Placebo Males'!Z:Z, 'Placebo Males'!B:B, B292, 'Placebo Males'!P:P, P292)</f>
        <v>-4.3333333333333286</v>
      </c>
      <c r="AR292">
        <f>AB292 - AVERAGEIFS('Placebo Males'!AB:AB, 'Placebo Males'!B:B, B292, 'Placebo Males'!P:P, P292)</f>
        <v>-5</v>
      </c>
      <c r="AS292">
        <f>AC292 - AVERAGEIFS('Placebo Males'!AC:AC, 'Placebo Males'!B:B, B292, 'Placebo Males'!P:P, P292)</f>
        <v>3.3333333333333321</v>
      </c>
      <c r="AT292">
        <f>AD292 - AVERAGEIFS('Placebo Males'!AD:AD, 'Placebo Males'!B:B, B292, 'Placebo Males'!P:P, P292)</f>
        <v>-6.924000000000035</v>
      </c>
      <c r="AU292">
        <f>AE292 - AVERAGEIFS('Placebo Males'!AE:AE, 'Placebo Males'!B:B, B292, 'Placebo Males'!P:P, P292)</f>
        <v>-3.4222333333333327E-2</v>
      </c>
      <c r="AV292">
        <f>AF292 - AVERAGEIFS('Placebo Males'!AF:AF, 'Placebo Males'!B:B, B292, 'Placebo Males'!P:P, P292)</f>
        <v>1.5756333333333317E-2</v>
      </c>
    </row>
    <row r="293" spans="1:48" x14ac:dyDescent="0.25">
      <c r="A293" t="s">
        <v>2553</v>
      </c>
      <c r="B293">
        <v>1018</v>
      </c>
      <c r="C293" t="s">
        <v>102</v>
      </c>
      <c r="D293">
        <v>30</v>
      </c>
      <c r="E293">
        <v>182</v>
      </c>
      <c r="F293">
        <v>73.3</v>
      </c>
      <c r="G293">
        <v>105.5</v>
      </c>
      <c r="H293">
        <v>58.5</v>
      </c>
      <c r="I293" t="s">
        <v>103</v>
      </c>
      <c r="J293" t="s">
        <v>104</v>
      </c>
      <c r="K293" t="s">
        <v>409</v>
      </c>
      <c r="L293" t="s">
        <v>460</v>
      </c>
      <c r="M293" t="s">
        <v>2261</v>
      </c>
      <c r="N293">
        <v>1500</v>
      </c>
      <c r="O293" t="s">
        <v>2262</v>
      </c>
      <c r="P293">
        <v>-0.5</v>
      </c>
      <c r="Q293" t="s">
        <v>109</v>
      </c>
      <c r="R293" t="s">
        <v>108</v>
      </c>
      <c r="S293" t="s">
        <v>108</v>
      </c>
      <c r="T293" t="s">
        <v>108</v>
      </c>
      <c r="U293">
        <v>1113</v>
      </c>
      <c r="V293">
        <v>156</v>
      </c>
      <c r="W293">
        <v>420</v>
      </c>
      <c r="X293">
        <v>98</v>
      </c>
      <c r="Y293">
        <v>245</v>
      </c>
      <c r="Z293">
        <v>77</v>
      </c>
      <c r="AA293" t="s">
        <v>108</v>
      </c>
      <c r="AB293">
        <v>57</v>
      </c>
      <c r="AC293">
        <v>30</v>
      </c>
      <c r="AD293">
        <v>339.62200000000001</v>
      </c>
      <c r="AE293">
        <v>0.29411799999999999</v>
      </c>
      <c r="AF293">
        <v>0.51232299999999997</v>
      </c>
      <c r="AH293">
        <v>0</v>
      </c>
      <c r="AI293">
        <f t="shared" si="12"/>
        <v>0</v>
      </c>
      <c r="AJ293">
        <f t="shared" si="13"/>
        <v>0</v>
      </c>
      <c r="AK293">
        <f t="shared" si="14"/>
        <v>0</v>
      </c>
      <c r="AL293">
        <f>U293 - AVERAGEIFS('Placebo Males'!U:U, 'Placebo Males'!B:B, B293, 'Placebo Males'!P:P, P293)</f>
        <v>117.66666666666663</v>
      </c>
      <c r="AM293">
        <f>V293 - AVERAGEIFS('Placebo Males'!V:V, 'Placebo Males'!B:B, B293, 'Placebo Males'!P:P, P293)</f>
        <v>-5.6666666666666572</v>
      </c>
      <c r="AN293">
        <f>W293 - AVERAGEIFS('Placebo Males'!W:W, 'Placebo Males'!B:B, B293, 'Placebo Males'!P:P, P293)</f>
        <v>11</v>
      </c>
      <c r="AO293">
        <f>X293 - AVERAGEIFS('Placebo Males'!X:X, 'Placebo Males'!B:B, B293, 'Placebo Males'!P:P, P293)</f>
        <v>-15</v>
      </c>
      <c r="AP293">
        <f>Y293 - AVERAGEIFS('Placebo Males'!Y:Y, 'Placebo Males'!B:B, B293, 'Placebo Males'!P:P, P293)</f>
        <v>26.333333333333343</v>
      </c>
      <c r="AQ293">
        <f>Z293 - AVERAGEIFS('Placebo Males'!Z:Z, 'Placebo Males'!B:B, B293, 'Placebo Males'!P:P, P293)</f>
        <v>-0.3333333333333286</v>
      </c>
      <c r="AR293">
        <f>AB293 - AVERAGEIFS('Placebo Males'!AB:AB, 'Placebo Males'!B:B, B293, 'Placebo Males'!P:P, P293)</f>
        <v>8</v>
      </c>
      <c r="AS293">
        <f>AC293 - AVERAGEIFS('Placebo Males'!AC:AC, 'Placebo Males'!B:B, B293, 'Placebo Males'!P:P, P293)</f>
        <v>5.3333333333333321</v>
      </c>
      <c r="AT293">
        <f>AD293 - AVERAGEIFS('Placebo Males'!AD:AD, 'Placebo Males'!B:B, B293, 'Placebo Males'!P:P, P293)</f>
        <v>-34.944000000000017</v>
      </c>
      <c r="AU293">
        <f>AE293 - AVERAGEIFS('Placebo Males'!AE:AE, 'Placebo Males'!B:B, B293, 'Placebo Males'!P:P, P293)</f>
        <v>5.581366666666665E-2</v>
      </c>
      <c r="AV293">
        <f>AF293 - AVERAGEIFS('Placebo Males'!AF:AF, 'Placebo Males'!B:B, B293, 'Placebo Males'!P:P, P293)</f>
        <v>4.0888333333333304E-2</v>
      </c>
    </row>
    <row r="294" spans="1:48" x14ac:dyDescent="0.25">
      <c r="A294" t="s">
        <v>2554</v>
      </c>
      <c r="B294">
        <v>1018</v>
      </c>
      <c r="C294" t="s">
        <v>102</v>
      </c>
      <c r="D294">
        <v>30</v>
      </c>
      <c r="E294">
        <v>182</v>
      </c>
      <c r="F294">
        <v>73.3</v>
      </c>
      <c r="G294">
        <v>105.5</v>
      </c>
      <c r="H294">
        <v>58.5</v>
      </c>
      <c r="I294" t="s">
        <v>103</v>
      </c>
      <c r="J294" t="s">
        <v>104</v>
      </c>
      <c r="K294" t="s">
        <v>409</v>
      </c>
      <c r="L294" t="s">
        <v>460</v>
      </c>
      <c r="M294" t="s">
        <v>2261</v>
      </c>
      <c r="N294">
        <v>1500</v>
      </c>
      <c r="O294" t="s">
        <v>2262</v>
      </c>
      <c r="P294">
        <v>0.5</v>
      </c>
      <c r="Q294" t="s">
        <v>113</v>
      </c>
      <c r="R294" t="s">
        <v>2261</v>
      </c>
      <c r="S294">
        <v>788</v>
      </c>
      <c r="T294" t="s">
        <v>2266</v>
      </c>
      <c r="U294">
        <v>1148</v>
      </c>
      <c r="V294">
        <v>150</v>
      </c>
      <c r="W294">
        <v>413</v>
      </c>
      <c r="X294">
        <v>105</v>
      </c>
      <c r="Y294">
        <v>236</v>
      </c>
      <c r="Z294">
        <v>72</v>
      </c>
      <c r="AA294" t="s">
        <v>108</v>
      </c>
      <c r="AB294">
        <v>50</v>
      </c>
      <c r="AC294">
        <v>24</v>
      </c>
      <c r="AD294">
        <v>373.82100000000003</v>
      </c>
      <c r="AE294">
        <v>0.19148899999999999</v>
      </c>
      <c r="AF294">
        <v>0.490118</v>
      </c>
      <c r="AH294">
        <v>788</v>
      </c>
      <c r="AI294">
        <f t="shared" si="12"/>
        <v>1.8431174882144565</v>
      </c>
      <c r="AJ294">
        <f t="shared" si="13"/>
        <v>0.26755888324872945</v>
      </c>
      <c r="AK294">
        <f t="shared" si="14"/>
        <v>0.21275777555075071</v>
      </c>
      <c r="AL294">
        <f>U294 - AVERAGEIFS('Placebo Males'!U:U, 'Placebo Males'!B:B, B294, 'Placebo Males'!P:P, P294)</f>
        <v>42.666666666666742</v>
      </c>
      <c r="AM294">
        <f>V294 - AVERAGEIFS('Placebo Males'!V:V, 'Placebo Males'!B:B, B294, 'Placebo Males'!P:P, P294)</f>
        <v>-11</v>
      </c>
      <c r="AN294">
        <f>W294 - AVERAGEIFS('Placebo Males'!W:W, 'Placebo Males'!B:B, B294, 'Placebo Males'!P:P, P294)</f>
        <v>5.6666666666666856</v>
      </c>
      <c r="AO294">
        <f>X294 - AVERAGEIFS('Placebo Males'!X:X, 'Placebo Males'!B:B, B294, 'Placebo Males'!P:P, P294)</f>
        <v>-9.3333333333333286</v>
      </c>
      <c r="AP294">
        <f>Y294 - AVERAGEIFS('Placebo Males'!Y:Y, 'Placebo Males'!B:B, B294, 'Placebo Males'!P:P, P294)</f>
        <v>14.333333333333343</v>
      </c>
      <c r="AQ294">
        <f>Z294 - AVERAGEIFS('Placebo Males'!Z:Z, 'Placebo Males'!B:B, B294, 'Placebo Males'!P:P, P294)</f>
        <v>0.6666666666666714</v>
      </c>
      <c r="AR294">
        <f>AB294 - AVERAGEIFS('Placebo Males'!AB:AB, 'Placebo Males'!B:B, B294, 'Placebo Males'!P:P, P294)</f>
        <v>4.3333333333333357</v>
      </c>
      <c r="AS294">
        <f>AC294 - AVERAGEIFS('Placebo Males'!AC:AC, 'Placebo Males'!B:B, B294, 'Placebo Males'!P:P, P294)</f>
        <v>-0.33333333333333215</v>
      </c>
      <c r="AT294">
        <f>AD294 - AVERAGEIFS('Placebo Males'!AD:AD, 'Placebo Males'!B:B, B294, 'Placebo Males'!P:P, P294)</f>
        <v>-62.685000000000002</v>
      </c>
      <c r="AU294">
        <f>AE294 - AVERAGEIFS('Placebo Males'!AE:AE, 'Placebo Males'!B:B, B294, 'Placebo Males'!P:P, P294)</f>
        <v>-2.3855333333333339E-2</v>
      </c>
      <c r="AV294">
        <f>AF294 - AVERAGEIFS('Placebo Males'!AF:AF, 'Placebo Males'!B:B, B294, 'Placebo Males'!P:P, P294)</f>
        <v>3.5465999999999998E-2</v>
      </c>
    </row>
    <row r="295" spans="1:48" x14ac:dyDescent="0.25">
      <c r="A295" t="s">
        <v>2555</v>
      </c>
      <c r="B295">
        <v>1018</v>
      </c>
      <c r="C295" t="s">
        <v>102</v>
      </c>
      <c r="D295">
        <v>30</v>
      </c>
      <c r="E295">
        <v>182</v>
      </c>
      <c r="F295">
        <v>73.3</v>
      </c>
      <c r="G295">
        <v>105.5</v>
      </c>
      <c r="H295">
        <v>58.5</v>
      </c>
      <c r="I295" t="s">
        <v>103</v>
      </c>
      <c r="J295" t="s">
        <v>104</v>
      </c>
      <c r="K295" t="s">
        <v>409</v>
      </c>
      <c r="L295" t="s">
        <v>460</v>
      </c>
      <c r="M295" t="s">
        <v>2261</v>
      </c>
      <c r="N295">
        <v>1500</v>
      </c>
      <c r="O295" t="s">
        <v>2262</v>
      </c>
      <c r="P295">
        <v>0.5</v>
      </c>
      <c r="Q295" t="s">
        <v>113</v>
      </c>
      <c r="R295" t="s">
        <v>2261</v>
      </c>
      <c r="S295">
        <v>788</v>
      </c>
      <c r="T295" t="s">
        <v>2266</v>
      </c>
      <c r="U295">
        <v>1128</v>
      </c>
      <c r="V295">
        <v>151</v>
      </c>
      <c r="W295">
        <v>407</v>
      </c>
      <c r="X295">
        <v>99</v>
      </c>
      <c r="Y295">
        <v>238</v>
      </c>
      <c r="Z295">
        <v>70</v>
      </c>
      <c r="AA295" t="s">
        <v>108</v>
      </c>
      <c r="AB295">
        <v>45</v>
      </c>
      <c r="AC295">
        <v>24</v>
      </c>
      <c r="AD295">
        <v>385.02</v>
      </c>
      <c r="AE295">
        <v>0.17391300000000001</v>
      </c>
      <c r="AF295">
        <v>0.49265599999999998</v>
      </c>
      <c r="AH295">
        <v>788</v>
      </c>
      <c r="AI295">
        <f t="shared" si="12"/>
        <v>1.8431174882144565</v>
      </c>
      <c r="AJ295">
        <f t="shared" si="13"/>
        <v>0.26755888324872945</v>
      </c>
      <c r="AK295">
        <f t="shared" si="14"/>
        <v>0.21275777555075071</v>
      </c>
      <c r="AL295">
        <f>U295 - AVERAGEIFS('Placebo Males'!U:U, 'Placebo Males'!B:B, B295, 'Placebo Males'!P:P, P295)</f>
        <v>22.666666666666742</v>
      </c>
      <c r="AM295">
        <f>V295 - AVERAGEIFS('Placebo Males'!V:V, 'Placebo Males'!B:B, B295, 'Placebo Males'!P:P, P295)</f>
        <v>-10</v>
      </c>
      <c r="AN295">
        <f>W295 - AVERAGEIFS('Placebo Males'!W:W, 'Placebo Males'!B:B, B295, 'Placebo Males'!P:P, P295)</f>
        <v>-0.33333333333331439</v>
      </c>
      <c r="AO295">
        <f>X295 - AVERAGEIFS('Placebo Males'!X:X, 'Placebo Males'!B:B, B295, 'Placebo Males'!P:P, P295)</f>
        <v>-15.333333333333329</v>
      </c>
      <c r="AP295">
        <f>Y295 - AVERAGEIFS('Placebo Males'!Y:Y, 'Placebo Males'!B:B, B295, 'Placebo Males'!P:P, P295)</f>
        <v>16.333333333333343</v>
      </c>
      <c r="AQ295">
        <f>Z295 - AVERAGEIFS('Placebo Males'!Z:Z, 'Placebo Males'!B:B, B295, 'Placebo Males'!P:P, P295)</f>
        <v>-1.3333333333333286</v>
      </c>
      <c r="AR295">
        <f>AB295 - AVERAGEIFS('Placebo Males'!AB:AB, 'Placebo Males'!B:B, B295, 'Placebo Males'!P:P, P295)</f>
        <v>-0.6666666666666643</v>
      </c>
      <c r="AS295">
        <f>AC295 - AVERAGEIFS('Placebo Males'!AC:AC, 'Placebo Males'!B:B, B295, 'Placebo Males'!P:P, P295)</f>
        <v>-0.33333333333333215</v>
      </c>
      <c r="AT295">
        <f>AD295 - AVERAGEIFS('Placebo Males'!AD:AD, 'Placebo Males'!B:B, B295, 'Placebo Males'!P:P, P295)</f>
        <v>-51.486000000000047</v>
      </c>
      <c r="AU295">
        <f>AE295 - AVERAGEIFS('Placebo Males'!AE:AE, 'Placebo Males'!B:B, B295, 'Placebo Males'!P:P, P295)</f>
        <v>-4.143133333333332E-2</v>
      </c>
      <c r="AV295">
        <f>AF295 - AVERAGEIFS('Placebo Males'!AF:AF, 'Placebo Males'!B:B, B295, 'Placebo Males'!P:P, P295)</f>
        <v>3.8003999999999982E-2</v>
      </c>
    </row>
    <row r="296" spans="1:48" x14ac:dyDescent="0.25">
      <c r="A296" t="s">
        <v>2556</v>
      </c>
      <c r="B296">
        <v>1018</v>
      </c>
      <c r="C296" t="s">
        <v>102</v>
      </c>
      <c r="D296">
        <v>30</v>
      </c>
      <c r="E296">
        <v>182</v>
      </c>
      <c r="F296">
        <v>73.3</v>
      </c>
      <c r="G296">
        <v>105.5</v>
      </c>
      <c r="H296">
        <v>58.5</v>
      </c>
      <c r="I296" t="s">
        <v>103</v>
      </c>
      <c r="J296" t="s">
        <v>104</v>
      </c>
      <c r="K296" t="s">
        <v>409</v>
      </c>
      <c r="L296" t="s">
        <v>460</v>
      </c>
      <c r="M296" t="s">
        <v>2261</v>
      </c>
      <c r="N296">
        <v>1500</v>
      </c>
      <c r="O296" t="s">
        <v>2262</v>
      </c>
      <c r="P296">
        <v>0.5</v>
      </c>
      <c r="Q296" t="s">
        <v>113</v>
      </c>
      <c r="R296" t="s">
        <v>2261</v>
      </c>
      <c r="S296">
        <v>788</v>
      </c>
      <c r="T296" t="s">
        <v>2266</v>
      </c>
      <c r="U296">
        <v>1114</v>
      </c>
      <c r="V296">
        <v>139</v>
      </c>
      <c r="W296">
        <v>407</v>
      </c>
      <c r="X296">
        <v>102</v>
      </c>
      <c r="Y296">
        <v>233</v>
      </c>
      <c r="Z296">
        <v>72</v>
      </c>
      <c r="AA296" t="s">
        <v>108</v>
      </c>
      <c r="AB296">
        <v>48</v>
      </c>
      <c r="AC296">
        <v>24</v>
      </c>
      <c r="AD296">
        <v>382.46100000000001</v>
      </c>
      <c r="AE296">
        <v>0.234043</v>
      </c>
      <c r="AF296">
        <v>0.49070399999999997</v>
      </c>
      <c r="AH296">
        <v>788</v>
      </c>
      <c r="AI296">
        <f t="shared" si="12"/>
        <v>1.8431174882144565</v>
      </c>
      <c r="AJ296">
        <f t="shared" si="13"/>
        <v>0.26755888324872945</v>
      </c>
      <c r="AK296">
        <f t="shared" si="14"/>
        <v>0.21275777555075071</v>
      </c>
      <c r="AL296">
        <f>U296 - AVERAGEIFS('Placebo Males'!U:U, 'Placebo Males'!B:B, B296, 'Placebo Males'!P:P, P296)</f>
        <v>8.6666666666667425</v>
      </c>
      <c r="AM296">
        <f>V296 - AVERAGEIFS('Placebo Males'!V:V, 'Placebo Males'!B:B, B296, 'Placebo Males'!P:P, P296)</f>
        <v>-22</v>
      </c>
      <c r="AN296">
        <f>W296 - AVERAGEIFS('Placebo Males'!W:W, 'Placebo Males'!B:B, B296, 'Placebo Males'!P:P, P296)</f>
        <v>-0.33333333333331439</v>
      </c>
      <c r="AO296">
        <f>X296 - AVERAGEIFS('Placebo Males'!X:X, 'Placebo Males'!B:B, B296, 'Placebo Males'!P:P, P296)</f>
        <v>-12.333333333333329</v>
      </c>
      <c r="AP296">
        <f>Y296 - AVERAGEIFS('Placebo Males'!Y:Y, 'Placebo Males'!B:B, B296, 'Placebo Males'!P:P, P296)</f>
        <v>11.333333333333343</v>
      </c>
      <c r="AQ296">
        <f>Z296 - AVERAGEIFS('Placebo Males'!Z:Z, 'Placebo Males'!B:B, B296, 'Placebo Males'!P:P, P296)</f>
        <v>0.6666666666666714</v>
      </c>
      <c r="AR296">
        <f>AB296 - AVERAGEIFS('Placebo Males'!AB:AB, 'Placebo Males'!B:B, B296, 'Placebo Males'!P:P, P296)</f>
        <v>2.3333333333333357</v>
      </c>
      <c r="AS296">
        <f>AC296 - AVERAGEIFS('Placebo Males'!AC:AC, 'Placebo Males'!B:B, B296, 'Placebo Males'!P:P, P296)</f>
        <v>-0.33333333333333215</v>
      </c>
      <c r="AT296">
        <f>AD296 - AVERAGEIFS('Placebo Males'!AD:AD, 'Placebo Males'!B:B, B296, 'Placebo Males'!P:P, P296)</f>
        <v>-54.045000000000016</v>
      </c>
      <c r="AU296">
        <f>AE296 - AVERAGEIFS('Placebo Males'!AE:AE, 'Placebo Males'!B:B, B296, 'Placebo Males'!P:P, P296)</f>
        <v>1.8698666666666669E-2</v>
      </c>
      <c r="AV296">
        <f>AF296 - AVERAGEIFS('Placebo Males'!AF:AF, 'Placebo Males'!B:B, B296, 'Placebo Males'!P:P, P296)</f>
        <v>3.6051999999999973E-2</v>
      </c>
    </row>
    <row r="297" spans="1:48" x14ac:dyDescent="0.25">
      <c r="A297" t="s">
        <v>2557</v>
      </c>
      <c r="B297">
        <v>1018</v>
      </c>
      <c r="C297" t="s">
        <v>102</v>
      </c>
      <c r="D297">
        <v>30</v>
      </c>
      <c r="E297">
        <v>182</v>
      </c>
      <c r="F297">
        <v>73.3</v>
      </c>
      <c r="G297">
        <v>105.5</v>
      </c>
      <c r="H297">
        <v>58.5</v>
      </c>
      <c r="I297" t="s">
        <v>103</v>
      </c>
      <c r="J297" t="s">
        <v>104</v>
      </c>
      <c r="K297" t="s">
        <v>409</v>
      </c>
      <c r="L297" t="s">
        <v>460</v>
      </c>
      <c r="M297" t="s">
        <v>2261</v>
      </c>
      <c r="N297">
        <v>1500</v>
      </c>
      <c r="O297" t="s">
        <v>2262</v>
      </c>
      <c r="P297">
        <v>1</v>
      </c>
      <c r="Q297" t="s">
        <v>113</v>
      </c>
      <c r="R297" t="s">
        <v>2261</v>
      </c>
      <c r="S297">
        <v>630</v>
      </c>
      <c r="T297" t="s">
        <v>2266</v>
      </c>
      <c r="U297">
        <v>1208</v>
      </c>
      <c r="V297">
        <v>159</v>
      </c>
      <c r="W297">
        <v>408</v>
      </c>
      <c r="X297">
        <v>98</v>
      </c>
      <c r="Y297">
        <v>235</v>
      </c>
      <c r="Z297">
        <v>75</v>
      </c>
      <c r="AA297" t="s">
        <v>108</v>
      </c>
      <c r="AB297">
        <v>57</v>
      </c>
      <c r="AC297">
        <v>24</v>
      </c>
      <c r="AD297">
        <v>356.69200000000001</v>
      </c>
      <c r="AE297">
        <v>0.235294</v>
      </c>
      <c r="AF297">
        <v>0.49711100000000003</v>
      </c>
      <c r="AH297">
        <v>630</v>
      </c>
      <c r="AI297">
        <f t="shared" si="12"/>
        <v>1.4735583979379538</v>
      </c>
      <c r="AJ297">
        <f t="shared" si="13"/>
        <v>0.23396328448379622</v>
      </c>
      <c r="AK297">
        <f t="shared" si="14"/>
        <v>0.18097108640301474</v>
      </c>
      <c r="AL297">
        <f>U297 - AVERAGEIFS('Placebo Males'!U:U, 'Placebo Males'!B:B, B297, 'Placebo Males'!P:P, P297)</f>
        <v>24.666666666666742</v>
      </c>
      <c r="AM297">
        <f>V297 - AVERAGEIFS('Placebo Males'!V:V, 'Placebo Males'!B:B, B297, 'Placebo Males'!P:P, P297)</f>
        <v>-3.3333333333333428</v>
      </c>
      <c r="AN297">
        <f>W297 - AVERAGEIFS('Placebo Males'!W:W, 'Placebo Males'!B:B, B297, 'Placebo Males'!P:P, P297)</f>
        <v>-5.6666666666666856</v>
      </c>
      <c r="AO297">
        <f>X297 - AVERAGEIFS('Placebo Males'!X:X, 'Placebo Males'!B:B, B297, 'Placebo Males'!P:P, P297)</f>
        <v>-14.333333333333329</v>
      </c>
      <c r="AP297">
        <f>Y297 - AVERAGEIFS('Placebo Males'!Y:Y, 'Placebo Males'!B:B, B297, 'Placebo Males'!P:P, P297)</f>
        <v>6.6666666666666572</v>
      </c>
      <c r="AQ297">
        <f>Z297 - AVERAGEIFS('Placebo Males'!Z:Z, 'Placebo Males'!B:B, B297, 'Placebo Males'!P:P, P297)</f>
        <v>2</v>
      </c>
      <c r="AR297">
        <f>AB297 - AVERAGEIFS('Placebo Males'!AB:AB, 'Placebo Males'!B:B, B297, 'Placebo Males'!P:P, P297)</f>
        <v>10</v>
      </c>
      <c r="AS297">
        <f>AC297 - AVERAGEIFS('Placebo Males'!AC:AC, 'Placebo Males'!B:B, B297, 'Placebo Males'!P:P, P297)</f>
        <v>-3.3333333333333321</v>
      </c>
      <c r="AT297">
        <f>AD297 - AVERAGEIFS('Placebo Males'!AD:AD, 'Placebo Males'!B:B, B297, 'Placebo Males'!P:P, P297)</f>
        <v>-40.069666666666706</v>
      </c>
      <c r="AU297">
        <f>AE297 - AVERAGEIFS('Placebo Males'!AE:AE, 'Placebo Males'!B:B, B297, 'Placebo Males'!P:P, P297)</f>
        <v>1.7544333333333356E-2</v>
      </c>
      <c r="AV297">
        <f>AF297 - AVERAGEIFS('Placebo Males'!AF:AF, 'Placebo Males'!B:B, B297, 'Placebo Males'!P:P, P297)</f>
        <v>2.3487666666666684E-2</v>
      </c>
    </row>
    <row r="298" spans="1:48" x14ac:dyDescent="0.25">
      <c r="A298" t="s">
        <v>2558</v>
      </c>
      <c r="B298">
        <v>1018</v>
      </c>
      <c r="C298" t="s">
        <v>102</v>
      </c>
      <c r="D298">
        <v>30</v>
      </c>
      <c r="E298">
        <v>182</v>
      </c>
      <c r="F298">
        <v>73.3</v>
      </c>
      <c r="G298">
        <v>105.5</v>
      </c>
      <c r="H298">
        <v>58.5</v>
      </c>
      <c r="I298" t="s">
        <v>103</v>
      </c>
      <c r="J298" t="s">
        <v>104</v>
      </c>
      <c r="K298" t="s">
        <v>409</v>
      </c>
      <c r="L298" t="s">
        <v>460</v>
      </c>
      <c r="M298" t="s">
        <v>2261</v>
      </c>
      <c r="N298">
        <v>1500</v>
      </c>
      <c r="O298" t="s">
        <v>2262</v>
      </c>
      <c r="P298">
        <v>1</v>
      </c>
      <c r="Q298" t="s">
        <v>113</v>
      </c>
      <c r="R298" t="s">
        <v>2261</v>
      </c>
      <c r="S298">
        <v>630</v>
      </c>
      <c r="T298" t="s">
        <v>2266</v>
      </c>
      <c r="U298">
        <v>981</v>
      </c>
      <c r="V298">
        <v>160</v>
      </c>
      <c r="W298">
        <v>401</v>
      </c>
      <c r="X298">
        <v>101</v>
      </c>
      <c r="Y298">
        <v>221</v>
      </c>
      <c r="Z298">
        <v>79</v>
      </c>
      <c r="AA298" t="s">
        <v>108</v>
      </c>
      <c r="AB298">
        <v>46</v>
      </c>
      <c r="AC298">
        <v>23</v>
      </c>
      <c r="AD298">
        <v>370.41899999999998</v>
      </c>
      <c r="AE298">
        <v>0.22916700000000001</v>
      </c>
      <c r="AF298">
        <v>0.48147800000000002</v>
      </c>
      <c r="AH298">
        <v>630</v>
      </c>
      <c r="AI298">
        <f t="shared" si="12"/>
        <v>1.4735583979379538</v>
      </c>
      <c r="AJ298">
        <f t="shared" si="13"/>
        <v>0.23396328448379622</v>
      </c>
      <c r="AK298">
        <f t="shared" si="14"/>
        <v>0.18097108640301474</v>
      </c>
      <c r="AL298">
        <f>U298 - AVERAGEIFS('Placebo Males'!U:U, 'Placebo Males'!B:B, B298, 'Placebo Males'!P:P, P298)</f>
        <v>-202.33333333333326</v>
      </c>
      <c r="AM298">
        <f>V298 - AVERAGEIFS('Placebo Males'!V:V, 'Placebo Males'!B:B, B298, 'Placebo Males'!P:P, P298)</f>
        <v>-2.3333333333333428</v>
      </c>
      <c r="AN298">
        <f>W298 - AVERAGEIFS('Placebo Males'!W:W, 'Placebo Males'!B:B, B298, 'Placebo Males'!P:P, P298)</f>
        <v>-12.666666666666686</v>
      </c>
      <c r="AO298">
        <f>X298 - AVERAGEIFS('Placebo Males'!X:X, 'Placebo Males'!B:B, B298, 'Placebo Males'!P:P, P298)</f>
        <v>-11.333333333333329</v>
      </c>
      <c r="AP298">
        <f>Y298 - AVERAGEIFS('Placebo Males'!Y:Y, 'Placebo Males'!B:B, B298, 'Placebo Males'!P:P, P298)</f>
        <v>-7.3333333333333428</v>
      </c>
      <c r="AQ298">
        <f>Z298 - AVERAGEIFS('Placebo Males'!Z:Z, 'Placebo Males'!B:B, B298, 'Placebo Males'!P:P, P298)</f>
        <v>6</v>
      </c>
      <c r="AR298">
        <f>AB298 - AVERAGEIFS('Placebo Males'!AB:AB, 'Placebo Males'!B:B, B298, 'Placebo Males'!P:P, P298)</f>
        <v>-1</v>
      </c>
      <c r="AS298">
        <f>AC298 - AVERAGEIFS('Placebo Males'!AC:AC, 'Placebo Males'!B:B, B298, 'Placebo Males'!P:P, P298)</f>
        <v>-4.3333333333333321</v>
      </c>
      <c r="AT298">
        <f>AD298 - AVERAGEIFS('Placebo Males'!AD:AD, 'Placebo Males'!B:B, B298, 'Placebo Males'!P:P, P298)</f>
        <v>-26.34266666666673</v>
      </c>
      <c r="AU298">
        <f>AE298 - AVERAGEIFS('Placebo Males'!AE:AE, 'Placebo Males'!B:B, B298, 'Placebo Males'!P:P, P298)</f>
        <v>1.1417333333333363E-2</v>
      </c>
      <c r="AV298">
        <f>AF298 - AVERAGEIFS('Placebo Males'!AF:AF, 'Placebo Males'!B:B, B298, 'Placebo Males'!P:P, P298)</f>
        <v>7.8546666666666765E-3</v>
      </c>
    </row>
    <row r="299" spans="1:48" x14ac:dyDescent="0.25">
      <c r="A299" t="s">
        <v>2559</v>
      </c>
      <c r="B299">
        <v>1018</v>
      </c>
      <c r="C299" t="s">
        <v>102</v>
      </c>
      <c r="D299">
        <v>30</v>
      </c>
      <c r="E299">
        <v>182</v>
      </c>
      <c r="F299">
        <v>73.3</v>
      </c>
      <c r="G299">
        <v>105.5</v>
      </c>
      <c r="H299">
        <v>58.5</v>
      </c>
      <c r="I299" t="s">
        <v>103</v>
      </c>
      <c r="J299" t="s">
        <v>104</v>
      </c>
      <c r="K299" t="s">
        <v>409</v>
      </c>
      <c r="L299" t="s">
        <v>460</v>
      </c>
      <c r="M299" t="s">
        <v>2261</v>
      </c>
      <c r="N299">
        <v>1500</v>
      </c>
      <c r="O299" t="s">
        <v>2262</v>
      </c>
      <c r="P299">
        <v>1</v>
      </c>
      <c r="Q299" t="s">
        <v>113</v>
      </c>
      <c r="R299" t="s">
        <v>2261</v>
      </c>
      <c r="S299">
        <v>630</v>
      </c>
      <c r="T299" t="s">
        <v>2266</v>
      </c>
      <c r="U299">
        <v>988</v>
      </c>
      <c r="V299">
        <v>141</v>
      </c>
      <c r="W299">
        <v>398</v>
      </c>
      <c r="X299">
        <v>99</v>
      </c>
      <c r="Y299">
        <v>224</v>
      </c>
      <c r="Z299">
        <v>75</v>
      </c>
      <c r="AA299" t="s">
        <v>108</v>
      </c>
      <c r="AB299">
        <v>52</v>
      </c>
      <c r="AC299">
        <v>24</v>
      </c>
      <c r="AD299">
        <v>374.56900000000002</v>
      </c>
      <c r="AE299">
        <v>0.183673</v>
      </c>
      <c r="AF299">
        <v>0.48105900000000001</v>
      </c>
      <c r="AH299">
        <v>630</v>
      </c>
      <c r="AI299">
        <f t="shared" si="12"/>
        <v>1.4735583979379538</v>
      </c>
      <c r="AJ299">
        <f t="shared" si="13"/>
        <v>0.23396328448379622</v>
      </c>
      <c r="AK299">
        <f t="shared" si="14"/>
        <v>0.18097108640301474</v>
      </c>
      <c r="AL299">
        <f>U299 - AVERAGEIFS('Placebo Males'!U:U, 'Placebo Males'!B:B, B299, 'Placebo Males'!P:P, P299)</f>
        <v>-195.33333333333326</v>
      </c>
      <c r="AM299">
        <f>V299 - AVERAGEIFS('Placebo Males'!V:V, 'Placebo Males'!B:B, B299, 'Placebo Males'!P:P, P299)</f>
        <v>-21.333333333333343</v>
      </c>
      <c r="AN299">
        <f>W299 - AVERAGEIFS('Placebo Males'!W:W, 'Placebo Males'!B:B, B299, 'Placebo Males'!P:P, P299)</f>
        <v>-15.666666666666686</v>
      </c>
      <c r="AO299">
        <f>X299 - AVERAGEIFS('Placebo Males'!X:X, 'Placebo Males'!B:B, B299, 'Placebo Males'!P:P, P299)</f>
        <v>-13.333333333333329</v>
      </c>
      <c r="AP299">
        <f>Y299 - AVERAGEIFS('Placebo Males'!Y:Y, 'Placebo Males'!B:B, B299, 'Placebo Males'!P:P, P299)</f>
        <v>-4.3333333333333428</v>
      </c>
      <c r="AQ299">
        <f>Z299 - AVERAGEIFS('Placebo Males'!Z:Z, 'Placebo Males'!B:B, B299, 'Placebo Males'!P:P, P299)</f>
        <v>2</v>
      </c>
      <c r="AR299">
        <f>AB299 - AVERAGEIFS('Placebo Males'!AB:AB, 'Placebo Males'!B:B, B299, 'Placebo Males'!P:P, P299)</f>
        <v>5</v>
      </c>
      <c r="AS299">
        <f>AC299 - AVERAGEIFS('Placebo Males'!AC:AC, 'Placebo Males'!B:B, B299, 'Placebo Males'!P:P, P299)</f>
        <v>-3.3333333333333321</v>
      </c>
      <c r="AT299">
        <f>AD299 - AVERAGEIFS('Placebo Males'!AD:AD, 'Placebo Males'!B:B, B299, 'Placebo Males'!P:P, P299)</f>
        <v>-22.192666666666696</v>
      </c>
      <c r="AU299">
        <f>AE299 - AVERAGEIFS('Placebo Males'!AE:AE, 'Placebo Males'!B:B, B299, 'Placebo Males'!P:P, P299)</f>
        <v>-3.4076666666666644E-2</v>
      </c>
      <c r="AV299">
        <f>AF299 - AVERAGEIFS('Placebo Males'!AF:AF, 'Placebo Males'!B:B, B299, 'Placebo Males'!P:P, P299)</f>
        <v>7.4356666666666738E-3</v>
      </c>
    </row>
    <row r="300" spans="1:48" x14ac:dyDescent="0.25">
      <c r="A300" t="s">
        <v>2560</v>
      </c>
      <c r="B300">
        <v>1018</v>
      </c>
      <c r="C300" t="s">
        <v>102</v>
      </c>
      <c r="D300">
        <v>30</v>
      </c>
      <c r="E300">
        <v>182</v>
      </c>
      <c r="F300">
        <v>73.3</v>
      </c>
      <c r="G300">
        <v>105.5</v>
      </c>
      <c r="H300">
        <v>58.5</v>
      </c>
      <c r="I300" t="s">
        <v>103</v>
      </c>
      <c r="J300" t="s">
        <v>104</v>
      </c>
      <c r="K300" t="s">
        <v>409</v>
      </c>
      <c r="L300" t="s">
        <v>460</v>
      </c>
      <c r="M300" t="s">
        <v>2261</v>
      </c>
      <c r="N300">
        <v>1500</v>
      </c>
      <c r="O300" t="s">
        <v>2262</v>
      </c>
      <c r="P300">
        <v>1.5</v>
      </c>
      <c r="Q300" t="s">
        <v>113</v>
      </c>
      <c r="R300" t="s">
        <v>2261</v>
      </c>
      <c r="S300">
        <v>1230</v>
      </c>
      <c r="T300" t="s">
        <v>2266</v>
      </c>
      <c r="U300">
        <v>1091</v>
      </c>
      <c r="V300">
        <v>139</v>
      </c>
      <c r="W300">
        <v>407</v>
      </c>
      <c r="X300">
        <v>98</v>
      </c>
      <c r="Y300">
        <v>232</v>
      </c>
      <c r="Z300">
        <v>77</v>
      </c>
      <c r="AA300" t="s">
        <v>108</v>
      </c>
      <c r="AB300">
        <v>53</v>
      </c>
      <c r="AC300">
        <v>23</v>
      </c>
      <c r="AD300">
        <v>398.84699999999998</v>
      </c>
      <c r="AE300">
        <v>0.26086999999999999</v>
      </c>
      <c r="AF300">
        <v>0.46145199999999997</v>
      </c>
      <c r="AH300">
        <v>1230</v>
      </c>
      <c r="AI300">
        <f t="shared" si="12"/>
        <v>2.8769473483550532</v>
      </c>
      <c r="AJ300">
        <f t="shared" si="13"/>
        <v>0.34280337970898511</v>
      </c>
      <c r="AK300">
        <f t="shared" si="14"/>
        <v>0.28748353209272481</v>
      </c>
      <c r="AL300">
        <f>U300 - AVERAGEIFS('Placebo Males'!U:U, 'Placebo Males'!B:B, B300, 'Placebo Males'!P:P, P300)</f>
        <v>53.666666666666742</v>
      </c>
      <c r="AM300">
        <f>V300 - AVERAGEIFS('Placebo Males'!V:V, 'Placebo Males'!B:B, B300, 'Placebo Males'!P:P, P300)</f>
        <v>-22</v>
      </c>
      <c r="AN300">
        <f>W300 - AVERAGEIFS('Placebo Males'!W:W, 'Placebo Males'!B:B, B300, 'Placebo Males'!P:P, P300)</f>
        <v>-1.6666666666666856</v>
      </c>
      <c r="AO300">
        <f>X300 - AVERAGEIFS('Placebo Males'!X:X, 'Placebo Males'!B:B, B300, 'Placebo Males'!P:P, P300)</f>
        <v>-12.666666666666671</v>
      </c>
      <c r="AP300">
        <f>Y300 - AVERAGEIFS('Placebo Males'!Y:Y, 'Placebo Males'!B:B, B300, 'Placebo Males'!P:P, P300)</f>
        <v>6</v>
      </c>
      <c r="AQ300">
        <f>Z300 - AVERAGEIFS('Placebo Males'!Z:Z, 'Placebo Males'!B:B, B300, 'Placebo Males'!P:P, P300)</f>
        <v>5</v>
      </c>
      <c r="AR300">
        <f>AB300 - AVERAGEIFS('Placebo Males'!AB:AB, 'Placebo Males'!B:B, B300, 'Placebo Males'!P:P, P300)</f>
        <v>5.6666666666666643</v>
      </c>
      <c r="AS300">
        <f>AC300 - AVERAGEIFS('Placebo Males'!AC:AC, 'Placebo Males'!B:B, B300, 'Placebo Males'!P:P, P300)</f>
        <v>-1</v>
      </c>
      <c r="AT300">
        <f>AD300 - AVERAGEIFS('Placebo Males'!AD:AD, 'Placebo Males'!B:B, B300, 'Placebo Males'!P:P, P300)</f>
        <v>-24.788666666666643</v>
      </c>
      <c r="AU300">
        <f>AE300 - AVERAGEIFS('Placebo Males'!AE:AE, 'Placebo Males'!B:B, B300, 'Placebo Males'!P:P, P300)</f>
        <v>2.6756666666666679E-2</v>
      </c>
      <c r="AV300">
        <f>AF300 - AVERAGEIFS('Placebo Males'!AF:AF, 'Placebo Males'!B:B, B300, 'Placebo Males'!P:P, P300)</f>
        <v>2.0666666666666611E-3</v>
      </c>
    </row>
    <row r="301" spans="1:48" x14ac:dyDescent="0.25">
      <c r="A301" t="s">
        <v>2561</v>
      </c>
      <c r="B301">
        <v>1018</v>
      </c>
      <c r="C301" t="s">
        <v>102</v>
      </c>
      <c r="D301">
        <v>30</v>
      </c>
      <c r="E301">
        <v>182</v>
      </c>
      <c r="F301">
        <v>73.3</v>
      </c>
      <c r="G301">
        <v>105.5</v>
      </c>
      <c r="H301">
        <v>58.5</v>
      </c>
      <c r="I301" t="s">
        <v>103</v>
      </c>
      <c r="J301" t="s">
        <v>104</v>
      </c>
      <c r="K301" t="s">
        <v>409</v>
      </c>
      <c r="L301" t="s">
        <v>460</v>
      </c>
      <c r="M301" t="s">
        <v>2261</v>
      </c>
      <c r="N301">
        <v>1500</v>
      </c>
      <c r="O301" t="s">
        <v>2262</v>
      </c>
      <c r="P301">
        <v>1.5</v>
      </c>
      <c r="Q301" t="s">
        <v>113</v>
      </c>
      <c r="R301" t="s">
        <v>2261</v>
      </c>
      <c r="S301">
        <v>1230</v>
      </c>
      <c r="T301" t="s">
        <v>2266</v>
      </c>
      <c r="U301">
        <v>982</v>
      </c>
      <c r="V301">
        <v>152</v>
      </c>
      <c r="W301">
        <v>401</v>
      </c>
      <c r="X301">
        <v>95</v>
      </c>
      <c r="Y301">
        <v>231</v>
      </c>
      <c r="Z301">
        <v>75</v>
      </c>
      <c r="AA301" t="s">
        <v>108</v>
      </c>
      <c r="AB301">
        <v>49</v>
      </c>
      <c r="AC301">
        <v>32</v>
      </c>
      <c r="AD301">
        <v>390.92599999999999</v>
      </c>
      <c r="AE301">
        <v>0.244898</v>
      </c>
      <c r="AF301">
        <v>0.44344699999999998</v>
      </c>
      <c r="AH301">
        <v>1230</v>
      </c>
      <c r="AI301">
        <f t="shared" si="12"/>
        <v>2.8769473483550532</v>
      </c>
      <c r="AJ301">
        <f t="shared" si="13"/>
        <v>0.34280337970898511</v>
      </c>
      <c r="AK301">
        <f t="shared" si="14"/>
        <v>0.28748353209272481</v>
      </c>
      <c r="AL301">
        <f>U301 - AVERAGEIFS('Placebo Males'!U:U, 'Placebo Males'!B:B, B301, 'Placebo Males'!P:P, P301)</f>
        <v>-55.333333333333258</v>
      </c>
      <c r="AM301">
        <f>V301 - AVERAGEIFS('Placebo Males'!V:V, 'Placebo Males'!B:B, B301, 'Placebo Males'!P:P, P301)</f>
        <v>-9</v>
      </c>
      <c r="AN301">
        <f>W301 - AVERAGEIFS('Placebo Males'!W:W, 'Placebo Males'!B:B, B301, 'Placebo Males'!P:P, P301)</f>
        <v>-7.6666666666666856</v>
      </c>
      <c r="AO301">
        <f>X301 - AVERAGEIFS('Placebo Males'!X:X, 'Placebo Males'!B:B, B301, 'Placebo Males'!P:P, P301)</f>
        <v>-15.666666666666671</v>
      </c>
      <c r="AP301">
        <f>Y301 - AVERAGEIFS('Placebo Males'!Y:Y, 'Placebo Males'!B:B, B301, 'Placebo Males'!P:P, P301)</f>
        <v>5</v>
      </c>
      <c r="AQ301">
        <f>Z301 - AVERAGEIFS('Placebo Males'!Z:Z, 'Placebo Males'!B:B, B301, 'Placebo Males'!P:P, P301)</f>
        <v>3</v>
      </c>
      <c r="AR301">
        <f>AB301 - AVERAGEIFS('Placebo Males'!AB:AB, 'Placebo Males'!B:B, B301, 'Placebo Males'!P:P, P301)</f>
        <v>1.6666666666666643</v>
      </c>
      <c r="AS301">
        <f>AC301 - AVERAGEIFS('Placebo Males'!AC:AC, 'Placebo Males'!B:B, B301, 'Placebo Males'!P:P, P301)</f>
        <v>8</v>
      </c>
      <c r="AT301">
        <f>AD301 - AVERAGEIFS('Placebo Males'!AD:AD, 'Placebo Males'!B:B, B301, 'Placebo Males'!P:P, P301)</f>
        <v>-32.709666666666635</v>
      </c>
      <c r="AU301">
        <f>AE301 - AVERAGEIFS('Placebo Males'!AE:AE, 'Placebo Males'!B:B, B301, 'Placebo Males'!P:P, P301)</f>
        <v>1.0784666666666692E-2</v>
      </c>
      <c r="AV301">
        <f>AF301 - AVERAGEIFS('Placebo Males'!AF:AF, 'Placebo Males'!B:B, B301, 'Placebo Males'!P:P, P301)</f>
        <v>-1.5938333333333332E-2</v>
      </c>
    </row>
    <row r="302" spans="1:48" x14ac:dyDescent="0.25">
      <c r="A302" t="s">
        <v>2562</v>
      </c>
      <c r="B302">
        <v>1018</v>
      </c>
      <c r="C302" t="s">
        <v>102</v>
      </c>
      <c r="D302">
        <v>30</v>
      </c>
      <c r="E302">
        <v>182</v>
      </c>
      <c r="F302">
        <v>73.3</v>
      </c>
      <c r="G302">
        <v>105.5</v>
      </c>
      <c r="H302">
        <v>58.5</v>
      </c>
      <c r="I302" t="s">
        <v>103</v>
      </c>
      <c r="J302" t="s">
        <v>104</v>
      </c>
      <c r="K302" t="s">
        <v>409</v>
      </c>
      <c r="L302" t="s">
        <v>460</v>
      </c>
      <c r="M302" t="s">
        <v>2261</v>
      </c>
      <c r="N302">
        <v>1500</v>
      </c>
      <c r="O302" t="s">
        <v>2262</v>
      </c>
      <c r="P302">
        <v>1.5</v>
      </c>
      <c r="Q302" t="s">
        <v>113</v>
      </c>
      <c r="R302" t="s">
        <v>2261</v>
      </c>
      <c r="S302">
        <v>1230</v>
      </c>
      <c r="T302" t="s">
        <v>2266</v>
      </c>
      <c r="U302">
        <v>1052</v>
      </c>
      <c r="V302">
        <v>153</v>
      </c>
      <c r="W302">
        <v>402</v>
      </c>
      <c r="X302">
        <v>101</v>
      </c>
      <c r="Y302">
        <v>227</v>
      </c>
      <c r="Z302">
        <v>74</v>
      </c>
      <c r="AA302" t="s">
        <v>108</v>
      </c>
      <c r="AB302">
        <v>53</v>
      </c>
      <c r="AC302">
        <v>23</v>
      </c>
      <c r="AD302">
        <v>405.27300000000002</v>
      </c>
      <c r="AE302">
        <v>0.30612200000000001</v>
      </c>
      <c r="AF302">
        <v>0.45680799999999999</v>
      </c>
      <c r="AH302">
        <v>1230</v>
      </c>
      <c r="AI302">
        <f t="shared" si="12"/>
        <v>2.8769473483550532</v>
      </c>
      <c r="AJ302">
        <f t="shared" si="13"/>
        <v>0.34280337970898511</v>
      </c>
      <c r="AK302">
        <f t="shared" si="14"/>
        <v>0.28748353209272481</v>
      </c>
      <c r="AL302">
        <f>U302 - AVERAGEIFS('Placebo Males'!U:U, 'Placebo Males'!B:B, B302, 'Placebo Males'!P:P, P302)</f>
        <v>14.666666666666742</v>
      </c>
      <c r="AM302">
        <f>V302 - AVERAGEIFS('Placebo Males'!V:V, 'Placebo Males'!B:B, B302, 'Placebo Males'!P:P, P302)</f>
        <v>-8</v>
      </c>
      <c r="AN302">
        <f>W302 - AVERAGEIFS('Placebo Males'!W:W, 'Placebo Males'!B:B, B302, 'Placebo Males'!P:P, P302)</f>
        <v>-6.6666666666666856</v>
      </c>
      <c r="AO302">
        <f>X302 - AVERAGEIFS('Placebo Males'!X:X, 'Placebo Males'!B:B, B302, 'Placebo Males'!P:P, P302)</f>
        <v>-9.6666666666666714</v>
      </c>
      <c r="AP302">
        <f>Y302 - AVERAGEIFS('Placebo Males'!Y:Y, 'Placebo Males'!B:B, B302, 'Placebo Males'!P:P, P302)</f>
        <v>1</v>
      </c>
      <c r="AQ302">
        <f>Z302 - AVERAGEIFS('Placebo Males'!Z:Z, 'Placebo Males'!B:B, B302, 'Placebo Males'!P:P, P302)</f>
        <v>2</v>
      </c>
      <c r="AR302">
        <f>AB302 - AVERAGEIFS('Placebo Males'!AB:AB, 'Placebo Males'!B:B, B302, 'Placebo Males'!P:P, P302)</f>
        <v>5.6666666666666643</v>
      </c>
      <c r="AS302">
        <f>AC302 - AVERAGEIFS('Placebo Males'!AC:AC, 'Placebo Males'!B:B, B302, 'Placebo Males'!P:P, P302)</f>
        <v>-1</v>
      </c>
      <c r="AT302">
        <f>AD302 - AVERAGEIFS('Placebo Males'!AD:AD, 'Placebo Males'!B:B, B302, 'Placebo Males'!P:P, P302)</f>
        <v>-18.362666666666598</v>
      </c>
      <c r="AU302">
        <f>AE302 - AVERAGEIFS('Placebo Males'!AE:AE, 'Placebo Males'!B:B, B302, 'Placebo Males'!P:P, P302)</f>
        <v>7.2008666666666693E-2</v>
      </c>
      <c r="AV302">
        <f>AF302 - AVERAGEIFS('Placebo Males'!AF:AF, 'Placebo Males'!B:B, B302, 'Placebo Males'!P:P, P302)</f>
        <v>-2.5773333333333204E-3</v>
      </c>
    </row>
    <row r="303" spans="1:48" x14ac:dyDescent="0.25">
      <c r="A303" t="s">
        <v>2563</v>
      </c>
      <c r="B303">
        <v>1018</v>
      </c>
      <c r="C303" t="s">
        <v>102</v>
      </c>
      <c r="D303">
        <v>30</v>
      </c>
      <c r="E303">
        <v>182</v>
      </c>
      <c r="F303">
        <v>73.3</v>
      </c>
      <c r="G303">
        <v>105.5</v>
      </c>
      <c r="H303">
        <v>58.5</v>
      </c>
      <c r="I303" t="s">
        <v>103</v>
      </c>
      <c r="J303" t="s">
        <v>104</v>
      </c>
      <c r="K303" t="s">
        <v>409</v>
      </c>
      <c r="L303" t="s">
        <v>460</v>
      </c>
      <c r="M303" t="s">
        <v>2261</v>
      </c>
      <c r="N303">
        <v>1500</v>
      </c>
      <c r="O303" t="s">
        <v>2262</v>
      </c>
      <c r="P303">
        <v>2</v>
      </c>
      <c r="Q303" t="s">
        <v>113</v>
      </c>
      <c r="R303" t="s">
        <v>2261</v>
      </c>
      <c r="S303">
        <v>1810</v>
      </c>
      <c r="T303" t="s">
        <v>2266</v>
      </c>
      <c r="U303">
        <v>1081</v>
      </c>
      <c r="V303">
        <v>148</v>
      </c>
      <c r="W303">
        <v>412</v>
      </c>
      <c r="X303">
        <v>103</v>
      </c>
      <c r="Y303">
        <v>231</v>
      </c>
      <c r="Z303">
        <v>78</v>
      </c>
      <c r="AA303" t="s">
        <v>108</v>
      </c>
      <c r="AB303">
        <v>66</v>
      </c>
      <c r="AC303">
        <v>23</v>
      </c>
      <c r="AD303">
        <v>347.85899999999998</v>
      </c>
      <c r="AE303">
        <v>0.44444400000000001</v>
      </c>
      <c r="AF303">
        <v>0.50374799999999997</v>
      </c>
      <c r="AH303">
        <v>1810</v>
      </c>
      <c r="AI303">
        <f t="shared" si="12"/>
        <v>4.2335566670915812</v>
      </c>
      <c r="AJ303">
        <f t="shared" si="13"/>
        <v>0.41537811618785447</v>
      </c>
      <c r="AK303">
        <f t="shared" si="14"/>
        <v>0.36355763185260492</v>
      </c>
      <c r="AL303">
        <f>U303 - AVERAGEIFS('Placebo Males'!U:U, 'Placebo Males'!B:B, B303, 'Placebo Males'!P:P, P303)</f>
        <v>45.666666666666742</v>
      </c>
      <c r="AM303">
        <f>V303 - AVERAGEIFS('Placebo Males'!V:V, 'Placebo Males'!B:B, B303, 'Placebo Males'!P:P, P303)</f>
        <v>-0.66666666666665719</v>
      </c>
      <c r="AN303">
        <f>W303 - AVERAGEIFS('Placebo Males'!W:W, 'Placebo Males'!B:B, B303, 'Placebo Males'!P:P, P303)</f>
        <v>-1</v>
      </c>
      <c r="AO303">
        <f>X303 - AVERAGEIFS('Placebo Males'!X:X, 'Placebo Males'!B:B, B303, 'Placebo Males'!P:P, P303)</f>
        <v>-14.333333333333329</v>
      </c>
      <c r="AP303">
        <f>Y303 - AVERAGEIFS('Placebo Males'!Y:Y, 'Placebo Males'!B:B, B303, 'Placebo Males'!P:P, P303)</f>
        <v>8.3333333333333428</v>
      </c>
      <c r="AQ303">
        <f>Z303 - AVERAGEIFS('Placebo Males'!Z:Z, 'Placebo Males'!B:B, B303, 'Placebo Males'!P:P, P303)</f>
        <v>5</v>
      </c>
      <c r="AR303">
        <f>AB303 - AVERAGEIFS('Placebo Males'!AB:AB, 'Placebo Males'!B:B, B303, 'Placebo Males'!P:P, P303)</f>
        <v>20.666666666666664</v>
      </c>
      <c r="AS303">
        <f>AC303 - AVERAGEIFS('Placebo Males'!AC:AC, 'Placebo Males'!B:B, B303, 'Placebo Males'!P:P, P303)</f>
        <v>-5</v>
      </c>
      <c r="AT303">
        <f>AD303 - AVERAGEIFS('Placebo Males'!AD:AD, 'Placebo Males'!B:B, B303, 'Placebo Males'!P:P, P303)</f>
        <v>-27.697000000000003</v>
      </c>
      <c r="AU303">
        <f>AE303 - AVERAGEIFS('Placebo Males'!AE:AE, 'Placebo Males'!B:B, B303, 'Placebo Males'!P:P, P303)</f>
        <v>0.19074999999999998</v>
      </c>
      <c r="AV303">
        <f>AF303 - AVERAGEIFS('Placebo Males'!AF:AF, 'Placebo Males'!B:B, B303, 'Placebo Males'!P:P, P303)</f>
        <v>2.446833333333337E-2</v>
      </c>
    </row>
    <row r="304" spans="1:48" x14ac:dyDescent="0.25">
      <c r="A304" t="s">
        <v>2564</v>
      </c>
      <c r="B304">
        <v>1018</v>
      </c>
      <c r="C304" t="s">
        <v>102</v>
      </c>
      <c r="D304">
        <v>30</v>
      </c>
      <c r="E304">
        <v>182</v>
      </c>
      <c r="F304">
        <v>73.3</v>
      </c>
      <c r="G304">
        <v>105.5</v>
      </c>
      <c r="H304">
        <v>58.5</v>
      </c>
      <c r="I304" t="s">
        <v>103</v>
      </c>
      <c r="J304" t="s">
        <v>104</v>
      </c>
      <c r="K304" t="s">
        <v>409</v>
      </c>
      <c r="L304" t="s">
        <v>460</v>
      </c>
      <c r="M304" t="s">
        <v>2261</v>
      </c>
      <c r="N304">
        <v>1500</v>
      </c>
      <c r="O304" t="s">
        <v>2262</v>
      </c>
      <c r="P304">
        <v>2</v>
      </c>
      <c r="Q304" t="s">
        <v>113</v>
      </c>
      <c r="R304" t="s">
        <v>2261</v>
      </c>
      <c r="S304">
        <v>1810</v>
      </c>
      <c r="T304" t="s">
        <v>2266</v>
      </c>
      <c r="U304">
        <v>1002</v>
      </c>
      <c r="V304">
        <v>154</v>
      </c>
      <c r="W304">
        <v>407</v>
      </c>
      <c r="X304">
        <v>101</v>
      </c>
      <c r="Y304">
        <v>227</v>
      </c>
      <c r="Z304">
        <v>79</v>
      </c>
      <c r="AA304" t="s">
        <v>108</v>
      </c>
      <c r="AB304">
        <v>65</v>
      </c>
      <c r="AC304">
        <v>20</v>
      </c>
      <c r="AD304">
        <v>354.59100000000001</v>
      </c>
      <c r="AE304">
        <v>0.38</v>
      </c>
      <c r="AF304">
        <v>0.48934299999999997</v>
      </c>
      <c r="AH304">
        <v>1810</v>
      </c>
      <c r="AI304">
        <f t="shared" si="12"/>
        <v>4.2335566670915812</v>
      </c>
      <c r="AJ304">
        <f t="shared" si="13"/>
        <v>0.41537811618785447</v>
      </c>
      <c r="AK304">
        <f t="shared" si="14"/>
        <v>0.36355763185260492</v>
      </c>
      <c r="AL304">
        <f>U304 - AVERAGEIFS('Placebo Males'!U:U, 'Placebo Males'!B:B, B304, 'Placebo Males'!P:P, P304)</f>
        <v>-33.333333333333258</v>
      </c>
      <c r="AM304">
        <f>V304 - AVERAGEIFS('Placebo Males'!V:V, 'Placebo Males'!B:B, B304, 'Placebo Males'!P:P, P304)</f>
        <v>5.3333333333333428</v>
      </c>
      <c r="AN304">
        <f>W304 - AVERAGEIFS('Placebo Males'!W:W, 'Placebo Males'!B:B, B304, 'Placebo Males'!P:P, P304)</f>
        <v>-6</v>
      </c>
      <c r="AO304">
        <f>X304 - AVERAGEIFS('Placebo Males'!X:X, 'Placebo Males'!B:B, B304, 'Placebo Males'!P:P, P304)</f>
        <v>-16.333333333333329</v>
      </c>
      <c r="AP304">
        <f>Y304 - AVERAGEIFS('Placebo Males'!Y:Y, 'Placebo Males'!B:B, B304, 'Placebo Males'!P:P, P304)</f>
        <v>4.3333333333333428</v>
      </c>
      <c r="AQ304">
        <f>Z304 - AVERAGEIFS('Placebo Males'!Z:Z, 'Placebo Males'!B:B, B304, 'Placebo Males'!P:P, P304)</f>
        <v>6</v>
      </c>
      <c r="AR304">
        <f>AB304 - AVERAGEIFS('Placebo Males'!AB:AB, 'Placebo Males'!B:B, B304, 'Placebo Males'!P:P, P304)</f>
        <v>19.666666666666664</v>
      </c>
      <c r="AS304">
        <f>AC304 - AVERAGEIFS('Placebo Males'!AC:AC, 'Placebo Males'!B:B, B304, 'Placebo Males'!P:P, P304)</f>
        <v>-8</v>
      </c>
      <c r="AT304">
        <f>AD304 - AVERAGEIFS('Placebo Males'!AD:AD, 'Placebo Males'!B:B, B304, 'Placebo Males'!P:P, P304)</f>
        <v>-20.964999999999975</v>
      </c>
      <c r="AU304">
        <f>AE304 - AVERAGEIFS('Placebo Males'!AE:AE, 'Placebo Males'!B:B, B304, 'Placebo Males'!P:P, P304)</f>
        <v>0.12630599999999997</v>
      </c>
      <c r="AV304">
        <f>AF304 - AVERAGEIFS('Placebo Males'!AF:AF, 'Placebo Males'!B:B, B304, 'Placebo Males'!P:P, P304)</f>
        <v>1.0063333333333369E-2</v>
      </c>
    </row>
    <row r="305" spans="1:48" x14ac:dyDescent="0.25">
      <c r="A305" t="s">
        <v>2565</v>
      </c>
      <c r="B305">
        <v>1018</v>
      </c>
      <c r="C305" t="s">
        <v>102</v>
      </c>
      <c r="D305">
        <v>30</v>
      </c>
      <c r="E305">
        <v>182</v>
      </c>
      <c r="F305">
        <v>73.3</v>
      </c>
      <c r="G305">
        <v>105.5</v>
      </c>
      <c r="H305">
        <v>58.5</v>
      </c>
      <c r="I305" t="s">
        <v>103</v>
      </c>
      <c r="J305" t="s">
        <v>104</v>
      </c>
      <c r="K305" t="s">
        <v>409</v>
      </c>
      <c r="L305" t="s">
        <v>460</v>
      </c>
      <c r="M305" t="s">
        <v>2261</v>
      </c>
      <c r="N305">
        <v>1500</v>
      </c>
      <c r="O305" t="s">
        <v>2262</v>
      </c>
      <c r="P305">
        <v>2</v>
      </c>
      <c r="Q305" t="s">
        <v>113</v>
      </c>
      <c r="R305" t="s">
        <v>2261</v>
      </c>
      <c r="S305">
        <v>1810</v>
      </c>
      <c r="T305" t="s">
        <v>2266</v>
      </c>
      <c r="U305">
        <v>1059</v>
      </c>
      <c r="V305">
        <v>151</v>
      </c>
      <c r="W305">
        <v>413</v>
      </c>
      <c r="X305">
        <v>101</v>
      </c>
      <c r="Y305">
        <v>229</v>
      </c>
      <c r="Z305">
        <v>83</v>
      </c>
      <c r="AA305" t="s">
        <v>108</v>
      </c>
      <c r="AB305">
        <v>66</v>
      </c>
      <c r="AC305">
        <v>23</v>
      </c>
      <c r="AD305">
        <v>335.03199999999998</v>
      </c>
      <c r="AE305">
        <v>0.44230799999999998</v>
      </c>
      <c r="AF305">
        <v>0.51273500000000005</v>
      </c>
      <c r="AH305">
        <v>1810</v>
      </c>
      <c r="AI305">
        <f t="shared" si="12"/>
        <v>4.2335566670915812</v>
      </c>
      <c r="AJ305">
        <f t="shared" si="13"/>
        <v>0.41537811618785447</v>
      </c>
      <c r="AK305">
        <f t="shared" si="14"/>
        <v>0.36355763185260492</v>
      </c>
      <c r="AL305">
        <f>U305 - AVERAGEIFS('Placebo Males'!U:U, 'Placebo Males'!B:B, B305, 'Placebo Males'!P:P, P305)</f>
        <v>23.666666666666742</v>
      </c>
      <c r="AM305">
        <f>V305 - AVERAGEIFS('Placebo Males'!V:V, 'Placebo Males'!B:B, B305, 'Placebo Males'!P:P, P305)</f>
        <v>2.3333333333333428</v>
      </c>
      <c r="AN305">
        <f>W305 - AVERAGEIFS('Placebo Males'!W:W, 'Placebo Males'!B:B, B305, 'Placebo Males'!P:P, P305)</f>
        <v>0</v>
      </c>
      <c r="AO305">
        <f>X305 - AVERAGEIFS('Placebo Males'!X:X, 'Placebo Males'!B:B, B305, 'Placebo Males'!P:P, P305)</f>
        <v>-16.333333333333329</v>
      </c>
      <c r="AP305">
        <f>Y305 - AVERAGEIFS('Placebo Males'!Y:Y, 'Placebo Males'!B:B, B305, 'Placebo Males'!P:P, P305)</f>
        <v>6.3333333333333428</v>
      </c>
      <c r="AQ305">
        <f>Z305 - AVERAGEIFS('Placebo Males'!Z:Z, 'Placebo Males'!B:B, B305, 'Placebo Males'!P:P, P305)</f>
        <v>10</v>
      </c>
      <c r="AR305">
        <f>AB305 - AVERAGEIFS('Placebo Males'!AB:AB, 'Placebo Males'!B:B, B305, 'Placebo Males'!P:P, P305)</f>
        <v>20.666666666666664</v>
      </c>
      <c r="AS305">
        <f>AC305 - AVERAGEIFS('Placebo Males'!AC:AC, 'Placebo Males'!B:B, B305, 'Placebo Males'!P:P, P305)</f>
        <v>-5</v>
      </c>
      <c r="AT305">
        <f>AD305 - AVERAGEIFS('Placebo Males'!AD:AD, 'Placebo Males'!B:B, B305, 'Placebo Males'!P:P, P305)</f>
        <v>-40.524000000000001</v>
      </c>
      <c r="AU305">
        <f>AE305 - AVERAGEIFS('Placebo Males'!AE:AE, 'Placebo Males'!B:B, B305, 'Placebo Males'!P:P, P305)</f>
        <v>0.18861399999999995</v>
      </c>
      <c r="AV305">
        <f>AF305 - AVERAGEIFS('Placebo Males'!AF:AF, 'Placebo Males'!B:B, B305, 'Placebo Males'!P:P, P305)</f>
        <v>3.3455333333333448E-2</v>
      </c>
    </row>
    <row r="306" spans="1:48" x14ac:dyDescent="0.25">
      <c r="A306" t="s">
        <v>2566</v>
      </c>
      <c r="B306">
        <v>1018</v>
      </c>
      <c r="C306" t="s">
        <v>102</v>
      </c>
      <c r="D306">
        <v>30</v>
      </c>
      <c r="E306">
        <v>182</v>
      </c>
      <c r="F306">
        <v>73.3</v>
      </c>
      <c r="G306">
        <v>105.5</v>
      </c>
      <c r="H306">
        <v>58.5</v>
      </c>
      <c r="I306" t="s">
        <v>103</v>
      </c>
      <c r="J306" t="s">
        <v>104</v>
      </c>
      <c r="K306" t="s">
        <v>409</v>
      </c>
      <c r="L306" t="s">
        <v>460</v>
      </c>
      <c r="M306" t="s">
        <v>2261</v>
      </c>
      <c r="N306">
        <v>1500</v>
      </c>
      <c r="O306" t="s">
        <v>2262</v>
      </c>
      <c r="P306">
        <v>2.5</v>
      </c>
      <c r="Q306" t="s">
        <v>113</v>
      </c>
      <c r="R306" t="s">
        <v>2261</v>
      </c>
      <c r="S306">
        <v>1820</v>
      </c>
      <c r="T306" t="s">
        <v>2266</v>
      </c>
      <c r="U306">
        <v>952</v>
      </c>
      <c r="V306">
        <v>156</v>
      </c>
      <c r="W306">
        <v>406</v>
      </c>
      <c r="X306">
        <v>97</v>
      </c>
      <c r="Y306">
        <v>221</v>
      </c>
      <c r="Z306">
        <v>88</v>
      </c>
      <c r="AA306" t="s">
        <v>108</v>
      </c>
      <c r="AB306">
        <v>85</v>
      </c>
      <c r="AC306">
        <v>27</v>
      </c>
      <c r="AD306">
        <v>283.755</v>
      </c>
      <c r="AE306">
        <v>0.782609</v>
      </c>
      <c r="AF306">
        <v>0.501475</v>
      </c>
      <c r="AH306">
        <v>1820</v>
      </c>
      <c r="AI306">
        <f t="shared" si="12"/>
        <v>4.2569464829318671</v>
      </c>
      <c r="AJ306">
        <f t="shared" si="13"/>
        <v>0.41644888188801421</v>
      </c>
      <c r="AK306">
        <f t="shared" si="14"/>
        <v>0.36470576530140764</v>
      </c>
      <c r="AL306">
        <f>U306 - AVERAGEIFS('Placebo Males'!U:U, 'Placebo Males'!B:B, B306, 'Placebo Males'!P:P, P306)</f>
        <v>-233.33333333333326</v>
      </c>
      <c r="AM306">
        <f>V306 - AVERAGEIFS('Placebo Males'!V:V, 'Placebo Males'!B:B, B306, 'Placebo Males'!P:P, P306)</f>
        <v>0.33333333333334281</v>
      </c>
      <c r="AN306">
        <f>W306 - AVERAGEIFS('Placebo Males'!W:W, 'Placebo Males'!B:B, B306, 'Placebo Males'!P:P, P306)</f>
        <v>-6</v>
      </c>
      <c r="AO306">
        <f>X306 - AVERAGEIFS('Placebo Males'!X:X, 'Placebo Males'!B:B, B306, 'Placebo Males'!P:P, P306)</f>
        <v>-14</v>
      </c>
      <c r="AP306">
        <f>Y306 - AVERAGEIFS('Placebo Males'!Y:Y, 'Placebo Males'!B:B, B306, 'Placebo Males'!P:P, P306)</f>
        <v>-4.3333333333333428</v>
      </c>
      <c r="AQ306">
        <f>Z306 - AVERAGEIFS('Placebo Males'!Z:Z, 'Placebo Males'!B:B, B306, 'Placebo Males'!P:P, P306)</f>
        <v>12.333333333333329</v>
      </c>
      <c r="AR306">
        <f>AB306 - AVERAGEIFS('Placebo Males'!AB:AB, 'Placebo Males'!B:B, B306, 'Placebo Males'!P:P, P306)</f>
        <v>35</v>
      </c>
      <c r="AS306">
        <f>AC306 - AVERAGEIFS('Placebo Males'!AC:AC, 'Placebo Males'!B:B, B306, 'Placebo Males'!P:P, P306)</f>
        <v>2.3333333333333321</v>
      </c>
      <c r="AT306">
        <f>AD306 - AVERAGEIFS('Placebo Males'!AD:AD, 'Placebo Males'!B:B, B306, 'Placebo Males'!P:P, P306)</f>
        <v>-87.038333333333355</v>
      </c>
      <c r="AU306">
        <f>AE306 - AVERAGEIFS('Placebo Males'!AE:AE, 'Placebo Males'!B:B, B306, 'Placebo Males'!P:P, P306)</f>
        <v>0.54486733333333337</v>
      </c>
      <c r="AV306">
        <f>AF306 - AVERAGEIFS('Placebo Males'!AF:AF, 'Placebo Males'!B:B, B306, 'Placebo Males'!P:P, P306)</f>
        <v>2.0043333333333302E-2</v>
      </c>
    </row>
    <row r="307" spans="1:48" x14ac:dyDescent="0.25">
      <c r="A307" t="s">
        <v>2567</v>
      </c>
      <c r="B307">
        <v>1018</v>
      </c>
      <c r="C307" t="s">
        <v>102</v>
      </c>
      <c r="D307">
        <v>30</v>
      </c>
      <c r="E307">
        <v>182</v>
      </c>
      <c r="F307">
        <v>73.3</v>
      </c>
      <c r="G307">
        <v>105.5</v>
      </c>
      <c r="H307">
        <v>58.5</v>
      </c>
      <c r="I307" t="s">
        <v>103</v>
      </c>
      <c r="J307" t="s">
        <v>104</v>
      </c>
      <c r="K307" t="s">
        <v>409</v>
      </c>
      <c r="L307" t="s">
        <v>460</v>
      </c>
      <c r="M307" t="s">
        <v>2261</v>
      </c>
      <c r="N307">
        <v>1500</v>
      </c>
      <c r="O307" t="s">
        <v>2262</v>
      </c>
      <c r="P307">
        <v>2.5</v>
      </c>
      <c r="Q307" t="s">
        <v>113</v>
      </c>
      <c r="R307" t="s">
        <v>2261</v>
      </c>
      <c r="S307">
        <v>1820</v>
      </c>
      <c r="T307" t="s">
        <v>2266</v>
      </c>
      <c r="U307">
        <v>1076</v>
      </c>
      <c r="V307">
        <v>148</v>
      </c>
      <c r="W307">
        <v>411</v>
      </c>
      <c r="X307">
        <v>102</v>
      </c>
      <c r="Y307">
        <v>221</v>
      </c>
      <c r="Z307">
        <v>88</v>
      </c>
      <c r="AA307" t="s">
        <v>108</v>
      </c>
      <c r="AB307">
        <v>73</v>
      </c>
      <c r="AC307">
        <v>29</v>
      </c>
      <c r="AD307">
        <v>286.529</v>
      </c>
      <c r="AE307">
        <v>0.66666700000000001</v>
      </c>
      <c r="AF307">
        <v>0.50928600000000002</v>
      </c>
      <c r="AH307">
        <v>1820</v>
      </c>
      <c r="AI307">
        <f t="shared" si="12"/>
        <v>4.2569464829318671</v>
      </c>
      <c r="AJ307">
        <f t="shared" si="13"/>
        <v>0.41644888188801421</v>
      </c>
      <c r="AK307">
        <f t="shared" si="14"/>
        <v>0.36470576530140764</v>
      </c>
      <c r="AL307">
        <f>U307 - AVERAGEIFS('Placebo Males'!U:U, 'Placebo Males'!B:B, B307, 'Placebo Males'!P:P, P307)</f>
        <v>-109.33333333333326</v>
      </c>
      <c r="AM307">
        <f>V307 - AVERAGEIFS('Placebo Males'!V:V, 'Placebo Males'!B:B, B307, 'Placebo Males'!P:P, P307)</f>
        <v>-7.6666666666666572</v>
      </c>
      <c r="AN307">
        <f>W307 - AVERAGEIFS('Placebo Males'!W:W, 'Placebo Males'!B:B, B307, 'Placebo Males'!P:P, P307)</f>
        <v>-1</v>
      </c>
      <c r="AO307">
        <f>X307 - AVERAGEIFS('Placebo Males'!X:X, 'Placebo Males'!B:B, B307, 'Placebo Males'!P:P, P307)</f>
        <v>-9</v>
      </c>
      <c r="AP307">
        <f>Y307 - AVERAGEIFS('Placebo Males'!Y:Y, 'Placebo Males'!B:B, B307, 'Placebo Males'!P:P, P307)</f>
        <v>-4.3333333333333428</v>
      </c>
      <c r="AQ307">
        <f>Z307 - AVERAGEIFS('Placebo Males'!Z:Z, 'Placebo Males'!B:B, B307, 'Placebo Males'!P:P, P307)</f>
        <v>12.333333333333329</v>
      </c>
      <c r="AR307">
        <f>AB307 - AVERAGEIFS('Placebo Males'!AB:AB, 'Placebo Males'!B:B, B307, 'Placebo Males'!P:P, P307)</f>
        <v>23</v>
      </c>
      <c r="AS307">
        <f>AC307 - AVERAGEIFS('Placebo Males'!AC:AC, 'Placebo Males'!B:B, B307, 'Placebo Males'!P:P, P307)</f>
        <v>4.3333333333333321</v>
      </c>
      <c r="AT307">
        <f>AD307 - AVERAGEIFS('Placebo Males'!AD:AD, 'Placebo Males'!B:B, B307, 'Placebo Males'!P:P, P307)</f>
        <v>-84.264333333333354</v>
      </c>
      <c r="AU307">
        <f>AE307 - AVERAGEIFS('Placebo Males'!AE:AE, 'Placebo Males'!B:B, B307, 'Placebo Males'!P:P, P307)</f>
        <v>0.42892533333333338</v>
      </c>
      <c r="AV307">
        <f>AF307 - AVERAGEIFS('Placebo Males'!AF:AF, 'Placebo Males'!B:B, B307, 'Placebo Males'!P:P, P307)</f>
        <v>2.7854333333333314E-2</v>
      </c>
    </row>
    <row r="308" spans="1:48" x14ac:dyDescent="0.25">
      <c r="A308" t="s">
        <v>2568</v>
      </c>
      <c r="B308">
        <v>1018</v>
      </c>
      <c r="C308" t="s">
        <v>102</v>
      </c>
      <c r="D308">
        <v>30</v>
      </c>
      <c r="E308">
        <v>182</v>
      </c>
      <c r="F308">
        <v>73.3</v>
      </c>
      <c r="G308">
        <v>105.5</v>
      </c>
      <c r="H308">
        <v>58.5</v>
      </c>
      <c r="I308" t="s">
        <v>103</v>
      </c>
      <c r="J308" t="s">
        <v>104</v>
      </c>
      <c r="K308" t="s">
        <v>409</v>
      </c>
      <c r="L308" t="s">
        <v>460</v>
      </c>
      <c r="M308" t="s">
        <v>2261</v>
      </c>
      <c r="N308">
        <v>1500</v>
      </c>
      <c r="O308" t="s">
        <v>2262</v>
      </c>
      <c r="P308">
        <v>2.5</v>
      </c>
      <c r="Q308" t="s">
        <v>113</v>
      </c>
      <c r="R308" t="s">
        <v>2261</v>
      </c>
      <c r="S308">
        <v>1820</v>
      </c>
      <c r="T308" t="s">
        <v>2266</v>
      </c>
      <c r="U308">
        <v>967</v>
      </c>
      <c r="V308">
        <v>156</v>
      </c>
      <c r="W308">
        <v>408</v>
      </c>
      <c r="X308">
        <v>95</v>
      </c>
      <c r="Y308">
        <v>225</v>
      </c>
      <c r="Z308">
        <v>88</v>
      </c>
      <c r="AA308" t="s">
        <v>108</v>
      </c>
      <c r="AB308">
        <v>85</v>
      </c>
      <c r="AC308">
        <v>30</v>
      </c>
      <c r="AD308">
        <v>283.71600000000001</v>
      </c>
      <c r="AE308">
        <v>0.75471699999999997</v>
      </c>
      <c r="AF308">
        <v>0.50962399999999997</v>
      </c>
      <c r="AH308">
        <v>1820</v>
      </c>
      <c r="AI308">
        <f t="shared" si="12"/>
        <v>4.2569464829318671</v>
      </c>
      <c r="AJ308">
        <f t="shared" si="13"/>
        <v>0.41644888188801421</v>
      </c>
      <c r="AK308">
        <f t="shared" si="14"/>
        <v>0.36470576530140764</v>
      </c>
      <c r="AL308">
        <f>U308 - AVERAGEIFS('Placebo Males'!U:U, 'Placebo Males'!B:B, B308, 'Placebo Males'!P:P, P308)</f>
        <v>-218.33333333333326</v>
      </c>
      <c r="AM308">
        <f>V308 - AVERAGEIFS('Placebo Males'!V:V, 'Placebo Males'!B:B, B308, 'Placebo Males'!P:P, P308)</f>
        <v>0.33333333333334281</v>
      </c>
      <c r="AN308">
        <f>W308 - AVERAGEIFS('Placebo Males'!W:W, 'Placebo Males'!B:B, B308, 'Placebo Males'!P:P, P308)</f>
        <v>-4</v>
      </c>
      <c r="AO308">
        <f>X308 - AVERAGEIFS('Placebo Males'!X:X, 'Placebo Males'!B:B, B308, 'Placebo Males'!P:P, P308)</f>
        <v>-16</v>
      </c>
      <c r="AP308">
        <f>Y308 - AVERAGEIFS('Placebo Males'!Y:Y, 'Placebo Males'!B:B, B308, 'Placebo Males'!P:P, P308)</f>
        <v>-0.33333333333334281</v>
      </c>
      <c r="AQ308">
        <f>Z308 - AVERAGEIFS('Placebo Males'!Z:Z, 'Placebo Males'!B:B, B308, 'Placebo Males'!P:P, P308)</f>
        <v>12.333333333333329</v>
      </c>
      <c r="AR308">
        <f>AB308 - AVERAGEIFS('Placebo Males'!AB:AB, 'Placebo Males'!B:B, B308, 'Placebo Males'!P:P, P308)</f>
        <v>35</v>
      </c>
      <c r="AS308">
        <f>AC308 - AVERAGEIFS('Placebo Males'!AC:AC, 'Placebo Males'!B:B, B308, 'Placebo Males'!P:P, P308)</f>
        <v>5.3333333333333321</v>
      </c>
      <c r="AT308">
        <f>AD308 - AVERAGEIFS('Placebo Males'!AD:AD, 'Placebo Males'!B:B, B308, 'Placebo Males'!P:P, P308)</f>
        <v>-87.077333333333343</v>
      </c>
      <c r="AU308">
        <f>AE308 - AVERAGEIFS('Placebo Males'!AE:AE, 'Placebo Males'!B:B, B308, 'Placebo Males'!P:P, P308)</f>
        <v>0.51697533333333334</v>
      </c>
      <c r="AV308">
        <f>AF308 - AVERAGEIFS('Placebo Males'!AF:AF, 'Placebo Males'!B:B, B308, 'Placebo Males'!P:P, P308)</f>
        <v>2.8192333333333264E-2</v>
      </c>
    </row>
    <row r="309" spans="1:48" x14ac:dyDescent="0.25">
      <c r="A309" t="s">
        <v>2569</v>
      </c>
      <c r="B309">
        <v>1018</v>
      </c>
      <c r="C309" t="s">
        <v>102</v>
      </c>
      <c r="D309">
        <v>30</v>
      </c>
      <c r="E309">
        <v>182</v>
      </c>
      <c r="F309">
        <v>73.3</v>
      </c>
      <c r="G309">
        <v>105.5</v>
      </c>
      <c r="H309">
        <v>58.5</v>
      </c>
      <c r="I309" t="s">
        <v>103</v>
      </c>
      <c r="J309" t="s">
        <v>104</v>
      </c>
      <c r="K309" t="s">
        <v>409</v>
      </c>
      <c r="L309" t="s">
        <v>460</v>
      </c>
      <c r="M309" t="s">
        <v>2261</v>
      </c>
      <c r="N309">
        <v>1500</v>
      </c>
      <c r="O309" t="s">
        <v>2262</v>
      </c>
      <c r="P309">
        <v>3</v>
      </c>
      <c r="Q309" t="s">
        <v>113</v>
      </c>
      <c r="R309" t="s">
        <v>2261</v>
      </c>
      <c r="S309">
        <v>1670</v>
      </c>
      <c r="T309" t="s">
        <v>2266</v>
      </c>
      <c r="U309">
        <v>918</v>
      </c>
      <c r="V309">
        <v>158</v>
      </c>
      <c r="W309">
        <v>407</v>
      </c>
      <c r="X309">
        <v>102</v>
      </c>
      <c r="Y309">
        <v>216</v>
      </c>
      <c r="Z309">
        <v>89</v>
      </c>
      <c r="AA309" t="s">
        <v>108</v>
      </c>
      <c r="AB309">
        <v>109</v>
      </c>
      <c r="AC309">
        <v>24</v>
      </c>
      <c r="AD309">
        <v>228.74</v>
      </c>
      <c r="AE309">
        <v>1.0249999999999999</v>
      </c>
      <c r="AF309">
        <v>0.52750600000000003</v>
      </c>
      <c r="AH309">
        <v>1670</v>
      </c>
      <c r="AI309">
        <f t="shared" si="12"/>
        <v>3.9060992453275922</v>
      </c>
      <c r="AJ309">
        <f t="shared" si="13"/>
        <v>0.39982876646152343</v>
      </c>
      <c r="AK309">
        <f t="shared" si="14"/>
        <v>0.34696452006681533</v>
      </c>
      <c r="AL309">
        <f>U309 - AVERAGEIFS('Placebo Males'!U:U, 'Placebo Males'!B:B, B309, 'Placebo Males'!P:P, P309)</f>
        <v>-230.66666666666674</v>
      </c>
      <c r="AM309">
        <f>V309 - AVERAGEIFS('Placebo Males'!V:V, 'Placebo Males'!B:B, B309, 'Placebo Males'!P:P, P309)</f>
        <v>6.6666666666666572</v>
      </c>
      <c r="AN309">
        <f>W309 - AVERAGEIFS('Placebo Males'!W:W, 'Placebo Males'!B:B, B309, 'Placebo Males'!P:P, P309)</f>
        <v>1.6666666666666856</v>
      </c>
      <c r="AO309">
        <f>X309 - AVERAGEIFS('Placebo Males'!X:X, 'Placebo Males'!B:B, B309, 'Placebo Males'!P:P, P309)</f>
        <v>-12</v>
      </c>
      <c r="AP309">
        <f>Y309 - AVERAGEIFS('Placebo Males'!Y:Y, 'Placebo Males'!B:B, B309, 'Placebo Males'!P:P, P309)</f>
        <v>-1</v>
      </c>
      <c r="AQ309">
        <f>Z309 - AVERAGEIFS('Placebo Males'!Z:Z, 'Placebo Males'!B:B, B309, 'Placebo Males'!P:P, P309)</f>
        <v>14.666666666666671</v>
      </c>
      <c r="AR309">
        <f>AB309 - AVERAGEIFS('Placebo Males'!AB:AB, 'Placebo Males'!B:B, B309, 'Placebo Males'!P:P, P309)</f>
        <v>61.333333333333336</v>
      </c>
      <c r="AS309">
        <f>AC309 - AVERAGEIFS('Placebo Males'!AC:AC, 'Placebo Males'!B:B, B309, 'Placebo Males'!P:P, P309)</f>
        <v>-7</v>
      </c>
      <c r="AT309">
        <f>AD309 - AVERAGEIFS('Placebo Males'!AD:AD, 'Placebo Males'!B:B, B309, 'Placebo Males'!P:P, P309)</f>
        <v>-114.41699999999997</v>
      </c>
      <c r="AU309">
        <f>AE309 - AVERAGEIFS('Placebo Males'!AE:AE, 'Placebo Males'!B:B, B309, 'Placebo Males'!P:P, P309)</f>
        <v>0.76600333333333326</v>
      </c>
      <c r="AV309">
        <f>AF309 - AVERAGEIFS('Placebo Males'!AF:AF, 'Placebo Males'!B:B, B309, 'Placebo Males'!P:P, P309)</f>
        <v>5.4831999999999992E-2</v>
      </c>
    </row>
    <row r="310" spans="1:48" x14ac:dyDescent="0.25">
      <c r="A310" t="s">
        <v>2570</v>
      </c>
      <c r="B310">
        <v>1018</v>
      </c>
      <c r="C310" t="s">
        <v>102</v>
      </c>
      <c r="D310">
        <v>30</v>
      </c>
      <c r="E310">
        <v>182</v>
      </c>
      <c r="F310">
        <v>73.3</v>
      </c>
      <c r="G310">
        <v>105.5</v>
      </c>
      <c r="H310">
        <v>58.5</v>
      </c>
      <c r="I310" t="s">
        <v>103</v>
      </c>
      <c r="J310" t="s">
        <v>104</v>
      </c>
      <c r="K310" t="s">
        <v>409</v>
      </c>
      <c r="L310" t="s">
        <v>460</v>
      </c>
      <c r="M310" t="s">
        <v>2261</v>
      </c>
      <c r="N310">
        <v>1500</v>
      </c>
      <c r="O310" t="s">
        <v>2262</v>
      </c>
      <c r="P310">
        <v>3</v>
      </c>
      <c r="Q310" t="s">
        <v>113</v>
      </c>
      <c r="R310" t="s">
        <v>2261</v>
      </c>
      <c r="S310">
        <v>1670</v>
      </c>
      <c r="T310" t="s">
        <v>2266</v>
      </c>
      <c r="U310">
        <v>1089</v>
      </c>
      <c r="V310">
        <v>159</v>
      </c>
      <c r="W310">
        <v>418</v>
      </c>
      <c r="X310">
        <v>103</v>
      </c>
      <c r="Y310">
        <v>224</v>
      </c>
      <c r="Z310">
        <v>91</v>
      </c>
      <c r="AA310" t="s">
        <v>108</v>
      </c>
      <c r="AB310">
        <v>94</v>
      </c>
      <c r="AC310">
        <v>34</v>
      </c>
      <c r="AD310">
        <v>234.03299999999999</v>
      </c>
      <c r="AE310">
        <v>0.78431399999999996</v>
      </c>
      <c r="AF310">
        <v>0.535883</v>
      </c>
      <c r="AH310">
        <v>1670</v>
      </c>
      <c r="AI310">
        <f t="shared" si="12"/>
        <v>3.9060992453275922</v>
      </c>
      <c r="AJ310">
        <f t="shared" si="13"/>
        <v>0.39982876646152343</v>
      </c>
      <c r="AK310">
        <f t="shared" si="14"/>
        <v>0.34696452006681533</v>
      </c>
      <c r="AL310">
        <f>U310 - AVERAGEIFS('Placebo Males'!U:U, 'Placebo Males'!B:B, B310, 'Placebo Males'!P:P, P310)</f>
        <v>-59.666666666666742</v>
      </c>
      <c r="AM310">
        <f>V310 - AVERAGEIFS('Placebo Males'!V:V, 'Placebo Males'!B:B, B310, 'Placebo Males'!P:P, P310)</f>
        <v>7.6666666666666572</v>
      </c>
      <c r="AN310">
        <f>W310 - AVERAGEIFS('Placebo Males'!W:W, 'Placebo Males'!B:B, B310, 'Placebo Males'!P:P, P310)</f>
        <v>12.666666666666686</v>
      </c>
      <c r="AO310">
        <f>X310 - AVERAGEIFS('Placebo Males'!X:X, 'Placebo Males'!B:B, B310, 'Placebo Males'!P:P, P310)</f>
        <v>-11</v>
      </c>
      <c r="AP310">
        <f>Y310 - AVERAGEIFS('Placebo Males'!Y:Y, 'Placebo Males'!B:B, B310, 'Placebo Males'!P:P, P310)</f>
        <v>7</v>
      </c>
      <c r="AQ310">
        <f>Z310 - AVERAGEIFS('Placebo Males'!Z:Z, 'Placebo Males'!B:B, B310, 'Placebo Males'!P:P, P310)</f>
        <v>16.666666666666671</v>
      </c>
      <c r="AR310">
        <f>AB310 - AVERAGEIFS('Placebo Males'!AB:AB, 'Placebo Males'!B:B, B310, 'Placebo Males'!P:P, P310)</f>
        <v>46.333333333333336</v>
      </c>
      <c r="AS310">
        <f>AC310 - AVERAGEIFS('Placebo Males'!AC:AC, 'Placebo Males'!B:B, B310, 'Placebo Males'!P:P, P310)</f>
        <v>3</v>
      </c>
      <c r="AT310">
        <f>AD310 - AVERAGEIFS('Placebo Males'!AD:AD, 'Placebo Males'!B:B, B310, 'Placebo Males'!P:P, P310)</f>
        <v>-109.124</v>
      </c>
      <c r="AU310">
        <f>AE310 - AVERAGEIFS('Placebo Males'!AE:AE, 'Placebo Males'!B:B, B310, 'Placebo Males'!P:P, P310)</f>
        <v>0.5253173333333333</v>
      </c>
      <c r="AV310">
        <f>AF310 - AVERAGEIFS('Placebo Males'!AF:AF, 'Placebo Males'!B:B, B310, 'Placebo Males'!P:P, P310)</f>
        <v>6.320899999999996E-2</v>
      </c>
    </row>
    <row r="311" spans="1:48" x14ac:dyDescent="0.25">
      <c r="A311" t="s">
        <v>2571</v>
      </c>
      <c r="B311">
        <v>1018</v>
      </c>
      <c r="C311" t="s">
        <v>102</v>
      </c>
      <c r="D311">
        <v>30</v>
      </c>
      <c r="E311">
        <v>182</v>
      </c>
      <c r="F311">
        <v>73.3</v>
      </c>
      <c r="G311">
        <v>105.5</v>
      </c>
      <c r="H311">
        <v>58.5</v>
      </c>
      <c r="I311" t="s">
        <v>103</v>
      </c>
      <c r="J311" t="s">
        <v>104</v>
      </c>
      <c r="K311" t="s">
        <v>409</v>
      </c>
      <c r="L311" t="s">
        <v>460</v>
      </c>
      <c r="M311" t="s">
        <v>2261</v>
      </c>
      <c r="N311">
        <v>1500</v>
      </c>
      <c r="O311" t="s">
        <v>2262</v>
      </c>
      <c r="P311">
        <v>3</v>
      </c>
      <c r="Q311" t="s">
        <v>113</v>
      </c>
      <c r="R311" t="s">
        <v>2261</v>
      </c>
      <c r="S311">
        <v>1670</v>
      </c>
      <c r="T311" t="s">
        <v>2266</v>
      </c>
      <c r="U311">
        <v>1107</v>
      </c>
      <c r="V311">
        <v>146</v>
      </c>
      <c r="W311">
        <v>417</v>
      </c>
      <c r="X311">
        <v>104</v>
      </c>
      <c r="Y311">
        <v>219</v>
      </c>
      <c r="Z311">
        <v>94</v>
      </c>
      <c r="AA311" t="s">
        <v>108</v>
      </c>
      <c r="AB311">
        <v>43</v>
      </c>
      <c r="AC311">
        <v>83</v>
      </c>
      <c r="AD311">
        <v>217.67099999999999</v>
      </c>
      <c r="AE311">
        <v>0.82692299999999996</v>
      </c>
      <c r="AF311">
        <v>0.53669999999999995</v>
      </c>
      <c r="AH311">
        <v>1670</v>
      </c>
      <c r="AI311">
        <f t="shared" si="12"/>
        <v>3.9060992453275922</v>
      </c>
      <c r="AJ311">
        <f t="shared" si="13"/>
        <v>0.39982876646152343</v>
      </c>
      <c r="AK311">
        <f t="shared" si="14"/>
        <v>0.34696452006681533</v>
      </c>
      <c r="AL311">
        <f>U311 - AVERAGEIFS('Placebo Males'!U:U, 'Placebo Males'!B:B, B311, 'Placebo Males'!P:P, P311)</f>
        <v>-41.666666666666742</v>
      </c>
      <c r="AM311">
        <f>V311 - AVERAGEIFS('Placebo Males'!V:V, 'Placebo Males'!B:B, B311, 'Placebo Males'!P:P, P311)</f>
        <v>-5.3333333333333428</v>
      </c>
      <c r="AN311">
        <f>W311 - AVERAGEIFS('Placebo Males'!W:W, 'Placebo Males'!B:B, B311, 'Placebo Males'!P:P, P311)</f>
        <v>11.666666666666686</v>
      </c>
      <c r="AO311">
        <f>X311 - AVERAGEIFS('Placebo Males'!X:X, 'Placebo Males'!B:B, B311, 'Placebo Males'!P:P, P311)</f>
        <v>-10</v>
      </c>
      <c r="AP311">
        <f>Y311 - AVERAGEIFS('Placebo Males'!Y:Y, 'Placebo Males'!B:B, B311, 'Placebo Males'!P:P, P311)</f>
        <v>2</v>
      </c>
      <c r="AQ311">
        <f>Z311 - AVERAGEIFS('Placebo Males'!Z:Z, 'Placebo Males'!B:B, B311, 'Placebo Males'!P:P, P311)</f>
        <v>19.666666666666671</v>
      </c>
      <c r="AR311">
        <f>AB311 - AVERAGEIFS('Placebo Males'!AB:AB, 'Placebo Males'!B:B, B311, 'Placebo Males'!P:P, P311)</f>
        <v>-4.6666666666666643</v>
      </c>
      <c r="AS311">
        <f>AC311 - AVERAGEIFS('Placebo Males'!AC:AC, 'Placebo Males'!B:B, B311, 'Placebo Males'!P:P, P311)</f>
        <v>52</v>
      </c>
      <c r="AT311">
        <f>AD311 - AVERAGEIFS('Placebo Males'!AD:AD, 'Placebo Males'!B:B, B311, 'Placebo Males'!P:P, P311)</f>
        <v>-125.48599999999999</v>
      </c>
      <c r="AU311">
        <f>AE311 - AVERAGEIFS('Placebo Males'!AE:AE, 'Placebo Males'!B:B, B311, 'Placebo Males'!P:P, P311)</f>
        <v>0.56792633333333331</v>
      </c>
      <c r="AV311">
        <f>AF311 - AVERAGEIFS('Placebo Males'!AF:AF, 'Placebo Males'!B:B, B311, 'Placebo Males'!P:P, P311)</f>
        <v>6.4025999999999916E-2</v>
      </c>
    </row>
    <row r="312" spans="1:48" x14ac:dyDescent="0.25">
      <c r="A312" t="s">
        <v>2572</v>
      </c>
      <c r="B312">
        <v>1018</v>
      </c>
      <c r="C312" t="s">
        <v>102</v>
      </c>
      <c r="D312">
        <v>30</v>
      </c>
      <c r="E312">
        <v>182</v>
      </c>
      <c r="F312">
        <v>73.3</v>
      </c>
      <c r="G312">
        <v>105.5</v>
      </c>
      <c r="H312">
        <v>58.5</v>
      </c>
      <c r="I312" t="s">
        <v>103</v>
      </c>
      <c r="J312" t="s">
        <v>104</v>
      </c>
      <c r="K312" t="s">
        <v>409</v>
      </c>
      <c r="L312" t="s">
        <v>460</v>
      </c>
      <c r="M312" t="s">
        <v>2261</v>
      </c>
      <c r="N312">
        <v>1500</v>
      </c>
      <c r="O312" t="s">
        <v>2262</v>
      </c>
      <c r="P312">
        <v>3.5</v>
      </c>
      <c r="Q312" t="s">
        <v>113</v>
      </c>
      <c r="R312" t="s">
        <v>2261</v>
      </c>
      <c r="S312">
        <v>1540</v>
      </c>
      <c r="T312" t="s">
        <v>2266</v>
      </c>
      <c r="U312">
        <v>919</v>
      </c>
      <c r="V312">
        <v>154</v>
      </c>
      <c r="W312">
        <v>394</v>
      </c>
      <c r="X312">
        <v>101</v>
      </c>
      <c r="Y312">
        <v>212</v>
      </c>
      <c r="Z312">
        <v>81</v>
      </c>
      <c r="AA312" t="s">
        <v>108</v>
      </c>
      <c r="AB312">
        <v>71</v>
      </c>
      <c r="AC312">
        <v>33</v>
      </c>
      <c r="AD312">
        <v>308.94099999999997</v>
      </c>
      <c r="AE312">
        <v>0.408163</v>
      </c>
      <c r="AF312">
        <v>0.48443900000000001</v>
      </c>
      <c r="AH312">
        <v>1540</v>
      </c>
      <c r="AI312">
        <f t="shared" si="12"/>
        <v>3.6020316394038874</v>
      </c>
      <c r="AJ312">
        <f t="shared" si="13"/>
        <v>0.38437683939002765</v>
      </c>
      <c r="AK312">
        <f t="shared" si="14"/>
        <v>0.3306280131974102</v>
      </c>
      <c r="AL312">
        <f>U312 - AVERAGEIFS('Placebo Males'!U:U, 'Placebo Males'!B:B, B312, 'Placebo Males'!P:P, P312)</f>
        <v>-184</v>
      </c>
      <c r="AM312">
        <f>V312 - AVERAGEIFS('Placebo Males'!V:V, 'Placebo Males'!B:B, B312, 'Placebo Males'!P:P, P312)</f>
        <v>2.3333333333333428</v>
      </c>
      <c r="AN312">
        <f>W312 - AVERAGEIFS('Placebo Males'!W:W, 'Placebo Males'!B:B, B312, 'Placebo Males'!P:P, P312)</f>
        <v>0.33333333333331439</v>
      </c>
      <c r="AO312">
        <f>X312 - AVERAGEIFS('Placebo Males'!X:X, 'Placebo Males'!B:B, B312, 'Placebo Males'!P:P, P312)</f>
        <v>-12</v>
      </c>
      <c r="AP312">
        <f>Y312 - AVERAGEIFS('Placebo Males'!Y:Y, 'Placebo Males'!B:B, B312, 'Placebo Males'!P:P, P312)</f>
        <v>1.6666666666666572</v>
      </c>
      <c r="AQ312">
        <f>Z312 - AVERAGEIFS('Placebo Males'!Z:Z, 'Placebo Males'!B:B, B312, 'Placebo Males'!P:P, P312)</f>
        <v>10.666666666666671</v>
      </c>
      <c r="AR312">
        <f>AB312 - AVERAGEIFS('Placebo Males'!AB:AB, 'Placebo Males'!B:B, B312, 'Placebo Males'!P:P, P312)</f>
        <v>27.666666666666664</v>
      </c>
      <c r="AS312">
        <f>AC312 - AVERAGEIFS('Placebo Males'!AC:AC, 'Placebo Males'!B:B, B312, 'Placebo Males'!P:P, P312)</f>
        <v>7</v>
      </c>
      <c r="AT312">
        <f>AD312 - AVERAGEIFS('Placebo Males'!AD:AD, 'Placebo Males'!B:B, B312, 'Placebo Males'!P:P, P312)</f>
        <v>-99.711666666666702</v>
      </c>
      <c r="AU312">
        <f>AE312 - AVERAGEIFS('Placebo Males'!AE:AE, 'Placebo Males'!B:B, B312, 'Placebo Males'!P:P, P312)</f>
        <v>0.22962466666666664</v>
      </c>
      <c r="AV312">
        <f>AF312 - AVERAGEIFS('Placebo Males'!AF:AF, 'Placebo Males'!B:B, B312, 'Placebo Males'!P:P, P312)</f>
        <v>5.8238333333333336E-2</v>
      </c>
    </row>
    <row r="313" spans="1:48" x14ac:dyDescent="0.25">
      <c r="A313" t="s">
        <v>2573</v>
      </c>
      <c r="B313">
        <v>1018</v>
      </c>
      <c r="C313" t="s">
        <v>102</v>
      </c>
      <c r="D313">
        <v>30</v>
      </c>
      <c r="E313">
        <v>182</v>
      </c>
      <c r="F313">
        <v>73.3</v>
      </c>
      <c r="G313">
        <v>105.5</v>
      </c>
      <c r="H313">
        <v>58.5</v>
      </c>
      <c r="I313" t="s">
        <v>103</v>
      </c>
      <c r="J313" t="s">
        <v>104</v>
      </c>
      <c r="K313" t="s">
        <v>409</v>
      </c>
      <c r="L313" t="s">
        <v>460</v>
      </c>
      <c r="M313" t="s">
        <v>2261</v>
      </c>
      <c r="N313">
        <v>1500</v>
      </c>
      <c r="O313" t="s">
        <v>2262</v>
      </c>
      <c r="P313">
        <v>3.5</v>
      </c>
      <c r="Q313" t="s">
        <v>113</v>
      </c>
      <c r="R313" t="s">
        <v>2261</v>
      </c>
      <c r="S313">
        <v>1540</v>
      </c>
      <c r="T313" t="s">
        <v>2266</v>
      </c>
      <c r="U313">
        <v>1091</v>
      </c>
      <c r="V313">
        <v>149</v>
      </c>
      <c r="W313">
        <v>397</v>
      </c>
      <c r="X313">
        <v>101</v>
      </c>
      <c r="Y313">
        <v>216</v>
      </c>
      <c r="Z313">
        <v>80</v>
      </c>
      <c r="AA313" t="s">
        <v>108</v>
      </c>
      <c r="AB313">
        <v>76</v>
      </c>
      <c r="AC313">
        <v>23</v>
      </c>
      <c r="AD313">
        <v>311.21600000000001</v>
      </c>
      <c r="AE313">
        <v>0.45833299999999999</v>
      </c>
      <c r="AF313">
        <v>0.4854</v>
      </c>
      <c r="AH313">
        <v>1540</v>
      </c>
      <c r="AI313">
        <f t="shared" si="12"/>
        <v>3.6020316394038874</v>
      </c>
      <c r="AJ313">
        <f t="shared" si="13"/>
        <v>0.38437683939002765</v>
      </c>
      <c r="AK313">
        <f t="shared" si="14"/>
        <v>0.3306280131974102</v>
      </c>
      <c r="AL313">
        <f>U313 - AVERAGEIFS('Placebo Males'!U:U, 'Placebo Males'!B:B, B313, 'Placebo Males'!P:P, P313)</f>
        <v>-12</v>
      </c>
      <c r="AM313">
        <f>V313 - AVERAGEIFS('Placebo Males'!V:V, 'Placebo Males'!B:B, B313, 'Placebo Males'!P:P, P313)</f>
        <v>-2.6666666666666572</v>
      </c>
      <c r="AN313">
        <f>W313 - AVERAGEIFS('Placebo Males'!W:W, 'Placebo Males'!B:B, B313, 'Placebo Males'!P:P, P313)</f>
        <v>3.3333333333333144</v>
      </c>
      <c r="AO313">
        <f>X313 - AVERAGEIFS('Placebo Males'!X:X, 'Placebo Males'!B:B, B313, 'Placebo Males'!P:P, P313)</f>
        <v>-12</v>
      </c>
      <c r="AP313">
        <f>Y313 - AVERAGEIFS('Placebo Males'!Y:Y, 'Placebo Males'!B:B, B313, 'Placebo Males'!P:P, P313)</f>
        <v>5.6666666666666572</v>
      </c>
      <c r="AQ313">
        <f>Z313 - AVERAGEIFS('Placebo Males'!Z:Z, 'Placebo Males'!B:B, B313, 'Placebo Males'!P:P, P313)</f>
        <v>9.6666666666666714</v>
      </c>
      <c r="AR313">
        <f>AB313 - AVERAGEIFS('Placebo Males'!AB:AB, 'Placebo Males'!B:B, B313, 'Placebo Males'!P:P, P313)</f>
        <v>32.666666666666664</v>
      </c>
      <c r="AS313">
        <f>AC313 - AVERAGEIFS('Placebo Males'!AC:AC, 'Placebo Males'!B:B, B313, 'Placebo Males'!P:P, P313)</f>
        <v>-3</v>
      </c>
      <c r="AT313">
        <f>AD313 - AVERAGEIFS('Placebo Males'!AD:AD, 'Placebo Males'!B:B, B313, 'Placebo Males'!P:P, P313)</f>
        <v>-97.436666666666667</v>
      </c>
      <c r="AU313">
        <f>AE313 - AVERAGEIFS('Placebo Males'!AE:AE, 'Placebo Males'!B:B, B313, 'Placebo Males'!P:P, P313)</f>
        <v>0.27979466666666664</v>
      </c>
      <c r="AV313">
        <f>AF313 - AVERAGEIFS('Placebo Males'!AF:AF, 'Placebo Males'!B:B, B313, 'Placebo Males'!P:P, P313)</f>
        <v>5.9199333333333326E-2</v>
      </c>
    </row>
    <row r="314" spans="1:48" x14ac:dyDescent="0.25">
      <c r="A314" t="s">
        <v>2574</v>
      </c>
      <c r="B314">
        <v>1018</v>
      </c>
      <c r="C314" t="s">
        <v>102</v>
      </c>
      <c r="D314">
        <v>30</v>
      </c>
      <c r="E314">
        <v>182</v>
      </c>
      <c r="F314">
        <v>73.3</v>
      </c>
      <c r="G314">
        <v>105.5</v>
      </c>
      <c r="H314">
        <v>58.5</v>
      </c>
      <c r="I314" t="s">
        <v>103</v>
      </c>
      <c r="J314" t="s">
        <v>104</v>
      </c>
      <c r="K314" t="s">
        <v>409</v>
      </c>
      <c r="L314" t="s">
        <v>460</v>
      </c>
      <c r="M314" t="s">
        <v>2261</v>
      </c>
      <c r="N314">
        <v>1500</v>
      </c>
      <c r="O314" t="s">
        <v>2262</v>
      </c>
      <c r="P314">
        <v>3.5</v>
      </c>
      <c r="Q314" t="s">
        <v>113</v>
      </c>
      <c r="R314" t="s">
        <v>2261</v>
      </c>
      <c r="S314">
        <v>1540</v>
      </c>
      <c r="T314" t="s">
        <v>2266</v>
      </c>
      <c r="U314">
        <v>1012</v>
      </c>
      <c r="V314">
        <v>152</v>
      </c>
      <c r="W314">
        <v>396</v>
      </c>
      <c r="X314">
        <v>102</v>
      </c>
      <c r="Y314">
        <v>214</v>
      </c>
      <c r="Z314">
        <v>80</v>
      </c>
      <c r="AA314" t="s">
        <v>108</v>
      </c>
      <c r="AB314">
        <v>76</v>
      </c>
      <c r="AC314">
        <v>22</v>
      </c>
      <c r="AD314">
        <v>305.65899999999999</v>
      </c>
      <c r="AE314">
        <v>0.44680900000000001</v>
      </c>
      <c r="AF314">
        <v>0.48567300000000002</v>
      </c>
      <c r="AH314">
        <v>1540</v>
      </c>
      <c r="AI314">
        <f t="shared" si="12"/>
        <v>3.6020316394038874</v>
      </c>
      <c r="AJ314">
        <f t="shared" si="13"/>
        <v>0.38437683939002765</v>
      </c>
      <c r="AK314">
        <f t="shared" si="14"/>
        <v>0.3306280131974102</v>
      </c>
      <c r="AL314">
        <f>U314 - AVERAGEIFS('Placebo Males'!U:U, 'Placebo Males'!B:B, B314, 'Placebo Males'!P:P, P314)</f>
        <v>-91</v>
      </c>
      <c r="AM314">
        <f>V314 - AVERAGEIFS('Placebo Males'!V:V, 'Placebo Males'!B:B, B314, 'Placebo Males'!P:P, P314)</f>
        <v>0.33333333333334281</v>
      </c>
      <c r="AN314">
        <f>W314 - AVERAGEIFS('Placebo Males'!W:W, 'Placebo Males'!B:B, B314, 'Placebo Males'!P:P, P314)</f>
        <v>2.3333333333333144</v>
      </c>
      <c r="AO314">
        <f>X314 - AVERAGEIFS('Placebo Males'!X:X, 'Placebo Males'!B:B, B314, 'Placebo Males'!P:P, P314)</f>
        <v>-11</v>
      </c>
      <c r="AP314">
        <f>Y314 - AVERAGEIFS('Placebo Males'!Y:Y, 'Placebo Males'!B:B, B314, 'Placebo Males'!P:P, P314)</f>
        <v>3.6666666666666572</v>
      </c>
      <c r="AQ314">
        <f>Z314 - AVERAGEIFS('Placebo Males'!Z:Z, 'Placebo Males'!B:B, B314, 'Placebo Males'!P:P, P314)</f>
        <v>9.6666666666666714</v>
      </c>
      <c r="AR314">
        <f>AB314 - AVERAGEIFS('Placebo Males'!AB:AB, 'Placebo Males'!B:B, B314, 'Placebo Males'!P:P, P314)</f>
        <v>32.666666666666664</v>
      </c>
      <c r="AS314">
        <f>AC314 - AVERAGEIFS('Placebo Males'!AC:AC, 'Placebo Males'!B:B, B314, 'Placebo Males'!P:P, P314)</f>
        <v>-4</v>
      </c>
      <c r="AT314">
        <f>AD314 - AVERAGEIFS('Placebo Males'!AD:AD, 'Placebo Males'!B:B, B314, 'Placebo Males'!P:P, P314)</f>
        <v>-102.99366666666668</v>
      </c>
      <c r="AU314">
        <f>AE314 - AVERAGEIFS('Placebo Males'!AE:AE, 'Placebo Males'!B:B, B314, 'Placebo Males'!P:P, P314)</f>
        <v>0.26827066666666666</v>
      </c>
      <c r="AV314">
        <f>AF314 - AVERAGEIFS('Placebo Males'!AF:AF, 'Placebo Males'!B:B, B314, 'Placebo Males'!P:P, P314)</f>
        <v>5.9472333333333349E-2</v>
      </c>
    </row>
    <row r="315" spans="1:48" x14ac:dyDescent="0.25">
      <c r="A315" t="s">
        <v>2575</v>
      </c>
      <c r="B315">
        <v>1018</v>
      </c>
      <c r="C315" t="s">
        <v>102</v>
      </c>
      <c r="D315">
        <v>30</v>
      </c>
      <c r="E315">
        <v>182</v>
      </c>
      <c r="F315">
        <v>73.3</v>
      </c>
      <c r="G315">
        <v>105.5</v>
      </c>
      <c r="H315">
        <v>58.5</v>
      </c>
      <c r="I315" t="s">
        <v>103</v>
      </c>
      <c r="J315" t="s">
        <v>104</v>
      </c>
      <c r="K315" t="s">
        <v>409</v>
      </c>
      <c r="L315" t="s">
        <v>460</v>
      </c>
      <c r="M315" t="s">
        <v>2261</v>
      </c>
      <c r="N315">
        <v>1500</v>
      </c>
      <c r="O315" t="s">
        <v>2262</v>
      </c>
      <c r="P315">
        <v>4</v>
      </c>
      <c r="Q315" t="s">
        <v>113</v>
      </c>
      <c r="R315" t="s">
        <v>2261</v>
      </c>
      <c r="S315">
        <v>1540</v>
      </c>
      <c r="T315" t="s">
        <v>2266</v>
      </c>
      <c r="U315">
        <v>975</v>
      </c>
      <c r="V315">
        <v>143</v>
      </c>
      <c r="W315">
        <v>406</v>
      </c>
      <c r="X315">
        <v>103</v>
      </c>
      <c r="Y315">
        <v>218</v>
      </c>
      <c r="Z315">
        <v>85</v>
      </c>
      <c r="AA315" t="s">
        <v>108</v>
      </c>
      <c r="AB315">
        <v>88</v>
      </c>
      <c r="AC315">
        <v>27</v>
      </c>
      <c r="AD315">
        <v>259.66899999999998</v>
      </c>
      <c r="AE315">
        <v>0.8</v>
      </c>
      <c r="AF315">
        <v>0.48051300000000002</v>
      </c>
      <c r="AH315">
        <v>1540</v>
      </c>
      <c r="AI315">
        <f t="shared" si="12"/>
        <v>3.6020316394038874</v>
      </c>
      <c r="AJ315">
        <f t="shared" si="13"/>
        <v>0.38437683939002765</v>
      </c>
      <c r="AK315">
        <f t="shared" si="14"/>
        <v>0.3306280131974102</v>
      </c>
      <c r="AL315">
        <f>U315 - AVERAGEIFS('Placebo Males'!U:U, 'Placebo Males'!B:B, B315, 'Placebo Males'!P:P, P315)</f>
        <v>-160.33333333333326</v>
      </c>
      <c r="AM315">
        <f>V315 - AVERAGEIFS('Placebo Males'!V:V, 'Placebo Males'!B:B, B315, 'Placebo Males'!P:P, P315)</f>
        <v>-8</v>
      </c>
      <c r="AN315">
        <f>W315 - AVERAGEIFS('Placebo Males'!W:W, 'Placebo Males'!B:B, B315, 'Placebo Males'!P:P, P315)</f>
        <v>-0.33333333333331439</v>
      </c>
      <c r="AO315">
        <f>X315 - AVERAGEIFS('Placebo Males'!X:X, 'Placebo Males'!B:B, B315, 'Placebo Males'!P:P, P315)</f>
        <v>-15.666666666666671</v>
      </c>
      <c r="AP315">
        <f>Y315 - AVERAGEIFS('Placebo Males'!Y:Y, 'Placebo Males'!B:B, B315, 'Placebo Males'!P:P, P315)</f>
        <v>5.6666666666666572</v>
      </c>
      <c r="AQ315">
        <f>Z315 - AVERAGEIFS('Placebo Males'!Z:Z, 'Placebo Males'!B:B, B315, 'Placebo Males'!P:P, P315)</f>
        <v>9.6666666666666714</v>
      </c>
      <c r="AR315">
        <f>AB315 - AVERAGEIFS('Placebo Males'!AB:AB, 'Placebo Males'!B:B, B315, 'Placebo Males'!P:P, P315)</f>
        <v>45</v>
      </c>
      <c r="AS315">
        <f>AC315 - AVERAGEIFS('Placebo Males'!AC:AC, 'Placebo Males'!B:B, B315, 'Placebo Males'!P:P, P315)</f>
        <v>-5.3333333333333357</v>
      </c>
      <c r="AT315">
        <f>AD315 - AVERAGEIFS('Placebo Males'!AD:AD, 'Placebo Males'!B:B, B315, 'Placebo Males'!P:P, P315)</f>
        <v>-104.35466666666667</v>
      </c>
      <c r="AU315">
        <f>AE315 - AVERAGEIFS('Placebo Males'!AE:AE, 'Placebo Males'!B:B, B315, 'Placebo Males'!P:P, P315)</f>
        <v>0.49734800000000007</v>
      </c>
      <c r="AV315">
        <f>AF315 - AVERAGEIFS('Placebo Males'!AF:AF, 'Placebo Males'!B:B, B315, 'Placebo Males'!P:P, P315)</f>
        <v>2.361333333333332E-2</v>
      </c>
    </row>
    <row r="316" spans="1:48" x14ac:dyDescent="0.25">
      <c r="A316" t="s">
        <v>2576</v>
      </c>
      <c r="B316">
        <v>1018</v>
      </c>
      <c r="C316" t="s">
        <v>102</v>
      </c>
      <c r="D316">
        <v>30</v>
      </c>
      <c r="E316">
        <v>182</v>
      </c>
      <c r="F316">
        <v>73.3</v>
      </c>
      <c r="G316">
        <v>105.5</v>
      </c>
      <c r="H316">
        <v>58.5</v>
      </c>
      <c r="I316" t="s">
        <v>103</v>
      </c>
      <c r="J316" t="s">
        <v>104</v>
      </c>
      <c r="K316" t="s">
        <v>409</v>
      </c>
      <c r="L316" t="s">
        <v>460</v>
      </c>
      <c r="M316" t="s">
        <v>2261</v>
      </c>
      <c r="N316">
        <v>1500</v>
      </c>
      <c r="O316" t="s">
        <v>2262</v>
      </c>
      <c r="P316">
        <v>4</v>
      </c>
      <c r="Q316" t="s">
        <v>113</v>
      </c>
      <c r="R316" t="s">
        <v>2261</v>
      </c>
      <c r="S316">
        <v>1540</v>
      </c>
      <c r="T316" t="s">
        <v>2266</v>
      </c>
      <c r="U316">
        <v>1046</v>
      </c>
      <c r="V316">
        <v>158</v>
      </c>
      <c r="W316">
        <v>398</v>
      </c>
      <c r="X316">
        <v>98</v>
      </c>
      <c r="Y316">
        <v>218</v>
      </c>
      <c r="Z316">
        <v>82</v>
      </c>
      <c r="AA316" t="s">
        <v>108</v>
      </c>
      <c r="AB316">
        <v>83</v>
      </c>
      <c r="AC316">
        <v>26</v>
      </c>
      <c r="AD316">
        <v>282.59100000000001</v>
      </c>
      <c r="AE316">
        <v>0.48979600000000001</v>
      </c>
      <c r="AF316">
        <v>0.46766999999999997</v>
      </c>
      <c r="AH316">
        <v>1540</v>
      </c>
      <c r="AI316">
        <f t="shared" si="12"/>
        <v>3.6020316394038874</v>
      </c>
      <c r="AJ316">
        <f t="shared" si="13"/>
        <v>0.38437683939002765</v>
      </c>
      <c r="AK316">
        <f t="shared" si="14"/>
        <v>0.3306280131974102</v>
      </c>
      <c r="AL316">
        <f>U316 - AVERAGEIFS('Placebo Males'!U:U, 'Placebo Males'!B:B, B316, 'Placebo Males'!P:P, P316)</f>
        <v>-89.333333333333258</v>
      </c>
      <c r="AM316">
        <f>V316 - AVERAGEIFS('Placebo Males'!V:V, 'Placebo Males'!B:B, B316, 'Placebo Males'!P:P, P316)</f>
        <v>7</v>
      </c>
      <c r="AN316">
        <f>W316 - AVERAGEIFS('Placebo Males'!W:W, 'Placebo Males'!B:B, B316, 'Placebo Males'!P:P, P316)</f>
        <v>-8.3333333333333144</v>
      </c>
      <c r="AO316">
        <f>X316 - AVERAGEIFS('Placebo Males'!X:X, 'Placebo Males'!B:B, B316, 'Placebo Males'!P:P, P316)</f>
        <v>-20.666666666666671</v>
      </c>
      <c r="AP316">
        <f>Y316 - AVERAGEIFS('Placebo Males'!Y:Y, 'Placebo Males'!B:B, B316, 'Placebo Males'!P:P, P316)</f>
        <v>5.6666666666666572</v>
      </c>
      <c r="AQ316">
        <f>Z316 - AVERAGEIFS('Placebo Males'!Z:Z, 'Placebo Males'!B:B, B316, 'Placebo Males'!P:P, P316)</f>
        <v>6.6666666666666714</v>
      </c>
      <c r="AR316">
        <f>AB316 - AVERAGEIFS('Placebo Males'!AB:AB, 'Placebo Males'!B:B, B316, 'Placebo Males'!P:P, P316)</f>
        <v>40</v>
      </c>
      <c r="AS316">
        <f>AC316 - AVERAGEIFS('Placebo Males'!AC:AC, 'Placebo Males'!B:B, B316, 'Placebo Males'!P:P, P316)</f>
        <v>-6.3333333333333357</v>
      </c>
      <c r="AT316">
        <f>AD316 - AVERAGEIFS('Placebo Males'!AD:AD, 'Placebo Males'!B:B, B316, 'Placebo Males'!P:P, P316)</f>
        <v>-81.432666666666648</v>
      </c>
      <c r="AU316">
        <f>AE316 - AVERAGEIFS('Placebo Males'!AE:AE, 'Placebo Males'!B:B, B316, 'Placebo Males'!P:P, P316)</f>
        <v>0.18714400000000003</v>
      </c>
      <c r="AV316">
        <f>AF316 - AVERAGEIFS('Placebo Males'!AF:AF, 'Placebo Males'!B:B, B316, 'Placebo Males'!P:P, P316)</f>
        <v>1.0770333333333271E-2</v>
      </c>
    </row>
    <row r="317" spans="1:48" x14ac:dyDescent="0.25">
      <c r="A317" t="s">
        <v>2577</v>
      </c>
      <c r="B317">
        <v>1018</v>
      </c>
      <c r="C317" t="s">
        <v>102</v>
      </c>
      <c r="D317">
        <v>30</v>
      </c>
      <c r="E317">
        <v>182</v>
      </c>
      <c r="F317">
        <v>73.3</v>
      </c>
      <c r="G317">
        <v>105.5</v>
      </c>
      <c r="H317">
        <v>58.5</v>
      </c>
      <c r="I317" t="s">
        <v>103</v>
      </c>
      <c r="J317" t="s">
        <v>104</v>
      </c>
      <c r="K317" t="s">
        <v>409</v>
      </c>
      <c r="L317" t="s">
        <v>460</v>
      </c>
      <c r="M317" t="s">
        <v>2261</v>
      </c>
      <c r="N317">
        <v>1500</v>
      </c>
      <c r="O317" t="s">
        <v>2262</v>
      </c>
      <c r="P317">
        <v>4</v>
      </c>
      <c r="Q317" t="s">
        <v>113</v>
      </c>
      <c r="R317" t="s">
        <v>2261</v>
      </c>
      <c r="S317">
        <v>1540</v>
      </c>
      <c r="T317" t="s">
        <v>2266</v>
      </c>
      <c r="U317">
        <v>1059</v>
      </c>
      <c r="V317">
        <v>153</v>
      </c>
      <c r="W317">
        <v>395</v>
      </c>
      <c r="X317">
        <v>102</v>
      </c>
      <c r="Y317">
        <v>213</v>
      </c>
      <c r="Z317">
        <v>80</v>
      </c>
      <c r="AA317" t="s">
        <v>108</v>
      </c>
      <c r="AB317">
        <v>72</v>
      </c>
      <c r="AC317">
        <v>21</v>
      </c>
      <c r="AD317">
        <v>287.63200000000001</v>
      </c>
      <c r="AE317">
        <v>0.63043499999999997</v>
      </c>
      <c r="AF317">
        <v>0.46745300000000001</v>
      </c>
      <c r="AH317">
        <v>1540</v>
      </c>
      <c r="AI317">
        <f t="shared" si="12"/>
        <v>3.6020316394038874</v>
      </c>
      <c r="AJ317">
        <f t="shared" si="13"/>
        <v>0.38437683939002765</v>
      </c>
      <c r="AK317">
        <f t="shared" si="14"/>
        <v>0.3306280131974102</v>
      </c>
      <c r="AL317">
        <f>U317 - AVERAGEIFS('Placebo Males'!U:U, 'Placebo Males'!B:B, B317, 'Placebo Males'!P:P, P317)</f>
        <v>-76.333333333333258</v>
      </c>
      <c r="AM317">
        <f>V317 - AVERAGEIFS('Placebo Males'!V:V, 'Placebo Males'!B:B, B317, 'Placebo Males'!P:P, P317)</f>
        <v>2</v>
      </c>
      <c r="AN317">
        <f>W317 - AVERAGEIFS('Placebo Males'!W:W, 'Placebo Males'!B:B, B317, 'Placebo Males'!P:P, P317)</f>
        <v>-11.333333333333314</v>
      </c>
      <c r="AO317">
        <f>X317 - AVERAGEIFS('Placebo Males'!X:X, 'Placebo Males'!B:B, B317, 'Placebo Males'!P:P, P317)</f>
        <v>-16.666666666666671</v>
      </c>
      <c r="AP317">
        <f>Y317 - AVERAGEIFS('Placebo Males'!Y:Y, 'Placebo Males'!B:B, B317, 'Placebo Males'!P:P, P317)</f>
        <v>0.66666666666665719</v>
      </c>
      <c r="AQ317">
        <f>Z317 - AVERAGEIFS('Placebo Males'!Z:Z, 'Placebo Males'!B:B, B317, 'Placebo Males'!P:P, P317)</f>
        <v>4.6666666666666714</v>
      </c>
      <c r="AR317">
        <f>AB317 - AVERAGEIFS('Placebo Males'!AB:AB, 'Placebo Males'!B:B, B317, 'Placebo Males'!P:P, P317)</f>
        <v>29</v>
      </c>
      <c r="AS317">
        <f>AC317 - AVERAGEIFS('Placebo Males'!AC:AC, 'Placebo Males'!B:B, B317, 'Placebo Males'!P:P, P317)</f>
        <v>-11.333333333333336</v>
      </c>
      <c r="AT317">
        <f>AD317 - AVERAGEIFS('Placebo Males'!AD:AD, 'Placebo Males'!B:B, B317, 'Placebo Males'!P:P, P317)</f>
        <v>-76.391666666666652</v>
      </c>
      <c r="AU317">
        <f>AE317 - AVERAGEIFS('Placebo Males'!AE:AE, 'Placebo Males'!B:B, B317, 'Placebo Males'!P:P, P317)</f>
        <v>0.32778299999999999</v>
      </c>
      <c r="AV317">
        <f>AF317 - AVERAGEIFS('Placebo Males'!AF:AF, 'Placebo Males'!B:B, B317, 'Placebo Males'!P:P, P317)</f>
        <v>1.0553333333333303E-2</v>
      </c>
    </row>
    <row r="318" spans="1:48" x14ac:dyDescent="0.25">
      <c r="A318" t="s">
        <v>2578</v>
      </c>
      <c r="B318">
        <v>1018</v>
      </c>
      <c r="C318" t="s">
        <v>102</v>
      </c>
      <c r="D318">
        <v>30</v>
      </c>
      <c r="E318">
        <v>182</v>
      </c>
      <c r="F318">
        <v>73.3</v>
      </c>
      <c r="G318">
        <v>105.5</v>
      </c>
      <c r="H318">
        <v>58.5</v>
      </c>
      <c r="I318" t="s">
        <v>103</v>
      </c>
      <c r="J318" t="s">
        <v>104</v>
      </c>
      <c r="K318" t="s">
        <v>409</v>
      </c>
      <c r="L318" t="s">
        <v>460</v>
      </c>
      <c r="M318" t="s">
        <v>2261</v>
      </c>
      <c r="N318">
        <v>1500</v>
      </c>
      <c r="O318" t="s">
        <v>2262</v>
      </c>
      <c r="P318">
        <v>5</v>
      </c>
      <c r="Q318" t="s">
        <v>113</v>
      </c>
      <c r="R318" t="s">
        <v>2261</v>
      </c>
      <c r="S318">
        <v>1270</v>
      </c>
      <c r="T318" t="s">
        <v>2266</v>
      </c>
      <c r="U318">
        <v>887</v>
      </c>
      <c r="V318">
        <v>146</v>
      </c>
      <c r="W318">
        <v>380</v>
      </c>
      <c r="X318">
        <v>100</v>
      </c>
      <c r="Y318">
        <v>198</v>
      </c>
      <c r="Z318">
        <v>82</v>
      </c>
      <c r="AA318" t="s">
        <v>108</v>
      </c>
      <c r="AB318">
        <v>81</v>
      </c>
      <c r="AC318">
        <v>24</v>
      </c>
      <c r="AD318">
        <v>294.32900000000001</v>
      </c>
      <c r="AE318">
        <v>0.55101999999999995</v>
      </c>
      <c r="AF318">
        <v>0.42896499999999999</v>
      </c>
      <c r="AH318">
        <v>1270</v>
      </c>
      <c r="AI318">
        <f t="shared" si="12"/>
        <v>2.9705066117161927</v>
      </c>
      <c r="AJ318">
        <f t="shared" si="13"/>
        <v>0.34859426558980766</v>
      </c>
      <c r="AK318">
        <f t="shared" si="14"/>
        <v>0.29341925620759601</v>
      </c>
      <c r="AL318">
        <f>U318 - AVERAGEIFS('Placebo Males'!U:U, 'Placebo Males'!B:B, B318, 'Placebo Males'!P:P, P318)</f>
        <v>-103</v>
      </c>
      <c r="AM318">
        <f>V318 - AVERAGEIFS('Placebo Males'!V:V, 'Placebo Males'!B:B, B318, 'Placebo Males'!P:P, P318)</f>
        <v>-0.33333333333334281</v>
      </c>
      <c r="AN318">
        <f>W318 - AVERAGEIFS('Placebo Males'!W:W, 'Placebo Males'!B:B, B318, 'Placebo Males'!P:P, P318)</f>
        <v>-4.3333333333333144</v>
      </c>
      <c r="AO318">
        <f>X318 - AVERAGEIFS('Placebo Males'!X:X, 'Placebo Males'!B:B, B318, 'Placebo Males'!P:P, P318)</f>
        <v>-12</v>
      </c>
      <c r="AP318">
        <f>Y318 - AVERAGEIFS('Placebo Males'!Y:Y, 'Placebo Males'!B:B, B318, 'Placebo Males'!P:P, P318)</f>
        <v>-2.3333333333333428</v>
      </c>
      <c r="AQ318">
        <f>Z318 - AVERAGEIFS('Placebo Males'!Z:Z, 'Placebo Males'!B:B, B318, 'Placebo Males'!P:P, P318)</f>
        <v>10</v>
      </c>
      <c r="AR318">
        <f>AB318 - AVERAGEIFS('Placebo Males'!AB:AB, 'Placebo Males'!B:B, B318, 'Placebo Males'!P:P, P318)</f>
        <v>35.333333333333336</v>
      </c>
      <c r="AS318">
        <f>AC318 - AVERAGEIFS('Placebo Males'!AC:AC, 'Placebo Males'!B:B, B318, 'Placebo Males'!P:P, P318)</f>
        <v>-5.6666666666666679</v>
      </c>
      <c r="AT318">
        <f>AD318 - AVERAGEIFS('Placebo Males'!AD:AD, 'Placebo Males'!B:B, B318, 'Placebo Males'!P:P, P318)</f>
        <v>-75.1756666666667</v>
      </c>
      <c r="AU318">
        <f>AE318 - AVERAGEIFS('Placebo Males'!AE:AE, 'Placebo Males'!B:B, B318, 'Placebo Males'!P:P, P318)</f>
        <v>0.2350193333333333</v>
      </c>
      <c r="AV318">
        <f>AF318 - AVERAGEIFS('Placebo Males'!AF:AF, 'Placebo Males'!B:B, B318, 'Placebo Males'!P:P, P318)</f>
        <v>-7.0200000000003593E-4</v>
      </c>
    </row>
    <row r="319" spans="1:48" x14ac:dyDescent="0.25">
      <c r="A319" t="s">
        <v>2579</v>
      </c>
      <c r="B319">
        <v>1018</v>
      </c>
      <c r="C319" t="s">
        <v>102</v>
      </c>
      <c r="D319">
        <v>30</v>
      </c>
      <c r="E319">
        <v>182</v>
      </c>
      <c r="F319">
        <v>73.3</v>
      </c>
      <c r="G319">
        <v>105.5</v>
      </c>
      <c r="H319">
        <v>58.5</v>
      </c>
      <c r="I319" t="s">
        <v>103</v>
      </c>
      <c r="J319" t="s">
        <v>104</v>
      </c>
      <c r="K319" t="s">
        <v>409</v>
      </c>
      <c r="L319" t="s">
        <v>460</v>
      </c>
      <c r="M319" t="s">
        <v>2261</v>
      </c>
      <c r="N319">
        <v>1500</v>
      </c>
      <c r="O319" t="s">
        <v>2262</v>
      </c>
      <c r="P319">
        <v>5</v>
      </c>
      <c r="Q319" t="s">
        <v>113</v>
      </c>
      <c r="R319" t="s">
        <v>2261</v>
      </c>
      <c r="S319">
        <v>1270</v>
      </c>
      <c r="T319" t="s">
        <v>2266</v>
      </c>
      <c r="U319">
        <v>926</v>
      </c>
      <c r="V319">
        <v>157</v>
      </c>
      <c r="W319">
        <v>377</v>
      </c>
      <c r="X319">
        <v>97</v>
      </c>
      <c r="Y319">
        <v>199</v>
      </c>
      <c r="Z319">
        <v>81</v>
      </c>
      <c r="AA319" t="s">
        <v>108</v>
      </c>
      <c r="AB319">
        <v>76</v>
      </c>
      <c r="AC319">
        <v>22</v>
      </c>
      <c r="AD319">
        <v>304.89499999999998</v>
      </c>
      <c r="AE319">
        <v>0.5625</v>
      </c>
      <c r="AF319">
        <v>0.455899</v>
      </c>
      <c r="AH319">
        <v>1270</v>
      </c>
      <c r="AI319">
        <f t="shared" si="12"/>
        <v>2.9705066117161927</v>
      </c>
      <c r="AJ319">
        <f t="shared" si="13"/>
        <v>0.34859426558980766</v>
      </c>
      <c r="AK319">
        <f t="shared" si="14"/>
        <v>0.29341925620759601</v>
      </c>
      <c r="AL319">
        <f>U319 - AVERAGEIFS('Placebo Males'!U:U, 'Placebo Males'!B:B, B319, 'Placebo Males'!P:P, P319)</f>
        <v>-64</v>
      </c>
      <c r="AM319">
        <f>V319 - AVERAGEIFS('Placebo Males'!V:V, 'Placebo Males'!B:B, B319, 'Placebo Males'!P:P, P319)</f>
        <v>10.666666666666657</v>
      </c>
      <c r="AN319">
        <f>W319 - AVERAGEIFS('Placebo Males'!W:W, 'Placebo Males'!B:B, B319, 'Placebo Males'!P:P, P319)</f>
        <v>-7.3333333333333144</v>
      </c>
      <c r="AO319">
        <f>X319 - AVERAGEIFS('Placebo Males'!X:X, 'Placebo Males'!B:B, B319, 'Placebo Males'!P:P, P319)</f>
        <v>-15</v>
      </c>
      <c r="AP319">
        <f>Y319 - AVERAGEIFS('Placebo Males'!Y:Y, 'Placebo Males'!B:B, B319, 'Placebo Males'!P:P, P319)</f>
        <v>-1.3333333333333428</v>
      </c>
      <c r="AQ319">
        <f>Z319 - AVERAGEIFS('Placebo Males'!Z:Z, 'Placebo Males'!B:B, B319, 'Placebo Males'!P:P, P319)</f>
        <v>9</v>
      </c>
      <c r="AR319">
        <f>AB319 - AVERAGEIFS('Placebo Males'!AB:AB, 'Placebo Males'!B:B, B319, 'Placebo Males'!P:P, P319)</f>
        <v>30.333333333333336</v>
      </c>
      <c r="AS319">
        <f>AC319 - AVERAGEIFS('Placebo Males'!AC:AC, 'Placebo Males'!B:B, B319, 'Placebo Males'!P:P, P319)</f>
        <v>-7.6666666666666679</v>
      </c>
      <c r="AT319">
        <f>AD319 - AVERAGEIFS('Placebo Males'!AD:AD, 'Placebo Males'!B:B, B319, 'Placebo Males'!P:P, P319)</f>
        <v>-64.609666666666726</v>
      </c>
      <c r="AU319">
        <f>AE319 - AVERAGEIFS('Placebo Males'!AE:AE, 'Placebo Males'!B:B, B319, 'Placebo Males'!P:P, P319)</f>
        <v>0.24649933333333335</v>
      </c>
      <c r="AV319">
        <f>AF319 - AVERAGEIFS('Placebo Males'!AF:AF, 'Placebo Males'!B:B, B319, 'Placebo Males'!P:P, P319)</f>
        <v>2.6231999999999978E-2</v>
      </c>
    </row>
    <row r="320" spans="1:48" x14ac:dyDescent="0.25">
      <c r="A320" t="s">
        <v>2580</v>
      </c>
      <c r="B320">
        <v>1018</v>
      </c>
      <c r="C320" t="s">
        <v>102</v>
      </c>
      <c r="D320">
        <v>30</v>
      </c>
      <c r="E320">
        <v>182</v>
      </c>
      <c r="F320">
        <v>73.3</v>
      </c>
      <c r="G320">
        <v>105.5</v>
      </c>
      <c r="H320">
        <v>58.5</v>
      </c>
      <c r="I320" t="s">
        <v>103</v>
      </c>
      <c r="J320" t="s">
        <v>104</v>
      </c>
      <c r="K320" t="s">
        <v>409</v>
      </c>
      <c r="L320" t="s">
        <v>460</v>
      </c>
      <c r="M320" t="s">
        <v>2261</v>
      </c>
      <c r="N320">
        <v>1500</v>
      </c>
      <c r="O320" t="s">
        <v>2262</v>
      </c>
      <c r="P320">
        <v>5</v>
      </c>
      <c r="Q320" t="s">
        <v>113</v>
      </c>
      <c r="R320" t="s">
        <v>2261</v>
      </c>
      <c r="S320">
        <v>1270</v>
      </c>
      <c r="T320" t="s">
        <v>2266</v>
      </c>
      <c r="U320">
        <v>818</v>
      </c>
      <c r="V320">
        <v>148</v>
      </c>
      <c r="W320">
        <v>355</v>
      </c>
      <c r="X320">
        <v>99</v>
      </c>
      <c r="Y320">
        <v>179</v>
      </c>
      <c r="Z320">
        <v>77</v>
      </c>
      <c r="AA320" t="s">
        <v>108</v>
      </c>
      <c r="AB320">
        <v>63</v>
      </c>
      <c r="AC320">
        <v>22</v>
      </c>
      <c r="AD320">
        <v>335.58</v>
      </c>
      <c r="AE320">
        <v>0.3125</v>
      </c>
      <c r="AF320">
        <v>0.39929999999999999</v>
      </c>
      <c r="AH320">
        <v>1270</v>
      </c>
      <c r="AI320">
        <f t="shared" si="12"/>
        <v>2.9705066117161927</v>
      </c>
      <c r="AJ320">
        <f t="shared" si="13"/>
        <v>0.34859426558980766</v>
      </c>
      <c r="AK320">
        <f t="shared" si="14"/>
        <v>0.29341925620759601</v>
      </c>
      <c r="AL320">
        <f>U320 - AVERAGEIFS('Placebo Males'!U:U, 'Placebo Males'!B:B, B320, 'Placebo Males'!P:P, P320)</f>
        <v>-172</v>
      </c>
      <c r="AM320">
        <f>V320 - AVERAGEIFS('Placebo Males'!V:V, 'Placebo Males'!B:B, B320, 'Placebo Males'!P:P, P320)</f>
        <v>1.6666666666666572</v>
      </c>
      <c r="AN320">
        <f>W320 - AVERAGEIFS('Placebo Males'!W:W, 'Placebo Males'!B:B, B320, 'Placebo Males'!P:P, P320)</f>
        <v>-29.333333333333314</v>
      </c>
      <c r="AO320">
        <f>X320 - AVERAGEIFS('Placebo Males'!X:X, 'Placebo Males'!B:B, B320, 'Placebo Males'!P:P, P320)</f>
        <v>-13</v>
      </c>
      <c r="AP320">
        <f>Y320 - AVERAGEIFS('Placebo Males'!Y:Y, 'Placebo Males'!B:B, B320, 'Placebo Males'!P:P, P320)</f>
        <v>-21.333333333333343</v>
      </c>
      <c r="AQ320">
        <f>Z320 - AVERAGEIFS('Placebo Males'!Z:Z, 'Placebo Males'!B:B, B320, 'Placebo Males'!P:P, P320)</f>
        <v>5</v>
      </c>
      <c r="AR320">
        <f>AB320 - AVERAGEIFS('Placebo Males'!AB:AB, 'Placebo Males'!B:B, B320, 'Placebo Males'!P:P, P320)</f>
        <v>17.333333333333336</v>
      </c>
      <c r="AS320">
        <f>AC320 - AVERAGEIFS('Placebo Males'!AC:AC, 'Placebo Males'!B:B, B320, 'Placebo Males'!P:P, P320)</f>
        <v>-7.6666666666666679</v>
      </c>
      <c r="AT320">
        <f>AD320 - AVERAGEIFS('Placebo Males'!AD:AD, 'Placebo Males'!B:B, B320, 'Placebo Males'!P:P, P320)</f>
        <v>-33.924666666666724</v>
      </c>
      <c r="AU320">
        <f>AE320 - AVERAGEIFS('Placebo Males'!AE:AE, 'Placebo Males'!B:B, B320, 'Placebo Males'!P:P, P320)</f>
        <v>-3.5006666666666519E-3</v>
      </c>
      <c r="AV320">
        <f>AF320 - AVERAGEIFS('Placebo Males'!AF:AF, 'Placebo Males'!B:B, B320, 'Placebo Males'!P:P, P320)</f>
        <v>-3.0367000000000033E-2</v>
      </c>
    </row>
    <row r="321" spans="1:48" x14ac:dyDescent="0.25">
      <c r="A321" t="s">
        <v>2581</v>
      </c>
      <c r="B321">
        <v>1018</v>
      </c>
      <c r="C321" t="s">
        <v>102</v>
      </c>
      <c r="D321">
        <v>30</v>
      </c>
      <c r="E321">
        <v>182</v>
      </c>
      <c r="F321">
        <v>73.3</v>
      </c>
      <c r="G321">
        <v>105.5</v>
      </c>
      <c r="H321">
        <v>58.5</v>
      </c>
      <c r="I321" t="s">
        <v>103</v>
      </c>
      <c r="J321" t="s">
        <v>104</v>
      </c>
      <c r="K321" t="s">
        <v>409</v>
      </c>
      <c r="L321" t="s">
        <v>460</v>
      </c>
      <c r="M321" t="s">
        <v>2261</v>
      </c>
      <c r="N321">
        <v>1500</v>
      </c>
      <c r="O321" t="s">
        <v>2262</v>
      </c>
      <c r="P321">
        <v>6</v>
      </c>
      <c r="Q321" t="s">
        <v>113</v>
      </c>
      <c r="R321" t="s">
        <v>2261</v>
      </c>
      <c r="S321">
        <v>1650</v>
      </c>
      <c r="T321" t="s">
        <v>2266</v>
      </c>
      <c r="U321">
        <v>748</v>
      </c>
      <c r="V321">
        <v>150</v>
      </c>
      <c r="W321">
        <v>372</v>
      </c>
      <c r="X321">
        <v>97</v>
      </c>
      <c r="Y321">
        <v>199</v>
      </c>
      <c r="Z321">
        <v>76</v>
      </c>
      <c r="AA321" t="s">
        <v>108</v>
      </c>
      <c r="AB321">
        <v>84</v>
      </c>
      <c r="AC321">
        <v>21</v>
      </c>
      <c r="AD321">
        <v>286.10599999999999</v>
      </c>
      <c r="AE321">
        <v>0.69767400000000002</v>
      </c>
      <c r="AF321">
        <v>0.46930100000000002</v>
      </c>
      <c r="AH321">
        <v>1650</v>
      </c>
      <c r="AI321">
        <f t="shared" si="12"/>
        <v>3.8593196136470218</v>
      </c>
      <c r="AJ321">
        <f t="shared" si="13"/>
        <v>0.39751806475423435</v>
      </c>
      <c r="AK321">
        <f t="shared" si="14"/>
        <v>0.3445116915993145</v>
      </c>
      <c r="AL321">
        <f>U321 - AVERAGEIFS('Placebo Males'!U:U, 'Placebo Males'!B:B, B321, 'Placebo Males'!P:P, P321)</f>
        <v>-172.66666666666663</v>
      </c>
      <c r="AM321">
        <f>V321 - AVERAGEIFS('Placebo Males'!V:V, 'Placebo Males'!B:B, B321, 'Placebo Males'!P:P, P321)</f>
        <v>6</v>
      </c>
      <c r="AN321">
        <f>W321 - AVERAGEIFS('Placebo Males'!W:W, 'Placebo Males'!B:B, B321, 'Placebo Males'!P:P, P321)</f>
        <v>12</v>
      </c>
      <c r="AO321">
        <f>X321 - AVERAGEIFS('Placebo Males'!X:X, 'Placebo Males'!B:B, B321, 'Placebo Males'!P:P, P321)</f>
        <v>-2</v>
      </c>
      <c r="AP321">
        <f>Y321 - AVERAGEIFS('Placebo Males'!Y:Y, 'Placebo Males'!B:B, B321, 'Placebo Males'!P:P, P321)</f>
        <v>2.6666666666666572</v>
      </c>
      <c r="AQ321">
        <f>Z321 - AVERAGEIFS('Placebo Males'!Z:Z, 'Placebo Males'!B:B, B321, 'Placebo Males'!P:P, P321)</f>
        <v>11.333333333333329</v>
      </c>
      <c r="AR321">
        <f>AB321 - AVERAGEIFS('Placebo Males'!AB:AB, 'Placebo Males'!B:B, B321, 'Placebo Males'!P:P, P321)</f>
        <v>38.333333333333336</v>
      </c>
      <c r="AS321">
        <f>AC321 - AVERAGEIFS('Placebo Males'!AC:AC, 'Placebo Males'!B:B, B321, 'Placebo Males'!P:P, P321)</f>
        <v>-2.6666666666666679</v>
      </c>
      <c r="AT321">
        <f>AD321 - AVERAGEIFS('Placebo Males'!AD:AD, 'Placebo Males'!B:B, B321, 'Placebo Males'!P:P, P321)</f>
        <v>-147.43800000000005</v>
      </c>
      <c r="AU321">
        <f>AE321 - AVERAGEIFS('Placebo Males'!AE:AE, 'Placebo Males'!B:B, B321, 'Placebo Males'!P:P, P321)</f>
        <v>0.48104199999999997</v>
      </c>
      <c r="AV321">
        <f>AF321 - AVERAGEIFS('Placebo Males'!AF:AF, 'Placebo Males'!B:B, B321, 'Placebo Males'!P:P, P321)</f>
        <v>7.8438333333333388E-2</v>
      </c>
    </row>
    <row r="322" spans="1:48" x14ac:dyDescent="0.25">
      <c r="A322" t="s">
        <v>2582</v>
      </c>
      <c r="B322">
        <v>1018</v>
      </c>
      <c r="C322" t="s">
        <v>102</v>
      </c>
      <c r="D322">
        <v>30</v>
      </c>
      <c r="E322">
        <v>182</v>
      </c>
      <c r="F322">
        <v>73.3</v>
      </c>
      <c r="G322">
        <v>105.5</v>
      </c>
      <c r="H322">
        <v>58.5</v>
      </c>
      <c r="I322" t="s">
        <v>103</v>
      </c>
      <c r="J322" t="s">
        <v>104</v>
      </c>
      <c r="K322" t="s">
        <v>409</v>
      </c>
      <c r="L322" t="s">
        <v>460</v>
      </c>
      <c r="M322" t="s">
        <v>2261</v>
      </c>
      <c r="N322">
        <v>1500</v>
      </c>
      <c r="O322" t="s">
        <v>2262</v>
      </c>
      <c r="P322">
        <v>6</v>
      </c>
      <c r="Q322" t="s">
        <v>113</v>
      </c>
      <c r="R322" t="s">
        <v>2261</v>
      </c>
      <c r="S322">
        <v>1650</v>
      </c>
      <c r="T322" t="s">
        <v>2266</v>
      </c>
      <c r="U322">
        <v>983</v>
      </c>
      <c r="V322">
        <v>148</v>
      </c>
      <c r="W322">
        <v>367</v>
      </c>
      <c r="X322">
        <v>98</v>
      </c>
      <c r="Y322">
        <v>198</v>
      </c>
      <c r="Z322">
        <v>71</v>
      </c>
      <c r="AA322" t="s">
        <v>108</v>
      </c>
      <c r="AB322">
        <v>50</v>
      </c>
      <c r="AC322">
        <v>34</v>
      </c>
      <c r="AD322">
        <v>349.81900000000002</v>
      </c>
      <c r="AE322">
        <v>0.29787200000000003</v>
      </c>
      <c r="AF322">
        <v>0.45610400000000001</v>
      </c>
      <c r="AH322">
        <v>1650</v>
      </c>
      <c r="AI322">
        <f t="shared" si="12"/>
        <v>3.8593196136470218</v>
      </c>
      <c r="AJ322">
        <f t="shared" si="13"/>
        <v>0.39751806475423435</v>
      </c>
      <c r="AK322">
        <f t="shared" si="14"/>
        <v>0.3445116915993145</v>
      </c>
      <c r="AL322">
        <f>U322 - AVERAGEIFS('Placebo Males'!U:U, 'Placebo Males'!B:B, B322, 'Placebo Males'!P:P, P322)</f>
        <v>62.333333333333371</v>
      </c>
      <c r="AM322">
        <f>V322 - AVERAGEIFS('Placebo Males'!V:V, 'Placebo Males'!B:B, B322, 'Placebo Males'!P:P, P322)</f>
        <v>4</v>
      </c>
      <c r="AN322">
        <f>W322 - AVERAGEIFS('Placebo Males'!W:W, 'Placebo Males'!B:B, B322, 'Placebo Males'!P:P, P322)</f>
        <v>7</v>
      </c>
      <c r="AO322">
        <f>X322 - AVERAGEIFS('Placebo Males'!X:X, 'Placebo Males'!B:B, B322, 'Placebo Males'!P:P, P322)</f>
        <v>-1</v>
      </c>
      <c r="AP322">
        <f>Y322 - AVERAGEIFS('Placebo Males'!Y:Y, 'Placebo Males'!B:B, B322, 'Placebo Males'!P:P, P322)</f>
        <v>1.6666666666666572</v>
      </c>
      <c r="AQ322">
        <f>Z322 - AVERAGEIFS('Placebo Males'!Z:Z, 'Placebo Males'!B:B, B322, 'Placebo Males'!P:P, P322)</f>
        <v>6.3333333333333286</v>
      </c>
      <c r="AR322">
        <f>AB322 - AVERAGEIFS('Placebo Males'!AB:AB, 'Placebo Males'!B:B, B322, 'Placebo Males'!P:P, P322)</f>
        <v>4.3333333333333357</v>
      </c>
      <c r="AS322">
        <f>AC322 - AVERAGEIFS('Placebo Males'!AC:AC, 'Placebo Males'!B:B, B322, 'Placebo Males'!P:P, P322)</f>
        <v>10.333333333333332</v>
      </c>
      <c r="AT322">
        <f>AD322 - AVERAGEIFS('Placebo Males'!AD:AD, 'Placebo Males'!B:B, B322, 'Placebo Males'!P:P, P322)</f>
        <v>-83.725000000000023</v>
      </c>
      <c r="AU322">
        <f>AE322 - AVERAGEIFS('Placebo Males'!AE:AE, 'Placebo Males'!B:B, B322, 'Placebo Males'!P:P, P322)</f>
        <v>8.1240000000000007E-2</v>
      </c>
      <c r="AV322">
        <f>AF322 - AVERAGEIFS('Placebo Males'!AF:AF, 'Placebo Males'!B:B, B322, 'Placebo Males'!P:P, P322)</f>
        <v>6.5241333333333373E-2</v>
      </c>
    </row>
    <row r="323" spans="1:48" x14ac:dyDescent="0.25">
      <c r="A323" t="s">
        <v>2583</v>
      </c>
      <c r="B323">
        <v>1018</v>
      </c>
      <c r="C323" t="s">
        <v>102</v>
      </c>
      <c r="D323">
        <v>30</v>
      </c>
      <c r="E323">
        <v>182</v>
      </c>
      <c r="F323">
        <v>73.3</v>
      </c>
      <c r="G323">
        <v>105.5</v>
      </c>
      <c r="H323">
        <v>58.5</v>
      </c>
      <c r="I323" t="s">
        <v>103</v>
      </c>
      <c r="J323" t="s">
        <v>104</v>
      </c>
      <c r="K323" t="s">
        <v>409</v>
      </c>
      <c r="L323" t="s">
        <v>460</v>
      </c>
      <c r="M323" t="s">
        <v>2261</v>
      </c>
      <c r="N323">
        <v>1500</v>
      </c>
      <c r="O323" t="s">
        <v>2262</v>
      </c>
      <c r="P323">
        <v>6</v>
      </c>
      <c r="Q323" t="s">
        <v>113</v>
      </c>
      <c r="R323" t="s">
        <v>2261</v>
      </c>
      <c r="S323">
        <v>1650</v>
      </c>
      <c r="T323" t="s">
        <v>2266</v>
      </c>
      <c r="U323">
        <v>944</v>
      </c>
      <c r="V323">
        <v>148</v>
      </c>
      <c r="W323">
        <v>374</v>
      </c>
      <c r="X323">
        <v>95</v>
      </c>
      <c r="Y323">
        <v>205</v>
      </c>
      <c r="Z323">
        <v>74</v>
      </c>
      <c r="AA323" t="s">
        <v>108</v>
      </c>
      <c r="AB323">
        <v>59</v>
      </c>
      <c r="AC323">
        <v>24</v>
      </c>
      <c r="AD323">
        <v>363.10599999999999</v>
      </c>
      <c r="AE323">
        <v>0.36363600000000001</v>
      </c>
      <c r="AF323">
        <v>0.44602700000000001</v>
      </c>
      <c r="AH323">
        <v>1650</v>
      </c>
      <c r="AI323">
        <f t="shared" ref="AI323:AI386" si="15">((AH323*10^-9)/427.5365)*10^9</f>
        <v>3.8593196136470218</v>
      </c>
      <c r="AJ323">
        <f t="shared" ref="AJ323:AJ386" si="16">1 -(1/(1+((AI323/6.49)^0.8)))</f>
        <v>0.39751806475423435</v>
      </c>
      <c r="AK323">
        <f t="shared" si="14"/>
        <v>0.3445116915993145</v>
      </c>
      <c r="AL323">
        <f>U323 - AVERAGEIFS('Placebo Males'!U:U, 'Placebo Males'!B:B, B323, 'Placebo Males'!P:P, P323)</f>
        <v>23.333333333333371</v>
      </c>
      <c r="AM323">
        <f>V323 - AVERAGEIFS('Placebo Males'!V:V, 'Placebo Males'!B:B, B323, 'Placebo Males'!P:P, P323)</f>
        <v>4</v>
      </c>
      <c r="AN323">
        <f>W323 - AVERAGEIFS('Placebo Males'!W:W, 'Placebo Males'!B:B, B323, 'Placebo Males'!P:P, P323)</f>
        <v>14</v>
      </c>
      <c r="AO323">
        <f>X323 - AVERAGEIFS('Placebo Males'!X:X, 'Placebo Males'!B:B, B323, 'Placebo Males'!P:P, P323)</f>
        <v>-4</v>
      </c>
      <c r="AP323">
        <f>Y323 - AVERAGEIFS('Placebo Males'!Y:Y, 'Placebo Males'!B:B, B323, 'Placebo Males'!P:P, P323)</f>
        <v>8.6666666666666572</v>
      </c>
      <c r="AQ323">
        <f>Z323 - AVERAGEIFS('Placebo Males'!Z:Z, 'Placebo Males'!B:B, B323, 'Placebo Males'!P:P, P323)</f>
        <v>9.3333333333333286</v>
      </c>
      <c r="AR323">
        <f>AB323 - AVERAGEIFS('Placebo Males'!AB:AB, 'Placebo Males'!B:B, B323, 'Placebo Males'!P:P, P323)</f>
        <v>13.333333333333336</v>
      </c>
      <c r="AS323">
        <f>AC323 - AVERAGEIFS('Placebo Males'!AC:AC, 'Placebo Males'!B:B, B323, 'Placebo Males'!P:P, P323)</f>
        <v>0.33333333333333215</v>
      </c>
      <c r="AT323">
        <f>AD323 - AVERAGEIFS('Placebo Males'!AD:AD, 'Placebo Males'!B:B, B323, 'Placebo Males'!P:P, P323)</f>
        <v>-70.438000000000045</v>
      </c>
      <c r="AU323">
        <f>AE323 - AVERAGEIFS('Placebo Males'!AE:AE, 'Placebo Males'!B:B, B323, 'Placebo Males'!P:P, P323)</f>
        <v>0.147004</v>
      </c>
      <c r="AV323">
        <f>AF323 - AVERAGEIFS('Placebo Males'!AF:AF, 'Placebo Males'!B:B, B323, 'Placebo Males'!P:P, P323)</f>
        <v>5.5164333333333371E-2</v>
      </c>
    </row>
    <row r="324" spans="1:48" x14ac:dyDescent="0.25">
      <c r="A324" t="s">
        <v>2584</v>
      </c>
      <c r="B324">
        <v>1018</v>
      </c>
      <c r="C324" t="s">
        <v>102</v>
      </c>
      <c r="D324">
        <v>30</v>
      </c>
      <c r="E324">
        <v>182</v>
      </c>
      <c r="F324">
        <v>73.3</v>
      </c>
      <c r="G324">
        <v>105.5</v>
      </c>
      <c r="H324">
        <v>58.5</v>
      </c>
      <c r="I324" t="s">
        <v>103</v>
      </c>
      <c r="J324" t="s">
        <v>104</v>
      </c>
      <c r="K324" t="s">
        <v>409</v>
      </c>
      <c r="L324" t="s">
        <v>460</v>
      </c>
      <c r="M324" t="s">
        <v>2261</v>
      </c>
      <c r="N324">
        <v>1500</v>
      </c>
      <c r="O324" t="s">
        <v>2262</v>
      </c>
      <c r="P324">
        <v>7</v>
      </c>
      <c r="Q324" t="s">
        <v>113</v>
      </c>
      <c r="R324" t="s">
        <v>2261</v>
      </c>
      <c r="S324">
        <v>1540</v>
      </c>
      <c r="T324" t="s">
        <v>2266</v>
      </c>
      <c r="U324">
        <v>982</v>
      </c>
      <c r="V324">
        <v>143</v>
      </c>
      <c r="W324">
        <v>373</v>
      </c>
      <c r="X324">
        <v>98</v>
      </c>
      <c r="Y324">
        <v>203</v>
      </c>
      <c r="Z324">
        <v>72</v>
      </c>
      <c r="AA324" t="s">
        <v>108</v>
      </c>
      <c r="AB324">
        <v>59</v>
      </c>
      <c r="AC324">
        <v>23</v>
      </c>
      <c r="AD324">
        <v>386.55799999999999</v>
      </c>
      <c r="AE324">
        <v>0.32608700000000002</v>
      </c>
      <c r="AF324">
        <v>0.43387100000000001</v>
      </c>
      <c r="AH324">
        <v>1540</v>
      </c>
      <c r="AI324">
        <f t="shared" si="15"/>
        <v>3.6020316394038874</v>
      </c>
      <c r="AJ324">
        <f t="shared" si="16"/>
        <v>0.38437683939002765</v>
      </c>
      <c r="AK324">
        <f t="shared" si="14"/>
        <v>0.3306280131974102</v>
      </c>
      <c r="AL324">
        <f>U324 - AVERAGEIFS('Placebo Males'!U:U, 'Placebo Males'!B:B, B324, 'Placebo Males'!P:P, P324)</f>
        <v>-67</v>
      </c>
      <c r="AM324">
        <f>V324 - AVERAGEIFS('Placebo Males'!V:V, 'Placebo Males'!B:B, B324, 'Placebo Males'!P:P, P324)</f>
        <v>-6</v>
      </c>
      <c r="AN324">
        <f>W324 - AVERAGEIFS('Placebo Males'!W:W, 'Placebo Males'!B:B, B324, 'Placebo Males'!P:P, P324)</f>
        <v>-2.6666666666666856</v>
      </c>
      <c r="AO324">
        <f>X324 - AVERAGEIFS('Placebo Males'!X:X, 'Placebo Males'!B:B, B324, 'Placebo Males'!P:P, P324)</f>
        <v>1.3333333333333286</v>
      </c>
      <c r="AP324">
        <f>Y324 - AVERAGEIFS('Placebo Males'!Y:Y, 'Placebo Males'!B:B, B324, 'Placebo Males'!P:P, P324)</f>
        <v>-9</v>
      </c>
      <c r="AQ324">
        <f>Z324 - AVERAGEIFS('Placebo Males'!Z:Z, 'Placebo Males'!B:B, B324, 'Placebo Males'!P:P, P324)</f>
        <v>5</v>
      </c>
      <c r="AR324">
        <f>AB324 - AVERAGEIFS('Placebo Males'!AB:AB, 'Placebo Males'!B:B, B324, 'Placebo Males'!P:P, P324)</f>
        <v>13</v>
      </c>
      <c r="AS324">
        <f>AC324 - AVERAGEIFS('Placebo Males'!AC:AC, 'Placebo Males'!B:B, B324, 'Placebo Males'!P:P, P324)</f>
        <v>-6.3333333333333321</v>
      </c>
      <c r="AT324">
        <f>AD324 - AVERAGEIFS('Placebo Males'!AD:AD, 'Placebo Males'!B:B, B324, 'Placebo Males'!P:P, P324)</f>
        <v>-10.376333333333378</v>
      </c>
      <c r="AU324">
        <f>AE324 - AVERAGEIFS('Placebo Males'!AE:AE, 'Placebo Males'!B:B, B324, 'Placebo Males'!P:P, P324)</f>
        <v>4.352233333333333E-2</v>
      </c>
      <c r="AV324">
        <f>AF324 - AVERAGEIFS('Placebo Males'!AF:AF, 'Placebo Males'!B:B, B324, 'Placebo Males'!P:P, P324)</f>
        <v>1.5201333333333344E-2</v>
      </c>
    </row>
    <row r="325" spans="1:48" x14ac:dyDescent="0.25">
      <c r="A325" t="s">
        <v>2585</v>
      </c>
      <c r="B325">
        <v>1018</v>
      </c>
      <c r="C325" t="s">
        <v>102</v>
      </c>
      <c r="D325">
        <v>30</v>
      </c>
      <c r="E325">
        <v>182</v>
      </c>
      <c r="F325">
        <v>73.3</v>
      </c>
      <c r="G325">
        <v>105.5</v>
      </c>
      <c r="H325">
        <v>58.5</v>
      </c>
      <c r="I325" t="s">
        <v>103</v>
      </c>
      <c r="J325" t="s">
        <v>104</v>
      </c>
      <c r="K325" t="s">
        <v>409</v>
      </c>
      <c r="L325" t="s">
        <v>460</v>
      </c>
      <c r="M325" t="s">
        <v>2261</v>
      </c>
      <c r="N325">
        <v>1500</v>
      </c>
      <c r="O325" t="s">
        <v>2262</v>
      </c>
      <c r="P325">
        <v>7</v>
      </c>
      <c r="Q325" t="s">
        <v>113</v>
      </c>
      <c r="R325" t="s">
        <v>2261</v>
      </c>
      <c r="S325">
        <v>1540</v>
      </c>
      <c r="T325" t="s">
        <v>2266</v>
      </c>
      <c r="U325">
        <v>888</v>
      </c>
      <c r="V325">
        <v>152</v>
      </c>
      <c r="W325">
        <v>370</v>
      </c>
      <c r="X325">
        <v>98</v>
      </c>
      <c r="Y325">
        <v>198</v>
      </c>
      <c r="Z325">
        <v>74</v>
      </c>
      <c r="AA325" t="s">
        <v>108</v>
      </c>
      <c r="AB325">
        <v>54</v>
      </c>
      <c r="AC325">
        <v>36</v>
      </c>
      <c r="AD325">
        <v>333.55799999999999</v>
      </c>
      <c r="AE325">
        <v>0.36</v>
      </c>
      <c r="AF325">
        <v>0.42096699999999998</v>
      </c>
      <c r="AH325">
        <v>1540</v>
      </c>
      <c r="AI325">
        <f t="shared" si="15"/>
        <v>3.6020316394038874</v>
      </c>
      <c r="AJ325">
        <f t="shared" si="16"/>
        <v>0.38437683939002765</v>
      </c>
      <c r="AK325">
        <f t="shared" si="14"/>
        <v>0.3306280131974102</v>
      </c>
      <c r="AL325">
        <f>U325 - AVERAGEIFS('Placebo Males'!U:U, 'Placebo Males'!B:B, B325, 'Placebo Males'!P:P, P325)</f>
        <v>-161</v>
      </c>
      <c r="AM325">
        <f>V325 - AVERAGEIFS('Placebo Males'!V:V, 'Placebo Males'!B:B, B325, 'Placebo Males'!P:P, P325)</f>
        <v>3</v>
      </c>
      <c r="AN325">
        <f>W325 - AVERAGEIFS('Placebo Males'!W:W, 'Placebo Males'!B:B, B325, 'Placebo Males'!P:P, P325)</f>
        <v>-5.6666666666666856</v>
      </c>
      <c r="AO325">
        <f>X325 - AVERAGEIFS('Placebo Males'!X:X, 'Placebo Males'!B:B, B325, 'Placebo Males'!P:P, P325)</f>
        <v>1.3333333333333286</v>
      </c>
      <c r="AP325">
        <f>Y325 - AVERAGEIFS('Placebo Males'!Y:Y, 'Placebo Males'!B:B, B325, 'Placebo Males'!P:P, P325)</f>
        <v>-14</v>
      </c>
      <c r="AQ325">
        <f>Z325 - AVERAGEIFS('Placebo Males'!Z:Z, 'Placebo Males'!B:B, B325, 'Placebo Males'!P:P, P325)</f>
        <v>7</v>
      </c>
      <c r="AR325">
        <f>AB325 - AVERAGEIFS('Placebo Males'!AB:AB, 'Placebo Males'!B:B, B325, 'Placebo Males'!P:P, P325)</f>
        <v>8</v>
      </c>
      <c r="AS325">
        <f>AC325 - AVERAGEIFS('Placebo Males'!AC:AC, 'Placebo Males'!B:B, B325, 'Placebo Males'!P:P, P325)</f>
        <v>6.6666666666666679</v>
      </c>
      <c r="AT325">
        <f>AD325 - AVERAGEIFS('Placebo Males'!AD:AD, 'Placebo Males'!B:B, B325, 'Placebo Males'!P:P, P325)</f>
        <v>-63.376333333333378</v>
      </c>
      <c r="AU325">
        <f>AE325 - AVERAGEIFS('Placebo Males'!AE:AE, 'Placebo Males'!B:B, B325, 'Placebo Males'!P:P, P325)</f>
        <v>7.74353333333333E-2</v>
      </c>
      <c r="AV325">
        <f>AF325 - AVERAGEIFS('Placebo Males'!AF:AF, 'Placebo Males'!B:B, B325, 'Placebo Males'!P:P, P325)</f>
        <v>2.2973333333333179E-3</v>
      </c>
    </row>
    <row r="326" spans="1:48" x14ac:dyDescent="0.25">
      <c r="A326" t="s">
        <v>2586</v>
      </c>
      <c r="B326">
        <v>1018</v>
      </c>
      <c r="C326" t="s">
        <v>102</v>
      </c>
      <c r="D326">
        <v>30</v>
      </c>
      <c r="E326">
        <v>182</v>
      </c>
      <c r="F326">
        <v>73.3</v>
      </c>
      <c r="G326">
        <v>105.5</v>
      </c>
      <c r="H326">
        <v>58.5</v>
      </c>
      <c r="I326" t="s">
        <v>103</v>
      </c>
      <c r="J326" t="s">
        <v>104</v>
      </c>
      <c r="K326" t="s">
        <v>409</v>
      </c>
      <c r="L326" t="s">
        <v>460</v>
      </c>
      <c r="M326" t="s">
        <v>2261</v>
      </c>
      <c r="N326">
        <v>1500</v>
      </c>
      <c r="O326" t="s">
        <v>2262</v>
      </c>
      <c r="P326">
        <v>7</v>
      </c>
      <c r="Q326" t="s">
        <v>113</v>
      </c>
      <c r="R326" t="s">
        <v>2261</v>
      </c>
      <c r="S326">
        <v>1540</v>
      </c>
      <c r="T326" t="s">
        <v>2266</v>
      </c>
      <c r="U326">
        <v>958</v>
      </c>
      <c r="V326">
        <v>149</v>
      </c>
      <c r="W326">
        <v>371</v>
      </c>
      <c r="X326">
        <v>98</v>
      </c>
      <c r="Y326">
        <v>201</v>
      </c>
      <c r="Z326">
        <v>72</v>
      </c>
      <c r="AA326" t="s">
        <v>108</v>
      </c>
      <c r="AB326">
        <v>61</v>
      </c>
      <c r="AC326">
        <v>23</v>
      </c>
      <c r="AD326">
        <v>377.75299999999999</v>
      </c>
      <c r="AE326">
        <v>0.36170200000000002</v>
      </c>
      <c r="AF326">
        <v>0.42084500000000002</v>
      </c>
      <c r="AH326">
        <v>1540</v>
      </c>
      <c r="AI326">
        <f t="shared" si="15"/>
        <v>3.6020316394038874</v>
      </c>
      <c r="AJ326">
        <f t="shared" si="16"/>
        <v>0.38437683939002765</v>
      </c>
      <c r="AK326">
        <f t="shared" ref="AK326:AK389" si="17">1 -(1/(1+((AI326/7.887)^0.9)))</f>
        <v>0.3306280131974102</v>
      </c>
      <c r="AL326">
        <f>U326 - AVERAGEIFS('Placebo Males'!U:U, 'Placebo Males'!B:B, B326, 'Placebo Males'!P:P, P326)</f>
        <v>-91</v>
      </c>
      <c r="AM326">
        <f>V326 - AVERAGEIFS('Placebo Males'!V:V, 'Placebo Males'!B:B, B326, 'Placebo Males'!P:P, P326)</f>
        <v>0</v>
      </c>
      <c r="AN326">
        <f>W326 - AVERAGEIFS('Placebo Males'!W:W, 'Placebo Males'!B:B, B326, 'Placebo Males'!P:P, P326)</f>
        <v>-4.6666666666666856</v>
      </c>
      <c r="AO326">
        <f>X326 - AVERAGEIFS('Placebo Males'!X:X, 'Placebo Males'!B:B, B326, 'Placebo Males'!P:P, P326)</f>
        <v>1.3333333333333286</v>
      </c>
      <c r="AP326">
        <f>Y326 - AVERAGEIFS('Placebo Males'!Y:Y, 'Placebo Males'!B:B, B326, 'Placebo Males'!P:P, P326)</f>
        <v>-11</v>
      </c>
      <c r="AQ326">
        <f>Z326 - AVERAGEIFS('Placebo Males'!Z:Z, 'Placebo Males'!B:B, B326, 'Placebo Males'!P:P, P326)</f>
        <v>5</v>
      </c>
      <c r="AR326">
        <f>AB326 - AVERAGEIFS('Placebo Males'!AB:AB, 'Placebo Males'!B:B, B326, 'Placebo Males'!P:P, P326)</f>
        <v>15</v>
      </c>
      <c r="AS326">
        <f>AC326 - AVERAGEIFS('Placebo Males'!AC:AC, 'Placebo Males'!B:B, B326, 'Placebo Males'!P:P, P326)</f>
        <v>-6.3333333333333321</v>
      </c>
      <c r="AT326">
        <f>AD326 - AVERAGEIFS('Placebo Males'!AD:AD, 'Placebo Males'!B:B, B326, 'Placebo Males'!P:P, P326)</f>
        <v>-19.181333333333384</v>
      </c>
      <c r="AU326">
        <f>AE326 - AVERAGEIFS('Placebo Males'!AE:AE, 'Placebo Males'!B:B, B326, 'Placebo Males'!P:P, P326)</f>
        <v>7.9137333333333337E-2</v>
      </c>
      <c r="AV326">
        <f>AF326 - AVERAGEIFS('Placebo Males'!AF:AF, 'Placebo Males'!B:B, B326, 'Placebo Males'!P:P, P326)</f>
        <v>2.1753333333333624E-3</v>
      </c>
    </row>
    <row r="327" spans="1:48" x14ac:dyDescent="0.25">
      <c r="A327" t="s">
        <v>2587</v>
      </c>
      <c r="B327">
        <v>1018</v>
      </c>
      <c r="C327" t="s">
        <v>102</v>
      </c>
      <c r="D327">
        <v>30</v>
      </c>
      <c r="E327">
        <v>182</v>
      </c>
      <c r="F327">
        <v>73.3</v>
      </c>
      <c r="G327">
        <v>105.5</v>
      </c>
      <c r="H327">
        <v>58.5</v>
      </c>
      <c r="I327" t="s">
        <v>103</v>
      </c>
      <c r="J327" t="s">
        <v>104</v>
      </c>
      <c r="K327" t="s">
        <v>409</v>
      </c>
      <c r="L327" t="s">
        <v>460</v>
      </c>
      <c r="M327" t="s">
        <v>2261</v>
      </c>
      <c r="N327">
        <v>1500</v>
      </c>
      <c r="O327" t="s">
        <v>2262</v>
      </c>
      <c r="P327">
        <v>8</v>
      </c>
      <c r="Q327" t="s">
        <v>113</v>
      </c>
      <c r="R327" t="s">
        <v>2261</v>
      </c>
      <c r="S327">
        <v>1360</v>
      </c>
      <c r="T327" t="s">
        <v>2266</v>
      </c>
      <c r="U327">
        <v>850</v>
      </c>
      <c r="V327">
        <v>154</v>
      </c>
      <c r="W327">
        <v>352</v>
      </c>
      <c r="X327">
        <v>98</v>
      </c>
      <c r="Y327">
        <v>190</v>
      </c>
      <c r="Z327">
        <v>64</v>
      </c>
      <c r="AA327" t="s">
        <v>108</v>
      </c>
      <c r="AB327">
        <v>42</v>
      </c>
      <c r="AC327">
        <v>23</v>
      </c>
      <c r="AD327">
        <v>455.38600000000002</v>
      </c>
      <c r="AE327">
        <v>0.2</v>
      </c>
      <c r="AF327">
        <v>0.39904099999999998</v>
      </c>
      <c r="AH327">
        <v>1360</v>
      </c>
      <c r="AI327">
        <f t="shared" si="15"/>
        <v>3.181014954278758</v>
      </c>
      <c r="AJ327">
        <f t="shared" si="16"/>
        <v>0.36113304844932637</v>
      </c>
      <c r="AK327">
        <f t="shared" si="17"/>
        <v>0.30635537687884717</v>
      </c>
      <c r="AL327">
        <f>U327 - AVERAGEIFS('Placebo Males'!U:U, 'Placebo Males'!B:B, B327, 'Placebo Males'!P:P, P327)</f>
        <v>-130.33333333333337</v>
      </c>
      <c r="AM327">
        <f>V327 - AVERAGEIFS('Placebo Males'!V:V, 'Placebo Males'!B:B, B327, 'Placebo Males'!P:P, P327)</f>
        <v>6.6666666666666572</v>
      </c>
      <c r="AN327">
        <f>W327 - AVERAGEIFS('Placebo Males'!W:W, 'Placebo Males'!B:B, B327, 'Placebo Males'!P:P, P327)</f>
        <v>-16.333333333333314</v>
      </c>
      <c r="AO327">
        <f>X327 - AVERAGEIFS('Placebo Males'!X:X, 'Placebo Males'!B:B, B327, 'Placebo Males'!P:P, P327)</f>
        <v>0.6666666666666714</v>
      </c>
      <c r="AP327">
        <f>Y327 - AVERAGEIFS('Placebo Males'!Y:Y, 'Placebo Males'!B:B, B327, 'Placebo Males'!P:P, P327)</f>
        <v>-16.333333333333343</v>
      </c>
      <c r="AQ327">
        <f>Z327 - AVERAGEIFS('Placebo Males'!Z:Z, 'Placebo Males'!B:B, B327, 'Placebo Males'!P:P, P327)</f>
        <v>-0.6666666666666714</v>
      </c>
      <c r="AR327">
        <f>AB327 - AVERAGEIFS('Placebo Males'!AB:AB, 'Placebo Males'!B:B, B327, 'Placebo Males'!P:P, P327)</f>
        <v>-8</v>
      </c>
      <c r="AS327">
        <f>AC327 - AVERAGEIFS('Placebo Males'!AC:AC, 'Placebo Males'!B:B, B327, 'Placebo Males'!P:P, P327)</f>
        <v>0</v>
      </c>
      <c r="AT327">
        <f>AD327 - AVERAGEIFS('Placebo Males'!AD:AD, 'Placebo Males'!B:B, B327, 'Placebo Males'!P:P, P327)</f>
        <v>40.370666666666693</v>
      </c>
      <c r="AU327">
        <f>AE327 - AVERAGEIFS('Placebo Males'!AE:AE, 'Placebo Males'!B:B, B327, 'Placebo Males'!P:P, P327)</f>
        <v>-3.2557999999999976E-2</v>
      </c>
      <c r="AV327">
        <f>AF327 - AVERAGEIFS('Placebo Males'!AF:AF, 'Placebo Males'!B:B, B327, 'Placebo Males'!P:P, P327)</f>
        <v>-1.6283500000000006E-2</v>
      </c>
    </row>
    <row r="328" spans="1:48" x14ac:dyDescent="0.25">
      <c r="A328" t="s">
        <v>2588</v>
      </c>
      <c r="B328">
        <v>1018</v>
      </c>
      <c r="C328" t="s">
        <v>102</v>
      </c>
      <c r="D328">
        <v>30</v>
      </c>
      <c r="E328">
        <v>182</v>
      </c>
      <c r="F328">
        <v>73.3</v>
      </c>
      <c r="G328">
        <v>105.5</v>
      </c>
      <c r="H328">
        <v>58.5</v>
      </c>
      <c r="I328" t="s">
        <v>103</v>
      </c>
      <c r="J328" t="s">
        <v>104</v>
      </c>
      <c r="K328" t="s">
        <v>409</v>
      </c>
      <c r="L328" t="s">
        <v>460</v>
      </c>
      <c r="M328" t="s">
        <v>2261</v>
      </c>
      <c r="N328">
        <v>1500</v>
      </c>
      <c r="O328" t="s">
        <v>2262</v>
      </c>
      <c r="P328">
        <v>8</v>
      </c>
      <c r="Q328" t="s">
        <v>113</v>
      </c>
      <c r="R328" t="s">
        <v>2261</v>
      </c>
      <c r="S328">
        <v>1360</v>
      </c>
      <c r="T328" t="s">
        <v>2266</v>
      </c>
      <c r="U328">
        <v>874</v>
      </c>
      <c r="V328">
        <v>147</v>
      </c>
      <c r="W328">
        <v>352</v>
      </c>
      <c r="X328">
        <v>96</v>
      </c>
      <c r="Y328">
        <v>192</v>
      </c>
      <c r="Z328">
        <v>64</v>
      </c>
      <c r="AA328" t="s">
        <v>108</v>
      </c>
      <c r="AB328">
        <v>41</v>
      </c>
      <c r="AC328">
        <v>25</v>
      </c>
      <c r="AD328">
        <v>454.81799999999998</v>
      </c>
      <c r="AE328">
        <v>0.2</v>
      </c>
      <c r="AF328">
        <v>0.41156900000000002</v>
      </c>
      <c r="AH328">
        <v>1360</v>
      </c>
      <c r="AI328">
        <f t="shared" si="15"/>
        <v>3.181014954278758</v>
      </c>
      <c r="AJ328">
        <f t="shared" si="16"/>
        <v>0.36113304844932637</v>
      </c>
      <c r="AK328">
        <f t="shared" si="17"/>
        <v>0.30635537687884717</v>
      </c>
      <c r="AL328">
        <f>U328 - AVERAGEIFS('Placebo Males'!U:U, 'Placebo Males'!B:B, B328, 'Placebo Males'!P:P, P328)</f>
        <v>-106.33333333333337</v>
      </c>
      <c r="AM328">
        <f>V328 - AVERAGEIFS('Placebo Males'!V:V, 'Placebo Males'!B:B, B328, 'Placebo Males'!P:P, P328)</f>
        <v>-0.33333333333334281</v>
      </c>
      <c r="AN328">
        <f>W328 - AVERAGEIFS('Placebo Males'!W:W, 'Placebo Males'!B:B, B328, 'Placebo Males'!P:P, P328)</f>
        <v>-16.333333333333314</v>
      </c>
      <c r="AO328">
        <f>X328 - AVERAGEIFS('Placebo Males'!X:X, 'Placebo Males'!B:B, B328, 'Placebo Males'!P:P, P328)</f>
        <v>-1.3333333333333286</v>
      </c>
      <c r="AP328">
        <f>Y328 - AVERAGEIFS('Placebo Males'!Y:Y, 'Placebo Males'!B:B, B328, 'Placebo Males'!P:P, P328)</f>
        <v>-14.333333333333343</v>
      </c>
      <c r="AQ328">
        <f>Z328 - AVERAGEIFS('Placebo Males'!Z:Z, 'Placebo Males'!B:B, B328, 'Placebo Males'!P:P, P328)</f>
        <v>-0.6666666666666714</v>
      </c>
      <c r="AR328">
        <f>AB328 - AVERAGEIFS('Placebo Males'!AB:AB, 'Placebo Males'!B:B, B328, 'Placebo Males'!P:P, P328)</f>
        <v>-9</v>
      </c>
      <c r="AS328">
        <f>AC328 - AVERAGEIFS('Placebo Males'!AC:AC, 'Placebo Males'!B:B, B328, 'Placebo Males'!P:P, P328)</f>
        <v>2</v>
      </c>
      <c r="AT328">
        <f>AD328 - AVERAGEIFS('Placebo Males'!AD:AD, 'Placebo Males'!B:B, B328, 'Placebo Males'!P:P, P328)</f>
        <v>39.802666666666653</v>
      </c>
      <c r="AU328">
        <f>AE328 - AVERAGEIFS('Placebo Males'!AE:AE, 'Placebo Males'!B:B, B328, 'Placebo Males'!P:P, P328)</f>
        <v>-3.2557999999999976E-2</v>
      </c>
      <c r="AV328">
        <f>AF328 - AVERAGEIFS('Placebo Males'!AF:AF, 'Placebo Males'!B:B, B328, 'Placebo Males'!P:P, P328)</f>
        <v>-3.7554999999999672E-3</v>
      </c>
    </row>
    <row r="329" spans="1:48" x14ac:dyDescent="0.25">
      <c r="A329" t="s">
        <v>2589</v>
      </c>
      <c r="B329">
        <v>1018</v>
      </c>
      <c r="C329" t="s">
        <v>102</v>
      </c>
      <c r="D329">
        <v>30</v>
      </c>
      <c r="E329">
        <v>182</v>
      </c>
      <c r="F329">
        <v>73.3</v>
      </c>
      <c r="G329">
        <v>105.5</v>
      </c>
      <c r="H329">
        <v>58.5</v>
      </c>
      <c r="I329" t="s">
        <v>103</v>
      </c>
      <c r="J329" t="s">
        <v>104</v>
      </c>
      <c r="K329" t="s">
        <v>409</v>
      </c>
      <c r="L329" t="s">
        <v>460</v>
      </c>
      <c r="M329" t="s">
        <v>2261</v>
      </c>
      <c r="N329">
        <v>1500</v>
      </c>
      <c r="O329" t="s">
        <v>2262</v>
      </c>
      <c r="P329">
        <v>8</v>
      </c>
      <c r="Q329" t="s">
        <v>113</v>
      </c>
      <c r="R329" t="s">
        <v>2261</v>
      </c>
      <c r="S329">
        <v>1360</v>
      </c>
      <c r="T329" t="s">
        <v>2266</v>
      </c>
      <c r="U329">
        <v>866</v>
      </c>
      <c r="V329">
        <v>151</v>
      </c>
      <c r="W329">
        <v>352</v>
      </c>
      <c r="X329">
        <v>94</v>
      </c>
      <c r="Y329">
        <v>193</v>
      </c>
      <c r="Z329">
        <v>65</v>
      </c>
      <c r="AA329" t="s">
        <v>108</v>
      </c>
      <c r="AB329">
        <v>42</v>
      </c>
      <c r="AC329">
        <v>28</v>
      </c>
      <c r="AD329">
        <v>431.29700000000003</v>
      </c>
      <c r="AE329">
        <v>0.24444399999999999</v>
      </c>
      <c r="AF329">
        <v>0.403138</v>
      </c>
      <c r="AH329">
        <v>1360</v>
      </c>
      <c r="AI329">
        <f t="shared" si="15"/>
        <v>3.181014954278758</v>
      </c>
      <c r="AJ329">
        <f t="shared" si="16"/>
        <v>0.36113304844932637</v>
      </c>
      <c r="AK329">
        <f t="shared" si="17"/>
        <v>0.30635537687884717</v>
      </c>
      <c r="AL329">
        <f>U329 - AVERAGEIFS('Placebo Males'!U:U, 'Placebo Males'!B:B, B329, 'Placebo Males'!P:P, P329)</f>
        <v>-114.33333333333337</v>
      </c>
      <c r="AM329">
        <f>V329 - AVERAGEIFS('Placebo Males'!V:V, 'Placebo Males'!B:B, B329, 'Placebo Males'!P:P, P329)</f>
        <v>3.6666666666666572</v>
      </c>
      <c r="AN329">
        <f>W329 - AVERAGEIFS('Placebo Males'!W:W, 'Placebo Males'!B:B, B329, 'Placebo Males'!P:P, P329)</f>
        <v>-16.333333333333314</v>
      </c>
      <c r="AO329">
        <f>X329 - AVERAGEIFS('Placebo Males'!X:X, 'Placebo Males'!B:B, B329, 'Placebo Males'!P:P, P329)</f>
        <v>-3.3333333333333286</v>
      </c>
      <c r="AP329">
        <f>Y329 - AVERAGEIFS('Placebo Males'!Y:Y, 'Placebo Males'!B:B, B329, 'Placebo Males'!P:P, P329)</f>
        <v>-13.333333333333343</v>
      </c>
      <c r="AQ329">
        <f>Z329 - AVERAGEIFS('Placebo Males'!Z:Z, 'Placebo Males'!B:B, B329, 'Placebo Males'!P:P, P329)</f>
        <v>0.3333333333333286</v>
      </c>
      <c r="AR329">
        <f>AB329 - AVERAGEIFS('Placebo Males'!AB:AB, 'Placebo Males'!B:B, B329, 'Placebo Males'!P:P, P329)</f>
        <v>-8</v>
      </c>
      <c r="AS329">
        <f>AC329 - AVERAGEIFS('Placebo Males'!AC:AC, 'Placebo Males'!B:B, B329, 'Placebo Males'!P:P, P329)</f>
        <v>5</v>
      </c>
      <c r="AT329">
        <f>AD329 - AVERAGEIFS('Placebo Males'!AD:AD, 'Placebo Males'!B:B, B329, 'Placebo Males'!P:P, P329)</f>
        <v>16.281666666666695</v>
      </c>
      <c r="AU329">
        <f>AE329 - AVERAGEIFS('Placebo Males'!AE:AE, 'Placebo Males'!B:B, B329, 'Placebo Males'!P:P, P329)</f>
        <v>1.1886000000000008E-2</v>
      </c>
      <c r="AV329">
        <f>AF329 - AVERAGEIFS('Placebo Males'!AF:AF, 'Placebo Males'!B:B, B329, 'Placebo Males'!P:P, P329)</f>
        <v>-1.2186499999999989E-2</v>
      </c>
    </row>
    <row r="330" spans="1:48" x14ac:dyDescent="0.25">
      <c r="A330" s="1" t="s">
        <v>2590</v>
      </c>
      <c r="B330">
        <v>1018</v>
      </c>
      <c r="C330" t="s">
        <v>102</v>
      </c>
      <c r="D330">
        <v>30</v>
      </c>
      <c r="E330">
        <v>182</v>
      </c>
      <c r="F330">
        <v>73.3</v>
      </c>
      <c r="G330">
        <v>105.5</v>
      </c>
      <c r="H330">
        <v>58.5</v>
      </c>
      <c r="I330" t="s">
        <v>103</v>
      </c>
      <c r="J330" t="s">
        <v>104</v>
      </c>
      <c r="K330" t="s">
        <v>409</v>
      </c>
      <c r="L330" t="s">
        <v>460</v>
      </c>
      <c r="M330" t="s">
        <v>2261</v>
      </c>
      <c r="N330">
        <v>1500</v>
      </c>
      <c r="O330" t="s">
        <v>2262</v>
      </c>
      <c r="P330">
        <v>12</v>
      </c>
      <c r="Q330" t="s">
        <v>113</v>
      </c>
      <c r="R330" t="s">
        <v>2261</v>
      </c>
      <c r="S330">
        <v>1910</v>
      </c>
      <c r="T330" t="s">
        <v>2266</v>
      </c>
      <c r="U330">
        <v>906</v>
      </c>
      <c r="V330">
        <v>154</v>
      </c>
      <c r="W330">
        <v>370</v>
      </c>
      <c r="X330">
        <v>98</v>
      </c>
      <c r="Y330">
        <v>196</v>
      </c>
      <c r="Z330">
        <v>76</v>
      </c>
      <c r="AA330" t="s">
        <v>108</v>
      </c>
      <c r="AB330">
        <v>67</v>
      </c>
      <c r="AC330">
        <v>21</v>
      </c>
      <c r="AD330">
        <v>372.03800000000001</v>
      </c>
      <c r="AE330">
        <v>0.40425499999999998</v>
      </c>
      <c r="AF330">
        <v>0.42894599999999999</v>
      </c>
      <c r="AH330">
        <v>1910</v>
      </c>
      <c r="AI330">
        <f t="shared" si="15"/>
        <v>4.467454825494432</v>
      </c>
      <c r="AJ330">
        <f t="shared" si="16"/>
        <v>0.42586187672042475</v>
      </c>
      <c r="AK330">
        <f t="shared" si="17"/>
        <v>0.3748285336654299</v>
      </c>
      <c r="AL330">
        <f>U330 - AVERAGEIFS('Placebo Males'!U:U, 'Placebo Males'!B:B, B330, 'Placebo Males'!P:P, P330)</f>
        <v>-51.333333333333371</v>
      </c>
      <c r="AM330">
        <f>V330 - AVERAGEIFS('Placebo Males'!V:V, 'Placebo Males'!B:B, B330, 'Placebo Males'!P:P, P330)</f>
        <v>13</v>
      </c>
      <c r="AN330">
        <f>W330 - AVERAGEIFS('Placebo Males'!W:W, 'Placebo Males'!B:B, B330, 'Placebo Males'!P:P, P330)</f>
        <v>0.33333333333331439</v>
      </c>
      <c r="AO330">
        <f>X330 - AVERAGEIFS('Placebo Males'!X:X, 'Placebo Males'!B:B, B330, 'Placebo Males'!P:P, P330)</f>
        <v>-0.3333333333333286</v>
      </c>
      <c r="AP330">
        <f>Y330 - AVERAGEIFS('Placebo Males'!Y:Y, 'Placebo Males'!B:B, B330, 'Placebo Males'!P:P, P330)</f>
        <v>-8</v>
      </c>
      <c r="AQ330">
        <f>Z330 - AVERAGEIFS('Placebo Males'!Z:Z, 'Placebo Males'!B:B, B330, 'Placebo Males'!P:P, P330)</f>
        <v>8.6666666666666714</v>
      </c>
      <c r="AR330">
        <f>AB330 - AVERAGEIFS('Placebo Males'!AB:AB, 'Placebo Males'!B:B, B330, 'Placebo Males'!P:P, P330)</f>
        <v>22.333333333333336</v>
      </c>
      <c r="AS330">
        <f>AC330 - AVERAGEIFS('Placebo Males'!AC:AC, 'Placebo Males'!B:B, B330, 'Placebo Males'!P:P, P330)</f>
        <v>-2.6666666666666679</v>
      </c>
      <c r="AT330">
        <f>AD330 - AVERAGEIFS('Placebo Males'!AD:AD, 'Placebo Males'!B:B, B330, 'Placebo Males'!P:P, P330)</f>
        <v>-17.493999999999971</v>
      </c>
      <c r="AU330">
        <f>AE330 - AVERAGEIFS('Placebo Males'!AE:AE, 'Placebo Males'!B:B, B330, 'Placebo Males'!P:P, P330)</f>
        <v>0.18272233333333329</v>
      </c>
      <c r="AV330">
        <f>AF330 - AVERAGEIFS('Placebo Males'!AF:AF, 'Placebo Males'!B:B, B330, 'Placebo Males'!P:P, P330)</f>
        <v>1.2108333333333332E-2</v>
      </c>
    </row>
    <row r="331" spans="1:48" x14ac:dyDescent="0.25">
      <c r="A331" t="s">
        <v>2591</v>
      </c>
      <c r="B331">
        <v>1018</v>
      </c>
      <c r="C331" t="s">
        <v>102</v>
      </c>
      <c r="D331">
        <v>30</v>
      </c>
      <c r="E331">
        <v>182</v>
      </c>
      <c r="F331">
        <v>73.3</v>
      </c>
      <c r="G331">
        <v>105.5</v>
      </c>
      <c r="H331">
        <v>58.5</v>
      </c>
      <c r="I331" t="s">
        <v>103</v>
      </c>
      <c r="J331" t="s">
        <v>104</v>
      </c>
      <c r="K331" t="s">
        <v>409</v>
      </c>
      <c r="L331" t="s">
        <v>460</v>
      </c>
      <c r="M331" t="s">
        <v>2261</v>
      </c>
      <c r="N331">
        <v>1500</v>
      </c>
      <c r="O331" t="s">
        <v>2262</v>
      </c>
      <c r="P331">
        <v>12</v>
      </c>
      <c r="Q331" t="s">
        <v>113</v>
      </c>
      <c r="R331" t="s">
        <v>2261</v>
      </c>
      <c r="S331">
        <v>1910</v>
      </c>
      <c r="T331" t="s">
        <v>2266</v>
      </c>
      <c r="U331">
        <v>905</v>
      </c>
      <c r="V331">
        <v>153</v>
      </c>
      <c r="W331">
        <v>374</v>
      </c>
      <c r="X331">
        <v>96</v>
      </c>
      <c r="Y331">
        <v>199</v>
      </c>
      <c r="Z331">
        <v>79</v>
      </c>
      <c r="AA331" t="s">
        <v>108</v>
      </c>
      <c r="AB331">
        <v>67</v>
      </c>
      <c r="AC331">
        <v>21</v>
      </c>
      <c r="AD331">
        <v>369.09399999999999</v>
      </c>
      <c r="AE331">
        <v>0.346939</v>
      </c>
      <c r="AF331">
        <v>0.42503999999999997</v>
      </c>
      <c r="AH331">
        <v>1910</v>
      </c>
      <c r="AI331">
        <f t="shared" si="15"/>
        <v>4.467454825494432</v>
      </c>
      <c r="AJ331">
        <f t="shared" si="16"/>
        <v>0.42586187672042475</v>
      </c>
      <c r="AK331">
        <f t="shared" si="17"/>
        <v>0.3748285336654299</v>
      </c>
      <c r="AL331">
        <f>U331 - AVERAGEIFS('Placebo Males'!U:U, 'Placebo Males'!B:B, B331, 'Placebo Males'!P:P, P331)</f>
        <v>-52.333333333333371</v>
      </c>
      <c r="AM331">
        <f>V331 - AVERAGEIFS('Placebo Males'!V:V, 'Placebo Males'!B:B, B331, 'Placebo Males'!P:P, P331)</f>
        <v>12</v>
      </c>
      <c r="AN331">
        <f>W331 - AVERAGEIFS('Placebo Males'!W:W, 'Placebo Males'!B:B, B331, 'Placebo Males'!P:P, P331)</f>
        <v>4.3333333333333144</v>
      </c>
      <c r="AO331">
        <f>X331 - AVERAGEIFS('Placebo Males'!X:X, 'Placebo Males'!B:B, B331, 'Placebo Males'!P:P, P331)</f>
        <v>-2.3333333333333286</v>
      </c>
      <c r="AP331">
        <f>Y331 - AVERAGEIFS('Placebo Males'!Y:Y, 'Placebo Males'!B:B, B331, 'Placebo Males'!P:P, P331)</f>
        <v>-5</v>
      </c>
      <c r="AQ331">
        <f>Z331 - AVERAGEIFS('Placebo Males'!Z:Z, 'Placebo Males'!B:B, B331, 'Placebo Males'!P:P, P331)</f>
        <v>11.666666666666671</v>
      </c>
      <c r="AR331">
        <f>AB331 - AVERAGEIFS('Placebo Males'!AB:AB, 'Placebo Males'!B:B, B331, 'Placebo Males'!P:P, P331)</f>
        <v>22.333333333333336</v>
      </c>
      <c r="AS331">
        <f>AC331 - AVERAGEIFS('Placebo Males'!AC:AC, 'Placebo Males'!B:B, B331, 'Placebo Males'!P:P, P331)</f>
        <v>-2.6666666666666679</v>
      </c>
      <c r="AT331">
        <f>AD331 - AVERAGEIFS('Placebo Males'!AD:AD, 'Placebo Males'!B:B, B331, 'Placebo Males'!P:P, P331)</f>
        <v>-20.437999999999988</v>
      </c>
      <c r="AU331">
        <f>AE331 - AVERAGEIFS('Placebo Males'!AE:AE, 'Placebo Males'!B:B, B331, 'Placebo Males'!P:P, P331)</f>
        <v>0.12540633333333331</v>
      </c>
      <c r="AV331">
        <f>AF331 - AVERAGEIFS('Placebo Males'!AF:AF, 'Placebo Males'!B:B, B331, 'Placebo Males'!P:P, P331)</f>
        <v>8.2023333333333115E-3</v>
      </c>
    </row>
    <row r="332" spans="1:48" x14ac:dyDescent="0.25">
      <c r="A332" t="s">
        <v>2592</v>
      </c>
      <c r="B332">
        <v>1018</v>
      </c>
      <c r="C332" t="s">
        <v>102</v>
      </c>
      <c r="D332">
        <v>30</v>
      </c>
      <c r="E332">
        <v>182</v>
      </c>
      <c r="F332">
        <v>73.3</v>
      </c>
      <c r="G332">
        <v>105.5</v>
      </c>
      <c r="H332">
        <v>58.5</v>
      </c>
      <c r="I332" t="s">
        <v>103</v>
      </c>
      <c r="J332" t="s">
        <v>104</v>
      </c>
      <c r="K332" t="s">
        <v>409</v>
      </c>
      <c r="L332" t="s">
        <v>460</v>
      </c>
      <c r="M332" t="s">
        <v>2261</v>
      </c>
      <c r="N332">
        <v>1500</v>
      </c>
      <c r="O332" t="s">
        <v>2262</v>
      </c>
      <c r="P332">
        <v>12</v>
      </c>
      <c r="Q332" t="s">
        <v>113</v>
      </c>
      <c r="R332" t="s">
        <v>2261</v>
      </c>
      <c r="S332">
        <v>1910</v>
      </c>
      <c r="T332" t="s">
        <v>2266</v>
      </c>
      <c r="U332">
        <v>934</v>
      </c>
      <c r="V332">
        <v>153</v>
      </c>
      <c r="W332">
        <v>375</v>
      </c>
      <c r="X332">
        <v>93</v>
      </c>
      <c r="Y332">
        <v>202</v>
      </c>
      <c r="Z332">
        <v>80</v>
      </c>
      <c r="AA332" t="s">
        <v>108</v>
      </c>
      <c r="AB332">
        <v>72</v>
      </c>
      <c r="AC332">
        <v>22</v>
      </c>
      <c r="AD332">
        <v>357.22</v>
      </c>
      <c r="AE332">
        <v>0.40425499999999998</v>
      </c>
      <c r="AF332">
        <v>0.43221300000000001</v>
      </c>
      <c r="AH332">
        <v>1910</v>
      </c>
      <c r="AI332">
        <f t="shared" si="15"/>
        <v>4.467454825494432</v>
      </c>
      <c r="AJ332">
        <f t="shared" si="16"/>
        <v>0.42586187672042475</v>
      </c>
      <c r="AK332">
        <f t="shared" si="17"/>
        <v>0.3748285336654299</v>
      </c>
      <c r="AL332">
        <f>U332 - AVERAGEIFS('Placebo Males'!U:U, 'Placebo Males'!B:B, B332, 'Placebo Males'!P:P, P332)</f>
        <v>-23.333333333333371</v>
      </c>
      <c r="AM332">
        <f>V332 - AVERAGEIFS('Placebo Males'!V:V, 'Placebo Males'!B:B, B332, 'Placebo Males'!P:P, P332)</f>
        <v>12</v>
      </c>
      <c r="AN332">
        <f>W332 - AVERAGEIFS('Placebo Males'!W:W, 'Placebo Males'!B:B, B332, 'Placebo Males'!P:P, P332)</f>
        <v>5.3333333333333144</v>
      </c>
      <c r="AO332">
        <f>X332 - AVERAGEIFS('Placebo Males'!X:X, 'Placebo Males'!B:B, B332, 'Placebo Males'!P:P, P332)</f>
        <v>-5.3333333333333286</v>
      </c>
      <c r="AP332">
        <f>Y332 - AVERAGEIFS('Placebo Males'!Y:Y, 'Placebo Males'!B:B, B332, 'Placebo Males'!P:P, P332)</f>
        <v>-2</v>
      </c>
      <c r="AQ332">
        <f>Z332 - AVERAGEIFS('Placebo Males'!Z:Z, 'Placebo Males'!B:B, B332, 'Placebo Males'!P:P, P332)</f>
        <v>12.666666666666671</v>
      </c>
      <c r="AR332">
        <f>AB332 - AVERAGEIFS('Placebo Males'!AB:AB, 'Placebo Males'!B:B, B332, 'Placebo Males'!P:P, P332)</f>
        <v>27.333333333333336</v>
      </c>
      <c r="AS332">
        <f>AC332 - AVERAGEIFS('Placebo Males'!AC:AC, 'Placebo Males'!B:B, B332, 'Placebo Males'!P:P, P332)</f>
        <v>-1.6666666666666679</v>
      </c>
      <c r="AT332">
        <f>AD332 - AVERAGEIFS('Placebo Males'!AD:AD, 'Placebo Males'!B:B, B332, 'Placebo Males'!P:P, P332)</f>
        <v>-32.311999999999955</v>
      </c>
      <c r="AU332">
        <f>AE332 - AVERAGEIFS('Placebo Males'!AE:AE, 'Placebo Males'!B:B, B332, 'Placebo Males'!P:P, P332)</f>
        <v>0.18272233333333329</v>
      </c>
      <c r="AV332">
        <f>AF332 - AVERAGEIFS('Placebo Males'!AF:AF, 'Placebo Males'!B:B, B332, 'Placebo Males'!P:P, P332)</f>
        <v>1.5375333333333352E-2</v>
      </c>
    </row>
    <row r="333" spans="1:48" x14ac:dyDescent="0.25">
      <c r="A333" t="s">
        <v>2593</v>
      </c>
      <c r="B333">
        <v>1018</v>
      </c>
      <c r="C333" t="s">
        <v>102</v>
      </c>
      <c r="D333">
        <v>30</v>
      </c>
      <c r="E333">
        <v>182</v>
      </c>
      <c r="F333">
        <v>73.3</v>
      </c>
      <c r="G333">
        <v>105.5</v>
      </c>
      <c r="H333">
        <v>58.5</v>
      </c>
      <c r="I333" t="s">
        <v>103</v>
      </c>
      <c r="J333" t="s">
        <v>104</v>
      </c>
      <c r="K333" t="s">
        <v>409</v>
      </c>
      <c r="L333" t="s">
        <v>460</v>
      </c>
      <c r="M333" t="s">
        <v>2261</v>
      </c>
      <c r="N333">
        <v>1500</v>
      </c>
      <c r="O333" t="s">
        <v>2262</v>
      </c>
      <c r="P333">
        <v>14</v>
      </c>
      <c r="Q333" t="s">
        <v>113</v>
      </c>
      <c r="R333" t="s">
        <v>2261</v>
      </c>
      <c r="S333">
        <v>1940</v>
      </c>
      <c r="T333" t="s">
        <v>2266</v>
      </c>
      <c r="U333">
        <v>931</v>
      </c>
      <c r="V333">
        <v>157</v>
      </c>
      <c r="W333">
        <v>374</v>
      </c>
      <c r="X333">
        <v>97</v>
      </c>
      <c r="Y333">
        <v>199</v>
      </c>
      <c r="Z333">
        <v>78</v>
      </c>
      <c r="AA333" t="s">
        <v>108</v>
      </c>
      <c r="AB333">
        <v>65</v>
      </c>
      <c r="AC333">
        <v>23</v>
      </c>
      <c r="AD333">
        <v>348.09800000000001</v>
      </c>
      <c r="AE333">
        <v>0.39583299999999999</v>
      </c>
      <c r="AF333">
        <v>0.45700200000000002</v>
      </c>
      <c r="AH333">
        <v>1940</v>
      </c>
      <c r="AI333">
        <f t="shared" si="15"/>
        <v>4.537624273015286</v>
      </c>
      <c r="AJ333">
        <f t="shared" si="16"/>
        <v>0.42891307504128851</v>
      </c>
      <c r="AK333">
        <f t="shared" si="17"/>
        <v>0.37812106286601221</v>
      </c>
      <c r="AL333">
        <f>U333 - AVERAGEIFS('Placebo Males'!U:U, 'Placebo Males'!B:B, B333, 'Placebo Males'!P:P, P333)</f>
        <v>-42.333333333333371</v>
      </c>
      <c r="AM333">
        <f>V333 - AVERAGEIFS('Placebo Males'!V:V, 'Placebo Males'!B:B, B333, 'Placebo Males'!P:P, P333)</f>
        <v>19.333333333333343</v>
      </c>
      <c r="AN333">
        <f>W333 - AVERAGEIFS('Placebo Males'!W:W, 'Placebo Males'!B:B, B333, 'Placebo Males'!P:P, P333)</f>
        <v>-1.6666666666666856</v>
      </c>
      <c r="AO333">
        <f>X333 - AVERAGEIFS('Placebo Males'!X:X, 'Placebo Males'!B:B, B333, 'Placebo Males'!P:P, P333)</f>
        <v>-7.6666666666666714</v>
      </c>
      <c r="AP333">
        <f>Y333 - AVERAGEIFS('Placebo Males'!Y:Y, 'Placebo Males'!B:B, B333, 'Placebo Males'!P:P, P333)</f>
        <v>-4</v>
      </c>
      <c r="AQ333">
        <f>Z333 - AVERAGEIFS('Placebo Males'!Z:Z, 'Placebo Males'!B:B, B333, 'Placebo Males'!P:P, P333)</f>
        <v>10</v>
      </c>
      <c r="AR333">
        <f>AB333 - AVERAGEIFS('Placebo Males'!AB:AB, 'Placebo Males'!B:B, B333, 'Placebo Males'!P:P, P333)</f>
        <v>22.333333333333336</v>
      </c>
      <c r="AS333">
        <f>AC333 - AVERAGEIFS('Placebo Males'!AC:AC, 'Placebo Males'!B:B, B333, 'Placebo Males'!P:P, P333)</f>
        <v>-2</v>
      </c>
      <c r="AT333">
        <f>AD333 - AVERAGEIFS('Placebo Males'!AD:AD, 'Placebo Males'!B:B, B333, 'Placebo Males'!P:P, P333)</f>
        <v>-32.361666666666622</v>
      </c>
      <c r="AU333">
        <f>AE333 - AVERAGEIFS('Placebo Males'!AE:AE, 'Placebo Males'!B:B, B333, 'Placebo Males'!P:P, P333)</f>
        <v>0.17539299999999999</v>
      </c>
      <c r="AV333">
        <f>AF333 - AVERAGEIFS('Placebo Males'!AF:AF, 'Placebo Males'!B:B, B333, 'Placebo Males'!P:P, P333)</f>
        <v>2.4407333333333336E-2</v>
      </c>
    </row>
    <row r="334" spans="1:48" x14ac:dyDescent="0.25">
      <c r="A334" t="s">
        <v>2594</v>
      </c>
      <c r="B334">
        <v>1018</v>
      </c>
      <c r="C334" t="s">
        <v>102</v>
      </c>
      <c r="D334">
        <v>30</v>
      </c>
      <c r="E334">
        <v>182</v>
      </c>
      <c r="F334">
        <v>73.3</v>
      </c>
      <c r="G334">
        <v>105.5</v>
      </c>
      <c r="H334">
        <v>58.5</v>
      </c>
      <c r="I334" t="s">
        <v>103</v>
      </c>
      <c r="J334" t="s">
        <v>104</v>
      </c>
      <c r="K334" t="s">
        <v>409</v>
      </c>
      <c r="L334" t="s">
        <v>460</v>
      </c>
      <c r="M334" t="s">
        <v>2261</v>
      </c>
      <c r="N334">
        <v>1500</v>
      </c>
      <c r="O334" t="s">
        <v>2262</v>
      </c>
      <c r="P334">
        <v>14</v>
      </c>
      <c r="Q334" t="s">
        <v>113</v>
      </c>
      <c r="R334" t="s">
        <v>2261</v>
      </c>
      <c r="S334">
        <v>1940</v>
      </c>
      <c r="T334" t="s">
        <v>2266</v>
      </c>
      <c r="U334">
        <v>920</v>
      </c>
      <c r="V334">
        <v>161</v>
      </c>
      <c r="W334">
        <v>374</v>
      </c>
      <c r="X334">
        <v>98</v>
      </c>
      <c r="Y334">
        <v>198</v>
      </c>
      <c r="Z334">
        <v>78</v>
      </c>
      <c r="AA334" t="s">
        <v>108</v>
      </c>
      <c r="AB334">
        <v>66</v>
      </c>
      <c r="AC334">
        <v>23</v>
      </c>
      <c r="AD334">
        <v>343.84899999999999</v>
      </c>
      <c r="AE334">
        <v>0.36538500000000002</v>
      </c>
      <c r="AF334">
        <v>0.459119</v>
      </c>
      <c r="AH334">
        <v>1940</v>
      </c>
      <c r="AI334">
        <f t="shared" si="15"/>
        <v>4.537624273015286</v>
      </c>
      <c r="AJ334">
        <f t="shared" si="16"/>
        <v>0.42891307504128851</v>
      </c>
      <c r="AK334">
        <f t="shared" si="17"/>
        <v>0.37812106286601221</v>
      </c>
      <c r="AL334">
        <f>U334 - AVERAGEIFS('Placebo Males'!U:U, 'Placebo Males'!B:B, B334, 'Placebo Males'!P:P, P334)</f>
        <v>-53.333333333333371</v>
      </c>
      <c r="AM334">
        <f>V334 - AVERAGEIFS('Placebo Males'!V:V, 'Placebo Males'!B:B, B334, 'Placebo Males'!P:P, P334)</f>
        <v>23.333333333333343</v>
      </c>
      <c r="AN334">
        <f>W334 - AVERAGEIFS('Placebo Males'!W:W, 'Placebo Males'!B:B, B334, 'Placebo Males'!P:P, P334)</f>
        <v>-1.6666666666666856</v>
      </c>
      <c r="AO334">
        <f>X334 - AVERAGEIFS('Placebo Males'!X:X, 'Placebo Males'!B:B, B334, 'Placebo Males'!P:P, P334)</f>
        <v>-6.6666666666666714</v>
      </c>
      <c r="AP334">
        <f>Y334 - AVERAGEIFS('Placebo Males'!Y:Y, 'Placebo Males'!B:B, B334, 'Placebo Males'!P:P, P334)</f>
        <v>-5</v>
      </c>
      <c r="AQ334">
        <f>Z334 - AVERAGEIFS('Placebo Males'!Z:Z, 'Placebo Males'!B:B, B334, 'Placebo Males'!P:P, P334)</f>
        <v>10</v>
      </c>
      <c r="AR334">
        <f>AB334 - AVERAGEIFS('Placebo Males'!AB:AB, 'Placebo Males'!B:B, B334, 'Placebo Males'!P:P, P334)</f>
        <v>23.333333333333336</v>
      </c>
      <c r="AS334">
        <f>AC334 - AVERAGEIFS('Placebo Males'!AC:AC, 'Placebo Males'!B:B, B334, 'Placebo Males'!P:P, P334)</f>
        <v>-2</v>
      </c>
      <c r="AT334">
        <f>AD334 - AVERAGEIFS('Placebo Males'!AD:AD, 'Placebo Males'!B:B, B334, 'Placebo Males'!P:P, P334)</f>
        <v>-36.610666666666646</v>
      </c>
      <c r="AU334">
        <f>AE334 - AVERAGEIFS('Placebo Males'!AE:AE, 'Placebo Males'!B:B, B334, 'Placebo Males'!P:P, P334)</f>
        <v>0.14494500000000002</v>
      </c>
      <c r="AV334">
        <f>AF334 - AVERAGEIFS('Placebo Males'!AF:AF, 'Placebo Males'!B:B, B334, 'Placebo Males'!P:P, P334)</f>
        <v>2.6524333333333316E-2</v>
      </c>
    </row>
    <row r="335" spans="1:48" x14ac:dyDescent="0.25">
      <c r="A335" t="s">
        <v>2595</v>
      </c>
      <c r="B335">
        <v>1018</v>
      </c>
      <c r="C335" t="s">
        <v>102</v>
      </c>
      <c r="D335">
        <v>30</v>
      </c>
      <c r="E335">
        <v>182</v>
      </c>
      <c r="F335">
        <v>73.3</v>
      </c>
      <c r="G335">
        <v>105.5</v>
      </c>
      <c r="H335">
        <v>58.5</v>
      </c>
      <c r="I335" t="s">
        <v>103</v>
      </c>
      <c r="J335" t="s">
        <v>104</v>
      </c>
      <c r="K335" t="s">
        <v>409</v>
      </c>
      <c r="L335" t="s">
        <v>460</v>
      </c>
      <c r="M335" t="s">
        <v>2261</v>
      </c>
      <c r="N335">
        <v>1500</v>
      </c>
      <c r="O335" t="s">
        <v>2262</v>
      </c>
      <c r="P335">
        <v>14</v>
      </c>
      <c r="Q335" t="s">
        <v>113</v>
      </c>
      <c r="R335" t="s">
        <v>2261</v>
      </c>
      <c r="S335">
        <v>1940</v>
      </c>
      <c r="T335" t="s">
        <v>2266</v>
      </c>
      <c r="U335">
        <v>881</v>
      </c>
      <c r="V335">
        <v>160</v>
      </c>
      <c r="W335">
        <v>368</v>
      </c>
      <c r="X335">
        <v>101</v>
      </c>
      <c r="Y335">
        <v>191</v>
      </c>
      <c r="Z335">
        <v>76</v>
      </c>
      <c r="AA335" t="s">
        <v>108</v>
      </c>
      <c r="AB335">
        <v>53</v>
      </c>
      <c r="AC335">
        <v>32</v>
      </c>
      <c r="AD335">
        <v>344.94</v>
      </c>
      <c r="AE335">
        <v>0.40425499999999998</v>
      </c>
      <c r="AF335">
        <v>0.45979799999999998</v>
      </c>
      <c r="AH335">
        <v>1940</v>
      </c>
      <c r="AI335">
        <f t="shared" si="15"/>
        <v>4.537624273015286</v>
      </c>
      <c r="AJ335">
        <f t="shared" si="16"/>
        <v>0.42891307504128851</v>
      </c>
      <c r="AK335">
        <f t="shared" si="17"/>
        <v>0.37812106286601221</v>
      </c>
      <c r="AL335">
        <f>U335 - AVERAGEIFS('Placebo Males'!U:U, 'Placebo Males'!B:B, B335, 'Placebo Males'!P:P, P335)</f>
        <v>-92.333333333333371</v>
      </c>
      <c r="AM335">
        <f>V335 - AVERAGEIFS('Placebo Males'!V:V, 'Placebo Males'!B:B, B335, 'Placebo Males'!P:P, P335)</f>
        <v>22.333333333333343</v>
      </c>
      <c r="AN335">
        <f>W335 - AVERAGEIFS('Placebo Males'!W:W, 'Placebo Males'!B:B, B335, 'Placebo Males'!P:P, P335)</f>
        <v>-7.6666666666666856</v>
      </c>
      <c r="AO335">
        <f>X335 - AVERAGEIFS('Placebo Males'!X:X, 'Placebo Males'!B:B, B335, 'Placebo Males'!P:P, P335)</f>
        <v>-3.6666666666666714</v>
      </c>
      <c r="AP335">
        <f>Y335 - AVERAGEIFS('Placebo Males'!Y:Y, 'Placebo Males'!B:B, B335, 'Placebo Males'!P:P, P335)</f>
        <v>-12</v>
      </c>
      <c r="AQ335">
        <f>Z335 - AVERAGEIFS('Placebo Males'!Z:Z, 'Placebo Males'!B:B, B335, 'Placebo Males'!P:P, P335)</f>
        <v>8</v>
      </c>
      <c r="AR335">
        <f>AB335 - AVERAGEIFS('Placebo Males'!AB:AB, 'Placebo Males'!B:B, B335, 'Placebo Males'!P:P, P335)</f>
        <v>10.333333333333336</v>
      </c>
      <c r="AS335">
        <f>AC335 - AVERAGEIFS('Placebo Males'!AC:AC, 'Placebo Males'!B:B, B335, 'Placebo Males'!P:P, P335)</f>
        <v>7</v>
      </c>
      <c r="AT335">
        <f>AD335 - AVERAGEIFS('Placebo Males'!AD:AD, 'Placebo Males'!B:B, B335, 'Placebo Males'!P:P, P335)</f>
        <v>-35.519666666666637</v>
      </c>
      <c r="AU335">
        <f>AE335 - AVERAGEIFS('Placebo Males'!AE:AE, 'Placebo Males'!B:B, B335, 'Placebo Males'!P:P, P335)</f>
        <v>0.18381499999999998</v>
      </c>
      <c r="AV335">
        <f>AF335 - AVERAGEIFS('Placebo Males'!AF:AF, 'Placebo Males'!B:B, B335, 'Placebo Males'!P:P, P335)</f>
        <v>2.7203333333333302E-2</v>
      </c>
    </row>
    <row r="336" spans="1:48" x14ac:dyDescent="0.25">
      <c r="A336" t="s">
        <v>2596</v>
      </c>
      <c r="B336">
        <v>1018</v>
      </c>
      <c r="C336" t="s">
        <v>102</v>
      </c>
      <c r="D336">
        <v>30</v>
      </c>
      <c r="E336">
        <v>182</v>
      </c>
      <c r="F336">
        <v>73.3</v>
      </c>
      <c r="G336">
        <v>105.5</v>
      </c>
      <c r="H336">
        <v>58.5</v>
      </c>
      <c r="I336" t="s">
        <v>103</v>
      </c>
      <c r="J336" t="s">
        <v>104</v>
      </c>
      <c r="K336" t="s">
        <v>409</v>
      </c>
      <c r="L336" t="s">
        <v>460</v>
      </c>
      <c r="M336" t="s">
        <v>2261</v>
      </c>
      <c r="N336">
        <v>1500</v>
      </c>
      <c r="O336" t="s">
        <v>2262</v>
      </c>
      <c r="P336">
        <v>24</v>
      </c>
      <c r="Q336" t="s">
        <v>113</v>
      </c>
      <c r="R336" t="s">
        <v>2261</v>
      </c>
      <c r="S336">
        <v>406</v>
      </c>
      <c r="T336" t="s">
        <v>2266</v>
      </c>
      <c r="U336">
        <v>983</v>
      </c>
      <c r="V336">
        <v>159</v>
      </c>
      <c r="W336">
        <v>400</v>
      </c>
      <c r="X336">
        <v>101</v>
      </c>
      <c r="Y336">
        <v>223</v>
      </c>
      <c r="Z336">
        <v>76</v>
      </c>
      <c r="AA336" t="s">
        <v>108</v>
      </c>
      <c r="AB336">
        <v>53</v>
      </c>
      <c r="AC336">
        <v>26</v>
      </c>
      <c r="AD336">
        <v>350.30700000000002</v>
      </c>
      <c r="AE336">
        <v>0.38461499999999998</v>
      </c>
      <c r="AF336">
        <v>0.47111399999999998</v>
      </c>
      <c r="AH336">
        <v>406</v>
      </c>
      <c r="AI336">
        <f t="shared" si="15"/>
        <v>0.94962652311557039</v>
      </c>
      <c r="AJ336">
        <f t="shared" si="16"/>
        <v>0.1768903712613058</v>
      </c>
      <c r="AK336">
        <f t="shared" si="17"/>
        <v>0.12951970332157692</v>
      </c>
      <c r="AL336">
        <f>U336 - AVERAGEIFS('Placebo Males'!U:U, 'Placebo Males'!B:B, B336, 'Placebo Males'!P:P, P336)</f>
        <v>-73.666666666666742</v>
      </c>
      <c r="AM336">
        <f>V336 - AVERAGEIFS('Placebo Males'!V:V, 'Placebo Males'!B:B, B336, 'Placebo Males'!P:P, P336)</f>
        <v>6</v>
      </c>
      <c r="AN336">
        <f>W336 - AVERAGEIFS('Placebo Males'!W:W, 'Placebo Males'!B:B, B336, 'Placebo Males'!P:P, P336)</f>
        <v>-0.33333333333331439</v>
      </c>
      <c r="AO336">
        <f>X336 - AVERAGEIFS('Placebo Males'!X:X, 'Placebo Males'!B:B, B336, 'Placebo Males'!P:P, P336)</f>
        <v>-16</v>
      </c>
      <c r="AP336">
        <f>Y336 - AVERAGEIFS('Placebo Males'!Y:Y, 'Placebo Males'!B:B, B336, 'Placebo Males'!P:P, P336)</f>
        <v>14.333333333333343</v>
      </c>
      <c r="AQ336">
        <f>Z336 - AVERAGEIFS('Placebo Males'!Z:Z, 'Placebo Males'!B:B, B336, 'Placebo Males'!P:P, P336)</f>
        <v>1.3333333333333286</v>
      </c>
      <c r="AR336">
        <f>AB336 - AVERAGEIFS('Placebo Males'!AB:AB, 'Placebo Males'!B:B, B336, 'Placebo Males'!P:P, P336)</f>
        <v>8</v>
      </c>
      <c r="AS336">
        <f>AC336 - AVERAGEIFS('Placebo Males'!AC:AC, 'Placebo Males'!B:B, B336, 'Placebo Males'!P:P, P336)</f>
        <v>0</v>
      </c>
      <c r="AT336">
        <f>AD336 - AVERAGEIFS('Placebo Males'!AD:AD, 'Placebo Males'!B:B, B336, 'Placebo Males'!P:P, P336)</f>
        <v>-34.393666666666604</v>
      </c>
      <c r="AU336">
        <f>AE336 - AVERAGEIFS('Placebo Males'!AE:AE, 'Placebo Males'!B:B, B336, 'Placebo Males'!P:P, P336)</f>
        <v>0.12831899999999996</v>
      </c>
      <c r="AV336">
        <f>AF336 - AVERAGEIFS('Placebo Males'!AF:AF, 'Placebo Males'!B:B, B336, 'Placebo Males'!P:P, P336)</f>
        <v>2.0815333333333297E-2</v>
      </c>
    </row>
    <row r="337" spans="1:48" x14ac:dyDescent="0.25">
      <c r="A337" t="s">
        <v>2597</v>
      </c>
      <c r="B337">
        <v>1018</v>
      </c>
      <c r="C337" t="s">
        <v>102</v>
      </c>
      <c r="D337">
        <v>30</v>
      </c>
      <c r="E337">
        <v>182</v>
      </c>
      <c r="F337">
        <v>73.3</v>
      </c>
      <c r="G337">
        <v>105.5</v>
      </c>
      <c r="H337">
        <v>58.5</v>
      </c>
      <c r="I337" t="s">
        <v>103</v>
      </c>
      <c r="J337" t="s">
        <v>104</v>
      </c>
      <c r="K337" t="s">
        <v>409</v>
      </c>
      <c r="L337" t="s">
        <v>460</v>
      </c>
      <c r="M337" t="s">
        <v>2261</v>
      </c>
      <c r="N337">
        <v>1500</v>
      </c>
      <c r="O337" t="s">
        <v>2262</v>
      </c>
      <c r="P337">
        <v>24</v>
      </c>
      <c r="Q337" t="s">
        <v>113</v>
      </c>
      <c r="R337" t="s">
        <v>2261</v>
      </c>
      <c r="S337">
        <v>406</v>
      </c>
      <c r="T337" t="s">
        <v>2266</v>
      </c>
      <c r="U337">
        <v>998</v>
      </c>
      <c r="V337">
        <v>162</v>
      </c>
      <c r="W337">
        <v>394</v>
      </c>
      <c r="X337">
        <v>99</v>
      </c>
      <c r="Y337">
        <v>221</v>
      </c>
      <c r="Z337">
        <v>74</v>
      </c>
      <c r="AA337" t="s">
        <v>108</v>
      </c>
      <c r="AB337">
        <v>50</v>
      </c>
      <c r="AC337">
        <v>22</v>
      </c>
      <c r="AD337">
        <v>376.714</v>
      </c>
      <c r="AE337">
        <v>0.27083299999999999</v>
      </c>
      <c r="AF337">
        <v>0.45474300000000001</v>
      </c>
      <c r="AH337">
        <v>406</v>
      </c>
      <c r="AI337">
        <f t="shared" si="15"/>
        <v>0.94962652311557039</v>
      </c>
      <c r="AJ337">
        <f t="shared" si="16"/>
        <v>0.1768903712613058</v>
      </c>
      <c r="AK337">
        <f t="shared" si="17"/>
        <v>0.12951970332157692</v>
      </c>
      <c r="AL337">
        <f>U337 - AVERAGEIFS('Placebo Males'!U:U, 'Placebo Males'!B:B, B337, 'Placebo Males'!P:P, P337)</f>
        <v>-58.666666666666742</v>
      </c>
      <c r="AM337">
        <f>V337 - AVERAGEIFS('Placebo Males'!V:V, 'Placebo Males'!B:B, B337, 'Placebo Males'!P:P, P337)</f>
        <v>9</v>
      </c>
      <c r="AN337">
        <f>W337 - AVERAGEIFS('Placebo Males'!W:W, 'Placebo Males'!B:B, B337, 'Placebo Males'!P:P, P337)</f>
        <v>-6.3333333333333144</v>
      </c>
      <c r="AO337">
        <f>X337 - AVERAGEIFS('Placebo Males'!X:X, 'Placebo Males'!B:B, B337, 'Placebo Males'!P:P, P337)</f>
        <v>-18</v>
      </c>
      <c r="AP337">
        <f>Y337 - AVERAGEIFS('Placebo Males'!Y:Y, 'Placebo Males'!B:B, B337, 'Placebo Males'!P:P, P337)</f>
        <v>12.333333333333343</v>
      </c>
      <c r="AQ337">
        <f>Z337 - AVERAGEIFS('Placebo Males'!Z:Z, 'Placebo Males'!B:B, B337, 'Placebo Males'!P:P, P337)</f>
        <v>-0.6666666666666714</v>
      </c>
      <c r="AR337">
        <f>AB337 - AVERAGEIFS('Placebo Males'!AB:AB, 'Placebo Males'!B:B, B337, 'Placebo Males'!P:P, P337)</f>
        <v>5</v>
      </c>
      <c r="AS337">
        <f>AC337 - AVERAGEIFS('Placebo Males'!AC:AC, 'Placebo Males'!B:B, B337, 'Placebo Males'!P:P, P337)</f>
        <v>-4</v>
      </c>
      <c r="AT337">
        <f>AD337 - AVERAGEIFS('Placebo Males'!AD:AD, 'Placebo Males'!B:B, B337, 'Placebo Males'!P:P, P337)</f>
        <v>-7.9866666666666219</v>
      </c>
      <c r="AU337">
        <f>AE337 - AVERAGEIFS('Placebo Males'!AE:AE, 'Placebo Males'!B:B, B337, 'Placebo Males'!P:P, P337)</f>
        <v>1.4536999999999967E-2</v>
      </c>
      <c r="AV337">
        <f>AF337 - AVERAGEIFS('Placebo Males'!AF:AF, 'Placebo Males'!B:B, B337, 'Placebo Males'!P:P, P337)</f>
        <v>4.4443333333333279E-3</v>
      </c>
    </row>
    <row r="338" spans="1:48" x14ac:dyDescent="0.25">
      <c r="A338" t="s">
        <v>2598</v>
      </c>
      <c r="B338">
        <v>1018</v>
      </c>
      <c r="C338" t="s">
        <v>102</v>
      </c>
      <c r="D338">
        <v>30</v>
      </c>
      <c r="E338">
        <v>182</v>
      </c>
      <c r="F338">
        <v>73.3</v>
      </c>
      <c r="G338">
        <v>105.5</v>
      </c>
      <c r="H338">
        <v>58.5</v>
      </c>
      <c r="I338" t="s">
        <v>103</v>
      </c>
      <c r="J338" t="s">
        <v>104</v>
      </c>
      <c r="K338" t="s">
        <v>409</v>
      </c>
      <c r="L338" t="s">
        <v>460</v>
      </c>
      <c r="M338" t="s">
        <v>2261</v>
      </c>
      <c r="N338">
        <v>1500</v>
      </c>
      <c r="O338" t="s">
        <v>2262</v>
      </c>
      <c r="P338">
        <v>24</v>
      </c>
      <c r="Q338" t="s">
        <v>113</v>
      </c>
      <c r="R338" t="s">
        <v>2261</v>
      </c>
      <c r="S338">
        <v>406</v>
      </c>
      <c r="T338" t="s">
        <v>2266</v>
      </c>
      <c r="U338">
        <v>984</v>
      </c>
      <c r="V338">
        <v>160</v>
      </c>
      <c r="W338">
        <v>398</v>
      </c>
      <c r="X338">
        <v>99</v>
      </c>
      <c r="Y338">
        <v>223</v>
      </c>
      <c r="Z338">
        <v>76</v>
      </c>
      <c r="AA338" t="s">
        <v>108</v>
      </c>
      <c r="AB338">
        <v>49</v>
      </c>
      <c r="AC338">
        <v>27</v>
      </c>
      <c r="AD338">
        <v>365.274</v>
      </c>
      <c r="AE338">
        <v>0.244898</v>
      </c>
      <c r="AF338">
        <v>0.464256</v>
      </c>
      <c r="AH338">
        <v>406</v>
      </c>
      <c r="AI338">
        <f t="shared" si="15"/>
        <v>0.94962652311557039</v>
      </c>
      <c r="AJ338">
        <f t="shared" si="16"/>
        <v>0.1768903712613058</v>
      </c>
      <c r="AK338">
        <f t="shared" si="17"/>
        <v>0.12951970332157692</v>
      </c>
      <c r="AL338">
        <f>U338 - AVERAGEIFS('Placebo Males'!U:U, 'Placebo Males'!B:B, B338, 'Placebo Males'!P:P, P338)</f>
        <v>-72.666666666666742</v>
      </c>
      <c r="AM338">
        <f>V338 - AVERAGEIFS('Placebo Males'!V:V, 'Placebo Males'!B:B, B338, 'Placebo Males'!P:P, P338)</f>
        <v>7</v>
      </c>
      <c r="AN338">
        <f>W338 - AVERAGEIFS('Placebo Males'!W:W, 'Placebo Males'!B:B, B338, 'Placebo Males'!P:P, P338)</f>
        <v>-2.3333333333333144</v>
      </c>
      <c r="AO338">
        <f>X338 - AVERAGEIFS('Placebo Males'!X:X, 'Placebo Males'!B:B, B338, 'Placebo Males'!P:P, P338)</f>
        <v>-18</v>
      </c>
      <c r="AP338">
        <f>Y338 - AVERAGEIFS('Placebo Males'!Y:Y, 'Placebo Males'!B:B, B338, 'Placebo Males'!P:P, P338)</f>
        <v>14.333333333333343</v>
      </c>
      <c r="AQ338">
        <f>Z338 - AVERAGEIFS('Placebo Males'!Z:Z, 'Placebo Males'!B:B, B338, 'Placebo Males'!P:P, P338)</f>
        <v>1.3333333333333286</v>
      </c>
      <c r="AR338">
        <f>AB338 - AVERAGEIFS('Placebo Males'!AB:AB, 'Placebo Males'!B:B, B338, 'Placebo Males'!P:P, P338)</f>
        <v>4</v>
      </c>
      <c r="AS338">
        <f>AC338 - AVERAGEIFS('Placebo Males'!AC:AC, 'Placebo Males'!B:B, B338, 'Placebo Males'!P:P, P338)</f>
        <v>1</v>
      </c>
      <c r="AT338">
        <f>AD338 - AVERAGEIFS('Placebo Males'!AD:AD, 'Placebo Males'!B:B, B338, 'Placebo Males'!P:P, P338)</f>
        <v>-19.42666666666662</v>
      </c>
      <c r="AU338">
        <f>AE338 - AVERAGEIFS('Placebo Males'!AE:AE, 'Placebo Males'!B:B, B338, 'Placebo Males'!P:P, P338)</f>
        <v>-1.1398000000000019E-2</v>
      </c>
      <c r="AV338">
        <f>AF338 - AVERAGEIFS('Placebo Males'!AF:AF, 'Placebo Males'!B:B, B338, 'Placebo Males'!P:P, P338)</f>
        <v>1.3957333333333322E-2</v>
      </c>
    </row>
    <row r="339" spans="1:48" x14ac:dyDescent="0.25">
      <c r="A339" t="s">
        <v>2599</v>
      </c>
      <c r="B339">
        <v>1019</v>
      </c>
      <c r="C339" t="s">
        <v>102</v>
      </c>
      <c r="D339">
        <v>26</v>
      </c>
      <c r="E339">
        <v>176</v>
      </c>
      <c r="F339">
        <v>81.3</v>
      </c>
      <c r="G339">
        <v>109</v>
      </c>
      <c r="H339">
        <v>54.75</v>
      </c>
      <c r="I339" t="s">
        <v>458</v>
      </c>
      <c r="J339" t="s">
        <v>104</v>
      </c>
      <c r="K339" t="s">
        <v>459</v>
      </c>
      <c r="L339" t="s">
        <v>160</v>
      </c>
      <c r="M339" t="s">
        <v>2261</v>
      </c>
      <c r="N339">
        <v>1500</v>
      </c>
      <c r="O339" t="s">
        <v>2262</v>
      </c>
      <c r="P339">
        <v>-0.5</v>
      </c>
      <c r="Q339" t="s">
        <v>109</v>
      </c>
      <c r="R339" t="s">
        <v>108</v>
      </c>
      <c r="S339" t="s">
        <v>108</v>
      </c>
      <c r="T339" t="s">
        <v>108</v>
      </c>
      <c r="U339">
        <v>1212</v>
      </c>
      <c r="V339">
        <v>182</v>
      </c>
      <c r="W339">
        <v>407</v>
      </c>
      <c r="X339">
        <v>99</v>
      </c>
      <c r="Y339">
        <v>236</v>
      </c>
      <c r="Z339">
        <v>72</v>
      </c>
      <c r="AA339" t="s">
        <v>108</v>
      </c>
      <c r="AB339">
        <v>41</v>
      </c>
      <c r="AC339">
        <v>38</v>
      </c>
      <c r="AD339">
        <v>671.57799999999997</v>
      </c>
      <c r="AE339">
        <v>0.15909100000000001</v>
      </c>
      <c r="AF339">
        <v>0.433861</v>
      </c>
      <c r="AH339">
        <v>0</v>
      </c>
      <c r="AI339">
        <f t="shared" si="15"/>
        <v>0</v>
      </c>
      <c r="AJ339">
        <f t="shared" si="16"/>
        <v>0</v>
      </c>
      <c r="AK339">
        <f t="shared" si="17"/>
        <v>0</v>
      </c>
      <c r="AL339">
        <f>U339 - AVERAGEIFS('Placebo Males'!U:U, 'Placebo Males'!B:B, B339, 'Placebo Males'!P:P, P339)</f>
        <v>-56.333333333333258</v>
      </c>
      <c r="AM339">
        <f>V339 - AVERAGEIFS('Placebo Males'!V:V, 'Placebo Males'!B:B, B339, 'Placebo Males'!P:P, P339)</f>
        <v>3</v>
      </c>
      <c r="AN339">
        <f>W339 - AVERAGEIFS('Placebo Males'!W:W, 'Placebo Males'!B:B, B339, 'Placebo Males'!P:P, P339)</f>
        <v>6</v>
      </c>
      <c r="AO339">
        <f>X339 - AVERAGEIFS('Placebo Males'!X:X, 'Placebo Males'!B:B, B339, 'Placebo Males'!P:P, P339)</f>
        <v>-0.6666666666666714</v>
      </c>
      <c r="AP339">
        <f>Y339 - AVERAGEIFS('Placebo Males'!Y:Y, 'Placebo Males'!B:B, B339, 'Placebo Males'!P:P, P339)</f>
        <v>1.3333333333333428</v>
      </c>
      <c r="AQ339">
        <f>Z339 - AVERAGEIFS('Placebo Males'!Z:Z, 'Placebo Males'!B:B, B339, 'Placebo Males'!P:P, P339)</f>
        <v>5.3333333333333286</v>
      </c>
      <c r="AR339">
        <f>AB339 - AVERAGEIFS('Placebo Males'!AB:AB, 'Placebo Males'!B:B, B339, 'Placebo Males'!P:P, P339)</f>
        <v>-4</v>
      </c>
      <c r="AS339">
        <f>AC339 - AVERAGEIFS('Placebo Males'!AC:AC, 'Placebo Males'!B:B, B339, 'Placebo Males'!P:P, P339)</f>
        <v>11.333333333333332</v>
      </c>
      <c r="AT339">
        <f>AD339 - AVERAGEIFS('Placebo Males'!AD:AD, 'Placebo Males'!B:B, B339, 'Placebo Males'!P:P, P339)</f>
        <v>-71.470000000000141</v>
      </c>
      <c r="AU339">
        <f>AE339 - AVERAGEIFS('Placebo Males'!AE:AE, 'Placebo Males'!B:B, B339, 'Placebo Males'!P:P, P339)</f>
        <v>9.9473100000000009E-2</v>
      </c>
      <c r="AV339">
        <f>AF339 - AVERAGEIFS('Placebo Males'!AF:AF, 'Placebo Males'!B:B, B339, 'Placebo Males'!P:P, P339)</f>
        <v>3.6073000000000022E-2</v>
      </c>
    </row>
    <row r="340" spans="1:48" x14ac:dyDescent="0.25">
      <c r="A340" t="s">
        <v>2600</v>
      </c>
      <c r="B340">
        <v>1019</v>
      </c>
      <c r="C340" t="s">
        <v>102</v>
      </c>
      <c r="D340">
        <v>26</v>
      </c>
      <c r="E340">
        <v>176</v>
      </c>
      <c r="F340">
        <v>81.3</v>
      </c>
      <c r="G340">
        <v>109</v>
      </c>
      <c r="H340">
        <v>54.75</v>
      </c>
      <c r="I340" t="s">
        <v>458</v>
      </c>
      <c r="J340" t="s">
        <v>104</v>
      </c>
      <c r="K340" t="s">
        <v>459</v>
      </c>
      <c r="L340" t="s">
        <v>160</v>
      </c>
      <c r="M340" t="s">
        <v>2261</v>
      </c>
      <c r="N340">
        <v>1500</v>
      </c>
      <c r="O340" t="s">
        <v>2262</v>
      </c>
      <c r="P340">
        <v>-0.5</v>
      </c>
      <c r="Q340" t="s">
        <v>109</v>
      </c>
      <c r="R340" t="s">
        <v>108</v>
      </c>
      <c r="S340" t="s">
        <v>108</v>
      </c>
      <c r="T340" t="s">
        <v>108</v>
      </c>
      <c r="U340">
        <v>1214</v>
      </c>
      <c r="V340">
        <v>184</v>
      </c>
      <c r="W340">
        <v>398</v>
      </c>
      <c r="X340">
        <v>97</v>
      </c>
      <c r="Y340">
        <v>230</v>
      </c>
      <c r="Z340">
        <v>71</v>
      </c>
      <c r="AA340" t="s">
        <v>108</v>
      </c>
      <c r="AB340">
        <v>43</v>
      </c>
      <c r="AC340">
        <v>34</v>
      </c>
      <c r="AD340">
        <v>665.66</v>
      </c>
      <c r="AE340">
        <v>0.108696</v>
      </c>
      <c r="AF340">
        <v>0.432141</v>
      </c>
      <c r="AH340">
        <v>0</v>
      </c>
      <c r="AI340">
        <f t="shared" si="15"/>
        <v>0</v>
      </c>
      <c r="AJ340">
        <f t="shared" si="16"/>
        <v>0</v>
      </c>
      <c r="AK340">
        <f t="shared" si="17"/>
        <v>0</v>
      </c>
      <c r="AL340">
        <f>U340 - AVERAGEIFS('Placebo Males'!U:U, 'Placebo Males'!B:B, B340, 'Placebo Males'!P:P, P340)</f>
        <v>-54.333333333333258</v>
      </c>
      <c r="AM340">
        <f>V340 - AVERAGEIFS('Placebo Males'!V:V, 'Placebo Males'!B:B, B340, 'Placebo Males'!P:P, P340)</f>
        <v>5</v>
      </c>
      <c r="AN340">
        <f>W340 - AVERAGEIFS('Placebo Males'!W:W, 'Placebo Males'!B:B, B340, 'Placebo Males'!P:P, P340)</f>
        <v>-3</v>
      </c>
      <c r="AO340">
        <f>X340 - AVERAGEIFS('Placebo Males'!X:X, 'Placebo Males'!B:B, B340, 'Placebo Males'!P:P, P340)</f>
        <v>-2.6666666666666714</v>
      </c>
      <c r="AP340">
        <f>Y340 - AVERAGEIFS('Placebo Males'!Y:Y, 'Placebo Males'!B:B, B340, 'Placebo Males'!P:P, P340)</f>
        <v>-4.6666666666666572</v>
      </c>
      <c r="AQ340">
        <f>Z340 - AVERAGEIFS('Placebo Males'!Z:Z, 'Placebo Males'!B:B, B340, 'Placebo Males'!P:P, P340)</f>
        <v>4.3333333333333286</v>
      </c>
      <c r="AR340">
        <f>AB340 - AVERAGEIFS('Placebo Males'!AB:AB, 'Placebo Males'!B:B, B340, 'Placebo Males'!P:P, P340)</f>
        <v>-2</v>
      </c>
      <c r="AS340">
        <f>AC340 - AVERAGEIFS('Placebo Males'!AC:AC, 'Placebo Males'!B:B, B340, 'Placebo Males'!P:P, P340)</f>
        <v>7.3333333333333321</v>
      </c>
      <c r="AT340">
        <f>AD340 - AVERAGEIFS('Placebo Males'!AD:AD, 'Placebo Males'!B:B, B340, 'Placebo Males'!P:P, P340)</f>
        <v>-77.388000000000147</v>
      </c>
      <c r="AU340">
        <f>AE340 - AVERAGEIFS('Placebo Males'!AE:AE, 'Placebo Males'!B:B, B340, 'Placebo Males'!P:P, P340)</f>
        <v>4.90781E-2</v>
      </c>
      <c r="AV340">
        <f>AF340 - AVERAGEIFS('Placebo Males'!AF:AF, 'Placebo Males'!B:B, B340, 'Placebo Males'!P:P, P340)</f>
        <v>3.4353000000000022E-2</v>
      </c>
    </row>
    <row r="341" spans="1:48" x14ac:dyDescent="0.25">
      <c r="A341" t="s">
        <v>2601</v>
      </c>
      <c r="B341">
        <v>1019</v>
      </c>
      <c r="C341" t="s">
        <v>102</v>
      </c>
      <c r="D341">
        <v>26</v>
      </c>
      <c r="E341">
        <v>176</v>
      </c>
      <c r="F341">
        <v>81.3</v>
      </c>
      <c r="G341">
        <v>109</v>
      </c>
      <c r="H341">
        <v>54.75</v>
      </c>
      <c r="I341" t="s">
        <v>458</v>
      </c>
      <c r="J341" t="s">
        <v>104</v>
      </c>
      <c r="K341" t="s">
        <v>459</v>
      </c>
      <c r="L341" t="s">
        <v>160</v>
      </c>
      <c r="M341" t="s">
        <v>2261</v>
      </c>
      <c r="N341">
        <v>1500</v>
      </c>
      <c r="O341" t="s">
        <v>2262</v>
      </c>
      <c r="P341">
        <v>-0.5</v>
      </c>
      <c r="Q341" t="s">
        <v>109</v>
      </c>
      <c r="R341" t="s">
        <v>108</v>
      </c>
      <c r="S341" t="s">
        <v>108</v>
      </c>
      <c r="T341" t="s">
        <v>108</v>
      </c>
      <c r="U341">
        <v>1176</v>
      </c>
      <c r="V341">
        <v>197</v>
      </c>
      <c r="W341">
        <v>404</v>
      </c>
      <c r="X341">
        <v>100</v>
      </c>
      <c r="Y341">
        <v>234</v>
      </c>
      <c r="Z341">
        <v>70</v>
      </c>
      <c r="AA341" t="s">
        <v>108</v>
      </c>
      <c r="AB341">
        <v>42</v>
      </c>
      <c r="AC341">
        <v>35</v>
      </c>
      <c r="AD341">
        <v>674.875</v>
      </c>
      <c r="AE341">
        <v>9.0909100000000007E-2</v>
      </c>
      <c r="AF341">
        <v>0.41757</v>
      </c>
      <c r="AH341">
        <v>0</v>
      </c>
      <c r="AI341">
        <f t="shared" si="15"/>
        <v>0</v>
      </c>
      <c r="AJ341">
        <f t="shared" si="16"/>
        <v>0</v>
      </c>
      <c r="AK341">
        <f t="shared" si="17"/>
        <v>0</v>
      </c>
      <c r="AL341">
        <f>U341 - AVERAGEIFS('Placebo Males'!U:U, 'Placebo Males'!B:B, B341, 'Placebo Males'!P:P, P341)</f>
        <v>-92.333333333333258</v>
      </c>
      <c r="AM341">
        <f>V341 - AVERAGEIFS('Placebo Males'!V:V, 'Placebo Males'!B:B, B341, 'Placebo Males'!P:P, P341)</f>
        <v>18</v>
      </c>
      <c r="AN341">
        <f>W341 - AVERAGEIFS('Placebo Males'!W:W, 'Placebo Males'!B:B, B341, 'Placebo Males'!P:P, P341)</f>
        <v>3</v>
      </c>
      <c r="AO341">
        <f>X341 - AVERAGEIFS('Placebo Males'!X:X, 'Placebo Males'!B:B, B341, 'Placebo Males'!P:P, P341)</f>
        <v>0.3333333333333286</v>
      </c>
      <c r="AP341">
        <f>Y341 - AVERAGEIFS('Placebo Males'!Y:Y, 'Placebo Males'!B:B, B341, 'Placebo Males'!P:P, P341)</f>
        <v>-0.66666666666665719</v>
      </c>
      <c r="AQ341">
        <f>Z341 - AVERAGEIFS('Placebo Males'!Z:Z, 'Placebo Males'!B:B, B341, 'Placebo Males'!P:P, P341)</f>
        <v>3.3333333333333286</v>
      </c>
      <c r="AR341">
        <f>AB341 - AVERAGEIFS('Placebo Males'!AB:AB, 'Placebo Males'!B:B, B341, 'Placebo Males'!P:P, P341)</f>
        <v>-3</v>
      </c>
      <c r="AS341">
        <f>AC341 - AVERAGEIFS('Placebo Males'!AC:AC, 'Placebo Males'!B:B, B341, 'Placebo Males'!P:P, P341)</f>
        <v>8.3333333333333321</v>
      </c>
      <c r="AT341">
        <f>AD341 - AVERAGEIFS('Placebo Males'!AD:AD, 'Placebo Males'!B:B, B341, 'Placebo Males'!P:P, P341)</f>
        <v>-68.173000000000116</v>
      </c>
      <c r="AU341">
        <f>AE341 - AVERAGEIFS('Placebo Males'!AE:AE, 'Placebo Males'!B:B, B341, 'Placebo Males'!P:P, P341)</f>
        <v>3.1291200000000005E-2</v>
      </c>
      <c r="AV341">
        <f>AF341 - AVERAGEIFS('Placebo Males'!AF:AF, 'Placebo Males'!B:B, B341, 'Placebo Males'!P:P, P341)</f>
        <v>1.9782000000000022E-2</v>
      </c>
    </row>
    <row r="342" spans="1:48" x14ac:dyDescent="0.25">
      <c r="A342" t="s">
        <v>2602</v>
      </c>
      <c r="B342">
        <v>1019</v>
      </c>
      <c r="C342" t="s">
        <v>102</v>
      </c>
      <c r="D342">
        <v>26</v>
      </c>
      <c r="E342">
        <v>176</v>
      </c>
      <c r="F342">
        <v>81.3</v>
      </c>
      <c r="G342">
        <v>109</v>
      </c>
      <c r="H342">
        <v>54.75</v>
      </c>
      <c r="I342" t="s">
        <v>458</v>
      </c>
      <c r="J342" t="s">
        <v>104</v>
      </c>
      <c r="K342" t="s">
        <v>459</v>
      </c>
      <c r="L342" t="s">
        <v>160</v>
      </c>
      <c r="M342" t="s">
        <v>2261</v>
      </c>
      <c r="N342">
        <v>1500</v>
      </c>
      <c r="O342" t="s">
        <v>2262</v>
      </c>
      <c r="P342">
        <v>0.5</v>
      </c>
      <c r="Q342" t="s">
        <v>113</v>
      </c>
      <c r="R342" t="s">
        <v>2261</v>
      </c>
      <c r="S342">
        <v>218</v>
      </c>
      <c r="T342" t="s">
        <v>2266</v>
      </c>
      <c r="U342">
        <v>1300</v>
      </c>
      <c r="V342">
        <v>178</v>
      </c>
      <c r="W342">
        <v>413</v>
      </c>
      <c r="X342">
        <v>102</v>
      </c>
      <c r="Y342">
        <v>242</v>
      </c>
      <c r="Z342">
        <v>69</v>
      </c>
      <c r="AA342" t="s">
        <v>108</v>
      </c>
      <c r="AB342">
        <v>44</v>
      </c>
      <c r="AC342">
        <v>34</v>
      </c>
      <c r="AD342">
        <v>764.72799999999995</v>
      </c>
      <c r="AE342">
        <v>0.11627899999999999</v>
      </c>
      <c r="AF342">
        <v>0.44425199999999998</v>
      </c>
      <c r="AH342">
        <v>218</v>
      </c>
      <c r="AI342">
        <f t="shared" si="15"/>
        <v>0.50989798531821262</v>
      </c>
      <c r="AJ342">
        <f t="shared" si="16"/>
        <v>0.11557217272085885</v>
      </c>
      <c r="AK342">
        <f t="shared" si="17"/>
        <v>7.8356873367755542E-2</v>
      </c>
      <c r="AL342">
        <f>U342 - AVERAGEIFS('Placebo Males'!U:U, 'Placebo Males'!B:B, B342, 'Placebo Males'!P:P, P342)</f>
        <v>47.333333333333258</v>
      </c>
      <c r="AM342">
        <f>V342 - AVERAGEIFS('Placebo Males'!V:V, 'Placebo Males'!B:B, B342, 'Placebo Males'!P:P, P342)</f>
        <v>-0.33333333333334281</v>
      </c>
      <c r="AN342">
        <f>W342 - AVERAGEIFS('Placebo Males'!W:W, 'Placebo Males'!B:B, B342, 'Placebo Males'!P:P, P342)</f>
        <v>9.6666666666666856</v>
      </c>
      <c r="AO342">
        <f>X342 - AVERAGEIFS('Placebo Males'!X:X, 'Placebo Males'!B:B, B342, 'Placebo Males'!P:P, P342)</f>
        <v>3.3333333333333286</v>
      </c>
      <c r="AP342">
        <f>Y342 - AVERAGEIFS('Placebo Males'!Y:Y, 'Placebo Males'!B:B, B342, 'Placebo Males'!P:P, P342)</f>
        <v>4.3333333333333428</v>
      </c>
      <c r="AQ342">
        <f>Z342 - AVERAGEIFS('Placebo Males'!Z:Z, 'Placebo Males'!B:B, B342, 'Placebo Males'!P:P, P342)</f>
        <v>2</v>
      </c>
      <c r="AR342">
        <f>AB342 - AVERAGEIFS('Placebo Males'!AB:AB, 'Placebo Males'!B:B, B342, 'Placebo Males'!P:P, P342)</f>
        <v>-1.6666666666666643</v>
      </c>
      <c r="AS342">
        <f>AC342 - AVERAGEIFS('Placebo Males'!AC:AC, 'Placebo Males'!B:B, B342, 'Placebo Males'!P:P, P342)</f>
        <v>7.6666666666666679</v>
      </c>
      <c r="AT342">
        <f>AD342 - AVERAGEIFS('Placebo Males'!AD:AD, 'Placebo Males'!B:B, B342, 'Placebo Males'!P:P, P342)</f>
        <v>-15.346000000000117</v>
      </c>
      <c r="AU342">
        <f>AE342 - AVERAGEIFS('Placebo Males'!AE:AE, 'Placebo Males'!B:B, B342, 'Placebo Males'!P:P, P342)</f>
        <v>5.5144433333333326E-2</v>
      </c>
      <c r="AV342">
        <f>AF342 - AVERAGEIFS('Placebo Males'!AF:AF, 'Placebo Males'!B:B, B342, 'Placebo Males'!P:P, P342)</f>
        <v>4.851433333333327E-2</v>
      </c>
    </row>
    <row r="343" spans="1:48" x14ac:dyDescent="0.25">
      <c r="A343" t="s">
        <v>2603</v>
      </c>
      <c r="B343">
        <v>1019</v>
      </c>
      <c r="C343" t="s">
        <v>102</v>
      </c>
      <c r="D343">
        <v>26</v>
      </c>
      <c r="E343">
        <v>176</v>
      </c>
      <c r="F343">
        <v>81.3</v>
      </c>
      <c r="G343">
        <v>109</v>
      </c>
      <c r="H343">
        <v>54.75</v>
      </c>
      <c r="I343" t="s">
        <v>458</v>
      </c>
      <c r="J343" t="s">
        <v>104</v>
      </c>
      <c r="K343" t="s">
        <v>459</v>
      </c>
      <c r="L343" t="s">
        <v>160</v>
      </c>
      <c r="M343" t="s">
        <v>2261</v>
      </c>
      <c r="N343">
        <v>1500</v>
      </c>
      <c r="O343" t="s">
        <v>2262</v>
      </c>
      <c r="P343">
        <v>0.5</v>
      </c>
      <c r="Q343" t="s">
        <v>113</v>
      </c>
      <c r="R343" t="s">
        <v>2261</v>
      </c>
      <c r="S343">
        <v>218</v>
      </c>
      <c r="T343" t="s">
        <v>2266</v>
      </c>
      <c r="U343">
        <v>1205</v>
      </c>
      <c r="V343">
        <v>175</v>
      </c>
      <c r="W343">
        <v>410</v>
      </c>
      <c r="X343">
        <v>87</v>
      </c>
      <c r="Y343">
        <v>256</v>
      </c>
      <c r="Z343">
        <v>67</v>
      </c>
      <c r="AA343" t="s">
        <v>108</v>
      </c>
      <c r="AB343">
        <v>48</v>
      </c>
      <c r="AC343">
        <v>29</v>
      </c>
      <c r="AD343">
        <v>778.76300000000003</v>
      </c>
      <c r="AE343">
        <v>0.111111</v>
      </c>
      <c r="AF343">
        <v>0.43792900000000001</v>
      </c>
      <c r="AH343">
        <v>218</v>
      </c>
      <c r="AI343">
        <f t="shared" si="15"/>
        <v>0.50989798531821262</v>
      </c>
      <c r="AJ343">
        <f t="shared" si="16"/>
        <v>0.11557217272085885</v>
      </c>
      <c r="AK343">
        <f t="shared" si="17"/>
        <v>7.8356873367755542E-2</v>
      </c>
      <c r="AL343">
        <f>U343 - AVERAGEIFS('Placebo Males'!U:U, 'Placebo Males'!B:B, B343, 'Placebo Males'!P:P, P343)</f>
        <v>-47.666666666666742</v>
      </c>
      <c r="AM343">
        <f>V343 - AVERAGEIFS('Placebo Males'!V:V, 'Placebo Males'!B:B, B343, 'Placebo Males'!P:P, P343)</f>
        <v>-3.3333333333333428</v>
      </c>
      <c r="AN343">
        <f>W343 - AVERAGEIFS('Placebo Males'!W:W, 'Placebo Males'!B:B, B343, 'Placebo Males'!P:P, P343)</f>
        <v>6.6666666666666856</v>
      </c>
      <c r="AO343">
        <f>X343 - AVERAGEIFS('Placebo Males'!X:X, 'Placebo Males'!B:B, B343, 'Placebo Males'!P:P, P343)</f>
        <v>-11.666666666666671</v>
      </c>
      <c r="AP343">
        <f>Y343 - AVERAGEIFS('Placebo Males'!Y:Y, 'Placebo Males'!B:B, B343, 'Placebo Males'!P:P, P343)</f>
        <v>18.333333333333343</v>
      </c>
      <c r="AQ343">
        <f>Z343 - AVERAGEIFS('Placebo Males'!Z:Z, 'Placebo Males'!B:B, B343, 'Placebo Males'!P:P, P343)</f>
        <v>0</v>
      </c>
      <c r="AR343">
        <f>AB343 - AVERAGEIFS('Placebo Males'!AB:AB, 'Placebo Males'!B:B, B343, 'Placebo Males'!P:P, P343)</f>
        <v>2.3333333333333357</v>
      </c>
      <c r="AS343">
        <f>AC343 - AVERAGEIFS('Placebo Males'!AC:AC, 'Placebo Males'!B:B, B343, 'Placebo Males'!P:P, P343)</f>
        <v>2.6666666666666679</v>
      </c>
      <c r="AT343">
        <f>AD343 - AVERAGEIFS('Placebo Males'!AD:AD, 'Placebo Males'!B:B, B343, 'Placebo Males'!P:P, P343)</f>
        <v>-1.3110000000000355</v>
      </c>
      <c r="AU343">
        <f>AE343 - AVERAGEIFS('Placebo Males'!AE:AE, 'Placebo Males'!B:B, B343, 'Placebo Males'!P:P, P343)</f>
        <v>4.9976433333333334E-2</v>
      </c>
      <c r="AV343">
        <f>AF343 - AVERAGEIFS('Placebo Males'!AF:AF, 'Placebo Males'!B:B, B343, 'Placebo Males'!P:P, P343)</f>
        <v>4.2191333333333303E-2</v>
      </c>
    </row>
    <row r="344" spans="1:48" x14ac:dyDescent="0.25">
      <c r="A344" t="s">
        <v>2604</v>
      </c>
      <c r="B344">
        <v>1019</v>
      </c>
      <c r="C344" t="s">
        <v>102</v>
      </c>
      <c r="D344">
        <v>26</v>
      </c>
      <c r="E344">
        <v>176</v>
      </c>
      <c r="F344">
        <v>81.3</v>
      </c>
      <c r="G344">
        <v>109</v>
      </c>
      <c r="H344">
        <v>54.75</v>
      </c>
      <c r="I344" t="s">
        <v>458</v>
      </c>
      <c r="J344" t="s">
        <v>104</v>
      </c>
      <c r="K344" t="s">
        <v>459</v>
      </c>
      <c r="L344" t="s">
        <v>160</v>
      </c>
      <c r="M344" t="s">
        <v>2261</v>
      </c>
      <c r="N344">
        <v>1500</v>
      </c>
      <c r="O344" t="s">
        <v>2262</v>
      </c>
      <c r="P344">
        <v>0.5</v>
      </c>
      <c r="Q344" t="s">
        <v>113</v>
      </c>
      <c r="R344" t="s">
        <v>2261</v>
      </c>
      <c r="S344">
        <v>218</v>
      </c>
      <c r="T344" t="s">
        <v>2266</v>
      </c>
      <c r="U344">
        <v>1327</v>
      </c>
      <c r="V344">
        <v>185</v>
      </c>
      <c r="W344">
        <v>415</v>
      </c>
      <c r="X344">
        <v>97</v>
      </c>
      <c r="Y344">
        <v>248</v>
      </c>
      <c r="Z344">
        <v>70</v>
      </c>
      <c r="AA344" t="s">
        <v>108</v>
      </c>
      <c r="AB344">
        <v>44</v>
      </c>
      <c r="AC344">
        <v>34</v>
      </c>
      <c r="AD344">
        <v>764.87699999999995</v>
      </c>
      <c r="AE344">
        <v>0.108696</v>
      </c>
      <c r="AF344">
        <v>0.44631700000000002</v>
      </c>
      <c r="AH344">
        <v>218</v>
      </c>
      <c r="AI344">
        <f t="shared" si="15"/>
        <v>0.50989798531821262</v>
      </c>
      <c r="AJ344">
        <f t="shared" si="16"/>
        <v>0.11557217272085885</v>
      </c>
      <c r="AK344">
        <f t="shared" si="17"/>
        <v>7.8356873367755542E-2</v>
      </c>
      <c r="AL344">
        <f>U344 - AVERAGEIFS('Placebo Males'!U:U, 'Placebo Males'!B:B, B344, 'Placebo Males'!P:P, P344)</f>
        <v>74.333333333333258</v>
      </c>
      <c r="AM344">
        <f>V344 - AVERAGEIFS('Placebo Males'!V:V, 'Placebo Males'!B:B, B344, 'Placebo Males'!P:P, P344)</f>
        <v>6.6666666666666572</v>
      </c>
      <c r="AN344">
        <f>W344 - AVERAGEIFS('Placebo Males'!W:W, 'Placebo Males'!B:B, B344, 'Placebo Males'!P:P, P344)</f>
        <v>11.666666666666686</v>
      </c>
      <c r="AO344">
        <f>X344 - AVERAGEIFS('Placebo Males'!X:X, 'Placebo Males'!B:B, B344, 'Placebo Males'!P:P, P344)</f>
        <v>-1.6666666666666714</v>
      </c>
      <c r="AP344">
        <f>Y344 - AVERAGEIFS('Placebo Males'!Y:Y, 'Placebo Males'!B:B, B344, 'Placebo Males'!P:P, P344)</f>
        <v>10.333333333333343</v>
      </c>
      <c r="AQ344">
        <f>Z344 - AVERAGEIFS('Placebo Males'!Z:Z, 'Placebo Males'!B:B, B344, 'Placebo Males'!P:P, P344)</f>
        <v>3</v>
      </c>
      <c r="AR344">
        <f>AB344 - AVERAGEIFS('Placebo Males'!AB:AB, 'Placebo Males'!B:B, B344, 'Placebo Males'!P:P, P344)</f>
        <v>-1.6666666666666643</v>
      </c>
      <c r="AS344">
        <f>AC344 - AVERAGEIFS('Placebo Males'!AC:AC, 'Placebo Males'!B:B, B344, 'Placebo Males'!P:P, P344)</f>
        <v>7.6666666666666679</v>
      </c>
      <c r="AT344">
        <f>AD344 - AVERAGEIFS('Placebo Males'!AD:AD, 'Placebo Males'!B:B, B344, 'Placebo Males'!P:P, P344)</f>
        <v>-15.197000000000116</v>
      </c>
      <c r="AU344">
        <f>AE344 - AVERAGEIFS('Placebo Males'!AE:AE, 'Placebo Males'!B:B, B344, 'Placebo Males'!P:P, P344)</f>
        <v>4.7561433333333333E-2</v>
      </c>
      <c r="AV344">
        <f>AF344 - AVERAGEIFS('Placebo Males'!AF:AF, 'Placebo Males'!B:B, B344, 'Placebo Males'!P:P, P344)</f>
        <v>5.0579333333333309E-2</v>
      </c>
    </row>
    <row r="345" spans="1:48" x14ac:dyDescent="0.25">
      <c r="A345" t="s">
        <v>2605</v>
      </c>
      <c r="B345">
        <v>1019</v>
      </c>
      <c r="C345" t="s">
        <v>102</v>
      </c>
      <c r="D345">
        <v>26</v>
      </c>
      <c r="E345">
        <v>176</v>
      </c>
      <c r="F345">
        <v>81.3</v>
      </c>
      <c r="G345">
        <v>109</v>
      </c>
      <c r="H345">
        <v>54.75</v>
      </c>
      <c r="I345" t="s">
        <v>458</v>
      </c>
      <c r="J345" t="s">
        <v>104</v>
      </c>
      <c r="K345" t="s">
        <v>459</v>
      </c>
      <c r="L345" t="s">
        <v>160</v>
      </c>
      <c r="M345" t="s">
        <v>2261</v>
      </c>
      <c r="N345">
        <v>1500</v>
      </c>
      <c r="O345" t="s">
        <v>2262</v>
      </c>
      <c r="P345">
        <v>1</v>
      </c>
      <c r="Q345" t="s">
        <v>113</v>
      </c>
      <c r="R345" t="s">
        <v>2261</v>
      </c>
      <c r="S345">
        <v>534</v>
      </c>
      <c r="T345" t="s">
        <v>2266</v>
      </c>
      <c r="U345">
        <v>1330</v>
      </c>
      <c r="V345">
        <v>181</v>
      </c>
      <c r="W345">
        <v>409</v>
      </c>
      <c r="X345">
        <v>99</v>
      </c>
      <c r="Y345">
        <v>237</v>
      </c>
      <c r="Z345">
        <v>73</v>
      </c>
      <c r="AA345" t="s">
        <v>108</v>
      </c>
      <c r="AB345">
        <v>43</v>
      </c>
      <c r="AC345">
        <v>38</v>
      </c>
      <c r="AD345">
        <v>663.44100000000003</v>
      </c>
      <c r="AE345">
        <v>0.12766</v>
      </c>
      <c r="AF345">
        <v>0.45910800000000002</v>
      </c>
      <c r="AH345">
        <v>534</v>
      </c>
      <c r="AI345">
        <f t="shared" si="15"/>
        <v>1.249016165871218</v>
      </c>
      <c r="AJ345">
        <f t="shared" si="16"/>
        <v>0.21109709061077531</v>
      </c>
      <c r="AK345">
        <f t="shared" si="17"/>
        <v>0.15995355444333115</v>
      </c>
      <c r="AL345">
        <f>U345 - AVERAGEIFS('Placebo Males'!U:U, 'Placebo Males'!B:B, B345, 'Placebo Males'!P:P, P345)</f>
        <v>68.333333333333258</v>
      </c>
      <c r="AM345">
        <f>V345 - AVERAGEIFS('Placebo Males'!V:V, 'Placebo Males'!B:B, B345, 'Placebo Males'!P:P, P345)</f>
        <v>2.3333333333333428</v>
      </c>
      <c r="AN345">
        <f>W345 - AVERAGEIFS('Placebo Males'!W:W, 'Placebo Males'!B:B, B345, 'Placebo Males'!P:P, P345)</f>
        <v>8.3333333333333144</v>
      </c>
      <c r="AO345">
        <f>X345 - AVERAGEIFS('Placebo Males'!X:X, 'Placebo Males'!B:B, B345, 'Placebo Males'!P:P, P345)</f>
        <v>3</v>
      </c>
      <c r="AP345">
        <f>Y345 - AVERAGEIFS('Placebo Males'!Y:Y, 'Placebo Males'!B:B, B345, 'Placebo Males'!P:P, P345)</f>
        <v>-0.33333333333334281</v>
      </c>
      <c r="AQ345">
        <f>Z345 - AVERAGEIFS('Placebo Males'!Z:Z, 'Placebo Males'!B:B, B345, 'Placebo Males'!P:P, P345)</f>
        <v>5.6666666666666714</v>
      </c>
      <c r="AR345">
        <f>AB345 - AVERAGEIFS('Placebo Males'!AB:AB, 'Placebo Males'!B:B, B345, 'Placebo Males'!P:P, P345)</f>
        <v>-2.3333333333333357</v>
      </c>
      <c r="AS345">
        <f>AC345 - AVERAGEIFS('Placebo Males'!AC:AC, 'Placebo Males'!B:B, B345, 'Placebo Males'!P:P, P345)</f>
        <v>13</v>
      </c>
      <c r="AT345">
        <f>AD345 - AVERAGEIFS('Placebo Males'!AD:AD, 'Placebo Males'!B:B, B345, 'Placebo Males'!P:P, P345)</f>
        <v>-130.12433333333331</v>
      </c>
      <c r="AU345">
        <f>AE345 - AVERAGEIFS('Placebo Males'!AE:AE, 'Placebo Males'!B:B, B345, 'Placebo Males'!P:P, P345)</f>
        <v>5.8035199999999995E-2</v>
      </c>
      <c r="AV345">
        <f>AF345 - AVERAGEIFS('Placebo Males'!AF:AF, 'Placebo Males'!B:B, B345, 'Placebo Males'!P:P, P345)</f>
        <v>5.0914666666666664E-2</v>
      </c>
    </row>
    <row r="346" spans="1:48" x14ac:dyDescent="0.25">
      <c r="A346" t="s">
        <v>2606</v>
      </c>
      <c r="B346">
        <v>1019</v>
      </c>
      <c r="C346" t="s">
        <v>102</v>
      </c>
      <c r="D346">
        <v>26</v>
      </c>
      <c r="E346">
        <v>176</v>
      </c>
      <c r="F346">
        <v>81.3</v>
      </c>
      <c r="G346">
        <v>109</v>
      </c>
      <c r="H346">
        <v>54.75</v>
      </c>
      <c r="I346" t="s">
        <v>458</v>
      </c>
      <c r="J346" t="s">
        <v>104</v>
      </c>
      <c r="K346" t="s">
        <v>459</v>
      </c>
      <c r="L346" t="s">
        <v>160</v>
      </c>
      <c r="M346" t="s">
        <v>2261</v>
      </c>
      <c r="N346">
        <v>1500</v>
      </c>
      <c r="O346" t="s">
        <v>2262</v>
      </c>
      <c r="P346">
        <v>1</v>
      </c>
      <c r="Q346" t="s">
        <v>113</v>
      </c>
      <c r="R346" t="s">
        <v>2261</v>
      </c>
      <c r="S346">
        <v>534</v>
      </c>
      <c r="T346" t="s">
        <v>2266</v>
      </c>
      <c r="U346">
        <v>1209</v>
      </c>
      <c r="V346">
        <v>177</v>
      </c>
      <c r="W346">
        <v>411</v>
      </c>
      <c r="X346">
        <v>102</v>
      </c>
      <c r="Y346">
        <v>238</v>
      </c>
      <c r="Z346">
        <v>71</v>
      </c>
      <c r="AA346" t="s">
        <v>108</v>
      </c>
      <c r="AB346">
        <v>40</v>
      </c>
      <c r="AC346">
        <v>40</v>
      </c>
      <c r="AD346">
        <v>669.96</v>
      </c>
      <c r="AE346">
        <v>0.23255799999999999</v>
      </c>
      <c r="AF346">
        <v>0.46388400000000002</v>
      </c>
      <c r="AH346">
        <v>534</v>
      </c>
      <c r="AI346">
        <f t="shared" si="15"/>
        <v>1.249016165871218</v>
      </c>
      <c r="AJ346">
        <f t="shared" si="16"/>
        <v>0.21109709061077531</v>
      </c>
      <c r="AK346">
        <f t="shared" si="17"/>
        <v>0.15995355444333115</v>
      </c>
      <c r="AL346">
        <f>U346 - AVERAGEIFS('Placebo Males'!U:U, 'Placebo Males'!B:B, B346, 'Placebo Males'!P:P, P346)</f>
        <v>-52.666666666666742</v>
      </c>
      <c r="AM346">
        <f>V346 - AVERAGEIFS('Placebo Males'!V:V, 'Placebo Males'!B:B, B346, 'Placebo Males'!P:P, P346)</f>
        <v>-1.6666666666666572</v>
      </c>
      <c r="AN346">
        <f>W346 - AVERAGEIFS('Placebo Males'!W:W, 'Placebo Males'!B:B, B346, 'Placebo Males'!P:P, P346)</f>
        <v>10.333333333333314</v>
      </c>
      <c r="AO346">
        <f>X346 - AVERAGEIFS('Placebo Males'!X:X, 'Placebo Males'!B:B, B346, 'Placebo Males'!P:P, P346)</f>
        <v>6</v>
      </c>
      <c r="AP346">
        <f>Y346 - AVERAGEIFS('Placebo Males'!Y:Y, 'Placebo Males'!B:B, B346, 'Placebo Males'!P:P, P346)</f>
        <v>0.66666666666665719</v>
      </c>
      <c r="AQ346">
        <f>Z346 - AVERAGEIFS('Placebo Males'!Z:Z, 'Placebo Males'!B:B, B346, 'Placebo Males'!P:P, P346)</f>
        <v>3.6666666666666714</v>
      </c>
      <c r="AR346">
        <f>AB346 - AVERAGEIFS('Placebo Males'!AB:AB, 'Placebo Males'!B:B, B346, 'Placebo Males'!P:P, P346)</f>
        <v>-5.3333333333333357</v>
      </c>
      <c r="AS346">
        <f>AC346 - AVERAGEIFS('Placebo Males'!AC:AC, 'Placebo Males'!B:B, B346, 'Placebo Males'!P:P, P346)</f>
        <v>15</v>
      </c>
      <c r="AT346">
        <f>AD346 - AVERAGEIFS('Placebo Males'!AD:AD, 'Placebo Males'!B:B, B346, 'Placebo Males'!P:P, P346)</f>
        <v>-123.60533333333331</v>
      </c>
      <c r="AU346">
        <f>AE346 - AVERAGEIFS('Placebo Males'!AE:AE, 'Placebo Males'!B:B, B346, 'Placebo Males'!P:P, P346)</f>
        <v>0.1629332</v>
      </c>
      <c r="AV346">
        <f>AF346 - AVERAGEIFS('Placebo Males'!AF:AF, 'Placebo Males'!B:B, B346, 'Placebo Males'!P:P, P346)</f>
        <v>5.5690666666666666E-2</v>
      </c>
    </row>
    <row r="347" spans="1:48" x14ac:dyDescent="0.25">
      <c r="A347" t="s">
        <v>2607</v>
      </c>
      <c r="B347">
        <v>1019</v>
      </c>
      <c r="C347" t="s">
        <v>102</v>
      </c>
      <c r="D347">
        <v>26</v>
      </c>
      <c r="E347">
        <v>176</v>
      </c>
      <c r="F347">
        <v>81.3</v>
      </c>
      <c r="G347">
        <v>109</v>
      </c>
      <c r="H347">
        <v>54.75</v>
      </c>
      <c r="I347" t="s">
        <v>458</v>
      </c>
      <c r="J347" t="s">
        <v>104</v>
      </c>
      <c r="K347" t="s">
        <v>459</v>
      </c>
      <c r="L347" t="s">
        <v>160</v>
      </c>
      <c r="M347" t="s">
        <v>2261</v>
      </c>
      <c r="N347">
        <v>1500</v>
      </c>
      <c r="O347" t="s">
        <v>2262</v>
      </c>
      <c r="P347">
        <v>1</v>
      </c>
      <c r="Q347" t="s">
        <v>113</v>
      </c>
      <c r="R347" t="s">
        <v>2261</v>
      </c>
      <c r="S347">
        <v>534</v>
      </c>
      <c r="T347" t="s">
        <v>2266</v>
      </c>
      <c r="U347">
        <v>1213</v>
      </c>
      <c r="V347">
        <v>181</v>
      </c>
      <c r="W347">
        <v>411</v>
      </c>
      <c r="X347">
        <v>101</v>
      </c>
      <c r="Y347">
        <v>238</v>
      </c>
      <c r="Z347">
        <v>72</v>
      </c>
      <c r="AA347" t="s">
        <v>108</v>
      </c>
      <c r="AB347">
        <v>43</v>
      </c>
      <c r="AC347">
        <v>35</v>
      </c>
      <c r="AD347">
        <v>685.298</v>
      </c>
      <c r="AE347">
        <v>0.14285700000000001</v>
      </c>
      <c r="AF347">
        <v>0.45408100000000001</v>
      </c>
      <c r="AH347">
        <v>534</v>
      </c>
      <c r="AI347">
        <f t="shared" si="15"/>
        <v>1.249016165871218</v>
      </c>
      <c r="AJ347">
        <f t="shared" si="16"/>
        <v>0.21109709061077531</v>
      </c>
      <c r="AK347">
        <f t="shared" si="17"/>
        <v>0.15995355444333115</v>
      </c>
      <c r="AL347">
        <f>U347 - AVERAGEIFS('Placebo Males'!U:U, 'Placebo Males'!B:B, B347, 'Placebo Males'!P:P, P347)</f>
        <v>-48.666666666666742</v>
      </c>
      <c r="AM347">
        <f>V347 - AVERAGEIFS('Placebo Males'!V:V, 'Placebo Males'!B:B, B347, 'Placebo Males'!P:P, P347)</f>
        <v>2.3333333333333428</v>
      </c>
      <c r="AN347">
        <f>W347 - AVERAGEIFS('Placebo Males'!W:W, 'Placebo Males'!B:B, B347, 'Placebo Males'!P:P, P347)</f>
        <v>10.333333333333314</v>
      </c>
      <c r="AO347">
        <f>X347 - AVERAGEIFS('Placebo Males'!X:X, 'Placebo Males'!B:B, B347, 'Placebo Males'!P:P, P347)</f>
        <v>5</v>
      </c>
      <c r="AP347">
        <f>Y347 - AVERAGEIFS('Placebo Males'!Y:Y, 'Placebo Males'!B:B, B347, 'Placebo Males'!P:P, P347)</f>
        <v>0.66666666666665719</v>
      </c>
      <c r="AQ347">
        <f>Z347 - AVERAGEIFS('Placebo Males'!Z:Z, 'Placebo Males'!B:B, B347, 'Placebo Males'!P:P, P347)</f>
        <v>4.6666666666666714</v>
      </c>
      <c r="AR347">
        <f>AB347 - AVERAGEIFS('Placebo Males'!AB:AB, 'Placebo Males'!B:B, B347, 'Placebo Males'!P:P, P347)</f>
        <v>-2.3333333333333357</v>
      </c>
      <c r="AS347">
        <f>AC347 - AVERAGEIFS('Placebo Males'!AC:AC, 'Placebo Males'!B:B, B347, 'Placebo Males'!P:P, P347)</f>
        <v>10</v>
      </c>
      <c r="AT347">
        <f>AD347 - AVERAGEIFS('Placebo Males'!AD:AD, 'Placebo Males'!B:B, B347, 'Placebo Males'!P:P, P347)</f>
        <v>-108.26733333333334</v>
      </c>
      <c r="AU347">
        <f>AE347 - AVERAGEIFS('Placebo Males'!AE:AE, 'Placebo Males'!B:B, B347, 'Placebo Males'!P:P, P347)</f>
        <v>7.3232200000000011E-2</v>
      </c>
      <c r="AV347">
        <f>AF347 - AVERAGEIFS('Placebo Males'!AF:AF, 'Placebo Males'!B:B, B347, 'Placebo Males'!P:P, P347)</f>
        <v>4.588766666666666E-2</v>
      </c>
    </row>
    <row r="348" spans="1:48" x14ac:dyDescent="0.25">
      <c r="A348" s="1" t="s">
        <v>2608</v>
      </c>
      <c r="B348">
        <v>1019</v>
      </c>
      <c r="C348" t="s">
        <v>102</v>
      </c>
      <c r="D348">
        <v>26</v>
      </c>
      <c r="E348">
        <v>176</v>
      </c>
      <c r="F348">
        <v>81.3</v>
      </c>
      <c r="G348">
        <v>109</v>
      </c>
      <c r="H348">
        <v>54.75</v>
      </c>
      <c r="I348" t="s">
        <v>458</v>
      </c>
      <c r="J348" t="s">
        <v>104</v>
      </c>
      <c r="K348" t="s">
        <v>459</v>
      </c>
      <c r="L348" t="s">
        <v>160</v>
      </c>
      <c r="M348" t="s">
        <v>2261</v>
      </c>
      <c r="N348">
        <v>1500</v>
      </c>
      <c r="O348" t="s">
        <v>2262</v>
      </c>
      <c r="P348">
        <v>1.5</v>
      </c>
      <c r="Q348" t="s">
        <v>113</v>
      </c>
      <c r="R348" t="s">
        <v>2261</v>
      </c>
      <c r="S348">
        <v>930</v>
      </c>
      <c r="T348" t="s">
        <v>2266</v>
      </c>
      <c r="U348">
        <v>1269</v>
      </c>
      <c r="V348">
        <v>179</v>
      </c>
      <c r="W348">
        <v>410</v>
      </c>
      <c r="X348">
        <v>98</v>
      </c>
      <c r="Y348">
        <v>239</v>
      </c>
      <c r="Z348">
        <v>73</v>
      </c>
      <c r="AA348" t="s">
        <v>108</v>
      </c>
      <c r="AB348">
        <v>49</v>
      </c>
      <c r="AC348">
        <v>32</v>
      </c>
      <c r="AD348">
        <v>714.20399999999995</v>
      </c>
      <c r="AE348">
        <v>0.13953499999999999</v>
      </c>
      <c r="AF348">
        <v>0.45819599999999999</v>
      </c>
      <c r="AH348">
        <v>930</v>
      </c>
      <c r="AI348">
        <f t="shared" si="15"/>
        <v>2.1752528731465035</v>
      </c>
      <c r="AJ348">
        <f t="shared" si="16"/>
        <v>0.29432003709856336</v>
      </c>
      <c r="AK348">
        <f t="shared" si="17"/>
        <v>0.23880107830611297</v>
      </c>
      <c r="AL348">
        <f>U348 - AVERAGEIFS('Placebo Males'!U:U, 'Placebo Males'!B:B, B348, 'Placebo Males'!P:P, P348)</f>
        <v>39</v>
      </c>
      <c r="AM348">
        <f>V348 - AVERAGEIFS('Placebo Males'!V:V, 'Placebo Males'!B:B, B348, 'Placebo Males'!P:P, P348)</f>
        <v>-4.3333333333333428</v>
      </c>
      <c r="AN348">
        <f>W348 - AVERAGEIFS('Placebo Males'!W:W, 'Placebo Males'!B:B, B348, 'Placebo Males'!P:P, P348)</f>
        <v>13.666666666666686</v>
      </c>
      <c r="AO348">
        <f>X348 - AVERAGEIFS('Placebo Males'!X:X, 'Placebo Males'!B:B, B348, 'Placebo Males'!P:P, P348)</f>
        <v>2.6666666666666714</v>
      </c>
      <c r="AP348">
        <f>Y348 - AVERAGEIFS('Placebo Males'!Y:Y, 'Placebo Males'!B:B, B348, 'Placebo Males'!P:P, P348)</f>
        <v>5</v>
      </c>
      <c r="AQ348">
        <f>Z348 - AVERAGEIFS('Placebo Males'!Z:Z, 'Placebo Males'!B:B, B348, 'Placebo Males'!P:P, P348)</f>
        <v>6</v>
      </c>
      <c r="AR348">
        <f>AB348 - AVERAGEIFS('Placebo Males'!AB:AB, 'Placebo Males'!B:B, B348, 'Placebo Males'!P:P, P348)</f>
        <v>5.6666666666666643</v>
      </c>
      <c r="AS348">
        <f>AC348 - AVERAGEIFS('Placebo Males'!AC:AC, 'Placebo Males'!B:B, B348, 'Placebo Males'!P:P, P348)</f>
        <v>3.3333333333333321</v>
      </c>
      <c r="AT348">
        <f>AD348 - AVERAGEIFS('Placebo Males'!AD:AD, 'Placebo Males'!B:B, B348, 'Placebo Males'!P:P, P348)</f>
        <v>-86.270000000000095</v>
      </c>
      <c r="AU348">
        <f>AE348 - AVERAGEIFS('Placebo Males'!AE:AE, 'Placebo Males'!B:B, B348, 'Placebo Males'!P:P, P348)</f>
        <v>7.1284266666666665E-2</v>
      </c>
      <c r="AV348">
        <f>AF348 - AVERAGEIFS('Placebo Males'!AF:AF, 'Placebo Males'!B:B, B348, 'Placebo Males'!P:P, P348)</f>
        <v>5.1623333333333354E-2</v>
      </c>
    </row>
    <row r="349" spans="1:48" x14ac:dyDescent="0.25">
      <c r="A349" t="s">
        <v>2609</v>
      </c>
      <c r="B349">
        <v>1019</v>
      </c>
      <c r="C349" t="s">
        <v>102</v>
      </c>
      <c r="D349">
        <v>26</v>
      </c>
      <c r="E349">
        <v>176</v>
      </c>
      <c r="F349">
        <v>81.3</v>
      </c>
      <c r="G349">
        <v>109</v>
      </c>
      <c r="H349">
        <v>54.75</v>
      </c>
      <c r="I349" t="s">
        <v>458</v>
      </c>
      <c r="J349" t="s">
        <v>104</v>
      </c>
      <c r="K349" t="s">
        <v>459</v>
      </c>
      <c r="L349" t="s">
        <v>160</v>
      </c>
      <c r="M349" t="s">
        <v>2261</v>
      </c>
      <c r="N349">
        <v>1500</v>
      </c>
      <c r="O349" t="s">
        <v>2262</v>
      </c>
      <c r="P349">
        <v>1.5</v>
      </c>
      <c r="Q349" t="s">
        <v>113</v>
      </c>
      <c r="R349" t="s">
        <v>2261</v>
      </c>
      <c r="S349">
        <v>930</v>
      </c>
      <c r="T349" t="s">
        <v>2266</v>
      </c>
      <c r="U349">
        <v>1162</v>
      </c>
      <c r="V349">
        <v>185</v>
      </c>
      <c r="W349">
        <v>407</v>
      </c>
      <c r="X349">
        <v>101</v>
      </c>
      <c r="Y349">
        <v>236</v>
      </c>
      <c r="Z349">
        <v>70</v>
      </c>
      <c r="AA349" t="s">
        <v>108</v>
      </c>
      <c r="AB349">
        <v>48</v>
      </c>
      <c r="AC349">
        <v>30</v>
      </c>
      <c r="AD349">
        <v>709.13199999999995</v>
      </c>
      <c r="AE349">
        <v>0.13953499999999999</v>
      </c>
      <c r="AF349">
        <v>0.45141799999999999</v>
      </c>
      <c r="AH349">
        <v>930</v>
      </c>
      <c r="AI349">
        <f t="shared" si="15"/>
        <v>2.1752528731465035</v>
      </c>
      <c r="AJ349">
        <f t="shared" si="16"/>
        <v>0.29432003709856336</v>
      </c>
      <c r="AK349">
        <f t="shared" si="17"/>
        <v>0.23880107830611297</v>
      </c>
      <c r="AL349">
        <f>U349 - AVERAGEIFS('Placebo Males'!U:U, 'Placebo Males'!B:B, B349, 'Placebo Males'!P:P, P349)</f>
        <v>-68</v>
      </c>
      <c r="AM349">
        <f>V349 - AVERAGEIFS('Placebo Males'!V:V, 'Placebo Males'!B:B, B349, 'Placebo Males'!P:P, P349)</f>
        <v>1.6666666666666572</v>
      </c>
      <c r="AN349">
        <f>W349 - AVERAGEIFS('Placebo Males'!W:W, 'Placebo Males'!B:B, B349, 'Placebo Males'!P:P, P349)</f>
        <v>10.666666666666686</v>
      </c>
      <c r="AO349">
        <f>X349 - AVERAGEIFS('Placebo Males'!X:X, 'Placebo Males'!B:B, B349, 'Placebo Males'!P:P, P349)</f>
        <v>5.6666666666666714</v>
      </c>
      <c r="AP349">
        <f>Y349 - AVERAGEIFS('Placebo Males'!Y:Y, 'Placebo Males'!B:B, B349, 'Placebo Males'!P:P, P349)</f>
        <v>2</v>
      </c>
      <c r="AQ349">
        <f>Z349 - AVERAGEIFS('Placebo Males'!Z:Z, 'Placebo Males'!B:B, B349, 'Placebo Males'!P:P, P349)</f>
        <v>3</v>
      </c>
      <c r="AR349">
        <f>AB349 - AVERAGEIFS('Placebo Males'!AB:AB, 'Placebo Males'!B:B, B349, 'Placebo Males'!P:P, P349)</f>
        <v>4.6666666666666643</v>
      </c>
      <c r="AS349">
        <f>AC349 - AVERAGEIFS('Placebo Males'!AC:AC, 'Placebo Males'!B:B, B349, 'Placebo Males'!P:P, P349)</f>
        <v>1.3333333333333321</v>
      </c>
      <c r="AT349">
        <f>AD349 - AVERAGEIFS('Placebo Males'!AD:AD, 'Placebo Males'!B:B, B349, 'Placebo Males'!P:P, P349)</f>
        <v>-91.342000000000098</v>
      </c>
      <c r="AU349">
        <f>AE349 - AVERAGEIFS('Placebo Males'!AE:AE, 'Placebo Males'!B:B, B349, 'Placebo Males'!P:P, P349)</f>
        <v>7.1284266666666665E-2</v>
      </c>
      <c r="AV349">
        <f>AF349 - AVERAGEIFS('Placebo Males'!AF:AF, 'Placebo Males'!B:B, B349, 'Placebo Males'!P:P, P349)</f>
        <v>4.4845333333333348E-2</v>
      </c>
    </row>
    <row r="350" spans="1:48" x14ac:dyDescent="0.25">
      <c r="A350" t="s">
        <v>2610</v>
      </c>
      <c r="B350">
        <v>1019</v>
      </c>
      <c r="C350" t="s">
        <v>102</v>
      </c>
      <c r="D350">
        <v>26</v>
      </c>
      <c r="E350">
        <v>176</v>
      </c>
      <c r="F350">
        <v>81.3</v>
      </c>
      <c r="G350">
        <v>109</v>
      </c>
      <c r="H350">
        <v>54.75</v>
      </c>
      <c r="I350" t="s">
        <v>458</v>
      </c>
      <c r="J350" t="s">
        <v>104</v>
      </c>
      <c r="K350" t="s">
        <v>459</v>
      </c>
      <c r="L350" t="s">
        <v>160</v>
      </c>
      <c r="M350" t="s">
        <v>2261</v>
      </c>
      <c r="N350">
        <v>1500</v>
      </c>
      <c r="O350" t="s">
        <v>2262</v>
      </c>
      <c r="P350">
        <v>1.5</v>
      </c>
      <c r="Q350" t="s">
        <v>113</v>
      </c>
      <c r="R350" t="s">
        <v>2261</v>
      </c>
      <c r="S350">
        <v>930</v>
      </c>
      <c r="T350" t="s">
        <v>2266</v>
      </c>
      <c r="U350">
        <v>1221</v>
      </c>
      <c r="V350">
        <v>182</v>
      </c>
      <c r="W350">
        <v>410</v>
      </c>
      <c r="X350">
        <v>97</v>
      </c>
      <c r="Y350">
        <v>240</v>
      </c>
      <c r="Z350">
        <v>73</v>
      </c>
      <c r="AA350" t="s">
        <v>108</v>
      </c>
      <c r="AB350">
        <v>48</v>
      </c>
      <c r="AC350">
        <v>34</v>
      </c>
      <c r="AD350">
        <v>722.971</v>
      </c>
      <c r="AE350">
        <v>0.13636400000000001</v>
      </c>
      <c r="AF350">
        <v>0.46448600000000001</v>
      </c>
      <c r="AH350">
        <v>930</v>
      </c>
      <c r="AI350">
        <f t="shared" si="15"/>
        <v>2.1752528731465035</v>
      </c>
      <c r="AJ350">
        <f t="shared" si="16"/>
        <v>0.29432003709856336</v>
      </c>
      <c r="AK350">
        <f t="shared" si="17"/>
        <v>0.23880107830611297</v>
      </c>
      <c r="AL350">
        <f>U350 - AVERAGEIFS('Placebo Males'!U:U, 'Placebo Males'!B:B, B350, 'Placebo Males'!P:P, P350)</f>
        <v>-9</v>
      </c>
      <c r="AM350">
        <f>V350 - AVERAGEIFS('Placebo Males'!V:V, 'Placebo Males'!B:B, B350, 'Placebo Males'!P:P, P350)</f>
        <v>-1.3333333333333428</v>
      </c>
      <c r="AN350">
        <f>W350 - AVERAGEIFS('Placebo Males'!W:W, 'Placebo Males'!B:B, B350, 'Placebo Males'!P:P, P350)</f>
        <v>13.666666666666686</v>
      </c>
      <c r="AO350">
        <f>X350 - AVERAGEIFS('Placebo Males'!X:X, 'Placebo Males'!B:B, B350, 'Placebo Males'!P:P, P350)</f>
        <v>1.6666666666666714</v>
      </c>
      <c r="AP350">
        <f>Y350 - AVERAGEIFS('Placebo Males'!Y:Y, 'Placebo Males'!B:B, B350, 'Placebo Males'!P:P, P350)</f>
        <v>6</v>
      </c>
      <c r="AQ350">
        <f>Z350 - AVERAGEIFS('Placebo Males'!Z:Z, 'Placebo Males'!B:B, B350, 'Placebo Males'!P:P, P350)</f>
        <v>6</v>
      </c>
      <c r="AR350">
        <f>AB350 - AVERAGEIFS('Placebo Males'!AB:AB, 'Placebo Males'!B:B, B350, 'Placebo Males'!P:P, P350)</f>
        <v>4.6666666666666643</v>
      </c>
      <c r="AS350">
        <f>AC350 - AVERAGEIFS('Placebo Males'!AC:AC, 'Placebo Males'!B:B, B350, 'Placebo Males'!P:P, P350)</f>
        <v>5.3333333333333321</v>
      </c>
      <c r="AT350">
        <f>AD350 - AVERAGEIFS('Placebo Males'!AD:AD, 'Placebo Males'!B:B, B350, 'Placebo Males'!P:P, P350)</f>
        <v>-77.503000000000043</v>
      </c>
      <c r="AU350">
        <f>AE350 - AVERAGEIFS('Placebo Males'!AE:AE, 'Placebo Males'!B:B, B350, 'Placebo Males'!P:P, P350)</f>
        <v>6.8113266666666686E-2</v>
      </c>
      <c r="AV350">
        <f>AF350 - AVERAGEIFS('Placebo Males'!AF:AF, 'Placebo Males'!B:B, B350, 'Placebo Males'!P:P, P350)</f>
        <v>5.7913333333333372E-2</v>
      </c>
    </row>
    <row r="351" spans="1:48" x14ac:dyDescent="0.25">
      <c r="A351" t="s">
        <v>2611</v>
      </c>
      <c r="B351">
        <v>1019</v>
      </c>
      <c r="C351" t="s">
        <v>102</v>
      </c>
      <c r="D351">
        <v>26</v>
      </c>
      <c r="E351">
        <v>176</v>
      </c>
      <c r="F351">
        <v>81.3</v>
      </c>
      <c r="G351">
        <v>109</v>
      </c>
      <c r="H351">
        <v>54.75</v>
      </c>
      <c r="I351" t="s">
        <v>458</v>
      </c>
      <c r="J351" t="s">
        <v>104</v>
      </c>
      <c r="K351" t="s">
        <v>459</v>
      </c>
      <c r="L351" t="s">
        <v>160</v>
      </c>
      <c r="M351" t="s">
        <v>2261</v>
      </c>
      <c r="N351">
        <v>1500</v>
      </c>
      <c r="O351" t="s">
        <v>2262</v>
      </c>
      <c r="P351">
        <v>2</v>
      </c>
      <c r="Q351" t="s">
        <v>113</v>
      </c>
      <c r="R351" t="s">
        <v>2261</v>
      </c>
      <c r="S351">
        <v>1920</v>
      </c>
      <c r="T351" t="s">
        <v>2266</v>
      </c>
      <c r="U351">
        <v>1158</v>
      </c>
      <c r="V351">
        <v>183</v>
      </c>
      <c r="W351">
        <v>405</v>
      </c>
      <c r="X351">
        <v>101</v>
      </c>
      <c r="Y351">
        <v>230</v>
      </c>
      <c r="Z351">
        <v>74</v>
      </c>
      <c r="AA351" t="s">
        <v>108</v>
      </c>
      <c r="AB351">
        <v>47</v>
      </c>
      <c r="AC351">
        <v>36</v>
      </c>
      <c r="AD351">
        <v>618.12400000000002</v>
      </c>
      <c r="AE351">
        <v>0.217391</v>
      </c>
      <c r="AF351">
        <v>0.46409699999999998</v>
      </c>
      <c r="AH351">
        <v>1920</v>
      </c>
      <c r="AI351">
        <f t="shared" si="15"/>
        <v>4.4908446413347169</v>
      </c>
      <c r="AJ351">
        <f t="shared" si="16"/>
        <v>0.42688361871015013</v>
      </c>
      <c r="AK351">
        <f t="shared" si="17"/>
        <v>0.375930482093495</v>
      </c>
      <c r="AL351">
        <f>U351 - AVERAGEIFS('Placebo Males'!U:U, 'Placebo Males'!B:B, B351, 'Placebo Males'!P:P, P351)</f>
        <v>-4.6666666666667425</v>
      </c>
      <c r="AM351">
        <f>V351 - AVERAGEIFS('Placebo Males'!V:V, 'Placebo Males'!B:B, B351, 'Placebo Males'!P:P, P351)</f>
        <v>8.3333333333333428</v>
      </c>
      <c r="AN351">
        <f>W351 - AVERAGEIFS('Placebo Males'!W:W, 'Placebo Males'!B:B, B351, 'Placebo Males'!P:P, P351)</f>
        <v>11.333333333333314</v>
      </c>
      <c r="AO351">
        <f>X351 - AVERAGEIFS('Placebo Males'!X:X, 'Placebo Males'!B:B, B351, 'Placebo Males'!P:P, P351)</f>
        <v>3</v>
      </c>
      <c r="AP351">
        <f>Y351 - AVERAGEIFS('Placebo Males'!Y:Y, 'Placebo Males'!B:B, B351, 'Placebo Males'!P:P, P351)</f>
        <v>0.66666666666665719</v>
      </c>
      <c r="AQ351">
        <f>Z351 - AVERAGEIFS('Placebo Males'!Z:Z, 'Placebo Males'!B:B, B351, 'Placebo Males'!P:P, P351)</f>
        <v>7.6666666666666714</v>
      </c>
      <c r="AR351">
        <f>AB351 - AVERAGEIFS('Placebo Males'!AB:AB, 'Placebo Males'!B:B, B351, 'Placebo Males'!P:P, P351)</f>
        <v>4.6666666666666643</v>
      </c>
      <c r="AS351">
        <f>AC351 - AVERAGEIFS('Placebo Males'!AC:AC, 'Placebo Males'!B:B, B351, 'Placebo Males'!P:P, P351)</f>
        <v>6.6666666666666679</v>
      </c>
      <c r="AT351">
        <f>AD351 - AVERAGEIFS('Placebo Males'!AD:AD, 'Placebo Males'!B:B, B351, 'Placebo Males'!P:P, P351)</f>
        <v>-140.77099999999996</v>
      </c>
      <c r="AU351">
        <f>AE351 - AVERAGEIFS('Placebo Males'!AE:AE, 'Placebo Males'!B:B, B351, 'Placebo Males'!P:P, P351)</f>
        <v>0.12700666666666666</v>
      </c>
      <c r="AV351">
        <f>AF351 - AVERAGEIFS('Placebo Males'!AF:AF, 'Placebo Males'!B:B, B351, 'Placebo Males'!P:P, P351)</f>
        <v>5.5688333333333284E-2</v>
      </c>
    </row>
    <row r="352" spans="1:48" x14ac:dyDescent="0.25">
      <c r="A352" t="s">
        <v>2612</v>
      </c>
      <c r="B352">
        <v>1019</v>
      </c>
      <c r="C352" t="s">
        <v>102</v>
      </c>
      <c r="D352">
        <v>26</v>
      </c>
      <c r="E352">
        <v>176</v>
      </c>
      <c r="F352">
        <v>81.3</v>
      </c>
      <c r="G352">
        <v>109</v>
      </c>
      <c r="H352">
        <v>54.75</v>
      </c>
      <c r="I352" t="s">
        <v>458</v>
      </c>
      <c r="J352" t="s">
        <v>104</v>
      </c>
      <c r="K352" t="s">
        <v>459</v>
      </c>
      <c r="L352" t="s">
        <v>160</v>
      </c>
      <c r="M352" t="s">
        <v>2261</v>
      </c>
      <c r="N352">
        <v>1500</v>
      </c>
      <c r="O352" t="s">
        <v>2262</v>
      </c>
      <c r="P352">
        <v>2</v>
      </c>
      <c r="Q352" t="s">
        <v>113</v>
      </c>
      <c r="R352" t="s">
        <v>2261</v>
      </c>
      <c r="S352">
        <v>1920</v>
      </c>
      <c r="T352" t="s">
        <v>2266</v>
      </c>
      <c r="U352">
        <v>1213</v>
      </c>
      <c r="V352">
        <v>174</v>
      </c>
      <c r="W352">
        <v>408</v>
      </c>
      <c r="X352">
        <v>103</v>
      </c>
      <c r="Y352">
        <v>233</v>
      </c>
      <c r="Z352">
        <v>72</v>
      </c>
      <c r="AA352" t="s">
        <v>108</v>
      </c>
      <c r="AB352">
        <v>48</v>
      </c>
      <c r="AC352">
        <v>29</v>
      </c>
      <c r="AD352">
        <v>661.93299999999999</v>
      </c>
      <c r="AE352">
        <v>0.14583299999999999</v>
      </c>
      <c r="AF352">
        <v>0.47390399999999999</v>
      </c>
      <c r="AH352">
        <v>1920</v>
      </c>
      <c r="AI352">
        <f t="shared" si="15"/>
        <v>4.4908446413347169</v>
      </c>
      <c r="AJ352">
        <f t="shared" si="16"/>
        <v>0.42688361871015013</v>
      </c>
      <c r="AK352">
        <f t="shared" si="17"/>
        <v>0.375930482093495</v>
      </c>
      <c r="AL352">
        <f>U352 - AVERAGEIFS('Placebo Males'!U:U, 'Placebo Males'!B:B, B352, 'Placebo Males'!P:P, P352)</f>
        <v>50.333333333333258</v>
      </c>
      <c r="AM352">
        <f>V352 - AVERAGEIFS('Placebo Males'!V:V, 'Placebo Males'!B:B, B352, 'Placebo Males'!P:P, P352)</f>
        <v>-0.66666666666665719</v>
      </c>
      <c r="AN352">
        <f>W352 - AVERAGEIFS('Placebo Males'!W:W, 'Placebo Males'!B:B, B352, 'Placebo Males'!P:P, P352)</f>
        <v>14.333333333333314</v>
      </c>
      <c r="AO352">
        <f>X352 - AVERAGEIFS('Placebo Males'!X:X, 'Placebo Males'!B:B, B352, 'Placebo Males'!P:P, P352)</f>
        <v>5</v>
      </c>
      <c r="AP352">
        <f>Y352 - AVERAGEIFS('Placebo Males'!Y:Y, 'Placebo Males'!B:B, B352, 'Placebo Males'!P:P, P352)</f>
        <v>3.6666666666666572</v>
      </c>
      <c r="AQ352">
        <f>Z352 - AVERAGEIFS('Placebo Males'!Z:Z, 'Placebo Males'!B:B, B352, 'Placebo Males'!P:P, P352)</f>
        <v>5.6666666666666714</v>
      </c>
      <c r="AR352">
        <f>AB352 - AVERAGEIFS('Placebo Males'!AB:AB, 'Placebo Males'!B:B, B352, 'Placebo Males'!P:P, P352)</f>
        <v>5.6666666666666643</v>
      </c>
      <c r="AS352">
        <f>AC352 - AVERAGEIFS('Placebo Males'!AC:AC, 'Placebo Males'!B:B, B352, 'Placebo Males'!P:P, P352)</f>
        <v>-0.33333333333333215</v>
      </c>
      <c r="AT352">
        <f>AD352 - AVERAGEIFS('Placebo Males'!AD:AD, 'Placebo Males'!B:B, B352, 'Placebo Males'!P:P, P352)</f>
        <v>-96.961999999999989</v>
      </c>
      <c r="AU352">
        <f>AE352 - AVERAGEIFS('Placebo Males'!AE:AE, 'Placebo Males'!B:B, B352, 'Placebo Males'!P:P, P352)</f>
        <v>5.544866666666666E-2</v>
      </c>
      <c r="AV352">
        <f>AF352 - AVERAGEIFS('Placebo Males'!AF:AF, 'Placebo Males'!B:B, B352, 'Placebo Males'!P:P, P352)</f>
        <v>6.5495333333333294E-2</v>
      </c>
    </row>
    <row r="353" spans="1:48" x14ac:dyDescent="0.25">
      <c r="A353" t="s">
        <v>2613</v>
      </c>
      <c r="B353">
        <v>1019</v>
      </c>
      <c r="C353" t="s">
        <v>102</v>
      </c>
      <c r="D353">
        <v>26</v>
      </c>
      <c r="E353">
        <v>176</v>
      </c>
      <c r="F353">
        <v>81.3</v>
      </c>
      <c r="G353">
        <v>109</v>
      </c>
      <c r="H353">
        <v>54.75</v>
      </c>
      <c r="I353" t="s">
        <v>458</v>
      </c>
      <c r="J353" t="s">
        <v>104</v>
      </c>
      <c r="K353" t="s">
        <v>459</v>
      </c>
      <c r="L353" t="s">
        <v>160</v>
      </c>
      <c r="M353" t="s">
        <v>2261</v>
      </c>
      <c r="N353">
        <v>1500</v>
      </c>
      <c r="O353" t="s">
        <v>2262</v>
      </c>
      <c r="P353">
        <v>2</v>
      </c>
      <c r="Q353" t="s">
        <v>113</v>
      </c>
      <c r="R353" t="s">
        <v>2261</v>
      </c>
      <c r="S353">
        <v>1920</v>
      </c>
      <c r="T353" t="s">
        <v>2266</v>
      </c>
      <c r="U353">
        <v>1159</v>
      </c>
      <c r="V353">
        <v>183</v>
      </c>
      <c r="W353">
        <v>405</v>
      </c>
      <c r="X353">
        <v>99</v>
      </c>
      <c r="Y353">
        <v>232</v>
      </c>
      <c r="Z353">
        <v>74</v>
      </c>
      <c r="AA353" t="s">
        <v>108</v>
      </c>
      <c r="AB353">
        <v>44</v>
      </c>
      <c r="AC353">
        <v>36</v>
      </c>
      <c r="AD353">
        <v>636.70600000000002</v>
      </c>
      <c r="AE353">
        <v>0.20408200000000001</v>
      </c>
      <c r="AF353">
        <v>0.47109400000000001</v>
      </c>
      <c r="AH353">
        <v>1920</v>
      </c>
      <c r="AI353">
        <f t="shared" si="15"/>
        <v>4.4908446413347169</v>
      </c>
      <c r="AJ353">
        <f t="shared" si="16"/>
        <v>0.42688361871015013</v>
      </c>
      <c r="AK353">
        <f t="shared" si="17"/>
        <v>0.375930482093495</v>
      </c>
      <c r="AL353">
        <f>U353 - AVERAGEIFS('Placebo Males'!U:U, 'Placebo Males'!B:B, B353, 'Placebo Males'!P:P, P353)</f>
        <v>-3.6666666666667425</v>
      </c>
      <c r="AM353">
        <f>V353 - AVERAGEIFS('Placebo Males'!V:V, 'Placebo Males'!B:B, B353, 'Placebo Males'!P:P, P353)</f>
        <v>8.3333333333333428</v>
      </c>
      <c r="AN353">
        <f>W353 - AVERAGEIFS('Placebo Males'!W:W, 'Placebo Males'!B:B, B353, 'Placebo Males'!P:P, P353)</f>
        <v>11.333333333333314</v>
      </c>
      <c r="AO353">
        <f>X353 - AVERAGEIFS('Placebo Males'!X:X, 'Placebo Males'!B:B, B353, 'Placebo Males'!P:P, P353)</f>
        <v>1</v>
      </c>
      <c r="AP353">
        <f>Y353 - AVERAGEIFS('Placebo Males'!Y:Y, 'Placebo Males'!B:B, B353, 'Placebo Males'!P:P, P353)</f>
        <v>2.6666666666666572</v>
      </c>
      <c r="AQ353">
        <f>Z353 - AVERAGEIFS('Placebo Males'!Z:Z, 'Placebo Males'!B:B, B353, 'Placebo Males'!P:P, P353)</f>
        <v>7.6666666666666714</v>
      </c>
      <c r="AR353">
        <f>AB353 - AVERAGEIFS('Placebo Males'!AB:AB, 'Placebo Males'!B:B, B353, 'Placebo Males'!P:P, P353)</f>
        <v>1.6666666666666643</v>
      </c>
      <c r="AS353">
        <f>AC353 - AVERAGEIFS('Placebo Males'!AC:AC, 'Placebo Males'!B:B, B353, 'Placebo Males'!P:P, P353)</f>
        <v>6.6666666666666679</v>
      </c>
      <c r="AT353">
        <f>AD353 - AVERAGEIFS('Placebo Males'!AD:AD, 'Placebo Males'!B:B, B353, 'Placebo Males'!P:P, P353)</f>
        <v>-122.18899999999996</v>
      </c>
      <c r="AU353">
        <f>AE353 - AVERAGEIFS('Placebo Males'!AE:AE, 'Placebo Males'!B:B, B353, 'Placebo Males'!P:P, P353)</f>
        <v>0.11369766666666668</v>
      </c>
      <c r="AV353">
        <f>AF353 - AVERAGEIFS('Placebo Males'!AF:AF, 'Placebo Males'!B:B, B353, 'Placebo Males'!P:P, P353)</f>
        <v>6.2685333333333315E-2</v>
      </c>
    </row>
    <row r="354" spans="1:48" x14ac:dyDescent="0.25">
      <c r="A354" t="s">
        <v>2614</v>
      </c>
      <c r="B354">
        <v>1019</v>
      </c>
      <c r="C354" t="s">
        <v>102</v>
      </c>
      <c r="D354">
        <v>26</v>
      </c>
      <c r="E354">
        <v>176</v>
      </c>
      <c r="F354">
        <v>81.3</v>
      </c>
      <c r="G354">
        <v>109</v>
      </c>
      <c r="H354">
        <v>54.75</v>
      </c>
      <c r="I354" t="s">
        <v>458</v>
      </c>
      <c r="J354" t="s">
        <v>104</v>
      </c>
      <c r="K354" t="s">
        <v>459</v>
      </c>
      <c r="L354" t="s">
        <v>160</v>
      </c>
      <c r="M354" t="s">
        <v>2261</v>
      </c>
      <c r="N354">
        <v>1500</v>
      </c>
      <c r="O354" t="s">
        <v>2262</v>
      </c>
      <c r="P354">
        <v>2.5</v>
      </c>
      <c r="Q354" t="s">
        <v>113</v>
      </c>
      <c r="R354" t="s">
        <v>2261</v>
      </c>
      <c r="S354">
        <v>1950</v>
      </c>
      <c r="T354" t="s">
        <v>2266</v>
      </c>
      <c r="U354">
        <v>1156</v>
      </c>
      <c r="V354">
        <v>176</v>
      </c>
      <c r="W354">
        <v>389</v>
      </c>
      <c r="X354">
        <v>95</v>
      </c>
      <c r="Y354">
        <v>224</v>
      </c>
      <c r="Z354">
        <v>70</v>
      </c>
      <c r="AA354" t="s">
        <v>108</v>
      </c>
      <c r="AB354">
        <v>54</v>
      </c>
      <c r="AC354">
        <v>27</v>
      </c>
      <c r="AD354">
        <v>610.29899999999998</v>
      </c>
      <c r="AE354">
        <v>0.222222</v>
      </c>
      <c r="AF354">
        <v>0.427172</v>
      </c>
      <c r="AH354">
        <v>1950</v>
      </c>
      <c r="AI354">
        <f t="shared" si="15"/>
        <v>4.5610140888555719</v>
      </c>
      <c r="AJ354">
        <f t="shared" si="16"/>
        <v>0.42992086315012756</v>
      </c>
      <c r="AK354">
        <f t="shared" si="17"/>
        <v>0.37920975428265813</v>
      </c>
      <c r="AL354">
        <f>U354 - AVERAGEIFS('Placebo Males'!U:U, 'Placebo Males'!B:B, B354, 'Placebo Males'!P:P, P354)</f>
        <v>16</v>
      </c>
      <c r="AM354">
        <f>V354 - AVERAGEIFS('Placebo Males'!V:V, 'Placebo Males'!B:B, B354, 'Placebo Males'!P:P, P354)</f>
        <v>1.6666666666666572</v>
      </c>
      <c r="AN354">
        <f>W354 - AVERAGEIFS('Placebo Males'!W:W, 'Placebo Males'!B:B, B354, 'Placebo Males'!P:P, P354)</f>
        <v>5.6666666666666856</v>
      </c>
      <c r="AO354">
        <f>X354 - AVERAGEIFS('Placebo Males'!X:X, 'Placebo Males'!B:B, B354, 'Placebo Males'!P:P, P354)</f>
        <v>1.6666666666666714</v>
      </c>
      <c r="AP354">
        <f>Y354 - AVERAGEIFS('Placebo Males'!Y:Y, 'Placebo Males'!B:B, B354, 'Placebo Males'!P:P, P354)</f>
        <v>2</v>
      </c>
      <c r="AQ354">
        <f>Z354 - AVERAGEIFS('Placebo Males'!Z:Z, 'Placebo Males'!B:B, B354, 'Placebo Males'!P:P, P354)</f>
        <v>2</v>
      </c>
      <c r="AR354">
        <f>AB354 - AVERAGEIFS('Placebo Males'!AB:AB, 'Placebo Males'!B:B, B354, 'Placebo Males'!P:P, P354)</f>
        <v>10</v>
      </c>
      <c r="AS354">
        <f>AC354 - AVERAGEIFS('Placebo Males'!AC:AC, 'Placebo Males'!B:B, B354, 'Placebo Males'!P:P, P354)</f>
        <v>-0.33333333333333215</v>
      </c>
      <c r="AT354">
        <f>AD354 - AVERAGEIFS('Placebo Males'!AD:AD, 'Placebo Males'!B:B, B354, 'Placebo Males'!P:P, P354)</f>
        <v>-64.207333333333395</v>
      </c>
      <c r="AU354">
        <f>AE354 - AVERAGEIFS('Placebo Males'!AE:AE, 'Placebo Males'!B:B, B354, 'Placebo Males'!P:P, P354)</f>
        <v>0.14051205</v>
      </c>
      <c r="AV354">
        <f>AF354 - AVERAGEIFS('Placebo Males'!AF:AF, 'Placebo Males'!B:B, B354, 'Placebo Males'!P:P, P354)</f>
        <v>9.0660999999999992E-2</v>
      </c>
    </row>
    <row r="355" spans="1:48" x14ac:dyDescent="0.25">
      <c r="A355" t="s">
        <v>2615</v>
      </c>
      <c r="B355">
        <v>1019</v>
      </c>
      <c r="C355" t="s">
        <v>102</v>
      </c>
      <c r="D355">
        <v>26</v>
      </c>
      <c r="E355">
        <v>176</v>
      </c>
      <c r="F355">
        <v>81.3</v>
      </c>
      <c r="G355">
        <v>109</v>
      </c>
      <c r="H355">
        <v>54.75</v>
      </c>
      <c r="I355" t="s">
        <v>458</v>
      </c>
      <c r="J355" t="s">
        <v>104</v>
      </c>
      <c r="K355" t="s">
        <v>459</v>
      </c>
      <c r="L355" t="s">
        <v>160</v>
      </c>
      <c r="M355" t="s">
        <v>2261</v>
      </c>
      <c r="N355">
        <v>1500</v>
      </c>
      <c r="O355" t="s">
        <v>2262</v>
      </c>
      <c r="P355">
        <v>2.5</v>
      </c>
      <c r="Q355" t="s">
        <v>113</v>
      </c>
      <c r="R355" t="s">
        <v>2261</v>
      </c>
      <c r="S355">
        <v>1950</v>
      </c>
      <c r="T355" t="s">
        <v>2266</v>
      </c>
      <c r="U355">
        <v>1195</v>
      </c>
      <c r="V355">
        <v>177</v>
      </c>
      <c r="W355">
        <v>394</v>
      </c>
      <c r="X355">
        <v>96</v>
      </c>
      <c r="Y355">
        <v>227</v>
      </c>
      <c r="Z355">
        <v>71</v>
      </c>
      <c r="AA355" t="s">
        <v>108</v>
      </c>
      <c r="AB355">
        <v>54</v>
      </c>
      <c r="AC355">
        <v>29</v>
      </c>
      <c r="AD355">
        <v>614.70799999999997</v>
      </c>
      <c r="AE355" t="s">
        <v>108</v>
      </c>
      <c r="AF355" t="s">
        <v>108</v>
      </c>
      <c r="AH355">
        <v>1950</v>
      </c>
      <c r="AI355">
        <f t="shared" si="15"/>
        <v>4.5610140888555719</v>
      </c>
      <c r="AJ355">
        <f t="shared" si="16"/>
        <v>0.42992086315012756</v>
      </c>
      <c r="AK355">
        <f t="shared" si="17"/>
        <v>0.37920975428265813</v>
      </c>
      <c r="AL355">
        <f>U355 - AVERAGEIFS('Placebo Males'!U:U, 'Placebo Males'!B:B, B355, 'Placebo Males'!P:P, P355)</f>
        <v>55</v>
      </c>
      <c r="AM355">
        <f>V355 - AVERAGEIFS('Placebo Males'!V:V, 'Placebo Males'!B:B, B355, 'Placebo Males'!P:P, P355)</f>
        <v>2.6666666666666572</v>
      </c>
      <c r="AN355">
        <f>W355 - AVERAGEIFS('Placebo Males'!W:W, 'Placebo Males'!B:B, B355, 'Placebo Males'!P:P, P355)</f>
        <v>10.666666666666686</v>
      </c>
      <c r="AO355">
        <f>X355 - AVERAGEIFS('Placebo Males'!X:X, 'Placebo Males'!B:B, B355, 'Placebo Males'!P:P, P355)</f>
        <v>2.6666666666666714</v>
      </c>
      <c r="AP355">
        <f>Y355 - AVERAGEIFS('Placebo Males'!Y:Y, 'Placebo Males'!B:B, B355, 'Placebo Males'!P:P, P355)</f>
        <v>5</v>
      </c>
      <c r="AQ355">
        <f>Z355 - AVERAGEIFS('Placebo Males'!Z:Z, 'Placebo Males'!B:B, B355, 'Placebo Males'!P:P, P355)</f>
        <v>3</v>
      </c>
      <c r="AR355">
        <f>AB355 - AVERAGEIFS('Placebo Males'!AB:AB, 'Placebo Males'!B:B, B355, 'Placebo Males'!P:P, P355)</f>
        <v>10</v>
      </c>
      <c r="AS355">
        <f>AC355 - AVERAGEIFS('Placebo Males'!AC:AC, 'Placebo Males'!B:B, B355, 'Placebo Males'!P:P, P355)</f>
        <v>1.6666666666666679</v>
      </c>
      <c r="AT355">
        <f>AD355 - AVERAGEIFS('Placebo Males'!AD:AD, 'Placebo Males'!B:B, B355, 'Placebo Males'!P:P, P355)</f>
        <v>-59.798333333333403</v>
      </c>
      <c r="AU355" t="e">
        <f>AE355 - AVERAGEIFS('Placebo Males'!AE:AE, 'Placebo Males'!B:B, B355, 'Placebo Males'!P:P, P355)</f>
        <v>#VALUE!</v>
      </c>
      <c r="AV355" t="e">
        <f>AF355 - AVERAGEIFS('Placebo Males'!AF:AF, 'Placebo Males'!B:B, B355, 'Placebo Males'!P:P, P355)</f>
        <v>#VALUE!</v>
      </c>
    </row>
    <row r="356" spans="1:48" x14ac:dyDescent="0.25">
      <c r="A356" t="s">
        <v>2616</v>
      </c>
      <c r="B356">
        <v>1019</v>
      </c>
      <c r="C356" t="s">
        <v>102</v>
      </c>
      <c r="D356">
        <v>26</v>
      </c>
      <c r="E356">
        <v>176</v>
      </c>
      <c r="F356">
        <v>81.3</v>
      </c>
      <c r="G356">
        <v>109</v>
      </c>
      <c r="H356">
        <v>54.75</v>
      </c>
      <c r="I356" t="s">
        <v>458</v>
      </c>
      <c r="J356" t="s">
        <v>104</v>
      </c>
      <c r="K356" t="s">
        <v>459</v>
      </c>
      <c r="L356" t="s">
        <v>160</v>
      </c>
      <c r="M356" t="s">
        <v>2261</v>
      </c>
      <c r="N356">
        <v>1500</v>
      </c>
      <c r="O356" t="s">
        <v>2262</v>
      </c>
      <c r="P356">
        <v>2.5</v>
      </c>
      <c r="Q356" t="s">
        <v>113</v>
      </c>
      <c r="R356" t="s">
        <v>2261</v>
      </c>
      <c r="S356">
        <v>1950</v>
      </c>
      <c r="T356" t="s">
        <v>2266</v>
      </c>
      <c r="U356">
        <v>1207</v>
      </c>
      <c r="V356">
        <v>179</v>
      </c>
      <c r="W356">
        <v>390</v>
      </c>
      <c r="X356">
        <v>93</v>
      </c>
      <c r="Y356">
        <v>226</v>
      </c>
      <c r="Z356">
        <v>71</v>
      </c>
      <c r="AA356" t="s">
        <v>108</v>
      </c>
      <c r="AB356">
        <v>52</v>
      </c>
      <c r="AC356">
        <v>30</v>
      </c>
      <c r="AD356">
        <v>603.32399999999996</v>
      </c>
      <c r="AE356">
        <v>0.17391300000000001</v>
      </c>
      <c r="AF356">
        <v>0.432869</v>
      </c>
      <c r="AH356">
        <v>1950</v>
      </c>
      <c r="AI356">
        <f t="shared" si="15"/>
        <v>4.5610140888555719</v>
      </c>
      <c r="AJ356">
        <f t="shared" si="16"/>
        <v>0.42992086315012756</v>
      </c>
      <c r="AK356">
        <f t="shared" si="17"/>
        <v>0.37920975428265813</v>
      </c>
      <c r="AL356">
        <f>U356 - AVERAGEIFS('Placebo Males'!U:U, 'Placebo Males'!B:B, B356, 'Placebo Males'!P:P, P356)</f>
        <v>67</v>
      </c>
      <c r="AM356">
        <f>V356 - AVERAGEIFS('Placebo Males'!V:V, 'Placebo Males'!B:B, B356, 'Placebo Males'!P:P, P356)</f>
        <v>4.6666666666666572</v>
      </c>
      <c r="AN356">
        <f>W356 - AVERAGEIFS('Placebo Males'!W:W, 'Placebo Males'!B:B, B356, 'Placebo Males'!P:P, P356)</f>
        <v>6.6666666666666856</v>
      </c>
      <c r="AO356">
        <f>X356 - AVERAGEIFS('Placebo Males'!X:X, 'Placebo Males'!B:B, B356, 'Placebo Males'!P:P, P356)</f>
        <v>-0.3333333333333286</v>
      </c>
      <c r="AP356">
        <f>Y356 - AVERAGEIFS('Placebo Males'!Y:Y, 'Placebo Males'!B:B, B356, 'Placebo Males'!P:P, P356)</f>
        <v>4</v>
      </c>
      <c r="AQ356">
        <f>Z356 - AVERAGEIFS('Placebo Males'!Z:Z, 'Placebo Males'!B:B, B356, 'Placebo Males'!P:P, P356)</f>
        <v>3</v>
      </c>
      <c r="AR356">
        <f>AB356 - AVERAGEIFS('Placebo Males'!AB:AB, 'Placebo Males'!B:B, B356, 'Placebo Males'!P:P, P356)</f>
        <v>8</v>
      </c>
      <c r="AS356">
        <f>AC356 - AVERAGEIFS('Placebo Males'!AC:AC, 'Placebo Males'!B:B, B356, 'Placebo Males'!P:P, P356)</f>
        <v>2.6666666666666679</v>
      </c>
      <c r="AT356">
        <f>AD356 - AVERAGEIFS('Placebo Males'!AD:AD, 'Placebo Males'!B:B, B356, 'Placebo Males'!P:P, P356)</f>
        <v>-71.182333333333418</v>
      </c>
      <c r="AU356">
        <f>AE356 - AVERAGEIFS('Placebo Males'!AE:AE, 'Placebo Males'!B:B, B356, 'Placebo Males'!P:P, P356)</f>
        <v>9.2203050000000009E-2</v>
      </c>
      <c r="AV356">
        <f>AF356 - AVERAGEIFS('Placebo Males'!AF:AF, 'Placebo Males'!B:B, B356, 'Placebo Males'!P:P, P356)</f>
        <v>9.6357999999999999E-2</v>
      </c>
    </row>
    <row r="357" spans="1:48" x14ac:dyDescent="0.25">
      <c r="A357" t="s">
        <v>2617</v>
      </c>
      <c r="B357">
        <v>1019</v>
      </c>
      <c r="C357" t="s">
        <v>102</v>
      </c>
      <c r="D357">
        <v>26</v>
      </c>
      <c r="E357">
        <v>176</v>
      </c>
      <c r="F357">
        <v>81.3</v>
      </c>
      <c r="G357">
        <v>109</v>
      </c>
      <c r="H357">
        <v>54.75</v>
      </c>
      <c r="I357" t="s">
        <v>458</v>
      </c>
      <c r="J357" t="s">
        <v>104</v>
      </c>
      <c r="K357" t="s">
        <v>459</v>
      </c>
      <c r="L357" t="s">
        <v>160</v>
      </c>
      <c r="M357" t="s">
        <v>2261</v>
      </c>
      <c r="N357">
        <v>1500</v>
      </c>
      <c r="O357" t="s">
        <v>2262</v>
      </c>
      <c r="P357">
        <v>3</v>
      </c>
      <c r="Q357" t="s">
        <v>113</v>
      </c>
      <c r="R357" t="s">
        <v>2261</v>
      </c>
      <c r="S357">
        <v>2280</v>
      </c>
      <c r="T357" t="s">
        <v>2266</v>
      </c>
      <c r="U357">
        <v>1138</v>
      </c>
      <c r="V357">
        <v>171</v>
      </c>
      <c r="W357">
        <v>386</v>
      </c>
      <c r="X357">
        <v>98</v>
      </c>
      <c r="Y357">
        <v>218</v>
      </c>
      <c r="Z357">
        <v>70</v>
      </c>
      <c r="AA357" t="s">
        <v>108</v>
      </c>
      <c r="AB357">
        <v>53</v>
      </c>
      <c r="AC357">
        <v>27</v>
      </c>
      <c r="AD357">
        <v>619.678</v>
      </c>
      <c r="AE357">
        <v>0.238095</v>
      </c>
      <c r="AF357">
        <v>0.41366700000000001</v>
      </c>
      <c r="AH357">
        <v>2280</v>
      </c>
      <c r="AI357">
        <f t="shared" si="15"/>
        <v>5.3328780115849757</v>
      </c>
      <c r="AJ357">
        <f t="shared" si="16"/>
        <v>0.46080627900407556</v>
      </c>
      <c r="AK357">
        <f t="shared" si="17"/>
        <v>0.41285089528945318</v>
      </c>
      <c r="AL357">
        <f>U357 - AVERAGEIFS('Placebo Males'!U:U, 'Placebo Males'!B:B, B357, 'Placebo Males'!P:P, P357)</f>
        <v>-4</v>
      </c>
      <c r="AM357">
        <f>V357 - AVERAGEIFS('Placebo Males'!V:V, 'Placebo Males'!B:B, B357, 'Placebo Males'!P:P, P357)</f>
        <v>2</v>
      </c>
      <c r="AN357">
        <f>W357 - AVERAGEIFS('Placebo Males'!W:W, 'Placebo Males'!B:B, B357, 'Placebo Males'!P:P, P357)</f>
        <v>2.3333333333333144</v>
      </c>
      <c r="AO357">
        <f>X357 - AVERAGEIFS('Placebo Males'!X:X, 'Placebo Males'!B:B, B357, 'Placebo Males'!P:P, P357)</f>
        <v>8</v>
      </c>
      <c r="AP357">
        <f>Y357 - AVERAGEIFS('Placebo Males'!Y:Y, 'Placebo Males'!B:B, B357, 'Placebo Males'!P:P, P357)</f>
        <v>-9.6666666666666572</v>
      </c>
      <c r="AQ357">
        <f>Z357 - AVERAGEIFS('Placebo Males'!Z:Z, 'Placebo Males'!B:B, B357, 'Placebo Males'!P:P, P357)</f>
        <v>4</v>
      </c>
      <c r="AR357">
        <f>AB357 - AVERAGEIFS('Placebo Males'!AB:AB, 'Placebo Males'!B:B, B357, 'Placebo Males'!P:P, P357)</f>
        <v>8.3333333333333357</v>
      </c>
      <c r="AS357">
        <f>AC357 - AVERAGEIFS('Placebo Males'!AC:AC, 'Placebo Males'!B:B, B357, 'Placebo Males'!P:P, P357)</f>
        <v>0</v>
      </c>
      <c r="AT357">
        <f>AD357 - AVERAGEIFS('Placebo Males'!AD:AD, 'Placebo Males'!B:B, B357, 'Placebo Males'!P:P, P357)</f>
        <v>-100.2023333333334</v>
      </c>
      <c r="AU357">
        <f>AE357 - AVERAGEIFS('Placebo Males'!AE:AE, 'Placebo Males'!B:B, B357, 'Placebo Males'!P:P, P357)</f>
        <v>0.18431916666666667</v>
      </c>
      <c r="AV357">
        <f>AF357 - AVERAGEIFS('Placebo Males'!AF:AF, 'Placebo Males'!B:B, B357, 'Placebo Males'!P:P, P357)</f>
        <v>7.1113333333333362E-2</v>
      </c>
    </row>
    <row r="358" spans="1:48" x14ac:dyDescent="0.25">
      <c r="A358" t="s">
        <v>2618</v>
      </c>
      <c r="B358">
        <v>1019</v>
      </c>
      <c r="C358" t="s">
        <v>102</v>
      </c>
      <c r="D358">
        <v>26</v>
      </c>
      <c r="E358">
        <v>176</v>
      </c>
      <c r="F358">
        <v>81.3</v>
      </c>
      <c r="G358">
        <v>109</v>
      </c>
      <c r="H358">
        <v>54.75</v>
      </c>
      <c r="I358" t="s">
        <v>458</v>
      </c>
      <c r="J358" t="s">
        <v>104</v>
      </c>
      <c r="K358" t="s">
        <v>459</v>
      </c>
      <c r="L358" t="s">
        <v>160</v>
      </c>
      <c r="M358" t="s">
        <v>2261</v>
      </c>
      <c r="N358">
        <v>1500</v>
      </c>
      <c r="O358" t="s">
        <v>2262</v>
      </c>
      <c r="P358">
        <v>3</v>
      </c>
      <c r="Q358" t="s">
        <v>113</v>
      </c>
      <c r="R358" t="s">
        <v>2261</v>
      </c>
      <c r="S358">
        <v>2280</v>
      </c>
      <c r="T358" t="s">
        <v>2266</v>
      </c>
      <c r="U358">
        <v>1072</v>
      </c>
      <c r="V358">
        <v>174</v>
      </c>
      <c r="W358">
        <v>380</v>
      </c>
      <c r="X358">
        <v>82</v>
      </c>
      <c r="Y358">
        <v>228</v>
      </c>
      <c r="Z358">
        <v>70</v>
      </c>
      <c r="AA358" t="s">
        <v>108</v>
      </c>
      <c r="AB358">
        <v>48</v>
      </c>
      <c r="AC358">
        <v>31</v>
      </c>
      <c r="AD358">
        <v>604.06100000000004</v>
      </c>
      <c r="AE358">
        <v>0.20930199999999999</v>
      </c>
      <c r="AF358">
        <v>0.406358</v>
      </c>
      <c r="AH358">
        <v>2280</v>
      </c>
      <c r="AI358">
        <f t="shared" si="15"/>
        <v>5.3328780115849757</v>
      </c>
      <c r="AJ358">
        <f t="shared" si="16"/>
        <v>0.46080627900407556</v>
      </c>
      <c r="AK358">
        <f t="shared" si="17"/>
        <v>0.41285089528945318</v>
      </c>
      <c r="AL358">
        <f>U358 - AVERAGEIFS('Placebo Males'!U:U, 'Placebo Males'!B:B, B358, 'Placebo Males'!P:P, P358)</f>
        <v>-70</v>
      </c>
      <c r="AM358">
        <f>V358 - AVERAGEIFS('Placebo Males'!V:V, 'Placebo Males'!B:B, B358, 'Placebo Males'!P:P, P358)</f>
        <v>5</v>
      </c>
      <c r="AN358">
        <f>W358 - AVERAGEIFS('Placebo Males'!W:W, 'Placebo Males'!B:B, B358, 'Placebo Males'!P:P, P358)</f>
        <v>-3.6666666666666856</v>
      </c>
      <c r="AO358">
        <f>X358 - AVERAGEIFS('Placebo Males'!X:X, 'Placebo Males'!B:B, B358, 'Placebo Males'!P:P, P358)</f>
        <v>-8</v>
      </c>
      <c r="AP358">
        <f>Y358 - AVERAGEIFS('Placebo Males'!Y:Y, 'Placebo Males'!B:B, B358, 'Placebo Males'!P:P, P358)</f>
        <v>0.33333333333334281</v>
      </c>
      <c r="AQ358">
        <f>Z358 - AVERAGEIFS('Placebo Males'!Z:Z, 'Placebo Males'!B:B, B358, 'Placebo Males'!P:P, P358)</f>
        <v>4</v>
      </c>
      <c r="AR358">
        <f>AB358 - AVERAGEIFS('Placebo Males'!AB:AB, 'Placebo Males'!B:B, B358, 'Placebo Males'!P:P, P358)</f>
        <v>3.3333333333333357</v>
      </c>
      <c r="AS358">
        <f>AC358 - AVERAGEIFS('Placebo Males'!AC:AC, 'Placebo Males'!B:B, B358, 'Placebo Males'!P:P, P358)</f>
        <v>4</v>
      </c>
      <c r="AT358">
        <f>AD358 - AVERAGEIFS('Placebo Males'!AD:AD, 'Placebo Males'!B:B, B358, 'Placebo Males'!P:P, P358)</f>
        <v>-115.81933333333336</v>
      </c>
      <c r="AU358">
        <f>AE358 - AVERAGEIFS('Placebo Males'!AE:AE, 'Placebo Males'!B:B, B358, 'Placebo Males'!P:P, P358)</f>
        <v>0.15552616666666666</v>
      </c>
      <c r="AV358">
        <f>AF358 - AVERAGEIFS('Placebo Males'!AF:AF, 'Placebo Males'!B:B, B358, 'Placebo Males'!P:P, P358)</f>
        <v>6.3804333333333352E-2</v>
      </c>
    </row>
    <row r="359" spans="1:48" x14ac:dyDescent="0.25">
      <c r="A359" t="s">
        <v>2619</v>
      </c>
      <c r="B359">
        <v>1019</v>
      </c>
      <c r="C359" t="s">
        <v>102</v>
      </c>
      <c r="D359">
        <v>26</v>
      </c>
      <c r="E359">
        <v>176</v>
      </c>
      <c r="F359">
        <v>81.3</v>
      </c>
      <c r="G359">
        <v>109</v>
      </c>
      <c r="H359">
        <v>54.75</v>
      </c>
      <c r="I359" t="s">
        <v>458</v>
      </c>
      <c r="J359" t="s">
        <v>104</v>
      </c>
      <c r="K359" t="s">
        <v>459</v>
      </c>
      <c r="L359" t="s">
        <v>160</v>
      </c>
      <c r="M359" t="s">
        <v>2261</v>
      </c>
      <c r="N359">
        <v>1500</v>
      </c>
      <c r="O359" t="s">
        <v>2262</v>
      </c>
      <c r="P359">
        <v>3</v>
      </c>
      <c r="Q359" t="s">
        <v>113</v>
      </c>
      <c r="R359" t="s">
        <v>2261</v>
      </c>
      <c r="S359">
        <v>2280</v>
      </c>
      <c r="T359" t="s">
        <v>2266</v>
      </c>
      <c r="U359">
        <v>1099</v>
      </c>
      <c r="V359">
        <v>173</v>
      </c>
      <c r="W359">
        <v>385</v>
      </c>
      <c r="X359">
        <v>91</v>
      </c>
      <c r="Y359">
        <v>223</v>
      </c>
      <c r="Z359">
        <v>71</v>
      </c>
      <c r="AA359" t="s">
        <v>108</v>
      </c>
      <c r="AB359">
        <v>49</v>
      </c>
      <c r="AC359">
        <v>32</v>
      </c>
      <c r="AD359">
        <v>615.745</v>
      </c>
      <c r="AE359">
        <v>0.238095</v>
      </c>
      <c r="AF359">
        <v>0.42032799999999998</v>
      </c>
      <c r="AH359">
        <v>2280</v>
      </c>
      <c r="AI359">
        <f t="shared" si="15"/>
        <v>5.3328780115849757</v>
      </c>
      <c r="AJ359">
        <f t="shared" si="16"/>
        <v>0.46080627900407556</v>
      </c>
      <c r="AK359">
        <f t="shared" si="17"/>
        <v>0.41285089528945318</v>
      </c>
      <c r="AL359">
        <f>U359 - AVERAGEIFS('Placebo Males'!U:U, 'Placebo Males'!B:B, B359, 'Placebo Males'!P:P, P359)</f>
        <v>-43</v>
      </c>
      <c r="AM359">
        <f>V359 - AVERAGEIFS('Placebo Males'!V:V, 'Placebo Males'!B:B, B359, 'Placebo Males'!P:P, P359)</f>
        <v>4</v>
      </c>
      <c r="AN359">
        <f>W359 - AVERAGEIFS('Placebo Males'!W:W, 'Placebo Males'!B:B, B359, 'Placebo Males'!P:P, P359)</f>
        <v>1.3333333333333144</v>
      </c>
      <c r="AO359">
        <f>X359 - AVERAGEIFS('Placebo Males'!X:X, 'Placebo Males'!B:B, B359, 'Placebo Males'!P:P, P359)</f>
        <v>1</v>
      </c>
      <c r="AP359">
        <f>Y359 - AVERAGEIFS('Placebo Males'!Y:Y, 'Placebo Males'!B:B, B359, 'Placebo Males'!P:P, P359)</f>
        <v>-4.6666666666666572</v>
      </c>
      <c r="AQ359">
        <f>Z359 - AVERAGEIFS('Placebo Males'!Z:Z, 'Placebo Males'!B:B, B359, 'Placebo Males'!P:P, P359)</f>
        <v>5</v>
      </c>
      <c r="AR359">
        <f>AB359 - AVERAGEIFS('Placebo Males'!AB:AB, 'Placebo Males'!B:B, B359, 'Placebo Males'!P:P, P359)</f>
        <v>4.3333333333333357</v>
      </c>
      <c r="AS359">
        <f>AC359 - AVERAGEIFS('Placebo Males'!AC:AC, 'Placebo Males'!B:B, B359, 'Placebo Males'!P:P, P359)</f>
        <v>5</v>
      </c>
      <c r="AT359">
        <f>AD359 - AVERAGEIFS('Placebo Males'!AD:AD, 'Placebo Males'!B:B, B359, 'Placebo Males'!P:P, P359)</f>
        <v>-104.13533333333339</v>
      </c>
      <c r="AU359">
        <f>AE359 - AVERAGEIFS('Placebo Males'!AE:AE, 'Placebo Males'!B:B, B359, 'Placebo Males'!P:P, P359)</f>
        <v>0.18431916666666667</v>
      </c>
      <c r="AV359">
        <f>AF359 - AVERAGEIFS('Placebo Males'!AF:AF, 'Placebo Males'!B:B, B359, 'Placebo Males'!P:P, P359)</f>
        <v>7.7774333333333334E-2</v>
      </c>
    </row>
    <row r="360" spans="1:48" x14ac:dyDescent="0.25">
      <c r="A360" t="s">
        <v>2620</v>
      </c>
      <c r="B360">
        <v>1019</v>
      </c>
      <c r="C360" t="s">
        <v>102</v>
      </c>
      <c r="D360">
        <v>26</v>
      </c>
      <c r="E360">
        <v>176</v>
      </c>
      <c r="F360">
        <v>81.3</v>
      </c>
      <c r="G360">
        <v>109</v>
      </c>
      <c r="H360">
        <v>54.75</v>
      </c>
      <c r="I360" t="s">
        <v>458</v>
      </c>
      <c r="J360" t="s">
        <v>104</v>
      </c>
      <c r="K360" t="s">
        <v>459</v>
      </c>
      <c r="L360" t="s">
        <v>160</v>
      </c>
      <c r="M360" t="s">
        <v>2261</v>
      </c>
      <c r="N360">
        <v>1500</v>
      </c>
      <c r="O360" t="s">
        <v>2262</v>
      </c>
      <c r="P360">
        <v>3.5</v>
      </c>
      <c r="Q360" t="s">
        <v>113</v>
      </c>
      <c r="R360" t="s">
        <v>2261</v>
      </c>
      <c r="S360">
        <v>2560</v>
      </c>
      <c r="T360" t="s">
        <v>2266</v>
      </c>
      <c r="U360">
        <v>1052</v>
      </c>
      <c r="V360">
        <v>166</v>
      </c>
      <c r="W360">
        <v>372</v>
      </c>
      <c r="X360">
        <v>84</v>
      </c>
      <c r="Y360">
        <v>221</v>
      </c>
      <c r="Z360">
        <v>67</v>
      </c>
      <c r="AA360" t="s">
        <v>108</v>
      </c>
      <c r="AB360">
        <v>48</v>
      </c>
      <c r="AC360">
        <v>30</v>
      </c>
      <c r="AD360">
        <v>658.29100000000005</v>
      </c>
      <c r="AE360">
        <v>0.20930199999999999</v>
      </c>
      <c r="AF360">
        <v>0.40289700000000001</v>
      </c>
      <c r="AH360">
        <v>2560</v>
      </c>
      <c r="AI360">
        <f t="shared" si="15"/>
        <v>5.9877928551129553</v>
      </c>
      <c r="AJ360">
        <f t="shared" si="16"/>
        <v>0.48389763867177471</v>
      </c>
      <c r="AK360">
        <f t="shared" si="17"/>
        <v>0.43832969763452456</v>
      </c>
      <c r="AL360">
        <f>U360 - AVERAGEIFS('Placebo Males'!U:U, 'Placebo Males'!B:B, B360, 'Placebo Males'!P:P, P360)</f>
        <v>-84.333333333333258</v>
      </c>
      <c r="AM360">
        <f>V360 - AVERAGEIFS('Placebo Males'!V:V, 'Placebo Males'!B:B, B360, 'Placebo Males'!P:P, P360)</f>
        <v>-4</v>
      </c>
      <c r="AN360">
        <f>W360 - AVERAGEIFS('Placebo Males'!W:W, 'Placebo Males'!B:B, B360, 'Placebo Males'!P:P, P360)</f>
        <v>-9.3333333333333144</v>
      </c>
      <c r="AO360">
        <f>X360 - AVERAGEIFS('Placebo Males'!X:X, 'Placebo Males'!B:B, B360, 'Placebo Males'!P:P, P360)</f>
        <v>-8.3333333333333286</v>
      </c>
      <c r="AP360">
        <f>Y360 - AVERAGEIFS('Placebo Males'!Y:Y, 'Placebo Males'!B:B, B360, 'Placebo Males'!P:P, P360)</f>
        <v>-4</v>
      </c>
      <c r="AQ360">
        <f>Z360 - AVERAGEIFS('Placebo Males'!Z:Z, 'Placebo Males'!B:B, B360, 'Placebo Males'!P:P, P360)</f>
        <v>3</v>
      </c>
      <c r="AR360">
        <f>AB360 - AVERAGEIFS('Placebo Males'!AB:AB, 'Placebo Males'!B:B, B360, 'Placebo Males'!P:P, P360)</f>
        <v>5.6666666666666643</v>
      </c>
      <c r="AS360">
        <f>AC360 - AVERAGEIFS('Placebo Males'!AC:AC, 'Placebo Males'!B:B, B360, 'Placebo Males'!P:P, P360)</f>
        <v>3</v>
      </c>
      <c r="AT360">
        <f>AD360 - AVERAGEIFS('Placebo Males'!AD:AD, 'Placebo Males'!B:B, B360, 'Placebo Males'!P:P, P360)</f>
        <v>-120.91499999999996</v>
      </c>
      <c r="AU360">
        <f>AE360 - AVERAGEIFS('Placebo Males'!AE:AE, 'Placebo Males'!B:B, B360, 'Placebo Males'!P:P, P360)</f>
        <v>0.13837496666666665</v>
      </c>
      <c r="AV360">
        <f>AF360 - AVERAGEIFS('Placebo Males'!AF:AF, 'Placebo Males'!B:B, B360, 'Placebo Males'!P:P, P360)</f>
        <v>6.3492999999999966E-2</v>
      </c>
    </row>
    <row r="361" spans="1:48" x14ac:dyDescent="0.25">
      <c r="A361" t="s">
        <v>2621</v>
      </c>
      <c r="B361">
        <v>1019</v>
      </c>
      <c r="C361" t="s">
        <v>102</v>
      </c>
      <c r="D361">
        <v>26</v>
      </c>
      <c r="E361">
        <v>176</v>
      </c>
      <c r="F361">
        <v>81.3</v>
      </c>
      <c r="G361">
        <v>109</v>
      </c>
      <c r="H361">
        <v>54.75</v>
      </c>
      <c r="I361" t="s">
        <v>458</v>
      </c>
      <c r="J361" t="s">
        <v>104</v>
      </c>
      <c r="K361" t="s">
        <v>459</v>
      </c>
      <c r="L361" t="s">
        <v>160</v>
      </c>
      <c r="M361" t="s">
        <v>2261</v>
      </c>
      <c r="N361">
        <v>1500</v>
      </c>
      <c r="O361" t="s">
        <v>2262</v>
      </c>
      <c r="P361">
        <v>3.5</v>
      </c>
      <c r="Q361" t="s">
        <v>113</v>
      </c>
      <c r="R361" t="s">
        <v>2261</v>
      </c>
      <c r="S361">
        <v>2560</v>
      </c>
      <c r="T361" t="s">
        <v>2266</v>
      </c>
      <c r="U361">
        <v>1089</v>
      </c>
      <c r="V361">
        <v>168</v>
      </c>
      <c r="W361">
        <v>375</v>
      </c>
      <c r="X361">
        <v>79</v>
      </c>
      <c r="Y361">
        <v>229</v>
      </c>
      <c r="Z361">
        <v>67</v>
      </c>
      <c r="AA361" t="s">
        <v>108</v>
      </c>
      <c r="AB361">
        <v>48</v>
      </c>
      <c r="AC361">
        <v>32</v>
      </c>
      <c r="AD361">
        <v>663.41399999999999</v>
      </c>
      <c r="AE361" t="s">
        <v>108</v>
      </c>
      <c r="AF361" t="s">
        <v>108</v>
      </c>
      <c r="AH361">
        <v>2560</v>
      </c>
      <c r="AI361">
        <f t="shared" si="15"/>
        <v>5.9877928551129553</v>
      </c>
      <c r="AJ361">
        <f t="shared" si="16"/>
        <v>0.48389763867177471</v>
      </c>
      <c r="AK361">
        <f t="shared" si="17"/>
        <v>0.43832969763452456</v>
      </c>
      <c r="AL361">
        <f>U361 - AVERAGEIFS('Placebo Males'!U:U, 'Placebo Males'!B:B, B361, 'Placebo Males'!P:P, P361)</f>
        <v>-47.333333333333258</v>
      </c>
      <c r="AM361">
        <f>V361 - AVERAGEIFS('Placebo Males'!V:V, 'Placebo Males'!B:B, B361, 'Placebo Males'!P:P, P361)</f>
        <v>-2</v>
      </c>
      <c r="AN361">
        <f>W361 - AVERAGEIFS('Placebo Males'!W:W, 'Placebo Males'!B:B, B361, 'Placebo Males'!P:P, P361)</f>
        <v>-6.3333333333333144</v>
      </c>
      <c r="AO361">
        <f>X361 - AVERAGEIFS('Placebo Males'!X:X, 'Placebo Males'!B:B, B361, 'Placebo Males'!P:P, P361)</f>
        <v>-13.333333333333329</v>
      </c>
      <c r="AP361">
        <f>Y361 - AVERAGEIFS('Placebo Males'!Y:Y, 'Placebo Males'!B:B, B361, 'Placebo Males'!P:P, P361)</f>
        <v>4</v>
      </c>
      <c r="AQ361">
        <f>Z361 - AVERAGEIFS('Placebo Males'!Z:Z, 'Placebo Males'!B:B, B361, 'Placebo Males'!P:P, P361)</f>
        <v>3</v>
      </c>
      <c r="AR361">
        <f>AB361 - AVERAGEIFS('Placebo Males'!AB:AB, 'Placebo Males'!B:B, B361, 'Placebo Males'!P:P, P361)</f>
        <v>5.6666666666666643</v>
      </c>
      <c r="AS361">
        <f>AC361 - AVERAGEIFS('Placebo Males'!AC:AC, 'Placebo Males'!B:B, B361, 'Placebo Males'!P:P, P361)</f>
        <v>5</v>
      </c>
      <c r="AT361">
        <f>AD361 - AVERAGEIFS('Placebo Males'!AD:AD, 'Placebo Males'!B:B, B361, 'Placebo Males'!P:P, P361)</f>
        <v>-115.79200000000003</v>
      </c>
      <c r="AU361" t="e">
        <f>AE361 - AVERAGEIFS('Placebo Males'!AE:AE, 'Placebo Males'!B:B, B361, 'Placebo Males'!P:P, P361)</f>
        <v>#VALUE!</v>
      </c>
      <c r="AV361" t="e">
        <f>AF361 - AVERAGEIFS('Placebo Males'!AF:AF, 'Placebo Males'!B:B, B361, 'Placebo Males'!P:P, P361)</f>
        <v>#VALUE!</v>
      </c>
    </row>
    <row r="362" spans="1:48" x14ac:dyDescent="0.25">
      <c r="A362" t="s">
        <v>2622</v>
      </c>
      <c r="B362">
        <v>1019</v>
      </c>
      <c r="C362" t="s">
        <v>102</v>
      </c>
      <c r="D362">
        <v>26</v>
      </c>
      <c r="E362">
        <v>176</v>
      </c>
      <c r="F362">
        <v>81.3</v>
      </c>
      <c r="G362">
        <v>109</v>
      </c>
      <c r="H362">
        <v>54.75</v>
      </c>
      <c r="I362" t="s">
        <v>458</v>
      </c>
      <c r="J362" t="s">
        <v>104</v>
      </c>
      <c r="K362" t="s">
        <v>459</v>
      </c>
      <c r="L362" t="s">
        <v>160</v>
      </c>
      <c r="M362" t="s">
        <v>2261</v>
      </c>
      <c r="N362">
        <v>1500</v>
      </c>
      <c r="O362" t="s">
        <v>2262</v>
      </c>
      <c r="P362">
        <v>3.5</v>
      </c>
      <c r="Q362" t="s">
        <v>113</v>
      </c>
      <c r="R362" t="s">
        <v>2261</v>
      </c>
      <c r="S362">
        <v>2560</v>
      </c>
      <c r="T362" t="s">
        <v>2266</v>
      </c>
      <c r="U362">
        <v>1081</v>
      </c>
      <c r="V362">
        <v>162</v>
      </c>
      <c r="W362">
        <v>376</v>
      </c>
      <c r="X362">
        <v>100</v>
      </c>
      <c r="Y362">
        <v>208</v>
      </c>
      <c r="Z362">
        <v>68</v>
      </c>
      <c r="AA362" t="s">
        <v>108</v>
      </c>
      <c r="AB362">
        <v>47</v>
      </c>
      <c r="AC362">
        <v>30</v>
      </c>
      <c r="AD362">
        <v>672.63199999999995</v>
      </c>
      <c r="AE362">
        <v>0.204545</v>
      </c>
      <c r="AF362">
        <v>0.39858399999999999</v>
      </c>
      <c r="AH362">
        <v>2560</v>
      </c>
      <c r="AI362">
        <f t="shared" si="15"/>
        <v>5.9877928551129553</v>
      </c>
      <c r="AJ362">
        <f t="shared" si="16"/>
        <v>0.48389763867177471</v>
      </c>
      <c r="AK362">
        <f t="shared" si="17"/>
        <v>0.43832969763452456</v>
      </c>
      <c r="AL362">
        <f>U362 - AVERAGEIFS('Placebo Males'!U:U, 'Placebo Males'!B:B, B362, 'Placebo Males'!P:P, P362)</f>
        <v>-55.333333333333258</v>
      </c>
      <c r="AM362">
        <f>V362 - AVERAGEIFS('Placebo Males'!V:V, 'Placebo Males'!B:B, B362, 'Placebo Males'!P:P, P362)</f>
        <v>-8</v>
      </c>
      <c r="AN362">
        <f>W362 - AVERAGEIFS('Placebo Males'!W:W, 'Placebo Males'!B:B, B362, 'Placebo Males'!P:P, P362)</f>
        <v>-5.3333333333333144</v>
      </c>
      <c r="AO362">
        <f>X362 - AVERAGEIFS('Placebo Males'!X:X, 'Placebo Males'!B:B, B362, 'Placebo Males'!P:P, P362)</f>
        <v>7.6666666666666714</v>
      </c>
      <c r="AP362">
        <f>Y362 - AVERAGEIFS('Placebo Males'!Y:Y, 'Placebo Males'!B:B, B362, 'Placebo Males'!P:P, P362)</f>
        <v>-17</v>
      </c>
      <c r="AQ362">
        <f>Z362 - AVERAGEIFS('Placebo Males'!Z:Z, 'Placebo Males'!B:B, B362, 'Placebo Males'!P:P, P362)</f>
        <v>4</v>
      </c>
      <c r="AR362">
        <f>AB362 - AVERAGEIFS('Placebo Males'!AB:AB, 'Placebo Males'!B:B, B362, 'Placebo Males'!P:P, P362)</f>
        <v>4.6666666666666643</v>
      </c>
      <c r="AS362">
        <f>AC362 - AVERAGEIFS('Placebo Males'!AC:AC, 'Placebo Males'!B:B, B362, 'Placebo Males'!P:P, P362)</f>
        <v>3</v>
      </c>
      <c r="AT362">
        <f>AD362 - AVERAGEIFS('Placebo Males'!AD:AD, 'Placebo Males'!B:B, B362, 'Placebo Males'!P:P, P362)</f>
        <v>-106.57400000000007</v>
      </c>
      <c r="AU362">
        <f>AE362 - AVERAGEIFS('Placebo Males'!AE:AE, 'Placebo Males'!B:B, B362, 'Placebo Males'!P:P, P362)</f>
        <v>0.13361796666666667</v>
      </c>
      <c r="AV362">
        <f>AF362 - AVERAGEIFS('Placebo Males'!AF:AF, 'Placebo Males'!B:B, B362, 'Placebo Males'!P:P, P362)</f>
        <v>5.9179999999999955E-2</v>
      </c>
    </row>
    <row r="363" spans="1:48" x14ac:dyDescent="0.25">
      <c r="A363" t="s">
        <v>2623</v>
      </c>
      <c r="B363">
        <v>1019</v>
      </c>
      <c r="C363" t="s">
        <v>102</v>
      </c>
      <c r="D363">
        <v>26</v>
      </c>
      <c r="E363">
        <v>176</v>
      </c>
      <c r="F363">
        <v>81.3</v>
      </c>
      <c r="G363">
        <v>109</v>
      </c>
      <c r="H363">
        <v>54.75</v>
      </c>
      <c r="I363" t="s">
        <v>458</v>
      </c>
      <c r="J363" t="s">
        <v>104</v>
      </c>
      <c r="K363" t="s">
        <v>459</v>
      </c>
      <c r="L363" t="s">
        <v>160</v>
      </c>
      <c r="M363" t="s">
        <v>2261</v>
      </c>
      <c r="N363">
        <v>1500</v>
      </c>
      <c r="O363" t="s">
        <v>2262</v>
      </c>
      <c r="P363">
        <v>4</v>
      </c>
      <c r="Q363" t="s">
        <v>113</v>
      </c>
      <c r="R363" t="s">
        <v>2261</v>
      </c>
      <c r="S363">
        <v>2380</v>
      </c>
      <c r="T363" t="s">
        <v>2266</v>
      </c>
      <c r="U363">
        <v>1184</v>
      </c>
      <c r="V363">
        <v>168</v>
      </c>
      <c r="W363">
        <v>391</v>
      </c>
      <c r="X363">
        <v>82</v>
      </c>
      <c r="Y363">
        <v>238</v>
      </c>
      <c r="Z363">
        <v>71</v>
      </c>
      <c r="AA363" t="s">
        <v>108</v>
      </c>
      <c r="AB363">
        <v>52</v>
      </c>
      <c r="AC363">
        <v>32</v>
      </c>
      <c r="AD363">
        <v>663.51099999999997</v>
      </c>
      <c r="AE363">
        <v>0.20930199999999999</v>
      </c>
      <c r="AF363">
        <v>0.443772</v>
      </c>
      <c r="AH363">
        <v>2380</v>
      </c>
      <c r="AI363">
        <f t="shared" si="15"/>
        <v>5.5667761699878264</v>
      </c>
      <c r="AJ363">
        <f t="shared" si="16"/>
        <v>0.46934919511229878</v>
      </c>
      <c r="AK363">
        <f t="shared" si="17"/>
        <v>0.42224608065587454</v>
      </c>
      <c r="AL363">
        <f>U363 - AVERAGEIFS('Placebo Males'!U:U, 'Placebo Males'!B:B, B363, 'Placebo Males'!P:P, P363)</f>
        <v>144</v>
      </c>
      <c r="AM363">
        <f>V363 - AVERAGEIFS('Placebo Males'!V:V, 'Placebo Males'!B:B, B363, 'Placebo Males'!P:P, P363)</f>
        <v>0.33333333333334281</v>
      </c>
      <c r="AN363">
        <f>W363 - AVERAGEIFS('Placebo Males'!W:W, 'Placebo Males'!B:B, B363, 'Placebo Males'!P:P, P363)</f>
        <v>28.666666666666686</v>
      </c>
      <c r="AO363">
        <f>X363 - AVERAGEIFS('Placebo Males'!X:X, 'Placebo Males'!B:B, B363, 'Placebo Males'!P:P, P363)</f>
        <v>-8</v>
      </c>
      <c r="AP363">
        <f>Y363 - AVERAGEIFS('Placebo Males'!Y:Y, 'Placebo Males'!B:B, B363, 'Placebo Males'!P:P, P363)</f>
        <v>29</v>
      </c>
      <c r="AQ363">
        <f>Z363 - AVERAGEIFS('Placebo Males'!Z:Z, 'Placebo Males'!B:B, B363, 'Placebo Males'!P:P, P363)</f>
        <v>7.6666666666666643</v>
      </c>
      <c r="AR363">
        <f>AB363 - AVERAGEIFS('Placebo Males'!AB:AB, 'Placebo Males'!B:B, B363, 'Placebo Males'!P:P, P363)</f>
        <v>10.666666666666664</v>
      </c>
      <c r="AS363">
        <f>AC363 - AVERAGEIFS('Placebo Males'!AC:AC, 'Placebo Males'!B:B, B363, 'Placebo Males'!P:P, P363)</f>
        <v>4</v>
      </c>
      <c r="AT363">
        <f>AD363 - AVERAGEIFS('Placebo Males'!AD:AD, 'Placebo Males'!B:B, B363, 'Placebo Males'!P:P, P363)</f>
        <v>-42.08166666666682</v>
      </c>
      <c r="AU363">
        <f>AE363 - AVERAGEIFS('Placebo Males'!AE:AE, 'Placebo Males'!B:B, B363, 'Placebo Males'!P:P, P363)</f>
        <v>0.12791279999999999</v>
      </c>
      <c r="AV363">
        <f>AF363 - AVERAGEIFS('Placebo Males'!AF:AF, 'Placebo Males'!B:B, B363, 'Placebo Males'!P:P, P363)</f>
        <v>8.8189999999999991E-2</v>
      </c>
    </row>
    <row r="364" spans="1:48" x14ac:dyDescent="0.25">
      <c r="A364" t="s">
        <v>2624</v>
      </c>
      <c r="B364">
        <v>1019</v>
      </c>
      <c r="C364" t="s">
        <v>102</v>
      </c>
      <c r="D364">
        <v>26</v>
      </c>
      <c r="E364">
        <v>176</v>
      </c>
      <c r="F364">
        <v>81.3</v>
      </c>
      <c r="G364">
        <v>109</v>
      </c>
      <c r="H364">
        <v>54.75</v>
      </c>
      <c r="I364" t="s">
        <v>458</v>
      </c>
      <c r="J364" t="s">
        <v>104</v>
      </c>
      <c r="K364" t="s">
        <v>459</v>
      </c>
      <c r="L364" t="s">
        <v>160</v>
      </c>
      <c r="M364" t="s">
        <v>2261</v>
      </c>
      <c r="N364">
        <v>1500</v>
      </c>
      <c r="O364" t="s">
        <v>2262</v>
      </c>
      <c r="P364">
        <v>4</v>
      </c>
      <c r="Q364" t="s">
        <v>113</v>
      </c>
      <c r="R364" t="s">
        <v>2261</v>
      </c>
      <c r="S364">
        <v>2380</v>
      </c>
      <c r="T364" t="s">
        <v>2266</v>
      </c>
      <c r="U364">
        <v>1068</v>
      </c>
      <c r="V364">
        <v>165</v>
      </c>
      <c r="W364">
        <v>376</v>
      </c>
      <c r="X364">
        <v>83</v>
      </c>
      <c r="Y364">
        <v>223</v>
      </c>
      <c r="Z364">
        <v>70</v>
      </c>
      <c r="AA364" t="s">
        <v>108</v>
      </c>
      <c r="AB364">
        <v>47</v>
      </c>
      <c r="AC364">
        <v>32</v>
      </c>
      <c r="AD364">
        <v>714.11500000000001</v>
      </c>
      <c r="AE364">
        <v>0.25531900000000002</v>
      </c>
      <c r="AF364">
        <v>0.42918499999999998</v>
      </c>
      <c r="AH364">
        <v>2380</v>
      </c>
      <c r="AI364">
        <f t="shared" si="15"/>
        <v>5.5667761699878264</v>
      </c>
      <c r="AJ364">
        <f t="shared" si="16"/>
        <v>0.46934919511229878</v>
      </c>
      <c r="AK364">
        <f t="shared" si="17"/>
        <v>0.42224608065587454</v>
      </c>
      <c r="AL364">
        <f>U364 - AVERAGEIFS('Placebo Males'!U:U, 'Placebo Males'!B:B, B364, 'Placebo Males'!P:P, P364)</f>
        <v>28</v>
      </c>
      <c r="AM364">
        <f>V364 - AVERAGEIFS('Placebo Males'!V:V, 'Placebo Males'!B:B, B364, 'Placebo Males'!P:P, P364)</f>
        <v>-2.6666666666666572</v>
      </c>
      <c r="AN364">
        <f>W364 - AVERAGEIFS('Placebo Males'!W:W, 'Placebo Males'!B:B, B364, 'Placebo Males'!P:P, P364)</f>
        <v>13.666666666666686</v>
      </c>
      <c r="AO364">
        <f>X364 - AVERAGEIFS('Placebo Males'!X:X, 'Placebo Males'!B:B, B364, 'Placebo Males'!P:P, P364)</f>
        <v>-7</v>
      </c>
      <c r="AP364">
        <f>Y364 - AVERAGEIFS('Placebo Males'!Y:Y, 'Placebo Males'!B:B, B364, 'Placebo Males'!P:P, P364)</f>
        <v>14</v>
      </c>
      <c r="AQ364">
        <f>Z364 - AVERAGEIFS('Placebo Males'!Z:Z, 'Placebo Males'!B:B, B364, 'Placebo Males'!P:P, P364)</f>
        <v>6.6666666666666643</v>
      </c>
      <c r="AR364">
        <f>AB364 - AVERAGEIFS('Placebo Males'!AB:AB, 'Placebo Males'!B:B, B364, 'Placebo Males'!P:P, P364)</f>
        <v>5.6666666666666643</v>
      </c>
      <c r="AS364">
        <f>AC364 - AVERAGEIFS('Placebo Males'!AC:AC, 'Placebo Males'!B:B, B364, 'Placebo Males'!P:P, P364)</f>
        <v>4</v>
      </c>
      <c r="AT364">
        <f>AD364 - AVERAGEIFS('Placebo Males'!AD:AD, 'Placebo Males'!B:B, B364, 'Placebo Males'!P:P, P364)</f>
        <v>8.5223333333332221</v>
      </c>
      <c r="AU364">
        <f>AE364 - AVERAGEIFS('Placebo Males'!AE:AE, 'Placebo Males'!B:B, B364, 'Placebo Males'!P:P, P364)</f>
        <v>0.17392980000000002</v>
      </c>
      <c r="AV364">
        <f>AF364 - AVERAGEIFS('Placebo Males'!AF:AF, 'Placebo Males'!B:B, B364, 'Placebo Males'!P:P, P364)</f>
        <v>7.3602999999999974E-2</v>
      </c>
    </row>
    <row r="365" spans="1:48" x14ac:dyDescent="0.25">
      <c r="A365" t="s">
        <v>2625</v>
      </c>
      <c r="B365">
        <v>1019</v>
      </c>
      <c r="C365" t="s">
        <v>102</v>
      </c>
      <c r="D365">
        <v>26</v>
      </c>
      <c r="E365">
        <v>176</v>
      </c>
      <c r="F365">
        <v>81.3</v>
      </c>
      <c r="G365">
        <v>109</v>
      </c>
      <c r="H365">
        <v>54.75</v>
      </c>
      <c r="I365" t="s">
        <v>458</v>
      </c>
      <c r="J365" t="s">
        <v>104</v>
      </c>
      <c r="K365" t="s">
        <v>459</v>
      </c>
      <c r="L365" t="s">
        <v>160</v>
      </c>
      <c r="M365" t="s">
        <v>2261</v>
      </c>
      <c r="N365">
        <v>1500</v>
      </c>
      <c r="O365" t="s">
        <v>2262</v>
      </c>
      <c r="P365">
        <v>4</v>
      </c>
      <c r="Q365" t="s">
        <v>113</v>
      </c>
      <c r="R365" t="s">
        <v>2261</v>
      </c>
      <c r="S365">
        <v>2380</v>
      </c>
      <c r="T365" t="s">
        <v>2266</v>
      </c>
      <c r="U365">
        <v>1139</v>
      </c>
      <c r="V365">
        <v>164</v>
      </c>
      <c r="W365">
        <v>395</v>
      </c>
      <c r="X365">
        <v>80</v>
      </c>
      <c r="Y365">
        <v>241</v>
      </c>
      <c r="Z365">
        <v>74</v>
      </c>
      <c r="AA365" t="s">
        <v>108</v>
      </c>
      <c r="AB365">
        <v>55</v>
      </c>
      <c r="AC365">
        <v>30</v>
      </c>
      <c r="AD365">
        <v>663.19899999999996</v>
      </c>
      <c r="AE365">
        <v>0.28571400000000002</v>
      </c>
      <c r="AF365">
        <v>0.46032299999999998</v>
      </c>
      <c r="AH365">
        <v>2380</v>
      </c>
      <c r="AI365">
        <f t="shared" si="15"/>
        <v>5.5667761699878264</v>
      </c>
      <c r="AJ365">
        <f t="shared" si="16"/>
        <v>0.46934919511229878</v>
      </c>
      <c r="AK365">
        <f t="shared" si="17"/>
        <v>0.42224608065587454</v>
      </c>
      <c r="AL365">
        <f>U365 - AVERAGEIFS('Placebo Males'!U:U, 'Placebo Males'!B:B, B365, 'Placebo Males'!P:P, P365)</f>
        <v>99</v>
      </c>
      <c r="AM365">
        <f>V365 - AVERAGEIFS('Placebo Males'!V:V, 'Placebo Males'!B:B, B365, 'Placebo Males'!P:P, P365)</f>
        <v>-3.6666666666666572</v>
      </c>
      <c r="AN365">
        <f>W365 - AVERAGEIFS('Placebo Males'!W:W, 'Placebo Males'!B:B, B365, 'Placebo Males'!P:P, P365)</f>
        <v>32.666666666666686</v>
      </c>
      <c r="AO365">
        <f>X365 - AVERAGEIFS('Placebo Males'!X:X, 'Placebo Males'!B:B, B365, 'Placebo Males'!P:P, P365)</f>
        <v>-10</v>
      </c>
      <c r="AP365">
        <f>Y365 - AVERAGEIFS('Placebo Males'!Y:Y, 'Placebo Males'!B:B, B365, 'Placebo Males'!P:P, P365)</f>
        <v>32</v>
      </c>
      <c r="AQ365">
        <f>Z365 - AVERAGEIFS('Placebo Males'!Z:Z, 'Placebo Males'!B:B, B365, 'Placebo Males'!P:P, P365)</f>
        <v>10.666666666666664</v>
      </c>
      <c r="AR365">
        <f>AB365 - AVERAGEIFS('Placebo Males'!AB:AB, 'Placebo Males'!B:B, B365, 'Placebo Males'!P:P, P365)</f>
        <v>13.666666666666664</v>
      </c>
      <c r="AS365">
        <f>AC365 - AVERAGEIFS('Placebo Males'!AC:AC, 'Placebo Males'!B:B, B365, 'Placebo Males'!P:P, P365)</f>
        <v>2</v>
      </c>
      <c r="AT365">
        <f>AD365 - AVERAGEIFS('Placebo Males'!AD:AD, 'Placebo Males'!B:B, B365, 'Placebo Males'!P:P, P365)</f>
        <v>-42.393666666666832</v>
      </c>
      <c r="AU365">
        <f>AE365 - AVERAGEIFS('Placebo Males'!AE:AE, 'Placebo Males'!B:B, B365, 'Placebo Males'!P:P, P365)</f>
        <v>0.20432480000000003</v>
      </c>
      <c r="AV365">
        <f>AF365 - AVERAGEIFS('Placebo Males'!AF:AF, 'Placebo Males'!B:B, B365, 'Placebo Males'!P:P, P365)</f>
        <v>0.10474099999999997</v>
      </c>
    </row>
    <row r="366" spans="1:48" x14ac:dyDescent="0.25">
      <c r="A366" t="s">
        <v>2626</v>
      </c>
      <c r="B366">
        <v>1019</v>
      </c>
      <c r="C366" t="s">
        <v>102</v>
      </c>
      <c r="D366">
        <v>26</v>
      </c>
      <c r="E366">
        <v>176</v>
      </c>
      <c r="F366">
        <v>81.3</v>
      </c>
      <c r="G366">
        <v>109</v>
      </c>
      <c r="H366">
        <v>54.75</v>
      </c>
      <c r="I366" t="s">
        <v>458</v>
      </c>
      <c r="J366" t="s">
        <v>104</v>
      </c>
      <c r="K366" t="s">
        <v>459</v>
      </c>
      <c r="L366" t="s">
        <v>160</v>
      </c>
      <c r="M366" t="s">
        <v>2261</v>
      </c>
      <c r="N366">
        <v>1500</v>
      </c>
      <c r="O366" t="s">
        <v>2262</v>
      </c>
      <c r="P366">
        <v>5</v>
      </c>
      <c r="Q366" t="s">
        <v>113</v>
      </c>
      <c r="R366" t="s">
        <v>2261</v>
      </c>
      <c r="S366">
        <v>2010</v>
      </c>
      <c r="T366" t="s">
        <v>2266</v>
      </c>
      <c r="U366">
        <v>1050</v>
      </c>
      <c r="V366">
        <v>156</v>
      </c>
      <c r="W366">
        <v>384</v>
      </c>
      <c r="X366">
        <v>97</v>
      </c>
      <c r="Y366">
        <v>215</v>
      </c>
      <c r="Z366">
        <v>72</v>
      </c>
      <c r="AA366" t="s">
        <v>108</v>
      </c>
      <c r="AB366">
        <v>51</v>
      </c>
      <c r="AC366">
        <v>30</v>
      </c>
      <c r="AD366">
        <v>676.62800000000004</v>
      </c>
      <c r="AE366">
        <v>0.238095</v>
      </c>
      <c r="AF366">
        <v>0.41691499999999998</v>
      </c>
      <c r="AH366">
        <v>2010</v>
      </c>
      <c r="AI366">
        <f t="shared" si="15"/>
        <v>4.7013529838972818</v>
      </c>
      <c r="AJ366">
        <f t="shared" si="16"/>
        <v>0.43587268804989132</v>
      </c>
      <c r="AK366">
        <f t="shared" si="17"/>
        <v>0.38565133330127377</v>
      </c>
      <c r="AL366">
        <f>U366 - AVERAGEIFS('Placebo Males'!U:U, 'Placebo Males'!B:B, B366, 'Placebo Males'!P:P, P366)</f>
        <v>-61.666666666666742</v>
      </c>
      <c r="AM366">
        <f>V366 - AVERAGEIFS('Placebo Males'!V:V, 'Placebo Males'!B:B, B366, 'Placebo Males'!P:P, P366)</f>
        <v>-11.666666666666657</v>
      </c>
      <c r="AN366">
        <f>W366 - AVERAGEIFS('Placebo Males'!W:W, 'Placebo Males'!B:B, B366, 'Placebo Males'!P:P, P366)</f>
        <v>0.33333333333331439</v>
      </c>
      <c r="AO366">
        <f>X366 - AVERAGEIFS('Placebo Males'!X:X, 'Placebo Males'!B:B, B366, 'Placebo Males'!P:P, P366)</f>
        <v>6.6666666666666714</v>
      </c>
      <c r="AP366">
        <f>Y366 - AVERAGEIFS('Placebo Males'!Y:Y, 'Placebo Males'!B:B, B366, 'Placebo Males'!P:P, P366)</f>
        <v>-11.666666666666657</v>
      </c>
      <c r="AQ366">
        <f>Z366 - AVERAGEIFS('Placebo Males'!Z:Z, 'Placebo Males'!B:B, B366, 'Placebo Males'!P:P, P366)</f>
        <v>5.3333333333333286</v>
      </c>
      <c r="AR366">
        <f>AB366 - AVERAGEIFS('Placebo Males'!AB:AB, 'Placebo Males'!B:B, B366, 'Placebo Males'!P:P, P366)</f>
        <v>6</v>
      </c>
      <c r="AS366">
        <f>AC366 - AVERAGEIFS('Placebo Males'!AC:AC, 'Placebo Males'!B:B, B366, 'Placebo Males'!P:P, P366)</f>
        <v>1.6666666666666679</v>
      </c>
      <c r="AT366">
        <f>AD366 - AVERAGEIFS('Placebo Males'!AD:AD, 'Placebo Males'!B:B, B366, 'Placebo Males'!P:P, P366)</f>
        <v>-110.69233333333341</v>
      </c>
      <c r="AU366">
        <f>AE366 - AVERAGEIFS('Placebo Males'!AE:AE, 'Placebo Males'!B:B, B366, 'Placebo Males'!P:P, P366)</f>
        <v>0.10501999999999997</v>
      </c>
      <c r="AV366">
        <f>AF366 - AVERAGEIFS('Placebo Males'!AF:AF, 'Placebo Males'!B:B, B366, 'Placebo Males'!P:P, P366)</f>
        <v>6.5583333333333327E-3</v>
      </c>
    </row>
    <row r="367" spans="1:48" x14ac:dyDescent="0.25">
      <c r="A367" t="s">
        <v>2627</v>
      </c>
      <c r="B367">
        <v>1019</v>
      </c>
      <c r="C367" t="s">
        <v>102</v>
      </c>
      <c r="D367">
        <v>26</v>
      </c>
      <c r="E367">
        <v>176</v>
      </c>
      <c r="F367">
        <v>81.3</v>
      </c>
      <c r="G367">
        <v>109</v>
      </c>
      <c r="H367">
        <v>54.75</v>
      </c>
      <c r="I367" t="s">
        <v>458</v>
      </c>
      <c r="J367" t="s">
        <v>104</v>
      </c>
      <c r="K367" t="s">
        <v>459</v>
      </c>
      <c r="L367" t="s">
        <v>160</v>
      </c>
      <c r="M367" t="s">
        <v>2261</v>
      </c>
      <c r="N367">
        <v>1500</v>
      </c>
      <c r="O367" t="s">
        <v>2262</v>
      </c>
      <c r="P367">
        <v>5</v>
      </c>
      <c r="Q367" t="s">
        <v>113</v>
      </c>
      <c r="R367" t="s">
        <v>2261</v>
      </c>
      <c r="S367">
        <v>2010</v>
      </c>
      <c r="T367" t="s">
        <v>2266</v>
      </c>
      <c r="U367">
        <v>1102</v>
      </c>
      <c r="V367">
        <v>162</v>
      </c>
      <c r="W367">
        <v>392</v>
      </c>
      <c r="X367">
        <v>89</v>
      </c>
      <c r="Y367">
        <v>230</v>
      </c>
      <c r="Z367">
        <v>73</v>
      </c>
      <c r="AA367" t="s">
        <v>108</v>
      </c>
      <c r="AB367">
        <v>51</v>
      </c>
      <c r="AC367">
        <v>34</v>
      </c>
      <c r="AD367">
        <v>665.90700000000004</v>
      </c>
      <c r="AE367">
        <v>0.24444399999999999</v>
      </c>
      <c r="AF367">
        <v>0.433199</v>
      </c>
      <c r="AH367">
        <v>2010</v>
      </c>
      <c r="AI367">
        <f t="shared" si="15"/>
        <v>4.7013529838972818</v>
      </c>
      <c r="AJ367">
        <f t="shared" si="16"/>
        <v>0.43587268804989132</v>
      </c>
      <c r="AK367">
        <f t="shared" si="17"/>
        <v>0.38565133330127377</v>
      </c>
      <c r="AL367">
        <f>U367 - AVERAGEIFS('Placebo Males'!U:U, 'Placebo Males'!B:B, B367, 'Placebo Males'!P:P, P367)</f>
        <v>-9.6666666666667425</v>
      </c>
      <c r="AM367">
        <f>V367 - AVERAGEIFS('Placebo Males'!V:V, 'Placebo Males'!B:B, B367, 'Placebo Males'!P:P, P367)</f>
        <v>-5.6666666666666572</v>
      </c>
      <c r="AN367">
        <f>W367 - AVERAGEIFS('Placebo Males'!W:W, 'Placebo Males'!B:B, B367, 'Placebo Males'!P:P, P367)</f>
        <v>8.3333333333333144</v>
      </c>
      <c r="AO367">
        <f>X367 - AVERAGEIFS('Placebo Males'!X:X, 'Placebo Males'!B:B, B367, 'Placebo Males'!P:P, P367)</f>
        <v>-1.3333333333333286</v>
      </c>
      <c r="AP367">
        <f>Y367 - AVERAGEIFS('Placebo Males'!Y:Y, 'Placebo Males'!B:B, B367, 'Placebo Males'!P:P, P367)</f>
        <v>3.3333333333333428</v>
      </c>
      <c r="AQ367">
        <f>Z367 - AVERAGEIFS('Placebo Males'!Z:Z, 'Placebo Males'!B:B, B367, 'Placebo Males'!P:P, P367)</f>
        <v>6.3333333333333286</v>
      </c>
      <c r="AR367">
        <f>AB367 - AVERAGEIFS('Placebo Males'!AB:AB, 'Placebo Males'!B:B, B367, 'Placebo Males'!P:P, P367)</f>
        <v>6</v>
      </c>
      <c r="AS367">
        <f>AC367 - AVERAGEIFS('Placebo Males'!AC:AC, 'Placebo Males'!B:B, B367, 'Placebo Males'!P:P, P367)</f>
        <v>5.6666666666666679</v>
      </c>
      <c r="AT367">
        <f>AD367 - AVERAGEIFS('Placebo Males'!AD:AD, 'Placebo Males'!B:B, B367, 'Placebo Males'!P:P, P367)</f>
        <v>-121.41333333333341</v>
      </c>
      <c r="AU367">
        <f>AE367 - AVERAGEIFS('Placebo Males'!AE:AE, 'Placebo Males'!B:B, B367, 'Placebo Males'!P:P, P367)</f>
        <v>0.11136899999999997</v>
      </c>
      <c r="AV367">
        <f>AF367 - AVERAGEIFS('Placebo Males'!AF:AF, 'Placebo Males'!B:B, B367, 'Placebo Males'!P:P, P367)</f>
        <v>2.2842333333333353E-2</v>
      </c>
    </row>
    <row r="368" spans="1:48" x14ac:dyDescent="0.25">
      <c r="A368" t="s">
        <v>2628</v>
      </c>
      <c r="B368">
        <v>1019</v>
      </c>
      <c r="C368" t="s">
        <v>102</v>
      </c>
      <c r="D368">
        <v>26</v>
      </c>
      <c r="E368">
        <v>176</v>
      </c>
      <c r="F368">
        <v>81.3</v>
      </c>
      <c r="G368">
        <v>109</v>
      </c>
      <c r="H368">
        <v>54.75</v>
      </c>
      <c r="I368" t="s">
        <v>458</v>
      </c>
      <c r="J368" t="s">
        <v>104</v>
      </c>
      <c r="K368" t="s">
        <v>459</v>
      </c>
      <c r="L368" t="s">
        <v>160</v>
      </c>
      <c r="M368" t="s">
        <v>2261</v>
      </c>
      <c r="N368">
        <v>1500</v>
      </c>
      <c r="O368" t="s">
        <v>2262</v>
      </c>
      <c r="P368">
        <v>5</v>
      </c>
      <c r="Q368" t="s">
        <v>113</v>
      </c>
      <c r="R368" t="s">
        <v>2261</v>
      </c>
      <c r="S368">
        <v>2010</v>
      </c>
      <c r="T368" t="s">
        <v>2266</v>
      </c>
      <c r="U368">
        <v>1083</v>
      </c>
      <c r="V368">
        <v>171</v>
      </c>
      <c r="W368">
        <v>391</v>
      </c>
      <c r="X368">
        <v>97</v>
      </c>
      <c r="Y368">
        <v>221</v>
      </c>
      <c r="Z368">
        <v>73</v>
      </c>
      <c r="AA368" t="s">
        <v>108</v>
      </c>
      <c r="AB368">
        <v>54</v>
      </c>
      <c r="AC368">
        <v>30</v>
      </c>
      <c r="AD368">
        <v>659.31799999999998</v>
      </c>
      <c r="AE368">
        <v>0.23255799999999999</v>
      </c>
      <c r="AF368">
        <v>0.43311100000000002</v>
      </c>
      <c r="AH368">
        <v>2010</v>
      </c>
      <c r="AI368">
        <f t="shared" si="15"/>
        <v>4.7013529838972818</v>
      </c>
      <c r="AJ368">
        <f t="shared" si="16"/>
        <v>0.43587268804989132</v>
      </c>
      <c r="AK368">
        <f t="shared" si="17"/>
        <v>0.38565133330127377</v>
      </c>
      <c r="AL368">
        <f>U368 - AVERAGEIFS('Placebo Males'!U:U, 'Placebo Males'!B:B, B368, 'Placebo Males'!P:P, P368)</f>
        <v>-28.666666666666742</v>
      </c>
      <c r="AM368">
        <f>V368 - AVERAGEIFS('Placebo Males'!V:V, 'Placebo Males'!B:B, B368, 'Placebo Males'!P:P, P368)</f>
        <v>3.3333333333333428</v>
      </c>
      <c r="AN368">
        <f>W368 - AVERAGEIFS('Placebo Males'!W:W, 'Placebo Males'!B:B, B368, 'Placebo Males'!P:P, P368)</f>
        <v>7.3333333333333144</v>
      </c>
      <c r="AO368">
        <f>X368 - AVERAGEIFS('Placebo Males'!X:X, 'Placebo Males'!B:B, B368, 'Placebo Males'!P:P, P368)</f>
        <v>6.6666666666666714</v>
      </c>
      <c r="AP368">
        <f>Y368 - AVERAGEIFS('Placebo Males'!Y:Y, 'Placebo Males'!B:B, B368, 'Placebo Males'!P:P, P368)</f>
        <v>-5.6666666666666572</v>
      </c>
      <c r="AQ368">
        <f>Z368 - AVERAGEIFS('Placebo Males'!Z:Z, 'Placebo Males'!B:B, B368, 'Placebo Males'!P:P, P368)</f>
        <v>6.3333333333333286</v>
      </c>
      <c r="AR368">
        <f>AB368 - AVERAGEIFS('Placebo Males'!AB:AB, 'Placebo Males'!B:B, B368, 'Placebo Males'!P:P, P368)</f>
        <v>9</v>
      </c>
      <c r="AS368">
        <f>AC368 - AVERAGEIFS('Placebo Males'!AC:AC, 'Placebo Males'!B:B, B368, 'Placebo Males'!P:P, P368)</f>
        <v>1.6666666666666679</v>
      </c>
      <c r="AT368">
        <f>AD368 - AVERAGEIFS('Placebo Males'!AD:AD, 'Placebo Males'!B:B, B368, 'Placebo Males'!P:P, P368)</f>
        <v>-128.00233333333347</v>
      </c>
      <c r="AU368">
        <f>AE368 - AVERAGEIFS('Placebo Males'!AE:AE, 'Placebo Males'!B:B, B368, 'Placebo Males'!P:P, P368)</f>
        <v>9.948299999999996E-2</v>
      </c>
      <c r="AV368">
        <f>AF368 - AVERAGEIFS('Placebo Males'!AF:AF, 'Placebo Males'!B:B, B368, 'Placebo Males'!P:P, P368)</f>
        <v>2.2754333333333376E-2</v>
      </c>
    </row>
    <row r="369" spans="1:48" x14ac:dyDescent="0.25">
      <c r="A369" t="s">
        <v>2629</v>
      </c>
      <c r="B369">
        <v>1019</v>
      </c>
      <c r="C369" t="s">
        <v>102</v>
      </c>
      <c r="D369">
        <v>26</v>
      </c>
      <c r="E369">
        <v>176</v>
      </c>
      <c r="F369">
        <v>81.3</v>
      </c>
      <c r="G369">
        <v>109</v>
      </c>
      <c r="H369">
        <v>54.75</v>
      </c>
      <c r="I369" t="s">
        <v>458</v>
      </c>
      <c r="J369" t="s">
        <v>104</v>
      </c>
      <c r="K369" t="s">
        <v>459</v>
      </c>
      <c r="L369" t="s">
        <v>160</v>
      </c>
      <c r="M369" t="s">
        <v>2261</v>
      </c>
      <c r="N369">
        <v>1500</v>
      </c>
      <c r="O369" t="s">
        <v>2262</v>
      </c>
      <c r="P369">
        <v>6</v>
      </c>
      <c r="Q369" t="s">
        <v>113</v>
      </c>
      <c r="R369" t="s">
        <v>2261</v>
      </c>
      <c r="S369">
        <v>2020</v>
      </c>
      <c r="T369" t="s">
        <v>2266</v>
      </c>
      <c r="U369">
        <v>1094</v>
      </c>
      <c r="V369">
        <v>163</v>
      </c>
      <c r="W369">
        <v>382</v>
      </c>
      <c r="X369">
        <v>82</v>
      </c>
      <c r="Y369">
        <v>226</v>
      </c>
      <c r="Z369">
        <v>74</v>
      </c>
      <c r="AA369" t="s">
        <v>108</v>
      </c>
      <c r="AB369">
        <v>60</v>
      </c>
      <c r="AC369">
        <v>27</v>
      </c>
      <c r="AD369">
        <v>568.27800000000002</v>
      </c>
      <c r="AE369">
        <v>0.25</v>
      </c>
      <c r="AF369">
        <v>0.45401200000000003</v>
      </c>
      <c r="AH369">
        <v>2020</v>
      </c>
      <c r="AI369">
        <f t="shared" si="15"/>
        <v>4.7247427997375668</v>
      </c>
      <c r="AJ369">
        <f t="shared" si="16"/>
        <v>0.43684916641623128</v>
      </c>
      <c r="AK369">
        <f t="shared" si="17"/>
        <v>0.38671009751380592</v>
      </c>
      <c r="AL369">
        <f>U369 - AVERAGEIFS('Placebo Males'!U:U, 'Placebo Males'!B:B, B369, 'Placebo Males'!P:P, P369)</f>
        <v>46.333333333333258</v>
      </c>
      <c r="AM369">
        <f>V369 - AVERAGEIFS('Placebo Males'!V:V, 'Placebo Males'!B:B, B369, 'Placebo Males'!P:P, P369)</f>
        <v>13.333333333333343</v>
      </c>
      <c r="AN369">
        <f>W369 - AVERAGEIFS('Placebo Males'!W:W, 'Placebo Males'!B:B, B369, 'Placebo Males'!P:P, P369)</f>
        <v>7.3333333333333144</v>
      </c>
      <c r="AO369">
        <f>X369 - AVERAGEIFS('Placebo Males'!X:X, 'Placebo Males'!B:B, B369, 'Placebo Males'!P:P, P369)</f>
        <v>-14</v>
      </c>
      <c r="AP369">
        <f>Y369 - AVERAGEIFS('Placebo Males'!Y:Y, 'Placebo Males'!B:B, B369, 'Placebo Males'!P:P, P369)</f>
        <v>18.333333333333343</v>
      </c>
      <c r="AQ369">
        <f>Z369 - AVERAGEIFS('Placebo Males'!Z:Z, 'Placebo Males'!B:B, B369, 'Placebo Males'!P:P, P369)</f>
        <v>3</v>
      </c>
      <c r="AR369">
        <f>AB369 - AVERAGEIFS('Placebo Males'!AB:AB, 'Placebo Males'!B:B, B369, 'Placebo Males'!P:P, P369)</f>
        <v>14.333333333333336</v>
      </c>
      <c r="AS369">
        <f>AC369 - AVERAGEIFS('Placebo Males'!AC:AC, 'Placebo Males'!B:B, B369, 'Placebo Males'!P:P, P369)</f>
        <v>-3</v>
      </c>
      <c r="AT369">
        <f>AD369 - AVERAGEIFS('Placebo Males'!AD:AD, 'Placebo Males'!B:B, B369, 'Placebo Males'!P:P, P369)</f>
        <v>-79.749999999999886</v>
      </c>
      <c r="AU369">
        <f>AE369 - AVERAGEIFS('Placebo Males'!AE:AE, 'Placebo Males'!B:B, B369, 'Placebo Males'!P:P, P369)</f>
        <v>0.11218766666666669</v>
      </c>
      <c r="AV369">
        <f>AF369 - AVERAGEIFS('Placebo Males'!AF:AF, 'Placebo Males'!B:B, B369, 'Placebo Males'!P:P, P369)</f>
        <v>6.3138666666666676E-2</v>
      </c>
    </row>
    <row r="370" spans="1:48" x14ac:dyDescent="0.25">
      <c r="A370" t="s">
        <v>2630</v>
      </c>
      <c r="B370">
        <v>1019</v>
      </c>
      <c r="C370" t="s">
        <v>102</v>
      </c>
      <c r="D370">
        <v>26</v>
      </c>
      <c r="E370">
        <v>176</v>
      </c>
      <c r="F370">
        <v>81.3</v>
      </c>
      <c r="G370">
        <v>109</v>
      </c>
      <c r="H370">
        <v>54.75</v>
      </c>
      <c r="I370" t="s">
        <v>458</v>
      </c>
      <c r="J370" t="s">
        <v>104</v>
      </c>
      <c r="K370" t="s">
        <v>459</v>
      </c>
      <c r="L370" t="s">
        <v>160</v>
      </c>
      <c r="M370" t="s">
        <v>2261</v>
      </c>
      <c r="N370">
        <v>1500</v>
      </c>
      <c r="O370" t="s">
        <v>2262</v>
      </c>
      <c r="P370">
        <v>6</v>
      </c>
      <c r="Q370" t="s">
        <v>113</v>
      </c>
      <c r="R370" t="s">
        <v>2261</v>
      </c>
      <c r="S370">
        <v>2020</v>
      </c>
      <c r="T370" t="s">
        <v>2266</v>
      </c>
      <c r="U370">
        <v>1000</v>
      </c>
      <c r="V370">
        <v>160</v>
      </c>
      <c r="W370">
        <v>404</v>
      </c>
      <c r="X370">
        <v>94</v>
      </c>
      <c r="Y370">
        <v>232</v>
      </c>
      <c r="Z370">
        <v>78</v>
      </c>
      <c r="AA370" t="s">
        <v>108</v>
      </c>
      <c r="AB370">
        <v>65</v>
      </c>
      <c r="AC370">
        <v>32</v>
      </c>
      <c r="AD370">
        <v>535.45799999999997</v>
      </c>
      <c r="AE370">
        <v>0.29787200000000003</v>
      </c>
      <c r="AF370">
        <v>0.46471000000000001</v>
      </c>
      <c r="AH370">
        <v>2020</v>
      </c>
      <c r="AI370">
        <f t="shared" si="15"/>
        <v>4.7247427997375668</v>
      </c>
      <c r="AJ370">
        <f t="shared" si="16"/>
        <v>0.43684916641623128</v>
      </c>
      <c r="AK370">
        <f t="shared" si="17"/>
        <v>0.38671009751380592</v>
      </c>
      <c r="AL370">
        <f>U370 - AVERAGEIFS('Placebo Males'!U:U, 'Placebo Males'!B:B, B370, 'Placebo Males'!P:P, P370)</f>
        <v>-47.666666666666742</v>
      </c>
      <c r="AM370">
        <f>V370 - AVERAGEIFS('Placebo Males'!V:V, 'Placebo Males'!B:B, B370, 'Placebo Males'!P:P, P370)</f>
        <v>10.333333333333343</v>
      </c>
      <c r="AN370">
        <f>W370 - AVERAGEIFS('Placebo Males'!W:W, 'Placebo Males'!B:B, B370, 'Placebo Males'!P:P, P370)</f>
        <v>29.333333333333314</v>
      </c>
      <c r="AO370">
        <f>X370 - AVERAGEIFS('Placebo Males'!X:X, 'Placebo Males'!B:B, B370, 'Placebo Males'!P:P, P370)</f>
        <v>-2</v>
      </c>
      <c r="AP370">
        <f>Y370 - AVERAGEIFS('Placebo Males'!Y:Y, 'Placebo Males'!B:B, B370, 'Placebo Males'!P:P, P370)</f>
        <v>24.333333333333343</v>
      </c>
      <c r="AQ370">
        <f>Z370 - AVERAGEIFS('Placebo Males'!Z:Z, 'Placebo Males'!B:B, B370, 'Placebo Males'!P:P, P370)</f>
        <v>7</v>
      </c>
      <c r="AR370">
        <f>AB370 - AVERAGEIFS('Placebo Males'!AB:AB, 'Placebo Males'!B:B, B370, 'Placebo Males'!P:P, P370)</f>
        <v>19.333333333333336</v>
      </c>
      <c r="AS370">
        <f>AC370 - AVERAGEIFS('Placebo Males'!AC:AC, 'Placebo Males'!B:B, B370, 'Placebo Males'!P:P, P370)</f>
        <v>2</v>
      </c>
      <c r="AT370">
        <f>AD370 - AVERAGEIFS('Placebo Males'!AD:AD, 'Placebo Males'!B:B, B370, 'Placebo Males'!P:P, P370)</f>
        <v>-112.56999999999994</v>
      </c>
      <c r="AU370">
        <f>AE370 - AVERAGEIFS('Placebo Males'!AE:AE, 'Placebo Males'!B:B, B370, 'Placebo Males'!P:P, P370)</f>
        <v>0.16005966666666671</v>
      </c>
      <c r="AV370">
        <f>AF370 - AVERAGEIFS('Placebo Males'!AF:AF, 'Placebo Males'!B:B, B370, 'Placebo Males'!P:P, P370)</f>
        <v>7.3836666666666662E-2</v>
      </c>
    </row>
    <row r="371" spans="1:48" x14ac:dyDescent="0.25">
      <c r="A371" t="s">
        <v>2631</v>
      </c>
      <c r="B371">
        <v>1019</v>
      </c>
      <c r="C371" t="s">
        <v>102</v>
      </c>
      <c r="D371">
        <v>26</v>
      </c>
      <c r="E371">
        <v>176</v>
      </c>
      <c r="F371">
        <v>81.3</v>
      </c>
      <c r="G371">
        <v>109</v>
      </c>
      <c r="H371">
        <v>54.75</v>
      </c>
      <c r="I371" t="s">
        <v>458</v>
      </c>
      <c r="J371" t="s">
        <v>104</v>
      </c>
      <c r="K371" t="s">
        <v>459</v>
      </c>
      <c r="L371" t="s">
        <v>160</v>
      </c>
      <c r="M371" t="s">
        <v>2261</v>
      </c>
      <c r="N371">
        <v>1500</v>
      </c>
      <c r="O371" t="s">
        <v>2262</v>
      </c>
      <c r="P371">
        <v>6</v>
      </c>
      <c r="Q371" t="s">
        <v>113</v>
      </c>
      <c r="R371" t="s">
        <v>2261</v>
      </c>
      <c r="S371">
        <v>2020</v>
      </c>
      <c r="T371" t="s">
        <v>2266</v>
      </c>
      <c r="U371">
        <v>1135</v>
      </c>
      <c r="V371">
        <v>165</v>
      </c>
      <c r="W371">
        <v>399</v>
      </c>
      <c r="X371">
        <v>83</v>
      </c>
      <c r="Y371">
        <v>239</v>
      </c>
      <c r="Z371">
        <v>77</v>
      </c>
      <c r="AA371" t="s">
        <v>108</v>
      </c>
      <c r="AB371">
        <v>58</v>
      </c>
      <c r="AC371">
        <v>31</v>
      </c>
      <c r="AD371">
        <v>614.26700000000005</v>
      </c>
      <c r="AE371">
        <v>0.32558100000000001</v>
      </c>
      <c r="AF371">
        <v>0.46959499999999998</v>
      </c>
      <c r="AH371">
        <v>2020</v>
      </c>
      <c r="AI371">
        <f t="shared" si="15"/>
        <v>4.7247427997375668</v>
      </c>
      <c r="AJ371">
        <f t="shared" si="16"/>
        <v>0.43684916641623128</v>
      </c>
      <c r="AK371">
        <f t="shared" si="17"/>
        <v>0.38671009751380592</v>
      </c>
      <c r="AL371">
        <f>U371 - AVERAGEIFS('Placebo Males'!U:U, 'Placebo Males'!B:B, B371, 'Placebo Males'!P:P, P371)</f>
        <v>87.333333333333258</v>
      </c>
      <c r="AM371">
        <f>V371 - AVERAGEIFS('Placebo Males'!V:V, 'Placebo Males'!B:B, B371, 'Placebo Males'!P:P, P371)</f>
        <v>15.333333333333343</v>
      </c>
      <c r="AN371">
        <f>W371 - AVERAGEIFS('Placebo Males'!W:W, 'Placebo Males'!B:B, B371, 'Placebo Males'!P:P, P371)</f>
        <v>24.333333333333314</v>
      </c>
      <c r="AO371">
        <f>X371 - AVERAGEIFS('Placebo Males'!X:X, 'Placebo Males'!B:B, B371, 'Placebo Males'!P:P, P371)</f>
        <v>-13</v>
      </c>
      <c r="AP371">
        <f>Y371 - AVERAGEIFS('Placebo Males'!Y:Y, 'Placebo Males'!B:B, B371, 'Placebo Males'!P:P, P371)</f>
        <v>31.333333333333343</v>
      </c>
      <c r="AQ371">
        <f>Z371 - AVERAGEIFS('Placebo Males'!Z:Z, 'Placebo Males'!B:B, B371, 'Placebo Males'!P:P, P371)</f>
        <v>6</v>
      </c>
      <c r="AR371">
        <f>AB371 - AVERAGEIFS('Placebo Males'!AB:AB, 'Placebo Males'!B:B, B371, 'Placebo Males'!P:P, P371)</f>
        <v>12.333333333333336</v>
      </c>
      <c r="AS371">
        <f>AC371 - AVERAGEIFS('Placebo Males'!AC:AC, 'Placebo Males'!B:B, B371, 'Placebo Males'!P:P, P371)</f>
        <v>1</v>
      </c>
      <c r="AT371">
        <f>AD371 - AVERAGEIFS('Placebo Males'!AD:AD, 'Placebo Males'!B:B, B371, 'Placebo Males'!P:P, P371)</f>
        <v>-33.760999999999854</v>
      </c>
      <c r="AU371">
        <f>AE371 - AVERAGEIFS('Placebo Males'!AE:AE, 'Placebo Males'!B:B, B371, 'Placebo Males'!P:P, P371)</f>
        <v>0.18776866666666669</v>
      </c>
      <c r="AV371">
        <f>AF371 - AVERAGEIFS('Placebo Males'!AF:AF, 'Placebo Males'!B:B, B371, 'Placebo Males'!P:P, P371)</f>
        <v>7.8721666666666634E-2</v>
      </c>
    </row>
    <row r="372" spans="1:48" x14ac:dyDescent="0.25">
      <c r="A372" t="s">
        <v>2632</v>
      </c>
      <c r="B372">
        <v>1019</v>
      </c>
      <c r="C372" t="s">
        <v>102</v>
      </c>
      <c r="D372">
        <v>26</v>
      </c>
      <c r="E372">
        <v>176</v>
      </c>
      <c r="F372">
        <v>81.3</v>
      </c>
      <c r="G372">
        <v>109</v>
      </c>
      <c r="H372">
        <v>54.75</v>
      </c>
      <c r="I372" t="s">
        <v>458</v>
      </c>
      <c r="J372" t="s">
        <v>104</v>
      </c>
      <c r="K372" t="s">
        <v>459</v>
      </c>
      <c r="L372" t="s">
        <v>160</v>
      </c>
      <c r="M372" t="s">
        <v>2261</v>
      </c>
      <c r="N372">
        <v>1500</v>
      </c>
      <c r="O372" t="s">
        <v>2262</v>
      </c>
      <c r="P372">
        <v>7</v>
      </c>
      <c r="Q372" t="s">
        <v>113</v>
      </c>
      <c r="R372" t="s">
        <v>2261</v>
      </c>
      <c r="S372">
        <v>2390</v>
      </c>
      <c r="T372" t="s">
        <v>2266</v>
      </c>
      <c r="U372">
        <v>1083</v>
      </c>
      <c r="V372">
        <v>170</v>
      </c>
      <c r="W372">
        <v>402</v>
      </c>
      <c r="X372">
        <v>85</v>
      </c>
      <c r="Y372">
        <v>233</v>
      </c>
      <c r="Z372">
        <v>84</v>
      </c>
      <c r="AA372" t="s">
        <v>108</v>
      </c>
      <c r="AB372">
        <v>66</v>
      </c>
      <c r="AC372">
        <v>35</v>
      </c>
      <c r="AD372">
        <v>562.923</v>
      </c>
      <c r="AE372">
        <v>0.39534900000000001</v>
      </c>
      <c r="AF372">
        <v>0.48775200000000002</v>
      </c>
      <c r="AH372">
        <v>2390</v>
      </c>
      <c r="AI372">
        <f t="shared" si="15"/>
        <v>5.5901659858281105</v>
      </c>
      <c r="AJ372">
        <f t="shared" si="16"/>
        <v>0.470184704608543</v>
      </c>
      <c r="AK372">
        <f t="shared" si="17"/>
        <v>0.42316693347046874</v>
      </c>
      <c r="AL372">
        <f>U372 - AVERAGEIFS('Placebo Males'!U:U, 'Placebo Males'!B:B, B372, 'Placebo Males'!P:P, P372)</f>
        <v>-43.333333333333258</v>
      </c>
      <c r="AM372">
        <f>V372 - AVERAGEIFS('Placebo Males'!V:V, 'Placebo Males'!B:B, B372, 'Placebo Males'!P:P, P372)</f>
        <v>0.33333333333334281</v>
      </c>
      <c r="AN372">
        <f>W372 - AVERAGEIFS('Placebo Males'!W:W, 'Placebo Males'!B:B, B372, 'Placebo Males'!P:P, P372)</f>
        <v>17</v>
      </c>
      <c r="AO372">
        <f>X372 - AVERAGEIFS('Placebo Males'!X:X, 'Placebo Males'!B:B, B372, 'Placebo Males'!P:P, P372)</f>
        <v>-9.3333333333333286</v>
      </c>
      <c r="AP372">
        <f>Y372 - AVERAGEIFS('Placebo Males'!Y:Y, 'Placebo Males'!B:B, B372, 'Placebo Males'!P:P, P372)</f>
        <v>13.333333333333343</v>
      </c>
      <c r="AQ372">
        <f>Z372 - AVERAGEIFS('Placebo Males'!Z:Z, 'Placebo Males'!B:B, B372, 'Placebo Males'!P:P, P372)</f>
        <v>13</v>
      </c>
      <c r="AR372">
        <f>AB372 - AVERAGEIFS('Placebo Males'!AB:AB, 'Placebo Males'!B:B, B372, 'Placebo Males'!P:P, P372)</f>
        <v>19.666666666666664</v>
      </c>
      <c r="AS372">
        <f>AC372 - AVERAGEIFS('Placebo Males'!AC:AC, 'Placebo Males'!B:B, B372, 'Placebo Males'!P:P, P372)</f>
        <v>3.3333333333333321</v>
      </c>
      <c r="AT372">
        <f>AD372 - AVERAGEIFS('Placebo Males'!AD:AD, 'Placebo Males'!B:B, B372, 'Placebo Males'!P:P, P372)</f>
        <v>-161.45733333333317</v>
      </c>
      <c r="AU372">
        <f>AE372 - AVERAGEIFS('Placebo Males'!AE:AE, 'Placebo Males'!B:B, B372, 'Placebo Males'!P:P, P372)</f>
        <v>0.25792799999999999</v>
      </c>
      <c r="AV372">
        <f>AF372 - AVERAGEIFS('Placebo Males'!AF:AF, 'Placebo Males'!B:B, B372, 'Placebo Males'!P:P, P372)</f>
        <v>7.723133333333343E-2</v>
      </c>
    </row>
    <row r="373" spans="1:48" x14ac:dyDescent="0.25">
      <c r="A373" t="s">
        <v>2633</v>
      </c>
      <c r="B373">
        <v>1019</v>
      </c>
      <c r="C373" t="s">
        <v>102</v>
      </c>
      <c r="D373">
        <v>26</v>
      </c>
      <c r="E373">
        <v>176</v>
      </c>
      <c r="F373">
        <v>81.3</v>
      </c>
      <c r="G373">
        <v>109</v>
      </c>
      <c r="H373">
        <v>54.75</v>
      </c>
      <c r="I373" t="s">
        <v>458</v>
      </c>
      <c r="J373" t="s">
        <v>104</v>
      </c>
      <c r="K373" t="s">
        <v>459</v>
      </c>
      <c r="L373" t="s">
        <v>160</v>
      </c>
      <c r="M373" t="s">
        <v>2261</v>
      </c>
      <c r="N373">
        <v>1500</v>
      </c>
      <c r="O373" t="s">
        <v>2262</v>
      </c>
      <c r="P373">
        <v>7</v>
      </c>
      <c r="Q373" t="s">
        <v>113</v>
      </c>
      <c r="R373" t="s">
        <v>2261</v>
      </c>
      <c r="S373">
        <v>2390</v>
      </c>
      <c r="T373" t="s">
        <v>2266</v>
      </c>
      <c r="U373">
        <v>1115</v>
      </c>
      <c r="V373">
        <v>168</v>
      </c>
      <c r="W373">
        <v>402</v>
      </c>
      <c r="X373">
        <v>88</v>
      </c>
      <c r="Y373">
        <v>235</v>
      </c>
      <c r="Z373">
        <v>79</v>
      </c>
      <c r="AA373" t="s">
        <v>108</v>
      </c>
      <c r="AB373">
        <v>61</v>
      </c>
      <c r="AC373">
        <v>40</v>
      </c>
      <c r="AD373">
        <v>549.11800000000005</v>
      </c>
      <c r="AE373">
        <v>0.38636399999999999</v>
      </c>
      <c r="AF373">
        <v>0.49329800000000001</v>
      </c>
      <c r="AH373">
        <v>2390</v>
      </c>
      <c r="AI373">
        <f t="shared" si="15"/>
        <v>5.5901659858281105</v>
      </c>
      <c r="AJ373">
        <f t="shared" si="16"/>
        <v>0.470184704608543</v>
      </c>
      <c r="AK373">
        <f t="shared" si="17"/>
        <v>0.42316693347046874</v>
      </c>
      <c r="AL373">
        <f>U373 - AVERAGEIFS('Placebo Males'!U:U, 'Placebo Males'!B:B, B373, 'Placebo Males'!P:P, P373)</f>
        <v>-11.333333333333258</v>
      </c>
      <c r="AM373">
        <f>V373 - AVERAGEIFS('Placebo Males'!V:V, 'Placebo Males'!B:B, B373, 'Placebo Males'!P:P, P373)</f>
        <v>-1.6666666666666572</v>
      </c>
      <c r="AN373">
        <f>W373 - AVERAGEIFS('Placebo Males'!W:W, 'Placebo Males'!B:B, B373, 'Placebo Males'!P:P, P373)</f>
        <v>17</v>
      </c>
      <c r="AO373">
        <f>X373 - AVERAGEIFS('Placebo Males'!X:X, 'Placebo Males'!B:B, B373, 'Placebo Males'!P:P, P373)</f>
        <v>-6.3333333333333286</v>
      </c>
      <c r="AP373">
        <f>Y373 - AVERAGEIFS('Placebo Males'!Y:Y, 'Placebo Males'!B:B, B373, 'Placebo Males'!P:P, P373)</f>
        <v>15.333333333333343</v>
      </c>
      <c r="AQ373">
        <f>Z373 - AVERAGEIFS('Placebo Males'!Z:Z, 'Placebo Males'!B:B, B373, 'Placebo Males'!P:P, P373)</f>
        <v>8</v>
      </c>
      <c r="AR373">
        <f>AB373 - AVERAGEIFS('Placebo Males'!AB:AB, 'Placebo Males'!B:B, B373, 'Placebo Males'!P:P, P373)</f>
        <v>14.666666666666664</v>
      </c>
      <c r="AS373">
        <f>AC373 - AVERAGEIFS('Placebo Males'!AC:AC, 'Placebo Males'!B:B, B373, 'Placebo Males'!P:P, P373)</f>
        <v>8.3333333333333321</v>
      </c>
      <c r="AT373">
        <f>AD373 - AVERAGEIFS('Placebo Males'!AD:AD, 'Placebo Males'!B:B, B373, 'Placebo Males'!P:P, P373)</f>
        <v>-175.26233333333312</v>
      </c>
      <c r="AU373">
        <f>AE373 - AVERAGEIFS('Placebo Males'!AE:AE, 'Placebo Males'!B:B, B373, 'Placebo Males'!P:P, P373)</f>
        <v>0.24894299999999997</v>
      </c>
      <c r="AV373">
        <f>AF373 - AVERAGEIFS('Placebo Males'!AF:AF, 'Placebo Males'!B:B, B373, 'Placebo Males'!P:P, P373)</f>
        <v>8.2777333333333425E-2</v>
      </c>
    </row>
    <row r="374" spans="1:48" x14ac:dyDescent="0.25">
      <c r="A374" t="s">
        <v>2634</v>
      </c>
      <c r="B374">
        <v>1019</v>
      </c>
      <c r="C374" t="s">
        <v>102</v>
      </c>
      <c r="D374">
        <v>26</v>
      </c>
      <c r="E374">
        <v>176</v>
      </c>
      <c r="F374">
        <v>81.3</v>
      </c>
      <c r="G374">
        <v>109</v>
      </c>
      <c r="H374">
        <v>54.75</v>
      </c>
      <c r="I374" t="s">
        <v>458</v>
      </c>
      <c r="J374" t="s">
        <v>104</v>
      </c>
      <c r="K374" t="s">
        <v>459</v>
      </c>
      <c r="L374" t="s">
        <v>160</v>
      </c>
      <c r="M374" t="s">
        <v>2261</v>
      </c>
      <c r="N374">
        <v>1500</v>
      </c>
      <c r="O374" t="s">
        <v>2262</v>
      </c>
      <c r="P374">
        <v>7</v>
      </c>
      <c r="Q374" t="s">
        <v>113</v>
      </c>
      <c r="R374" t="s">
        <v>2261</v>
      </c>
      <c r="S374">
        <v>2390</v>
      </c>
      <c r="T374" t="s">
        <v>2266</v>
      </c>
      <c r="U374">
        <v>1097</v>
      </c>
      <c r="V374">
        <v>165</v>
      </c>
      <c r="W374">
        <v>404</v>
      </c>
      <c r="X374">
        <v>104</v>
      </c>
      <c r="Y374">
        <v>217</v>
      </c>
      <c r="Z374">
        <v>83</v>
      </c>
      <c r="AA374" t="s">
        <v>108</v>
      </c>
      <c r="AB374">
        <v>62</v>
      </c>
      <c r="AC374">
        <v>37</v>
      </c>
      <c r="AD374">
        <v>568.09699999999998</v>
      </c>
      <c r="AE374">
        <v>0.38636399999999999</v>
      </c>
      <c r="AF374">
        <v>0.49181000000000002</v>
      </c>
      <c r="AH374">
        <v>2390</v>
      </c>
      <c r="AI374">
        <f t="shared" si="15"/>
        <v>5.5901659858281105</v>
      </c>
      <c r="AJ374">
        <f t="shared" si="16"/>
        <v>0.470184704608543</v>
      </c>
      <c r="AK374">
        <f t="shared" si="17"/>
        <v>0.42316693347046874</v>
      </c>
      <c r="AL374">
        <f>U374 - AVERAGEIFS('Placebo Males'!U:U, 'Placebo Males'!B:B, B374, 'Placebo Males'!P:P, P374)</f>
        <v>-29.333333333333258</v>
      </c>
      <c r="AM374">
        <f>V374 - AVERAGEIFS('Placebo Males'!V:V, 'Placebo Males'!B:B, B374, 'Placebo Males'!P:P, P374)</f>
        <v>-4.6666666666666572</v>
      </c>
      <c r="AN374">
        <f>W374 - AVERAGEIFS('Placebo Males'!W:W, 'Placebo Males'!B:B, B374, 'Placebo Males'!P:P, P374)</f>
        <v>19</v>
      </c>
      <c r="AO374">
        <f>X374 - AVERAGEIFS('Placebo Males'!X:X, 'Placebo Males'!B:B, B374, 'Placebo Males'!P:P, P374)</f>
        <v>9.6666666666666714</v>
      </c>
      <c r="AP374">
        <f>Y374 - AVERAGEIFS('Placebo Males'!Y:Y, 'Placebo Males'!B:B, B374, 'Placebo Males'!P:P, P374)</f>
        <v>-2.6666666666666572</v>
      </c>
      <c r="AQ374">
        <f>Z374 - AVERAGEIFS('Placebo Males'!Z:Z, 'Placebo Males'!B:B, B374, 'Placebo Males'!P:P, P374)</f>
        <v>12</v>
      </c>
      <c r="AR374">
        <f>AB374 - AVERAGEIFS('Placebo Males'!AB:AB, 'Placebo Males'!B:B, B374, 'Placebo Males'!P:P, P374)</f>
        <v>15.666666666666664</v>
      </c>
      <c r="AS374">
        <f>AC374 - AVERAGEIFS('Placebo Males'!AC:AC, 'Placebo Males'!B:B, B374, 'Placebo Males'!P:P, P374)</f>
        <v>5.3333333333333321</v>
      </c>
      <c r="AT374">
        <f>AD374 - AVERAGEIFS('Placebo Males'!AD:AD, 'Placebo Males'!B:B, B374, 'Placebo Males'!P:P, P374)</f>
        <v>-156.28333333333319</v>
      </c>
      <c r="AU374">
        <f>AE374 - AVERAGEIFS('Placebo Males'!AE:AE, 'Placebo Males'!B:B, B374, 'Placebo Males'!P:P, P374)</f>
        <v>0.24894299999999997</v>
      </c>
      <c r="AV374">
        <f>AF374 - AVERAGEIFS('Placebo Males'!AF:AF, 'Placebo Males'!B:B, B374, 'Placebo Males'!P:P, P374)</f>
        <v>8.1289333333333436E-2</v>
      </c>
    </row>
    <row r="375" spans="1:48" x14ac:dyDescent="0.25">
      <c r="A375" t="s">
        <v>2635</v>
      </c>
      <c r="B375">
        <v>1019</v>
      </c>
      <c r="C375" t="s">
        <v>102</v>
      </c>
      <c r="D375">
        <v>26</v>
      </c>
      <c r="E375">
        <v>176</v>
      </c>
      <c r="F375">
        <v>81.3</v>
      </c>
      <c r="G375">
        <v>109</v>
      </c>
      <c r="H375">
        <v>54.75</v>
      </c>
      <c r="I375" t="s">
        <v>458</v>
      </c>
      <c r="J375" t="s">
        <v>104</v>
      </c>
      <c r="K375" t="s">
        <v>459</v>
      </c>
      <c r="L375" t="s">
        <v>160</v>
      </c>
      <c r="M375" t="s">
        <v>2261</v>
      </c>
      <c r="N375">
        <v>1500</v>
      </c>
      <c r="O375" t="s">
        <v>2262</v>
      </c>
      <c r="P375">
        <v>8</v>
      </c>
      <c r="Q375" t="s">
        <v>113</v>
      </c>
      <c r="R375" t="s">
        <v>2261</v>
      </c>
      <c r="S375">
        <v>2200</v>
      </c>
      <c r="T375" t="s">
        <v>2266</v>
      </c>
      <c r="U375">
        <v>1122</v>
      </c>
      <c r="V375">
        <v>171</v>
      </c>
      <c r="W375">
        <v>399</v>
      </c>
      <c r="X375">
        <v>88</v>
      </c>
      <c r="Y375">
        <v>232</v>
      </c>
      <c r="Z375">
        <v>79</v>
      </c>
      <c r="AA375" t="s">
        <v>108</v>
      </c>
      <c r="AB375">
        <v>62</v>
      </c>
      <c r="AC375">
        <v>35</v>
      </c>
      <c r="AD375">
        <v>558.19500000000005</v>
      </c>
      <c r="AE375">
        <v>0.24444399999999999</v>
      </c>
      <c r="AF375">
        <v>0.46983900000000001</v>
      </c>
      <c r="AH375">
        <v>2200</v>
      </c>
      <c r="AI375">
        <f t="shared" si="15"/>
        <v>5.1457594848626966</v>
      </c>
      <c r="AJ375">
        <f t="shared" si="16"/>
        <v>0.45371498140844491</v>
      </c>
      <c r="AK375">
        <f t="shared" si="17"/>
        <v>0.40508091343356201</v>
      </c>
      <c r="AL375">
        <f>U375 - AVERAGEIFS('Placebo Males'!U:U, 'Placebo Males'!B:B, B375, 'Placebo Males'!P:P, P375)</f>
        <v>-20</v>
      </c>
      <c r="AM375">
        <f>V375 - AVERAGEIFS('Placebo Males'!V:V, 'Placebo Males'!B:B, B375, 'Placebo Males'!P:P, P375)</f>
        <v>3</v>
      </c>
      <c r="AN375">
        <f>W375 - AVERAGEIFS('Placebo Males'!W:W, 'Placebo Males'!B:B, B375, 'Placebo Males'!P:P, P375)</f>
        <v>14</v>
      </c>
      <c r="AO375">
        <f>X375 - AVERAGEIFS('Placebo Males'!X:X, 'Placebo Males'!B:B, B375, 'Placebo Males'!P:P, P375)</f>
        <v>-0.3333333333333286</v>
      </c>
      <c r="AP375">
        <f>Y375 - AVERAGEIFS('Placebo Males'!Y:Y, 'Placebo Males'!B:B, B375, 'Placebo Males'!P:P, P375)</f>
        <v>5.6666666666666572</v>
      </c>
      <c r="AQ375">
        <f>Z375 - AVERAGEIFS('Placebo Males'!Z:Z, 'Placebo Males'!B:B, B375, 'Placebo Males'!P:P, P375)</f>
        <v>8.6666666666666714</v>
      </c>
      <c r="AR375">
        <f>AB375 - AVERAGEIFS('Placebo Males'!AB:AB, 'Placebo Males'!B:B, B375, 'Placebo Males'!P:P, P375)</f>
        <v>17.333333333333336</v>
      </c>
      <c r="AS375">
        <f>AC375 - AVERAGEIFS('Placebo Males'!AC:AC, 'Placebo Males'!B:B, B375, 'Placebo Males'!P:P, P375)</f>
        <v>3.3333333333333321</v>
      </c>
      <c r="AT375">
        <f>AD375 - AVERAGEIFS('Placebo Males'!AD:AD, 'Placebo Males'!B:B, B375, 'Placebo Males'!P:P, P375)</f>
        <v>-139.26733333333323</v>
      </c>
      <c r="AU375">
        <f>AE375 - AVERAGEIFS('Placebo Males'!AE:AE, 'Placebo Males'!B:B, B375, 'Placebo Males'!P:P, P375)</f>
        <v>0.1541477</v>
      </c>
      <c r="AV375">
        <f>AF375 - AVERAGEIFS('Placebo Males'!AF:AF, 'Placebo Males'!B:B, B375, 'Placebo Males'!P:P, P375)</f>
        <v>7.7751999999999988E-2</v>
      </c>
    </row>
    <row r="376" spans="1:48" x14ac:dyDescent="0.25">
      <c r="A376" t="s">
        <v>2636</v>
      </c>
      <c r="B376">
        <v>1019</v>
      </c>
      <c r="C376" t="s">
        <v>102</v>
      </c>
      <c r="D376">
        <v>26</v>
      </c>
      <c r="E376">
        <v>176</v>
      </c>
      <c r="F376">
        <v>81.3</v>
      </c>
      <c r="G376">
        <v>109</v>
      </c>
      <c r="H376">
        <v>54.75</v>
      </c>
      <c r="I376" t="s">
        <v>458</v>
      </c>
      <c r="J376" t="s">
        <v>104</v>
      </c>
      <c r="K376" t="s">
        <v>459</v>
      </c>
      <c r="L376" t="s">
        <v>160</v>
      </c>
      <c r="M376" t="s">
        <v>2261</v>
      </c>
      <c r="N376">
        <v>1500</v>
      </c>
      <c r="O376" t="s">
        <v>2262</v>
      </c>
      <c r="P376">
        <v>8</v>
      </c>
      <c r="Q376" t="s">
        <v>113</v>
      </c>
      <c r="R376" t="s">
        <v>2261</v>
      </c>
      <c r="S376">
        <v>2200</v>
      </c>
      <c r="T376" t="s">
        <v>2266</v>
      </c>
      <c r="U376">
        <v>1118</v>
      </c>
      <c r="V376">
        <v>169</v>
      </c>
      <c r="W376">
        <v>401</v>
      </c>
      <c r="X376">
        <v>99</v>
      </c>
      <c r="Y376">
        <v>221</v>
      </c>
      <c r="Z376">
        <v>81</v>
      </c>
      <c r="AA376" t="s">
        <v>108</v>
      </c>
      <c r="AB376">
        <v>66</v>
      </c>
      <c r="AC376">
        <v>30</v>
      </c>
      <c r="AD376">
        <v>573.77</v>
      </c>
      <c r="AE376">
        <v>0.24444399999999999</v>
      </c>
      <c r="AF376">
        <v>0.471188</v>
      </c>
      <c r="AH376">
        <v>2200</v>
      </c>
      <c r="AI376">
        <f t="shared" si="15"/>
        <v>5.1457594848626966</v>
      </c>
      <c r="AJ376">
        <f t="shared" si="16"/>
        <v>0.45371498140844491</v>
      </c>
      <c r="AK376">
        <f t="shared" si="17"/>
        <v>0.40508091343356201</v>
      </c>
      <c r="AL376">
        <f>U376 - AVERAGEIFS('Placebo Males'!U:U, 'Placebo Males'!B:B, B376, 'Placebo Males'!P:P, P376)</f>
        <v>-24</v>
      </c>
      <c r="AM376">
        <f>V376 - AVERAGEIFS('Placebo Males'!V:V, 'Placebo Males'!B:B, B376, 'Placebo Males'!P:P, P376)</f>
        <v>1</v>
      </c>
      <c r="AN376">
        <f>W376 - AVERAGEIFS('Placebo Males'!W:W, 'Placebo Males'!B:B, B376, 'Placebo Males'!P:P, P376)</f>
        <v>16</v>
      </c>
      <c r="AO376">
        <f>X376 - AVERAGEIFS('Placebo Males'!X:X, 'Placebo Males'!B:B, B376, 'Placebo Males'!P:P, P376)</f>
        <v>10.666666666666671</v>
      </c>
      <c r="AP376">
        <f>Y376 - AVERAGEIFS('Placebo Males'!Y:Y, 'Placebo Males'!B:B, B376, 'Placebo Males'!P:P, P376)</f>
        <v>-5.3333333333333428</v>
      </c>
      <c r="AQ376">
        <f>Z376 - AVERAGEIFS('Placebo Males'!Z:Z, 'Placebo Males'!B:B, B376, 'Placebo Males'!P:P, P376)</f>
        <v>10.666666666666671</v>
      </c>
      <c r="AR376">
        <f>AB376 - AVERAGEIFS('Placebo Males'!AB:AB, 'Placebo Males'!B:B, B376, 'Placebo Males'!P:P, P376)</f>
        <v>21.333333333333336</v>
      </c>
      <c r="AS376">
        <f>AC376 - AVERAGEIFS('Placebo Males'!AC:AC, 'Placebo Males'!B:B, B376, 'Placebo Males'!P:P, P376)</f>
        <v>-1.6666666666666679</v>
      </c>
      <c r="AT376">
        <f>AD376 - AVERAGEIFS('Placebo Males'!AD:AD, 'Placebo Males'!B:B, B376, 'Placebo Males'!P:P, P376)</f>
        <v>-123.69233333333329</v>
      </c>
      <c r="AU376">
        <f>AE376 - AVERAGEIFS('Placebo Males'!AE:AE, 'Placebo Males'!B:B, B376, 'Placebo Males'!P:P, P376)</f>
        <v>0.1541477</v>
      </c>
      <c r="AV376">
        <f>AF376 - AVERAGEIFS('Placebo Males'!AF:AF, 'Placebo Males'!B:B, B376, 'Placebo Males'!P:P, P376)</f>
        <v>7.9100999999999977E-2</v>
      </c>
    </row>
    <row r="377" spans="1:48" x14ac:dyDescent="0.25">
      <c r="A377" t="s">
        <v>2637</v>
      </c>
      <c r="B377">
        <v>1019</v>
      </c>
      <c r="C377" t="s">
        <v>102</v>
      </c>
      <c r="D377">
        <v>26</v>
      </c>
      <c r="E377">
        <v>176</v>
      </c>
      <c r="F377">
        <v>81.3</v>
      </c>
      <c r="G377">
        <v>109</v>
      </c>
      <c r="H377">
        <v>54.75</v>
      </c>
      <c r="I377" t="s">
        <v>458</v>
      </c>
      <c r="J377" t="s">
        <v>104</v>
      </c>
      <c r="K377" t="s">
        <v>459</v>
      </c>
      <c r="L377" t="s">
        <v>160</v>
      </c>
      <c r="M377" t="s">
        <v>2261</v>
      </c>
      <c r="N377">
        <v>1500</v>
      </c>
      <c r="O377" t="s">
        <v>2262</v>
      </c>
      <c r="P377">
        <v>8</v>
      </c>
      <c r="Q377" t="s">
        <v>113</v>
      </c>
      <c r="R377" t="s">
        <v>2261</v>
      </c>
      <c r="S377">
        <v>2200</v>
      </c>
      <c r="T377" t="s">
        <v>2266</v>
      </c>
      <c r="U377">
        <v>1156</v>
      </c>
      <c r="V377">
        <v>165</v>
      </c>
      <c r="W377">
        <v>405</v>
      </c>
      <c r="X377">
        <v>107</v>
      </c>
      <c r="Y377">
        <v>217</v>
      </c>
      <c r="Z377">
        <v>81</v>
      </c>
      <c r="AA377" t="s">
        <v>108</v>
      </c>
      <c r="AB377">
        <v>52</v>
      </c>
      <c r="AC377">
        <v>45</v>
      </c>
      <c r="AD377">
        <v>571.59900000000005</v>
      </c>
      <c r="AE377">
        <v>0.24444399999999999</v>
      </c>
      <c r="AF377">
        <v>0.45548300000000003</v>
      </c>
      <c r="AH377">
        <v>2200</v>
      </c>
      <c r="AI377">
        <f t="shared" si="15"/>
        <v>5.1457594848626966</v>
      </c>
      <c r="AJ377">
        <f t="shared" si="16"/>
        <v>0.45371498140844491</v>
      </c>
      <c r="AK377">
        <f t="shared" si="17"/>
        <v>0.40508091343356201</v>
      </c>
      <c r="AL377">
        <f>U377 - AVERAGEIFS('Placebo Males'!U:U, 'Placebo Males'!B:B, B377, 'Placebo Males'!P:P, P377)</f>
        <v>14</v>
      </c>
      <c r="AM377">
        <f>V377 - AVERAGEIFS('Placebo Males'!V:V, 'Placebo Males'!B:B, B377, 'Placebo Males'!P:P, P377)</f>
        <v>-3</v>
      </c>
      <c r="AN377">
        <f>W377 - AVERAGEIFS('Placebo Males'!W:W, 'Placebo Males'!B:B, B377, 'Placebo Males'!P:P, P377)</f>
        <v>20</v>
      </c>
      <c r="AO377">
        <f>X377 - AVERAGEIFS('Placebo Males'!X:X, 'Placebo Males'!B:B, B377, 'Placebo Males'!P:P, P377)</f>
        <v>18.666666666666671</v>
      </c>
      <c r="AP377">
        <f>Y377 - AVERAGEIFS('Placebo Males'!Y:Y, 'Placebo Males'!B:B, B377, 'Placebo Males'!P:P, P377)</f>
        <v>-9.3333333333333428</v>
      </c>
      <c r="AQ377">
        <f>Z377 - AVERAGEIFS('Placebo Males'!Z:Z, 'Placebo Males'!B:B, B377, 'Placebo Males'!P:P, P377)</f>
        <v>10.666666666666671</v>
      </c>
      <c r="AR377">
        <f>AB377 - AVERAGEIFS('Placebo Males'!AB:AB, 'Placebo Males'!B:B, B377, 'Placebo Males'!P:P, P377)</f>
        <v>7.3333333333333357</v>
      </c>
      <c r="AS377">
        <f>AC377 - AVERAGEIFS('Placebo Males'!AC:AC, 'Placebo Males'!B:B, B377, 'Placebo Males'!P:P, P377)</f>
        <v>13.333333333333332</v>
      </c>
      <c r="AT377">
        <f>AD377 - AVERAGEIFS('Placebo Males'!AD:AD, 'Placebo Males'!B:B, B377, 'Placebo Males'!P:P, P377)</f>
        <v>-125.86333333333323</v>
      </c>
      <c r="AU377">
        <f>AE377 - AVERAGEIFS('Placebo Males'!AE:AE, 'Placebo Males'!B:B, B377, 'Placebo Males'!P:P, P377)</f>
        <v>0.1541477</v>
      </c>
      <c r="AV377">
        <f>AF377 - AVERAGEIFS('Placebo Males'!AF:AF, 'Placebo Males'!B:B, B377, 'Placebo Males'!P:P, P377)</f>
        <v>6.3396000000000008E-2</v>
      </c>
    </row>
    <row r="378" spans="1:48" x14ac:dyDescent="0.25">
      <c r="A378" t="s">
        <v>2638</v>
      </c>
      <c r="B378">
        <v>1019</v>
      </c>
      <c r="C378" t="s">
        <v>102</v>
      </c>
      <c r="D378">
        <v>26</v>
      </c>
      <c r="E378">
        <v>176</v>
      </c>
      <c r="F378">
        <v>81.3</v>
      </c>
      <c r="G378">
        <v>109</v>
      </c>
      <c r="H378">
        <v>54.75</v>
      </c>
      <c r="I378" t="s">
        <v>458</v>
      </c>
      <c r="J378" t="s">
        <v>104</v>
      </c>
      <c r="K378" t="s">
        <v>459</v>
      </c>
      <c r="L378" t="s">
        <v>160</v>
      </c>
      <c r="M378" t="s">
        <v>2261</v>
      </c>
      <c r="N378">
        <v>1500</v>
      </c>
      <c r="O378" t="s">
        <v>2262</v>
      </c>
      <c r="P378">
        <v>12</v>
      </c>
      <c r="Q378" t="s">
        <v>113</v>
      </c>
      <c r="R378" t="s">
        <v>2261</v>
      </c>
      <c r="S378">
        <v>1080</v>
      </c>
      <c r="T378" t="s">
        <v>2266</v>
      </c>
      <c r="U378">
        <v>1148</v>
      </c>
      <c r="V378">
        <v>174</v>
      </c>
      <c r="W378">
        <v>387</v>
      </c>
      <c r="X378">
        <v>83</v>
      </c>
      <c r="Y378">
        <v>233</v>
      </c>
      <c r="Z378">
        <v>71</v>
      </c>
      <c r="AA378" t="s">
        <v>108</v>
      </c>
      <c r="AB378">
        <v>46</v>
      </c>
      <c r="AC378">
        <v>32</v>
      </c>
      <c r="AD378">
        <v>684.91099999999994</v>
      </c>
      <c r="AE378" t="s">
        <v>108</v>
      </c>
      <c r="AF378" t="s">
        <v>108</v>
      </c>
      <c r="AH378">
        <v>1080</v>
      </c>
      <c r="AI378">
        <f t="shared" si="15"/>
        <v>2.5261001107507783</v>
      </c>
      <c r="AJ378">
        <f t="shared" si="16"/>
        <v>0.31976136214029238</v>
      </c>
      <c r="AK378">
        <f t="shared" si="17"/>
        <v>0.26411577372746087</v>
      </c>
      <c r="AL378">
        <f>U378 - AVERAGEIFS('Placebo Males'!U:U, 'Placebo Males'!B:B, B378, 'Placebo Males'!P:P, P378)</f>
        <v>45.666666666666742</v>
      </c>
      <c r="AM378">
        <f>V378 - AVERAGEIFS('Placebo Males'!V:V, 'Placebo Males'!B:B, B378, 'Placebo Males'!P:P, P378)</f>
        <v>0.66666666666665719</v>
      </c>
      <c r="AN378">
        <f>W378 - AVERAGEIFS('Placebo Males'!W:W, 'Placebo Males'!B:B, B378, 'Placebo Males'!P:P, P378)</f>
        <v>13</v>
      </c>
      <c r="AO378">
        <f>X378 - AVERAGEIFS('Placebo Males'!X:X, 'Placebo Males'!B:B, B378, 'Placebo Males'!P:P, P378)</f>
        <v>-9.3333333333333286</v>
      </c>
      <c r="AP378">
        <f>Y378 - AVERAGEIFS('Placebo Males'!Y:Y, 'Placebo Males'!B:B, B378, 'Placebo Males'!P:P, P378)</f>
        <v>18.666666666666657</v>
      </c>
      <c r="AQ378">
        <f>Z378 - AVERAGEIFS('Placebo Males'!Z:Z, 'Placebo Males'!B:B, B378, 'Placebo Males'!P:P, P378)</f>
        <v>3.6666666666666714</v>
      </c>
      <c r="AR378">
        <f>AB378 - AVERAGEIFS('Placebo Males'!AB:AB, 'Placebo Males'!B:B, B378, 'Placebo Males'!P:P, P378)</f>
        <v>4.3333333333333357</v>
      </c>
      <c r="AS378">
        <f>AC378 - AVERAGEIFS('Placebo Males'!AC:AC, 'Placebo Males'!B:B, B378, 'Placebo Males'!P:P, P378)</f>
        <v>3.3333333333333321</v>
      </c>
      <c r="AT378">
        <f>AD378 - AVERAGEIFS('Placebo Males'!AD:AD, 'Placebo Males'!B:B, B378, 'Placebo Males'!P:P, P378)</f>
        <v>-71.933666666666795</v>
      </c>
      <c r="AU378" t="e">
        <f>AE378 - AVERAGEIFS('Placebo Males'!AE:AE, 'Placebo Males'!B:B, B378, 'Placebo Males'!P:P, P378)</f>
        <v>#VALUE!</v>
      </c>
      <c r="AV378" t="e">
        <f>AF378 - AVERAGEIFS('Placebo Males'!AF:AF, 'Placebo Males'!B:B, B378, 'Placebo Males'!P:P, P378)</f>
        <v>#VALUE!</v>
      </c>
    </row>
    <row r="379" spans="1:48" x14ac:dyDescent="0.25">
      <c r="A379" t="s">
        <v>2639</v>
      </c>
      <c r="B379">
        <v>1019</v>
      </c>
      <c r="C379" t="s">
        <v>102</v>
      </c>
      <c r="D379">
        <v>26</v>
      </c>
      <c r="E379">
        <v>176</v>
      </c>
      <c r="F379">
        <v>81.3</v>
      </c>
      <c r="G379">
        <v>109</v>
      </c>
      <c r="H379">
        <v>54.75</v>
      </c>
      <c r="I379" t="s">
        <v>458</v>
      </c>
      <c r="J379" t="s">
        <v>104</v>
      </c>
      <c r="K379" t="s">
        <v>459</v>
      </c>
      <c r="L379" t="s">
        <v>160</v>
      </c>
      <c r="M379" t="s">
        <v>2261</v>
      </c>
      <c r="N379">
        <v>1500</v>
      </c>
      <c r="O379" t="s">
        <v>2262</v>
      </c>
      <c r="P379">
        <v>12</v>
      </c>
      <c r="Q379" t="s">
        <v>113</v>
      </c>
      <c r="R379" t="s">
        <v>2261</v>
      </c>
      <c r="S379">
        <v>1080</v>
      </c>
      <c r="T379" t="s">
        <v>2266</v>
      </c>
      <c r="U379">
        <v>1081</v>
      </c>
      <c r="V379">
        <v>173</v>
      </c>
      <c r="W379">
        <v>382</v>
      </c>
      <c r="X379">
        <v>93</v>
      </c>
      <c r="Y379">
        <v>219</v>
      </c>
      <c r="Z379">
        <v>70</v>
      </c>
      <c r="AA379" t="s">
        <v>108</v>
      </c>
      <c r="AB379">
        <v>43</v>
      </c>
      <c r="AC379">
        <v>33</v>
      </c>
      <c r="AD379">
        <v>694.43799999999999</v>
      </c>
      <c r="AE379">
        <v>0.2</v>
      </c>
      <c r="AF379">
        <v>0.430143</v>
      </c>
      <c r="AH379">
        <v>1080</v>
      </c>
      <c r="AI379">
        <f t="shared" si="15"/>
        <v>2.5261001107507783</v>
      </c>
      <c r="AJ379">
        <f t="shared" si="16"/>
        <v>0.31976136214029238</v>
      </c>
      <c r="AK379">
        <f t="shared" si="17"/>
        <v>0.26411577372746087</v>
      </c>
      <c r="AL379">
        <f>U379 - AVERAGEIFS('Placebo Males'!U:U, 'Placebo Males'!B:B, B379, 'Placebo Males'!P:P, P379)</f>
        <v>-21.333333333333258</v>
      </c>
      <c r="AM379">
        <f>V379 - AVERAGEIFS('Placebo Males'!V:V, 'Placebo Males'!B:B, B379, 'Placebo Males'!P:P, P379)</f>
        <v>-0.33333333333334281</v>
      </c>
      <c r="AN379">
        <f>W379 - AVERAGEIFS('Placebo Males'!W:W, 'Placebo Males'!B:B, B379, 'Placebo Males'!P:P, P379)</f>
        <v>8</v>
      </c>
      <c r="AO379">
        <f>X379 - AVERAGEIFS('Placebo Males'!X:X, 'Placebo Males'!B:B, B379, 'Placebo Males'!P:P, P379)</f>
        <v>0.6666666666666714</v>
      </c>
      <c r="AP379">
        <f>Y379 - AVERAGEIFS('Placebo Males'!Y:Y, 'Placebo Males'!B:B, B379, 'Placebo Males'!P:P, P379)</f>
        <v>4.6666666666666572</v>
      </c>
      <c r="AQ379">
        <f>Z379 - AVERAGEIFS('Placebo Males'!Z:Z, 'Placebo Males'!B:B, B379, 'Placebo Males'!P:P, P379)</f>
        <v>2.6666666666666714</v>
      </c>
      <c r="AR379">
        <f>AB379 - AVERAGEIFS('Placebo Males'!AB:AB, 'Placebo Males'!B:B, B379, 'Placebo Males'!P:P, P379)</f>
        <v>1.3333333333333357</v>
      </c>
      <c r="AS379">
        <f>AC379 - AVERAGEIFS('Placebo Males'!AC:AC, 'Placebo Males'!B:B, B379, 'Placebo Males'!P:P, P379)</f>
        <v>4.3333333333333321</v>
      </c>
      <c r="AT379">
        <f>AD379 - AVERAGEIFS('Placebo Males'!AD:AD, 'Placebo Males'!B:B, B379, 'Placebo Males'!P:P, P379)</f>
        <v>-62.406666666666752</v>
      </c>
      <c r="AU379">
        <f>AE379 - AVERAGEIFS('Placebo Males'!AE:AE, 'Placebo Males'!B:B, B379, 'Placebo Males'!P:P, P379)</f>
        <v>0.11399040000000001</v>
      </c>
      <c r="AV379">
        <f>AF379 - AVERAGEIFS('Placebo Males'!AF:AF, 'Placebo Males'!B:B, B379, 'Placebo Males'!P:P, P379)</f>
        <v>5.2612666666666641E-2</v>
      </c>
    </row>
    <row r="380" spans="1:48" x14ac:dyDescent="0.25">
      <c r="A380" t="s">
        <v>2640</v>
      </c>
      <c r="B380">
        <v>1019</v>
      </c>
      <c r="C380" t="s">
        <v>102</v>
      </c>
      <c r="D380">
        <v>26</v>
      </c>
      <c r="E380">
        <v>176</v>
      </c>
      <c r="F380">
        <v>81.3</v>
      </c>
      <c r="G380">
        <v>109</v>
      </c>
      <c r="H380">
        <v>54.75</v>
      </c>
      <c r="I380" t="s">
        <v>458</v>
      </c>
      <c r="J380" t="s">
        <v>104</v>
      </c>
      <c r="K380" t="s">
        <v>459</v>
      </c>
      <c r="L380" t="s">
        <v>160</v>
      </c>
      <c r="M380" t="s">
        <v>2261</v>
      </c>
      <c r="N380">
        <v>1500</v>
      </c>
      <c r="O380" t="s">
        <v>2262</v>
      </c>
      <c r="P380">
        <v>12</v>
      </c>
      <c r="Q380" t="s">
        <v>113</v>
      </c>
      <c r="R380" t="s">
        <v>2261</v>
      </c>
      <c r="S380">
        <v>1080</v>
      </c>
      <c r="T380" t="s">
        <v>2266</v>
      </c>
      <c r="U380">
        <v>1122</v>
      </c>
      <c r="V380">
        <v>177</v>
      </c>
      <c r="W380">
        <v>379</v>
      </c>
      <c r="X380">
        <v>93</v>
      </c>
      <c r="Y380">
        <v>216</v>
      </c>
      <c r="Z380">
        <v>70</v>
      </c>
      <c r="AA380" t="s">
        <v>108</v>
      </c>
      <c r="AB380">
        <v>47</v>
      </c>
      <c r="AC380">
        <v>29</v>
      </c>
      <c r="AD380">
        <v>684.35400000000004</v>
      </c>
      <c r="AE380">
        <v>0.15909100000000001</v>
      </c>
      <c r="AF380">
        <v>0.42692099999999999</v>
      </c>
      <c r="AH380">
        <v>1080</v>
      </c>
      <c r="AI380">
        <f t="shared" si="15"/>
        <v>2.5261001107507783</v>
      </c>
      <c r="AJ380">
        <f t="shared" si="16"/>
        <v>0.31976136214029238</v>
      </c>
      <c r="AK380">
        <f t="shared" si="17"/>
        <v>0.26411577372746087</v>
      </c>
      <c r="AL380">
        <f>U380 - AVERAGEIFS('Placebo Males'!U:U, 'Placebo Males'!B:B, B380, 'Placebo Males'!P:P, P380)</f>
        <v>19.666666666666742</v>
      </c>
      <c r="AM380">
        <f>V380 - AVERAGEIFS('Placebo Males'!V:V, 'Placebo Males'!B:B, B380, 'Placebo Males'!P:P, P380)</f>
        <v>3.6666666666666572</v>
      </c>
      <c r="AN380">
        <f>W380 - AVERAGEIFS('Placebo Males'!W:W, 'Placebo Males'!B:B, B380, 'Placebo Males'!P:P, P380)</f>
        <v>5</v>
      </c>
      <c r="AO380">
        <f>X380 - AVERAGEIFS('Placebo Males'!X:X, 'Placebo Males'!B:B, B380, 'Placebo Males'!P:P, P380)</f>
        <v>0.6666666666666714</v>
      </c>
      <c r="AP380">
        <f>Y380 - AVERAGEIFS('Placebo Males'!Y:Y, 'Placebo Males'!B:B, B380, 'Placebo Males'!P:P, P380)</f>
        <v>1.6666666666666572</v>
      </c>
      <c r="AQ380">
        <f>Z380 - AVERAGEIFS('Placebo Males'!Z:Z, 'Placebo Males'!B:B, B380, 'Placebo Males'!P:P, P380)</f>
        <v>2.6666666666666714</v>
      </c>
      <c r="AR380">
        <f>AB380 - AVERAGEIFS('Placebo Males'!AB:AB, 'Placebo Males'!B:B, B380, 'Placebo Males'!P:P, P380)</f>
        <v>5.3333333333333357</v>
      </c>
      <c r="AS380">
        <f>AC380 - AVERAGEIFS('Placebo Males'!AC:AC, 'Placebo Males'!B:B, B380, 'Placebo Males'!P:P, P380)</f>
        <v>0.33333333333333215</v>
      </c>
      <c r="AT380">
        <f>AD380 - AVERAGEIFS('Placebo Males'!AD:AD, 'Placebo Males'!B:B, B380, 'Placebo Males'!P:P, P380)</f>
        <v>-72.490666666666698</v>
      </c>
      <c r="AU380">
        <f>AE380 - AVERAGEIFS('Placebo Males'!AE:AE, 'Placebo Males'!B:B, B380, 'Placebo Males'!P:P, P380)</f>
        <v>7.3081400000000005E-2</v>
      </c>
      <c r="AV380">
        <f>AF380 - AVERAGEIFS('Placebo Males'!AF:AF, 'Placebo Males'!B:B, B380, 'Placebo Males'!P:P, P380)</f>
        <v>4.9390666666666638E-2</v>
      </c>
    </row>
    <row r="381" spans="1:48" x14ac:dyDescent="0.25">
      <c r="A381" t="s">
        <v>2641</v>
      </c>
      <c r="B381">
        <v>1019</v>
      </c>
      <c r="C381" t="s">
        <v>102</v>
      </c>
      <c r="D381">
        <v>26</v>
      </c>
      <c r="E381">
        <v>176</v>
      </c>
      <c r="F381">
        <v>81.3</v>
      </c>
      <c r="G381">
        <v>109</v>
      </c>
      <c r="H381">
        <v>54.75</v>
      </c>
      <c r="I381" t="s">
        <v>458</v>
      </c>
      <c r="J381" t="s">
        <v>104</v>
      </c>
      <c r="K381" t="s">
        <v>459</v>
      </c>
      <c r="L381" t="s">
        <v>160</v>
      </c>
      <c r="M381" t="s">
        <v>2261</v>
      </c>
      <c r="N381">
        <v>1500</v>
      </c>
      <c r="O381" t="s">
        <v>2262</v>
      </c>
      <c r="P381">
        <v>14</v>
      </c>
      <c r="Q381" t="s">
        <v>113</v>
      </c>
      <c r="R381" t="s">
        <v>2261</v>
      </c>
      <c r="S381">
        <v>1350</v>
      </c>
      <c r="T381" t="s">
        <v>2266</v>
      </c>
      <c r="U381">
        <v>1147</v>
      </c>
      <c r="V381">
        <v>177</v>
      </c>
      <c r="W381">
        <v>391</v>
      </c>
      <c r="X381">
        <v>98</v>
      </c>
      <c r="Y381">
        <v>220</v>
      </c>
      <c r="Z381">
        <v>73</v>
      </c>
      <c r="AA381" t="s">
        <v>108</v>
      </c>
      <c r="AB381">
        <v>53</v>
      </c>
      <c r="AC381">
        <v>29</v>
      </c>
      <c r="AD381">
        <v>634.96100000000001</v>
      </c>
      <c r="AE381">
        <v>0.25</v>
      </c>
      <c r="AF381">
        <v>0.45399899999999999</v>
      </c>
      <c r="AH381">
        <v>1350</v>
      </c>
      <c r="AI381">
        <f t="shared" si="15"/>
        <v>3.1576251384384726</v>
      </c>
      <c r="AJ381">
        <f t="shared" si="16"/>
        <v>0.35977200141175469</v>
      </c>
      <c r="AK381">
        <f t="shared" si="17"/>
        <v>0.30494573793744728</v>
      </c>
      <c r="AL381">
        <f>U381 - AVERAGEIFS('Placebo Males'!U:U, 'Placebo Males'!B:B, B381, 'Placebo Males'!P:P, P381)</f>
        <v>-0.66666666666674246</v>
      </c>
      <c r="AM381">
        <f>V381 - AVERAGEIFS('Placebo Males'!V:V, 'Placebo Males'!B:B, B381, 'Placebo Males'!P:P, P381)</f>
        <v>2.6666666666666572</v>
      </c>
      <c r="AN381">
        <f>W381 - AVERAGEIFS('Placebo Males'!W:W, 'Placebo Males'!B:B, B381, 'Placebo Males'!P:P, P381)</f>
        <v>10</v>
      </c>
      <c r="AO381">
        <f>X381 - AVERAGEIFS('Placebo Males'!X:X, 'Placebo Males'!B:B, B381, 'Placebo Males'!P:P, P381)</f>
        <v>3</v>
      </c>
      <c r="AP381">
        <f>Y381 - AVERAGEIFS('Placebo Males'!Y:Y, 'Placebo Males'!B:B, B381, 'Placebo Males'!P:P, P381)</f>
        <v>1</v>
      </c>
      <c r="AQ381">
        <f>Z381 - AVERAGEIFS('Placebo Males'!Z:Z, 'Placebo Males'!B:B, B381, 'Placebo Males'!P:P, P381)</f>
        <v>6</v>
      </c>
      <c r="AR381">
        <f>AB381 - AVERAGEIFS('Placebo Males'!AB:AB, 'Placebo Males'!B:B, B381, 'Placebo Males'!P:P, P381)</f>
        <v>9.6666666666666643</v>
      </c>
      <c r="AS381">
        <f>AC381 - AVERAGEIFS('Placebo Males'!AC:AC, 'Placebo Males'!B:B, B381, 'Placebo Males'!P:P, P381)</f>
        <v>0</v>
      </c>
      <c r="AT381">
        <f>AD381 - AVERAGEIFS('Placebo Males'!AD:AD, 'Placebo Males'!B:B, B381, 'Placebo Males'!P:P, P381)</f>
        <v>-103.43433333333337</v>
      </c>
      <c r="AU381">
        <f>AE381 - AVERAGEIFS('Placebo Males'!AE:AE, 'Placebo Males'!B:B, B381, 'Placebo Males'!P:P, P381)</f>
        <v>0.1537747333333333</v>
      </c>
      <c r="AV381">
        <f>AF381 - AVERAGEIFS('Placebo Males'!AF:AF, 'Placebo Males'!B:B, B381, 'Placebo Males'!P:P, P381)</f>
        <v>5.934233333333333E-2</v>
      </c>
    </row>
    <row r="382" spans="1:48" x14ac:dyDescent="0.25">
      <c r="A382" t="s">
        <v>2642</v>
      </c>
      <c r="B382">
        <v>1019</v>
      </c>
      <c r="C382" t="s">
        <v>102</v>
      </c>
      <c r="D382">
        <v>26</v>
      </c>
      <c r="E382">
        <v>176</v>
      </c>
      <c r="F382">
        <v>81.3</v>
      </c>
      <c r="G382">
        <v>109</v>
      </c>
      <c r="H382">
        <v>54.75</v>
      </c>
      <c r="I382" t="s">
        <v>458</v>
      </c>
      <c r="J382" t="s">
        <v>104</v>
      </c>
      <c r="K382" t="s">
        <v>459</v>
      </c>
      <c r="L382" t="s">
        <v>160</v>
      </c>
      <c r="M382" t="s">
        <v>2261</v>
      </c>
      <c r="N382">
        <v>1500</v>
      </c>
      <c r="O382" t="s">
        <v>2262</v>
      </c>
      <c r="P382">
        <v>14</v>
      </c>
      <c r="Q382" t="s">
        <v>113</v>
      </c>
      <c r="R382" t="s">
        <v>2261</v>
      </c>
      <c r="S382">
        <v>1350</v>
      </c>
      <c r="T382" t="s">
        <v>2266</v>
      </c>
      <c r="U382">
        <v>1108</v>
      </c>
      <c r="V382">
        <v>178</v>
      </c>
      <c r="W382">
        <v>387</v>
      </c>
      <c r="X382">
        <v>89</v>
      </c>
      <c r="Y382">
        <v>223</v>
      </c>
      <c r="Z382">
        <v>75</v>
      </c>
      <c r="AA382" t="s">
        <v>108</v>
      </c>
      <c r="AB382">
        <v>51</v>
      </c>
      <c r="AC382">
        <v>31</v>
      </c>
      <c r="AD382">
        <v>635.322</v>
      </c>
      <c r="AE382">
        <v>0.19565199999999999</v>
      </c>
      <c r="AF382">
        <v>0.44814399999999999</v>
      </c>
      <c r="AH382">
        <v>1350</v>
      </c>
      <c r="AI382">
        <f t="shared" si="15"/>
        <v>3.1576251384384726</v>
      </c>
      <c r="AJ382">
        <f t="shared" si="16"/>
        <v>0.35977200141175469</v>
      </c>
      <c r="AK382">
        <f t="shared" si="17"/>
        <v>0.30494573793744728</v>
      </c>
      <c r="AL382">
        <f>U382 - AVERAGEIFS('Placebo Males'!U:U, 'Placebo Males'!B:B, B382, 'Placebo Males'!P:P, P382)</f>
        <v>-39.666666666666742</v>
      </c>
      <c r="AM382">
        <f>V382 - AVERAGEIFS('Placebo Males'!V:V, 'Placebo Males'!B:B, B382, 'Placebo Males'!P:P, P382)</f>
        <v>3.6666666666666572</v>
      </c>
      <c r="AN382">
        <f>W382 - AVERAGEIFS('Placebo Males'!W:W, 'Placebo Males'!B:B, B382, 'Placebo Males'!P:P, P382)</f>
        <v>6</v>
      </c>
      <c r="AO382">
        <f>X382 - AVERAGEIFS('Placebo Males'!X:X, 'Placebo Males'!B:B, B382, 'Placebo Males'!P:P, P382)</f>
        <v>-6</v>
      </c>
      <c r="AP382">
        <f>Y382 - AVERAGEIFS('Placebo Males'!Y:Y, 'Placebo Males'!B:B, B382, 'Placebo Males'!P:P, P382)</f>
        <v>4</v>
      </c>
      <c r="AQ382">
        <f>Z382 - AVERAGEIFS('Placebo Males'!Z:Z, 'Placebo Males'!B:B, B382, 'Placebo Males'!P:P, P382)</f>
        <v>8</v>
      </c>
      <c r="AR382">
        <f>AB382 - AVERAGEIFS('Placebo Males'!AB:AB, 'Placebo Males'!B:B, B382, 'Placebo Males'!P:P, P382)</f>
        <v>7.6666666666666643</v>
      </c>
      <c r="AS382">
        <f>AC382 - AVERAGEIFS('Placebo Males'!AC:AC, 'Placebo Males'!B:B, B382, 'Placebo Males'!P:P, P382)</f>
        <v>2</v>
      </c>
      <c r="AT382">
        <f>AD382 - AVERAGEIFS('Placebo Males'!AD:AD, 'Placebo Males'!B:B, B382, 'Placebo Males'!P:P, P382)</f>
        <v>-103.07333333333338</v>
      </c>
      <c r="AU382">
        <f>AE382 - AVERAGEIFS('Placebo Males'!AE:AE, 'Placebo Males'!B:B, B382, 'Placebo Males'!P:P, P382)</f>
        <v>9.9426733333333309E-2</v>
      </c>
      <c r="AV382">
        <f>AF382 - AVERAGEIFS('Placebo Males'!AF:AF, 'Placebo Males'!B:B, B382, 'Placebo Males'!P:P, P382)</f>
        <v>5.3487333333333331E-2</v>
      </c>
    </row>
    <row r="383" spans="1:48" x14ac:dyDescent="0.25">
      <c r="A383" t="s">
        <v>2643</v>
      </c>
      <c r="B383">
        <v>1019</v>
      </c>
      <c r="C383" t="s">
        <v>102</v>
      </c>
      <c r="D383">
        <v>26</v>
      </c>
      <c r="E383">
        <v>176</v>
      </c>
      <c r="F383">
        <v>81.3</v>
      </c>
      <c r="G383">
        <v>109</v>
      </c>
      <c r="H383">
        <v>54.75</v>
      </c>
      <c r="I383" t="s">
        <v>458</v>
      </c>
      <c r="J383" t="s">
        <v>104</v>
      </c>
      <c r="K383" t="s">
        <v>459</v>
      </c>
      <c r="L383" t="s">
        <v>160</v>
      </c>
      <c r="M383" t="s">
        <v>2261</v>
      </c>
      <c r="N383">
        <v>1500</v>
      </c>
      <c r="O383" t="s">
        <v>2262</v>
      </c>
      <c r="P383">
        <v>14</v>
      </c>
      <c r="Q383" t="s">
        <v>113</v>
      </c>
      <c r="R383" t="s">
        <v>2261</v>
      </c>
      <c r="S383">
        <v>1350</v>
      </c>
      <c r="T383" t="s">
        <v>2266</v>
      </c>
      <c r="U383">
        <v>1143</v>
      </c>
      <c r="V383">
        <v>180</v>
      </c>
      <c r="W383">
        <v>395</v>
      </c>
      <c r="X383">
        <v>83</v>
      </c>
      <c r="Y383">
        <v>236</v>
      </c>
      <c r="Z383">
        <v>76</v>
      </c>
      <c r="AA383" t="s">
        <v>108</v>
      </c>
      <c r="AB383">
        <v>55</v>
      </c>
      <c r="AC383">
        <v>28</v>
      </c>
      <c r="AD383">
        <v>638.077</v>
      </c>
      <c r="AE383">
        <v>0.26666699999999999</v>
      </c>
      <c r="AF383">
        <v>0.458814</v>
      </c>
      <c r="AH383">
        <v>1350</v>
      </c>
      <c r="AI383">
        <f t="shared" si="15"/>
        <v>3.1576251384384726</v>
      </c>
      <c r="AJ383">
        <f t="shared" si="16"/>
        <v>0.35977200141175469</v>
      </c>
      <c r="AK383">
        <f t="shared" si="17"/>
        <v>0.30494573793744728</v>
      </c>
      <c r="AL383">
        <f>U383 - AVERAGEIFS('Placebo Males'!U:U, 'Placebo Males'!B:B, B383, 'Placebo Males'!P:P, P383)</f>
        <v>-4.6666666666667425</v>
      </c>
      <c r="AM383">
        <f>V383 - AVERAGEIFS('Placebo Males'!V:V, 'Placebo Males'!B:B, B383, 'Placebo Males'!P:P, P383)</f>
        <v>5.6666666666666572</v>
      </c>
      <c r="AN383">
        <f>W383 - AVERAGEIFS('Placebo Males'!W:W, 'Placebo Males'!B:B, B383, 'Placebo Males'!P:P, P383)</f>
        <v>14</v>
      </c>
      <c r="AO383">
        <f>X383 - AVERAGEIFS('Placebo Males'!X:X, 'Placebo Males'!B:B, B383, 'Placebo Males'!P:P, P383)</f>
        <v>-12</v>
      </c>
      <c r="AP383">
        <f>Y383 - AVERAGEIFS('Placebo Males'!Y:Y, 'Placebo Males'!B:B, B383, 'Placebo Males'!P:P, P383)</f>
        <v>17</v>
      </c>
      <c r="AQ383">
        <f>Z383 - AVERAGEIFS('Placebo Males'!Z:Z, 'Placebo Males'!B:B, B383, 'Placebo Males'!P:P, P383)</f>
        <v>9</v>
      </c>
      <c r="AR383">
        <f>AB383 - AVERAGEIFS('Placebo Males'!AB:AB, 'Placebo Males'!B:B, B383, 'Placebo Males'!P:P, P383)</f>
        <v>11.666666666666664</v>
      </c>
      <c r="AS383">
        <f>AC383 - AVERAGEIFS('Placebo Males'!AC:AC, 'Placebo Males'!B:B, B383, 'Placebo Males'!P:P, P383)</f>
        <v>-1</v>
      </c>
      <c r="AT383">
        <f>AD383 - AVERAGEIFS('Placebo Males'!AD:AD, 'Placebo Males'!B:B, B383, 'Placebo Males'!P:P, P383)</f>
        <v>-100.31833333333338</v>
      </c>
      <c r="AU383">
        <f>AE383 - AVERAGEIFS('Placebo Males'!AE:AE, 'Placebo Males'!B:B, B383, 'Placebo Males'!P:P, P383)</f>
        <v>0.17044173333333329</v>
      </c>
      <c r="AV383">
        <f>AF383 - AVERAGEIFS('Placebo Males'!AF:AF, 'Placebo Males'!B:B, B383, 'Placebo Males'!P:P, P383)</f>
        <v>6.4157333333333344E-2</v>
      </c>
    </row>
    <row r="384" spans="1:48" x14ac:dyDescent="0.25">
      <c r="A384" t="s">
        <v>2644</v>
      </c>
      <c r="B384">
        <v>1019</v>
      </c>
      <c r="C384" t="s">
        <v>102</v>
      </c>
      <c r="D384">
        <v>26</v>
      </c>
      <c r="E384">
        <v>176</v>
      </c>
      <c r="F384">
        <v>81.3</v>
      </c>
      <c r="G384">
        <v>109</v>
      </c>
      <c r="H384">
        <v>54.75</v>
      </c>
      <c r="I384" t="s">
        <v>458</v>
      </c>
      <c r="J384" t="s">
        <v>104</v>
      </c>
      <c r="K384" t="s">
        <v>459</v>
      </c>
      <c r="L384" t="s">
        <v>160</v>
      </c>
      <c r="M384" t="s">
        <v>2261</v>
      </c>
      <c r="N384">
        <v>1500</v>
      </c>
      <c r="O384" t="s">
        <v>2262</v>
      </c>
      <c r="P384">
        <v>24</v>
      </c>
      <c r="Q384" t="s">
        <v>113</v>
      </c>
      <c r="R384" t="s">
        <v>2261</v>
      </c>
      <c r="S384">
        <v>181</v>
      </c>
      <c r="T384" t="s">
        <v>2266</v>
      </c>
      <c r="U384">
        <v>1093</v>
      </c>
      <c r="V384">
        <v>180</v>
      </c>
      <c r="W384">
        <v>397</v>
      </c>
      <c r="X384">
        <v>96</v>
      </c>
      <c r="Y384">
        <v>228</v>
      </c>
      <c r="Z384">
        <v>73</v>
      </c>
      <c r="AA384" t="s">
        <v>108</v>
      </c>
      <c r="AB384">
        <v>49</v>
      </c>
      <c r="AC384">
        <v>28</v>
      </c>
      <c r="AD384">
        <v>628.52499999999998</v>
      </c>
      <c r="AE384">
        <v>0.111111</v>
      </c>
      <c r="AF384">
        <v>0.44931700000000002</v>
      </c>
      <c r="AH384">
        <v>181</v>
      </c>
      <c r="AI384">
        <f t="shared" si="15"/>
        <v>0.4233556667091582</v>
      </c>
      <c r="AJ384">
        <f t="shared" si="16"/>
        <v>0.10121070196029347</v>
      </c>
      <c r="AK384">
        <f t="shared" si="17"/>
        <v>6.7089443611444977E-2</v>
      </c>
      <c r="AL384">
        <f>U384 - AVERAGEIFS('Placebo Males'!U:U, 'Placebo Males'!B:B, B384, 'Placebo Males'!P:P, P384)</f>
        <v>-37</v>
      </c>
      <c r="AM384">
        <f>V384 - AVERAGEIFS('Placebo Males'!V:V, 'Placebo Males'!B:B, B384, 'Placebo Males'!P:P, P384)</f>
        <v>4.6666666666666572</v>
      </c>
      <c r="AN384">
        <f>W384 - AVERAGEIFS('Placebo Males'!W:W, 'Placebo Males'!B:B, B384, 'Placebo Males'!P:P, P384)</f>
        <v>1</v>
      </c>
      <c r="AO384">
        <f>X384 - AVERAGEIFS('Placebo Males'!X:X, 'Placebo Males'!B:B, B384, 'Placebo Males'!P:P, P384)</f>
        <v>-6.3333333333333286</v>
      </c>
      <c r="AP384">
        <f>Y384 - AVERAGEIFS('Placebo Males'!Y:Y, 'Placebo Males'!B:B, B384, 'Placebo Males'!P:P, P384)</f>
        <v>2.6666666666666572</v>
      </c>
      <c r="AQ384">
        <f>Z384 - AVERAGEIFS('Placebo Males'!Z:Z, 'Placebo Males'!B:B, B384, 'Placebo Males'!P:P, P384)</f>
        <v>4.6666666666666714</v>
      </c>
      <c r="AR384">
        <f>AB384 - AVERAGEIFS('Placebo Males'!AB:AB, 'Placebo Males'!B:B, B384, 'Placebo Males'!P:P, P384)</f>
        <v>4</v>
      </c>
      <c r="AS384">
        <f>AC384 - AVERAGEIFS('Placebo Males'!AC:AC, 'Placebo Males'!B:B, B384, 'Placebo Males'!P:P, P384)</f>
        <v>-0.33333333333333215</v>
      </c>
      <c r="AT384">
        <f>AD384 - AVERAGEIFS('Placebo Males'!AD:AD, 'Placebo Males'!B:B, B384, 'Placebo Males'!P:P, P384)</f>
        <v>-101.57166666666672</v>
      </c>
      <c r="AU384">
        <f>AE384 - AVERAGEIFS('Placebo Males'!AE:AE, 'Placebo Males'!B:B, B384, 'Placebo Males'!P:P, P384)</f>
        <v>2.0875299999999986E-2</v>
      </c>
      <c r="AV384">
        <f>AF384 - AVERAGEIFS('Placebo Males'!AF:AF, 'Placebo Males'!B:B, B384, 'Placebo Males'!P:P, P384)</f>
        <v>3.5442333333333409E-2</v>
      </c>
    </row>
    <row r="385" spans="1:48" x14ac:dyDescent="0.25">
      <c r="A385" t="s">
        <v>2645</v>
      </c>
      <c r="B385">
        <v>1019</v>
      </c>
      <c r="C385" t="s">
        <v>102</v>
      </c>
      <c r="D385">
        <v>26</v>
      </c>
      <c r="E385">
        <v>176</v>
      </c>
      <c r="F385">
        <v>81.3</v>
      </c>
      <c r="G385">
        <v>109</v>
      </c>
      <c r="H385">
        <v>54.75</v>
      </c>
      <c r="I385" t="s">
        <v>458</v>
      </c>
      <c r="J385" t="s">
        <v>104</v>
      </c>
      <c r="K385" t="s">
        <v>459</v>
      </c>
      <c r="L385" t="s">
        <v>160</v>
      </c>
      <c r="M385" t="s">
        <v>2261</v>
      </c>
      <c r="N385">
        <v>1500</v>
      </c>
      <c r="O385" t="s">
        <v>2262</v>
      </c>
      <c r="P385">
        <v>24</v>
      </c>
      <c r="Q385" t="s">
        <v>113</v>
      </c>
      <c r="R385" t="s">
        <v>2261</v>
      </c>
      <c r="S385">
        <v>181</v>
      </c>
      <c r="T385" t="s">
        <v>2266</v>
      </c>
      <c r="U385">
        <v>1065</v>
      </c>
      <c r="V385">
        <v>186</v>
      </c>
      <c r="W385">
        <v>395</v>
      </c>
      <c r="X385">
        <v>101</v>
      </c>
      <c r="Y385">
        <v>222</v>
      </c>
      <c r="Z385">
        <v>72</v>
      </c>
      <c r="AA385" t="s">
        <v>108</v>
      </c>
      <c r="AB385">
        <v>49</v>
      </c>
      <c r="AC385">
        <v>28</v>
      </c>
      <c r="AD385">
        <v>627.22500000000002</v>
      </c>
      <c r="AE385">
        <v>0.155556</v>
      </c>
      <c r="AF385">
        <v>0.45199899999999998</v>
      </c>
      <c r="AH385">
        <v>181</v>
      </c>
      <c r="AI385">
        <f t="shared" si="15"/>
        <v>0.4233556667091582</v>
      </c>
      <c r="AJ385">
        <f t="shared" si="16"/>
        <v>0.10121070196029347</v>
      </c>
      <c r="AK385">
        <f t="shared" si="17"/>
        <v>6.7089443611444977E-2</v>
      </c>
      <c r="AL385">
        <f>U385 - AVERAGEIFS('Placebo Males'!U:U, 'Placebo Males'!B:B, B385, 'Placebo Males'!P:P, P385)</f>
        <v>-65</v>
      </c>
      <c r="AM385">
        <f>V385 - AVERAGEIFS('Placebo Males'!V:V, 'Placebo Males'!B:B, B385, 'Placebo Males'!P:P, P385)</f>
        <v>10.666666666666657</v>
      </c>
      <c r="AN385">
        <f>W385 - AVERAGEIFS('Placebo Males'!W:W, 'Placebo Males'!B:B, B385, 'Placebo Males'!P:P, P385)</f>
        <v>-1</v>
      </c>
      <c r="AO385">
        <f>X385 - AVERAGEIFS('Placebo Males'!X:X, 'Placebo Males'!B:B, B385, 'Placebo Males'!P:P, P385)</f>
        <v>-1.3333333333333286</v>
      </c>
      <c r="AP385">
        <f>Y385 - AVERAGEIFS('Placebo Males'!Y:Y, 'Placebo Males'!B:B, B385, 'Placebo Males'!P:P, P385)</f>
        <v>-3.3333333333333428</v>
      </c>
      <c r="AQ385">
        <f>Z385 - AVERAGEIFS('Placebo Males'!Z:Z, 'Placebo Males'!B:B, B385, 'Placebo Males'!P:P, P385)</f>
        <v>3.6666666666666714</v>
      </c>
      <c r="AR385">
        <f>AB385 - AVERAGEIFS('Placebo Males'!AB:AB, 'Placebo Males'!B:B, B385, 'Placebo Males'!P:P, P385)</f>
        <v>4</v>
      </c>
      <c r="AS385">
        <f>AC385 - AVERAGEIFS('Placebo Males'!AC:AC, 'Placebo Males'!B:B, B385, 'Placebo Males'!P:P, P385)</f>
        <v>-0.33333333333333215</v>
      </c>
      <c r="AT385">
        <f>AD385 - AVERAGEIFS('Placebo Males'!AD:AD, 'Placebo Males'!B:B, B385, 'Placebo Males'!P:P, P385)</f>
        <v>-102.87166666666667</v>
      </c>
      <c r="AU385">
        <f>AE385 - AVERAGEIFS('Placebo Males'!AE:AE, 'Placebo Males'!B:B, B385, 'Placebo Males'!P:P, P385)</f>
        <v>6.5320299999999984E-2</v>
      </c>
      <c r="AV385">
        <f>AF385 - AVERAGEIFS('Placebo Males'!AF:AF, 'Placebo Males'!B:B, B385, 'Placebo Males'!P:P, P385)</f>
        <v>3.8124333333333371E-2</v>
      </c>
    </row>
    <row r="386" spans="1:48" x14ac:dyDescent="0.25">
      <c r="A386" t="s">
        <v>2646</v>
      </c>
      <c r="B386">
        <v>1019</v>
      </c>
      <c r="C386" t="s">
        <v>102</v>
      </c>
      <c r="D386">
        <v>26</v>
      </c>
      <c r="E386">
        <v>176</v>
      </c>
      <c r="F386">
        <v>81.3</v>
      </c>
      <c r="G386">
        <v>109</v>
      </c>
      <c r="H386">
        <v>54.75</v>
      </c>
      <c r="I386" t="s">
        <v>458</v>
      </c>
      <c r="J386" t="s">
        <v>104</v>
      </c>
      <c r="K386" t="s">
        <v>459</v>
      </c>
      <c r="L386" t="s">
        <v>160</v>
      </c>
      <c r="M386" t="s">
        <v>2261</v>
      </c>
      <c r="N386">
        <v>1500</v>
      </c>
      <c r="O386" t="s">
        <v>2262</v>
      </c>
      <c r="P386">
        <v>24</v>
      </c>
      <c r="Q386" t="s">
        <v>113</v>
      </c>
      <c r="R386" t="s">
        <v>2261</v>
      </c>
      <c r="S386">
        <v>181</v>
      </c>
      <c r="T386" t="s">
        <v>2266</v>
      </c>
      <c r="U386">
        <v>1091</v>
      </c>
      <c r="V386">
        <v>184</v>
      </c>
      <c r="W386">
        <v>390</v>
      </c>
      <c r="X386">
        <v>95</v>
      </c>
      <c r="Y386">
        <v>223</v>
      </c>
      <c r="Z386">
        <v>72</v>
      </c>
      <c r="AA386" t="s">
        <v>108</v>
      </c>
      <c r="AB386">
        <v>46</v>
      </c>
      <c r="AC386">
        <v>30</v>
      </c>
      <c r="AD386">
        <v>648.49800000000005</v>
      </c>
      <c r="AE386">
        <v>0.13636400000000001</v>
      </c>
      <c r="AF386">
        <v>0.444859</v>
      </c>
      <c r="AH386">
        <v>181</v>
      </c>
      <c r="AI386">
        <f t="shared" si="15"/>
        <v>0.4233556667091582</v>
      </c>
      <c r="AJ386">
        <f t="shared" si="16"/>
        <v>0.10121070196029347</v>
      </c>
      <c r="AK386">
        <f t="shared" si="17"/>
        <v>6.7089443611444977E-2</v>
      </c>
      <c r="AL386">
        <f>U386 - AVERAGEIFS('Placebo Males'!U:U, 'Placebo Males'!B:B, B386, 'Placebo Males'!P:P, P386)</f>
        <v>-39</v>
      </c>
      <c r="AM386">
        <f>V386 - AVERAGEIFS('Placebo Males'!V:V, 'Placebo Males'!B:B, B386, 'Placebo Males'!P:P, P386)</f>
        <v>8.6666666666666572</v>
      </c>
      <c r="AN386">
        <f>W386 - AVERAGEIFS('Placebo Males'!W:W, 'Placebo Males'!B:B, B386, 'Placebo Males'!P:P, P386)</f>
        <v>-6</v>
      </c>
      <c r="AO386">
        <f>X386 - AVERAGEIFS('Placebo Males'!X:X, 'Placebo Males'!B:B, B386, 'Placebo Males'!P:P, P386)</f>
        <v>-7.3333333333333286</v>
      </c>
      <c r="AP386">
        <f>Y386 - AVERAGEIFS('Placebo Males'!Y:Y, 'Placebo Males'!B:B, B386, 'Placebo Males'!P:P, P386)</f>
        <v>-2.3333333333333428</v>
      </c>
      <c r="AQ386">
        <f>Z386 - AVERAGEIFS('Placebo Males'!Z:Z, 'Placebo Males'!B:B, B386, 'Placebo Males'!P:P, P386)</f>
        <v>3.6666666666666714</v>
      </c>
      <c r="AR386">
        <f>AB386 - AVERAGEIFS('Placebo Males'!AB:AB, 'Placebo Males'!B:B, B386, 'Placebo Males'!P:P, P386)</f>
        <v>1</v>
      </c>
      <c r="AS386">
        <f>AC386 - AVERAGEIFS('Placebo Males'!AC:AC, 'Placebo Males'!B:B, B386, 'Placebo Males'!P:P, P386)</f>
        <v>1.6666666666666679</v>
      </c>
      <c r="AT386">
        <f>AD386 - AVERAGEIFS('Placebo Males'!AD:AD, 'Placebo Males'!B:B, B386, 'Placebo Males'!P:P, P386)</f>
        <v>-81.598666666666645</v>
      </c>
      <c r="AU386">
        <f>AE386 - AVERAGEIFS('Placebo Males'!AE:AE, 'Placebo Males'!B:B, B386, 'Placebo Males'!P:P, P386)</f>
        <v>4.6128299999999997E-2</v>
      </c>
      <c r="AV386">
        <f>AF386 - AVERAGEIFS('Placebo Males'!AF:AF, 'Placebo Males'!B:B, B386, 'Placebo Males'!P:P, P386)</f>
        <v>3.0984333333333391E-2</v>
      </c>
    </row>
    <row r="387" spans="1:48" x14ac:dyDescent="0.25">
      <c r="A387" t="s">
        <v>2647</v>
      </c>
      <c r="B387">
        <v>1020</v>
      </c>
      <c r="C387" t="s">
        <v>102</v>
      </c>
      <c r="D387">
        <v>20</v>
      </c>
      <c r="E387">
        <v>185</v>
      </c>
      <c r="F387">
        <v>61.6</v>
      </c>
      <c r="G387">
        <v>105.25</v>
      </c>
      <c r="H387">
        <v>56.75</v>
      </c>
      <c r="I387" t="s">
        <v>103</v>
      </c>
      <c r="J387" t="s">
        <v>104</v>
      </c>
      <c r="K387" t="s">
        <v>509</v>
      </c>
      <c r="L387" t="s">
        <v>211</v>
      </c>
      <c r="M387" t="s">
        <v>2261</v>
      </c>
      <c r="N387">
        <v>1500</v>
      </c>
      <c r="O387" t="s">
        <v>2262</v>
      </c>
      <c r="P387">
        <v>-0.5</v>
      </c>
      <c r="Q387" t="s">
        <v>109</v>
      </c>
      <c r="R387" t="s">
        <v>108</v>
      </c>
      <c r="S387" t="s">
        <v>108</v>
      </c>
      <c r="T387" t="s">
        <v>108</v>
      </c>
      <c r="U387">
        <v>1198</v>
      </c>
      <c r="V387">
        <v>142</v>
      </c>
      <c r="W387">
        <v>388</v>
      </c>
      <c r="X387">
        <v>103</v>
      </c>
      <c r="Y387">
        <v>214</v>
      </c>
      <c r="Z387">
        <v>71</v>
      </c>
      <c r="AA387" t="s">
        <v>108</v>
      </c>
      <c r="AB387">
        <v>48</v>
      </c>
      <c r="AC387">
        <v>27</v>
      </c>
      <c r="AD387">
        <v>956.37599999999998</v>
      </c>
      <c r="AE387">
        <v>0.21276600000000001</v>
      </c>
      <c r="AF387">
        <v>0.41078900000000002</v>
      </c>
      <c r="AH387">
        <v>0</v>
      </c>
      <c r="AI387">
        <f t="shared" ref="AI387:AI450" si="18">((AH387*10^-9)/427.5365)*10^9</f>
        <v>0</v>
      </c>
      <c r="AJ387">
        <f t="shared" ref="AJ387:AJ450" si="19">1 -(1/(1+((AI387/6.49)^0.8)))</f>
        <v>0</v>
      </c>
      <c r="AK387">
        <f t="shared" si="17"/>
        <v>0</v>
      </c>
      <c r="AL387">
        <f>U387 - AVERAGEIFS('Placebo Males'!U:U, 'Placebo Males'!B:B, B387, 'Placebo Males'!P:P, P387)</f>
        <v>16.333333333333258</v>
      </c>
      <c r="AM387">
        <f>V387 - AVERAGEIFS('Placebo Males'!V:V, 'Placebo Males'!B:B, B387, 'Placebo Males'!P:P, P387)</f>
        <v>0</v>
      </c>
      <c r="AN387">
        <f>W387 - AVERAGEIFS('Placebo Males'!W:W, 'Placebo Males'!B:B, B387, 'Placebo Males'!P:P, P387)</f>
        <v>-6.3333333333333144</v>
      </c>
      <c r="AO387">
        <f>X387 - AVERAGEIFS('Placebo Males'!X:X, 'Placebo Males'!B:B, B387, 'Placebo Males'!P:P, P387)</f>
        <v>2</v>
      </c>
      <c r="AP387">
        <f>Y387 - AVERAGEIFS('Placebo Males'!Y:Y, 'Placebo Males'!B:B, B387, 'Placebo Males'!P:P, P387)</f>
        <v>-7</v>
      </c>
      <c r="AQ387">
        <f>Z387 - AVERAGEIFS('Placebo Males'!Z:Z, 'Placebo Males'!B:B, B387, 'Placebo Males'!P:P, P387)</f>
        <v>-1.3333333333333286</v>
      </c>
      <c r="AR387">
        <f>AB387 - AVERAGEIFS('Placebo Males'!AB:AB, 'Placebo Males'!B:B, B387, 'Placebo Males'!P:P, P387)</f>
        <v>-0.6666666666666643</v>
      </c>
      <c r="AS387">
        <f>AC387 - AVERAGEIFS('Placebo Males'!AC:AC, 'Placebo Males'!B:B, B387, 'Placebo Males'!P:P, P387)</f>
        <v>-1.3333333333333321</v>
      </c>
      <c r="AT387">
        <f>AD387 - AVERAGEIFS('Placebo Males'!AD:AD, 'Placebo Males'!B:B, B387, 'Placebo Males'!P:P, P387)</f>
        <v>82.848999999999933</v>
      </c>
      <c r="AU387">
        <f>AE387 - AVERAGEIFS('Placebo Males'!AE:AE, 'Placebo Males'!B:B, B387, 'Placebo Males'!P:P, P387)</f>
        <v>2.1064666666666648E-2</v>
      </c>
      <c r="AV387">
        <f>AF387 - AVERAGEIFS('Placebo Males'!AF:AF, 'Placebo Males'!B:B, B387, 'Placebo Males'!P:P, P387)</f>
        <v>-2.132999999999996E-2</v>
      </c>
    </row>
    <row r="388" spans="1:48" x14ac:dyDescent="0.25">
      <c r="A388" t="s">
        <v>2648</v>
      </c>
      <c r="B388">
        <v>1020</v>
      </c>
      <c r="C388" t="s">
        <v>102</v>
      </c>
      <c r="D388">
        <v>20</v>
      </c>
      <c r="E388">
        <v>185</v>
      </c>
      <c r="F388">
        <v>61.6</v>
      </c>
      <c r="G388">
        <v>105.25</v>
      </c>
      <c r="H388">
        <v>56.75</v>
      </c>
      <c r="I388" t="s">
        <v>103</v>
      </c>
      <c r="J388" t="s">
        <v>104</v>
      </c>
      <c r="K388" t="s">
        <v>509</v>
      </c>
      <c r="L388" t="s">
        <v>211</v>
      </c>
      <c r="M388" t="s">
        <v>2261</v>
      </c>
      <c r="N388">
        <v>1500</v>
      </c>
      <c r="O388" t="s">
        <v>2262</v>
      </c>
      <c r="P388">
        <v>-0.5</v>
      </c>
      <c r="Q388" t="s">
        <v>109</v>
      </c>
      <c r="R388" t="s">
        <v>108</v>
      </c>
      <c r="S388" t="s">
        <v>108</v>
      </c>
      <c r="T388" t="s">
        <v>108</v>
      </c>
      <c r="U388">
        <v>1192</v>
      </c>
      <c r="V388">
        <v>147</v>
      </c>
      <c r="W388">
        <v>377</v>
      </c>
      <c r="X388">
        <v>112</v>
      </c>
      <c r="Y388">
        <v>194</v>
      </c>
      <c r="Z388">
        <v>71</v>
      </c>
      <c r="AA388" t="s">
        <v>108</v>
      </c>
      <c r="AB388">
        <v>45</v>
      </c>
      <c r="AC388">
        <v>27</v>
      </c>
      <c r="AD388">
        <v>967.40700000000004</v>
      </c>
      <c r="AE388">
        <v>0.21276600000000001</v>
      </c>
      <c r="AF388">
        <v>0.40447100000000002</v>
      </c>
      <c r="AH388">
        <v>0</v>
      </c>
      <c r="AI388">
        <f t="shared" si="18"/>
        <v>0</v>
      </c>
      <c r="AJ388">
        <f t="shared" si="19"/>
        <v>0</v>
      </c>
      <c r="AK388">
        <f t="shared" si="17"/>
        <v>0</v>
      </c>
      <c r="AL388">
        <f>U388 - AVERAGEIFS('Placebo Males'!U:U, 'Placebo Males'!B:B, B388, 'Placebo Males'!P:P, P388)</f>
        <v>10.333333333333258</v>
      </c>
      <c r="AM388">
        <f>V388 - AVERAGEIFS('Placebo Males'!V:V, 'Placebo Males'!B:B, B388, 'Placebo Males'!P:P, P388)</f>
        <v>5</v>
      </c>
      <c r="AN388">
        <f>W388 - AVERAGEIFS('Placebo Males'!W:W, 'Placebo Males'!B:B, B388, 'Placebo Males'!P:P, P388)</f>
        <v>-17.333333333333314</v>
      </c>
      <c r="AO388">
        <f>X388 - AVERAGEIFS('Placebo Males'!X:X, 'Placebo Males'!B:B, B388, 'Placebo Males'!P:P, P388)</f>
        <v>11</v>
      </c>
      <c r="AP388">
        <f>Y388 - AVERAGEIFS('Placebo Males'!Y:Y, 'Placebo Males'!B:B, B388, 'Placebo Males'!P:P, P388)</f>
        <v>-27</v>
      </c>
      <c r="AQ388">
        <f>Z388 - AVERAGEIFS('Placebo Males'!Z:Z, 'Placebo Males'!B:B, B388, 'Placebo Males'!P:P, P388)</f>
        <v>-1.3333333333333286</v>
      </c>
      <c r="AR388">
        <f>AB388 - AVERAGEIFS('Placebo Males'!AB:AB, 'Placebo Males'!B:B, B388, 'Placebo Males'!P:P, P388)</f>
        <v>-3.6666666666666643</v>
      </c>
      <c r="AS388">
        <f>AC388 - AVERAGEIFS('Placebo Males'!AC:AC, 'Placebo Males'!B:B, B388, 'Placebo Males'!P:P, P388)</f>
        <v>-1.3333333333333321</v>
      </c>
      <c r="AT388">
        <f>AD388 - AVERAGEIFS('Placebo Males'!AD:AD, 'Placebo Males'!B:B, B388, 'Placebo Males'!P:P, P388)</f>
        <v>93.88</v>
      </c>
      <c r="AU388">
        <f>AE388 - AVERAGEIFS('Placebo Males'!AE:AE, 'Placebo Males'!B:B, B388, 'Placebo Males'!P:P, P388)</f>
        <v>2.1064666666666648E-2</v>
      </c>
      <c r="AV388">
        <f>AF388 - AVERAGEIFS('Placebo Males'!AF:AF, 'Placebo Males'!B:B, B388, 'Placebo Males'!P:P, P388)</f>
        <v>-2.764799999999995E-2</v>
      </c>
    </row>
    <row r="389" spans="1:48" x14ac:dyDescent="0.25">
      <c r="A389" t="s">
        <v>2649</v>
      </c>
      <c r="B389">
        <v>1020</v>
      </c>
      <c r="C389" t="s">
        <v>102</v>
      </c>
      <c r="D389">
        <v>20</v>
      </c>
      <c r="E389">
        <v>185</v>
      </c>
      <c r="F389">
        <v>61.6</v>
      </c>
      <c r="G389">
        <v>105.25</v>
      </c>
      <c r="H389">
        <v>56.75</v>
      </c>
      <c r="I389" t="s">
        <v>103</v>
      </c>
      <c r="J389" t="s">
        <v>104</v>
      </c>
      <c r="K389" t="s">
        <v>509</v>
      </c>
      <c r="L389" t="s">
        <v>211</v>
      </c>
      <c r="M389" t="s">
        <v>2261</v>
      </c>
      <c r="N389">
        <v>1500</v>
      </c>
      <c r="O389" t="s">
        <v>2262</v>
      </c>
      <c r="P389">
        <v>-0.5</v>
      </c>
      <c r="Q389" t="s">
        <v>109</v>
      </c>
      <c r="R389" t="s">
        <v>108</v>
      </c>
      <c r="S389" t="s">
        <v>108</v>
      </c>
      <c r="T389" t="s">
        <v>108</v>
      </c>
      <c r="U389">
        <v>1137</v>
      </c>
      <c r="V389">
        <v>137</v>
      </c>
      <c r="W389">
        <v>389</v>
      </c>
      <c r="X389">
        <v>110</v>
      </c>
      <c r="Y389">
        <v>208</v>
      </c>
      <c r="Z389">
        <v>71</v>
      </c>
      <c r="AA389" t="s">
        <v>108</v>
      </c>
      <c r="AB389">
        <v>47</v>
      </c>
      <c r="AC389">
        <v>27</v>
      </c>
      <c r="AD389">
        <v>957.12199999999996</v>
      </c>
      <c r="AE389">
        <v>0.20833299999999999</v>
      </c>
      <c r="AF389">
        <v>0.40668100000000001</v>
      </c>
      <c r="AH389">
        <v>0</v>
      </c>
      <c r="AI389">
        <f t="shared" si="18"/>
        <v>0</v>
      </c>
      <c r="AJ389">
        <f t="shared" si="19"/>
        <v>0</v>
      </c>
      <c r="AK389">
        <f t="shared" si="17"/>
        <v>0</v>
      </c>
      <c r="AL389">
        <f>U389 - AVERAGEIFS('Placebo Males'!U:U, 'Placebo Males'!B:B, B389, 'Placebo Males'!P:P, P389)</f>
        <v>-44.666666666666742</v>
      </c>
      <c r="AM389">
        <f>V389 - AVERAGEIFS('Placebo Males'!V:V, 'Placebo Males'!B:B, B389, 'Placebo Males'!P:P, P389)</f>
        <v>-5</v>
      </c>
      <c r="AN389">
        <f>W389 - AVERAGEIFS('Placebo Males'!W:W, 'Placebo Males'!B:B, B389, 'Placebo Males'!P:P, P389)</f>
        <v>-5.3333333333333144</v>
      </c>
      <c r="AO389">
        <f>X389 - AVERAGEIFS('Placebo Males'!X:X, 'Placebo Males'!B:B, B389, 'Placebo Males'!P:P, P389)</f>
        <v>9</v>
      </c>
      <c r="AP389">
        <f>Y389 - AVERAGEIFS('Placebo Males'!Y:Y, 'Placebo Males'!B:B, B389, 'Placebo Males'!P:P, P389)</f>
        <v>-13</v>
      </c>
      <c r="AQ389">
        <f>Z389 - AVERAGEIFS('Placebo Males'!Z:Z, 'Placebo Males'!B:B, B389, 'Placebo Males'!P:P, P389)</f>
        <v>-1.3333333333333286</v>
      </c>
      <c r="AR389">
        <f>AB389 - AVERAGEIFS('Placebo Males'!AB:AB, 'Placebo Males'!B:B, B389, 'Placebo Males'!P:P, P389)</f>
        <v>-1.6666666666666643</v>
      </c>
      <c r="AS389">
        <f>AC389 - AVERAGEIFS('Placebo Males'!AC:AC, 'Placebo Males'!B:B, B389, 'Placebo Males'!P:P, P389)</f>
        <v>-1.3333333333333321</v>
      </c>
      <c r="AT389">
        <f>AD389 - AVERAGEIFS('Placebo Males'!AD:AD, 'Placebo Males'!B:B, B389, 'Placebo Males'!P:P, P389)</f>
        <v>83.594999999999914</v>
      </c>
      <c r="AU389">
        <f>AE389 - AVERAGEIFS('Placebo Males'!AE:AE, 'Placebo Males'!B:B, B389, 'Placebo Males'!P:P, P389)</f>
        <v>1.6631666666666628E-2</v>
      </c>
      <c r="AV389">
        <f>AF389 - AVERAGEIFS('Placebo Males'!AF:AF, 'Placebo Males'!B:B, B389, 'Placebo Males'!P:P, P389)</f>
        <v>-2.5437999999999961E-2</v>
      </c>
    </row>
    <row r="390" spans="1:48" x14ac:dyDescent="0.25">
      <c r="A390" t="s">
        <v>2650</v>
      </c>
      <c r="B390">
        <v>1020</v>
      </c>
      <c r="C390" t="s">
        <v>102</v>
      </c>
      <c r="D390">
        <v>20</v>
      </c>
      <c r="E390">
        <v>185</v>
      </c>
      <c r="F390">
        <v>61.6</v>
      </c>
      <c r="G390">
        <v>105.25</v>
      </c>
      <c r="H390">
        <v>56.75</v>
      </c>
      <c r="I390" t="s">
        <v>103</v>
      </c>
      <c r="J390" t="s">
        <v>104</v>
      </c>
      <c r="K390" t="s">
        <v>509</v>
      </c>
      <c r="L390" t="s">
        <v>211</v>
      </c>
      <c r="M390" t="s">
        <v>2261</v>
      </c>
      <c r="N390">
        <v>1500</v>
      </c>
      <c r="O390" t="s">
        <v>2262</v>
      </c>
      <c r="P390">
        <v>0.5</v>
      </c>
      <c r="Q390" t="s">
        <v>113</v>
      </c>
      <c r="R390" t="s">
        <v>2261</v>
      </c>
      <c r="S390">
        <v>250</v>
      </c>
      <c r="T390" t="s">
        <v>2266</v>
      </c>
      <c r="U390">
        <v>1096</v>
      </c>
      <c r="V390">
        <v>139</v>
      </c>
      <c r="W390">
        <v>370</v>
      </c>
      <c r="X390">
        <v>112</v>
      </c>
      <c r="Y390">
        <v>191</v>
      </c>
      <c r="Z390">
        <v>67</v>
      </c>
      <c r="AA390" t="s">
        <v>108</v>
      </c>
      <c r="AB390">
        <v>41</v>
      </c>
      <c r="AC390">
        <v>26</v>
      </c>
      <c r="AD390">
        <v>1006.48</v>
      </c>
      <c r="AE390">
        <v>0.19148899999999999</v>
      </c>
      <c r="AF390">
        <v>0.36249900000000002</v>
      </c>
      <c r="AH390">
        <v>250</v>
      </c>
      <c r="AI390">
        <f t="shared" si="18"/>
        <v>0.58474539600712472</v>
      </c>
      <c r="AJ390">
        <f t="shared" si="19"/>
        <v>0.12725249530296423</v>
      </c>
      <c r="AK390">
        <f t="shared" ref="AK390:AK453" si="20">1 -(1/(1+((AI390/7.887)^0.9)))</f>
        <v>8.7734558771240589E-2</v>
      </c>
      <c r="AL390">
        <f>U390 - AVERAGEIFS('Placebo Males'!U:U, 'Placebo Males'!B:B, B390, 'Placebo Males'!P:P, P390)</f>
        <v>-58.333333333333258</v>
      </c>
      <c r="AM390">
        <f>V390 - AVERAGEIFS('Placebo Males'!V:V, 'Placebo Males'!B:B, B390, 'Placebo Males'!P:P, P390)</f>
        <v>-5</v>
      </c>
      <c r="AN390">
        <f>W390 - AVERAGEIFS('Placebo Males'!W:W, 'Placebo Males'!B:B, B390, 'Placebo Males'!P:P, P390)</f>
        <v>-14</v>
      </c>
      <c r="AO390">
        <f>X390 - AVERAGEIFS('Placebo Males'!X:X, 'Placebo Males'!B:B, B390, 'Placebo Males'!P:P, P390)</f>
        <v>9</v>
      </c>
      <c r="AP390">
        <f>Y390 - AVERAGEIFS('Placebo Males'!Y:Y, 'Placebo Males'!B:B, B390, 'Placebo Males'!P:P, P390)</f>
        <v>-17.666666666666657</v>
      </c>
      <c r="AQ390">
        <f>Z390 - AVERAGEIFS('Placebo Males'!Z:Z, 'Placebo Males'!B:B, B390, 'Placebo Males'!P:P, P390)</f>
        <v>-5.3333333333333286</v>
      </c>
      <c r="AR390">
        <f>AB390 - AVERAGEIFS('Placebo Males'!AB:AB, 'Placebo Males'!B:B, B390, 'Placebo Males'!P:P, P390)</f>
        <v>-6.6666666666666643</v>
      </c>
      <c r="AS390">
        <f>AC390 - AVERAGEIFS('Placebo Males'!AC:AC, 'Placebo Males'!B:B, B390, 'Placebo Males'!P:P, P390)</f>
        <v>-3.3333333333333321</v>
      </c>
      <c r="AT390">
        <f>AD390 - AVERAGEIFS('Placebo Males'!AD:AD, 'Placebo Males'!B:B, B390, 'Placebo Males'!P:P, P390)</f>
        <v>156.79399999999998</v>
      </c>
      <c r="AU390">
        <f>AE390 - AVERAGEIFS('Placebo Males'!AE:AE, 'Placebo Males'!B:B, B390, 'Placebo Males'!P:P, P390)</f>
        <v>1.0737666666666645E-2</v>
      </c>
      <c r="AV390">
        <f>AF390 - AVERAGEIFS('Placebo Males'!AF:AF, 'Placebo Males'!B:B, B390, 'Placebo Males'!P:P, P390)</f>
        <v>-4.2069999999999996E-2</v>
      </c>
    </row>
    <row r="391" spans="1:48" x14ac:dyDescent="0.25">
      <c r="A391" t="s">
        <v>2651</v>
      </c>
      <c r="B391">
        <v>1020</v>
      </c>
      <c r="C391" t="s">
        <v>102</v>
      </c>
      <c r="D391">
        <v>20</v>
      </c>
      <c r="E391">
        <v>185</v>
      </c>
      <c r="F391">
        <v>61.6</v>
      </c>
      <c r="G391">
        <v>105.25</v>
      </c>
      <c r="H391">
        <v>56.75</v>
      </c>
      <c r="I391" t="s">
        <v>103</v>
      </c>
      <c r="J391" t="s">
        <v>104</v>
      </c>
      <c r="K391" t="s">
        <v>509</v>
      </c>
      <c r="L391" t="s">
        <v>211</v>
      </c>
      <c r="M391" t="s">
        <v>2261</v>
      </c>
      <c r="N391">
        <v>1500</v>
      </c>
      <c r="O391" t="s">
        <v>2262</v>
      </c>
      <c r="P391">
        <v>0.5</v>
      </c>
      <c r="Q391" t="s">
        <v>113</v>
      </c>
      <c r="R391" t="s">
        <v>2261</v>
      </c>
      <c r="S391">
        <v>250</v>
      </c>
      <c r="T391" t="s">
        <v>2266</v>
      </c>
      <c r="U391">
        <v>1126</v>
      </c>
      <c r="V391">
        <v>148</v>
      </c>
      <c r="W391">
        <v>360</v>
      </c>
      <c r="X391">
        <v>93</v>
      </c>
      <c r="Y391">
        <v>202</v>
      </c>
      <c r="Z391">
        <v>65</v>
      </c>
      <c r="AA391" t="s">
        <v>108</v>
      </c>
      <c r="AB391">
        <v>43</v>
      </c>
      <c r="AC391">
        <v>26</v>
      </c>
      <c r="AD391">
        <v>986.85400000000004</v>
      </c>
      <c r="AE391">
        <v>0.14893600000000001</v>
      </c>
      <c r="AF391">
        <v>0.38644499999999998</v>
      </c>
      <c r="AH391">
        <v>250</v>
      </c>
      <c r="AI391">
        <f t="shared" si="18"/>
        <v>0.58474539600712472</v>
      </c>
      <c r="AJ391">
        <f t="shared" si="19"/>
        <v>0.12725249530296423</v>
      </c>
      <c r="AK391">
        <f t="shared" si="20"/>
        <v>8.7734558771240589E-2</v>
      </c>
      <c r="AL391">
        <f>U391 - AVERAGEIFS('Placebo Males'!U:U, 'Placebo Males'!B:B, B391, 'Placebo Males'!P:P, P391)</f>
        <v>-28.333333333333258</v>
      </c>
      <c r="AM391">
        <f>V391 - AVERAGEIFS('Placebo Males'!V:V, 'Placebo Males'!B:B, B391, 'Placebo Males'!P:P, P391)</f>
        <v>4</v>
      </c>
      <c r="AN391">
        <f>W391 - AVERAGEIFS('Placebo Males'!W:W, 'Placebo Males'!B:B, B391, 'Placebo Males'!P:P, P391)</f>
        <v>-24</v>
      </c>
      <c r="AO391">
        <f>X391 - AVERAGEIFS('Placebo Males'!X:X, 'Placebo Males'!B:B, B391, 'Placebo Males'!P:P, P391)</f>
        <v>-10</v>
      </c>
      <c r="AP391">
        <f>Y391 - AVERAGEIFS('Placebo Males'!Y:Y, 'Placebo Males'!B:B, B391, 'Placebo Males'!P:P, P391)</f>
        <v>-6.6666666666666572</v>
      </c>
      <c r="AQ391">
        <f>Z391 - AVERAGEIFS('Placebo Males'!Z:Z, 'Placebo Males'!B:B, B391, 'Placebo Males'!P:P, P391)</f>
        <v>-7.3333333333333286</v>
      </c>
      <c r="AR391">
        <f>AB391 - AVERAGEIFS('Placebo Males'!AB:AB, 'Placebo Males'!B:B, B391, 'Placebo Males'!P:P, P391)</f>
        <v>-4.6666666666666643</v>
      </c>
      <c r="AS391">
        <f>AC391 - AVERAGEIFS('Placebo Males'!AC:AC, 'Placebo Males'!B:B, B391, 'Placebo Males'!P:P, P391)</f>
        <v>-3.3333333333333321</v>
      </c>
      <c r="AT391">
        <f>AD391 - AVERAGEIFS('Placebo Males'!AD:AD, 'Placebo Males'!B:B, B391, 'Placebo Males'!P:P, P391)</f>
        <v>137.16800000000001</v>
      </c>
      <c r="AU391">
        <f>AE391 - AVERAGEIFS('Placebo Males'!AE:AE, 'Placebo Males'!B:B, B391, 'Placebo Males'!P:P, P391)</f>
        <v>-3.1815333333333334E-2</v>
      </c>
      <c r="AV391">
        <f>AF391 - AVERAGEIFS('Placebo Males'!AF:AF, 'Placebo Males'!B:B, B391, 'Placebo Males'!P:P, P391)</f>
        <v>-1.8124000000000029E-2</v>
      </c>
    </row>
    <row r="392" spans="1:48" x14ac:dyDescent="0.25">
      <c r="A392" t="s">
        <v>2652</v>
      </c>
      <c r="B392">
        <v>1020</v>
      </c>
      <c r="C392" t="s">
        <v>102</v>
      </c>
      <c r="D392">
        <v>20</v>
      </c>
      <c r="E392">
        <v>185</v>
      </c>
      <c r="F392">
        <v>61.6</v>
      </c>
      <c r="G392">
        <v>105.25</v>
      </c>
      <c r="H392">
        <v>56.75</v>
      </c>
      <c r="I392" t="s">
        <v>103</v>
      </c>
      <c r="J392" t="s">
        <v>104</v>
      </c>
      <c r="K392" t="s">
        <v>509</v>
      </c>
      <c r="L392" t="s">
        <v>211</v>
      </c>
      <c r="M392" t="s">
        <v>2261</v>
      </c>
      <c r="N392">
        <v>1500</v>
      </c>
      <c r="O392" t="s">
        <v>2262</v>
      </c>
      <c r="P392">
        <v>0.5</v>
      </c>
      <c r="Q392" t="s">
        <v>113</v>
      </c>
      <c r="R392" t="s">
        <v>2261</v>
      </c>
      <c r="S392">
        <v>250</v>
      </c>
      <c r="T392" t="s">
        <v>2266</v>
      </c>
      <c r="U392">
        <v>1055</v>
      </c>
      <c r="V392">
        <v>118</v>
      </c>
      <c r="W392">
        <v>361</v>
      </c>
      <c r="X392">
        <v>103</v>
      </c>
      <c r="Y392">
        <v>193</v>
      </c>
      <c r="Z392">
        <v>65</v>
      </c>
      <c r="AA392" t="s">
        <v>108</v>
      </c>
      <c r="AB392">
        <v>42</v>
      </c>
      <c r="AC392">
        <v>25</v>
      </c>
      <c r="AD392">
        <v>993.78700000000003</v>
      </c>
      <c r="AE392">
        <v>0.14893600000000001</v>
      </c>
      <c r="AF392">
        <v>0.377604</v>
      </c>
      <c r="AH392">
        <v>250</v>
      </c>
      <c r="AI392">
        <f t="shared" si="18"/>
        <v>0.58474539600712472</v>
      </c>
      <c r="AJ392">
        <f t="shared" si="19"/>
        <v>0.12725249530296423</v>
      </c>
      <c r="AK392">
        <f t="shared" si="20"/>
        <v>8.7734558771240589E-2</v>
      </c>
      <c r="AL392">
        <f>U392 - AVERAGEIFS('Placebo Males'!U:U, 'Placebo Males'!B:B, B392, 'Placebo Males'!P:P, P392)</f>
        <v>-99.333333333333258</v>
      </c>
      <c r="AM392">
        <f>V392 - AVERAGEIFS('Placebo Males'!V:V, 'Placebo Males'!B:B, B392, 'Placebo Males'!P:P, P392)</f>
        <v>-26</v>
      </c>
      <c r="AN392">
        <f>W392 - AVERAGEIFS('Placebo Males'!W:W, 'Placebo Males'!B:B, B392, 'Placebo Males'!P:P, P392)</f>
        <v>-23</v>
      </c>
      <c r="AO392">
        <f>X392 - AVERAGEIFS('Placebo Males'!X:X, 'Placebo Males'!B:B, B392, 'Placebo Males'!P:P, P392)</f>
        <v>0</v>
      </c>
      <c r="AP392">
        <f>Y392 - AVERAGEIFS('Placebo Males'!Y:Y, 'Placebo Males'!B:B, B392, 'Placebo Males'!P:P, P392)</f>
        <v>-15.666666666666657</v>
      </c>
      <c r="AQ392">
        <f>Z392 - AVERAGEIFS('Placebo Males'!Z:Z, 'Placebo Males'!B:B, B392, 'Placebo Males'!P:P, P392)</f>
        <v>-7.3333333333333286</v>
      </c>
      <c r="AR392">
        <f>AB392 - AVERAGEIFS('Placebo Males'!AB:AB, 'Placebo Males'!B:B, B392, 'Placebo Males'!P:P, P392)</f>
        <v>-5.6666666666666643</v>
      </c>
      <c r="AS392">
        <f>AC392 - AVERAGEIFS('Placebo Males'!AC:AC, 'Placebo Males'!B:B, B392, 'Placebo Males'!P:P, P392)</f>
        <v>-4.3333333333333321</v>
      </c>
      <c r="AT392">
        <f>AD392 - AVERAGEIFS('Placebo Males'!AD:AD, 'Placebo Males'!B:B, B392, 'Placebo Males'!P:P, P392)</f>
        <v>144.101</v>
      </c>
      <c r="AU392">
        <f>AE392 - AVERAGEIFS('Placebo Males'!AE:AE, 'Placebo Males'!B:B, B392, 'Placebo Males'!P:P, P392)</f>
        <v>-3.1815333333333334E-2</v>
      </c>
      <c r="AV392">
        <f>AF392 - AVERAGEIFS('Placebo Males'!AF:AF, 'Placebo Males'!B:B, B392, 'Placebo Males'!P:P, P392)</f>
        <v>-2.6965000000000017E-2</v>
      </c>
    </row>
    <row r="393" spans="1:48" x14ac:dyDescent="0.25">
      <c r="A393" t="s">
        <v>2653</v>
      </c>
      <c r="B393">
        <v>1020</v>
      </c>
      <c r="C393" t="s">
        <v>102</v>
      </c>
      <c r="D393">
        <v>20</v>
      </c>
      <c r="E393">
        <v>185</v>
      </c>
      <c r="F393">
        <v>61.6</v>
      </c>
      <c r="G393">
        <v>105.25</v>
      </c>
      <c r="H393">
        <v>56.75</v>
      </c>
      <c r="I393" t="s">
        <v>103</v>
      </c>
      <c r="J393" t="s">
        <v>104</v>
      </c>
      <c r="K393" t="s">
        <v>509</v>
      </c>
      <c r="L393" t="s">
        <v>211</v>
      </c>
      <c r="M393" t="s">
        <v>2261</v>
      </c>
      <c r="N393">
        <v>1500</v>
      </c>
      <c r="O393" t="s">
        <v>2262</v>
      </c>
      <c r="P393">
        <v>1</v>
      </c>
      <c r="Q393" t="s">
        <v>113</v>
      </c>
      <c r="R393" t="s">
        <v>2261</v>
      </c>
      <c r="S393">
        <v>290</v>
      </c>
      <c r="T393" t="s">
        <v>2266</v>
      </c>
      <c r="U393">
        <v>1141</v>
      </c>
      <c r="V393">
        <v>141</v>
      </c>
      <c r="W393">
        <v>376</v>
      </c>
      <c r="X393">
        <v>98</v>
      </c>
      <c r="Y393">
        <v>206</v>
      </c>
      <c r="Z393">
        <v>72</v>
      </c>
      <c r="AA393" t="s">
        <v>108</v>
      </c>
      <c r="AB393">
        <v>49</v>
      </c>
      <c r="AC393">
        <v>26</v>
      </c>
      <c r="AD393">
        <v>947.55799999999999</v>
      </c>
      <c r="AE393">
        <v>0.1875</v>
      </c>
      <c r="AF393">
        <v>0.40187</v>
      </c>
      <c r="AH393">
        <v>290</v>
      </c>
      <c r="AI393">
        <f t="shared" si="18"/>
        <v>0.67830465936826456</v>
      </c>
      <c r="AJ393">
        <f t="shared" si="19"/>
        <v>0.14103294922514342</v>
      </c>
      <c r="AK393">
        <f t="shared" si="20"/>
        <v>9.9031071353484879E-2</v>
      </c>
      <c r="AL393">
        <f>U393 - AVERAGEIFS('Placebo Males'!U:U, 'Placebo Males'!B:B, B393, 'Placebo Males'!P:P, P393)</f>
        <v>13</v>
      </c>
      <c r="AM393">
        <f>V393 - AVERAGEIFS('Placebo Males'!V:V, 'Placebo Males'!B:B, B393, 'Placebo Males'!P:P, P393)</f>
        <v>-2.3333333333333428</v>
      </c>
      <c r="AN393">
        <f>W393 - AVERAGEIFS('Placebo Males'!W:W, 'Placebo Males'!B:B, B393, 'Placebo Males'!P:P, P393)</f>
        <v>-7.3333333333333144</v>
      </c>
      <c r="AO393">
        <f>X393 - AVERAGEIFS('Placebo Males'!X:X, 'Placebo Males'!B:B, B393, 'Placebo Males'!P:P, P393)</f>
        <v>-3</v>
      </c>
      <c r="AP393">
        <f>Y393 - AVERAGEIFS('Placebo Males'!Y:Y, 'Placebo Males'!B:B, B393, 'Placebo Males'!P:P, P393)</f>
        <v>-4.3333333333333428</v>
      </c>
      <c r="AQ393">
        <f>Z393 - AVERAGEIFS('Placebo Males'!Z:Z, 'Placebo Males'!B:B, B393, 'Placebo Males'!P:P, P393)</f>
        <v>0</v>
      </c>
      <c r="AR393">
        <f>AB393 - AVERAGEIFS('Placebo Males'!AB:AB, 'Placebo Males'!B:B, B393, 'Placebo Males'!P:P, P393)</f>
        <v>0</v>
      </c>
      <c r="AS393">
        <f>AC393 - AVERAGEIFS('Placebo Males'!AC:AC, 'Placebo Males'!B:B, B393, 'Placebo Males'!P:P, P393)</f>
        <v>-2.3333333333333321</v>
      </c>
      <c r="AT393">
        <f>AD393 - AVERAGEIFS('Placebo Males'!AD:AD, 'Placebo Males'!B:B, B393, 'Placebo Males'!P:P, P393)</f>
        <v>75.449666666666531</v>
      </c>
      <c r="AU393">
        <f>AE393 - AVERAGEIFS('Placebo Males'!AE:AE, 'Placebo Males'!B:B, B393, 'Placebo Males'!P:P, P393)</f>
        <v>-1.388866666666666E-2</v>
      </c>
      <c r="AV393">
        <f>AF393 - AVERAGEIFS('Placebo Males'!AF:AF, 'Placebo Males'!B:B, B393, 'Placebo Males'!P:P, P393)</f>
        <v>-1.2849666666666648E-2</v>
      </c>
    </row>
    <row r="394" spans="1:48" x14ac:dyDescent="0.25">
      <c r="A394" t="s">
        <v>2654</v>
      </c>
      <c r="B394">
        <v>1020</v>
      </c>
      <c r="C394" t="s">
        <v>102</v>
      </c>
      <c r="D394">
        <v>20</v>
      </c>
      <c r="E394">
        <v>185</v>
      </c>
      <c r="F394">
        <v>61.6</v>
      </c>
      <c r="G394">
        <v>105.25</v>
      </c>
      <c r="H394">
        <v>56.75</v>
      </c>
      <c r="I394" t="s">
        <v>103</v>
      </c>
      <c r="J394" t="s">
        <v>104</v>
      </c>
      <c r="K394" t="s">
        <v>509</v>
      </c>
      <c r="L394" t="s">
        <v>211</v>
      </c>
      <c r="M394" t="s">
        <v>2261</v>
      </c>
      <c r="N394">
        <v>1500</v>
      </c>
      <c r="O394" t="s">
        <v>2262</v>
      </c>
      <c r="P394">
        <v>1</v>
      </c>
      <c r="Q394" t="s">
        <v>113</v>
      </c>
      <c r="R394" t="s">
        <v>2261</v>
      </c>
      <c r="S394">
        <v>290</v>
      </c>
      <c r="T394" t="s">
        <v>2266</v>
      </c>
      <c r="U394">
        <v>1086</v>
      </c>
      <c r="V394">
        <v>144</v>
      </c>
      <c r="W394">
        <v>377</v>
      </c>
      <c r="X394">
        <v>107</v>
      </c>
      <c r="Y394">
        <v>198</v>
      </c>
      <c r="Z394">
        <v>72</v>
      </c>
      <c r="AA394" t="s">
        <v>108</v>
      </c>
      <c r="AB394">
        <v>46</v>
      </c>
      <c r="AC394">
        <v>28</v>
      </c>
      <c r="AD394">
        <v>950.173</v>
      </c>
      <c r="AE394">
        <v>0.2</v>
      </c>
      <c r="AF394">
        <v>0.39050200000000002</v>
      </c>
      <c r="AH394">
        <v>290</v>
      </c>
      <c r="AI394">
        <f t="shared" si="18"/>
        <v>0.67830465936826456</v>
      </c>
      <c r="AJ394">
        <f t="shared" si="19"/>
        <v>0.14103294922514342</v>
      </c>
      <c r="AK394">
        <f t="shared" si="20"/>
        <v>9.9031071353484879E-2</v>
      </c>
      <c r="AL394">
        <f>U394 - AVERAGEIFS('Placebo Males'!U:U, 'Placebo Males'!B:B, B394, 'Placebo Males'!P:P, P394)</f>
        <v>-42</v>
      </c>
      <c r="AM394">
        <f>V394 - AVERAGEIFS('Placebo Males'!V:V, 'Placebo Males'!B:B, B394, 'Placebo Males'!P:P, P394)</f>
        <v>0.66666666666665719</v>
      </c>
      <c r="AN394">
        <f>W394 - AVERAGEIFS('Placebo Males'!W:W, 'Placebo Males'!B:B, B394, 'Placebo Males'!P:P, P394)</f>
        <v>-6.3333333333333144</v>
      </c>
      <c r="AO394">
        <f>X394 - AVERAGEIFS('Placebo Males'!X:X, 'Placebo Males'!B:B, B394, 'Placebo Males'!P:P, P394)</f>
        <v>6</v>
      </c>
      <c r="AP394">
        <f>Y394 - AVERAGEIFS('Placebo Males'!Y:Y, 'Placebo Males'!B:B, B394, 'Placebo Males'!P:P, P394)</f>
        <v>-12.333333333333343</v>
      </c>
      <c r="AQ394">
        <f>Z394 - AVERAGEIFS('Placebo Males'!Z:Z, 'Placebo Males'!B:B, B394, 'Placebo Males'!P:P, P394)</f>
        <v>0</v>
      </c>
      <c r="AR394">
        <f>AB394 - AVERAGEIFS('Placebo Males'!AB:AB, 'Placebo Males'!B:B, B394, 'Placebo Males'!P:P, P394)</f>
        <v>-3</v>
      </c>
      <c r="AS394">
        <f>AC394 - AVERAGEIFS('Placebo Males'!AC:AC, 'Placebo Males'!B:B, B394, 'Placebo Males'!P:P, P394)</f>
        <v>-0.33333333333333215</v>
      </c>
      <c r="AT394">
        <f>AD394 - AVERAGEIFS('Placebo Males'!AD:AD, 'Placebo Males'!B:B, B394, 'Placebo Males'!P:P, P394)</f>
        <v>78.06466666666654</v>
      </c>
      <c r="AU394">
        <f>AE394 - AVERAGEIFS('Placebo Males'!AE:AE, 'Placebo Males'!B:B, B394, 'Placebo Males'!P:P, P394)</f>
        <v>-1.3886666666666492E-3</v>
      </c>
      <c r="AV394">
        <f>AF394 - AVERAGEIFS('Placebo Males'!AF:AF, 'Placebo Males'!B:B, B394, 'Placebo Males'!P:P, P394)</f>
        <v>-2.4217666666666637E-2</v>
      </c>
    </row>
    <row r="395" spans="1:48" x14ac:dyDescent="0.25">
      <c r="A395" t="s">
        <v>2655</v>
      </c>
      <c r="B395">
        <v>1020</v>
      </c>
      <c r="C395" t="s">
        <v>102</v>
      </c>
      <c r="D395">
        <v>20</v>
      </c>
      <c r="E395">
        <v>185</v>
      </c>
      <c r="F395">
        <v>61.6</v>
      </c>
      <c r="G395">
        <v>105.25</v>
      </c>
      <c r="H395">
        <v>56.75</v>
      </c>
      <c r="I395" t="s">
        <v>103</v>
      </c>
      <c r="J395" t="s">
        <v>104</v>
      </c>
      <c r="K395" t="s">
        <v>509</v>
      </c>
      <c r="L395" t="s">
        <v>211</v>
      </c>
      <c r="M395" t="s">
        <v>2261</v>
      </c>
      <c r="N395">
        <v>1500</v>
      </c>
      <c r="O395" t="s">
        <v>2262</v>
      </c>
      <c r="P395">
        <v>1</v>
      </c>
      <c r="Q395" t="s">
        <v>113</v>
      </c>
      <c r="R395" t="s">
        <v>2261</v>
      </c>
      <c r="S395">
        <v>290</v>
      </c>
      <c r="T395" t="s">
        <v>2266</v>
      </c>
      <c r="U395">
        <v>1099</v>
      </c>
      <c r="V395">
        <v>144</v>
      </c>
      <c r="W395">
        <v>378</v>
      </c>
      <c r="X395">
        <v>98</v>
      </c>
      <c r="Y395">
        <v>208</v>
      </c>
      <c r="Z395">
        <v>72</v>
      </c>
      <c r="AA395" t="s">
        <v>108</v>
      </c>
      <c r="AB395">
        <v>47</v>
      </c>
      <c r="AC395">
        <v>29</v>
      </c>
      <c r="AD395">
        <v>943.49099999999999</v>
      </c>
      <c r="AE395">
        <v>0.222222</v>
      </c>
      <c r="AF395">
        <v>0.40812399999999999</v>
      </c>
      <c r="AH395">
        <v>290</v>
      </c>
      <c r="AI395">
        <f t="shared" si="18"/>
        <v>0.67830465936826456</v>
      </c>
      <c r="AJ395">
        <f t="shared" si="19"/>
        <v>0.14103294922514342</v>
      </c>
      <c r="AK395">
        <f t="shared" si="20"/>
        <v>9.9031071353484879E-2</v>
      </c>
      <c r="AL395">
        <f>U395 - AVERAGEIFS('Placebo Males'!U:U, 'Placebo Males'!B:B, B395, 'Placebo Males'!P:P, P395)</f>
        <v>-29</v>
      </c>
      <c r="AM395">
        <f>V395 - AVERAGEIFS('Placebo Males'!V:V, 'Placebo Males'!B:B, B395, 'Placebo Males'!P:P, P395)</f>
        <v>0.66666666666665719</v>
      </c>
      <c r="AN395">
        <f>W395 - AVERAGEIFS('Placebo Males'!W:W, 'Placebo Males'!B:B, B395, 'Placebo Males'!P:P, P395)</f>
        <v>-5.3333333333333144</v>
      </c>
      <c r="AO395">
        <f>X395 - AVERAGEIFS('Placebo Males'!X:X, 'Placebo Males'!B:B, B395, 'Placebo Males'!P:P, P395)</f>
        <v>-3</v>
      </c>
      <c r="AP395">
        <f>Y395 - AVERAGEIFS('Placebo Males'!Y:Y, 'Placebo Males'!B:B, B395, 'Placebo Males'!P:P, P395)</f>
        <v>-2.3333333333333428</v>
      </c>
      <c r="AQ395">
        <f>Z395 - AVERAGEIFS('Placebo Males'!Z:Z, 'Placebo Males'!B:B, B395, 'Placebo Males'!P:P, P395)</f>
        <v>0</v>
      </c>
      <c r="AR395">
        <f>AB395 - AVERAGEIFS('Placebo Males'!AB:AB, 'Placebo Males'!B:B, B395, 'Placebo Males'!P:P, P395)</f>
        <v>-2</v>
      </c>
      <c r="AS395">
        <f>AC395 - AVERAGEIFS('Placebo Males'!AC:AC, 'Placebo Males'!B:B, B395, 'Placebo Males'!P:P, P395)</f>
        <v>0.66666666666666785</v>
      </c>
      <c r="AT395">
        <f>AD395 - AVERAGEIFS('Placebo Males'!AD:AD, 'Placebo Males'!B:B, B395, 'Placebo Males'!P:P, P395)</f>
        <v>71.382666666666523</v>
      </c>
      <c r="AU395">
        <f>AE395 - AVERAGEIFS('Placebo Males'!AE:AE, 'Placebo Males'!B:B, B395, 'Placebo Males'!P:P, P395)</f>
        <v>2.0833333333333343E-2</v>
      </c>
      <c r="AV395">
        <f>AF395 - AVERAGEIFS('Placebo Males'!AF:AF, 'Placebo Males'!B:B, B395, 'Placebo Males'!P:P, P395)</f>
        <v>-6.5956666666666663E-3</v>
      </c>
    </row>
    <row r="396" spans="1:48" x14ac:dyDescent="0.25">
      <c r="A396" t="s">
        <v>2656</v>
      </c>
      <c r="B396">
        <v>1020</v>
      </c>
      <c r="C396" t="s">
        <v>102</v>
      </c>
      <c r="D396">
        <v>20</v>
      </c>
      <c r="E396">
        <v>185</v>
      </c>
      <c r="F396">
        <v>61.6</v>
      </c>
      <c r="G396">
        <v>105.25</v>
      </c>
      <c r="H396">
        <v>56.75</v>
      </c>
      <c r="I396" t="s">
        <v>103</v>
      </c>
      <c r="J396" t="s">
        <v>104</v>
      </c>
      <c r="K396" t="s">
        <v>509</v>
      </c>
      <c r="L396" t="s">
        <v>211</v>
      </c>
      <c r="M396" t="s">
        <v>2261</v>
      </c>
      <c r="N396">
        <v>1500</v>
      </c>
      <c r="O396" t="s">
        <v>2262</v>
      </c>
      <c r="P396">
        <v>1.5</v>
      </c>
      <c r="Q396" t="s">
        <v>113</v>
      </c>
      <c r="R396" t="s">
        <v>2261</v>
      </c>
      <c r="S396">
        <v>999</v>
      </c>
      <c r="T396" t="s">
        <v>2266</v>
      </c>
      <c r="U396">
        <v>997</v>
      </c>
      <c r="V396">
        <v>123</v>
      </c>
      <c r="W396">
        <v>360</v>
      </c>
      <c r="X396">
        <v>98</v>
      </c>
      <c r="Y396">
        <v>191</v>
      </c>
      <c r="Z396">
        <v>71</v>
      </c>
      <c r="AA396" t="s">
        <v>108</v>
      </c>
      <c r="AB396">
        <v>48</v>
      </c>
      <c r="AC396">
        <v>26</v>
      </c>
      <c r="AD396">
        <v>901.91600000000005</v>
      </c>
      <c r="AE396">
        <v>0.24444399999999999</v>
      </c>
      <c r="AF396">
        <v>0.38248799999999999</v>
      </c>
      <c r="AH396">
        <v>999</v>
      </c>
      <c r="AI396">
        <f t="shared" si="18"/>
        <v>2.3366426024444702</v>
      </c>
      <c r="AJ396">
        <f t="shared" si="19"/>
        <v>0.30635028428678224</v>
      </c>
      <c r="AK396">
        <f t="shared" si="20"/>
        <v>0.25070597059062316</v>
      </c>
      <c r="AL396">
        <f>U396 - AVERAGEIFS('Placebo Males'!U:U, 'Placebo Males'!B:B, B396, 'Placebo Males'!P:P, P396)</f>
        <v>-56</v>
      </c>
      <c r="AM396">
        <f>V396 - AVERAGEIFS('Placebo Males'!V:V, 'Placebo Males'!B:B, B396, 'Placebo Males'!P:P, P396)</f>
        <v>-17</v>
      </c>
      <c r="AN396">
        <f>W396 - AVERAGEIFS('Placebo Males'!W:W, 'Placebo Males'!B:B, B396, 'Placebo Males'!P:P, P396)</f>
        <v>-15</v>
      </c>
      <c r="AO396">
        <f>X396 - AVERAGEIFS('Placebo Males'!X:X, 'Placebo Males'!B:B, B396, 'Placebo Males'!P:P, P396)</f>
        <v>0.3333333333333286</v>
      </c>
      <c r="AP396">
        <f>Y396 - AVERAGEIFS('Placebo Males'!Y:Y, 'Placebo Males'!B:B, B396, 'Placebo Males'!P:P, P396)</f>
        <v>-14.333333333333343</v>
      </c>
      <c r="AQ396">
        <f>Z396 - AVERAGEIFS('Placebo Males'!Z:Z, 'Placebo Males'!B:B, B396, 'Placebo Males'!P:P, P396)</f>
        <v>-1</v>
      </c>
      <c r="AR396">
        <f>AB396 - AVERAGEIFS('Placebo Males'!AB:AB, 'Placebo Males'!B:B, B396, 'Placebo Males'!P:P, P396)</f>
        <v>2.3333333333333357</v>
      </c>
      <c r="AS396">
        <f>AC396 - AVERAGEIFS('Placebo Males'!AC:AC, 'Placebo Males'!B:B, B396, 'Placebo Males'!P:P, P396)</f>
        <v>-6</v>
      </c>
      <c r="AT396">
        <f>AD396 - AVERAGEIFS('Placebo Males'!AD:AD, 'Placebo Males'!B:B, B396, 'Placebo Males'!P:P, P396)</f>
        <v>80.809000000000083</v>
      </c>
      <c r="AU396">
        <f>AE396 - AVERAGEIFS('Placebo Males'!AE:AE, 'Placebo Males'!B:B, B396, 'Placebo Males'!P:P, P396)</f>
        <v>4.9797666666666657E-2</v>
      </c>
      <c r="AV396">
        <f>AF396 - AVERAGEIFS('Placebo Males'!AF:AF, 'Placebo Males'!B:B, B396, 'Placebo Males'!P:P, P396)</f>
        <v>-1.9444666666666666E-2</v>
      </c>
    </row>
    <row r="397" spans="1:48" x14ac:dyDescent="0.25">
      <c r="A397" t="s">
        <v>2657</v>
      </c>
      <c r="B397">
        <v>1020</v>
      </c>
      <c r="C397" t="s">
        <v>102</v>
      </c>
      <c r="D397">
        <v>20</v>
      </c>
      <c r="E397">
        <v>185</v>
      </c>
      <c r="F397">
        <v>61.6</v>
      </c>
      <c r="G397">
        <v>105.25</v>
      </c>
      <c r="H397">
        <v>56.75</v>
      </c>
      <c r="I397" t="s">
        <v>103</v>
      </c>
      <c r="J397" t="s">
        <v>104</v>
      </c>
      <c r="K397" t="s">
        <v>509</v>
      </c>
      <c r="L397" t="s">
        <v>211</v>
      </c>
      <c r="M397" t="s">
        <v>2261</v>
      </c>
      <c r="N397">
        <v>1500</v>
      </c>
      <c r="O397" t="s">
        <v>2262</v>
      </c>
      <c r="P397">
        <v>1.5</v>
      </c>
      <c r="Q397" t="s">
        <v>113</v>
      </c>
      <c r="R397" t="s">
        <v>2261</v>
      </c>
      <c r="S397">
        <v>999</v>
      </c>
      <c r="T397" t="s">
        <v>2266</v>
      </c>
      <c r="U397">
        <v>1030</v>
      </c>
      <c r="V397">
        <v>143</v>
      </c>
      <c r="W397">
        <v>362</v>
      </c>
      <c r="X397">
        <v>97</v>
      </c>
      <c r="Y397">
        <v>194</v>
      </c>
      <c r="Z397">
        <v>71</v>
      </c>
      <c r="AA397" t="s">
        <v>108</v>
      </c>
      <c r="AB397">
        <v>48</v>
      </c>
      <c r="AC397">
        <v>28</v>
      </c>
      <c r="AD397">
        <v>900.81</v>
      </c>
      <c r="AE397">
        <v>0.20833299999999999</v>
      </c>
      <c r="AF397">
        <v>0.37415599999999999</v>
      </c>
      <c r="AH397">
        <v>999</v>
      </c>
      <c r="AI397">
        <f t="shared" si="18"/>
        <v>2.3366426024444702</v>
      </c>
      <c r="AJ397">
        <f t="shared" si="19"/>
        <v>0.30635028428678224</v>
      </c>
      <c r="AK397">
        <f t="shared" si="20"/>
        <v>0.25070597059062316</v>
      </c>
      <c r="AL397">
        <f>U397 - AVERAGEIFS('Placebo Males'!U:U, 'Placebo Males'!B:B, B397, 'Placebo Males'!P:P, P397)</f>
        <v>-23</v>
      </c>
      <c r="AM397">
        <f>V397 - AVERAGEIFS('Placebo Males'!V:V, 'Placebo Males'!B:B, B397, 'Placebo Males'!P:P, P397)</f>
        <v>3</v>
      </c>
      <c r="AN397">
        <f>W397 - AVERAGEIFS('Placebo Males'!W:W, 'Placebo Males'!B:B, B397, 'Placebo Males'!P:P, P397)</f>
        <v>-13</v>
      </c>
      <c r="AO397">
        <f>X397 - AVERAGEIFS('Placebo Males'!X:X, 'Placebo Males'!B:B, B397, 'Placebo Males'!P:P, P397)</f>
        <v>-0.6666666666666714</v>
      </c>
      <c r="AP397">
        <f>Y397 - AVERAGEIFS('Placebo Males'!Y:Y, 'Placebo Males'!B:B, B397, 'Placebo Males'!P:P, P397)</f>
        <v>-11.333333333333343</v>
      </c>
      <c r="AQ397">
        <f>Z397 - AVERAGEIFS('Placebo Males'!Z:Z, 'Placebo Males'!B:B, B397, 'Placebo Males'!P:P, P397)</f>
        <v>-1</v>
      </c>
      <c r="AR397">
        <f>AB397 - AVERAGEIFS('Placebo Males'!AB:AB, 'Placebo Males'!B:B, B397, 'Placebo Males'!P:P, P397)</f>
        <v>2.3333333333333357</v>
      </c>
      <c r="AS397">
        <f>AC397 - AVERAGEIFS('Placebo Males'!AC:AC, 'Placebo Males'!B:B, B397, 'Placebo Males'!P:P, P397)</f>
        <v>-4</v>
      </c>
      <c r="AT397">
        <f>AD397 - AVERAGEIFS('Placebo Males'!AD:AD, 'Placebo Males'!B:B, B397, 'Placebo Males'!P:P, P397)</f>
        <v>79.702999999999975</v>
      </c>
      <c r="AU397">
        <f>AE397 - AVERAGEIFS('Placebo Males'!AE:AE, 'Placebo Males'!B:B, B397, 'Placebo Males'!P:P, P397)</f>
        <v>1.3686666666666653E-2</v>
      </c>
      <c r="AV397">
        <f>AF397 - AVERAGEIFS('Placebo Males'!AF:AF, 'Placebo Males'!B:B, B397, 'Placebo Males'!P:P, P397)</f>
        <v>-2.7776666666666672E-2</v>
      </c>
    </row>
    <row r="398" spans="1:48" x14ac:dyDescent="0.25">
      <c r="A398" t="s">
        <v>2658</v>
      </c>
      <c r="B398">
        <v>1020</v>
      </c>
      <c r="C398" t="s">
        <v>102</v>
      </c>
      <c r="D398">
        <v>20</v>
      </c>
      <c r="E398">
        <v>185</v>
      </c>
      <c r="F398">
        <v>61.6</v>
      </c>
      <c r="G398">
        <v>105.25</v>
      </c>
      <c r="H398">
        <v>56.75</v>
      </c>
      <c r="I398" t="s">
        <v>103</v>
      </c>
      <c r="J398" t="s">
        <v>104</v>
      </c>
      <c r="K398" t="s">
        <v>509</v>
      </c>
      <c r="L398" t="s">
        <v>211</v>
      </c>
      <c r="M398" t="s">
        <v>2261</v>
      </c>
      <c r="N398">
        <v>1500</v>
      </c>
      <c r="O398" t="s">
        <v>2262</v>
      </c>
      <c r="P398">
        <v>1.5</v>
      </c>
      <c r="Q398" t="s">
        <v>113</v>
      </c>
      <c r="R398" t="s">
        <v>2261</v>
      </c>
      <c r="S398">
        <v>999</v>
      </c>
      <c r="T398" t="s">
        <v>2266</v>
      </c>
      <c r="U398">
        <v>1048</v>
      </c>
      <c r="V398">
        <v>145</v>
      </c>
      <c r="W398">
        <v>365</v>
      </c>
      <c r="X398">
        <v>95</v>
      </c>
      <c r="Y398">
        <v>198</v>
      </c>
      <c r="Z398">
        <v>72</v>
      </c>
      <c r="AA398" t="s">
        <v>108</v>
      </c>
      <c r="AB398">
        <v>49</v>
      </c>
      <c r="AC398">
        <v>27</v>
      </c>
      <c r="AD398">
        <v>898.91600000000005</v>
      </c>
      <c r="AE398">
        <v>0.170213</v>
      </c>
      <c r="AF398">
        <v>0.375805</v>
      </c>
      <c r="AH398">
        <v>999</v>
      </c>
      <c r="AI398">
        <f t="shared" si="18"/>
        <v>2.3366426024444702</v>
      </c>
      <c r="AJ398">
        <f t="shared" si="19"/>
        <v>0.30635028428678224</v>
      </c>
      <c r="AK398">
        <f t="shared" si="20"/>
        <v>0.25070597059062316</v>
      </c>
      <c r="AL398">
        <f>U398 - AVERAGEIFS('Placebo Males'!U:U, 'Placebo Males'!B:B, B398, 'Placebo Males'!P:P, P398)</f>
        <v>-5</v>
      </c>
      <c r="AM398">
        <f>V398 - AVERAGEIFS('Placebo Males'!V:V, 'Placebo Males'!B:B, B398, 'Placebo Males'!P:P, P398)</f>
        <v>5</v>
      </c>
      <c r="AN398">
        <f>W398 - AVERAGEIFS('Placebo Males'!W:W, 'Placebo Males'!B:B, B398, 'Placebo Males'!P:P, P398)</f>
        <v>-10</v>
      </c>
      <c r="AO398">
        <f>X398 - AVERAGEIFS('Placebo Males'!X:X, 'Placebo Males'!B:B, B398, 'Placebo Males'!P:P, P398)</f>
        <v>-2.6666666666666714</v>
      </c>
      <c r="AP398">
        <f>Y398 - AVERAGEIFS('Placebo Males'!Y:Y, 'Placebo Males'!B:B, B398, 'Placebo Males'!P:P, P398)</f>
        <v>-7.3333333333333428</v>
      </c>
      <c r="AQ398">
        <f>Z398 - AVERAGEIFS('Placebo Males'!Z:Z, 'Placebo Males'!B:B, B398, 'Placebo Males'!P:P, P398)</f>
        <v>0</v>
      </c>
      <c r="AR398">
        <f>AB398 - AVERAGEIFS('Placebo Males'!AB:AB, 'Placebo Males'!B:B, B398, 'Placebo Males'!P:P, P398)</f>
        <v>3.3333333333333357</v>
      </c>
      <c r="AS398">
        <f>AC398 - AVERAGEIFS('Placebo Males'!AC:AC, 'Placebo Males'!B:B, B398, 'Placebo Males'!P:P, P398)</f>
        <v>-5</v>
      </c>
      <c r="AT398">
        <f>AD398 - AVERAGEIFS('Placebo Males'!AD:AD, 'Placebo Males'!B:B, B398, 'Placebo Males'!P:P, P398)</f>
        <v>77.809000000000083</v>
      </c>
      <c r="AU398">
        <f>AE398 - AVERAGEIFS('Placebo Males'!AE:AE, 'Placebo Males'!B:B, B398, 'Placebo Males'!P:P, P398)</f>
        <v>-2.4433333333333335E-2</v>
      </c>
      <c r="AV398">
        <f>AF398 - AVERAGEIFS('Placebo Males'!AF:AF, 'Placebo Males'!B:B, B398, 'Placebo Males'!P:P, P398)</f>
        <v>-2.612766666666666E-2</v>
      </c>
    </row>
    <row r="399" spans="1:48" x14ac:dyDescent="0.25">
      <c r="A399" t="s">
        <v>2659</v>
      </c>
      <c r="B399">
        <v>1020</v>
      </c>
      <c r="C399" t="s">
        <v>102</v>
      </c>
      <c r="D399">
        <v>20</v>
      </c>
      <c r="E399">
        <v>185</v>
      </c>
      <c r="F399">
        <v>61.6</v>
      </c>
      <c r="G399">
        <v>105.25</v>
      </c>
      <c r="H399">
        <v>56.75</v>
      </c>
      <c r="I399" t="s">
        <v>103</v>
      </c>
      <c r="J399" t="s">
        <v>104</v>
      </c>
      <c r="K399" t="s">
        <v>509</v>
      </c>
      <c r="L399" t="s">
        <v>211</v>
      </c>
      <c r="M399" t="s">
        <v>2261</v>
      </c>
      <c r="N399">
        <v>1500</v>
      </c>
      <c r="O399" t="s">
        <v>2262</v>
      </c>
      <c r="P399">
        <v>2</v>
      </c>
      <c r="Q399" t="s">
        <v>113</v>
      </c>
      <c r="R399" t="s">
        <v>2261</v>
      </c>
      <c r="S399">
        <v>1900</v>
      </c>
      <c r="T399" t="s">
        <v>2266</v>
      </c>
      <c r="U399">
        <v>934</v>
      </c>
      <c r="V399">
        <v>131</v>
      </c>
      <c r="W399">
        <v>355</v>
      </c>
      <c r="X399">
        <v>103</v>
      </c>
      <c r="Y399">
        <v>174</v>
      </c>
      <c r="Z399">
        <v>78</v>
      </c>
      <c r="AA399" t="s">
        <v>108</v>
      </c>
      <c r="AB399">
        <v>51</v>
      </c>
      <c r="AC399">
        <v>29</v>
      </c>
      <c r="AD399">
        <v>733.37099999999998</v>
      </c>
      <c r="AE399">
        <v>0.25490200000000002</v>
      </c>
      <c r="AF399">
        <v>0.41129199999999999</v>
      </c>
      <c r="AH399">
        <v>1900</v>
      </c>
      <c r="AI399">
        <f t="shared" si="18"/>
        <v>4.4440650096541461</v>
      </c>
      <c r="AJ399">
        <f t="shared" si="19"/>
        <v>0.42483540893945837</v>
      </c>
      <c r="AK399">
        <f t="shared" si="20"/>
        <v>0.37372210667438255</v>
      </c>
      <c r="AL399">
        <f>U399 - AVERAGEIFS('Placebo Males'!U:U, 'Placebo Males'!B:B, B399, 'Placebo Males'!P:P, P399)</f>
        <v>-71.333333333333371</v>
      </c>
      <c r="AM399">
        <f>V399 - AVERAGEIFS('Placebo Males'!V:V, 'Placebo Males'!B:B, B399, 'Placebo Males'!P:P, P399)</f>
        <v>-9.6666666666666572</v>
      </c>
      <c r="AN399">
        <f>W399 - AVERAGEIFS('Placebo Males'!W:W, 'Placebo Males'!B:B, B399, 'Placebo Males'!P:P, P399)</f>
        <v>-19.333333333333314</v>
      </c>
      <c r="AO399">
        <f>X399 - AVERAGEIFS('Placebo Males'!X:X, 'Placebo Males'!B:B, B399, 'Placebo Males'!P:P, P399)</f>
        <v>1.3333333333333286</v>
      </c>
      <c r="AP399">
        <f>Y399 - AVERAGEIFS('Placebo Males'!Y:Y, 'Placebo Males'!B:B, B399, 'Placebo Males'!P:P, P399)</f>
        <v>-26</v>
      </c>
      <c r="AQ399">
        <f>Z399 - AVERAGEIFS('Placebo Males'!Z:Z, 'Placebo Males'!B:B, B399, 'Placebo Males'!P:P, P399)</f>
        <v>5.3333333333333286</v>
      </c>
      <c r="AR399">
        <f>AB399 - AVERAGEIFS('Placebo Males'!AB:AB, 'Placebo Males'!B:B, B399, 'Placebo Males'!P:P, P399)</f>
        <v>4.3333333333333357</v>
      </c>
      <c r="AS399">
        <f>AC399 - AVERAGEIFS('Placebo Males'!AC:AC, 'Placebo Males'!B:B, B399, 'Placebo Males'!P:P, P399)</f>
        <v>0</v>
      </c>
      <c r="AT399">
        <f>AD399 - AVERAGEIFS('Placebo Males'!AD:AD, 'Placebo Males'!B:B, B399, 'Placebo Males'!P:P, P399)</f>
        <v>-121.96266666666679</v>
      </c>
      <c r="AU399">
        <f>AE399 - AVERAGEIFS('Placebo Males'!AE:AE, 'Placebo Males'!B:B, B399, 'Placebo Males'!P:P, P399)</f>
        <v>6.9694333333333358E-2</v>
      </c>
      <c r="AV399">
        <f>AF399 - AVERAGEIFS('Placebo Males'!AF:AF, 'Placebo Males'!B:B, B399, 'Placebo Males'!P:P, P399)</f>
        <v>2.0681666666666654E-2</v>
      </c>
    </row>
    <row r="400" spans="1:48" x14ac:dyDescent="0.25">
      <c r="A400" t="s">
        <v>2660</v>
      </c>
      <c r="B400">
        <v>1020</v>
      </c>
      <c r="C400" t="s">
        <v>102</v>
      </c>
      <c r="D400">
        <v>20</v>
      </c>
      <c r="E400">
        <v>185</v>
      </c>
      <c r="F400">
        <v>61.6</v>
      </c>
      <c r="G400">
        <v>105.25</v>
      </c>
      <c r="H400">
        <v>56.75</v>
      </c>
      <c r="I400" t="s">
        <v>103</v>
      </c>
      <c r="J400" t="s">
        <v>104</v>
      </c>
      <c r="K400" t="s">
        <v>509</v>
      </c>
      <c r="L400" t="s">
        <v>211</v>
      </c>
      <c r="M400" t="s">
        <v>2261</v>
      </c>
      <c r="N400">
        <v>1500</v>
      </c>
      <c r="O400" t="s">
        <v>2262</v>
      </c>
      <c r="P400">
        <v>2</v>
      </c>
      <c r="Q400" t="s">
        <v>113</v>
      </c>
      <c r="R400" t="s">
        <v>2261</v>
      </c>
      <c r="S400">
        <v>1900</v>
      </c>
      <c r="T400" t="s">
        <v>2266</v>
      </c>
      <c r="U400">
        <v>764</v>
      </c>
      <c r="V400">
        <v>127</v>
      </c>
      <c r="W400">
        <v>353</v>
      </c>
      <c r="X400">
        <v>98</v>
      </c>
      <c r="Y400">
        <v>174</v>
      </c>
      <c r="Z400">
        <v>81</v>
      </c>
      <c r="AA400" t="s">
        <v>108</v>
      </c>
      <c r="AB400">
        <v>61</v>
      </c>
      <c r="AC400">
        <v>26</v>
      </c>
      <c r="AD400">
        <v>653.29499999999996</v>
      </c>
      <c r="AE400">
        <v>0.30612200000000001</v>
      </c>
      <c r="AF400">
        <v>0.40324100000000002</v>
      </c>
      <c r="AH400">
        <v>1900</v>
      </c>
      <c r="AI400">
        <f t="shared" si="18"/>
        <v>4.4440650096541461</v>
      </c>
      <c r="AJ400">
        <f t="shared" si="19"/>
        <v>0.42483540893945837</v>
      </c>
      <c r="AK400">
        <f t="shared" si="20"/>
        <v>0.37372210667438255</v>
      </c>
      <c r="AL400">
        <f>U400 - AVERAGEIFS('Placebo Males'!U:U, 'Placebo Males'!B:B, B400, 'Placebo Males'!P:P, P400)</f>
        <v>-241.33333333333337</v>
      </c>
      <c r="AM400">
        <f>V400 - AVERAGEIFS('Placebo Males'!V:V, 'Placebo Males'!B:B, B400, 'Placebo Males'!P:P, P400)</f>
        <v>-13.666666666666657</v>
      </c>
      <c r="AN400">
        <f>W400 - AVERAGEIFS('Placebo Males'!W:W, 'Placebo Males'!B:B, B400, 'Placebo Males'!P:P, P400)</f>
        <v>-21.333333333333314</v>
      </c>
      <c r="AO400">
        <f>X400 - AVERAGEIFS('Placebo Males'!X:X, 'Placebo Males'!B:B, B400, 'Placebo Males'!P:P, P400)</f>
        <v>-3.6666666666666714</v>
      </c>
      <c r="AP400">
        <f>Y400 - AVERAGEIFS('Placebo Males'!Y:Y, 'Placebo Males'!B:B, B400, 'Placebo Males'!P:P, P400)</f>
        <v>-26</v>
      </c>
      <c r="AQ400">
        <f>Z400 - AVERAGEIFS('Placebo Males'!Z:Z, 'Placebo Males'!B:B, B400, 'Placebo Males'!P:P, P400)</f>
        <v>8.3333333333333286</v>
      </c>
      <c r="AR400">
        <f>AB400 - AVERAGEIFS('Placebo Males'!AB:AB, 'Placebo Males'!B:B, B400, 'Placebo Males'!P:P, P400)</f>
        <v>14.333333333333336</v>
      </c>
      <c r="AS400">
        <f>AC400 - AVERAGEIFS('Placebo Males'!AC:AC, 'Placebo Males'!B:B, B400, 'Placebo Males'!P:P, P400)</f>
        <v>-3</v>
      </c>
      <c r="AT400">
        <f>AD400 - AVERAGEIFS('Placebo Males'!AD:AD, 'Placebo Males'!B:B, B400, 'Placebo Males'!P:P, P400)</f>
        <v>-202.03866666666681</v>
      </c>
      <c r="AU400">
        <f>AE400 - AVERAGEIFS('Placebo Males'!AE:AE, 'Placebo Males'!B:B, B400, 'Placebo Males'!P:P, P400)</f>
        <v>0.12091433333333335</v>
      </c>
      <c r="AV400">
        <f>AF400 - AVERAGEIFS('Placebo Males'!AF:AF, 'Placebo Males'!B:B, B400, 'Placebo Males'!P:P, P400)</f>
        <v>1.2630666666666679E-2</v>
      </c>
    </row>
    <row r="401" spans="1:48" x14ac:dyDescent="0.25">
      <c r="A401" t="s">
        <v>2661</v>
      </c>
      <c r="B401">
        <v>1020</v>
      </c>
      <c r="C401" t="s">
        <v>102</v>
      </c>
      <c r="D401">
        <v>20</v>
      </c>
      <c r="E401">
        <v>185</v>
      </c>
      <c r="F401">
        <v>61.6</v>
      </c>
      <c r="G401">
        <v>105.25</v>
      </c>
      <c r="H401">
        <v>56.75</v>
      </c>
      <c r="I401" t="s">
        <v>103</v>
      </c>
      <c r="J401" t="s">
        <v>104</v>
      </c>
      <c r="K401" t="s">
        <v>509</v>
      </c>
      <c r="L401" t="s">
        <v>211</v>
      </c>
      <c r="M401" t="s">
        <v>2261</v>
      </c>
      <c r="N401">
        <v>1500</v>
      </c>
      <c r="O401" t="s">
        <v>2262</v>
      </c>
      <c r="P401">
        <v>2</v>
      </c>
      <c r="Q401" t="s">
        <v>113</v>
      </c>
      <c r="R401" t="s">
        <v>2261</v>
      </c>
      <c r="S401">
        <v>1900</v>
      </c>
      <c r="T401" t="s">
        <v>2266</v>
      </c>
      <c r="U401">
        <v>1013</v>
      </c>
      <c r="V401">
        <v>147</v>
      </c>
      <c r="W401">
        <v>364</v>
      </c>
      <c r="X401">
        <v>101</v>
      </c>
      <c r="Y401">
        <v>182</v>
      </c>
      <c r="Z401">
        <v>81</v>
      </c>
      <c r="AA401" t="s">
        <v>108</v>
      </c>
      <c r="AB401">
        <v>55</v>
      </c>
      <c r="AC401">
        <v>32</v>
      </c>
      <c r="AD401">
        <v>742.41399999999999</v>
      </c>
      <c r="AE401">
        <v>0.28571400000000002</v>
      </c>
      <c r="AF401">
        <v>0.405829</v>
      </c>
      <c r="AH401">
        <v>1900</v>
      </c>
      <c r="AI401">
        <f t="shared" si="18"/>
        <v>4.4440650096541461</v>
      </c>
      <c r="AJ401">
        <f t="shared" si="19"/>
        <v>0.42483540893945837</v>
      </c>
      <c r="AK401">
        <f t="shared" si="20"/>
        <v>0.37372210667438255</v>
      </c>
      <c r="AL401">
        <f>U401 - AVERAGEIFS('Placebo Males'!U:U, 'Placebo Males'!B:B, B401, 'Placebo Males'!P:P, P401)</f>
        <v>7.6666666666666288</v>
      </c>
      <c r="AM401">
        <f>V401 - AVERAGEIFS('Placebo Males'!V:V, 'Placebo Males'!B:B, B401, 'Placebo Males'!P:P, P401)</f>
        <v>6.3333333333333428</v>
      </c>
      <c r="AN401">
        <f>W401 - AVERAGEIFS('Placebo Males'!W:W, 'Placebo Males'!B:B, B401, 'Placebo Males'!P:P, P401)</f>
        <v>-10.333333333333314</v>
      </c>
      <c r="AO401">
        <f>X401 - AVERAGEIFS('Placebo Males'!X:X, 'Placebo Males'!B:B, B401, 'Placebo Males'!P:P, P401)</f>
        <v>-0.6666666666666714</v>
      </c>
      <c r="AP401">
        <f>Y401 - AVERAGEIFS('Placebo Males'!Y:Y, 'Placebo Males'!B:B, B401, 'Placebo Males'!P:P, P401)</f>
        <v>-18</v>
      </c>
      <c r="AQ401">
        <f>Z401 - AVERAGEIFS('Placebo Males'!Z:Z, 'Placebo Males'!B:B, B401, 'Placebo Males'!P:P, P401)</f>
        <v>8.3333333333333286</v>
      </c>
      <c r="AR401">
        <f>AB401 - AVERAGEIFS('Placebo Males'!AB:AB, 'Placebo Males'!B:B, B401, 'Placebo Males'!P:P, P401)</f>
        <v>8.3333333333333357</v>
      </c>
      <c r="AS401">
        <f>AC401 - AVERAGEIFS('Placebo Males'!AC:AC, 'Placebo Males'!B:B, B401, 'Placebo Males'!P:P, P401)</f>
        <v>3</v>
      </c>
      <c r="AT401">
        <f>AD401 - AVERAGEIFS('Placebo Males'!AD:AD, 'Placebo Males'!B:B, B401, 'Placebo Males'!P:P, P401)</f>
        <v>-112.91966666666679</v>
      </c>
      <c r="AU401">
        <f>AE401 - AVERAGEIFS('Placebo Males'!AE:AE, 'Placebo Males'!B:B, B401, 'Placebo Males'!P:P, P401)</f>
        <v>0.10050633333333336</v>
      </c>
      <c r="AV401">
        <f>AF401 - AVERAGEIFS('Placebo Males'!AF:AF, 'Placebo Males'!B:B, B401, 'Placebo Males'!P:P, P401)</f>
        <v>1.5218666666666658E-2</v>
      </c>
    </row>
    <row r="402" spans="1:48" x14ac:dyDescent="0.25">
      <c r="A402" t="s">
        <v>2662</v>
      </c>
      <c r="B402">
        <v>1020</v>
      </c>
      <c r="C402" t="s">
        <v>102</v>
      </c>
      <c r="D402">
        <v>20</v>
      </c>
      <c r="E402">
        <v>185</v>
      </c>
      <c r="F402">
        <v>61.6</v>
      </c>
      <c r="G402">
        <v>105.25</v>
      </c>
      <c r="H402">
        <v>56.75</v>
      </c>
      <c r="I402" t="s">
        <v>103</v>
      </c>
      <c r="J402" t="s">
        <v>104</v>
      </c>
      <c r="K402" t="s">
        <v>509</v>
      </c>
      <c r="L402" t="s">
        <v>211</v>
      </c>
      <c r="M402" t="s">
        <v>2261</v>
      </c>
      <c r="N402">
        <v>1500</v>
      </c>
      <c r="O402" t="s">
        <v>2262</v>
      </c>
      <c r="P402">
        <v>2.5</v>
      </c>
      <c r="Q402" t="s">
        <v>113</v>
      </c>
      <c r="R402" t="s">
        <v>2261</v>
      </c>
      <c r="S402">
        <v>1780</v>
      </c>
      <c r="T402" t="s">
        <v>2266</v>
      </c>
      <c r="U402">
        <v>876</v>
      </c>
      <c r="V402">
        <v>140</v>
      </c>
      <c r="W402">
        <v>350</v>
      </c>
      <c r="X402">
        <v>100</v>
      </c>
      <c r="Y402">
        <v>181</v>
      </c>
      <c r="Z402">
        <v>69</v>
      </c>
      <c r="AA402" t="s">
        <v>108</v>
      </c>
      <c r="AB402">
        <v>47</v>
      </c>
      <c r="AC402">
        <v>28</v>
      </c>
      <c r="AD402">
        <v>802.98400000000004</v>
      </c>
      <c r="AE402">
        <v>0.1875</v>
      </c>
      <c r="AF402">
        <v>0.38027100000000003</v>
      </c>
      <c r="AH402">
        <v>1780</v>
      </c>
      <c r="AI402">
        <f t="shared" si="18"/>
        <v>4.1633872195707271</v>
      </c>
      <c r="AJ402">
        <f t="shared" si="19"/>
        <v>0.41213488426251133</v>
      </c>
      <c r="AK402">
        <f t="shared" si="20"/>
        <v>0.36008432484957531</v>
      </c>
      <c r="AL402">
        <f>U402 - AVERAGEIFS('Placebo Males'!U:U, 'Placebo Males'!B:B, B402, 'Placebo Males'!P:P, P402)</f>
        <v>-39.666666666666629</v>
      </c>
      <c r="AM402">
        <f>V402 - AVERAGEIFS('Placebo Males'!V:V, 'Placebo Males'!B:B, B402, 'Placebo Males'!P:P, P402)</f>
        <v>0.66666666666665719</v>
      </c>
      <c r="AN402">
        <f>W402 - AVERAGEIFS('Placebo Males'!W:W, 'Placebo Males'!B:B, B402, 'Placebo Males'!P:P, P402)</f>
        <v>-7</v>
      </c>
      <c r="AO402">
        <f>X402 - AVERAGEIFS('Placebo Males'!X:X, 'Placebo Males'!B:B, B402, 'Placebo Males'!P:P, P402)</f>
        <v>-0.3333333333333286</v>
      </c>
      <c r="AP402">
        <f>Y402 - AVERAGEIFS('Placebo Males'!Y:Y, 'Placebo Males'!B:B, B402, 'Placebo Males'!P:P, P402)</f>
        <v>-2.3333333333333428</v>
      </c>
      <c r="AQ402">
        <f>Z402 - AVERAGEIFS('Placebo Males'!Z:Z, 'Placebo Males'!B:B, B402, 'Placebo Males'!P:P, P402)</f>
        <v>-4.3333333333333286</v>
      </c>
      <c r="AR402">
        <f>AB402 - AVERAGEIFS('Placebo Males'!AB:AB, 'Placebo Males'!B:B, B402, 'Placebo Males'!P:P, P402)</f>
        <v>-0.6666666666666643</v>
      </c>
      <c r="AS402">
        <f>AC402 - AVERAGEIFS('Placebo Males'!AC:AC, 'Placebo Males'!B:B, B402, 'Placebo Males'!P:P, P402)</f>
        <v>-1</v>
      </c>
      <c r="AT402">
        <f>AD402 - AVERAGEIFS('Placebo Males'!AD:AD, 'Placebo Males'!B:B, B402, 'Placebo Males'!P:P, P402)</f>
        <v>85.295333333333247</v>
      </c>
      <c r="AU402">
        <f>AE402 - AVERAGEIFS('Placebo Males'!AE:AE, 'Placebo Males'!B:B, B402, 'Placebo Males'!P:P, P402)</f>
        <v>-2.8418000000000027E-2</v>
      </c>
      <c r="AV402">
        <f>AF402 - AVERAGEIFS('Placebo Males'!AF:AF, 'Placebo Males'!B:B, B402, 'Placebo Males'!P:P, P402)</f>
        <v>-3.6539999999999906E-3</v>
      </c>
    </row>
    <row r="403" spans="1:48" x14ac:dyDescent="0.25">
      <c r="A403" t="s">
        <v>2663</v>
      </c>
      <c r="B403">
        <v>1020</v>
      </c>
      <c r="C403" t="s">
        <v>102</v>
      </c>
      <c r="D403">
        <v>20</v>
      </c>
      <c r="E403">
        <v>185</v>
      </c>
      <c r="F403">
        <v>61.6</v>
      </c>
      <c r="G403">
        <v>105.25</v>
      </c>
      <c r="H403">
        <v>56.75</v>
      </c>
      <c r="I403" t="s">
        <v>103</v>
      </c>
      <c r="J403" t="s">
        <v>104</v>
      </c>
      <c r="K403" t="s">
        <v>509</v>
      </c>
      <c r="L403" t="s">
        <v>211</v>
      </c>
      <c r="M403" t="s">
        <v>2261</v>
      </c>
      <c r="N403">
        <v>1500</v>
      </c>
      <c r="O403" t="s">
        <v>2262</v>
      </c>
      <c r="P403">
        <v>2.5</v>
      </c>
      <c r="Q403" t="s">
        <v>113</v>
      </c>
      <c r="R403" t="s">
        <v>2261</v>
      </c>
      <c r="S403">
        <v>1780</v>
      </c>
      <c r="T403" t="s">
        <v>2266</v>
      </c>
      <c r="U403">
        <v>822</v>
      </c>
      <c r="V403">
        <v>118</v>
      </c>
      <c r="W403">
        <v>353</v>
      </c>
      <c r="X403">
        <v>120</v>
      </c>
      <c r="Y403">
        <v>164</v>
      </c>
      <c r="Z403">
        <v>69</v>
      </c>
      <c r="AA403" t="s">
        <v>108</v>
      </c>
      <c r="AB403">
        <v>45</v>
      </c>
      <c r="AC403">
        <v>24</v>
      </c>
      <c r="AD403">
        <v>816.55100000000004</v>
      </c>
      <c r="AE403">
        <v>0.21276600000000001</v>
      </c>
      <c r="AF403">
        <v>0.34401500000000002</v>
      </c>
      <c r="AH403">
        <v>1780</v>
      </c>
      <c r="AI403">
        <f t="shared" si="18"/>
        <v>4.1633872195707271</v>
      </c>
      <c r="AJ403">
        <f t="shared" si="19"/>
        <v>0.41213488426251133</v>
      </c>
      <c r="AK403">
        <f t="shared" si="20"/>
        <v>0.36008432484957531</v>
      </c>
      <c r="AL403">
        <f>U403 - AVERAGEIFS('Placebo Males'!U:U, 'Placebo Males'!B:B, B403, 'Placebo Males'!P:P, P403)</f>
        <v>-93.666666666666629</v>
      </c>
      <c r="AM403">
        <f>V403 - AVERAGEIFS('Placebo Males'!V:V, 'Placebo Males'!B:B, B403, 'Placebo Males'!P:P, P403)</f>
        <v>-21.333333333333343</v>
      </c>
      <c r="AN403">
        <f>W403 - AVERAGEIFS('Placebo Males'!W:W, 'Placebo Males'!B:B, B403, 'Placebo Males'!P:P, P403)</f>
        <v>-4</v>
      </c>
      <c r="AO403">
        <f>X403 - AVERAGEIFS('Placebo Males'!X:X, 'Placebo Males'!B:B, B403, 'Placebo Males'!P:P, P403)</f>
        <v>19.666666666666671</v>
      </c>
      <c r="AP403">
        <f>Y403 - AVERAGEIFS('Placebo Males'!Y:Y, 'Placebo Males'!B:B, B403, 'Placebo Males'!P:P, P403)</f>
        <v>-19.333333333333343</v>
      </c>
      <c r="AQ403">
        <f>Z403 - AVERAGEIFS('Placebo Males'!Z:Z, 'Placebo Males'!B:B, B403, 'Placebo Males'!P:P, P403)</f>
        <v>-4.3333333333333286</v>
      </c>
      <c r="AR403">
        <f>AB403 - AVERAGEIFS('Placebo Males'!AB:AB, 'Placebo Males'!B:B, B403, 'Placebo Males'!P:P, P403)</f>
        <v>-2.6666666666666643</v>
      </c>
      <c r="AS403">
        <f>AC403 - AVERAGEIFS('Placebo Males'!AC:AC, 'Placebo Males'!B:B, B403, 'Placebo Males'!P:P, P403)</f>
        <v>-5</v>
      </c>
      <c r="AT403">
        <f>AD403 - AVERAGEIFS('Placebo Males'!AD:AD, 'Placebo Males'!B:B, B403, 'Placebo Males'!P:P, P403)</f>
        <v>98.862333333333254</v>
      </c>
      <c r="AU403">
        <f>AE403 - AVERAGEIFS('Placebo Males'!AE:AE, 'Placebo Males'!B:B, B403, 'Placebo Males'!P:P, P403)</f>
        <v>-3.1520000000000159E-3</v>
      </c>
      <c r="AV403">
        <f>AF403 - AVERAGEIFS('Placebo Males'!AF:AF, 'Placebo Males'!B:B, B403, 'Placebo Males'!P:P, P403)</f>
        <v>-3.9910000000000001E-2</v>
      </c>
    </row>
    <row r="404" spans="1:48" x14ac:dyDescent="0.25">
      <c r="A404" t="s">
        <v>2664</v>
      </c>
      <c r="B404">
        <v>1020</v>
      </c>
      <c r="C404" t="s">
        <v>102</v>
      </c>
      <c r="D404">
        <v>20</v>
      </c>
      <c r="E404">
        <v>185</v>
      </c>
      <c r="F404">
        <v>61.6</v>
      </c>
      <c r="G404">
        <v>105.25</v>
      </c>
      <c r="H404">
        <v>56.75</v>
      </c>
      <c r="I404" t="s">
        <v>103</v>
      </c>
      <c r="J404" t="s">
        <v>104</v>
      </c>
      <c r="K404" t="s">
        <v>509</v>
      </c>
      <c r="L404" t="s">
        <v>211</v>
      </c>
      <c r="M404" t="s">
        <v>2261</v>
      </c>
      <c r="N404">
        <v>1500</v>
      </c>
      <c r="O404" t="s">
        <v>2262</v>
      </c>
      <c r="P404">
        <v>2.5</v>
      </c>
      <c r="Q404" t="s">
        <v>113</v>
      </c>
      <c r="R404" t="s">
        <v>2261</v>
      </c>
      <c r="S404">
        <v>1780</v>
      </c>
      <c r="T404" t="s">
        <v>2266</v>
      </c>
      <c r="U404">
        <v>1067</v>
      </c>
      <c r="V404">
        <v>141</v>
      </c>
      <c r="W404">
        <v>366</v>
      </c>
      <c r="X404">
        <v>116</v>
      </c>
      <c r="Y404">
        <v>178</v>
      </c>
      <c r="Z404">
        <v>72</v>
      </c>
      <c r="AA404" t="s">
        <v>108</v>
      </c>
      <c r="AB404">
        <v>45</v>
      </c>
      <c r="AC404">
        <v>30</v>
      </c>
      <c r="AD404">
        <v>894.71900000000005</v>
      </c>
      <c r="AE404">
        <v>0.20408200000000001</v>
      </c>
      <c r="AF404">
        <v>0.370865</v>
      </c>
      <c r="AH404">
        <v>1780</v>
      </c>
      <c r="AI404">
        <f t="shared" si="18"/>
        <v>4.1633872195707271</v>
      </c>
      <c r="AJ404">
        <f t="shared" si="19"/>
        <v>0.41213488426251133</v>
      </c>
      <c r="AK404">
        <f t="shared" si="20"/>
        <v>0.36008432484957531</v>
      </c>
      <c r="AL404">
        <f>U404 - AVERAGEIFS('Placebo Males'!U:U, 'Placebo Males'!B:B, B404, 'Placebo Males'!P:P, P404)</f>
        <v>151.33333333333337</v>
      </c>
      <c r="AM404">
        <f>V404 - AVERAGEIFS('Placebo Males'!V:V, 'Placebo Males'!B:B, B404, 'Placebo Males'!P:P, P404)</f>
        <v>1.6666666666666572</v>
      </c>
      <c r="AN404">
        <f>W404 - AVERAGEIFS('Placebo Males'!W:W, 'Placebo Males'!B:B, B404, 'Placebo Males'!P:P, P404)</f>
        <v>9</v>
      </c>
      <c r="AO404">
        <f>X404 - AVERAGEIFS('Placebo Males'!X:X, 'Placebo Males'!B:B, B404, 'Placebo Males'!P:P, P404)</f>
        <v>15.666666666666671</v>
      </c>
      <c r="AP404">
        <f>Y404 - AVERAGEIFS('Placebo Males'!Y:Y, 'Placebo Males'!B:B, B404, 'Placebo Males'!P:P, P404)</f>
        <v>-5.3333333333333428</v>
      </c>
      <c r="AQ404">
        <f>Z404 - AVERAGEIFS('Placebo Males'!Z:Z, 'Placebo Males'!B:B, B404, 'Placebo Males'!P:P, P404)</f>
        <v>-1.3333333333333286</v>
      </c>
      <c r="AR404">
        <f>AB404 - AVERAGEIFS('Placebo Males'!AB:AB, 'Placebo Males'!B:B, B404, 'Placebo Males'!P:P, P404)</f>
        <v>-2.6666666666666643</v>
      </c>
      <c r="AS404">
        <f>AC404 - AVERAGEIFS('Placebo Males'!AC:AC, 'Placebo Males'!B:B, B404, 'Placebo Males'!P:P, P404)</f>
        <v>1</v>
      </c>
      <c r="AT404">
        <f>AD404 - AVERAGEIFS('Placebo Males'!AD:AD, 'Placebo Males'!B:B, B404, 'Placebo Males'!P:P, P404)</f>
        <v>177.03033333333326</v>
      </c>
      <c r="AU404">
        <f>AE404 - AVERAGEIFS('Placebo Males'!AE:AE, 'Placebo Males'!B:B, B404, 'Placebo Males'!P:P, P404)</f>
        <v>-1.1836000000000013E-2</v>
      </c>
      <c r="AV404">
        <f>AF404 - AVERAGEIFS('Placebo Males'!AF:AF, 'Placebo Males'!B:B, B404, 'Placebo Males'!P:P, P404)</f>
        <v>-1.3060000000000016E-2</v>
      </c>
    </row>
    <row r="405" spans="1:48" x14ac:dyDescent="0.25">
      <c r="A405" t="s">
        <v>2665</v>
      </c>
      <c r="B405">
        <v>1020</v>
      </c>
      <c r="C405" t="s">
        <v>102</v>
      </c>
      <c r="D405">
        <v>20</v>
      </c>
      <c r="E405">
        <v>185</v>
      </c>
      <c r="F405">
        <v>61.6</v>
      </c>
      <c r="G405">
        <v>105.25</v>
      </c>
      <c r="H405">
        <v>56.75</v>
      </c>
      <c r="I405" t="s">
        <v>103</v>
      </c>
      <c r="J405" t="s">
        <v>104</v>
      </c>
      <c r="K405" t="s">
        <v>509</v>
      </c>
      <c r="L405" t="s">
        <v>211</v>
      </c>
      <c r="M405" t="s">
        <v>2261</v>
      </c>
      <c r="N405">
        <v>1500</v>
      </c>
      <c r="O405" t="s">
        <v>2262</v>
      </c>
      <c r="P405">
        <v>3</v>
      </c>
      <c r="Q405" t="s">
        <v>113</v>
      </c>
      <c r="R405" t="s">
        <v>2261</v>
      </c>
      <c r="S405">
        <v>1580</v>
      </c>
      <c r="T405" t="s">
        <v>2266</v>
      </c>
      <c r="U405">
        <v>1010</v>
      </c>
      <c r="V405">
        <v>150</v>
      </c>
      <c r="W405">
        <v>361</v>
      </c>
      <c r="X405">
        <v>99</v>
      </c>
      <c r="Y405">
        <v>187</v>
      </c>
      <c r="Z405">
        <v>75</v>
      </c>
      <c r="AA405" t="s">
        <v>108</v>
      </c>
      <c r="AB405">
        <v>54</v>
      </c>
      <c r="AC405">
        <v>28</v>
      </c>
      <c r="AD405">
        <v>733.95699999999999</v>
      </c>
      <c r="AE405">
        <v>0.22916700000000001</v>
      </c>
      <c r="AF405">
        <v>0.382741</v>
      </c>
      <c r="AH405">
        <v>1580</v>
      </c>
      <c r="AI405">
        <f t="shared" si="18"/>
        <v>3.6955909027650273</v>
      </c>
      <c r="AJ405">
        <f t="shared" si="19"/>
        <v>0.38924245048146799</v>
      </c>
      <c r="AK405">
        <f t="shared" si="20"/>
        <v>0.33575533321524331</v>
      </c>
      <c r="AL405">
        <f>U405 - AVERAGEIFS('Placebo Males'!U:U, 'Placebo Males'!B:B, B405, 'Placebo Males'!P:P, P405)</f>
        <v>64.333333333333371</v>
      </c>
      <c r="AM405">
        <f>V405 - AVERAGEIFS('Placebo Males'!V:V, 'Placebo Males'!B:B, B405, 'Placebo Males'!P:P, P405)</f>
        <v>2</v>
      </c>
      <c r="AN405">
        <f>W405 - AVERAGEIFS('Placebo Males'!W:W, 'Placebo Males'!B:B, B405, 'Placebo Males'!P:P, P405)</f>
        <v>1</v>
      </c>
      <c r="AO405">
        <f>X405 - AVERAGEIFS('Placebo Males'!X:X, 'Placebo Males'!B:B, B405, 'Placebo Males'!P:P, P405)</f>
        <v>1</v>
      </c>
      <c r="AP405">
        <f>Y405 - AVERAGEIFS('Placebo Males'!Y:Y, 'Placebo Males'!B:B, B405, 'Placebo Males'!P:P, P405)</f>
        <v>-0.33333333333334281</v>
      </c>
      <c r="AQ405">
        <f>Z405 - AVERAGEIFS('Placebo Males'!Z:Z, 'Placebo Males'!B:B, B405, 'Placebo Males'!P:P, P405)</f>
        <v>0.3333333333333286</v>
      </c>
      <c r="AR405">
        <f>AB405 - AVERAGEIFS('Placebo Males'!AB:AB, 'Placebo Males'!B:B, B405, 'Placebo Males'!P:P, P405)</f>
        <v>6.6666666666666643</v>
      </c>
      <c r="AS405">
        <f>AC405 - AVERAGEIFS('Placebo Males'!AC:AC, 'Placebo Males'!B:B, B405, 'Placebo Males'!P:P, P405)</f>
        <v>-4.6666666666666643</v>
      </c>
      <c r="AT405">
        <f>AD405 - AVERAGEIFS('Placebo Males'!AD:AD, 'Placebo Males'!B:B, B405, 'Placebo Males'!P:P, P405)</f>
        <v>43.619333333333316</v>
      </c>
      <c r="AU405">
        <f>AE405 - AVERAGEIFS('Placebo Males'!AE:AE, 'Placebo Males'!B:B, B405, 'Placebo Males'!P:P, P405)</f>
        <v>5.1508999999999999E-2</v>
      </c>
      <c r="AV405">
        <f>AF405 - AVERAGEIFS('Placebo Males'!AF:AF, 'Placebo Males'!B:B, B405, 'Placebo Males'!P:P, P405)</f>
        <v>1.0795000000000055E-2</v>
      </c>
    </row>
    <row r="406" spans="1:48" x14ac:dyDescent="0.25">
      <c r="A406" t="s">
        <v>2666</v>
      </c>
      <c r="B406">
        <v>1020</v>
      </c>
      <c r="C406" t="s">
        <v>102</v>
      </c>
      <c r="D406">
        <v>20</v>
      </c>
      <c r="E406">
        <v>185</v>
      </c>
      <c r="F406">
        <v>61.6</v>
      </c>
      <c r="G406">
        <v>105.25</v>
      </c>
      <c r="H406">
        <v>56.75</v>
      </c>
      <c r="I406" t="s">
        <v>103</v>
      </c>
      <c r="J406" t="s">
        <v>104</v>
      </c>
      <c r="K406" t="s">
        <v>509</v>
      </c>
      <c r="L406" t="s">
        <v>211</v>
      </c>
      <c r="M406" t="s">
        <v>2261</v>
      </c>
      <c r="N406">
        <v>1500</v>
      </c>
      <c r="O406" t="s">
        <v>2262</v>
      </c>
      <c r="P406">
        <v>3</v>
      </c>
      <c r="Q406" t="s">
        <v>113</v>
      </c>
      <c r="R406" t="s">
        <v>2261</v>
      </c>
      <c r="S406">
        <v>1580</v>
      </c>
      <c r="T406" t="s">
        <v>2266</v>
      </c>
      <c r="U406">
        <v>742</v>
      </c>
      <c r="V406">
        <v>133</v>
      </c>
      <c r="W406">
        <v>338</v>
      </c>
      <c r="X406">
        <v>104</v>
      </c>
      <c r="Y406">
        <v>161</v>
      </c>
      <c r="Z406">
        <v>73</v>
      </c>
      <c r="AA406" t="s">
        <v>108</v>
      </c>
      <c r="AB406">
        <v>50</v>
      </c>
      <c r="AC406">
        <v>28</v>
      </c>
      <c r="AD406">
        <v>618.67399999999998</v>
      </c>
      <c r="AE406">
        <v>0.244898</v>
      </c>
      <c r="AF406">
        <v>0.38990000000000002</v>
      </c>
      <c r="AH406">
        <v>1580</v>
      </c>
      <c r="AI406">
        <f t="shared" si="18"/>
        <v>3.6955909027650273</v>
      </c>
      <c r="AJ406">
        <f t="shared" si="19"/>
        <v>0.38924245048146799</v>
      </c>
      <c r="AK406">
        <f t="shared" si="20"/>
        <v>0.33575533321524331</v>
      </c>
      <c r="AL406">
        <f>U406 - AVERAGEIFS('Placebo Males'!U:U, 'Placebo Males'!B:B, B406, 'Placebo Males'!P:P, P406)</f>
        <v>-203.66666666666663</v>
      </c>
      <c r="AM406">
        <f>V406 - AVERAGEIFS('Placebo Males'!V:V, 'Placebo Males'!B:B, B406, 'Placebo Males'!P:P, P406)</f>
        <v>-15</v>
      </c>
      <c r="AN406">
        <f>W406 - AVERAGEIFS('Placebo Males'!W:W, 'Placebo Males'!B:B, B406, 'Placebo Males'!P:P, P406)</f>
        <v>-22</v>
      </c>
      <c r="AO406">
        <f>X406 - AVERAGEIFS('Placebo Males'!X:X, 'Placebo Males'!B:B, B406, 'Placebo Males'!P:P, P406)</f>
        <v>6</v>
      </c>
      <c r="AP406">
        <f>Y406 - AVERAGEIFS('Placebo Males'!Y:Y, 'Placebo Males'!B:B, B406, 'Placebo Males'!P:P, P406)</f>
        <v>-26.333333333333343</v>
      </c>
      <c r="AQ406">
        <f>Z406 - AVERAGEIFS('Placebo Males'!Z:Z, 'Placebo Males'!B:B, B406, 'Placebo Males'!P:P, P406)</f>
        <v>-1.6666666666666714</v>
      </c>
      <c r="AR406">
        <f>AB406 - AVERAGEIFS('Placebo Males'!AB:AB, 'Placebo Males'!B:B, B406, 'Placebo Males'!P:P, P406)</f>
        <v>2.6666666666666643</v>
      </c>
      <c r="AS406">
        <f>AC406 - AVERAGEIFS('Placebo Males'!AC:AC, 'Placebo Males'!B:B, B406, 'Placebo Males'!P:P, P406)</f>
        <v>-4.6666666666666643</v>
      </c>
      <c r="AT406">
        <f>AD406 - AVERAGEIFS('Placebo Males'!AD:AD, 'Placebo Males'!B:B, B406, 'Placebo Males'!P:P, P406)</f>
        <v>-71.6636666666667</v>
      </c>
      <c r="AU406">
        <f>AE406 - AVERAGEIFS('Placebo Males'!AE:AE, 'Placebo Males'!B:B, B406, 'Placebo Males'!P:P, P406)</f>
        <v>6.7239999999999994E-2</v>
      </c>
      <c r="AV406">
        <f>AF406 - AVERAGEIFS('Placebo Males'!AF:AF, 'Placebo Males'!B:B, B406, 'Placebo Males'!P:P, P406)</f>
        <v>1.7954000000000081E-2</v>
      </c>
    </row>
    <row r="407" spans="1:48" x14ac:dyDescent="0.25">
      <c r="A407" t="s">
        <v>2667</v>
      </c>
      <c r="B407">
        <v>1020</v>
      </c>
      <c r="C407" t="s">
        <v>102</v>
      </c>
      <c r="D407">
        <v>20</v>
      </c>
      <c r="E407">
        <v>185</v>
      </c>
      <c r="F407">
        <v>61.6</v>
      </c>
      <c r="G407">
        <v>105.25</v>
      </c>
      <c r="H407">
        <v>56.75</v>
      </c>
      <c r="I407" t="s">
        <v>103</v>
      </c>
      <c r="J407" t="s">
        <v>104</v>
      </c>
      <c r="K407" t="s">
        <v>509</v>
      </c>
      <c r="L407" t="s">
        <v>211</v>
      </c>
      <c r="M407" t="s">
        <v>2261</v>
      </c>
      <c r="N407">
        <v>1500</v>
      </c>
      <c r="O407" t="s">
        <v>2262</v>
      </c>
      <c r="P407">
        <v>3</v>
      </c>
      <c r="Q407" t="s">
        <v>113</v>
      </c>
      <c r="R407" t="s">
        <v>2261</v>
      </c>
      <c r="S407">
        <v>1580</v>
      </c>
      <c r="T407" t="s">
        <v>2266</v>
      </c>
      <c r="U407">
        <v>1050</v>
      </c>
      <c r="V407">
        <v>152</v>
      </c>
      <c r="W407">
        <v>361</v>
      </c>
      <c r="X407">
        <v>96</v>
      </c>
      <c r="Y407">
        <v>189</v>
      </c>
      <c r="Z407">
        <v>76</v>
      </c>
      <c r="AA407" t="s">
        <v>108</v>
      </c>
      <c r="AB407">
        <v>54</v>
      </c>
      <c r="AC407">
        <v>27</v>
      </c>
      <c r="AD407">
        <v>749.14499999999998</v>
      </c>
      <c r="AE407">
        <v>0.22449</v>
      </c>
      <c r="AF407">
        <v>0.39752399999999999</v>
      </c>
      <c r="AH407">
        <v>1580</v>
      </c>
      <c r="AI407">
        <f t="shared" si="18"/>
        <v>3.6955909027650273</v>
      </c>
      <c r="AJ407">
        <f t="shared" si="19"/>
        <v>0.38924245048146799</v>
      </c>
      <c r="AK407">
        <f t="shared" si="20"/>
        <v>0.33575533321524331</v>
      </c>
      <c r="AL407">
        <f>U407 - AVERAGEIFS('Placebo Males'!U:U, 'Placebo Males'!B:B, B407, 'Placebo Males'!P:P, P407)</f>
        <v>104.33333333333337</v>
      </c>
      <c r="AM407">
        <f>V407 - AVERAGEIFS('Placebo Males'!V:V, 'Placebo Males'!B:B, B407, 'Placebo Males'!P:P, P407)</f>
        <v>4</v>
      </c>
      <c r="AN407">
        <f>W407 - AVERAGEIFS('Placebo Males'!W:W, 'Placebo Males'!B:B, B407, 'Placebo Males'!P:P, P407)</f>
        <v>1</v>
      </c>
      <c r="AO407">
        <f>X407 - AVERAGEIFS('Placebo Males'!X:X, 'Placebo Males'!B:B, B407, 'Placebo Males'!P:P, P407)</f>
        <v>-2</v>
      </c>
      <c r="AP407">
        <f>Y407 - AVERAGEIFS('Placebo Males'!Y:Y, 'Placebo Males'!B:B, B407, 'Placebo Males'!P:P, P407)</f>
        <v>1.6666666666666572</v>
      </c>
      <c r="AQ407">
        <f>Z407 - AVERAGEIFS('Placebo Males'!Z:Z, 'Placebo Males'!B:B, B407, 'Placebo Males'!P:P, P407)</f>
        <v>1.3333333333333286</v>
      </c>
      <c r="AR407">
        <f>AB407 - AVERAGEIFS('Placebo Males'!AB:AB, 'Placebo Males'!B:B, B407, 'Placebo Males'!P:P, P407)</f>
        <v>6.6666666666666643</v>
      </c>
      <c r="AS407">
        <f>AC407 - AVERAGEIFS('Placebo Males'!AC:AC, 'Placebo Males'!B:B, B407, 'Placebo Males'!P:P, P407)</f>
        <v>-5.6666666666666643</v>
      </c>
      <c r="AT407">
        <f>AD407 - AVERAGEIFS('Placebo Males'!AD:AD, 'Placebo Males'!B:B, B407, 'Placebo Males'!P:P, P407)</f>
        <v>58.807333333333304</v>
      </c>
      <c r="AU407">
        <f>AE407 - AVERAGEIFS('Placebo Males'!AE:AE, 'Placebo Males'!B:B, B407, 'Placebo Males'!P:P, P407)</f>
        <v>4.6831999999999985E-2</v>
      </c>
      <c r="AV407">
        <f>AF407 - AVERAGEIFS('Placebo Males'!AF:AF, 'Placebo Males'!B:B, B407, 'Placebo Males'!P:P, P407)</f>
        <v>2.5578000000000045E-2</v>
      </c>
    </row>
    <row r="408" spans="1:48" x14ac:dyDescent="0.25">
      <c r="A408" t="s">
        <v>2668</v>
      </c>
      <c r="B408">
        <v>1020</v>
      </c>
      <c r="C408" t="s">
        <v>102</v>
      </c>
      <c r="D408">
        <v>20</v>
      </c>
      <c r="E408">
        <v>185</v>
      </c>
      <c r="F408">
        <v>61.6</v>
      </c>
      <c r="G408">
        <v>105.25</v>
      </c>
      <c r="H408">
        <v>56.75</v>
      </c>
      <c r="I408" t="s">
        <v>103</v>
      </c>
      <c r="J408" t="s">
        <v>104</v>
      </c>
      <c r="K408" t="s">
        <v>509</v>
      </c>
      <c r="L408" t="s">
        <v>211</v>
      </c>
      <c r="M408" t="s">
        <v>2261</v>
      </c>
      <c r="N408">
        <v>1500</v>
      </c>
      <c r="O408" t="s">
        <v>2262</v>
      </c>
      <c r="P408">
        <v>3.5</v>
      </c>
      <c r="Q408" t="s">
        <v>113</v>
      </c>
      <c r="R408" t="s">
        <v>2261</v>
      </c>
      <c r="S408">
        <v>1600</v>
      </c>
      <c r="T408" t="s">
        <v>2266</v>
      </c>
      <c r="U408">
        <v>984</v>
      </c>
      <c r="V408">
        <v>131</v>
      </c>
      <c r="W408">
        <v>351</v>
      </c>
      <c r="X408">
        <v>94</v>
      </c>
      <c r="Y408">
        <v>185</v>
      </c>
      <c r="Z408">
        <v>72</v>
      </c>
      <c r="AA408" t="s">
        <v>108</v>
      </c>
      <c r="AB408">
        <v>48</v>
      </c>
      <c r="AC408">
        <v>27</v>
      </c>
      <c r="AD408">
        <v>797.49699999999996</v>
      </c>
      <c r="AE408">
        <v>0.22449</v>
      </c>
      <c r="AF408">
        <v>0.39278999999999997</v>
      </c>
      <c r="AH408">
        <v>1600</v>
      </c>
      <c r="AI408">
        <f t="shared" si="18"/>
        <v>3.7423705344455978</v>
      </c>
      <c r="AJ408">
        <f t="shared" si="19"/>
        <v>0.3916374105301621</v>
      </c>
      <c r="AK408">
        <f t="shared" si="20"/>
        <v>0.338284839333159</v>
      </c>
      <c r="AL408">
        <f>U408 - AVERAGEIFS('Placebo Males'!U:U, 'Placebo Males'!B:B, B408, 'Placebo Males'!P:P, P408)</f>
        <v>71.666666666666629</v>
      </c>
      <c r="AM408">
        <f>V408 - AVERAGEIFS('Placebo Males'!V:V, 'Placebo Males'!B:B, B408, 'Placebo Males'!P:P, P408)</f>
        <v>-16.333333333333343</v>
      </c>
      <c r="AN408">
        <f>W408 - AVERAGEIFS('Placebo Males'!W:W, 'Placebo Males'!B:B, B408, 'Placebo Males'!P:P, P408)</f>
        <v>-5</v>
      </c>
      <c r="AO408">
        <f>X408 - AVERAGEIFS('Placebo Males'!X:X, 'Placebo Males'!B:B, B408, 'Placebo Males'!P:P, P408)</f>
        <v>-8</v>
      </c>
      <c r="AP408">
        <f>Y408 - AVERAGEIFS('Placebo Males'!Y:Y, 'Placebo Males'!B:B, B408, 'Placebo Males'!P:P, P408)</f>
        <v>5</v>
      </c>
      <c r="AQ408">
        <f>Z408 - AVERAGEIFS('Placebo Males'!Z:Z, 'Placebo Males'!B:B, B408, 'Placebo Males'!P:P, P408)</f>
        <v>-2</v>
      </c>
      <c r="AR408">
        <f>AB408 - AVERAGEIFS('Placebo Males'!AB:AB, 'Placebo Males'!B:B, B408, 'Placebo Males'!P:P, P408)</f>
        <v>0.3333333333333357</v>
      </c>
      <c r="AS408">
        <f>AC408 - AVERAGEIFS('Placebo Males'!AC:AC, 'Placebo Males'!B:B, B408, 'Placebo Males'!P:P, P408)</f>
        <v>-3.6666666666666679</v>
      </c>
      <c r="AT408">
        <f>AD408 - AVERAGEIFS('Placebo Males'!AD:AD, 'Placebo Males'!B:B, B408, 'Placebo Males'!P:P, P408)</f>
        <v>124.85533333333342</v>
      </c>
      <c r="AU408">
        <f>AE408 - AVERAGEIFS('Placebo Males'!AE:AE, 'Placebo Males'!B:B, B408, 'Placebo Males'!P:P, P408)</f>
        <v>-5.5433333333333445E-3</v>
      </c>
      <c r="AV408">
        <f>AF408 - AVERAGEIFS('Placebo Males'!AF:AF, 'Placebo Males'!B:B, B408, 'Placebo Males'!P:P, P408)</f>
        <v>2.1148999999999918E-2</v>
      </c>
    </row>
    <row r="409" spans="1:48" x14ac:dyDescent="0.25">
      <c r="A409" t="s">
        <v>2669</v>
      </c>
      <c r="B409">
        <v>1020</v>
      </c>
      <c r="C409" t="s">
        <v>102</v>
      </c>
      <c r="D409">
        <v>20</v>
      </c>
      <c r="E409">
        <v>185</v>
      </c>
      <c r="F409">
        <v>61.6</v>
      </c>
      <c r="G409">
        <v>105.25</v>
      </c>
      <c r="H409">
        <v>56.75</v>
      </c>
      <c r="I409" t="s">
        <v>103</v>
      </c>
      <c r="J409" t="s">
        <v>104</v>
      </c>
      <c r="K409" t="s">
        <v>509</v>
      </c>
      <c r="L409" t="s">
        <v>211</v>
      </c>
      <c r="M409" t="s">
        <v>2261</v>
      </c>
      <c r="N409">
        <v>1500</v>
      </c>
      <c r="O409" t="s">
        <v>2262</v>
      </c>
      <c r="P409">
        <v>3.5</v>
      </c>
      <c r="Q409" t="s">
        <v>113</v>
      </c>
      <c r="R409" t="s">
        <v>2261</v>
      </c>
      <c r="S409">
        <v>1600</v>
      </c>
      <c r="T409" t="s">
        <v>2266</v>
      </c>
      <c r="U409">
        <v>979</v>
      </c>
      <c r="V409">
        <v>153</v>
      </c>
      <c r="W409">
        <v>352</v>
      </c>
      <c r="X409">
        <v>92</v>
      </c>
      <c r="Y409">
        <v>187</v>
      </c>
      <c r="Z409">
        <v>73</v>
      </c>
      <c r="AA409" t="s">
        <v>108</v>
      </c>
      <c r="AB409">
        <v>49</v>
      </c>
      <c r="AC409">
        <v>28</v>
      </c>
      <c r="AD409">
        <v>801.774</v>
      </c>
      <c r="AE409">
        <v>0.244898</v>
      </c>
      <c r="AF409">
        <v>0.37427100000000002</v>
      </c>
      <c r="AH409">
        <v>1600</v>
      </c>
      <c r="AI409">
        <f t="shared" si="18"/>
        <v>3.7423705344455978</v>
      </c>
      <c r="AJ409">
        <f t="shared" si="19"/>
        <v>0.3916374105301621</v>
      </c>
      <c r="AK409">
        <f t="shared" si="20"/>
        <v>0.338284839333159</v>
      </c>
      <c r="AL409">
        <f>U409 - AVERAGEIFS('Placebo Males'!U:U, 'Placebo Males'!B:B, B409, 'Placebo Males'!P:P, P409)</f>
        <v>66.666666666666629</v>
      </c>
      <c r="AM409">
        <f>V409 - AVERAGEIFS('Placebo Males'!V:V, 'Placebo Males'!B:B, B409, 'Placebo Males'!P:P, P409)</f>
        <v>5.6666666666666572</v>
      </c>
      <c r="AN409">
        <f>W409 - AVERAGEIFS('Placebo Males'!W:W, 'Placebo Males'!B:B, B409, 'Placebo Males'!P:P, P409)</f>
        <v>-4</v>
      </c>
      <c r="AO409">
        <f>X409 - AVERAGEIFS('Placebo Males'!X:X, 'Placebo Males'!B:B, B409, 'Placebo Males'!P:P, P409)</f>
        <v>-10</v>
      </c>
      <c r="AP409">
        <f>Y409 - AVERAGEIFS('Placebo Males'!Y:Y, 'Placebo Males'!B:B, B409, 'Placebo Males'!P:P, P409)</f>
        <v>7</v>
      </c>
      <c r="AQ409">
        <f>Z409 - AVERAGEIFS('Placebo Males'!Z:Z, 'Placebo Males'!B:B, B409, 'Placebo Males'!P:P, P409)</f>
        <v>-1</v>
      </c>
      <c r="AR409">
        <f>AB409 - AVERAGEIFS('Placebo Males'!AB:AB, 'Placebo Males'!B:B, B409, 'Placebo Males'!P:P, P409)</f>
        <v>1.3333333333333357</v>
      </c>
      <c r="AS409">
        <f>AC409 - AVERAGEIFS('Placebo Males'!AC:AC, 'Placebo Males'!B:B, B409, 'Placebo Males'!P:P, P409)</f>
        <v>-2.6666666666666679</v>
      </c>
      <c r="AT409">
        <f>AD409 - AVERAGEIFS('Placebo Males'!AD:AD, 'Placebo Males'!B:B, B409, 'Placebo Males'!P:P, P409)</f>
        <v>129.13233333333346</v>
      </c>
      <c r="AU409">
        <f>AE409 - AVERAGEIFS('Placebo Males'!AE:AE, 'Placebo Males'!B:B, B409, 'Placebo Males'!P:P, P409)</f>
        <v>1.4864666666666665E-2</v>
      </c>
      <c r="AV409">
        <f>AF409 - AVERAGEIFS('Placebo Males'!AF:AF, 'Placebo Males'!B:B, B409, 'Placebo Males'!P:P, P409)</f>
        <v>2.6299999999999657E-3</v>
      </c>
    </row>
    <row r="410" spans="1:48" x14ac:dyDescent="0.25">
      <c r="A410" t="s">
        <v>2670</v>
      </c>
      <c r="B410">
        <v>1020</v>
      </c>
      <c r="C410" t="s">
        <v>102</v>
      </c>
      <c r="D410">
        <v>20</v>
      </c>
      <c r="E410">
        <v>185</v>
      </c>
      <c r="F410">
        <v>61.6</v>
      </c>
      <c r="G410">
        <v>105.25</v>
      </c>
      <c r="H410">
        <v>56.75</v>
      </c>
      <c r="I410" t="s">
        <v>103</v>
      </c>
      <c r="J410" t="s">
        <v>104</v>
      </c>
      <c r="K410" t="s">
        <v>509</v>
      </c>
      <c r="L410" t="s">
        <v>211</v>
      </c>
      <c r="M410" t="s">
        <v>2261</v>
      </c>
      <c r="N410">
        <v>1500</v>
      </c>
      <c r="O410" t="s">
        <v>2262</v>
      </c>
      <c r="P410">
        <v>3.5</v>
      </c>
      <c r="Q410" t="s">
        <v>113</v>
      </c>
      <c r="R410" t="s">
        <v>2261</v>
      </c>
      <c r="S410">
        <v>1600</v>
      </c>
      <c r="T410" t="s">
        <v>2266</v>
      </c>
      <c r="U410">
        <v>1022</v>
      </c>
      <c r="V410">
        <v>139</v>
      </c>
      <c r="W410">
        <v>362</v>
      </c>
      <c r="X410">
        <v>107</v>
      </c>
      <c r="Y410">
        <v>182</v>
      </c>
      <c r="Z410">
        <v>73</v>
      </c>
      <c r="AA410" t="s">
        <v>108</v>
      </c>
      <c r="AB410">
        <v>48</v>
      </c>
      <c r="AC410">
        <v>28</v>
      </c>
      <c r="AD410">
        <v>810.81500000000005</v>
      </c>
      <c r="AE410">
        <v>0.25</v>
      </c>
      <c r="AF410">
        <v>0.38122699999999998</v>
      </c>
      <c r="AH410">
        <v>1600</v>
      </c>
      <c r="AI410">
        <f t="shared" si="18"/>
        <v>3.7423705344455978</v>
      </c>
      <c r="AJ410">
        <f t="shared" si="19"/>
        <v>0.3916374105301621</v>
      </c>
      <c r="AK410">
        <f t="shared" si="20"/>
        <v>0.338284839333159</v>
      </c>
      <c r="AL410">
        <f>U410 - AVERAGEIFS('Placebo Males'!U:U, 'Placebo Males'!B:B, B410, 'Placebo Males'!P:P, P410)</f>
        <v>109.66666666666663</v>
      </c>
      <c r="AM410">
        <f>V410 - AVERAGEIFS('Placebo Males'!V:V, 'Placebo Males'!B:B, B410, 'Placebo Males'!P:P, P410)</f>
        <v>-8.3333333333333428</v>
      </c>
      <c r="AN410">
        <f>W410 - AVERAGEIFS('Placebo Males'!W:W, 'Placebo Males'!B:B, B410, 'Placebo Males'!P:P, P410)</f>
        <v>6</v>
      </c>
      <c r="AO410">
        <f>X410 - AVERAGEIFS('Placebo Males'!X:X, 'Placebo Males'!B:B, B410, 'Placebo Males'!P:P, P410)</f>
        <v>5</v>
      </c>
      <c r="AP410">
        <f>Y410 - AVERAGEIFS('Placebo Males'!Y:Y, 'Placebo Males'!B:B, B410, 'Placebo Males'!P:P, P410)</f>
        <v>2</v>
      </c>
      <c r="AQ410">
        <f>Z410 - AVERAGEIFS('Placebo Males'!Z:Z, 'Placebo Males'!B:B, B410, 'Placebo Males'!P:P, P410)</f>
        <v>-1</v>
      </c>
      <c r="AR410">
        <f>AB410 - AVERAGEIFS('Placebo Males'!AB:AB, 'Placebo Males'!B:B, B410, 'Placebo Males'!P:P, P410)</f>
        <v>0.3333333333333357</v>
      </c>
      <c r="AS410">
        <f>AC410 - AVERAGEIFS('Placebo Males'!AC:AC, 'Placebo Males'!B:B, B410, 'Placebo Males'!P:P, P410)</f>
        <v>-2.6666666666666679</v>
      </c>
      <c r="AT410">
        <f>AD410 - AVERAGEIFS('Placebo Males'!AD:AD, 'Placebo Males'!B:B, B410, 'Placebo Males'!P:P, P410)</f>
        <v>138.17333333333352</v>
      </c>
      <c r="AU410">
        <f>AE410 - AVERAGEIFS('Placebo Males'!AE:AE, 'Placebo Males'!B:B, B410, 'Placebo Males'!P:P, P410)</f>
        <v>1.996666666666666E-2</v>
      </c>
      <c r="AV410">
        <f>AF410 - AVERAGEIFS('Placebo Males'!AF:AF, 'Placebo Males'!B:B, B410, 'Placebo Males'!P:P, P410)</f>
        <v>9.5859999999999279E-3</v>
      </c>
    </row>
    <row r="411" spans="1:48" x14ac:dyDescent="0.25">
      <c r="A411" t="s">
        <v>2671</v>
      </c>
      <c r="B411">
        <v>1020</v>
      </c>
      <c r="C411" t="s">
        <v>102</v>
      </c>
      <c r="D411">
        <v>20</v>
      </c>
      <c r="E411">
        <v>185</v>
      </c>
      <c r="F411">
        <v>61.6</v>
      </c>
      <c r="G411">
        <v>105.25</v>
      </c>
      <c r="H411">
        <v>56.75</v>
      </c>
      <c r="I411" t="s">
        <v>103</v>
      </c>
      <c r="J411" t="s">
        <v>104</v>
      </c>
      <c r="K411" t="s">
        <v>509</v>
      </c>
      <c r="L411" t="s">
        <v>211</v>
      </c>
      <c r="M411" t="s">
        <v>2261</v>
      </c>
      <c r="N411">
        <v>1500</v>
      </c>
      <c r="O411" t="s">
        <v>2262</v>
      </c>
      <c r="P411">
        <v>4</v>
      </c>
      <c r="Q411" t="s">
        <v>113</v>
      </c>
      <c r="R411" t="s">
        <v>2261</v>
      </c>
      <c r="S411">
        <v>1730</v>
      </c>
      <c r="T411" t="s">
        <v>2266</v>
      </c>
      <c r="U411">
        <v>795</v>
      </c>
      <c r="V411">
        <v>130</v>
      </c>
      <c r="W411">
        <v>348</v>
      </c>
      <c r="X411">
        <v>96</v>
      </c>
      <c r="Y411">
        <v>180</v>
      </c>
      <c r="Z411">
        <v>72</v>
      </c>
      <c r="AA411" t="s">
        <v>108</v>
      </c>
      <c r="AB411">
        <v>51</v>
      </c>
      <c r="AC411">
        <v>27</v>
      </c>
      <c r="AD411">
        <v>716.58</v>
      </c>
      <c r="AE411">
        <v>0.25531900000000002</v>
      </c>
      <c r="AF411">
        <v>0.36684</v>
      </c>
      <c r="AH411">
        <v>1730</v>
      </c>
      <c r="AI411">
        <f t="shared" si="18"/>
        <v>4.0464381403693022</v>
      </c>
      <c r="AJ411">
        <f t="shared" si="19"/>
        <v>0.40662374186906414</v>
      </c>
      <c r="AK411">
        <f t="shared" si="20"/>
        <v>0.35419707264757561</v>
      </c>
      <c r="AL411">
        <f>U411 - AVERAGEIFS('Placebo Males'!U:U, 'Placebo Males'!B:B, B411, 'Placebo Males'!P:P, P411)</f>
        <v>-220.33333333333337</v>
      </c>
      <c r="AM411">
        <f>V411 - AVERAGEIFS('Placebo Males'!V:V, 'Placebo Males'!B:B, B411, 'Placebo Males'!P:P, P411)</f>
        <v>-15.333333333333343</v>
      </c>
      <c r="AN411">
        <f>W411 - AVERAGEIFS('Placebo Males'!W:W, 'Placebo Males'!B:B, B411, 'Placebo Males'!P:P, P411)</f>
        <v>-18.333333333333314</v>
      </c>
      <c r="AO411">
        <f>X411 - AVERAGEIFS('Placebo Males'!X:X, 'Placebo Males'!B:B, B411, 'Placebo Males'!P:P, P411)</f>
        <v>-4</v>
      </c>
      <c r="AP411">
        <f>Y411 - AVERAGEIFS('Placebo Males'!Y:Y, 'Placebo Males'!B:B, B411, 'Placebo Males'!P:P, P411)</f>
        <v>-8</v>
      </c>
      <c r="AQ411">
        <f>Z411 - AVERAGEIFS('Placebo Males'!Z:Z, 'Placebo Males'!B:B, B411, 'Placebo Males'!P:P, P411)</f>
        <v>-6.3333333333333286</v>
      </c>
      <c r="AR411">
        <f>AB411 - AVERAGEIFS('Placebo Males'!AB:AB, 'Placebo Males'!B:B, B411, 'Placebo Males'!P:P, P411)</f>
        <v>3.3333333333333357</v>
      </c>
      <c r="AS411">
        <f>AC411 - AVERAGEIFS('Placebo Males'!AC:AC, 'Placebo Males'!B:B, B411, 'Placebo Males'!P:P, P411)</f>
        <v>-7.3333333333333357</v>
      </c>
      <c r="AT411">
        <f>AD411 - AVERAGEIFS('Placebo Males'!AD:AD, 'Placebo Males'!B:B, B411, 'Placebo Males'!P:P, P411)</f>
        <v>26.997666666666646</v>
      </c>
      <c r="AU411">
        <f>AE411 - AVERAGEIFS('Placebo Males'!AE:AE, 'Placebo Males'!B:B, B411, 'Placebo Males'!P:P, P411)</f>
        <v>4.0878666666666674E-2</v>
      </c>
      <c r="AV411">
        <f>AF411 - AVERAGEIFS('Placebo Males'!AF:AF, 'Placebo Males'!B:B, B411, 'Placebo Males'!P:P, P411)</f>
        <v>-2.7219333333333318E-2</v>
      </c>
    </row>
    <row r="412" spans="1:48" x14ac:dyDescent="0.25">
      <c r="A412" t="s">
        <v>2672</v>
      </c>
      <c r="B412">
        <v>1020</v>
      </c>
      <c r="C412" t="s">
        <v>102</v>
      </c>
      <c r="D412">
        <v>20</v>
      </c>
      <c r="E412">
        <v>185</v>
      </c>
      <c r="F412">
        <v>61.6</v>
      </c>
      <c r="G412">
        <v>105.25</v>
      </c>
      <c r="H412">
        <v>56.75</v>
      </c>
      <c r="I412" t="s">
        <v>103</v>
      </c>
      <c r="J412" t="s">
        <v>104</v>
      </c>
      <c r="K412" t="s">
        <v>509</v>
      </c>
      <c r="L412" t="s">
        <v>211</v>
      </c>
      <c r="M412" t="s">
        <v>2261</v>
      </c>
      <c r="N412">
        <v>1500</v>
      </c>
      <c r="O412" t="s">
        <v>2262</v>
      </c>
      <c r="P412">
        <v>4</v>
      </c>
      <c r="Q412" t="s">
        <v>113</v>
      </c>
      <c r="R412" t="s">
        <v>2261</v>
      </c>
      <c r="S412">
        <v>1730</v>
      </c>
      <c r="T412" t="s">
        <v>2266</v>
      </c>
      <c r="U412">
        <v>975</v>
      </c>
      <c r="V412">
        <v>116</v>
      </c>
      <c r="W412">
        <v>357</v>
      </c>
      <c r="X412">
        <v>107</v>
      </c>
      <c r="Y412">
        <v>176</v>
      </c>
      <c r="Z412">
        <v>74</v>
      </c>
      <c r="AA412" t="s">
        <v>108</v>
      </c>
      <c r="AB412">
        <v>49</v>
      </c>
      <c r="AC412">
        <v>26</v>
      </c>
      <c r="AD412">
        <v>812.60199999999998</v>
      </c>
      <c r="AE412">
        <v>0.20833299999999999</v>
      </c>
      <c r="AF412">
        <v>0.36646299999999998</v>
      </c>
      <c r="AH412">
        <v>1730</v>
      </c>
      <c r="AI412">
        <f t="shared" si="18"/>
        <v>4.0464381403693022</v>
      </c>
      <c r="AJ412">
        <f t="shared" si="19"/>
        <v>0.40662374186906414</v>
      </c>
      <c r="AK412">
        <f t="shared" si="20"/>
        <v>0.35419707264757561</v>
      </c>
      <c r="AL412">
        <f>U412 - AVERAGEIFS('Placebo Males'!U:U, 'Placebo Males'!B:B, B412, 'Placebo Males'!P:P, P412)</f>
        <v>-40.333333333333371</v>
      </c>
      <c r="AM412">
        <f>V412 - AVERAGEIFS('Placebo Males'!V:V, 'Placebo Males'!B:B, B412, 'Placebo Males'!P:P, P412)</f>
        <v>-29.333333333333343</v>
      </c>
      <c r="AN412">
        <f>W412 - AVERAGEIFS('Placebo Males'!W:W, 'Placebo Males'!B:B, B412, 'Placebo Males'!P:P, P412)</f>
        <v>-9.3333333333333144</v>
      </c>
      <c r="AO412">
        <f>X412 - AVERAGEIFS('Placebo Males'!X:X, 'Placebo Males'!B:B, B412, 'Placebo Males'!P:P, P412)</f>
        <v>7</v>
      </c>
      <c r="AP412">
        <f>Y412 - AVERAGEIFS('Placebo Males'!Y:Y, 'Placebo Males'!B:B, B412, 'Placebo Males'!P:P, P412)</f>
        <v>-12</v>
      </c>
      <c r="AQ412">
        <f>Z412 - AVERAGEIFS('Placebo Males'!Z:Z, 'Placebo Males'!B:B, B412, 'Placebo Males'!P:P, P412)</f>
        <v>-4.3333333333333286</v>
      </c>
      <c r="AR412">
        <f>AB412 - AVERAGEIFS('Placebo Males'!AB:AB, 'Placebo Males'!B:B, B412, 'Placebo Males'!P:P, P412)</f>
        <v>1.3333333333333357</v>
      </c>
      <c r="AS412">
        <f>AC412 - AVERAGEIFS('Placebo Males'!AC:AC, 'Placebo Males'!B:B, B412, 'Placebo Males'!P:P, P412)</f>
        <v>-8.3333333333333357</v>
      </c>
      <c r="AT412">
        <f>AD412 - AVERAGEIFS('Placebo Males'!AD:AD, 'Placebo Males'!B:B, B412, 'Placebo Males'!P:P, P412)</f>
        <v>123.01966666666658</v>
      </c>
      <c r="AU412">
        <f>AE412 - AVERAGEIFS('Placebo Males'!AE:AE, 'Placebo Males'!B:B, B412, 'Placebo Males'!P:P, P412)</f>
        <v>-6.1073333333333535E-3</v>
      </c>
      <c r="AV412">
        <f>AF412 - AVERAGEIFS('Placebo Males'!AF:AF, 'Placebo Males'!B:B, B412, 'Placebo Males'!P:P, P412)</f>
        <v>-2.7596333333333334E-2</v>
      </c>
    </row>
    <row r="413" spans="1:48" x14ac:dyDescent="0.25">
      <c r="A413" t="s">
        <v>2673</v>
      </c>
      <c r="B413">
        <v>1020</v>
      </c>
      <c r="C413" t="s">
        <v>102</v>
      </c>
      <c r="D413">
        <v>20</v>
      </c>
      <c r="E413">
        <v>185</v>
      </c>
      <c r="F413">
        <v>61.6</v>
      </c>
      <c r="G413">
        <v>105.25</v>
      </c>
      <c r="H413">
        <v>56.75</v>
      </c>
      <c r="I413" t="s">
        <v>103</v>
      </c>
      <c r="J413" t="s">
        <v>104</v>
      </c>
      <c r="K413" t="s">
        <v>509</v>
      </c>
      <c r="L413" t="s">
        <v>211</v>
      </c>
      <c r="M413" t="s">
        <v>2261</v>
      </c>
      <c r="N413">
        <v>1500</v>
      </c>
      <c r="O413" t="s">
        <v>2262</v>
      </c>
      <c r="P413">
        <v>4</v>
      </c>
      <c r="Q413" t="s">
        <v>113</v>
      </c>
      <c r="R413" t="s">
        <v>2261</v>
      </c>
      <c r="S413">
        <v>1730</v>
      </c>
      <c r="T413" t="s">
        <v>2266</v>
      </c>
      <c r="U413">
        <v>795</v>
      </c>
      <c r="V413">
        <v>131</v>
      </c>
      <c r="W413">
        <v>351</v>
      </c>
      <c r="X413">
        <v>110</v>
      </c>
      <c r="Y413">
        <v>167</v>
      </c>
      <c r="Z413">
        <v>74</v>
      </c>
      <c r="AA413" t="s">
        <v>108</v>
      </c>
      <c r="AB413">
        <v>49</v>
      </c>
      <c r="AC413">
        <v>26</v>
      </c>
      <c r="AD413">
        <v>730.50599999999997</v>
      </c>
      <c r="AE413">
        <v>0.25531900000000002</v>
      </c>
      <c r="AF413">
        <v>0.37086200000000002</v>
      </c>
      <c r="AH413">
        <v>1730</v>
      </c>
      <c r="AI413">
        <f t="shared" si="18"/>
        <v>4.0464381403693022</v>
      </c>
      <c r="AJ413">
        <f t="shared" si="19"/>
        <v>0.40662374186906414</v>
      </c>
      <c r="AK413">
        <f t="shared" si="20"/>
        <v>0.35419707264757561</v>
      </c>
      <c r="AL413">
        <f>U413 - AVERAGEIFS('Placebo Males'!U:U, 'Placebo Males'!B:B, B413, 'Placebo Males'!P:P, P413)</f>
        <v>-220.33333333333337</v>
      </c>
      <c r="AM413">
        <f>V413 - AVERAGEIFS('Placebo Males'!V:V, 'Placebo Males'!B:B, B413, 'Placebo Males'!P:P, P413)</f>
        <v>-14.333333333333343</v>
      </c>
      <c r="AN413">
        <f>W413 - AVERAGEIFS('Placebo Males'!W:W, 'Placebo Males'!B:B, B413, 'Placebo Males'!P:P, P413)</f>
        <v>-15.333333333333314</v>
      </c>
      <c r="AO413">
        <f>X413 - AVERAGEIFS('Placebo Males'!X:X, 'Placebo Males'!B:B, B413, 'Placebo Males'!P:P, P413)</f>
        <v>10</v>
      </c>
      <c r="AP413">
        <f>Y413 - AVERAGEIFS('Placebo Males'!Y:Y, 'Placebo Males'!B:B, B413, 'Placebo Males'!P:P, P413)</f>
        <v>-21</v>
      </c>
      <c r="AQ413">
        <f>Z413 - AVERAGEIFS('Placebo Males'!Z:Z, 'Placebo Males'!B:B, B413, 'Placebo Males'!P:P, P413)</f>
        <v>-4.3333333333333286</v>
      </c>
      <c r="AR413">
        <f>AB413 - AVERAGEIFS('Placebo Males'!AB:AB, 'Placebo Males'!B:B, B413, 'Placebo Males'!P:P, P413)</f>
        <v>1.3333333333333357</v>
      </c>
      <c r="AS413">
        <f>AC413 - AVERAGEIFS('Placebo Males'!AC:AC, 'Placebo Males'!B:B, B413, 'Placebo Males'!P:P, P413)</f>
        <v>-8.3333333333333357</v>
      </c>
      <c r="AT413">
        <f>AD413 - AVERAGEIFS('Placebo Males'!AD:AD, 'Placebo Males'!B:B, B413, 'Placebo Males'!P:P, P413)</f>
        <v>40.923666666666577</v>
      </c>
      <c r="AU413">
        <f>AE413 - AVERAGEIFS('Placebo Males'!AE:AE, 'Placebo Males'!B:B, B413, 'Placebo Males'!P:P, P413)</f>
        <v>4.0878666666666674E-2</v>
      </c>
      <c r="AV413">
        <f>AF413 - AVERAGEIFS('Placebo Males'!AF:AF, 'Placebo Males'!B:B, B413, 'Placebo Males'!P:P, P413)</f>
        <v>-2.3197333333333292E-2</v>
      </c>
    </row>
    <row r="414" spans="1:48" x14ac:dyDescent="0.25">
      <c r="A414" t="s">
        <v>2674</v>
      </c>
      <c r="B414">
        <v>1020</v>
      </c>
      <c r="C414" t="s">
        <v>102</v>
      </c>
      <c r="D414">
        <v>20</v>
      </c>
      <c r="E414">
        <v>185</v>
      </c>
      <c r="F414">
        <v>61.6</v>
      </c>
      <c r="G414">
        <v>105.25</v>
      </c>
      <c r="H414">
        <v>56.75</v>
      </c>
      <c r="I414" t="s">
        <v>103</v>
      </c>
      <c r="J414" t="s">
        <v>104</v>
      </c>
      <c r="K414" t="s">
        <v>509</v>
      </c>
      <c r="L414" t="s">
        <v>211</v>
      </c>
      <c r="M414" t="s">
        <v>2261</v>
      </c>
      <c r="N414">
        <v>1500</v>
      </c>
      <c r="O414" t="s">
        <v>2262</v>
      </c>
      <c r="P414">
        <v>5</v>
      </c>
      <c r="Q414" t="s">
        <v>113</v>
      </c>
      <c r="R414" t="s">
        <v>2261</v>
      </c>
      <c r="S414">
        <v>1410</v>
      </c>
      <c r="T414" t="s">
        <v>2266</v>
      </c>
      <c r="U414">
        <v>951</v>
      </c>
      <c r="V414">
        <v>150</v>
      </c>
      <c r="W414">
        <v>358</v>
      </c>
      <c r="X414">
        <v>94</v>
      </c>
      <c r="Y414">
        <v>190</v>
      </c>
      <c r="Z414">
        <v>74</v>
      </c>
      <c r="AA414" t="s">
        <v>108</v>
      </c>
      <c r="AB414">
        <v>53</v>
      </c>
      <c r="AC414">
        <v>27</v>
      </c>
      <c r="AD414">
        <v>813.61400000000003</v>
      </c>
      <c r="AE414">
        <v>0.25531900000000002</v>
      </c>
      <c r="AF414">
        <v>0.378635</v>
      </c>
      <c r="AH414">
        <v>1410</v>
      </c>
      <c r="AI414">
        <f t="shared" si="18"/>
        <v>3.2979640334801825</v>
      </c>
      <c r="AJ414">
        <f t="shared" si="19"/>
        <v>0.3678234195461848</v>
      </c>
      <c r="AK414">
        <f t="shared" si="20"/>
        <v>0.31330362589677307</v>
      </c>
      <c r="AL414">
        <f>U414 - AVERAGEIFS('Placebo Males'!U:U, 'Placebo Males'!B:B, B414, 'Placebo Males'!P:P, P414)</f>
        <v>-79.333333333333258</v>
      </c>
      <c r="AM414">
        <f>V414 - AVERAGEIFS('Placebo Males'!V:V, 'Placebo Males'!B:B, B414, 'Placebo Males'!P:P, P414)</f>
        <v>6.3333333333333428</v>
      </c>
      <c r="AN414">
        <f>W414 - AVERAGEIFS('Placebo Males'!W:W, 'Placebo Males'!B:B, B414, 'Placebo Males'!P:P, P414)</f>
        <v>2.3333333333333144</v>
      </c>
      <c r="AO414">
        <f>X414 - AVERAGEIFS('Placebo Males'!X:X, 'Placebo Males'!B:B, B414, 'Placebo Males'!P:P, P414)</f>
        <v>-3.3333333333333286</v>
      </c>
      <c r="AP414">
        <f>Y414 - AVERAGEIFS('Placebo Males'!Y:Y, 'Placebo Males'!B:B, B414, 'Placebo Males'!P:P, P414)</f>
        <v>4</v>
      </c>
      <c r="AQ414">
        <f>Z414 - AVERAGEIFS('Placebo Males'!Z:Z, 'Placebo Males'!B:B, B414, 'Placebo Males'!P:P, P414)</f>
        <v>1.6666666666666714</v>
      </c>
      <c r="AR414">
        <f>AB414 - AVERAGEIFS('Placebo Males'!AB:AB, 'Placebo Males'!B:B, B414, 'Placebo Males'!P:P, P414)</f>
        <v>7</v>
      </c>
      <c r="AS414">
        <f>AC414 - AVERAGEIFS('Placebo Males'!AC:AC, 'Placebo Males'!B:B, B414, 'Placebo Males'!P:P, P414)</f>
        <v>-1.3333333333333321</v>
      </c>
      <c r="AT414">
        <f>AD414 - AVERAGEIFS('Placebo Males'!AD:AD, 'Placebo Males'!B:B, B414, 'Placebo Males'!P:P, P414)</f>
        <v>36.650999999999954</v>
      </c>
      <c r="AU414">
        <f>AE414 - AVERAGEIFS('Placebo Males'!AE:AE, 'Placebo Males'!B:B, B414, 'Placebo Males'!P:P, P414)</f>
        <v>6.5159333333333375E-2</v>
      </c>
      <c r="AV414">
        <f>AF414 - AVERAGEIFS('Placebo Males'!AF:AF, 'Placebo Males'!B:B, B414, 'Placebo Males'!P:P, P414)</f>
        <v>2.6321999999999957E-2</v>
      </c>
    </row>
    <row r="415" spans="1:48" x14ac:dyDescent="0.25">
      <c r="A415" t="s">
        <v>2675</v>
      </c>
      <c r="B415">
        <v>1020</v>
      </c>
      <c r="C415" t="s">
        <v>102</v>
      </c>
      <c r="D415">
        <v>20</v>
      </c>
      <c r="E415">
        <v>185</v>
      </c>
      <c r="F415">
        <v>61.6</v>
      </c>
      <c r="G415">
        <v>105.25</v>
      </c>
      <c r="H415">
        <v>56.75</v>
      </c>
      <c r="I415" t="s">
        <v>103</v>
      </c>
      <c r="J415" t="s">
        <v>104</v>
      </c>
      <c r="K415" t="s">
        <v>509</v>
      </c>
      <c r="L415" t="s">
        <v>211</v>
      </c>
      <c r="M415" t="s">
        <v>2261</v>
      </c>
      <c r="N415">
        <v>1500</v>
      </c>
      <c r="O415" t="s">
        <v>2262</v>
      </c>
      <c r="P415">
        <v>5</v>
      </c>
      <c r="Q415" t="s">
        <v>113</v>
      </c>
      <c r="R415" t="s">
        <v>2261</v>
      </c>
      <c r="S415">
        <v>1410</v>
      </c>
      <c r="T415" t="s">
        <v>2266</v>
      </c>
      <c r="U415">
        <v>985</v>
      </c>
      <c r="V415">
        <v>115</v>
      </c>
      <c r="W415">
        <v>371</v>
      </c>
      <c r="X415">
        <v>106</v>
      </c>
      <c r="Y415">
        <v>191</v>
      </c>
      <c r="Z415">
        <v>74</v>
      </c>
      <c r="AA415" t="s">
        <v>108</v>
      </c>
      <c r="AB415">
        <v>53</v>
      </c>
      <c r="AC415">
        <v>26</v>
      </c>
      <c r="AD415">
        <v>801.94</v>
      </c>
      <c r="AE415">
        <v>0.25</v>
      </c>
      <c r="AF415">
        <v>0.383496</v>
      </c>
      <c r="AH415">
        <v>1410</v>
      </c>
      <c r="AI415">
        <f t="shared" si="18"/>
        <v>3.2979640334801825</v>
      </c>
      <c r="AJ415">
        <f t="shared" si="19"/>
        <v>0.3678234195461848</v>
      </c>
      <c r="AK415">
        <f t="shared" si="20"/>
        <v>0.31330362589677307</v>
      </c>
      <c r="AL415">
        <f>U415 - AVERAGEIFS('Placebo Males'!U:U, 'Placebo Males'!B:B, B415, 'Placebo Males'!P:P, P415)</f>
        <v>-45.333333333333258</v>
      </c>
      <c r="AM415">
        <f>V415 - AVERAGEIFS('Placebo Males'!V:V, 'Placebo Males'!B:B, B415, 'Placebo Males'!P:P, P415)</f>
        <v>-28.666666666666657</v>
      </c>
      <c r="AN415">
        <f>W415 - AVERAGEIFS('Placebo Males'!W:W, 'Placebo Males'!B:B, B415, 'Placebo Males'!P:P, P415)</f>
        <v>15.333333333333314</v>
      </c>
      <c r="AO415">
        <f>X415 - AVERAGEIFS('Placebo Males'!X:X, 'Placebo Males'!B:B, B415, 'Placebo Males'!P:P, P415)</f>
        <v>8.6666666666666714</v>
      </c>
      <c r="AP415">
        <f>Y415 - AVERAGEIFS('Placebo Males'!Y:Y, 'Placebo Males'!B:B, B415, 'Placebo Males'!P:P, P415)</f>
        <v>5</v>
      </c>
      <c r="AQ415">
        <f>Z415 - AVERAGEIFS('Placebo Males'!Z:Z, 'Placebo Males'!B:B, B415, 'Placebo Males'!P:P, P415)</f>
        <v>1.6666666666666714</v>
      </c>
      <c r="AR415">
        <f>AB415 - AVERAGEIFS('Placebo Males'!AB:AB, 'Placebo Males'!B:B, B415, 'Placebo Males'!P:P, P415)</f>
        <v>7</v>
      </c>
      <c r="AS415">
        <f>AC415 - AVERAGEIFS('Placebo Males'!AC:AC, 'Placebo Males'!B:B, B415, 'Placebo Males'!P:P, P415)</f>
        <v>-2.3333333333333321</v>
      </c>
      <c r="AT415">
        <f>AD415 - AVERAGEIFS('Placebo Males'!AD:AD, 'Placebo Males'!B:B, B415, 'Placebo Males'!P:P, P415)</f>
        <v>24.976999999999975</v>
      </c>
      <c r="AU415">
        <f>AE415 - AVERAGEIFS('Placebo Males'!AE:AE, 'Placebo Males'!B:B, B415, 'Placebo Males'!P:P, P415)</f>
        <v>5.9840333333333356E-2</v>
      </c>
      <c r="AV415">
        <f>AF415 - AVERAGEIFS('Placebo Males'!AF:AF, 'Placebo Males'!B:B, B415, 'Placebo Males'!P:P, P415)</f>
        <v>3.1182999999999961E-2</v>
      </c>
    </row>
    <row r="416" spans="1:48" x14ac:dyDescent="0.25">
      <c r="A416" t="s">
        <v>2676</v>
      </c>
      <c r="B416">
        <v>1020</v>
      </c>
      <c r="C416" t="s">
        <v>102</v>
      </c>
      <c r="D416">
        <v>20</v>
      </c>
      <c r="E416">
        <v>185</v>
      </c>
      <c r="F416">
        <v>61.6</v>
      </c>
      <c r="G416">
        <v>105.25</v>
      </c>
      <c r="H416">
        <v>56.75</v>
      </c>
      <c r="I416" t="s">
        <v>103</v>
      </c>
      <c r="J416" t="s">
        <v>104</v>
      </c>
      <c r="K416" t="s">
        <v>509</v>
      </c>
      <c r="L416" t="s">
        <v>211</v>
      </c>
      <c r="M416" t="s">
        <v>2261</v>
      </c>
      <c r="N416">
        <v>1500</v>
      </c>
      <c r="O416" t="s">
        <v>2262</v>
      </c>
      <c r="P416">
        <v>5</v>
      </c>
      <c r="Q416" t="s">
        <v>113</v>
      </c>
      <c r="R416" t="s">
        <v>2261</v>
      </c>
      <c r="S416">
        <v>1410</v>
      </c>
      <c r="T416" t="s">
        <v>2266</v>
      </c>
      <c r="U416">
        <v>1057</v>
      </c>
      <c r="V416">
        <v>140</v>
      </c>
      <c r="W416">
        <v>369</v>
      </c>
      <c r="X416">
        <v>105</v>
      </c>
      <c r="Y416">
        <v>187</v>
      </c>
      <c r="Z416">
        <v>77</v>
      </c>
      <c r="AA416" t="s">
        <v>108</v>
      </c>
      <c r="AB416">
        <v>52</v>
      </c>
      <c r="AC416">
        <v>29</v>
      </c>
      <c r="AD416">
        <v>788.76800000000003</v>
      </c>
      <c r="AE416">
        <v>0.25</v>
      </c>
      <c r="AF416">
        <v>0.39560699999999999</v>
      </c>
      <c r="AH416">
        <v>1410</v>
      </c>
      <c r="AI416">
        <f t="shared" si="18"/>
        <v>3.2979640334801825</v>
      </c>
      <c r="AJ416">
        <f t="shared" si="19"/>
        <v>0.3678234195461848</v>
      </c>
      <c r="AK416">
        <f t="shared" si="20"/>
        <v>0.31330362589677307</v>
      </c>
      <c r="AL416">
        <f>U416 - AVERAGEIFS('Placebo Males'!U:U, 'Placebo Males'!B:B, B416, 'Placebo Males'!P:P, P416)</f>
        <v>26.666666666666742</v>
      </c>
      <c r="AM416">
        <f>V416 - AVERAGEIFS('Placebo Males'!V:V, 'Placebo Males'!B:B, B416, 'Placebo Males'!P:P, P416)</f>
        <v>-3.6666666666666572</v>
      </c>
      <c r="AN416">
        <f>W416 - AVERAGEIFS('Placebo Males'!W:W, 'Placebo Males'!B:B, B416, 'Placebo Males'!P:P, P416)</f>
        <v>13.333333333333314</v>
      </c>
      <c r="AO416">
        <f>X416 - AVERAGEIFS('Placebo Males'!X:X, 'Placebo Males'!B:B, B416, 'Placebo Males'!P:P, P416)</f>
        <v>7.6666666666666714</v>
      </c>
      <c r="AP416">
        <f>Y416 - AVERAGEIFS('Placebo Males'!Y:Y, 'Placebo Males'!B:B, B416, 'Placebo Males'!P:P, P416)</f>
        <v>1</v>
      </c>
      <c r="AQ416">
        <f>Z416 - AVERAGEIFS('Placebo Males'!Z:Z, 'Placebo Males'!B:B, B416, 'Placebo Males'!P:P, P416)</f>
        <v>4.6666666666666714</v>
      </c>
      <c r="AR416">
        <f>AB416 - AVERAGEIFS('Placebo Males'!AB:AB, 'Placebo Males'!B:B, B416, 'Placebo Males'!P:P, P416)</f>
        <v>6</v>
      </c>
      <c r="AS416">
        <f>AC416 - AVERAGEIFS('Placebo Males'!AC:AC, 'Placebo Males'!B:B, B416, 'Placebo Males'!P:P, P416)</f>
        <v>0.66666666666666785</v>
      </c>
      <c r="AT416">
        <f>AD416 - AVERAGEIFS('Placebo Males'!AD:AD, 'Placebo Males'!B:B, B416, 'Placebo Males'!P:P, P416)</f>
        <v>11.80499999999995</v>
      </c>
      <c r="AU416">
        <f>AE416 - AVERAGEIFS('Placebo Males'!AE:AE, 'Placebo Males'!B:B, B416, 'Placebo Males'!P:P, P416)</f>
        <v>5.9840333333333356E-2</v>
      </c>
      <c r="AV416">
        <f>AF416 - AVERAGEIFS('Placebo Males'!AF:AF, 'Placebo Males'!B:B, B416, 'Placebo Males'!P:P, P416)</f>
        <v>4.3293999999999944E-2</v>
      </c>
    </row>
    <row r="417" spans="1:48" x14ac:dyDescent="0.25">
      <c r="A417" t="s">
        <v>2677</v>
      </c>
      <c r="B417">
        <v>1020</v>
      </c>
      <c r="C417" t="s">
        <v>102</v>
      </c>
      <c r="D417">
        <v>20</v>
      </c>
      <c r="E417">
        <v>185</v>
      </c>
      <c r="F417">
        <v>61.6</v>
      </c>
      <c r="G417">
        <v>105.25</v>
      </c>
      <c r="H417">
        <v>56.75</v>
      </c>
      <c r="I417" t="s">
        <v>103</v>
      </c>
      <c r="J417" t="s">
        <v>104</v>
      </c>
      <c r="K417" t="s">
        <v>509</v>
      </c>
      <c r="L417" t="s">
        <v>211</v>
      </c>
      <c r="M417" t="s">
        <v>2261</v>
      </c>
      <c r="N417">
        <v>1500</v>
      </c>
      <c r="O417" t="s">
        <v>2262</v>
      </c>
      <c r="P417">
        <v>6</v>
      </c>
      <c r="Q417" t="s">
        <v>113</v>
      </c>
      <c r="R417" t="s">
        <v>2261</v>
      </c>
      <c r="S417">
        <v>1340</v>
      </c>
      <c r="T417" t="s">
        <v>2266</v>
      </c>
      <c r="U417">
        <v>814</v>
      </c>
      <c r="V417">
        <v>124</v>
      </c>
      <c r="W417">
        <v>343</v>
      </c>
      <c r="X417">
        <v>116</v>
      </c>
      <c r="Y417">
        <v>144</v>
      </c>
      <c r="Z417">
        <v>83</v>
      </c>
      <c r="AA417" t="s">
        <v>108</v>
      </c>
      <c r="AB417">
        <v>49</v>
      </c>
      <c r="AC417">
        <v>33</v>
      </c>
      <c r="AD417">
        <v>590.63400000000001</v>
      </c>
      <c r="AE417">
        <v>0.244898</v>
      </c>
      <c r="AF417">
        <v>0.37647700000000001</v>
      </c>
      <c r="AH417">
        <v>1340</v>
      </c>
      <c r="AI417">
        <f t="shared" si="18"/>
        <v>3.134235322598188</v>
      </c>
      <c r="AJ417">
        <f t="shared" si="19"/>
        <v>0.35840311199346297</v>
      </c>
      <c r="AK417">
        <f t="shared" si="20"/>
        <v>0.30352930696866565</v>
      </c>
      <c r="AL417">
        <f>U417 - AVERAGEIFS('Placebo Males'!U:U, 'Placebo Males'!B:B, B417, 'Placebo Males'!P:P, P417)</f>
        <v>-107</v>
      </c>
      <c r="AM417">
        <f>V417 - AVERAGEIFS('Placebo Males'!V:V, 'Placebo Males'!B:B, B417, 'Placebo Males'!P:P, P417)</f>
        <v>-21.666666666666657</v>
      </c>
      <c r="AN417">
        <f>W417 - AVERAGEIFS('Placebo Males'!W:W, 'Placebo Males'!B:B, B417, 'Placebo Males'!P:P, P417)</f>
        <v>-9</v>
      </c>
      <c r="AO417">
        <f>X417 - AVERAGEIFS('Placebo Males'!X:X, 'Placebo Males'!B:B, B417, 'Placebo Males'!P:P, P417)</f>
        <v>14.333333333333329</v>
      </c>
      <c r="AP417">
        <f>Y417 - AVERAGEIFS('Placebo Males'!Y:Y, 'Placebo Males'!B:B, B417, 'Placebo Males'!P:P, P417)</f>
        <v>-33.333333333333343</v>
      </c>
      <c r="AQ417">
        <f>Z417 - AVERAGEIFS('Placebo Males'!Z:Z, 'Placebo Males'!B:B, B417, 'Placebo Males'!P:P, P417)</f>
        <v>10</v>
      </c>
      <c r="AR417">
        <f>AB417 - AVERAGEIFS('Placebo Males'!AB:AB, 'Placebo Males'!B:B, B417, 'Placebo Males'!P:P, P417)</f>
        <v>2.6666666666666643</v>
      </c>
      <c r="AS417">
        <f>AC417 - AVERAGEIFS('Placebo Males'!AC:AC, 'Placebo Males'!B:B, B417, 'Placebo Males'!P:P, P417)</f>
        <v>5.3333333333333321</v>
      </c>
      <c r="AT417">
        <f>AD417 - AVERAGEIFS('Placebo Males'!AD:AD, 'Placebo Males'!B:B, B417, 'Placebo Males'!P:P, P417)</f>
        <v>-129.774</v>
      </c>
      <c r="AU417">
        <f>AE417 - AVERAGEIFS('Placebo Males'!AE:AE, 'Placebo Males'!B:B, B417, 'Placebo Males'!P:P, P417)</f>
        <v>0.10197966666666666</v>
      </c>
      <c r="AV417">
        <f>AF417 - AVERAGEIFS('Placebo Males'!AF:AF, 'Placebo Males'!B:B, B417, 'Placebo Males'!P:P, P417)</f>
        <v>4.0165000000000006E-2</v>
      </c>
    </row>
    <row r="418" spans="1:48" x14ac:dyDescent="0.25">
      <c r="A418" t="s">
        <v>2678</v>
      </c>
      <c r="B418">
        <v>1020</v>
      </c>
      <c r="C418" t="s">
        <v>102</v>
      </c>
      <c r="D418">
        <v>20</v>
      </c>
      <c r="E418">
        <v>185</v>
      </c>
      <c r="F418">
        <v>61.6</v>
      </c>
      <c r="G418">
        <v>105.25</v>
      </c>
      <c r="H418">
        <v>56.75</v>
      </c>
      <c r="I418" t="s">
        <v>103</v>
      </c>
      <c r="J418" t="s">
        <v>104</v>
      </c>
      <c r="K418" t="s">
        <v>509</v>
      </c>
      <c r="L418" t="s">
        <v>211</v>
      </c>
      <c r="M418" t="s">
        <v>2261</v>
      </c>
      <c r="N418">
        <v>1500</v>
      </c>
      <c r="O418" t="s">
        <v>2262</v>
      </c>
      <c r="P418">
        <v>6</v>
      </c>
      <c r="Q418" t="s">
        <v>113</v>
      </c>
      <c r="R418" t="s">
        <v>2261</v>
      </c>
      <c r="S418">
        <v>1340</v>
      </c>
      <c r="T418" t="s">
        <v>2266</v>
      </c>
      <c r="U418">
        <v>841</v>
      </c>
      <c r="V418">
        <v>127</v>
      </c>
      <c r="W418">
        <v>345</v>
      </c>
      <c r="X418">
        <v>106</v>
      </c>
      <c r="Y418">
        <v>157</v>
      </c>
      <c r="Z418">
        <v>82</v>
      </c>
      <c r="AA418" t="s">
        <v>108</v>
      </c>
      <c r="AB418">
        <v>48</v>
      </c>
      <c r="AC418">
        <v>34</v>
      </c>
      <c r="AD418">
        <v>607.505</v>
      </c>
      <c r="AE418">
        <v>0.20408200000000001</v>
      </c>
      <c r="AF418">
        <v>0.376272</v>
      </c>
      <c r="AH418">
        <v>1340</v>
      </c>
      <c r="AI418">
        <f t="shared" si="18"/>
        <v>3.134235322598188</v>
      </c>
      <c r="AJ418">
        <f t="shared" si="19"/>
        <v>0.35840311199346297</v>
      </c>
      <c r="AK418">
        <f t="shared" si="20"/>
        <v>0.30352930696866565</v>
      </c>
      <c r="AL418">
        <f>U418 - AVERAGEIFS('Placebo Males'!U:U, 'Placebo Males'!B:B, B418, 'Placebo Males'!P:P, P418)</f>
        <v>-80</v>
      </c>
      <c r="AM418">
        <f>V418 - AVERAGEIFS('Placebo Males'!V:V, 'Placebo Males'!B:B, B418, 'Placebo Males'!P:P, P418)</f>
        <v>-18.666666666666657</v>
      </c>
      <c r="AN418">
        <f>W418 - AVERAGEIFS('Placebo Males'!W:W, 'Placebo Males'!B:B, B418, 'Placebo Males'!P:P, P418)</f>
        <v>-7</v>
      </c>
      <c r="AO418">
        <f>X418 - AVERAGEIFS('Placebo Males'!X:X, 'Placebo Males'!B:B, B418, 'Placebo Males'!P:P, P418)</f>
        <v>4.3333333333333286</v>
      </c>
      <c r="AP418">
        <f>Y418 - AVERAGEIFS('Placebo Males'!Y:Y, 'Placebo Males'!B:B, B418, 'Placebo Males'!P:P, P418)</f>
        <v>-20.333333333333343</v>
      </c>
      <c r="AQ418">
        <f>Z418 - AVERAGEIFS('Placebo Males'!Z:Z, 'Placebo Males'!B:B, B418, 'Placebo Males'!P:P, P418)</f>
        <v>9</v>
      </c>
      <c r="AR418">
        <f>AB418 - AVERAGEIFS('Placebo Males'!AB:AB, 'Placebo Males'!B:B, B418, 'Placebo Males'!P:P, P418)</f>
        <v>1.6666666666666643</v>
      </c>
      <c r="AS418">
        <f>AC418 - AVERAGEIFS('Placebo Males'!AC:AC, 'Placebo Males'!B:B, B418, 'Placebo Males'!P:P, P418)</f>
        <v>6.3333333333333321</v>
      </c>
      <c r="AT418">
        <f>AD418 - AVERAGEIFS('Placebo Males'!AD:AD, 'Placebo Males'!B:B, B418, 'Placebo Males'!P:P, P418)</f>
        <v>-112.90300000000002</v>
      </c>
      <c r="AU418">
        <f>AE418 - AVERAGEIFS('Placebo Males'!AE:AE, 'Placebo Males'!B:B, B418, 'Placebo Males'!P:P, P418)</f>
        <v>6.1163666666666672E-2</v>
      </c>
      <c r="AV418">
        <f>AF418 - AVERAGEIFS('Placebo Males'!AF:AF, 'Placebo Males'!B:B, B418, 'Placebo Males'!P:P, P418)</f>
        <v>3.9959999999999996E-2</v>
      </c>
    </row>
    <row r="419" spans="1:48" x14ac:dyDescent="0.25">
      <c r="A419" t="s">
        <v>2679</v>
      </c>
      <c r="B419">
        <v>1020</v>
      </c>
      <c r="C419" t="s">
        <v>102</v>
      </c>
      <c r="D419">
        <v>20</v>
      </c>
      <c r="E419">
        <v>185</v>
      </c>
      <c r="F419">
        <v>61.6</v>
      </c>
      <c r="G419">
        <v>105.25</v>
      </c>
      <c r="H419">
        <v>56.75</v>
      </c>
      <c r="I419" t="s">
        <v>103</v>
      </c>
      <c r="J419" t="s">
        <v>104</v>
      </c>
      <c r="K419" t="s">
        <v>509</v>
      </c>
      <c r="L419" t="s">
        <v>211</v>
      </c>
      <c r="M419" t="s">
        <v>2261</v>
      </c>
      <c r="N419">
        <v>1500</v>
      </c>
      <c r="O419" t="s">
        <v>2262</v>
      </c>
      <c r="P419">
        <v>6</v>
      </c>
      <c r="Q419" t="s">
        <v>113</v>
      </c>
      <c r="R419" t="s">
        <v>2261</v>
      </c>
      <c r="S419">
        <v>1340</v>
      </c>
      <c r="T419" t="s">
        <v>2266</v>
      </c>
      <c r="U419">
        <v>793</v>
      </c>
      <c r="V419">
        <v>122</v>
      </c>
      <c r="W419">
        <v>348</v>
      </c>
      <c r="X419">
        <v>106</v>
      </c>
      <c r="Y419">
        <v>157</v>
      </c>
      <c r="Z419">
        <v>85</v>
      </c>
      <c r="AA419" t="s">
        <v>108</v>
      </c>
      <c r="AB419">
        <v>51</v>
      </c>
      <c r="AC419">
        <v>33</v>
      </c>
      <c r="AD419">
        <v>571.45799999999997</v>
      </c>
      <c r="AE419">
        <v>0.21276600000000001</v>
      </c>
      <c r="AF419">
        <v>0.37448599999999999</v>
      </c>
      <c r="AH419">
        <v>1340</v>
      </c>
      <c r="AI419">
        <f t="shared" si="18"/>
        <v>3.134235322598188</v>
      </c>
      <c r="AJ419">
        <f t="shared" si="19"/>
        <v>0.35840311199346297</v>
      </c>
      <c r="AK419">
        <f t="shared" si="20"/>
        <v>0.30352930696866565</v>
      </c>
      <c r="AL419">
        <f>U419 - AVERAGEIFS('Placebo Males'!U:U, 'Placebo Males'!B:B, B419, 'Placebo Males'!P:P, P419)</f>
        <v>-128</v>
      </c>
      <c r="AM419">
        <f>V419 - AVERAGEIFS('Placebo Males'!V:V, 'Placebo Males'!B:B, B419, 'Placebo Males'!P:P, P419)</f>
        <v>-23.666666666666657</v>
      </c>
      <c r="AN419">
        <f>W419 - AVERAGEIFS('Placebo Males'!W:W, 'Placebo Males'!B:B, B419, 'Placebo Males'!P:P, P419)</f>
        <v>-4</v>
      </c>
      <c r="AO419">
        <f>X419 - AVERAGEIFS('Placebo Males'!X:X, 'Placebo Males'!B:B, B419, 'Placebo Males'!P:P, P419)</f>
        <v>4.3333333333333286</v>
      </c>
      <c r="AP419">
        <f>Y419 - AVERAGEIFS('Placebo Males'!Y:Y, 'Placebo Males'!B:B, B419, 'Placebo Males'!P:P, P419)</f>
        <v>-20.333333333333343</v>
      </c>
      <c r="AQ419">
        <f>Z419 - AVERAGEIFS('Placebo Males'!Z:Z, 'Placebo Males'!B:B, B419, 'Placebo Males'!P:P, P419)</f>
        <v>12</v>
      </c>
      <c r="AR419">
        <f>AB419 - AVERAGEIFS('Placebo Males'!AB:AB, 'Placebo Males'!B:B, B419, 'Placebo Males'!P:P, P419)</f>
        <v>4.6666666666666643</v>
      </c>
      <c r="AS419">
        <f>AC419 - AVERAGEIFS('Placebo Males'!AC:AC, 'Placebo Males'!B:B, B419, 'Placebo Males'!P:P, P419)</f>
        <v>5.3333333333333321</v>
      </c>
      <c r="AT419">
        <f>AD419 - AVERAGEIFS('Placebo Males'!AD:AD, 'Placebo Males'!B:B, B419, 'Placebo Males'!P:P, P419)</f>
        <v>-148.95000000000005</v>
      </c>
      <c r="AU419">
        <f>AE419 - AVERAGEIFS('Placebo Males'!AE:AE, 'Placebo Males'!B:B, B419, 'Placebo Males'!P:P, P419)</f>
        <v>6.9847666666666669E-2</v>
      </c>
      <c r="AV419">
        <f>AF419 - AVERAGEIFS('Placebo Males'!AF:AF, 'Placebo Males'!B:B, B419, 'Placebo Males'!P:P, P419)</f>
        <v>3.8173999999999986E-2</v>
      </c>
    </row>
    <row r="420" spans="1:48" x14ac:dyDescent="0.25">
      <c r="A420" t="s">
        <v>2680</v>
      </c>
      <c r="B420">
        <v>1020</v>
      </c>
      <c r="C420" t="s">
        <v>102</v>
      </c>
      <c r="D420">
        <v>20</v>
      </c>
      <c r="E420">
        <v>185</v>
      </c>
      <c r="F420">
        <v>61.6</v>
      </c>
      <c r="G420">
        <v>105.25</v>
      </c>
      <c r="H420">
        <v>56.75</v>
      </c>
      <c r="I420" t="s">
        <v>103</v>
      </c>
      <c r="J420" t="s">
        <v>104</v>
      </c>
      <c r="K420" t="s">
        <v>509</v>
      </c>
      <c r="L420" t="s">
        <v>211</v>
      </c>
      <c r="M420" t="s">
        <v>2261</v>
      </c>
      <c r="N420">
        <v>1500</v>
      </c>
      <c r="O420" t="s">
        <v>2262</v>
      </c>
      <c r="P420">
        <v>7</v>
      </c>
      <c r="Q420" t="s">
        <v>113</v>
      </c>
      <c r="R420" t="s">
        <v>2261</v>
      </c>
      <c r="S420">
        <v>925</v>
      </c>
      <c r="T420" t="s">
        <v>2266</v>
      </c>
      <c r="U420">
        <v>912</v>
      </c>
      <c r="V420">
        <v>141</v>
      </c>
      <c r="W420">
        <v>350</v>
      </c>
      <c r="X420">
        <v>102</v>
      </c>
      <c r="Y420">
        <v>166</v>
      </c>
      <c r="Z420">
        <v>82</v>
      </c>
      <c r="AA420" t="s">
        <v>108</v>
      </c>
      <c r="AB420">
        <v>52</v>
      </c>
      <c r="AC420">
        <v>32</v>
      </c>
      <c r="AD420">
        <v>618.79700000000003</v>
      </c>
      <c r="AE420">
        <v>0.18</v>
      </c>
      <c r="AF420">
        <v>0.362705</v>
      </c>
      <c r="AH420">
        <v>925</v>
      </c>
      <c r="AI420">
        <f t="shared" si="18"/>
        <v>2.163557965226361</v>
      </c>
      <c r="AJ420">
        <f t="shared" si="19"/>
        <v>0.29342510722413284</v>
      </c>
      <c r="AK420">
        <f t="shared" si="20"/>
        <v>0.23792026630758323</v>
      </c>
      <c r="AL420">
        <f>U420 - AVERAGEIFS('Placebo Males'!U:U, 'Placebo Males'!B:B, B420, 'Placebo Males'!P:P, P420)</f>
        <v>73.333333333333371</v>
      </c>
      <c r="AM420">
        <f>V420 - AVERAGEIFS('Placebo Males'!V:V, 'Placebo Males'!B:B, B420, 'Placebo Males'!P:P, P420)</f>
        <v>-5.6666666666666572</v>
      </c>
      <c r="AN420">
        <f>W420 - AVERAGEIFS('Placebo Males'!W:W, 'Placebo Males'!B:B, B420, 'Placebo Males'!P:P, P420)</f>
        <v>16</v>
      </c>
      <c r="AO420">
        <f>X420 - AVERAGEIFS('Placebo Males'!X:X, 'Placebo Males'!B:B, B420, 'Placebo Males'!P:P, P420)</f>
        <v>5.6666666666666714</v>
      </c>
      <c r="AP420">
        <f>Y420 - AVERAGEIFS('Placebo Males'!Y:Y, 'Placebo Males'!B:B, B420, 'Placebo Males'!P:P, P420)</f>
        <v>-9.6666666666666572</v>
      </c>
      <c r="AQ420">
        <f>Z420 - AVERAGEIFS('Placebo Males'!Z:Z, 'Placebo Males'!B:B, B420, 'Placebo Males'!P:P, P420)</f>
        <v>20</v>
      </c>
      <c r="AR420">
        <f>AB420 - AVERAGEIFS('Placebo Males'!AB:AB, 'Placebo Males'!B:B, B420, 'Placebo Males'!P:P, P420)</f>
        <v>14</v>
      </c>
      <c r="AS420">
        <f>AC420 - AVERAGEIFS('Placebo Males'!AC:AC, 'Placebo Males'!B:B, B420, 'Placebo Males'!P:P, P420)</f>
        <v>7.6666666666666679</v>
      </c>
      <c r="AT420">
        <f>AD420 - AVERAGEIFS('Placebo Males'!AD:AD, 'Placebo Males'!B:B, B420, 'Placebo Males'!P:P, P420)</f>
        <v>-245.03499999999997</v>
      </c>
      <c r="AU420">
        <f>AE420 - AVERAGEIFS('Placebo Males'!AE:AE, 'Placebo Males'!B:B, B420, 'Placebo Males'!P:P, P420)</f>
        <v>5.2690666666666663E-2</v>
      </c>
      <c r="AV420">
        <f>AF420 - AVERAGEIFS('Placebo Males'!AF:AF, 'Placebo Males'!B:B, B420, 'Placebo Males'!P:P, P420)</f>
        <v>9.1808999999999974E-2</v>
      </c>
    </row>
    <row r="421" spans="1:48" x14ac:dyDescent="0.25">
      <c r="A421" t="s">
        <v>2681</v>
      </c>
      <c r="B421">
        <v>1020</v>
      </c>
      <c r="C421" t="s">
        <v>102</v>
      </c>
      <c r="D421">
        <v>20</v>
      </c>
      <c r="E421">
        <v>185</v>
      </c>
      <c r="F421">
        <v>61.6</v>
      </c>
      <c r="G421">
        <v>105.25</v>
      </c>
      <c r="H421">
        <v>56.75</v>
      </c>
      <c r="I421" t="s">
        <v>103</v>
      </c>
      <c r="J421" t="s">
        <v>104</v>
      </c>
      <c r="K421" t="s">
        <v>509</v>
      </c>
      <c r="L421" t="s">
        <v>211</v>
      </c>
      <c r="M421" t="s">
        <v>2261</v>
      </c>
      <c r="N421">
        <v>1500</v>
      </c>
      <c r="O421" t="s">
        <v>2262</v>
      </c>
      <c r="P421">
        <v>7</v>
      </c>
      <c r="Q421" t="s">
        <v>113</v>
      </c>
      <c r="R421" t="s">
        <v>2261</v>
      </c>
      <c r="S421">
        <v>925</v>
      </c>
      <c r="T421" t="s">
        <v>2266</v>
      </c>
      <c r="U421">
        <v>954</v>
      </c>
      <c r="V421">
        <v>141</v>
      </c>
      <c r="W421">
        <v>357</v>
      </c>
      <c r="X421">
        <v>117</v>
      </c>
      <c r="Y421">
        <v>156</v>
      </c>
      <c r="Z421">
        <v>84</v>
      </c>
      <c r="AA421" t="s">
        <v>108</v>
      </c>
      <c r="AB421">
        <v>52</v>
      </c>
      <c r="AC421">
        <v>30</v>
      </c>
      <c r="AD421">
        <v>618.09400000000005</v>
      </c>
      <c r="AE421">
        <v>0.156863</v>
      </c>
      <c r="AF421">
        <v>0.37966100000000003</v>
      </c>
      <c r="AH421">
        <v>925</v>
      </c>
      <c r="AI421">
        <f t="shared" si="18"/>
        <v>2.163557965226361</v>
      </c>
      <c r="AJ421">
        <f t="shared" si="19"/>
        <v>0.29342510722413284</v>
      </c>
      <c r="AK421">
        <f t="shared" si="20"/>
        <v>0.23792026630758323</v>
      </c>
      <c r="AL421">
        <f>U421 - AVERAGEIFS('Placebo Males'!U:U, 'Placebo Males'!B:B, B421, 'Placebo Males'!P:P, P421)</f>
        <v>115.33333333333337</v>
      </c>
      <c r="AM421">
        <f>V421 - AVERAGEIFS('Placebo Males'!V:V, 'Placebo Males'!B:B, B421, 'Placebo Males'!P:P, P421)</f>
        <v>-5.6666666666666572</v>
      </c>
      <c r="AN421">
        <f>W421 - AVERAGEIFS('Placebo Males'!W:W, 'Placebo Males'!B:B, B421, 'Placebo Males'!P:P, P421)</f>
        <v>23</v>
      </c>
      <c r="AO421">
        <f>X421 - AVERAGEIFS('Placebo Males'!X:X, 'Placebo Males'!B:B, B421, 'Placebo Males'!P:P, P421)</f>
        <v>20.666666666666671</v>
      </c>
      <c r="AP421">
        <f>Y421 - AVERAGEIFS('Placebo Males'!Y:Y, 'Placebo Males'!B:B, B421, 'Placebo Males'!P:P, P421)</f>
        <v>-19.666666666666657</v>
      </c>
      <c r="AQ421">
        <f>Z421 - AVERAGEIFS('Placebo Males'!Z:Z, 'Placebo Males'!B:B, B421, 'Placebo Males'!P:P, P421)</f>
        <v>22</v>
      </c>
      <c r="AR421">
        <f>AB421 - AVERAGEIFS('Placebo Males'!AB:AB, 'Placebo Males'!B:B, B421, 'Placebo Males'!P:P, P421)</f>
        <v>14</v>
      </c>
      <c r="AS421">
        <f>AC421 - AVERAGEIFS('Placebo Males'!AC:AC, 'Placebo Males'!B:B, B421, 'Placebo Males'!P:P, P421)</f>
        <v>5.6666666666666679</v>
      </c>
      <c r="AT421">
        <f>AD421 - AVERAGEIFS('Placebo Males'!AD:AD, 'Placebo Males'!B:B, B421, 'Placebo Males'!P:P, P421)</f>
        <v>-245.73799999999994</v>
      </c>
      <c r="AU421">
        <f>AE421 - AVERAGEIFS('Placebo Males'!AE:AE, 'Placebo Males'!B:B, B421, 'Placebo Males'!P:P, P421)</f>
        <v>2.9553666666666673E-2</v>
      </c>
      <c r="AV421">
        <f>AF421 - AVERAGEIFS('Placebo Males'!AF:AF, 'Placebo Males'!B:B, B421, 'Placebo Males'!P:P, P421)</f>
        <v>0.108765</v>
      </c>
    </row>
    <row r="422" spans="1:48" x14ac:dyDescent="0.25">
      <c r="A422" t="s">
        <v>2682</v>
      </c>
      <c r="B422">
        <v>1020</v>
      </c>
      <c r="C422" t="s">
        <v>102</v>
      </c>
      <c r="D422">
        <v>20</v>
      </c>
      <c r="E422">
        <v>185</v>
      </c>
      <c r="F422">
        <v>61.6</v>
      </c>
      <c r="G422">
        <v>105.25</v>
      </c>
      <c r="H422">
        <v>56.75</v>
      </c>
      <c r="I422" t="s">
        <v>103</v>
      </c>
      <c r="J422" t="s">
        <v>104</v>
      </c>
      <c r="K422" t="s">
        <v>509</v>
      </c>
      <c r="L422" t="s">
        <v>211</v>
      </c>
      <c r="M422" t="s">
        <v>2261</v>
      </c>
      <c r="N422">
        <v>1500</v>
      </c>
      <c r="O422" t="s">
        <v>2262</v>
      </c>
      <c r="P422">
        <v>7</v>
      </c>
      <c r="Q422" t="s">
        <v>113</v>
      </c>
      <c r="R422" t="s">
        <v>2261</v>
      </c>
      <c r="S422">
        <v>925</v>
      </c>
      <c r="T422" t="s">
        <v>2266</v>
      </c>
      <c r="U422">
        <v>709</v>
      </c>
      <c r="V422">
        <v>138</v>
      </c>
      <c r="W422">
        <v>356</v>
      </c>
      <c r="X422">
        <v>107</v>
      </c>
      <c r="Y422">
        <v>163</v>
      </c>
      <c r="Z422">
        <v>86</v>
      </c>
      <c r="AA422" t="s">
        <v>108</v>
      </c>
      <c r="AB422">
        <v>53</v>
      </c>
      <c r="AC422">
        <v>36</v>
      </c>
      <c r="AD422">
        <v>532.00099999999998</v>
      </c>
      <c r="AE422">
        <v>0.26</v>
      </c>
      <c r="AF422">
        <v>0.37725999999999998</v>
      </c>
      <c r="AH422">
        <v>925</v>
      </c>
      <c r="AI422">
        <f t="shared" si="18"/>
        <v>2.163557965226361</v>
      </c>
      <c r="AJ422">
        <f t="shared" si="19"/>
        <v>0.29342510722413284</v>
      </c>
      <c r="AK422">
        <f t="shared" si="20"/>
        <v>0.23792026630758323</v>
      </c>
      <c r="AL422">
        <f>U422 - AVERAGEIFS('Placebo Males'!U:U, 'Placebo Males'!B:B, B422, 'Placebo Males'!P:P, P422)</f>
        <v>-129.66666666666663</v>
      </c>
      <c r="AM422">
        <f>V422 - AVERAGEIFS('Placebo Males'!V:V, 'Placebo Males'!B:B, B422, 'Placebo Males'!P:P, P422)</f>
        <v>-8.6666666666666572</v>
      </c>
      <c r="AN422">
        <f>W422 - AVERAGEIFS('Placebo Males'!W:W, 'Placebo Males'!B:B, B422, 'Placebo Males'!P:P, P422)</f>
        <v>22</v>
      </c>
      <c r="AO422">
        <f>X422 - AVERAGEIFS('Placebo Males'!X:X, 'Placebo Males'!B:B, B422, 'Placebo Males'!P:P, P422)</f>
        <v>10.666666666666671</v>
      </c>
      <c r="AP422">
        <f>Y422 - AVERAGEIFS('Placebo Males'!Y:Y, 'Placebo Males'!B:B, B422, 'Placebo Males'!P:P, P422)</f>
        <v>-12.666666666666657</v>
      </c>
      <c r="AQ422">
        <f>Z422 - AVERAGEIFS('Placebo Males'!Z:Z, 'Placebo Males'!B:B, B422, 'Placebo Males'!P:P, P422)</f>
        <v>24</v>
      </c>
      <c r="AR422">
        <f>AB422 - AVERAGEIFS('Placebo Males'!AB:AB, 'Placebo Males'!B:B, B422, 'Placebo Males'!P:P, P422)</f>
        <v>15</v>
      </c>
      <c r="AS422">
        <f>AC422 - AVERAGEIFS('Placebo Males'!AC:AC, 'Placebo Males'!B:B, B422, 'Placebo Males'!P:P, P422)</f>
        <v>11.666666666666668</v>
      </c>
      <c r="AT422">
        <f>AD422 - AVERAGEIFS('Placebo Males'!AD:AD, 'Placebo Males'!B:B, B422, 'Placebo Males'!P:P, P422)</f>
        <v>-331.83100000000002</v>
      </c>
      <c r="AU422">
        <f>AE422 - AVERAGEIFS('Placebo Males'!AE:AE, 'Placebo Males'!B:B, B422, 'Placebo Males'!P:P, P422)</f>
        <v>0.13269066666666668</v>
      </c>
      <c r="AV422">
        <f>AF422 - AVERAGEIFS('Placebo Males'!AF:AF, 'Placebo Males'!B:B, B422, 'Placebo Males'!P:P, P422)</f>
        <v>0.10636399999999996</v>
      </c>
    </row>
    <row r="423" spans="1:48" x14ac:dyDescent="0.25">
      <c r="A423" t="s">
        <v>2683</v>
      </c>
      <c r="B423">
        <v>1020</v>
      </c>
      <c r="C423" t="s">
        <v>102</v>
      </c>
      <c r="D423">
        <v>20</v>
      </c>
      <c r="E423">
        <v>185</v>
      </c>
      <c r="F423">
        <v>61.6</v>
      </c>
      <c r="G423">
        <v>105.25</v>
      </c>
      <c r="H423">
        <v>56.75</v>
      </c>
      <c r="I423" t="s">
        <v>103</v>
      </c>
      <c r="J423" t="s">
        <v>104</v>
      </c>
      <c r="K423" t="s">
        <v>509</v>
      </c>
      <c r="L423" t="s">
        <v>211</v>
      </c>
      <c r="M423" t="s">
        <v>2261</v>
      </c>
      <c r="N423">
        <v>1500</v>
      </c>
      <c r="O423" t="s">
        <v>2262</v>
      </c>
      <c r="P423">
        <v>8</v>
      </c>
      <c r="Q423" t="s">
        <v>113</v>
      </c>
      <c r="R423" t="s">
        <v>2261</v>
      </c>
      <c r="S423">
        <v>762</v>
      </c>
      <c r="T423" t="s">
        <v>2266</v>
      </c>
      <c r="U423">
        <v>845</v>
      </c>
      <c r="V423">
        <v>145</v>
      </c>
      <c r="W423">
        <v>340</v>
      </c>
      <c r="X423">
        <v>101</v>
      </c>
      <c r="Y423">
        <v>163</v>
      </c>
      <c r="Z423">
        <v>76</v>
      </c>
      <c r="AA423" t="s">
        <v>108</v>
      </c>
      <c r="AB423">
        <v>49</v>
      </c>
      <c r="AC423">
        <v>29</v>
      </c>
      <c r="AD423">
        <v>662.15800000000002</v>
      </c>
      <c r="AE423">
        <v>0.16</v>
      </c>
      <c r="AF423">
        <v>0.355126</v>
      </c>
      <c r="AH423">
        <v>762</v>
      </c>
      <c r="AI423">
        <f t="shared" si="18"/>
        <v>1.7823039670297158</v>
      </c>
      <c r="AJ423">
        <f t="shared" si="19"/>
        <v>0.2623317038919587</v>
      </c>
      <c r="AK423">
        <f t="shared" si="20"/>
        <v>0.20774399510138086</v>
      </c>
      <c r="AL423">
        <f>U423 - AVERAGEIFS('Placebo Males'!U:U, 'Placebo Males'!B:B, B423, 'Placebo Males'!P:P, P423)</f>
        <v>34.333333333333371</v>
      </c>
      <c r="AM423">
        <f>V423 - AVERAGEIFS('Placebo Males'!V:V, 'Placebo Males'!B:B, B423, 'Placebo Males'!P:P, P423)</f>
        <v>1.3333333333333428</v>
      </c>
      <c r="AN423">
        <f>W423 - AVERAGEIFS('Placebo Males'!W:W, 'Placebo Males'!B:B, B423, 'Placebo Males'!P:P, P423)</f>
        <v>11</v>
      </c>
      <c r="AO423">
        <f>X423 - AVERAGEIFS('Placebo Males'!X:X, 'Placebo Males'!B:B, B423, 'Placebo Males'!P:P, P423)</f>
        <v>4</v>
      </c>
      <c r="AP423">
        <f>Y423 - AVERAGEIFS('Placebo Males'!Y:Y, 'Placebo Males'!B:B, B423, 'Placebo Males'!P:P, P423)</f>
        <v>-2</v>
      </c>
      <c r="AQ423">
        <f>Z423 - AVERAGEIFS('Placebo Males'!Z:Z, 'Placebo Males'!B:B, B423, 'Placebo Males'!P:P, P423)</f>
        <v>9</v>
      </c>
      <c r="AR423">
        <f>AB423 - AVERAGEIFS('Placebo Males'!AB:AB, 'Placebo Males'!B:B, B423, 'Placebo Males'!P:P, P423)</f>
        <v>6.3333333333333357</v>
      </c>
      <c r="AS423">
        <f>AC423 - AVERAGEIFS('Placebo Males'!AC:AC, 'Placebo Males'!B:B, B423, 'Placebo Males'!P:P, P423)</f>
        <v>2.3333333333333321</v>
      </c>
      <c r="AT423">
        <f>AD423 - AVERAGEIFS('Placebo Males'!AD:AD, 'Placebo Males'!B:B, B423, 'Placebo Males'!P:P, P423)</f>
        <v>-39.171666666666624</v>
      </c>
      <c r="AU423">
        <f>AE423 - AVERAGEIFS('Placebo Males'!AE:AE, 'Placebo Males'!B:B, B423, 'Placebo Males'!P:P, P423)</f>
        <v>3.5439999999999916E-3</v>
      </c>
      <c r="AV423">
        <f>AF423 - AVERAGEIFS('Placebo Males'!AF:AF, 'Placebo Males'!B:B, B423, 'Placebo Males'!P:P, P423)</f>
        <v>4.0108666666666681E-2</v>
      </c>
    </row>
    <row r="424" spans="1:48" x14ac:dyDescent="0.25">
      <c r="A424" t="s">
        <v>2684</v>
      </c>
      <c r="B424">
        <v>1020</v>
      </c>
      <c r="C424" t="s">
        <v>102</v>
      </c>
      <c r="D424">
        <v>20</v>
      </c>
      <c r="E424">
        <v>185</v>
      </c>
      <c r="F424">
        <v>61.6</v>
      </c>
      <c r="G424">
        <v>105.25</v>
      </c>
      <c r="H424">
        <v>56.75</v>
      </c>
      <c r="I424" t="s">
        <v>103</v>
      </c>
      <c r="J424" t="s">
        <v>104</v>
      </c>
      <c r="K424" t="s">
        <v>509</v>
      </c>
      <c r="L424" t="s">
        <v>211</v>
      </c>
      <c r="M424" t="s">
        <v>2261</v>
      </c>
      <c r="N424">
        <v>1500</v>
      </c>
      <c r="O424" t="s">
        <v>2262</v>
      </c>
      <c r="P424">
        <v>8</v>
      </c>
      <c r="Q424" t="s">
        <v>113</v>
      </c>
      <c r="R424" t="s">
        <v>2261</v>
      </c>
      <c r="S424">
        <v>762</v>
      </c>
      <c r="T424" t="s">
        <v>2266</v>
      </c>
      <c r="U424">
        <v>693</v>
      </c>
      <c r="V424">
        <v>137</v>
      </c>
      <c r="W424">
        <v>343</v>
      </c>
      <c r="X424">
        <v>116</v>
      </c>
      <c r="Y424">
        <v>146</v>
      </c>
      <c r="Z424">
        <v>81</v>
      </c>
      <c r="AA424" t="s">
        <v>108</v>
      </c>
      <c r="AB424">
        <v>48</v>
      </c>
      <c r="AC424">
        <v>31</v>
      </c>
      <c r="AD424">
        <v>569.35599999999999</v>
      </c>
      <c r="AE424">
        <v>0.29787200000000003</v>
      </c>
      <c r="AF424">
        <v>0.337586</v>
      </c>
      <c r="AH424">
        <v>762</v>
      </c>
      <c r="AI424">
        <f t="shared" si="18"/>
        <v>1.7823039670297158</v>
      </c>
      <c r="AJ424">
        <f t="shared" si="19"/>
        <v>0.2623317038919587</v>
      </c>
      <c r="AK424">
        <f t="shared" si="20"/>
        <v>0.20774399510138086</v>
      </c>
      <c r="AL424">
        <f>U424 - AVERAGEIFS('Placebo Males'!U:U, 'Placebo Males'!B:B, B424, 'Placebo Males'!P:P, P424)</f>
        <v>-117.66666666666663</v>
      </c>
      <c r="AM424">
        <f>V424 - AVERAGEIFS('Placebo Males'!V:V, 'Placebo Males'!B:B, B424, 'Placebo Males'!P:P, P424)</f>
        <v>-6.6666666666666572</v>
      </c>
      <c r="AN424">
        <f>W424 - AVERAGEIFS('Placebo Males'!W:W, 'Placebo Males'!B:B, B424, 'Placebo Males'!P:P, P424)</f>
        <v>14</v>
      </c>
      <c r="AO424">
        <f>X424 - AVERAGEIFS('Placebo Males'!X:X, 'Placebo Males'!B:B, B424, 'Placebo Males'!P:P, P424)</f>
        <v>19</v>
      </c>
      <c r="AP424">
        <f>Y424 - AVERAGEIFS('Placebo Males'!Y:Y, 'Placebo Males'!B:B, B424, 'Placebo Males'!P:P, P424)</f>
        <v>-19</v>
      </c>
      <c r="AQ424">
        <f>Z424 - AVERAGEIFS('Placebo Males'!Z:Z, 'Placebo Males'!B:B, B424, 'Placebo Males'!P:P, P424)</f>
        <v>14</v>
      </c>
      <c r="AR424">
        <f>AB424 - AVERAGEIFS('Placebo Males'!AB:AB, 'Placebo Males'!B:B, B424, 'Placebo Males'!P:P, P424)</f>
        <v>5.3333333333333357</v>
      </c>
      <c r="AS424">
        <f>AC424 - AVERAGEIFS('Placebo Males'!AC:AC, 'Placebo Males'!B:B, B424, 'Placebo Males'!P:P, P424)</f>
        <v>4.3333333333333321</v>
      </c>
      <c r="AT424">
        <f>AD424 - AVERAGEIFS('Placebo Males'!AD:AD, 'Placebo Males'!B:B, B424, 'Placebo Males'!P:P, P424)</f>
        <v>-131.97366666666665</v>
      </c>
      <c r="AU424">
        <f>AE424 - AVERAGEIFS('Placebo Males'!AE:AE, 'Placebo Males'!B:B, B424, 'Placebo Males'!P:P, P424)</f>
        <v>0.14141600000000001</v>
      </c>
      <c r="AV424">
        <f>AF424 - AVERAGEIFS('Placebo Males'!AF:AF, 'Placebo Males'!B:B, B424, 'Placebo Males'!P:P, P424)</f>
        <v>2.2568666666666681E-2</v>
      </c>
    </row>
    <row r="425" spans="1:48" x14ac:dyDescent="0.25">
      <c r="A425" t="s">
        <v>2685</v>
      </c>
      <c r="B425">
        <v>1020</v>
      </c>
      <c r="C425" t="s">
        <v>102</v>
      </c>
      <c r="D425">
        <v>20</v>
      </c>
      <c r="E425">
        <v>185</v>
      </c>
      <c r="F425">
        <v>61.6</v>
      </c>
      <c r="G425">
        <v>105.25</v>
      </c>
      <c r="H425">
        <v>56.75</v>
      </c>
      <c r="I425" t="s">
        <v>103</v>
      </c>
      <c r="J425" t="s">
        <v>104</v>
      </c>
      <c r="K425" t="s">
        <v>509</v>
      </c>
      <c r="L425" t="s">
        <v>211</v>
      </c>
      <c r="M425" t="s">
        <v>2261</v>
      </c>
      <c r="N425">
        <v>1500</v>
      </c>
      <c r="O425" t="s">
        <v>2262</v>
      </c>
      <c r="P425">
        <v>8</v>
      </c>
      <c r="Q425" t="s">
        <v>113</v>
      </c>
      <c r="R425" t="s">
        <v>2261</v>
      </c>
      <c r="S425">
        <v>762</v>
      </c>
      <c r="T425" t="s">
        <v>2266</v>
      </c>
      <c r="U425">
        <v>841</v>
      </c>
      <c r="V425">
        <v>139</v>
      </c>
      <c r="W425">
        <v>344</v>
      </c>
      <c r="X425">
        <v>111</v>
      </c>
      <c r="Y425">
        <v>154</v>
      </c>
      <c r="Z425">
        <v>79</v>
      </c>
      <c r="AA425" t="s">
        <v>108</v>
      </c>
      <c r="AB425">
        <v>46</v>
      </c>
      <c r="AC425">
        <v>30</v>
      </c>
      <c r="AD425">
        <v>662.23099999999999</v>
      </c>
      <c r="AE425">
        <v>0.117647</v>
      </c>
      <c r="AF425">
        <v>0.34572799999999998</v>
      </c>
      <c r="AH425">
        <v>762</v>
      </c>
      <c r="AI425">
        <f t="shared" si="18"/>
        <v>1.7823039670297158</v>
      </c>
      <c r="AJ425">
        <f t="shared" si="19"/>
        <v>0.2623317038919587</v>
      </c>
      <c r="AK425">
        <f t="shared" si="20"/>
        <v>0.20774399510138086</v>
      </c>
      <c r="AL425">
        <f>U425 - AVERAGEIFS('Placebo Males'!U:U, 'Placebo Males'!B:B, B425, 'Placebo Males'!P:P, P425)</f>
        <v>30.333333333333371</v>
      </c>
      <c r="AM425">
        <f>V425 - AVERAGEIFS('Placebo Males'!V:V, 'Placebo Males'!B:B, B425, 'Placebo Males'!P:P, P425)</f>
        <v>-4.6666666666666572</v>
      </c>
      <c r="AN425">
        <f>W425 - AVERAGEIFS('Placebo Males'!W:W, 'Placebo Males'!B:B, B425, 'Placebo Males'!P:P, P425)</f>
        <v>15</v>
      </c>
      <c r="AO425">
        <f>X425 - AVERAGEIFS('Placebo Males'!X:X, 'Placebo Males'!B:B, B425, 'Placebo Males'!P:P, P425)</f>
        <v>14</v>
      </c>
      <c r="AP425">
        <f>Y425 - AVERAGEIFS('Placebo Males'!Y:Y, 'Placebo Males'!B:B, B425, 'Placebo Males'!P:P, P425)</f>
        <v>-11</v>
      </c>
      <c r="AQ425">
        <f>Z425 - AVERAGEIFS('Placebo Males'!Z:Z, 'Placebo Males'!B:B, B425, 'Placebo Males'!P:P, P425)</f>
        <v>12</v>
      </c>
      <c r="AR425">
        <f>AB425 - AVERAGEIFS('Placebo Males'!AB:AB, 'Placebo Males'!B:B, B425, 'Placebo Males'!P:P, P425)</f>
        <v>3.3333333333333357</v>
      </c>
      <c r="AS425">
        <f>AC425 - AVERAGEIFS('Placebo Males'!AC:AC, 'Placebo Males'!B:B, B425, 'Placebo Males'!P:P, P425)</f>
        <v>3.3333333333333321</v>
      </c>
      <c r="AT425">
        <f>AD425 - AVERAGEIFS('Placebo Males'!AD:AD, 'Placebo Males'!B:B, B425, 'Placebo Males'!P:P, P425)</f>
        <v>-39.098666666666645</v>
      </c>
      <c r="AU425">
        <f>AE425 - AVERAGEIFS('Placebo Males'!AE:AE, 'Placebo Males'!B:B, B425, 'Placebo Males'!P:P, P425)</f>
        <v>-3.880900000000001E-2</v>
      </c>
      <c r="AV425">
        <f>AF425 - AVERAGEIFS('Placebo Males'!AF:AF, 'Placebo Males'!B:B, B425, 'Placebo Males'!P:P, P425)</f>
        <v>3.0710666666666664E-2</v>
      </c>
    </row>
    <row r="426" spans="1:48" x14ac:dyDescent="0.25">
      <c r="A426" t="s">
        <v>2686</v>
      </c>
      <c r="B426">
        <v>1020</v>
      </c>
      <c r="C426" t="s">
        <v>102</v>
      </c>
      <c r="D426">
        <v>20</v>
      </c>
      <c r="E426">
        <v>185</v>
      </c>
      <c r="F426">
        <v>61.6</v>
      </c>
      <c r="G426">
        <v>105.25</v>
      </c>
      <c r="H426">
        <v>56.75</v>
      </c>
      <c r="I426" t="s">
        <v>103</v>
      </c>
      <c r="J426" t="s">
        <v>104</v>
      </c>
      <c r="K426" t="s">
        <v>509</v>
      </c>
      <c r="L426" t="s">
        <v>211</v>
      </c>
      <c r="M426" t="s">
        <v>2261</v>
      </c>
      <c r="N426">
        <v>1500</v>
      </c>
      <c r="O426" t="s">
        <v>2262</v>
      </c>
      <c r="P426">
        <v>12</v>
      </c>
      <c r="Q426" t="s">
        <v>113</v>
      </c>
      <c r="R426" t="s">
        <v>2261</v>
      </c>
      <c r="S426">
        <v>607</v>
      </c>
      <c r="T426" t="s">
        <v>2266</v>
      </c>
      <c r="U426">
        <v>855</v>
      </c>
      <c r="V426">
        <v>118</v>
      </c>
      <c r="W426">
        <v>345</v>
      </c>
      <c r="X426">
        <v>103</v>
      </c>
      <c r="Y426">
        <v>169</v>
      </c>
      <c r="Z426">
        <v>73</v>
      </c>
      <c r="AA426" t="s">
        <v>108</v>
      </c>
      <c r="AB426">
        <v>48</v>
      </c>
      <c r="AC426">
        <v>25</v>
      </c>
      <c r="AD426">
        <v>798.32100000000003</v>
      </c>
      <c r="AE426">
        <v>0.19148899999999999</v>
      </c>
      <c r="AF426">
        <v>0.34382699999999999</v>
      </c>
      <c r="AH426">
        <v>607</v>
      </c>
      <c r="AI426">
        <f t="shared" si="18"/>
        <v>1.4197618215052987</v>
      </c>
      <c r="AJ426">
        <f t="shared" si="19"/>
        <v>0.22867311448756655</v>
      </c>
      <c r="AK426">
        <f t="shared" si="20"/>
        <v>0.17606273130497818</v>
      </c>
      <c r="AL426">
        <f>U426 - AVERAGEIFS('Placebo Males'!U:U, 'Placebo Males'!B:B, B426, 'Placebo Males'!P:P, P426)</f>
        <v>-97.666666666666629</v>
      </c>
      <c r="AM426">
        <f>V426 - AVERAGEIFS('Placebo Males'!V:V, 'Placebo Males'!B:B, B426, 'Placebo Males'!P:P, P426)</f>
        <v>-12.333333333333343</v>
      </c>
      <c r="AN426">
        <f>W426 - AVERAGEIFS('Placebo Males'!W:W, 'Placebo Males'!B:B, B426, 'Placebo Males'!P:P, P426)</f>
        <v>-8</v>
      </c>
      <c r="AO426">
        <f>X426 - AVERAGEIFS('Placebo Males'!X:X, 'Placebo Males'!B:B, B426, 'Placebo Males'!P:P, P426)</f>
        <v>6.3333333333333286</v>
      </c>
      <c r="AP426">
        <f>Y426 - AVERAGEIFS('Placebo Males'!Y:Y, 'Placebo Males'!B:B, B426, 'Placebo Males'!P:P, P426)</f>
        <v>-18</v>
      </c>
      <c r="AQ426">
        <f>Z426 - AVERAGEIFS('Placebo Males'!Z:Z, 'Placebo Males'!B:B, B426, 'Placebo Males'!P:P, P426)</f>
        <v>3.6666666666666714</v>
      </c>
      <c r="AR426">
        <f>AB426 - AVERAGEIFS('Placebo Males'!AB:AB, 'Placebo Males'!B:B, B426, 'Placebo Males'!P:P, P426)</f>
        <v>4.3333333333333357</v>
      </c>
      <c r="AS426">
        <f>AC426 - AVERAGEIFS('Placebo Males'!AC:AC, 'Placebo Males'!B:B, B426, 'Placebo Males'!P:P, P426)</f>
        <v>-1</v>
      </c>
      <c r="AT426">
        <f>AD426 - AVERAGEIFS('Placebo Males'!AD:AD, 'Placebo Males'!B:B, B426, 'Placebo Males'!P:P, P426)</f>
        <v>-36.507666666666637</v>
      </c>
      <c r="AU426">
        <f>AE426 - AVERAGEIFS('Placebo Males'!AE:AE, 'Placebo Males'!B:B, B426, 'Placebo Males'!P:P, P426)</f>
        <v>1.442733333333332E-2</v>
      </c>
      <c r="AV426">
        <f>AF426 - AVERAGEIFS('Placebo Males'!AF:AF, 'Placebo Males'!B:B, B426, 'Placebo Males'!P:P, P426)</f>
        <v>1.0163000000000033E-2</v>
      </c>
    </row>
    <row r="427" spans="1:48" x14ac:dyDescent="0.25">
      <c r="A427" t="s">
        <v>2687</v>
      </c>
      <c r="B427">
        <v>1020</v>
      </c>
      <c r="C427" t="s">
        <v>102</v>
      </c>
      <c r="D427">
        <v>20</v>
      </c>
      <c r="E427">
        <v>185</v>
      </c>
      <c r="F427">
        <v>61.6</v>
      </c>
      <c r="G427">
        <v>105.25</v>
      </c>
      <c r="H427">
        <v>56.75</v>
      </c>
      <c r="I427" t="s">
        <v>103</v>
      </c>
      <c r="J427" t="s">
        <v>104</v>
      </c>
      <c r="K427" t="s">
        <v>509</v>
      </c>
      <c r="L427" t="s">
        <v>211</v>
      </c>
      <c r="M427" t="s">
        <v>2261</v>
      </c>
      <c r="N427">
        <v>1500</v>
      </c>
      <c r="O427" t="s">
        <v>2262</v>
      </c>
      <c r="P427">
        <v>12</v>
      </c>
      <c r="Q427" t="s">
        <v>113</v>
      </c>
      <c r="R427" t="s">
        <v>2261</v>
      </c>
      <c r="S427">
        <v>607</v>
      </c>
      <c r="T427" t="s">
        <v>2266</v>
      </c>
      <c r="U427">
        <v>945</v>
      </c>
      <c r="V427">
        <v>102</v>
      </c>
      <c r="W427">
        <v>346</v>
      </c>
      <c r="X427">
        <v>93</v>
      </c>
      <c r="Y427">
        <v>180</v>
      </c>
      <c r="Z427">
        <v>73</v>
      </c>
      <c r="AA427" t="s">
        <v>108</v>
      </c>
      <c r="AB427">
        <v>48</v>
      </c>
      <c r="AC427">
        <v>27</v>
      </c>
      <c r="AD427">
        <v>830.20600000000002</v>
      </c>
      <c r="AE427">
        <v>0.1875</v>
      </c>
      <c r="AF427">
        <v>0.34589199999999998</v>
      </c>
      <c r="AH427">
        <v>607</v>
      </c>
      <c r="AI427">
        <f t="shared" si="18"/>
        <v>1.4197618215052987</v>
      </c>
      <c r="AJ427">
        <f t="shared" si="19"/>
        <v>0.22867311448756655</v>
      </c>
      <c r="AK427">
        <f t="shared" si="20"/>
        <v>0.17606273130497818</v>
      </c>
      <c r="AL427">
        <f>U427 - AVERAGEIFS('Placebo Males'!U:U, 'Placebo Males'!B:B, B427, 'Placebo Males'!P:P, P427)</f>
        <v>-7.6666666666666288</v>
      </c>
      <c r="AM427">
        <f>V427 - AVERAGEIFS('Placebo Males'!V:V, 'Placebo Males'!B:B, B427, 'Placebo Males'!P:P, P427)</f>
        <v>-28.333333333333343</v>
      </c>
      <c r="AN427">
        <f>W427 - AVERAGEIFS('Placebo Males'!W:W, 'Placebo Males'!B:B, B427, 'Placebo Males'!P:P, P427)</f>
        <v>-7</v>
      </c>
      <c r="AO427">
        <f>X427 - AVERAGEIFS('Placebo Males'!X:X, 'Placebo Males'!B:B, B427, 'Placebo Males'!P:P, P427)</f>
        <v>-3.6666666666666714</v>
      </c>
      <c r="AP427">
        <f>Y427 - AVERAGEIFS('Placebo Males'!Y:Y, 'Placebo Males'!B:B, B427, 'Placebo Males'!P:P, P427)</f>
        <v>-7</v>
      </c>
      <c r="AQ427">
        <f>Z427 - AVERAGEIFS('Placebo Males'!Z:Z, 'Placebo Males'!B:B, B427, 'Placebo Males'!P:P, P427)</f>
        <v>3.6666666666666714</v>
      </c>
      <c r="AR427">
        <f>AB427 - AVERAGEIFS('Placebo Males'!AB:AB, 'Placebo Males'!B:B, B427, 'Placebo Males'!P:P, P427)</f>
        <v>4.3333333333333357</v>
      </c>
      <c r="AS427">
        <f>AC427 - AVERAGEIFS('Placebo Males'!AC:AC, 'Placebo Males'!B:B, B427, 'Placebo Males'!P:P, P427)</f>
        <v>1</v>
      </c>
      <c r="AT427">
        <f>AD427 - AVERAGEIFS('Placebo Males'!AD:AD, 'Placebo Males'!B:B, B427, 'Placebo Males'!P:P, P427)</f>
        <v>-4.6226666666666461</v>
      </c>
      <c r="AU427">
        <f>AE427 - AVERAGEIFS('Placebo Males'!AE:AE, 'Placebo Males'!B:B, B427, 'Placebo Males'!P:P, P427)</f>
        <v>1.0438333333333327E-2</v>
      </c>
      <c r="AV427">
        <f>AF427 - AVERAGEIFS('Placebo Males'!AF:AF, 'Placebo Males'!B:B, B427, 'Placebo Males'!P:P, P427)</f>
        <v>1.2228000000000017E-2</v>
      </c>
    </row>
    <row r="428" spans="1:48" x14ac:dyDescent="0.25">
      <c r="A428" t="s">
        <v>2688</v>
      </c>
      <c r="B428">
        <v>1020</v>
      </c>
      <c r="C428" t="s">
        <v>102</v>
      </c>
      <c r="D428">
        <v>20</v>
      </c>
      <c r="E428">
        <v>185</v>
      </c>
      <c r="F428">
        <v>61.6</v>
      </c>
      <c r="G428">
        <v>105.25</v>
      </c>
      <c r="H428">
        <v>56.75</v>
      </c>
      <c r="I428" t="s">
        <v>103</v>
      </c>
      <c r="J428" t="s">
        <v>104</v>
      </c>
      <c r="K428" t="s">
        <v>509</v>
      </c>
      <c r="L428" t="s">
        <v>211</v>
      </c>
      <c r="M428" t="s">
        <v>2261</v>
      </c>
      <c r="N428">
        <v>1500</v>
      </c>
      <c r="O428" t="s">
        <v>2262</v>
      </c>
      <c r="P428">
        <v>12</v>
      </c>
      <c r="Q428" t="s">
        <v>113</v>
      </c>
      <c r="R428" t="s">
        <v>2261</v>
      </c>
      <c r="S428">
        <v>607</v>
      </c>
      <c r="T428" t="s">
        <v>2266</v>
      </c>
      <c r="U428">
        <v>850</v>
      </c>
      <c r="V428">
        <v>145</v>
      </c>
      <c r="W428">
        <v>351</v>
      </c>
      <c r="X428">
        <v>106</v>
      </c>
      <c r="Y428">
        <v>173</v>
      </c>
      <c r="Z428">
        <v>72</v>
      </c>
      <c r="AA428" t="s">
        <v>108</v>
      </c>
      <c r="AB428">
        <v>47</v>
      </c>
      <c r="AC428">
        <v>26</v>
      </c>
      <c r="AD428">
        <v>792.928</v>
      </c>
      <c r="AE428">
        <v>0.19565199999999999</v>
      </c>
      <c r="AF428">
        <v>0.34620299999999998</v>
      </c>
      <c r="AH428">
        <v>607</v>
      </c>
      <c r="AI428">
        <f t="shared" si="18"/>
        <v>1.4197618215052987</v>
      </c>
      <c r="AJ428">
        <f t="shared" si="19"/>
        <v>0.22867311448756655</v>
      </c>
      <c r="AK428">
        <f t="shared" si="20"/>
        <v>0.17606273130497818</v>
      </c>
      <c r="AL428">
        <f>U428 - AVERAGEIFS('Placebo Males'!U:U, 'Placebo Males'!B:B, B428, 'Placebo Males'!P:P, P428)</f>
        <v>-102.66666666666663</v>
      </c>
      <c r="AM428">
        <f>V428 - AVERAGEIFS('Placebo Males'!V:V, 'Placebo Males'!B:B, B428, 'Placebo Males'!P:P, P428)</f>
        <v>14.666666666666657</v>
      </c>
      <c r="AN428">
        <f>W428 - AVERAGEIFS('Placebo Males'!W:W, 'Placebo Males'!B:B, B428, 'Placebo Males'!P:P, P428)</f>
        <v>-2</v>
      </c>
      <c r="AO428">
        <f>X428 - AVERAGEIFS('Placebo Males'!X:X, 'Placebo Males'!B:B, B428, 'Placebo Males'!P:P, P428)</f>
        <v>9.3333333333333286</v>
      </c>
      <c r="AP428">
        <f>Y428 - AVERAGEIFS('Placebo Males'!Y:Y, 'Placebo Males'!B:B, B428, 'Placebo Males'!P:P, P428)</f>
        <v>-14</v>
      </c>
      <c r="AQ428">
        <f>Z428 - AVERAGEIFS('Placebo Males'!Z:Z, 'Placebo Males'!B:B, B428, 'Placebo Males'!P:P, P428)</f>
        <v>2.6666666666666714</v>
      </c>
      <c r="AR428">
        <f>AB428 - AVERAGEIFS('Placebo Males'!AB:AB, 'Placebo Males'!B:B, B428, 'Placebo Males'!P:P, P428)</f>
        <v>3.3333333333333357</v>
      </c>
      <c r="AS428">
        <f>AC428 - AVERAGEIFS('Placebo Males'!AC:AC, 'Placebo Males'!B:B, B428, 'Placebo Males'!P:P, P428)</f>
        <v>0</v>
      </c>
      <c r="AT428">
        <f>AD428 - AVERAGEIFS('Placebo Males'!AD:AD, 'Placebo Males'!B:B, B428, 'Placebo Males'!P:P, P428)</f>
        <v>-41.900666666666666</v>
      </c>
      <c r="AU428">
        <f>AE428 - AVERAGEIFS('Placebo Males'!AE:AE, 'Placebo Males'!B:B, B428, 'Placebo Males'!P:P, P428)</f>
        <v>1.859033333333332E-2</v>
      </c>
      <c r="AV428">
        <f>AF428 - AVERAGEIFS('Placebo Males'!AF:AF, 'Placebo Males'!B:B, B428, 'Placebo Males'!P:P, P428)</f>
        <v>1.2539000000000022E-2</v>
      </c>
    </row>
    <row r="429" spans="1:48" x14ac:dyDescent="0.25">
      <c r="A429" t="s">
        <v>2689</v>
      </c>
      <c r="B429">
        <v>1020</v>
      </c>
      <c r="C429" t="s">
        <v>102</v>
      </c>
      <c r="D429">
        <v>20</v>
      </c>
      <c r="E429">
        <v>185</v>
      </c>
      <c r="F429">
        <v>61.6</v>
      </c>
      <c r="G429">
        <v>105.25</v>
      </c>
      <c r="H429">
        <v>56.75</v>
      </c>
      <c r="I429" t="s">
        <v>103</v>
      </c>
      <c r="J429" t="s">
        <v>104</v>
      </c>
      <c r="K429" t="s">
        <v>509</v>
      </c>
      <c r="L429" t="s">
        <v>211</v>
      </c>
      <c r="M429" t="s">
        <v>2261</v>
      </c>
      <c r="N429">
        <v>1500</v>
      </c>
      <c r="O429" t="s">
        <v>2262</v>
      </c>
      <c r="P429">
        <v>14</v>
      </c>
      <c r="Q429" t="s">
        <v>113</v>
      </c>
      <c r="R429" t="s">
        <v>2261</v>
      </c>
      <c r="S429">
        <v>856</v>
      </c>
      <c r="T429" t="s">
        <v>2266</v>
      </c>
      <c r="U429">
        <v>866</v>
      </c>
      <c r="V429">
        <v>123</v>
      </c>
      <c r="W429">
        <v>350</v>
      </c>
      <c r="X429">
        <v>99</v>
      </c>
      <c r="Y429">
        <v>174</v>
      </c>
      <c r="Z429">
        <v>77</v>
      </c>
      <c r="AA429" t="s">
        <v>108</v>
      </c>
      <c r="AB429">
        <v>49</v>
      </c>
      <c r="AC429">
        <v>26</v>
      </c>
      <c r="AD429">
        <v>735.03</v>
      </c>
      <c r="AE429">
        <v>0.183673</v>
      </c>
      <c r="AF429">
        <v>0.37490499999999999</v>
      </c>
      <c r="AH429">
        <v>856</v>
      </c>
      <c r="AI429">
        <f t="shared" si="18"/>
        <v>2.0021682359283943</v>
      </c>
      <c r="AJ429">
        <f t="shared" si="19"/>
        <v>0.28073363457110667</v>
      </c>
      <c r="AK429">
        <f t="shared" si="20"/>
        <v>0.22550190195950448</v>
      </c>
      <c r="AL429">
        <f>U429 - AVERAGEIFS('Placebo Males'!U:U, 'Placebo Males'!B:B, B429, 'Placebo Males'!P:P, P429)</f>
        <v>-73.666666666666629</v>
      </c>
      <c r="AM429">
        <f>V429 - AVERAGEIFS('Placebo Males'!V:V, 'Placebo Males'!B:B, B429, 'Placebo Males'!P:P, P429)</f>
        <v>-5</v>
      </c>
      <c r="AN429">
        <f>W429 - AVERAGEIFS('Placebo Males'!W:W, 'Placebo Males'!B:B, B429, 'Placebo Males'!P:P, P429)</f>
        <v>-8.6666666666666856</v>
      </c>
      <c r="AO429">
        <f>X429 - AVERAGEIFS('Placebo Males'!X:X, 'Placebo Males'!B:B, B429, 'Placebo Males'!P:P, P429)</f>
        <v>1.3333333333333286</v>
      </c>
      <c r="AP429">
        <f>Y429 - AVERAGEIFS('Placebo Males'!Y:Y, 'Placebo Males'!B:B, B429, 'Placebo Males'!P:P, P429)</f>
        <v>-12.333333333333343</v>
      </c>
      <c r="AQ429">
        <f>Z429 - AVERAGEIFS('Placebo Males'!Z:Z, 'Placebo Males'!B:B, B429, 'Placebo Males'!P:P, P429)</f>
        <v>2.3333333333333286</v>
      </c>
      <c r="AR429">
        <f>AB429 - AVERAGEIFS('Placebo Males'!AB:AB, 'Placebo Males'!B:B, B429, 'Placebo Males'!P:P, P429)</f>
        <v>2.3333333333333357</v>
      </c>
      <c r="AS429">
        <f>AC429 - AVERAGEIFS('Placebo Males'!AC:AC, 'Placebo Males'!B:B, B429, 'Placebo Males'!P:P, P429)</f>
        <v>-3.3333333333333321</v>
      </c>
      <c r="AT429">
        <f>AD429 - AVERAGEIFS('Placebo Males'!AD:AD, 'Placebo Males'!B:B, B429, 'Placebo Males'!P:P, P429)</f>
        <v>14.883333333333326</v>
      </c>
      <c r="AU429">
        <f>AE429 - AVERAGEIFS('Placebo Males'!AE:AE, 'Placebo Males'!B:B, B429, 'Placebo Males'!P:P, P429)</f>
        <v>-1.0838333333333339E-2</v>
      </c>
      <c r="AV429">
        <f>AF429 - AVERAGEIFS('Placebo Males'!AF:AF, 'Placebo Males'!B:B, B429, 'Placebo Males'!P:P, P429)</f>
        <v>1.006199999999996E-2</v>
      </c>
    </row>
    <row r="430" spans="1:48" x14ac:dyDescent="0.25">
      <c r="A430" t="s">
        <v>2690</v>
      </c>
      <c r="B430">
        <v>1020</v>
      </c>
      <c r="C430" t="s">
        <v>102</v>
      </c>
      <c r="D430">
        <v>20</v>
      </c>
      <c r="E430">
        <v>185</v>
      </c>
      <c r="F430">
        <v>61.6</v>
      </c>
      <c r="G430">
        <v>105.25</v>
      </c>
      <c r="H430">
        <v>56.75</v>
      </c>
      <c r="I430" t="s">
        <v>103</v>
      </c>
      <c r="J430" t="s">
        <v>104</v>
      </c>
      <c r="K430" t="s">
        <v>509</v>
      </c>
      <c r="L430" t="s">
        <v>211</v>
      </c>
      <c r="M430" t="s">
        <v>2261</v>
      </c>
      <c r="N430">
        <v>1500</v>
      </c>
      <c r="O430" t="s">
        <v>2262</v>
      </c>
      <c r="P430">
        <v>14</v>
      </c>
      <c r="Q430" t="s">
        <v>113</v>
      </c>
      <c r="R430" t="s">
        <v>2261</v>
      </c>
      <c r="S430">
        <v>856</v>
      </c>
      <c r="T430" t="s">
        <v>2266</v>
      </c>
      <c r="U430">
        <v>874</v>
      </c>
      <c r="V430">
        <v>103</v>
      </c>
      <c r="W430">
        <v>347</v>
      </c>
      <c r="X430">
        <v>95</v>
      </c>
      <c r="Y430">
        <v>176</v>
      </c>
      <c r="Z430">
        <v>76</v>
      </c>
      <c r="AA430" t="s">
        <v>108</v>
      </c>
      <c r="AB430">
        <v>52</v>
      </c>
      <c r="AC430">
        <v>25</v>
      </c>
      <c r="AD430">
        <v>728.40700000000004</v>
      </c>
      <c r="AE430">
        <v>0.217391</v>
      </c>
      <c r="AF430">
        <v>0.38311899999999999</v>
      </c>
      <c r="AH430">
        <v>856</v>
      </c>
      <c r="AI430">
        <f t="shared" si="18"/>
        <v>2.0021682359283943</v>
      </c>
      <c r="AJ430">
        <f t="shared" si="19"/>
        <v>0.28073363457110667</v>
      </c>
      <c r="AK430">
        <f t="shared" si="20"/>
        <v>0.22550190195950448</v>
      </c>
      <c r="AL430">
        <f>U430 - AVERAGEIFS('Placebo Males'!U:U, 'Placebo Males'!B:B, B430, 'Placebo Males'!P:P, P430)</f>
        <v>-65.666666666666629</v>
      </c>
      <c r="AM430">
        <f>V430 - AVERAGEIFS('Placebo Males'!V:V, 'Placebo Males'!B:B, B430, 'Placebo Males'!P:P, P430)</f>
        <v>-25</v>
      </c>
      <c r="AN430">
        <f>W430 - AVERAGEIFS('Placebo Males'!W:W, 'Placebo Males'!B:B, B430, 'Placebo Males'!P:P, P430)</f>
        <v>-11.666666666666686</v>
      </c>
      <c r="AO430">
        <f>X430 - AVERAGEIFS('Placebo Males'!X:X, 'Placebo Males'!B:B, B430, 'Placebo Males'!P:P, P430)</f>
        <v>-2.6666666666666714</v>
      </c>
      <c r="AP430">
        <f>Y430 - AVERAGEIFS('Placebo Males'!Y:Y, 'Placebo Males'!B:B, B430, 'Placebo Males'!P:P, P430)</f>
        <v>-10.333333333333343</v>
      </c>
      <c r="AQ430">
        <f>Z430 - AVERAGEIFS('Placebo Males'!Z:Z, 'Placebo Males'!B:B, B430, 'Placebo Males'!P:P, P430)</f>
        <v>1.3333333333333286</v>
      </c>
      <c r="AR430">
        <f>AB430 - AVERAGEIFS('Placebo Males'!AB:AB, 'Placebo Males'!B:B, B430, 'Placebo Males'!P:P, P430)</f>
        <v>5.3333333333333357</v>
      </c>
      <c r="AS430">
        <f>AC430 - AVERAGEIFS('Placebo Males'!AC:AC, 'Placebo Males'!B:B, B430, 'Placebo Males'!P:P, P430)</f>
        <v>-4.3333333333333321</v>
      </c>
      <c r="AT430">
        <f>AD430 - AVERAGEIFS('Placebo Males'!AD:AD, 'Placebo Males'!B:B, B430, 'Placebo Males'!P:P, P430)</f>
        <v>8.2603333333333921</v>
      </c>
      <c r="AU430">
        <f>AE430 - AVERAGEIFS('Placebo Males'!AE:AE, 'Placebo Males'!B:B, B430, 'Placebo Males'!P:P, P430)</f>
        <v>2.2879666666666659E-2</v>
      </c>
      <c r="AV430">
        <f>AF430 - AVERAGEIFS('Placebo Males'!AF:AF, 'Placebo Males'!B:B, B430, 'Placebo Males'!P:P, P430)</f>
        <v>1.8275999999999959E-2</v>
      </c>
    </row>
    <row r="431" spans="1:48" x14ac:dyDescent="0.25">
      <c r="A431" t="s">
        <v>2691</v>
      </c>
      <c r="B431">
        <v>1020</v>
      </c>
      <c r="C431" t="s">
        <v>102</v>
      </c>
      <c r="D431">
        <v>20</v>
      </c>
      <c r="E431">
        <v>185</v>
      </c>
      <c r="F431">
        <v>61.6</v>
      </c>
      <c r="G431">
        <v>105.25</v>
      </c>
      <c r="H431">
        <v>56.75</v>
      </c>
      <c r="I431" t="s">
        <v>103</v>
      </c>
      <c r="J431" t="s">
        <v>104</v>
      </c>
      <c r="K431" t="s">
        <v>509</v>
      </c>
      <c r="L431" t="s">
        <v>211</v>
      </c>
      <c r="M431" t="s">
        <v>2261</v>
      </c>
      <c r="N431">
        <v>1500</v>
      </c>
      <c r="O431" t="s">
        <v>2262</v>
      </c>
      <c r="P431">
        <v>14</v>
      </c>
      <c r="Q431" t="s">
        <v>113</v>
      </c>
      <c r="R431" t="s">
        <v>2261</v>
      </c>
      <c r="S431">
        <v>856</v>
      </c>
      <c r="T431" t="s">
        <v>2266</v>
      </c>
      <c r="U431">
        <v>980</v>
      </c>
      <c r="V431">
        <v>137</v>
      </c>
      <c r="W431">
        <v>362</v>
      </c>
      <c r="X431">
        <v>110</v>
      </c>
      <c r="Y431">
        <v>175</v>
      </c>
      <c r="Z431">
        <v>77</v>
      </c>
      <c r="AA431" t="s">
        <v>108</v>
      </c>
      <c r="AB431">
        <v>49</v>
      </c>
      <c r="AC431">
        <v>28</v>
      </c>
      <c r="AD431">
        <v>760.78599999999994</v>
      </c>
      <c r="AE431">
        <v>0.217391</v>
      </c>
      <c r="AF431">
        <v>0.36820399999999998</v>
      </c>
      <c r="AH431">
        <v>856</v>
      </c>
      <c r="AI431">
        <f t="shared" si="18"/>
        <v>2.0021682359283943</v>
      </c>
      <c r="AJ431">
        <f t="shared" si="19"/>
        <v>0.28073363457110667</v>
      </c>
      <c r="AK431">
        <f t="shared" si="20"/>
        <v>0.22550190195950448</v>
      </c>
      <c r="AL431">
        <f>U431 - AVERAGEIFS('Placebo Males'!U:U, 'Placebo Males'!B:B, B431, 'Placebo Males'!P:P, P431)</f>
        <v>40.333333333333371</v>
      </c>
      <c r="AM431">
        <f>V431 - AVERAGEIFS('Placebo Males'!V:V, 'Placebo Males'!B:B, B431, 'Placebo Males'!P:P, P431)</f>
        <v>9</v>
      </c>
      <c r="AN431">
        <f>W431 - AVERAGEIFS('Placebo Males'!W:W, 'Placebo Males'!B:B, B431, 'Placebo Males'!P:P, P431)</f>
        <v>3.3333333333333144</v>
      </c>
      <c r="AO431">
        <f>X431 - AVERAGEIFS('Placebo Males'!X:X, 'Placebo Males'!B:B, B431, 'Placebo Males'!P:P, P431)</f>
        <v>12.333333333333329</v>
      </c>
      <c r="AP431">
        <f>Y431 - AVERAGEIFS('Placebo Males'!Y:Y, 'Placebo Males'!B:B, B431, 'Placebo Males'!P:P, P431)</f>
        <v>-11.333333333333343</v>
      </c>
      <c r="AQ431">
        <f>Z431 - AVERAGEIFS('Placebo Males'!Z:Z, 'Placebo Males'!B:B, B431, 'Placebo Males'!P:P, P431)</f>
        <v>2.3333333333333286</v>
      </c>
      <c r="AR431">
        <f>AB431 - AVERAGEIFS('Placebo Males'!AB:AB, 'Placebo Males'!B:B, B431, 'Placebo Males'!P:P, P431)</f>
        <v>2.3333333333333357</v>
      </c>
      <c r="AS431">
        <f>AC431 - AVERAGEIFS('Placebo Males'!AC:AC, 'Placebo Males'!B:B, B431, 'Placebo Males'!P:P, P431)</f>
        <v>-1.3333333333333321</v>
      </c>
      <c r="AT431">
        <f>AD431 - AVERAGEIFS('Placebo Males'!AD:AD, 'Placebo Males'!B:B, B431, 'Placebo Males'!P:P, P431)</f>
        <v>40.639333333333298</v>
      </c>
      <c r="AU431">
        <f>AE431 - AVERAGEIFS('Placebo Males'!AE:AE, 'Placebo Males'!B:B, B431, 'Placebo Males'!P:P, P431)</f>
        <v>2.2879666666666659E-2</v>
      </c>
      <c r="AV431">
        <f>AF431 - AVERAGEIFS('Placebo Males'!AF:AF, 'Placebo Males'!B:B, B431, 'Placebo Males'!P:P, P431)</f>
        <v>3.3609999999999474E-3</v>
      </c>
    </row>
    <row r="432" spans="1:48" x14ac:dyDescent="0.25">
      <c r="A432" t="s">
        <v>2692</v>
      </c>
      <c r="B432">
        <v>1020</v>
      </c>
      <c r="C432" t="s">
        <v>102</v>
      </c>
      <c r="D432">
        <v>20</v>
      </c>
      <c r="E432">
        <v>185</v>
      </c>
      <c r="F432">
        <v>61.6</v>
      </c>
      <c r="G432">
        <v>105.25</v>
      </c>
      <c r="H432">
        <v>56.75</v>
      </c>
      <c r="I432" t="s">
        <v>103</v>
      </c>
      <c r="J432" t="s">
        <v>104</v>
      </c>
      <c r="K432" t="s">
        <v>509</v>
      </c>
      <c r="L432" t="s">
        <v>211</v>
      </c>
      <c r="M432" t="s">
        <v>2261</v>
      </c>
      <c r="N432">
        <v>1500</v>
      </c>
      <c r="O432" t="s">
        <v>2262</v>
      </c>
      <c r="P432">
        <v>24</v>
      </c>
      <c r="Q432" t="s">
        <v>113</v>
      </c>
      <c r="R432" t="s">
        <v>2261</v>
      </c>
      <c r="S432">
        <v>184</v>
      </c>
      <c r="T432" t="s">
        <v>2266</v>
      </c>
      <c r="U432">
        <v>987</v>
      </c>
      <c r="V432">
        <v>122</v>
      </c>
      <c r="W432">
        <v>362</v>
      </c>
      <c r="X432">
        <v>97</v>
      </c>
      <c r="Y432">
        <v>194</v>
      </c>
      <c r="Z432">
        <v>71</v>
      </c>
      <c r="AA432" t="s">
        <v>108</v>
      </c>
      <c r="AB432">
        <v>49</v>
      </c>
      <c r="AC432">
        <v>25</v>
      </c>
      <c r="AD432">
        <v>779.46699999999998</v>
      </c>
      <c r="AE432">
        <v>0.21276600000000001</v>
      </c>
      <c r="AF432">
        <v>0.394237</v>
      </c>
      <c r="AH432">
        <v>184</v>
      </c>
      <c r="AI432">
        <f t="shared" si="18"/>
        <v>0.43037261146124367</v>
      </c>
      <c r="AJ432">
        <f t="shared" si="19"/>
        <v>0.10241329816328215</v>
      </c>
      <c r="AK432">
        <f t="shared" si="20"/>
        <v>6.802138250371037E-2</v>
      </c>
      <c r="AL432">
        <f>U432 - AVERAGEIFS('Placebo Males'!U:U, 'Placebo Males'!B:B, B432, 'Placebo Males'!P:P, P432)</f>
        <v>-229.33333333333326</v>
      </c>
      <c r="AM432">
        <f>V432 - AVERAGEIFS('Placebo Males'!V:V, 'Placebo Males'!B:B, B432, 'Placebo Males'!P:P, P432)</f>
        <v>-24.333333333333343</v>
      </c>
      <c r="AN432">
        <f>W432 - AVERAGEIFS('Placebo Males'!W:W, 'Placebo Males'!B:B, B432, 'Placebo Males'!P:P, P432)</f>
        <v>-25.666666666666686</v>
      </c>
      <c r="AO432">
        <f>X432 - AVERAGEIFS('Placebo Males'!X:X, 'Placebo Males'!B:B, B432, 'Placebo Males'!P:P, P432)</f>
        <v>-1.6666666666666714</v>
      </c>
      <c r="AP432">
        <f>Y432 - AVERAGEIFS('Placebo Males'!Y:Y, 'Placebo Males'!B:B, B432, 'Placebo Males'!P:P, P432)</f>
        <v>-22.333333333333343</v>
      </c>
      <c r="AQ432">
        <f>Z432 - AVERAGEIFS('Placebo Males'!Z:Z, 'Placebo Males'!B:B, B432, 'Placebo Males'!P:P, P432)</f>
        <v>-1.6666666666666714</v>
      </c>
      <c r="AR432">
        <f>AB432 - AVERAGEIFS('Placebo Males'!AB:AB, 'Placebo Males'!B:B, B432, 'Placebo Males'!P:P, P432)</f>
        <v>3</v>
      </c>
      <c r="AS432">
        <f>AC432 - AVERAGEIFS('Placebo Males'!AC:AC, 'Placebo Males'!B:B, B432, 'Placebo Males'!P:P, P432)</f>
        <v>-3.6666666666666679</v>
      </c>
      <c r="AT432">
        <f>AD432 - AVERAGEIFS('Placebo Males'!AD:AD, 'Placebo Males'!B:B, B432, 'Placebo Males'!P:P, P432)</f>
        <v>-84.727333333333377</v>
      </c>
      <c r="AU432">
        <f>AE432 - AVERAGEIFS('Placebo Males'!AE:AE, 'Placebo Males'!B:B, B432, 'Placebo Males'!P:P, P432)</f>
        <v>8.4220000000000128E-3</v>
      </c>
      <c r="AV432">
        <f>AF432 - AVERAGEIFS('Placebo Males'!AF:AF, 'Placebo Males'!B:B, B432, 'Placebo Males'!P:P, P432)</f>
        <v>-3.1776999999999944E-2</v>
      </c>
    </row>
    <row r="433" spans="1:48" x14ac:dyDescent="0.25">
      <c r="A433" t="s">
        <v>2693</v>
      </c>
      <c r="B433">
        <v>1020</v>
      </c>
      <c r="C433" t="s">
        <v>102</v>
      </c>
      <c r="D433">
        <v>20</v>
      </c>
      <c r="E433">
        <v>185</v>
      </c>
      <c r="F433">
        <v>61.6</v>
      </c>
      <c r="G433">
        <v>105.25</v>
      </c>
      <c r="H433">
        <v>56.75</v>
      </c>
      <c r="I433" t="s">
        <v>103</v>
      </c>
      <c r="J433" t="s">
        <v>104</v>
      </c>
      <c r="K433" t="s">
        <v>509</v>
      </c>
      <c r="L433" t="s">
        <v>211</v>
      </c>
      <c r="M433" t="s">
        <v>2261</v>
      </c>
      <c r="N433">
        <v>1500</v>
      </c>
      <c r="O433" t="s">
        <v>2262</v>
      </c>
      <c r="P433">
        <v>24</v>
      </c>
      <c r="Q433" t="s">
        <v>113</v>
      </c>
      <c r="R433" t="s">
        <v>2261</v>
      </c>
      <c r="S433">
        <v>184</v>
      </c>
      <c r="T433" t="s">
        <v>2266</v>
      </c>
      <c r="U433">
        <v>871</v>
      </c>
      <c r="V433">
        <v>123</v>
      </c>
      <c r="W433">
        <v>364</v>
      </c>
      <c r="X433">
        <v>96</v>
      </c>
      <c r="Y433">
        <v>196</v>
      </c>
      <c r="Z433">
        <v>72</v>
      </c>
      <c r="AA433" t="s">
        <v>108</v>
      </c>
      <c r="AB433">
        <v>49</v>
      </c>
      <c r="AC433">
        <v>28</v>
      </c>
      <c r="AD433">
        <v>712.08100000000002</v>
      </c>
      <c r="AE433">
        <v>0.25531900000000002</v>
      </c>
      <c r="AF433">
        <v>0.414933</v>
      </c>
      <c r="AH433">
        <v>184</v>
      </c>
      <c r="AI433">
        <f t="shared" si="18"/>
        <v>0.43037261146124367</v>
      </c>
      <c r="AJ433">
        <f t="shared" si="19"/>
        <v>0.10241329816328215</v>
      </c>
      <c r="AK433">
        <f t="shared" si="20"/>
        <v>6.802138250371037E-2</v>
      </c>
      <c r="AL433">
        <f>U433 - AVERAGEIFS('Placebo Males'!U:U, 'Placebo Males'!B:B, B433, 'Placebo Males'!P:P, P433)</f>
        <v>-345.33333333333326</v>
      </c>
      <c r="AM433">
        <f>V433 - AVERAGEIFS('Placebo Males'!V:V, 'Placebo Males'!B:B, B433, 'Placebo Males'!P:P, P433)</f>
        <v>-23.333333333333343</v>
      </c>
      <c r="AN433">
        <f>W433 - AVERAGEIFS('Placebo Males'!W:W, 'Placebo Males'!B:B, B433, 'Placebo Males'!P:P, P433)</f>
        <v>-23.666666666666686</v>
      </c>
      <c r="AO433">
        <f>X433 - AVERAGEIFS('Placebo Males'!X:X, 'Placebo Males'!B:B, B433, 'Placebo Males'!P:P, P433)</f>
        <v>-2.6666666666666714</v>
      </c>
      <c r="AP433">
        <f>Y433 - AVERAGEIFS('Placebo Males'!Y:Y, 'Placebo Males'!B:B, B433, 'Placebo Males'!P:P, P433)</f>
        <v>-20.333333333333343</v>
      </c>
      <c r="AQ433">
        <f>Z433 - AVERAGEIFS('Placebo Males'!Z:Z, 'Placebo Males'!B:B, B433, 'Placebo Males'!P:P, P433)</f>
        <v>-0.6666666666666714</v>
      </c>
      <c r="AR433">
        <f>AB433 - AVERAGEIFS('Placebo Males'!AB:AB, 'Placebo Males'!B:B, B433, 'Placebo Males'!P:P, P433)</f>
        <v>3</v>
      </c>
      <c r="AS433">
        <f>AC433 - AVERAGEIFS('Placebo Males'!AC:AC, 'Placebo Males'!B:B, B433, 'Placebo Males'!P:P, P433)</f>
        <v>-0.66666666666666785</v>
      </c>
      <c r="AT433">
        <f>AD433 - AVERAGEIFS('Placebo Males'!AD:AD, 'Placebo Males'!B:B, B433, 'Placebo Males'!P:P, P433)</f>
        <v>-152.11333333333334</v>
      </c>
      <c r="AU433">
        <f>AE433 - AVERAGEIFS('Placebo Males'!AE:AE, 'Placebo Males'!B:B, B433, 'Placebo Males'!P:P, P433)</f>
        <v>5.097500000000002E-2</v>
      </c>
      <c r="AV433">
        <f>AF433 - AVERAGEIFS('Placebo Males'!AF:AF, 'Placebo Males'!B:B, B433, 'Placebo Males'!P:P, P433)</f>
        <v>-1.1080999999999952E-2</v>
      </c>
    </row>
    <row r="434" spans="1:48" x14ac:dyDescent="0.25">
      <c r="A434" t="s">
        <v>2694</v>
      </c>
      <c r="B434">
        <v>1020</v>
      </c>
      <c r="C434" t="s">
        <v>102</v>
      </c>
      <c r="D434">
        <v>20</v>
      </c>
      <c r="E434">
        <v>185</v>
      </c>
      <c r="F434">
        <v>61.6</v>
      </c>
      <c r="G434">
        <v>105.25</v>
      </c>
      <c r="H434">
        <v>56.75</v>
      </c>
      <c r="I434" t="s">
        <v>103</v>
      </c>
      <c r="J434" t="s">
        <v>104</v>
      </c>
      <c r="K434" t="s">
        <v>509</v>
      </c>
      <c r="L434" t="s">
        <v>211</v>
      </c>
      <c r="M434" t="s">
        <v>2261</v>
      </c>
      <c r="N434">
        <v>1500</v>
      </c>
      <c r="O434" t="s">
        <v>2262</v>
      </c>
      <c r="P434">
        <v>24</v>
      </c>
      <c r="Q434" t="s">
        <v>113</v>
      </c>
      <c r="R434" t="s">
        <v>2261</v>
      </c>
      <c r="S434">
        <v>184</v>
      </c>
      <c r="T434" t="s">
        <v>2266</v>
      </c>
      <c r="U434">
        <v>886</v>
      </c>
      <c r="V434">
        <v>124</v>
      </c>
      <c r="W434">
        <v>360</v>
      </c>
      <c r="X434">
        <v>97</v>
      </c>
      <c r="Y434">
        <v>192</v>
      </c>
      <c r="Z434">
        <v>71</v>
      </c>
      <c r="AA434" t="s">
        <v>108</v>
      </c>
      <c r="AB434">
        <v>48</v>
      </c>
      <c r="AC434">
        <v>26</v>
      </c>
      <c r="AD434">
        <v>750.73299999999995</v>
      </c>
      <c r="AE434">
        <v>0.20833299999999999</v>
      </c>
      <c r="AF434">
        <v>0.39814300000000002</v>
      </c>
      <c r="AH434">
        <v>184</v>
      </c>
      <c r="AI434">
        <f t="shared" si="18"/>
        <v>0.43037261146124367</v>
      </c>
      <c r="AJ434">
        <f t="shared" si="19"/>
        <v>0.10241329816328215</v>
      </c>
      <c r="AK434">
        <f t="shared" si="20"/>
        <v>6.802138250371037E-2</v>
      </c>
      <c r="AL434">
        <f>U434 - AVERAGEIFS('Placebo Males'!U:U, 'Placebo Males'!B:B, B434, 'Placebo Males'!P:P, P434)</f>
        <v>-330.33333333333326</v>
      </c>
      <c r="AM434">
        <f>V434 - AVERAGEIFS('Placebo Males'!V:V, 'Placebo Males'!B:B, B434, 'Placebo Males'!P:P, P434)</f>
        <v>-22.333333333333343</v>
      </c>
      <c r="AN434">
        <f>W434 - AVERAGEIFS('Placebo Males'!W:W, 'Placebo Males'!B:B, B434, 'Placebo Males'!P:P, P434)</f>
        <v>-27.666666666666686</v>
      </c>
      <c r="AO434">
        <f>X434 - AVERAGEIFS('Placebo Males'!X:X, 'Placebo Males'!B:B, B434, 'Placebo Males'!P:P, P434)</f>
        <v>-1.6666666666666714</v>
      </c>
      <c r="AP434">
        <f>Y434 - AVERAGEIFS('Placebo Males'!Y:Y, 'Placebo Males'!B:B, B434, 'Placebo Males'!P:P, P434)</f>
        <v>-24.333333333333343</v>
      </c>
      <c r="AQ434">
        <f>Z434 - AVERAGEIFS('Placebo Males'!Z:Z, 'Placebo Males'!B:B, B434, 'Placebo Males'!P:P, P434)</f>
        <v>-1.6666666666666714</v>
      </c>
      <c r="AR434">
        <f>AB434 - AVERAGEIFS('Placebo Males'!AB:AB, 'Placebo Males'!B:B, B434, 'Placebo Males'!P:P, P434)</f>
        <v>2</v>
      </c>
      <c r="AS434">
        <f>AC434 - AVERAGEIFS('Placebo Males'!AC:AC, 'Placebo Males'!B:B, B434, 'Placebo Males'!P:P, P434)</f>
        <v>-2.6666666666666679</v>
      </c>
      <c r="AT434">
        <f>AD434 - AVERAGEIFS('Placebo Males'!AD:AD, 'Placebo Males'!B:B, B434, 'Placebo Males'!P:P, P434)</f>
        <v>-113.46133333333341</v>
      </c>
      <c r="AU434">
        <f>AE434 - AVERAGEIFS('Placebo Males'!AE:AE, 'Placebo Males'!B:B, B434, 'Placebo Males'!P:P, P434)</f>
        <v>3.9889999999999926E-3</v>
      </c>
      <c r="AV434">
        <f>AF434 - AVERAGEIFS('Placebo Males'!AF:AF, 'Placebo Males'!B:B, B434, 'Placebo Males'!P:P, P434)</f>
        <v>-2.7870999999999924E-2</v>
      </c>
    </row>
    <row r="435" spans="1:48" x14ac:dyDescent="0.25">
      <c r="A435" t="s">
        <v>2695</v>
      </c>
      <c r="B435">
        <v>1021</v>
      </c>
      <c r="C435" t="s">
        <v>102</v>
      </c>
      <c r="D435">
        <v>35</v>
      </c>
      <c r="E435">
        <v>171.5</v>
      </c>
      <c r="F435">
        <v>70.900000000000006</v>
      </c>
      <c r="G435">
        <v>97.25</v>
      </c>
      <c r="H435">
        <v>55.75</v>
      </c>
      <c r="I435" t="s">
        <v>458</v>
      </c>
      <c r="J435" t="s">
        <v>104</v>
      </c>
      <c r="K435" t="s">
        <v>459</v>
      </c>
      <c r="L435" t="s">
        <v>160</v>
      </c>
      <c r="M435" t="s">
        <v>2261</v>
      </c>
      <c r="N435">
        <v>1500</v>
      </c>
      <c r="O435" t="s">
        <v>2262</v>
      </c>
      <c r="P435">
        <v>-0.5</v>
      </c>
      <c r="Q435" t="s">
        <v>109</v>
      </c>
      <c r="R435" t="s">
        <v>108</v>
      </c>
      <c r="S435" t="s">
        <v>108</v>
      </c>
      <c r="T435" t="s">
        <v>108</v>
      </c>
      <c r="U435">
        <v>1140</v>
      </c>
      <c r="V435">
        <v>157</v>
      </c>
      <c r="W435">
        <v>424</v>
      </c>
      <c r="X435">
        <v>105</v>
      </c>
      <c r="Y435">
        <v>247</v>
      </c>
      <c r="Z435">
        <v>72</v>
      </c>
      <c r="AA435" t="s">
        <v>108</v>
      </c>
      <c r="AB435">
        <v>49</v>
      </c>
      <c r="AC435">
        <v>21</v>
      </c>
      <c r="AD435">
        <v>468.678</v>
      </c>
      <c r="AE435">
        <v>0.16666700000000001</v>
      </c>
      <c r="AF435">
        <v>0.49516900000000003</v>
      </c>
      <c r="AH435">
        <v>0</v>
      </c>
      <c r="AI435">
        <f t="shared" si="18"/>
        <v>0</v>
      </c>
      <c r="AJ435">
        <f t="shared" si="19"/>
        <v>0</v>
      </c>
      <c r="AK435">
        <f t="shared" si="20"/>
        <v>0</v>
      </c>
      <c r="AL435">
        <f>U435 - AVERAGEIFS('Placebo Males'!U:U, 'Placebo Males'!B:B, B435, 'Placebo Males'!P:P, P435)</f>
        <v>43.666666666666742</v>
      </c>
      <c r="AM435">
        <f>V435 - AVERAGEIFS('Placebo Males'!V:V, 'Placebo Males'!B:B, B435, 'Placebo Males'!P:P, P435)</f>
        <v>-5.6666666666666572</v>
      </c>
      <c r="AN435">
        <f>W435 - AVERAGEIFS('Placebo Males'!W:W, 'Placebo Males'!B:B, B435, 'Placebo Males'!P:P, P435)</f>
        <v>-3.3333333333333144</v>
      </c>
      <c r="AO435">
        <f>X435 - AVERAGEIFS('Placebo Males'!X:X, 'Placebo Males'!B:B, B435, 'Placebo Males'!P:P, P435)</f>
        <v>9.6666666666666714</v>
      </c>
      <c r="AP435">
        <f>Y435 - AVERAGEIFS('Placebo Males'!Y:Y, 'Placebo Males'!B:B, B435, 'Placebo Males'!P:P, P435)</f>
        <v>-8</v>
      </c>
      <c r="AQ435">
        <f>Z435 - AVERAGEIFS('Placebo Males'!Z:Z, 'Placebo Males'!B:B, B435, 'Placebo Males'!P:P, P435)</f>
        <v>-5</v>
      </c>
      <c r="AR435">
        <f>AB435 - AVERAGEIFS('Placebo Males'!AB:AB, 'Placebo Males'!B:B, B435, 'Placebo Males'!P:P, P435)</f>
        <v>-2</v>
      </c>
      <c r="AS435">
        <f>AC435 - AVERAGEIFS('Placebo Males'!AC:AC, 'Placebo Males'!B:B, B435, 'Placebo Males'!P:P, P435)</f>
        <v>-4</v>
      </c>
      <c r="AT435">
        <f>AD435 - AVERAGEIFS('Placebo Males'!AD:AD, 'Placebo Males'!B:B, B435, 'Placebo Males'!P:P, P435)</f>
        <v>25.694000000000017</v>
      </c>
      <c r="AU435">
        <f>AE435 - AVERAGEIFS('Placebo Males'!AE:AE, 'Placebo Males'!B:B, B435, 'Placebo Males'!P:P, P435)</f>
        <v>4.452366666666667E-2</v>
      </c>
      <c r="AV435">
        <f>AF435 - AVERAGEIFS('Placebo Males'!AF:AF, 'Placebo Males'!B:B, B435, 'Placebo Males'!P:P, P435)</f>
        <v>-2.4506666666666621E-2</v>
      </c>
    </row>
    <row r="436" spans="1:48" x14ac:dyDescent="0.25">
      <c r="A436" t="s">
        <v>2696</v>
      </c>
      <c r="B436">
        <v>1021</v>
      </c>
      <c r="C436" t="s">
        <v>102</v>
      </c>
      <c r="D436">
        <v>35</v>
      </c>
      <c r="E436">
        <v>171.5</v>
      </c>
      <c r="F436">
        <v>70.900000000000006</v>
      </c>
      <c r="G436">
        <v>97.25</v>
      </c>
      <c r="H436">
        <v>55.75</v>
      </c>
      <c r="I436" t="s">
        <v>458</v>
      </c>
      <c r="J436" t="s">
        <v>104</v>
      </c>
      <c r="K436" t="s">
        <v>459</v>
      </c>
      <c r="L436" t="s">
        <v>160</v>
      </c>
      <c r="M436" t="s">
        <v>2261</v>
      </c>
      <c r="N436">
        <v>1500</v>
      </c>
      <c r="O436" t="s">
        <v>2262</v>
      </c>
      <c r="P436">
        <v>-0.5</v>
      </c>
      <c r="Q436" t="s">
        <v>109</v>
      </c>
      <c r="R436" t="s">
        <v>108</v>
      </c>
      <c r="S436" t="s">
        <v>108</v>
      </c>
      <c r="T436" t="s">
        <v>108</v>
      </c>
      <c r="U436">
        <v>1150</v>
      </c>
      <c r="V436">
        <v>167</v>
      </c>
      <c r="W436">
        <v>418</v>
      </c>
      <c r="X436">
        <v>83</v>
      </c>
      <c r="Y436">
        <v>260</v>
      </c>
      <c r="Z436">
        <v>75</v>
      </c>
      <c r="AA436" t="s">
        <v>108</v>
      </c>
      <c r="AB436">
        <v>53</v>
      </c>
      <c r="AC436">
        <v>22</v>
      </c>
      <c r="AD436">
        <v>453.98899999999998</v>
      </c>
      <c r="AE436">
        <v>0.18</v>
      </c>
      <c r="AF436">
        <v>0.50915999999999995</v>
      </c>
      <c r="AH436">
        <v>0</v>
      </c>
      <c r="AI436">
        <f t="shared" si="18"/>
        <v>0</v>
      </c>
      <c r="AJ436">
        <f t="shared" si="19"/>
        <v>0</v>
      </c>
      <c r="AK436">
        <f t="shared" si="20"/>
        <v>0</v>
      </c>
      <c r="AL436">
        <f>U436 - AVERAGEIFS('Placebo Males'!U:U, 'Placebo Males'!B:B, B436, 'Placebo Males'!P:P, P436)</f>
        <v>53.666666666666742</v>
      </c>
      <c r="AM436">
        <f>V436 - AVERAGEIFS('Placebo Males'!V:V, 'Placebo Males'!B:B, B436, 'Placebo Males'!P:P, P436)</f>
        <v>4.3333333333333428</v>
      </c>
      <c r="AN436">
        <f>W436 - AVERAGEIFS('Placebo Males'!W:W, 'Placebo Males'!B:B, B436, 'Placebo Males'!P:P, P436)</f>
        <v>-9.3333333333333144</v>
      </c>
      <c r="AO436">
        <f>X436 - AVERAGEIFS('Placebo Males'!X:X, 'Placebo Males'!B:B, B436, 'Placebo Males'!P:P, P436)</f>
        <v>-12.333333333333329</v>
      </c>
      <c r="AP436">
        <f>Y436 - AVERAGEIFS('Placebo Males'!Y:Y, 'Placebo Males'!B:B, B436, 'Placebo Males'!P:P, P436)</f>
        <v>5</v>
      </c>
      <c r="AQ436">
        <f>Z436 - AVERAGEIFS('Placebo Males'!Z:Z, 'Placebo Males'!B:B, B436, 'Placebo Males'!P:P, P436)</f>
        <v>-2</v>
      </c>
      <c r="AR436">
        <f>AB436 - AVERAGEIFS('Placebo Males'!AB:AB, 'Placebo Males'!B:B, B436, 'Placebo Males'!P:P, P436)</f>
        <v>2</v>
      </c>
      <c r="AS436">
        <f>AC436 - AVERAGEIFS('Placebo Males'!AC:AC, 'Placebo Males'!B:B, B436, 'Placebo Males'!P:P, P436)</f>
        <v>-3</v>
      </c>
      <c r="AT436">
        <f>AD436 - AVERAGEIFS('Placebo Males'!AD:AD, 'Placebo Males'!B:B, B436, 'Placebo Males'!P:P, P436)</f>
        <v>11.004999999999995</v>
      </c>
      <c r="AU436">
        <f>AE436 - AVERAGEIFS('Placebo Males'!AE:AE, 'Placebo Males'!B:B, B436, 'Placebo Males'!P:P, P436)</f>
        <v>5.7856666666666653E-2</v>
      </c>
      <c r="AV436">
        <f>AF436 - AVERAGEIFS('Placebo Males'!AF:AF, 'Placebo Males'!B:B, B436, 'Placebo Males'!P:P, P436)</f>
        <v>-1.0515666666666701E-2</v>
      </c>
    </row>
    <row r="437" spans="1:48" x14ac:dyDescent="0.25">
      <c r="A437" t="s">
        <v>2697</v>
      </c>
      <c r="B437">
        <v>1021</v>
      </c>
      <c r="C437" t="s">
        <v>102</v>
      </c>
      <c r="D437">
        <v>35</v>
      </c>
      <c r="E437">
        <v>171.5</v>
      </c>
      <c r="F437">
        <v>70.900000000000006</v>
      </c>
      <c r="G437">
        <v>97.25</v>
      </c>
      <c r="H437">
        <v>55.75</v>
      </c>
      <c r="I437" t="s">
        <v>458</v>
      </c>
      <c r="J437" t="s">
        <v>104</v>
      </c>
      <c r="K437" t="s">
        <v>459</v>
      </c>
      <c r="L437" t="s">
        <v>160</v>
      </c>
      <c r="M437" t="s">
        <v>2261</v>
      </c>
      <c r="N437">
        <v>1500</v>
      </c>
      <c r="O437" t="s">
        <v>2262</v>
      </c>
      <c r="P437">
        <v>-0.5</v>
      </c>
      <c r="Q437" t="s">
        <v>109</v>
      </c>
      <c r="R437" t="s">
        <v>108</v>
      </c>
      <c r="S437" t="s">
        <v>108</v>
      </c>
      <c r="T437" t="s">
        <v>108</v>
      </c>
      <c r="U437">
        <v>1133</v>
      </c>
      <c r="V437">
        <v>165</v>
      </c>
      <c r="W437">
        <v>421</v>
      </c>
      <c r="X437">
        <v>83</v>
      </c>
      <c r="Y437">
        <v>264</v>
      </c>
      <c r="Z437">
        <v>74</v>
      </c>
      <c r="AA437" t="s">
        <v>108</v>
      </c>
      <c r="AB437">
        <v>53</v>
      </c>
      <c r="AC437">
        <v>22</v>
      </c>
      <c r="AD437">
        <v>463.315</v>
      </c>
      <c r="AE437">
        <v>0.183673</v>
      </c>
      <c r="AF437">
        <v>0.50537500000000002</v>
      </c>
      <c r="AH437">
        <v>0</v>
      </c>
      <c r="AI437">
        <f t="shared" si="18"/>
        <v>0</v>
      </c>
      <c r="AJ437">
        <f t="shared" si="19"/>
        <v>0</v>
      </c>
      <c r="AK437">
        <f t="shared" si="20"/>
        <v>0</v>
      </c>
      <c r="AL437">
        <f>U437 - AVERAGEIFS('Placebo Males'!U:U, 'Placebo Males'!B:B, B437, 'Placebo Males'!P:P, P437)</f>
        <v>36.666666666666742</v>
      </c>
      <c r="AM437">
        <f>V437 - AVERAGEIFS('Placebo Males'!V:V, 'Placebo Males'!B:B, B437, 'Placebo Males'!P:P, P437)</f>
        <v>2.3333333333333428</v>
      </c>
      <c r="AN437">
        <f>W437 - AVERAGEIFS('Placebo Males'!W:W, 'Placebo Males'!B:B, B437, 'Placebo Males'!P:P, P437)</f>
        <v>-6.3333333333333144</v>
      </c>
      <c r="AO437">
        <f>X437 - AVERAGEIFS('Placebo Males'!X:X, 'Placebo Males'!B:B, B437, 'Placebo Males'!P:P, P437)</f>
        <v>-12.333333333333329</v>
      </c>
      <c r="AP437">
        <f>Y437 - AVERAGEIFS('Placebo Males'!Y:Y, 'Placebo Males'!B:B, B437, 'Placebo Males'!P:P, P437)</f>
        <v>9</v>
      </c>
      <c r="AQ437">
        <f>Z437 - AVERAGEIFS('Placebo Males'!Z:Z, 'Placebo Males'!B:B, B437, 'Placebo Males'!P:P, P437)</f>
        <v>-3</v>
      </c>
      <c r="AR437">
        <f>AB437 - AVERAGEIFS('Placebo Males'!AB:AB, 'Placebo Males'!B:B, B437, 'Placebo Males'!P:P, P437)</f>
        <v>2</v>
      </c>
      <c r="AS437">
        <f>AC437 - AVERAGEIFS('Placebo Males'!AC:AC, 'Placebo Males'!B:B, B437, 'Placebo Males'!P:P, P437)</f>
        <v>-3</v>
      </c>
      <c r="AT437">
        <f>AD437 - AVERAGEIFS('Placebo Males'!AD:AD, 'Placebo Males'!B:B, B437, 'Placebo Males'!P:P, P437)</f>
        <v>20.331000000000017</v>
      </c>
      <c r="AU437">
        <f>AE437 - AVERAGEIFS('Placebo Males'!AE:AE, 'Placebo Males'!B:B, B437, 'Placebo Males'!P:P, P437)</f>
        <v>6.1529666666666663E-2</v>
      </c>
      <c r="AV437">
        <f>AF437 - AVERAGEIFS('Placebo Males'!AF:AF, 'Placebo Males'!B:B, B437, 'Placebo Males'!P:P, P437)</f>
        <v>-1.4300666666666628E-2</v>
      </c>
    </row>
    <row r="438" spans="1:48" x14ac:dyDescent="0.25">
      <c r="A438" t="s">
        <v>2698</v>
      </c>
      <c r="B438">
        <v>1021</v>
      </c>
      <c r="C438" t="s">
        <v>102</v>
      </c>
      <c r="D438">
        <v>35</v>
      </c>
      <c r="E438">
        <v>171.5</v>
      </c>
      <c r="F438">
        <v>70.900000000000006</v>
      </c>
      <c r="G438">
        <v>97.25</v>
      </c>
      <c r="H438">
        <v>55.75</v>
      </c>
      <c r="I438" t="s">
        <v>458</v>
      </c>
      <c r="J438" t="s">
        <v>104</v>
      </c>
      <c r="K438" t="s">
        <v>459</v>
      </c>
      <c r="L438" t="s">
        <v>160</v>
      </c>
      <c r="M438" t="s">
        <v>2261</v>
      </c>
      <c r="N438">
        <v>1500</v>
      </c>
      <c r="O438" t="s">
        <v>2262</v>
      </c>
      <c r="P438">
        <v>0.5</v>
      </c>
      <c r="Q438" t="s">
        <v>113</v>
      </c>
      <c r="R438" t="s">
        <v>2261</v>
      </c>
      <c r="S438">
        <v>86.4</v>
      </c>
      <c r="T438" t="s">
        <v>2266</v>
      </c>
      <c r="U438">
        <v>1130</v>
      </c>
      <c r="V438">
        <v>154</v>
      </c>
      <c r="W438">
        <v>418</v>
      </c>
      <c r="X438">
        <v>103</v>
      </c>
      <c r="Y438">
        <v>244</v>
      </c>
      <c r="Z438">
        <v>71</v>
      </c>
      <c r="AA438" t="s">
        <v>108</v>
      </c>
      <c r="AB438">
        <v>48</v>
      </c>
      <c r="AC438">
        <v>26</v>
      </c>
      <c r="AD438">
        <v>437.15899999999999</v>
      </c>
      <c r="AE438">
        <v>0.156863</v>
      </c>
      <c r="AF438">
        <v>0.48660700000000001</v>
      </c>
      <c r="AH438">
        <v>86.4</v>
      </c>
      <c r="AI438">
        <f t="shared" si="18"/>
        <v>0.20208800886006226</v>
      </c>
      <c r="AJ438">
        <f t="shared" si="19"/>
        <v>5.866523016069658E-2</v>
      </c>
      <c r="AK438">
        <f t="shared" si="20"/>
        <v>3.5645328566146217E-2</v>
      </c>
      <c r="AL438">
        <f>U438 - AVERAGEIFS('Placebo Males'!U:U, 'Placebo Males'!B:B, B438, 'Placebo Males'!P:P, P438)</f>
        <v>56.333333333333258</v>
      </c>
      <c r="AM438">
        <f>V438 - AVERAGEIFS('Placebo Males'!V:V, 'Placebo Males'!B:B, B438, 'Placebo Males'!P:P, P438)</f>
        <v>-9.6666666666666572</v>
      </c>
      <c r="AN438">
        <f>W438 - AVERAGEIFS('Placebo Males'!W:W, 'Placebo Males'!B:B, B438, 'Placebo Males'!P:P, P438)</f>
        <v>3</v>
      </c>
      <c r="AO438">
        <f>X438 - AVERAGEIFS('Placebo Males'!X:X, 'Placebo Males'!B:B, B438, 'Placebo Males'!P:P, P438)</f>
        <v>1.6666666666666714</v>
      </c>
      <c r="AP438">
        <f>Y438 - AVERAGEIFS('Placebo Males'!Y:Y, 'Placebo Males'!B:B, B438, 'Placebo Males'!P:P, P438)</f>
        <v>5.6666666666666572</v>
      </c>
      <c r="AQ438">
        <f>Z438 - AVERAGEIFS('Placebo Males'!Z:Z, 'Placebo Males'!B:B, B438, 'Placebo Males'!P:P, P438)</f>
        <v>-4.3333333333333286</v>
      </c>
      <c r="AR438">
        <f>AB438 - AVERAGEIFS('Placebo Males'!AB:AB, 'Placebo Males'!B:B, B438, 'Placebo Males'!P:P, P438)</f>
        <v>1.6666666666666643</v>
      </c>
      <c r="AS438">
        <f>AC438 - AVERAGEIFS('Placebo Males'!AC:AC, 'Placebo Males'!B:B, B438, 'Placebo Males'!P:P, P438)</f>
        <v>-2.3333333333333321</v>
      </c>
      <c r="AT438">
        <f>AD438 - AVERAGEIFS('Placebo Males'!AD:AD, 'Placebo Males'!B:B, B438, 'Placebo Males'!P:P, P438)</f>
        <v>13.042333333333374</v>
      </c>
      <c r="AU438">
        <f>AE438 - AVERAGEIFS('Placebo Males'!AE:AE, 'Placebo Males'!B:B, B438, 'Placebo Males'!P:P, P438)</f>
        <v>4.9642666666666654E-2</v>
      </c>
      <c r="AV438">
        <f>AF438 - AVERAGEIFS('Placebo Males'!AF:AF, 'Placebo Males'!B:B, B438, 'Placebo Males'!P:P, P438)</f>
        <v>-1.4266666666662431E-4</v>
      </c>
    </row>
    <row r="439" spans="1:48" x14ac:dyDescent="0.25">
      <c r="A439" t="s">
        <v>2699</v>
      </c>
      <c r="B439">
        <v>1021</v>
      </c>
      <c r="C439" t="s">
        <v>102</v>
      </c>
      <c r="D439">
        <v>35</v>
      </c>
      <c r="E439">
        <v>171.5</v>
      </c>
      <c r="F439">
        <v>70.900000000000006</v>
      </c>
      <c r="G439">
        <v>97.25</v>
      </c>
      <c r="H439">
        <v>55.75</v>
      </c>
      <c r="I439" t="s">
        <v>458</v>
      </c>
      <c r="J439" t="s">
        <v>104</v>
      </c>
      <c r="K439" t="s">
        <v>459</v>
      </c>
      <c r="L439" t="s">
        <v>160</v>
      </c>
      <c r="M439" t="s">
        <v>2261</v>
      </c>
      <c r="N439">
        <v>1500</v>
      </c>
      <c r="O439" t="s">
        <v>2262</v>
      </c>
      <c r="P439">
        <v>0.5</v>
      </c>
      <c r="Q439" t="s">
        <v>113</v>
      </c>
      <c r="R439" t="s">
        <v>2261</v>
      </c>
      <c r="S439">
        <v>86.4</v>
      </c>
      <c r="T439" t="s">
        <v>2266</v>
      </c>
      <c r="U439">
        <v>1202</v>
      </c>
      <c r="V439">
        <v>164</v>
      </c>
      <c r="W439">
        <v>416</v>
      </c>
      <c r="X439">
        <v>84</v>
      </c>
      <c r="Y439">
        <v>262</v>
      </c>
      <c r="Z439">
        <v>70</v>
      </c>
      <c r="AA439" t="s">
        <v>108</v>
      </c>
      <c r="AB439">
        <v>56</v>
      </c>
      <c r="AC439">
        <v>18</v>
      </c>
      <c r="AD439">
        <v>469.36799999999999</v>
      </c>
      <c r="AE439">
        <v>0.14285700000000001</v>
      </c>
      <c r="AF439">
        <v>0.50905699999999998</v>
      </c>
      <c r="AH439">
        <v>86.4</v>
      </c>
      <c r="AI439">
        <f t="shared" si="18"/>
        <v>0.20208800886006226</v>
      </c>
      <c r="AJ439">
        <f t="shared" si="19"/>
        <v>5.866523016069658E-2</v>
      </c>
      <c r="AK439">
        <f t="shared" si="20"/>
        <v>3.5645328566146217E-2</v>
      </c>
      <c r="AL439">
        <f>U439 - AVERAGEIFS('Placebo Males'!U:U, 'Placebo Males'!B:B, B439, 'Placebo Males'!P:P, P439)</f>
        <v>128.33333333333326</v>
      </c>
      <c r="AM439">
        <f>V439 - AVERAGEIFS('Placebo Males'!V:V, 'Placebo Males'!B:B, B439, 'Placebo Males'!P:P, P439)</f>
        <v>0.33333333333334281</v>
      </c>
      <c r="AN439">
        <f>W439 - AVERAGEIFS('Placebo Males'!W:W, 'Placebo Males'!B:B, B439, 'Placebo Males'!P:P, P439)</f>
        <v>1</v>
      </c>
      <c r="AO439">
        <f>X439 - AVERAGEIFS('Placebo Males'!X:X, 'Placebo Males'!B:B, B439, 'Placebo Males'!P:P, P439)</f>
        <v>-17.333333333333329</v>
      </c>
      <c r="AP439">
        <f>Y439 - AVERAGEIFS('Placebo Males'!Y:Y, 'Placebo Males'!B:B, B439, 'Placebo Males'!P:P, P439)</f>
        <v>23.666666666666657</v>
      </c>
      <c r="AQ439">
        <f>Z439 - AVERAGEIFS('Placebo Males'!Z:Z, 'Placebo Males'!B:B, B439, 'Placebo Males'!P:P, P439)</f>
        <v>-5.3333333333333286</v>
      </c>
      <c r="AR439">
        <f>AB439 - AVERAGEIFS('Placebo Males'!AB:AB, 'Placebo Males'!B:B, B439, 'Placebo Males'!P:P, P439)</f>
        <v>9.6666666666666643</v>
      </c>
      <c r="AS439">
        <f>AC439 - AVERAGEIFS('Placebo Males'!AC:AC, 'Placebo Males'!B:B, B439, 'Placebo Males'!P:P, P439)</f>
        <v>-10.333333333333332</v>
      </c>
      <c r="AT439">
        <f>AD439 - AVERAGEIFS('Placebo Males'!AD:AD, 'Placebo Males'!B:B, B439, 'Placebo Males'!P:P, P439)</f>
        <v>45.251333333333378</v>
      </c>
      <c r="AU439">
        <f>AE439 - AVERAGEIFS('Placebo Males'!AE:AE, 'Placebo Males'!B:B, B439, 'Placebo Males'!P:P, P439)</f>
        <v>3.5636666666666664E-2</v>
      </c>
      <c r="AV439">
        <f>AF439 - AVERAGEIFS('Placebo Males'!AF:AF, 'Placebo Males'!B:B, B439, 'Placebo Males'!P:P, P439)</f>
        <v>2.2307333333333346E-2</v>
      </c>
    </row>
    <row r="440" spans="1:48" x14ac:dyDescent="0.25">
      <c r="A440" t="s">
        <v>2700</v>
      </c>
      <c r="B440">
        <v>1021</v>
      </c>
      <c r="C440" t="s">
        <v>102</v>
      </c>
      <c r="D440">
        <v>35</v>
      </c>
      <c r="E440">
        <v>171.5</v>
      </c>
      <c r="F440">
        <v>70.900000000000006</v>
      </c>
      <c r="G440">
        <v>97.25</v>
      </c>
      <c r="H440">
        <v>55.75</v>
      </c>
      <c r="I440" t="s">
        <v>458</v>
      </c>
      <c r="J440" t="s">
        <v>104</v>
      </c>
      <c r="K440" t="s">
        <v>459</v>
      </c>
      <c r="L440" t="s">
        <v>160</v>
      </c>
      <c r="M440" t="s">
        <v>2261</v>
      </c>
      <c r="N440">
        <v>1500</v>
      </c>
      <c r="O440" t="s">
        <v>2262</v>
      </c>
      <c r="P440">
        <v>0.5</v>
      </c>
      <c r="Q440" t="s">
        <v>113</v>
      </c>
      <c r="R440" t="s">
        <v>2261</v>
      </c>
      <c r="S440">
        <v>86.4</v>
      </c>
      <c r="T440" t="s">
        <v>2266</v>
      </c>
      <c r="U440">
        <v>1204</v>
      </c>
      <c r="V440">
        <v>160</v>
      </c>
      <c r="W440">
        <v>414</v>
      </c>
      <c r="X440">
        <v>82</v>
      </c>
      <c r="Y440">
        <v>263</v>
      </c>
      <c r="Z440">
        <v>69</v>
      </c>
      <c r="AA440" t="s">
        <v>108</v>
      </c>
      <c r="AB440">
        <v>57</v>
      </c>
      <c r="AC440">
        <v>19</v>
      </c>
      <c r="AD440">
        <v>458.44</v>
      </c>
      <c r="AE440">
        <v>0.19148899999999999</v>
      </c>
      <c r="AF440">
        <v>0.49754300000000001</v>
      </c>
      <c r="AH440">
        <v>86.4</v>
      </c>
      <c r="AI440">
        <f t="shared" si="18"/>
        <v>0.20208800886006226</v>
      </c>
      <c r="AJ440">
        <f t="shared" si="19"/>
        <v>5.866523016069658E-2</v>
      </c>
      <c r="AK440">
        <f t="shared" si="20"/>
        <v>3.5645328566146217E-2</v>
      </c>
      <c r="AL440">
        <f>U440 - AVERAGEIFS('Placebo Males'!U:U, 'Placebo Males'!B:B, B440, 'Placebo Males'!P:P, P440)</f>
        <v>130.33333333333326</v>
      </c>
      <c r="AM440">
        <f>V440 - AVERAGEIFS('Placebo Males'!V:V, 'Placebo Males'!B:B, B440, 'Placebo Males'!P:P, P440)</f>
        <v>-3.6666666666666572</v>
      </c>
      <c r="AN440">
        <f>W440 - AVERAGEIFS('Placebo Males'!W:W, 'Placebo Males'!B:B, B440, 'Placebo Males'!P:P, P440)</f>
        <v>-1</v>
      </c>
      <c r="AO440">
        <f>X440 - AVERAGEIFS('Placebo Males'!X:X, 'Placebo Males'!B:B, B440, 'Placebo Males'!P:P, P440)</f>
        <v>-19.333333333333329</v>
      </c>
      <c r="AP440">
        <f>Y440 - AVERAGEIFS('Placebo Males'!Y:Y, 'Placebo Males'!B:B, B440, 'Placebo Males'!P:P, P440)</f>
        <v>24.666666666666657</v>
      </c>
      <c r="AQ440">
        <f>Z440 - AVERAGEIFS('Placebo Males'!Z:Z, 'Placebo Males'!B:B, B440, 'Placebo Males'!P:P, P440)</f>
        <v>-6.3333333333333286</v>
      </c>
      <c r="AR440">
        <f>AB440 - AVERAGEIFS('Placebo Males'!AB:AB, 'Placebo Males'!B:B, B440, 'Placebo Males'!P:P, P440)</f>
        <v>10.666666666666664</v>
      </c>
      <c r="AS440">
        <f>AC440 - AVERAGEIFS('Placebo Males'!AC:AC, 'Placebo Males'!B:B, B440, 'Placebo Males'!P:P, P440)</f>
        <v>-9.3333333333333321</v>
      </c>
      <c r="AT440">
        <f>AD440 - AVERAGEIFS('Placebo Males'!AD:AD, 'Placebo Males'!B:B, B440, 'Placebo Males'!P:P, P440)</f>
        <v>34.32333333333338</v>
      </c>
      <c r="AU440">
        <f>AE440 - AVERAGEIFS('Placebo Males'!AE:AE, 'Placebo Males'!B:B, B440, 'Placebo Males'!P:P, P440)</f>
        <v>8.4268666666666645E-2</v>
      </c>
      <c r="AV440">
        <f>AF440 - AVERAGEIFS('Placebo Males'!AF:AF, 'Placebo Males'!B:B, B440, 'Placebo Males'!P:P, P440)</f>
        <v>1.0793333333333377E-2</v>
      </c>
    </row>
    <row r="441" spans="1:48" x14ac:dyDescent="0.25">
      <c r="A441" t="s">
        <v>2701</v>
      </c>
      <c r="B441">
        <v>1021</v>
      </c>
      <c r="C441" t="s">
        <v>102</v>
      </c>
      <c r="D441">
        <v>35</v>
      </c>
      <c r="E441">
        <v>171.5</v>
      </c>
      <c r="F441">
        <v>70.900000000000006</v>
      </c>
      <c r="G441">
        <v>97.25</v>
      </c>
      <c r="H441">
        <v>55.75</v>
      </c>
      <c r="I441" t="s">
        <v>458</v>
      </c>
      <c r="J441" t="s">
        <v>104</v>
      </c>
      <c r="K441" t="s">
        <v>459</v>
      </c>
      <c r="L441" t="s">
        <v>160</v>
      </c>
      <c r="M441" t="s">
        <v>2261</v>
      </c>
      <c r="N441">
        <v>1500</v>
      </c>
      <c r="O441" t="s">
        <v>2262</v>
      </c>
      <c r="P441">
        <v>1</v>
      </c>
      <c r="Q441" t="s">
        <v>113</v>
      </c>
      <c r="R441" t="s">
        <v>2261</v>
      </c>
      <c r="S441">
        <v>333</v>
      </c>
      <c r="T441" t="s">
        <v>2266</v>
      </c>
      <c r="U441">
        <v>1178</v>
      </c>
      <c r="V441">
        <v>165</v>
      </c>
      <c r="W441">
        <v>421</v>
      </c>
      <c r="X441">
        <v>83</v>
      </c>
      <c r="Y441">
        <v>263</v>
      </c>
      <c r="Z441">
        <v>75</v>
      </c>
      <c r="AA441" t="s">
        <v>108</v>
      </c>
      <c r="AB441">
        <v>51</v>
      </c>
      <c r="AC441">
        <v>22</v>
      </c>
      <c r="AD441">
        <v>464.33100000000002</v>
      </c>
      <c r="AE441">
        <v>0.152174</v>
      </c>
      <c r="AF441">
        <v>0.48721500000000001</v>
      </c>
      <c r="AH441">
        <v>333</v>
      </c>
      <c r="AI441">
        <f t="shared" si="18"/>
        <v>0.77888086748148999</v>
      </c>
      <c r="AJ441">
        <f t="shared" si="19"/>
        <v>0.15497167824157743</v>
      </c>
      <c r="AK441">
        <f t="shared" si="20"/>
        <v>0.11070089470893418</v>
      </c>
      <c r="AL441">
        <f>U441 - AVERAGEIFS('Placebo Males'!U:U, 'Placebo Males'!B:B, B441, 'Placebo Males'!P:P, P441)</f>
        <v>76.666666666666742</v>
      </c>
      <c r="AM441">
        <f>V441 - AVERAGEIFS('Placebo Males'!V:V, 'Placebo Males'!B:B, B441, 'Placebo Males'!P:P, P441)</f>
        <v>2.3333333333333428</v>
      </c>
      <c r="AN441">
        <f>W441 - AVERAGEIFS('Placebo Males'!W:W, 'Placebo Males'!B:B, B441, 'Placebo Males'!P:P, P441)</f>
        <v>3</v>
      </c>
      <c r="AO441">
        <f>X441 - AVERAGEIFS('Placebo Males'!X:X, 'Placebo Males'!B:B, B441, 'Placebo Males'!P:P, P441)</f>
        <v>-16.333333333333329</v>
      </c>
      <c r="AP441">
        <f>Y441 - AVERAGEIFS('Placebo Males'!Y:Y, 'Placebo Males'!B:B, B441, 'Placebo Males'!P:P, P441)</f>
        <v>20</v>
      </c>
      <c r="AQ441">
        <f>Z441 - AVERAGEIFS('Placebo Males'!Z:Z, 'Placebo Males'!B:B, B441, 'Placebo Males'!P:P, P441)</f>
        <v>-0.6666666666666714</v>
      </c>
      <c r="AR441">
        <f>AB441 - AVERAGEIFS('Placebo Males'!AB:AB, 'Placebo Males'!B:B, B441, 'Placebo Males'!P:P, P441)</f>
        <v>2</v>
      </c>
      <c r="AS441">
        <f>AC441 - AVERAGEIFS('Placebo Males'!AC:AC, 'Placebo Males'!B:B, B441, 'Placebo Males'!P:P, P441)</f>
        <v>-5</v>
      </c>
      <c r="AT441">
        <f>AD441 - AVERAGEIFS('Placebo Males'!AD:AD, 'Placebo Males'!B:B, B441, 'Placebo Males'!P:P, P441)</f>
        <v>40.585999999999956</v>
      </c>
      <c r="AU441">
        <f>AE441 - AVERAGEIFS('Placebo Males'!AE:AE, 'Placebo Males'!B:B, B441, 'Placebo Males'!P:P, P441)</f>
        <v>4.6497333333333349E-2</v>
      </c>
      <c r="AV441">
        <f>AF441 - AVERAGEIFS('Placebo Males'!AF:AF, 'Placebo Males'!B:B, B441, 'Placebo Males'!P:P, P441)</f>
        <v>-4.3906666666666538E-3</v>
      </c>
    </row>
    <row r="442" spans="1:48" x14ac:dyDescent="0.25">
      <c r="A442" t="s">
        <v>2702</v>
      </c>
      <c r="B442">
        <v>1021</v>
      </c>
      <c r="C442" t="s">
        <v>102</v>
      </c>
      <c r="D442">
        <v>35</v>
      </c>
      <c r="E442">
        <v>171.5</v>
      </c>
      <c r="F442">
        <v>70.900000000000006</v>
      </c>
      <c r="G442">
        <v>97.25</v>
      </c>
      <c r="H442">
        <v>55.75</v>
      </c>
      <c r="I442" t="s">
        <v>458</v>
      </c>
      <c r="J442" t="s">
        <v>104</v>
      </c>
      <c r="K442" t="s">
        <v>459</v>
      </c>
      <c r="L442" t="s">
        <v>160</v>
      </c>
      <c r="M442" t="s">
        <v>2261</v>
      </c>
      <c r="N442">
        <v>1500</v>
      </c>
      <c r="O442" t="s">
        <v>2262</v>
      </c>
      <c r="P442">
        <v>1</v>
      </c>
      <c r="Q442" t="s">
        <v>113</v>
      </c>
      <c r="R442" t="s">
        <v>2261</v>
      </c>
      <c r="S442">
        <v>333</v>
      </c>
      <c r="T442" t="s">
        <v>2266</v>
      </c>
      <c r="U442">
        <v>1178</v>
      </c>
      <c r="V442">
        <v>169</v>
      </c>
      <c r="W442">
        <v>422</v>
      </c>
      <c r="X442">
        <v>83</v>
      </c>
      <c r="Y442">
        <v>261</v>
      </c>
      <c r="Z442">
        <v>78</v>
      </c>
      <c r="AA442" t="s">
        <v>108</v>
      </c>
      <c r="AB442">
        <v>50</v>
      </c>
      <c r="AC442">
        <v>22</v>
      </c>
      <c r="AD442">
        <v>470.64299999999997</v>
      </c>
      <c r="AE442">
        <v>0.170213</v>
      </c>
      <c r="AF442">
        <v>0.50041800000000003</v>
      </c>
      <c r="AH442">
        <v>333</v>
      </c>
      <c r="AI442">
        <f t="shared" si="18"/>
        <v>0.77888086748148999</v>
      </c>
      <c r="AJ442">
        <f t="shared" si="19"/>
        <v>0.15497167824157743</v>
      </c>
      <c r="AK442">
        <f t="shared" si="20"/>
        <v>0.11070089470893418</v>
      </c>
      <c r="AL442">
        <f>U442 - AVERAGEIFS('Placebo Males'!U:U, 'Placebo Males'!B:B, B442, 'Placebo Males'!P:P, P442)</f>
        <v>76.666666666666742</v>
      </c>
      <c r="AM442">
        <f>V442 - AVERAGEIFS('Placebo Males'!V:V, 'Placebo Males'!B:B, B442, 'Placebo Males'!P:P, P442)</f>
        <v>6.3333333333333428</v>
      </c>
      <c r="AN442">
        <f>W442 - AVERAGEIFS('Placebo Males'!W:W, 'Placebo Males'!B:B, B442, 'Placebo Males'!P:P, P442)</f>
        <v>4</v>
      </c>
      <c r="AO442">
        <f>X442 - AVERAGEIFS('Placebo Males'!X:X, 'Placebo Males'!B:B, B442, 'Placebo Males'!P:P, P442)</f>
        <v>-16.333333333333329</v>
      </c>
      <c r="AP442">
        <f>Y442 - AVERAGEIFS('Placebo Males'!Y:Y, 'Placebo Males'!B:B, B442, 'Placebo Males'!P:P, P442)</f>
        <v>18</v>
      </c>
      <c r="AQ442">
        <f>Z442 - AVERAGEIFS('Placebo Males'!Z:Z, 'Placebo Males'!B:B, B442, 'Placebo Males'!P:P, P442)</f>
        <v>2.3333333333333286</v>
      </c>
      <c r="AR442">
        <f>AB442 - AVERAGEIFS('Placebo Males'!AB:AB, 'Placebo Males'!B:B, B442, 'Placebo Males'!P:P, P442)</f>
        <v>1</v>
      </c>
      <c r="AS442">
        <f>AC442 - AVERAGEIFS('Placebo Males'!AC:AC, 'Placebo Males'!B:B, B442, 'Placebo Males'!P:P, P442)</f>
        <v>-5</v>
      </c>
      <c r="AT442">
        <f>AD442 - AVERAGEIFS('Placebo Males'!AD:AD, 'Placebo Males'!B:B, B442, 'Placebo Males'!P:P, P442)</f>
        <v>46.897999999999911</v>
      </c>
      <c r="AU442">
        <f>AE442 - AVERAGEIFS('Placebo Males'!AE:AE, 'Placebo Males'!B:B, B442, 'Placebo Males'!P:P, P442)</f>
        <v>6.4536333333333348E-2</v>
      </c>
      <c r="AV442">
        <f>AF442 - AVERAGEIFS('Placebo Males'!AF:AF, 'Placebo Males'!B:B, B442, 'Placebo Males'!P:P, P442)</f>
        <v>8.8123333333333664E-3</v>
      </c>
    </row>
    <row r="443" spans="1:48" x14ac:dyDescent="0.25">
      <c r="A443" t="s">
        <v>2703</v>
      </c>
      <c r="B443">
        <v>1021</v>
      </c>
      <c r="C443" t="s">
        <v>102</v>
      </c>
      <c r="D443">
        <v>35</v>
      </c>
      <c r="E443">
        <v>171.5</v>
      </c>
      <c r="F443">
        <v>70.900000000000006</v>
      </c>
      <c r="G443">
        <v>97.25</v>
      </c>
      <c r="H443">
        <v>55.75</v>
      </c>
      <c r="I443" t="s">
        <v>458</v>
      </c>
      <c r="J443" t="s">
        <v>104</v>
      </c>
      <c r="K443" t="s">
        <v>459</v>
      </c>
      <c r="L443" t="s">
        <v>160</v>
      </c>
      <c r="M443" t="s">
        <v>2261</v>
      </c>
      <c r="N443">
        <v>1500</v>
      </c>
      <c r="O443" t="s">
        <v>2262</v>
      </c>
      <c r="P443">
        <v>1</v>
      </c>
      <c r="Q443" t="s">
        <v>113</v>
      </c>
      <c r="R443" t="s">
        <v>2261</v>
      </c>
      <c r="S443">
        <v>333</v>
      </c>
      <c r="T443" t="s">
        <v>2266</v>
      </c>
      <c r="U443">
        <v>1125</v>
      </c>
      <c r="V443">
        <v>161</v>
      </c>
      <c r="W443">
        <v>421</v>
      </c>
      <c r="X443">
        <v>82</v>
      </c>
      <c r="Y443">
        <v>262</v>
      </c>
      <c r="Z443">
        <v>77</v>
      </c>
      <c r="AA443" t="s">
        <v>108</v>
      </c>
      <c r="AB443">
        <v>41</v>
      </c>
      <c r="AC443">
        <v>34</v>
      </c>
      <c r="AD443">
        <v>472.09</v>
      </c>
      <c r="AE443">
        <v>0.183673</v>
      </c>
      <c r="AF443">
        <v>0.49372500000000002</v>
      </c>
      <c r="AH443">
        <v>333</v>
      </c>
      <c r="AI443">
        <f t="shared" si="18"/>
        <v>0.77888086748148999</v>
      </c>
      <c r="AJ443">
        <f t="shared" si="19"/>
        <v>0.15497167824157743</v>
      </c>
      <c r="AK443">
        <f t="shared" si="20"/>
        <v>0.11070089470893418</v>
      </c>
      <c r="AL443">
        <f>U443 - AVERAGEIFS('Placebo Males'!U:U, 'Placebo Males'!B:B, B443, 'Placebo Males'!P:P, P443)</f>
        <v>23.666666666666742</v>
      </c>
      <c r="AM443">
        <f>V443 - AVERAGEIFS('Placebo Males'!V:V, 'Placebo Males'!B:B, B443, 'Placebo Males'!P:P, P443)</f>
        <v>-1.6666666666666572</v>
      </c>
      <c r="AN443">
        <f>W443 - AVERAGEIFS('Placebo Males'!W:W, 'Placebo Males'!B:B, B443, 'Placebo Males'!P:P, P443)</f>
        <v>3</v>
      </c>
      <c r="AO443">
        <f>X443 - AVERAGEIFS('Placebo Males'!X:X, 'Placebo Males'!B:B, B443, 'Placebo Males'!P:P, P443)</f>
        <v>-17.333333333333329</v>
      </c>
      <c r="AP443">
        <f>Y443 - AVERAGEIFS('Placebo Males'!Y:Y, 'Placebo Males'!B:B, B443, 'Placebo Males'!P:P, P443)</f>
        <v>19</v>
      </c>
      <c r="AQ443">
        <f>Z443 - AVERAGEIFS('Placebo Males'!Z:Z, 'Placebo Males'!B:B, B443, 'Placebo Males'!P:P, P443)</f>
        <v>1.3333333333333286</v>
      </c>
      <c r="AR443">
        <f>AB443 - AVERAGEIFS('Placebo Males'!AB:AB, 'Placebo Males'!B:B, B443, 'Placebo Males'!P:P, P443)</f>
        <v>-8</v>
      </c>
      <c r="AS443">
        <f>AC443 - AVERAGEIFS('Placebo Males'!AC:AC, 'Placebo Males'!B:B, B443, 'Placebo Males'!P:P, P443)</f>
        <v>7</v>
      </c>
      <c r="AT443">
        <f>AD443 - AVERAGEIFS('Placebo Males'!AD:AD, 'Placebo Males'!B:B, B443, 'Placebo Males'!P:P, P443)</f>
        <v>48.344999999999914</v>
      </c>
      <c r="AU443">
        <f>AE443 - AVERAGEIFS('Placebo Males'!AE:AE, 'Placebo Males'!B:B, B443, 'Placebo Males'!P:P, P443)</f>
        <v>7.7996333333333348E-2</v>
      </c>
      <c r="AV443">
        <f>AF443 - AVERAGEIFS('Placebo Males'!AF:AF, 'Placebo Males'!B:B, B443, 'Placebo Males'!P:P, P443)</f>
        <v>2.1193333333333619E-3</v>
      </c>
    </row>
    <row r="444" spans="1:48" x14ac:dyDescent="0.25">
      <c r="A444" s="1" t="s">
        <v>2704</v>
      </c>
      <c r="B444">
        <v>1021</v>
      </c>
      <c r="C444" t="s">
        <v>102</v>
      </c>
      <c r="D444">
        <v>35</v>
      </c>
      <c r="E444">
        <v>171.5</v>
      </c>
      <c r="F444">
        <v>70.900000000000006</v>
      </c>
      <c r="G444">
        <v>97.25</v>
      </c>
      <c r="H444">
        <v>55.75</v>
      </c>
      <c r="I444" t="s">
        <v>458</v>
      </c>
      <c r="J444" t="s">
        <v>104</v>
      </c>
      <c r="K444" t="s">
        <v>459</v>
      </c>
      <c r="L444" t="s">
        <v>160</v>
      </c>
      <c r="M444" t="s">
        <v>2261</v>
      </c>
      <c r="N444">
        <v>1500</v>
      </c>
      <c r="O444" t="s">
        <v>2262</v>
      </c>
      <c r="P444">
        <v>1.5</v>
      </c>
      <c r="Q444" t="s">
        <v>113</v>
      </c>
      <c r="R444" t="s">
        <v>2261</v>
      </c>
      <c r="S444">
        <v>298</v>
      </c>
      <c r="T444" t="s">
        <v>2266</v>
      </c>
      <c r="U444">
        <v>1128</v>
      </c>
      <c r="V444">
        <v>162</v>
      </c>
      <c r="W444">
        <v>410</v>
      </c>
      <c r="X444">
        <v>84</v>
      </c>
      <c r="Y444">
        <v>254</v>
      </c>
      <c r="Z444">
        <v>72</v>
      </c>
      <c r="AA444" t="s">
        <v>108</v>
      </c>
      <c r="AB444">
        <v>43</v>
      </c>
      <c r="AC444">
        <v>25</v>
      </c>
      <c r="AD444">
        <v>476.66</v>
      </c>
      <c r="AE444">
        <v>0.152174</v>
      </c>
      <c r="AF444">
        <v>0.471667</v>
      </c>
      <c r="AH444">
        <v>298</v>
      </c>
      <c r="AI444">
        <f t="shared" si="18"/>
        <v>0.69701651204049242</v>
      </c>
      <c r="AJ444">
        <f t="shared" si="19"/>
        <v>0.14369089718711969</v>
      </c>
      <c r="AK444">
        <f t="shared" si="20"/>
        <v>0.10123784248890555</v>
      </c>
      <c r="AL444">
        <f>U444 - AVERAGEIFS('Placebo Males'!U:U, 'Placebo Males'!B:B, B444, 'Placebo Males'!P:P, P444)</f>
        <v>14.666666666666742</v>
      </c>
      <c r="AM444">
        <f>V444 - AVERAGEIFS('Placebo Males'!V:V, 'Placebo Males'!B:B, B444, 'Placebo Males'!P:P, P444)</f>
        <v>1.3333333333333428</v>
      </c>
      <c r="AN444">
        <f>W444 - AVERAGEIFS('Placebo Males'!W:W, 'Placebo Males'!B:B, B444, 'Placebo Males'!P:P, P444)</f>
        <v>-6.6666666666666856</v>
      </c>
      <c r="AO444">
        <f>X444 - AVERAGEIFS('Placebo Males'!X:X, 'Placebo Males'!B:B, B444, 'Placebo Males'!P:P, P444)</f>
        <v>-15</v>
      </c>
      <c r="AP444">
        <f>Y444 - AVERAGEIFS('Placebo Males'!Y:Y, 'Placebo Males'!B:B, B444, 'Placebo Males'!P:P, P444)</f>
        <v>6.6666666666666572</v>
      </c>
      <c r="AQ444">
        <f>Z444 - AVERAGEIFS('Placebo Males'!Z:Z, 'Placebo Males'!B:B, B444, 'Placebo Males'!P:P, P444)</f>
        <v>1.6666666666666714</v>
      </c>
      <c r="AR444">
        <f>AB444 - AVERAGEIFS('Placebo Males'!AB:AB, 'Placebo Males'!B:B, B444, 'Placebo Males'!P:P, P444)</f>
        <v>-3</v>
      </c>
      <c r="AS444">
        <f>AC444 - AVERAGEIFS('Placebo Males'!AC:AC, 'Placebo Males'!B:B, B444, 'Placebo Males'!P:P, P444)</f>
        <v>-7</v>
      </c>
      <c r="AT444">
        <f>AD444 - AVERAGEIFS('Placebo Males'!AD:AD, 'Placebo Males'!B:B, B444, 'Placebo Males'!P:P, P444)</f>
        <v>34.129999999999995</v>
      </c>
      <c r="AU444">
        <f>AE444 - AVERAGEIFS('Placebo Males'!AE:AE, 'Placebo Males'!B:B, B444, 'Placebo Males'!P:P, P444)</f>
        <v>-8.7338333333333323E-2</v>
      </c>
      <c r="AV444">
        <f>AF444 - AVERAGEIFS('Placebo Males'!AF:AF, 'Placebo Males'!B:B, B444, 'Placebo Males'!P:P, P444)</f>
        <v>-2.7519666666666665E-2</v>
      </c>
    </row>
    <row r="445" spans="1:48" x14ac:dyDescent="0.25">
      <c r="A445" t="s">
        <v>2705</v>
      </c>
      <c r="B445">
        <v>1021</v>
      </c>
      <c r="C445" t="s">
        <v>102</v>
      </c>
      <c r="D445">
        <v>35</v>
      </c>
      <c r="E445">
        <v>171.5</v>
      </c>
      <c r="F445">
        <v>70.900000000000006</v>
      </c>
      <c r="G445">
        <v>97.25</v>
      </c>
      <c r="H445">
        <v>55.75</v>
      </c>
      <c r="I445" t="s">
        <v>458</v>
      </c>
      <c r="J445" t="s">
        <v>104</v>
      </c>
      <c r="K445" t="s">
        <v>459</v>
      </c>
      <c r="L445" t="s">
        <v>160</v>
      </c>
      <c r="M445" t="s">
        <v>2261</v>
      </c>
      <c r="N445">
        <v>1500</v>
      </c>
      <c r="O445" t="s">
        <v>2262</v>
      </c>
      <c r="P445">
        <v>1.5</v>
      </c>
      <c r="Q445" t="s">
        <v>113</v>
      </c>
      <c r="R445" t="s">
        <v>2261</v>
      </c>
      <c r="S445">
        <v>298</v>
      </c>
      <c r="T445" t="s">
        <v>2266</v>
      </c>
      <c r="U445">
        <v>1082</v>
      </c>
      <c r="V445">
        <v>157</v>
      </c>
      <c r="W445">
        <v>415</v>
      </c>
      <c r="X445">
        <v>89</v>
      </c>
      <c r="Y445">
        <v>251</v>
      </c>
      <c r="Z445">
        <v>75</v>
      </c>
      <c r="AA445" t="s">
        <v>108</v>
      </c>
      <c r="AB445">
        <v>47</v>
      </c>
      <c r="AC445">
        <v>24</v>
      </c>
      <c r="AD445">
        <v>461.82100000000003</v>
      </c>
      <c r="AE445">
        <v>0.155556</v>
      </c>
      <c r="AF445">
        <v>0.47026000000000001</v>
      </c>
      <c r="AH445">
        <v>298</v>
      </c>
      <c r="AI445">
        <f t="shared" si="18"/>
        <v>0.69701651204049242</v>
      </c>
      <c r="AJ445">
        <f t="shared" si="19"/>
        <v>0.14369089718711969</v>
      </c>
      <c r="AK445">
        <f t="shared" si="20"/>
        <v>0.10123784248890555</v>
      </c>
      <c r="AL445">
        <f>U445 - AVERAGEIFS('Placebo Males'!U:U, 'Placebo Males'!B:B, B445, 'Placebo Males'!P:P, P445)</f>
        <v>-31.333333333333258</v>
      </c>
      <c r="AM445">
        <f>V445 - AVERAGEIFS('Placebo Males'!V:V, 'Placebo Males'!B:B, B445, 'Placebo Males'!P:P, P445)</f>
        <v>-3.6666666666666572</v>
      </c>
      <c r="AN445">
        <f>W445 - AVERAGEIFS('Placebo Males'!W:W, 'Placebo Males'!B:B, B445, 'Placebo Males'!P:P, P445)</f>
        <v>-1.6666666666666856</v>
      </c>
      <c r="AO445">
        <f>X445 - AVERAGEIFS('Placebo Males'!X:X, 'Placebo Males'!B:B, B445, 'Placebo Males'!P:P, P445)</f>
        <v>-10</v>
      </c>
      <c r="AP445">
        <f>Y445 - AVERAGEIFS('Placebo Males'!Y:Y, 'Placebo Males'!B:B, B445, 'Placebo Males'!P:P, P445)</f>
        <v>3.6666666666666572</v>
      </c>
      <c r="AQ445">
        <f>Z445 - AVERAGEIFS('Placebo Males'!Z:Z, 'Placebo Males'!B:B, B445, 'Placebo Males'!P:P, P445)</f>
        <v>4.6666666666666714</v>
      </c>
      <c r="AR445">
        <f>AB445 - AVERAGEIFS('Placebo Males'!AB:AB, 'Placebo Males'!B:B, B445, 'Placebo Males'!P:P, P445)</f>
        <v>1</v>
      </c>
      <c r="AS445">
        <f>AC445 - AVERAGEIFS('Placebo Males'!AC:AC, 'Placebo Males'!B:B, B445, 'Placebo Males'!P:P, P445)</f>
        <v>-8</v>
      </c>
      <c r="AT445">
        <f>AD445 - AVERAGEIFS('Placebo Males'!AD:AD, 'Placebo Males'!B:B, B445, 'Placebo Males'!P:P, P445)</f>
        <v>19.290999999999997</v>
      </c>
      <c r="AU445">
        <f>AE445 - AVERAGEIFS('Placebo Males'!AE:AE, 'Placebo Males'!B:B, B445, 'Placebo Males'!P:P, P445)</f>
        <v>-8.3956333333333327E-2</v>
      </c>
      <c r="AV445">
        <f>AF445 - AVERAGEIFS('Placebo Males'!AF:AF, 'Placebo Males'!B:B, B445, 'Placebo Males'!P:P, P445)</f>
        <v>-2.8926666666666656E-2</v>
      </c>
    </row>
    <row r="446" spans="1:48" x14ac:dyDescent="0.25">
      <c r="A446" t="s">
        <v>2706</v>
      </c>
      <c r="B446">
        <v>1021</v>
      </c>
      <c r="C446" t="s">
        <v>102</v>
      </c>
      <c r="D446">
        <v>35</v>
      </c>
      <c r="E446">
        <v>171.5</v>
      </c>
      <c r="F446">
        <v>70.900000000000006</v>
      </c>
      <c r="G446">
        <v>97.25</v>
      </c>
      <c r="H446">
        <v>55.75</v>
      </c>
      <c r="I446" t="s">
        <v>458</v>
      </c>
      <c r="J446" t="s">
        <v>104</v>
      </c>
      <c r="K446" t="s">
        <v>459</v>
      </c>
      <c r="L446" t="s">
        <v>160</v>
      </c>
      <c r="M446" t="s">
        <v>2261</v>
      </c>
      <c r="N446">
        <v>1500</v>
      </c>
      <c r="O446" t="s">
        <v>2262</v>
      </c>
      <c r="P446">
        <v>1.5</v>
      </c>
      <c r="Q446" t="s">
        <v>113</v>
      </c>
      <c r="R446" t="s">
        <v>2261</v>
      </c>
      <c r="S446">
        <v>298</v>
      </c>
      <c r="T446" t="s">
        <v>2266</v>
      </c>
      <c r="U446">
        <v>1096</v>
      </c>
      <c r="V446">
        <v>161</v>
      </c>
      <c r="W446">
        <v>409</v>
      </c>
      <c r="X446">
        <v>82</v>
      </c>
      <c r="Y446">
        <v>253</v>
      </c>
      <c r="Z446">
        <v>74</v>
      </c>
      <c r="AA446" t="s">
        <v>108</v>
      </c>
      <c r="AB446">
        <v>49</v>
      </c>
      <c r="AC446">
        <v>23</v>
      </c>
      <c r="AD446">
        <v>466.43200000000002</v>
      </c>
      <c r="AE446">
        <v>0.14893600000000001</v>
      </c>
      <c r="AF446">
        <v>0.47556300000000001</v>
      </c>
      <c r="AH446">
        <v>298</v>
      </c>
      <c r="AI446">
        <f t="shared" si="18"/>
        <v>0.69701651204049242</v>
      </c>
      <c r="AJ446">
        <f t="shared" si="19"/>
        <v>0.14369089718711969</v>
      </c>
      <c r="AK446">
        <f t="shared" si="20"/>
        <v>0.10123784248890555</v>
      </c>
      <c r="AL446">
        <f>U446 - AVERAGEIFS('Placebo Males'!U:U, 'Placebo Males'!B:B, B446, 'Placebo Males'!P:P, P446)</f>
        <v>-17.333333333333258</v>
      </c>
      <c r="AM446">
        <f>V446 - AVERAGEIFS('Placebo Males'!V:V, 'Placebo Males'!B:B, B446, 'Placebo Males'!P:P, P446)</f>
        <v>0.33333333333334281</v>
      </c>
      <c r="AN446">
        <f>W446 - AVERAGEIFS('Placebo Males'!W:W, 'Placebo Males'!B:B, B446, 'Placebo Males'!P:P, P446)</f>
        <v>-7.6666666666666856</v>
      </c>
      <c r="AO446">
        <f>X446 - AVERAGEIFS('Placebo Males'!X:X, 'Placebo Males'!B:B, B446, 'Placebo Males'!P:P, P446)</f>
        <v>-17</v>
      </c>
      <c r="AP446">
        <f>Y446 - AVERAGEIFS('Placebo Males'!Y:Y, 'Placebo Males'!B:B, B446, 'Placebo Males'!P:P, P446)</f>
        <v>5.6666666666666572</v>
      </c>
      <c r="AQ446">
        <f>Z446 - AVERAGEIFS('Placebo Males'!Z:Z, 'Placebo Males'!B:B, B446, 'Placebo Males'!P:P, P446)</f>
        <v>3.6666666666666714</v>
      </c>
      <c r="AR446">
        <f>AB446 - AVERAGEIFS('Placebo Males'!AB:AB, 'Placebo Males'!B:B, B446, 'Placebo Males'!P:P, P446)</f>
        <v>3</v>
      </c>
      <c r="AS446">
        <f>AC446 - AVERAGEIFS('Placebo Males'!AC:AC, 'Placebo Males'!B:B, B446, 'Placebo Males'!P:P, P446)</f>
        <v>-9</v>
      </c>
      <c r="AT446">
        <f>AD446 - AVERAGEIFS('Placebo Males'!AD:AD, 'Placebo Males'!B:B, B446, 'Placebo Males'!P:P, P446)</f>
        <v>23.901999999999987</v>
      </c>
      <c r="AU446">
        <f>AE446 - AVERAGEIFS('Placebo Males'!AE:AE, 'Placebo Males'!B:B, B446, 'Placebo Males'!P:P, P446)</f>
        <v>-9.0576333333333314E-2</v>
      </c>
      <c r="AV446">
        <f>AF446 - AVERAGEIFS('Placebo Males'!AF:AF, 'Placebo Males'!B:B, B446, 'Placebo Males'!P:P, P446)</f>
        <v>-2.3623666666666654E-2</v>
      </c>
    </row>
    <row r="447" spans="1:48" x14ac:dyDescent="0.25">
      <c r="A447" t="s">
        <v>2707</v>
      </c>
      <c r="B447">
        <v>1021</v>
      </c>
      <c r="C447" t="s">
        <v>102</v>
      </c>
      <c r="D447">
        <v>35</v>
      </c>
      <c r="E447">
        <v>171.5</v>
      </c>
      <c r="F447">
        <v>70.900000000000006</v>
      </c>
      <c r="G447">
        <v>97.25</v>
      </c>
      <c r="H447">
        <v>55.75</v>
      </c>
      <c r="I447" t="s">
        <v>458</v>
      </c>
      <c r="J447" t="s">
        <v>104</v>
      </c>
      <c r="K447" t="s">
        <v>459</v>
      </c>
      <c r="L447" t="s">
        <v>160</v>
      </c>
      <c r="M447" t="s">
        <v>2261</v>
      </c>
      <c r="N447">
        <v>1500</v>
      </c>
      <c r="O447" t="s">
        <v>2262</v>
      </c>
      <c r="P447">
        <v>2</v>
      </c>
      <c r="Q447" t="s">
        <v>113</v>
      </c>
      <c r="R447" t="s">
        <v>2261</v>
      </c>
      <c r="S447">
        <v>468</v>
      </c>
      <c r="T447" t="s">
        <v>2266</v>
      </c>
      <c r="U447">
        <v>1090</v>
      </c>
      <c r="V447">
        <v>161</v>
      </c>
      <c r="W447">
        <v>404</v>
      </c>
      <c r="X447">
        <v>81</v>
      </c>
      <c r="Y447">
        <v>247</v>
      </c>
      <c r="Z447">
        <v>76</v>
      </c>
      <c r="AA447" t="s">
        <v>108</v>
      </c>
      <c r="AB447">
        <v>52</v>
      </c>
      <c r="AC447">
        <v>21</v>
      </c>
      <c r="AD447">
        <v>409.02</v>
      </c>
      <c r="AE447">
        <v>0.1875</v>
      </c>
      <c r="AF447">
        <v>0.47647899999999999</v>
      </c>
      <c r="AH447">
        <v>468</v>
      </c>
      <c r="AI447">
        <f t="shared" si="18"/>
        <v>1.0946433813253371</v>
      </c>
      <c r="AJ447">
        <f t="shared" si="19"/>
        <v>0.19405605697023209</v>
      </c>
      <c r="AK447">
        <f t="shared" si="20"/>
        <v>0.14463580018897904</v>
      </c>
      <c r="AL447">
        <f>U447 - AVERAGEIFS('Placebo Males'!U:U, 'Placebo Males'!B:B, B447, 'Placebo Males'!P:P, P447)</f>
        <v>-1</v>
      </c>
      <c r="AM447">
        <f>V447 - AVERAGEIFS('Placebo Males'!V:V, 'Placebo Males'!B:B, B447, 'Placebo Males'!P:P, P447)</f>
        <v>0</v>
      </c>
      <c r="AN447">
        <f>W447 - AVERAGEIFS('Placebo Males'!W:W, 'Placebo Males'!B:B, B447, 'Placebo Males'!P:P, P447)</f>
        <v>-19</v>
      </c>
      <c r="AO447">
        <f>X447 - AVERAGEIFS('Placebo Males'!X:X, 'Placebo Males'!B:B, B447, 'Placebo Males'!P:P, P447)</f>
        <v>-20.333333333333329</v>
      </c>
      <c r="AP447">
        <f>Y447 - AVERAGEIFS('Placebo Males'!Y:Y, 'Placebo Males'!B:B, B447, 'Placebo Males'!P:P, P447)</f>
        <v>4.3333333333333428</v>
      </c>
      <c r="AQ447">
        <f>Z447 - AVERAGEIFS('Placebo Males'!Z:Z, 'Placebo Males'!B:B, B447, 'Placebo Males'!P:P, P447)</f>
        <v>-3</v>
      </c>
      <c r="AR447">
        <f>AB447 - AVERAGEIFS('Placebo Males'!AB:AB, 'Placebo Males'!B:B, B447, 'Placebo Males'!P:P, P447)</f>
        <v>3</v>
      </c>
      <c r="AS447">
        <f>AC447 - AVERAGEIFS('Placebo Males'!AC:AC, 'Placebo Males'!B:B, B447, 'Placebo Males'!P:P, P447)</f>
        <v>-7.3333333333333321</v>
      </c>
      <c r="AT447">
        <f>AD447 - AVERAGEIFS('Placebo Males'!AD:AD, 'Placebo Males'!B:B, B447, 'Placebo Males'!P:P, P447)</f>
        <v>16.009999999999991</v>
      </c>
      <c r="AU447">
        <f>AE447 - AVERAGEIFS('Placebo Males'!AE:AE, 'Placebo Males'!B:B, B447, 'Placebo Males'!P:P, P447)</f>
        <v>8.7121233333333326E-2</v>
      </c>
      <c r="AV447">
        <f>AF447 - AVERAGEIFS('Placebo Males'!AF:AF, 'Placebo Males'!B:B, B447, 'Placebo Males'!P:P, P447)</f>
        <v>-8.7320000000000175E-3</v>
      </c>
    </row>
    <row r="448" spans="1:48" x14ac:dyDescent="0.25">
      <c r="A448" t="s">
        <v>2708</v>
      </c>
      <c r="B448">
        <v>1021</v>
      </c>
      <c r="C448" t="s">
        <v>102</v>
      </c>
      <c r="D448">
        <v>35</v>
      </c>
      <c r="E448">
        <v>171.5</v>
      </c>
      <c r="F448">
        <v>70.900000000000006</v>
      </c>
      <c r="G448">
        <v>97.25</v>
      </c>
      <c r="H448">
        <v>55.75</v>
      </c>
      <c r="I448" t="s">
        <v>458</v>
      </c>
      <c r="J448" t="s">
        <v>104</v>
      </c>
      <c r="K448" t="s">
        <v>459</v>
      </c>
      <c r="L448" t="s">
        <v>160</v>
      </c>
      <c r="M448" t="s">
        <v>2261</v>
      </c>
      <c r="N448">
        <v>1500</v>
      </c>
      <c r="O448" t="s">
        <v>2262</v>
      </c>
      <c r="P448">
        <v>2</v>
      </c>
      <c r="Q448" t="s">
        <v>113</v>
      </c>
      <c r="R448" t="s">
        <v>2261</v>
      </c>
      <c r="S448">
        <v>468</v>
      </c>
      <c r="T448" t="s">
        <v>2266</v>
      </c>
      <c r="U448">
        <v>1072</v>
      </c>
      <c r="V448">
        <v>164</v>
      </c>
      <c r="W448">
        <v>408</v>
      </c>
      <c r="X448">
        <v>82</v>
      </c>
      <c r="Y448">
        <v>249</v>
      </c>
      <c r="Z448">
        <v>77</v>
      </c>
      <c r="AA448" t="s">
        <v>108</v>
      </c>
      <c r="AB448">
        <v>49</v>
      </c>
      <c r="AC448">
        <v>22</v>
      </c>
      <c r="AD448">
        <v>419.83600000000001</v>
      </c>
      <c r="AE448">
        <v>0.20408200000000001</v>
      </c>
      <c r="AF448">
        <v>0.485321</v>
      </c>
      <c r="AH448">
        <v>468</v>
      </c>
      <c r="AI448">
        <f t="shared" si="18"/>
        <v>1.0946433813253371</v>
      </c>
      <c r="AJ448">
        <f t="shared" si="19"/>
        <v>0.19405605697023209</v>
      </c>
      <c r="AK448">
        <f t="shared" si="20"/>
        <v>0.14463580018897904</v>
      </c>
      <c r="AL448">
        <f>U448 - AVERAGEIFS('Placebo Males'!U:U, 'Placebo Males'!B:B, B448, 'Placebo Males'!P:P, P448)</f>
        <v>-19</v>
      </c>
      <c r="AM448">
        <f>V448 - AVERAGEIFS('Placebo Males'!V:V, 'Placebo Males'!B:B, B448, 'Placebo Males'!P:P, P448)</f>
        <v>3</v>
      </c>
      <c r="AN448">
        <f>W448 - AVERAGEIFS('Placebo Males'!W:W, 'Placebo Males'!B:B, B448, 'Placebo Males'!P:P, P448)</f>
        <v>-15</v>
      </c>
      <c r="AO448">
        <f>X448 - AVERAGEIFS('Placebo Males'!X:X, 'Placebo Males'!B:B, B448, 'Placebo Males'!P:P, P448)</f>
        <v>-19.333333333333329</v>
      </c>
      <c r="AP448">
        <f>Y448 - AVERAGEIFS('Placebo Males'!Y:Y, 'Placebo Males'!B:B, B448, 'Placebo Males'!P:P, P448)</f>
        <v>6.3333333333333428</v>
      </c>
      <c r="AQ448">
        <f>Z448 - AVERAGEIFS('Placebo Males'!Z:Z, 'Placebo Males'!B:B, B448, 'Placebo Males'!P:P, P448)</f>
        <v>-2</v>
      </c>
      <c r="AR448">
        <f>AB448 - AVERAGEIFS('Placebo Males'!AB:AB, 'Placebo Males'!B:B, B448, 'Placebo Males'!P:P, P448)</f>
        <v>0</v>
      </c>
      <c r="AS448">
        <f>AC448 - AVERAGEIFS('Placebo Males'!AC:AC, 'Placebo Males'!B:B, B448, 'Placebo Males'!P:P, P448)</f>
        <v>-6.3333333333333321</v>
      </c>
      <c r="AT448">
        <f>AD448 - AVERAGEIFS('Placebo Males'!AD:AD, 'Placebo Males'!B:B, B448, 'Placebo Males'!P:P, P448)</f>
        <v>26.826000000000022</v>
      </c>
      <c r="AU448">
        <f>AE448 - AVERAGEIFS('Placebo Males'!AE:AE, 'Placebo Males'!B:B, B448, 'Placebo Males'!P:P, P448)</f>
        <v>0.10370323333333334</v>
      </c>
      <c r="AV448">
        <f>AF448 - AVERAGEIFS('Placebo Males'!AF:AF, 'Placebo Males'!B:B, B448, 'Placebo Males'!P:P, P448)</f>
        <v>1.0999999999999899E-4</v>
      </c>
    </row>
    <row r="449" spans="1:48" x14ac:dyDescent="0.25">
      <c r="A449" t="s">
        <v>2709</v>
      </c>
      <c r="B449">
        <v>1021</v>
      </c>
      <c r="C449" t="s">
        <v>102</v>
      </c>
      <c r="D449">
        <v>35</v>
      </c>
      <c r="E449">
        <v>171.5</v>
      </c>
      <c r="F449">
        <v>70.900000000000006</v>
      </c>
      <c r="G449">
        <v>97.25</v>
      </c>
      <c r="H449">
        <v>55.75</v>
      </c>
      <c r="I449" t="s">
        <v>458</v>
      </c>
      <c r="J449" t="s">
        <v>104</v>
      </c>
      <c r="K449" t="s">
        <v>459</v>
      </c>
      <c r="L449" t="s">
        <v>160</v>
      </c>
      <c r="M449" t="s">
        <v>2261</v>
      </c>
      <c r="N449">
        <v>1500</v>
      </c>
      <c r="O449" t="s">
        <v>2262</v>
      </c>
      <c r="P449">
        <v>2</v>
      </c>
      <c r="Q449" t="s">
        <v>113</v>
      </c>
      <c r="R449" t="s">
        <v>2261</v>
      </c>
      <c r="S449">
        <v>468</v>
      </c>
      <c r="T449" t="s">
        <v>2266</v>
      </c>
      <c r="U449">
        <v>1032</v>
      </c>
      <c r="V449">
        <v>154</v>
      </c>
      <c r="W449">
        <v>401</v>
      </c>
      <c r="X449">
        <v>85</v>
      </c>
      <c r="Y449">
        <v>239</v>
      </c>
      <c r="Z449">
        <v>77</v>
      </c>
      <c r="AA449" t="s">
        <v>108</v>
      </c>
      <c r="AB449">
        <v>42</v>
      </c>
      <c r="AC449">
        <v>30</v>
      </c>
      <c r="AD449">
        <v>392.30900000000003</v>
      </c>
      <c r="AE449">
        <v>0.183673</v>
      </c>
      <c r="AF449">
        <v>0.46304400000000001</v>
      </c>
      <c r="AH449">
        <v>468</v>
      </c>
      <c r="AI449">
        <f t="shared" si="18"/>
        <v>1.0946433813253371</v>
      </c>
      <c r="AJ449">
        <f t="shared" si="19"/>
        <v>0.19405605697023209</v>
      </c>
      <c r="AK449">
        <f t="shared" si="20"/>
        <v>0.14463580018897904</v>
      </c>
      <c r="AL449">
        <f>U449 - AVERAGEIFS('Placebo Males'!U:U, 'Placebo Males'!B:B, B449, 'Placebo Males'!P:P, P449)</f>
        <v>-59</v>
      </c>
      <c r="AM449">
        <f>V449 - AVERAGEIFS('Placebo Males'!V:V, 'Placebo Males'!B:B, B449, 'Placebo Males'!P:P, P449)</f>
        <v>-7</v>
      </c>
      <c r="AN449">
        <f>W449 - AVERAGEIFS('Placebo Males'!W:W, 'Placebo Males'!B:B, B449, 'Placebo Males'!P:P, P449)</f>
        <v>-22</v>
      </c>
      <c r="AO449">
        <f>X449 - AVERAGEIFS('Placebo Males'!X:X, 'Placebo Males'!B:B, B449, 'Placebo Males'!P:P, P449)</f>
        <v>-16.333333333333329</v>
      </c>
      <c r="AP449">
        <f>Y449 - AVERAGEIFS('Placebo Males'!Y:Y, 'Placebo Males'!B:B, B449, 'Placebo Males'!P:P, P449)</f>
        <v>-3.6666666666666572</v>
      </c>
      <c r="AQ449">
        <f>Z449 - AVERAGEIFS('Placebo Males'!Z:Z, 'Placebo Males'!B:B, B449, 'Placebo Males'!P:P, P449)</f>
        <v>-2</v>
      </c>
      <c r="AR449">
        <f>AB449 - AVERAGEIFS('Placebo Males'!AB:AB, 'Placebo Males'!B:B, B449, 'Placebo Males'!P:P, P449)</f>
        <v>-7</v>
      </c>
      <c r="AS449">
        <f>AC449 - AVERAGEIFS('Placebo Males'!AC:AC, 'Placebo Males'!B:B, B449, 'Placebo Males'!P:P, P449)</f>
        <v>1.6666666666666679</v>
      </c>
      <c r="AT449">
        <f>AD449 - AVERAGEIFS('Placebo Males'!AD:AD, 'Placebo Males'!B:B, B449, 'Placebo Males'!P:P, P449)</f>
        <v>-0.70099999999996498</v>
      </c>
      <c r="AU449">
        <f>AE449 - AVERAGEIFS('Placebo Males'!AE:AE, 'Placebo Males'!B:B, B449, 'Placebo Males'!P:P, P449)</f>
        <v>8.3294233333333328E-2</v>
      </c>
      <c r="AV449">
        <f>AF449 - AVERAGEIFS('Placebo Males'!AF:AF, 'Placebo Males'!B:B, B449, 'Placebo Males'!P:P, P449)</f>
        <v>-2.2166999999999992E-2</v>
      </c>
    </row>
    <row r="450" spans="1:48" x14ac:dyDescent="0.25">
      <c r="A450" t="s">
        <v>2710</v>
      </c>
      <c r="B450">
        <v>1021</v>
      </c>
      <c r="C450" t="s">
        <v>102</v>
      </c>
      <c r="D450">
        <v>35</v>
      </c>
      <c r="E450">
        <v>171.5</v>
      </c>
      <c r="F450">
        <v>70.900000000000006</v>
      </c>
      <c r="G450">
        <v>97.25</v>
      </c>
      <c r="H450">
        <v>55.75</v>
      </c>
      <c r="I450" t="s">
        <v>458</v>
      </c>
      <c r="J450" t="s">
        <v>104</v>
      </c>
      <c r="K450" t="s">
        <v>459</v>
      </c>
      <c r="L450" t="s">
        <v>160</v>
      </c>
      <c r="M450" t="s">
        <v>2261</v>
      </c>
      <c r="N450">
        <v>1500</v>
      </c>
      <c r="O450" t="s">
        <v>2262</v>
      </c>
      <c r="P450">
        <v>2.5</v>
      </c>
      <c r="Q450" t="s">
        <v>113</v>
      </c>
      <c r="R450" t="s">
        <v>2261</v>
      </c>
      <c r="S450">
        <v>693</v>
      </c>
      <c r="T450" t="s">
        <v>2266</v>
      </c>
      <c r="U450">
        <v>926</v>
      </c>
      <c r="V450">
        <v>159</v>
      </c>
      <c r="W450">
        <v>398</v>
      </c>
      <c r="X450">
        <v>84</v>
      </c>
      <c r="Y450">
        <v>228</v>
      </c>
      <c r="Z450">
        <v>86</v>
      </c>
      <c r="AA450" t="s">
        <v>108</v>
      </c>
      <c r="AB450">
        <v>66</v>
      </c>
      <c r="AC450">
        <v>24</v>
      </c>
      <c r="AD450">
        <v>309.51900000000001</v>
      </c>
      <c r="AE450">
        <v>0.18</v>
      </c>
      <c r="AF450">
        <v>0.469273</v>
      </c>
      <c r="AH450">
        <v>693</v>
      </c>
      <c r="AI450">
        <f t="shared" si="18"/>
        <v>1.6209142377317494</v>
      </c>
      <c r="AJ450">
        <f t="shared" si="19"/>
        <v>0.24790486583141991</v>
      </c>
      <c r="AK450">
        <f t="shared" si="20"/>
        <v>0.1940348142167696</v>
      </c>
      <c r="AL450">
        <f>U450 - AVERAGEIFS('Placebo Males'!U:U, 'Placebo Males'!B:B, B450, 'Placebo Males'!P:P, P450)</f>
        <v>-22.333333333333371</v>
      </c>
      <c r="AM450">
        <f>V450 - AVERAGEIFS('Placebo Males'!V:V, 'Placebo Males'!B:B, B450, 'Placebo Males'!P:P, P450)</f>
        <v>7</v>
      </c>
      <c r="AN450">
        <f>W450 - AVERAGEIFS('Placebo Males'!W:W, 'Placebo Males'!B:B, B450, 'Placebo Males'!P:P, P450)</f>
        <v>-13.333333333333314</v>
      </c>
      <c r="AO450">
        <f>X450 - AVERAGEIFS('Placebo Males'!X:X, 'Placebo Males'!B:B, B450, 'Placebo Males'!P:P, P450)</f>
        <v>-23</v>
      </c>
      <c r="AP450">
        <f>Y450 - AVERAGEIFS('Placebo Males'!Y:Y, 'Placebo Males'!B:B, B450, 'Placebo Males'!P:P, P450)</f>
        <v>5.6666666666666572</v>
      </c>
      <c r="AQ450">
        <f>Z450 - AVERAGEIFS('Placebo Males'!Z:Z, 'Placebo Males'!B:B, B450, 'Placebo Males'!P:P, P450)</f>
        <v>4</v>
      </c>
      <c r="AR450">
        <f>AB450 - AVERAGEIFS('Placebo Males'!AB:AB, 'Placebo Males'!B:B, B450, 'Placebo Males'!P:P, P450)</f>
        <v>13</v>
      </c>
      <c r="AS450">
        <f>AC450 - AVERAGEIFS('Placebo Males'!AC:AC, 'Placebo Males'!B:B, B450, 'Placebo Males'!P:P, P450)</f>
        <v>-6.6666666666666679</v>
      </c>
      <c r="AT450">
        <f>AD450 - AVERAGEIFS('Placebo Males'!AD:AD, 'Placebo Males'!B:B, B450, 'Placebo Males'!P:P, P450)</f>
        <v>11.843000000000018</v>
      </c>
      <c r="AU450">
        <f>AE450 - AVERAGEIFS('Placebo Males'!AE:AE, 'Placebo Males'!B:B, B450, 'Placebo Males'!P:P, P450)</f>
        <v>0.10795893333333333</v>
      </c>
      <c r="AV450">
        <f>AF450 - AVERAGEIFS('Placebo Males'!AF:AF, 'Placebo Males'!B:B, B450, 'Placebo Males'!P:P, P450)</f>
        <v>2.9318999999999984E-2</v>
      </c>
    </row>
    <row r="451" spans="1:48" x14ac:dyDescent="0.25">
      <c r="A451" t="s">
        <v>2711</v>
      </c>
      <c r="B451">
        <v>1021</v>
      </c>
      <c r="C451" t="s">
        <v>102</v>
      </c>
      <c r="D451">
        <v>35</v>
      </c>
      <c r="E451">
        <v>171.5</v>
      </c>
      <c r="F451">
        <v>70.900000000000006</v>
      </c>
      <c r="G451">
        <v>97.25</v>
      </c>
      <c r="H451">
        <v>55.75</v>
      </c>
      <c r="I451" t="s">
        <v>458</v>
      </c>
      <c r="J451" t="s">
        <v>104</v>
      </c>
      <c r="K451" t="s">
        <v>459</v>
      </c>
      <c r="L451" t="s">
        <v>160</v>
      </c>
      <c r="M451" t="s">
        <v>2261</v>
      </c>
      <c r="N451">
        <v>1500</v>
      </c>
      <c r="O451" t="s">
        <v>2262</v>
      </c>
      <c r="P451">
        <v>2.5</v>
      </c>
      <c r="Q451" t="s">
        <v>113</v>
      </c>
      <c r="R451" t="s">
        <v>2261</v>
      </c>
      <c r="S451">
        <v>693</v>
      </c>
      <c r="T451" t="s">
        <v>2266</v>
      </c>
      <c r="U451">
        <v>906</v>
      </c>
      <c r="V451">
        <v>160</v>
      </c>
      <c r="W451">
        <v>396</v>
      </c>
      <c r="X451">
        <v>84</v>
      </c>
      <c r="Y451">
        <v>225</v>
      </c>
      <c r="Z451">
        <v>87</v>
      </c>
      <c r="AA451" t="s">
        <v>108</v>
      </c>
      <c r="AB451">
        <v>56</v>
      </c>
      <c r="AC451">
        <v>23</v>
      </c>
      <c r="AD451">
        <v>334.69600000000003</v>
      </c>
      <c r="AE451">
        <v>0.18</v>
      </c>
      <c r="AF451">
        <v>0.45455200000000001</v>
      </c>
      <c r="AH451">
        <v>693</v>
      </c>
      <c r="AI451">
        <f t="shared" ref="AI451:AI514" si="21">((AH451*10^-9)/427.5365)*10^9</f>
        <v>1.6209142377317494</v>
      </c>
      <c r="AJ451">
        <f t="shared" ref="AJ451:AJ514" si="22">1 -(1/(1+((AI451/6.49)^0.8)))</f>
        <v>0.24790486583141991</v>
      </c>
      <c r="AK451">
        <f t="shared" si="20"/>
        <v>0.1940348142167696</v>
      </c>
      <c r="AL451">
        <f>U451 - AVERAGEIFS('Placebo Males'!U:U, 'Placebo Males'!B:B, B451, 'Placebo Males'!P:P, P451)</f>
        <v>-42.333333333333371</v>
      </c>
      <c r="AM451">
        <f>V451 - AVERAGEIFS('Placebo Males'!V:V, 'Placebo Males'!B:B, B451, 'Placebo Males'!P:P, P451)</f>
        <v>8</v>
      </c>
      <c r="AN451">
        <f>W451 - AVERAGEIFS('Placebo Males'!W:W, 'Placebo Males'!B:B, B451, 'Placebo Males'!P:P, P451)</f>
        <v>-15.333333333333314</v>
      </c>
      <c r="AO451">
        <f>X451 - AVERAGEIFS('Placebo Males'!X:X, 'Placebo Males'!B:B, B451, 'Placebo Males'!P:P, P451)</f>
        <v>-23</v>
      </c>
      <c r="AP451">
        <f>Y451 - AVERAGEIFS('Placebo Males'!Y:Y, 'Placebo Males'!B:B, B451, 'Placebo Males'!P:P, P451)</f>
        <v>2.6666666666666572</v>
      </c>
      <c r="AQ451">
        <f>Z451 - AVERAGEIFS('Placebo Males'!Z:Z, 'Placebo Males'!B:B, B451, 'Placebo Males'!P:P, P451)</f>
        <v>5</v>
      </c>
      <c r="AR451">
        <f>AB451 - AVERAGEIFS('Placebo Males'!AB:AB, 'Placebo Males'!B:B, B451, 'Placebo Males'!P:P, P451)</f>
        <v>3</v>
      </c>
      <c r="AS451">
        <f>AC451 - AVERAGEIFS('Placebo Males'!AC:AC, 'Placebo Males'!B:B, B451, 'Placebo Males'!P:P, P451)</f>
        <v>-7.6666666666666679</v>
      </c>
      <c r="AT451">
        <f>AD451 - AVERAGEIFS('Placebo Males'!AD:AD, 'Placebo Males'!B:B, B451, 'Placebo Males'!P:P, P451)</f>
        <v>37.020000000000039</v>
      </c>
      <c r="AU451">
        <f>AE451 - AVERAGEIFS('Placebo Males'!AE:AE, 'Placebo Males'!B:B, B451, 'Placebo Males'!P:P, P451)</f>
        <v>0.10795893333333333</v>
      </c>
      <c r="AV451">
        <f>AF451 - AVERAGEIFS('Placebo Males'!AF:AF, 'Placebo Males'!B:B, B451, 'Placebo Males'!P:P, P451)</f>
        <v>1.4598E-2</v>
      </c>
    </row>
    <row r="452" spans="1:48" x14ac:dyDescent="0.25">
      <c r="A452" t="s">
        <v>2712</v>
      </c>
      <c r="B452">
        <v>1021</v>
      </c>
      <c r="C452" t="s">
        <v>102</v>
      </c>
      <c r="D452">
        <v>35</v>
      </c>
      <c r="E452">
        <v>171.5</v>
      </c>
      <c r="F452">
        <v>70.900000000000006</v>
      </c>
      <c r="G452">
        <v>97.25</v>
      </c>
      <c r="H452">
        <v>55.75</v>
      </c>
      <c r="I452" t="s">
        <v>458</v>
      </c>
      <c r="J452" t="s">
        <v>104</v>
      </c>
      <c r="K452" t="s">
        <v>459</v>
      </c>
      <c r="L452" t="s">
        <v>160</v>
      </c>
      <c r="M452" t="s">
        <v>2261</v>
      </c>
      <c r="N452">
        <v>1500</v>
      </c>
      <c r="O452" t="s">
        <v>2262</v>
      </c>
      <c r="P452">
        <v>2.5</v>
      </c>
      <c r="Q452" t="s">
        <v>113</v>
      </c>
      <c r="R452" t="s">
        <v>2261</v>
      </c>
      <c r="S452">
        <v>693</v>
      </c>
      <c r="T452" t="s">
        <v>2266</v>
      </c>
      <c r="U452">
        <v>950</v>
      </c>
      <c r="V452">
        <v>158</v>
      </c>
      <c r="W452">
        <v>399</v>
      </c>
      <c r="X452">
        <v>82</v>
      </c>
      <c r="Y452">
        <v>228</v>
      </c>
      <c r="Z452">
        <v>89</v>
      </c>
      <c r="AA452" t="s">
        <v>108</v>
      </c>
      <c r="AB452">
        <v>62</v>
      </c>
      <c r="AC452">
        <v>24</v>
      </c>
      <c r="AD452">
        <v>325.58600000000001</v>
      </c>
      <c r="AE452">
        <v>0.19565199999999999</v>
      </c>
      <c r="AF452">
        <v>0.46837499999999999</v>
      </c>
      <c r="AH452">
        <v>693</v>
      </c>
      <c r="AI452">
        <f t="shared" si="21"/>
        <v>1.6209142377317494</v>
      </c>
      <c r="AJ452">
        <f t="shared" si="22"/>
        <v>0.24790486583141991</v>
      </c>
      <c r="AK452">
        <f t="shared" si="20"/>
        <v>0.1940348142167696</v>
      </c>
      <c r="AL452">
        <f>U452 - AVERAGEIFS('Placebo Males'!U:U, 'Placebo Males'!B:B, B452, 'Placebo Males'!P:P, P452)</f>
        <v>1.6666666666666288</v>
      </c>
      <c r="AM452">
        <f>V452 - AVERAGEIFS('Placebo Males'!V:V, 'Placebo Males'!B:B, B452, 'Placebo Males'!P:P, P452)</f>
        <v>6</v>
      </c>
      <c r="AN452">
        <f>W452 - AVERAGEIFS('Placebo Males'!W:W, 'Placebo Males'!B:B, B452, 'Placebo Males'!P:P, P452)</f>
        <v>-12.333333333333314</v>
      </c>
      <c r="AO452">
        <f>X452 - AVERAGEIFS('Placebo Males'!X:X, 'Placebo Males'!B:B, B452, 'Placebo Males'!P:P, P452)</f>
        <v>-25</v>
      </c>
      <c r="AP452">
        <f>Y452 - AVERAGEIFS('Placebo Males'!Y:Y, 'Placebo Males'!B:B, B452, 'Placebo Males'!P:P, P452)</f>
        <v>5.6666666666666572</v>
      </c>
      <c r="AQ452">
        <f>Z452 - AVERAGEIFS('Placebo Males'!Z:Z, 'Placebo Males'!B:B, B452, 'Placebo Males'!P:P, P452)</f>
        <v>7</v>
      </c>
      <c r="AR452">
        <f>AB452 - AVERAGEIFS('Placebo Males'!AB:AB, 'Placebo Males'!B:B, B452, 'Placebo Males'!P:P, P452)</f>
        <v>9</v>
      </c>
      <c r="AS452">
        <f>AC452 - AVERAGEIFS('Placebo Males'!AC:AC, 'Placebo Males'!B:B, B452, 'Placebo Males'!P:P, P452)</f>
        <v>-6.6666666666666679</v>
      </c>
      <c r="AT452">
        <f>AD452 - AVERAGEIFS('Placebo Males'!AD:AD, 'Placebo Males'!B:B, B452, 'Placebo Males'!P:P, P452)</f>
        <v>27.910000000000025</v>
      </c>
      <c r="AU452">
        <f>AE452 - AVERAGEIFS('Placebo Males'!AE:AE, 'Placebo Males'!B:B, B452, 'Placebo Males'!P:P, P452)</f>
        <v>0.12361093333333333</v>
      </c>
      <c r="AV452">
        <f>AF452 - AVERAGEIFS('Placebo Males'!AF:AF, 'Placebo Males'!B:B, B452, 'Placebo Males'!P:P, P452)</f>
        <v>2.8420999999999974E-2</v>
      </c>
    </row>
    <row r="453" spans="1:48" x14ac:dyDescent="0.25">
      <c r="A453" t="s">
        <v>2713</v>
      </c>
      <c r="B453">
        <v>1021</v>
      </c>
      <c r="C453" t="s">
        <v>102</v>
      </c>
      <c r="D453">
        <v>35</v>
      </c>
      <c r="E453">
        <v>171.5</v>
      </c>
      <c r="F453">
        <v>70.900000000000006</v>
      </c>
      <c r="G453">
        <v>97.25</v>
      </c>
      <c r="H453">
        <v>55.75</v>
      </c>
      <c r="I453" t="s">
        <v>458</v>
      </c>
      <c r="J453" t="s">
        <v>104</v>
      </c>
      <c r="K453" t="s">
        <v>459</v>
      </c>
      <c r="L453" t="s">
        <v>160</v>
      </c>
      <c r="M453" t="s">
        <v>2261</v>
      </c>
      <c r="N453">
        <v>1500</v>
      </c>
      <c r="O453" t="s">
        <v>2262</v>
      </c>
      <c r="P453">
        <v>3</v>
      </c>
      <c r="Q453" t="s">
        <v>113</v>
      </c>
      <c r="R453" t="s">
        <v>2261</v>
      </c>
      <c r="S453">
        <v>772</v>
      </c>
      <c r="T453" t="s">
        <v>2266</v>
      </c>
      <c r="U453">
        <v>967</v>
      </c>
      <c r="V453">
        <v>157</v>
      </c>
      <c r="W453">
        <v>399</v>
      </c>
      <c r="X453">
        <v>83</v>
      </c>
      <c r="Y453">
        <v>232</v>
      </c>
      <c r="Z453">
        <v>84</v>
      </c>
      <c r="AA453" t="s">
        <v>108</v>
      </c>
      <c r="AB453">
        <v>61</v>
      </c>
      <c r="AC453">
        <v>22</v>
      </c>
      <c r="AD453">
        <v>335.20100000000002</v>
      </c>
      <c r="AE453">
        <v>0.19148899999999999</v>
      </c>
      <c r="AF453">
        <v>0.46861599999999998</v>
      </c>
      <c r="AH453">
        <v>772</v>
      </c>
      <c r="AI453">
        <f t="shared" si="21"/>
        <v>1.8056937828700008</v>
      </c>
      <c r="AJ453">
        <f t="shared" si="22"/>
        <v>0.26435512682602058</v>
      </c>
      <c r="AK453">
        <f t="shared" si="20"/>
        <v>0.20968190794218489</v>
      </c>
      <c r="AL453">
        <f>U453 - AVERAGEIFS('Placebo Males'!U:U, 'Placebo Males'!B:B, B453, 'Placebo Males'!P:P, P453)</f>
        <v>14.333333333333371</v>
      </c>
      <c r="AM453">
        <f>V453 - AVERAGEIFS('Placebo Males'!V:V, 'Placebo Males'!B:B, B453, 'Placebo Males'!P:P, P453)</f>
        <v>0</v>
      </c>
      <c r="AN453">
        <f>W453 - AVERAGEIFS('Placebo Males'!W:W, 'Placebo Males'!B:B, B453, 'Placebo Males'!P:P, P453)</f>
        <v>-4</v>
      </c>
      <c r="AO453">
        <f>X453 - AVERAGEIFS('Placebo Males'!X:X, 'Placebo Males'!B:B, B453, 'Placebo Males'!P:P, P453)</f>
        <v>-13</v>
      </c>
      <c r="AP453">
        <f>Y453 - AVERAGEIFS('Placebo Males'!Y:Y, 'Placebo Males'!B:B, B453, 'Placebo Males'!P:P, P453)</f>
        <v>4.3333333333333428</v>
      </c>
      <c r="AQ453">
        <f>Z453 - AVERAGEIFS('Placebo Males'!Z:Z, 'Placebo Males'!B:B, B453, 'Placebo Males'!P:P, P453)</f>
        <v>4.6666666666666714</v>
      </c>
      <c r="AR453">
        <f>AB453 - AVERAGEIFS('Placebo Males'!AB:AB, 'Placebo Males'!B:B, B453, 'Placebo Males'!P:P, P453)</f>
        <v>4</v>
      </c>
      <c r="AS453">
        <f>AC453 - AVERAGEIFS('Placebo Males'!AC:AC, 'Placebo Males'!B:B, B453, 'Placebo Males'!P:P, P453)</f>
        <v>-7</v>
      </c>
      <c r="AT453">
        <f>AD453 - AVERAGEIFS('Placebo Males'!AD:AD, 'Placebo Males'!B:B, B453, 'Placebo Males'!P:P, P453)</f>
        <v>52.602000000000032</v>
      </c>
      <c r="AU453">
        <f>AE453 - AVERAGEIFS('Placebo Males'!AE:AE, 'Placebo Males'!B:B, B453, 'Placebo Males'!P:P, P453)</f>
        <v>0.11995029999999998</v>
      </c>
      <c r="AV453">
        <f>AF453 - AVERAGEIFS('Placebo Males'!AF:AF, 'Placebo Males'!B:B, B453, 'Placebo Males'!P:P, P453)</f>
        <v>1.1174666666666611E-2</v>
      </c>
    </row>
    <row r="454" spans="1:48" x14ac:dyDescent="0.25">
      <c r="A454" t="s">
        <v>2714</v>
      </c>
      <c r="B454">
        <v>1021</v>
      </c>
      <c r="C454" t="s">
        <v>102</v>
      </c>
      <c r="D454">
        <v>35</v>
      </c>
      <c r="E454">
        <v>171.5</v>
      </c>
      <c r="F454">
        <v>70.900000000000006</v>
      </c>
      <c r="G454">
        <v>97.25</v>
      </c>
      <c r="H454">
        <v>55.75</v>
      </c>
      <c r="I454" t="s">
        <v>458</v>
      </c>
      <c r="J454" t="s">
        <v>104</v>
      </c>
      <c r="K454" t="s">
        <v>459</v>
      </c>
      <c r="L454" t="s">
        <v>160</v>
      </c>
      <c r="M454" t="s">
        <v>2261</v>
      </c>
      <c r="N454">
        <v>1500</v>
      </c>
      <c r="O454" t="s">
        <v>2262</v>
      </c>
      <c r="P454">
        <v>3</v>
      </c>
      <c r="Q454" t="s">
        <v>113</v>
      </c>
      <c r="R454" t="s">
        <v>2261</v>
      </c>
      <c r="S454">
        <v>772</v>
      </c>
      <c r="T454" t="s">
        <v>2266</v>
      </c>
      <c r="U454">
        <v>963</v>
      </c>
      <c r="V454">
        <v>158</v>
      </c>
      <c r="W454">
        <v>395</v>
      </c>
      <c r="X454">
        <v>82</v>
      </c>
      <c r="Y454">
        <v>231</v>
      </c>
      <c r="Z454">
        <v>82</v>
      </c>
      <c r="AA454" t="s">
        <v>108</v>
      </c>
      <c r="AB454">
        <v>55</v>
      </c>
      <c r="AC454">
        <v>23</v>
      </c>
      <c r="AD454">
        <v>335.85300000000001</v>
      </c>
      <c r="AE454">
        <v>0.17647099999999999</v>
      </c>
      <c r="AF454">
        <v>0.46844400000000003</v>
      </c>
      <c r="AH454">
        <v>772</v>
      </c>
      <c r="AI454">
        <f t="shared" si="21"/>
        <v>1.8056937828700008</v>
      </c>
      <c r="AJ454">
        <f t="shared" si="22"/>
        <v>0.26435512682602058</v>
      </c>
      <c r="AK454">
        <f t="shared" ref="AK454:AK517" si="23">1 -(1/(1+((AI454/7.887)^0.9)))</f>
        <v>0.20968190794218489</v>
      </c>
      <c r="AL454">
        <f>U454 - AVERAGEIFS('Placebo Males'!U:U, 'Placebo Males'!B:B, B454, 'Placebo Males'!P:P, P454)</f>
        <v>10.333333333333371</v>
      </c>
      <c r="AM454">
        <f>V454 - AVERAGEIFS('Placebo Males'!V:V, 'Placebo Males'!B:B, B454, 'Placebo Males'!P:P, P454)</f>
        <v>1</v>
      </c>
      <c r="AN454">
        <f>W454 - AVERAGEIFS('Placebo Males'!W:W, 'Placebo Males'!B:B, B454, 'Placebo Males'!P:P, P454)</f>
        <v>-8</v>
      </c>
      <c r="AO454">
        <f>X454 - AVERAGEIFS('Placebo Males'!X:X, 'Placebo Males'!B:B, B454, 'Placebo Males'!P:P, P454)</f>
        <v>-14</v>
      </c>
      <c r="AP454">
        <f>Y454 - AVERAGEIFS('Placebo Males'!Y:Y, 'Placebo Males'!B:B, B454, 'Placebo Males'!P:P, P454)</f>
        <v>3.3333333333333428</v>
      </c>
      <c r="AQ454">
        <f>Z454 - AVERAGEIFS('Placebo Males'!Z:Z, 'Placebo Males'!B:B, B454, 'Placebo Males'!P:P, P454)</f>
        <v>2.6666666666666714</v>
      </c>
      <c r="AR454">
        <f>AB454 - AVERAGEIFS('Placebo Males'!AB:AB, 'Placebo Males'!B:B, B454, 'Placebo Males'!P:P, P454)</f>
        <v>-2</v>
      </c>
      <c r="AS454">
        <f>AC454 - AVERAGEIFS('Placebo Males'!AC:AC, 'Placebo Males'!B:B, B454, 'Placebo Males'!P:P, P454)</f>
        <v>-6</v>
      </c>
      <c r="AT454">
        <f>AD454 - AVERAGEIFS('Placebo Males'!AD:AD, 'Placebo Males'!B:B, B454, 'Placebo Males'!P:P, P454)</f>
        <v>53.254000000000019</v>
      </c>
      <c r="AU454">
        <f>AE454 - AVERAGEIFS('Placebo Males'!AE:AE, 'Placebo Males'!B:B, B454, 'Placebo Males'!P:P, P454)</f>
        <v>0.10493229999999998</v>
      </c>
      <c r="AV454">
        <f>AF454 - AVERAGEIFS('Placebo Males'!AF:AF, 'Placebo Males'!B:B, B454, 'Placebo Males'!P:P, P454)</f>
        <v>1.1002666666666661E-2</v>
      </c>
    </row>
    <row r="455" spans="1:48" x14ac:dyDescent="0.25">
      <c r="A455" t="s">
        <v>2715</v>
      </c>
      <c r="B455">
        <v>1021</v>
      </c>
      <c r="C455" t="s">
        <v>102</v>
      </c>
      <c r="D455">
        <v>35</v>
      </c>
      <c r="E455">
        <v>171.5</v>
      </c>
      <c r="F455">
        <v>70.900000000000006</v>
      </c>
      <c r="G455">
        <v>97.25</v>
      </c>
      <c r="H455">
        <v>55.75</v>
      </c>
      <c r="I455" t="s">
        <v>458</v>
      </c>
      <c r="J455" t="s">
        <v>104</v>
      </c>
      <c r="K455" t="s">
        <v>459</v>
      </c>
      <c r="L455" t="s">
        <v>160</v>
      </c>
      <c r="M455" t="s">
        <v>2261</v>
      </c>
      <c r="N455">
        <v>1500</v>
      </c>
      <c r="O455" t="s">
        <v>2262</v>
      </c>
      <c r="P455">
        <v>3</v>
      </c>
      <c r="Q455" t="s">
        <v>113</v>
      </c>
      <c r="R455" t="s">
        <v>2261</v>
      </c>
      <c r="S455">
        <v>772</v>
      </c>
      <c r="T455" t="s">
        <v>2266</v>
      </c>
      <c r="U455">
        <v>926</v>
      </c>
      <c r="V455">
        <v>165</v>
      </c>
      <c r="W455">
        <v>388</v>
      </c>
      <c r="X455">
        <v>83</v>
      </c>
      <c r="Y455">
        <v>228</v>
      </c>
      <c r="Z455">
        <v>77</v>
      </c>
      <c r="AA455" t="s">
        <v>108</v>
      </c>
      <c r="AB455">
        <v>58</v>
      </c>
      <c r="AC455">
        <v>22</v>
      </c>
      <c r="AD455">
        <v>349.05599999999998</v>
      </c>
      <c r="AE455">
        <v>0.1875</v>
      </c>
      <c r="AF455">
        <v>0.45482899999999998</v>
      </c>
      <c r="AH455">
        <v>772</v>
      </c>
      <c r="AI455">
        <f t="shared" si="21"/>
        <v>1.8056937828700008</v>
      </c>
      <c r="AJ455">
        <f t="shared" si="22"/>
        <v>0.26435512682602058</v>
      </c>
      <c r="AK455">
        <f t="shared" si="23"/>
        <v>0.20968190794218489</v>
      </c>
      <c r="AL455">
        <f>U455 - AVERAGEIFS('Placebo Males'!U:U, 'Placebo Males'!B:B, B455, 'Placebo Males'!P:P, P455)</f>
        <v>-26.666666666666629</v>
      </c>
      <c r="AM455">
        <f>V455 - AVERAGEIFS('Placebo Males'!V:V, 'Placebo Males'!B:B, B455, 'Placebo Males'!P:P, P455)</f>
        <v>8</v>
      </c>
      <c r="AN455">
        <f>W455 - AVERAGEIFS('Placebo Males'!W:W, 'Placebo Males'!B:B, B455, 'Placebo Males'!P:P, P455)</f>
        <v>-15</v>
      </c>
      <c r="AO455">
        <f>X455 - AVERAGEIFS('Placebo Males'!X:X, 'Placebo Males'!B:B, B455, 'Placebo Males'!P:P, P455)</f>
        <v>-13</v>
      </c>
      <c r="AP455">
        <f>Y455 - AVERAGEIFS('Placebo Males'!Y:Y, 'Placebo Males'!B:B, B455, 'Placebo Males'!P:P, P455)</f>
        <v>0.33333333333334281</v>
      </c>
      <c r="AQ455">
        <f>Z455 - AVERAGEIFS('Placebo Males'!Z:Z, 'Placebo Males'!B:B, B455, 'Placebo Males'!P:P, P455)</f>
        <v>-2.3333333333333286</v>
      </c>
      <c r="AR455">
        <f>AB455 - AVERAGEIFS('Placebo Males'!AB:AB, 'Placebo Males'!B:B, B455, 'Placebo Males'!P:P, P455)</f>
        <v>1</v>
      </c>
      <c r="AS455">
        <f>AC455 - AVERAGEIFS('Placebo Males'!AC:AC, 'Placebo Males'!B:B, B455, 'Placebo Males'!P:P, P455)</f>
        <v>-7</v>
      </c>
      <c r="AT455">
        <f>AD455 - AVERAGEIFS('Placebo Males'!AD:AD, 'Placebo Males'!B:B, B455, 'Placebo Males'!P:P, P455)</f>
        <v>66.456999999999994</v>
      </c>
      <c r="AU455">
        <f>AE455 - AVERAGEIFS('Placebo Males'!AE:AE, 'Placebo Males'!B:B, B455, 'Placebo Males'!P:P, P455)</f>
        <v>0.11596129999999999</v>
      </c>
      <c r="AV455">
        <f>AF455 - AVERAGEIFS('Placebo Males'!AF:AF, 'Placebo Males'!B:B, B455, 'Placebo Males'!P:P, P455)</f>
        <v>-2.6123333333333831E-3</v>
      </c>
    </row>
    <row r="456" spans="1:48" x14ac:dyDescent="0.25">
      <c r="A456" t="s">
        <v>2716</v>
      </c>
      <c r="B456">
        <v>1021</v>
      </c>
      <c r="C456" t="s">
        <v>102</v>
      </c>
      <c r="D456">
        <v>35</v>
      </c>
      <c r="E456">
        <v>171.5</v>
      </c>
      <c r="F456">
        <v>70.900000000000006</v>
      </c>
      <c r="G456">
        <v>97.25</v>
      </c>
      <c r="H456">
        <v>55.75</v>
      </c>
      <c r="I456" t="s">
        <v>458</v>
      </c>
      <c r="J456" t="s">
        <v>104</v>
      </c>
      <c r="K456" t="s">
        <v>459</v>
      </c>
      <c r="L456" t="s">
        <v>160</v>
      </c>
      <c r="M456" t="s">
        <v>2261</v>
      </c>
      <c r="N456">
        <v>1500</v>
      </c>
      <c r="O456" t="s">
        <v>2262</v>
      </c>
      <c r="P456">
        <v>3.5</v>
      </c>
      <c r="Q456" t="s">
        <v>113</v>
      </c>
      <c r="R456" t="s">
        <v>2261</v>
      </c>
      <c r="S456">
        <v>970</v>
      </c>
      <c r="T456" t="s">
        <v>2266</v>
      </c>
      <c r="U456">
        <v>965</v>
      </c>
      <c r="V456">
        <v>155</v>
      </c>
      <c r="W456">
        <v>385</v>
      </c>
      <c r="X456">
        <v>83</v>
      </c>
      <c r="Y456">
        <v>230</v>
      </c>
      <c r="Z456">
        <v>72</v>
      </c>
      <c r="AA456" t="s">
        <v>108</v>
      </c>
      <c r="AB456">
        <v>55</v>
      </c>
      <c r="AC456">
        <v>22</v>
      </c>
      <c r="AD456">
        <v>335.37799999999999</v>
      </c>
      <c r="AE456">
        <v>0.18</v>
      </c>
      <c r="AF456">
        <v>0.50390800000000002</v>
      </c>
      <c r="AH456">
        <v>970</v>
      </c>
      <c r="AI456">
        <f t="shared" si="21"/>
        <v>2.268812136507643</v>
      </c>
      <c r="AJ456">
        <f t="shared" si="22"/>
        <v>0.3013652899963708</v>
      </c>
      <c r="AK456">
        <f t="shared" si="23"/>
        <v>0.24575845868054103</v>
      </c>
      <c r="AL456">
        <f>U456 - AVERAGEIFS('Placebo Males'!U:U, 'Placebo Males'!B:B, B456, 'Placebo Males'!P:P, P456)</f>
        <v>12.666666666666629</v>
      </c>
      <c r="AM456">
        <f>V456 - AVERAGEIFS('Placebo Males'!V:V, 'Placebo Males'!B:B, B456, 'Placebo Males'!P:P, P456)</f>
        <v>1.3333333333333428</v>
      </c>
      <c r="AN456">
        <f>W456 - AVERAGEIFS('Placebo Males'!W:W, 'Placebo Males'!B:B, B456, 'Placebo Males'!P:P, P456)</f>
        <v>-7</v>
      </c>
      <c r="AO456">
        <f>X456 - AVERAGEIFS('Placebo Males'!X:X, 'Placebo Males'!B:B, B456, 'Placebo Males'!P:P, P456)</f>
        <v>-17.333333333333329</v>
      </c>
      <c r="AP456">
        <f>Y456 - AVERAGEIFS('Placebo Males'!Y:Y, 'Placebo Males'!B:B, B456, 'Placebo Males'!P:P, P456)</f>
        <v>7</v>
      </c>
      <c r="AQ456">
        <f>Z456 - AVERAGEIFS('Placebo Males'!Z:Z, 'Placebo Males'!B:B, B456, 'Placebo Males'!P:P, P456)</f>
        <v>3.3333333333333286</v>
      </c>
      <c r="AR456">
        <f>AB456 - AVERAGEIFS('Placebo Males'!AB:AB, 'Placebo Males'!B:B, B456, 'Placebo Males'!P:P, P456)</f>
        <v>0</v>
      </c>
      <c r="AS456">
        <f>AC456 - AVERAGEIFS('Placebo Males'!AC:AC, 'Placebo Males'!B:B, B456, 'Placebo Males'!P:P, P456)</f>
        <v>-2.6666666666666679</v>
      </c>
      <c r="AT456">
        <f>AD456 - AVERAGEIFS('Placebo Males'!AD:AD, 'Placebo Males'!B:B, B456, 'Placebo Males'!P:P, P456)</f>
        <v>-7.4316666666667288</v>
      </c>
      <c r="AU456">
        <f>AE456 - AVERAGEIFS('Placebo Males'!AE:AE, 'Placebo Males'!B:B, B456, 'Placebo Males'!P:P, P456)</f>
        <v>5.2390666666666669E-2</v>
      </c>
      <c r="AV456">
        <f>AF456 - AVERAGEIFS('Placebo Males'!AF:AF, 'Placebo Males'!B:B, B456, 'Placebo Males'!P:P, P456)</f>
        <v>3.7332333333333356E-2</v>
      </c>
    </row>
    <row r="457" spans="1:48" x14ac:dyDescent="0.25">
      <c r="A457" t="s">
        <v>2717</v>
      </c>
      <c r="B457">
        <v>1021</v>
      </c>
      <c r="C457" t="s">
        <v>102</v>
      </c>
      <c r="D457">
        <v>35</v>
      </c>
      <c r="E457">
        <v>171.5</v>
      </c>
      <c r="F457">
        <v>70.900000000000006</v>
      </c>
      <c r="G457">
        <v>97.25</v>
      </c>
      <c r="H457">
        <v>55.75</v>
      </c>
      <c r="I457" t="s">
        <v>458</v>
      </c>
      <c r="J457" t="s">
        <v>104</v>
      </c>
      <c r="K457" t="s">
        <v>459</v>
      </c>
      <c r="L457" t="s">
        <v>160</v>
      </c>
      <c r="M457" t="s">
        <v>2261</v>
      </c>
      <c r="N457">
        <v>1500</v>
      </c>
      <c r="O457" t="s">
        <v>2262</v>
      </c>
      <c r="P457">
        <v>3.5</v>
      </c>
      <c r="Q457" t="s">
        <v>113</v>
      </c>
      <c r="R457" t="s">
        <v>2261</v>
      </c>
      <c r="S457">
        <v>970</v>
      </c>
      <c r="T457" t="s">
        <v>2266</v>
      </c>
      <c r="U457">
        <v>937</v>
      </c>
      <c r="V457">
        <v>156</v>
      </c>
      <c r="W457">
        <v>387</v>
      </c>
      <c r="X457">
        <v>82</v>
      </c>
      <c r="Y457">
        <v>229</v>
      </c>
      <c r="Z457">
        <v>76</v>
      </c>
      <c r="AA457" t="s">
        <v>108</v>
      </c>
      <c r="AB457">
        <v>56</v>
      </c>
      <c r="AC457">
        <v>20</v>
      </c>
      <c r="AD457">
        <v>342.49900000000002</v>
      </c>
      <c r="AE457">
        <v>0.196078</v>
      </c>
      <c r="AF457">
        <v>0.49160100000000001</v>
      </c>
      <c r="AH457">
        <v>970</v>
      </c>
      <c r="AI457">
        <f t="shared" si="21"/>
        <v>2.268812136507643</v>
      </c>
      <c r="AJ457">
        <f t="shared" si="22"/>
        <v>0.3013652899963708</v>
      </c>
      <c r="AK457">
        <f t="shared" si="23"/>
        <v>0.24575845868054103</v>
      </c>
      <c r="AL457">
        <f>U457 - AVERAGEIFS('Placebo Males'!U:U, 'Placebo Males'!B:B, B457, 'Placebo Males'!P:P, P457)</f>
        <v>-15.333333333333371</v>
      </c>
      <c r="AM457">
        <f>V457 - AVERAGEIFS('Placebo Males'!V:V, 'Placebo Males'!B:B, B457, 'Placebo Males'!P:P, P457)</f>
        <v>2.3333333333333428</v>
      </c>
      <c r="AN457">
        <f>W457 - AVERAGEIFS('Placebo Males'!W:W, 'Placebo Males'!B:B, B457, 'Placebo Males'!P:P, P457)</f>
        <v>-5</v>
      </c>
      <c r="AO457">
        <f>X457 - AVERAGEIFS('Placebo Males'!X:X, 'Placebo Males'!B:B, B457, 'Placebo Males'!P:P, P457)</f>
        <v>-18.333333333333329</v>
      </c>
      <c r="AP457">
        <f>Y457 - AVERAGEIFS('Placebo Males'!Y:Y, 'Placebo Males'!B:B, B457, 'Placebo Males'!P:P, P457)</f>
        <v>6</v>
      </c>
      <c r="AQ457">
        <f>Z457 - AVERAGEIFS('Placebo Males'!Z:Z, 'Placebo Males'!B:B, B457, 'Placebo Males'!P:P, P457)</f>
        <v>7.3333333333333286</v>
      </c>
      <c r="AR457">
        <f>AB457 - AVERAGEIFS('Placebo Males'!AB:AB, 'Placebo Males'!B:B, B457, 'Placebo Males'!P:P, P457)</f>
        <v>1</v>
      </c>
      <c r="AS457">
        <f>AC457 - AVERAGEIFS('Placebo Males'!AC:AC, 'Placebo Males'!B:B, B457, 'Placebo Males'!P:P, P457)</f>
        <v>-4.6666666666666679</v>
      </c>
      <c r="AT457">
        <f>AD457 - AVERAGEIFS('Placebo Males'!AD:AD, 'Placebo Males'!B:B, B457, 'Placebo Males'!P:P, P457)</f>
        <v>-0.31066666666669107</v>
      </c>
      <c r="AU457">
        <f>AE457 - AVERAGEIFS('Placebo Males'!AE:AE, 'Placebo Males'!B:B, B457, 'Placebo Males'!P:P, P457)</f>
        <v>6.8468666666666678E-2</v>
      </c>
      <c r="AV457">
        <f>AF457 - AVERAGEIFS('Placebo Males'!AF:AF, 'Placebo Males'!B:B, B457, 'Placebo Males'!P:P, P457)</f>
        <v>2.5025333333333344E-2</v>
      </c>
    </row>
    <row r="458" spans="1:48" x14ac:dyDescent="0.25">
      <c r="A458" t="s">
        <v>2718</v>
      </c>
      <c r="B458">
        <v>1021</v>
      </c>
      <c r="C458" t="s">
        <v>102</v>
      </c>
      <c r="D458">
        <v>35</v>
      </c>
      <c r="E458">
        <v>171.5</v>
      </c>
      <c r="F458">
        <v>70.900000000000006</v>
      </c>
      <c r="G458">
        <v>97.25</v>
      </c>
      <c r="H458">
        <v>55.75</v>
      </c>
      <c r="I458" t="s">
        <v>458</v>
      </c>
      <c r="J458" t="s">
        <v>104</v>
      </c>
      <c r="K458" t="s">
        <v>459</v>
      </c>
      <c r="L458" t="s">
        <v>160</v>
      </c>
      <c r="M458" t="s">
        <v>2261</v>
      </c>
      <c r="N458">
        <v>1500</v>
      </c>
      <c r="O458" t="s">
        <v>2262</v>
      </c>
      <c r="P458">
        <v>3.5</v>
      </c>
      <c r="Q458" t="s">
        <v>113</v>
      </c>
      <c r="R458" t="s">
        <v>2261</v>
      </c>
      <c r="S458">
        <v>970</v>
      </c>
      <c r="T458" t="s">
        <v>2266</v>
      </c>
      <c r="U458">
        <v>941</v>
      </c>
      <c r="V458">
        <v>153</v>
      </c>
      <c r="W458">
        <v>383</v>
      </c>
      <c r="X458">
        <v>82</v>
      </c>
      <c r="Y458">
        <v>227</v>
      </c>
      <c r="Z458">
        <v>74</v>
      </c>
      <c r="AA458" t="s">
        <v>108</v>
      </c>
      <c r="AB458">
        <v>56</v>
      </c>
      <c r="AC458">
        <v>33</v>
      </c>
      <c r="AD458">
        <v>300.66500000000002</v>
      </c>
      <c r="AE458">
        <v>0.17857100000000001</v>
      </c>
      <c r="AF458">
        <v>0.50117599999999995</v>
      </c>
      <c r="AH458">
        <v>970</v>
      </c>
      <c r="AI458">
        <f t="shared" si="21"/>
        <v>2.268812136507643</v>
      </c>
      <c r="AJ458">
        <f t="shared" si="22"/>
        <v>0.3013652899963708</v>
      </c>
      <c r="AK458">
        <f t="shared" si="23"/>
        <v>0.24575845868054103</v>
      </c>
      <c r="AL458">
        <f>U458 - AVERAGEIFS('Placebo Males'!U:U, 'Placebo Males'!B:B, B458, 'Placebo Males'!P:P, P458)</f>
        <v>-11.333333333333371</v>
      </c>
      <c r="AM458">
        <f>V458 - AVERAGEIFS('Placebo Males'!V:V, 'Placebo Males'!B:B, B458, 'Placebo Males'!P:P, P458)</f>
        <v>-0.66666666666665719</v>
      </c>
      <c r="AN458">
        <f>W458 - AVERAGEIFS('Placebo Males'!W:W, 'Placebo Males'!B:B, B458, 'Placebo Males'!P:P, P458)</f>
        <v>-9</v>
      </c>
      <c r="AO458">
        <f>X458 - AVERAGEIFS('Placebo Males'!X:X, 'Placebo Males'!B:B, B458, 'Placebo Males'!P:P, P458)</f>
        <v>-18.333333333333329</v>
      </c>
      <c r="AP458">
        <f>Y458 - AVERAGEIFS('Placebo Males'!Y:Y, 'Placebo Males'!B:B, B458, 'Placebo Males'!P:P, P458)</f>
        <v>4</v>
      </c>
      <c r="AQ458">
        <f>Z458 - AVERAGEIFS('Placebo Males'!Z:Z, 'Placebo Males'!B:B, B458, 'Placebo Males'!P:P, P458)</f>
        <v>5.3333333333333286</v>
      </c>
      <c r="AR458">
        <f>AB458 - AVERAGEIFS('Placebo Males'!AB:AB, 'Placebo Males'!B:B, B458, 'Placebo Males'!P:P, P458)</f>
        <v>1</v>
      </c>
      <c r="AS458">
        <f>AC458 - AVERAGEIFS('Placebo Males'!AC:AC, 'Placebo Males'!B:B, B458, 'Placebo Males'!P:P, P458)</f>
        <v>8.3333333333333321</v>
      </c>
      <c r="AT458">
        <f>AD458 - AVERAGEIFS('Placebo Males'!AD:AD, 'Placebo Males'!B:B, B458, 'Placebo Males'!P:P, P458)</f>
        <v>-42.144666666666694</v>
      </c>
      <c r="AU458">
        <f>AE458 - AVERAGEIFS('Placebo Males'!AE:AE, 'Placebo Males'!B:B, B458, 'Placebo Males'!P:P, P458)</f>
        <v>5.0961666666666683E-2</v>
      </c>
      <c r="AV458">
        <f>AF458 - AVERAGEIFS('Placebo Males'!AF:AF, 'Placebo Males'!B:B, B458, 'Placebo Males'!P:P, P458)</f>
        <v>3.4600333333333289E-2</v>
      </c>
    </row>
    <row r="459" spans="1:48" x14ac:dyDescent="0.25">
      <c r="A459" t="s">
        <v>2719</v>
      </c>
      <c r="B459">
        <v>1021</v>
      </c>
      <c r="C459" t="s">
        <v>102</v>
      </c>
      <c r="D459">
        <v>35</v>
      </c>
      <c r="E459">
        <v>171.5</v>
      </c>
      <c r="F459">
        <v>70.900000000000006</v>
      </c>
      <c r="G459">
        <v>97.25</v>
      </c>
      <c r="H459">
        <v>55.75</v>
      </c>
      <c r="I459" t="s">
        <v>458</v>
      </c>
      <c r="J459" t="s">
        <v>104</v>
      </c>
      <c r="K459" t="s">
        <v>459</v>
      </c>
      <c r="L459" t="s">
        <v>160</v>
      </c>
      <c r="M459" t="s">
        <v>2261</v>
      </c>
      <c r="N459">
        <v>1500</v>
      </c>
      <c r="O459" t="s">
        <v>2262</v>
      </c>
      <c r="P459">
        <v>4</v>
      </c>
      <c r="Q459" t="s">
        <v>113</v>
      </c>
      <c r="R459" t="s">
        <v>2261</v>
      </c>
      <c r="S459">
        <v>1210</v>
      </c>
      <c r="T459" t="s">
        <v>2266</v>
      </c>
      <c r="U459">
        <v>920</v>
      </c>
      <c r="V459">
        <v>160</v>
      </c>
      <c r="W459">
        <v>386</v>
      </c>
      <c r="X459">
        <v>94</v>
      </c>
      <c r="Y459">
        <v>212</v>
      </c>
      <c r="Z459">
        <v>80</v>
      </c>
      <c r="AA459" t="s">
        <v>108</v>
      </c>
      <c r="AB459">
        <v>53</v>
      </c>
      <c r="AC459">
        <v>32</v>
      </c>
      <c r="AD459">
        <v>302.86</v>
      </c>
      <c r="AE459">
        <v>0.19148899999999999</v>
      </c>
      <c r="AF459">
        <v>0.44564999999999999</v>
      </c>
      <c r="AH459">
        <v>1210</v>
      </c>
      <c r="AI459">
        <f t="shared" si="21"/>
        <v>2.8301677166744832</v>
      </c>
      <c r="AJ459">
        <f t="shared" si="22"/>
        <v>0.33985482191338967</v>
      </c>
      <c r="AK459">
        <f t="shared" si="23"/>
        <v>0.28447078414039995</v>
      </c>
      <c r="AL459">
        <f>U459 - AVERAGEIFS('Placebo Males'!U:U, 'Placebo Males'!B:B, B459, 'Placebo Males'!P:P, P459)</f>
        <v>-86</v>
      </c>
      <c r="AM459">
        <f>V459 - AVERAGEIFS('Placebo Males'!V:V, 'Placebo Males'!B:B, B459, 'Placebo Males'!P:P, P459)</f>
        <v>3.3333333333333428</v>
      </c>
      <c r="AN459">
        <f>W459 - AVERAGEIFS('Placebo Males'!W:W, 'Placebo Males'!B:B, B459, 'Placebo Males'!P:P, P459)</f>
        <v>-20.666666666666686</v>
      </c>
      <c r="AO459">
        <f>X459 - AVERAGEIFS('Placebo Males'!X:X, 'Placebo Males'!B:B, B459, 'Placebo Males'!P:P, P459)</f>
        <v>1.6666666666666714</v>
      </c>
      <c r="AP459">
        <f>Y459 - AVERAGEIFS('Placebo Males'!Y:Y, 'Placebo Males'!B:B, B459, 'Placebo Males'!P:P, P459)</f>
        <v>-25.333333333333343</v>
      </c>
      <c r="AQ459">
        <f>Z459 - AVERAGEIFS('Placebo Males'!Z:Z, 'Placebo Males'!B:B, B459, 'Placebo Males'!P:P, P459)</f>
        <v>3</v>
      </c>
      <c r="AR459">
        <f>AB459 - AVERAGEIFS('Placebo Males'!AB:AB, 'Placebo Males'!B:B, B459, 'Placebo Males'!P:P, P459)</f>
        <v>-2</v>
      </c>
      <c r="AS459">
        <f>AC459 - AVERAGEIFS('Placebo Males'!AC:AC, 'Placebo Males'!B:B, B459, 'Placebo Males'!P:P, P459)</f>
        <v>-1</v>
      </c>
      <c r="AT459">
        <f>AD459 - AVERAGEIFS('Placebo Males'!AD:AD, 'Placebo Males'!B:B, B459, 'Placebo Males'!P:P, P459)</f>
        <v>-14.202999999999975</v>
      </c>
      <c r="AU459">
        <f>AE459 - AVERAGEIFS('Placebo Males'!AE:AE, 'Placebo Males'!B:B, B459, 'Placebo Males'!P:P, P459)</f>
        <v>0.11008989999999999</v>
      </c>
      <c r="AV459">
        <f>AF459 - AVERAGEIFS('Placebo Males'!AF:AF, 'Placebo Males'!B:B, B459, 'Placebo Males'!P:P, P459)</f>
        <v>-2.7973999999999999E-2</v>
      </c>
    </row>
    <row r="460" spans="1:48" x14ac:dyDescent="0.25">
      <c r="A460" t="s">
        <v>2720</v>
      </c>
      <c r="B460">
        <v>1021</v>
      </c>
      <c r="C460" t="s">
        <v>102</v>
      </c>
      <c r="D460">
        <v>35</v>
      </c>
      <c r="E460">
        <v>171.5</v>
      </c>
      <c r="F460">
        <v>70.900000000000006</v>
      </c>
      <c r="G460">
        <v>97.25</v>
      </c>
      <c r="H460">
        <v>55.75</v>
      </c>
      <c r="I460" t="s">
        <v>458</v>
      </c>
      <c r="J460" t="s">
        <v>104</v>
      </c>
      <c r="K460" t="s">
        <v>459</v>
      </c>
      <c r="L460" t="s">
        <v>160</v>
      </c>
      <c r="M460" t="s">
        <v>2261</v>
      </c>
      <c r="N460">
        <v>1500</v>
      </c>
      <c r="O460" t="s">
        <v>2262</v>
      </c>
      <c r="P460">
        <v>4</v>
      </c>
      <c r="Q460" t="s">
        <v>113</v>
      </c>
      <c r="R460" t="s">
        <v>2261</v>
      </c>
      <c r="S460">
        <v>1210</v>
      </c>
      <c r="T460" t="s">
        <v>2266</v>
      </c>
      <c r="U460">
        <v>914</v>
      </c>
      <c r="V460">
        <v>152</v>
      </c>
      <c r="W460">
        <v>387</v>
      </c>
      <c r="X460">
        <v>86</v>
      </c>
      <c r="Y460">
        <v>221</v>
      </c>
      <c r="Z460">
        <v>80</v>
      </c>
      <c r="AA460" t="s">
        <v>108</v>
      </c>
      <c r="AB460">
        <v>53</v>
      </c>
      <c r="AC460">
        <v>29</v>
      </c>
      <c r="AD460">
        <v>306.221</v>
      </c>
      <c r="AE460">
        <v>0.16326499999999999</v>
      </c>
      <c r="AF460">
        <v>0.47898600000000002</v>
      </c>
      <c r="AH460">
        <v>1210</v>
      </c>
      <c r="AI460">
        <f t="shared" si="21"/>
        <v>2.8301677166744832</v>
      </c>
      <c r="AJ460">
        <f t="shared" si="22"/>
        <v>0.33985482191338967</v>
      </c>
      <c r="AK460">
        <f t="shared" si="23"/>
        <v>0.28447078414039995</v>
      </c>
      <c r="AL460">
        <f>U460 - AVERAGEIFS('Placebo Males'!U:U, 'Placebo Males'!B:B, B460, 'Placebo Males'!P:P, P460)</f>
        <v>-92</v>
      </c>
      <c r="AM460">
        <f>V460 - AVERAGEIFS('Placebo Males'!V:V, 'Placebo Males'!B:B, B460, 'Placebo Males'!P:P, P460)</f>
        <v>-4.6666666666666572</v>
      </c>
      <c r="AN460">
        <f>W460 - AVERAGEIFS('Placebo Males'!W:W, 'Placebo Males'!B:B, B460, 'Placebo Males'!P:P, P460)</f>
        <v>-19.666666666666686</v>
      </c>
      <c r="AO460">
        <f>X460 - AVERAGEIFS('Placebo Males'!X:X, 'Placebo Males'!B:B, B460, 'Placebo Males'!P:P, P460)</f>
        <v>-6.3333333333333286</v>
      </c>
      <c r="AP460">
        <f>Y460 - AVERAGEIFS('Placebo Males'!Y:Y, 'Placebo Males'!B:B, B460, 'Placebo Males'!P:P, P460)</f>
        <v>-16.333333333333343</v>
      </c>
      <c r="AQ460">
        <f>Z460 - AVERAGEIFS('Placebo Males'!Z:Z, 'Placebo Males'!B:B, B460, 'Placebo Males'!P:P, P460)</f>
        <v>3</v>
      </c>
      <c r="AR460">
        <f>AB460 - AVERAGEIFS('Placebo Males'!AB:AB, 'Placebo Males'!B:B, B460, 'Placebo Males'!P:P, P460)</f>
        <v>-2</v>
      </c>
      <c r="AS460">
        <f>AC460 - AVERAGEIFS('Placebo Males'!AC:AC, 'Placebo Males'!B:B, B460, 'Placebo Males'!P:P, P460)</f>
        <v>-4</v>
      </c>
      <c r="AT460">
        <f>AD460 - AVERAGEIFS('Placebo Males'!AD:AD, 'Placebo Males'!B:B, B460, 'Placebo Males'!P:P, P460)</f>
        <v>-10.841999999999985</v>
      </c>
      <c r="AU460">
        <f>AE460 - AVERAGEIFS('Placebo Males'!AE:AE, 'Placebo Males'!B:B, B460, 'Placebo Males'!P:P, P460)</f>
        <v>8.1865899999999991E-2</v>
      </c>
      <c r="AV460">
        <f>AF460 - AVERAGEIFS('Placebo Males'!AF:AF, 'Placebo Males'!B:B, B460, 'Placebo Males'!P:P, P460)</f>
        <v>5.3620000000000334E-3</v>
      </c>
    </row>
    <row r="461" spans="1:48" x14ac:dyDescent="0.25">
      <c r="A461" t="s">
        <v>2721</v>
      </c>
      <c r="B461">
        <v>1021</v>
      </c>
      <c r="C461" t="s">
        <v>102</v>
      </c>
      <c r="D461">
        <v>35</v>
      </c>
      <c r="E461">
        <v>171.5</v>
      </c>
      <c r="F461">
        <v>70.900000000000006</v>
      </c>
      <c r="G461">
        <v>97.25</v>
      </c>
      <c r="H461">
        <v>55.75</v>
      </c>
      <c r="I461" t="s">
        <v>458</v>
      </c>
      <c r="J461" t="s">
        <v>104</v>
      </c>
      <c r="K461" t="s">
        <v>459</v>
      </c>
      <c r="L461" t="s">
        <v>160</v>
      </c>
      <c r="M461" t="s">
        <v>2261</v>
      </c>
      <c r="N461">
        <v>1500</v>
      </c>
      <c r="O461" t="s">
        <v>2262</v>
      </c>
      <c r="P461">
        <v>4</v>
      </c>
      <c r="Q461" t="s">
        <v>113</v>
      </c>
      <c r="R461" t="s">
        <v>2261</v>
      </c>
      <c r="S461">
        <v>1210</v>
      </c>
      <c r="T461" t="s">
        <v>2266</v>
      </c>
      <c r="U461">
        <v>929</v>
      </c>
      <c r="V461">
        <v>163</v>
      </c>
      <c r="W461">
        <v>390</v>
      </c>
      <c r="X461">
        <v>82</v>
      </c>
      <c r="Y461">
        <v>225</v>
      </c>
      <c r="Z461">
        <v>83</v>
      </c>
      <c r="AA461" t="s">
        <v>108</v>
      </c>
      <c r="AB461">
        <v>55</v>
      </c>
      <c r="AC461">
        <v>33</v>
      </c>
      <c r="AD461">
        <v>293.94400000000002</v>
      </c>
      <c r="AE461">
        <v>0.20833299999999999</v>
      </c>
      <c r="AF461">
        <v>0.45349400000000001</v>
      </c>
      <c r="AH461">
        <v>1210</v>
      </c>
      <c r="AI461">
        <f t="shared" si="21"/>
        <v>2.8301677166744832</v>
      </c>
      <c r="AJ461">
        <f t="shared" si="22"/>
        <v>0.33985482191338967</v>
      </c>
      <c r="AK461">
        <f t="shared" si="23"/>
        <v>0.28447078414039995</v>
      </c>
      <c r="AL461">
        <f>U461 - AVERAGEIFS('Placebo Males'!U:U, 'Placebo Males'!B:B, B461, 'Placebo Males'!P:P, P461)</f>
        <v>-77</v>
      </c>
      <c r="AM461">
        <f>V461 - AVERAGEIFS('Placebo Males'!V:V, 'Placebo Males'!B:B, B461, 'Placebo Males'!P:P, P461)</f>
        <v>6.3333333333333428</v>
      </c>
      <c r="AN461">
        <f>W461 - AVERAGEIFS('Placebo Males'!W:W, 'Placebo Males'!B:B, B461, 'Placebo Males'!P:P, P461)</f>
        <v>-16.666666666666686</v>
      </c>
      <c r="AO461">
        <f>X461 - AVERAGEIFS('Placebo Males'!X:X, 'Placebo Males'!B:B, B461, 'Placebo Males'!P:P, P461)</f>
        <v>-10.333333333333329</v>
      </c>
      <c r="AP461">
        <f>Y461 - AVERAGEIFS('Placebo Males'!Y:Y, 'Placebo Males'!B:B, B461, 'Placebo Males'!P:P, P461)</f>
        <v>-12.333333333333343</v>
      </c>
      <c r="AQ461">
        <f>Z461 - AVERAGEIFS('Placebo Males'!Z:Z, 'Placebo Males'!B:B, B461, 'Placebo Males'!P:P, P461)</f>
        <v>6</v>
      </c>
      <c r="AR461">
        <f>AB461 - AVERAGEIFS('Placebo Males'!AB:AB, 'Placebo Males'!B:B, B461, 'Placebo Males'!P:P, P461)</f>
        <v>0</v>
      </c>
      <c r="AS461">
        <f>AC461 - AVERAGEIFS('Placebo Males'!AC:AC, 'Placebo Males'!B:B, B461, 'Placebo Males'!P:P, P461)</f>
        <v>0</v>
      </c>
      <c r="AT461">
        <f>AD461 - AVERAGEIFS('Placebo Males'!AD:AD, 'Placebo Males'!B:B, B461, 'Placebo Males'!P:P, P461)</f>
        <v>-23.118999999999971</v>
      </c>
      <c r="AU461">
        <f>AE461 - AVERAGEIFS('Placebo Males'!AE:AE, 'Placebo Males'!B:B, B461, 'Placebo Males'!P:P, P461)</f>
        <v>0.12693389999999999</v>
      </c>
      <c r="AV461">
        <f>AF461 - AVERAGEIFS('Placebo Males'!AF:AF, 'Placebo Males'!B:B, B461, 'Placebo Males'!P:P, P461)</f>
        <v>-2.0129999999999981E-2</v>
      </c>
    </row>
    <row r="462" spans="1:48" x14ac:dyDescent="0.25">
      <c r="A462" t="s">
        <v>2722</v>
      </c>
      <c r="B462">
        <v>1021</v>
      </c>
      <c r="C462" t="s">
        <v>102</v>
      </c>
      <c r="D462">
        <v>35</v>
      </c>
      <c r="E462">
        <v>171.5</v>
      </c>
      <c r="F462">
        <v>70.900000000000006</v>
      </c>
      <c r="G462">
        <v>97.25</v>
      </c>
      <c r="H462">
        <v>55.75</v>
      </c>
      <c r="I462" t="s">
        <v>458</v>
      </c>
      <c r="J462" t="s">
        <v>104</v>
      </c>
      <c r="K462" t="s">
        <v>459</v>
      </c>
      <c r="L462" t="s">
        <v>160</v>
      </c>
      <c r="M462" t="s">
        <v>2261</v>
      </c>
      <c r="N462">
        <v>1500</v>
      </c>
      <c r="O462" t="s">
        <v>2262</v>
      </c>
      <c r="P462">
        <v>5</v>
      </c>
      <c r="Q462" t="s">
        <v>113</v>
      </c>
      <c r="R462" t="s">
        <v>2261</v>
      </c>
      <c r="S462">
        <v>1310</v>
      </c>
      <c r="T462" t="s">
        <v>2266</v>
      </c>
      <c r="U462">
        <v>956</v>
      </c>
      <c r="V462">
        <v>161</v>
      </c>
      <c r="W462">
        <v>401</v>
      </c>
      <c r="X462">
        <v>82</v>
      </c>
      <c r="Y462">
        <v>227</v>
      </c>
      <c r="Z462">
        <v>92</v>
      </c>
      <c r="AA462" t="s">
        <v>108</v>
      </c>
      <c r="AB462">
        <v>68</v>
      </c>
      <c r="AC462">
        <v>23</v>
      </c>
      <c r="AD462">
        <v>309.93900000000002</v>
      </c>
      <c r="AE462">
        <v>0.17391300000000001</v>
      </c>
      <c r="AF462">
        <v>0.45755699999999999</v>
      </c>
      <c r="AH462">
        <v>1310</v>
      </c>
      <c r="AI462">
        <f t="shared" si="21"/>
        <v>3.0640658750773331</v>
      </c>
      <c r="AJ462">
        <f t="shared" si="22"/>
        <v>0.35424856567455054</v>
      </c>
      <c r="AK462">
        <f t="shared" si="23"/>
        <v>0.29923869120876412</v>
      </c>
      <c r="AL462">
        <f>U462 - AVERAGEIFS('Placebo Males'!U:U, 'Placebo Males'!B:B, B462, 'Placebo Males'!P:P, P462)</f>
        <v>-36.333333333333371</v>
      </c>
      <c r="AM462">
        <f>V462 - AVERAGEIFS('Placebo Males'!V:V, 'Placebo Males'!B:B, B462, 'Placebo Males'!P:P, P462)</f>
        <v>6</v>
      </c>
      <c r="AN462">
        <f>W462 - AVERAGEIFS('Placebo Males'!W:W, 'Placebo Males'!B:B, B462, 'Placebo Males'!P:P, P462)</f>
        <v>-7.6666666666666856</v>
      </c>
      <c r="AO462">
        <f>X462 - AVERAGEIFS('Placebo Males'!X:X, 'Placebo Males'!B:B, B462, 'Placebo Males'!P:P, P462)</f>
        <v>-14</v>
      </c>
      <c r="AP462">
        <f>Y462 - AVERAGEIFS('Placebo Males'!Y:Y, 'Placebo Males'!B:B, B462, 'Placebo Males'!P:P, P462)</f>
        <v>-0.66666666666665719</v>
      </c>
      <c r="AQ462">
        <f>Z462 - AVERAGEIFS('Placebo Males'!Z:Z, 'Placebo Males'!B:B, B462, 'Placebo Males'!P:P, P462)</f>
        <v>7</v>
      </c>
      <c r="AR462">
        <f>AB462 - AVERAGEIFS('Placebo Males'!AB:AB, 'Placebo Males'!B:B, B462, 'Placebo Males'!P:P, P462)</f>
        <v>10.333333333333336</v>
      </c>
      <c r="AS462">
        <f>AC462 - AVERAGEIFS('Placebo Males'!AC:AC, 'Placebo Males'!B:B, B462, 'Placebo Males'!P:P, P462)</f>
        <v>-10</v>
      </c>
      <c r="AT462">
        <f>AD462 - AVERAGEIFS('Placebo Males'!AD:AD, 'Placebo Males'!B:B, B462, 'Placebo Males'!P:P, P462)</f>
        <v>-6.3036666666666292</v>
      </c>
      <c r="AU462">
        <f>AE462 - AVERAGEIFS('Placebo Males'!AE:AE, 'Placebo Males'!B:B, B462, 'Placebo Males'!P:P, P462)</f>
        <v>6.0824766666666669E-2</v>
      </c>
      <c r="AV462">
        <f>AF462 - AVERAGEIFS('Placebo Males'!AF:AF, 'Placebo Males'!B:B, B462, 'Placebo Males'!P:P, P462)</f>
        <v>-2.0146333333333377E-2</v>
      </c>
    </row>
    <row r="463" spans="1:48" x14ac:dyDescent="0.25">
      <c r="A463" t="s">
        <v>2723</v>
      </c>
      <c r="B463">
        <v>1021</v>
      </c>
      <c r="C463" t="s">
        <v>102</v>
      </c>
      <c r="D463">
        <v>35</v>
      </c>
      <c r="E463">
        <v>171.5</v>
      </c>
      <c r="F463">
        <v>70.900000000000006</v>
      </c>
      <c r="G463">
        <v>97.25</v>
      </c>
      <c r="H463">
        <v>55.75</v>
      </c>
      <c r="I463" t="s">
        <v>458</v>
      </c>
      <c r="J463" t="s">
        <v>104</v>
      </c>
      <c r="K463" t="s">
        <v>459</v>
      </c>
      <c r="L463" t="s">
        <v>160</v>
      </c>
      <c r="M463" t="s">
        <v>2261</v>
      </c>
      <c r="N463">
        <v>1500</v>
      </c>
      <c r="O463" t="s">
        <v>2262</v>
      </c>
      <c r="P463">
        <v>5</v>
      </c>
      <c r="Q463" t="s">
        <v>113</v>
      </c>
      <c r="R463" t="s">
        <v>2261</v>
      </c>
      <c r="S463">
        <v>1310</v>
      </c>
      <c r="T463" t="s">
        <v>2266</v>
      </c>
      <c r="U463">
        <v>913</v>
      </c>
      <c r="V463">
        <v>158</v>
      </c>
      <c r="W463">
        <v>391</v>
      </c>
      <c r="X463">
        <v>82</v>
      </c>
      <c r="Y463">
        <v>224</v>
      </c>
      <c r="Z463">
        <v>85</v>
      </c>
      <c r="AA463" t="s">
        <v>108</v>
      </c>
      <c r="AB463">
        <v>51</v>
      </c>
      <c r="AC463">
        <v>34</v>
      </c>
      <c r="AD463">
        <v>314.06200000000001</v>
      </c>
      <c r="AE463">
        <v>0.14000000000000001</v>
      </c>
      <c r="AF463">
        <v>0.45100899999999999</v>
      </c>
      <c r="AH463">
        <v>1310</v>
      </c>
      <c r="AI463">
        <f t="shared" si="21"/>
        <v>3.0640658750773331</v>
      </c>
      <c r="AJ463">
        <f t="shared" si="22"/>
        <v>0.35424856567455054</v>
      </c>
      <c r="AK463">
        <f t="shared" si="23"/>
        <v>0.29923869120876412</v>
      </c>
      <c r="AL463">
        <f>U463 - AVERAGEIFS('Placebo Males'!U:U, 'Placebo Males'!B:B, B463, 'Placebo Males'!P:P, P463)</f>
        <v>-79.333333333333371</v>
      </c>
      <c r="AM463">
        <f>V463 - AVERAGEIFS('Placebo Males'!V:V, 'Placebo Males'!B:B, B463, 'Placebo Males'!P:P, P463)</f>
        <v>3</v>
      </c>
      <c r="AN463">
        <f>W463 - AVERAGEIFS('Placebo Males'!W:W, 'Placebo Males'!B:B, B463, 'Placebo Males'!P:P, P463)</f>
        <v>-17.666666666666686</v>
      </c>
      <c r="AO463">
        <f>X463 - AVERAGEIFS('Placebo Males'!X:X, 'Placebo Males'!B:B, B463, 'Placebo Males'!P:P, P463)</f>
        <v>-14</v>
      </c>
      <c r="AP463">
        <f>Y463 - AVERAGEIFS('Placebo Males'!Y:Y, 'Placebo Males'!B:B, B463, 'Placebo Males'!P:P, P463)</f>
        <v>-3.6666666666666572</v>
      </c>
      <c r="AQ463">
        <f>Z463 - AVERAGEIFS('Placebo Males'!Z:Z, 'Placebo Males'!B:B, B463, 'Placebo Males'!P:P, P463)</f>
        <v>0</v>
      </c>
      <c r="AR463">
        <f>AB463 - AVERAGEIFS('Placebo Males'!AB:AB, 'Placebo Males'!B:B, B463, 'Placebo Males'!P:P, P463)</f>
        <v>-6.6666666666666643</v>
      </c>
      <c r="AS463">
        <f>AC463 - AVERAGEIFS('Placebo Males'!AC:AC, 'Placebo Males'!B:B, B463, 'Placebo Males'!P:P, P463)</f>
        <v>1</v>
      </c>
      <c r="AT463">
        <f>AD463 - AVERAGEIFS('Placebo Males'!AD:AD, 'Placebo Males'!B:B, B463, 'Placebo Males'!P:P, P463)</f>
        <v>-2.1806666666666388</v>
      </c>
      <c r="AU463">
        <f>AE463 - AVERAGEIFS('Placebo Males'!AE:AE, 'Placebo Males'!B:B, B463, 'Placebo Males'!P:P, P463)</f>
        <v>2.691176666666667E-2</v>
      </c>
      <c r="AV463">
        <f>AF463 - AVERAGEIFS('Placebo Males'!AF:AF, 'Placebo Males'!B:B, B463, 'Placebo Males'!P:P, P463)</f>
        <v>-2.6694333333333375E-2</v>
      </c>
    </row>
    <row r="464" spans="1:48" x14ac:dyDescent="0.25">
      <c r="A464" t="s">
        <v>2724</v>
      </c>
      <c r="B464">
        <v>1021</v>
      </c>
      <c r="C464" t="s">
        <v>102</v>
      </c>
      <c r="D464">
        <v>35</v>
      </c>
      <c r="E464">
        <v>171.5</v>
      </c>
      <c r="F464">
        <v>70.900000000000006</v>
      </c>
      <c r="G464">
        <v>97.25</v>
      </c>
      <c r="H464">
        <v>55.75</v>
      </c>
      <c r="I464" t="s">
        <v>458</v>
      </c>
      <c r="J464" t="s">
        <v>104</v>
      </c>
      <c r="K464" t="s">
        <v>459</v>
      </c>
      <c r="L464" t="s">
        <v>160</v>
      </c>
      <c r="M464" t="s">
        <v>2261</v>
      </c>
      <c r="N464">
        <v>1500</v>
      </c>
      <c r="O464" t="s">
        <v>2262</v>
      </c>
      <c r="P464">
        <v>5</v>
      </c>
      <c r="Q464" t="s">
        <v>113</v>
      </c>
      <c r="R464" t="s">
        <v>2261</v>
      </c>
      <c r="S464">
        <v>1310</v>
      </c>
      <c r="T464" t="s">
        <v>2266</v>
      </c>
      <c r="U464">
        <v>956</v>
      </c>
      <c r="V464">
        <v>164</v>
      </c>
      <c r="W464">
        <v>403</v>
      </c>
      <c r="X464">
        <v>82</v>
      </c>
      <c r="Y464">
        <v>230</v>
      </c>
      <c r="Z464">
        <v>91</v>
      </c>
      <c r="AA464" t="s">
        <v>108</v>
      </c>
      <c r="AB464">
        <v>70</v>
      </c>
      <c r="AC464">
        <v>23</v>
      </c>
      <c r="AD464">
        <v>301.01100000000002</v>
      </c>
      <c r="AE464">
        <v>0.18</v>
      </c>
      <c r="AF464">
        <v>0.460677</v>
      </c>
      <c r="AH464">
        <v>1310</v>
      </c>
      <c r="AI464">
        <f t="shared" si="21"/>
        <v>3.0640658750773331</v>
      </c>
      <c r="AJ464">
        <f t="shared" si="22"/>
        <v>0.35424856567455054</v>
      </c>
      <c r="AK464">
        <f t="shared" si="23"/>
        <v>0.29923869120876412</v>
      </c>
      <c r="AL464">
        <f>U464 - AVERAGEIFS('Placebo Males'!U:U, 'Placebo Males'!B:B, B464, 'Placebo Males'!P:P, P464)</f>
        <v>-36.333333333333371</v>
      </c>
      <c r="AM464">
        <f>V464 - AVERAGEIFS('Placebo Males'!V:V, 'Placebo Males'!B:B, B464, 'Placebo Males'!P:P, P464)</f>
        <v>9</v>
      </c>
      <c r="AN464">
        <f>W464 - AVERAGEIFS('Placebo Males'!W:W, 'Placebo Males'!B:B, B464, 'Placebo Males'!P:P, P464)</f>
        <v>-5.6666666666666856</v>
      </c>
      <c r="AO464">
        <f>X464 - AVERAGEIFS('Placebo Males'!X:X, 'Placebo Males'!B:B, B464, 'Placebo Males'!P:P, P464)</f>
        <v>-14</v>
      </c>
      <c r="AP464">
        <f>Y464 - AVERAGEIFS('Placebo Males'!Y:Y, 'Placebo Males'!B:B, B464, 'Placebo Males'!P:P, P464)</f>
        <v>2.3333333333333428</v>
      </c>
      <c r="AQ464">
        <f>Z464 - AVERAGEIFS('Placebo Males'!Z:Z, 'Placebo Males'!B:B, B464, 'Placebo Males'!P:P, P464)</f>
        <v>6</v>
      </c>
      <c r="AR464">
        <f>AB464 - AVERAGEIFS('Placebo Males'!AB:AB, 'Placebo Males'!B:B, B464, 'Placebo Males'!P:P, P464)</f>
        <v>12.333333333333336</v>
      </c>
      <c r="AS464">
        <f>AC464 - AVERAGEIFS('Placebo Males'!AC:AC, 'Placebo Males'!B:B, B464, 'Placebo Males'!P:P, P464)</f>
        <v>-10</v>
      </c>
      <c r="AT464">
        <f>AD464 - AVERAGEIFS('Placebo Males'!AD:AD, 'Placebo Males'!B:B, B464, 'Placebo Males'!P:P, P464)</f>
        <v>-15.231666666666626</v>
      </c>
      <c r="AU464">
        <f>AE464 - AVERAGEIFS('Placebo Males'!AE:AE, 'Placebo Males'!B:B, B464, 'Placebo Males'!P:P, P464)</f>
        <v>6.691176666666665E-2</v>
      </c>
      <c r="AV464">
        <f>AF464 - AVERAGEIFS('Placebo Males'!AF:AF, 'Placebo Males'!B:B, B464, 'Placebo Males'!P:P, P464)</f>
        <v>-1.7026333333333366E-2</v>
      </c>
    </row>
    <row r="465" spans="1:48" x14ac:dyDescent="0.25">
      <c r="A465" t="s">
        <v>2725</v>
      </c>
      <c r="B465">
        <v>1021</v>
      </c>
      <c r="C465" t="s">
        <v>102</v>
      </c>
      <c r="D465">
        <v>35</v>
      </c>
      <c r="E465">
        <v>171.5</v>
      </c>
      <c r="F465">
        <v>70.900000000000006</v>
      </c>
      <c r="G465">
        <v>97.25</v>
      </c>
      <c r="H465">
        <v>55.75</v>
      </c>
      <c r="I465" t="s">
        <v>458</v>
      </c>
      <c r="J465" t="s">
        <v>104</v>
      </c>
      <c r="K465" t="s">
        <v>459</v>
      </c>
      <c r="L465" t="s">
        <v>160</v>
      </c>
      <c r="M465" t="s">
        <v>2261</v>
      </c>
      <c r="N465">
        <v>1500</v>
      </c>
      <c r="O465" t="s">
        <v>2262</v>
      </c>
      <c r="P465">
        <v>6</v>
      </c>
      <c r="Q465" t="s">
        <v>113</v>
      </c>
      <c r="R465" t="s">
        <v>2261</v>
      </c>
      <c r="S465">
        <v>1150</v>
      </c>
      <c r="T465" t="s">
        <v>2266</v>
      </c>
      <c r="U465">
        <v>825</v>
      </c>
      <c r="V465">
        <v>151</v>
      </c>
      <c r="W465">
        <v>398</v>
      </c>
      <c r="X465">
        <v>83</v>
      </c>
      <c r="Y465">
        <v>223</v>
      </c>
      <c r="Z465">
        <v>92</v>
      </c>
      <c r="AA465" t="s">
        <v>108</v>
      </c>
      <c r="AB465">
        <v>72</v>
      </c>
      <c r="AC465">
        <v>34</v>
      </c>
      <c r="AD465">
        <v>249.04400000000001</v>
      </c>
      <c r="AE465">
        <v>6.6666699999999995E-2</v>
      </c>
      <c r="AF465">
        <v>0.393818</v>
      </c>
      <c r="AH465">
        <v>1150</v>
      </c>
      <c r="AI465">
        <f t="shared" si="21"/>
        <v>2.6898288216327728</v>
      </c>
      <c r="AJ465">
        <f t="shared" si="22"/>
        <v>0.33078694510781936</v>
      </c>
      <c r="AK465">
        <f t="shared" si="23"/>
        <v>0.27524651737835559</v>
      </c>
      <c r="AL465">
        <f>U465 - AVERAGEIFS('Placebo Males'!U:U, 'Placebo Males'!B:B, B465, 'Placebo Males'!P:P, P465)</f>
        <v>-123.33333333333337</v>
      </c>
      <c r="AM465">
        <f>V465 - AVERAGEIFS('Placebo Males'!V:V, 'Placebo Males'!B:B, B465, 'Placebo Males'!P:P, P465)</f>
        <v>-4</v>
      </c>
      <c r="AN465">
        <f>W465 - AVERAGEIFS('Placebo Males'!W:W, 'Placebo Males'!B:B, B465, 'Placebo Males'!P:P, P465)</f>
        <v>-30.333333333333314</v>
      </c>
      <c r="AO465">
        <f>X465 - AVERAGEIFS('Placebo Males'!X:X, 'Placebo Males'!B:B, B465, 'Placebo Males'!P:P, P465)</f>
        <v>-12.666666666666671</v>
      </c>
      <c r="AP465">
        <f>Y465 - AVERAGEIFS('Placebo Males'!Y:Y, 'Placebo Males'!B:B, B465, 'Placebo Males'!P:P, P465)</f>
        <v>-13</v>
      </c>
      <c r="AQ465">
        <f>Z465 - AVERAGEIFS('Placebo Males'!Z:Z, 'Placebo Males'!B:B, B465, 'Placebo Males'!P:P, P465)</f>
        <v>-4.6666666666666714</v>
      </c>
      <c r="AR465">
        <f>AB465 - AVERAGEIFS('Placebo Males'!AB:AB, 'Placebo Males'!B:B, B465, 'Placebo Males'!P:P, P465)</f>
        <v>25</v>
      </c>
      <c r="AS465">
        <f>AC465 - AVERAGEIFS('Placebo Males'!AC:AC, 'Placebo Males'!B:B, B465, 'Placebo Males'!P:P, P465)</f>
        <v>12</v>
      </c>
      <c r="AT465">
        <f>AD465 - AVERAGEIFS('Placebo Males'!AD:AD, 'Placebo Males'!B:B, B465, 'Placebo Males'!P:P, P465)</f>
        <v>16.739333333333349</v>
      </c>
      <c r="AU465">
        <f>AE465 - AVERAGEIFS('Placebo Males'!AE:AE, 'Placebo Males'!B:B, B465, 'Placebo Males'!P:P, P465)</f>
        <v>8.2912999999999945E-3</v>
      </c>
      <c r="AV465">
        <f>AF465 - AVERAGEIFS('Placebo Males'!AF:AF, 'Placebo Males'!B:B, B465, 'Placebo Males'!P:P, P465)</f>
        <v>-7.836333333333334E-3</v>
      </c>
    </row>
    <row r="466" spans="1:48" x14ac:dyDescent="0.25">
      <c r="A466" t="s">
        <v>2726</v>
      </c>
      <c r="B466">
        <v>1021</v>
      </c>
      <c r="C466" t="s">
        <v>102</v>
      </c>
      <c r="D466">
        <v>35</v>
      </c>
      <c r="E466">
        <v>171.5</v>
      </c>
      <c r="F466">
        <v>70.900000000000006</v>
      </c>
      <c r="G466">
        <v>97.25</v>
      </c>
      <c r="H466">
        <v>55.75</v>
      </c>
      <c r="I466" t="s">
        <v>458</v>
      </c>
      <c r="J466" t="s">
        <v>104</v>
      </c>
      <c r="K466" t="s">
        <v>459</v>
      </c>
      <c r="L466" t="s">
        <v>160</v>
      </c>
      <c r="M466" t="s">
        <v>2261</v>
      </c>
      <c r="N466">
        <v>1500</v>
      </c>
      <c r="O466" t="s">
        <v>2262</v>
      </c>
      <c r="P466">
        <v>6</v>
      </c>
      <c r="Q466" t="s">
        <v>113</v>
      </c>
      <c r="R466" t="s">
        <v>2261</v>
      </c>
      <c r="S466">
        <v>1150</v>
      </c>
      <c r="T466" t="s">
        <v>2266</v>
      </c>
      <c r="U466">
        <v>754</v>
      </c>
      <c r="V466">
        <v>150</v>
      </c>
      <c r="W466">
        <v>390</v>
      </c>
      <c r="X466">
        <v>81</v>
      </c>
      <c r="Y466">
        <v>210</v>
      </c>
      <c r="Z466">
        <v>99</v>
      </c>
      <c r="AA466" t="s">
        <v>108</v>
      </c>
      <c r="AB466">
        <v>75</v>
      </c>
      <c r="AC466">
        <v>37</v>
      </c>
      <c r="AD466">
        <v>237.887</v>
      </c>
      <c r="AE466">
        <v>0.27906999999999998</v>
      </c>
      <c r="AF466">
        <v>0.42905100000000002</v>
      </c>
      <c r="AH466">
        <v>1150</v>
      </c>
      <c r="AI466">
        <f t="shared" si="21"/>
        <v>2.6898288216327728</v>
      </c>
      <c r="AJ466">
        <f t="shared" si="22"/>
        <v>0.33078694510781936</v>
      </c>
      <c r="AK466">
        <f t="shared" si="23"/>
        <v>0.27524651737835559</v>
      </c>
      <c r="AL466">
        <f>U466 - AVERAGEIFS('Placebo Males'!U:U, 'Placebo Males'!B:B, B466, 'Placebo Males'!P:P, P466)</f>
        <v>-194.33333333333337</v>
      </c>
      <c r="AM466">
        <f>V466 - AVERAGEIFS('Placebo Males'!V:V, 'Placebo Males'!B:B, B466, 'Placebo Males'!P:P, P466)</f>
        <v>-5</v>
      </c>
      <c r="AN466">
        <f>W466 - AVERAGEIFS('Placebo Males'!W:W, 'Placebo Males'!B:B, B466, 'Placebo Males'!P:P, P466)</f>
        <v>-38.333333333333314</v>
      </c>
      <c r="AO466">
        <f>X466 - AVERAGEIFS('Placebo Males'!X:X, 'Placebo Males'!B:B, B466, 'Placebo Males'!P:P, P466)</f>
        <v>-14.666666666666671</v>
      </c>
      <c r="AP466">
        <f>Y466 - AVERAGEIFS('Placebo Males'!Y:Y, 'Placebo Males'!B:B, B466, 'Placebo Males'!P:P, P466)</f>
        <v>-26</v>
      </c>
      <c r="AQ466">
        <f>Z466 - AVERAGEIFS('Placebo Males'!Z:Z, 'Placebo Males'!B:B, B466, 'Placebo Males'!P:P, P466)</f>
        <v>2.3333333333333286</v>
      </c>
      <c r="AR466">
        <f>AB466 - AVERAGEIFS('Placebo Males'!AB:AB, 'Placebo Males'!B:B, B466, 'Placebo Males'!P:P, P466)</f>
        <v>28</v>
      </c>
      <c r="AS466">
        <f>AC466 - AVERAGEIFS('Placebo Males'!AC:AC, 'Placebo Males'!B:B, B466, 'Placebo Males'!P:P, P466)</f>
        <v>15</v>
      </c>
      <c r="AT466">
        <f>AD466 - AVERAGEIFS('Placebo Males'!AD:AD, 'Placebo Males'!B:B, B466, 'Placebo Males'!P:P, P466)</f>
        <v>5.582333333333338</v>
      </c>
      <c r="AU466">
        <f>AE466 - AVERAGEIFS('Placebo Males'!AE:AE, 'Placebo Males'!B:B, B466, 'Placebo Males'!P:P, P466)</f>
        <v>0.22069459999999999</v>
      </c>
      <c r="AV466">
        <f>AF466 - AVERAGEIFS('Placebo Males'!AF:AF, 'Placebo Males'!B:B, B466, 'Placebo Males'!P:P, P466)</f>
        <v>2.739666666666668E-2</v>
      </c>
    </row>
    <row r="467" spans="1:48" x14ac:dyDescent="0.25">
      <c r="A467" t="s">
        <v>2727</v>
      </c>
      <c r="B467">
        <v>1021</v>
      </c>
      <c r="C467" t="s">
        <v>102</v>
      </c>
      <c r="D467">
        <v>35</v>
      </c>
      <c r="E467">
        <v>171.5</v>
      </c>
      <c r="F467">
        <v>70.900000000000006</v>
      </c>
      <c r="G467">
        <v>97.25</v>
      </c>
      <c r="H467">
        <v>55.75</v>
      </c>
      <c r="I467" t="s">
        <v>458</v>
      </c>
      <c r="J467" t="s">
        <v>104</v>
      </c>
      <c r="K467" t="s">
        <v>459</v>
      </c>
      <c r="L467" t="s">
        <v>160</v>
      </c>
      <c r="M467" t="s">
        <v>2261</v>
      </c>
      <c r="N467">
        <v>1500</v>
      </c>
      <c r="O467" t="s">
        <v>2262</v>
      </c>
      <c r="P467">
        <v>6</v>
      </c>
      <c r="Q467" t="s">
        <v>113</v>
      </c>
      <c r="R467" t="s">
        <v>2261</v>
      </c>
      <c r="S467">
        <v>1150</v>
      </c>
      <c r="T467" t="s">
        <v>2266</v>
      </c>
      <c r="U467">
        <v>835</v>
      </c>
      <c r="V467">
        <v>153</v>
      </c>
      <c r="W467">
        <v>397</v>
      </c>
      <c r="X467">
        <v>81</v>
      </c>
      <c r="Y467">
        <v>214</v>
      </c>
      <c r="Z467">
        <v>102</v>
      </c>
      <c r="AA467" t="s">
        <v>108</v>
      </c>
      <c r="AB467">
        <v>83</v>
      </c>
      <c r="AC467">
        <v>28</v>
      </c>
      <c r="AD467">
        <v>240.15600000000001</v>
      </c>
      <c r="AE467">
        <v>0.29787200000000003</v>
      </c>
      <c r="AF467">
        <v>0.44767200000000001</v>
      </c>
      <c r="AH467">
        <v>1150</v>
      </c>
      <c r="AI467">
        <f t="shared" si="21"/>
        <v>2.6898288216327728</v>
      </c>
      <c r="AJ467">
        <f t="shared" si="22"/>
        <v>0.33078694510781936</v>
      </c>
      <c r="AK467">
        <f t="shared" si="23"/>
        <v>0.27524651737835559</v>
      </c>
      <c r="AL467">
        <f>U467 - AVERAGEIFS('Placebo Males'!U:U, 'Placebo Males'!B:B, B467, 'Placebo Males'!P:P, P467)</f>
        <v>-113.33333333333337</v>
      </c>
      <c r="AM467">
        <f>V467 - AVERAGEIFS('Placebo Males'!V:V, 'Placebo Males'!B:B, B467, 'Placebo Males'!P:P, P467)</f>
        <v>-2</v>
      </c>
      <c r="AN467">
        <f>W467 - AVERAGEIFS('Placebo Males'!W:W, 'Placebo Males'!B:B, B467, 'Placebo Males'!P:P, P467)</f>
        <v>-31.333333333333314</v>
      </c>
      <c r="AO467">
        <f>X467 - AVERAGEIFS('Placebo Males'!X:X, 'Placebo Males'!B:B, B467, 'Placebo Males'!P:P, P467)</f>
        <v>-14.666666666666671</v>
      </c>
      <c r="AP467">
        <f>Y467 - AVERAGEIFS('Placebo Males'!Y:Y, 'Placebo Males'!B:B, B467, 'Placebo Males'!P:P, P467)</f>
        <v>-22</v>
      </c>
      <c r="AQ467">
        <f>Z467 - AVERAGEIFS('Placebo Males'!Z:Z, 'Placebo Males'!B:B, B467, 'Placebo Males'!P:P, P467)</f>
        <v>5.3333333333333286</v>
      </c>
      <c r="AR467">
        <f>AB467 - AVERAGEIFS('Placebo Males'!AB:AB, 'Placebo Males'!B:B, B467, 'Placebo Males'!P:P, P467)</f>
        <v>36</v>
      </c>
      <c r="AS467">
        <f>AC467 - AVERAGEIFS('Placebo Males'!AC:AC, 'Placebo Males'!B:B, B467, 'Placebo Males'!P:P, P467)</f>
        <v>6</v>
      </c>
      <c r="AT467">
        <f>AD467 - AVERAGEIFS('Placebo Males'!AD:AD, 'Placebo Males'!B:B, B467, 'Placebo Males'!P:P, P467)</f>
        <v>7.8513333333333435</v>
      </c>
      <c r="AU467">
        <f>AE467 - AVERAGEIFS('Placebo Males'!AE:AE, 'Placebo Males'!B:B, B467, 'Placebo Males'!P:P, P467)</f>
        <v>0.23949660000000003</v>
      </c>
      <c r="AV467">
        <f>AF467 - AVERAGEIFS('Placebo Males'!AF:AF, 'Placebo Males'!B:B, B467, 'Placebo Males'!P:P, P467)</f>
        <v>4.6017666666666679E-2</v>
      </c>
    </row>
    <row r="468" spans="1:48" x14ac:dyDescent="0.25">
      <c r="A468" t="s">
        <v>2728</v>
      </c>
      <c r="B468">
        <v>1021</v>
      </c>
      <c r="C468" t="s">
        <v>102</v>
      </c>
      <c r="D468">
        <v>35</v>
      </c>
      <c r="E468">
        <v>171.5</v>
      </c>
      <c r="F468">
        <v>70.900000000000006</v>
      </c>
      <c r="G468">
        <v>97.25</v>
      </c>
      <c r="H468">
        <v>55.75</v>
      </c>
      <c r="I468" t="s">
        <v>458</v>
      </c>
      <c r="J468" t="s">
        <v>104</v>
      </c>
      <c r="K468" t="s">
        <v>459</v>
      </c>
      <c r="L468" t="s">
        <v>160</v>
      </c>
      <c r="M468" t="s">
        <v>2261</v>
      </c>
      <c r="N468">
        <v>1500</v>
      </c>
      <c r="O468" t="s">
        <v>2262</v>
      </c>
      <c r="P468">
        <v>7</v>
      </c>
      <c r="Q468" t="s">
        <v>113</v>
      </c>
      <c r="R468" t="s">
        <v>2261</v>
      </c>
      <c r="S468">
        <v>840</v>
      </c>
      <c r="T468" t="s">
        <v>2266</v>
      </c>
      <c r="U468">
        <v>923</v>
      </c>
      <c r="V468">
        <v>152</v>
      </c>
      <c r="W468">
        <v>401</v>
      </c>
      <c r="X468">
        <v>89</v>
      </c>
      <c r="Y468">
        <v>228</v>
      </c>
      <c r="Z468">
        <v>84</v>
      </c>
      <c r="AA468" t="s">
        <v>108</v>
      </c>
      <c r="AB468">
        <v>57</v>
      </c>
      <c r="AC468">
        <v>36</v>
      </c>
      <c r="AD468">
        <v>333.28899999999999</v>
      </c>
      <c r="AE468">
        <v>0.14285700000000001</v>
      </c>
      <c r="AF468">
        <v>0.42959599999999998</v>
      </c>
      <c r="AH468">
        <v>840</v>
      </c>
      <c r="AI468">
        <f t="shared" si="21"/>
        <v>1.9647445305839384</v>
      </c>
      <c r="AJ468">
        <f t="shared" si="22"/>
        <v>0.27769577329316686</v>
      </c>
      <c r="AK468">
        <f t="shared" si="23"/>
        <v>0.22254987735496878</v>
      </c>
      <c r="AL468">
        <f>U468 - AVERAGEIFS('Placebo Males'!U:U, 'Placebo Males'!B:B, B468, 'Placebo Males'!P:P, P468)</f>
        <v>-83</v>
      </c>
      <c r="AM468">
        <f>V468 - AVERAGEIFS('Placebo Males'!V:V, 'Placebo Males'!B:B, B468, 'Placebo Males'!P:P, P468)</f>
        <v>-1</v>
      </c>
      <c r="AN468">
        <f>W468 - AVERAGEIFS('Placebo Males'!W:W, 'Placebo Males'!B:B, B468, 'Placebo Males'!P:P, P468)</f>
        <v>-20.333333333333314</v>
      </c>
      <c r="AO468">
        <f>X468 - AVERAGEIFS('Placebo Males'!X:X, 'Placebo Males'!B:B, B468, 'Placebo Males'!P:P, P468)</f>
        <v>-7</v>
      </c>
      <c r="AP468">
        <f>Y468 - AVERAGEIFS('Placebo Males'!Y:Y, 'Placebo Males'!B:B, B468, 'Placebo Males'!P:P, P468)</f>
        <v>-17.333333333333343</v>
      </c>
      <c r="AQ468">
        <f>Z468 - AVERAGEIFS('Placebo Males'!Z:Z, 'Placebo Males'!B:B, B468, 'Placebo Males'!P:P, P468)</f>
        <v>4</v>
      </c>
      <c r="AR468">
        <f>AB468 - AVERAGEIFS('Placebo Males'!AB:AB, 'Placebo Males'!B:B, B468, 'Placebo Males'!P:P, P468)</f>
        <v>-18.333333333333329</v>
      </c>
      <c r="AS468">
        <f>AC468 - AVERAGEIFS('Placebo Males'!AC:AC, 'Placebo Males'!B:B, B468, 'Placebo Males'!P:P, P468)</f>
        <v>7</v>
      </c>
      <c r="AT468">
        <f>AD468 - AVERAGEIFS('Placebo Males'!AD:AD, 'Placebo Males'!B:B, B468, 'Placebo Males'!P:P, P468)</f>
        <v>70.02600000000001</v>
      </c>
      <c r="AU468">
        <f>AE468 - AVERAGEIFS('Placebo Males'!AE:AE, 'Placebo Males'!B:B, B468, 'Placebo Males'!P:P, P468)</f>
        <v>0.1038683</v>
      </c>
      <c r="AV468">
        <f>AF468 - AVERAGEIFS('Placebo Males'!AF:AF, 'Placebo Males'!B:B, B468, 'Placebo Males'!P:P, P468)</f>
        <v>-1.543333333333341E-3</v>
      </c>
    </row>
    <row r="469" spans="1:48" x14ac:dyDescent="0.25">
      <c r="A469" t="s">
        <v>2729</v>
      </c>
      <c r="B469">
        <v>1021</v>
      </c>
      <c r="C469" t="s">
        <v>102</v>
      </c>
      <c r="D469">
        <v>35</v>
      </c>
      <c r="E469">
        <v>171.5</v>
      </c>
      <c r="F469">
        <v>70.900000000000006</v>
      </c>
      <c r="G469">
        <v>97.25</v>
      </c>
      <c r="H469">
        <v>55.75</v>
      </c>
      <c r="I469" t="s">
        <v>458</v>
      </c>
      <c r="J469" t="s">
        <v>104</v>
      </c>
      <c r="K469" t="s">
        <v>459</v>
      </c>
      <c r="L469" t="s">
        <v>160</v>
      </c>
      <c r="M469" t="s">
        <v>2261</v>
      </c>
      <c r="N469">
        <v>1500</v>
      </c>
      <c r="O469" t="s">
        <v>2262</v>
      </c>
      <c r="P469">
        <v>7</v>
      </c>
      <c r="Q469" t="s">
        <v>113</v>
      </c>
      <c r="R469" t="s">
        <v>2261</v>
      </c>
      <c r="S469">
        <v>840</v>
      </c>
      <c r="T469" t="s">
        <v>2266</v>
      </c>
      <c r="U469">
        <v>955</v>
      </c>
      <c r="V469">
        <v>161</v>
      </c>
      <c r="W469">
        <v>408</v>
      </c>
      <c r="X469">
        <v>83</v>
      </c>
      <c r="Y469">
        <v>233</v>
      </c>
      <c r="Z469">
        <v>92</v>
      </c>
      <c r="AA469" t="s">
        <v>108</v>
      </c>
      <c r="AB469">
        <v>78</v>
      </c>
      <c r="AC469">
        <v>27</v>
      </c>
      <c r="AD469">
        <v>313.78500000000003</v>
      </c>
      <c r="AE469">
        <v>0.22</v>
      </c>
      <c r="AF469">
        <v>0.460034</v>
      </c>
      <c r="AH469">
        <v>840</v>
      </c>
      <c r="AI469">
        <f t="shared" si="21"/>
        <v>1.9647445305839384</v>
      </c>
      <c r="AJ469">
        <f t="shared" si="22"/>
        <v>0.27769577329316686</v>
      </c>
      <c r="AK469">
        <f t="shared" si="23"/>
        <v>0.22254987735496878</v>
      </c>
      <c r="AL469">
        <f>U469 - AVERAGEIFS('Placebo Males'!U:U, 'Placebo Males'!B:B, B469, 'Placebo Males'!P:P, P469)</f>
        <v>-51</v>
      </c>
      <c r="AM469">
        <f>V469 - AVERAGEIFS('Placebo Males'!V:V, 'Placebo Males'!B:B, B469, 'Placebo Males'!P:P, P469)</f>
        <v>8</v>
      </c>
      <c r="AN469">
        <f>W469 - AVERAGEIFS('Placebo Males'!W:W, 'Placebo Males'!B:B, B469, 'Placebo Males'!P:P, P469)</f>
        <v>-13.333333333333314</v>
      </c>
      <c r="AO469">
        <f>X469 - AVERAGEIFS('Placebo Males'!X:X, 'Placebo Males'!B:B, B469, 'Placebo Males'!P:P, P469)</f>
        <v>-13</v>
      </c>
      <c r="AP469">
        <f>Y469 - AVERAGEIFS('Placebo Males'!Y:Y, 'Placebo Males'!B:B, B469, 'Placebo Males'!P:P, P469)</f>
        <v>-12.333333333333343</v>
      </c>
      <c r="AQ469">
        <f>Z469 - AVERAGEIFS('Placebo Males'!Z:Z, 'Placebo Males'!B:B, B469, 'Placebo Males'!P:P, P469)</f>
        <v>12</v>
      </c>
      <c r="AR469">
        <f>AB469 - AVERAGEIFS('Placebo Males'!AB:AB, 'Placebo Males'!B:B, B469, 'Placebo Males'!P:P, P469)</f>
        <v>2.6666666666666714</v>
      </c>
      <c r="AS469">
        <f>AC469 - AVERAGEIFS('Placebo Males'!AC:AC, 'Placebo Males'!B:B, B469, 'Placebo Males'!P:P, P469)</f>
        <v>-2</v>
      </c>
      <c r="AT469">
        <f>AD469 - AVERAGEIFS('Placebo Males'!AD:AD, 'Placebo Males'!B:B, B469, 'Placebo Males'!P:P, P469)</f>
        <v>50.522000000000048</v>
      </c>
      <c r="AU469">
        <f>AE469 - AVERAGEIFS('Placebo Males'!AE:AE, 'Placebo Males'!B:B, B469, 'Placebo Males'!P:P, P469)</f>
        <v>0.18101129999999999</v>
      </c>
      <c r="AV469">
        <f>AF469 - AVERAGEIFS('Placebo Males'!AF:AF, 'Placebo Males'!B:B, B469, 'Placebo Males'!P:P, P469)</f>
        <v>2.889466666666668E-2</v>
      </c>
    </row>
    <row r="470" spans="1:48" x14ac:dyDescent="0.25">
      <c r="A470" t="s">
        <v>2730</v>
      </c>
      <c r="B470">
        <v>1021</v>
      </c>
      <c r="C470" t="s">
        <v>102</v>
      </c>
      <c r="D470">
        <v>35</v>
      </c>
      <c r="E470">
        <v>171.5</v>
      </c>
      <c r="F470">
        <v>70.900000000000006</v>
      </c>
      <c r="G470">
        <v>97.25</v>
      </c>
      <c r="H470">
        <v>55.75</v>
      </c>
      <c r="I470" t="s">
        <v>458</v>
      </c>
      <c r="J470" t="s">
        <v>104</v>
      </c>
      <c r="K470" t="s">
        <v>459</v>
      </c>
      <c r="L470" t="s">
        <v>160</v>
      </c>
      <c r="M470" t="s">
        <v>2261</v>
      </c>
      <c r="N470">
        <v>1500</v>
      </c>
      <c r="O470" t="s">
        <v>2262</v>
      </c>
      <c r="P470">
        <v>7</v>
      </c>
      <c r="Q470" t="s">
        <v>113</v>
      </c>
      <c r="R470" t="s">
        <v>2261</v>
      </c>
      <c r="S470">
        <v>840</v>
      </c>
      <c r="T470" t="s">
        <v>2266</v>
      </c>
      <c r="U470">
        <v>919</v>
      </c>
      <c r="V470">
        <v>160</v>
      </c>
      <c r="W470">
        <v>395</v>
      </c>
      <c r="X470">
        <v>83</v>
      </c>
      <c r="Y470">
        <v>230</v>
      </c>
      <c r="Z470">
        <v>82</v>
      </c>
      <c r="AA470" t="s">
        <v>108</v>
      </c>
      <c r="AB470">
        <v>68</v>
      </c>
      <c r="AC470">
        <v>24</v>
      </c>
      <c r="AD470">
        <v>346.55900000000003</v>
      </c>
      <c r="AE470">
        <v>0.13333300000000001</v>
      </c>
      <c r="AF470">
        <v>0.40710200000000002</v>
      </c>
      <c r="AH470">
        <v>840</v>
      </c>
      <c r="AI470">
        <f t="shared" si="21"/>
        <v>1.9647445305839384</v>
      </c>
      <c r="AJ470">
        <f t="shared" si="22"/>
        <v>0.27769577329316686</v>
      </c>
      <c r="AK470">
        <f t="shared" si="23"/>
        <v>0.22254987735496878</v>
      </c>
      <c r="AL470">
        <f>U470 - AVERAGEIFS('Placebo Males'!U:U, 'Placebo Males'!B:B, B470, 'Placebo Males'!P:P, P470)</f>
        <v>-87</v>
      </c>
      <c r="AM470">
        <f>V470 - AVERAGEIFS('Placebo Males'!V:V, 'Placebo Males'!B:B, B470, 'Placebo Males'!P:P, P470)</f>
        <v>7</v>
      </c>
      <c r="AN470">
        <f>W470 - AVERAGEIFS('Placebo Males'!W:W, 'Placebo Males'!B:B, B470, 'Placebo Males'!P:P, P470)</f>
        <v>-26.333333333333314</v>
      </c>
      <c r="AO470">
        <f>X470 - AVERAGEIFS('Placebo Males'!X:X, 'Placebo Males'!B:B, B470, 'Placebo Males'!P:P, P470)</f>
        <v>-13</v>
      </c>
      <c r="AP470">
        <f>Y470 - AVERAGEIFS('Placebo Males'!Y:Y, 'Placebo Males'!B:B, B470, 'Placebo Males'!P:P, P470)</f>
        <v>-15.333333333333343</v>
      </c>
      <c r="AQ470">
        <f>Z470 - AVERAGEIFS('Placebo Males'!Z:Z, 'Placebo Males'!B:B, B470, 'Placebo Males'!P:P, P470)</f>
        <v>2</v>
      </c>
      <c r="AR470">
        <f>AB470 - AVERAGEIFS('Placebo Males'!AB:AB, 'Placebo Males'!B:B, B470, 'Placebo Males'!P:P, P470)</f>
        <v>-7.3333333333333286</v>
      </c>
      <c r="AS470">
        <f>AC470 - AVERAGEIFS('Placebo Males'!AC:AC, 'Placebo Males'!B:B, B470, 'Placebo Males'!P:P, P470)</f>
        <v>-5</v>
      </c>
      <c r="AT470">
        <f>AD470 - AVERAGEIFS('Placebo Males'!AD:AD, 'Placebo Males'!B:B, B470, 'Placebo Males'!P:P, P470)</f>
        <v>83.296000000000049</v>
      </c>
      <c r="AU470">
        <f>AE470 - AVERAGEIFS('Placebo Males'!AE:AE, 'Placebo Males'!B:B, B470, 'Placebo Males'!P:P, P470)</f>
        <v>9.4344299999999992E-2</v>
      </c>
      <c r="AV470">
        <f>AF470 - AVERAGEIFS('Placebo Males'!AF:AF, 'Placebo Males'!B:B, B470, 'Placebo Males'!P:P, P470)</f>
        <v>-2.4037333333333299E-2</v>
      </c>
    </row>
    <row r="471" spans="1:48" x14ac:dyDescent="0.25">
      <c r="A471" t="s">
        <v>2731</v>
      </c>
      <c r="B471">
        <v>1021</v>
      </c>
      <c r="C471" t="s">
        <v>102</v>
      </c>
      <c r="D471">
        <v>35</v>
      </c>
      <c r="E471">
        <v>171.5</v>
      </c>
      <c r="F471">
        <v>70.900000000000006</v>
      </c>
      <c r="G471">
        <v>97.25</v>
      </c>
      <c r="H471">
        <v>55.75</v>
      </c>
      <c r="I471" t="s">
        <v>458</v>
      </c>
      <c r="J471" t="s">
        <v>104</v>
      </c>
      <c r="K471" t="s">
        <v>459</v>
      </c>
      <c r="L471" t="s">
        <v>160</v>
      </c>
      <c r="M471" t="s">
        <v>2261</v>
      </c>
      <c r="N471">
        <v>1500</v>
      </c>
      <c r="O471" t="s">
        <v>2262</v>
      </c>
      <c r="P471">
        <v>8</v>
      </c>
      <c r="Q471" t="s">
        <v>113</v>
      </c>
      <c r="R471" t="s">
        <v>2261</v>
      </c>
      <c r="S471">
        <v>614</v>
      </c>
      <c r="T471" t="s">
        <v>2266</v>
      </c>
      <c r="U471">
        <v>967</v>
      </c>
      <c r="V471">
        <v>162</v>
      </c>
      <c r="W471">
        <v>406</v>
      </c>
      <c r="X471">
        <v>81</v>
      </c>
      <c r="Y471">
        <v>237</v>
      </c>
      <c r="Z471">
        <v>88</v>
      </c>
      <c r="AA471" t="s">
        <v>108</v>
      </c>
      <c r="AB471">
        <v>68</v>
      </c>
      <c r="AC471">
        <v>34</v>
      </c>
      <c r="AD471">
        <v>307.15699999999998</v>
      </c>
      <c r="AE471">
        <v>0.26086999999999999</v>
      </c>
      <c r="AF471">
        <v>0.48334199999999999</v>
      </c>
      <c r="AH471">
        <v>614</v>
      </c>
      <c r="AI471">
        <f t="shared" si="21"/>
        <v>1.4361346925934981</v>
      </c>
      <c r="AJ471">
        <f t="shared" si="22"/>
        <v>0.23029507353479695</v>
      </c>
      <c r="AK471">
        <f t="shared" si="23"/>
        <v>0.17756473700309705</v>
      </c>
      <c r="AL471">
        <f>U471 - AVERAGEIFS('Placebo Males'!U:U, 'Placebo Males'!B:B, B471, 'Placebo Males'!P:P, P471)</f>
        <v>-69</v>
      </c>
      <c r="AM471">
        <f>V471 - AVERAGEIFS('Placebo Males'!V:V, 'Placebo Males'!B:B, B471, 'Placebo Males'!P:P, P471)</f>
        <v>7</v>
      </c>
      <c r="AN471">
        <f>W471 - AVERAGEIFS('Placebo Males'!W:W, 'Placebo Males'!B:B, B471, 'Placebo Males'!P:P, P471)</f>
        <v>-18</v>
      </c>
      <c r="AO471">
        <f>X471 - AVERAGEIFS('Placebo Males'!X:X, 'Placebo Males'!B:B, B471, 'Placebo Males'!P:P, P471)</f>
        <v>-24</v>
      </c>
      <c r="AP471">
        <f>Y471 - AVERAGEIFS('Placebo Males'!Y:Y, 'Placebo Males'!B:B, B471, 'Placebo Males'!P:P, P471)</f>
        <v>-2</v>
      </c>
      <c r="AQ471">
        <f>Z471 - AVERAGEIFS('Placebo Males'!Z:Z, 'Placebo Males'!B:B, B471, 'Placebo Males'!P:P, P471)</f>
        <v>8</v>
      </c>
      <c r="AR471">
        <f>AB471 - AVERAGEIFS('Placebo Males'!AB:AB, 'Placebo Males'!B:B, B471, 'Placebo Males'!P:P, P471)</f>
        <v>0.6666666666666714</v>
      </c>
      <c r="AS471">
        <f>AC471 - AVERAGEIFS('Placebo Males'!AC:AC, 'Placebo Males'!B:B, B471, 'Placebo Males'!P:P, P471)</f>
        <v>-0.6666666666666643</v>
      </c>
      <c r="AT471">
        <f>AD471 - AVERAGEIFS('Placebo Males'!AD:AD, 'Placebo Males'!B:B, B471, 'Placebo Males'!P:P, P471)</f>
        <v>-0.22199999999997999</v>
      </c>
      <c r="AU471">
        <f>AE471 - AVERAGEIFS('Placebo Males'!AE:AE, 'Placebo Males'!B:B, B471, 'Placebo Males'!P:P, P471)</f>
        <v>0.15649296666666668</v>
      </c>
      <c r="AV471">
        <f>AF471 - AVERAGEIFS('Placebo Males'!AF:AF, 'Placebo Males'!B:B, B471, 'Placebo Males'!P:P, P471)</f>
        <v>-4.8023333333333529E-3</v>
      </c>
    </row>
    <row r="472" spans="1:48" x14ac:dyDescent="0.25">
      <c r="A472" t="s">
        <v>2732</v>
      </c>
      <c r="B472">
        <v>1021</v>
      </c>
      <c r="C472" t="s">
        <v>102</v>
      </c>
      <c r="D472">
        <v>35</v>
      </c>
      <c r="E472">
        <v>171.5</v>
      </c>
      <c r="F472">
        <v>70.900000000000006</v>
      </c>
      <c r="G472">
        <v>97.25</v>
      </c>
      <c r="H472">
        <v>55.75</v>
      </c>
      <c r="I472" t="s">
        <v>458</v>
      </c>
      <c r="J472" t="s">
        <v>104</v>
      </c>
      <c r="K472" t="s">
        <v>459</v>
      </c>
      <c r="L472" t="s">
        <v>160</v>
      </c>
      <c r="M472" t="s">
        <v>2261</v>
      </c>
      <c r="N472">
        <v>1500</v>
      </c>
      <c r="O472" t="s">
        <v>2262</v>
      </c>
      <c r="P472">
        <v>8</v>
      </c>
      <c r="Q472" t="s">
        <v>113</v>
      </c>
      <c r="R472" t="s">
        <v>2261</v>
      </c>
      <c r="S472">
        <v>614</v>
      </c>
      <c r="T472" t="s">
        <v>2266</v>
      </c>
      <c r="U472">
        <v>957</v>
      </c>
      <c r="V472">
        <v>162</v>
      </c>
      <c r="W472">
        <v>407</v>
      </c>
      <c r="X472">
        <v>83</v>
      </c>
      <c r="Y472">
        <v>239</v>
      </c>
      <c r="Z472">
        <v>85</v>
      </c>
      <c r="AA472" t="s">
        <v>108</v>
      </c>
      <c r="AB472">
        <v>70</v>
      </c>
      <c r="AC472">
        <v>29</v>
      </c>
      <c r="AD472">
        <v>324.21600000000001</v>
      </c>
      <c r="AE472">
        <v>0.170213</v>
      </c>
      <c r="AF472">
        <v>0.46463500000000002</v>
      </c>
      <c r="AH472">
        <v>614</v>
      </c>
      <c r="AI472">
        <f t="shared" si="21"/>
        <v>1.4361346925934981</v>
      </c>
      <c r="AJ472">
        <f t="shared" si="22"/>
        <v>0.23029507353479695</v>
      </c>
      <c r="AK472">
        <f t="shared" si="23"/>
        <v>0.17756473700309705</v>
      </c>
      <c r="AL472">
        <f>U472 - AVERAGEIFS('Placebo Males'!U:U, 'Placebo Males'!B:B, B472, 'Placebo Males'!P:P, P472)</f>
        <v>-79</v>
      </c>
      <c r="AM472">
        <f>V472 - AVERAGEIFS('Placebo Males'!V:V, 'Placebo Males'!B:B, B472, 'Placebo Males'!P:P, P472)</f>
        <v>7</v>
      </c>
      <c r="AN472">
        <f>W472 - AVERAGEIFS('Placebo Males'!W:W, 'Placebo Males'!B:B, B472, 'Placebo Males'!P:P, P472)</f>
        <v>-17</v>
      </c>
      <c r="AO472">
        <f>X472 - AVERAGEIFS('Placebo Males'!X:X, 'Placebo Males'!B:B, B472, 'Placebo Males'!P:P, P472)</f>
        <v>-22</v>
      </c>
      <c r="AP472">
        <f>Y472 - AVERAGEIFS('Placebo Males'!Y:Y, 'Placebo Males'!B:B, B472, 'Placebo Males'!P:P, P472)</f>
        <v>0</v>
      </c>
      <c r="AQ472">
        <f>Z472 - AVERAGEIFS('Placebo Males'!Z:Z, 'Placebo Males'!B:B, B472, 'Placebo Males'!P:P, P472)</f>
        <v>5</v>
      </c>
      <c r="AR472">
        <f>AB472 - AVERAGEIFS('Placebo Males'!AB:AB, 'Placebo Males'!B:B, B472, 'Placebo Males'!P:P, P472)</f>
        <v>2.6666666666666714</v>
      </c>
      <c r="AS472">
        <f>AC472 - AVERAGEIFS('Placebo Males'!AC:AC, 'Placebo Males'!B:B, B472, 'Placebo Males'!P:P, P472)</f>
        <v>-5.6666666666666643</v>
      </c>
      <c r="AT472">
        <f>AD472 - AVERAGEIFS('Placebo Males'!AD:AD, 'Placebo Males'!B:B, B472, 'Placebo Males'!P:P, P472)</f>
        <v>16.837000000000046</v>
      </c>
      <c r="AU472">
        <f>AE472 - AVERAGEIFS('Placebo Males'!AE:AE, 'Placebo Males'!B:B, B472, 'Placebo Males'!P:P, P472)</f>
        <v>6.5835966666666676E-2</v>
      </c>
      <c r="AV472">
        <f>AF472 - AVERAGEIFS('Placebo Males'!AF:AF, 'Placebo Males'!B:B, B472, 'Placebo Males'!P:P, P472)</f>
        <v>-2.3509333333333327E-2</v>
      </c>
    </row>
    <row r="473" spans="1:48" x14ac:dyDescent="0.25">
      <c r="A473" t="s">
        <v>2733</v>
      </c>
      <c r="B473">
        <v>1021</v>
      </c>
      <c r="C473" t="s">
        <v>102</v>
      </c>
      <c r="D473">
        <v>35</v>
      </c>
      <c r="E473">
        <v>171.5</v>
      </c>
      <c r="F473">
        <v>70.900000000000006</v>
      </c>
      <c r="G473">
        <v>97.25</v>
      </c>
      <c r="H473">
        <v>55.75</v>
      </c>
      <c r="I473" t="s">
        <v>458</v>
      </c>
      <c r="J473" t="s">
        <v>104</v>
      </c>
      <c r="K473" t="s">
        <v>459</v>
      </c>
      <c r="L473" t="s">
        <v>160</v>
      </c>
      <c r="M473" t="s">
        <v>2261</v>
      </c>
      <c r="N473">
        <v>1500</v>
      </c>
      <c r="O473" t="s">
        <v>2262</v>
      </c>
      <c r="P473">
        <v>8</v>
      </c>
      <c r="Q473" t="s">
        <v>113</v>
      </c>
      <c r="R473" t="s">
        <v>2261</v>
      </c>
      <c r="S473">
        <v>614</v>
      </c>
      <c r="T473" t="s">
        <v>2266</v>
      </c>
      <c r="U473">
        <v>947</v>
      </c>
      <c r="V473">
        <v>160</v>
      </c>
      <c r="W473">
        <v>399</v>
      </c>
      <c r="X473">
        <v>97</v>
      </c>
      <c r="Y473">
        <v>220</v>
      </c>
      <c r="Z473">
        <v>82</v>
      </c>
      <c r="AA473" t="s">
        <v>108</v>
      </c>
      <c r="AB473">
        <v>63</v>
      </c>
      <c r="AC473">
        <v>26</v>
      </c>
      <c r="AD473">
        <v>350.726</v>
      </c>
      <c r="AE473">
        <v>0.156863</v>
      </c>
      <c r="AF473">
        <v>0.464671</v>
      </c>
      <c r="AH473">
        <v>614</v>
      </c>
      <c r="AI473">
        <f t="shared" si="21"/>
        <v>1.4361346925934981</v>
      </c>
      <c r="AJ473">
        <f t="shared" si="22"/>
        <v>0.23029507353479695</v>
      </c>
      <c r="AK473">
        <f t="shared" si="23"/>
        <v>0.17756473700309705</v>
      </c>
      <c r="AL473">
        <f>U473 - AVERAGEIFS('Placebo Males'!U:U, 'Placebo Males'!B:B, B473, 'Placebo Males'!P:P, P473)</f>
        <v>-89</v>
      </c>
      <c r="AM473">
        <f>V473 - AVERAGEIFS('Placebo Males'!V:V, 'Placebo Males'!B:B, B473, 'Placebo Males'!P:P, P473)</f>
        <v>5</v>
      </c>
      <c r="AN473">
        <f>W473 - AVERAGEIFS('Placebo Males'!W:W, 'Placebo Males'!B:B, B473, 'Placebo Males'!P:P, P473)</f>
        <v>-25</v>
      </c>
      <c r="AO473">
        <f>X473 - AVERAGEIFS('Placebo Males'!X:X, 'Placebo Males'!B:B, B473, 'Placebo Males'!P:P, P473)</f>
        <v>-8</v>
      </c>
      <c r="AP473">
        <f>Y473 - AVERAGEIFS('Placebo Males'!Y:Y, 'Placebo Males'!B:B, B473, 'Placebo Males'!P:P, P473)</f>
        <v>-19</v>
      </c>
      <c r="AQ473">
        <f>Z473 - AVERAGEIFS('Placebo Males'!Z:Z, 'Placebo Males'!B:B, B473, 'Placebo Males'!P:P, P473)</f>
        <v>2</v>
      </c>
      <c r="AR473">
        <f>AB473 - AVERAGEIFS('Placebo Males'!AB:AB, 'Placebo Males'!B:B, B473, 'Placebo Males'!P:P, P473)</f>
        <v>-4.3333333333333286</v>
      </c>
      <c r="AS473">
        <f>AC473 - AVERAGEIFS('Placebo Males'!AC:AC, 'Placebo Males'!B:B, B473, 'Placebo Males'!P:P, P473)</f>
        <v>-8.6666666666666643</v>
      </c>
      <c r="AT473">
        <f>AD473 - AVERAGEIFS('Placebo Males'!AD:AD, 'Placebo Males'!B:B, B473, 'Placebo Males'!P:P, P473)</f>
        <v>43.347000000000037</v>
      </c>
      <c r="AU473">
        <f>AE473 - AVERAGEIFS('Placebo Males'!AE:AE, 'Placebo Males'!B:B, B473, 'Placebo Males'!P:P, P473)</f>
        <v>5.2485966666666675E-2</v>
      </c>
      <c r="AV473">
        <f>AF473 - AVERAGEIFS('Placebo Males'!AF:AF, 'Placebo Males'!B:B, B473, 'Placebo Males'!P:P, P473)</f>
        <v>-2.3473333333333346E-2</v>
      </c>
    </row>
    <row r="474" spans="1:48" x14ac:dyDescent="0.25">
      <c r="A474" t="s">
        <v>2734</v>
      </c>
      <c r="B474">
        <v>1021</v>
      </c>
      <c r="C474" t="s">
        <v>102</v>
      </c>
      <c r="D474">
        <v>35</v>
      </c>
      <c r="E474">
        <v>171.5</v>
      </c>
      <c r="F474">
        <v>70.900000000000006</v>
      </c>
      <c r="G474">
        <v>97.25</v>
      </c>
      <c r="H474">
        <v>55.75</v>
      </c>
      <c r="I474" t="s">
        <v>458</v>
      </c>
      <c r="J474" t="s">
        <v>104</v>
      </c>
      <c r="K474" t="s">
        <v>459</v>
      </c>
      <c r="L474" t="s">
        <v>160</v>
      </c>
      <c r="M474" t="s">
        <v>2261</v>
      </c>
      <c r="N474">
        <v>1500</v>
      </c>
      <c r="O474" t="s">
        <v>2262</v>
      </c>
      <c r="P474">
        <v>12</v>
      </c>
      <c r="Q474" t="s">
        <v>113</v>
      </c>
      <c r="R474" t="s">
        <v>2261</v>
      </c>
      <c r="S474">
        <v>338</v>
      </c>
      <c r="T474" t="s">
        <v>2266</v>
      </c>
      <c r="U474">
        <v>938</v>
      </c>
      <c r="V474">
        <v>159</v>
      </c>
      <c r="W474">
        <v>385</v>
      </c>
      <c r="X474">
        <v>83</v>
      </c>
      <c r="Y474">
        <v>229</v>
      </c>
      <c r="Z474">
        <v>73</v>
      </c>
      <c r="AA474" t="s">
        <v>108</v>
      </c>
      <c r="AB474">
        <v>54</v>
      </c>
      <c r="AC474">
        <v>37</v>
      </c>
      <c r="AD474">
        <v>294.69900000000001</v>
      </c>
      <c r="AE474">
        <v>0.18867900000000001</v>
      </c>
      <c r="AF474">
        <v>0.50226599999999999</v>
      </c>
      <c r="AH474">
        <v>338</v>
      </c>
      <c r="AI474">
        <f t="shared" si="21"/>
        <v>0.79057577540163249</v>
      </c>
      <c r="AJ474">
        <f t="shared" si="22"/>
        <v>0.15653945482216902</v>
      </c>
      <c r="AK474">
        <f t="shared" si="23"/>
        <v>0.11202827132672988</v>
      </c>
      <c r="AL474">
        <f>U474 - AVERAGEIFS('Placebo Males'!U:U, 'Placebo Males'!B:B, B474, 'Placebo Males'!P:P, P474)</f>
        <v>31.666666666666629</v>
      </c>
      <c r="AM474">
        <f>V474 - AVERAGEIFS('Placebo Males'!V:V, 'Placebo Males'!B:B, B474, 'Placebo Males'!P:P, P474)</f>
        <v>2</v>
      </c>
      <c r="AN474">
        <f>W474 - AVERAGEIFS('Placebo Males'!W:W, 'Placebo Males'!B:B, B474, 'Placebo Males'!P:P, P474)</f>
        <v>0.66666666666668561</v>
      </c>
      <c r="AO474">
        <f>X474 - AVERAGEIFS('Placebo Males'!X:X, 'Placebo Males'!B:B, B474, 'Placebo Males'!P:P, P474)</f>
        <v>-13.666666666666671</v>
      </c>
      <c r="AP474">
        <f>Y474 - AVERAGEIFS('Placebo Males'!Y:Y, 'Placebo Males'!B:B, B474, 'Placebo Males'!P:P, P474)</f>
        <v>11.333333333333343</v>
      </c>
      <c r="AQ474">
        <f>Z474 - AVERAGEIFS('Placebo Males'!Z:Z, 'Placebo Males'!B:B, B474, 'Placebo Males'!P:P, P474)</f>
        <v>3</v>
      </c>
      <c r="AR474">
        <f>AB474 - AVERAGEIFS('Placebo Males'!AB:AB, 'Placebo Males'!B:B, B474, 'Placebo Males'!P:P, P474)</f>
        <v>-1</v>
      </c>
      <c r="AS474">
        <f>AC474 - AVERAGEIFS('Placebo Males'!AC:AC, 'Placebo Males'!B:B, B474, 'Placebo Males'!P:P, P474)</f>
        <v>14.333333333333332</v>
      </c>
      <c r="AT474">
        <f>AD474 - AVERAGEIFS('Placebo Males'!AD:AD, 'Placebo Males'!B:B, B474, 'Placebo Males'!P:P, P474)</f>
        <v>-97.225333333333367</v>
      </c>
      <c r="AU474">
        <f>AE474 - AVERAGEIFS('Placebo Males'!AE:AE, 'Placebo Males'!B:B, B474, 'Placebo Males'!P:P, P474)</f>
        <v>0.13038593333333334</v>
      </c>
      <c r="AV474">
        <f>AF474 - AVERAGEIFS('Placebo Males'!AF:AF, 'Placebo Males'!B:B, B474, 'Placebo Males'!P:P, P474)</f>
        <v>9.6938666666666673E-2</v>
      </c>
    </row>
    <row r="475" spans="1:48" x14ac:dyDescent="0.25">
      <c r="A475" t="s">
        <v>2735</v>
      </c>
      <c r="B475">
        <v>1021</v>
      </c>
      <c r="C475" t="s">
        <v>102</v>
      </c>
      <c r="D475">
        <v>35</v>
      </c>
      <c r="E475">
        <v>171.5</v>
      </c>
      <c r="F475">
        <v>70.900000000000006</v>
      </c>
      <c r="G475">
        <v>97.25</v>
      </c>
      <c r="H475">
        <v>55.75</v>
      </c>
      <c r="I475" t="s">
        <v>458</v>
      </c>
      <c r="J475" t="s">
        <v>104</v>
      </c>
      <c r="K475" t="s">
        <v>459</v>
      </c>
      <c r="L475" t="s">
        <v>160</v>
      </c>
      <c r="M475" t="s">
        <v>2261</v>
      </c>
      <c r="N475">
        <v>1500</v>
      </c>
      <c r="O475" t="s">
        <v>2262</v>
      </c>
      <c r="P475">
        <v>12</v>
      </c>
      <c r="Q475" t="s">
        <v>113</v>
      </c>
      <c r="R475" t="s">
        <v>2261</v>
      </c>
      <c r="S475">
        <v>338</v>
      </c>
      <c r="T475" t="s">
        <v>2266</v>
      </c>
      <c r="U475">
        <v>953</v>
      </c>
      <c r="V475">
        <v>156</v>
      </c>
      <c r="W475">
        <v>395</v>
      </c>
      <c r="X475">
        <v>84</v>
      </c>
      <c r="Y475">
        <v>235</v>
      </c>
      <c r="Z475">
        <v>76</v>
      </c>
      <c r="AA475" t="s">
        <v>108</v>
      </c>
      <c r="AB475">
        <v>70</v>
      </c>
      <c r="AC475">
        <v>22</v>
      </c>
      <c r="AD475">
        <v>282.12799999999999</v>
      </c>
      <c r="AE475">
        <v>0.18181800000000001</v>
      </c>
      <c r="AF475">
        <v>0.50831599999999999</v>
      </c>
      <c r="AH475">
        <v>338</v>
      </c>
      <c r="AI475">
        <f t="shared" si="21"/>
        <v>0.79057577540163249</v>
      </c>
      <c r="AJ475">
        <f t="shared" si="22"/>
        <v>0.15653945482216902</v>
      </c>
      <c r="AK475">
        <f t="shared" si="23"/>
        <v>0.11202827132672988</v>
      </c>
      <c r="AL475">
        <f>U475 - AVERAGEIFS('Placebo Males'!U:U, 'Placebo Males'!B:B, B475, 'Placebo Males'!P:P, P475)</f>
        <v>46.666666666666629</v>
      </c>
      <c r="AM475">
        <f>V475 - AVERAGEIFS('Placebo Males'!V:V, 'Placebo Males'!B:B, B475, 'Placebo Males'!P:P, P475)</f>
        <v>-1</v>
      </c>
      <c r="AN475">
        <f>W475 - AVERAGEIFS('Placebo Males'!W:W, 'Placebo Males'!B:B, B475, 'Placebo Males'!P:P, P475)</f>
        <v>10.666666666666686</v>
      </c>
      <c r="AO475">
        <f>X475 - AVERAGEIFS('Placebo Males'!X:X, 'Placebo Males'!B:B, B475, 'Placebo Males'!P:P, P475)</f>
        <v>-12.666666666666671</v>
      </c>
      <c r="AP475">
        <f>Y475 - AVERAGEIFS('Placebo Males'!Y:Y, 'Placebo Males'!B:B, B475, 'Placebo Males'!P:P, P475)</f>
        <v>17.333333333333343</v>
      </c>
      <c r="AQ475">
        <f>Z475 - AVERAGEIFS('Placebo Males'!Z:Z, 'Placebo Males'!B:B, B475, 'Placebo Males'!P:P, P475)</f>
        <v>6</v>
      </c>
      <c r="AR475">
        <f>AB475 - AVERAGEIFS('Placebo Males'!AB:AB, 'Placebo Males'!B:B, B475, 'Placebo Males'!P:P, P475)</f>
        <v>15</v>
      </c>
      <c r="AS475">
        <f>AC475 - AVERAGEIFS('Placebo Males'!AC:AC, 'Placebo Males'!B:B, B475, 'Placebo Males'!P:P, P475)</f>
        <v>-0.66666666666666785</v>
      </c>
      <c r="AT475">
        <f>AD475 - AVERAGEIFS('Placebo Males'!AD:AD, 'Placebo Males'!B:B, B475, 'Placebo Males'!P:P, P475)</f>
        <v>-109.79633333333339</v>
      </c>
      <c r="AU475">
        <f>AE475 - AVERAGEIFS('Placebo Males'!AE:AE, 'Placebo Males'!B:B, B475, 'Placebo Males'!P:P, P475)</f>
        <v>0.12352493333333334</v>
      </c>
      <c r="AV475">
        <f>AF475 - AVERAGEIFS('Placebo Males'!AF:AF, 'Placebo Males'!B:B, B475, 'Placebo Males'!P:P, P475)</f>
        <v>0.10298866666666667</v>
      </c>
    </row>
    <row r="476" spans="1:48" x14ac:dyDescent="0.25">
      <c r="A476" t="s">
        <v>2736</v>
      </c>
      <c r="B476">
        <v>1021</v>
      </c>
      <c r="C476" t="s">
        <v>102</v>
      </c>
      <c r="D476">
        <v>35</v>
      </c>
      <c r="E476">
        <v>171.5</v>
      </c>
      <c r="F476">
        <v>70.900000000000006</v>
      </c>
      <c r="G476">
        <v>97.25</v>
      </c>
      <c r="H476">
        <v>55.75</v>
      </c>
      <c r="I476" t="s">
        <v>458</v>
      </c>
      <c r="J476" t="s">
        <v>104</v>
      </c>
      <c r="K476" t="s">
        <v>459</v>
      </c>
      <c r="L476" t="s">
        <v>160</v>
      </c>
      <c r="M476" t="s">
        <v>2261</v>
      </c>
      <c r="N476">
        <v>1500</v>
      </c>
      <c r="O476" t="s">
        <v>2262</v>
      </c>
      <c r="P476">
        <v>12</v>
      </c>
      <c r="Q476" t="s">
        <v>113</v>
      </c>
      <c r="R476" t="s">
        <v>2261</v>
      </c>
      <c r="S476">
        <v>338</v>
      </c>
      <c r="T476" t="s">
        <v>2266</v>
      </c>
      <c r="U476">
        <v>979</v>
      </c>
      <c r="V476">
        <v>170</v>
      </c>
      <c r="W476">
        <v>399</v>
      </c>
      <c r="X476">
        <v>82</v>
      </c>
      <c r="Y476">
        <v>238</v>
      </c>
      <c r="Z476">
        <v>79</v>
      </c>
      <c r="AA476" t="s">
        <v>108</v>
      </c>
      <c r="AB476">
        <v>68</v>
      </c>
      <c r="AC476">
        <v>27</v>
      </c>
      <c r="AD476">
        <v>292.72199999999998</v>
      </c>
      <c r="AE476">
        <v>0.15789500000000001</v>
      </c>
      <c r="AF476">
        <v>0.50638300000000003</v>
      </c>
      <c r="AH476">
        <v>338</v>
      </c>
      <c r="AI476">
        <f t="shared" si="21"/>
        <v>0.79057577540163249</v>
      </c>
      <c r="AJ476">
        <f t="shared" si="22"/>
        <v>0.15653945482216902</v>
      </c>
      <c r="AK476">
        <f t="shared" si="23"/>
        <v>0.11202827132672988</v>
      </c>
      <c r="AL476">
        <f>U476 - AVERAGEIFS('Placebo Males'!U:U, 'Placebo Males'!B:B, B476, 'Placebo Males'!P:P, P476)</f>
        <v>72.666666666666629</v>
      </c>
      <c r="AM476">
        <f>V476 - AVERAGEIFS('Placebo Males'!V:V, 'Placebo Males'!B:B, B476, 'Placebo Males'!P:P, P476)</f>
        <v>13</v>
      </c>
      <c r="AN476">
        <f>W476 - AVERAGEIFS('Placebo Males'!W:W, 'Placebo Males'!B:B, B476, 'Placebo Males'!P:P, P476)</f>
        <v>14.666666666666686</v>
      </c>
      <c r="AO476">
        <f>X476 - AVERAGEIFS('Placebo Males'!X:X, 'Placebo Males'!B:B, B476, 'Placebo Males'!P:P, P476)</f>
        <v>-14.666666666666671</v>
      </c>
      <c r="AP476">
        <f>Y476 - AVERAGEIFS('Placebo Males'!Y:Y, 'Placebo Males'!B:B, B476, 'Placebo Males'!P:P, P476)</f>
        <v>20.333333333333343</v>
      </c>
      <c r="AQ476">
        <f>Z476 - AVERAGEIFS('Placebo Males'!Z:Z, 'Placebo Males'!B:B, B476, 'Placebo Males'!P:P, P476)</f>
        <v>9</v>
      </c>
      <c r="AR476">
        <f>AB476 - AVERAGEIFS('Placebo Males'!AB:AB, 'Placebo Males'!B:B, B476, 'Placebo Males'!P:P, P476)</f>
        <v>13</v>
      </c>
      <c r="AS476">
        <f>AC476 - AVERAGEIFS('Placebo Males'!AC:AC, 'Placebo Males'!B:B, B476, 'Placebo Males'!P:P, P476)</f>
        <v>4.3333333333333321</v>
      </c>
      <c r="AT476">
        <f>AD476 - AVERAGEIFS('Placebo Males'!AD:AD, 'Placebo Males'!B:B, B476, 'Placebo Males'!P:P, P476)</f>
        <v>-99.202333333333399</v>
      </c>
      <c r="AU476">
        <f>AE476 - AVERAGEIFS('Placebo Males'!AE:AE, 'Placebo Males'!B:B, B476, 'Placebo Males'!P:P, P476)</f>
        <v>9.9601933333333337E-2</v>
      </c>
      <c r="AV476">
        <f>AF476 - AVERAGEIFS('Placebo Males'!AF:AF, 'Placebo Males'!B:B, B476, 'Placebo Males'!P:P, P476)</f>
        <v>0.10105566666666671</v>
      </c>
    </row>
    <row r="477" spans="1:48" x14ac:dyDescent="0.25">
      <c r="A477" t="s">
        <v>2737</v>
      </c>
      <c r="B477">
        <v>1021</v>
      </c>
      <c r="C477" t="s">
        <v>102</v>
      </c>
      <c r="D477">
        <v>35</v>
      </c>
      <c r="E477">
        <v>171.5</v>
      </c>
      <c r="F477">
        <v>70.900000000000006</v>
      </c>
      <c r="G477">
        <v>97.25</v>
      </c>
      <c r="H477">
        <v>55.75</v>
      </c>
      <c r="I477" t="s">
        <v>458</v>
      </c>
      <c r="J477" t="s">
        <v>104</v>
      </c>
      <c r="K477" t="s">
        <v>459</v>
      </c>
      <c r="L477" t="s">
        <v>160</v>
      </c>
      <c r="M477" t="s">
        <v>2261</v>
      </c>
      <c r="N477">
        <v>1500</v>
      </c>
      <c r="O477" t="s">
        <v>2262</v>
      </c>
      <c r="P477">
        <v>14</v>
      </c>
      <c r="Q477" t="s">
        <v>113</v>
      </c>
      <c r="R477" t="s">
        <v>2261</v>
      </c>
      <c r="S477">
        <v>380</v>
      </c>
      <c r="T477" t="s">
        <v>2266</v>
      </c>
      <c r="U477">
        <v>1057</v>
      </c>
      <c r="V477">
        <v>167</v>
      </c>
      <c r="W477">
        <v>402</v>
      </c>
      <c r="X477">
        <v>82</v>
      </c>
      <c r="Y477">
        <v>243</v>
      </c>
      <c r="Z477">
        <v>77</v>
      </c>
      <c r="AA477" t="s">
        <v>108</v>
      </c>
      <c r="AB477">
        <v>55</v>
      </c>
      <c r="AC477">
        <v>28</v>
      </c>
      <c r="AD477">
        <v>343.82</v>
      </c>
      <c r="AE477">
        <v>0.14893600000000001</v>
      </c>
      <c r="AF477">
        <v>0.46813700000000003</v>
      </c>
      <c r="AH477">
        <v>380</v>
      </c>
      <c r="AI477">
        <f t="shared" si="21"/>
        <v>0.88881300193082935</v>
      </c>
      <c r="AJ477">
        <f t="shared" si="22"/>
        <v>0.1693128933951128</v>
      </c>
      <c r="AK477">
        <f t="shared" si="23"/>
        <v>0.12295112284423104</v>
      </c>
      <c r="AL477">
        <f>U477 - AVERAGEIFS('Placebo Males'!U:U, 'Placebo Males'!B:B, B477, 'Placebo Males'!P:P, P477)</f>
        <v>52</v>
      </c>
      <c r="AM477">
        <f>V477 - AVERAGEIFS('Placebo Males'!V:V, 'Placebo Males'!B:B, B477, 'Placebo Males'!P:P, P477)</f>
        <v>3.3333333333333428</v>
      </c>
      <c r="AN477">
        <f>W477 - AVERAGEIFS('Placebo Males'!W:W, 'Placebo Males'!B:B, B477, 'Placebo Males'!P:P, P477)</f>
        <v>-7.6666666666666856</v>
      </c>
      <c r="AO477">
        <f>X477 - AVERAGEIFS('Placebo Males'!X:X, 'Placebo Males'!B:B, B477, 'Placebo Males'!P:P, P477)</f>
        <v>-15.666666666666671</v>
      </c>
      <c r="AP477">
        <f>Y477 - AVERAGEIFS('Placebo Males'!Y:Y, 'Placebo Males'!B:B, B477, 'Placebo Males'!P:P, P477)</f>
        <v>9.3333333333333428</v>
      </c>
      <c r="AQ477">
        <f>Z477 - AVERAGEIFS('Placebo Males'!Z:Z, 'Placebo Males'!B:B, B477, 'Placebo Males'!P:P, P477)</f>
        <v>-1.3333333333333286</v>
      </c>
      <c r="AR477">
        <f>AB477 - AVERAGEIFS('Placebo Males'!AB:AB, 'Placebo Males'!B:B, B477, 'Placebo Males'!P:P, P477)</f>
        <v>7</v>
      </c>
      <c r="AS477">
        <f>AC477 - AVERAGEIFS('Placebo Males'!AC:AC, 'Placebo Males'!B:B, B477, 'Placebo Males'!P:P, P477)</f>
        <v>-5.3333333333333357</v>
      </c>
      <c r="AT477">
        <f>AD477 - AVERAGEIFS('Placebo Males'!AD:AD, 'Placebo Males'!B:B, B477, 'Placebo Males'!P:P, P477)</f>
        <v>-16.699333333333357</v>
      </c>
      <c r="AU477">
        <f>AE477 - AVERAGEIFS('Placebo Males'!AE:AE, 'Placebo Males'!B:B, B477, 'Placebo Males'!P:P, P477)</f>
        <v>5.6557433333333351E-2</v>
      </c>
      <c r="AV477">
        <f>AF477 - AVERAGEIFS('Placebo Males'!AF:AF, 'Placebo Males'!B:B, B477, 'Placebo Males'!P:P, P477)</f>
        <v>1.7181666666666651E-2</v>
      </c>
    </row>
    <row r="478" spans="1:48" x14ac:dyDescent="0.25">
      <c r="A478" t="s">
        <v>2738</v>
      </c>
      <c r="B478">
        <v>1021</v>
      </c>
      <c r="C478" t="s">
        <v>102</v>
      </c>
      <c r="D478">
        <v>35</v>
      </c>
      <c r="E478">
        <v>171.5</v>
      </c>
      <c r="F478">
        <v>70.900000000000006</v>
      </c>
      <c r="G478">
        <v>97.25</v>
      </c>
      <c r="H478">
        <v>55.75</v>
      </c>
      <c r="I478" t="s">
        <v>458</v>
      </c>
      <c r="J478" t="s">
        <v>104</v>
      </c>
      <c r="K478" t="s">
        <v>459</v>
      </c>
      <c r="L478" t="s">
        <v>160</v>
      </c>
      <c r="M478" t="s">
        <v>2261</v>
      </c>
      <c r="N478">
        <v>1500</v>
      </c>
      <c r="O478" t="s">
        <v>2262</v>
      </c>
      <c r="P478">
        <v>14</v>
      </c>
      <c r="Q478" t="s">
        <v>113</v>
      </c>
      <c r="R478" t="s">
        <v>2261</v>
      </c>
      <c r="S478">
        <v>380</v>
      </c>
      <c r="T478" t="s">
        <v>2266</v>
      </c>
      <c r="U478">
        <v>953</v>
      </c>
      <c r="V478">
        <v>165</v>
      </c>
      <c r="W478">
        <v>400</v>
      </c>
      <c r="X478">
        <v>83</v>
      </c>
      <c r="Y478">
        <v>241</v>
      </c>
      <c r="Z478">
        <v>76</v>
      </c>
      <c r="AA478" t="s">
        <v>108</v>
      </c>
      <c r="AB478">
        <v>51</v>
      </c>
      <c r="AC478">
        <v>28</v>
      </c>
      <c r="AD478">
        <v>342.32799999999997</v>
      </c>
      <c r="AE478">
        <v>0.238095</v>
      </c>
      <c r="AF478">
        <v>0.45448899999999998</v>
      </c>
      <c r="AH478">
        <v>380</v>
      </c>
      <c r="AI478">
        <f t="shared" si="21"/>
        <v>0.88881300193082935</v>
      </c>
      <c r="AJ478">
        <f t="shared" si="22"/>
        <v>0.1693128933951128</v>
      </c>
      <c r="AK478">
        <f t="shared" si="23"/>
        <v>0.12295112284423104</v>
      </c>
      <c r="AL478">
        <f>U478 - AVERAGEIFS('Placebo Males'!U:U, 'Placebo Males'!B:B, B478, 'Placebo Males'!P:P, P478)</f>
        <v>-52</v>
      </c>
      <c r="AM478">
        <f>V478 - AVERAGEIFS('Placebo Males'!V:V, 'Placebo Males'!B:B, B478, 'Placebo Males'!P:P, P478)</f>
        <v>1.3333333333333428</v>
      </c>
      <c r="AN478">
        <f>W478 - AVERAGEIFS('Placebo Males'!W:W, 'Placebo Males'!B:B, B478, 'Placebo Males'!P:P, P478)</f>
        <v>-9.6666666666666856</v>
      </c>
      <c r="AO478">
        <f>X478 - AVERAGEIFS('Placebo Males'!X:X, 'Placebo Males'!B:B, B478, 'Placebo Males'!P:P, P478)</f>
        <v>-14.666666666666671</v>
      </c>
      <c r="AP478">
        <f>Y478 - AVERAGEIFS('Placebo Males'!Y:Y, 'Placebo Males'!B:B, B478, 'Placebo Males'!P:P, P478)</f>
        <v>7.3333333333333428</v>
      </c>
      <c r="AQ478">
        <f>Z478 - AVERAGEIFS('Placebo Males'!Z:Z, 'Placebo Males'!B:B, B478, 'Placebo Males'!P:P, P478)</f>
        <v>-2.3333333333333286</v>
      </c>
      <c r="AR478">
        <f>AB478 - AVERAGEIFS('Placebo Males'!AB:AB, 'Placebo Males'!B:B, B478, 'Placebo Males'!P:P, P478)</f>
        <v>3</v>
      </c>
      <c r="AS478">
        <f>AC478 - AVERAGEIFS('Placebo Males'!AC:AC, 'Placebo Males'!B:B, B478, 'Placebo Males'!P:P, P478)</f>
        <v>-5.3333333333333357</v>
      </c>
      <c r="AT478">
        <f>AD478 - AVERAGEIFS('Placebo Males'!AD:AD, 'Placebo Males'!B:B, B478, 'Placebo Males'!P:P, P478)</f>
        <v>-18.191333333333375</v>
      </c>
      <c r="AU478">
        <f>AE478 - AVERAGEIFS('Placebo Males'!AE:AE, 'Placebo Males'!B:B, B478, 'Placebo Males'!P:P, P478)</f>
        <v>0.14571643333333334</v>
      </c>
      <c r="AV478">
        <f>AF478 - AVERAGEIFS('Placebo Males'!AF:AF, 'Placebo Males'!B:B, B478, 'Placebo Males'!P:P, P478)</f>
        <v>3.5336666666666017E-3</v>
      </c>
    </row>
    <row r="479" spans="1:48" x14ac:dyDescent="0.25">
      <c r="A479" t="s">
        <v>2739</v>
      </c>
      <c r="B479">
        <v>1021</v>
      </c>
      <c r="C479" t="s">
        <v>102</v>
      </c>
      <c r="D479">
        <v>35</v>
      </c>
      <c r="E479">
        <v>171.5</v>
      </c>
      <c r="F479">
        <v>70.900000000000006</v>
      </c>
      <c r="G479">
        <v>97.25</v>
      </c>
      <c r="H479">
        <v>55.75</v>
      </c>
      <c r="I479" t="s">
        <v>458</v>
      </c>
      <c r="J479" t="s">
        <v>104</v>
      </c>
      <c r="K479" t="s">
        <v>459</v>
      </c>
      <c r="L479" t="s">
        <v>160</v>
      </c>
      <c r="M479" t="s">
        <v>2261</v>
      </c>
      <c r="N479">
        <v>1500</v>
      </c>
      <c r="O479" t="s">
        <v>2262</v>
      </c>
      <c r="P479">
        <v>14</v>
      </c>
      <c r="Q479" t="s">
        <v>113</v>
      </c>
      <c r="R479" t="s">
        <v>2261</v>
      </c>
      <c r="S479">
        <v>380</v>
      </c>
      <c r="T479" t="s">
        <v>2266</v>
      </c>
      <c r="U479">
        <v>1005</v>
      </c>
      <c r="V479">
        <v>161</v>
      </c>
      <c r="W479">
        <v>406</v>
      </c>
      <c r="X479">
        <v>83</v>
      </c>
      <c r="Y479">
        <v>246</v>
      </c>
      <c r="Z479">
        <v>77</v>
      </c>
      <c r="AA479" t="s">
        <v>108</v>
      </c>
      <c r="AB479">
        <v>66</v>
      </c>
      <c r="AC479">
        <v>21</v>
      </c>
      <c r="AD479">
        <v>333.512</v>
      </c>
      <c r="AE479">
        <v>0.27659600000000001</v>
      </c>
      <c r="AF479">
        <v>0.48625200000000002</v>
      </c>
      <c r="AH479">
        <v>380</v>
      </c>
      <c r="AI479">
        <f t="shared" si="21"/>
        <v>0.88881300193082935</v>
      </c>
      <c r="AJ479">
        <f t="shared" si="22"/>
        <v>0.1693128933951128</v>
      </c>
      <c r="AK479">
        <f t="shared" si="23"/>
        <v>0.12295112284423104</v>
      </c>
      <c r="AL479">
        <f>U479 - AVERAGEIFS('Placebo Males'!U:U, 'Placebo Males'!B:B, B479, 'Placebo Males'!P:P, P479)</f>
        <v>0</v>
      </c>
      <c r="AM479">
        <f>V479 - AVERAGEIFS('Placebo Males'!V:V, 'Placebo Males'!B:B, B479, 'Placebo Males'!P:P, P479)</f>
        <v>-2.6666666666666572</v>
      </c>
      <c r="AN479">
        <f>W479 - AVERAGEIFS('Placebo Males'!W:W, 'Placebo Males'!B:B, B479, 'Placebo Males'!P:P, P479)</f>
        <v>-3.6666666666666856</v>
      </c>
      <c r="AO479">
        <f>X479 - AVERAGEIFS('Placebo Males'!X:X, 'Placebo Males'!B:B, B479, 'Placebo Males'!P:P, P479)</f>
        <v>-14.666666666666671</v>
      </c>
      <c r="AP479">
        <f>Y479 - AVERAGEIFS('Placebo Males'!Y:Y, 'Placebo Males'!B:B, B479, 'Placebo Males'!P:P, P479)</f>
        <v>12.333333333333343</v>
      </c>
      <c r="AQ479">
        <f>Z479 - AVERAGEIFS('Placebo Males'!Z:Z, 'Placebo Males'!B:B, B479, 'Placebo Males'!P:P, P479)</f>
        <v>-1.3333333333333286</v>
      </c>
      <c r="AR479">
        <f>AB479 - AVERAGEIFS('Placebo Males'!AB:AB, 'Placebo Males'!B:B, B479, 'Placebo Males'!P:P, P479)</f>
        <v>18</v>
      </c>
      <c r="AS479">
        <f>AC479 - AVERAGEIFS('Placebo Males'!AC:AC, 'Placebo Males'!B:B, B479, 'Placebo Males'!P:P, P479)</f>
        <v>-12.333333333333336</v>
      </c>
      <c r="AT479">
        <f>AD479 - AVERAGEIFS('Placebo Males'!AD:AD, 'Placebo Males'!B:B, B479, 'Placebo Males'!P:P, P479)</f>
        <v>-27.007333333333349</v>
      </c>
      <c r="AU479">
        <f>AE479 - AVERAGEIFS('Placebo Males'!AE:AE, 'Placebo Males'!B:B, B479, 'Placebo Males'!P:P, P479)</f>
        <v>0.18421743333333335</v>
      </c>
      <c r="AV479">
        <f>AF479 - AVERAGEIFS('Placebo Males'!AF:AF, 'Placebo Males'!B:B, B479, 'Placebo Males'!P:P, P479)</f>
        <v>3.5296666666666643E-2</v>
      </c>
    </row>
    <row r="480" spans="1:48" x14ac:dyDescent="0.25">
      <c r="A480" t="s">
        <v>2740</v>
      </c>
      <c r="B480">
        <v>1021</v>
      </c>
      <c r="C480" t="s">
        <v>102</v>
      </c>
      <c r="D480">
        <v>35</v>
      </c>
      <c r="E480">
        <v>171.5</v>
      </c>
      <c r="F480">
        <v>70.900000000000006</v>
      </c>
      <c r="G480">
        <v>97.25</v>
      </c>
      <c r="H480">
        <v>55.75</v>
      </c>
      <c r="I480" t="s">
        <v>458</v>
      </c>
      <c r="J480" t="s">
        <v>104</v>
      </c>
      <c r="K480" t="s">
        <v>459</v>
      </c>
      <c r="L480" t="s">
        <v>160</v>
      </c>
      <c r="M480" t="s">
        <v>2261</v>
      </c>
      <c r="N480">
        <v>1500</v>
      </c>
      <c r="O480" t="s">
        <v>2262</v>
      </c>
      <c r="P480">
        <v>24</v>
      </c>
      <c r="Q480" t="s">
        <v>113</v>
      </c>
      <c r="R480" t="s">
        <v>2261</v>
      </c>
      <c r="S480">
        <v>249</v>
      </c>
      <c r="T480" t="s">
        <v>2266</v>
      </c>
      <c r="U480">
        <v>1028</v>
      </c>
      <c r="V480">
        <v>163</v>
      </c>
      <c r="W480">
        <v>408</v>
      </c>
      <c r="X480">
        <v>82</v>
      </c>
      <c r="Y480">
        <v>247</v>
      </c>
      <c r="Z480">
        <v>79</v>
      </c>
      <c r="AA480" t="s">
        <v>108</v>
      </c>
      <c r="AB480">
        <v>53</v>
      </c>
      <c r="AC480">
        <v>23</v>
      </c>
      <c r="AD480">
        <v>417.90300000000002</v>
      </c>
      <c r="AE480">
        <v>0.2</v>
      </c>
      <c r="AF480">
        <v>0.48888999999999999</v>
      </c>
      <c r="AH480">
        <v>249</v>
      </c>
      <c r="AI480">
        <f t="shared" si="21"/>
        <v>0.58240641442309615</v>
      </c>
      <c r="AJ480">
        <f t="shared" si="22"/>
        <v>0.12689681827378418</v>
      </c>
      <c r="AK480">
        <f t="shared" si="23"/>
        <v>8.744627604754418E-2</v>
      </c>
      <c r="AL480">
        <f>U480 - AVERAGEIFS('Placebo Males'!U:U, 'Placebo Males'!B:B, B480, 'Placebo Males'!P:P, P480)</f>
        <v>10.333333333333371</v>
      </c>
      <c r="AM480">
        <f>V480 - AVERAGEIFS('Placebo Males'!V:V, 'Placebo Males'!B:B, B480, 'Placebo Males'!P:P, P480)</f>
        <v>1.6666666666666572</v>
      </c>
      <c r="AN480">
        <f>W480 - AVERAGEIFS('Placebo Males'!W:W, 'Placebo Males'!B:B, B480, 'Placebo Males'!P:P, P480)</f>
        <v>5</v>
      </c>
      <c r="AO480">
        <f>X480 - AVERAGEIFS('Placebo Males'!X:X, 'Placebo Males'!B:B, B480, 'Placebo Males'!P:P, P480)</f>
        <v>-19.333333333333329</v>
      </c>
      <c r="AP480">
        <f>Y480 - AVERAGEIFS('Placebo Males'!Y:Y, 'Placebo Males'!B:B, B480, 'Placebo Males'!P:P, P480)</f>
        <v>21</v>
      </c>
      <c r="AQ480">
        <f>Z480 - AVERAGEIFS('Placebo Males'!Z:Z, 'Placebo Males'!B:B, B480, 'Placebo Males'!P:P, P480)</f>
        <v>3.3333333333333286</v>
      </c>
      <c r="AR480">
        <f>AB480 - AVERAGEIFS('Placebo Males'!AB:AB, 'Placebo Males'!B:B, B480, 'Placebo Males'!P:P, P480)</f>
        <v>6</v>
      </c>
      <c r="AS480">
        <f>AC480 - AVERAGEIFS('Placebo Males'!AC:AC, 'Placebo Males'!B:B, B480, 'Placebo Males'!P:P, P480)</f>
        <v>-4.3333333333333321</v>
      </c>
      <c r="AT480">
        <f>AD480 - AVERAGEIFS('Placebo Males'!AD:AD, 'Placebo Males'!B:B, B480, 'Placebo Males'!P:P, P480)</f>
        <v>21.122333333333415</v>
      </c>
      <c r="AU480">
        <f>AE480 - AVERAGEIFS('Placebo Males'!AE:AE, 'Placebo Males'!B:B, B480, 'Placebo Males'!P:P, P480)</f>
        <v>0.11304350000000001</v>
      </c>
      <c r="AV480">
        <f>AF480 - AVERAGEIFS('Placebo Males'!AF:AF, 'Placebo Males'!B:B, B480, 'Placebo Males'!P:P, P480)</f>
        <v>1.1307999999999985E-2</v>
      </c>
    </row>
    <row r="481" spans="1:48" x14ac:dyDescent="0.25">
      <c r="A481" t="s">
        <v>2741</v>
      </c>
      <c r="B481">
        <v>1021</v>
      </c>
      <c r="C481" t="s">
        <v>102</v>
      </c>
      <c r="D481">
        <v>35</v>
      </c>
      <c r="E481">
        <v>171.5</v>
      </c>
      <c r="F481">
        <v>70.900000000000006</v>
      </c>
      <c r="G481">
        <v>97.25</v>
      </c>
      <c r="H481">
        <v>55.75</v>
      </c>
      <c r="I481" t="s">
        <v>458</v>
      </c>
      <c r="J481" t="s">
        <v>104</v>
      </c>
      <c r="K481" t="s">
        <v>459</v>
      </c>
      <c r="L481" t="s">
        <v>160</v>
      </c>
      <c r="M481" t="s">
        <v>2261</v>
      </c>
      <c r="N481">
        <v>1500</v>
      </c>
      <c r="O481" t="s">
        <v>2262</v>
      </c>
      <c r="P481">
        <v>24</v>
      </c>
      <c r="Q481" t="s">
        <v>113</v>
      </c>
      <c r="R481" t="s">
        <v>2261</v>
      </c>
      <c r="S481">
        <v>249</v>
      </c>
      <c r="T481" t="s">
        <v>2266</v>
      </c>
      <c r="U481">
        <v>1069</v>
      </c>
      <c r="V481">
        <v>165</v>
      </c>
      <c r="W481">
        <v>405</v>
      </c>
      <c r="X481">
        <v>81</v>
      </c>
      <c r="Y481">
        <v>247</v>
      </c>
      <c r="Z481">
        <v>77</v>
      </c>
      <c r="AA481" t="s">
        <v>108</v>
      </c>
      <c r="AB481">
        <v>51</v>
      </c>
      <c r="AC481">
        <v>25</v>
      </c>
      <c r="AD481">
        <v>424.81400000000002</v>
      </c>
      <c r="AE481">
        <v>0.1875</v>
      </c>
      <c r="AF481">
        <v>0.48343900000000001</v>
      </c>
      <c r="AH481">
        <v>249</v>
      </c>
      <c r="AI481">
        <f t="shared" si="21"/>
        <v>0.58240641442309615</v>
      </c>
      <c r="AJ481">
        <f t="shared" si="22"/>
        <v>0.12689681827378418</v>
      </c>
      <c r="AK481">
        <f t="shared" si="23"/>
        <v>8.744627604754418E-2</v>
      </c>
      <c r="AL481">
        <f>U481 - AVERAGEIFS('Placebo Males'!U:U, 'Placebo Males'!B:B, B481, 'Placebo Males'!P:P, P481)</f>
        <v>51.333333333333371</v>
      </c>
      <c r="AM481">
        <f>V481 - AVERAGEIFS('Placebo Males'!V:V, 'Placebo Males'!B:B, B481, 'Placebo Males'!P:P, P481)</f>
        <v>3.6666666666666572</v>
      </c>
      <c r="AN481">
        <f>W481 - AVERAGEIFS('Placebo Males'!W:W, 'Placebo Males'!B:B, B481, 'Placebo Males'!P:P, P481)</f>
        <v>2</v>
      </c>
      <c r="AO481">
        <f>X481 - AVERAGEIFS('Placebo Males'!X:X, 'Placebo Males'!B:B, B481, 'Placebo Males'!P:P, P481)</f>
        <v>-20.333333333333329</v>
      </c>
      <c r="AP481">
        <f>Y481 - AVERAGEIFS('Placebo Males'!Y:Y, 'Placebo Males'!B:B, B481, 'Placebo Males'!P:P, P481)</f>
        <v>21</v>
      </c>
      <c r="AQ481">
        <f>Z481 - AVERAGEIFS('Placebo Males'!Z:Z, 'Placebo Males'!B:B, B481, 'Placebo Males'!P:P, P481)</f>
        <v>1.3333333333333286</v>
      </c>
      <c r="AR481">
        <f>AB481 - AVERAGEIFS('Placebo Males'!AB:AB, 'Placebo Males'!B:B, B481, 'Placebo Males'!P:P, P481)</f>
        <v>4</v>
      </c>
      <c r="AS481">
        <f>AC481 - AVERAGEIFS('Placebo Males'!AC:AC, 'Placebo Males'!B:B, B481, 'Placebo Males'!P:P, P481)</f>
        <v>-2.3333333333333321</v>
      </c>
      <c r="AT481">
        <f>AD481 - AVERAGEIFS('Placebo Males'!AD:AD, 'Placebo Males'!B:B, B481, 'Placebo Males'!P:P, P481)</f>
        <v>28.033333333333417</v>
      </c>
      <c r="AU481">
        <f>AE481 - AVERAGEIFS('Placebo Males'!AE:AE, 'Placebo Males'!B:B, B481, 'Placebo Males'!P:P, P481)</f>
        <v>0.10054349999999999</v>
      </c>
      <c r="AV481">
        <f>AF481 - AVERAGEIFS('Placebo Males'!AF:AF, 'Placebo Males'!B:B, B481, 'Placebo Males'!P:P, P481)</f>
        <v>5.8570000000000011E-3</v>
      </c>
    </row>
    <row r="482" spans="1:48" x14ac:dyDescent="0.25">
      <c r="A482" t="s">
        <v>2742</v>
      </c>
      <c r="B482">
        <v>1021</v>
      </c>
      <c r="C482" t="s">
        <v>102</v>
      </c>
      <c r="D482">
        <v>35</v>
      </c>
      <c r="E482">
        <v>171.5</v>
      </c>
      <c r="F482">
        <v>70.900000000000006</v>
      </c>
      <c r="G482">
        <v>97.25</v>
      </c>
      <c r="H482">
        <v>55.75</v>
      </c>
      <c r="I482" t="s">
        <v>458</v>
      </c>
      <c r="J482" t="s">
        <v>104</v>
      </c>
      <c r="K482" t="s">
        <v>459</v>
      </c>
      <c r="L482" t="s">
        <v>160</v>
      </c>
      <c r="M482" t="s">
        <v>2261</v>
      </c>
      <c r="N482">
        <v>1500</v>
      </c>
      <c r="O482" t="s">
        <v>2262</v>
      </c>
      <c r="P482">
        <v>24</v>
      </c>
      <c r="Q482" t="s">
        <v>113</v>
      </c>
      <c r="R482" t="s">
        <v>2261</v>
      </c>
      <c r="S482">
        <v>249</v>
      </c>
      <c r="T482" t="s">
        <v>2266</v>
      </c>
      <c r="U482">
        <v>1029</v>
      </c>
      <c r="V482">
        <v>161</v>
      </c>
      <c r="W482">
        <v>410</v>
      </c>
      <c r="X482">
        <v>99</v>
      </c>
      <c r="Y482">
        <v>233</v>
      </c>
      <c r="Z482">
        <v>78</v>
      </c>
      <c r="AA482" t="s">
        <v>108</v>
      </c>
      <c r="AB482">
        <v>56</v>
      </c>
      <c r="AC482">
        <v>22</v>
      </c>
      <c r="AD482">
        <v>408.17</v>
      </c>
      <c r="AE482">
        <v>0.20408200000000001</v>
      </c>
      <c r="AF482">
        <v>0.49007499999999998</v>
      </c>
      <c r="AH482">
        <v>249</v>
      </c>
      <c r="AI482">
        <f t="shared" si="21"/>
        <v>0.58240641442309615</v>
      </c>
      <c r="AJ482">
        <f t="shared" si="22"/>
        <v>0.12689681827378418</v>
      </c>
      <c r="AK482">
        <f t="shared" si="23"/>
        <v>8.744627604754418E-2</v>
      </c>
      <c r="AL482">
        <f>U482 - AVERAGEIFS('Placebo Males'!U:U, 'Placebo Males'!B:B, B482, 'Placebo Males'!P:P, P482)</f>
        <v>11.333333333333371</v>
      </c>
      <c r="AM482">
        <f>V482 - AVERAGEIFS('Placebo Males'!V:V, 'Placebo Males'!B:B, B482, 'Placebo Males'!P:P, P482)</f>
        <v>-0.33333333333334281</v>
      </c>
      <c r="AN482">
        <f>W482 - AVERAGEIFS('Placebo Males'!W:W, 'Placebo Males'!B:B, B482, 'Placebo Males'!P:P, P482)</f>
        <v>7</v>
      </c>
      <c r="AO482">
        <f>X482 - AVERAGEIFS('Placebo Males'!X:X, 'Placebo Males'!B:B, B482, 'Placebo Males'!P:P, P482)</f>
        <v>-2.3333333333333286</v>
      </c>
      <c r="AP482">
        <f>Y482 - AVERAGEIFS('Placebo Males'!Y:Y, 'Placebo Males'!B:B, B482, 'Placebo Males'!P:P, P482)</f>
        <v>7</v>
      </c>
      <c r="AQ482">
        <f>Z482 - AVERAGEIFS('Placebo Males'!Z:Z, 'Placebo Males'!B:B, B482, 'Placebo Males'!P:P, P482)</f>
        <v>2.3333333333333286</v>
      </c>
      <c r="AR482">
        <f>AB482 - AVERAGEIFS('Placebo Males'!AB:AB, 'Placebo Males'!B:B, B482, 'Placebo Males'!P:P, P482)</f>
        <v>9</v>
      </c>
      <c r="AS482">
        <f>AC482 - AVERAGEIFS('Placebo Males'!AC:AC, 'Placebo Males'!B:B, B482, 'Placebo Males'!P:P, P482)</f>
        <v>-5.3333333333333321</v>
      </c>
      <c r="AT482">
        <f>AD482 - AVERAGEIFS('Placebo Males'!AD:AD, 'Placebo Males'!B:B, B482, 'Placebo Males'!P:P, P482)</f>
        <v>11.389333333333411</v>
      </c>
      <c r="AU482">
        <f>AE482 - AVERAGEIFS('Placebo Males'!AE:AE, 'Placebo Males'!B:B, B482, 'Placebo Males'!P:P, P482)</f>
        <v>0.11712550000000001</v>
      </c>
      <c r="AV482">
        <f>AF482 - AVERAGEIFS('Placebo Males'!AF:AF, 'Placebo Males'!B:B, B482, 'Placebo Males'!P:P, P482)</f>
        <v>1.2492999999999976E-2</v>
      </c>
    </row>
    <row r="483" spans="1:48" x14ac:dyDescent="0.25">
      <c r="A483" t="s">
        <v>2743</v>
      </c>
      <c r="B483">
        <v>1022</v>
      </c>
      <c r="C483" t="s">
        <v>102</v>
      </c>
      <c r="D483">
        <v>35</v>
      </c>
      <c r="E483">
        <v>174.5</v>
      </c>
      <c r="F483">
        <v>69.5</v>
      </c>
      <c r="G483">
        <v>102.5</v>
      </c>
      <c r="H483">
        <v>55.75</v>
      </c>
      <c r="I483" t="s">
        <v>103</v>
      </c>
      <c r="J483" t="s">
        <v>104</v>
      </c>
      <c r="K483" t="s">
        <v>409</v>
      </c>
      <c r="L483" t="s">
        <v>460</v>
      </c>
      <c r="M483" t="s">
        <v>2261</v>
      </c>
      <c r="N483">
        <v>1500</v>
      </c>
      <c r="O483" t="s">
        <v>2262</v>
      </c>
      <c r="P483">
        <v>-0.5</v>
      </c>
      <c r="Q483" t="s">
        <v>109</v>
      </c>
      <c r="R483" t="s">
        <v>108</v>
      </c>
      <c r="S483" t="s">
        <v>108</v>
      </c>
      <c r="T483" t="s">
        <v>108</v>
      </c>
      <c r="U483">
        <v>1151</v>
      </c>
      <c r="V483">
        <v>150</v>
      </c>
      <c r="W483">
        <v>414</v>
      </c>
      <c r="X483">
        <v>109</v>
      </c>
      <c r="Y483">
        <v>238</v>
      </c>
      <c r="Z483">
        <v>67</v>
      </c>
      <c r="AA483" t="s">
        <v>108</v>
      </c>
      <c r="AB483">
        <v>39</v>
      </c>
      <c r="AC483">
        <v>29</v>
      </c>
      <c r="AD483">
        <v>930.60500000000002</v>
      </c>
      <c r="AE483">
        <v>0.10638300000000001</v>
      </c>
      <c r="AF483">
        <v>0.41472799999999999</v>
      </c>
      <c r="AH483">
        <v>0</v>
      </c>
      <c r="AI483">
        <f t="shared" si="21"/>
        <v>0</v>
      </c>
      <c r="AJ483">
        <f t="shared" si="22"/>
        <v>0</v>
      </c>
      <c r="AK483">
        <f t="shared" si="23"/>
        <v>0</v>
      </c>
      <c r="AL483">
        <f>U483 - AVERAGEIFS('Placebo Males'!U:U, 'Placebo Males'!B:B, B483, 'Placebo Males'!P:P, P483)</f>
        <v>3</v>
      </c>
      <c r="AM483">
        <f>V483 - AVERAGEIFS('Placebo Males'!V:V, 'Placebo Males'!B:B, B483, 'Placebo Males'!P:P, P483)</f>
        <v>-4.6666666666666572</v>
      </c>
      <c r="AN483">
        <f>W483 - AVERAGEIFS('Placebo Males'!W:W, 'Placebo Males'!B:B, B483, 'Placebo Males'!P:P, P483)</f>
        <v>0</v>
      </c>
      <c r="AO483">
        <f>X483 - AVERAGEIFS('Placebo Males'!X:X, 'Placebo Males'!B:B, B483, 'Placebo Males'!P:P, P483)</f>
        <v>6</v>
      </c>
      <c r="AP483">
        <f>Y483 - AVERAGEIFS('Placebo Males'!Y:Y, 'Placebo Males'!B:B, B483, 'Placebo Males'!P:P, P483)</f>
        <v>-4</v>
      </c>
      <c r="AQ483">
        <f>Z483 - AVERAGEIFS('Placebo Males'!Z:Z, 'Placebo Males'!B:B, B483, 'Placebo Males'!P:P, P483)</f>
        <v>-2</v>
      </c>
      <c r="AR483">
        <f>AB483 - AVERAGEIFS('Placebo Males'!AB:AB, 'Placebo Males'!B:B, B483, 'Placebo Males'!P:P, P483)</f>
        <v>-1.6666666666666643</v>
      </c>
      <c r="AS483">
        <f>AC483 - AVERAGEIFS('Placebo Males'!AC:AC, 'Placebo Males'!B:B, B483, 'Placebo Males'!P:P, P483)</f>
        <v>0.66666666666666785</v>
      </c>
      <c r="AT483">
        <f>AD483 - AVERAGEIFS('Placebo Males'!AD:AD, 'Placebo Males'!B:B, B483, 'Placebo Males'!P:P, P483)</f>
        <v>33.292333333333318</v>
      </c>
      <c r="AU483">
        <f>AE483 - AVERAGEIFS('Placebo Males'!AE:AE, 'Placebo Males'!B:B, B483, 'Placebo Males'!P:P, P483)</f>
        <v>1.4149999999999996E-3</v>
      </c>
      <c r="AV483">
        <f>AF483 - AVERAGEIFS('Placebo Males'!AF:AF, 'Placebo Males'!B:B, B483, 'Placebo Males'!P:P, P483)</f>
        <v>-1.5415333333333392E-2</v>
      </c>
    </row>
    <row r="484" spans="1:48" x14ac:dyDescent="0.25">
      <c r="A484" t="s">
        <v>2744</v>
      </c>
      <c r="B484">
        <v>1022</v>
      </c>
      <c r="C484" t="s">
        <v>102</v>
      </c>
      <c r="D484">
        <v>35</v>
      </c>
      <c r="E484">
        <v>174.5</v>
      </c>
      <c r="F484">
        <v>69.5</v>
      </c>
      <c r="G484">
        <v>102.5</v>
      </c>
      <c r="H484">
        <v>55.75</v>
      </c>
      <c r="I484" t="s">
        <v>103</v>
      </c>
      <c r="J484" t="s">
        <v>104</v>
      </c>
      <c r="K484" t="s">
        <v>409</v>
      </c>
      <c r="L484" t="s">
        <v>460</v>
      </c>
      <c r="M484" t="s">
        <v>2261</v>
      </c>
      <c r="N484">
        <v>1500</v>
      </c>
      <c r="O484" t="s">
        <v>2262</v>
      </c>
      <c r="P484">
        <v>-0.5</v>
      </c>
      <c r="Q484" t="s">
        <v>109</v>
      </c>
      <c r="R484" t="s">
        <v>108</v>
      </c>
      <c r="S484" t="s">
        <v>108</v>
      </c>
      <c r="T484" t="s">
        <v>108</v>
      </c>
      <c r="U484">
        <v>1200</v>
      </c>
      <c r="V484">
        <v>160</v>
      </c>
      <c r="W484">
        <v>412</v>
      </c>
      <c r="X484">
        <v>100</v>
      </c>
      <c r="Y484">
        <v>243</v>
      </c>
      <c r="Z484">
        <v>69</v>
      </c>
      <c r="AA484" t="s">
        <v>108</v>
      </c>
      <c r="AB484">
        <v>46</v>
      </c>
      <c r="AC484">
        <v>26</v>
      </c>
      <c r="AD484">
        <v>926.45100000000002</v>
      </c>
      <c r="AE484">
        <v>0.10638300000000001</v>
      </c>
      <c r="AF484">
        <v>0.41598000000000002</v>
      </c>
      <c r="AH484">
        <v>0</v>
      </c>
      <c r="AI484">
        <f t="shared" si="21"/>
        <v>0</v>
      </c>
      <c r="AJ484">
        <f t="shared" si="22"/>
        <v>0</v>
      </c>
      <c r="AK484">
        <f t="shared" si="23"/>
        <v>0</v>
      </c>
      <c r="AL484">
        <f>U484 - AVERAGEIFS('Placebo Males'!U:U, 'Placebo Males'!B:B, B484, 'Placebo Males'!P:P, P484)</f>
        <v>52</v>
      </c>
      <c r="AM484">
        <f>V484 - AVERAGEIFS('Placebo Males'!V:V, 'Placebo Males'!B:B, B484, 'Placebo Males'!P:P, P484)</f>
        <v>5.3333333333333428</v>
      </c>
      <c r="AN484">
        <f>W484 - AVERAGEIFS('Placebo Males'!W:W, 'Placebo Males'!B:B, B484, 'Placebo Males'!P:P, P484)</f>
        <v>-2</v>
      </c>
      <c r="AO484">
        <f>X484 - AVERAGEIFS('Placebo Males'!X:X, 'Placebo Males'!B:B, B484, 'Placebo Males'!P:P, P484)</f>
        <v>-3</v>
      </c>
      <c r="AP484">
        <f>Y484 - AVERAGEIFS('Placebo Males'!Y:Y, 'Placebo Males'!B:B, B484, 'Placebo Males'!P:P, P484)</f>
        <v>1</v>
      </c>
      <c r="AQ484">
        <f>Z484 - AVERAGEIFS('Placebo Males'!Z:Z, 'Placebo Males'!B:B, B484, 'Placebo Males'!P:P, P484)</f>
        <v>0</v>
      </c>
      <c r="AR484">
        <f>AB484 - AVERAGEIFS('Placebo Males'!AB:AB, 'Placebo Males'!B:B, B484, 'Placebo Males'!P:P, P484)</f>
        <v>5.3333333333333357</v>
      </c>
      <c r="AS484">
        <f>AC484 - AVERAGEIFS('Placebo Males'!AC:AC, 'Placebo Males'!B:B, B484, 'Placebo Males'!P:P, P484)</f>
        <v>-2.3333333333333321</v>
      </c>
      <c r="AT484">
        <f>AD484 - AVERAGEIFS('Placebo Males'!AD:AD, 'Placebo Males'!B:B, B484, 'Placebo Males'!P:P, P484)</f>
        <v>29.138333333333321</v>
      </c>
      <c r="AU484">
        <f>AE484 - AVERAGEIFS('Placebo Males'!AE:AE, 'Placebo Males'!B:B, B484, 'Placebo Males'!P:P, P484)</f>
        <v>1.4149999999999996E-3</v>
      </c>
      <c r="AV484">
        <f>AF484 - AVERAGEIFS('Placebo Males'!AF:AF, 'Placebo Males'!B:B, B484, 'Placebo Males'!P:P, P484)</f>
        <v>-1.4163333333333361E-2</v>
      </c>
    </row>
    <row r="485" spans="1:48" x14ac:dyDescent="0.25">
      <c r="A485" t="s">
        <v>2745</v>
      </c>
      <c r="B485">
        <v>1022</v>
      </c>
      <c r="C485" t="s">
        <v>102</v>
      </c>
      <c r="D485">
        <v>35</v>
      </c>
      <c r="E485">
        <v>174.5</v>
      </c>
      <c r="F485">
        <v>69.5</v>
      </c>
      <c r="G485">
        <v>102.5</v>
      </c>
      <c r="H485">
        <v>55.75</v>
      </c>
      <c r="I485" t="s">
        <v>103</v>
      </c>
      <c r="J485" t="s">
        <v>104</v>
      </c>
      <c r="K485" t="s">
        <v>409</v>
      </c>
      <c r="L485" t="s">
        <v>460</v>
      </c>
      <c r="M485" t="s">
        <v>2261</v>
      </c>
      <c r="N485">
        <v>1500</v>
      </c>
      <c r="O485" t="s">
        <v>2262</v>
      </c>
      <c r="P485">
        <v>-0.5</v>
      </c>
      <c r="Q485" t="s">
        <v>109</v>
      </c>
      <c r="R485" t="s">
        <v>108</v>
      </c>
      <c r="S485" t="s">
        <v>108</v>
      </c>
      <c r="T485" t="s">
        <v>108</v>
      </c>
      <c r="U485">
        <v>1106</v>
      </c>
      <c r="V485">
        <v>151</v>
      </c>
      <c r="W485">
        <v>405</v>
      </c>
      <c r="X485">
        <v>108</v>
      </c>
      <c r="Y485">
        <v>230</v>
      </c>
      <c r="Z485">
        <v>67</v>
      </c>
      <c r="AA485" t="s">
        <v>108</v>
      </c>
      <c r="AB485">
        <v>41</v>
      </c>
      <c r="AC485">
        <v>27</v>
      </c>
      <c r="AD485">
        <v>909.27499999999998</v>
      </c>
      <c r="AE485">
        <v>9.0909100000000007E-2</v>
      </c>
      <c r="AF485">
        <v>0.41275600000000001</v>
      </c>
      <c r="AH485">
        <v>0</v>
      </c>
      <c r="AI485">
        <f t="shared" si="21"/>
        <v>0</v>
      </c>
      <c r="AJ485">
        <f t="shared" si="22"/>
        <v>0</v>
      </c>
      <c r="AK485">
        <f t="shared" si="23"/>
        <v>0</v>
      </c>
      <c r="AL485">
        <f>U485 - AVERAGEIFS('Placebo Males'!U:U, 'Placebo Males'!B:B, B485, 'Placebo Males'!P:P, P485)</f>
        <v>-42</v>
      </c>
      <c r="AM485">
        <f>V485 - AVERAGEIFS('Placebo Males'!V:V, 'Placebo Males'!B:B, B485, 'Placebo Males'!P:P, P485)</f>
        <v>-3.6666666666666572</v>
      </c>
      <c r="AN485">
        <f>W485 - AVERAGEIFS('Placebo Males'!W:W, 'Placebo Males'!B:B, B485, 'Placebo Males'!P:P, P485)</f>
        <v>-9</v>
      </c>
      <c r="AO485">
        <f>X485 - AVERAGEIFS('Placebo Males'!X:X, 'Placebo Males'!B:B, B485, 'Placebo Males'!P:P, P485)</f>
        <v>5</v>
      </c>
      <c r="AP485">
        <f>Y485 - AVERAGEIFS('Placebo Males'!Y:Y, 'Placebo Males'!B:B, B485, 'Placebo Males'!P:P, P485)</f>
        <v>-12</v>
      </c>
      <c r="AQ485">
        <f>Z485 - AVERAGEIFS('Placebo Males'!Z:Z, 'Placebo Males'!B:B, B485, 'Placebo Males'!P:P, P485)</f>
        <v>-2</v>
      </c>
      <c r="AR485">
        <f>AB485 - AVERAGEIFS('Placebo Males'!AB:AB, 'Placebo Males'!B:B, B485, 'Placebo Males'!P:P, P485)</f>
        <v>0.3333333333333357</v>
      </c>
      <c r="AS485">
        <f>AC485 - AVERAGEIFS('Placebo Males'!AC:AC, 'Placebo Males'!B:B, B485, 'Placebo Males'!P:P, P485)</f>
        <v>-1.3333333333333321</v>
      </c>
      <c r="AT485">
        <f>AD485 - AVERAGEIFS('Placebo Males'!AD:AD, 'Placebo Males'!B:B, B485, 'Placebo Males'!P:P, P485)</f>
        <v>11.962333333333277</v>
      </c>
      <c r="AU485">
        <f>AE485 - AVERAGEIFS('Placebo Males'!AE:AE, 'Placebo Males'!B:B, B485, 'Placebo Males'!P:P, P485)</f>
        <v>-1.4058899999999999E-2</v>
      </c>
      <c r="AV485">
        <f>AF485 - AVERAGEIFS('Placebo Males'!AF:AF, 'Placebo Males'!B:B, B485, 'Placebo Males'!P:P, P485)</f>
        <v>-1.7387333333333366E-2</v>
      </c>
    </row>
    <row r="486" spans="1:48" x14ac:dyDescent="0.25">
      <c r="A486" t="s">
        <v>2746</v>
      </c>
      <c r="B486">
        <v>1022</v>
      </c>
      <c r="C486" t="s">
        <v>102</v>
      </c>
      <c r="D486">
        <v>35</v>
      </c>
      <c r="E486">
        <v>174.5</v>
      </c>
      <c r="F486">
        <v>69.5</v>
      </c>
      <c r="G486">
        <v>102.5</v>
      </c>
      <c r="H486">
        <v>55.75</v>
      </c>
      <c r="I486" t="s">
        <v>103</v>
      </c>
      <c r="J486" t="s">
        <v>104</v>
      </c>
      <c r="K486" t="s">
        <v>409</v>
      </c>
      <c r="L486" t="s">
        <v>460</v>
      </c>
      <c r="M486" t="s">
        <v>2261</v>
      </c>
      <c r="N486">
        <v>1500</v>
      </c>
      <c r="O486" t="s">
        <v>2262</v>
      </c>
      <c r="P486">
        <v>0.5</v>
      </c>
      <c r="Q486" t="s">
        <v>113</v>
      </c>
      <c r="R486" t="s">
        <v>2261</v>
      </c>
      <c r="S486">
        <v>333</v>
      </c>
      <c r="T486" t="s">
        <v>2266</v>
      </c>
      <c r="U486">
        <v>1127</v>
      </c>
      <c r="V486">
        <v>151</v>
      </c>
      <c r="W486">
        <v>410</v>
      </c>
      <c r="X486">
        <v>102</v>
      </c>
      <c r="Y486">
        <v>240</v>
      </c>
      <c r="Z486">
        <v>68</v>
      </c>
      <c r="AA486" t="s">
        <v>108</v>
      </c>
      <c r="AB486">
        <v>43</v>
      </c>
      <c r="AC486">
        <v>27</v>
      </c>
      <c r="AD486">
        <v>876.50800000000004</v>
      </c>
      <c r="AE486">
        <v>8.6956500000000006E-2</v>
      </c>
      <c r="AF486">
        <v>0.40116400000000002</v>
      </c>
      <c r="AH486">
        <v>333</v>
      </c>
      <c r="AI486">
        <f t="shared" si="21"/>
        <v>0.77888086748148999</v>
      </c>
      <c r="AJ486">
        <f t="shared" si="22"/>
        <v>0.15497167824157743</v>
      </c>
      <c r="AK486">
        <f t="shared" si="23"/>
        <v>0.11070089470893418</v>
      </c>
      <c r="AL486">
        <f>U486 - AVERAGEIFS('Placebo Males'!U:U, 'Placebo Males'!B:B, B486, 'Placebo Males'!P:P, P486)</f>
        <v>-29.666666666666742</v>
      </c>
      <c r="AM486">
        <f>V486 - AVERAGEIFS('Placebo Males'!V:V, 'Placebo Males'!B:B, B486, 'Placebo Males'!P:P, P486)</f>
        <v>-2.6666666666666572</v>
      </c>
      <c r="AN486">
        <f>W486 - AVERAGEIFS('Placebo Males'!W:W, 'Placebo Males'!B:B, B486, 'Placebo Males'!P:P, P486)</f>
        <v>0.33333333333331439</v>
      </c>
      <c r="AO486">
        <f>X486 - AVERAGEIFS('Placebo Males'!X:X, 'Placebo Males'!B:B, B486, 'Placebo Males'!P:P, P486)</f>
        <v>-1</v>
      </c>
      <c r="AP486">
        <f>Y486 - AVERAGEIFS('Placebo Males'!Y:Y, 'Placebo Males'!B:B, B486, 'Placebo Males'!P:P, P486)</f>
        <v>1.6666666666666572</v>
      </c>
      <c r="AQ486">
        <f>Z486 - AVERAGEIFS('Placebo Males'!Z:Z, 'Placebo Males'!B:B, B486, 'Placebo Males'!P:P, P486)</f>
        <v>-0.3333333333333286</v>
      </c>
      <c r="AR486">
        <f>AB486 - AVERAGEIFS('Placebo Males'!AB:AB, 'Placebo Males'!B:B, B486, 'Placebo Males'!P:P, P486)</f>
        <v>4</v>
      </c>
      <c r="AS486">
        <f>AC486 - AVERAGEIFS('Placebo Males'!AC:AC, 'Placebo Males'!B:B, B486, 'Placebo Males'!P:P, P486)</f>
        <v>-1</v>
      </c>
      <c r="AT486">
        <f>AD486 - AVERAGEIFS('Placebo Males'!AD:AD, 'Placebo Males'!B:B, B486, 'Placebo Males'!P:P, P486)</f>
        <v>-67.681999999999903</v>
      </c>
      <c r="AU486">
        <f>AE486 - AVERAGEIFS('Placebo Males'!AE:AE, 'Placebo Males'!B:B, B486, 'Placebo Males'!P:P, P486)</f>
        <v>-1.0437733333333338E-2</v>
      </c>
      <c r="AV486">
        <f>AF486 - AVERAGEIFS('Placebo Males'!AF:AF, 'Placebo Males'!B:B, B486, 'Placebo Males'!P:P, P486)</f>
        <v>-2.6338999999999946E-2</v>
      </c>
    </row>
    <row r="487" spans="1:48" x14ac:dyDescent="0.25">
      <c r="A487" t="s">
        <v>2747</v>
      </c>
      <c r="B487">
        <v>1022</v>
      </c>
      <c r="C487" t="s">
        <v>102</v>
      </c>
      <c r="D487">
        <v>35</v>
      </c>
      <c r="E487">
        <v>174.5</v>
      </c>
      <c r="F487">
        <v>69.5</v>
      </c>
      <c r="G487">
        <v>102.5</v>
      </c>
      <c r="H487">
        <v>55.75</v>
      </c>
      <c r="I487" t="s">
        <v>103</v>
      </c>
      <c r="J487" t="s">
        <v>104</v>
      </c>
      <c r="K487" t="s">
        <v>409</v>
      </c>
      <c r="L487" t="s">
        <v>460</v>
      </c>
      <c r="M487" t="s">
        <v>2261</v>
      </c>
      <c r="N487">
        <v>1500</v>
      </c>
      <c r="O487" t="s">
        <v>2262</v>
      </c>
      <c r="P487">
        <v>0.5</v>
      </c>
      <c r="Q487" t="s">
        <v>113</v>
      </c>
      <c r="R487" t="s">
        <v>2261</v>
      </c>
      <c r="S487">
        <v>333</v>
      </c>
      <c r="T487" t="s">
        <v>2266</v>
      </c>
      <c r="U487">
        <v>1190</v>
      </c>
      <c r="V487">
        <v>157</v>
      </c>
      <c r="W487">
        <v>408</v>
      </c>
      <c r="X487">
        <v>106</v>
      </c>
      <c r="Y487">
        <v>233</v>
      </c>
      <c r="Z487">
        <v>69</v>
      </c>
      <c r="AA487" t="s">
        <v>108</v>
      </c>
      <c r="AB487">
        <v>42</v>
      </c>
      <c r="AC487">
        <v>26</v>
      </c>
      <c r="AD487">
        <v>875.35900000000004</v>
      </c>
      <c r="AE487">
        <v>0.13333300000000001</v>
      </c>
      <c r="AF487">
        <v>0.406777</v>
      </c>
      <c r="AH487">
        <v>333</v>
      </c>
      <c r="AI487">
        <f t="shared" si="21"/>
        <v>0.77888086748148999</v>
      </c>
      <c r="AJ487">
        <f t="shared" si="22"/>
        <v>0.15497167824157743</v>
      </c>
      <c r="AK487">
        <f t="shared" si="23"/>
        <v>0.11070089470893418</v>
      </c>
      <c r="AL487">
        <f>U487 - AVERAGEIFS('Placebo Males'!U:U, 'Placebo Males'!B:B, B487, 'Placebo Males'!P:P, P487)</f>
        <v>33.333333333333258</v>
      </c>
      <c r="AM487">
        <f>V487 - AVERAGEIFS('Placebo Males'!V:V, 'Placebo Males'!B:B, B487, 'Placebo Males'!P:P, P487)</f>
        <v>3.3333333333333428</v>
      </c>
      <c r="AN487">
        <f>W487 - AVERAGEIFS('Placebo Males'!W:W, 'Placebo Males'!B:B, B487, 'Placebo Males'!P:P, P487)</f>
        <v>-1.6666666666666856</v>
      </c>
      <c r="AO487">
        <f>X487 - AVERAGEIFS('Placebo Males'!X:X, 'Placebo Males'!B:B, B487, 'Placebo Males'!P:P, P487)</f>
        <v>3</v>
      </c>
      <c r="AP487">
        <f>Y487 - AVERAGEIFS('Placebo Males'!Y:Y, 'Placebo Males'!B:B, B487, 'Placebo Males'!P:P, P487)</f>
        <v>-5.3333333333333428</v>
      </c>
      <c r="AQ487">
        <f>Z487 - AVERAGEIFS('Placebo Males'!Z:Z, 'Placebo Males'!B:B, B487, 'Placebo Males'!P:P, P487)</f>
        <v>0.6666666666666714</v>
      </c>
      <c r="AR487">
        <f>AB487 - AVERAGEIFS('Placebo Males'!AB:AB, 'Placebo Males'!B:B, B487, 'Placebo Males'!P:P, P487)</f>
        <v>3</v>
      </c>
      <c r="AS487">
        <f>AC487 - AVERAGEIFS('Placebo Males'!AC:AC, 'Placebo Males'!B:B, B487, 'Placebo Males'!P:P, P487)</f>
        <v>-2</v>
      </c>
      <c r="AT487">
        <f>AD487 - AVERAGEIFS('Placebo Males'!AD:AD, 'Placebo Males'!B:B, B487, 'Placebo Males'!P:P, P487)</f>
        <v>-68.830999999999904</v>
      </c>
      <c r="AU487">
        <f>AE487 - AVERAGEIFS('Placebo Males'!AE:AE, 'Placebo Males'!B:B, B487, 'Placebo Males'!P:P, P487)</f>
        <v>3.5938766666666663E-2</v>
      </c>
      <c r="AV487">
        <f>AF487 - AVERAGEIFS('Placebo Males'!AF:AF, 'Placebo Males'!B:B, B487, 'Placebo Males'!P:P, P487)</f>
        <v>-2.0725999999999967E-2</v>
      </c>
    </row>
    <row r="488" spans="1:48" x14ac:dyDescent="0.25">
      <c r="A488" t="s">
        <v>2748</v>
      </c>
      <c r="B488">
        <v>1022</v>
      </c>
      <c r="C488" t="s">
        <v>102</v>
      </c>
      <c r="D488">
        <v>35</v>
      </c>
      <c r="E488">
        <v>174.5</v>
      </c>
      <c r="F488">
        <v>69.5</v>
      </c>
      <c r="G488">
        <v>102.5</v>
      </c>
      <c r="H488">
        <v>55.75</v>
      </c>
      <c r="I488" t="s">
        <v>103</v>
      </c>
      <c r="J488" t="s">
        <v>104</v>
      </c>
      <c r="K488" t="s">
        <v>409</v>
      </c>
      <c r="L488" t="s">
        <v>460</v>
      </c>
      <c r="M488" t="s">
        <v>2261</v>
      </c>
      <c r="N488">
        <v>1500</v>
      </c>
      <c r="O488" t="s">
        <v>2262</v>
      </c>
      <c r="P488">
        <v>0.5</v>
      </c>
      <c r="Q488" t="s">
        <v>113</v>
      </c>
      <c r="R488" t="s">
        <v>2261</v>
      </c>
      <c r="S488">
        <v>333</v>
      </c>
      <c r="T488" t="s">
        <v>2266</v>
      </c>
      <c r="U488">
        <v>1186</v>
      </c>
      <c r="V488">
        <v>149</v>
      </c>
      <c r="W488">
        <v>408</v>
      </c>
      <c r="X488">
        <v>106</v>
      </c>
      <c r="Y488">
        <v>235</v>
      </c>
      <c r="Z488">
        <v>67</v>
      </c>
      <c r="AA488" t="s">
        <v>108</v>
      </c>
      <c r="AB488">
        <v>40</v>
      </c>
      <c r="AC488">
        <v>27</v>
      </c>
      <c r="AD488">
        <v>879.69</v>
      </c>
      <c r="AE488">
        <v>0.13333300000000001</v>
      </c>
      <c r="AF488">
        <v>0.40892699999999998</v>
      </c>
      <c r="AH488">
        <v>333</v>
      </c>
      <c r="AI488">
        <f t="shared" si="21"/>
        <v>0.77888086748148999</v>
      </c>
      <c r="AJ488">
        <f t="shared" si="22"/>
        <v>0.15497167824157743</v>
      </c>
      <c r="AK488">
        <f t="shared" si="23"/>
        <v>0.11070089470893418</v>
      </c>
      <c r="AL488">
        <f>U488 - AVERAGEIFS('Placebo Males'!U:U, 'Placebo Males'!B:B, B488, 'Placebo Males'!P:P, P488)</f>
        <v>29.333333333333258</v>
      </c>
      <c r="AM488">
        <f>V488 - AVERAGEIFS('Placebo Males'!V:V, 'Placebo Males'!B:B, B488, 'Placebo Males'!P:P, P488)</f>
        <v>-4.6666666666666572</v>
      </c>
      <c r="AN488">
        <f>W488 - AVERAGEIFS('Placebo Males'!W:W, 'Placebo Males'!B:B, B488, 'Placebo Males'!P:P, P488)</f>
        <v>-1.6666666666666856</v>
      </c>
      <c r="AO488">
        <f>X488 - AVERAGEIFS('Placebo Males'!X:X, 'Placebo Males'!B:B, B488, 'Placebo Males'!P:P, P488)</f>
        <v>3</v>
      </c>
      <c r="AP488">
        <f>Y488 - AVERAGEIFS('Placebo Males'!Y:Y, 'Placebo Males'!B:B, B488, 'Placebo Males'!P:P, P488)</f>
        <v>-3.3333333333333428</v>
      </c>
      <c r="AQ488">
        <f>Z488 - AVERAGEIFS('Placebo Males'!Z:Z, 'Placebo Males'!B:B, B488, 'Placebo Males'!P:P, P488)</f>
        <v>-1.3333333333333286</v>
      </c>
      <c r="AR488">
        <f>AB488 - AVERAGEIFS('Placebo Males'!AB:AB, 'Placebo Males'!B:B, B488, 'Placebo Males'!P:P, P488)</f>
        <v>1</v>
      </c>
      <c r="AS488">
        <f>AC488 - AVERAGEIFS('Placebo Males'!AC:AC, 'Placebo Males'!B:B, B488, 'Placebo Males'!P:P, P488)</f>
        <v>-1</v>
      </c>
      <c r="AT488">
        <f>AD488 - AVERAGEIFS('Placebo Males'!AD:AD, 'Placebo Males'!B:B, B488, 'Placebo Males'!P:P, P488)</f>
        <v>-64.499999999999886</v>
      </c>
      <c r="AU488">
        <f>AE488 - AVERAGEIFS('Placebo Males'!AE:AE, 'Placebo Males'!B:B, B488, 'Placebo Males'!P:P, P488)</f>
        <v>3.5938766666666663E-2</v>
      </c>
      <c r="AV488">
        <f>AF488 - AVERAGEIFS('Placebo Males'!AF:AF, 'Placebo Males'!B:B, B488, 'Placebo Males'!P:P, P488)</f>
        <v>-1.8575999999999981E-2</v>
      </c>
    </row>
    <row r="489" spans="1:48" x14ac:dyDescent="0.25">
      <c r="A489" t="s">
        <v>2749</v>
      </c>
      <c r="B489">
        <v>1022</v>
      </c>
      <c r="C489" t="s">
        <v>102</v>
      </c>
      <c r="D489">
        <v>35</v>
      </c>
      <c r="E489">
        <v>174.5</v>
      </c>
      <c r="F489">
        <v>69.5</v>
      </c>
      <c r="G489">
        <v>102.5</v>
      </c>
      <c r="H489">
        <v>55.75</v>
      </c>
      <c r="I489" t="s">
        <v>103</v>
      </c>
      <c r="J489" t="s">
        <v>104</v>
      </c>
      <c r="K489" t="s">
        <v>409</v>
      </c>
      <c r="L489" t="s">
        <v>460</v>
      </c>
      <c r="M489" t="s">
        <v>2261</v>
      </c>
      <c r="N489">
        <v>1500</v>
      </c>
      <c r="O489" t="s">
        <v>2262</v>
      </c>
      <c r="P489">
        <v>1</v>
      </c>
      <c r="Q489" t="s">
        <v>113</v>
      </c>
      <c r="R489" t="s">
        <v>2261</v>
      </c>
      <c r="S489">
        <v>285</v>
      </c>
      <c r="T489" t="s">
        <v>2266</v>
      </c>
      <c r="U489">
        <v>1214</v>
      </c>
      <c r="V489">
        <v>161</v>
      </c>
      <c r="W489">
        <v>406</v>
      </c>
      <c r="X489">
        <v>107</v>
      </c>
      <c r="Y489">
        <v>231</v>
      </c>
      <c r="Z489">
        <v>68</v>
      </c>
      <c r="AA489" t="s">
        <v>108</v>
      </c>
      <c r="AB489">
        <v>44</v>
      </c>
      <c r="AC489">
        <v>25</v>
      </c>
      <c r="AD489">
        <v>872.64099999999996</v>
      </c>
      <c r="AE489">
        <v>0.111111</v>
      </c>
      <c r="AF489">
        <v>0.41595799999999999</v>
      </c>
      <c r="AH489">
        <v>285</v>
      </c>
      <c r="AI489">
        <f t="shared" si="21"/>
        <v>0.66660975144812196</v>
      </c>
      <c r="AJ489">
        <f t="shared" si="22"/>
        <v>0.13935584695338632</v>
      </c>
      <c r="AK489">
        <f t="shared" si="23"/>
        <v>9.7643226584213205E-2</v>
      </c>
      <c r="AL489">
        <f>U489 - AVERAGEIFS('Placebo Males'!U:U, 'Placebo Males'!B:B, B489, 'Placebo Males'!P:P, P489)</f>
        <v>51</v>
      </c>
      <c r="AM489">
        <f>V489 - AVERAGEIFS('Placebo Males'!V:V, 'Placebo Males'!B:B, B489, 'Placebo Males'!P:P, P489)</f>
        <v>9.3333333333333428</v>
      </c>
      <c r="AN489">
        <f>W489 - AVERAGEIFS('Placebo Males'!W:W, 'Placebo Males'!B:B, B489, 'Placebo Males'!P:P, P489)</f>
        <v>-10</v>
      </c>
      <c r="AO489">
        <f>X489 - AVERAGEIFS('Placebo Males'!X:X, 'Placebo Males'!B:B, B489, 'Placebo Males'!P:P, P489)</f>
        <v>5</v>
      </c>
      <c r="AP489">
        <f>Y489 - AVERAGEIFS('Placebo Males'!Y:Y, 'Placebo Males'!B:B, B489, 'Placebo Males'!P:P, P489)</f>
        <v>-14.666666666666657</v>
      </c>
      <c r="AQ489">
        <f>Z489 - AVERAGEIFS('Placebo Males'!Z:Z, 'Placebo Males'!B:B, B489, 'Placebo Males'!P:P, P489)</f>
        <v>-0.3333333333333286</v>
      </c>
      <c r="AR489">
        <f>AB489 - AVERAGEIFS('Placebo Males'!AB:AB, 'Placebo Males'!B:B, B489, 'Placebo Males'!P:P, P489)</f>
        <v>2.3333333333333357</v>
      </c>
      <c r="AS489">
        <f>AC489 - AVERAGEIFS('Placebo Males'!AC:AC, 'Placebo Males'!B:B, B489, 'Placebo Males'!P:P, P489)</f>
        <v>-1.3333333333333321</v>
      </c>
      <c r="AT489">
        <f>AD489 - AVERAGEIFS('Placebo Males'!AD:AD, 'Placebo Males'!B:B, B489, 'Placebo Males'!P:P, P489)</f>
        <v>-80.739666666666608</v>
      </c>
      <c r="AU489">
        <f>AE489 - AVERAGEIFS('Placebo Males'!AE:AE, 'Placebo Males'!B:B, B489, 'Placebo Males'!P:P, P489)</f>
        <v>-4.8653333333333326E-3</v>
      </c>
      <c r="AV489">
        <f>AF489 - AVERAGEIFS('Placebo Males'!AF:AF, 'Placebo Males'!B:B, B489, 'Placebo Males'!P:P, P489)</f>
        <v>-1.6835333333333313E-2</v>
      </c>
    </row>
    <row r="490" spans="1:48" x14ac:dyDescent="0.25">
      <c r="A490" t="s">
        <v>2750</v>
      </c>
      <c r="B490">
        <v>1022</v>
      </c>
      <c r="C490" t="s">
        <v>102</v>
      </c>
      <c r="D490">
        <v>35</v>
      </c>
      <c r="E490">
        <v>174.5</v>
      </c>
      <c r="F490">
        <v>69.5</v>
      </c>
      <c r="G490">
        <v>102.5</v>
      </c>
      <c r="H490">
        <v>55.75</v>
      </c>
      <c r="I490" t="s">
        <v>103</v>
      </c>
      <c r="J490" t="s">
        <v>104</v>
      </c>
      <c r="K490" t="s">
        <v>409</v>
      </c>
      <c r="L490" t="s">
        <v>460</v>
      </c>
      <c r="M490" t="s">
        <v>2261</v>
      </c>
      <c r="N490">
        <v>1500</v>
      </c>
      <c r="O490" t="s">
        <v>2262</v>
      </c>
      <c r="P490">
        <v>1</v>
      </c>
      <c r="Q490" t="s">
        <v>113</v>
      </c>
      <c r="R490" t="s">
        <v>2261</v>
      </c>
      <c r="S490">
        <v>285</v>
      </c>
      <c r="T490" t="s">
        <v>2266</v>
      </c>
      <c r="U490">
        <v>1155</v>
      </c>
      <c r="V490">
        <v>159</v>
      </c>
      <c r="W490">
        <v>415</v>
      </c>
      <c r="X490">
        <v>108</v>
      </c>
      <c r="Y490">
        <v>236</v>
      </c>
      <c r="Z490">
        <v>71</v>
      </c>
      <c r="AA490" t="s">
        <v>108</v>
      </c>
      <c r="AB490">
        <v>41</v>
      </c>
      <c r="AC490">
        <v>28</v>
      </c>
      <c r="AD490">
        <v>880.17899999999997</v>
      </c>
      <c r="AE490">
        <v>0.130435</v>
      </c>
      <c r="AF490">
        <v>0.41667500000000002</v>
      </c>
      <c r="AH490">
        <v>285</v>
      </c>
      <c r="AI490">
        <f t="shared" si="21"/>
        <v>0.66660975144812196</v>
      </c>
      <c r="AJ490">
        <f t="shared" si="22"/>
        <v>0.13935584695338632</v>
      </c>
      <c r="AK490">
        <f t="shared" si="23"/>
        <v>9.7643226584213205E-2</v>
      </c>
      <c r="AL490">
        <f>U490 - AVERAGEIFS('Placebo Males'!U:U, 'Placebo Males'!B:B, B490, 'Placebo Males'!P:P, P490)</f>
        <v>-8</v>
      </c>
      <c r="AM490">
        <f>V490 - AVERAGEIFS('Placebo Males'!V:V, 'Placebo Males'!B:B, B490, 'Placebo Males'!P:P, P490)</f>
        <v>7.3333333333333428</v>
      </c>
      <c r="AN490">
        <f>W490 - AVERAGEIFS('Placebo Males'!W:W, 'Placebo Males'!B:B, B490, 'Placebo Males'!P:P, P490)</f>
        <v>-1</v>
      </c>
      <c r="AO490">
        <f>X490 - AVERAGEIFS('Placebo Males'!X:X, 'Placebo Males'!B:B, B490, 'Placebo Males'!P:P, P490)</f>
        <v>6</v>
      </c>
      <c r="AP490">
        <f>Y490 - AVERAGEIFS('Placebo Males'!Y:Y, 'Placebo Males'!B:B, B490, 'Placebo Males'!P:P, P490)</f>
        <v>-9.6666666666666572</v>
      </c>
      <c r="AQ490">
        <f>Z490 - AVERAGEIFS('Placebo Males'!Z:Z, 'Placebo Males'!B:B, B490, 'Placebo Males'!P:P, P490)</f>
        <v>2.6666666666666714</v>
      </c>
      <c r="AR490">
        <f>AB490 - AVERAGEIFS('Placebo Males'!AB:AB, 'Placebo Males'!B:B, B490, 'Placebo Males'!P:P, P490)</f>
        <v>-0.6666666666666643</v>
      </c>
      <c r="AS490">
        <f>AC490 - AVERAGEIFS('Placebo Males'!AC:AC, 'Placebo Males'!B:B, B490, 'Placebo Males'!P:P, P490)</f>
        <v>1.6666666666666679</v>
      </c>
      <c r="AT490">
        <f>AD490 - AVERAGEIFS('Placebo Males'!AD:AD, 'Placebo Males'!B:B, B490, 'Placebo Males'!P:P, P490)</f>
        <v>-73.201666666666597</v>
      </c>
      <c r="AU490">
        <f>AE490 - AVERAGEIFS('Placebo Males'!AE:AE, 'Placebo Males'!B:B, B490, 'Placebo Males'!P:P, P490)</f>
        <v>1.4458666666666661E-2</v>
      </c>
      <c r="AV490">
        <f>AF490 - AVERAGEIFS('Placebo Males'!AF:AF, 'Placebo Males'!B:B, B490, 'Placebo Males'!P:P, P490)</f>
        <v>-1.611833333333329E-2</v>
      </c>
    </row>
    <row r="491" spans="1:48" x14ac:dyDescent="0.25">
      <c r="A491" t="s">
        <v>2751</v>
      </c>
      <c r="B491">
        <v>1022</v>
      </c>
      <c r="C491" t="s">
        <v>102</v>
      </c>
      <c r="D491">
        <v>35</v>
      </c>
      <c r="E491">
        <v>174.5</v>
      </c>
      <c r="F491">
        <v>69.5</v>
      </c>
      <c r="G491">
        <v>102.5</v>
      </c>
      <c r="H491">
        <v>55.75</v>
      </c>
      <c r="I491" t="s">
        <v>103</v>
      </c>
      <c r="J491" t="s">
        <v>104</v>
      </c>
      <c r="K491" t="s">
        <v>409</v>
      </c>
      <c r="L491" t="s">
        <v>460</v>
      </c>
      <c r="M491" t="s">
        <v>2261</v>
      </c>
      <c r="N491">
        <v>1500</v>
      </c>
      <c r="O491" t="s">
        <v>2262</v>
      </c>
      <c r="P491">
        <v>1</v>
      </c>
      <c r="Q491" t="s">
        <v>113</v>
      </c>
      <c r="R491" t="s">
        <v>2261</v>
      </c>
      <c r="S491">
        <v>285</v>
      </c>
      <c r="T491" t="s">
        <v>2266</v>
      </c>
      <c r="U491">
        <v>1181</v>
      </c>
      <c r="V491">
        <v>154</v>
      </c>
      <c r="W491">
        <v>406</v>
      </c>
      <c r="X491">
        <v>103</v>
      </c>
      <c r="Y491">
        <v>234</v>
      </c>
      <c r="Z491">
        <v>69</v>
      </c>
      <c r="AA491" t="s">
        <v>108</v>
      </c>
      <c r="AB491">
        <v>40</v>
      </c>
      <c r="AC491">
        <v>28</v>
      </c>
      <c r="AD491">
        <v>882.44399999999996</v>
      </c>
      <c r="AE491">
        <v>0.125</v>
      </c>
      <c r="AF491">
        <v>0.41845700000000002</v>
      </c>
      <c r="AH491">
        <v>285</v>
      </c>
      <c r="AI491">
        <f t="shared" si="21"/>
        <v>0.66660975144812196</v>
      </c>
      <c r="AJ491">
        <f t="shared" si="22"/>
        <v>0.13935584695338632</v>
      </c>
      <c r="AK491">
        <f t="shared" si="23"/>
        <v>9.7643226584213205E-2</v>
      </c>
      <c r="AL491">
        <f>U491 - AVERAGEIFS('Placebo Males'!U:U, 'Placebo Males'!B:B, B491, 'Placebo Males'!P:P, P491)</f>
        <v>18</v>
      </c>
      <c r="AM491">
        <f>V491 - AVERAGEIFS('Placebo Males'!V:V, 'Placebo Males'!B:B, B491, 'Placebo Males'!P:P, P491)</f>
        <v>2.3333333333333428</v>
      </c>
      <c r="AN491">
        <f>W491 - AVERAGEIFS('Placebo Males'!W:W, 'Placebo Males'!B:B, B491, 'Placebo Males'!P:P, P491)</f>
        <v>-10</v>
      </c>
      <c r="AO491">
        <f>X491 - AVERAGEIFS('Placebo Males'!X:X, 'Placebo Males'!B:B, B491, 'Placebo Males'!P:P, P491)</f>
        <v>1</v>
      </c>
      <c r="AP491">
        <f>Y491 - AVERAGEIFS('Placebo Males'!Y:Y, 'Placebo Males'!B:B, B491, 'Placebo Males'!P:P, P491)</f>
        <v>-11.666666666666657</v>
      </c>
      <c r="AQ491">
        <f>Z491 - AVERAGEIFS('Placebo Males'!Z:Z, 'Placebo Males'!B:B, B491, 'Placebo Males'!P:P, P491)</f>
        <v>0.6666666666666714</v>
      </c>
      <c r="AR491">
        <f>AB491 - AVERAGEIFS('Placebo Males'!AB:AB, 'Placebo Males'!B:B, B491, 'Placebo Males'!P:P, P491)</f>
        <v>-1.6666666666666643</v>
      </c>
      <c r="AS491">
        <f>AC491 - AVERAGEIFS('Placebo Males'!AC:AC, 'Placebo Males'!B:B, B491, 'Placebo Males'!P:P, P491)</f>
        <v>1.6666666666666679</v>
      </c>
      <c r="AT491">
        <f>AD491 - AVERAGEIFS('Placebo Males'!AD:AD, 'Placebo Males'!B:B, B491, 'Placebo Males'!P:P, P491)</f>
        <v>-70.936666666666611</v>
      </c>
      <c r="AU491">
        <f>AE491 - AVERAGEIFS('Placebo Males'!AE:AE, 'Placebo Males'!B:B, B491, 'Placebo Males'!P:P, P491)</f>
        <v>9.0236666666666659E-3</v>
      </c>
      <c r="AV491">
        <f>AF491 - AVERAGEIFS('Placebo Males'!AF:AF, 'Placebo Males'!B:B, B491, 'Placebo Males'!P:P, P491)</f>
        <v>-1.4336333333333284E-2</v>
      </c>
    </row>
    <row r="492" spans="1:48" x14ac:dyDescent="0.25">
      <c r="A492" t="s">
        <v>2752</v>
      </c>
      <c r="B492">
        <v>1022</v>
      </c>
      <c r="C492" t="s">
        <v>102</v>
      </c>
      <c r="D492">
        <v>35</v>
      </c>
      <c r="E492">
        <v>174.5</v>
      </c>
      <c r="F492">
        <v>69.5</v>
      </c>
      <c r="G492">
        <v>102.5</v>
      </c>
      <c r="H492">
        <v>55.75</v>
      </c>
      <c r="I492" t="s">
        <v>103</v>
      </c>
      <c r="J492" t="s">
        <v>104</v>
      </c>
      <c r="K492" t="s">
        <v>409</v>
      </c>
      <c r="L492" t="s">
        <v>460</v>
      </c>
      <c r="M492" t="s">
        <v>2261</v>
      </c>
      <c r="N492">
        <v>1500</v>
      </c>
      <c r="O492" t="s">
        <v>2262</v>
      </c>
      <c r="P492">
        <v>1.5</v>
      </c>
      <c r="Q492" t="s">
        <v>113</v>
      </c>
      <c r="R492" t="s">
        <v>2261</v>
      </c>
      <c r="S492">
        <v>443</v>
      </c>
      <c r="T492" t="s">
        <v>2266</v>
      </c>
      <c r="U492">
        <v>1078</v>
      </c>
      <c r="V492">
        <v>164</v>
      </c>
      <c r="W492">
        <v>410</v>
      </c>
      <c r="X492">
        <v>105</v>
      </c>
      <c r="Y492">
        <v>236</v>
      </c>
      <c r="Z492">
        <v>69</v>
      </c>
      <c r="AA492" t="s">
        <v>108</v>
      </c>
      <c r="AB492">
        <v>42</v>
      </c>
      <c r="AC492">
        <v>25</v>
      </c>
      <c r="AD492">
        <v>923.00199999999995</v>
      </c>
      <c r="AE492">
        <v>8.8888900000000007E-2</v>
      </c>
      <c r="AF492">
        <v>0.42231400000000002</v>
      </c>
      <c r="AH492">
        <v>443</v>
      </c>
      <c r="AI492">
        <f t="shared" si="21"/>
        <v>1.0361688417246249</v>
      </c>
      <c r="AJ492">
        <f t="shared" si="22"/>
        <v>0.18727937339598177</v>
      </c>
      <c r="AK492">
        <f t="shared" si="23"/>
        <v>0.13862981791389761</v>
      </c>
      <c r="AL492">
        <f>U492 - AVERAGEIFS('Placebo Males'!U:U, 'Placebo Males'!B:B, B492, 'Placebo Males'!P:P, P492)</f>
        <v>-138</v>
      </c>
      <c r="AM492">
        <f>V492 - AVERAGEIFS('Placebo Males'!V:V, 'Placebo Males'!B:B, B492, 'Placebo Males'!P:P, P492)</f>
        <v>9.3333333333333428</v>
      </c>
      <c r="AN492">
        <f>W492 - AVERAGEIFS('Placebo Males'!W:W, 'Placebo Males'!B:B, B492, 'Placebo Males'!P:P, P492)</f>
        <v>-5.3333333333333144</v>
      </c>
      <c r="AO492">
        <f>X492 - AVERAGEIFS('Placebo Males'!X:X, 'Placebo Males'!B:B, B492, 'Placebo Males'!P:P, P492)</f>
        <v>2</v>
      </c>
      <c r="AP492">
        <f>Y492 - AVERAGEIFS('Placebo Males'!Y:Y, 'Placebo Males'!B:B, B492, 'Placebo Males'!P:P, P492)</f>
        <v>-8.6666666666666572</v>
      </c>
      <c r="AQ492">
        <f>Z492 - AVERAGEIFS('Placebo Males'!Z:Z, 'Placebo Males'!B:B, B492, 'Placebo Males'!P:P, P492)</f>
        <v>1.3333333333333286</v>
      </c>
      <c r="AR492">
        <f>AB492 - AVERAGEIFS('Placebo Males'!AB:AB, 'Placebo Males'!B:B, B492, 'Placebo Males'!P:P, P492)</f>
        <v>-1</v>
      </c>
      <c r="AS492">
        <f>AC492 - AVERAGEIFS('Placebo Males'!AC:AC, 'Placebo Males'!B:B, B492, 'Placebo Males'!P:P, P492)</f>
        <v>1</v>
      </c>
      <c r="AT492">
        <f>AD492 - AVERAGEIFS('Placebo Males'!AD:AD, 'Placebo Males'!B:B, B492, 'Placebo Males'!P:P, P492)</f>
        <v>-53.697999999999979</v>
      </c>
      <c r="AU492">
        <f>AE492 - AVERAGEIFS('Placebo Males'!AE:AE, 'Placebo Males'!B:B, B492, 'Placebo Males'!P:P, P492)</f>
        <v>-3.7399000000000043E-3</v>
      </c>
      <c r="AV492">
        <f>AF492 - AVERAGEIFS('Placebo Males'!AF:AF, 'Placebo Males'!B:B, B492, 'Placebo Males'!P:P, P492)</f>
        <v>-8.8636666666666586E-3</v>
      </c>
    </row>
    <row r="493" spans="1:48" x14ac:dyDescent="0.25">
      <c r="A493" t="s">
        <v>2753</v>
      </c>
      <c r="B493">
        <v>1022</v>
      </c>
      <c r="C493" t="s">
        <v>102</v>
      </c>
      <c r="D493">
        <v>35</v>
      </c>
      <c r="E493">
        <v>174.5</v>
      </c>
      <c r="F493">
        <v>69.5</v>
      </c>
      <c r="G493">
        <v>102.5</v>
      </c>
      <c r="H493">
        <v>55.75</v>
      </c>
      <c r="I493" t="s">
        <v>103</v>
      </c>
      <c r="J493" t="s">
        <v>104</v>
      </c>
      <c r="K493" t="s">
        <v>409</v>
      </c>
      <c r="L493" t="s">
        <v>460</v>
      </c>
      <c r="M493" t="s">
        <v>2261</v>
      </c>
      <c r="N493">
        <v>1500</v>
      </c>
      <c r="O493" t="s">
        <v>2262</v>
      </c>
      <c r="P493">
        <v>1.5</v>
      </c>
      <c r="Q493" t="s">
        <v>113</v>
      </c>
      <c r="R493" t="s">
        <v>2261</v>
      </c>
      <c r="S493">
        <v>443</v>
      </c>
      <c r="T493" t="s">
        <v>2266</v>
      </c>
      <c r="U493">
        <v>1116</v>
      </c>
      <c r="V493">
        <v>156</v>
      </c>
      <c r="W493">
        <v>406</v>
      </c>
      <c r="X493">
        <v>105</v>
      </c>
      <c r="Y493">
        <v>234</v>
      </c>
      <c r="Z493">
        <v>67</v>
      </c>
      <c r="AA493" t="s">
        <v>108</v>
      </c>
      <c r="AB493">
        <v>43</v>
      </c>
      <c r="AC493">
        <v>24</v>
      </c>
      <c r="AD493">
        <v>898.99300000000005</v>
      </c>
      <c r="AE493">
        <v>0.17777799999999999</v>
      </c>
      <c r="AF493">
        <v>0.42142800000000002</v>
      </c>
      <c r="AH493">
        <v>443</v>
      </c>
      <c r="AI493">
        <f t="shared" si="21"/>
        <v>1.0361688417246249</v>
      </c>
      <c r="AJ493">
        <f t="shared" si="22"/>
        <v>0.18727937339598177</v>
      </c>
      <c r="AK493">
        <f t="shared" si="23"/>
        <v>0.13862981791389761</v>
      </c>
      <c r="AL493">
        <f>U493 - AVERAGEIFS('Placebo Males'!U:U, 'Placebo Males'!B:B, B493, 'Placebo Males'!P:P, P493)</f>
        <v>-100</v>
      </c>
      <c r="AM493">
        <f>V493 - AVERAGEIFS('Placebo Males'!V:V, 'Placebo Males'!B:B, B493, 'Placebo Males'!P:P, P493)</f>
        <v>1.3333333333333428</v>
      </c>
      <c r="AN493">
        <f>W493 - AVERAGEIFS('Placebo Males'!W:W, 'Placebo Males'!B:B, B493, 'Placebo Males'!P:P, P493)</f>
        <v>-9.3333333333333144</v>
      </c>
      <c r="AO493">
        <f>X493 - AVERAGEIFS('Placebo Males'!X:X, 'Placebo Males'!B:B, B493, 'Placebo Males'!P:P, P493)</f>
        <v>2</v>
      </c>
      <c r="AP493">
        <f>Y493 - AVERAGEIFS('Placebo Males'!Y:Y, 'Placebo Males'!B:B, B493, 'Placebo Males'!P:P, P493)</f>
        <v>-10.666666666666657</v>
      </c>
      <c r="AQ493">
        <f>Z493 - AVERAGEIFS('Placebo Males'!Z:Z, 'Placebo Males'!B:B, B493, 'Placebo Males'!P:P, P493)</f>
        <v>-0.6666666666666714</v>
      </c>
      <c r="AR493">
        <f>AB493 - AVERAGEIFS('Placebo Males'!AB:AB, 'Placebo Males'!B:B, B493, 'Placebo Males'!P:P, P493)</f>
        <v>0</v>
      </c>
      <c r="AS493">
        <f>AC493 - AVERAGEIFS('Placebo Males'!AC:AC, 'Placebo Males'!B:B, B493, 'Placebo Males'!P:P, P493)</f>
        <v>0</v>
      </c>
      <c r="AT493">
        <f>AD493 - AVERAGEIFS('Placebo Males'!AD:AD, 'Placebo Males'!B:B, B493, 'Placebo Males'!P:P, P493)</f>
        <v>-77.70699999999988</v>
      </c>
      <c r="AU493">
        <f>AE493 - AVERAGEIFS('Placebo Males'!AE:AE, 'Placebo Males'!B:B, B493, 'Placebo Males'!P:P, P493)</f>
        <v>8.514919999999998E-2</v>
      </c>
      <c r="AV493">
        <f>AF493 - AVERAGEIFS('Placebo Males'!AF:AF, 'Placebo Males'!B:B, B493, 'Placebo Males'!P:P, P493)</f>
        <v>-9.7496666666666565E-3</v>
      </c>
    </row>
    <row r="494" spans="1:48" x14ac:dyDescent="0.25">
      <c r="A494" t="s">
        <v>2754</v>
      </c>
      <c r="B494">
        <v>1022</v>
      </c>
      <c r="C494" t="s">
        <v>102</v>
      </c>
      <c r="D494">
        <v>35</v>
      </c>
      <c r="E494">
        <v>174.5</v>
      </c>
      <c r="F494">
        <v>69.5</v>
      </c>
      <c r="G494">
        <v>102.5</v>
      </c>
      <c r="H494">
        <v>55.75</v>
      </c>
      <c r="I494" t="s">
        <v>103</v>
      </c>
      <c r="J494" t="s">
        <v>104</v>
      </c>
      <c r="K494" t="s">
        <v>409</v>
      </c>
      <c r="L494" t="s">
        <v>460</v>
      </c>
      <c r="M494" t="s">
        <v>2261</v>
      </c>
      <c r="N494">
        <v>1500</v>
      </c>
      <c r="O494" t="s">
        <v>2262</v>
      </c>
      <c r="P494">
        <v>1.5</v>
      </c>
      <c r="Q494" t="s">
        <v>113</v>
      </c>
      <c r="R494" t="s">
        <v>2261</v>
      </c>
      <c r="S494">
        <v>443</v>
      </c>
      <c r="T494" t="s">
        <v>2266</v>
      </c>
      <c r="U494">
        <v>1196</v>
      </c>
      <c r="V494">
        <v>161</v>
      </c>
      <c r="W494">
        <v>412</v>
      </c>
      <c r="X494">
        <v>102</v>
      </c>
      <c r="Y494">
        <v>241</v>
      </c>
      <c r="Z494">
        <v>69</v>
      </c>
      <c r="AA494" t="s">
        <v>108</v>
      </c>
      <c r="AB494">
        <v>40</v>
      </c>
      <c r="AC494">
        <v>30</v>
      </c>
      <c r="AD494">
        <v>916.34299999999996</v>
      </c>
      <c r="AE494">
        <v>0.12766</v>
      </c>
      <c r="AF494">
        <v>0.42893799999999999</v>
      </c>
      <c r="AH494">
        <v>443</v>
      </c>
      <c r="AI494">
        <f t="shared" si="21"/>
        <v>1.0361688417246249</v>
      </c>
      <c r="AJ494">
        <f t="shared" si="22"/>
        <v>0.18727937339598177</v>
      </c>
      <c r="AK494">
        <f t="shared" si="23"/>
        <v>0.13862981791389761</v>
      </c>
      <c r="AL494">
        <f>U494 - AVERAGEIFS('Placebo Males'!U:U, 'Placebo Males'!B:B, B494, 'Placebo Males'!P:P, P494)</f>
        <v>-20</v>
      </c>
      <c r="AM494">
        <f>V494 - AVERAGEIFS('Placebo Males'!V:V, 'Placebo Males'!B:B, B494, 'Placebo Males'!P:P, P494)</f>
        <v>6.3333333333333428</v>
      </c>
      <c r="AN494">
        <f>W494 - AVERAGEIFS('Placebo Males'!W:W, 'Placebo Males'!B:B, B494, 'Placebo Males'!P:P, P494)</f>
        <v>-3.3333333333333144</v>
      </c>
      <c r="AO494">
        <f>X494 - AVERAGEIFS('Placebo Males'!X:X, 'Placebo Males'!B:B, B494, 'Placebo Males'!P:P, P494)</f>
        <v>-1</v>
      </c>
      <c r="AP494">
        <f>Y494 - AVERAGEIFS('Placebo Males'!Y:Y, 'Placebo Males'!B:B, B494, 'Placebo Males'!P:P, P494)</f>
        <v>-3.6666666666666572</v>
      </c>
      <c r="AQ494">
        <f>Z494 - AVERAGEIFS('Placebo Males'!Z:Z, 'Placebo Males'!B:B, B494, 'Placebo Males'!P:P, P494)</f>
        <v>1.3333333333333286</v>
      </c>
      <c r="AR494">
        <f>AB494 - AVERAGEIFS('Placebo Males'!AB:AB, 'Placebo Males'!B:B, B494, 'Placebo Males'!P:P, P494)</f>
        <v>-3</v>
      </c>
      <c r="AS494">
        <f>AC494 - AVERAGEIFS('Placebo Males'!AC:AC, 'Placebo Males'!B:B, B494, 'Placebo Males'!P:P, P494)</f>
        <v>6</v>
      </c>
      <c r="AT494">
        <f>AD494 - AVERAGEIFS('Placebo Males'!AD:AD, 'Placebo Males'!B:B, B494, 'Placebo Males'!P:P, P494)</f>
        <v>-60.356999999999971</v>
      </c>
      <c r="AU494">
        <f>AE494 - AVERAGEIFS('Placebo Males'!AE:AE, 'Placebo Males'!B:B, B494, 'Placebo Males'!P:P, P494)</f>
        <v>3.5031199999999985E-2</v>
      </c>
      <c r="AV494">
        <f>AF494 - AVERAGEIFS('Placebo Males'!AF:AF, 'Placebo Males'!B:B, B494, 'Placebo Males'!P:P, P494)</f>
        <v>-2.2396666666666953E-3</v>
      </c>
    </row>
    <row r="495" spans="1:48" x14ac:dyDescent="0.25">
      <c r="A495" t="s">
        <v>2755</v>
      </c>
      <c r="B495">
        <v>1022</v>
      </c>
      <c r="C495" t="s">
        <v>102</v>
      </c>
      <c r="D495">
        <v>35</v>
      </c>
      <c r="E495">
        <v>174.5</v>
      </c>
      <c r="F495">
        <v>69.5</v>
      </c>
      <c r="G495">
        <v>102.5</v>
      </c>
      <c r="H495">
        <v>55.75</v>
      </c>
      <c r="I495" t="s">
        <v>103</v>
      </c>
      <c r="J495" t="s">
        <v>104</v>
      </c>
      <c r="K495" t="s">
        <v>409</v>
      </c>
      <c r="L495" t="s">
        <v>460</v>
      </c>
      <c r="M495" t="s">
        <v>2261</v>
      </c>
      <c r="N495">
        <v>1500</v>
      </c>
      <c r="O495" t="s">
        <v>2262</v>
      </c>
      <c r="P495">
        <v>2</v>
      </c>
      <c r="Q495" t="s">
        <v>113</v>
      </c>
      <c r="R495" t="s">
        <v>2261</v>
      </c>
      <c r="S495">
        <v>1070</v>
      </c>
      <c r="T495" t="s">
        <v>2266</v>
      </c>
      <c r="U495">
        <v>1191</v>
      </c>
      <c r="V495">
        <v>155</v>
      </c>
      <c r="W495">
        <v>416</v>
      </c>
      <c r="X495">
        <v>106</v>
      </c>
      <c r="Y495">
        <v>240</v>
      </c>
      <c r="Z495">
        <v>70</v>
      </c>
      <c r="AA495" t="s">
        <v>108</v>
      </c>
      <c r="AB495">
        <v>44</v>
      </c>
      <c r="AC495">
        <v>29</v>
      </c>
      <c r="AD495">
        <v>819.52099999999996</v>
      </c>
      <c r="AE495">
        <v>0.17777799999999999</v>
      </c>
      <c r="AF495">
        <v>0.44610899999999998</v>
      </c>
      <c r="AH495">
        <v>1070</v>
      </c>
      <c r="AI495">
        <f t="shared" si="21"/>
        <v>2.5027102949104933</v>
      </c>
      <c r="AJ495">
        <f t="shared" si="22"/>
        <v>0.31814481714703746</v>
      </c>
      <c r="AK495">
        <f t="shared" si="23"/>
        <v>0.26249179007263668</v>
      </c>
      <c r="AL495">
        <f>U495 - AVERAGEIFS('Placebo Males'!U:U, 'Placebo Males'!B:B, B495, 'Placebo Males'!P:P, P495)</f>
        <v>111</v>
      </c>
      <c r="AM495">
        <f>V495 - AVERAGEIFS('Placebo Males'!V:V, 'Placebo Males'!B:B, B495, 'Placebo Males'!P:P, P495)</f>
        <v>1.3333333333333428</v>
      </c>
      <c r="AN495">
        <f>W495 - AVERAGEIFS('Placebo Males'!W:W, 'Placebo Males'!B:B, B495, 'Placebo Males'!P:P, P495)</f>
        <v>11.333333333333314</v>
      </c>
      <c r="AO495">
        <f>X495 - AVERAGEIFS('Placebo Males'!X:X, 'Placebo Males'!B:B, B495, 'Placebo Males'!P:P, P495)</f>
        <v>2.6666666666666714</v>
      </c>
      <c r="AP495">
        <f>Y495 - AVERAGEIFS('Placebo Males'!Y:Y, 'Placebo Males'!B:B, B495, 'Placebo Males'!P:P, P495)</f>
        <v>6</v>
      </c>
      <c r="AQ495">
        <f>Z495 - AVERAGEIFS('Placebo Males'!Z:Z, 'Placebo Males'!B:B, B495, 'Placebo Males'!P:P, P495)</f>
        <v>2.6666666666666714</v>
      </c>
      <c r="AR495">
        <f>AB495 - AVERAGEIFS('Placebo Males'!AB:AB, 'Placebo Males'!B:B, B495, 'Placebo Males'!P:P, P495)</f>
        <v>3.6666666666666643</v>
      </c>
      <c r="AS495">
        <f>AC495 - AVERAGEIFS('Placebo Males'!AC:AC, 'Placebo Males'!B:B, B495, 'Placebo Males'!P:P, P495)</f>
        <v>3.6666666666666679</v>
      </c>
      <c r="AT495">
        <f>AD495 - AVERAGEIFS('Placebo Males'!AD:AD, 'Placebo Males'!B:B, B495, 'Placebo Males'!P:P, P495)</f>
        <v>-89.242333333333363</v>
      </c>
      <c r="AU495">
        <f>AE495 - AVERAGEIFS('Placebo Males'!AE:AE, 'Placebo Males'!B:B, B495, 'Placebo Males'!P:P, P495)</f>
        <v>5.2144666666666645E-2</v>
      </c>
      <c r="AV495">
        <f>AF495 - AVERAGEIFS('Placebo Males'!AF:AF, 'Placebo Males'!B:B, B495, 'Placebo Males'!P:P, P495)</f>
        <v>1.993833333333328E-2</v>
      </c>
    </row>
    <row r="496" spans="1:48" x14ac:dyDescent="0.25">
      <c r="A496" t="s">
        <v>2756</v>
      </c>
      <c r="B496">
        <v>1022</v>
      </c>
      <c r="C496" t="s">
        <v>102</v>
      </c>
      <c r="D496">
        <v>35</v>
      </c>
      <c r="E496">
        <v>174.5</v>
      </c>
      <c r="F496">
        <v>69.5</v>
      </c>
      <c r="G496">
        <v>102.5</v>
      </c>
      <c r="H496">
        <v>55.75</v>
      </c>
      <c r="I496" t="s">
        <v>103</v>
      </c>
      <c r="J496" t="s">
        <v>104</v>
      </c>
      <c r="K496" t="s">
        <v>409</v>
      </c>
      <c r="L496" t="s">
        <v>460</v>
      </c>
      <c r="M496" t="s">
        <v>2261</v>
      </c>
      <c r="N496">
        <v>1500</v>
      </c>
      <c r="O496" t="s">
        <v>2262</v>
      </c>
      <c r="P496">
        <v>2</v>
      </c>
      <c r="Q496" t="s">
        <v>113</v>
      </c>
      <c r="R496" t="s">
        <v>2261</v>
      </c>
      <c r="S496">
        <v>1070</v>
      </c>
      <c r="T496" t="s">
        <v>2266</v>
      </c>
      <c r="U496">
        <v>1219</v>
      </c>
      <c r="V496">
        <v>160</v>
      </c>
      <c r="W496">
        <v>411</v>
      </c>
      <c r="X496">
        <v>108</v>
      </c>
      <c r="Y496">
        <v>234</v>
      </c>
      <c r="Z496">
        <v>69</v>
      </c>
      <c r="AA496" t="s">
        <v>108</v>
      </c>
      <c r="AB496">
        <v>44</v>
      </c>
      <c r="AC496">
        <v>27</v>
      </c>
      <c r="AD496">
        <v>839.16499999999996</v>
      </c>
      <c r="AE496">
        <v>0.14583299999999999</v>
      </c>
      <c r="AF496">
        <v>0.43360199999999999</v>
      </c>
      <c r="AH496">
        <v>1070</v>
      </c>
      <c r="AI496">
        <f t="shared" si="21"/>
        <v>2.5027102949104933</v>
      </c>
      <c r="AJ496">
        <f t="shared" si="22"/>
        <v>0.31814481714703746</v>
      </c>
      <c r="AK496">
        <f t="shared" si="23"/>
        <v>0.26249179007263668</v>
      </c>
      <c r="AL496">
        <f>U496 - AVERAGEIFS('Placebo Males'!U:U, 'Placebo Males'!B:B, B496, 'Placebo Males'!P:P, P496)</f>
        <v>139</v>
      </c>
      <c r="AM496">
        <f>V496 - AVERAGEIFS('Placebo Males'!V:V, 'Placebo Males'!B:B, B496, 'Placebo Males'!P:P, P496)</f>
        <v>6.3333333333333428</v>
      </c>
      <c r="AN496">
        <f>W496 - AVERAGEIFS('Placebo Males'!W:W, 'Placebo Males'!B:B, B496, 'Placebo Males'!P:P, P496)</f>
        <v>6.3333333333333144</v>
      </c>
      <c r="AO496">
        <f>X496 - AVERAGEIFS('Placebo Males'!X:X, 'Placebo Males'!B:B, B496, 'Placebo Males'!P:P, P496)</f>
        <v>4.6666666666666714</v>
      </c>
      <c r="AP496">
        <f>Y496 - AVERAGEIFS('Placebo Males'!Y:Y, 'Placebo Males'!B:B, B496, 'Placebo Males'!P:P, P496)</f>
        <v>0</v>
      </c>
      <c r="AQ496">
        <f>Z496 - AVERAGEIFS('Placebo Males'!Z:Z, 'Placebo Males'!B:B, B496, 'Placebo Males'!P:P, P496)</f>
        <v>1.6666666666666714</v>
      </c>
      <c r="AR496">
        <f>AB496 - AVERAGEIFS('Placebo Males'!AB:AB, 'Placebo Males'!B:B, B496, 'Placebo Males'!P:P, P496)</f>
        <v>3.6666666666666643</v>
      </c>
      <c r="AS496">
        <f>AC496 - AVERAGEIFS('Placebo Males'!AC:AC, 'Placebo Males'!B:B, B496, 'Placebo Males'!P:P, P496)</f>
        <v>1.6666666666666679</v>
      </c>
      <c r="AT496">
        <f>AD496 - AVERAGEIFS('Placebo Males'!AD:AD, 'Placebo Males'!B:B, B496, 'Placebo Males'!P:P, P496)</f>
        <v>-69.598333333333358</v>
      </c>
      <c r="AU496">
        <f>AE496 - AVERAGEIFS('Placebo Males'!AE:AE, 'Placebo Males'!B:B, B496, 'Placebo Males'!P:P, P496)</f>
        <v>2.0199666666666644E-2</v>
      </c>
      <c r="AV496">
        <f>AF496 - AVERAGEIFS('Placebo Males'!AF:AF, 'Placebo Males'!B:B, B496, 'Placebo Males'!P:P, P496)</f>
        <v>7.4313333333332898E-3</v>
      </c>
    </row>
    <row r="497" spans="1:48" x14ac:dyDescent="0.25">
      <c r="A497" t="s">
        <v>2757</v>
      </c>
      <c r="B497">
        <v>1022</v>
      </c>
      <c r="C497" t="s">
        <v>102</v>
      </c>
      <c r="D497">
        <v>35</v>
      </c>
      <c r="E497">
        <v>174.5</v>
      </c>
      <c r="F497">
        <v>69.5</v>
      </c>
      <c r="G497">
        <v>102.5</v>
      </c>
      <c r="H497">
        <v>55.75</v>
      </c>
      <c r="I497" t="s">
        <v>103</v>
      </c>
      <c r="J497" t="s">
        <v>104</v>
      </c>
      <c r="K497" t="s">
        <v>409</v>
      </c>
      <c r="L497" t="s">
        <v>460</v>
      </c>
      <c r="M497" t="s">
        <v>2261</v>
      </c>
      <c r="N497">
        <v>1500</v>
      </c>
      <c r="O497" t="s">
        <v>2262</v>
      </c>
      <c r="P497">
        <v>2</v>
      </c>
      <c r="Q497" t="s">
        <v>113</v>
      </c>
      <c r="R497" t="s">
        <v>2261</v>
      </c>
      <c r="S497">
        <v>1070</v>
      </c>
      <c r="T497" t="s">
        <v>2266</v>
      </c>
      <c r="U497">
        <v>1182</v>
      </c>
      <c r="V497">
        <v>158</v>
      </c>
      <c r="W497">
        <v>411</v>
      </c>
      <c r="X497">
        <v>101</v>
      </c>
      <c r="Y497">
        <v>239</v>
      </c>
      <c r="Z497">
        <v>71</v>
      </c>
      <c r="AA497" t="s">
        <v>108</v>
      </c>
      <c r="AB497">
        <v>46</v>
      </c>
      <c r="AC497">
        <v>28</v>
      </c>
      <c r="AD497">
        <v>832.649</v>
      </c>
      <c r="AE497">
        <v>0.14285700000000001</v>
      </c>
      <c r="AF497">
        <v>0.437641</v>
      </c>
      <c r="AH497">
        <v>1070</v>
      </c>
      <c r="AI497">
        <f t="shared" si="21"/>
        <v>2.5027102949104933</v>
      </c>
      <c r="AJ497">
        <f t="shared" si="22"/>
        <v>0.31814481714703746</v>
      </c>
      <c r="AK497">
        <f t="shared" si="23"/>
        <v>0.26249179007263668</v>
      </c>
      <c r="AL497">
        <f>U497 - AVERAGEIFS('Placebo Males'!U:U, 'Placebo Males'!B:B, B497, 'Placebo Males'!P:P, P497)</f>
        <v>102</v>
      </c>
      <c r="AM497">
        <f>V497 - AVERAGEIFS('Placebo Males'!V:V, 'Placebo Males'!B:B, B497, 'Placebo Males'!P:P, P497)</f>
        <v>4.3333333333333428</v>
      </c>
      <c r="AN497">
        <f>W497 - AVERAGEIFS('Placebo Males'!W:W, 'Placebo Males'!B:B, B497, 'Placebo Males'!P:P, P497)</f>
        <v>6.3333333333333144</v>
      </c>
      <c r="AO497">
        <f>X497 - AVERAGEIFS('Placebo Males'!X:X, 'Placebo Males'!B:B, B497, 'Placebo Males'!P:P, P497)</f>
        <v>-2.3333333333333286</v>
      </c>
      <c r="AP497">
        <f>Y497 - AVERAGEIFS('Placebo Males'!Y:Y, 'Placebo Males'!B:B, B497, 'Placebo Males'!P:P, P497)</f>
        <v>5</v>
      </c>
      <c r="AQ497">
        <f>Z497 - AVERAGEIFS('Placebo Males'!Z:Z, 'Placebo Males'!B:B, B497, 'Placebo Males'!P:P, P497)</f>
        <v>3.6666666666666714</v>
      </c>
      <c r="AR497">
        <f>AB497 - AVERAGEIFS('Placebo Males'!AB:AB, 'Placebo Males'!B:B, B497, 'Placebo Males'!P:P, P497)</f>
        <v>5.6666666666666643</v>
      </c>
      <c r="AS497">
        <f>AC497 - AVERAGEIFS('Placebo Males'!AC:AC, 'Placebo Males'!B:B, B497, 'Placebo Males'!P:P, P497)</f>
        <v>2.6666666666666679</v>
      </c>
      <c r="AT497">
        <f>AD497 - AVERAGEIFS('Placebo Males'!AD:AD, 'Placebo Males'!B:B, B497, 'Placebo Males'!P:P, P497)</f>
        <v>-76.11433333333332</v>
      </c>
      <c r="AU497">
        <f>AE497 - AVERAGEIFS('Placebo Males'!AE:AE, 'Placebo Males'!B:B, B497, 'Placebo Males'!P:P, P497)</f>
        <v>1.7223666666666665E-2</v>
      </c>
      <c r="AV497">
        <f>AF497 - AVERAGEIFS('Placebo Males'!AF:AF, 'Placebo Males'!B:B, B497, 'Placebo Males'!P:P, P497)</f>
        <v>1.1470333333333305E-2</v>
      </c>
    </row>
    <row r="498" spans="1:48" x14ac:dyDescent="0.25">
      <c r="A498" t="s">
        <v>2758</v>
      </c>
      <c r="B498">
        <v>1022</v>
      </c>
      <c r="C498" t="s">
        <v>102</v>
      </c>
      <c r="D498">
        <v>35</v>
      </c>
      <c r="E498">
        <v>174.5</v>
      </c>
      <c r="F498">
        <v>69.5</v>
      </c>
      <c r="G498">
        <v>102.5</v>
      </c>
      <c r="H498">
        <v>55.75</v>
      </c>
      <c r="I498" t="s">
        <v>103</v>
      </c>
      <c r="J498" t="s">
        <v>104</v>
      </c>
      <c r="K498" t="s">
        <v>409</v>
      </c>
      <c r="L498" t="s">
        <v>460</v>
      </c>
      <c r="M498" t="s">
        <v>2261</v>
      </c>
      <c r="N498">
        <v>1500</v>
      </c>
      <c r="O498" t="s">
        <v>2262</v>
      </c>
      <c r="P498">
        <v>2.5</v>
      </c>
      <c r="Q498" t="s">
        <v>113</v>
      </c>
      <c r="R498" t="s">
        <v>2261</v>
      </c>
      <c r="S498">
        <v>1610</v>
      </c>
      <c r="T498" t="s">
        <v>2266</v>
      </c>
      <c r="U498">
        <v>1112</v>
      </c>
      <c r="V498">
        <v>154</v>
      </c>
      <c r="W498">
        <v>410</v>
      </c>
      <c r="X498">
        <v>105</v>
      </c>
      <c r="Y498">
        <v>230</v>
      </c>
      <c r="Z498">
        <v>75</v>
      </c>
      <c r="AA498" t="s">
        <v>108</v>
      </c>
      <c r="AB498">
        <v>54</v>
      </c>
      <c r="AC498">
        <v>24</v>
      </c>
      <c r="AD498">
        <v>717.02200000000005</v>
      </c>
      <c r="AE498">
        <v>0.17391300000000001</v>
      </c>
      <c r="AF498">
        <v>0.42854399999999998</v>
      </c>
      <c r="AH498">
        <v>1610</v>
      </c>
      <c r="AI498">
        <f t="shared" si="21"/>
        <v>3.7657603502858819</v>
      </c>
      <c r="AJ498">
        <f t="shared" si="22"/>
        <v>0.39282563027044048</v>
      </c>
      <c r="AK498">
        <f t="shared" si="23"/>
        <v>0.33954120298309409</v>
      </c>
      <c r="AL498">
        <f>U498 - AVERAGEIFS('Placebo Males'!U:U, 'Placebo Males'!B:B, B498, 'Placebo Males'!P:P, P498)</f>
        <v>-29.666666666666742</v>
      </c>
      <c r="AM498">
        <f>V498 - AVERAGEIFS('Placebo Males'!V:V, 'Placebo Males'!B:B, B498, 'Placebo Males'!P:P, P498)</f>
        <v>1.6666666666666572</v>
      </c>
      <c r="AN498">
        <f>W498 - AVERAGEIFS('Placebo Males'!W:W, 'Placebo Males'!B:B, B498, 'Placebo Males'!P:P, P498)</f>
        <v>-17</v>
      </c>
      <c r="AO498">
        <f>X498 - AVERAGEIFS('Placebo Males'!X:X, 'Placebo Males'!B:B, B498, 'Placebo Males'!P:P, P498)</f>
        <v>-1.6666666666666714</v>
      </c>
      <c r="AP498">
        <f>Y498 - AVERAGEIFS('Placebo Males'!Y:Y, 'Placebo Males'!B:B, B498, 'Placebo Males'!P:P, P498)</f>
        <v>-11.666666666666657</v>
      </c>
      <c r="AQ498">
        <f>Z498 - AVERAGEIFS('Placebo Males'!Z:Z, 'Placebo Males'!B:B, B498, 'Placebo Males'!P:P, P498)</f>
        <v>-3.6666666666666714</v>
      </c>
      <c r="AR498">
        <f>AB498 - AVERAGEIFS('Placebo Males'!AB:AB, 'Placebo Males'!B:B, B498, 'Placebo Males'!P:P, P498)</f>
        <v>9.3333333333333357</v>
      </c>
      <c r="AS498">
        <f>AC498 - AVERAGEIFS('Placebo Males'!AC:AC, 'Placebo Males'!B:B, B498, 'Placebo Males'!P:P, P498)</f>
        <v>-8.3333333333333357</v>
      </c>
      <c r="AT498">
        <f>AD498 - AVERAGEIFS('Placebo Males'!AD:AD, 'Placebo Males'!B:B, B498, 'Placebo Males'!P:P, P498)</f>
        <v>-24.605333333333306</v>
      </c>
      <c r="AU498">
        <f>AE498 - AVERAGEIFS('Placebo Males'!AE:AE, 'Placebo Males'!B:B, B498, 'Placebo Males'!P:P, P498)</f>
        <v>1.6174999999999995E-2</v>
      </c>
      <c r="AV498">
        <f>AF498 - AVERAGEIFS('Placebo Males'!AF:AF, 'Placebo Males'!B:B, B498, 'Placebo Males'!P:P, P498)</f>
        <v>-5.4535666666666649E-2</v>
      </c>
    </row>
    <row r="499" spans="1:48" x14ac:dyDescent="0.25">
      <c r="A499" t="s">
        <v>2759</v>
      </c>
      <c r="B499">
        <v>1022</v>
      </c>
      <c r="C499" t="s">
        <v>102</v>
      </c>
      <c r="D499">
        <v>35</v>
      </c>
      <c r="E499">
        <v>174.5</v>
      </c>
      <c r="F499">
        <v>69.5</v>
      </c>
      <c r="G499">
        <v>102.5</v>
      </c>
      <c r="H499">
        <v>55.75</v>
      </c>
      <c r="I499" t="s">
        <v>103</v>
      </c>
      <c r="J499" t="s">
        <v>104</v>
      </c>
      <c r="K499" t="s">
        <v>409</v>
      </c>
      <c r="L499" t="s">
        <v>460</v>
      </c>
      <c r="M499" t="s">
        <v>2261</v>
      </c>
      <c r="N499">
        <v>1500</v>
      </c>
      <c r="O499" t="s">
        <v>2262</v>
      </c>
      <c r="P499">
        <v>2.5</v>
      </c>
      <c r="Q499" t="s">
        <v>113</v>
      </c>
      <c r="R499" t="s">
        <v>2261</v>
      </c>
      <c r="S499">
        <v>1610</v>
      </c>
      <c r="T499" t="s">
        <v>2266</v>
      </c>
      <c r="U499">
        <v>1170</v>
      </c>
      <c r="V499">
        <v>153</v>
      </c>
      <c r="W499">
        <v>408</v>
      </c>
      <c r="X499">
        <v>107</v>
      </c>
      <c r="Y499">
        <v>226</v>
      </c>
      <c r="Z499">
        <v>75</v>
      </c>
      <c r="AA499" t="s">
        <v>108</v>
      </c>
      <c r="AB499">
        <v>54</v>
      </c>
      <c r="AC499">
        <v>24</v>
      </c>
      <c r="AD499">
        <v>710.80200000000002</v>
      </c>
      <c r="AE499">
        <v>0.22916700000000001</v>
      </c>
      <c r="AF499">
        <v>0.43482500000000002</v>
      </c>
      <c r="AH499">
        <v>1610</v>
      </c>
      <c r="AI499">
        <f t="shared" si="21"/>
        <v>3.7657603502858819</v>
      </c>
      <c r="AJ499">
        <f t="shared" si="22"/>
        <v>0.39282563027044048</v>
      </c>
      <c r="AK499">
        <f t="shared" si="23"/>
        <v>0.33954120298309409</v>
      </c>
      <c r="AL499">
        <f>U499 - AVERAGEIFS('Placebo Males'!U:U, 'Placebo Males'!B:B, B499, 'Placebo Males'!P:P, P499)</f>
        <v>28.333333333333258</v>
      </c>
      <c r="AM499">
        <f>V499 - AVERAGEIFS('Placebo Males'!V:V, 'Placebo Males'!B:B, B499, 'Placebo Males'!P:P, P499)</f>
        <v>0.66666666666665719</v>
      </c>
      <c r="AN499">
        <f>W499 - AVERAGEIFS('Placebo Males'!W:W, 'Placebo Males'!B:B, B499, 'Placebo Males'!P:P, P499)</f>
        <v>-19</v>
      </c>
      <c r="AO499">
        <f>X499 - AVERAGEIFS('Placebo Males'!X:X, 'Placebo Males'!B:B, B499, 'Placebo Males'!P:P, P499)</f>
        <v>0.3333333333333286</v>
      </c>
      <c r="AP499">
        <f>Y499 - AVERAGEIFS('Placebo Males'!Y:Y, 'Placebo Males'!B:B, B499, 'Placebo Males'!P:P, P499)</f>
        <v>-15.666666666666657</v>
      </c>
      <c r="AQ499">
        <f>Z499 - AVERAGEIFS('Placebo Males'!Z:Z, 'Placebo Males'!B:B, B499, 'Placebo Males'!P:P, P499)</f>
        <v>-3.6666666666666714</v>
      </c>
      <c r="AR499">
        <f>AB499 - AVERAGEIFS('Placebo Males'!AB:AB, 'Placebo Males'!B:B, B499, 'Placebo Males'!P:P, P499)</f>
        <v>9.3333333333333357</v>
      </c>
      <c r="AS499">
        <f>AC499 - AVERAGEIFS('Placebo Males'!AC:AC, 'Placebo Males'!B:B, B499, 'Placebo Males'!P:P, P499)</f>
        <v>-8.3333333333333357</v>
      </c>
      <c r="AT499">
        <f>AD499 - AVERAGEIFS('Placebo Males'!AD:AD, 'Placebo Males'!B:B, B499, 'Placebo Males'!P:P, P499)</f>
        <v>-30.825333333333333</v>
      </c>
      <c r="AU499">
        <f>AE499 - AVERAGEIFS('Placebo Males'!AE:AE, 'Placebo Males'!B:B, B499, 'Placebo Males'!P:P, P499)</f>
        <v>7.1428999999999992E-2</v>
      </c>
      <c r="AV499">
        <f>AF499 - AVERAGEIFS('Placebo Males'!AF:AF, 'Placebo Males'!B:B, B499, 'Placebo Males'!P:P, P499)</f>
        <v>-4.8254666666666612E-2</v>
      </c>
    </row>
    <row r="500" spans="1:48" x14ac:dyDescent="0.25">
      <c r="A500" t="s">
        <v>2760</v>
      </c>
      <c r="B500">
        <v>1022</v>
      </c>
      <c r="C500" t="s">
        <v>102</v>
      </c>
      <c r="D500">
        <v>35</v>
      </c>
      <c r="E500">
        <v>174.5</v>
      </c>
      <c r="F500">
        <v>69.5</v>
      </c>
      <c r="G500">
        <v>102.5</v>
      </c>
      <c r="H500">
        <v>55.75</v>
      </c>
      <c r="I500" t="s">
        <v>103</v>
      </c>
      <c r="J500" t="s">
        <v>104</v>
      </c>
      <c r="K500" t="s">
        <v>409</v>
      </c>
      <c r="L500" t="s">
        <v>460</v>
      </c>
      <c r="M500" t="s">
        <v>2261</v>
      </c>
      <c r="N500">
        <v>1500</v>
      </c>
      <c r="O500" t="s">
        <v>2262</v>
      </c>
      <c r="P500">
        <v>2.5</v>
      </c>
      <c r="Q500" t="s">
        <v>113</v>
      </c>
      <c r="R500" t="s">
        <v>2261</v>
      </c>
      <c r="S500">
        <v>1610</v>
      </c>
      <c r="T500" t="s">
        <v>2266</v>
      </c>
      <c r="U500">
        <v>1136</v>
      </c>
      <c r="V500">
        <v>153</v>
      </c>
      <c r="W500">
        <v>409</v>
      </c>
      <c r="X500">
        <v>104</v>
      </c>
      <c r="Y500">
        <v>231</v>
      </c>
      <c r="Z500">
        <v>74</v>
      </c>
      <c r="AA500" t="s">
        <v>108</v>
      </c>
      <c r="AB500">
        <v>54</v>
      </c>
      <c r="AC500">
        <v>23</v>
      </c>
      <c r="AD500">
        <v>696.52300000000002</v>
      </c>
      <c r="AE500">
        <v>0.1875</v>
      </c>
      <c r="AF500">
        <v>0.43523099999999998</v>
      </c>
      <c r="AH500">
        <v>1610</v>
      </c>
      <c r="AI500">
        <f t="shared" si="21"/>
        <v>3.7657603502858819</v>
      </c>
      <c r="AJ500">
        <f t="shared" si="22"/>
        <v>0.39282563027044048</v>
      </c>
      <c r="AK500">
        <f t="shared" si="23"/>
        <v>0.33954120298309409</v>
      </c>
      <c r="AL500">
        <f>U500 - AVERAGEIFS('Placebo Males'!U:U, 'Placebo Males'!B:B, B500, 'Placebo Males'!P:P, P500)</f>
        <v>-5.6666666666667425</v>
      </c>
      <c r="AM500">
        <f>V500 - AVERAGEIFS('Placebo Males'!V:V, 'Placebo Males'!B:B, B500, 'Placebo Males'!P:P, P500)</f>
        <v>0.66666666666665719</v>
      </c>
      <c r="AN500">
        <f>W500 - AVERAGEIFS('Placebo Males'!W:W, 'Placebo Males'!B:B, B500, 'Placebo Males'!P:P, P500)</f>
        <v>-18</v>
      </c>
      <c r="AO500">
        <f>X500 - AVERAGEIFS('Placebo Males'!X:X, 'Placebo Males'!B:B, B500, 'Placebo Males'!P:P, P500)</f>
        <v>-2.6666666666666714</v>
      </c>
      <c r="AP500">
        <f>Y500 - AVERAGEIFS('Placebo Males'!Y:Y, 'Placebo Males'!B:B, B500, 'Placebo Males'!P:P, P500)</f>
        <v>-10.666666666666657</v>
      </c>
      <c r="AQ500">
        <f>Z500 - AVERAGEIFS('Placebo Males'!Z:Z, 'Placebo Males'!B:B, B500, 'Placebo Males'!P:P, P500)</f>
        <v>-4.6666666666666714</v>
      </c>
      <c r="AR500">
        <f>AB500 - AVERAGEIFS('Placebo Males'!AB:AB, 'Placebo Males'!B:B, B500, 'Placebo Males'!P:P, P500)</f>
        <v>9.3333333333333357</v>
      </c>
      <c r="AS500">
        <f>AC500 - AVERAGEIFS('Placebo Males'!AC:AC, 'Placebo Males'!B:B, B500, 'Placebo Males'!P:P, P500)</f>
        <v>-9.3333333333333357</v>
      </c>
      <c r="AT500">
        <f>AD500 - AVERAGEIFS('Placebo Males'!AD:AD, 'Placebo Males'!B:B, B500, 'Placebo Males'!P:P, P500)</f>
        <v>-45.104333333333329</v>
      </c>
      <c r="AU500">
        <f>AE500 - AVERAGEIFS('Placebo Males'!AE:AE, 'Placebo Males'!B:B, B500, 'Placebo Males'!P:P, P500)</f>
        <v>2.9761999999999983E-2</v>
      </c>
      <c r="AV500">
        <f>AF500 - AVERAGEIFS('Placebo Males'!AF:AF, 'Placebo Males'!B:B, B500, 'Placebo Males'!P:P, P500)</f>
        <v>-4.784866666666665E-2</v>
      </c>
    </row>
    <row r="501" spans="1:48" x14ac:dyDescent="0.25">
      <c r="A501" t="s">
        <v>2761</v>
      </c>
      <c r="B501">
        <v>1022</v>
      </c>
      <c r="C501" t="s">
        <v>102</v>
      </c>
      <c r="D501">
        <v>35</v>
      </c>
      <c r="E501">
        <v>174.5</v>
      </c>
      <c r="F501">
        <v>69.5</v>
      </c>
      <c r="G501">
        <v>102.5</v>
      </c>
      <c r="H501">
        <v>55.75</v>
      </c>
      <c r="I501" t="s">
        <v>103</v>
      </c>
      <c r="J501" t="s">
        <v>104</v>
      </c>
      <c r="K501" t="s">
        <v>409</v>
      </c>
      <c r="L501" t="s">
        <v>460</v>
      </c>
      <c r="M501" t="s">
        <v>2261</v>
      </c>
      <c r="N501">
        <v>1500</v>
      </c>
      <c r="O501" t="s">
        <v>2262</v>
      </c>
      <c r="P501">
        <v>3</v>
      </c>
      <c r="Q501" t="s">
        <v>113</v>
      </c>
      <c r="R501" t="s">
        <v>2261</v>
      </c>
      <c r="S501">
        <v>1910</v>
      </c>
      <c r="T501" t="s">
        <v>2266</v>
      </c>
      <c r="U501">
        <v>1138</v>
      </c>
      <c r="V501">
        <v>152</v>
      </c>
      <c r="W501">
        <v>411</v>
      </c>
      <c r="X501">
        <v>104</v>
      </c>
      <c r="Y501">
        <v>232</v>
      </c>
      <c r="Z501">
        <v>75</v>
      </c>
      <c r="AA501" t="s">
        <v>108</v>
      </c>
      <c r="AB501">
        <v>56</v>
      </c>
      <c r="AC501">
        <v>25</v>
      </c>
      <c r="AD501">
        <v>701.399</v>
      </c>
      <c r="AE501">
        <v>0.20408200000000001</v>
      </c>
      <c r="AF501">
        <v>0.457123</v>
      </c>
      <c r="AH501">
        <v>1910</v>
      </c>
      <c r="AI501">
        <f t="shared" si="21"/>
        <v>4.467454825494432</v>
      </c>
      <c r="AJ501">
        <f t="shared" si="22"/>
        <v>0.42586187672042475</v>
      </c>
      <c r="AK501">
        <f t="shared" si="23"/>
        <v>0.3748285336654299</v>
      </c>
      <c r="AL501">
        <f>U501 - AVERAGEIFS('Placebo Males'!U:U, 'Placebo Males'!B:B, B501, 'Placebo Males'!P:P, P501)</f>
        <v>-32.666666666666742</v>
      </c>
      <c r="AM501">
        <f>V501 - AVERAGEIFS('Placebo Males'!V:V, 'Placebo Males'!B:B, B501, 'Placebo Males'!P:P, P501)</f>
        <v>3</v>
      </c>
      <c r="AN501">
        <f>W501 - AVERAGEIFS('Placebo Males'!W:W, 'Placebo Males'!B:B, B501, 'Placebo Males'!P:P, P501)</f>
        <v>-4.6666666666666856</v>
      </c>
      <c r="AO501">
        <f>X501 - AVERAGEIFS('Placebo Males'!X:X, 'Placebo Males'!B:B, B501, 'Placebo Males'!P:P, P501)</f>
        <v>0.6666666666666714</v>
      </c>
      <c r="AP501">
        <f>Y501 - AVERAGEIFS('Placebo Males'!Y:Y, 'Placebo Males'!B:B, B501, 'Placebo Males'!P:P, P501)</f>
        <v>-5.6666666666666572</v>
      </c>
      <c r="AQ501">
        <f>Z501 - AVERAGEIFS('Placebo Males'!Z:Z, 'Placebo Males'!B:B, B501, 'Placebo Males'!P:P, P501)</f>
        <v>0.3333333333333286</v>
      </c>
      <c r="AR501">
        <f>AB501 - AVERAGEIFS('Placebo Males'!AB:AB, 'Placebo Males'!B:B, B501, 'Placebo Males'!P:P, P501)</f>
        <v>11</v>
      </c>
      <c r="AS501">
        <f>AC501 - AVERAGEIFS('Placebo Males'!AC:AC, 'Placebo Males'!B:B, B501, 'Placebo Males'!P:P, P501)</f>
        <v>-2.6666666666666679</v>
      </c>
      <c r="AT501">
        <f>AD501 - AVERAGEIFS('Placebo Males'!AD:AD, 'Placebo Males'!B:B, B501, 'Placebo Males'!P:P, P501)</f>
        <v>-85.351999999999862</v>
      </c>
      <c r="AU501">
        <f>AE501 - AVERAGEIFS('Placebo Males'!AE:AE, 'Placebo Males'!B:B, B501, 'Placebo Males'!P:P, P501)</f>
        <v>9.630423333333335E-2</v>
      </c>
      <c r="AV501">
        <f>AF501 - AVERAGEIFS('Placebo Males'!AF:AF, 'Placebo Males'!B:B, B501, 'Placebo Males'!P:P, P501)</f>
        <v>6.7646666666666411E-3</v>
      </c>
    </row>
    <row r="502" spans="1:48" x14ac:dyDescent="0.25">
      <c r="A502" t="s">
        <v>2762</v>
      </c>
      <c r="B502">
        <v>1022</v>
      </c>
      <c r="C502" t="s">
        <v>102</v>
      </c>
      <c r="D502">
        <v>35</v>
      </c>
      <c r="E502">
        <v>174.5</v>
      </c>
      <c r="F502">
        <v>69.5</v>
      </c>
      <c r="G502">
        <v>102.5</v>
      </c>
      <c r="H502">
        <v>55.75</v>
      </c>
      <c r="I502" t="s">
        <v>103</v>
      </c>
      <c r="J502" t="s">
        <v>104</v>
      </c>
      <c r="K502" t="s">
        <v>409</v>
      </c>
      <c r="L502" t="s">
        <v>460</v>
      </c>
      <c r="M502" t="s">
        <v>2261</v>
      </c>
      <c r="N502">
        <v>1500</v>
      </c>
      <c r="O502" t="s">
        <v>2262</v>
      </c>
      <c r="P502">
        <v>3</v>
      </c>
      <c r="Q502" t="s">
        <v>113</v>
      </c>
      <c r="R502" t="s">
        <v>2261</v>
      </c>
      <c r="S502">
        <v>1910</v>
      </c>
      <c r="T502" t="s">
        <v>2266</v>
      </c>
      <c r="U502">
        <v>1138</v>
      </c>
      <c r="V502">
        <v>154</v>
      </c>
      <c r="W502">
        <v>419</v>
      </c>
      <c r="X502">
        <v>106</v>
      </c>
      <c r="Y502">
        <v>236</v>
      </c>
      <c r="Z502">
        <v>77</v>
      </c>
      <c r="AA502" t="s">
        <v>108</v>
      </c>
      <c r="AB502">
        <v>55</v>
      </c>
      <c r="AC502">
        <v>27</v>
      </c>
      <c r="AD502">
        <v>694.59199999999998</v>
      </c>
      <c r="AE502">
        <v>0.19148899999999999</v>
      </c>
      <c r="AF502">
        <v>0.45757399999999998</v>
      </c>
      <c r="AH502">
        <v>1910</v>
      </c>
      <c r="AI502">
        <f t="shared" si="21"/>
        <v>4.467454825494432</v>
      </c>
      <c r="AJ502">
        <f t="shared" si="22"/>
        <v>0.42586187672042475</v>
      </c>
      <c r="AK502">
        <f t="shared" si="23"/>
        <v>0.3748285336654299</v>
      </c>
      <c r="AL502">
        <f>U502 - AVERAGEIFS('Placebo Males'!U:U, 'Placebo Males'!B:B, B502, 'Placebo Males'!P:P, P502)</f>
        <v>-32.666666666666742</v>
      </c>
      <c r="AM502">
        <f>V502 - AVERAGEIFS('Placebo Males'!V:V, 'Placebo Males'!B:B, B502, 'Placebo Males'!P:P, P502)</f>
        <v>5</v>
      </c>
      <c r="AN502">
        <f>W502 - AVERAGEIFS('Placebo Males'!W:W, 'Placebo Males'!B:B, B502, 'Placebo Males'!P:P, P502)</f>
        <v>3.3333333333333144</v>
      </c>
      <c r="AO502">
        <f>X502 - AVERAGEIFS('Placebo Males'!X:X, 'Placebo Males'!B:B, B502, 'Placebo Males'!P:P, P502)</f>
        <v>2.6666666666666714</v>
      </c>
      <c r="AP502">
        <f>Y502 - AVERAGEIFS('Placebo Males'!Y:Y, 'Placebo Males'!B:B, B502, 'Placebo Males'!P:P, P502)</f>
        <v>-1.6666666666666572</v>
      </c>
      <c r="AQ502">
        <f>Z502 - AVERAGEIFS('Placebo Males'!Z:Z, 'Placebo Males'!B:B, B502, 'Placebo Males'!P:P, P502)</f>
        <v>2.3333333333333286</v>
      </c>
      <c r="AR502">
        <f>AB502 - AVERAGEIFS('Placebo Males'!AB:AB, 'Placebo Males'!B:B, B502, 'Placebo Males'!P:P, P502)</f>
        <v>10</v>
      </c>
      <c r="AS502">
        <f>AC502 - AVERAGEIFS('Placebo Males'!AC:AC, 'Placebo Males'!B:B, B502, 'Placebo Males'!P:P, P502)</f>
        <v>-0.66666666666666785</v>
      </c>
      <c r="AT502">
        <f>AD502 - AVERAGEIFS('Placebo Males'!AD:AD, 'Placebo Males'!B:B, B502, 'Placebo Males'!P:P, P502)</f>
        <v>-92.158999999999878</v>
      </c>
      <c r="AU502">
        <f>AE502 - AVERAGEIFS('Placebo Males'!AE:AE, 'Placebo Males'!B:B, B502, 'Placebo Males'!P:P, P502)</f>
        <v>8.3711233333333329E-2</v>
      </c>
      <c r="AV502">
        <f>AF502 - AVERAGEIFS('Placebo Males'!AF:AF, 'Placebo Males'!B:B, B502, 'Placebo Males'!P:P, P502)</f>
        <v>7.2156666666666203E-3</v>
      </c>
    </row>
    <row r="503" spans="1:48" x14ac:dyDescent="0.25">
      <c r="A503" t="s">
        <v>2763</v>
      </c>
      <c r="B503">
        <v>1022</v>
      </c>
      <c r="C503" t="s">
        <v>102</v>
      </c>
      <c r="D503">
        <v>35</v>
      </c>
      <c r="E503">
        <v>174.5</v>
      </c>
      <c r="F503">
        <v>69.5</v>
      </c>
      <c r="G503">
        <v>102.5</v>
      </c>
      <c r="H503">
        <v>55.75</v>
      </c>
      <c r="I503" t="s">
        <v>103</v>
      </c>
      <c r="J503" t="s">
        <v>104</v>
      </c>
      <c r="K503" t="s">
        <v>409</v>
      </c>
      <c r="L503" t="s">
        <v>460</v>
      </c>
      <c r="M503" t="s">
        <v>2261</v>
      </c>
      <c r="N503">
        <v>1500</v>
      </c>
      <c r="O503" t="s">
        <v>2262</v>
      </c>
      <c r="P503">
        <v>3</v>
      </c>
      <c r="Q503" t="s">
        <v>113</v>
      </c>
      <c r="R503" t="s">
        <v>2261</v>
      </c>
      <c r="S503">
        <v>1910</v>
      </c>
      <c r="T503" t="s">
        <v>2266</v>
      </c>
      <c r="U503">
        <v>1137</v>
      </c>
      <c r="V503">
        <v>153</v>
      </c>
      <c r="W503">
        <v>407</v>
      </c>
      <c r="X503">
        <v>99</v>
      </c>
      <c r="Y503">
        <v>232</v>
      </c>
      <c r="Z503">
        <v>76</v>
      </c>
      <c r="AA503" t="s">
        <v>108</v>
      </c>
      <c r="AB503">
        <v>57</v>
      </c>
      <c r="AC503">
        <v>24</v>
      </c>
      <c r="AD503">
        <v>684.14400000000001</v>
      </c>
      <c r="AE503">
        <v>0.24444399999999999</v>
      </c>
      <c r="AF503">
        <v>0.455627</v>
      </c>
      <c r="AH503">
        <v>1910</v>
      </c>
      <c r="AI503">
        <f t="shared" si="21"/>
        <v>4.467454825494432</v>
      </c>
      <c r="AJ503">
        <f t="shared" si="22"/>
        <v>0.42586187672042475</v>
      </c>
      <c r="AK503">
        <f t="shared" si="23"/>
        <v>0.3748285336654299</v>
      </c>
      <c r="AL503">
        <f>U503 - AVERAGEIFS('Placebo Males'!U:U, 'Placebo Males'!B:B, B503, 'Placebo Males'!P:P, P503)</f>
        <v>-33.666666666666742</v>
      </c>
      <c r="AM503">
        <f>V503 - AVERAGEIFS('Placebo Males'!V:V, 'Placebo Males'!B:B, B503, 'Placebo Males'!P:P, P503)</f>
        <v>4</v>
      </c>
      <c r="AN503">
        <f>W503 - AVERAGEIFS('Placebo Males'!W:W, 'Placebo Males'!B:B, B503, 'Placebo Males'!P:P, P503)</f>
        <v>-8.6666666666666856</v>
      </c>
      <c r="AO503">
        <f>X503 - AVERAGEIFS('Placebo Males'!X:X, 'Placebo Males'!B:B, B503, 'Placebo Males'!P:P, P503)</f>
        <v>-4.3333333333333286</v>
      </c>
      <c r="AP503">
        <f>Y503 - AVERAGEIFS('Placebo Males'!Y:Y, 'Placebo Males'!B:B, B503, 'Placebo Males'!P:P, P503)</f>
        <v>-5.6666666666666572</v>
      </c>
      <c r="AQ503">
        <f>Z503 - AVERAGEIFS('Placebo Males'!Z:Z, 'Placebo Males'!B:B, B503, 'Placebo Males'!P:P, P503)</f>
        <v>1.3333333333333286</v>
      </c>
      <c r="AR503">
        <f>AB503 - AVERAGEIFS('Placebo Males'!AB:AB, 'Placebo Males'!B:B, B503, 'Placebo Males'!P:P, P503)</f>
        <v>12</v>
      </c>
      <c r="AS503">
        <f>AC503 - AVERAGEIFS('Placebo Males'!AC:AC, 'Placebo Males'!B:B, B503, 'Placebo Males'!P:P, P503)</f>
        <v>-3.6666666666666679</v>
      </c>
      <c r="AT503">
        <f>AD503 - AVERAGEIFS('Placebo Males'!AD:AD, 'Placebo Males'!B:B, B503, 'Placebo Males'!P:P, P503)</f>
        <v>-102.60699999999986</v>
      </c>
      <c r="AU503">
        <f>AE503 - AVERAGEIFS('Placebo Males'!AE:AE, 'Placebo Males'!B:B, B503, 'Placebo Males'!P:P, P503)</f>
        <v>0.13666623333333333</v>
      </c>
      <c r="AV503">
        <f>AF503 - AVERAGEIFS('Placebo Males'!AF:AF, 'Placebo Males'!B:B, B503, 'Placebo Males'!P:P, P503)</f>
        <v>5.2686666666666437E-3</v>
      </c>
    </row>
    <row r="504" spans="1:48" x14ac:dyDescent="0.25">
      <c r="A504" t="s">
        <v>2764</v>
      </c>
      <c r="B504">
        <v>1022</v>
      </c>
      <c r="C504" t="s">
        <v>102</v>
      </c>
      <c r="D504">
        <v>35</v>
      </c>
      <c r="E504">
        <v>174.5</v>
      </c>
      <c r="F504">
        <v>69.5</v>
      </c>
      <c r="G504">
        <v>102.5</v>
      </c>
      <c r="H504">
        <v>55.75</v>
      </c>
      <c r="I504" t="s">
        <v>103</v>
      </c>
      <c r="J504" t="s">
        <v>104</v>
      </c>
      <c r="K504" t="s">
        <v>409</v>
      </c>
      <c r="L504" t="s">
        <v>460</v>
      </c>
      <c r="M504" t="s">
        <v>2261</v>
      </c>
      <c r="N504">
        <v>1500</v>
      </c>
      <c r="O504" t="s">
        <v>2262</v>
      </c>
      <c r="P504">
        <v>3.5</v>
      </c>
      <c r="Q504" t="s">
        <v>113</v>
      </c>
      <c r="R504" t="s">
        <v>2261</v>
      </c>
      <c r="S504">
        <v>1850</v>
      </c>
      <c r="T504" t="s">
        <v>2266</v>
      </c>
      <c r="U504">
        <v>1060</v>
      </c>
      <c r="V504">
        <v>153</v>
      </c>
      <c r="W504">
        <v>406</v>
      </c>
      <c r="X504">
        <v>109</v>
      </c>
      <c r="Y504">
        <v>223</v>
      </c>
      <c r="Z504">
        <v>74</v>
      </c>
      <c r="AA504" t="s">
        <v>108</v>
      </c>
      <c r="AB504">
        <v>54</v>
      </c>
      <c r="AC504">
        <v>24</v>
      </c>
      <c r="AD504">
        <v>735.62099999999998</v>
      </c>
      <c r="AE504">
        <v>0.217391</v>
      </c>
      <c r="AF504">
        <v>0.43826300000000001</v>
      </c>
      <c r="AH504">
        <v>1850</v>
      </c>
      <c r="AI504">
        <f t="shared" si="21"/>
        <v>4.327115930452722</v>
      </c>
      <c r="AJ504">
        <f t="shared" si="22"/>
        <v>0.41963083742926588</v>
      </c>
      <c r="AK504">
        <f t="shared" si="23"/>
        <v>0.36812172307946611</v>
      </c>
      <c r="AL504">
        <f>U504 - AVERAGEIFS('Placebo Males'!U:U, 'Placebo Males'!B:B, B504, 'Placebo Males'!P:P, P504)</f>
        <v>16.666666666666742</v>
      </c>
      <c r="AM504">
        <f>V504 - AVERAGEIFS('Placebo Males'!V:V, 'Placebo Males'!B:B, B504, 'Placebo Males'!P:P, P504)</f>
        <v>11</v>
      </c>
      <c r="AN504">
        <f>W504 - AVERAGEIFS('Placebo Males'!W:W, 'Placebo Males'!B:B, B504, 'Placebo Males'!P:P, P504)</f>
        <v>4</v>
      </c>
      <c r="AO504">
        <f>X504 - AVERAGEIFS('Placebo Males'!X:X, 'Placebo Males'!B:B, B504, 'Placebo Males'!P:P, P504)</f>
        <v>10.666666666666671</v>
      </c>
      <c r="AP504">
        <f>Y504 - AVERAGEIFS('Placebo Males'!Y:Y, 'Placebo Males'!B:B, B504, 'Placebo Males'!P:P, P504)</f>
        <v>-10.333333333333343</v>
      </c>
      <c r="AQ504">
        <f>Z504 - AVERAGEIFS('Placebo Males'!Z:Z, 'Placebo Males'!B:B, B504, 'Placebo Males'!P:P, P504)</f>
        <v>3.6666666666666714</v>
      </c>
      <c r="AR504">
        <f>AB504 - AVERAGEIFS('Placebo Males'!AB:AB, 'Placebo Males'!B:B, B504, 'Placebo Males'!P:P, P504)</f>
        <v>10.333333333333336</v>
      </c>
      <c r="AS504">
        <f>AC504 - AVERAGEIFS('Placebo Males'!AC:AC, 'Placebo Males'!B:B, B504, 'Placebo Males'!P:P, P504)</f>
        <v>-4.6666666666666679</v>
      </c>
      <c r="AT504">
        <f>AD504 - AVERAGEIFS('Placebo Males'!AD:AD, 'Placebo Males'!B:B, B504, 'Placebo Males'!P:P, P504)</f>
        <v>-96.851333333333514</v>
      </c>
      <c r="AU504">
        <f>AE504 - AVERAGEIFS('Placebo Males'!AE:AE, 'Placebo Males'!B:B, B504, 'Placebo Males'!P:P, P504)</f>
        <v>8.8651999999999981E-2</v>
      </c>
      <c r="AV504">
        <f>AF504 - AVERAGEIFS('Placebo Males'!AF:AF, 'Placebo Males'!B:B, B504, 'Placebo Males'!P:P, P504)</f>
        <v>1.3846666666666729E-2</v>
      </c>
    </row>
    <row r="505" spans="1:48" x14ac:dyDescent="0.25">
      <c r="A505" t="s">
        <v>2765</v>
      </c>
      <c r="B505">
        <v>1022</v>
      </c>
      <c r="C505" t="s">
        <v>102</v>
      </c>
      <c r="D505">
        <v>35</v>
      </c>
      <c r="E505">
        <v>174.5</v>
      </c>
      <c r="F505">
        <v>69.5</v>
      </c>
      <c r="G505">
        <v>102.5</v>
      </c>
      <c r="H505">
        <v>55.75</v>
      </c>
      <c r="I505" t="s">
        <v>103</v>
      </c>
      <c r="J505" t="s">
        <v>104</v>
      </c>
      <c r="K505" t="s">
        <v>409</v>
      </c>
      <c r="L505" t="s">
        <v>460</v>
      </c>
      <c r="M505" t="s">
        <v>2261</v>
      </c>
      <c r="N505">
        <v>1500</v>
      </c>
      <c r="O505" t="s">
        <v>2262</v>
      </c>
      <c r="P505">
        <v>3.5</v>
      </c>
      <c r="Q505" t="s">
        <v>113</v>
      </c>
      <c r="R505" t="s">
        <v>2261</v>
      </c>
      <c r="S505">
        <v>1850</v>
      </c>
      <c r="T505" t="s">
        <v>2266</v>
      </c>
      <c r="U505">
        <v>1082</v>
      </c>
      <c r="V505">
        <v>151</v>
      </c>
      <c r="W505">
        <v>405</v>
      </c>
      <c r="X505">
        <v>101</v>
      </c>
      <c r="Y505">
        <v>231</v>
      </c>
      <c r="Z505">
        <v>73</v>
      </c>
      <c r="AA505" t="s">
        <v>108</v>
      </c>
      <c r="AB505">
        <v>57</v>
      </c>
      <c r="AC505">
        <v>23</v>
      </c>
      <c r="AD505">
        <v>760.36699999999996</v>
      </c>
      <c r="AE505">
        <v>0.18181800000000001</v>
      </c>
      <c r="AF505">
        <v>0.45023000000000002</v>
      </c>
      <c r="AH505">
        <v>1850</v>
      </c>
      <c r="AI505">
        <f t="shared" si="21"/>
        <v>4.327115930452722</v>
      </c>
      <c r="AJ505">
        <f t="shared" si="22"/>
        <v>0.41963083742926588</v>
      </c>
      <c r="AK505">
        <f t="shared" si="23"/>
        <v>0.36812172307946611</v>
      </c>
      <c r="AL505">
        <f>U505 - AVERAGEIFS('Placebo Males'!U:U, 'Placebo Males'!B:B, B505, 'Placebo Males'!P:P, P505)</f>
        <v>38.666666666666742</v>
      </c>
      <c r="AM505">
        <f>V505 - AVERAGEIFS('Placebo Males'!V:V, 'Placebo Males'!B:B, B505, 'Placebo Males'!P:P, P505)</f>
        <v>9</v>
      </c>
      <c r="AN505">
        <f>W505 - AVERAGEIFS('Placebo Males'!W:W, 'Placebo Males'!B:B, B505, 'Placebo Males'!P:P, P505)</f>
        <v>3</v>
      </c>
      <c r="AO505">
        <f>X505 - AVERAGEIFS('Placebo Males'!X:X, 'Placebo Males'!B:B, B505, 'Placebo Males'!P:P, P505)</f>
        <v>2.6666666666666714</v>
      </c>
      <c r="AP505">
        <f>Y505 - AVERAGEIFS('Placebo Males'!Y:Y, 'Placebo Males'!B:B, B505, 'Placebo Males'!P:P, P505)</f>
        <v>-2.3333333333333428</v>
      </c>
      <c r="AQ505">
        <f>Z505 - AVERAGEIFS('Placebo Males'!Z:Z, 'Placebo Males'!B:B, B505, 'Placebo Males'!P:P, P505)</f>
        <v>2.6666666666666714</v>
      </c>
      <c r="AR505">
        <f>AB505 - AVERAGEIFS('Placebo Males'!AB:AB, 'Placebo Males'!B:B, B505, 'Placebo Males'!P:P, P505)</f>
        <v>13.333333333333336</v>
      </c>
      <c r="AS505">
        <f>AC505 - AVERAGEIFS('Placebo Males'!AC:AC, 'Placebo Males'!B:B, B505, 'Placebo Males'!P:P, P505)</f>
        <v>-5.6666666666666679</v>
      </c>
      <c r="AT505">
        <f>AD505 - AVERAGEIFS('Placebo Males'!AD:AD, 'Placebo Males'!B:B, B505, 'Placebo Males'!P:P, P505)</f>
        <v>-72.105333333333533</v>
      </c>
      <c r="AU505">
        <f>AE505 - AVERAGEIFS('Placebo Males'!AE:AE, 'Placebo Males'!B:B, B505, 'Placebo Males'!P:P, P505)</f>
        <v>5.3078999999999987E-2</v>
      </c>
      <c r="AV505">
        <f>AF505 - AVERAGEIFS('Placebo Males'!AF:AF, 'Placebo Males'!B:B, B505, 'Placebo Males'!P:P, P505)</f>
        <v>2.5813666666666735E-2</v>
      </c>
    </row>
    <row r="506" spans="1:48" x14ac:dyDescent="0.25">
      <c r="A506" t="s">
        <v>2766</v>
      </c>
      <c r="B506">
        <v>1022</v>
      </c>
      <c r="C506" t="s">
        <v>102</v>
      </c>
      <c r="D506">
        <v>35</v>
      </c>
      <c r="E506">
        <v>174.5</v>
      </c>
      <c r="F506">
        <v>69.5</v>
      </c>
      <c r="G506">
        <v>102.5</v>
      </c>
      <c r="H506">
        <v>55.75</v>
      </c>
      <c r="I506" t="s">
        <v>103</v>
      </c>
      <c r="J506" t="s">
        <v>104</v>
      </c>
      <c r="K506" t="s">
        <v>409</v>
      </c>
      <c r="L506" t="s">
        <v>460</v>
      </c>
      <c r="M506" t="s">
        <v>2261</v>
      </c>
      <c r="N506">
        <v>1500</v>
      </c>
      <c r="O506" t="s">
        <v>2262</v>
      </c>
      <c r="P506">
        <v>3.5</v>
      </c>
      <c r="Q506" t="s">
        <v>113</v>
      </c>
      <c r="R506" t="s">
        <v>2261</v>
      </c>
      <c r="S506">
        <v>1850</v>
      </c>
      <c r="T506" t="s">
        <v>2266</v>
      </c>
      <c r="U506">
        <v>1094</v>
      </c>
      <c r="V506">
        <v>147</v>
      </c>
      <c r="W506">
        <v>409</v>
      </c>
      <c r="X506">
        <v>105</v>
      </c>
      <c r="Y506">
        <v>231</v>
      </c>
      <c r="Z506">
        <v>73</v>
      </c>
      <c r="AA506" t="s">
        <v>108</v>
      </c>
      <c r="AB506">
        <v>55</v>
      </c>
      <c r="AC506">
        <v>24</v>
      </c>
      <c r="AD506">
        <v>745.61500000000001</v>
      </c>
      <c r="AE506">
        <v>0.222222</v>
      </c>
      <c r="AF506">
        <v>0.43298999999999999</v>
      </c>
      <c r="AH506">
        <v>1850</v>
      </c>
      <c r="AI506">
        <f t="shared" si="21"/>
        <v>4.327115930452722</v>
      </c>
      <c r="AJ506">
        <f t="shared" si="22"/>
        <v>0.41963083742926588</v>
      </c>
      <c r="AK506">
        <f t="shared" si="23"/>
        <v>0.36812172307946611</v>
      </c>
      <c r="AL506">
        <f>U506 - AVERAGEIFS('Placebo Males'!U:U, 'Placebo Males'!B:B, B506, 'Placebo Males'!P:P, P506)</f>
        <v>50.666666666666742</v>
      </c>
      <c r="AM506">
        <f>V506 - AVERAGEIFS('Placebo Males'!V:V, 'Placebo Males'!B:B, B506, 'Placebo Males'!P:P, P506)</f>
        <v>5</v>
      </c>
      <c r="AN506">
        <f>W506 - AVERAGEIFS('Placebo Males'!W:W, 'Placebo Males'!B:B, B506, 'Placebo Males'!P:P, P506)</f>
        <v>7</v>
      </c>
      <c r="AO506">
        <f>X506 - AVERAGEIFS('Placebo Males'!X:X, 'Placebo Males'!B:B, B506, 'Placebo Males'!P:P, P506)</f>
        <v>6.6666666666666714</v>
      </c>
      <c r="AP506">
        <f>Y506 - AVERAGEIFS('Placebo Males'!Y:Y, 'Placebo Males'!B:B, B506, 'Placebo Males'!P:P, P506)</f>
        <v>-2.3333333333333428</v>
      </c>
      <c r="AQ506">
        <f>Z506 - AVERAGEIFS('Placebo Males'!Z:Z, 'Placebo Males'!B:B, B506, 'Placebo Males'!P:P, P506)</f>
        <v>2.6666666666666714</v>
      </c>
      <c r="AR506">
        <f>AB506 - AVERAGEIFS('Placebo Males'!AB:AB, 'Placebo Males'!B:B, B506, 'Placebo Males'!P:P, P506)</f>
        <v>11.333333333333336</v>
      </c>
      <c r="AS506">
        <f>AC506 - AVERAGEIFS('Placebo Males'!AC:AC, 'Placebo Males'!B:B, B506, 'Placebo Males'!P:P, P506)</f>
        <v>-4.6666666666666679</v>
      </c>
      <c r="AT506">
        <f>AD506 - AVERAGEIFS('Placebo Males'!AD:AD, 'Placebo Males'!B:B, B506, 'Placebo Males'!P:P, P506)</f>
        <v>-86.857333333333486</v>
      </c>
      <c r="AU506">
        <f>AE506 - AVERAGEIFS('Placebo Males'!AE:AE, 'Placebo Males'!B:B, B506, 'Placebo Males'!P:P, P506)</f>
        <v>9.3482999999999983E-2</v>
      </c>
      <c r="AV506">
        <f>AF506 - AVERAGEIFS('Placebo Males'!AF:AF, 'Placebo Males'!B:B, B506, 'Placebo Males'!P:P, P506)</f>
        <v>8.5736666666667016E-3</v>
      </c>
    </row>
    <row r="507" spans="1:48" x14ac:dyDescent="0.25">
      <c r="A507" t="s">
        <v>2767</v>
      </c>
      <c r="B507">
        <v>1022</v>
      </c>
      <c r="C507" t="s">
        <v>102</v>
      </c>
      <c r="D507">
        <v>35</v>
      </c>
      <c r="E507">
        <v>174.5</v>
      </c>
      <c r="F507">
        <v>69.5</v>
      </c>
      <c r="G507">
        <v>102.5</v>
      </c>
      <c r="H507">
        <v>55.75</v>
      </c>
      <c r="I507" t="s">
        <v>103</v>
      </c>
      <c r="J507" t="s">
        <v>104</v>
      </c>
      <c r="K507" t="s">
        <v>409</v>
      </c>
      <c r="L507" t="s">
        <v>460</v>
      </c>
      <c r="M507" t="s">
        <v>2261</v>
      </c>
      <c r="N507">
        <v>1500</v>
      </c>
      <c r="O507" t="s">
        <v>2262</v>
      </c>
      <c r="P507">
        <v>4</v>
      </c>
      <c r="Q507" t="s">
        <v>113</v>
      </c>
      <c r="R507" t="s">
        <v>2261</v>
      </c>
      <c r="S507">
        <v>1660</v>
      </c>
      <c r="T507" t="s">
        <v>2266</v>
      </c>
      <c r="U507">
        <v>1142</v>
      </c>
      <c r="V507">
        <v>147</v>
      </c>
      <c r="W507">
        <v>406</v>
      </c>
      <c r="X507">
        <v>106</v>
      </c>
      <c r="Y507">
        <v>227</v>
      </c>
      <c r="Z507">
        <v>73</v>
      </c>
      <c r="AA507" t="s">
        <v>108</v>
      </c>
      <c r="AB507">
        <v>52</v>
      </c>
      <c r="AC507">
        <v>24</v>
      </c>
      <c r="AD507">
        <v>754.15</v>
      </c>
      <c r="AE507">
        <v>0.16666700000000001</v>
      </c>
      <c r="AF507">
        <v>0.43282300000000001</v>
      </c>
      <c r="AH507">
        <v>1660</v>
      </c>
      <c r="AI507">
        <f t="shared" si="21"/>
        <v>3.8827094294873072</v>
      </c>
      <c r="AJ507">
        <f t="shared" si="22"/>
        <v>0.39867633142157233</v>
      </c>
      <c r="AK507">
        <f t="shared" si="23"/>
        <v>0.34574077414983906</v>
      </c>
      <c r="AL507">
        <f>U507 - AVERAGEIFS('Placebo Males'!U:U, 'Placebo Males'!B:B, B507, 'Placebo Males'!P:P, P507)</f>
        <v>57</v>
      </c>
      <c r="AM507">
        <f>V507 - AVERAGEIFS('Placebo Males'!V:V, 'Placebo Males'!B:B, B507, 'Placebo Males'!P:P, P507)</f>
        <v>2.6666666666666572</v>
      </c>
      <c r="AN507">
        <f>W507 - AVERAGEIFS('Placebo Males'!W:W, 'Placebo Males'!B:B, B507, 'Placebo Males'!P:P, P507)</f>
        <v>-6.3333333333333144</v>
      </c>
      <c r="AO507">
        <f>X507 - AVERAGEIFS('Placebo Males'!X:X, 'Placebo Males'!B:B, B507, 'Placebo Males'!P:P, P507)</f>
        <v>4.3333333333333286</v>
      </c>
      <c r="AP507">
        <f>Y507 - AVERAGEIFS('Placebo Males'!Y:Y, 'Placebo Males'!B:B, B507, 'Placebo Males'!P:P, P507)</f>
        <v>-9.6666666666666572</v>
      </c>
      <c r="AQ507">
        <f>Z507 - AVERAGEIFS('Placebo Males'!Z:Z, 'Placebo Males'!B:B, B507, 'Placebo Males'!P:P, P507)</f>
        <v>-1</v>
      </c>
      <c r="AR507">
        <f>AB507 - AVERAGEIFS('Placebo Males'!AB:AB, 'Placebo Males'!B:B, B507, 'Placebo Males'!P:P, P507)</f>
        <v>4.6666666666666643</v>
      </c>
      <c r="AS507">
        <f>AC507 - AVERAGEIFS('Placebo Males'!AC:AC, 'Placebo Males'!B:B, B507, 'Placebo Males'!P:P, P507)</f>
        <v>-3.3333333333333321</v>
      </c>
      <c r="AT507">
        <f>AD507 - AVERAGEIFS('Placebo Males'!AD:AD, 'Placebo Males'!B:B, B507, 'Placebo Males'!P:P, P507)</f>
        <v>-29.104333333333329</v>
      </c>
      <c r="AU507">
        <f>AE507 - AVERAGEIFS('Placebo Males'!AE:AE, 'Placebo Males'!B:B, B507, 'Placebo Males'!P:P, P507)</f>
        <v>5.2857566666666675E-2</v>
      </c>
      <c r="AV507">
        <f>AF507 - AVERAGEIFS('Placebo Males'!AF:AF, 'Placebo Males'!B:B, B507, 'Placebo Males'!P:P, P507)</f>
        <v>-2.4154666666666658E-2</v>
      </c>
    </row>
    <row r="508" spans="1:48" x14ac:dyDescent="0.25">
      <c r="A508" t="s">
        <v>2768</v>
      </c>
      <c r="B508">
        <v>1022</v>
      </c>
      <c r="C508" t="s">
        <v>102</v>
      </c>
      <c r="D508">
        <v>35</v>
      </c>
      <c r="E508">
        <v>174.5</v>
      </c>
      <c r="F508">
        <v>69.5</v>
      </c>
      <c r="G508">
        <v>102.5</v>
      </c>
      <c r="H508">
        <v>55.75</v>
      </c>
      <c r="I508" t="s">
        <v>103</v>
      </c>
      <c r="J508" t="s">
        <v>104</v>
      </c>
      <c r="K508" t="s">
        <v>409</v>
      </c>
      <c r="L508" t="s">
        <v>460</v>
      </c>
      <c r="M508" t="s">
        <v>2261</v>
      </c>
      <c r="N508">
        <v>1500</v>
      </c>
      <c r="O508" t="s">
        <v>2262</v>
      </c>
      <c r="P508">
        <v>4</v>
      </c>
      <c r="Q508" t="s">
        <v>113</v>
      </c>
      <c r="R508" t="s">
        <v>2261</v>
      </c>
      <c r="S508">
        <v>1660</v>
      </c>
      <c r="T508" t="s">
        <v>2266</v>
      </c>
      <c r="U508">
        <v>1078</v>
      </c>
      <c r="V508">
        <v>142</v>
      </c>
      <c r="W508">
        <v>405</v>
      </c>
      <c r="X508">
        <v>103</v>
      </c>
      <c r="Y508">
        <v>228</v>
      </c>
      <c r="Z508">
        <v>74</v>
      </c>
      <c r="AA508" t="s">
        <v>108</v>
      </c>
      <c r="AB508">
        <v>52</v>
      </c>
      <c r="AC508">
        <v>25</v>
      </c>
      <c r="AD508">
        <v>724.65300000000002</v>
      </c>
      <c r="AE508">
        <v>0.155556</v>
      </c>
      <c r="AF508">
        <v>0.43724000000000002</v>
      </c>
      <c r="AH508">
        <v>1660</v>
      </c>
      <c r="AI508">
        <f t="shared" si="21"/>
        <v>3.8827094294873072</v>
      </c>
      <c r="AJ508">
        <f t="shared" si="22"/>
        <v>0.39867633142157233</v>
      </c>
      <c r="AK508">
        <f t="shared" si="23"/>
        <v>0.34574077414983906</v>
      </c>
      <c r="AL508">
        <f>U508 - AVERAGEIFS('Placebo Males'!U:U, 'Placebo Males'!B:B, B508, 'Placebo Males'!P:P, P508)</f>
        <v>-7</v>
      </c>
      <c r="AM508">
        <f>V508 - AVERAGEIFS('Placebo Males'!V:V, 'Placebo Males'!B:B, B508, 'Placebo Males'!P:P, P508)</f>
        <v>-2.3333333333333428</v>
      </c>
      <c r="AN508">
        <f>W508 - AVERAGEIFS('Placebo Males'!W:W, 'Placebo Males'!B:B, B508, 'Placebo Males'!P:P, P508)</f>
        <v>-7.3333333333333144</v>
      </c>
      <c r="AO508">
        <f>X508 - AVERAGEIFS('Placebo Males'!X:X, 'Placebo Males'!B:B, B508, 'Placebo Males'!P:P, P508)</f>
        <v>1.3333333333333286</v>
      </c>
      <c r="AP508">
        <f>Y508 - AVERAGEIFS('Placebo Males'!Y:Y, 'Placebo Males'!B:B, B508, 'Placebo Males'!P:P, P508)</f>
        <v>-8.6666666666666572</v>
      </c>
      <c r="AQ508">
        <f>Z508 - AVERAGEIFS('Placebo Males'!Z:Z, 'Placebo Males'!B:B, B508, 'Placebo Males'!P:P, P508)</f>
        <v>0</v>
      </c>
      <c r="AR508">
        <f>AB508 - AVERAGEIFS('Placebo Males'!AB:AB, 'Placebo Males'!B:B, B508, 'Placebo Males'!P:P, P508)</f>
        <v>4.6666666666666643</v>
      </c>
      <c r="AS508">
        <f>AC508 - AVERAGEIFS('Placebo Males'!AC:AC, 'Placebo Males'!B:B, B508, 'Placebo Males'!P:P, P508)</f>
        <v>-2.3333333333333321</v>
      </c>
      <c r="AT508">
        <f>AD508 - AVERAGEIFS('Placebo Males'!AD:AD, 'Placebo Males'!B:B, B508, 'Placebo Males'!P:P, P508)</f>
        <v>-58.601333333333287</v>
      </c>
      <c r="AU508">
        <f>AE508 - AVERAGEIFS('Placebo Males'!AE:AE, 'Placebo Males'!B:B, B508, 'Placebo Males'!P:P, P508)</f>
        <v>4.1746566666666665E-2</v>
      </c>
      <c r="AV508">
        <f>AF508 - AVERAGEIFS('Placebo Males'!AF:AF, 'Placebo Males'!B:B, B508, 'Placebo Males'!P:P, P508)</f>
        <v>-1.9737666666666653E-2</v>
      </c>
    </row>
    <row r="509" spans="1:48" x14ac:dyDescent="0.25">
      <c r="A509" t="s">
        <v>2769</v>
      </c>
      <c r="B509">
        <v>1022</v>
      </c>
      <c r="C509" t="s">
        <v>102</v>
      </c>
      <c r="D509">
        <v>35</v>
      </c>
      <c r="E509">
        <v>174.5</v>
      </c>
      <c r="F509">
        <v>69.5</v>
      </c>
      <c r="G509">
        <v>102.5</v>
      </c>
      <c r="H509">
        <v>55.75</v>
      </c>
      <c r="I509" t="s">
        <v>103</v>
      </c>
      <c r="J509" t="s">
        <v>104</v>
      </c>
      <c r="K509" t="s">
        <v>409</v>
      </c>
      <c r="L509" t="s">
        <v>460</v>
      </c>
      <c r="M509" t="s">
        <v>2261</v>
      </c>
      <c r="N509">
        <v>1500</v>
      </c>
      <c r="O509" t="s">
        <v>2262</v>
      </c>
      <c r="P509">
        <v>4</v>
      </c>
      <c r="Q509" t="s">
        <v>113</v>
      </c>
      <c r="R509" t="s">
        <v>2261</v>
      </c>
      <c r="S509">
        <v>1660</v>
      </c>
      <c r="T509" t="s">
        <v>2266</v>
      </c>
      <c r="U509">
        <v>1051</v>
      </c>
      <c r="V509">
        <v>147</v>
      </c>
      <c r="W509">
        <v>409</v>
      </c>
      <c r="X509">
        <v>105</v>
      </c>
      <c r="Y509">
        <v>231</v>
      </c>
      <c r="Z509">
        <v>73</v>
      </c>
      <c r="AA509" t="s">
        <v>108</v>
      </c>
      <c r="AB509">
        <v>54</v>
      </c>
      <c r="AC509">
        <v>25</v>
      </c>
      <c r="AD509">
        <v>708.548</v>
      </c>
      <c r="AE509">
        <v>0.17391300000000001</v>
      </c>
      <c r="AF509">
        <v>0.44609100000000002</v>
      </c>
      <c r="AH509">
        <v>1660</v>
      </c>
      <c r="AI509">
        <f t="shared" si="21"/>
        <v>3.8827094294873072</v>
      </c>
      <c r="AJ509">
        <f t="shared" si="22"/>
        <v>0.39867633142157233</v>
      </c>
      <c r="AK509">
        <f t="shared" si="23"/>
        <v>0.34574077414983906</v>
      </c>
      <c r="AL509">
        <f>U509 - AVERAGEIFS('Placebo Males'!U:U, 'Placebo Males'!B:B, B509, 'Placebo Males'!P:P, P509)</f>
        <v>-34</v>
      </c>
      <c r="AM509">
        <f>V509 - AVERAGEIFS('Placebo Males'!V:V, 'Placebo Males'!B:B, B509, 'Placebo Males'!P:P, P509)</f>
        <v>2.6666666666666572</v>
      </c>
      <c r="AN509">
        <f>W509 - AVERAGEIFS('Placebo Males'!W:W, 'Placebo Males'!B:B, B509, 'Placebo Males'!P:P, P509)</f>
        <v>-3.3333333333333144</v>
      </c>
      <c r="AO509">
        <f>X509 - AVERAGEIFS('Placebo Males'!X:X, 'Placebo Males'!B:B, B509, 'Placebo Males'!P:P, P509)</f>
        <v>3.3333333333333286</v>
      </c>
      <c r="AP509">
        <f>Y509 - AVERAGEIFS('Placebo Males'!Y:Y, 'Placebo Males'!B:B, B509, 'Placebo Males'!P:P, P509)</f>
        <v>-5.6666666666666572</v>
      </c>
      <c r="AQ509">
        <f>Z509 - AVERAGEIFS('Placebo Males'!Z:Z, 'Placebo Males'!B:B, B509, 'Placebo Males'!P:P, P509)</f>
        <v>-1</v>
      </c>
      <c r="AR509">
        <f>AB509 - AVERAGEIFS('Placebo Males'!AB:AB, 'Placebo Males'!B:B, B509, 'Placebo Males'!P:P, P509)</f>
        <v>6.6666666666666643</v>
      </c>
      <c r="AS509">
        <f>AC509 - AVERAGEIFS('Placebo Males'!AC:AC, 'Placebo Males'!B:B, B509, 'Placebo Males'!P:P, P509)</f>
        <v>-2.3333333333333321</v>
      </c>
      <c r="AT509">
        <f>AD509 - AVERAGEIFS('Placebo Males'!AD:AD, 'Placebo Males'!B:B, B509, 'Placebo Males'!P:P, P509)</f>
        <v>-74.706333333333305</v>
      </c>
      <c r="AU509">
        <f>AE509 - AVERAGEIFS('Placebo Males'!AE:AE, 'Placebo Males'!B:B, B509, 'Placebo Males'!P:P, P509)</f>
        <v>6.0103566666666677E-2</v>
      </c>
      <c r="AV509">
        <f>AF509 - AVERAGEIFS('Placebo Males'!AF:AF, 'Placebo Males'!B:B, B509, 'Placebo Males'!P:P, P509)</f>
        <v>-1.0886666666666656E-2</v>
      </c>
    </row>
    <row r="510" spans="1:48" x14ac:dyDescent="0.25">
      <c r="A510" t="s">
        <v>2770</v>
      </c>
      <c r="B510">
        <v>1022</v>
      </c>
      <c r="C510" t="s">
        <v>102</v>
      </c>
      <c r="D510">
        <v>35</v>
      </c>
      <c r="E510">
        <v>174.5</v>
      </c>
      <c r="F510">
        <v>69.5</v>
      </c>
      <c r="G510">
        <v>102.5</v>
      </c>
      <c r="H510">
        <v>55.75</v>
      </c>
      <c r="I510" t="s">
        <v>103</v>
      </c>
      <c r="J510" t="s">
        <v>104</v>
      </c>
      <c r="K510" t="s">
        <v>409</v>
      </c>
      <c r="L510" t="s">
        <v>460</v>
      </c>
      <c r="M510" t="s">
        <v>2261</v>
      </c>
      <c r="N510">
        <v>1500</v>
      </c>
      <c r="O510" t="s">
        <v>2262</v>
      </c>
      <c r="P510">
        <v>5</v>
      </c>
      <c r="Q510" t="s">
        <v>113</v>
      </c>
      <c r="R510" t="s">
        <v>2261</v>
      </c>
      <c r="S510">
        <v>1310</v>
      </c>
      <c r="T510" t="s">
        <v>2266</v>
      </c>
      <c r="U510">
        <v>1090</v>
      </c>
      <c r="V510">
        <v>156</v>
      </c>
      <c r="W510">
        <v>407</v>
      </c>
      <c r="X510">
        <v>101</v>
      </c>
      <c r="Y510">
        <v>230</v>
      </c>
      <c r="Z510">
        <v>76</v>
      </c>
      <c r="AA510" t="s">
        <v>108</v>
      </c>
      <c r="AB510">
        <v>50</v>
      </c>
      <c r="AC510">
        <v>28</v>
      </c>
      <c r="AD510">
        <v>753.36300000000006</v>
      </c>
      <c r="AE510">
        <v>0.17777799999999999</v>
      </c>
      <c r="AF510">
        <v>0.43937799999999999</v>
      </c>
      <c r="AH510">
        <v>1310</v>
      </c>
      <c r="AI510">
        <f t="shared" si="21"/>
        <v>3.0640658750773331</v>
      </c>
      <c r="AJ510">
        <f t="shared" si="22"/>
        <v>0.35424856567455054</v>
      </c>
      <c r="AK510">
        <f t="shared" si="23"/>
        <v>0.29923869120876412</v>
      </c>
      <c r="AL510">
        <f>U510 - AVERAGEIFS('Placebo Males'!U:U, 'Placebo Males'!B:B, B510, 'Placebo Males'!P:P, P510)</f>
        <v>35.333333333333258</v>
      </c>
      <c r="AM510">
        <f>V510 - AVERAGEIFS('Placebo Males'!V:V, 'Placebo Males'!B:B, B510, 'Placebo Males'!P:P, P510)</f>
        <v>10</v>
      </c>
      <c r="AN510">
        <f>W510 - AVERAGEIFS('Placebo Males'!W:W, 'Placebo Males'!B:B, B510, 'Placebo Males'!P:P, P510)</f>
        <v>1</v>
      </c>
      <c r="AO510">
        <f>X510 - AVERAGEIFS('Placebo Males'!X:X, 'Placebo Males'!B:B, B510, 'Placebo Males'!P:P, P510)</f>
        <v>-0.3333333333333286</v>
      </c>
      <c r="AP510">
        <f>Y510 - AVERAGEIFS('Placebo Males'!Y:Y, 'Placebo Males'!B:B, B510, 'Placebo Males'!P:P, P510)</f>
        <v>1</v>
      </c>
      <c r="AQ510">
        <f>Z510 - AVERAGEIFS('Placebo Males'!Z:Z, 'Placebo Males'!B:B, B510, 'Placebo Males'!P:P, P510)</f>
        <v>0.3333333333333286</v>
      </c>
      <c r="AR510">
        <f>AB510 - AVERAGEIFS('Placebo Males'!AB:AB, 'Placebo Males'!B:B, B510, 'Placebo Males'!P:P, P510)</f>
        <v>3.6666666666666643</v>
      </c>
      <c r="AS510">
        <f>AC510 - AVERAGEIFS('Placebo Males'!AC:AC, 'Placebo Males'!B:B, B510, 'Placebo Males'!P:P, P510)</f>
        <v>-2.3333333333333321</v>
      </c>
      <c r="AT510">
        <f>AD510 - AVERAGEIFS('Placebo Males'!AD:AD, 'Placebo Males'!B:B, B510, 'Placebo Males'!P:P, P510)</f>
        <v>-14.158333333333189</v>
      </c>
      <c r="AU510">
        <f>AE510 - AVERAGEIFS('Placebo Males'!AE:AE, 'Placebo Males'!B:B, B510, 'Placebo Males'!P:P, P510)</f>
        <v>5.2741666666666659E-2</v>
      </c>
      <c r="AV510">
        <f>AF510 - AVERAGEIFS('Placebo Males'!AF:AF, 'Placebo Males'!B:B, B510, 'Placebo Males'!P:P, P510)</f>
        <v>-1.0462666666666731E-2</v>
      </c>
    </row>
    <row r="511" spans="1:48" x14ac:dyDescent="0.25">
      <c r="A511" t="s">
        <v>2771</v>
      </c>
      <c r="B511">
        <v>1022</v>
      </c>
      <c r="C511" t="s">
        <v>102</v>
      </c>
      <c r="D511">
        <v>35</v>
      </c>
      <c r="E511">
        <v>174.5</v>
      </c>
      <c r="F511">
        <v>69.5</v>
      </c>
      <c r="G511">
        <v>102.5</v>
      </c>
      <c r="H511">
        <v>55.75</v>
      </c>
      <c r="I511" t="s">
        <v>103</v>
      </c>
      <c r="J511" t="s">
        <v>104</v>
      </c>
      <c r="K511" t="s">
        <v>409</v>
      </c>
      <c r="L511" t="s">
        <v>460</v>
      </c>
      <c r="M511" t="s">
        <v>2261</v>
      </c>
      <c r="N511">
        <v>1500</v>
      </c>
      <c r="O511" t="s">
        <v>2262</v>
      </c>
      <c r="P511">
        <v>5</v>
      </c>
      <c r="Q511" t="s">
        <v>113</v>
      </c>
      <c r="R511" t="s">
        <v>2261</v>
      </c>
      <c r="S511">
        <v>1310</v>
      </c>
      <c r="T511" t="s">
        <v>2266</v>
      </c>
      <c r="U511">
        <v>1086</v>
      </c>
      <c r="V511">
        <v>143</v>
      </c>
      <c r="W511">
        <v>409</v>
      </c>
      <c r="X511">
        <v>107</v>
      </c>
      <c r="Y511">
        <v>228</v>
      </c>
      <c r="Z511">
        <v>74</v>
      </c>
      <c r="AA511" t="s">
        <v>108</v>
      </c>
      <c r="AB511">
        <v>46</v>
      </c>
      <c r="AC511">
        <v>30</v>
      </c>
      <c r="AD511">
        <v>765.5</v>
      </c>
      <c r="AE511">
        <v>0.17391300000000001</v>
      </c>
      <c r="AF511">
        <v>0.43547599999999997</v>
      </c>
      <c r="AH511">
        <v>1310</v>
      </c>
      <c r="AI511">
        <f t="shared" si="21"/>
        <v>3.0640658750773331</v>
      </c>
      <c r="AJ511">
        <f t="shared" si="22"/>
        <v>0.35424856567455054</v>
      </c>
      <c r="AK511">
        <f t="shared" si="23"/>
        <v>0.29923869120876412</v>
      </c>
      <c r="AL511">
        <f>U511 - AVERAGEIFS('Placebo Males'!U:U, 'Placebo Males'!B:B, B511, 'Placebo Males'!P:P, P511)</f>
        <v>31.333333333333258</v>
      </c>
      <c r="AM511">
        <f>V511 - AVERAGEIFS('Placebo Males'!V:V, 'Placebo Males'!B:B, B511, 'Placebo Males'!P:P, P511)</f>
        <v>-3</v>
      </c>
      <c r="AN511">
        <f>W511 - AVERAGEIFS('Placebo Males'!W:W, 'Placebo Males'!B:B, B511, 'Placebo Males'!P:P, P511)</f>
        <v>3</v>
      </c>
      <c r="AO511">
        <f>X511 - AVERAGEIFS('Placebo Males'!X:X, 'Placebo Males'!B:B, B511, 'Placebo Males'!P:P, P511)</f>
        <v>5.6666666666666714</v>
      </c>
      <c r="AP511">
        <f>Y511 - AVERAGEIFS('Placebo Males'!Y:Y, 'Placebo Males'!B:B, B511, 'Placebo Males'!P:P, P511)</f>
        <v>-1</v>
      </c>
      <c r="AQ511">
        <f>Z511 - AVERAGEIFS('Placebo Males'!Z:Z, 'Placebo Males'!B:B, B511, 'Placebo Males'!P:P, P511)</f>
        <v>-1.6666666666666714</v>
      </c>
      <c r="AR511">
        <f>AB511 - AVERAGEIFS('Placebo Males'!AB:AB, 'Placebo Males'!B:B, B511, 'Placebo Males'!P:P, P511)</f>
        <v>-0.3333333333333357</v>
      </c>
      <c r="AS511">
        <f>AC511 - AVERAGEIFS('Placebo Males'!AC:AC, 'Placebo Males'!B:B, B511, 'Placebo Males'!P:P, P511)</f>
        <v>-0.33333333333333215</v>
      </c>
      <c r="AT511">
        <f>AD511 - AVERAGEIFS('Placebo Males'!AD:AD, 'Placebo Males'!B:B, B511, 'Placebo Males'!P:P, P511)</f>
        <v>-2.0213333333332457</v>
      </c>
      <c r="AU511">
        <f>AE511 - AVERAGEIFS('Placebo Males'!AE:AE, 'Placebo Males'!B:B, B511, 'Placebo Males'!P:P, P511)</f>
        <v>4.8876666666666679E-2</v>
      </c>
      <c r="AV511">
        <f>AF511 - AVERAGEIFS('Placebo Males'!AF:AF, 'Placebo Males'!B:B, B511, 'Placebo Males'!P:P, P511)</f>
        <v>-1.4364666666666748E-2</v>
      </c>
    </row>
    <row r="512" spans="1:48" x14ac:dyDescent="0.25">
      <c r="A512" t="s">
        <v>2772</v>
      </c>
      <c r="B512">
        <v>1022</v>
      </c>
      <c r="C512" t="s">
        <v>102</v>
      </c>
      <c r="D512">
        <v>35</v>
      </c>
      <c r="E512">
        <v>174.5</v>
      </c>
      <c r="F512">
        <v>69.5</v>
      </c>
      <c r="G512">
        <v>102.5</v>
      </c>
      <c r="H512">
        <v>55.75</v>
      </c>
      <c r="I512" t="s">
        <v>103</v>
      </c>
      <c r="J512" t="s">
        <v>104</v>
      </c>
      <c r="K512" t="s">
        <v>409</v>
      </c>
      <c r="L512" t="s">
        <v>460</v>
      </c>
      <c r="M512" t="s">
        <v>2261</v>
      </c>
      <c r="N512">
        <v>1500</v>
      </c>
      <c r="O512" t="s">
        <v>2262</v>
      </c>
      <c r="P512">
        <v>5</v>
      </c>
      <c r="Q512" t="s">
        <v>113</v>
      </c>
      <c r="R512" t="s">
        <v>2261</v>
      </c>
      <c r="S512">
        <v>1310</v>
      </c>
      <c r="T512" t="s">
        <v>2266</v>
      </c>
      <c r="U512">
        <v>1120</v>
      </c>
      <c r="V512">
        <v>159</v>
      </c>
      <c r="W512">
        <v>402</v>
      </c>
      <c r="X512">
        <v>106</v>
      </c>
      <c r="Y512">
        <v>222</v>
      </c>
      <c r="Z512">
        <v>74</v>
      </c>
      <c r="AA512" t="s">
        <v>108</v>
      </c>
      <c r="AB512">
        <v>45</v>
      </c>
      <c r="AC512">
        <v>32</v>
      </c>
      <c r="AD512">
        <v>764.65</v>
      </c>
      <c r="AE512">
        <v>0.20833299999999999</v>
      </c>
      <c r="AF512">
        <v>0.43249300000000002</v>
      </c>
      <c r="AH512">
        <v>1310</v>
      </c>
      <c r="AI512">
        <f t="shared" si="21"/>
        <v>3.0640658750773331</v>
      </c>
      <c r="AJ512">
        <f t="shared" si="22"/>
        <v>0.35424856567455054</v>
      </c>
      <c r="AK512">
        <f t="shared" si="23"/>
        <v>0.29923869120876412</v>
      </c>
      <c r="AL512">
        <f>U512 - AVERAGEIFS('Placebo Males'!U:U, 'Placebo Males'!B:B, B512, 'Placebo Males'!P:P, P512)</f>
        <v>65.333333333333258</v>
      </c>
      <c r="AM512">
        <f>V512 - AVERAGEIFS('Placebo Males'!V:V, 'Placebo Males'!B:B, B512, 'Placebo Males'!P:P, P512)</f>
        <v>13</v>
      </c>
      <c r="AN512">
        <f>W512 - AVERAGEIFS('Placebo Males'!W:W, 'Placebo Males'!B:B, B512, 'Placebo Males'!P:P, P512)</f>
        <v>-4</v>
      </c>
      <c r="AO512">
        <f>X512 - AVERAGEIFS('Placebo Males'!X:X, 'Placebo Males'!B:B, B512, 'Placebo Males'!P:P, P512)</f>
        <v>4.6666666666666714</v>
      </c>
      <c r="AP512">
        <f>Y512 - AVERAGEIFS('Placebo Males'!Y:Y, 'Placebo Males'!B:B, B512, 'Placebo Males'!P:P, P512)</f>
        <v>-7</v>
      </c>
      <c r="AQ512">
        <f>Z512 - AVERAGEIFS('Placebo Males'!Z:Z, 'Placebo Males'!B:B, B512, 'Placebo Males'!P:P, P512)</f>
        <v>-1.6666666666666714</v>
      </c>
      <c r="AR512">
        <f>AB512 - AVERAGEIFS('Placebo Males'!AB:AB, 'Placebo Males'!B:B, B512, 'Placebo Males'!P:P, P512)</f>
        <v>-1.3333333333333357</v>
      </c>
      <c r="AS512">
        <f>AC512 - AVERAGEIFS('Placebo Males'!AC:AC, 'Placebo Males'!B:B, B512, 'Placebo Males'!P:P, P512)</f>
        <v>1.6666666666666679</v>
      </c>
      <c r="AT512">
        <f>AD512 - AVERAGEIFS('Placebo Males'!AD:AD, 'Placebo Males'!B:B, B512, 'Placebo Males'!P:P, P512)</f>
        <v>-2.8713333333332685</v>
      </c>
      <c r="AU512">
        <f>AE512 - AVERAGEIFS('Placebo Males'!AE:AE, 'Placebo Males'!B:B, B512, 'Placebo Males'!P:P, P512)</f>
        <v>8.3296666666666658E-2</v>
      </c>
      <c r="AV512">
        <f>AF512 - AVERAGEIFS('Placebo Males'!AF:AF, 'Placebo Males'!B:B, B512, 'Placebo Males'!P:P, P512)</f>
        <v>-1.7347666666666706E-2</v>
      </c>
    </row>
    <row r="513" spans="1:48" x14ac:dyDescent="0.25">
      <c r="A513" t="s">
        <v>2773</v>
      </c>
      <c r="B513">
        <v>1022</v>
      </c>
      <c r="C513" t="s">
        <v>102</v>
      </c>
      <c r="D513">
        <v>35</v>
      </c>
      <c r="E513">
        <v>174.5</v>
      </c>
      <c r="F513">
        <v>69.5</v>
      </c>
      <c r="G513">
        <v>102.5</v>
      </c>
      <c r="H513">
        <v>55.75</v>
      </c>
      <c r="I513" t="s">
        <v>103</v>
      </c>
      <c r="J513" t="s">
        <v>104</v>
      </c>
      <c r="K513" t="s">
        <v>409</v>
      </c>
      <c r="L513" t="s">
        <v>460</v>
      </c>
      <c r="M513" t="s">
        <v>2261</v>
      </c>
      <c r="N513">
        <v>1500</v>
      </c>
      <c r="O513" t="s">
        <v>2262</v>
      </c>
      <c r="P513">
        <v>6</v>
      </c>
      <c r="Q513" t="s">
        <v>113</v>
      </c>
      <c r="R513" t="s">
        <v>2261</v>
      </c>
      <c r="S513">
        <v>1120</v>
      </c>
      <c r="T513" t="s">
        <v>2266</v>
      </c>
      <c r="U513">
        <v>1126</v>
      </c>
      <c r="V513">
        <v>148</v>
      </c>
      <c r="W513">
        <v>423</v>
      </c>
      <c r="X513">
        <v>106</v>
      </c>
      <c r="Y513">
        <v>236</v>
      </c>
      <c r="Z513">
        <v>81</v>
      </c>
      <c r="AA513" t="s">
        <v>108</v>
      </c>
      <c r="AB513">
        <v>58</v>
      </c>
      <c r="AC513">
        <v>32</v>
      </c>
      <c r="AD513">
        <v>662.46199999999999</v>
      </c>
      <c r="AE513">
        <v>0.14583299999999999</v>
      </c>
      <c r="AF513">
        <v>0.45210899999999998</v>
      </c>
      <c r="AH513">
        <v>1120</v>
      </c>
      <c r="AI513">
        <f t="shared" si="21"/>
        <v>2.6196593741119178</v>
      </c>
      <c r="AJ513">
        <f t="shared" si="22"/>
        <v>0.32612264965577509</v>
      </c>
      <c r="AK513">
        <f t="shared" si="23"/>
        <v>0.27052622359462808</v>
      </c>
      <c r="AL513">
        <f>U513 - AVERAGEIFS('Placebo Males'!U:U, 'Placebo Males'!B:B, B513, 'Placebo Males'!P:P, P513)</f>
        <v>71</v>
      </c>
      <c r="AM513">
        <f>V513 - AVERAGEIFS('Placebo Males'!V:V, 'Placebo Males'!B:B, B513, 'Placebo Males'!P:P, P513)</f>
        <v>8</v>
      </c>
      <c r="AN513">
        <f>W513 - AVERAGEIFS('Placebo Males'!W:W, 'Placebo Males'!B:B, B513, 'Placebo Males'!P:P, P513)</f>
        <v>14.333333333333314</v>
      </c>
      <c r="AO513">
        <f>X513 - AVERAGEIFS('Placebo Males'!X:X, 'Placebo Males'!B:B, B513, 'Placebo Males'!P:P, P513)</f>
        <v>5.6666666666666714</v>
      </c>
      <c r="AP513">
        <f>Y513 - AVERAGEIFS('Placebo Males'!Y:Y, 'Placebo Males'!B:B, B513, 'Placebo Males'!P:P, P513)</f>
        <v>2.6666666666666572</v>
      </c>
      <c r="AQ513">
        <f>Z513 - AVERAGEIFS('Placebo Males'!Z:Z, 'Placebo Males'!B:B, B513, 'Placebo Males'!P:P, P513)</f>
        <v>6</v>
      </c>
      <c r="AR513">
        <f>AB513 - AVERAGEIFS('Placebo Males'!AB:AB, 'Placebo Males'!B:B, B513, 'Placebo Males'!P:P, P513)</f>
        <v>10.333333333333336</v>
      </c>
      <c r="AS513">
        <f>AC513 - AVERAGEIFS('Placebo Males'!AC:AC, 'Placebo Males'!B:B, B513, 'Placebo Males'!P:P, P513)</f>
        <v>1.6666666666666679</v>
      </c>
      <c r="AT513">
        <f>AD513 - AVERAGEIFS('Placebo Males'!AD:AD, 'Placebo Males'!B:B, B513, 'Placebo Males'!P:P, P513)</f>
        <v>-101.69966666666676</v>
      </c>
      <c r="AU513">
        <f>AE513 - AVERAGEIFS('Placebo Males'!AE:AE, 'Placebo Males'!B:B, B513, 'Placebo Males'!P:P, P513)</f>
        <v>1.7168666666666638E-2</v>
      </c>
      <c r="AV513">
        <f>AF513 - AVERAGEIFS('Placebo Males'!AF:AF, 'Placebo Males'!B:B, B513, 'Placebo Males'!P:P, P513)</f>
        <v>1.8945333333333314E-2</v>
      </c>
    </row>
    <row r="514" spans="1:48" x14ac:dyDescent="0.25">
      <c r="A514" t="s">
        <v>2774</v>
      </c>
      <c r="B514">
        <v>1022</v>
      </c>
      <c r="C514" t="s">
        <v>102</v>
      </c>
      <c r="D514">
        <v>35</v>
      </c>
      <c r="E514">
        <v>174.5</v>
      </c>
      <c r="F514">
        <v>69.5</v>
      </c>
      <c r="G514">
        <v>102.5</v>
      </c>
      <c r="H514">
        <v>55.75</v>
      </c>
      <c r="I514" t="s">
        <v>103</v>
      </c>
      <c r="J514" t="s">
        <v>104</v>
      </c>
      <c r="K514" t="s">
        <v>409</v>
      </c>
      <c r="L514" t="s">
        <v>460</v>
      </c>
      <c r="M514" t="s">
        <v>2261</v>
      </c>
      <c r="N514">
        <v>1500</v>
      </c>
      <c r="O514" t="s">
        <v>2262</v>
      </c>
      <c r="P514">
        <v>6</v>
      </c>
      <c r="Q514" t="s">
        <v>113</v>
      </c>
      <c r="R514" t="s">
        <v>2261</v>
      </c>
      <c r="S514">
        <v>1120</v>
      </c>
      <c r="T514" t="s">
        <v>2266</v>
      </c>
      <c r="U514">
        <v>892</v>
      </c>
      <c r="V514">
        <v>141</v>
      </c>
      <c r="W514">
        <v>402</v>
      </c>
      <c r="X514">
        <v>94</v>
      </c>
      <c r="Y514">
        <v>223</v>
      </c>
      <c r="Z514">
        <v>85</v>
      </c>
      <c r="AA514" t="s">
        <v>108</v>
      </c>
      <c r="AB514">
        <v>66</v>
      </c>
      <c r="AC514">
        <v>26</v>
      </c>
      <c r="AD514">
        <v>599.29399999999998</v>
      </c>
      <c r="AE514">
        <v>0.10638300000000001</v>
      </c>
      <c r="AF514">
        <v>0.43146600000000002</v>
      </c>
      <c r="AH514">
        <v>1120</v>
      </c>
      <c r="AI514">
        <f t="shared" si="21"/>
        <v>2.6196593741119178</v>
      </c>
      <c r="AJ514">
        <f t="shared" si="22"/>
        <v>0.32612264965577509</v>
      </c>
      <c r="AK514">
        <f t="shared" si="23"/>
        <v>0.27052622359462808</v>
      </c>
      <c r="AL514">
        <f>U514 - AVERAGEIFS('Placebo Males'!U:U, 'Placebo Males'!B:B, B514, 'Placebo Males'!P:P, P514)</f>
        <v>-163</v>
      </c>
      <c r="AM514">
        <f>V514 - AVERAGEIFS('Placebo Males'!V:V, 'Placebo Males'!B:B, B514, 'Placebo Males'!P:P, P514)</f>
        <v>1</v>
      </c>
      <c r="AN514">
        <f>W514 - AVERAGEIFS('Placebo Males'!W:W, 'Placebo Males'!B:B, B514, 'Placebo Males'!P:P, P514)</f>
        <v>-6.6666666666666856</v>
      </c>
      <c r="AO514">
        <f>X514 - AVERAGEIFS('Placebo Males'!X:X, 'Placebo Males'!B:B, B514, 'Placebo Males'!P:P, P514)</f>
        <v>-6.3333333333333286</v>
      </c>
      <c r="AP514">
        <f>Y514 - AVERAGEIFS('Placebo Males'!Y:Y, 'Placebo Males'!B:B, B514, 'Placebo Males'!P:P, P514)</f>
        <v>-10.333333333333343</v>
      </c>
      <c r="AQ514">
        <f>Z514 - AVERAGEIFS('Placebo Males'!Z:Z, 'Placebo Males'!B:B, B514, 'Placebo Males'!P:P, P514)</f>
        <v>10</v>
      </c>
      <c r="AR514">
        <f>AB514 - AVERAGEIFS('Placebo Males'!AB:AB, 'Placebo Males'!B:B, B514, 'Placebo Males'!P:P, P514)</f>
        <v>18.333333333333336</v>
      </c>
      <c r="AS514">
        <f>AC514 - AVERAGEIFS('Placebo Males'!AC:AC, 'Placebo Males'!B:B, B514, 'Placebo Males'!P:P, P514)</f>
        <v>-4.3333333333333321</v>
      </c>
      <c r="AT514">
        <f>AD514 - AVERAGEIFS('Placebo Males'!AD:AD, 'Placebo Males'!B:B, B514, 'Placebo Males'!P:P, P514)</f>
        <v>-164.86766666666676</v>
      </c>
      <c r="AU514">
        <f>AE514 - AVERAGEIFS('Placebo Males'!AE:AE, 'Placebo Males'!B:B, B514, 'Placebo Males'!P:P, P514)</f>
        <v>-2.2281333333333347E-2</v>
      </c>
      <c r="AV514">
        <f>AF514 - AVERAGEIFS('Placebo Males'!AF:AF, 'Placebo Males'!B:B, B514, 'Placebo Males'!P:P, P514)</f>
        <v>-1.6976666666666529E-3</v>
      </c>
    </row>
    <row r="515" spans="1:48" x14ac:dyDescent="0.25">
      <c r="A515" t="s">
        <v>2775</v>
      </c>
      <c r="B515">
        <v>1022</v>
      </c>
      <c r="C515" t="s">
        <v>102</v>
      </c>
      <c r="D515">
        <v>35</v>
      </c>
      <c r="E515">
        <v>174.5</v>
      </c>
      <c r="F515">
        <v>69.5</v>
      </c>
      <c r="G515">
        <v>102.5</v>
      </c>
      <c r="H515">
        <v>55.75</v>
      </c>
      <c r="I515" t="s">
        <v>103</v>
      </c>
      <c r="J515" t="s">
        <v>104</v>
      </c>
      <c r="K515" t="s">
        <v>409</v>
      </c>
      <c r="L515" t="s">
        <v>460</v>
      </c>
      <c r="M515" t="s">
        <v>2261</v>
      </c>
      <c r="N515">
        <v>1500</v>
      </c>
      <c r="O515" t="s">
        <v>2262</v>
      </c>
      <c r="P515">
        <v>6</v>
      </c>
      <c r="Q515" t="s">
        <v>113</v>
      </c>
      <c r="R515" t="s">
        <v>2261</v>
      </c>
      <c r="S515">
        <v>1120</v>
      </c>
      <c r="T515" t="s">
        <v>2266</v>
      </c>
      <c r="U515">
        <v>1086</v>
      </c>
      <c r="V515">
        <v>148</v>
      </c>
      <c r="W515">
        <v>419</v>
      </c>
      <c r="X515">
        <v>100</v>
      </c>
      <c r="Y515">
        <v>238</v>
      </c>
      <c r="Z515">
        <v>81</v>
      </c>
      <c r="AA515" t="s">
        <v>108</v>
      </c>
      <c r="AB515">
        <v>58</v>
      </c>
      <c r="AC515">
        <v>32</v>
      </c>
      <c r="AD515">
        <v>672.41300000000001</v>
      </c>
      <c r="AE515">
        <v>0.19148899999999999</v>
      </c>
      <c r="AF515">
        <v>0.456318</v>
      </c>
      <c r="AH515">
        <v>1120</v>
      </c>
      <c r="AI515">
        <f t="shared" ref="AI515:AI530" si="24">((AH515*10^-9)/427.5365)*10^9</f>
        <v>2.6196593741119178</v>
      </c>
      <c r="AJ515">
        <f t="shared" ref="AJ515:AJ530" si="25">1 -(1/(1+((AI515/6.49)^0.8)))</f>
        <v>0.32612264965577509</v>
      </c>
      <c r="AK515">
        <f t="shared" si="23"/>
        <v>0.27052622359462808</v>
      </c>
      <c r="AL515">
        <f>U515 - AVERAGEIFS('Placebo Males'!U:U, 'Placebo Males'!B:B, B515, 'Placebo Males'!P:P, P515)</f>
        <v>31</v>
      </c>
      <c r="AM515">
        <f>V515 - AVERAGEIFS('Placebo Males'!V:V, 'Placebo Males'!B:B, B515, 'Placebo Males'!P:P, P515)</f>
        <v>8</v>
      </c>
      <c r="AN515">
        <f>W515 - AVERAGEIFS('Placebo Males'!W:W, 'Placebo Males'!B:B, B515, 'Placebo Males'!P:P, P515)</f>
        <v>10.333333333333314</v>
      </c>
      <c r="AO515">
        <f>X515 - AVERAGEIFS('Placebo Males'!X:X, 'Placebo Males'!B:B, B515, 'Placebo Males'!P:P, P515)</f>
        <v>-0.3333333333333286</v>
      </c>
      <c r="AP515">
        <f>Y515 - AVERAGEIFS('Placebo Males'!Y:Y, 'Placebo Males'!B:B, B515, 'Placebo Males'!P:P, P515)</f>
        <v>4.6666666666666572</v>
      </c>
      <c r="AQ515">
        <f>Z515 - AVERAGEIFS('Placebo Males'!Z:Z, 'Placebo Males'!B:B, B515, 'Placebo Males'!P:P, P515)</f>
        <v>6</v>
      </c>
      <c r="AR515">
        <f>AB515 - AVERAGEIFS('Placebo Males'!AB:AB, 'Placebo Males'!B:B, B515, 'Placebo Males'!P:P, P515)</f>
        <v>10.333333333333336</v>
      </c>
      <c r="AS515">
        <f>AC515 - AVERAGEIFS('Placebo Males'!AC:AC, 'Placebo Males'!B:B, B515, 'Placebo Males'!P:P, P515)</f>
        <v>1.6666666666666679</v>
      </c>
      <c r="AT515">
        <f>AD515 - AVERAGEIFS('Placebo Males'!AD:AD, 'Placebo Males'!B:B, B515, 'Placebo Males'!P:P, P515)</f>
        <v>-91.748666666666736</v>
      </c>
      <c r="AU515">
        <f>AE515 - AVERAGEIFS('Placebo Males'!AE:AE, 'Placebo Males'!B:B, B515, 'Placebo Males'!P:P, P515)</f>
        <v>6.282466666666664E-2</v>
      </c>
      <c r="AV515">
        <f>AF515 - AVERAGEIFS('Placebo Males'!AF:AF, 'Placebo Males'!B:B, B515, 'Placebo Males'!P:P, P515)</f>
        <v>2.3154333333333332E-2</v>
      </c>
    </row>
    <row r="516" spans="1:48" x14ac:dyDescent="0.25">
      <c r="A516" t="s">
        <v>2776</v>
      </c>
      <c r="B516">
        <v>1022</v>
      </c>
      <c r="C516" t="s">
        <v>102</v>
      </c>
      <c r="D516">
        <v>35</v>
      </c>
      <c r="E516">
        <v>174.5</v>
      </c>
      <c r="F516">
        <v>69.5</v>
      </c>
      <c r="G516">
        <v>102.5</v>
      </c>
      <c r="H516">
        <v>55.75</v>
      </c>
      <c r="I516" t="s">
        <v>103</v>
      </c>
      <c r="J516" t="s">
        <v>104</v>
      </c>
      <c r="K516" t="s">
        <v>409</v>
      </c>
      <c r="L516" t="s">
        <v>460</v>
      </c>
      <c r="M516" t="s">
        <v>2261</v>
      </c>
      <c r="N516">
        <v>1500</v>
      </c>
      <c r="O516" t="s">
        <v>2262</v>
      </c>
      <c r="P516">
        <v>7</v>
      </c>
      <c r="Q516" t="s">
        <v>113</v>
      </c>
      <c r="R516" t="s">
        <v>2261</v>
      </c>
      <c r="S516">
        <v>836</v>
      </c>
      <c r="T516" t="s">
        <v>2266</v>
      </c>
      <c r="U516">
        <v>1022</v>
      </c>
      <c r="V516">
        <v>144</v>
      </c>
      <c r="W516">
        <v>409</v>
      </c>
      <c r="X516">
        <v>102</v>
      </c>
      <c r="Y516">
        <v>235</v>
      </c>
      <c r="Z516">
        <v>72</v>
      </c>
      <c r="AA516" t="s">
        <v>108</v>
      </c>
      <c r="AB516">
        <v>54</v>
      </c>
      <c r="AC516">
        <v>25</v>
      </c>
      <c r="AD516">
        <v>758.16499999999996</v>
      </c>
      <c r="AE516">
        <v>0.16279099999999999</v>
      </c>
      <c r="AF516">
        <v>0.43175999999999998</v>
      </c>
      <c r="AH516">
        <v>836</v>
      </c>
      <c r="AI516">
        <f t="shared" si="24"/>
        <v>1.9553886042478246</v>
      </c>
      <c r="AJ516">
        <f t="shared" si="25"/>
        <v>0.27693048130221853</v>
      </c>
      <c r="AK516">
        <f t="shared" si="23"/>
        <v>0.22180747181725158</v>
      </c>
      <c r="AL516">
        <f>U516 - AVERAGEIFS('Placebo Males'!U:U, 'Placebo Males'!B:B, B516, 'Placebo Males'!P:P, P516)</f>
        <v>-50.666666666666742</v>
      </c>
      <c r="AM516">
        <f>V516 - AVERAGEIFS('Placebo Males'!V:V, 'Placebo Males'!B:B, B516, 'Placebo Males'!P:P, P516)</f>
        <v>0.33333333333334281</v>
      </c>
      <c r="AN516">
        <f>W516 - AVERAGEIFS('Placebo Males'!W:W, 'Placebo Males'!B:B, B516, 'Placebo Males'!P:P, P516)</f>
        <v>5</v>
      </c>
      <c r="AO516">
        <f>X516 - AVERAGEIFS('Placebo Males'!X:X, 'Placebo Males'!B:B, B516, 'Placebo Males'!P:P, P516)</f>
        <v>2.6666666666666714</v>
      </c>
      <c r="AP516">
        <f>Y516 - AVERAGEIFS('Placebo Males'!Y:Y, 'Placebo Males'!B:B, B516, 'Placebo Males'!P:P, P516)</f>
        <v>-0.33333333333334281</v>
      </c>
      <c r="AQ516">
        <f>Z516 - AVERAGEIFS('Placebo Males'!Z:Z, 'Placebo Males'!B:B, B516, 'Placebo Males'!P:P, P516)</f>
        <v>2.6666666666666714</v>
      </c>
      <c r="AR516">
        <f>AB516 - AVERAGEIFS('Placebo Males'!AB:AB, 'Placebo Males'!B:B, B516, 'Placebo Males'!P:P, P516)</f>
        <v>7.3333333333333357</v>
      </c>
      <c r="AS516">
        <f>AC516 - AVERAGEIFS('Placebo Males'!AC:AC, 'Placebo Males'!B:B, B516, 'Placebo Males'!P:P, P516)</f>
        <v>0.33333333333333215</v>
      </c>
      <c r="AT516">
        <f>AD516 - AVERAGEIFS('Placebo Males'!AD:AD, 'Placebo Males'!B:B, B516, 'Placebo Males'!P:P, P516)</f>
        <v>-126.89266666666663</v>
      </c>
      <c r="AU516">
        <f>AE516 - AVERAGEIFS('Placebo Males'!AE:AE, 'Placebo Males'!B:B, B516, 'Placebo Males'!P:P, P516)</f>
        <v>5.2338333333333306E-2</v>
      </c>
      <c r="AV516">
        <f>AF516 - AVERAGEIFS('Placebo Males'!AF:AF, 'Placebo Males'!B:B, B516, 'Placebo Males'!P:P, P516)</f>
        <v>-4.8066666666668478E-4</v>
      </c>
    </row>
    <row r="517" spans="1:48" x14ac:dyDescent="0.25">
      <c r="A517" t="s">
        <v>2777</v>
      </c>
      <c r="B517">
        <v>1022</v>
      </c>
      <c r="C517" t="s">
        <v>102</v>
      </c>
      <c r="D517">
        <v>35</v>
      </c>
      <c r="E517">
        <v>174.5</v>
      </c>
      <c r="F517">
        <v>69.5</v>
      </c>
      <c r="G517">
        <v>102.5</v>
      </c>
      <c r="H517">
        <v>55.75</v>
      </c>
      <c r="I517" t="s">
        <v>103</v>
      </c>
      <c r="J517" t="s">
        <v>104</v>
      </c>
      <c r="K517" t="s">
        <v>409</v>
      </c>
      <c r="L517" t="s">
        <v>460</v>
      </c>
      <c r="M517" t="s">
        <v>2261</v>
      </c>
      <c r="N517">
        <v>1500</v>
      </c>
      <c r="O517" t="s">
        <v>2262</v>
      </c>
      <c r="P517">
        <v>7</v>
      </c>
      <c r="Q517" t="s">
        <v>113</v>
      </c>
      <c r="R517" t="s">
        <v>2261</v>
      </c>
      <c r="S517">
        <v>836</v>
      </c>
      <c r="T517" t="s">
        <v>2266</v>
      </c>
      <c r="U517">
        <v>1069</v>
      </c>
      <c r="V517">
        <v>145</v>
      </c>
      <c r="W517">
        <v>404</v>
      </c>
      <c r="X517">
        <v>96</v>
      </c>
      <c r="Y517">
        <v>236</v>
      </c>
      <c r="Z517">
        <v>72</v>
      </c>
      <c r="AA517" t="s">
        <v>108</v>
      </c>
      <c r="AB517">
        <v>50</v>
      </c>
      <c r="AC517">
        <v>27</v>
      </c>
      <c r="AD517">
        <v>793.01499999999999</v>
      </c>
      <c r="AE517">
        <v>0.17391300000000001</v>
      </c>
      <c r="AF517">
        <v>0.42381600000000003</v>
      </c>
      <c r="AH517">
        <v>836</v>
      </c>
      <c r="AI517">
        <f t="shared" si="24"/>
        <v>1.9553886042478246</v>
      </c>
      <c r="AJ517">
        <f t="shared" si="25"/>
        <v>0.27693048130221853</v>
      </c>
      <c r="AK517">
        <f t="shared" si="23"/>
        <v>0.22180747181725158</v>
      </c>
      <c r="AL517">
        <f>U517 - AVERAGEIFS('Placebo Males'!U:U, 'Placebo Males'!B:B, B517, 'Placebo Males'!P:P, P517)</f>
        <v>-3.6666666666667425</v>
      </c>
      <c r="AM517">
        <f>V517 - AVERAGEIFS('Placebo Males'!V:V, 'Placebo Males'!B:B, B517, 'Placebo Males'!P:P, P517)</f>
        <v>1.3333333333333428</v>
      </c>
      <c r="AN517">
        <f>W517 - AVERAGEIFS('Placebo Males'!W:W, 'Placebo Males'!B:B, B517, 'Placebo Males'!P:P, P517)</f>
        <v>0</v>
      </c>
      <c r="AO517">
        <f>X517 - AVERAGEIFS('Placebo Males'!X:X, 'Placebo Males'!B:B, B517, 'Placebo Males'!P:P, P517)</f>
        <v>-3.3333333333333286</v>
      </c>
      <c r="AP517">
        <f>Y517 - AVERAGEIFS('Placebo Males'!Y:Y, 'Placebo Males'!B:B, B517, 'Placebo Males'!P:P, P517)</f>
        <v>0.66666666666665719</v>
      </c>
      <c r="AQ517">
        <f>Z517 - AVERAGEIFS('Placebo Males'!Z:Z, 'Placebo Males'!B:B, B517, 'Placebo Males'!P:P, P517)</f>
        <v>2.6666666666666714</v>
      </c>
      <c r="AR517">
        <f>AB517 - AVERAGEIFS('Placebo Males'!AB:AB, 'Placebo Males'!B:B, B517, 'Placebo Males'!P:P, P517)</f>
        <v>3.3333333333333357</v>
      </c>
      <c r="AS517">
        <f>AC517 - AVERAGEIFS('Placebo Males'!AC:AC, 'Placebo Males'!B:B, B517, 'Placebo Males'!P:P, P517)</f>
        <v>2.3333333333333321</v>
      </c>
      <c r="AT517">
        <f>AD517 - AVERAGEIFS('Placebo Males'!AD:AD, 'Placebo Males'!B:B, B517, 'Placebo Males'!P:P, P517)</f>
        <v>-92.042666666666605</v>
      </c>
      <c r="AU517">
        <f>AE517 - AVERAGEIFS('Placebo Males'!AE:AE, 'Placebo Males'!B:B, B517, 'Placebo Males'!P:P, P517)</f>
        <v>6.3460333333333327E-2</v>
      </c>
      <c r="AV517">
        <f>AF517 - AVERAGEIFS('Placebo Males'!AF:AF, 'Placebo Males'!B:B, B517, 'Placebo Males'!P:P, P517)</f>
        <v>-8.4246666666666359E-3</v>
      </c>
    </row>
    <row r="518" spans="1:48" x14ac:dyDescent="0.25">
      <c r="A518" t="s">
        <v>2778</v>
      </c>
      <c r="B518">
        <v>1022</v>
      </c>
      <c r="C518" t="s">
        <v>102</v>
      </c>
      <c r="D518">
        <v>35</v>
      </c>
      <c r="E518">
        <v>174.5</v>
      </c>
      <c r="F518">
        <v>69.5</v>
      </c>
      <c r="G518">
        <v>102.5</v>
      </c>
      <c r="H518">
        <v>55.75</v>
      </c>
      <c r="I518" t="s">
        <v>103</v>
      </c>
      <c r="J518" t="s">
        <v>104</v>
      </c>
      <c r="K518" t="s">
        <v>409</v>
      </c>
      <c r="L518" t="s">
        <v>460</v>
      </c>
      <c r="M518" t="s">
        <v>2261</v>
      </c>
      <c r="N518">
        <v>1500</v>
      </c>
      <c r="O518" t="s">
        <v>2262</v>
      </c>
      <c r="P518">
        <v>7</v>
      </c>
      <c r="Q518" t="s">
        <v>113</v>
      </c>
      <c r="R518" t="s">
        <v>2261</v>
      </c>
      <c r="S518">
        <v>836</v>
      </c>
      <c r="T518" t="s">
        <v>2266</v>
      </c>
      <c r="U518">
        <v>1054</v>
      </c>
      <c r="V518">
        <v>148</v>
      </c>
      <c r="W518">
        <v>405</v>
      </c>
      <c r="X518">
        <v>102</v>
      </c>
      <c r="Y518">
        <v>231</v>
      </c>
      <c r="Z518">
        <v>72</v>
      </c>
      <c r="AA518" t="s">
        <v>108</v>
      </c>
      <c r="AB518">
        <v>51</v>
      </c>
      <c r="AC518">
        <v>27</v>
      </c>
      <c r="AD518">
        <v>777.91099999999994</v>
      </c>
      <c r="AE518">
        <v>0.152174</v>
      </c>
      <c r="AF518">
        <v>0.42268</v>
      </c>
      <c r="AH518">
        <v>836</v>
      </c>
      <c r="AI518">
        <f t="shared" si="24"/>
        <v>1.9553886042478246</v>
      </c>
      <c r="AJ518">
        <f t="shared" si="25"/>
        <v>0.27693048130221853</v>
      </c>
      <c r="AK518">
        <f t="shared" ref="AK518:AK530" si="26">1 -(1/(1+((AI518/7.887)^0.9)))</f>
        <v>0.22180747181725158</v>
      </c>
      <c r="AL518">
        <f>U518 - AVERAGEIFS('Placebo Males'!U:U, 'Placebo Males'!B:B, B518, 'Placebo Males'!P:P, P518)</f>
        <v>-18.666666666666742</v>
      </c>
      <c r="AM518">
        <f>V518 - AVERAGEIFS('Placebo Males'!V:V, 'Placebo Males'!B:B, B518, 'Placebo Males'!P:P, P518)</f>
        <v>4.3333333333333428</v>
      </c>
      <c r="AN518">
        <f>W518 - AVERAGEIFS('Placebo Males'!W:W, 'Placebo Males'!B:B, B518, 'Placebo Males'!P:P, P518)</f>
        <v>1</v>
      </c>
      <c r="AO518">
        <f>X518 - AVERAGEIFS('Placebo Males'!X:X, 'Placebo Males'!B:B, B518, 'Placebo Males'!P:P, P518)</f>
        <v>2.6666666666666714</v>
      </c>
      <c r="AP518">
        <f>Y518 - AVERAGEIFS('Placebo Males'!Y:Y, 'Placebo Males'!B:B, B518, 'Placebo Males'!P:P, P518)</f>
        <v>-4.3333333333333428</v>
      </c>
      <c r="AQ518">
        <f>Z518 - AVERAGEIFS('Placebo Males'!Z:Z, 'Placebo Males'!B:B, B518, 'Placebo Males'!P:P, P518)</f>
        <v>2.6666666666666714</v>
      </c>
      <c r="AR518">
        <f>AB518 - AVERAGEIFS('Placebo Males'!AB:AB, 'Placebo Males'!B:B, B518, 'Placebo Males'!P:P, P518)</f>
        <v>4.3333333333333357</v>
      </c>
      <c r="AS518">
        <f>AC518 - AVERAGEIFS('Placebo Males'!AC:AC, 'Placebo Males'!B:B, B518, 'Placebo Males'!P:P, P518)</f>
        <v>2.3333333333333321</v>
      </c>
      <c r="AT518">
        <f>AD518 - AVERAGEIFS('Placebo Males'!AD:AD, 'Placebo Males'!B:B, B518, 'Placebo Males'!P:P, P518)</f>
        <v>-107.14666666666665</v>
      </c>
      <c r="AU518">
        <f>AE518 - AVERAGEIFS('Placebo Males'!AE:AE, 'Placebo Males'!B:B, B518, 'Placebo Males'!P:P, P518)</f>
        <v>4.1721333333333319E-2</v>
      </c>
      <c r="AV518">
        <f>AF518 - AVERAGEIFS('Placebo Males'!AF:AF, 'Placebo Males'!B:B, B518, 'Placebo Males'!P:P, P518)</f>
        <v>-9.5606666666666618E-3</v>
      </c>
    </row>
    <row r="519" spans="1:48" x14ac:dyDescent="0.25">
      <c r="A519" t="s">
        <v>2779</v>
      </c>
      <c r="B519">
        <v>1022</v>
      </c>
      <c r="C519" t="s">
        <v>102</v>
      </c>
      <c r="D519">
        <v>35</v>
      </c>
      <c r="E519">
        <v>174.5</v>
      </c>
      <c r="F519">
        <v>69.5</v>
      </c>
      <c r="G519">
        <v>102.5</v>
      </c>
      <c r="H519">
        <v>55.75</v>
      </c>
      <c r="I519" t="s">
        <v>103</v>
      </c>
      <c r="J519" t="s">
        <v>104</v>
      </c>
      <c r="K519" t="s">
        <v>409</v>
      </c>
      <c r="L519" t="s">
        <v>460</v>
      </c>
      <c r="M519" t="s">
        <v>2261</v>
      </c>
      <c r="N519">
        <v>1500</v>
      </c>
      <c r="O519" t="s">
        <v>2262</v>
      </c>
      <c r="P519">
        <v>8</v>
      </c>
      <c r="Q519" t="s">
        <v>113</v>
      </c>
      <c r="R519" t="s">
        <v>2261</v>
      </c>
      <c r="S519">
        <v>827</v>
      </c>
      <c r="T519" t="s">
        <v>2266</v>
      </c>
      <c r="U519">
        <v>1072</v>
      </c>
      <c r="V519">
        <v>147</v>
      </c>
      <c r="W519">
        <v>405</v>
      </c>
      <c r="X519">
        <v>102</v>
      </c>
      <c r="Y519">
        <v>231</v>
      </c>
      <c r="Z519">
        <v>72</v>
      </c>
      <c r="AA519" t="s">
        <v>108</v>
      </c>
      <c r="AB519">
        <v>47</v>
      </c>
      <c r="AC519">
        <v>31</v>
      </c>
      <c r="AD519">
        <v>753.51199999999994</v>
      </c>
      <c r="AE519">
        <v>0.14893600000000001</v>
      </c>
      <c r="AF519">
        <v>0.42086899999999999</v>
      </c>
      <c r="AH519">
        <v>827</v>
      </c>
      <c r="AI519">
        <f t="shared" si="24"/>
        <v>1.934337769991568</v>
      </c>
      <c r="AJ519">
        <f t="shared" si="25"/>
        <v>0.27519992983550434</v>
      </c>
      <c r="AK519">
        <f t="shared" si="26"/>
        <v>0.2201305552562336</v>
      </c>
      <c r="AL519">
        <f>U519 - AVERAGEIFS('Placebo Males'!U:U, 'Placebo Males'!B:B, B519, 'Placebo Males'!P:P, P519)</f>
        <v>-23</v>
      </c>
      <c r="AM519">
        <f>V519 - AVERAGEIFS('Placebo Males'!V:V, 'Placebo Males'!B:B, B519, 'Placebo Males'!P:P, P519)</f>
        <v>2</v>
      </c>
      <c r="AN519">
        <f>W519 - AVERAGEIFS('Placebo Males'!W:W, 'Placebo Males'!B:B, B519, 'Placebo Males'!P:P, P519)</f>
        <v>1.3333333333333144</v>
      </c>
      <c r="AO519">
        <f>X519 - AVERAGEIFS('Placebo Males'!X:X, 'Placebo Males'!B:B, B519, 'Placebo Males'!P:P, P519)</f>
        <v>5</v>
      </c>
      <c r="AP519">
        <f>Y519 - AVERAGEIFS('Placebo Males'!Y:Y, 'Placebo Males'!B:B, B519, 'Placebo Males'!P:P, P519)</f>
        <v>-5</v>
      </c>
      <c r="AQ519">
        <f>Z519 - AVERAGEIFS('Placebo Males'!Z:Z, 'Placebo Males'!B:B, B519, 'Placebo Males'!P:P, P519)</f>
        <v>1.3333333333333286</v>
      </c>
      <c r="AR519">
        <f>AB519 - AVERAGEIFS('Placebo Males'!AB:AB, 'Placebo Males'!B:B, B519, 'Placebo Males'!P:P, P519)</f>
        <v>-0.3333333333333357</v>
      </c>
      <c r="AS519">
        <f>AC519 - AVERAGEIFS('Placebo Males'!AC:AC, 'Placebo Males'!B:B, B519, 'Placebo Males'!P:P, P519)</f>
        <v>4.3333333333333321</v>
      </c>
      <c r="AT519">
        <f>AD519 - AVERAGEIFS('Placebo Males'!AD:AD, 'Placebo Males'!B:B, B519, 'Placebo Males'!P:P, P519)</f>
        <v>-126.04466666666679</v>
      </c>
      <c r="AU519">
        <f>AE519 - AVERAGEIFS('Placebo Males'!AE:AE, 'Placebo Males'!B:B, B519, 'Placebo Males'!P:P, P519)</f>
        <v>1.5180000000000027E-2</v>
      </c>
      <c r="AV519">
        <f>AF519 - AVERAGEIFS('Placebo Males'!AF:AF, 'Placebo Males'!B:B, B519, 'Placebo Males'!P:P, P519)</f>
        <v>-1.4616333333333287E-2</v>
      </c>
    </row>
    <row r="520" spans="1:48" x14ac:dyDescent="0.25">
      <c r="A520" t="s">
        <v>2780</v>
      </c>
      <c r="B520">
        <v>1022</v>
      </c>
      <c r="C520" t="s">
        <v>102</v>
      </c>
      <c r="D520">
        <v>35</v>
      </c>
      <c r="E520">
        <v>174.5</v>
      </c>
      <c r="F520">
        <v>69.5</v>
      </c>
      <c r="G520">
        <v>102.5</v>
      </c>
      <c r="H520">
        <v>55.75</v>
      </c>
      <c r="I520" t="s">
        <v>103</v>
      </c>
      <c r="J520" t="s">
        <v>104</v>
      </c>
      <c r="K520" t="s">
        <v>409</v>
      </c>
      <c r="L520" t="s">
        <v>460</v>
      </c>
      <c r="M520" t="s">
        <v>2261</v>
      </c>
      <c r="N520">
        <v>1500</v>
      </c>
      <c r="O520" t="s">
        <v>2262</v>
      </c>
      <c r="P520">
        <v>8</v>
      </c>
      <c r="Q520" t="s">
        <v>113</v>
      </c>
      <c r="R520" t="s">
        <v>2261</v>
      </c>
      <c r="S520">
        <v>827</v>
      </c>
      <c r="T520" t="s">
        <v>2266</v>
      </c>
      <c r="U520">
        <v>1102</v>
      </c>
      <c r="V520">
        <v>147</v>
      </c>
      <c r="W520">
        <v>407</v>
      </c>
      <c r="X520">
        <v>100</v>
      </c>
      <c r="Y520">
        <v>234</v>
      </c>
      <c r="Z520">
        <v>73</v>
      </c>
      <c r="AA520" t="s">
        <v>108</v>
      </c>
      <c r="AB520">
        <v>53</v>
      </c>
      <c r="AC520">
        <v>27</v>
      </c>
      <c r="AD520">
        <v>736.04100000000005</v>
      </c>
      <c r="AE520">
        <v>0.13333300000000001</v>
      </c>
      <c r="AF520">
        <v>0.42321500000000001</v>
      </c>
      <c r="AH520">
        <v>827</v>
      </c>
      <c r="AI520">
        <f t="shared" si="24"/>
        <v>1.934337769991568</v>
      </c>
      <c r="AJ520">
        <f t="shared" si="25"/>
        <v>0.27519992983550434</v>
      </c>
      <c r="AK520">
        <f t="shared" si="26"/>
        <v>0.2201305552562336</v>
      </c>
      <c r="AL520">
        <f>U520 - AVERAGEIFS('Placebo Males'!U:U, 'Placebo Males'!B:B, B520, 'Placebo Males'!P:P, P520)</f>
        <v>7</v>
      </c>
      <c r="AM520">
        <f>V520 - AVERAGEIFS('Placebo Males'!V:V, 'Placebo Males'!B:B, B520, 'Placebo Males'!P:P, P520)</f>
        <v>2</v>
      </c>
      <c r="AN520">
        <f>W520 - AVERAGEIFS('Placebo Males'!W:W, 'Placebo Males'!B:B, B520, 'Placebo Males'!P:P, P520)</f>
        <v>3.3333333333333144</v>
      </c>
      <c r="AO520">
        <f>X520 - AVERAGEIFS('Placebo Males'!X:X, 'Placebo Males'!B:B, B520, 'Placebo Males'!P:P, P520)</f>
        <v>3</v>
      </c>
      <c r="AP520">
        <f>Y520 - AVERAGEIFS('Placebo Males'!Y:Y, 'Placebo Males'!B:B, B520, 'Placebo Males'!P:P, P520)</f>
        <v>-2</v>
      </c>
      <c r="AQ520">
        <f>Z520 - AVERAGEIFS('Placebo Males'!Z:Z, 'Placebo Males'!B:B, B520, 'Placebo Males'!P:P, P520)</f>
        <v>2.3333333333333286</v>
      </c>
      <c r="AR520">
        <f>AB520 - AVERAGEIFS('Placebo Males'!AB:AB, 'Placebo Males'!B:B, B520, 'Placebo Males'!P:P, P520)</f>
        <v>5.6666666666666643</v>
      </c>
      <c r="AS520">
        <f>AC520 - AVERAGEIFS('Placebo Males'!AC:AC, 'Placebo Males'!B:B, B520, 'Placebo Males'!P:P, P520)</f>
        <v>0.33333333333333215</v>
      </c>
      <c r="AT520">
        <f>AD520 - AVERAGEIFS('Placebo Males'!AD:AD, 'Placebo Males'!B:B, B520, 'Placebo Males'!P:P, P520)</f>
        <v>-143.51566666666668</v>
      </c>
      <c r="AU520">
        <f>AE520 - AVERAGEIFS('Placebo Males'!AE:AE, 'Placebo Males'!B:B, B520, 'Placebo Males'!P:P, P520)</f>
        <v>-4.2299999999997895E-4</v>
      </c>
      <c r="AV520">
        <f>AF520 - AVERAGEIFS('Placebo Males'!AF:AF, 'Placebo Males'!B:B, B520, 'Placebo Males'!P:P, P520)</f>
        <v>-1.2270333333333272E-2</v>
      </c>
    </row>
    <row r="521" spans="1:48" x14ac:dyDescent="0.25">
      <c r="A521" t="s">
        <v>2781</v>
      </c>
      <c r="B521">
        <v>1022</v>
      </c>
      <c r="C521" t="s">
        <v>102</v>
      </c>
      <c r="D521">
        <v>35</v>
      </c>
      <c r="E521">
        <v>174.5</v>
      </c>
      <c r="F521">
        <v>69.5</v>
      </c>
      <c r="G521">
        <v>102.5</v>
      </c>
      <c r="H521">
        <v>55.75</v>
      </c>
      <c r="I521" t="s">
        <v>103</v>
      </c>
      <c r="J521" t="s">
        <v>104</v>
      </c>
      <c r="K521" t="s">
        <v>409</v>
      </c>
      <c r="L521" t="s">
        <v>460</v>
      </c>
      <c r="M521" t="s">
        <v>2261</v>
      </c>
      <c r="N521">
        <v>1500</v>
      </c>
      <c r="O521" t="s">
        <v>2262</v>
      </c>
      <c r="P521">
        <v>8</v>
      </c>
      <c r="Q521" t="s">
        <v>113</v>
      </c>
      <c r="R521" t="s">
        <v>2261</v>
      </c>
      <c r="S521">
        <v>827</v>
      </c>
      <c r="T521" t="s">
        <v>2266</v>
      </c>
      <c r="U521">
        <v>1067</v>
      </c>
      <c r="V521">
        <v>146</v>
      </c>
      <c r="W521">
        <v>399</v>
      </c>
      <c r="X521">
        <v>96</v>
      </c>
      <c r="Y521">
        <v>232</v>
      </c>
      <c r="Z521">
        <v>71</v>
      </c>
      <c r="AA521" t="s">
        <v>108</v>
      </c>
      <c r="AB521">
        <v>47</v>
      </c>
      <c r="AC521">
        <v>32</v>
      </c>
      <c r="AD521">
        <v>747.899</v>
      </c>
      <c r="AE521">
        <v>0.152174</v>
      </c>
      <c r="AF521">
        <v>0.41755900000000001</v>
      </c>
      <c r="AH521">
        <v>827</v>
      </c>
      <c r="AI521">
        <f t="shared" si="24"/>
        <v>1.934337769991568</v>
      </c>
      <c r="AJ521">
        <f t="shared" si="25"/>
        <v>0.27519992983550434</v>
      </c>
      <c r="AK521">
        <f t="shared" si="26"/>
        <v>0.2201305552562336</v>
      </c>
      <c r="AL521">
        <f>U521 - AVERAGEIFS('Placebo Males'!U:U, 'Placebo Males'!B:B, B521, 'Placebo Males'!P:P, P521)</f>
        <v>-28</v>
      </c>
      <c r="AM521">
        <f>V521 - AVERAGEIFS('Placebo Males'!V:V, 'Placebo Males'!B:B, B521, 'Placebo Males'!P:P, P521)</f>
        <v>1</v>
      </c>
      <c r="AN521">
        <f>W521 - AVERAGEIFS('Placebo Males'!W:W, 'Placebo Males'!B:B, B521, 'Placebo Males'!P:P, P521)</f>
        <v>-4.6666666666666856</v>
      </c>
      <c r="AO521">
        <f>X521 - AVERAGEIFS('Placebo Males'!X:X, 'Placebo Males'!B:B, B521, 'Placebo Males'!P:P, P521)</f>
        <v>-1</v>
      </c>
      <c r="AP521">
        <f>Y521 - AVERAGEIFS('Placebo Males'!Y:Y, 'Placebo Males'!B:B, B521, 'Placebo Males'!P:P, P521)</f>
        <v>-4</v>
      </c>
      <c r="AQ521">
        <f>Z521 - AVERAGEIFS('Placebo Males'!Z:Z, 'Placebo Males'!B:B, B521, 'Placebo Males'!P:P, P521)</f>
        <v>0.3333333333333286</v>
      </c>
      <c r="AR521">
        <f>AB521 - AVERAGEIFS('Placebo Males'!AB:AB, 'Placebo Males'!B:B, B521, 'Placebo Males'!P:P, P521)</f>
        <v>-0.3333333333333357</v>
      </c>
      <c r="AS521">
        <f>AC521 - AVERAGEIFS('Placebo Males'!AC:AC, 'Placebo Males'!B:B, B521, 'Placebo Males'!P:P, P521)</f>
        <v>5.3333333333333321</v>
      </c>
      <c r="AT521">
        <f>AD521 - AVERAGEIFS('Placebo Males'!AD:AD, 'Placebo Males'!B:B, B521, 'Placebo Males'!P:P, P521)</f>
        <v>-131.65766666666673</v>
      </c>
      <c r="AU521">
        <f>AE521 - AVERAGEIFS('Placebo Males'!AE:AE, 'Placebo Males'!B:B, B521, 'Placebo Males'!P:P, P521)</f>
        <v>1.8418000000000018E-2</v>
      </c>
      <c r="AV521">
        <f>AF521 - AVERAGEIFS('Placebo Males'!AF:AF, 'Placebo Males'!B:B, B521, 'Placebo Males'!P:P, P521)</f>
        <v>-1.7926333333333266E-2</v>
      </c>
    </row>
    <row r="522" spans="1:48" x14ac:dyDescent="0.25">
      <c r="A522" t="s">
        <v>2782</v>
      </c>
      <c r="B522">
        <v>1022</v>
      </c>
      <c r="C522" t="s">
        <v>102</v>
      </c>
      <c r="D522">
        <v>35</v>
      </c>
      <c r="E522">
        <v>174.5</v>
      </c>
      <c r="F522">
        <v>69.5</v>
      </c>
      <c r="G522">
        <v>102.5</v>
      </c>
      <c r="H522">
        <v>55.75</v>
      </c>
      <c r="I522" t="s">
        <v>103</v>
      </c>
      <c r="J522" t="s">
        <v>104</v>
      </c>
      <c r="K522" t="s">
        <v>409</v>
      </c>
      <c r="L522" t="s">
        <v>460</v>
      </c>
      <c r="M522" t="s">
        <v>2261</v>
      </c>
      <c r="N522">
        <v>1500</v>
      </c>
      <c r="O522" t="s">
        <v>2262</v>
      </c>
      <c r="P522">
        <v>12</v>
      </c>
      <c r="Q522" t="s">
        <v>113</v>
      </c>
      <c r="R522" t="s">
        <v>2261</v>
      </c>
      <c r="S522">
        <v>590</v>
      </c>
      <c r="T522" t="s">
        <v>2266</v>
      </c>
      <c r="U522">
        <v>1033</v>
      </c>
      <c r="V522">
        <v>149</v>
      </c>
      <c r="W522">
        <v>392</v>
      </c>
      <c r="X522">
        <v>97</v>
      </c>
      <c r="Y522">
        <v>228</v>
      </c>
      <c r="Z522">
        <v>67</v>
      </c>
      <c r="AA522" t="s">
        <v>108</v>
      </c>
      <c r="AB522">
        <v>47</v>
      </c>
      <c r="AC522">
        <v>25</v>
      </c>
      <c r="AD522">
        <v>793.21900000000005</v>
      </c>
      <c r="AE522">
        <v>0.130435</v>
      </c>
      <c r="AF522">
        <v>0.38332699999999997</v>
      </c>
      <c r="AH522">
        <v>590</v>
      </c>
      <c r="AI522">
        <f t="shared" si="24"/>
        <v>1.3799991345768141</v>
      </c>
      <c r="AJ522">
        <f t="shared" si="25"/>
        <v>0.22468957285531777</v>
      </c>
      <c r="AK522">
        <f t="shared" si="26"/>
        <v>0.17238472276587435</v>
      </c>
      <c r="AL522">
        <f>U522 - AVERAGEIFS('Placebo Males'!U:U, 'Placebo Males'!B:B, B522, 'Placebo Males'!P:P, P522)</f>
        <v>-42.666666666666742</v>
      </c>
      <c r="AM522">
        <f>V522 - AVERAGEIFS('Placebo Males'!V:V, 'Placebo Males'!B:B, B522, 'Placebo Males'!P:P, P522)</f>
        <v>0.33333333333334281</v>
      </c>
      <c r="AN522">
        <f>W522 - AVERAGEIFS('Placebo Males'!W:W, 'Placebo Males'!B:B, B522, 'Placebo Males'!P:P, P522)</f>
        <v>-17</v>
      </c>
      <c r="AO522">
        <f>X522 - AVERAGEIFS('Placebo Males'!X:X, 'Placebo Males'!B:B, B522, 'Placebo Males'!P:P, P522)</f>
        <v>-2</v>
      </c>
      <c r="AP522">
        <f>Y522 - AVERAGEIFS('Placebo Males'!Y:Y, 'Placebo Males'!B:B, B522, 'Placebo Males'!P:P, P522)</f>
        <v>-12.333333333333343</v>
      </c>
      <c r="AQ522">
        <f>Z522 - AVERAGEIFS('Placebo Males'!Z:Z, 'Placebo Males'!B:B, B522, 'Placebo Males'!P:P, P522)</f>
        <v>-2.6666666666666714</v>
      </c>
      <c r="AR522">
        <f>AB522 - AVERAGEIFS('Placebo Males'!AB:AB, 'Placebo Males'!B:B, B522, 'Placebo Males'!P:P, P522)</f>
        <v>2.3333333333333357</v>
      </c>
      <c r="AS522">
        <f>AC522 - AVERAGEIFS('Placebo Males'!AC:AC, 'Placebo Males'!B:B, B522, 'Placebo Males'!P:P, P522)</f>
        <v>-1.6666666666666679</v>
      </c>
      <c r="AT522">
        <f>AD522 - AVERAGEIFS('Placebo Males'!AD:AD, 'Placebo Males'!B:B, B522, 'Placebo Males'!P:P, P522)</f>
        <v>-33.096666666666692</v>
      </c>
      <c r="AU522">
        <f>AE522 - AVERAGEIFS('Placebo Males'!AE:AE, 'Placebo Males'!B:B, B522, 'Placebo Males'!P:P, P522)</f>
        <v>1.9323666666666656E-2</v>
      </c>
      <c r="AV522">
        <f>AF522 - AVERAGEIFS('Placebo Males'!AF:AF, 'Placebo Males'!B:B, B522, 'Placebo Males'!P:P, P522)</f>
        <v>-4.1679000000000022E-2</v>
      </c>
    </row>
    <row r="523" spans="1:48" x14ac:dyDescent="0.25">
      <c r="A523" t="s">
        <v>2783</v>
      </c>
      <c r="B523">
        <v>1022</v>
      </c>
      <c r="C523" t="s">
        <v>102</v>
      </c>
      <c r="D523">
        <v>35</v>
      </c>
      <c r="E523">
        <v>174.5</v>
      </c>
      <c r="F523">
        <v>69.5</v>
      </c>
      <c r="G523">
        <v>102.5</v>
      </c>
      <c r="H523">
        <v>55.75</v>
      </c>
      <c r="I523" t="s">
        <v>103</v>
      </c>
      <c r="J523" t="s">
        <v>104</v>
      </c>
      <c r="K523" t="s">
        <v>409</v>
      </c>
      <c r="L523" t="s">
        <v>460</v>
      </c>
      <c r="M523" t="s">
        <v>2261</v>
      </c>
      <c r="N523">
        <v>1500</v>
      </c>
      <c r="O523" t="s">
        <v>2262</v>
      </c>
      <c r="P523">
        <v>12</v>
      </c>
      <c r="Q523" t="s">
        <v>113</v>
      </c>
      <c r="R523" t="s">
        <v>2261</v>
      </c>
      <c r="S523">
        <v>590</v>
      </c>
      <c r="T523" t="s">
        <v>2266</v>
      </c>
      <c r="U523">
        <v>1071</v>
      </c>
      <c r="V523">
        <v>147</v>
      </c>
      <c r="W523">
        <v>393</v>
      </c>
      <c r="X523">
        <v>95</v>
      </c>
      <c r="Y523">
        <v>231</v>
      </c>
      <c r="Z523">
        <v>67</v>
      </c>
      <c r="AA523" t="s">
        <v>108</v>
      </c>
      <c r="AB523">
        <v>48</v>
      </c>
      <c r="AC523">
        <v>25</v>
      </c>
      <c r="AD523">
        <v>813.404</v>
      </c>
      <c r="AE523">
        <v>0.10638300000000001</v>
      </c>
      <c r="AF523">
        <v>0.38117800000000002</v>
      </c>
      <c r="AH523">
        <v>590</v>
      </c>
      <c r="AI523">
        <f t="shared" si="24"/>
        <v>1.3799991345768141</v>
      </c>
      <c r="AJ523">
        <f t="shared" si="25"/>
        <v>0.22468957285531777</v>
      </c>
      <c r="AK523">
        <f t="shared" si="26"/>
        <v>0.17238472276587435</v>
      </c>
      <c r="AL523">
        <f>U523 - AVERAGEIFS('Placebo Males'!U:U, 'Placebo Males'!B:B, B523, 'Placebo Males'!P:P, P523)</f>
        <v>-4.6666666666667425</v>
      </c>
      <c r="AM523">
        <f>V523 - AVERAGEIFS('Placebo Males'!V:V, 'Placebo Males'!B:B, B523, 'Placebo Males'!P:P, P523)</f>
        <v>-1.6666666666666572</v>
      </c>
      <c r="AN523">
        <f>W523 - AVERAGEIFS('Placebo Males'!W:W, 'Placebo Males'!B:B, B523, 'Placebo Males'!P:P, P523)</f>
        <v>-16</v>
      </c>
      <c r="AO523">
        <f>X523 - AVERAGEIFS('Placebo Males'!X:X, 'Placebo Males'!B:B, B523, 'Placebo Males'!P:P, P523)</f>
        <v>-4</v>
      </c>
      <c r="AP523">
        <f>Y523 - AVERAGEIFS('Placebo Males'!Y:Y, 'Placebo Males'!B:B, B523, 'Placebo Males'!P:P, P523)</f>
        <v>-9.3333333333333428</v>
      </c>
      <c r="AQ523">
        <f>Z523 - AVERAGEIFS('Placebo Males'!Z:Z, 'Placebo Males'!B:B, B523, 'Placebo Males'!P:P, P523)</f>
        <v>-2.6666666666666714</v>
      </c>
      <c r="AR523">
        <f>AB523 - AVERAGEIFS('Placebo Males'!AB:AB, 'Placebo Males'!B:B, B523, 'Placebo Males'!P:P, P523)</f>
        <v>3.3333333333333357</v>
      </c>
      <c r="AS523">
        <f>AC523 - AVERAGEIFS('Placebo Males'!AC:AC, 'Placebo Males'!B:B, B523, 'Placebo Males'!P:P, P523)</f>
        <v>-1.6666666666666679</v>
      </c>
      <c r="AT523">
        <f>AD523 - AVERAGEIFS('Placebo Males'!AD:AD, 'Placebo Males'!B:B, B523, 'Placebo Males'!P:P, P523)</f>
        <v>-12.911666666666747</v>
      </c>
      <c r="AU523">
        <f>AE523 - AVERAGEIFS('Placebo Males'!AE:AE, 'Placebo Males'!B:B, B523, 'Placebo Males'!P:P, P523)</f>
        <v>-4.7283333333333344E-3</v>
      </c>
      <c r="AV523">
        <f>AF523 - AVERAGEIFS('Placebo Males'!AF:AF, 'Placebo Males'!B:B, B523, 'Placebo Males'!P:P, P523)</f>
        <v>-4.3827999999999978E-2</v>
      </c>
    </row>
    <row r="524" spans="1:48" x14ac:dyDescent="0.25">
      <c r="A524" t="s">
        <v>2784</v>
      </c>
      <c r="B524">
        <v>1022</v>
      </c>
      <c r="C524" t="s">
        <v>102</v>
      </c>
      <c r="D524">
        <v>35</v>
      </c>
      <c r="E524">
        <v>174.5</v>
      </c>
      <c r="F524">
        <v>69.5</v>
      </c>
      <c r="G524">
        <v>102.5</v>
      </c>
      <c r="H524">
        <v>55.75</v>
      </c>
      <c r="I524" t="s">
        <v>103</v>
      </c>
      <c r="J524" t="s">
        <v>104</v>
      </c>
      <c r="K524" t="s">
        <v>409</v>
      </c>
      <c r="L524" t="s">
        <v>460</v>
      </c>
      <c r="M524" t="s">
        <v>2261</v>
      </c>
      <c r="N524">
        <v>1500</v>
      </c>
      <c r="O524" t="s">
        <v>2262</v>
      </c>
      <c r="P524">
        <v>12</v>
      </c>
      <c r="Q524" t="s">
        <v>113</v>
      </c>
      <c r="R524" t="s">
        <v>2261</v>
      </c>
      <c r="S524">
        <v>590</v>
      </c>
      <c r="T524" t="s">
        <v>2266</v>
      </c>
      <c r="U524">
        <v>1020</v>
      </c>
      <c r="V524">
        <v>152</v>
      </c>
      <c r="W524">
        <v>391</v>
      </c>
      <c r="X524">
        <v>99</v>
      </c>
      <c r="Y524">
        <v>225</v>
      </c>
      <c r="Z524">
        <v>67</v>
      </c>
      <c r="AA524" t="s">
        <v>108</v>
      </c>
      <c r="AB524">
        <v>46</v>
      </c>
      <c r="AC524">
        <v>26</v>
      </c>
      <c r="AD524">
        <v>778.78499999999997</v>
      </c>
      <c r="AE524">
        <v>0.10638300000000001</v>
      </c>
      <c r="AF524">
        <v>0.39018199999999997</v>
      </c>
      <c r="AH524">
        <v>590</v>
      </c>
      <c r="AI524">
        <f t="shared" si="24"/>
        <v>1.3799991345768141</v>
      </c>
      <c r="AJ524">
        <f t="shared" si="25"/>
        <v>0.22468957285531777</v>
      </c>
      <c r="AK524">
        <f t="shared" si="26"/>
        <v>0.17238472276587435</v>
      </c>
      <c r="AL524">
        <f>U524 - AVERAGEIFS('Placebo Males'!U:U, 'Placebo Males'!B:B, B524, 'Placebo Males'!P:P, P524)</f>
        <v>-55.666666666666742</v>
      </c>
      <c r="AM524">
        <f>V524 - AVERAGEIFS('Placebo Males'!V:V, 'Placebo Males'!B:B, B524, 'Placebo Males'!P:P, P524)</f>
        <v>3.3333333333333428</v>
      </c>
      <c r="AN524">
        <f>W524 - AVERAGEIFS('Placebo Males'!W:W, 'Placebo Males'!B:B, B524, 'Placebo Males'!P:P, P524)</f>
        <v>-18</v>
      </c>
      <c r="AO524">
        <f>X524 - AVERAGEIFS('Placebo Males'!X:X, 'Placebo Males'!B:B, B524, 'Placebo Males'!P:P, P524)</f>
        <v>0</v>
      </c>
      <c r="AP524">
        <f>Y524 - AVERAGEIFS('Placebo Males'!Y:Y, 'Placebo Males'!B:B, B524, 'Placebo Males'!P:P, P524)</f>
        <v>-15.333333333333343</v>
      </c>
      <c r="AQ524">
        <f>Z524 - AVERAGEIFS('Placebo Males'!Z:Z, 'Placebo Males'!B:B, B524, 'Placebo Males'!P:P, P524)</f>
        <v>-2.6666666666666714</v>
      </c>
      <c r="AR524">
        <f>AB524 - AVERAGEIFS('Placebo Males'!AB:AB, 'Placebo Males'!B:B, B524, 'Placebo Males'!P:P, P524)</f>
        <v>1.3333333333333357</v>
      </c>
      <c r="AS524">
        <f>AC524 - AVERAGEIFS('Placebo Males'!AC:AC, 'Placebo Males'!B:B, B524, 'Placebo Males'!P:P, P524)</f>
        <v>-0.66666666666666785</v>
      </c>
      <c r="AT524">
        <f>AD524 - AVERAGEIFS('Placebo Males'!AD:AD, 'Placebo Males'!B:B, B524, 'Placebo Males'!P:P, P524)</f>
        <v>-47.530666666666775</v>
      </c>
      <c r="AU524">
        <f>AE524 - AVERAGEIFS('Placebo Males'!AE:AE, 'Placebo Males'!B:B, B524, 'Placebo Males'!P:P, P524)</f>
        <v>-4.7283333333333344E-3</v>
      </c>
      <c r="AV524">
        <f>AF524 - AVERAGEIFS('Placebo Males'!AF:AF, 'Placebo Males'!B:B, B524, 'Placebo Males'!P:P, P524)</f>
        <v>-3.4824000000000022E-2</v>
      </c>
    </row>
    <row r="525" spans="1:48" x14ac:dyDescent="0.25">
      <c r="A525" t="s">
        <v>2785</v>
      </c>
      <c r="B525">
        <v>1022</v>
      </c>
      <c r="C525" t="s">
        <v>102</v>
      </c>
      <c r="D525">
        <v>35</v>
      </c>
      <c r="E525">
        <v>174.5</v>
      </c>
      <c r="F525">
        <v>69.5</v>
      </c>
      <c r="G525">
        <v>102.5</v>
      </c>
      <c r="H525">
        <v>55.75</v>
      </c>
      <c r="I525" t="s">
        <v>103</v>
      </c>
      <c r="J525" t="s">
        <v>104</v>
      </c>
      <c r="K525" t="s">
        <v>409</v>
      </c>
      <c r="L525" t="s">
        <v>460</v>
      </c>
      <c r="M525" t="s">
        <v>2261</v>
      </c>
      <c r="N525">
        <v>1500</v>
      </c>
      <c r="O525" t="s">
        <v>2262</v>
      </c>
      <c r="P525">
        <v>14</v>
      </c>
      <c r="Q525" t="s">
        <v>113</v>
      </c>
      <c r="R525" t="s">
        <v>2261</v>
      </c>
      <c r="S525">
        <v>566</v>
      </c>
      <c r="T525" t="s">
        <v>2266</v>
      </c>
      <c r="U525">
        <v>1010</v>
      </c>
      <c r="V525">
        <v>153</v>
      </c>
      <c r="W525">
        <v>388</v>
      </c>
      <c r="X525">
        <v>106</v>
      </c>
      <c r="Y525">
        <v>213</v>
      </c>
      <c r="Z525">
        <v>69</v>
      </c>
      <c r="AA525" t="s">
        <v>108</v>
      </c>
      <c r="AB525">
        <v>50</v>
      </c>
      <c r="AC525">
        <v>23</v>
      </c>
      <c r="AD525">
        <v>701.42399999999998</v>
      </c>
      <c r="AE525">
        <v>0.10638300000000001</v>
      </c>
      <c r="AF525">
        <v>0.38525900000000002</v>
      </c>
      <c r="AH525">
        <v>566</v>
      </c>
      <c r="AI525">
        <f t="shared" si="24"/>
        <v>1.3238635765601301</v>
      </c>
      <c r="AJ525">
        <f t="shared" si="25"/>
        <v>0.21895500743525287</v>
      </c>
      <c r="AK525">
        <f t="shared" si="26"/>
        <v>0.16711751934919072</v>
      </c>
      <c r="AL525">
        <f>U525 - AVERAGEIFS('Placebo Males'!U:U, 'Placebo Males'!B:B, B525, 'Placebo Males'!P:P, P525)</f>
        <v>-115.66666666666674</v>
      </c>
      <c r="AM525">
        <f>V525 - AVERAGEIFS('Placebo Males'!V:V, 'Placebo Males'!B:B, B525, 'Placebo Males'!P:P, P525)</f>
        <v>-5</v>
      </c>
      <c r="AN525">
        <f>W525 - AVERAGEIFS('Placebo Males'!W:W, 'Placebo Males'!B:B, B525, 'Placebo Males'!P:P, P525)</f>
        <v>-21.333333333333314</v>
      </c>
      <c r="AO525">
        <f>X525 - AVERAGEIFS('Placebo Males'!X:X, 'Placebo Males'!B:B, B525, 'Placebo Males'!P:P, P525)</f>
        <v>2.6666666666666714</v>
      </c>
      <c r="AP525">
        <f>Y525 - AVERAGEIFS('Placebo Males'!Y:Y, 'Placebo Males'!B:B, B525, 'Placebo Males'!P:P, P525)</f>
        <v>-23</v>
      </c>
      <c r="AQ525">
        <f>Z525 - AVERAGEIFS('Placebo Males'!Z:Z, 'Placebo Males'!B:B, B525, 'Placebo Males'!P:P, P525)</f>
        <v>-1</v>
      </c>
      <c r="AR525">
        <f>AB525 - AVERAGEIFS('Placebo Males'!AB:AB, 'Placebo Males'!B:B, B525, 'Placebo Males'!P:P, P525)</f>
        <v>7.6666666666666643</v>
      </c>
      <c r="AS525">
        <f>AC525 - AVERAGEIFS('Placebo Males'!AC:AC, 'Placebo Males'!B:B, B525, 'Placebo Males'!P:P, P525)</f>
        <v>-2.3333333333333321</v>
      </c>
      <c r="AT525">
        <f>AD525 - AVERAGEIFS('Placebo Males'!AD:AD, 'Placebo Males'!B:B, B525, 'Placebo Males'!P:P, P525)</f>
        <v>-117.11599999999999</v>
      </c>
      <c r="AU525">
        <f>AE525 - AVERAGEIFS('Placebo Males'!AE:AE, 'Placebo Males'!B:B, B525, 'Placebo Males'!P:P, P525)</f>
        <v>5.7045000000000012E-3</v>
      </c>
      <c r="AV525">
        <f>AF525 - AVERAGEIFS('Placebo Males'!AF:AF, 'Placebo Males'!B:B, B525, 'Placebo Males'!P:P, P525)</f>
        <v>-3.0467000000000022E-2</v>
      </c>
    </row>
    <row r="526" spans="1:48" x14ac:dyDescent="0.25">
      <c r="A526" t="s">
        <v>2786</v>
      </c>
      <c r="B526">
        <v>1022</v>
      </c>
      <c r="C526" t="s">
        <v>102</v>
      </c>
      <c r="D526">
        <v>35</v>
      </c>
      <c r="E526">
        <v>174.5</v>
      </c>
      <c r="F526">
        <v>69.5</v>
      </c>
      <c r="G526">
        <v>102.5</v>
      </c>
      <c r="H526">
        <v>55.75</v>
      </c>
      <c r="I526" t="s">
        <v>103</v>
      </c>
      <c r="J526" t="s">
        <v>104</v>
      </c>
      <c r="K526" t="s">
        <v>409</v>
      </c>
      <c r="L526" t="s">
        <v>460</v>
      </c>
      <c r="M526" t="s">
        <v>2261</v>
      </c>
      <c r="N526">
        <v>1500</v>
      </c>
      <c r="O526" t="s">
        <v>2262</v>
      </c>
      <c r="P526">
        <v>14</v>
      </c>
      <c r="Q526" t="s">
        <v>113</v>
      </c>
      <c r="R526" t="s">
        <v>2261</v>
      </c>
      <c r="S526">
        <v>566</v>
      </c>
      <c r="T526" t="s">
        <v>2266</v>
      </c>
      <c r="U526">
        <v>1037</v>
      </c>
      <c r="V526">
        <v>145</v>
      </c>
      <c r="W526">
        <v>390</v>
      </c>
      <c r="X526">
        <v>104</v>
      </c>
      <c r="Y526">
        <v>217</v>
      </c>
      <c r="Z526">
        <v>69</v>
      </c>
      <c r="AA526" t="s">
        <v>108</v>
      </c>
      <c r="AB526">
        <v>51</v>
      </c>
      <c r="AC526">
        <v>23</v>
      </c>
      <c r="AD526">
        <v>692.62199999999996</v>
      </c>
      <c r="AE526">
        <v>0.12766</v>
      </c>
      <c r="AF526">
        <v>0.39227600000000001</v>
      </c>
      <c r="AH526">
        <v>566</v>
      </c>
      <c r="AI526">
        <f t="shared" si="24"/>
        <v>1.3238635765601301</v>
      </c>
      <c r="AJ526">
        <f t="shared" si="25"/>
        <v>0.21895500743525287</v>
      </c>
      <c r="AK526">
        <f t="shared" si="26"/>
        <v>0.16711751934919072</v>
      </c>
      <c r="AL526">
        <f>U526 - AVERAGEIFS('Placebo Males'!U:U, 'Placebo Males'!B:B, B526, 'Placebo Males'!P:P, P526)</f>
        <v>-88.666666666666742</v>
      </c>
      <c r="AM526">
        <f>V526 - AVERAGEIFS('Placebo Males'!V:V, 'Placebo Males'!B:B, B526, 'Placebo Males'!P:P, P526)</f>
        <v>-13</v>
      </c>
      <c r="AN526">
        <f>W526 - AVERAGEIFS('Placebo Males'!W:W, 'Placebo Males'!B:B, B526, 'Placebo Males'!P:P, P526)</f>
        <v>-19.333333333333314</v>
      </c>
      <c r="AO526">
        <f>X526 - AVERAGEIFS('Placebo Males'!X:X, 'Placebo Males'!B:B, B526, 'Placebo Males'!P:P, P526)</f>
        <v>0.6666666666666714</v>
      </c>
      <c r="AP526">
        <f>Y526 - AVERAGEIFS('Placebo Males'!Y:Y, 'Placebo Males'!B:B, B526, 'Placebo Males'!P:P, P526)</f>
        <v>-19</v>
      </c>
      <c r="AQ526">
        <f>Z526 - AVERAGEIFS('Placebo Males'!Z:Z, 'Placebo Males'!B:B, B526, 'Placebo Males'!P:P, P526)</f>
        <v>-1</v>
      </c>
      <c r="AR526">
        <f>AB526 - AVERAGEIFS('Placebo Males'!AB:AB, 'Placebo Males'!B:B, B526, 'Placebo Males'!P:P, P526)</f>
        <v>8.6666666666666643</v>
      </c>
      <c r="AS526">
        <f>AC526 - AVERAGEIFS('Placebo Males'!AC:AC, 'Placebo Males'!B:B, B526, 'Placebo Males'!P:P, P526)</f>
        <v>-2.3333333333333321</v>
      </c>
      <c r="AT526">
        <f>AD526 - AVERAGEIFS('Placebo Males'!AD:AD, 'Placebo Males'!B:B, B526, 'Placebo Males'!P:P, P526)</f>
        <v>-125.91800000000001</v>
      </c>
      <c r="AU526">
        <f>AE526 - AVERAGEIFS('Placebo Males'!AE:AE, 'Placebo Males'!B:B, B526, 'Placebo Males'!P:P, P526)</f>
        <v>2.6981499999999992E-2</v>
      </c>
      <c r="AV526">
        <f>AF526 - AVERAGEIFS('Placebo Males'!AF:AF, 'Placebo Males'!B:B, B526, 'Placebo Males'!P:P, P526)</f>
        <v>-2.3450000000000026E-2</v>
      </c>
    </row>
    <row r="527" spans="1:48" x14ac:dyDescent="0.25">
      <c r="A527" t="s">
        <v>2787</v>
      </c>
      <c r="B527">
        <v>1022</v>
      </c>
      <c r="C527" t="s">
        <v>102</v>
      </c>
      <c r="D527">
        <v>35</v>
      </c>
      <c r="E527">
        <v>174.5</v>
      </c>
      <c r="F527">
        <v>69.5</v>
      </c>
      <c r="G527">
        <v>102.5</v>
      </c>
      <c r="H527">
        <v>55.75</v>
      </c>
      <c r="I527" t="s">
        <v>103</v>
      </c>
      <c r="J527" t="s">
        <v>104</v>
      </c>
      <c r="K527" t="s">
        <v>409</v>
      </c>
      <c r="L527" t="s">
        <v>460</v>
      </c>
      <c r="M527" t="s">
        <v>2261</v>
      </c>
      <c r="N527">
        <v>1500</v>
      </c>
      <c r="O527" t="s">
        <v>2262</v>
      </c>
      <c r="P527">
        <v>14</v>
      </c>
      <c r="Q527" t="s">
        <v>113</v>
      </c>
      <c r="R527" t="s">
        <v>2261</v>
      </c>
      <c r="S527">
        <v>566</v>
      </c>
      <c r="T527" t="s">
        <v>2266</v>
      </c>
      <c r="U527">
        <v>1013</v>
      </c>
      <c r="V527">
        <v>155</v>
      </c>
      <c r="W527">
        <v>385</v>
      </c>
      <c r="X527">
        <v>102</v>
      </c>
      <c r="Y527">
        <v>214</v>
      </c>
      <c r="Z527">
        <v>69</v>
      </c>
      <c r="AA527" t="s">
        <v>108</v>
      </c>
      <c r="AB527">
        <v>46</v>
      </c>
      <c r="AC527">
        <v>25</v>
      </c>
      <c r="AD527">
        <v>705.34</v>
      </c>
      <c r="AE527">
        <v>0.12766</v>
      </c>
      <c r="AF527">
        <v>0.403729</v>
      </c>
      <c r="AH527">
        <v>566</v>
      </c>
      <c r="AI527">
        <f t="shared" si="24"/>
        <v>1.3238635765601301</v>
      </c>
      <c r="AJ527">
        <f t="shared" si="25"/>
        <v>0.21895500743525287</v>
      </c>
      <c r="AK527">
        <f t="shared" si="26"/>
        <v>0.16711751934919072</v>
      </c>
      <c r="AL527">
        <f>U527 - AVERAGEIFS('Placebo Males'!U:U, 'Placebo Males'!B:B, B527, 'Placebo Males'!P:P, P527)</f>
        <v>-112.66666666666674</v>
      </c>
      <c r="AM527">
        <f>V527 - AVERAGEIFS('Placebo Males'!V:V, 'Placebo Males'!B:B, B527, 'Placebo Males'!P:P, P527)</f>
        <v>-3</v>
      </c>
      <c r="AN527">
        <f>W527 - AVERAGEIFS('Placebo Males'!W:W, 'Placebo Males'!B:B, B527, 'Placebo Males'!P:P, P527)</f>
        <v>-24.333333333333314</v>
      </c>
      <c r="AO527">
        <f>X527 - AVERAGEIFS('Placebo Males'!X:X, 'Placebo Males'!B:B, B527, 'Placebo Males'!P:P, P527)</f>
        <v>-1.3333333333333286</v>
      </c>
      <c r="AP527">
        <f>Y527 - AVERAGEIFS('Placebo Males'!Y:Y, 'Placebo Males'!B:B, B527, 'Placebo Males'!P:P, P527)</f>
        <v>-22</v>
      </c>
      <c r="AQ527">
        <f>Z527 - AVERAGEIFS('Placebo Males'!Z:Z, 'Placebo Males'!B:B, B527, 'Placebo Males'!P:P, P527)</f>
        <v>-1</v>
      </c>
      <c r="AR527">
        <f>AB527 - AVERAGEIFS('Placebo Males'!AB:AB, 'Placebo Males'!B:B, B527, 'Placebo Males'!P:P, P527)</f>
        <v>3.6666666666666643</v>
      </c>
      <c r="AS527">
        <f>AC527 - AVERAGEIFS('Placebo Males'!AC:AC, 'Placebo Males'!B:B, B527, 'Placebo Males'!P:P, P527)</f>
        <v>-0.33333333333333215</v>
      </c>
      <c r="AT527">
        <f>AD527 - AVERAGEIFS('Placebo Males'!AD:AD, 'Placebo Males'!B:B, B527, 'Placebo Males'!P:P, P527)</f>
        <v>-113.19999999999993</v>
      </c>
      <c r="AU527">
        <f>AE527 - AVERAGEIFS('Placebo Males'!AE:AE, 'Placebo Males'!B:B, B527, 'Placebo Males'!P:P, P527)</f>
        <v>2.6981499999999992E-2</v>
      </c>
      <c r="AV527">
        <f>AF527 - AVERAGEIFS('Placebo Males'!AF:AF, 'Placebo Males'!B:B, B527, 'Placebo Males'!P:P, P527)</f>
        <v>-1.1997000000000035E-2</v>
      </c>
    </row>
    <row r="528" spans="1:48" x14ac:dyDescent="0.25">
      <c r="A528" t="s">
        <v>2788</v>
      </c>
      <c r="B528">
        <v>1022</v>
      </c>
      <c r="C528" t="s">
        <v>102</v>
      </c>
      <c r="D528">
        <v>35</v>
      </c>
      <c r="E528">
        <v>174.5</v>
      </c>
      <c r="F528">
        <v>69.5</v>
      </c>
      <c r="G528">
        <v>102.5</v>
      </c>
      <c r="H528">
        <v>55.75</v>
      </c>
      <c r="I528" t="s">
        <v>103</v>
      </c>
      <c r="J528" t="s">
        <v>104</v>
      </c>
      <c r="K528" t="s">
        <v>409</v>
      </c>
      <c r="L528" t="s">
        <v>460</v>
      </c>
      <c r="M528" t="s">
        <v>2261</v>
      </c>
      <c r="N528">
        <v>1500</v>
      </c>
      <c r="O528" t="s">
        <v>2262</v>
      </c>
      <c r="P528">
        <v>24</v>
      </c>
      <c r="Q528" t="s">
        <v>113</v>
      </c>
      <c r="R528" t="s">
        <v>2261</v>
      </c>
      <c r="S528">
        <v>88</v>
      </c>
      <c r="T528" t="s">
        <v>2266</v>
      </c>
      <c r="U528">
        <v>984</v>
      </c>
      <c r="V528">
        <v>142</v>
      </c>
      <c r="W528">
        <v>391</v>
      </c>
      <c r="X528">
        <v>96</v>
      </c>
      <c r="Y528">
        <v>225</v>
      </c>
      <c r="Z528">
        <v>70</v>
      </c>
      <c r="AA528" t="s">
        <v>108</v>
      </c>
      <c r="AB528">
        <v>50</v>
      </c>
      <c r="AC528">
        <v>25</v>
      </c>
      <c r="AD528">
        <v>793.70899999999995</v>
      </c>
      <c r="AE528">
        <v>0.16326499999999999</v>
      </c>
      <c r="AF528">
        <v>0.40671400000000002</v>
      </c>
      <c r="AH528">
        <v>88</v>
      </c>
      <c r="AI528">
        <f t="shared" si="24"/>
        <v>0.20583037939450785</v>
      </c>
      <c r="AJ528">
        <f t="shared" si="25"/>
        <v>5.9481146115657912E-2</v>
      </c>
      <c r="AK528">
        <f t="shared" si="26"/>
        <v>3.6217374444268646E-2</v>
      </c>
      <c r="AL528">
        <f>U528 - AVERAGEIFS('Placebo Males'!U:U, 'Placebo Males'!B:B, B528, 'Placebo Males'!P:P, P528)</f>
        <v>-34.333333333333371</v>
      </c>
      <c r="AM528">
        <f>V528 - AVERAGEIFS('Placebo Males'!V:V, 'Placebo Males'!B:B, B528, 'Placebo Males'!P:P, P528)</f>
        <v>-11.5</v>
      </c>
      <c r="AN528">
        <f>W528 - AVERAGEIFS('Placebo Males'!W:W, 'Placebo Males'!B:B, B528, 'Placebo Males'!P:P, P528)</f>
        <v>-10.5</v>
      </c>
      <c r="AO528">
        <f>X528 - AVERAGEIFS('Placebo Males'!X:X, 'Placebo Males'!B:B, B528, 'Placebo Males'!P:P, P528)</f>
        <v>-5</v>
      </c>
      <c r="AP528">
        <f>Y528 - AVERAGEIFS('Placebo Males'!Y:Y, 'Placebo Males'!B:B, B528, 'Placebo Males'!P:P, P528)</f>
        <v>-6.5</v>
      </c>
      <c r="AQ528">
        <f>Z528 - AVERAGEIFS('Placebo Males'!Z:Z, 'Placebo Males'!B:B, B528, 'Placebo Males'!P:P, P528)</f>
        <v>1</v>
      </c>
      <c r="AR528">
        <f>AB528 - AVERAGEIFS('Placebo Males'!AB:AB, 'Placebo Males'!B:B, B528, 'Placebo Males'!P:P, P528)</f>
        <v>12.333333333333336</v>
      </c>
      <c r="AS528">
        <f>AC528 - AVERAGEIFS('Placebo Males'!AC:AC, 'Placebo Males'!B:B, B528, 'Placebo Males'!P:P, P528)</f>
        <v>-5.6666666666666679</v>
      </c>
      <c r="AT528">
        <f>AD528 - AVERAGEIFS('Placebo Males'!AD:AD, 'Placebo Males'!B:B, B528, 'Placebo Males'!P:P, P528)</f>
        <v>-154.68000000000006</v>
      </c>
      <c r="AU528">
        <f>AE528 - AVERAGEIFS('Placebo Males'!AE:AE, 'Placebo Males'!B:B, B528, 'Placebo Males'!P:P, P528)</f>
        <v>4.2080833333333331E-2</v>
      </c>
      <c r="AV528">
        <f>AF528 - AVERAGEIFS('Placebo Males'!AF:AF, 'Placebo Males'!B:B, B528, 'Placebo Males'!P:P, P528)</f>
        <v>-2.1296666666666686E-2</v>
      </c>
    </row>
    <row r="529" spans="1:48" x14ac:dyDescent="0.25">
      <c r="A529" t="s">
        <v>2789</v>
      </c>
      <c r="B529">
        <v>1022</v>
      </c>
      <c r="C529" t="s">
        <v>102</v>
      </c>
      <c r="D529">
        <v>35</v>
      </c>
      <c r="E529">
        <v>174.5</v>
      </c>
      <c r="F529">
        <v>69.5</v>
      </c>
      <c r="G529">
        <v>102.5</v>
      </c>
      <c r="H529">
        <v>55.75</v>
      </c>
      <c r="I529" t="s">
        <v>103</v>
      </c>
      <c r="J529" t="s">
        <v>104</v>
      </c>
      <c r="K529" t="s">
        <v>409</v>
      </c>
      <c r="L529" t="s">
        <v>460</v>
      </c>
      <c r="M529" t="s">
        <v>2261</v>
      </c>
      <c r="N529">
        <v>1500</v>
      </c>
      <c r="O529" t="s">
        <v>2262</v>
      </c>
      <c r="P529">
        <v>24</v>
      </c>
      <c r="Q529" t="s">
        <v>113</v>
      </c>
      <c r="R529" t="s">
        <v>2261</v>
      </c>
      <c r="S529">
        <v>88</v>
      </c>
      <c r="T529" t="s">
        <v>2266</v>
      </c>
      <c r="U529">
        <v>1037</v>
      </c>
      <c r="V529">
        <v>152</v>
      </c>
      <c r="W529">
        <v>402</v>
      </c>
      <c r="X529">
        <v>106</v>
      </c>
      <c r="Y529">
        <v>226</v>
      </c>
      <c r="Z529">
        <v>70</v>
      </c>
      <c r="AA529" t="s">
        <v>108</v>
      </c>
      <c r="AB529">
        <v>43</v>
      </c>
      <c r="AC529">
        <v>29</v>
      </c>
      <c r="AD529">
        <v>808.88699999999994</v>
      </c>
      <c r="AE529">
        <v>0.125</v>
      </c>
      <c r="AF529">
        <v>0.416024</v>
      </c>
      <c r="AH529">
        <v>88</v>
      </c>
      <c r="AI529">
        <f t="shared" si="24"/>
        <v>0.20583037939450785</v>
      </c>
      <c r="AJ529">
        <f t="shared" si="25"/>
        <v>5.9481146115657912E-2</v>
      </c>
      <c r="AK529">
        <f t="shared" si="26"/>
        <v>3.6217374444268646E-2</v>
      </c>
      <c r="AL529">
        <f>U529 - AVERAGEIFS('Placebo Males'!U:U, 'Placebo Males'!B:B, B529, 'Placebo Males'!P:P, P529)</f>
        <v>18.666666666666629</v>
      </c>
      <c r="AM529">
        <f>V529 - AVERAGEIFS('Placebo Males'!V:V, 'Placebo Males'!B:B, B529, 'Placebo Males'!P:P, P529)</f>
        <v>-1.5</v>
      </c>
      <c r="AN529">
        <f>W529 - AVERAGEIFS('Placebo Males'!W:W, 'Placebo Males'!B:B, B529, 'Placebo Males'!P:P, P529)</f>
        <v>0.5</v>
      </c>
      <c r="AO529">
        <f>X529 - AVERAGEIFS('Placebo Males'!X:X, 'Placebo Males'!B:B, B529, 'Placebo Males'!P:P, P529)</f>
        <v>5</v>
      </c>
      <c r="AP529">
        <f>Y529 - AVERAGEIFS('Placebo Males'!Y:Y, 'Placebo Males'!B:B, B529, 'Placebo Males'!P:P, P529)</f>
        <v>-5.5</v>
      </c>
      <c r="AQ529">
        <f>Z529 - AVERAGEIFS('Placebo Males'!Z:Z, 'Placebo Males'!B:B, B529, 'Placebo Males'!P:P, P529)</f>
        <v>1</v>
      </c>
      <c r="AR529">
        <f>AB529 - AVERAGEIFS('Placebo Males'!AB:AB, 'Placebo Males'!B:B, B529, 'Placebo Males'!P:P, P529)</f>
        <v>5.3333333333333357</v>
      </c>
      <c r="AS529">
        <f>AC529 - AVERAGEIFS('Placebo Males'!AC:AC, 'Placebo Males'!B:B, B529, 'Placebo Males'!P:P, P529)</f>
        <v>-1.6666666666666679</v>
      </c>
      <c r="AT529">
        <f>AD529 - AVERAGEIFS('Placebo Males'!AD:AD, 'Placebo Males'!B:B, B529, 'Placebo Males'!P:P, P529)</f>
        <v>-139.50200000000007</v>
      </c>
      <c r="AU529">
        <f>AE529 - AVERAGEIFS('Placebo Males'!AE:AE, 'Placebo Males'!B:B, B529, 'Placebo Males'!P:P, P529)</f>
        <v>3.8158333333333377E-3</v>
      </c>
      <c r="AV529">
        <f>AF529 - AVERAGEIFS('Placebo Males'!AF:AF, 'Placebo Males'!B:B, B529, 'Placebo Males'!P:P, P529)</f>
        <v>-1.1986666666666701E-2</v>
      </c>
    </row>
    <row r="530" spans="1:48" x14ac:dyDescent="0.25">
      <c r="A530" t="s">
        <v>2790</v>
      </c>
      <c r="B530">
        <v>1022</v>
      </c>
      <c r="C530" t="s">
        <v>102</v>
      </c>
      <c r="D530">
        <v>35</v>
      </c>
      <c r="E530">
        <v>174.5</v>
      </c>
      <c r="F530">
        <v>69.5</v>
      </c>
      <c r="G530">
        <v>102.5</v>
      </c>
      <c r="H530">
        <v>55.75</v>
      </c>
      <c r="I530" t="s">
        <v>103</v>
      </c>
      <c r="J530" t="s">
        <v>104</v>
      </c>
      <c r="K530" t="s">
        <v>409</v>
      </c>
      <c r="L530" t="s">
        <v>460</v>
      </c>
      <c r="M530" t="s">
        <v>2261</v>
      </c>
      <c r="N530">
        <v>1500</v>
      </c>
      <c r="O530" t="s">
        <v>2262</v>
      </c>
      <c r="P530">
        <v>24</v>
      </c>
      <c r="Q530" t="s">
        <v>113</v>
      </c>
      <c r="R530" t="s">
        <v>2261</v>
      </c>
      <c r="S530">
        <v>88</v>
      </c>
      <c r="T530" t="s">
        <v>2266</v>
      </c>
      <c r="U530">
        <v>1097</v>
      </c>
      <c r="V530">
        <v>159</v>
      </c>
      <c r="W530">
        <v>401</v>
      </c>
      <c r="X530">
        <v>104</v>
      </c>
      <c r="Y530">
        <v>226</v>
      </c>
      <c r="Z530">
        <v>71</v>
      </c>
      <c r="AA530" t="s">
        <v>108</v>
      </c>
      <c r="AB530">
        <v>42</v>
      </c>
      <c r="AC530">
        <v>31</v>
      </c>
      <c r="AD530">
        <v>824.02700000000004</v>
      </c>
      <c r="AE530">
        <v>0.17391300000000001</v>
      </c>
      <c r="AF530">
        <v>0.42081400000000002</v>
      </c>
      <c r="AH530">
        <v>88</v>
      </c>
      <c r="AI530">
        <f t="shared" si="24"/>
        <v>0.20583037939450785</v>
      </c>
      <c r="AJ530">
        <f t="shared" si="25"/>
        <v>5.9481146115657912E-2</v>
      </c>
      <c r="AK530">
        <f t="shared" si="26"/>
        <v>3.6217374444268646E-2</v>
      </c>
      <c r="AL530">
        <f>U530 - AVERAGEIFS('Placebo Males'!U:U, 'Placebo Males'!B:B, B530, 'Placebo Males'!P:P, P530)</f>
        <v>78.666666666666629</v>
      </c>
      <c r="AM530">
        <f>V530 - AVERAGEIFS('Placebo Males'!V:V, 'Placebo Males'!B:B, B530, 'Placebo Males'!P:P, P530)</f>
        <v>5.5</v>
      </c>
      <c r="AN530">
        <f>W530 - AVERAGEIFS('Placebo Males'!W:W, 'Placebo Males'!B:B, B530, 'Placebo Males'!P:P, P530)</f>
        <v>-0.5</v>
      </c>
      <c r="AO530">
        <f>X530 - AVERAGEIFS('Placebo Males'!X:X, 'Placebo Males'!B:B, B530, 'Placebo Males'!P:P, P530)</f>
        <v>3</v>
      </c>
      <c r="AP530">
        <f>Y530 - AVERAGEIFS('Placebo Males'!Y:Y, 'Placebo Males'!B:B, B530, 'Placebo Males'!P:P, P530)</f>
        <v>-5.5</v>
      </c>
      <c r="AQ530">
        <f>Z530 - AVERAGEIFS('Placebo Males'!Z:Z, 'Placebo Males'!B:B, B530, 'Placebo Males'!P:P, P530)</f>
        <v>2</v>
      </c>
      <c r="AR530">
        <f>AB530 - AVERAGEIFS('Placebo Males'!AB:AB, 'Placebo Males'!B:B, B530, 'Placebo Males'!P:P, P530)</f>
        <v>4.3333333333333357</v>
      </c>
      <c r="AS530">
        <f>AC530 - AVERAGEIFS('Placebo Males'!AC:AC, 'Placebo Males'!B:B, B530, 'Placebo Males'!P:P, P530)</f>
        <v>0.33333333333333215</v>
      </c>
      <c r="AT530">
        <f>AD530 - AVERAGEIFS('Placebo Males'!AD:AD, 'Placebo Males'!B:B, B530, 'Placebo Males'!P:P, P530)</f>
        <v>-124.36199999999997</v>
      </c>
      <c r="AU530">
        <f>AE530 - AVERAGEIFS('Placebo Males'!AE:AE, 'Placebo Males'!B:B, B530, 'Placebo Males'!P:P, P530)</f>
        <v>5.272883333333335E-2</v>
      </c>
      <c r="AV530">
        <f>AF530 - AVERAGEIFS('Placebo Males'!AF:AF, 'Placebo Males'!B:B, B530, 'Placebo Males'!P:P, P530)</f>
        <v>-7.1966666666666845E-3</v>
      </c>
    </row>
    <row r="531" spans="1:48" x14ac:dyDescent="0.25">
      <c r="AI531">
        <v>0.5</v>
      </c>
      <c r="AJ531">
        <f t="shared" ref="AJ531:AJ551" si="27">1 -(1/(1+((AI531/6.49)^0.8)))</f>
        <v>0.11397886492241072</v>
      </c>
      <c r="AK531">
        <f t="shared" ref="AK531:AK551" si="28">1 -(1/(1+((AI531/7.887)^0.9)))</f>
        <v>7.7092236730045172E-2</v>
      </c>
      <c r="AL531" t="e">
        <f>U531 - AVERAGEIFS('Placebo Males'!U:U, 'Placebo Males'!B:B, B531, 'Placebo Males'!P:P, P531)</f>
        <v>#DIV/0!</v>
      </c>
      <c r="AM531" t="e">
        <f>V531 - AVERAGEIFS('Placebo Males'!V:V, 'Placebo Males'!B:B, B531, 'Placebo Males'!P:P, P531)</f>
        <v>#DIV/0!</v>
      </c>
      <c r="AN531" t="e">
        <f>W531 - AVERAGEIFS('Placebo Males'!W:W, 'Placebo Males'!B:B, B531, 'Placebo Males'!P:P, P531)</f>
        <v>#DIV/0!</v>
      </c>
      <c r="AO531" t="e">
        <f>X531 - AVERAGEIFS('Placebo Males'!X:X, 'Placebo Males'!B:B, B531, 'Placebo Males'!P:P, P531)</f>
        <v>#DIV/0!</v>
      </c>
      <c r="AP531" t="e">
        <f>Y531 - AVERAGEIFS('Placebo Males'!Y:Y, 'Placebo Males'!B:B, B531, 'Placebo Males'!P:P, P531)</f>
        <v>#DIV/0!</v>
      </c>
      <c r="AQ531" t="e">
        <f>Z531 - AVERAGEIFS('Placebo Males'!Z:Z, 'Placebo Males'!B:B, B531, 'Placebo Males'!P:P, P531)</f>
        <v>#DIV/0!</v>
      </c>
      <c r="AR531" t="e">
        <f>AB531 - AVERAGEIFS('Placebo Males'!AB:AB, 'Placebo Males'!B:B, B531, 'Placebo Males'!P:P, P531)</f>
        <v>#DIV/0!</v>
      </c>
      <c r="AS531" t="e">
        <f>AC531 - AVERAGEIFS('Placebo Males'!AC:AC, 'Placebo Males'!B:B, B531, 'Placebo Males'!P:P, P531)</f>
        <v>#DIV/0!</v>
      </c>
      <c r="AT531" t="e">
        <f>AD531 - AVERAGEIFS('Placebo Males'!AD:AD, 'Placebo Males'!B:B, B531, 'Placebo Males'!P:P, P531)</f>
        <v>#DIV/0!</v>
      </c>
      <c r="AU531" t="e">
        <f>AE531 - AVERAGEIFS('Placebo Males'!AE:AE, 'Placebo Males'!B:B, B531, 'Placebo Males'!P:P, P531)</f>
        <v>#DIV/0!</v>
      </c>
      <c r="AV531" t="e">
        <f>AF531 - AVERAGEIFS('Placebo Males'!AF:AF, 'Placebo Males'!B:B, B531, 'Placebo Males'!P:P, P531)</f>
        <v>#DIV/0!</v>
      </c>
    </row>
    <row r="532" spans="1:48" x14ac:dyDescent="0.25">
      <c r="AI532">
        <v>1</v>
      </c>
      <c r="AJ532">
        <f t="shared" si="27"/>
        <v>0.18299146568466862</v>
      </c>
      <c r="AK532">
        <f t="shared" si="28"/>
        <v>0.13485532023767</v>
      </c>
      <c r="AL532" t="e">
        <f>U532 - AVERAGEIFS('Placebo Males'!U:U, 'Placebo Males'!B:B, B532, 'Placebo Males'!P:P, P532)</f>
        <v>#DIV/0!</v>
      </c>
      <c r="AM532" t="e">
        <f>V532 - AVERAGEIFS('Placebo Males'!V:V, 'Placebo Males'!B:B, B532, 'Placebo Males'!P:P, P532)</f>
        <v>#DIV/0!</v>
      </c>
      <c r="AN532" t="e">
        <f>W532 - AVERAGEIFS('Placebo Males'!W:W, 'Placebo Males'!B:B, B532, 'Placebo Males'!P:P, P532)</f>
        <v>#DIV/0!</v>
      </c>
      <c r="AO532" t="e">
        <f>X532 - AVERAGEIFS('Placebo Males'!X:X, 'Placebo Males'!B:B, B532, 'Placebo Males'!P:P, P532)</f>
        <v>#DIV/0!</v>
      </c>
      <c r="AP532" t="e">
        <f>Y532 - AVERAGEIFS('Placebo Males'!Y:Y, 'Placebo Males'!B:B, B532, 'Placebo Males'!P:P, P532)</f>
        <v>#DIV/0!</v>
      </c>
      <c r="AQ532" t="e">
        <f>Z532 - AVERAGEIFS('Placebo Males'!Z:Z, 'Placebo Males'!B:B, B532, 'Placebo Males'!P:P, P532)</f>
        <v>#DIV/0!</v>
      </c>
      <c r="AR532" t="e">
        <f>AB532 - AVERAGEIFS('Placebo Males'!AB:AB, 'Placebo Males'!B:B, B532, 'Placebo Males'!P:P, P532)</f>
        <v>#DIV/0!</v>
      </c>
      <c r="AS532" t="e">
        <f>AC532 - AVERAGEIFS('Placebo Males'!AC:AC, 'Placebo Males'!B:B, B532, 'Placebo Males'!P:P, P532)</f>
        <v>#DIV/0!</v>
      </c>
      <c r="AT532" t="e">
        <f>AD532 - AVERAGEIFS('Placebo Males'!AD:AD, 'Placebo Males'!B:B, B532, 'Placebo Males'!P:P, P532)</f>
        <v>#DIV/0!</v>
      </c>
      <c r="AU532" t="e">
        <f>AE532 - AVERAGEIFS('Placebo Males'!AE:AE, 'Placebo Males'!B:B, B532, 'Placebo Males'!P:P, P532)</f>
        <v>#DIV/0!</v>
      </c>
      <c r="AV532" t="e">
        <f>AF532 - AVERAGEIFS('Placebo Males'!AF:AF, 'Placebo Males'!B:B, B532, 'Placebo Males'!P:P, P532)</f>
        <v>#DIV/0!</v>
      </c>
    </row>
    <row r="533" spans="1:48" x14ac:dyDescent="0.25">
      <c r="AI533">
        <v>1.5</v>
      </c>
      <c r="AJ533">
        <f t="shared" si="27"/>
        <v>0.23652292901454897</v>
      </c>
      <c r="AK533">
        <f t="shared" si="28"/>
        <v>0.18335569864437318</v>
      </c>
      <c r="AL533" t="e">
        <f>U533 - AVERAGEIFS('Placebo Males'!U:U, 'Placebo Males'!B:B, B533, 'Placebo Males'!P:P, P533)</f>
        <v>#DIV/0!</v>
      </c>
      <c r="AM533" t="e">
        <f>V533 - AVERAGEIFS('Placebo Males'!V:V, 'Placebo Males'!B:B, B533, 'Placebo Males'!P:P, P533)</f>
        <v>#DIV/0!</v>
      </c>
      <c r="AN533" t="e">
        <f>W533 - AVERAGEIFS('Placebo Males'!W:W, 'Placebo Males'!B:B, B533, 'Placebo Males'!P:P, P533)</f>
        <v>#DIV/0!</v>
      </c>
      <c r="AO533" t="e">
        <f>X533 - AVERAGEIFS('Placebo Males'!X:X, 'Placebo Males'!B:B, B533, 'Placebo Males'!P:P, P533)</f>
        <v>#DIV/0!</v>
      </c>
      <c r="AP533" t="e">
        <f>Y533 - AVERAGEIFS('Placebo Males'!Y:Y, 'Placebo Males'!B:B, B533, 'Placebo Males'!P:P, P533)</f>
        <v>#DIV/0!</v>
      </c>
      <c r="AQ533" t="e">
        <f>Z533 - AVERAGEIFS('Placebo Males'!Z:Z, 'Placebo Males'!B:B, B533, 'Placebo Males'!P:P, P533)</f>
        <v>#DIV/0!</v>
      </c>
      <c r="AR533" t="e">
        <f>AB533 - AVERAGEIFS('Placebo Males'!AB:AB, 'Placebo Males'!B:B, B533, 'Placebo Males'!P:P, P533)</f>
        <v>#DIV/0!</v>
      </c>
      <c r="AS533" t="e">
        <f>AC533 - AVERAGEIFS('Placebo Males'!AC:AC, 'Placebo Males'!B:B, B533, 'Placebo Males'!P:P, P533)</f>
        <v>#DIV/0!</v>
      </c>
      <c r="AT533" t="e">
        <f>AD533 - AVERAGEIFS('Placebo Males'!AD:AD, 'Placebo Males'!B:B, B533, 'Placebo Males'!P:P, P533)</f>
        <v>#DIV/0!</v>
      </c>
      <c r="AU533" t="e">
        <f>AE533 - AVERAGEIFS('Placebo Males'!AE:AE, 'Placebo Males'!B:B, B533, 'Placebo Males'!P:P, P533)</f>
        <v>#DIV/0!</v>
      </c>
      <c r="AV533" t="e">
        <f>AF533 - AVERAGEIFS('Placebo Males'!AF:AF, 'Placebo Males'!B:B, B533, 'Placebo Males'!P:P, P533)</f>
        <v>#DIV/0!</v>
      </c>
    </row>
    <row r="534" spans="1:48" x14ac:dyDescent="0.25">
      <c r="AI534">
        <v>2</v>
      </c>
      <c r="AJ534">
        <f t="shared" si="27"/>
        <v>0.28055863666280501</v>
      </c>
      <c r="AK534">
        <f t="shared" si="28"/>
        <v>0.22533163199893447</v>
      </c>
      <c r="AL534" t="e">
        <f>U534 - AVERAGEIFS('Placebo Males'!U:U, 'Placebo Males'!B:B, B534, 'Placebo Males'!P:P, P534)</f>
        <v>#DIV/0!</v>
      </c>
      <c r="AM534" t="e">
        <f>V534 - AVERAGEIFS('Placebo Males'!V:V, 'Placebo Males'!B:B, B534, 'Placebo Males'!P:P, P534)</f>
        <v>#DIV/0!</v>
      </c>
      <c r="AN534" t="e">
        <f>W534 - AVERAGEIFS('Placebo Males'!W:W, 'Placebo Males'!B:B, B534, 'Placebo Males'!P:P, P534)</f>
        <v>#DIV/0!</v>
      </c>
      <c r="AO534" t="e">
        <f>X534 - AVERAGEIFS('Placebo Males'!X:X, 'Placebo Males'!B:B, B534, 'Placebo Males'!P:P, P534)</f>
        <v>#DIV/0!</v>
      </c>
      <c r="AP534" t="e">
        <f>Y534 - AVERAGEIFS('Placebo Males'!Y:Y, 'Placebo Males'!B:B, B534, 'Placebo Males'!P:P, P534)</f>
        <v>#DIV/0!</v>
      </c>
      <c r="AQ534" t="e">
        <f>Z534 - AVERAGEIFS('Placebo Males'!Z:Z, 'Placebo Males'!B:B, B534, 'Placebo Males'!P:P, P534)</f>
        <v>#DIV/0!</v>
      </c>
      <c r="AR534" t="e">
        <f>AB534 - AVERAGEIFS('Placebo Males'!AB:AB, 'Placebo Males'!B:B, B534, 'Placebo Males'!P:P, P534)</f>
        <v>#DIV/0!</v>
      </c>
      <c r="AS534" t="e">
        <f>AC534 - AVERAGEIFS('Placebo Males'!AC:AC, 'Placebo Males'!B:B, B534, 'Placebo Males'!P:P, P534)</f>
        <v>#DIV/0!</v>
      </c>
      <c r="AT534" t="e">
        <f>AD534 - AVERAGEIFS('Placebo Males'!AD:AD, 'Placebo Males'!B:B, B534, 'Placebo Males'!P:P, P534)</f>
        <v>#DIV/0!</v>
      </c>
      <c r="AU534" t="e">
        <f>AE534 - AVERAGEIFS('Placebo Males'!AE:AE, 'Placebo Males'!B:B, B534, 'Placebo Males'!P:P, P534)</f>
        <v>#DIV/0!</v>
      </c>
      <c r="AV534" t="e">
        <f>AF534 - AVERAGEIFS('Placebo Males'!AF:AF, 'Placebo Males'!B:B, B534, 'Placebo Males'!P:P, P534)</f>
        <v>#DIV/0!</v>
      </c>
    </row>
    <row r="535" spans="1:48" x14ac:dyDescent="0.25">
      <c r="AI535">
        <v>2.5</v>
      </c>
      <c r="AJ535">
        <f t="shared" si="27"/>
        <v>0.31795680767189793</v>
      </c>
      <c r="AK535">
        <f t="shared" si="28"/>
        <v>0.26230304930532899</v>
      </c>
      <c r="AL535" t="e">
        <f>U535 - AVERAGEIFS('Placebo Males'!U:U, 'Placebo Males'!B:B, B535, 'Placebo Males'!P:P, P535)</f>
        <v>#DIV/0!</v>
      </c>
      <c r="AM535" t="e">
        <f>V535 - AVERAGEIFS('Placebo Males'!V:V, 'Placebo Males'!B:B, B535, 'Placebo Males'!P:P, P535)</f>
        <v>#DIV/0!</v>
      </c>
      <c r="AN535" t="e">
        <f>W535 - AVERAGEIFS('Placebo Males'!W:W, 'Placebo Males'!B:B, B535, 'Placebo Males'!P:P, P535)</f>
        <v>#DIV/0!</v>
      </c>
      <c r="AO535" t="e">
        <f>X535 - AVERAGEIFS('Placebo Males'!X:X, 'Placebo Males'!B:B, B535, 'Placebo Males'!P:P, P535)</f>
        <v>#DIV/0!</v>
      </c>
      <c r="AP535" t="e">
        <f>Y535 - AVERAGEIFS('Placebo Males'!Y:Y, 'Placebo Males'!B:B, B535, 'Placebo Males'!P:P, P535)</f>
        <v>#DIV/0!</v>
      </c>
      <c r="AQ535" t="e">
        <f>Z535 - AVERAGEIFS('Placebo Males'!Z:Z, 'Placebo Males'!B:B, B535, 'Placebo Males'!P:P, P535)</f>
        <v>#DIV/0!</v>
      </c>
      <c r="AR535" t="e">
        <f>AB535 - AVERAGEIFS('Placebo Males'!AB:AB, 'Placebo Males'!B:B, B535, 'Placebo Males'!P:P, P535)</f>
        <v>#DIV/0!</v>
      </c>
      <c r="AS535" t="e">
        <f>AC535 - AVERAGEIFS('Placebo Males'!AC:AC, 'Placebo Males'!B:B, B535, 'Placebo Males'!P:P, P535)</f>
        <v>#DIV/0!</v>
      </c>
      <c r="AT535" t="e">
        <f>AD535 - AVERAGEIFS('Placebo Males'!AD:AD, 'Placebo Males'!B:B, B535, 'Placebo Males'!P:P, P535)</f>
        <v>#DIV/0!</v>
      </c>
      <c r="AU535" t="e">
        <f>AE535 - AVERAGEIFS('Placebo Males'!AE:AE, 'Placebo Males'!B:B, B535, 'Placebo Males'!P:P, P535)</f>
        <v>#DIV/0!</v>
      </c>
      <c r="AV535" t="e">
        <f>AF535 - AVERAGEIFS('Placebo Males'!AF:AF, 'Placebo Males'!B:B, B535, 'Placebo Males'!P:P, P535)</f>
        <v>#DIV/0!</v>
      </c>
    </row>
    <row r="536" spans="1:48" x14ac:dyDescent="0.25">
      <c r="AI536">
        <v>3</v>
      </c>
      <c r="AJ536">
        <f t="shared" si="27"/>
        <v>0.35039117662913277</v>
      </c>
      <c r="AK536">
        <f t="shared" si="28"/>
        <v>0.29526612287463172</v>
      </c>
      <c r="AL536" t="e">
        <f>U536 - AVERAGEIFS('Placebo Males'!U:U, 'Placebo Males'!B:B, B536, 'Placebo Males'!P:P, P536)</f>
        <v>#DIV/0!</v>
      </c>
      <c r="AM536" t="e">
        <f>V536 - AVERAGEIFS('Placebo Males'!V:V, 'Placebo Males'!B:B, B536, 'Placebo Males'!P:P, P536)</f>
        <v>#DIV/0!</v>
      </c>
      <c r="AN536" t="e">
        <f>W536 - AVERAGEIFS('Placebo Males'!W:W, 'Placebo Males'!B:B, B536, 'Placebo Males'!P:P, P536)</f>
        <v>#DIV/0!</v>
      </c>
      <c r="AO536" t="e">
        <f>X536 - AVERAGEIFS('Placebo Males'!X:X, 'Placebo Males'!B:B, B536, 'Placebo Males'!P:P, P536)</f>
        <v>#DIV/0!</v>
      </c>
      <c r="AP536" t="e">
        <f>Y536 - AVERAGEIFS('Placebo Males'!Y:Y, 'Placebo Males'!B:B, B536, 'Placebo Males'!P:P, P536)</f>
        <v>#DIV/0!</v>
      </c>
      <c r="AQ536" t="e">
        <f>Z536 - AVERAGEIFS('Placebo Males'!Z:Z, 'Placebo Males'!B:B, B536, 'Placebo Males'!P:P, P536)</f>
        <v>#DIV/0!</v>
      </c>
      <c r="AR536" t="e">
        <f>AB536 - AVERAGEIFS('Placebo Males'!AB:AB, 'Placebo Males'!B:B, B536, 'Placebo Males'!P:P, P536)</f>
        <v>#DIV/0!</v>
      </c>
      <c r="AS536" t="e">
        <f>AC536 - AVERAGEIFS('Placebo Males'!AC:AC, 'Placebo Males'!B:B, B536, 'Placebo Males'!P:P, P536)</f>
        <v>#DIV/0!</v>
      </c>
      <c r="AT536" t="e">
        <f>AD536 - AVERAGEIFS('Placebo Males'!AD:AD, 'Placebo Males'!B:B, B536, 'Placebo Males'!P:P, P536)</f>
        <v>#DIV/0!</v>
      </c>
      <c r="AU536" t="e">
        <f>AE536 - AVERAGEIFS('Placebo Males'!AE:AE, 'Placebo Males'!B:B, B536, 'Placebo Males'!P:P, P536)</f>
        <v>#DIV/0!</v>
      </c>
      <c r="AV536" t="e">
        <f>AF536 - AVERAGEIFS('Placebo Males'!AF:AF, 'Placebo Males'!B:B, B536, 'Placebo Males'!P:P, P536)</f>
        <v>#DIV/0!</v>
      </c>
    </row>
    <row r="537" spans="1:48" x14ac:dyDescent="0.25">
      <c r="AI537">
        <v>3.5</v>
      </c>
      <c r="AJ537">
        <f t="shared" si="27"/>
        <v>0.37895180604333389</v>
      </c>
      <c r="AK537">
        <f t="shared" si="28"/>
        <v>0.32492978840471765</v>
      </c>
      <c r="AL537" t="e">
        <f>U537 - AVERAGEIFS('Placebo Males'!U:U, 'Placebo Males'!B:B, B537, 'Placebo Males'!P:P, P537)</f>
        <v>#DIV/0!</v>
      </c>
      <c r="AM537" t="e">
        <f>V537 - AVERAGEIFS('Placebo Males'!V:V, 'Placebo Males'!B:B, B537, 'Placebo Males'!P:P, P537)</f>
        <v>#DIV/0!</v>
      </c>
      <c r="AN537" t="e">
        <f>W537 - AVERAGEIFS('Placebo Males'!W:W, 'Placebo Males'!B:B, B537, 'Placebo Males'!P:P, P537)</f>
        <v>#DIV/0!</v>
      </c>
      <c r="AO537" t="e">
        <f>X537 - AVERAGEIFS('Placebo Males'!X:X, 'Placebo Males'!B:B, B537, 'Placebo Males'!P:P, P537)</f>
        <v>#DIV/0!</v>
      </c>
      <c r="AP537" t="e">
        <f>Y537 - AVERAGEIFS('Placebo Males'!Y:Y, 'Placebo Males'!B:B, B537, 'Placebo Males'!P:P, P537)</f>
        <v>#DIV/0!</v>
      </c>
      <c r="AQ537" t="e">
        <f>Z537 - AVERAGEIFS('Placebo Males'!Z:Z, 'Placebo Males'!B:B, B537, 'Placebo Males'!P:P, P537)</f>
        <v>#DIV/0!</v>
      </c>
      <c r="AR537" t="e">
        <f>AB537 - AVERAGEIFS('Placebo Males'!AB:AB, 'Placebo Males'!B:B, B537, 'Placebo Males'!P:P, P537)</f>
        <v>#DIV/0!</v>
      </c>
      <c r="AS537" t="e">
        <f>AC537 - AVERAGEIFS('Placebo Males'!AC:AC, 'Placebo Males'!B:B, B537, 'Placebo Males'!P:P, P537)</f>
        <v>#DIV/0!</v>
      </c>
      <c r="AT537" t="e">
        <f>AD537 - AVERAGEIFS('Placebo Males'!AD:AD, 'Placebo Males'!B:B, B537, 'Placebo Males'!P:P, P537)</f>
        <v>#DIV/0!</v>
      </c>
      <c r="AU537" t="e">
        <f>AE537 - AVERAGEIFS('Placebo Males'!AE:AE, 'Placebo Males'!B:B, B537, 'Placebo Males'!P:P, P537)</f>
        <v>#DIV/0!</v>
      </c>
      <c r="AV537" t="e">
        <f>AF537 - AVERAGEIFS('Placebo Males'!AF:AF, 'Placebo Males'!B:B, B537, 'Placebo Males'!P:P, P537)</f>
        <v>#DIV/0!</v>
      </c>
    </row>
    <row r="538" spans="1:48" x14ac:dyDescent="0.25">
      <c r="AI538">
        <v>4</v>
      </c>
      <c r="AJ538">
        <f t="shared" si="27"/>
        <v>0.40439765835181907</v>
      </c>
      <c r="AK538">
        <f t="shared" si="28"/>
        <v>0.35182443052182699</v>
      </c>
      <c r="AL538" t="e">
        <f>U538 - AVERAGEIFS('Placebo Males'!U:U, 'Placebo Males'!B:B, B538, 'Placebo Males'!P:P, P538)</f>
        <v>#DIV/0!</v>
      </c>
      <c r="AM538" t="e">
        <f>V538 - AVERAGEIFS('Placebo Males'!V:V, 'Placebo Males'!B:B, B538, 'Placebo Males'!P:P, P538)</f>
        <v>#DIV/0!</v>
      </c>
      <c r="AN538" t="e">
        <f>W538 - AVERAGEIFS('Placebo Males'!W:W, 'Placebo Males'!B:B, B538, 'Placebo Males'!P:P, P538)</f>
        <v>#DIV/0!</v>
      </c>
      <c r="AO538" t="e">
        <f>X538 - AVERAGEIFS('Placebo Males'!X:X, 'Placebo Males'!B:B, B538, 'Placebo Males'!P:P, P538)</f>
        <v>#DIV/0!</v>
      </c>
      <c r="AP538" t="e">
        <f>Y538 - AVERAGEIFS('Placebo Males'!Y:Y, 'Placebo Males'!B:B, B538, 'Placebo Males'!P:P, P538)</f>
        <v>#DIV/0!</v>
      </c>
      <c r="AQ538" t="e">
        <f>Z538 - AVERAGEIFS('Placebo Males'!Z:Z, 'Placebo Males'!B:B, B538, 'Placebo Males'!P:P, P538)</f>
        <v>#DIV/0!</v>
      </c>
      <c r="AR538" t="e">
        <f>AB538 - AVERAGEIFS('Placebo Males'!AB:AB, 'Placebo Males'!B:B, B538, 'Placebo Males'!P:P, P538)</f>
        <v>#DIV/0!</v>
      </c>
      <c r="AS538" t="e">
        <f>AC538 - AVERAGEIFS('Placebo Males'!AC:AC, 'Placebo Males'!B:B, B538, 'Placebo Males'!P:P, P538)</f>
        <v>#DIV/0!</v>
      </c>
      <c r="AT538" t="e">
        <f>AD538 - AVERAGEIFS('Placebo Males'!AD:AD, 'Placebo Males'!B:B, B538, 'Placebo Males'!P:P, P538)</f>
        <v>#DIV/0!</v>
      </c>
      <c r="AU538" t="e">
        <f>AE538 - AVERAGEIFS('Placebo Males'!AE:AE, 'Placebo Males'!B:B, B538, 'Placebo Males'!P:P, P538)</f>
        <v>#DIV/0!</v>
      </c>
      <c r="AV538" t="e">
        <f>AF538 - AVERAGEIFS('Placebo Males'!AF:AF, 'Placebo Males'!B:B, B538, 'Placebo Males'!P:P, P538)</f>
        <v>#DIV/0!</v>
      </c>
    </row>
    <row r="539" spans="1:48" x14ac:dyDescent="0.25">
      <c r="AI539">
        <v>4.5</v>
      </c>
      <c r="AJ539">
        <f t="shared" si="27"/>
        <v>0.4272822753085328</v>
      </c>
      <c r="AK539">
        <f t="shared" si="28"/>
        <v>0.37636059917454967</v>
      </c>
      <c r="AL539" t="e">
        <f>U539 - AVERAGEIFS('Placebo Males'!U:U, 'Placebo Males'!B:B, B539, 'Placebo Males'!P:P, P539)</f>
        <v>#DIV/0!</v>
      </c>
      <c r="AM539" t="e">
        <f>V539 - AVERAGEIFS('Placebo Males'!V:V, 'Placebo Males'!B:B, B539, 'Placebo Males'!P:P, P539)</f>
        <v>#DIV/0!</v>
      </c>
      <c r="AN539" t="e">
        <f>W539 - AVERAGEIFS('Placebo Males'!W:W, 'Placebo Males'!B:B, B539, 'Placebo Males'!P:P, P539)</f>
        <v>#DIV/0!</v>
      </c>
      <c r="AO539" t="e">
        <f>X539 - AVERAGEIFS('Placebo Males'!X:X, 'Placebo Males'!B:B, B539, 'Placebo Males'!P:P, P539)</f>
        <v>#DIV/0!</v>
      </c>
      <c r="AP539" t="e">
        <f>Y539 - AVERAGEIFS('Placebo Males'!Y:Y, 'Placebo Males'!B:B, B539, 'Placebo Males'!P:P, P539)</f>
        <v>#DIV/0!</v>
      </c>
      <c r="AQ539" t="e">
        <f>Z539 - AVERAGEIFS('Placebo Males'!Z:Z, 'Placebo Males'!B:B, B539, 'Placebo Males'!P:P, P539)</f>
        <v>#DIV/0!</v>
      </c>
      <c r="AR539" t="e">
        <f>AB539 - AVERAGEIFS('Placebo Males'!AB:AB, 'Placebo Males'!B:B, B539, 'Placebo Males'!P:P, P539)</f>
        <v>#DIV/0!</v>
      </c>
      <c r="AS539" t="e">
        <f>AC539 - AVERAGEIFS('Placebo Males'!AC:AC, 'Placebo Males'!B:B, B539, 'Placebo Males'!P:P, P539)</f>
        <v>#DIV/0!</v>
      </c>
      <c r="AT539" t="e">
        <f>AD539 - AVERAGEIFS('Placebo Males'!AD:AD, 'Placebo Males'!B:B, B539, 'Placebo Males'!P:P, P539)</f>
        <v>#DIV/0!</v>
      </c>
      <c r="AU539" t="e">
        <f>AE539 - AVERAGEIFS('Placebo Males'!AE:AE, 'Placebo Males'!B:B, B539, 'Placebo Males'!P:P, P539)</f>
        <v>#DIV/0!</v>
      </c>
      <c r="AV539" t="e">
        <f>AF539 - AVERAGEIFS('Placebo Males'!AF:AF, 'Placebo Males'!B:B, B539, 'Placebo Males'!P:P, P539)</f>
        <v>#DIV/0!</v>
      </c>
    </row>
    <row r="540" spans="1:48" x14ac:dyDescent="0.25">
      <c r="AI540">
        <v>5</v>
      </c>
      <c r="AJ540">
        <f t="shared" si="27"/>
        <v>0.44802352272306245</v>
      </c>
      <c r="AK540">
        <f t="shared" si="28"/>
        <v>0.39886413475477123</v>
      </c>
      <c r="AL540" t="e">
        <f>U540 - AVERAGEIFS('Placebo Males'!U:U, 'Placebo Males'!B:B, B540, 'Placebo Males'!P:P, P540)</f>
        <v>#DIV/0!</v>
      </c>
      <c r="AM540" t="e">
        <f>V540 - AVERAGEIFS('Placebo Males'!V:V, 'Placebo Males'!B:B, B540, 'Placebo Males'!P:P, P540)</f>
        <v>#DIV/0!</v>
      </c>
      <c r="AN540" t="e">
        <f>W540 - AVERAGEIFS('Placebo Males'!W:W, 'Placebo Males'!B:B, B540, 'Placebo Males'!P:P, P540)</f>
        <v>#DIV/0!</v>
      </c>
      <c r="AO540" t="e">
        <f>X540 - AVERAGEIFS('Placebo Males'!X:X, 'Placebo Males'!B:B, B540, 'Placebo Males'!P:P, P540)</f>
        <v>#DIV/0!</v>
      </c>
      <c r="AP540" t="e">
        <f>Y540 - AVERAGEIFS('Placebo Males'!Y:Y, 'Placebo Males'!B:B, B540, 'Placebo Males'!P:P, P540)</f>
        <v>#DIV/0!</v>
      </c>
      <c r="AQ540" t="e">
        <f>Z540 - AVERAGEIFS('Placebo Males'!Z:Z, 'Placebo Males'!B:B, B540, 'Placebo Males'!P:P, P540)</f>
        <v>#DIV/0!</v>
      </c>
      <c r="AR540" t="e">
        <f>AB540 - AVERAGEIFS('Placebo Males'!AB:AB, 'Placebo Males'!B:B, B540, 'Placebo Males'!P:P, P540)</f>
        <v>#DIV/0!</v>
      </c>
      <c r="AS540" t="e">
        <f>AC540 - AVERAGEIFS('Placebo Males'!AC:AC, 'Placebo Males'!B:B, B540, 'Placebo Males'!P:P, P540)</f>
        <v>#DIV/0!</v>
      </c>
      <c r="AT540" t="e">
        <f>AD540 - AVERAGEIFS('Placebo Males'!AD:AD, 'Placebo Males'!B:B, B540, 'Placebo Males'!P:P, P540)</f>
        <v>#DIV/0!</v>
      </c>
      <c r="AU540" t="e">
        <f>AE540 - AVERAGEIFS('Placebo Males'!AE:AE, 'Placebo Males'!B:B, B540, 'Placebo Males'!P:P, P540)</f>
        <v>#DIV/0!</v>
      </c>
      <c r="AV540" t="e">
        <f>AF540 - AVERAGEIFS('Placebo Males'!AF:AF, 'Placebo Males'!B:B, B540, 'Placebo Males'!P:P, P540)</f>
        <v>#DIV/0!</v>
      </c>
    </row>
    <row r="541" spans="1:48" x14ac:dyDescent="0.25">
      <c r="AI541">
        <v>5.5</v>
      </c>
      <c r="AJ541">
        <f t="shared" si="27"/>
        <v>0.46694539323376316</v>
      </c>
      <c r="AK541">
        <f t="shared" si="28"/>
        <v>0.41959870354437967</v>
      </c>
      <c r="AL541" t="e">
        <f>U541 - AVERAGEIFS('Placebo Males'!U:U, 'Placebo Males'!B:B, B541, 'Placebo Males'!P:P, P541)</f>
        <v>#DIV/0!</v>
      </c>
      <c r="AM541" t="e">
        <f>V541 - AVERAGEIFS('Placebo Males'!V:V, 'Placebo Males'!B:B, B541, 'Placebo Males'!P:P, P541)</f>
        <v>#DIV/0!</v>
      </c>
      <c r="AN541" t="e">
        <f>W541 - AVERAGEIFS('Placebo Males'!W:W, 'Placebo Males'!B:B, B541, 'Placebo Males'!P:P, P541)</f>
        <v>#DIV/0!</v>
      </c>
      <c r="AO541" t="e">
        <f>X541 - AVERAGEIFS('Placebo Males'!X:X, 'Placebo Males'!B:B, B541, 'Placebo Males'!P:P, P541)</f>
        <v>#DIV/0!</v>
      </c>
      <c r="AP541" t="e">
        <f>Y541 - AVERAGEIFS('Placebo Males'!Y:Y, 'Placebo Males'!B:B, B541, 'Placebo Males'!P:P, P541)</f>
        <v>#DIV/0!</v>
      </c>
      <c r="AQ541" t="e">
        <f>Z541 - AVERAGEIFS('Placebo Males'!Z:Z, 'Placebo Males'!B:B, B541, 'Placebo Males'!P:P, P541)</f>
        <v>#DIV/0!</v>
      </c>
      <c r="AR541" t="e">
        <f>AB541 - AVERAGEIFS('Placebo Males'!AB:AB, 'Placebo Males'!B:B, B541, 'Placebo Males'!P:P, P541)</f>
        <v>#DIV/0!</v>
      </c>
      <c r="AS541" t="e">
        <f>AC541 - AVERAGEIFS('Placebo Males'!AC:AC, 'Placebo Males'!B:B, B541, 'Placebo Males'!P:P, P541)</f>
        <v>#DIV/0!</v>
      </c>
      <c r="AT541" t="e">
        <f>AD541 - AVERAGEIFS('Placebo Males'!AD:AD, 'Placebo Males'!B:B, B541, 'Placebo Males'!P:P, P541)</f>
        <v>#DIV/0!</v>
      </c>
      <c r="AU541" t="e">
        <f>AE541 - AVERAGEIFS('Placebo Males'!AE:AE, 'Placebo Males'!B:B, B541, 'Placebo Males'!P:P, P541)</f>
        <v>#DIV/0!</v>
      </c>
      <c r="AV541" t="e">
        <f>AF541 - AVERAGEIFS('Placebo Males'!AF:AF, 'Placebo Males'!B:B, B541, 'Placebo Males'!P:P, P541)</f>
        <v>#DIV/0!</v>
      </c>
    </row>
    <row r="542" spans="1:48" x14ac:dyDescent="0.25">
      <c r="AI542">
        <v>6</v>
      </c>
      <c r="AJ542">
        <f t="shared" si="27"/>
        <v>0.48430454612891904</v>
      </c>
      <c r="AK542">
        <f t="shared" si="28"/>
        <v>0.43878101168570971</v>
      </c>
      <c r="AL542" t="e">
        <f>U542 - AVERAGEIFS('Placebo Males'!U:U, 'Placebo Males'!B:B, B542, 'Placebo Males'!P:P, P542)</f>
        <v>#DIV/0!</v>
      </c>
      <c r="AM542" t="e">
        <f>V542 - AVERAGEIFS('Placebo Males'!V:V, 'Placebo Males'!B:B, B542, 'Placebo Males'!P:P, P542)</f>
        <v>#DIV/0!</v>
      </c>
      <c r="AN542" t="e">
        <f>W542 - AVERAGEIFS('Placebo Males'!W:W, 'Placebo Males'!B:B, B542, 'Placebo Males'!P:P, P542)</f>
        <v>#DIV/0!</v>
      </c>
      <c r="AO542" t="e">
        <f>X542 - AVERAGEIFS('Placebo Males'!X:X, 'Placebo Males'!B:B, B542, 'Placebo Males'!P:P, P542)</f>
        <v>#DIV/0!</v>
      </c>
      <c r="AP542" t="e">
        <f>Y542 - AVERAGEIFS('Placebo Males'!Y:Y, 'Placebo Males'!B:B, B542, 'Placebo Males'!P:P, P542)</f>
        <v>#DIV/0!</v>
      </c>
      <c r="AQ542" t="e">
        <f>Z542 - AVERAGEIFS('Placebo Males'!Z:Z, 'Placebo Males'!B:B, B542, 'Placebo Males'!P:P, P542)</f>
        <v>#DIV/0!</v>
      </c>
      <c r="AR542" t="e">
        <f>AB542 - AVERAGEIFS('Placebo Males'!AB:AB, 'Placebo Males'!B:B, B542, 'Placebo Males'!P:P, P542)</f>
        <v>#DIV/0!</v>
      </c>
      <c r="AS542" t="e">
        <f>AC542 - AVERAGEIFS('Placebo Males'!AC:AC, 'Placebo Males'!B:B, B542, 'Placebo Males'!P:P, P542)</f>
        <v>#DIV/0!</v>
      </c>
      <c r="AT542" t="e">
        <f>AD542 - AVERAGEIFS('Placebo Males'!AD:AD, 'Placebo Males'!B:B, B542, 'Placebo Males'!P:P, P542)</f>
        <v>#DIV/0!</v>
      </c>
      <c r="AU542" t="e">
        <f>AE542 - AVERAGEIFS('Placebo Males'!AE:AE, 'Placebo Males'!B:B, B542, 'Placebo Males'!P:P, P542)</f>
        <v>#DIV/0!</v>
      </c>
      <c r="AV542" t="e">
        <f>AF542 - AVERAGEIFS('Placebo Males'!AF:AF, 'Placebo Males'!B:B, B542, 'Placebo Males'!P:P, P542)</f>
        <v>#DIV/0!</v>
      </c>
    </row>
    <row r="543" spans="1:48" x14ac:dyDescent="0.25">
      <c r="AI543">
        <v>6.5</v>
      </c>
      <c r="AJ543">
        <f t="shared" si="27"/>
        <v>0.50030792919818801</v>
      </c>
      <c r="AK543">
        <f t="shared" si="28"/>
        <v>0.45659148245659931</v>
      </c>
      <c r="AL543" t="e">
        <f>U543 - AVERAGEIFS('Placebo Males'!U:U, 'Placebo Males'!B:B, B543, 'Placebo Males'!P:P, P543)</f>
        <v>#DIV/0!</v>
      </c>
      <c r="AM543" t="e">
        <f>V543 - AVERAGEIFS('Placebo Males'!V:V, 'Placebo Males'!B:B, B543, 'Placebo Males'!P:P, P543)</f>
        <v>#DIV/0!</v>
      </c>
      <c r="AN543" t="e">
        <f>W543 - AVERAGEIFS('Placebo Males'!W:W, 'Placebo Males'!B:B, B543, 'Placebo Males'!P:P, P543)</f>
        <v>#DIV/0!</v>
      </c>
      <c r="AO543" t="e">
        <f>X543 - AVERAGEIFS('Placebo Males'!X:X, 'Placebo Males'!B:B, B543, 'Placebo Males'!P:P, P543)</f>
        <v>#DIV/0!</v>
      </c>
      <c r="AP543" t="e">
        <f>Y543 - AVERAGEIFS('Placebo Males'!Y:Y, 'Placebo Males'!B:B, B543, 'Placebo Males'!P:P, P543)</f>
        <v>#DIV/0!</v>
      </c>
      <c r="AQ543" t="e">
        <f>Z543 - AVERAGEIFS('Placebo Males'!Z:Z, 'Placebo Males'!B:B, B543, 'Placebo Males'!P:P, P543)</f>
        <v>#DIV/0!</v>
      </c>
      <c r="AR543" t="e">
        <f>AB543 - AVERAGEIFS('Placebo Males'!AB:AB, 'Placebo Males'!B:B, B543, 'Placebo Males'!P:P, P543)</f>
        <v>#DIV/0!</v>
      </c>
      <c r="AS543" t="e">
        <f>AC543 - AVERAGEIFS('Placebo Males'!AC:AC, 'Placebo Males'!B:B, B543, 'Placebo Males'!P:P, P543)</f>
        <v>#DIV/0!</v>
      </c>
      <c r="AT543" t="e">
        <f>AD543 - AVERAGEIFS('Placebo Males'!AD:AD, 'Placebo Males'!B:B, B543, 'Placebo Males'!P:P, P543)</f>
        <v>#DIV/0!</v>
      </c>
      <c r="AU543" t="e">
        <f>AE543 - AVERAGEIFS('Placebo Males'!AE:AE, 'Placebo Males'!B:B, B543, 'Placebo Males'!P:P, P543)</f>
        <v>#DIV/0!</v>
      </c>
      <c r="AV543" t="e">
        <f>AF543 - AVERAGEIFS('Placebo Males'!AF:AF, 'Placebo Males'!B:B, B543, 'Placebo Males'!P:P, P543)</f>
        <v>#DIV/0!</v>
      </c>
    </row>
    <row r="544" spans="1:48" x14ac:dyDescent="0.25">
      <c r="AI544">
        <v>7</v>
      </c>
      <c r="AJ544">
        <f t="shared" si="27"/>
        <v>0.51512490777761644</v>
      </c>
      <c r="AK544">
        <f t="shared" si="28"/>
        <v>0.47318198218372354</v>
      </c>
      <c r="AL544" t="e">
        <f>U544 - AVERAGEIFS('Placebo Males'!U:U, 'Placebo Males'!B:B, B544, 'Placebo Males'!P:P, P544)</f>
        <v>#DIV/0!</v>
      </c>
      <c r="AM544" t="e">
        <f>V544 - AVERAGEIFS('Placebo Males'!V:V, 'Placebo Males'!B:B, B544, 'Placebo Males'!P:P, P544)</f>
        <v>#DIV/0!</v>
      </c>
      <c r="AN544" t="e">
        <f>W544 - AVERAGEIFS('Placebo Males'!W:W, 'Placebo Males'!B:B, B544, 'Placebo Males'!P:P, P544)</f>
        <v>#DIV/0!</v>
      </c>
      <c r="AO544" t="e">
        <f>X544 - AVERAGEIFS('Placebo Males'!X:X, 'Placebo Males'!B:B, B544, 'Placebo Males'!P:P, P544)</f>
        <v>#DIV/0!</v>
      </c>
      <c r="AP544" t="e">
        <f>Y544 - AVERAGEIFS('Placebo Males'!Y:Y, 'Placebo Males'!B:B, B544, 'Placebo Males'!P:P, P544)</f>
        <v>#DIV/0!</v>
      </c>
      <c r="AQ544" t="e">
        <f>Z544 - AVERAGEIFS('Placebo Males'!Z:Z, 'Placebo Males'!B:B, B544, 'Placebo Males'!P:P, P544)</f>
        <v>#DIV/0!</v>
      </c>
      <c r="AR544" t="e">
        <f>AB544 - AVERAGEIFS('Placebo Males'!AB:AB, 'Placebo Males'!B:B, B544, 'Placebo Males'!P:P, P544)</f>
        <v>#DIV/0!</v>
      </c>
      <c r="AS544" t="e">
        <f>AC544 - AVERAGEIFS('Placebo Males'!AC:AC, 'Placebo Males'!B:B, B544, 'Placebo Males'!P:P, P544)</f>
        <v>#DIV/0!</v>
      </c>
      <c r="AT544" t="e">
        <f>AD544 - AVERAGEIFS('Placebo Males'!AD:AD, 'Placebo Males'!B:B, B544, 'Placebo Males'!P:P, P544)</f>
        <v>#DIV/0!</v>
      </c>
      <c r="AU544" t="e">
        <f>AE544 - AVERAGEIFS('Placebo Males'!AE:AE, 'Placebo Males'!B:B, B544, 'Placebo Males'!P:P, P544)</f>
        <v>#DIV/0!</v>
      </c>
      <c r="AV544" t="e">
        <f>AF544 - AVERAGEIFS('Placebo Males'!AF:AF, 'Placebo Males'!B:B, B544, 'Placebo Males'!P:P, P544)</f>
        <v>#DIV/0!</v>
      </c>
    </row>
    <row r="545" spans="35:48" x14ac:dyDescent="0.25">
      <c r="AI545">
        <v>7.5</v>
      </c>
      <c r="AJ545">
        <f t="shared" si="27"/>
        <v>0.52889586373669195</v>
      </c>
      <c r="AK545">
        <f t="shared" si="28"/>
        <v>0.48868155077425457</v>
      </c>
      <c r="AL545" t="e">
        <f>U545 - AVERAGEIFS('Placebo Males'!U:U, 'Placebo Males'!B:B, B545, 'Placebo Males'!P:P, P545)</f>
        <v>#DIV/0!</v>
      </c>
      <c r="AM545" t="e">
        <f>V545 - AVERAGEIFS('Placebo Males'!V:V, 'Placebo Males'!B:B, B545, 'Placebo Males'!P:P, P545)</f>
        <v>#DIV/0!</v>
      </c>
      <c r="AN545" t="e">
        <f>W545 - AVERAGEIFS('Placebo Males'!W:W, 'Placebo Males'!B:B, B545, 'Placebo Males'!P:P, P545)</f>
        <v>#DIV/0!</v>
      </c>
      <c r="AO545" t="e">
        <f>X545 - AVERAGEIFS('Placebo Males'!X:X, 'Placebo Males'!B:B, B545, 'Placebo Males'!P:P, P545)</f>
        <v>#DIV/0!</v>
      </c>
      <c r="AP545" t="e">
        <f>Y545 - AVERAGEIFS('Placebo Males'!Y:Y, 'Placebo Males'!B:B, B545, 'Placebo Males'!P:P, P545)</f>
        <v>#DIV/0!</v>
      </c>
      <c r="AQ545" t="e">
        <f>Z545 - AVERAGEIFS('Placebo Males'!Z:Z, 'Placebo Males'!B:B, B545, 'Placebo Males'!P:P, P545)</f>
        <v>#DIV/0!</v>
      </c>
      <c r="AR545" t="e">
        <f>AB545 - AVERAGEIFS('Placebo Males'!AB:AB, 'Placebo Males'!B:B, B545, 'Placebo Males'!P:P, P545)</f>
        <v>#DIV/0!</v>
      </c>
      <c r="AS545" t="e">
        <f>AC545 - AVERAGEIFS('Placebo Males'!AC:AC, 'Placebo Males'!B:B, B545, 'Placebo Males'!P:P, P545)</f>
        <v>#DIV/0!</v>
      </c>
      <c r="AT545" t="e">
        <f>AD545 - AVERAGEIFS('Placebo Males'!AD:AD, 'Placebo Males'!B:B, B545, 'Placebo Males'!P:P, P545)</f>
        <v>#DIV/0!</v>
      </c>
      <c r="AU545" t="e">
        <f>AE545 - AVERAGEIFS('Placebo Males'!AE:AE, 'Placebo Males'!B:B, B545, 'Placebo Males'!P:P, P545)</f>
        <v>#DIV/0!</v>
      </c>
      <c r="AV545" t="e">
        <f>AF545 - AVERAGEIFS('Placebo Males'!AF:AF, 'Placebo Males'!B:B, B545, 'Placebo Males'!P:P, P545)</f>
        <v>#DIV/0!</v>
      </c>
    </row>
    <row r="546" spans="35:48" x14ac:dyDescent="0.25">
      <c r="AI546">
        <v>8</v>
      </c>
      <c r="AJ546">
        <f t="shared" si="27"/>
        <v>0.54173844487686584</v>
      </c>
      <c r="AK546">
        <f t="shared" si="28"/>
        <v>0.50320074041231999</v>
      </c>
      <c r="AL546" t="e">
        <f>U546 - AVERAGEIFS('Placebo Males'!U:U, 'Placebo Males'!B:B, B546, 'Placebo Males'!P:P, P546)</f>
        <v>#DIV/0!</v>
      </c>
      <c r="AM546" t="e">
        <f>V546 - AVERAGEIFS('Placebo Males'!V:V, 'Placebo Males'!B:B, B546, 'Placebo Males'!P:P, P546)</f>
        <v>#DIV/0!</v>
      </c>
      <c r="AN546" t="e">
        <f>W546 - AVERAGEIFS('Placebo Males'!W:W, 'Placebo Males'!B:B, B546, 'Placebo Males'!P:P, P546)</f>
        <v>#DIV/0!</v>
      </c>
      <c r="AO546" t="e">
        <f>X546 - AVERAGEIFS('Placebo Males'!X:X, 'Placebo Males'!B:B, B546, 'Placebo Males'!P:P, P546)</f>
        <v>#DIV/0!</v>
      </c>
      <c r="AP546" t="e">
        <f>Y546 - AVERAGEIFS('Placebo Males'!Y:Y, 'Placebo Males'!B:B, B546, 'Placebo Males'!P:P, P546)</f>
        <v>#DIV/0!</v>
      </c>
      <c r="AQ546" t="e">
        <f>Z546 - AVERAGEIFS('Placebo Males'!Z:Z, 'Placebo Males'!B:B, B546, 'Placebo Males'!P:P, P546)</f>
        <v>#DIV/0!</v>
      </c>
      <c r="AR546" t="e">
        <f>AB546 - AVERAGEIFS('Placebo Males'!AB:AB, 'Placebo Males'!B:B, B546, 'Placebo Males'!P:P, P546)</f>
        <v>#DIV/0!</v>
      </c>
      <c r="AS546" t="e">
        <f>AC546 - AVERAGEIFS('Placebo Males'!AC:AC, 'Placebo Males'!B:B, B546, 'Placebo Males'!P:P, P546)</f>
        <v>#DIV/0!</v>
      </c>
      <c r="AT546" t="e">
        <f>AD546 - AVERAGEIFS('Placebo Males'!AD:AD, 'Placebo Males'!B:B, B546, 'Placebo Males'!P:P, P546)</f>
        <v>#DIV/0!</v>
      </c>
      <c r="AU546" t="e">
        <f>AE546 - AVERAGEIFS('Placebo Males'!AE:AE, 'Placebo Males'!B:B, B546, 'Placebo Males'!P:P, P546)</f>
        <v>#DIV/0!</v>
      </c>
      <c r="AV546" t="e">
        <f>AF546 - AVERAGEIFS('Placebo Males'!AF:AF, 'Placebo Males'!B:B, B546, 'Placebo Males'!P:P, P546)</f>
        <v>#DIV/0!</v>
      </c>
    </row>
    <row r="547" spans="35:48" x14ac:dyDescent="0.25">
      <c r="AI547">
        <v>8.5</v>
      </c>
      <c r="AJ547">
        <f t="shared" si="27"/>
        <v>0.55375220372408385</v>
      </c>
      <c r="AK547">
        <f t="shared" si="28"/>
        <v>0.51683495798800516</v>
      </c>
      <c r="AL547" t="e">
        <f>U547 - AVERAGEIFS('Placebo Males'!U:U, 'Placebo Males'!B:B, B547, 'Placebo Males'!P:P, P547)</f>
        <v>#DIV/0!</v>
      </c>
      <c r="AM547" t="e">
        <f>V547 - AVERAGEIFS('Placebo Males'!V:V, 'Placebo Males'!B:B, B547, 'Placebo Males'!P:P, P547)</f>
        <v>#DIV/0!</v>
      </c>
      <c r="AN547" t="e">
        <f>W547 - AVERAGEIFS('Placebo Males'!W:W, 'Placebo Males'!B:B, B547, 'Placebo Males'!P:P, P547)</f>
        <v>#DIV/0!</v>
      </c>
      <c r="AO547" t="e">
        <f>X547 - AVERAGEIFS('Placebo Males'!X:X, 'Placebo Males'!B:B, B547, 'Placebo Males'!P:P, P547)</f>
        <v>#DIV/0!</v>
      </c>
      <c r="AP547" t="e">
        <f>Y547 - AVERAGEIFS('Placebo Males'!Y:Y, 'Placebo Males'!B:B, B547, 'Placebo Males'!P:P, P547)</f>
        <v>#DIV/0!</v>
      </c>
      <c r="AQ547" t="e">
        <f>Z547 - AVERAGEIFS('Placebo Males'!Z:Z, 'Placebo Males'!B:B, B547, 'Placebo Males'!P:P, P547)</f>
        <v>#DIV/0!</v>
      </c>
      <c r="AR547" t="e">
        <f>AB547 - AVERAGEIFS('Placebo Males'!AB:AB, 'Placebo Males'!B:B, B547, 'Placebo Males'!P:P, P547)</f>
        <v>#DIV/0!</v>
      </c>
      <c r="AS547" t="e">
        <f>AC547 - AVERAGEIFS('Placebo Males'!AC:AC, 'Placebo Males'!B:B, B547, 'Placebo Males'!P:P, P547)</f>
        <v>#DIV/0!</v>
      </c>
      <c r="AT547" t="e">
        <f>AD547 - AVERAGEIFS('Placebo Males'!AD:AD, 'Placebo Males'!B:B, B547, 'Placebo Males'!P:P, P547)</f>
        <v>#DIV/0!</v>
      </c>
      <c r="AU547" t="e">
        <f>AE547 - AVERAGEIFS('Placebo Males'!AE:AE, 'Placebo Males'!B:B, B547, 'Placebo Males'!P:P, P547)</f>
        <v>#DIV/0!</v>
      </c>
      <c r="AV547" t="e">
        <f>AF547 - AVERAGEIFS('Placebo Males'!AF:AF, 'Placebo Males'!B:B, B547, 'Placebo Males'!P:P, P547)</f>
        <v>#DIV/0!</v>
      </c>
    </row>
    <row r="548" spans="35:48" x14ac:dyDescent="0.25">
      <c r="AI548">
        <v>9</v>
      </c>
      <c r="AJ548">
        <f t="shared" si="27"/>
        <v>0.56502210419553833</v>
      </c>
      <c r="AK548">
        <f t="shared" si="28"/>
        <v>0.52966707869709839</v>
      </c>
      <c r="AL548" t="e">
        <f>U548 - AVERAGEIFS('Placebo Males'!U:U, 'Placebo Males'!B:B, B548, 'Placebo Males'!P:P, P548)</f>
        <v>#DIV/0!</v>
      </c>
      <c r="AM548" t="e">
        <f>V548 - AVERAGEIFS('Placebo Males'!V:V, 'Placebo Males'!B:B, B548, 'Placebo Males'!P:P, P548)</f>
        <v>#DIV/0!</v>
      </c>
      <c r="AN548" t="e">
        <f>W548 - AVERAGEIFS('Placebo Males'!W:W, 'Placebo Males'!B:B, B548, 'Placebo Males'!P:P, P548)</f>
        <v>#DIV/0!</v>
      </c>
      <c r="AO548" t="e">
        <f>X548 - AVERAGEIFS('Placebo Males'!X:X, 'Placebo Males'!B:B, B548, 'Placebo Males'!P:P, P548)</f>
        <v>#DIV/0!</v>
      </c>
      <c r="AP548" t="e">
        <f>Y548 - AVERAGEIFS('Placebo Males'!Y:Y, 'Placebo Males'!B:B, B548, 'Placebo Males'!P:P, P548)</f>
        <v>#DIV/0!</v>
      </c>
      <c r="AQ548" t="e">
        <f>Z548 - AVERAGEIFS('Placebo Males'!Z:Z, 'Placebo Males'!B:B, B548, 'Placebo Males'!P:P, P548)</f>
        <v>#DIV/0!</v>
      </c>
      <c r="AR548" t="e">
        <f>AB548 - AVERAGEIFS('Placebo Males'!AB:AB, 'Placebo Males'!B:B, B548, 'Placebo Males'!P:P, P548)</f>
        <v>#DIV/0!</v>
      </c>
      <c r="AS548" t="e">
        <f>AC548 - AVERAGEIFS('Placebo Males'!AC:AC, 'Placebo Males'!B:B, B548, 'Placebo Males'!P:P, P548)</f>
        <v>#DIV/0!</v>
      </c>
      <c r="AT548" t="e">
        <f>AD548 - AVERAGEIFS('Placebo Males'!AD:AD, 'Placebo Males'!B:B, B548, 'Placebo Males'!P:P, P548)</f>
        <v>#DIV/0!</v>
      </c>
      <c r="AU548" t="e">
        <f>AE548 - AVERAGEIFS('Placebo Males'!AE:AE, 'Placebo Males'!B:B, B548, 'Placebo Males'!P:P, P548)</f>
        <v>#DIV/0!</v>
      </c>
      <c r="AV548" t="e">
        <f>AF548 - AVERAGEIFS('Placebo Males'!AF:AF, 'Placebo Males'!B:B, B548, 'Placebo Males'!P:P, P548)</f>
        <v>#DIV/0!</v>
      </c>
    </row>
    <row r="549" spans="35:48" x14ac:dyDescent="0.25">
      <c r="AI549">
        <v>9.5</v>
      </c>
      <c r="AJ549">
        <f t="shared" si="27"/>
        <v>0.57562121501407382</v>
      </c>
      <c r="AK549">
        <f t="shared" si="28"/>
        <v>0.54176951642541926</v>
      </c>
      <c r="AL549" t="e">
        <f>U549 - AVERAGEIFS('Placebo Males'!U:U, 'Placebo Males'!B:B, B549, 'Placebo Males'!P:P, P549)</f>
        <v>#DIV/0!</v>
      </c>
      <c r="AM549" t="e">
        <f>V549 - AVERAGEIFS('Placebo Males'!V:V, 'Placebo Males'!B:B, B549, 'Placebo Males'!P:P, P549)</f>
        <v>#DIV/0!</v>
      </c>
      <c r="AN549" t="e">
        <f>W549 - AVERAGEIFS('Placebo Males'!W:W, 'Placebo Males'!B:B, B549, 'Placebo Males'!P:P, P549)</f>
        <v>#DIV/0!</v>
      </c>
      <c r="AO549" t="e">
        <f>X549 - AVERAGEIFS('Placebo Males'!X:X, 'Placebo Males'!B:B, B549, 'Placebo Males'!P:P, P549)</f>
        <v>#DIV/0!</v>
      </c>
      <c r="AP549" t="e">
        <f>Y549 - AVERAGEIFS('Placebo Males'!Y:Y, 'Placebo Males'!B:B, B549, 'Placebo Males'!P:P, P549)</f>
        <v>#DIV/0!</v>
      </c>
      <c r="AQ549" t="e">
        <f>Z549 - AVERAGEIFS('Placebo Males'!Z:Z, 'Placebo Males'!B:B, B549, 'Placebo Males'!P:P, P549)</f>
        <v>#DIV/0!</v>
      </c>
      <c r="AR549" t="e">
        <f>AB549 - AVERAGEIFS('Placebo Males'!AB:AB, 'Placebo Males'!B:B, B549, 'Placebo Males'!P:P, P549)</f>
        <v>#DIV/0!</v>
      </c>
      <c r="AS549" t="e">
        <f>AC549 - AVERAGEIFS('Placebo Males'!AC:AC, 'Placebo Males'!B:B, B549, 'Placebo Males'!P:P, P549)</f>
        <v>#DIV/0!</v>
      </c>
      <c r="AT549" t="e">
        <f>AD549 - AVERAGEIFS('Placebo Males'!AD:AD, 'Placebo Males'!B:B, B549, 'Placebo Males'!P:P, P549)</f>
        <v>#DIV/0!</v>
      </c>
      <c r="AU549" t="e">
        <f>AE549 - AVERAGEIFS('Placebo Males'!AE:AE, 'Placebo Males'!B:B, B549, 'Placebo Males'!P:P, P549)</f>
        <v>#DIV/0!</v>
      </c>
      <c r="AV549" t="e">
        <f>AF549 - AVERAGEIFS('Placebo Males'!AF:AF, 'Placebo Males'!B:B, B549, 'Placebo Males'!P:P, P549)</f>
        <v>#DIV/0!</v>
      </c>
    </row>
    <row r="550" spans="35:48" x14ac:dyDescent="0.25">
      <c r="AI550">
        <v>10</v>
      </c>
      <c r="AJ550">
        <f t="shared" si="27"/>
        <v>0.58561280774799651</v>
      </c>
      <c r="AK550">
        <f t="shared" si="28"/>
        <v>0.55320588266368986</v>
      </c>
      <c r="AL550" t="e">
        <f>U550 - AVERAGEIFS('Placebo Males'!U:U, 'Placebo Males'!B:B, B550, 'Placebo Males'!P:P, P550)</f>
        <v>#DIV/0!</v>
      </c>
      <c r="AM550" t="e">
        <f>V550 - AVERAGEIFS('Placebo Males'!V:V, 'Placebo Males'!B:B, B550, 'Placebo Males'!P:P, P550)</f>
        <v>#DIV/0!</v>
      </c>
      <c r="AN550" t="e">
        <f>W550 - AVERAGEIFS('Placebo Males'!W:W, 'Placebo Males'!B:B, B550, 'Placebo Males'!P:P, P550)</f>
        <v>#DIV/0!</v>
      </c>
      <c r="AO550" t="e">
        <f>X550 - AVERAGEIFS('Placebo Males'!X:X, 'Placebo Males'!B:B, B550, 'Placebo Males'!P:P, P550)</f>
        <v>#DIV/0!</v>
      </c>
      <c r="AP550" t="e">
        <f>Y550 - AVERAGEIFS('Placebo Males'!Y:Y, 'Placebo Males'!B:B, B550, 'Placebo Males'!P:P, P550)</f>
        <v>#DIV/0!</v>
      </c>
      <c r="AQ550" t="e">
        <f>Z550 - AVERAGEIFS('Placebo Males'!Z:Z, 'Placebo Males'!B:B, B550, 'Placebo Males'!P:P, P550)</f>
        <v>#DIV/0!</v>
      </c>
      <c r="AR550" t="e">
        <f>AB550 - AVERAGEIFS('Placebo Males'!AB:AB, 'Placebo Males'!B:B, B550, 'Placebo Males'!P:P, P550)</f>
        <v>#DIV/0!</v>
      </c>
      <c r="AS550" t="e">
        <f>AC550 - AVERAGEIFS('Placebo Males'!AC:AC, 'Placebo Males'!B:B, B550, 'Placebo Males'!P:P, P550)</f>
        <v>#DIV/0!</v>
      </c>
      <c r="AT550" t="e">
        <f>AD550 - AVERAGEIFS('Placebo Males'!AD:AD, 'Placebo Males'!B:B, B550, 'Placebo Males'!P:P, P550)</f>
        <v>#DIV/0!</v>
      </c>
      <c r="AU550" t="e">
        <f>AE550 - AVERAGEIFS('Placebo Males'!AE:AE, 'Placebo Males'!B:B, B550, 'Placebo Males'!P:P, P550)</f>
        <v>#DIV/0!</v>
      </c>
      <c r="AV550" t="e">
        <f>AF550 - AVERAGEIFS('Placebo Males'!AF:AF, 'Placebo Males'!B:B, B550, 'Placebo Males'!P:P, P550)</f>
        <v>#DIV/0!</v>
      </c>
    </row>
    <row r="551" spans="35:48" x14ac:dyDescent="0.25">
      <c r="AI551">
        <v>15</v>
      </c>
      <c r="AJ551">
        <f t="shared" si="27"/>
        <v>0.66155468865715061</v>
      </c>
      <c r="AK551">
        <f t="shared" si="28"/>
        <v>0.64073390723654478</v>
      </c>
      <c r="AL551" t="e">
        <f>U551 - AVERAGEIFS('Placebo Males'!U:U, 'Placebo Males'!B:B, B551, 'Placebo Males'!P:P, P551)</f>
        <v>#DIV/0!</v>
      </c>
      <c r="AM551" t="e">
        <f>V551 - AVERAGEIFS('Placebo Males'!V:V, 'Placebo Males'!B:B, B551, 'Placebo Males'!P:P, P551)</f>
        <v>#DIV/0!</v>
      </c>
      <c r="AN551" t="e">
        <f>W551 - AVERAGEIFS('Placebo Males'!W:W, 'Placebo Males'!B:B, B551, 'Placebo Males'!P:P, P551)</f>
        <v>#DIV/0!</v>
      </c>
      <c r="AO551" t="e">
        <f>X551 - AVERAGEIFS('Placebo Males'!X:X, 'Placebo Males'!B:B, B551, 'Placebo Males'!P:P, P551)</f>
        <v>#DIV/0!</v>
      </c>
      <c r="AP551" t="e">
        <f>Y551 - AVERAGEIFS('Placebo Males'!Y:Y, 'Placebo Males'!B:B, B551, 'Placebo Males'!P:P, P551)</f>
        <v>#DIV/0!</v>
      </c>
      <c r="AQ551" t="e">
        <f>Z551 - AVERAGEIFS('Placebo Males'!Z:Z, 'Placebo Males'!B:B, B551, 'Placebo Males'!P:P, P551)</f>
        <v>#DIV/0!</v>
      </c>
      <c r="AR551" t="e">
        <f>AB551 - AVERAGEIFS('Placebo Males'!AB:AB, 'Placebo Males'!B:B, B551, 'Placebo Males'!P:P, P551)</f>
        <v>#DIV/0!</v>
      </c>
      <c r="AS551" t="e">
        <f>AC551 - AVERAGEIFS('Placebo Males'!AC:AC, 'Placebo Males'!B:B, B551, 'Placebo Males'!P:P, P551)</f>
        <v>#DIV/0!</v>
      </c>
      <c r="AT551" t="e">
        <f>AD551 - AVERAGEIFS('Placebo Males'!AD:AD, 'Placebo Males'!B:B, B551, 'Placebo Males'!P:P, P551)</f>
        <v>#DIV/0!</v>
      </c>
      <c r="AU551" t="e">
        <f>AE551 - AVERAGEIFS('Placebo Males'!AE:AE, 'Placebo Males'!B:B, B551, 'Placebo Males'!P:P, P551)</f>
        <v>#DIV/0!</v>
      </c>
      <c r="AV551" t="e">
        <f>AF551 - AVERAGEIFS('Placebo Males'!AF:AF, 'Placebo Males'!B:B, B551, 'Placebo Males'!P:P, P551)</f>
        <v>#DIV/0!</v>
      </c>
    </row>
  </sheetData>
  <mergeCells count="2">
    <mergeCell ref="A1:AF1"/>
    <mergeCell ref="AH1:AV1"/>
  </mergeCells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530"/>
  <sheetViews>
    <sheetView topLeftCell="AD1" zoomScaleNormal="100" workbookViewId="0">
      <selection activeCell="AJ14" sqref="AJ14"/>
    </sheetView>
  </sheetViews>
  <sheetFormatPr defaultRowHeight="15" x14ac:dyDescent="0.25"/>
  <cols>
    <col min="1" max="1" width="10.42578125" customWidth="1"/>
    <col min="2" max="2" width="10.140625" customWidth="1"/>
    <col min="10" max="10" width="9.5703125" customWidth="1"/>
    <col min="11" max="11" width="9.7109375" customWidth="1"/>
    <col min="14" max="14" width="10" customWidth="1"/>
    <col min="15" max="15" width="10.28515625" customWidth="1"/>
    <col min="17" max="17" width="11.42578125" customWidth="1"/>
    <col min="18" max="18" width="9.42578125" customWidth="1"/>
    <col min="19" max="19" width="12" customWidth="1"/>
    <col min="20" max="20" width="11.85546875" customWidth="1"/>
    <col min="25" max="25" width="9.42578125" customWidth="1"/>
    <col min="26" max="26" width="13.42578125" customWidth="1"/>
    <col min="27" max="27" width="15.42578125" customWidth="1"/>
    <col min="28" max="28" width="9.5703125" customWidth="1"/>
    <col min="29" max="29" width="9.42578125" customWidth="1"/>
    <col min="30" max="30" width="19" customWidth="1"/>
    <col min="31" max="31" width="19.7109375" customWidth="1"/>
    <col min="32" max="32" width="16.85546875" customWidth="1"/>
    <col min="34" max="34" width="30.5703125" customWidth="1"/>
    <col min="35" max="35" width="22" customWidth="1"/>
    <col min="36" max="36" width="24.7109375" customWidth="1"/>
    <col min="37" max="37" width="26.28515625" customWidth="1"/>
    <col min="38" max="42" width="15" customWidth="1"/>
    <col min="43" max="43" width="18.5703125" customWidth="1"/>
    <col min="44" max="45" width="15" customWidth="1"/>
    <col min="46" max="46" width="18.7109375" customWidth="1"/>
    <col min="47" max="47" width="23.5703125" customWidth="1"/>
    <col min="48" max="48" width="21.85546875" customWidth="1"/>
  </cols>
  <sheetData>
    <row r="1" spans="1:49" ht="27" thickBot="1" x14ac:dyDescent="0.45">
      <c r="A1" s="44" t="s">
        <v>98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6"/>
      <c r="AH1" s="44" t="s">
        <v>1185</v>
      </c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6"/>
      <c r="AW1" s="2"/>
    </row>
    <row r="2" spans="1:49" x14ac:dyDescent="0.25">
      <c r="A2" t="s">
        <v>12</v>
      </c>
      <c r="B2" t="s">
        <v>16</v>
      </c>
      <c r="C2" t="s">
        <v>20</v>
      </c>
      <c r="D2" t="s">
        <v>25</v>
      </c>
      <c r="E2" t="s">
        <v>29</v>
      </c>
      <c r="F2" t="s">
        <v>33</v>
      </c>
      <c r="G2" t="s">
        <v>37</v>
      </c>
      <c r="H2" t="s">
        <v>41</v>
      </c>
      <c r="I2" t="s">
        <v>45</v>
      </c>
      <c r="J2" t="s">
        <v>49</v>
      </c>
      <c r="K2" t="s">
        <v>53</v>
      </c>
      <c r="L2" t="s">
        <v>55</v>
      </c>
      <c r="M2" t="s">
        <v>57</v>
      </c>
      <c r="N2" t="s">
        <v>99</v>
      </c>
      <c r="O2" t="s">
        <v>62</v>
      </c>
      <c r="P2" t="s">
        <v>64</v>
      </c>
      <c r="Q2" t="s">
        <v>66</v>
      </c>
      <c r="R2" t="s">
        <v>68</v>
      </c>
      <c r="S2" t="s">
        <v>70</v>
      </c>
      <c r="T2" t="s">
        <v>72</v>
      </c>
      <c r="U2" t="s">
        <v>74</v>
      </c>
      <c r="V2" t="s">
        <v>76</v>
      </c>
      <c r="W2" t="s">
        <v>78</v>
      </c>
      <c r="X2" t="s">
        <v>80</v>
      </c>
      <c r="Y2" t="s">
        <v>82</v>
      </c>
      <c r="Z2" t="s">
        <v>84</v>
      </c>
      <c r="AA2" t="s">
        <v>100</v>
      </c>
      <c r="AB2" t="s">
        <v>88</v>
      </c>
      <c r="AC2" t="s">
        <v>90</v>
      </c>
      <c r="AD2" t="s">
        <v>92</v>
      </c>
      <c r="AE2" t="s">
        <v>94</v>
      </c>
      <c r="AF2" t="s">
        <v>96</v>
      </c>
      <c r="AH2" t="s">
        <v>1186</v>
      </c>
      <c r="AI2" t="s">
        <v>1187</v>
      </c>
      <c r="AJ2" t="s">
        <v>1188</v>
      </c>
      <c r="AK2" t="s">
        <v>2259</v>
      </c>
      <c r="AL2" t="s">
        <v>1189</v>
      </c>
      <c r="AM2" t="s">
        <v>1190</v>
      </c>
      <c r="AN2" t="s">
        <v>1191</v>
      </c>
      <c r="AO2" t="s">
        <v>1192</v>
      </c>
      <c r="AP2" t="s">
        <v>1193</v>
      </c>
      <c r="AQ2" t="s">
        <v>1194</v>
      </c>
      <c r="AR2" t="s">
        <v>1195</v>
      </c>
      <c r="AS2" t="s">
        <v>1196</v>
      </c>
      <c r="AT2" t="s">
        <v>1197</v>
      </c>
      <c r="AU2" t="s">
        <v>1198</v>
      </c>
      <c r="AV2" t="s">
        <v>1199</v>
      </c>
    </row>
    <row r="3" spans="1:49" x14ac:dyDescent="0.25">
      <c r="A3" t="s">
        <v>2791</v>
      </c>
      <c r="B3">
        <v>1010</v>
      </c>
      <c r="C3" t="s">
        <v>655</v>
      </c>
      <c r="D3">
        <v>21</v>
      </c>
      <c r="E3">
        <v>165.5</v>
      </c>
      <c r="F3">
        <v>56.8</v>
      </c>
      <c r="G3">
        <v>99.25</v>
      </c>
      <c r="H3">
        <v>56.25</v>
      </c>
      <c r="I3" t="s">
        <v>103</v>
      </c>
      <c r="J3" t="s">
        <v>104</v>
      </c>
      <c r="K3" t="s">
        <v>261</v>
      </c>
      <c r="L3" t="s">
        <v>311</v>
      </c>
      <c r="M3" t="s">
        <v>2261</v>
      </c>
      <c r="N3">
        <v>1500</v>
      </c>
      <c r="O3" t="s">
        <v>2262</v>
      </c>
      <c r="P3">
        <v>3</v>
      </c>
      <c r="Q3" t="s">
        <v>113</v>
      </c>
      <c r="R3" t="s">
        <v>2261</v>
      </c>
      <c r="S3">
        <v>6490</v>
      </c>
      <c r="T3" t="s">
        <v>2266</v>
      </c>
      <c r="U3">
        <v>740</v>
      </c>
      <c r="V3">
        <v>145</v>
      </c>
      <c r="W3">
        <v>403</v>
      </c>
      <c r="X3">
        <v>104</v>
      </c>
      <c r="Y3">
        <v>223</v>
      </c>
      <c r="Z3">
        <v>76</v>
      </c>
      <c r="AA3" t="s">
        <v>108</v>
      </c>
      <c r="AB3">
        <v>57</v>
      </c>
      <c r="AC3">
        <v>26</v>
      </c>
      <c r="AD3">
        <v>317.93299999999999</v>
      </c>
      <c r="AE3">
        <v>0.24444399999999999</v>
      </c>
      <c r="AF3">
        <v>0.38370300000000002</v>
      </c>
      <c r="AH3">
        <v>6490</v>
      </c>
      <c r="AI3">
        <f t="shared" ref="AI3:AI66" si="0">((AH3*10^-9)/427.5365)*10^9</f>
        <v>15.179990480344953</v>
      </c>
      <c r="AJ3">
        <f t="shared" ref="AJ3:AJ66" si="1">1 -(1/(1+((AI3/6.49)^0.8)))</f>
        <v>0.66368791792975501</v>
      </c>
      <c r="AK3">
        <f t="shared" ref="AK3:AK66" si="2">1 -(1/(1+((AI3/7.887)^0.9)))</f>
        <v>0.64320132239495831</v>
      </c>
      <c r="AL3">
        <f>U3 - AVERAGEIFS('Placebo Females'!U:U, 'Placebo Females'!B:B, B3, 'Placebo Females'!P:P, P3)</f>
        <v>-90.333333333333371</v>
      </c>
      <c r="AM3">
        <f>V3 - AVERAGEIFS('Placebo Females'!V:V, 'Placebo Females'!B:B, B3, 'Placebo Females'!P:P, P3)</f>
        <v>5.3333333333333428</v>
      </c>
      <c r="AN3">
        <f>W3 - AVERAGEIFS('Placebo Females'!W:W, 'Placebo Females'!B:B, B3, 'Placebo Females'!P:P, P3)</f>
        <v>9.3333333333333144</v>
      </c>
      <c r="AO3">
        <f>X3 - AVERAGEIFS('Placebo Females'!X:X, 'Placebo Females'!B:B, B3, 'Placebo Females'!P:P, P3)</f>
        <v>-2.6666666666666714</v>
      </c>
      <c r="AP3">
        <f>Y3 - AVERAGEIFS('Placebo Females'!Y:Y, 'Placebo Females'!B:B, B3, 'Placebo Females'!P:P, P3)</f>
        <v>3</v>
      </c>
      <c r="AQ3">
        <f>Z3 - AVERAGEIFS('Placebo Females'!Z:Z, 'Placebo Females'!B:B, B3, 'Placebo Females'!P:P, P3)</f>
        <v>9</v>
      </c>
      <c r="AR3">
        <f>AB3 - AVERAGEIFS('Placebo Females'!AB:AB, 'Placebo Females'!B:B, B3, 'Placebo Females'!P:P, P3)</f>
        <v>15.333333333333336</v>
      </c>
      <c r="AS3">
        <f>AC3 - AVERAGEIFS('Placebo Females'!AC:AC, 'Placebo Females'!B:B, B3, 'Placebo Females'!P:P, P3)</f>
        <v>3</v>
      </c>
      <c r="AT3">
        <f>AD3 - AVERAGEIFS('Placebo Females'!AD:AD, 'Placebo Females'!B:B, B3, 'Placebo Females'!P:P, P3)</f>
        <v>-19.068666666666729</v>
      </c>
      <c r="AU3">
        <f>AE3 - AVERAGEIFS('Placebo Females'!AE:AE, 'Placebo Females'!B:B, B3, 'Placebo Females'!P:P, P3)</f>
        <v>0.10598099999999999</v>
      </c>
      <c r="AV3">
        <f>AF3 - AVERAGEIFS('Placebo Females'!AF:AF, 'Placebo Females'!B:B, B3, 'Placebo Females'!P:P, P3)</f>
        <v>0.11413933333333331</v>
      </c>
    </row>
    <row r="4" spans="1:49" x14ac:dyDescent="0.25">
      <c r="A4" t="s">
        <v>2792</v>
      </c>
      <c r="B4">
        <v>1010</v>
      </c>
      <c r="C4" t="s">
        <v>655</v>
      </c>
      <c r="D4">
        <v>21</v>
      </c>
      <c r="E4">
        <v>165.5</v>
      </c>
      <c r="F4">
        <v>56.8</v>
      </c>
      <c r="G4">
        <v>99.25</v>
      </c>
      <c r="H4">
        <v>56.25</v>
      </c>
      <c r="I4" t="s">
        <v>103</v>
      </c>
      <c r="J4" t="s">
        <v>104</v>
      </c>
      <c r="K4" t="s">
        <v>261</v>
      </c>
      <c r="L4" t="s">
        <v>311</v>
      </c>
      <c r="M4" t="s">
        <v>2261</v>
      </c>
      <c r="N4">
        <v>1500</v>
      </c>
      <c r="O4" t="s">
        <v>2262</v>
      </c>
      <c r="P4">
        <v>3</v>
      </c>
      <c r="Q4" t="s">
        <v>113</v>
      </c>
      <c r="R4" t="s">
        <v>2261</v>
      </c>
      <c r="S4">
        <v>6490</v>
      </c>
      <c r="T4" t="s">
        <v>2266</v>
      </c>
      <c r="U4">
        <v>888</v>
      </c>
      <c r="V4">
        <v>134</v>
      </c>
      <c r="W4">
        <v>411</v>
      </c>
      <c r="X4">
        <v>102</v>
      </c>
      <c r="Y4">
        <v>235</v>
      </c>
      <c r="Z4">
        <v>74</v>
      </c>
      <c r="AA4" t="s">
        <v>108</v>
      </c>
      <c r="AB4">
        <v>54</v>
      </c>
      <c r="AC4">
        <v>29</v>
      </c>
      <c r="AD4">
        <v>372.29</v>
      </c>
      <c r="AE4" t="s">
        <v>108</v>
      </c>
      <c r="AF4" t="s">
        <v>108</v>
      </c>
      <c r="AH4">
        <v>6490</v>
      </c>
      <c r="AI4">
        <f t="shared" si="0"/>
        <v>15.179990480344953</v>
      </c>
      <c r="AJ4">
        <f t="shared" si="1"/>
        <v>0.66368791792975501</v>
      </c>
      <c r="AK4">
        <f t="shared" si="2"/>
        <v>0.64320132239495831</v>
      </c>
      <c r="AL4">
        <f>U4 - AVERAGEIFS('Placebo Females'!U:U, 'Placebo Females'!B:B, B4, 'Placebo Females'!P:P, P4)</f>
        <v>57.666666666666629</v>
      </c>
      <c r="AM4">
        <f>V4 - AVERAGEIFS('Placebo Females'!V:V, 'Placebo Females'!B:B, B4, 'Placebo Females'!P:P, P4)</f>
        <v>-5.6666666666666572</v>
      </c>
      <c r="AN4">
        <f>W4 - AVERAGEIFS('Placebo Females'!W:W, 'Placebo Females'!B:B, B4, 'Placebo Females'!P:P, P4)</f>
        <v>17.333333333333314</v>
      </c>
      <c r="AO4">
        <f>X4 - AVERAGEIFS('Placebo Females'!X:X, 'Placebo Females'!B:B, B4, 'Placebo Females'!P:P, P4)</f>
        <v>-4.6666666666666714</v>
      </c>
      <c r="AP4">
        <f>Y4 - AVERAGEIFS('Placebo Females'!Y:Y, 'Placebo Females'!B:B, B4, 'Placebo Females'!P:P, P4)</f>
        <v>15</v>
      </c>
      <c r="AQ4">
        <f>Z4 - AVERAGEIFS('Placebo Females'!Z:Z, 'Placebo Females'!B:B, B4, 'Placebo Females'!P:P, P4)</f>
        <v>7</v>
      </c>
      <c r="AR4">
        <f>AB4 - AVERAGEIFS('Placebo Females'!AB:AB, 'Placebo Females'!B:B, B4, 'Placebo Females'!P:P, P4)</f>
        <v>12.333333333333336</v>
      </c>
      <c r="AS4">
        <f>AC4 - AVERAGEIFS('Placebo Females'!AC:AC, 'Placebo Females'!B:B, B4, 'Placebo Females'!P:P, P4)</f>
        <v>6</v>
      </c>
      <c r="AT4">
        <f>AD4 - AVERAGEIFS('Placebo Females'!AD:AD, 'Placebo Females'!B:B, B4, 'Placebo Females'!P:P, P4)</f>
        <v>35.288333333333298</v>
      </c>
      <c r="AU4" t="e">
        <f>AE4 - AVERAGEIFS('Placebo Females'!AE:AE, 'Placebo Females'!B:B, B4, 'Placebo Females'!P:P, P4)</f>
        <v>#VALUE!</v>
      </c>
      <c r="AV4" t="e">
        <f>AF4 - AVERAGEIFS('Placebo Females'!AF:AF, 'Placebo Females'!B:B, B4, 'Placebo Females'!P:P, P4)</f>
        <v>#VALUE!</v>
      </c>
    </row>
    <row r="5" spans="1:49" x14ac:dyDescent="0.25">
      <c r="A5" t="s">
        <v>2793</v>
      </c>
      <c r="B5">
        <v>1010</v>
      </c>
      <c r="C5" t="s">
        <v>655</v>
      </c>
      <c r="D5">
        <v>21</v>
      </c>
      <c r="E5">
        <v>165.5</v>
      </c>
      <c r="F5">
        <v>56.8</v>
      </c>
      <c r="G5">
        <v>99.25</v>
      </c>
      <c r="H5">
        <v>56.25</v>
      </c>
      <c r="I5" t="s">
        <v>103</v>
      </c>
      <c r="J5" t="s">
        <v>104</v>
      </c>
      <c r="K5" t="s">
        <v>261</v>
      </c>
      <c r="L5" t="s">
        <v>311</v>
      </c>
      <c r="M5" t="s">
        <v>2261</v>
      </c>
      <c r="N5">
        <v>1500</v>
      </c>
      <c r="O5" t="s">
        <v>2262</v>
      </c>
      <c r="P5">
        <v>3</v>
      </c>
      <c r="Q5" t="s">
        <v>113</v>
      </c>
      <c r="R5" t="s">
        <v>2261</v>
      </c>
      <c r="S5">
        <v>6490</v>
      </c>
      <c r="T5" t="s">
        <v>2266</v>
      </c>
      <c r="U5">
        <v>855</v>
      </c>
      <c r="V5">
        <v>142</v>
      </c>
      <c r="W5">
        <v>402</v>
      </c>
      <c r="X5">
        <v>99</v>
      </c>
      <c r="Y5">
        <v>230</v>
      </c>
      <c r="Z5">
        <v>73</v>
      </c>
      <c r="AA5" t="s">
        <v>108</v>
      </c>
      <c r="AB5">
        <v>54</v>
      </c>
      <c r="AC5">
        <v>25</v>
      </c>
      <c r="AD5">
        <v>376.69200000000001</v>
      </c>
      <c r="AE5">
        <v>0.222222</v>
      </c>
      <c r="AF5">
        <v>0.37536900000000001</v>
      </c>
      <c r="AH5">
        <v>6490</v>
      </c>
      <c r="AI5">
        <f t="shared" si="0"/>
        <v>15.179990480344953</v>
      </c>
      <c r="AJ5">
        <f t="shared" si="1"/>
        <v>0.66368791792975501</v>
      </c>
      <c r="AK5">
        <f t="shared" si="2"/>
        <v>0.64320132239495831</v>
      </c>
      <c r="AL5">
        <f>U5 - AVERAGEIFS('Placebo Females'!U:U, 'Placebo Females'!B:B, B5, 'Placebo Females'!P:P, P5)</f>
        <v>24.666666666666629</v>
      </c>
      <c r="AM5">
        <f>V5 - AVERAGEIFS('Placebo Females'!V:V, 'Placebo Females'!B:B, B5, 'Placebo Females'!P:P, P5)</f>
        <v>2.3333333333333428</v>
      </c>
      <c r="AN5">
        <f>W5 - AVERAGEIFS('Placebo Females'!W:W, 'Placebo Females'!B:B, B5, 'Placebo Females'!P:P, P5)</f>
        <v>8.3333333333333144</v>
      </c>
      <c r="AO5">
        <f>X5 - AVERAGEIFS('Placebo Females'!X:X, 'Placebo Females'!B:B, B5, 'Placebo Females'!P:P, P5)</f>
        <v>-7.6666666666666714</v>
      </c>
      <c r="AP5">
        <f>Y5 - AVERAGEIFS('Placebo Females'!Y:Y, 'Placebo Females'!B:B, B5, 'Placebo Females'!P:P, P5)</f>
        <v>10</v>
      </c>
      <c r="AQ5">
        <f>Z5 - AVERAGEIFS('Placebo Females'!Z:Z, 'Placebo Females'!B:B, B5, 'Placebo Females'!P:P, P5)</f>
        <v>6</v>
      </c>
      <c r="AR5">
        <f>AB5 - AVERAGEIFS('Placebo Females'!AB:AB, 'Placebo Females'!B:B, B5, 'Placebo Females'!P:P, P5)</f>
        <v>12.333333333333336</v>
      </c>
      <c r="AS5">
        <f>AC5 - AVERAGEIFS('Placebo Females'!AC:AC, 'Placebo Females'!B:B, B5, 'Placebo Females'!P:P, P5)</f>
        <v>2</v>
      </c>
      <c r="AT5">
        <f>AD5 - AVERAGEIFS('Placebo Females'!AD:AD, 'Placebo Females'!B:B, B5, 'Placebo Females'!P:P, P5)</f>
        <v>39.690333333333285</v>
      </c>
      <c r="AU5">
        <f>AE5 - AVERAGEIFS('Placebo Females'!AE:AE, 'Placebo Females'!B:B, B5, 'Placebo Females'!P:P, P5)</f>
        <v>8.3759E-2</v>
      </c>
      <c r="AV5">
        <f>AF5 - AVERAGEIFS('Placebo Females'!AF:AF, 'Placebo Females'!B:B, B5, 'Placebo Females'!P:P, P5)</f>
        <v>0.10580533333333331</v>
      </c>
    </row>
    <row r="6" spans="1:49" x14ac:dyDescent="0.25">
      <c r="A6" t="s">
        <v>2794</v>
      </c>
      <c r="B6">
        <v>1004</v>
      </c>
      <c r="C6" t="s">
        <v>655</v>
      </c>
      <c r="D6">
        <v>32</v>
      </c>
      <c r="E6">
        <v>177.1</v>
      </c>
      <c r="F6">
        <v>60.7</v>
      </c>
      <c r="G6">
        <v>92</v>
      </c>
      <c r="H6">
        <v>51.75</v>
      </c>
      <c r="I6" t="s">
        <v>103</v>
      </c>
      <c r="J6" t="s">
        <v>104</v>
      </c>
      <c r="K6" t="s">
        <v>459</v>
      </c>
      <c r="L6" t="s">
        <v>160</v>
      </c>
      <c r="M6" t="s">
        <v>2261</v>
      </c>
      <c r="N6">
        <v>1500</v>
      </c>
      <c r="O6" t="s">
        <v>2262</v>
      </c>
      <c r="P6">
        <v>6</v>
      </c>
      <c r="Q6" t="s">
        <v>113</v>
      </c>
      <c r="R6" t="s">
        <v>2261</v>
      </c>
      <c r="S6">
        <v>6140</v>
      </c>
      <c r="T6" t="s">
        <v>2266</v>
      </c>
      <c r="U6">
        <v>780</v>
      </c>
      <c r="V6">
        <v>135</v>
      </c>
      <c r="W6">
        <v>414</v>
      </c>
      <c r="X6">
        <v>100</v>
      </c>
      <c r="Y6">
        <v>235</v>
      </c>
      <c r="Z6">
        <v>79</v>
      </c>
      <c r="AA6" t="s">
        <v>108</v>
      </c>
      <c r="AB6">
        <v>72</v>
      </c>
      <c r="AC6">
        <v>31</v>
      </c>
      <c r="AD6">
        <v>112.492</v>
      </c>
      <c r="AE6">
        <v>0.94285699999999995</v>
      </c>
      <c r="AF6">
        <v>0.501386</v>
      </c>
      <c r="AH6">
        <v>6140</v>
      </c>
      <c r="AI6">
        <f t="shared" si="0"/>
        <v>14.361346925934981</v>
      </c>
      <c r="AJ6">
        <f t="shared" si="1"/>
        <v>0.65371792454117017</v>
      </c>
      <c r="AK6">
        <f t="shared" si="2"/>
        <v>0.63167098632270413</v>
      </c>
      <c r="AL6">
        <f>U6 - AVERAGEIFS('Placebo Females'!U:U, 'Placebo Females'!B:B, B6, 'Placebo Females'!P:P, P6)</f>
        <v>5.3333333333333712</v>
      </c>
      <c r="AM6">
        <f>V6 - AVERAGEIFS('Placebo Females'!V:V, 'Placebo Females'!B:B, B6, 'Placebo Females'!P:P, P6)</f>
        <v>13.666666666666671</v>
      </c>
      <c r="AN6">
        <f>W6 - AVERAGEIFS('Placebo Females'!W:W, 'Placebo Females'!B:B, B6, 'Placebo Females'!P:P, P6)</f>
        <v>30.333333333333314</v>
      </c>
      <c r="AO6">
        <f>X6 - AVERAGEIFS('Placebo Females'!X:X, 'Placebo Females'!B:B, B6, 'Placebo Females'!P:P, P6)</f>
        <v>9</v>
      </c>
      <c r="AP6">
        <f>Y6 - AVERAGEIFS('Placebo Females'!Y:Y, 'Placebo Females'!B:B, B6, 'Placebo Females'!P:P, P6)</f>
        <v>11.666666666666657</v>
      </c>
      <c r="AQ6">
        <f>Z6 - AVERAGEIFS('Placebo Females'!Z:Z, 'Placebo Females'!B:B, B6, 'Placebo Females'!P:P, P6)</f>
        <v>9.6666666666666714</v>
      </c>
      <c r="AR6">
        <f>AB6 - AVERAGEIFS('Placebo Females'!AB:AB, 'Placebo Females'!B:B, B6, 'Placebo Females'!P:P, P6)</f>
        <v>26</v>
      </c>
      <c r="AS6">
        <f>AC6 - AVERAGEIFS('Placebo Females'!AC:AC, 'Placebo Females'!B:B, B6, 'Placebo Females'!P:P, P6)</f>
        <v>3.3333333333333321</v>
      </c>
      <c r="AT6">
        <f>AD6 - AVERAGEIFS('Placebo Females'!AD:AD, 'Placebo Females'!B:B, B6, 'Placebo Females'!P:P, P6)</f>
        <v>-40.939666666666668</v>
      </c>
      <c r="AU6">
        <f>AE6 - AVERAGEIFS('Placebo Females'!AE:AE, 'Placebo Females'!B:B, B6, 'Placebo Females'!P:P, P6)</f>
        <v>0.7167889999999999</v>
      </c>
      <c r="AV6">
        <f>AF6 - AVERAGEIFS('Placebo Females'!AF:AF, 'Placebo Females'!B:B, B6, 'Placebo Females'!P:P, P6)</f>
        <v>0.12926900000000002</v>
      </c>
    </row>
    <row r="7" spans="1:49" x14ac:dyDescent="0.25">
      <c r="A7" t="s">
        <v>2795</v>
      </c>
      <c r="B7">
        <v>1004</v>
      </c>
      <c r="C7" t="s">
        <v>655</v>
      </c>
      <c r="D7">
        <v>32</v>
      </c>
      <c r="E7">
        <v>177.1</v>
      </c>
      <c r="F7">
        <v>60.7</v>
      </c>
      <c r="G7">
        <v>92</v>
      </c>
      <c r="H7">
        <v>51.75</v>
      </c>
      <c r="I7" t="s">
        <v>103</v>
      </c>
      <c r="J7" t="s">
        <v>104</v>
      </c>
      <c r="K7" t="s">
        <v>459</v>
      </c>
      <c r="L7" t="s">
        <v>160</v>
      </c>
      <c r="M7" t="s">
        <v>2261</v>
      </c>
      <c r="N7">
        <v>1500</v>
      </c>
      <c r="O7" t="s">
        <v>2262</v>
      </c>
      <c r="P7">
        <v>6</v>
      </c>
      <c r="Q7" t="s">
        <v>113</v>
      </c>
      <c r="R7" t="s">
        <v>2261</v>
      </c>
      <c r="S7">
        <v>6140</v>
      </c>
      <c r="T7" t="s">
        <v>2266</v>
      </c>
      <c r="U7">
        <v>785</v>
      </c>
      <c r="V7">
        <v>136</v>
      </c>
      <c r="W7">
        <v>406</v>
      </c>
      <c r="X7">
        <v>103</v>
      </c>
      <c r="Y7">
        <v>231</v>
      </c>
      <c r="Z7">
        <v>72</v>
      </c>
      <c r="AA7" t="s">
        <v>108</v>
      </c>
      <c r="AB7">
        <v>77</v>
      </c>
      <c r="AC7">
        <v>27</v>
      </c>
      <c r="AD7">
        <v>124.444</v>
      </c>
      <c r="AE7">
        <v>0.74358999999999997</v>
      </c>
      <c r="AF7">
        <v>0.49806800000000001</v>
      </c>
      <c r="AH7">
        <v>6140</v>
      </c>
      <c r="AI7">
        <f t="shared" si="0"/>
        <v>14.361346925934981</v>
      </c>
      <c r="AJ7">
        <f t="shared" si="1"/>
        <v>0.65371792454117017</v>
      </c>
      <c r="AK7">
        <f t="shared" si="2"/>
        <v>0.63167098632270413</v>
      </c>
      <c r="AL7">
        <f>U7 - AVERAGEIFS('Placebo Females'!U:U, 'Placebo Females'!B:B, B7, 'Placebo Females'!P:P, P7)</f>
        <v>10.333333333333371</v>
      </c>
      <c r="AM7">
        <f>V7 - AVERAGEIFS('Placebo Females'!V:V, 'Placebo Females'!B:B, B7, 'Placebo Females'!P:P, P7)</f>
        <v>14.666666666666671</v>
      </c>
      <c r="AN7">
        <f>W7 - AVERAGEIFS('Placebo Females'!W:W, 'Placebo Females'!B:B, B7, 'Placebo Females'!P:P, P7)</f>
        <v>22.333333333333314</v>
      </c>
      <c r="AO7">
        <f>X7 - AVERAGEIFS('Placebo Females'!X:X, 'Placebo Females'!B:B, B7, 'Placebo Females'!P:P, P7)</f>
        <v>12</v>
      </c>
      <c r="AP7">
        <f>Y7 - AVERAGEIFS('Placebo Females'!Y:Y, 'Placebo Females'!B:B, B7, 'Placebo Females'!P:P, P7)</f>
        <v>7.6666666666666572</v>
      </c>
      <c r="AQ7">
        <f>Z7 - AVERAGEIFS('Placebo Females'!Z:Z, 'Placebo Females'!B:B, B7, 'Placebo Females'!P:P, P7)</f>
        <v>2.6666666666666714</v>
      </c>
      <c r="AR7">
        <f>AB7 - AVERAGEIFS('Placebo Females'!AB:AB, 'Placebo Females'!B:B, B7, 'Placebo Females'!P:P, P7)</f>
        <v>31</v>
      </c>
      <c r="AS7">
        <f>AC7 - AVERAGEIFS('Placebo Females'!AC:AC, 'Placebo Females'!B:B, B7, 'Placebo Females'!P:P, P7)</f>
        <v>-0.66666666666666785</v>
      </c>
      <c r="AT7">
        <f>AD7 - AVERAGEIFS('Placebo Females'!AD:AD, 'Placebo Females'!B:B, B7, 'Placebo Females'!P:P, P7)</f>
        <v>-28.987666666666669</v>
      </c>
      <c r="AU7">
        <f>AE7 - AVERAGEIFS('Placebo Females'!AE:AE, 'Placebo Females'!B:B, B7, 'Placebo Females'!P:P, P7)</f>
        <v>0.51752199999999993</v>
      </c>
      <c r="AV7">
        <f>AF7 - AVERAGEIFS('Placebo Females'!AF:AF, 'Placebo Females'!B:B, B7, 'Placebo Females'!P:P, P7)</f>
        <v>0.12595100000000004</v>
      </c>
    </row>
    <row r="8" spans="1:49" x14ac:dyDescent="0.25">
      <c r="A8" t="s">
        <v>2796</v>
      </c>
      <c r="B8">
        <v>1004</v>
      </c>
      <c r="C8" t="s">
        <v>655</v>
      </c>
      <c r="D8">
        <v>32</v>
      </c>
      <c r="E8">
        <v>177.1</v>
      </c>
      <c r="F8">
        <v>60.7</v>
      </c>
      <c r="G8">
        <v>92</v>
      </c>
      <c r="H8">
        <v>51.75</v>
      </c>
      <c r="I8" t="s">
        <v>103</v>
      </c>
      <c r="J8" t="s">
        <v>104</v>
      </c>
      <c r="K8" t="s">
        <v>459</v>
      </c>
      <c r="L8" t="s">
        <v>160</v>
      </c>
      <c r="M8" t="s">
        <v>2261</v>
      </c>
      <c r="N8">
        <v>1500</v>
      </c>
      <c r="O8" t="s">
        <v>2262</v>
      </c>
      <c r="P8">
        <v>6</v>
      </c>
      <c r="Q8" t="s">
        <v>113</v>
      </c>
      <c r="R8" t="s">
        <v>2261</v>
      </c>
      <c r="S8">
        <v>6140</v>
      </c>
      <c r="T8" t="s">
        <v>2266</v>
      </c>
      <c r="U8">
        <v>802</v>
      </c>
      <c r="V8">
        <v>134</v>
      </c>
      <c r="W8">
        <v>399</v>
      </c>
      <c r="X8">
        <v>97</v>
      </c>
      <c r="Y8">
        <v>233</v>
      </c>
      <c r="Z8">
        <v>69</v>
      </c>
      <c r="AA8" t="s">
        <v>108</v>
      </c>
      <c r="AB8">
        <v>69</v>
      </c>
      <c r="AC8">
        <v>30</v>
      </c>
      <c r="AD8">
        <v>130.09299999999999</v>
      </c>
      <c r="AE8">
        <v>0.78378400000000004</v>
      </c>
      <c r="AF8">
        <v>0.48086499999999999</v>
      </c>
      <c r="AH8">
        <v>6140</v>
      </c>
      <c r="AI8">
        <f t="shared" si="0"/>
        <v>14.361346925934981</v>
      </c>
      <c r="AJ8">
        <f t="shared" si="1"/>
        <v>0.65371792454117017</v>
      </c>
      <c r="AK8">
        <f t="shared" si="2"/>
        <v>0.63167098632270413</v>
      </c>
      <c r="AL8">
        <f>U8 - AVERAGEIFS('Placebo Females'!U:U, 'Placebo Females'!B:B, B8, 'Placebo Females'!P:P, P8)</f>
        <v>27.333333333333371</v>
      </c>
      <c r="AM8">
        <f>V8 - AVERAGEIFS('Placebo Females'!V:V, 'Placebo Females'!B:B, B8, 'Placebo Females'!P:P, P8)</f>
        <v>12.666666666666671</v>
      </c>
      <c r="AN8">
        <f>W8 - AVERAGEIFS('Placebo Females'!W:W, 'Placebo Females'!B:B, B8, 'Placebo Females'!P:P, P8)</f>
        <v>15.333333333333314</v>
      </c>
      <c r="AO8">
        <f>X8 - AVERAGEIFS('Placebo Females'!X:X, 'Placebo Females'!B:B, B8, 'Placebo Females'!P:P, P8)</f>
        <v>6</v>
      </c>
      <c r="AP8">
        <f>Y8 - AVERAGEIFS('Placebo Females'!Y:Y, 'Placebo Females'!B:B, B8, 'Placebo Females'!P:P, P8)</f>
        <v>9.6666666666666572</v>
      </c>
      <c r="AQ8">
        <f>Z8 - AVERAGEIFS('Placebo Females'!Z:Z, 'Placebo Females'!B:B, B8, 'Placebo Females'!P:P, P8)</f>
        <v>-0.3333333333333286</v>
      </c>
      <c r="AR8">
        <f>AB8 - AVERAGEIFS('Placebo Females'!AB:AB, 'Placebo Females'!B:B, B8, 'Placebo Females'!P:P, P8)</f>
        <v>23</v>
      </c>
      <c r="AS8">
        <f>AC8 - AVERAGEIFS('Placebo Females'!AC:AC, 'Placebo Females'!B:B, B8, 'Placebo Females'!P:P, P8)</f>
        <v>2.3333333333333321</v>
      </c>
      <c r="AT8">
        <f>AD8 - AVERAGEIFS('Placebo Females'!AD:AD, 'Placebo Females'!B:B, B8, 'Placebo Females'!P:P, P8)</f>
        <v>-23.338666666666683</v>
      </c>
      <c r="AU8">
        <f>AE8 - AVERAGEIFS('Placebo Females'!AE:AE, 'Placebo Females'!B:B, B8, 'Placebo Females'!P:P, P8)</f>
        <v>0.55771599999999999</v>
      </c>
      <c r="AV8">
        <f>AF8 - AVERAGEIFS('Placebo Females'!AF:AF, 'Placebo Females'!B:B, B8, 'Placebo Females'!P:P, P8)</f>
        <v>0.10874800000000001</v>
      </c>
    </row>
    <row r="9" spans="1:49" x14ac:dyDescent="0.25">
      <c r="A9" t="s">
        <v>2797</v>
      </c>
      <c r="B9">
        <v>1010</v>
      </c>
      <c r="C9" t="s">
        <v>655</v>
      </c>
      <c r="D9">
        <v>21</v>
      </c>
      <c r="E9">
        <v>165.5</v>
      </c>
      <c r="F9">
        <v>56.8</v>
      </c>
      <c r="G9">
        <v>99.25</v>
      </c>
      <c r="H9">
        <v>56.25</v>
      </c>
      <c r="I9" t="s">
        <v>103</v>
      </c>
      <c r="J9" t="s">
        <v>104</v>
      </c>
      <c r="K9" t="s">
        <v>261</v>
      </c>
      <c r="L9" t="s">
        <v>311</v>
      </c>
      <c r="M9" t="s">
        <v>2261</v>
      </c>
      <c r="N9">
        <v>1500</v>
      </c>
      <c r="O9" t="s">
        <v>2262</v>
      </c>
      <c r="P9">
        <v>2.5</v>
      </c>
      <c r="Q9" t="s">
        <v>113</v>
      </c>
      <c r="R9" t="s">
        <v>2261</v>
      </c>
      <c r="S9">
        <v>5800</v>
      </c>
      <c r="T9" t="s">
        <v>2266</v>
      </c>
      <c r="U9">
        <v>810</v>
      </c>
      <c r="V9">
        <v>147</v>
      </c>
      <c r="W9">
        <v>403</v>
      </c>
      <c r="X9">
        <v>97</v>
      </c>
      <c r="Y9">
        <v>229</v>
      </c>
      <c r="Z9">
        <v>77</v>
      </c>
      <c r="AA9" t="s">
        <v>108</v>
      </c>
      <c r="AB9">
        <v>48</v>
      </c>
      <c r="AC9">
        <v>25</v>
      </c>
      <c r="AD9">
        <v>362.32900000000001</v>
      </c>
      <c r="AE9">
        <v>0.23913000000000001</v>
      </c>
      <c r="AF9">
        <v>0.39390500000000001</v>
      </c>
      <c r="AH9">
        <v>5800</v>
      </c>
      <c r="AI9">
        <f t="shared" si="0"/>
        <v>13.56609318736529</v>
      </c>
      <c r="AJ9">
        <f t="shared" si="1"/>
        <v>0.64333045281941148</v>
      </c>
      <c r="AK9">
        <f t="shared" si="2"/>
        <v>0.61966390677664474</v>
      </c>
      <c r="AL9">
        <f>U9 - AVERAGEIFS('Placebo Females'!U:U, 'Placebo Females'!B:B, B9, 'Placebo Females'!P:P, P9)</f>
        <v>-80.333333333333371</v>
      </c>
      <c r="AM9">
        <f>V9 - AVERAGEIFS('Placebo Females'!V:V, 'Placebo Females'!B:B, B9, 'Placebo Females'!P:P, P9)</f>
        <v>13.333333333333343</v>
      </c>
      <c r="AN9">
        <f>W9 - AVERAGEIFS('Placebo Females'!W:W, 'Placebo Females'!B:B, B9, 'Placebo Females'!P:P, P9)</f>
        <v>13</v>
      </c>
      <c r="AO9">
        <f>X9 - AVERAGEIFS('Placebo Females'!X:X, 'Placebo Females'!B:B, B9, 'Placebo Females'!P:P, P9)</f>
        <v>-7</v>
      </c>
      <c r="AP9">
        <f>Y9 - AVERAGEIFS('Placebo Females'!Y:Y, 'Placebo Females'!B:B, B9, 'Placebo Females'!P:P, P9)</f>
        <v>6</v>
      </c>
      <c r="AQ9">
        <f>Z9 - AVERAGEIFS('Placebo Females'!Z:Z, 'Placebo Females'!B:B, B9, 'Placebo Females'!P:P, P9)</f>
        <v>14</v>
      </c>
      <c r="AR9">
        <f>AB9 - AVERAGEIFS('Placebo Females'!AB:AB, 'Placebo Females'!B:B, B9, 'Placebo Females'!P:P, P9)</f>
        <v>9.3333333333333357</v>
      </c>
      <c r="AS9">
        <f>AC9 - AVERAGEIFS('Placebo Females'!AC:AC, 'Placebo Females'!B:B, B9, 'Placebo Females'!P:P, P9)</f>
        <v>1.6666666666666679</v>
      </c>
      <c r="AT9">
        <f>AD9 - AVERAGEIFS('Placebo Females'!AD:AD, 'Placebo Females'!B:B, B9, 'Placebo Females'!P:P, P9)</f>
        <v>-2.2123333333333335</v>
      </c>
      <c r="AU9">
        <f>AE9 - AVERAGEIFS('Placebo Females'!AE:AE, 'Placebo Females'!B:B, B9, 'Placebo Females'!P:P, P9)</f>
        <v>0.11229433333333336</v>
      </c>
      <c r="AV9">
        <f>AF9 - AVERAGEIFS('Placebo Females'!AF:AF, 'Placebo Females'!B:B, B9, 'Placebo Females'!P:P, P9)</f>
        <v>0.12117766666666668</v>
      </c>
    </row>
    <row r="10" spans="1:49" x14ac:dyDescent="0.25">
      <c r="A10" s="1" t="s">
        <v>2798</v>
      </c>
      <c r="B10">
        <v>1010</v>
      </c>
      <c r="C10" t="s">
        <v>655</v>
      </c>
      <c r="D10">
        <v>21</v>
      </c>
      <c r="E10">
        <v>165.5</v>
      </c>
      <c r="F10">
        <v>56.8</v>
      </c>
      <c r="G10">
        <v>99.25</v>
      </c>
      <c r="H10">
        <v>56.25</v>
      </c>
      <c r="I10" t="s">
        <v>103</v>
      </c>
      <c r="J10" t="s">
        <v>104</v>
      </c>
      <c r="K10" t="s">
        <v>261</v>
      </c>
      <c r="L10" t="s">
        <v>311</v>
      </c>
      <c r="M10" t="s">
        <v>2261</v>
      </c>
      <c r="N10">
        <v>1500</v>
      </c>
      <c r="O10" t="s">
        <v>2262</v>
      </c>
      <c r="P10">
        <v>2.5</v>
      </c>
      <c r="Q10" t="s">
        <v>113</v>
      </c>
      <c r="R10" t="s">
        <v>2261</v>
      </c>
      <c r="S10">
        <v>5800</v>
      </c>
      <c r="T10" t="s">
        <v>2266</v>
      </c>
      <c r="U10">
        <v>866</v>
      </c>
      <c r="V10">
        <v>148</v>
      </c>
      <c r="W10">
        <v>403</v>
      </c>
      <c r="X10">
        <v>103</v>
      </c>
      <c r="Y10">
        <v>226</v>
      </c>
      <c r="Z10">
        <v>74</v>
      </c>
      <c r="AA10" t="s">
        <v>108</v>
      </c>
      <c r="AB10">
        <v>49</v>
      </c>
      <c r="AC10">
        <v>25</v>
      </c>
      <c r="AD10">
        <v>377.86</v>
      </c>
      <c r="AE10">
        <v>0.21276600000000001</v>
      </c>
      <c r="AF10">
        <v>0.40915499999999999</v>
      </c>
      <c r="AH10">
        <v>5800</v>
      </c>
      <c r="AI10">
        <f t="shared" si="0"/>
        <v>13.56609318736529</v>
      </c>
      <c r="AJ10">
        <f t="shared" si="1"/>
        <v>0.64333045281941148</v>
      </c>
      <c r="AK10">
        <f t="shared" si="2"/>
        <v>0.61966390677664474</v>
      </c>
      <c r="AL10">
        <f>U10 - AVERAGEIFS('Placebo Females'!U:U, 'Placebo Females'!B:B, B10, 'Placebo Females'!P:P, P10)</f>
        <v>-24.333333333333371</v>
      </c>
      <c r="AM10">
        <f>V10 - AVERAGEIFS('Placebo Females'!V:V, 'Placebo Females'!B:B, B10, 'Placebo Females'!P:P, P10)</f>
        <v>14.333333333333343</v>
      </c>
      <c r="AN10">
        <f>W10 - AVERAGEIFS('Placebo Females'!W:W, 'Placebo Females'!B:B, B10, 'Placebo Females'!P:P, P10)</f>
        <v>13</v>
      </c>
      <c r="AO10">
        <f>X10 - AVERAGEIFS('Placebo Females'!X:X, 'Placebo Females'!B:B, B10, 'Placebo Females'!P:P, P10)</f>
        <v>-1</v>
      </c>
      <c r="AP10">
        <f>Y10 - AVERAGEIFS('Placebo Females'!Y:Y, 'Placebo Females'!B:B, B10, 'Placebo Females'!P:P, P10)</f>
        <v>3</v>
      </c>
      <c r="AQ10">
        <f>Z10 - AVERAGEIFS('Placebo Females'!Z:Z, 'Placebo Females'!B:B, B10, 'Placebo Females'!P:P, P10)</f>
        <v>11</v>
      </c>
      <c r="AR10">
        <f>AB10 - AVERAGEIFS('Placebo Females'!AB:AB, 'Placebo Females'!B:B, B10, 'Placebo Females'!P:P, P10)</f>
        <v>10.333333333333336</v>
      </c>
      <c r="AS10">
        <f>AC10 - AVERAGEIFS('Placebo Females'!AC:AC, 'Placebo Females'!B:B, B10, 'Placebo Females'!P:P, P10)</f>
        <v>1.6666666666666679</v>
      </c>
      <c r="AT10">
        <f>AD10 - AVERAGEIFS('Placebo Females'!AD:AD, 'Placebo Females'!B:B, B10, 'Placebo Females'!P:P, P10)</f>
        <v>13.318666666666672</v>
      </c>
      <c r="AU10">
        <f>AE10 - AVERAGEIFS('Placebo Females'!AE:AE, 'Placebo Females'!B:B, B10, 'Placebo Females'!P:P, P10)</f>
        <v>8.5930333333333359E-2</v>
      </c>
      <c r="AV10">
        <f>AF10 - AVERAGEIFS('Placebo Females'!AF:AF, 'Placebo Females'!B:B, B10, 'Placebo Females'!P:P, P10)</f>
        <v>0.13642766666666667</v>
      </c>
    </row>
    <row r="11" spans="1:49" x14ac:dyDescent="0.25">
      <c r="A11" t="s">
        <v>2799</v>
      </c>
      <c r="B11">
        <v>1010</v>
      </c>
      <c r="C11" t="s">
        <v>655</v>
      </c>
      <c r="D11">
        <v>21</v>
      </c>
      <c r="E11">
        <v>165.5</v>
      </c>
      <c r="F11">
        <v>56.8</v>
      </c>
      <c r="G11">
        <v>99.25</v>
      </c>
      <c r="H11">
        <v>56.25</v>
      </c>
      <c r="I11" t="s">
        <v>103</v>
      </c>
      <c r="J11" t="s">
        <v>104</v>
      </c>
      <c r="K11" t="s">
        <v>261</v>
      </c>
      <c r="L11" t="s">
        <v>311</v>
      </c>
      <c r="M11" t="s">
        <v>2261</v>
      </c>
      <c r="N11">
        <v>1500</v>
      </c>
      <c r="O11" t="s">
        <v>2262</v>
      </c>
      <c r="P11">
        <v>2.5</v>
      </c>
      <c r="Q11" t="s">
        <v>113</v>
      </c>
      <c r="R11" t="s">
        <v>2261</v>
      </c>
      <c r="S11">
        <v>5800</v>
      </c>
      <c r="T11" t="s">
        <v>2266</v>
      </c>
      <c r="U11">
        <v>858</v>
      </c>
      <c r="V11">
        <v>135</v>
      </c>
      <c r="W11">
        <v>405</v>
      </c>
      <c r="X11">
        <v>97</v>
      </c>
      <c r="Y11">
        <v>235</v>
      </c>
      <c r="Z11">
        <v>73</v>
      </c>
      <c r="AA11" t="s">
        <v>108</v>
      </c>
      <c r="AB11">
        <v>47</v>
      </c>
      <c r="AC11">
        <v>27</v>
      </c>
      <c r="AD11">
        <v>383.17599999999999</v>
      </c>
      <c r="AE11">
        <v>0.23913000000000001</v>
      </c>
      <c r="AF11">
        <v>0.39089400000000002</v>
      </c>
      <c r="AH11">
        <v>5800</v>
      </c>
      <c r="AI11">
        <f t="shared" si="0"/>
        <v>13.56609318736529</v>
      </c>
      <c r="AJ11">
        <f t="shared" si="1"/>
        <v>0.64333045281941148</v>
      </c>
      <c r="AK11">
        <f t="shared" si="2"/>
        <v>0.61966390677664474</v>
      </c>
      <c r="AL11">
        <f>U11 - AVERAGEIFS('Placebo Females'!U:U, 'Placebo Females'!B:B, B11, 'Placebo Females'!P:P, P11)</f>
        <v>-32.333333333333371</v>
      </c>
      <c r="AM11">
        <f>V11 - AVERAGEIFS('Placebo Females'!V:V, 'Placebo Females'!B:B, B11, 'Placebo Females'!P:P, P11)</f>
        <v>1.3333333333333428</v>
      </c>
      <c r="AN11">
        <f>W11 - AVERAGEIFS('Placebo Females'!W:W, 'Placebo Females'!B:B, B11, 'Placebo Females'!P:P, P11)</f>
        <v>15</v>
      </c>
      <c r="AO11">
        <f>X11 - AVERAGEIFS('Placebo Females'!X:X, 'Placebo Females'!B:B, B11, 'Placebo Females'!P:P, P11)</f>
        <v>-7</v>
      </c>
      <c r="AP11">
        <f>Y11 - AVERAGEIFS('Placebo Females'!Y:Y, 'Placebo Females'!B:B, B11, 'Placebo Females'!P:P, P11)</f>
        <v>12</v>
      </c>
      <c r="AQ11">
        <f>Z11 - AVERAGEIFS('Placebo Females'!Z:Z, 'Placebo Females'!B:B, B11, 'Placebo Females'!P:P, P11)</f>
        <v>10</v>
      </c>
      <c r="AR11">
        <f>AB11 - AVERAGEIFS('Placebo Females'!AB:AB, 'Placebo Females'!B:B, B11, 'Placebo Females'!P:P, P11)</f>
        <v>8.3333333333333357</v>
      </c>
      <c r="AS11">
        <f>AC11 - AVERAGEIFS('Placebo Females'!AC:AC, 'Placebo Females'!B:B, B11, 'Placebo Females'!P:P, P11)</f>
        <v>3.6666666666666679</v>
      </c>
      <c r="AT11">
        <f>AD11 - AVERAGEIFS('Placebo Females'!AD:AD, 'Placebo Females'!B:B, B11, 'Placebo Females'!P:P, P11)</f>
        <v>18.634666666666647</v>
      </c>
      <c r="AU11">
        <f>AE11 - AVERAGEIFS('Placebo Females'!AE:AE, 'Placebo Females'!B:B, B11, 'Placebo Females'!P:P, P11)</f>
        <v>0.11229433333333336</v>
      </c>
      <c r="AV11">
        <f>AF11 - AVERAGEIFS('Placebo Females'!AF:AF, 'Placebo Females'!B:B, B11, 'Placebo Females'!P:P, P11)</f>
        <v>0.1181666666666667</v>
      </c>
    </row>
    <row r="12" spans="1:49" x14ac:dyDescent="0.25">
      <c r="A12" t="s">
        <v>2800</v>
      </c>
      <c r="B12">
        <v>1004</v>
      </c>
      <c r="C12" t="s">
        <v>655</v>
      </c>
      <c r="D12">
        <v>32</v>
      </c>
      <c r="E12">
        <v>177.1</v>
      </c>
      <c r="F12">
        <v>60.7</v>
      </c>
      <c r="G12">
        <v>92</v>
      </c>
      <c r="H12">
        <v>51.75</v>
      </c>
      <c r="I12" t="s">
        <v>103</v>
      </c>
      <c r="J12" t="s">
        <v>104</v>
      </c>
      <c r="K12" t="s">
        <v>459</v>
      </c>
      <c r="L12" t="s">
        <v>160</v>
      </c>
      <c r="M12" t="s">
        <v>2261</v>
      </c>
      <c r="N12">
        <v>1500</v>
      </c>
      <c r="O12" t="s">
        <v>2262</v>
      </c>
      <c r="P12">
        <v>5</v>
      </c>
      <c r="Q12" t="s">
        <v>113</v>
      </c>
      <c r="R12" t="s">
        <v>2261</v>
      </c>
      <c r="S12">
        <v>5330</v>
      </c>
      <c r="T12" t="s">
        <v>2266</v>
      </c>
      <c r="U12">
        <v>892</v>
      </c>
      <c r="V12">
        <v>140</v>
      </c>
      <c r="W12">
        <v>431</v>
      </c>
      <c r="X12">
        <v>99</v>
      </c>
      <c r="Y12">
        <v>248</v>
      </c>
      <c r="Z12">
        <v>84</v>
      </c>
      <c r="AA12" t="s">
        <v>108</v>
      </c>
      <c r="AB12">
        <v>72</v>
      </c>
      <c r="AC12">
        <v>25</v>
      </c>
      <c r="AD12">
        <v>171.726</v>
      </c>
      <c r="AE12">
        <v>0.76744199999999996</v>
      </c>
      <c r="AF12">
        <v>0.518343</v>
      </c>
      <c r="AH12">
        <v>5330</v>
      </c>
      <c r="AI12">
        <f t="shared" si="0"/>
        <v>12.466771842871898</v>
      </c>
      <c r="AJ12">
        <f t="shared" si="1"/>
        <v>0.62767221183952737</v>
      </c>
      <c r="AK12">
        <f t="shared" si="2"/>
        <v>0.60158314316872541</v>
      </c>
      <c r="AL12">
        <f>U12 - AVERAGEIFS('Placebo Females'!U:U, 'Placebo Females'!B:B, B12, 'Placebo Females'!P:P, P12)</f>
        <v>6.3333333333333712</v>
      </c>
      <c r="AM12">
        <f>V12 - AVERAGEIFS('Placebo Females'!V:V, 'Placebo Females'!B:B, B12, 'Placebo Females'!P:P, P12)</f>
        <v>15</v>
      </c>
      <c r="AN12">
        <f>W12 - AVERAGEIFS('Placebo Females'!W:W, 'Placebo Females'!B:B, B12, 'Placebo Females'!P:P, P12)</f>
        <v>31.333333333333314</v>
      </c>
      <c r="AO12">
        <f>X12 - AVERAGEIFS('Placebo Females'!X:X, 'Placebo Females'!B:B, B12, 'Placebo Females'!P:P, P12)</f>
        <v>5</v>
      </c>
      <c r="AP12">
        <f>Y12 - AVERAGEIFS('Placebo Females'!Y:Y, 'Placebo Females'!B:B, B12, 'Placebo Females'!P:P, P12)</f>
        <v>14</v>
      </c>
      <c r="AQ12">
        <f>Z12 - AVERAGEIFS('Placebo Females'!Z:Z, 'Placebo Females'!B:B, B12, 'Placebo Females'!P:P, P12)</f>
        <v>12.333333333333329</v>
      </c>
      <c r="AR12">
        <f>AB12 - AVERAGEIFS('Placebo Females'!AB:AB, 'Placebo Females'!B:B, B12, 'Placebo Females'!P:P, P12)</f>
        <v>29.333333333333336</v>
      </c>
      <c r="AS12">
        <f>AC12 - AVERAGEIFS('Placebo Females'!AC:AC, 'Placebo Females'!B:B, B12, 'Placebo Females'!P:P, P12)</f>
        <v>-1.3333333333333321</v>
      </c>
      <c r="AT12">
        <f>AD12 - AVERAGEIFS('Placebo Females'!AD:AD, 'Placebo Females'!B:B, B12, 'Placebo Females'!P:P, P12)</f>
        <v>-18.231999999999999</v>
      </c>
      <c r="AU12">
        <f>AE12 - AVERAGEIFS('Placebo Females'!AE:AE, 'Placebo Females'!B:B, B12, 'Placebo Females'!P:P, P12)</f>
        <v>0.49056766666666657</v>
      </c>
      <c r="AV12">
        <f>AF12 - AVERAGEIFS('Placebo Females'!AF:AF, 'Placebo Females'!B:B, B12, 'Placebo Females'!P:P, P12)</f>
        <v>0.11888466666666669</v>
      </c>
    </row>
    <row r="13" spans="1:49" x14ac:dyDescent="0.25">
      <c r="A13" t="s">
        <v>2801</v>
      </c>
      <c r="B13">
        <v>1004</v>
      </c>
      <c r="C13" t="s">
        <v>655</v>
      </c>
      <c r="D13">
        <v>32</v>
      </c>
      <c r="E13">
        <v>177.1</v>
      </c>
      <c r="F13">
        <v>60.7</v>
      </c>
      <c r="G13">
        <v>92</v>
      </c>
      <c r="H13">
        <v>51.75</v>
      </c>
      <c r="I13" t="s">
        <v>103</v>
      </c>
      <c r="J13" t="s">
        <v>104</v>
      </c>
      <c r="K13" t="s">
        <v>459</v>
      </c>
      <c r="L13" t="s">
        <v>160</v>
      </c>
      <c r="M13" t="s">
        <v>2261</v>
      </c>
      <c r="N13">
        <v>1500</v>
      </c>
      <c r="O13" t="s">
        <v>2262</v>
      </c>
      <c r="P13">
        <v>5</v>
      </c>
      <c r="Q13" t="s">
        <v>113</v>
      </c>
      <c r="R13" t="s">
        <v>2261</v>
      </c>
      <c r="S13">
        <v>5330</v>
      </c>
      <c r="T13" t="s">
        <v>2266</v>
      </c>
      <c r="U13">
        <v>835</v>
      </c>
      <c r="V13">
        <v>138</v>
      </c>
      <c r="W13">
        <v>419</v>
      </c>
      <c r="X13">
        <v>97</v>
      </c>
      <c r="Y13">
        <v>246</v>
      </c>
      <c r="Z13">
        <v>76</v>
      </c>
      <c r="AA13" t="s">
        <v>108</v>
      </c>
      <c r="AB13">
        <v>70</v>
      </c>
      <c r="AC13">
        <v>29</v>
      </c>
      <c r="AD13">
        <v>158.86199999999999</v>
      </c>
      <c r="AE13">
        <v>1.15625</v>
      </c>
      <c r="AF13">
        <v>0.47680899999999998</v>
      </c>
      <c r="AH13">
        <v>5330</v>
      </c>
      <c r="AI13">
        <f t="shared" si="0"/>
        <v>12.466771842871898</v>
      </c>
      <c r="AJ13">
        <f t="shared" si="1"/>
        <v>0.62767221183952737</v>
      </c>
      <c r="AK13">
        <f t="shared" si="2"/>
        <v>0.60158314316872541</v>
      </c>
      <c r="AL13">
        <f>U13 - AVERAGEIFS('Placebo Females'!U:U, 'Placebo Females'!B:B, B13, 'Placebo Females'!P:P, P13)</f>
        <v>-50.666666666666629</v>
      </c>
      <c r="AM13">
        <f>V13 - AVERAGEIFS('Placebo Females'!V:V, 'Placebo Females'!B:B, B13, 'Placebo Females'!P:P, P13)</f>
        <v>13</v>
      </c>
      <c r="AN13">
        <f>W13 - AVERAGEIFS('Placebo Females'!W:W, 'Placebo Females'!B:B, B13, 'Placebo Females'!P:P, P13)</f>
        <v>19.333333333333314</v>
      </c>
      <c r="AO13">
        <f>X13 - AVERAGEIFS('Placebo Females'!X:X, 'Placebo Females'!B:B, B13, 'Placebo Females'!P:P, P13)</f>
        <v>3</v>
      </c>
      <c r="AP13">
        <f>Y13 - AVERAGEIFS('Placebo Females'!Y:Y, 'Placebo Females'!B:B, B13, 'Placebo Females'!P:P, P13)</f>
        <v>12</v>
      </c>
      <c r="AQ13">
        <f>Z13 - AVERAGEIFS('Placebo Females'!Z:Z, 'Placebo Females'!B:B, B13, 'Placebo Females'!P:P, P13)</f>
        <v>4.3333333333333286</v>
      </c>
      <c r="AR13">
        <f>AB13 - AVERAGEIFS('Placebo Females'!AB:AB, 'Placebo Females'!B:B, B13, 'Placebo Females'!P:P, P13)</f>
        <v>27.333333333333336</v>
      </c>
      <c r="AS13">
        <f>AC13 - AVERAGEIFS('Placebo Females'!AC:AC, 'Placebo Females'!B:B, B13, 'Placebo Females'!P:P, P13)</f>
        <v>2.6666666666666679</v>
      </c>
      <c r="AT13">
        <f>AD13 - AVERAGEIFS('Placebo Females'!AD:AD, 'Placebo Females'!B:B, B13, 'Placebo Females'!P:P, P13)</f>
        <v>-31.096000000000004</v>
      </c>
      <c r="AU13">
        <f>AE13 - AVERAGEIFS('Placebo Females'!AE:AE, 'Placebo Females'!B:B, B13, 'Placebo Females'!P:P, P13)</f>
        <v>0.87937566666666656</v>
      </c>
      <c r="AV13">
        <f>AF13 - AVERAGEIFS('Placebo Females'!AF:AF, 'Placebo Females'!B:B, B13, 'Placebo Females'!P:P, P13)</f>
        <v>7.7350666666666679E-2</v>
      </c>
    </row>
    <row r="14" spans="1:49" x14ac:dyDescent="0.25">
      <c r="A14" t="s">
        <v>2802</v>
      </c>
      <c r="B14">
        <v>1004</v>
      </c>
      <c r="C14" t="s">
        <v>655</v>
      </c>
      <c r="D14">
        <v>32</v>
      </c>
      <c r="E14">
        <v>177.1</v>
      </c>
      <c r="F14">
        <v>60.7</v>
      </c>
      <c r="G14">
        <v>92</v>
      </c>
      <c r="H14">
        <v>51.75</v>
      </c>
      <c r="I14" t="s">
        <v>103</v>
      </c>
      <c r="J14" t="s">
        <v>104</v>
      </c>
      <c r="K14" t="s">
        <v>459</v>
      </c>
      <c r="L14" t="s">
        <v>160</v>
      </c>
      <c r="M14" t="s">
        <v>2261</v>
      </c>
      <c r="N14">
        <v>1500</v>
      </c>
      <c r="O14" t="s">
        <v>2262</v>
      </c>
      <c r="P14">
        <v>5</v>
      </c>
      <c r="Q14" t="s">
        <v>113</v>
      </c>
      <c r="R14" t="s">
        <v>2261</v>
      </c>
      <c r="S14">
        <v>5330</v>
      </c>
      <c r="T14" t="s">
        <v>2266</v>
      </c>
      <c r="U14">
        <v>870</v>
      </c>
      <c r="V14">
        <v>140</v>
      </c>
      <c r="W14">
        <v>430</v>
      </c>
      <c r="X14">
        <v>95</v>
      </c>
      <c r="Y14">
        <v>251</v>
      </c>
      <c r="Z14">
        <v>84</v>
      </c>
      <c r="AA14" t="s">
        <v>108</v>
      </c>
      <c r="AB14">
        <v>69</v>
      </c>
      <c r="AC14">
        <v>32</v>
      </c>
      <c r="AD14">
        <v>167.751</v>
      </c>
      <c r="AE14">
        <v>0.80555600000000005</v>
      </c>
      <c r="AF14">
        <v>0.50051000000000001</v>
      </c>
      <c r="AH14">
        <v>5330</v>
      </c>
      <c r="AI14">
        <f t="shared" si="0"/>
        <v>12.466771842871898</v>
      </c>
      <c r="AJ14">
        <f t="shared" si="1"/>
        <v>0.62767221183952737</v>
      </c>
      <c r="AK14">
        <f t="shared" si="2"/>
        <v>0.60158314316872541</v>
      </c>
      <c r="AL14">
        <f>U14 - AVERAGEIFS('Placebo Females'!U:U, 'Placebo Females'!B:B, B14, 'Placebo Females'!P:P, P14)</f>
        <v>-15.666666666666629</v>
      </c>
      <c r="AM14">
        <f>V14 - AVERAGEIFS('Placebo Females'!V:V, 'Placebo Females'!B:B, B14, 'Placebo Females'!P:P, P14)</f>
        <v>15</v>
      </c>
      <c r="AN14">
        <f>W14 - AVERAGEIFS('Placebo Females'!W:W, 'Placebo Females'!B:B, B14, 'Placebo Females'!P:P, P14)</f>
        <v>30.333333333333314</v>
      </c>
      <c r="AO14">
        <f>X14 - AVERAGEIFS('Placebo Females'!X:X, 'Placebo Females'!B:B, B14, 'Placebo Females'!P:P, P14)</f>
        <v>1</v>
      </c>
      <c r="AP14">
        <f>Y14 - AVERAGEIFS('Placebo Females'!Y:Y, 'Placebo Females'!B:B, B14, 'Placebo Females'!P:P, P14)</f>
        <v>17</v>
      </c>
      <c r="AQ14">
        <f>Z14 - AVERAGEIFS('Placebo Females'!Z:Z, 'Placebo Females'!B:B, B14, 'Placebo Females'!P:P, P14)</f>
        <v>12.333333333333329</v>
      </c>
      <c r="AR14">
        <f>AB14 - AVERAGEIFS('Placebo Females'!AB:AB, 'Placebo Females'!B:B, B14, 'Placebo Females'!P:P, P14)</f>
        <v>26.333333333333336</v>
      </c>
      <c r="AS14">
        <f>AC14 - AVERAGEIFS('Placebo Females'!AC:AC, 'Placebo Females'!B:B, B14, 'Placebo Females'!P:P, P14)</f>
        <v>5.6666666666666679</v>
      </c>
      <c r="AT14">
        <f>AD14 - AVERAGEIFS('Placebo Females'!AD:AD, 'Placebo Females'!B:B, B14, 'Placebo Females'!P:P, P14)</f>
        <v>-22.206999999999994</v>
      </c>
      <c r="AU14">
        <f>AE14 - AVERAGEIFS('Placebo Females'!AE:AE, 'Placebo Females'!B:B, B14, 'Placebo Females'!P:P, P14)</f>
        <v>0.52868166666666672</v>
      </c>
      <c r="AV14">
        <f>AF14 - AVERAGEIFS('Placebo Females'!AF:AF, 'Placebo Females'!B:B, B14, 'Placebo Females'!P:P, P14)</f>
        <v>0.10105166666666671</v>
      </c>
    </row>
    <row r="15" spans="1:49" x14ac:dyDescent="0.25">
      <c r="A15" t="s">
        <v>2803</v>
      </c>
      <c r="B15">
        <v>1004</v>
      </c>
      <c r="C15" t="s">
        <v>655</v>
      </c>
      <c r="D15">
        <v>32</v>
      </c>
      <c r="E15">
        <v>177.1</v>
      </c>
      <c r="F15">
        <v>60.7</v>
      </c>
      <c r="G15">
        <v>92</v>
      </c>
      <c r="H15">
        <v>51.75</v>
      </c>
      <c r="I15" t="s">
        <v>103</v>
      </c>
      <c r="J15" t="s">
        <v>104</v>
      </c>
      <c r="K15" t="s">
        <v>459</v>
      </c>
      <c r="L15" t="s">
        <v>160</v>
      </c>
      <c r="M15" t="s">
        <v>2261</v>
      </c>
      <c r="N15">
        <v>1500</v>
      </c>
      <c r="O15" t="s">
        <v>2262</v>
      </c>
      <c r="P15">
        <v>4</v>
      </c>
      <c r="Q15" t="s">
        <v>113</v>
      </c>
      <c r="R15" t="s">
        <v>2261</v>
      </c>
      <c r="S15">
        <v>5300</v>
      </c>
      <c r="T15" t="s">
        <v>2266</v>
      </c>
      <c r="U15">
        <v>777</v>
      </c>
      <c r="V15">
        <v>140</v>
      </c>
      <c r="W15">
        <v>412</v>
      </c>
      <c r="X15">
        <v>98</v>
      </c>
      <c r="Y15">
        <v>238</v>
      </c>
      <c r="Z15">
        <v>76</v>
      </c>
      <c r="AA15" t="s">
        <v>108</v>
      </c>
      <c r="AB15">
        <v>72</v>
      </c>
      <c r="AC15">
        <v>23</v>
      </c>
      <c r="AD15">
        <v>102.223</v>
      </c>
      <c r="AE15">
        <v>0.58620700000000003</v>
      </c>
      <c r="AF15">
        <v>0.50407199999999996</v>
      </c>
      <c r="AH15">
        <v>5300</v>
      </c>
      <c r="AI15">
        <f t="shared" si="0"/>
        <v>12.39660239535104</v>
      </c>
      <c r="AJ15">
        <f t="shared" si="1"/>
        <v>0.62661632546285218</v>
      </c>
      <c r="AK15">
        <f t="shared" si="2"/>
        <v>0.60036494414127795</v>
      </c>
      <c r="AL15">
        <f>U15 - AVERAGEIFS('Placebo Females'!U:U, 'Placebo Females'!B:B, B15, 'Placebo Females'!P:P, P15)</f>
        <v>-85</v>
      </c>
      <c r="AM15">
        <f>V15 - AVERAGEIFS('Placebo Females'!V:V, 'Placebo Females'!B:B, B15, 'Placebo Females'!P:P, P15)</f>
        <v>8.3333333333333428</v>
      </c>
      <c r="AN15">
        <f>W15 - AVERAGEIFS('Placebo Females'!W:W, 'Placebo Females'!B:B, B15, 'Placebo Females'!P:P, P15)</f>
        <v>12.333333333333314</v>
      </c>
      <c r="AO15">
        <f>X15 - AVERAGEIFS('Placebo Females'!X:X, 'Placebo Females'!B:B, B15, 'Placebo Females'!P:P, P15)</f>
        <v>2</v>
      </c>
      <c r="AP15">
        <f>Y15 - AVERAGEIFS('Placebo Females'!Y:Y, 'Placebo Females'!B:B, B15, 'Placebo Females'!P:P, P15)</f>
        <v>3.6666666666666572</v>
      </c>
      <c r="AQ15">
        <f>Z15 - AVERAGEIFS('Placebo Females'!Z:Z, 'Placebo Females'!B:B, B15, 'Placebo Females'!P:P, P15)</f>
        <v>6.6666666666666714</v>
      </c>
      <c r="AR15">
        <f>AB15 - AVERAGEIFS('Placebo Females'!AB:AB, 'Placebo Females'!B:B, B15, 'Placebo Females'!P:P, P15)</f>
        <v>30</v>
      </c>
      <c r="AS15">
        <f>AC15 - AVERAGEIFS('Placebo Females'!AC:AC, 'Placebo Females'!B:B, B15, 'Placebo Females'!P:P, P15)</f>
        <v>-4</v>
      </c>
      <c r="AT15">
        <f>AD15 - AVERAGEIFS('Placebo Females'!AD:AD, 'Placebo Females'!B:B, B15, 'Placebo Females'!P:P, P15)</f>
        <v>-66.306333333333313</v>
      </c>
      <c r="AU15">
        <f>AE15 - AVERAGEIFS('Placebo Females'!AE:AE, 'Placebo Females'!B:B, B15, 'Placebo Females'!P:P, P15)</f>
        <v>0.35849033333333336</v>
      </c>
      <c r="AV15">
        <f>AF15 - AVERAGEIFS('Placebo Females'!AF:AF, 'Placebo Females'!B:B, B15, 'Placebo Females'!P:P, P15)</f>
        <v>0.11802733333333332</v>
      </c>
    </row>
    <row r="16" spans="1:49" x14ac:dyDescent="0.25">
      <c r="A16" t="s">
        <v>2804</v>
      </c>
      <c r="B16">
        <v>1004</v>
      </c>
      <c r="C16" t="s">
        <v>655</v>
      </c>
      <c r="D16">
        <v>32</v>
      </c>
      <c r="E16">
        <v>177.1</v>
      </c>
      <c r="F16">
        <v>60.7</v>
      </c>
      <c r="G16">
        <v>92</v>
      </c>
      <c r="H16">
        <v>51.75</v>
      </c>
      <c r="I16" t="s">
        <v>103</v>
      </c>
      <c r="J16" t="s">
        <v>104</v>
      </c>
      <c r="K16" t="s">
        <v>459</v>
      </c>
      <c r="L16" t="s">
        <v>160</v>
      </c>
      <c r="M16" t="s">
        <v>2261</v>
      </c>
      <c r="N16">
        <v>1500</v>
      </c>
      <c r="O16" t="s">
        <v>2262</v>
      </c>
      <c r="P16">
        <v>4</v>
      </c>
      <c r="Q16" t="s">
        <v>113</v>
      </c>
      <c r="R16" t="s">
        <v>2261</v>
      </c>
      <c r="S16">
        <v>5300</v>
      </c>
      <c r="T16" t="s">
        <v>2266</v>
      </c>
      <c r="U16">
        <v>798</v>
      </c>
      <c r="V16">
        <v>138</v>
      </c>
      <c r="W16">
        <v>410</v>
      </c>
      <c r="X16">
        <v>100</v>
      </c>
      <c r="Y16">
        <v>238</v>
      </c>
      <c r="Z16">
        <v>72</v>
      </c>
      <c r="AA16" t="s">
        <v>108</v>
      </c>
      <c r="AB16">
        <v>69</v>
      </c>
      <c r="AC16">
        <v>25</v>
      </c>
      <c r="AD16">
        <v>119.836</v>
      </c>
      <c r="AE16">
        <v>0.74193500000000001</v>
      </c>
      <c r="AF16">
        <v>0.49843599999999999</v>
      </c>
      <c r="AH16">
        <v>5300</v>
      </c>
      <c r="AI16">
        <f t="shared" si="0"/>
        <v>12.39660239535104</v>
      </c>
      <c r="AJ16">
        <f t="shared" si="1"/>
        <v>0.62661632546285218</v>
      </c>
      <c r="AK16">
        <f t="shared" si="2"/>
        <v>0.60036494414127795</v>
      </c>
      <c r="AL16">
        <f>U16 - AVERAGEIFS('Placebo Females'!U:U, 'Placebo Females'!B:B, B16, 'Placebo Females'!P:P, P16)</f>
        <v>-64</v>
      </c>
      <c r="AM16">
        <f>V16 - AVERAGEIFS('Placebo Females'!V:V, 'Placebo Females'!B:B, B16, 'Placebo Females'!P:P, P16)</f>
        <v>6.3333333333333428</v>
      </c>
      <c r="AN16">
        <f>W16 - AVERAGEIFS('Placebo Females'!W:W, 'Placebo Females'!B:B, B16, 'Placebo Females'!P:P, P16)</f>
        <v>10.333333333333314</v>
      </c>
      <c r="AO16">
        <f>X16 - AVERAGEIFS('Placebo Females'!X:X, 'Placebo Females'!B:B, B16, 'Placebo Females'!P:P, P16)</f>
        <v>4</v>
      </c>
      <c r="AP16">
        <f>Y16 - AVERAGEIFS('Placebo Females'!Y:Y, 'Placebo Females'!B:B, B16, 'Placebo Females'!P:P, P16)</f>
        <v>3.6666666666666572</v>
      </c>
      <c r="AQ16">
        <f>Z16 - AVERAGEIFS('Placebo Females'!Z:Z, 'Placebo Females'!B:B, B16, 'Placebo Females'!P:P, P16)</f>
        <v>2.6666666666666714</v>
      </c>
      <c r="AR16">
        <f>AB16 - AVERAGEIFS('Placebo Females'!AB:AB, 'Placebo Females'!B:B, B16, 'Placebo Females'!P:P, P16)</f>
        <v>27</v>
      </c>
      <c r="AS16">
        <f>AC16 - AVERAGEIFS('Placebo Females'!AC:AC, 'Placebo Females'!B:B, B16, 'Placebo Females'!P:P, P16)</f>
        <v>-2</v>
      </c>
      <c r="AT16">
        <f>AD16 - AVERAGEIFS('Placebo Females'!AD:AD, 'Placebo Females'!B:B, B16, 'Placebo Females'!P:P, P16)</f>
        <v>-48.693333333333314</v>
      </c>
      <c r="AU16">
        <f>AE16 - AVERAGEIFS('Placebo Females'!AE:AE, 'Placebo Females'!B:B, B16, 'Placebo Females'!P:P, P16)</f>
        <v>0.51421833333333333</v>
      </c>
      <c r="AV16">
        <f>AF16 - AVERAGEIFS('Placebo Females'!AF:AF, 'Placebo Females'!B:B, B16, 'Placebo Females'!P:P, P16)</f>
        <v>0.11239133333333334</v>
      </c>
    </row>
    <row r="17" spans="1:48" x14ac:dyDescent="0.25">
      <c r="A17" t="s">
        <v>2805</v>
      </c>
      <c r="B17">
        <v>1004</v>
      </c>
      <c r="C17" t="s">
        <v>655</v>
      </c>
      <c r="D17">
        <v>32</v>
      </c>
      <c r="E17">
        <v>177.1</v>
      </c>
      <c r="F17">
        <v>60.7</v>
      </c>
      <c r="G17">
        <v>92</v>
      </c>
      <c r="H17">
        <v>51.75</v>
      </c>
      <c r="I17" t="s">
        <v>103</v>
      </c>
      <c r="J17" t="s">
        <v>104</v>
      </c>
      <c r="K17" t="s">
        <v>459</v>
      </c>
      <c r="L17" t="s">
        <v>160</v>
      </c>
      <c r="M17" t="s">
        <v>2261</v>
      </c>
      <c r="N17">
        <v>1500</v>
      </c>
      <c r="O17" t="s">
        <v>2262</v>
      </c>
      <c r="P17">
        <v>4</v>
      </c>
      <c r="Q17" t="s">
        <v>113</v>
      </c>
      <c r="R17" t="s">
        <v>2261</v>
      </c>
      <c r="S17">
        <v>5300</v>
      </c>
      <c r="T17" t="s">
        <v>2266</v>
      </c>
      <c r="U17">
        <v>785</v>
      </c>
      <c r="V17">
        <v>132</v>
      </c>
      <c r="W17">
        <v>414</v>
      </c>
      <c r="X17">
        <v>102</v>
      </c>
      <c r="Y17">
        <v>239</v>
      </c>
      <c r="Z17">
        <v>73</v>
      </c>
      <c r="AA17" t="s">
        <v>108</v>
      </c>
      <c r="AB17">
        <v>69</v>
      </c>
      <c r="AC17">
        <v>24</v>
      </c>
      <c r="AD17">
        <v>112.015</v>
      </c>
      <c r="AE17">
        <v>0.72222200000000003</v>
      </c>
      <c r="AF17">
        <v>0.48726799999999998</v>
      </c>
      <c r="AH17">
        <v>5300</v>
      </c>
      <c r="AI17">
        <f t="shared" si="0"/>
        <v>12.39660239535104</v>
      </c>
      <c r="AJ17">
        <f t="shared" si="1"/>
        <v>0.62661632546285218</v>
      </c>
      <c r="AK17">
        <f t="shared" si="2"/>
        <v>0.60036494414127795</v>
      </c>
      <c r="AL17">
        <f>U17 - AVERAGEIFS('Placebo Females'!U:U, 'Placebo Females'!B:B, B17, 'Placebo Females'!P:P, P17)</f>
        <v>-77</v>
      </c>
      <c r="AM17">
        <f>V17 - AVERAGEIFS('Placebo Females'!V:V, 'Placebo Females'!B:B, B17, 'Placebo Females'!P:P, P17)</f>
        <v>0.33333333333334281</v>
      </c>
      <c r="AN17">
        <f>W17 - AVERAGEIFS('Placebo Females'!W:W, 'Placebo Females'!B:B, B17, 'Placebo Females'!P:P, P17)</f>
        <v>14.333333333333314</v>
      </c>
      <c r="AO17">
        <f>X17 - AVERAGEIFS('Placebo Females'!X:X, 'Placebo Females'!B:B, B17, 'Placebo Females'!P:P, P17)</f>
        <v>6</v>
      </c>
      <c r="AP17">
        <f>Y17 - AVERAGEIFS('Placebo Females'!Y:Y, 'Placebo Females'!B:B, B17, 'Placebo Females'!P:P, P17)</f>
        <v>4.6666666666666572</v>
      </c>
      <c r="AQ17">
        <f>Z17 - AVERAGEIFS('Placebo Females'!Z:Z, 'Placebo Females'!B:B, B17, 'Placebo Females'!P:P, P17)</f>
        <v>3.6666666666666714</v>
      </c>
      <c r="AR17">
        <f>AB17 - AVERAGEIFS('Placebo Females'!AB:AB, 'Placebo Females'!B:B, B17, 'Placebo Females'!P:P, P17)</f>
        <v>27</v>
      </c>
      <c r="AS17">
        <f>AC17 - AVERAGEIFS('Placebo Females'!AC:AC, 'Placebo Females'!B:B, B17, 'Placebo Females'!P:P, P17)</f>
        <v>-3</v>
      </c>
      <c r="AT17">
        <f>AD17 - AVERAGEIFS('Placebo Females'!AD:AD, 'Placebo Females'!B:B, B17, 'Placebo Females'!P:P, P17)</f>
        <v>-56.514333333333312</v>
      </c>
      <c r="AU17">
        <f>AE17 - AVERAGEIFS('Placebo Females'!AE:AE, 'Placebo Females'!B:B, B17, 'Placebo Females'!P:P, P17)</f>
        <v>0.49450533333333335</v>
      </c>
      <c r="AV17">
        <f>AF17 - AVERAGEIFS('Placebo Females'!AF:AF, 'Placebo Females'!B:B, B17, 'Placebo Females'!P:P, P17)</f>
        <v>0.10122333333333333</v>
      </c>
    </row>
    <row r="18" spans="1:48" x14ac:dyDescent="0.25">
      <c r="A18" t="s">
        <v>2806</v>
      </c>
      <c r="B18">
        <v>1010</v>
      </c>
      <c r="C18" t="s">
        <v>655</v>
      </c>
      <c r="D18">
        <v>21</v>
      </c>
      <c r="E18">
        <v>165.5</v>
      </c>
      <c r="F18">
        <v>56.8</v>
      </c>
      <c r="G18">
        <v>99.25</v>
      </c>
      <c r="H18">
        <v>56.25</v>
      </c>
      <c r="I18" t="s">
        <v>103</v>
      </c>
      <c r="J18" t="s">
        <v>104</v>
      </c>
      <c r="K18" t="s">
        <v>261</v>
      </c>
      <c r="L18" t="s">
        <v>311</v>
      </c>
      <c r="M18" t="s">
        <v>2261</v>
      </c>
      <c r="N18">
        <v>1500</v>
      </c>
      <c r="O18" t="s">
        <v>2262</v>
      </c>
      <c r="P18">
        <v>4</v>
      </c>
      <c r="Q18" t="s">
        <v>113</v>
      </c>
      <c r="R18" t="s">
        <v>2261</v>
      </c>
      <c r="S18">
        <v>4950</v>
      </c>
      <c r="T18" t="s">
        <v>2266</v>
      </c>
      <c r="U18">
        <v>816</v>
      </c>
      <c r="V18">
        <v>140</v>
      </c>
      <c r="W18">
        <v>401</v>
      </c>
      <c r="X18">
        <v>102</v>
      </c>
      <c r="Y18">
        <v>226</v>
      </c>
      <c r="Z18">
        <v>73</v>
      </c>
      <c r="AA18" t="s">
        <v>108</v>
      </c>
      <c r="AB18">
        <v>51</v>
      </c>
      <c r="AC18">
        <v>24</v>
      </c>
      <c r="AD18">
        <v>407.72399999999999</v>
      </c>
      <c r="AE18">
        <v>0.17391300000000001</v>
      </c>
      <c r="AF18">
        <v>0.35994500000000001</v>
      </c>
      <c r="AH18">
        <v>4950</v>
      </c>
      <c r="AI18">
        <f t="shared" si="0"/>
        <v>11.577958840941065</v>
      </c>
      <c r="AJ18">
        <f t="shared" si="1"/>
        <v>0.61374281160042088</v>
      </c>
      <c r="AK18">
        <f t="shared" si="2"/>
        <v>0.58552558223122997</v>
      </c>
      <c r="AL18">
        <f>U18 - AVERAGEIFS('Placebo Females'!U:U, 'Placebo Females'!B:B, B18, 'Placebo Females'!P:P, P18)</f>
        <v>-110.33333333333337</v>
      </c>
      <c r="AM18">
        <f>V18 - AVERAGEIFS('Placebo Females'!V:V, 'Placebo Females'!B:B, B18, 'Placebo Females'!P:P, P18)</f>
        <v>9</v>
      </c>
      <c r="AN18">
        <f>W18 - AVERAGEIFS('Placebo Females'!W:W, 'Placebo Females'!B:B, B18, 'Placebo Females'!P:P, P18)</f>
        <v>6.3333333333333144</v>
      </c>
      <c r="AO18">
        <f>X18 - AVERAGEIFS('Placebo Females'!X:X, 'Placebo Females'!B:B, B18, 'Placebo Females'!P:P, P18)</f>
        <v>-4</v>
      </c>
      <c r="AP18">
        <f>Y18 - AVERAGEIFS('Placebo Females'!Y:Y, 'Placebo Females'!B:B, B18, 'Placebo Females'!P:P, P18)</f>
        <v>1</v>
      </c>
      <c r="AQ18">
        <f>Z18 - AVERAGEIFS('Placebo Females'!Z:Z, 'Placebo Females'!B:B, B18, 'Placebo Females'!P:P, P18)</f>
        <v>9.3333333333333357</v>
      </c>
      <c r="AR18">
        <f>AB18 - AVERAGEIFS('Placebo Females'!AB:AB, 'Placebo Females'!B:B, B18, 'Placebo Females'!P:P, P18)</f>
        <v>14.333333333333336</v>
      </c>
      <c r="AS18">
        <f>AC18 - AVERAGEIFS('Placebo Females'!AC:AC, 'Placebo Females'!B:B, B18, 'Placebo Females'!P:P, P18)</f>
        <v>0.66666666666666785</v>
      </c>
      <c r="AT18">
        <f>AD18 - AVERAGEIFS('Placebo Females'!AD:AD, 'Placebo Females'!B:B, B18, 'Placebo Females'!P:P, P18)</f>
        <v>-65.036666666666633</v>
      </c>
      <c r="AU18">
        <f>AE18 - AVERAGEIFS('Placebo Females'!AE:AE, 'Placebo Females'!B:B, B18, 'Placebo Females'!P:P, P18)</f>
        <v>4.0273333333333827E-3</v>
      </c>
      <c r="AV18">
        <f>AF18 - AVERAGEIFS('Placebo Females'!AF:AF, 'Placebo Females'!B:B, B18, 'Placebo Females'!P:P, P18)</f>
        <v>4.9676666666666702E-2</v>
      </c>
    </row>
    <row r="19" spans="1:48" x14ac:dyDescent="0.25">
      <c r="A19" t="s">
        <v>2807</v>
      </c>
      <c r="B19">
        <v>1010</v>
      </c>
      <c r="C19" t="s">
        <v>655</v>
      </c>
      <c r="D19">
        <v>21</v>
      </c>
      <c r="E19">
        <v>165.5</v>
      </c>
      <c r="F19">
        <v>56.8</v>
      </c>
      <c r="G19">
        <v>99.25</v>
      </c>
      <c r="H19">
        <v>56.25</v>
      </c>
      <c r="I19" t="s">
        <v>103</v>
      </c>
      <c r="J19" t="s">
        <v>104</v>
      </c>
      <c r="K19" t="s">
        <v>261</v>
      </c>
      <c r="L19" t="s">
        <v>311</v>
      </c>
      <c r="M19" t="s">
        <v>2261</v>
      </c>
      <c r="N19">
        <v>1500</v>
      </c>
      <c r="O19" t="s">
        <v>2262</v>
      </c>
      <c r="P19">
        <v>4</v>
      </c>
      <c r="Q19" t="s">
        <v>113</v>
      </c>
      <c r="R19" t="s">
        <v>2261</v>
      </c>
      <c r="S19">
        <v>4950</v>
      </c>
      <c r="T19" t="s">
        <v>2266</v>
      </c>
      <c r="U19">
        <v>840</v>
      </c>
      <c r="V19">
        <v>143</v>
      </c>
      <c r="W19">
        <v>395</v>
      </c>
      <c r="X19">
        <v>100</v>
      </c>
      <c r="Y19">
        <v>222</v>
      </c>
      <c r="Z19">
        <v>73</v>
      </c>
      <c r="AA19" t="s">
        <v>108</v>
      </c>
      <c r="AB19">
        <v>49</v>
      </c>
      <c r="AC19">
        <v>23</v>
      </c>
      <c r="AD19">
        <v>402.06299999999999</v>
      </c>
      <c r="AE19">
        <v>0.222222</v>
      </c>
      <c r="AF19">
        <v>0.359037</v>
      </c>
      <c r="AH19">
        <v>4950</v>
      </c>
      <c r="AI19">
        <f t="shared" si="0"/>
        <v>11.577958840941065</v>
      </c>
      <c r="AJ19">
        <f t="shared" si="1"/>
        <v>0.61374281160042088</v>
      </c>
      <c r="AK19">
        <f t="shared" si="2"/>
        <v>0.58552558223122997</v>
      </c>
      <c r="AL19">
        <f>U19 - AVERAGEIFS('Placebo Females'!U:U, 'Placebo Females'!B:B, B19, 'Placebo Females'!P:P, P19)</f>
        <v>-86.333333333333371</v>
      </c>
      <c r="AM19">
        <f>V19 - AVERAGEIFS('Placebo Females'!V:V, 'Placebo Females'!B:B, B19, 'Placebo Females'!P:P, P19)</f>
        <v>12</v>
      </c>
      <c r="AN19">
        <f>W19 - AVERAGEIFS('Placebo Females'!W:W, 'Placebo Females'!B:B, B19, 'Placebo Females'!P:P, P19)</f>
        <v>0.33333333333331439</v>
      </c>
      <c r="AO19">
        <f>X19 - AVERAGEIFS('Placebo Females'!X:X, 'Placebo Females'!B:B, B19, 'Placebo Females'!P:P, P19)</f>
        <v>-6</v>
      </c>
      <c r="AP19">
        <f>Y19 - AVERAGEIFS('Placebo Females'!Y:Y, 'Placebo Females'!B:B, B19, 'Placebo Females'!P:P, P19)</f>
        <v>-3</v>
      </c>
      <c r="AQ19">
        <f>Z19 - AVERAGEIFS('Placebo Females'!Z:Z, 'Placebo Females'!B:B, B19, 'Placebo Females'!P:P, P19)</f>
        <v>9.3333333333333357</v>
      </c>
      <c r="AR19">
        <f>AB19 - AVERAGEIFS('Placebo Females'!AB:AB, 'Placebo Females'!B:B, B19, 'Placebo Females'!P:P, P19)</f>
        <v>12.333333333333336</v>
      </c>
      <c r="AS19">
        <f>AC19 - AVERAGEIFS('Placebo Females'!AC:AC, 'Placebo Females'!B:B, B19, 'Placebo Females'!P:P, P19)</f>
        <v>-0.33333333333333215</v>
      </c>
      <c r="AT19">
        <f>AD19 - AVERAGEIFS('Placebo Females'!AD:AD, 'Placebo Females'!B:B, B19, 'Placebo Females'!P:P, P19)</f>
        <v>-70.697666666666635</v>
      </c>
      <c r="AU19">
        <f>AE19 - AVERAGEIFS('Placebo Females'!AE:AE, 'Placebo Females'!B:B, B19, 'Placebo Females'!P:P, P19)</f>
        <v>5.2336333333333374E-2</v>
      </c>
      <c r="AV19">
        <f>AF19 - AVERAGEIFS('Placebo Females'!AF:AF, 'Placebo Females'!B:B, B19, 'Placebo Females'!P:P, P19)</f>
        <v>4.8768666666666682E-2</v>
      </c>
    </row>
    <row r="20" spans="1:48" x14ac:dyDescent="0.25">
      <c r="A20" t="s">
        <v>2808</v>
      </c>
      <c r="B20">
        <v>1010</v>
      </c>
      <c r="C20" t="s">
        <v>655</v>
      </c>
      <c r="D20">
        <v>21</v>
      </c>
      <c r="E20">
        <v>165.5</v>
      </c>
      <c r="F20">
        <v>56.8</v>
      </c>
      <c r="G20">
        <v>99.25</v>
      </c>
      <c r="H20">
        <v>56.25</v>
      </c>
      <c r="I20" t="s">
        <v>103</v>
      </c>
      <c r="J20" t="s">
        <v>104</v>
      </c>
      <c r="K20" t="s">
        <v>261</v>
      </c>
      <c r="L20" t="s">
        <v>311</v>
      </c>
      <c r="M20" t="s">
        <v>2261</v>
      </c>
      <c r="N20">
        <v>1500</v>
      </c>
      <c r="O20" t="s">
        <v>2262</v>
      </c>
      <c r="P20">
        <v>4</v>
      </c>
      <c r="Q20" t="s">
        <v>113</v>
      </c>
      <c r="R20" t="s">
        <v>2261</v>
      </c>
      <c r="S20">
        <v>4950</v>
      </c>
      <c r="T20" t="s">
        <v>2266</v>
      </c>
      <c r="U20">
        <v>811</v>
      </c>
      <c r="V20">
        <v>138</v>
      </c>
      <c r="W20">
        <v>405</v>
      </c>
      <c r="X20">
        <v>101</v>
      </c>
      <c r="Y20">
        <v>227</v>
      </c>
      <c r="Z20">
        <v>77</v>
      </c>
      <c r="AA20" t="s">
        <v>108</v>
      </c>
      <c r="AB20">
        <v>49</v>
      </c>
      <c r="AC20">
        <v>26</v>
      </c>
      <c r="AD20">
        <v>397.03500000000003</v>
      </c>
      <c r="AE20">
        <v>0.17777799999999999</v>
      </c>
      <c r="AF20">
        <v>0.375861</v>
      </c>
      <c r="AH20">
        <v>4950</v>
      </c>
      <c r="AI20">
        <f t="shared" si="0"/>
        <v>11.577958840941065</v>
      </c>
      <c r="AJ20">
        <f t="shared" si="1"/>
        <v>0.61374281160042088</v>
      </c>
      <c r="AK20">
        <f t="shared" si="2"/>
        <v>0.58552558223122997</v>
      </c>
      <c r="AL20">
        <f>U20 - AVERAGEIFS('Placebo Females'!U:U, 'Placebo Females'!B:B, B20, 'Placebo Females'!P:P, P20)</f>
        <v>-115.33333333333337</v>
      </c>
      <c r="AM20">
        <f>V20 - AVERAGEIFS('Placebo Females'!V:V, 'Placebo Females'!B:B, B20, 'Placebo Females'!P:P, P20)</f>
        <v>7</v>
      </c>
      <c r="AN20">
        <f>W20 - AVERAGEIFS('Placebo Females'!W:W, 'Placebo Females'!B:B, B20, 'Placebo Females'!P:P, P20)</f>
        <v>10.333333333333314</v>
      </c>
      <c r="AO20">
        <f>X20 - AVERAGEIFS('Placebo Females'!X:X, 'Placebo Females'!B:B, B20, 'Placebo Females'!P:P, P20)</f>
        <v>-5</v>
      </c>
      <c r="AP20">
        <f>Y20 - AVERAGEIFS('Placebo Females'!Y:Y, 'Placebo Females'!B:B, B20, 'Placebo Females'!P:P, P20)</f>
        <v>2</v>
      </c>
      <c r="AQ20">
        <f>Z20 - AVERAGEIFS('Placebo Females'!Z:Z, 'Placebo Females'!B:B, B20, 'Placebo Females'!P:P, P20)</f>
        <v>13.333333333333336</v>
      </c>
      <c r="AR20">
        <f>AB20 - AVERAGEIFS('Placebo Females'!AB:AB, 'Placebo Females'!B:B, B20, 'Placebo Females'!P:P, P20)</f>
        <v>12.333333333333336</v>
      </c>
      <c r="AS20">
        <f>AC20 - AVERAGEIFS('Placebo Females'!AC:AC, 'Placebo Females'!B:B, B20, 'Placebo Females'!P:P, P20)</f>
        <v>2.6666666666666679</v>
      </c>
      <c r="AT20">
        <f>AD20 - AVERAGEIFS('Placebo Females'!AD:AD, 'Placebo Females'!B:B, B20, 'Placebo Females'!P:P, P20)</f>
        <v>-75.725666666666598</v>
      </c>
      <c r="AU20">
        <f>AE20 - AVERAGEIFS('Placebo Females'!AE:AE, 'Placebo Females'!B:B, B20, 'Placebo Females'!P:P, P20)</f>
        <v>7.8923333333333623E-3</v>
      </c>
      <c r="AV20">
        <f>AF20 - AVERAGEIFS('Placebo Females'!AF:AF, 'Placebo Females'!B:B, B20, 'Placebo Females'!P:P, P20)</f>
        <v>6.5592666666666688E-2</v>
      </c>
    </row>
    <row r="21" spans="1:48" x14ac:dyDescent="0.25">
      <c r="A21" t="s">
        <v>2809</v>
      </c>
      <c r="B21">
        <v>1010</v>
      </c>
      <c r="C21" t="s">
        <v>655</v>
      </c>
      <c r="D21">
        <v>21</v>
      </c>
      <c r="E21">
        <v>165.5</v>
      </c>
      <c r="F21">
        <v>56.8</v>
      </c>
      <c r="G21">
        <v>99.25</v>
      </c>
      <c r="H21">
        <v>56.25</v>
      </c>
      <c r="I21" t="s">
        <v>103</v>
      </c>
      <c r="J21" t="s">
        <v>104</v>
      </c>
      <c r="K21" t="s">
        <v>261</v>
      </c>
      <c r="L21" t="s">
        <v>311</v>
      </c>
      <c r="M21" t="s">
        <v>2261</v>
      </c>
      <c r="N21">
        <v>1500</v>
      </c>
      <c r="O21" t="s">
        <v>2262</v>
      </c>
      <c r="P21">
        <v>3.5</v>
      </c>
      <c r="Q21" t="s">
        <v>113</v>
      </c>
      <c r="R21" t="s">
        <v>2261</v>
      </c>
      <c r="S21">
        <v>4750</v>
      </c>
      <c r="T21" t="s">
        <v>2266</v>
      </c>
      <c r="U21">
        <v>835</v>
      </c>
      <c r="V21">
        <v>139</v>
      </c>
      <c r="W21">
        <v>403</v>
      </c>
      <c r="X21">
        <v>100</v>
      </c>
      <c r="Y21">
        <v>231</v>
      </c>
      <c r="Z21">
        <v>72</v>
      </c>
      <c r="AA21" t="s">
        <v>108</v>
      </c>
      <c r="AB21">
        <v>49</v>
      </c>
      <c r="AC21">
        <v>24</v>
      </c>
      <c r="AD21">
        <v>441.30900000000003</v>
      </c>
      <c r="AE21">
        <v>0.222222</v>
      </c>
      <c r="AF21">
        <v>0.39372200000000002</v>
      </c>
      <c r="AH21">
        <v>4750</v>
      </c>
      <c r="AI21">
        <f t="shared" si="0"/>
        <v>11.110162524135367</v>
      </c>
      <c r="AJ21">
        <f t="shared" si="1"/>
        <v>0.60589233244319229</v>
      </c>
      <c r="AK21">
        <f t="shared" si="2"/>
        <v>0.57648977807968649</v>
      </c>
      <c r="AL21">
        <f>U21 - AVERAGEIFS('Placebo Females'!U:U, 'Placebo Females'!B:B, B21, 'Placebo Females'!P:P, P21)</f>
        <v>-77.333333333333371</v>
      </c>
      <c r="AM21">
        <f>V21 - AVERAGEIFS('Placebo Females'!V:V, 'Placebo Females'!B:B, B21, 'Placebo Females'!P:P, P21)</f>
        <v>7</v>
      </c>
      <c r="AN21">
        <f>W21 - AVERAGEIFS('Placebo Females'!W:W, 'Placebo Females'!B:B, B21, 'Placebo Females'!P:P, P21)</f>
        <v>8.3333333333333144</v>
      </c>
      <c r="AO21">
        <f>X21 - AVERAGEIFS('Placebo Females'!X:X, 'Placebo Females'!B:B, B21, 'Placebo Females'!P:P, P21)</f>
        <v>-1.6666666666666714</v>
      </c>
      <c r="AP21">
        <f>Y21 - AVERAGEIFS('Placebo Females'!Y:Y, 'Placebo Females'!B:B, B21, 'Placebo Females'!P:P, P21)</f>
        <v>2.3333333333333428</v>
      </c>
      <c r="AQ21">
        <f>Z21 - AVERAGEIFS('Placebo Females'!Z:Z, 'Placebo Females'!B:B, B21, 'Placebo Females'!P:P, P21)</f>
        <v>7.6666666666666714</v>
      </c>
      <c r="AR21">
        <f>AB21 - AVERAGEIFS('Placebo Females'!AB:AB, 'Placebo Females'!B:B, B21, 'Placebo Females'!P:P, P21)</f>
        <v>11</v>
      </c>
      <c r="AS21">
        <f>AC21 - AVERAGEIFS('Placebo Females'!AC:AC, 'Placebo Females'!B:B, B21, 'Placebo Females'!P:P, P21)</f>
        <v>2.6666666666666679</v>
      </c>
      <c r="AT21">
        <f>AD21 - AVERAGEIFS('Placebo Females'!AD:AD, 'Placebo Females'!B:B, B21, 'Placebo Females'!P:P, P21)</f>
        <v>-54.407999999999902</v>
      </c>
      <c r="AU21">
        <f>AE21 - AVERAGEIFS('Placebo Females'!AE:AE, 'Placebo Females'!B:B, B21, 'Placebo Females'!P:P, P21)</f>
        <v>8.1651666666666678E-2</v>
      </c>
      <c r="AV21">
        <f>AF21 - AVERAGEIFS('Placebo Females'!AF:AF, 'Placebo Females'!B:B, B21, 'Placebo Females'!P:P, P21)</f>
        <v>8.8821000000000039E-2</v>
      </c>
    </row>
    <row r="22" spans="1:48" x14ac:dyDescent="0.25">
      <c r="A22" t="s">
        <v>2810</v>
      </c>
      <c r="B22">
        <v>1010</v>
      </c>
      <c r="C22" t="s">
        <v>655</v>
      </c>
      <c r="D22">
        <v>21</v>
      </c>
      <c r="E22">
        <v>165.5</v>
      </c>
      <c r="F22">
        <v>56.8</v>
      </c>
      <c r="G22">
        <v>99.25</v>
      </c>
      <c r="H22">
        <v>56.25</v>
      </c>
      <c r="I22" t="s">
        <v>103</v>
      </c>
      <c r="J22" t="s">
        <v>104</v>
      </c>
      <c r="K22" t="s">
        <v>261</v>
      </c>
      <c r="L22" t="s">
        <v>311</v>
      </c>
      <c r="M22" t="s">
        <v>2261</v>
      </c>
      <c r="N22">
        <v>1500</v>
      </c>
      <c r="O22" t="s">
        <v>2262</v>
      </c>
      <c r="P22">
        <v>3.5</v>
      </c>
      <c r="Q22" t="s">
        <v>113</v>
      </c>
      <c r="R22" t="s">
        <v>2261</v>
      </c>
      <c r="S22">
        <v>4750</v>
      </c>
      <c r="T22" t="s">
        <v>2266</v>
      </c>
      <c r="U22">
        <v>920</v>
      </c>
      <c r="V22">
        <v>147</v>
      </c>
      <c r="W22">
        <v>405</v>
      </c>
      <c r="X22">
        <v>94</v>
      </c>
      <c r="Y22">
        <v>238</v>
      </c>
      <c r="Z22">
        <v>73</v>
      </c>
      <c r="AA22" t="s">
        <v>108</v>
      </c>
      <c r="AB22">
        <v>53</v>
      </c>
      <c r="AC22">
        <v>23</v>
      </c>
      <c r="AD22">
        <v>445.60500000000002</v>
      </c>
      <c r="AE22" t="s">
        <v>108</v>
      </c>
      <c r="AF22" t="s">
        <v>108</v>
      </c>
      <c r="AH22">
        <v>4750</v>
      </c>
      <c r="AI22">
        <f t="shared" si="0"/>
        <v>11.110162524135367</v>
      </c>
      <c r="AJ22">
        <f t="shared" si="1"/>
        <v>0.60589233244319229</v>
      </c>
      <c r="AK22">
        <f t="shared" si="2"/>
        <v>0.57648977807968649</v>
      </c>
      <c r="AL22">
        <f>U22 - AVERAGEIFS('Placebo Females'!U:U, 'Placebo Females'!B:B, B22, 'Placebo Females'!P:P, P22)</f>
        <v>7.6666666666666288</v>
      </c>
      <c r="AM22">
        <f>V22 - AVERAGEIFS('Placebo Females'!V:V, 'Placebo Females'!B:B, B22, 'Placebo Females'!P:P, P22)</f>
        <v>15</v>
      </c>
      <c r="AN22">
        <f>W22 - AVERAGEIFS('Placebo Females'!W:W, 'Placebo Females'!B:B, B22, 'Placebo Females'!P:P, P22)</f>
        <v>10.333333333333314</v>
      </c>
      <c r="AO22">
        <f>X22 - AVERAGEIFS('Placebo Females'!X:X, 'Placebo Females'!B:B, B22, 'Placebo Females'!P:P, P22)</f>
        <v>-7.6666666666666714</v>
      </c>
      <c r="AP22">
        <f>Y22 - AVERAGEIFS('Placebo Females'!Y:Y, 'Placebo Females'!B:B, B22, 'Placebo Females'!P:P, P22)</f>
        <v>9.3333333333333428</v>
      </c>
      <c r="AQ22">
        <f>Z22 - AVERAGEIFS('Placebo Females'!Z:Z, 'Placebo Females'!B:B, B22, 'Placebo Females'!P:P, P22)</f>
        <v>8.6666666666666714</v>
      </c>
      <c r="AR22">
        <f>AB22 - AVERAGEIFS('Placebo Females'!AB:AB, 'Placebo Females'!B:B, B22, 'Placebo Females'!P:P, P22)</f>
        <v>15</v>
      </c>
      <c r="AS22">
        <f>AC22 - AVERAGEIFS('Placebo Females'!AC:AC, 'Placebo Females'!B:B, B22, 'Placebo Females'!P:P, P22)</f>
        <v>1.6666666666666679</v>
      </c>
      <c r="AT22">
        <f>AD22 - AVERAGEIFS('Placebo Females'!AD:AD, 'Placebo Females'!B:B, B22, 'Placebo Females'!P:P, P22)</f>
        <v>-50.11199999999991</v>
      </c>
      <c r="AU22" t="e">
        <f>AE22 - AVERAGEIFS('Placebo Females'!AE:AE, 'Placebo Females'!B:B, B22, 'Placebo Females'!P:P, P22)</f>
        <v>#VALUE!</v>
      </c>
      <c r="AV22" t="e">
        <f>AF22 - AVERAGEIFS('Placebo Females'!AF:AF, 'Placebo Females'!B:B, B22, 'Placebo Females'!P:P, P22)</f>
        <v>#VALUE!</v>
      </c>
    </row>
    <row r="23" spans="1:48" x14ac:dyDescent="0.25">
      <c r="A23" t="s">
        <v>2811</v>
      </c>
      <c r="B23">
        <v>1010</v>
      </c>
      <c r="C23" t="s">
        <v>655</v>
      </c>
      <c r="D23">
        <v>21</v>
      </c>
      <c r="E23">
        <v>165.5</v>
      </c>
      <c r="F23">
        <v>56.8</v>
      </c>
      <c r="G23">
        <v>99.25</v>
      </c>
      <c r="H23">
        <v>56.25</v>
      </c>
      <c r="I23" t="s">
        <v>103</v>
      </c>
      <c r="J23" t="s">
        <v>104</v>
      </c>
      <c r="K23" t="s">
        <v>261</v>
      </c>
      <c r="L23" t="s">
        <v>311</v>
      </c>
      <c r="M23" t="s">
        <v>2261</v>
      </c>
      <c r="N23">
        <v>1500</v>
      </c>
      <c r="O23" t="s">
        <v>2262</v>
      </c>
      <c r="P23">
        <v>3.5</v>
      </c>
      <c r="Q23" t="s">
        <v>113</v>
      </c>
      <c r="R23" t="s">
        <v>2261</v>
      </c>
      <c r="S23">
        <v>4750</v>
      </c>
      <c r="T23" t="s">
        <v>2266</v>
      </c>
      <c r="U23">
        <v>839</v>
      </c>
      <c r="V23">
        <v>147</v>
      </c>
      <c r="W23">
        <v>401</v>
      </c>
      <c r="X23">
        <v>98</v>
      </c>
      <c r="Y23">
        <v>230</v>
      </c>
      <c r="Z23">
        <v>73</v>
      </c>
      <c r="AA23" t="s">
        <v>108</v>
      </c>
      <c r="AB23">
        <v>50</v>
      </c>
      <c r="AC23">
        <v>24</v>
      </c>
      <c r="AD23">
        <v>434.846</v>
      </c>
      <c r="AE23" t="s">
        <v>108</v>
      </c>
      <c r="AF23" t="s">
        <v>108</v>
      </c>
      <c r="AH23">
        <v>4750</v>
      </c>
      <c r="AI23">
        <f t="shared" si="0"/>
        <v>11.110162524135367</v>
      </c>
      <c r="AJ23">
        <f t="shared" si="1"/>
        <v>0.60589233244319229</v>
      </c>
      <c r="AK23">
        <f t="shared" si="2"/>
        <v>0.57648977807968649</v>
      </c>
      <c r="AL23">
        <f>U23 - AVERAGEIFS('Placebo Females'!U:U, 'Placebo Females'!B:B, B23, 'Placebo Females'!P:P, P23)</f>
        <v>-73.333333333333371</v>
      </c>
      <c r="AM23">
        <f>V23 - AVERAGEIFS('Placebo Females'!V:V, 'Placebo Females'!B:B, B23, 'Placebo Females'!P:P, P23)</f>
        <v>15</v>
      </c>
      <c r="AN23">
        <f>W23 - AVERAGEIFS('Placebo Females'!W:W, 'Placebo Females'!B:B, B23, 'Placebo Females'!P:P, P23)</f>
        <v>6.3333333333333144</v>
      </c>
      <c r="AO23">
        <f>X23 - AVERAGEIFS('Placebo Females'!X:X, 'Placebo Females'!B:B, B23, 'Placebo Females'!P:P, P23)</f>
        <v>-3.6666666666666714</v>
      </c>
      <c r="AP23">
        <f>Y23 - AVERAGEIFS('Placebo Females'!Y:Y, 'Placebo Females'!B:B, B23, 'Placebo Females'!P:P, P23)</f>
        <v>1.3333333333333428</v>
      </c>
      <c r="AQ23">
        <f>Z23 - AVERAGEIFS('Placebo Females'!Z:Z, 'Placebo Females'!B:B, B23, 'Placebo Females'!P:P, P23)</f>
        <v>8.6666666666666714</v>
      </c>
      <c r="AR23">
        <f>AB23 - AVERAGEIFS('Placebo Females'!AB:AB, 'Placebo Females'!B:B, B23, 'Placebo Females'!P:P, P23)</f>
        <v>12</v>
      </c>
      <c r="AS23">
        <f>AC23 - AVERAGEIFS('Placebo Females'!AC:AC, 'Placebo Females'!B:B, B23, 'Placebo Females'!P:P, P23)</f>
        <v>2.6666666666666679</v>
      </c>
      <c r="AT23">
        <f>AD23 - AVERAGEIFS('Placebo Females'!AD:AD, 'Placebo Females'!B:B, B23, 'Placebo Females'!P:P, P23)</f>
        <v>-60.870999999999924</v>
      </c>
      <c r="AU23" t="e">
        <f>AE23 - AVERAGEIFS('Placebo Females'!AE:AE, 'Placebo Females'!B:B, B23, 'Placebo Females'!P:P, P23)</f>
        <v>#VALUE!</v>
      </c>
      <c r="AV23" t="e">
        <f>AF23 - AVERAGEIFS('Placebo Females'!AF:AF, 'Placebo Females'!B:B, B23, 'Placebo Females'!P:P, P23)</f>
        <v>#VALUE!</v>
      </c>
    </row>
    <row r="24" spans="1:48" x14ac:dyDescent="0.25">
      <c r="A24" t="s">
        <v>2812</v>
      </c>
      <c r="B24">
        <v>1010</v>
      </c>
      <c r="C24" t="s">
        <v>655</v>
      </c>
      <c r="D24">
        <v>21</v>
      </c>
      <c r="E24">
        <v>165.5</v>
      </c>
      <c r="F24">
        <v>56.8</v>
      </c>
      <c r="G24">
        <v>99.25</v>
      </c>
      <c r="H24">
        <v>56.25</v>
      </c>
      <c r="I24" t="s">
        <v>103</v>
      </c>
      <c r="J24" t="s">
        <v>104</v>
      </c>
      <c r="K24" t="s">
        <v>261</v>
      </c>
      <c r="L24" t="s">
        <v>311</v>
      </c>
      <c r="M24" t="s">
        <v>2261</v>
      </c>
      <c r="N24">
        <v>1500</v>
      </c>
      <c r="O24" t="s">
        <v>2262</v>
      </c>
      <c r="P24">
        <v>2</v>
      </c>
      <c r="Q24" t="s">
        <v>113</v>
      </c>
      <c r="R24" t="s">
        <v>2261</v>
      </c>
      <c r="S24">
        <v>4640</v>
      </c>
      <c r="T24" t="s">
        <v>2266</v>
      </c>
      <c r="U24">
        <v>824</v>
      </c>
      <c r="V24">
        <v>144</v>
      </c>
      <c r="W24">
        <v>411</v>
      </c>
      <c r="X24">
        <v>102</v>
      </c>
      <c r="Y24">
        <v>233</v>
      </c>
      <c r="Z24">
        <v>76</v>
      </c>
      <c r="AA24" t="s">
        <v>108</v>
      </c>
      <c r="AB24">
        <v>47</v>
      </c>
      <c r="AC24">
        <v>29</v>
      </c>
      <c r="AD24">
        <v>358.28399999999999</v>
      </c>
      <c r="AE24">
        <v>0.25531900000000002</v>
      </c>
      <c r="AF24">
        <v>0.42654599999999998</v>
      </c>
      <c r="AH24">
        <v>4640</v>
      </c>
      <c r="AI24">
        <f t="shared" si="0"/>
        <v>10.852874549892233</v>
      </c>
      <c r="AJ24">
        <f t="shared" si="1"/>
        <v>0.60140769419252482</v>
      </c>
      <c r="AK24">
        <f t="shared" si="2"/>
        <v>0.57133321993919428</v>
      </c>
      <c r="AL24">
        <f>U24 - AVERAGEIFS('Placebo Females'!U:U, 'Placebo Females'!B:B, B24, 'Placebo Females'!P:P, P24)</f>
        <v>-137.66666666666663</v>
      </c>
      <c r="AM24">
        <f>V24 - AVERAGEIFS('Placebo Females'!V:V, 'Placebo Females'!B:B, B24, 'Placebo Females'!P:P, P24)</f>
        <v>7.3333333333333428</v>
      </c>
      <c r="AN24">
        <f>W24 - AVERAGEIFS('Placebo Females'!W:W, 'Placebo Females'!B:B, B24, 'Placebo Females'!P:P, P24)</f>
        <v>-1</v>
      </c>
      <c r="AO24">
        <f>X24 - AVERAGEIFS('Placebo Females'!X:X, 'Placebo Females'!B:B, B24, 'Placebo Females'!P:P, P24)</f>
        <v>-7.6666666666666714</v>
      </c>
      <c r="AP24">
        <f>Y24 - AVERAGEIFS('Placebo Females'!Y:Y, 'Placebo Females'!B:B, B24, 'Placebo Females'!P:P, P24)</f>
        <v>-3.3333333333333428</v>
      </c>
      <c r="AQ24">
        <f>Z24 - AVERAGEIFS('Placebo Females'!Z:Z, 'Placebo Females'!B:B, B24, 'Placebo Females'!P:P, P24)</f>
        <v>10</v>
      </c>
      <c r="AR24">
        <f>AB24 - AVERAGEIFS('Placebo Females'!AB:AB, 'Placebo Females'!B:B, B24, 'Placebo Females'!P:P, P24)</f>
        <v>7.6666666666666643</v>
      </c>
      <c r="AS24">
        <f>AC24 - AVERAGEIFS('Placebo Females'!AC:AC, 'Placebo Females'!B:B, B24, 'Placebo Females'!P:P, P24)</f>
        <v>6.3333333333333321</v>
      </c>
      <c r="AT24">
        <f>AD24 - AVERAGEIFS('Placebo Females'!AD:AD, 'Placebo Females'!B:B, B24, 'Placebo Females'!P:P, P24)</f>
        <v>-70.748333333333335</v>
      </c>
      <c r="AU24">
        <f>AE24 - AVERAGEIFS('Placebo Females'!AE:AE, 'Placebo Females'!B:B, B24, 'Placebo Females'!P:P, P24)</f>
        <v>7.1230666666666692E-2</v>
      </c>
      <c r="AV24">
        <f>AF24 - AVERAGEIFS('Placebo Females'!AF:AF, 'Placebo Females'!B:B, B24, 'Placebo Females'!P:P, P24)</f>
        <v>5.8691333333333318E-2</v>
      </c>
    </row>
    <row r="25" spans="1:48" x14ac:dyDescent="0.25">
      <c r="A25" t="s">
        <v>2813</v>
      </c>
      <c r="B25">
        <v>1010</v>
      </c>
      <c r="C25" t="s">
        <v>655</v>
      </c>
      <c r="D25">
        <v>21</v>
      </c>
      <c r="E25">
        <v>165.5</v>
      </c>
      <c r="F25">
        <v>56.8</v>
      </c>
      <c r="G25">
        <v>99.25</v>
      </c>
      <c r="H25">
        <v>56.25</v>
      </c>
      <c r="I25" t="s">
        <v>103</v>
      </c>
      <c r="J25" t="s">
        <v>104</v>
      </c>
      <c r="K25" t="s">
        <v>261</v>
      </c>
      <c r="L25" t="s">
        <v>311</v>
      </c>
      <c r="M25" t="s">
        <v>2261</v>
      </c>
      <c r="N25">
        <v>1500</v>
      </c>
      <c r="O25" t="s">
        <v>2262</v>
      </c>
      <c r="P25">
        <v>2</v>
      </c>
      <c r="Q25" t="s">
        <v>113</v>
      </c>
      <c r="R25" t="s">
        <v>2261</v>
      </c>
      <c r="S25">
        <v>4640</v>
      </c>
      <c r="T25" t="s">
        <v>2266</v>
      </c>
      <c r="U25">
        <v>830</v>
      </c>
      <c r="V25">
        <v>132</v>
      </c>
      <c r="W25">
        <v>413</v>
      </c>
      <c r="X25">
        <v>102</v>
      </c>
      <c r="Y25">
        <v>240</v>
      </c>
      <c r="Z25">
        <v>71</v>
      </c>
      <c r="AA25" t="s">
        <v>108</v>
      </c>
      <c r="AB25">
        <v>52</v>
      </c>
      <c r="AC25">
        <v>22</v>
      </c>
      <c r="AD25">
        <v>374.642</v>
      </c>
      <c r="AE25">
        <v>0.23913000000000001</v>
      </c>
      <c r="AF25">
        <v>0.39672200000000002</v>
      </c>
      <c r="AH25">
        <v>4640</v>
      </c>
      <c r="AI25">
        <f t="shared" si="0"/>
        <v>10.852874549892233</v>
      </c>
      <c r="AJ25">
        <f t="shared" si="1"/>
        <v>0.60140769419252482</v>
      </c>
      <c r="AK25">
        <f t="shared" si="2"/>
        <v>0.57133321993919428</v>
      </c>
      <c r="AL25">
        <f>U25 - AVERAGEIFS('Placebo Females'!U:U, 'Placebo Females'!B:B, B25, 'Placebo Females'!P:P, P25)</f>
        <v>-131.66666666666663</v>
      </c>
      <c r="AM25">
        <f>V25 - AVERAGEIFS('Placebo Females'!V:V, 'Placebo Females'!B:B, B25, 'Placebo Females'!P:P, P25)</f>
        <v>-4.6666666666666572</v>
      </c>
      <c r="AN25">
        <f>W25 - AVERAGEIFS('Placebo Females'!W:W, 'Placebo Females'!B:B, B25, 'Placebo Females'!P:P, P25)</f>
        <v>1</v>
      </c>
      <c r="AO25">
        <f>X25 - AVERAGEIFS('Placebo Females'!X:X, 'Placebo Females'!B:B, B25, 'Placebo Females'!P:P, P25)</f>
        <v>-7.6666666666666714</v>
      </c>
      <c r="AP25">
        <f>Y25 - AVERAGEIFS('Placebo Females'!Y:Y, 'Placebo Females'!B:B, B25, 'Placebo Females'!P:P, P25)</f>
        <v>3.6666666666666572</v>
      </c>
      <c r="AQ25">
        <f>Z25 - AVERAGEIFS('Placebo Females'!Z:Z, 'Placebo Females'!B:B, B25, 'Placebo Females'!P:P, P25)</f>
        <v>5</v>
      </c>
      <c r="AR25">
        <f>AB25 - AVERAGEIFS('Placebo Females'!AB:AB, 'Placebo Females'!B:B, B25, 'Placebo Females'!P:P, P25)</f>
        <v>12.666666666666664</v>
      </c>
      <c r="AS25">
        <f>AC25 - AVERAGEIFS('Placebo Females'!AC:AC, 'Placebo Females'!B:B, B25, 'Placebo Females'!P:P, P25)</f>
        <v>-0.66666666666666785</v>
      </c>
      <c r="AT25">
        <f>AD25 - AVERAGEIFS('Placebo Females'!AD:AD, 'Placebo Females'!B:B, B25, 'Placebo Females'!P:P, P25)</f>
        <v>-54.390333333333331</v>
      </c>
      <c r="AU25">
        <f>AE25 - AVERAGEIFS('Placebo Females'!AE:AE, 'Placebo Females'!B:B, B25, 'Placebo Females'!P:P, P25)</f>
        <v>5.5041666666666683E-2</v>
      </c>
      <c r="AV25">
        <f>AF25 - AVERAGEIFS('Placebo Females'!AF:AF, 'Placebo Females'!B:B, B25, 'Placebo Females'!P:P, P25)</f>
        <v>2.8867333333333356E-2</v>
      </c>
    </row>
    <row r="26" spans="1:48" x14ac:dyDescent="0.25">
      <c r="A26" t="s">
        <v>2814</v>
      </c>
      <c r="B26">
        <v>1010</v>
      </c>
      <c r="C26" t="s">
        <v>655</v>
      </c>
      <c r="D26">
        <v>21</v>
      </c>
      <c r="E26">
        <v>165.5</v>
      </c>
      <c r="F26">
        <v>56.8</v>
      </c>
      <c r="G26">
        <v>99.25</v>
      </c>
      <c r="H26">
        <v>56.25</v>
      </c>
      <c r="I26" t="s">
        <v>103</v>
      </c>
      <c r="J26" t="s">
        <v>104</v>
      </c>
      <c r="K26" t="s">
        <v>261</v>
      </c>
      <c r="L26" t="s">
        <v>311</v>
      </c>
      <c r="M26" t="s">
        <v>2261</v>
      </c>
      <c r="N26">
        <v>1500</v>
      </c>
      <c r="O26" t="s">
        <v>2262</v>
      </c>
      <c r="P26">
        <v>2</v>
      </c>
      <c r="Q26" t="s">
        <v>113</v>
      </c>
      <c r="R26" t="s">
        <v>2261</v>
      </c>
      <c r="S26">
        <v>4640</v>
      </c>
      <c r="T26" t="s">
        <v>2266</v>
      </c>
      <c r="U26">
        <v>871</v>
      </c>
      <c r="V26">
        <v>133</v>
      </c>
      <c r="W26">
        <v>415</v>
      </c>
      <c r="X26">
        <v>102</v>
      </c>
      <c r="Y26">
        <v>241</v>
      </c>
      <c r="Z26">
        <v>72</v>
      </c>
      <c r="AA26" t="s">
        <v>108</v>
      </c>
      <c r="AB26">
        <v>50</v>
      </c>
      <c r="AC26">
        <v>23</v>
      </c>
      <c r="AD26">
        <v>380.298</v>
      </c>
      <c r="AE26">
        <v>0.24444399999999999</v>
      </c>
      <c r="AF26">
        <v>0.42222100000000001</v>
      </c>
      <c r="AH26">
        <v>4640</v>
      </c>
      <c r="AI26">
        <f t="shared" si="0"/>
        <v>10.852874549892233</v>
      </c>
      <c r="AJ26">
        <f t="shared" si="1"/>
        <v>0.60140769419252482</v>
      </c>
      <c r="AK26">
        <f t="shared" si="2"/>
        <v>0.57133321993919428</v>
      </c>
      <c r="AL26">
        <f>U26 - AVERAGEIFS('Placebo Females'!U:U, 'Placebo Females'!B:B, B26, 'Placebo Females'!P:P, P26)</f>
        <v>-90.666666666666629</v>
      </c>
      <c r="AM26">
        <f>V26 - AVERAGEIFS('Placebo Females'!V:V, 'Placebo Females'!B:B, B26, 'Placebo Females'!P:P, P26)</f>
        <v>-3.6666666666666572</v>
      </c>
      <c r="AN26">
        <f>W26 - AVERAGEIFS('Placebo Females'!W:W, 'Placebo Females'!B:B, B26, 'Placebo Females'!P:P, P26)</f>
        <v>3</v>
      </c>
      <c r="AO26">
        <f>X26 - AVERAGEIFS('Placebo Females'!X:X, 'Placebo Females'!B:B, B26, 'Placebo Females'!P:P, P26)</f>
        <v>-7.6666666666666714</v>
      </c>
      <c r="AP26">
        <f>Y26 - AVERAGEIFS('Placebo Females'!Y:Y, 'Placebo Females'!B:B, B26, 'Placebo Females'!P:P, P26)</f>
        <v>4.6666666666666572</v>
      </c>
      <c r="AQ26">
        <f>Z26 - AVERAGEIFS('Placebo Females'!Z:Z, 'Placebo Females'!B:B, B26, 'Placebo Females'!P:P, P26)</f>
        <v>6</v>
      </c>
      <c r="AR26">
        <f>AB26 - AVERAGEIFS('Placebo Females'!AB:AB, 'Placebo Females'!B:B, B26, 'Placebo Females'!P:P, P26)</f>
        <v>10.666666666666664</v>
      </c>
      <c r="AS26">
        <f>AC26 - AVERAGEIFS('Placebo Females'!AC:AC, 'Placebo Females'!B:B, B26, 'Placebo Females'!P:P, P26)</f>
        <v>0.33333333333333215</v>
      </c>
      <c r="AT26">
        <f>AD26 - AVERAGEIFS('Placebo Females'!AD:AD, 'Placebo Females'!B:B, B26, 'Placebo Females'!P:P, P26)</f>
        <v>-48.734333333333325</v>
      </c>
      <c r="AU26">
        <f>AE26 - AVERAGEIFS('Placebo Females'!AE:AE, 'Placebo Females'!B:B, B26, 'Placebo Females'!P:P, P26)</f>
        <v>6.0355666666666669E-2</v>
      </c>
      <c r="AV26">
        <f>AF26 - AVERAGEIFS('Placebo Females'!AF:AF, 'Placebo Females'!B:B, B26, 'Placebo Females'!P:P, P26)</f>
        <v>5.436633333333335E-2</v>
      </c>
    </row>
    <row r="27" spans="1:48" x14ac:dyDescent="0.25">
      <c r="A27" t="s">
        <v>2815</v>
      </c>
      <c r="B27">
        <v>1004</v>
      </c>
      <c r="C27" t="s">
        <v>655</v>
      </c>
      <c r="D27">
        <v>32</v>
      </c>
      <c r="E27">
        <v>177.1</v>
      </c>
      <c r="F27">
        <v>60.7</v>
      </c>
      <c r="G27">
        <v>92</v>
      </c>
      <c r="H27">
        <v>51.75</v>
      </c>
      <c r="I27" t="s">
        <v>103</v>
      </c>
      <c r="J27" t="s">
        <v>104</v>
      </c>
      <c r="K27" t="s">
        <v>459</v>
      </c>
      <c r="L27" t="s">
        <v>160</v>
      </c>
      <c r="M27" t="s">
        <v>2261</v>
      </c>
      <c r="N27">
        <v>1500</v>
      </c>
      <c r="O27" t="s">
        <v>2262</v>
      </c>
      <c r="P27">
        <v>7</v>
      </c>
      <c r="Q27" t="s">
        <v>113</v>
      </c>
      <c r="R27" t="s">
        <v>2261</v>
      </c>
      <c r="S27">
        <v>4500</v>
      </c>
      <c r="T27" t="s">
        <v>2266</v>
      </c>
      <c r="U27">
        <v>791</v>
      </c>
      <c r="V27">
        <v>141</v>
      </c>
      <c r="W27">
        <v>417</v>
      </c>
      <c r="X27">
        <v>97</v>
      </c>
      <c r="Y27">
        <v>243</v>
      </c>
      <c r="Z27">
        <v>77</v>
      </c>
      <c r="AA27" t="s">
        <v>108</v>
      </c>
      <c r="AB27">
        <v>80</v>
      </c>
      <c r="AC27">
        <v>28</v>
      </c>
      <c r="AD27">
        <v>123.61199999999999</v>
      </c>
      <c r="AE27">
        <v>0.97142899999999999</v>
      </c>
      <c r="AF27">
        <v>0.51384300000000005</v>
      </c>
      <c r="AH27">
        <v>4500</v>
      </c>
      <c r="AI27">
        <f t="shared" si="0"/>
        <v>10.525417128128243</v>
      </c>
      <c r="AJ27">
        <f t="shared" si="1"/>
        <v>0.59551800126275256</v>
      </c>
      <c r="AK27">
        <f t="shared" si="2"/>
        <v>0.56456732732289638</v>
      </c>
      <c r="AL27">
        <f>U27 - AVERAGEIFS('Placebo Females'!U:U, 'Placebo Females'!B:B, B27, 'Placebo Females'!P:P, P27)</f>
        <v>-28.666666666666629</v>
      </c>
      <c r="AM27">
        <f>V27 - AVERAGEIFS('Placebo Females'!V:V, 'Placebo Females'!B:B, B27, 'Placebo Females'!P:P, P27)</f>
        <v>13</v>
      </c>
      <c r="AN27">
        <f>W27 - AVERAGEIFS('Placebo Females'!W:W, 'Placebo Females'!B:B, B27, 'Placebo Females'!P:P, P27)</f>
        <v>29</v>
      </c>
      <c r="AO27">
        <f>X27 - AVERAGEIFS('Placebo Females'!X:X, 'Placebo Females'!B:B, B27, 'Placebo Females'!P:P, P27)</f>
        <v>2.3333333333333286</v>
      </c>
      <c r="AP27">
        <f>Y27 - AVERAGEIFS('Placebo Females'!Y:Y, 'Placebo Females'!B:B, B27, 'Placebo Females'!P:P, P27)</f>
        <v>17.666666666666657</v>
      </c>
      <c r="AQ27">
        <f>Z27 - AVERAGEIFS('Placebo Females'!Z:Z, 'Placebo Females'!B:B, B27, 'Placebo Females'!P:P, P27)</f>
        <v>9</v>
      </c>
      <c r="AR27">
        <f>AB27 - AVERAGEIFS('Placebo Females'!AB:AB, 'Placebo Females'!B:B, B27, 'Placebo Females'!P:P, P27)</f>
        <v>33.333333333333336</v>
      </c>
      <c r="AS27">
        <f>AC27 - AVERAGEIFS('Placebo Females'!AC:AC, 'Placebo Females'!B:B, B27, 'Placebo Females'!P:P, P27)</f>
        <v>3</v>
      </c>
      <c r="AT27">
        <f>AD27 - AVERAGEIFS('Placebo Females'!AD:AD, 'Placebo Females'!B:B, B27, 'Placebo Females'!P:P, P27)</f>
        <v>-37.357000000000028</v>
      </c>
      <c r="AU27">
        <f>AE27 - AVERAGEIFS('Placebo Females'!AE:AE, 'Placebo Females'!B:B, B27, 'Placebo Females'!P:P, P27)</f>
        <v>0.76536266666666664</v>
      </c>
      <c r="AV27">
        <f>AF27 - AVERAGEIFS('Placebo Females'!AF:AF, 'Placebo Females'!B:B, B27, 'Placebo Females'!P:P, P27)</f>
        <v>0.15430900000000003</v>
      </c>
    </row>
    <row r="28" spans="1:48" x14ac:dyDescent="0.25">
      <c r="A28" t="s">
        <v>2816</v>
      </c>
      <c r="B28">
        <v>1004</v>
      </c>
      <c r="C28" t="s">
        <v>655</v>
      </c>
      <c r="D28">
        <v>32</v>
      </c>
      <c r="E28">
        <v>177.1</v>
      </c>
      <c r="F28">
        <v>60.7</v>
      </c>
      <c r="G28">
        <v>92</v>
      </c>
      <c r="H28">
        <v>51.75</v>
      </c>
      <c r="I28" t="s">
        <v>103</v>
      </c>
      <c r="J28" t="s">
        <v>104</v>
      </c>
      <c r="K28" t="s">
        <v>459</v>
      </c>
      <c r="L28" t="s">
        <v>160</v>
      </c>
      <c r="M28" t="s">
        <v>2261</v>
      </c>
      <c r="N28">
        <v>1500</v>
      </c>
      <c r="O28" t="s">
        <v>2262</v>
      </c>
      <c r="P28">
        <v>7</v>
      </c>
      <c r="Q28" t="s">
        <v>113</v>
      </c>
      <c r="R28" t="s">
        <v>2261</v>
      </c>
      <c r="S28">
        <v>4500</v>
      </c>
      <c r="T28" t="s">
        <v>2266</v>
      </c>
      <c r="U28">
        <v>793</v>
      </c>
      <c r="V28">
        <v>139</v>
      </c>
      <c r="W28">
        <v>419</v>
      </c>
      <c r="X28">
        <v>104</v>
      </c>
      <c r="Y28">
        <v>239</v>
      </c>
      <c r="Z28">
        <v>76</v>
      </c>
      <c r="AA28" t="s">
        <v>108</v>
      </c>
      <c r="AB28">
        <v>88</v>
      </c>
      <c r="AC28">
        <v>26</v>
      </c>
      <c r="AD28">
        <v>125.06399999999999</v>
      </c>
      <c r="AE28">
        <v>0.92105300000000001</v>
      </c>
      <c r="AF28">
        <v>0.50911200000000001</v>
      </c>
      <c r="AH28">
        <v>4500</v>
      </c>
      <c r="AI28">
        <f t="shared" si="0"/>
        <v>10.525417128128243</v>
      </c>
      <c r="AJ28">
        <f t="shared" si="1"/>
        <v>0.59551800126275256</v>
      </c>
      <c r="AK28">
        <f t="shared" si="2"/>
        <v>0.56456732732289638</v>
      </c>
      <c r="AL28">
        <f>U28 - AVERAGEIFS('Placebo Females'!U:U, 'Placebo Females'!B:B, B28, 'Placebo Females'!P:P, P28)</f>
        <v>-26.666666666666629</v>
      </c>
      <c r="AM28">
        <f>V28 - AVERAGEIFS('Placebo Females'!V:V, 'Placebo Females'!B:B, B28, 'Placebo Females'!P:P, P28)</f>
        <v>11</v>
      </c>
      <c r="AN28">
        <f>W28 - AVERAGEIFS('Placebo Females'!W:W, 'Placebo Females'!B:B, B28, 'Placebo Females'!P:P, P28)</f>
        <v>31</v>
      </c>
      <c r="AO28">
        <f>X28 - AVERAGEIFS('Placebo Females'!X:X, 'Placebo Females'!B:B, B28, 'Placebo Females'!P:P, P28)</f>
        <v>9.3333333333333286</v>
      </c>
      <c r="AP28">
        <f>Y28 - AVERAGEIFS('Placebo Females'!Y:Y, 'Placebo Females'!B:B, B28, 'Placebo Females'!P:P, P28)</f>
        <v>13.666666666666657</v>
      </c>
      <c r="AQ28">
        <f>Z28 - AVERAGEIFS('Placebo Females'!Z:Z, 'Placebo Females'!B:B, B28, 'Placebo Females'!P:P, P28)</f>
        <v>8</v>
      </c>
      <c r="AR28">
        <f>AB28 - AVERAGEIFS('Placebo Females'!AB:AB, 'Placebo Females'!B:B, B28, 'Placebo Females'!P:P, P28)</f>
        <v>41.333333333333336</v>
      </c>
      <c r="AS28">
        <f>AC28 - AVERAGEIFS('Placebo Females'!AC:AC, 'Placebo Females'!B:B, B28, 'Placebo Females'!P:P, P28)</f>
        <v>1</v>
      </c>
      <c r="AT28">
        <f>AD28 - AVERAGEIFS('Placebo Females'!AD:AD, 'Placebo Females'!B:B, B28, 'Placebo Females'!P:P, P28)</f>
        <v>-35.90500000000003</v>
      </c>
      <c r="AU28">
        <f>AE28 - AVERAGEIFS('Placebo Females'!AE:AE, 'Placebo Females'!B:B, B28, 'Placebo Females'!P:P, P28)</f>
        <v>0.71498666666666666</v>
      </c>
      <c r="AV28">
        <f>AF28 - AVERAGEIFS('Placebo Females'!AF:AF, 'Placebo Females'!B:B, B28, 'Placebo Females'!P:P, P28)</f>
        <v>0.14957799999999999</v>
      </c>
    </row>
    <row r="29" spans="1:48" x14ac:dyDescent="0.25">
      <c r="A29" t="s">
        <v>2817</v>
      </c>
      <c r="B29">
        <v>1004</v>
      </c>
      <c r="C29" t="s">
        <v>655</v>
      </c>
      <c r="D29">
        <v>32</v>
      </c>
      <c r="E29">
        <v>177.1</v>
      </c>
      <c r="F29">
        <v>60.7</v>
      </c>
      <c r="G29">
        <v>92</v>
      </c>
      <c r="H29">
        <v>51.75</v>
      </c>
      <c r="I29" t="s">
        <v>103</v>
      </c>
      <c r="J29" t="s">
        <v>104</v>
      </c>
      <c r="K29" t="s">
        <v>459</v>
      </c>
      <c r="L29" t="s">
        <v>160</v>
      </c>
      <c r="M29" t="s">
        <v>2261</v>
      </c>
      <c r="N29">
        <v>1500</v>
      </c>
      <c r="O29" t="s">
        <v>2262</v>
      </c>
      <c r="P29">
        <v>7</v>
      </c>
      <c r="Q29" t="s">
        <v>113</v>
      </c>
      <c r="R29" t="s">
        <v>2261</v>
      </c>
      <c r="S29">
        <v>4500</v>
      </c>
      <c r="T29" t="s">
        <v>2266</v>
      </c>
      <c r="U29">
        <v>795</v>
      </c>
      <c r="V29">
        <v>141</v>
      </c>
      <c r="W29">
        <v>424</v>
      </c>
      <c r="X29">
        <v>100</v>
      </c>
      <c r="Y29">
        <v>238</v>
      </c>
      <c r="Z29">
        <v>86</v>
      </c>
      <c r="AA29" t="s">
        <v>108</v>
      </c>
      <c r="AB29">
        <v>83</v>
      </c>
      <c r="AC29">
        <v>23</v>
      </c>
      <c r="AD29">
        <v>127.139</v>
      </c>
      <c r="AE29">
        <v>0.78378400000000004</v>
      </c>
      <c r="AF29">
        <v>0.497195</v>
      </c>
      <c r="AH29">
        <v>4500</v>
      </c>
      <c r="AI29">
        <f t="shared" si="0"/>
        <v>10.525417128128243</v>
      </c>
      <c r="AJ29">
        <f t="shared" si="1"/>
        <v>0.59551800126275256</v>
      </c>
      <c r="AK29">
        <f t="shared" si="2"/>
        <v>0.56456732732289638</v>
      </c>
      <c r="AL29">
        <f>U29 - AVERAGEIFS('Placebo Females'!U:U, 'Placebo Females'!B:B, B29, 'Placebo Females'!P:P, P29)</f>
        <v>-24.666666666666629</v>
      </c>
      <c r="AM29">
        <f>V29 - AVERAGEIFS('Placebo Females'!V:V, 'Placebo Females'!B:B, B29, 'Placebo Females'!P:P, P29)</f>
        <v>13</v>
      </c>
      <c r="AN29">
        <f>W29 - AVERAGEIFS('Placebo Females'!W:W, 'Placebo Females'!B:B, B29, 'Placebo Females'!P:P, P29)</f>
        <v>36</v>
      </c>
      <c r="AO29">
        <f>X29 - AVERAGEIFS('Placebo Females'!X:X, 'Placebo Females'!B:B, B29, 'Placebo Females'!P:P, P29)</f>
        <v>5.3333333333333286</v>
      </c>
      <c r="AP29">
        <f>Y29 - AVERAGEIFS('Placebo Females'!Y:Y, 'Placebo Females'!B:B, B29, 'Placebo Females'!P:P, P29)</f>
        <v>12.666666666666657</v>
      </c>
      <c r="AQ29">
        <f>Z29 - AVERAGEIFS('Placebo Females'!Z:Z, 'Placebo Females'!B:B, B29, 'Placebo Females'!P:P, P29)</f>
        <v>18</v>
      </c>
      <c r="AR29">
        <f>AB29 - AVERAGEIFS('Placebo Females'!AB:AB, 'Placebo Females'!B:B, B29, 'Placebo Females'!P:P, P29)</f>
        <v>36.333333333333336</v>
      </c>
      <c r="AS29">
        <f>AC29 - AVERAGEIFS('Placebo Females'!AC:AC, 'Placebo Females'!B:B, B29, 'Placebo Females'!P:P, P29)</f>
        <v>-2</v>
      </c>
      <c r="AT29">
        <f>AD29 - AVERAGEIFS('Placebo Females'!AD:AD, 'Placebo Females'!B:B, B29, 'Placebo Females'!P:P, P29)</f>
        <v>-33.830000000000027</v>
      </c>
      <c r="AU29">
        <f>AE29 - AVERAGEIFS('Placebo Females'!AE:AE, 'Placebo Females'!B:B, B29, 'Placebo Females'!P:P, P29)</f>
        <v>0.57771766666666668</v>
      </c>
      <c r="AV29">
        <f>AF29 - AVERAGEIFS('Placebo Females'!AF:AF, 'Placebo Females'!B:B, B29, 'Placebo Females'!P:P, P29)</f>
        <v>0.13766099999999998</v>
      </c>
    </row>
    <row r="30" spans="1:48" x14ac:dyDescent="0.25">
      <c r="A30" t="s">
        <v>2818</v>
      </c>
      <c r="B30">
        <v>1004</v>
      </c>
      <c r="C30" t="s">
        <v>655</v>
      </c>
      <c r="D30">
        <v>32</v>
      </c>
      <c r="E30">
        <v>177.1</v>
      </c>
      <c r="F30">
        <v>60.7</v>
      </c>
      <c r="G30">
        <v>92</v>
      </c>
      <c r="H30">
        <v>51.75</v>
      </c>
      <c r="I30" t="s">
        <v>103</v>
      </c>
      <c r="J30" t="s">
        <v>104</v>
      </c>
      <c r="K30" t="s">
        <v>459</v>
      </c>
      <c r="L30" t="s">
        <v>160</v>
      </c>
      <c r="M30" t="s">
        <v>2261</v>
      </c>
      <c r="N30">
        <v>1500</v>
      </c>
      <c r="O30" t="s">
        <v>2262</v>
      </c>
      <c r="P30">
        <v>3.5</v>
      </c>
      <c r="Q30" t="s">
        <v>113</v>
      </c>
      <c r="R30" t="s">
        <v>2261</v>
      </c>
      <c r="S30">
        <v>4010</v>
      </c>
      <c r="T30" t="s">
        <v>2266</v>
      </c>
      <c r="U30">
        <v>790</v>
      </c>
      <c r="V30">
        <v>134</v>
      </c>
      <c r="W30">
        <v>402</v>
      </c>
      <c r="X30">
        <v>97</v>
      </c>
      <c r="Y30">
        <v>232</v>
      </c>
      <c r="Z30">
        <v>73</v>
      </c>
      <c r="AA30" t="s">
        <v>108</v>
      </c>
      <c r="AB30">
        <v>63</v>
      </c>
      <c r="AC30">
        <v>29</v>
      </c>
      <c r="AD30">
        <v>141.68100000000001</v>
      </c>
      <c r="AE30">
        <v>0.763158</v>
      </c>
      <c r="AF30">
        <v>0.478385</v>
      </c>
      <c r="AH30">
        <v>4010</v>
      </c>
      <c r="AI30">
        <f t="shared" si="0"/>
        <v>9.3793161519542778</v>
      </c>
      <c r="AJ30">
        <f t="shared" si="1"/>
        <v>0.57312080349151895</v>
      </c>
      <c r="AK30">
        <f t="shared" si="2"/>
        <v>0.53891163741164827</v>
      </c>
      <c r="AL30">
        <f>U30 - AVERAGEIFS('Placebo Females'!U:U, 'Placebo Females'!B:B, B30, 'Placebo Females'!P:P, P30)</f>
        <v>-17.333333333333371</v>
      </c>
      <c r="AM30">
        <f>V30 - AVERAGEIFS('Placebo Females'!V:V, 'Placebo Females'!B:B, B30, 'Placebo Females'!P:P, P30)</f>
        <v>10.666666666666671</v>
      </c>
      <c r="AN30">
        <f>W30 - AVERAGEIFS('Placebo Females'!W:W, 'Placebo Females'!B:B, B30, 'Placebo Females'!P:P, P30)</f>
        <v>20.666666666666686</v>
      </c>
      <c r="AO30">
        <f>X30 - AVERAGEIFS('Placebo Females'!X:X, 'Placebo Females'!B:B, B30, 'Placebo Females'!P:P, P30)</f>
        <v>4.3333333333333286</v>
      </c>
      <c r="AP30">
        <f>Y30 - AVERAGEIFS('Placebo Females'!Y:Y, 'Placebo Females'!B:B, B30, 'Placebo Females'!P:P, P30)</f>
        <v>9.6666666666666572</v>
      </c>
      <c r="AQ30">
        <f>Z30 - AVERAGEIFS('Placebo Females'!Z:Z, 'Placebo Females'!B:B, B30, 'Placebo Females'!P:P, P30)</f>
        <v>6.6666666666666714</v>
      </c>
      <c r="AR30">
        <f>AB30 - AVERAGEIFS('Placebo Females'!AB:AB, 'Placebo Females'!B:B, B30, 'Placebo Females'!P:P, P30)</f>
        <v>22</v>
      </c>
      <c r="AS30">
        <f>AC30 - AVERAGEIFS('Placebo Females'!AC:AC, 'Placebo Females'!B:B, B30, 'Placebo Females'!P:P, P30)</f>
        <v>4.3333333333333321</v>
      </c>
      <c r="AT30">
        <f>AD30 - AVERAGEIFS('Placebo Females'!AD:AD, 'Placebo Females'!B:B, B30, 'Placebo Females'!P:P, P30)</f>
        <v>-33.692333333333323</v>
      </c>
      <c r="AU30">
        <f>AE30 - AVERAGEIFS('Placebo Females'!AE:AE, 'Placebo Females'!B:B, B30, 'Placebo Females'!P:P, P30)</f>
        <v>0.54915533333333333</v>
      </c>
      <c r="AV30">
        <f>AF30 - AVERAGEIFS('Placebo Females'!AF:AF, 'Placebo Females'!B:B, B30, 'Placebo Females'!P:P, P30)</f>
        <v>0.11518966666666669</v>
      </c>
    </row>
    <row r="31" spans="1:48" x14ac:dyDescent="0.25">
      <c r="A31" t="s">
        <v>2819</v>
      </c>
      <c r="B31">
        <v>1004</v>
      </c>
      <c r="C31" t="s">
        <v>655</v>
      </c>
      <c r="D31">
        <v>32</v>
      </c>
      <c r="E31">
        <v>177.1</v>
      </c>
      <c r="F31">
        <v>60.7</v>
      </c>
      <c r="G31">
        <v>92</v>
      </c>
      <c r="H31">
        <v>51.75</v>
      </c>
      <c r="I31" t="s">
        <v>103</v>
      </c>
      <c r="J31" t="s">
        <v>104</v>
      </c>
      <c r="K31" t="s">
        <v>459</v>
      </c>
      <c r="L31" t="s">
        <v>160</v>
      </c>
      <c r="M31" t="s">
        <v>2261</v>
      </c>
      <c r="N31">
        <v>1500</v>
      </c>
      <c r="O31" t="s">
        <v>2262</v>
      </c>
      <c r="P31">
        <v>3.5</v>
      </c>
      <c r="Q31" t="s">
        <v>113</v>
      </c>
      <c r="R31" t="s">
        <v>2261</v>
      </c>
      <c r="S31">
        <v>4010</v>
      </c>
      <c r="T31" t="s">
        <v>2266</v>
      </c>
      <c r="U31">
        <v>786</v>
      </c>
      <c r="V31">
        <v>135</v>
      </c>
      <c r="W31">
        <v>406</v>
      </c>
      <c r="X31">
        <v>104</v>
      </c>
      <c r="Y31">
        <v>226</v>
      </c>
      <c r="Z31">
        <v>76</v>
      </c>
      <c r="AA31" t="s">
        <v>108</v>
      </c>
      <c r="AB31">
        <v>64</v>
      </c>
      <c r="AC31">
        <v>28</v>
      </c>
      <c r="AD31">
        <v>134.869</v>
      </c>
      <c r="AE31">
        <v>0.78125</v>
      </c>
      <c r="AF31">
        <v>0.46297199999999999</v>
      </c>
      <c r="AH31">
        <v>4010</v>
      </c>
      <c r="AI31">
        <f t="shared" si="0"/>
        <v>9.3793161519542778</v>
      </c>
      <c r="AJ31">
        <f t="shared" si="1"/>
        <v>0.57312080349151895</v>
      </c>
      <c r="AK31">
        <f t="shared" si="2"/>
        <v>0.53891163741164827</v>
      </c>
      <c r="AL31">
        <f>U31 - AVERAGEIFS('Placebo Females'!U:U, 'Placebo Females'!B:B, B31, 'Placebo Females'!P:P, P31)</f>
        <v>-21.333333333333371</v>
      </c>
      <c r="AM31">
        <f>V31 - AVERAGEIFS('Placebo Females'!V:V, 'Placebo Females'!B:B, B31, 'Placebo Females'!P:P, P31)</f>
        <v>11.666666666666671</v>
      </c>
      <c r="AN31">
        <f>W31 - AVERAGEIFS('Placebo Females'!W:W, 'Placebo Females'!B:B, B31, 'Placebo Females'!P:P, P31)</f>
        <v>24.666666666666686</v>
      </c>
      <c r="AO31">
        <f>X31 - AVERAGEIFS('Placebo Females'!X:X, 'Placebo Females'!B:B, B31, 'Placebo Females'!P:P, P31)</f>
        <v>11.333333333333329</v>
      </c>
      <c r="AP31">
        <f>Y31 - AVERAGEIFS('Placebo Females'!Y:Y, 'Placebo Females'!B:B, B31, 'Placebo Females'!P:P, P31)</f>
        <v>3.6666666666666572</v>
      </c>
      <c r="AQ31">
        <f>Z31 - AVERAGEIFS('Placebo Females'!Z:Z, 'Placebo Females'!B:B, B31, 'Placebo Females'!P:P, P31)</f>
        <v>9.6666666666666714</v>
      </c>
      <c r="AR31">
        <f>AB31 - AVERAGEIFS('Placebo Females'!AB:AB, 'Placebo Females'!B:B, B31, 'Placebo Females'!P:P, P31)</f>
        <v>23</v>
      </c>
      <c r="AS31">
        <f>AC31 - AVERAGEIFS('Placebo Females'!AC:AC, 'Placebo Females'!B:B, B31, 'Placebo Females'!P:P, P31)</f>
        <v>3.3333333333333321</v>
      </c>
      <c r="AT31">
        <f>AD31 - AVERAGEIFS('Placebo Females'!AD:AD, 'Placebo Females'!B:B, B31, 'Placebo Females'!P:P, P31)</f>
        <v>-40.504333333333335</v>
      </c>
      <c r="AU31">
        <f>AE31 - AVERAGEIFS('Placebo Females'!AE:AE, 'Placebo Females'!B:B, B31, 'Placebo Females'!P:P, P31)</f>
        <v>0.56724733333333333</v>
      </c>
      <c r="AV31">
        <f>AF31 - AVERAGEIFS('Placebo Females'!AF:AF, 'Placebo Females'!B:B, B31, 'Placebo Females'!P:P, P31)</f>
        <v>9.977666666666668E-2</v>
      </c>
    </row>
    <row r="32" spans="1:48" x14ac:dyDescent="0.25">
      <c r="A32" t="s">
        <v>2820</v>
      </c>
      <c r="B32">
        <v>1004</v>
      </c>
      <c r="C32" t="s">
        <v>655</v>
      </c>
      <c r="D32">
        <v>32</v>
      </c>
      <c r="E32">
        <v>177.1</v>
      </c>
      <c r="F32">
        <v>60.7</v>
      </c>
      <c r="G32">
        <v>92</v>
      </c>
      <c r="H32">
        <v>51.75</v>
      </c>
      <c r="I32" t="s">
        <v>103</v>
      </c>
      <c r="J32" t="s">
        <v>104</v>
      </c>
      <c r="K32" t="s">
        <v>459</v>
      </c>
      <c r="L32" t="s">
        <v>160</v>
      </c>
      <c r="M32" t="s">
        <v>2261</v>
      </c>
      <c r="N32">
        <v>1500</v>
      </c>
      <c r="O32" t="s">
        <v>2262</v>
      </c>
      <c r="P32">
        <v>3.5</v>
      </c>
      <c r="Q32" t="s">
        <v>113</v>
      </c>
      <c r="R32" t="s">
        <v>2261</v>
      </c>
      <c r="S32">
        <v>4010</v>
      </c>
      <c r="T32" t="s">
        <v>2266</v>
      </c>
      <c r="U32">
        <v>825</v>
      </c>
      <c r="V32">
        <v>140</v>
      </c>
      <c r="W32">
        <v>403</v>
      </c>
      <c r="X32">
        <v>98</v>
      </c>
      <c r="Y32">
        <v>230</v>
      </c>
      <c r="Z32">
        <v>75</v>
      </c>
      <c r="AA32" t="s">
        <v>108</v>
      </c>
      <c r="AB32">
        <v>66</v>
      </c>
      <c r="AC32">
        <v>26</v>
      </c>
      <c r="AD32">
        <v>159.63800000000001</v>
      </c>
      <c r="AE32">
        <v>0.5</v>
      </c>
      <c r="AF32">
        <v>0.46474599999999999</v>
      </c>
      <c r="AH32">
        <v>4010</v>
      </c>
      <c r="AI32">
        <f t="shared" si="0"/>
        <v>9.3793161519542778</v>
      </c>
      <c r="AJ32">
        <f t="shared" si="1"/>
        <v>0.57312080349151895</v>
      </c>
      <c r="AK32">
        <f t="shared" si="2"/>
        <v>0.53891163741164827</v>
      </c>
      <c r="AL32">
        <f>U32 - AVERAGEIFS('Placebo Females'!U:U, 'Placebo Females'!B:B, B32, 'Placebo Females'!P:P, P32)</f>
        <v>17.666666666666629</v>
      </c>
      <c r="AM32">
        <f>V32 - AVERAGEIFS('Placebo Females'!V:V, 'Placebo Females'!B:B, B32, 'Placebo Females'!P:P, P32)</f>
        <v>16.666666666666671</v>
      </c>
      <c r="AN32">
        <f>W32 - AVERAGEIFS('Placebo Females'!W:W, 'Placebo Females'!B:B, B32, 'Placebo Females'!P:P, P32)</f>
        <v>21.666666666666686</v>
      </c>
      <c r="AO32">
        <f>X32 - AVERAGEIFS('Placebo Females'!X:X, 'Placebo Females'!B:B, B32, 'Placebo Females'!P:P, P32)</f>
        <v>5.3333333333333286</v>
      </c>
      <c r="AP32">
        <f>Y32 - AVERAGEIFS('Placebo Females'!Y:Y, 'Placebo Females'!B:B, B32, 'Placebo Females'!P:P, P32)</f>
        <v>7.6666666666666572</v>
      </c>
      <c r="AQ32">
        <f>Z32 - AVERAGEIFS('Placebo Females'!Z:Z, 'Placebo Females'!B:B, B32, 'Placebo Females'!P:P, P32)</f>
        <v>8.6666666666666714</v>
      </c>
      <c r="AR32">
        <f>AB32 - AVERAGEIFS('Placebo Females'!AB:AB, 'Placebo Females'!B:B, B32, 'Placebo Females'!P:P, P32)</f>
        <v>25</v>
      </c>
      <c r="AS32">
        <f>AC32 - AVERAGEIFS('Placebo Females'!AC:AC, 'Placebo Females'!B:B, B32, 'Placebo Females'!P:P, P32)</f>
        <v>1.3333333333333321</v>
      </c>
      <c r="AT32">
        <f>AD32 - AVERAGEIFS('Placebo Females'!AD:AD, 'Placebo Females'!B:B, B32, 'Placebo Females'!P:P, P32)</f>
        <v>-15.73533333333333</v>
      </c>
      <c r="AU32">
        <f>AE32 - AVERAGEIFS('Placebo Females'!AE:AE, 'Placebo Females'!B:B, B32, 'Placebo Females'!P:P, P32)</f>
        <v>0.28599733333333333</v>
      </c>
      <c r="AV32">
        <f>AF32 - AVERAGEIFS('Placebo Females'!AF:AF, 'Placebo Females'!B:B, B32, 'Placebo Females'!P:P, P32)</f>
        <v>0.10155066666666668</v>
      </c>
    </row>
    <row r="33" spans="1:48" x14ac:dyDescent="0.25">
      <c r="A33" t="s">
        <v>2821</v>
      </c>
      <c r="B33">
        <v>1010</v>
      </c>
      <c r="C33" t="s">
        <v>655</v>
      </c>
      <c r="D33">
        <v>21</v>
      </c>
      <c r="E33">
        <v>165.5</v>
      </c>
      <c r="F33">
        <v>56.8</v>
      </c>
      <c r="G33">
        <v>99.25</v>
      </c>
      <c r="H33">
        <v>56.25</v>
      </c>
      <c r="I33" t="s">
        <v>103</v>
      </c>
      <c r="J33" t="s">
        <v>104</v>
      </c>
      <c r="K33" t="s">
        <v>261</v>
      </c>
      <c r="L33" t="s">
        <v>311</v>
      </c>
      <c r="M33" t="s">
        <v>2261</v>
      </c>
      <c r="N33">
        <v>1500</v>
      </c>
      <c r="O33" t="s">
        <v>2262</v>
      </c>
      <c r="P33">
        <v>7</v>
      </c>
      <c r="Q33" t="s">
        <v>113</v>
      </c>
      <c r="R33" t="s">
        <v>2261</v>
      </c>
      <c r="S33">
        <v>3850</v>
      </c>
      <c r="T33" t="s">
        <v>2266</v>
      </c>
      <c r="U33">
        <v>890</v>
      </c>
      <c r="V33">
        <v>125</v>
      </c>
      <c r="W33">
        <v>399</v>
      </c>
      <c r="X33">
        <v>97</v>
      </c>
      <c r="Y33">
        <v>237</v>
      </c>
      <c r="Z33">
        <v>65</v>
      </c>
      <c r="AA33" t="s">
        <v>108</v>
      </c>
      <c r="AB33">
        <v>43</v>
      </c>
      <c r="AC33">
        <v>27</v>
      </c>
      <c r="AD33">
        <v>467.99599999999998</v>
      </c>
      <c r="AE33">
        <v>0.18604699999999999</v>
      </c>
      <c r="AF33">
        <v>0.34747</v>
      </c>
      <c r="AH33">
        <v>3850</v>
      </c>
      <c r="AI33">
        <f t="shared" si="0"/>
        <v>9.0050790985097198</v>
      </c>
      <c r="AJ33">
        <f t="shared" si="1"/>
        <v>0.56513302971474366</v>
      </c>
      <c r="AK33">
        <f t="shared" si="2"/>
        <v>0.52979357153218531</v>
      </c>
      <c r="AL33">
        <f>U33 - AVERAGEIFS('Placebo Females'!U:U, 'Placebo Females'!B:B, B33, 'Placebo Females'!P:P, P33)</f>
        <v>-38.666666666666629</v>
      </c>
      <c r="AM33">
        <f>V33 - AVERAGEIFS('Placebo Females'!V:V, 'Placebo Females'!B:B, B33, 'Placebo Females'!P:P, P33)</f>
        <v>-3</v>
      </c>
      <c r="AN33">
        <f>W33 - AVERAGEIFS('Placebo Females'!W:W, 'Placebo Females'!B:B, B33, 'Placebo Females'!P:P, P33)</f>
        <v>-7.6666666666666856</v>
      </c>
      <c r="AO33">
        <f>X33 - AVERAGEIFS('Placebo Females'!X:X, 'Placebo Females'!B:B, B33, 'Placebo Females'!P:P, P33)</f>
        <v>-7</v>
      </c>
      <c r="AP33">
        <f>Y33 - AVERAGEIFS('Placebo Females'!Y:Y, 'Placebo Females'!B:B, B33, 'Placebo Females'!P:P, P33)</f>
        <v>-0.66666666666665719</v>
      </c>
      <c r="AQ33">
        <f>Z33 - AVERAGEIFS('Placebo Females'!Z:Z, 'Placebo Females'!B:B, B33, 'Placebo Females'!P:P, P33)</f>
        <v>0</v>
      </c>
      <c r="AR33">
        <f>AB33 - AVERAGEIFS('Placebo Females'!AB:AB, 'Placebo Females'!B:B, B33, 'Placebo Females'!P:P, P33)</f>
        <v>3.6666666666666643</v>
      </c>
      <c r="AS33">
        <f>AC33 - AVERAGEIFS('Placebo Females'!AC:AC, 'Placebo Females'!B:B, B33, 'Placebo Females'!P:P, P33)</f>
        <v>2.6666666666666679</v>
      </c>
      <c r="AT33">
        <f>AD33 - AVERAGEIFS('Placebo Females'!AD:AD, 'Placebo Females'!B:B, B33, 'Placebo Females'!P:P, P33)</f>
        <v>-16.803666666666743</v>
      </c>
      <c r="AU33">
        <f>AE33 - AVERAGEIFS('Placebo Females'!AE:AE, 'Placebo Females'!B:B, B33, 'Placebo Females'!P:P, P33)</f>
        <v>8.539999999999992E-3</v>
      </c>
      <c r="AV33">
        <f>AF33 - AVERAGEIFS('Placebo Females'!AF:AF, 'Placebo Females'!B:B, B33, 'Placebo Females'!P:P, P33)</f>
        <v>6.6230000000000455E-3</v>
      </c>
    </row>
    <row r="34" spans="1:48" x14ac:dyDescent="0.25">
      <c r="A34" t="s">
        <v>2822</v>
      </c>
      <c r="B34">
        <v>1010</v>
      </c>
      <c r="C34" t="s">
        <v>655</v>
      </c>
      <c r="D34">
        <v>21</v>
      </c>
      <c r="E34">
        <v>165.5</v>
      </c>
      <c r="F34">
        <v>56.8</v>
      </c>
      <c r="G34">
        <v>99.25</v>
      </c>
      <c r="H34">
        <v>56.25</v>
      </c>
      <c r="I34" t="s">
        <v>103</v>
      </c>
      <c r="J34" t="s">
        <v>104</v>
      </c>
      <c r="K34" t="s">
        <v>261</v>
      </c>
      <c r="L34" t="s">
        <v>311</v>
      </c>
      <c r="M34" t="s">
        <v>2261</v>
      </c>
      <c r="N34">
        <v>1500</v>
      </c>
      <c r="O34" t="s">
        <v>2262</v>
      </c>
      <c r="P34">
        <v>7</v>
      </c>
      <c r="Q34" t="s">
        <v>113</v>
      </c>
      <c r="R34" t="s">
        <v>2261</v>
      </c>
      <c r="S34">
        <v>3850</v>
      </c>
      <c r="T34" t="s">
        <v>2266</v>
      </c>
      <c r="U34">
        <v>860</v>
      </c>
      <c r="V34">
        <v>131</v>
      </c>
      <c r="W34">
        <v>398</v>
      </c>
      <c r="X34">
        <v>99</v>
      </c>
      <c r="Y34">
        <v>235</v>
      </c>
      <c r="Z34">
        <v>64</v>
      </c>
      <c r="AA34" t="s">
        <v>108</v>
      </c>
      <c r="AB34">
        <v>47</v>
      </c>
      <c r="AC34">
        <v>23</v>
      </c>
      <c r="AD34">
        <v>473.37900000000002</v>
      </c>
      <c r="AE34">
        <v>0.214286</v>
      </c>
      <c r="AF34">
        <v>0.34170200000000001</v>
      </c>
      <c r="AH34">
        <v>3850</v>
      </c>
      <c r="AI34">
        <f t="shared" si="0"/>
        <v>9.0050790985097198</v>
      </c>
      <c r="AJ34">
        <f t="shared" si="1"/>
        <v>0.56513302971474366</v>
      </c>
      <c r="AK34">
        <f t="shared" si="2"/>
        <v>0.52979357153218531</v>
      </c>
      <c r="AL34">
        <f>U34 - AVERAGEIFS('Placebo Females'!U:U, 'Placebo Females'!B:B, B34, 'Placebo Females'!P:P, P34)</f>
        <v>-68.666666666666629</v>
      </c>
      <c r="AM34">
        <f>V34 - AVERAGEIFS('Placebo Females'!V:V, 'Placebo Females'!B:B, B34, 'Placebo Females'!P:P, P34)</f>
        <v>3</v>
      </c>
      <c r="AN34">
        <f>W34 - AVERAGEIFS('Placebo Females'!W:W, 'Placebo Females'!B:B, B34, 'Placebo Females'!P:P, P34)</f>
        <v>-8.6666666666666856</v>
      </c>
      <c r="AO34">
        <f>X34 - AVERAGEIFS('Placebo Females'!X:X, 'Placebo Females'!B:B, B34, 'Placebo Females'!P:P, P34)</f>
        <v>-5</v>
      </c>
      <c r="AP34">
        <f>Y34 - AVERAGEIFS('Placebo Females'!Y:Y, 'Placebo Females'!B:B, B34, 'Placebo Females'!P:P, P34)</f>
        <v>-2.6666666666666572</v>
      </c>
      <c r="AQ34">
        <f>Z34 - AVERAGEIFS('Placebo Females'!Z:Z, 'Placebo Females'!B:B, B34, 'Placebo Females'!P:P, P34)</f>
        <v>-1</v>
      </c>
      <c r="AR34">
        <f>AB34 - AVERAGEIFS('Placebo Females'!AB:AB, 'Placebo Females'!B:B, B34, 'Placebo Females'!P:P, P34)</f>
        <v>7.6666666666666643</v>
      </c>
      <c r="AS34">
        <f>AC34 - AVERAGEIFS('Placebo Females'!AC:AC, 'Placebo Females'!B:B, B34, 'Placebo Females'!P:P, P34)</f>
        <v>-1.3333333333333321</v>
      </c>
      <c r="AT34">
        <f>AD34 - AVERAGEIFS('Placebo Females'!AD:AD, 'Placebo Females'!B:B, B34, 'Placebo Females'!P:P, P34)</f>
        <v>-11.420666666666705</v>
      </c>
      <c r="AU34">
        <f>AE34 - AVERAGEIFS('Placebo Females'!AE:AE, 'Placebo Females'!B:B, B34, 'Placebo Females'!P:P, P34)</f>
        <v>3.6779000000000006E-2</v>
      </c>
      <c r="AV34">
        <f>AF34 - AVERAGEIFS('Placebo Females'!AF:AF, 'Placebo Females'!B:B, B34, 'Placebo Females'!P:P, P34)</f>
        <v>8.5500000000005016E-4</v>
      </c>
    </row>
    <row r="35" spans="1:48" x14ac:dyDescent="0.25">
      <c r="A35" t="s">
        <v>2823</v>
      </c>
      <c r="B35">
        <v>1010</v>
      </c>
      <c r="C35" t="s">
        <v>655</v>
      </c>
      <c r="D35">
        <v>21</v>
      </c>
      <c r="E35">
        <v>165.5</v>
      </c>
      <c r="F35">
        <v>56.8</v>
      </c>
      <c r="G35">
        <v>99.25</v>
      </c>
      <c r="H35">
        <v>56.25</v>
      </c>
      <c r="I35" t="s">
        <v>103</v>
      </c>
      <c r="J35" t="s">
        <v>104</v>
      </c>
      <c r="K35" t="s">
        <v>261</v>
      </c>
      <c r="L35" t="s">
        <v>311</v>
      </c>
      <c r="M35" t="s">
        <v>2261</v>
      </c>
      <c r="N35">
        <v>1500</v>
      </c>
      <c r="O35" t="s">
        <v>2262</v>
      </c>
      <c r="P35">
        <v>7</v>
      </c>
      <c r="Q35" t="s">
        <v>113</v>
      </c>
      <c r="R35" t="s">
        <v>2261</v>
      </c>
      <c r="S35">
        <v>3850</v>
      </c>
      <c r="T35" t="s">
        <v>2266</v>
      </c>
      <c r="U35">
        <v>851</v>
      </c>
      <c r="V35">
        <v>124</v>
      </c>
      <c r="W35">
        <v>402</v>
      </c>
      <c r="X35">
        <v>99</v>
      </c>
      <c r="Y35">
        <v>236</v>
      </c>
      <c r="Z35">
        <v>67</v>
      </c>
      <c r="AA35" t="s">
        <v>108</v>
      </c>
      <c r="AB35">
        <v>44</v>
      </c>
      <c r="AC35">
        <v>26</v>
      </c>
      <c r="AD35">
        <v>463.23399999999998</v>
      </c>
      <c r="AE35">
        <v>0.19565199999999999</v>
      </c>
      <c r="AF35">
        <v>0.36866599999999999</v>
      </c>
      <c r="AH35">
        <v>3850</v>
      </c>
      <c r="AI35">
        <f t="shared" si="0"/>
        <v>9.0050790985097198</v>
      </c>
      <c r="AJ35">
        <f t="shared" si="1"/>
        <v>0.56513302971474366</v>
      </c>
      <c r="AK35">
        <f t="shared" si="2"/>
        <v>0.52979357153218531</v>
      </c>
      <c r="AL35">
        <f>U35 - AVERAGEIFS('Placebo Females'!U:U, 'Placebo Females'!B:B, B35, 'Placebo Females'!P:P, P35)</f>
        <v>-77.666666666666629</v>
      </c>
      <c r="AM35">
        <f>V35 - AVERAGEIFS('Placebo Females'!V:V, 'Placebo Females'!B:B, B35, 'Placebo Females'!P:P, P35)</f>
        <v>-4</v>
      </c>
      <c r="AN35">
        <f>W35 - AVERAGEIFS('Placebo Females'!W:W, 'Placebo Females'!B:B, B35, 'Placebo Females'!P:P, P35)</f>
        <v>-4.6666666666666856</v>
      </c>
      <c r="AO35">
        <f>X35 - AVERAGEIFS('Placebo Females'!X:X, 'Placebo Females'!B:B, B35, 'Placebo Females'!P:P, P35)</f>
        <v>-5</v>
      </c>
      <c r="AP35">
        <f>Y35 - AVERAGEIFS('Placebo Females'!Y:Y, 'Placebo Females'!B:B, B35, 'Placebo Females'!P:P, P35)</f>
        <v>-1.6666666666666572</v>
      </c>
      <c r="AQ35">
        <f>Z35 - AVERAGEIFS('Placebo Females'!Z:Z, 'Placebo Females'!B:B, B35, 'Placebo Females'!P:P, P35)</f>
        <v>2</v>
      </c>
      <c r="AR35">
        <f>AB35 - AVERAGEIFS('Placebo Females'!AB:AB, 'Placebo Females'!B:B, B35, 'Placebo Females'!P:P, P35)</f>
        <v>4.6666666666666643</v>
      </c>
      <c r="AS35">
        <f>AC35 - AVERAGEIFS('Placebo Females'!AC:AC, 'Placebo Females'!B:B, B35, 'Placebo Females'!P:P, P35)</f>
        <v>1.6666666666666679</v>
      </c>
      <c r="AT35">
        <f>AD35 - AVERAGEIFS('Placebo Females'!AD:AD, 'Placebo Females'!B:B, B35, 'Placebo Females'!P:P, P35)</f>
        <v>-21.565666666666743</v>
      </c>
      <c r="AU35">
        <f>AE35 - AVERAGEIFS('Placebo Females'!AE:AE, 'Placebo Females'!B:B, B35, 'Placebo Females'!P:P, P35)</f>
        <v>1.8144999999999994E-2</v>
      </c>
      <c r="AV35">
        <f>AF35 - AVERAGEIFS('Placebo Females'!AF:AF, 'Placebo Females'!B:B, B35, 'Placebo Females'!P:P, P35)</f>
        <v>2.7819000000000038E-2</v>
      </c>
    </row>
    <row r="36" spans="1:48" x14ac:dyDescent="0.25">
      <c r="A36" t="s">
        <v>2824</v>
      </c>
      <c r="B36">
        <v>1004</v>
      </c>
      <c r="C36" t="s">
        <v>655</v>
      </c>
      <c r="D36">
        <v>32</v>
      </c>
      <c r="E36">
        <v>177.1</v>
      </c>
      <c r="F36">
        <v>60.7</v>
      </c>
      <c r="G36">
        <v>92</v>
      </c>
      <c r="H36">
        <v>51.75</v>
      </c>
      <c r="I36" t="s">
        <v>103</v>
      </c>
      <c r="J36" t="s">
        <v>104</v>
      </c>
      <c r="K36" t="s">
        <v>459</v>
      </c>
      <c r="L36" t="s">
        <v>160</v>
      </c>
      <c r="M36" t="s">
        <v>2261</v>
      </c>
      <c r="N36">
        <v>1500</v>
      </c>
      <c r="O36" t="s">
        <v>2262</v>
      </c>
      <c r="P36">
        <v>8</v>
      </c>
      <c r="Q36" t="s">
        <v>113</v>
      </c>
      <c r="R36" t="s">
        <v>2261</v>
      </c>
      <c r="S36">
        <v>3810</v>
      </c>
      <c r="T36" t="s">
        <v>2266</v>
      </c>
      <c r="U36">
        <v>852</v>
      </c>
      <c r="V36">
        <v>140</v>
      </c>
      <c r="W36">
        <v>411</v>
      </c>
      <c r="X36">
        <v>97</v>
      </c>
      <c r="Y36">
        <v>243</v>
      </c>
      <c r="Z36">
        <v>71</v>
      </c>
      <c r="AA36" t="s">
        <v>108</v>
      </c>
      <c r="AB36">
        <v>69</v>
      </c>
      <c r="AC36">
        <v>28</v>
      </c>
      <c r="AD36">
        <v>133.637</v>
      </c>
      <c r="AE36">
        <v>0.65</v>
      </c>
      <c r="AF36">
        <v>0.47328399999999998</v>
      </c>
      <c r="AH36">
        <v>3810</v>
      </c>
      <c r="AI36">
        <f t="shared" si="0"/>
        <v>8.911519835148578</v>
      </c>
      <c r="AJ36">
        <f t="shared" si="1"/>
        <v>0.56307857702930164</v>
      </c>
      <c r="AK36">
        <f t="shared" si="2"/>
        <v>0.52745138563172</v>
      </c>
      <c r="AL36">
        <f>U36 - AVERAGEIFS('Placebo Females'!U:U, 'Placebo Females'!B:B, B36, 'Placebo Females'!P:P, P36)</f>
        <v>10.333333333333371</v>
      </c>
      <c r="AM36">
        <f>V36 - AVERAGEIFS('Placebo Females'!V:V, 'Placebo Females'!B:B, B36, 'Placebo Females'!P:P, P36)</f>
        <v>12.333333333333329</v>
      </c>
      <c r="AN36">
        <f>W36 - AVERAGEIFS('Placebo Females'!W:W, 'Placebo Females'!B:B, B36, 'Placebo Females'!P:P, P36)</f>
        <v>18.666666666666686</v>
      </c>
      <c r="AO36">
        <f>X36 - AVERAGEIFS('Placebo Females'!X:X, 'Placebo Females'!B:B, B36, 'Placebo Females'!P:P, P36)</f>
        <v>4.6666666666666714</v>
      </c>
      <c r="AP36">
        <f>Y36 - AVERAGEIFS('Placebo Females'!Y:Y, 'Placebo Females'!B:B, B36, 'Placebo Females'!P:P, P36)</f>
        <v>11.666666666666657</v>
      </c>
      <c r="AQ36">
        <f>Z36 - AVERAGEIFS('Placebo Females'!Z:Z, 'Placebo Females'!B:B, B36, 'Placebo Females'!P:P, P36)</f>
        <v>2.3333333333333286</v>
      </c>
      <c r="AR36">
        <f>AB36 - AVERAGEIFS('Placebo Females'!AB:AB, 'Placebo Females'!B:B, B36, 'Placebo Females'!P:P, P36)</f>
        <v>27</v>
      </c>
      <c r="AS36">
        <f>AC36 - AVERAGEIFS('Placebo Females'!AC:AC, 'Placebo Females'!B:B, B36, 'Placebo Females'!P:P, P36)</f>
        <v>2</v>
      </c>
      <c r="AT36">
        <f>AD36 - AVERAGEIFS('Placebo Females'!AD:AD, 'Placebo Females'!B:B, B36, 'Placebo Females'!P:P, P36)</f>
        <v>-35.019000000000005</v>
      </c>
      <c r="AU36">
        <f>AE36 - AVERAGEIFS('Placebo Females'!AE:AE, 'Placebo Females'!B:B, B36, 'Placebo Females'!P:P, P36)</f>
        <v>0.4020326666666667</v>
      </c>
      <c r="AV36">
        <f>AF36 - AVERAGEIFS('Placebo Females'!AF:AF, 'Placebo Females'!B:B, B36, 'Placebo Females'!P:P, P36)</f>
        <v>9.0466999999999964E-2</v>
      </c>
    </row>
    <row r="37" spans="1:48" x14ac:dyDescent="0.25">
      <c r="A37" t="s">
        <v>2825</v>
      </c>
      <c r="B37">
        <v>1004</v>
      </c>
      <c r="C37" t="s">
        <v>655</v>
      </c>
      <c r="D37">
        <v>32</v>
      </c>
      <c r="E37">
        <v>177.1</v>
      </c>
      <c r="F37">
        <v>60.7</v>
      </c>
      <c r="G37">
        <v>92</v>
      </c>
      <c r="H37">
        <v>51.75</v>
      </c>
      <c r="I37" t="s">
        <v>103</v>
      </c>
      <c r="J37" t="s">
        <v>104</v>
      </c>
      <c r="K37" t="s">
        <v>459</v>
      </c>
      <c r="L37" t="s">
        <v>160</v>
      </c>
      <c r="M37" t="s">
        <v>2261</v>
      </c>
      <c r="N37">
        <v>1500</v>
      </c>
      <c r="O37" t="s">
        <v>2262</v>
      </c>
      <c r="P37">
        <v>8</v>
      </c>
      <c r="Q37" t="s">
        <v>113</v>
      </c>
      <c r="R37" t="s">
        <v>2261</v>
      </c>
      <c r="S37">
        <v>3810</v>
      </c>
      <c r="T37" t="s">
        <v>2266</v>
      </c>
      <c r="U37">
        <v>841</v>
      </c>
      <c r="V37">
        <v>136</v>
      </c>
      <c r="W37">
        <v>420</v>
      </c>
      <c r="X37">
        <v>97</v>
      </c>
      <c r="Y37">
        <v>246</v>
      </c>
      <c r="Z37">
        <v>77</v>
      </c>
      <c r="AA37" t="s">
        <v>108</v>
      </c>
      <c r="AB37">
        <v>84</v>
      </c>
      <c r="AC37">
        <v>21</v>
      </c>
      <c r="AD37">
        <v>128.73500000000001</v>
      </c>
      <c r="AE37">
        <v>0.92592600000000003</v>
      </c>
      <c r="AF37">
        <v>0.47512100000000002</v>
      </c>
      <c r="AH37">
        <v>3810</v>
      </c>
      <c r="AI37">
        <f t="shared" si="0"/>
        <v>8.911519835148578</v>
      </c>
      <c r="AJ37">
        <f t="shared" si="1"/>
        <v>0.56307857702930164</v>
      </c>
      <c r="AK37">
        <f t="shared" si="2"/>
        <v>0.52745138563172</v>
      </c>
      <c r="AL37">
        <f>U37 - AVERAGEIFS('Placebo Females'!U:U, 'Placebo Females'!B:B, B37, 'Placebo Females'!P:P, P37)</f>
        <v>-0.66666666666662877</v>
      </c>
      <c r="AM37">
        <f>V37 - AVERAGEIFS('Placebo Females'!V:V, 'Placebo Females'!B:B, B37, 'Placebo Females'!P:P, P37)</f>
        <v>8.3333333333333286</v>
      </c>
      <c r="AN37">
        <f>W37 - AVERAGEIFS('Placebo Females'!W:W, 'Placebo Females'!B:B, B37, 'Placebo Females'!P:P, P37)</f>
        <v>27.666666666666686</v>
      </c>
      <c r="AO37">
        <f>X37 - AVERAGEIFS('Placebo Females'!X:X, 'Placebo Females'!B:B, B37, 'Placebo Females'!P:P, P37)</f>
        <v>4.6666666666666714</v>
      </c>
      <c r="AP37">
        <f>Y37 - AVERAGEIFS('Placebo Females'!Y:Y, 'Placebo Females'!B:B, B37, 'Placebo Females'!P:P, P37)</f>
        <v>14.666666666666657</v>
      </c>
      <c r="AQ37">
        <f>Z37 - AVERAGEIFS('Placebo Females'!Z:Z, 'Placebo Females'!B:B, B37, 'Placebo Females'!P:P, P37)</f>
        <v>8.3333333333333286</v>
      </c>
      <c r="AR37">
        <f>AB37 - AVERAGEIFS('Placebo Females'!AB:AB, 'Placebo Females'!B:B, B37, 'Placebo Females'!P:P, P37)</f>
        <v>42</v>
      </c>
      <c r="AS37">
        <f>AC37 - AVERAGEIFS('Placebo Females'!AC:AC, 'Placebo Females'!B:B, B37, 'Placebo Females'!P:P, P37)</f>
        <v>-5</v>
      </c>
      <c r="AT37">
        <f>AD37 - AVERAGEIFS('Placebo Females'!AD:AD, 'Placebo Females'!B:B, B37, 'Placebo Females'!P:P, P37)</f>
        <v>-39.920999999999992</v>
      </c>
      <c r="AU37">
        <f>AE37 - AVERAGEIFS('Placebo Females'!AE:AE, 'Placebo Females'!B:B, B37, 'Placebo Females'!P:P, P37)</f>
        <v>0.67795866666666671</v>
      </c>
      <c r="AV37">
        <f>AF37 - AVERAGEIFS('Placebo Females'!AF:AF, 'Placebo Females'!B:B, B37, 'Placebo Females'!P:P, P37)</f>
        <v>9.2303999999999997E-2</v>
      </c>
    </row>
    <row r="38" spans="1:48" x14ac:dyDescent="0.25">
      <c r="A38" t="s">
        <v>2826</v>
      </c>
      <c r="B38">
        <v>1004</v>
      </c>
      <c r="C38" t="s">
        <v>655</v>
      </c>
      <c r="D38">
        <v>32</v>
      </c>
      <c r="E38">
        <v>177.1</v>
      </c>
      <c r="F38">
        <v>60.7</v>
      </c>
      <c r="G38">
        <v>92</v>
      </c>
      <c r="H38">
        <v>51.75</v>
      </c>
      <c r="I38" t="s">
        <v>103</v>
      </c>
      <c r="J38" t="s">
        <v>104</v>
      </c>
      <c r="K38" t="s">
        <v>459</v>
      </c>
      <c r="L38" t="s">
        <v>160</v>
      </c>
      <c r="M38" t="s">
        <v>2261</v>
      </c>
      <c r="N38">
        <v>1500</v>
      </c>
      <c r="O38" t="s">
        <v>2262</v>
      </c>
      <c r="P38">
        <v>8</v>
      </c>
      <c r="Q38" t="s">
        <v>113</v>
      </c>
      <c r="R38" t="s">
        <v>2261</v>
      </c>
      <c r="S38">
        <v>3810</v>
      </c>
      <c r="T38" t="s">
        <v>2266</v>
      </c>
      <c r="U38">
        <v>841</v>
      </c>
      <c r="V38">
        <v>140</v>
      </c>
      <c r="W38">
        <v>414</v>
      </c>
      <c r="X38">
        <v>96</v>
      </c>
      <c r="Y38">
        <v>244</v>
      </c>
      <c r="Z38">
        <v>74</v>
      </c>
      <c r="AA38" t="s">
        <v>108</v>
      </c>
      <c r="AB38">
        <v>74</v>
      </c>
      <c r="AC38">
        <v>25</v>
      </c>
      <c r="AD38">
        <v>141.50800000000001</v>
      </c>
      <c r="AE38">
        <v>0.769231</v>
      </c>
      <c r="AF38">
        <v>0.49271300000000001</v>
      </c>
      <c r="AH38">
        <v>3810</v>
      </c>
      <c r="AI38">
        <f t="shared" si="0"/>
        <v>8.911519835148578</v>
      </c>
      <c r="AJ38">
        <f t="shared" si="1"/>
        <v>0.56307857702930164</v>
      </c>
      <c r="AK38">
        <f t="shared" si="2"/>
        <v>0.52745138563172</v>
      </c>
      <c r="AL38">
        <f>U38 - AVERAGEIFS('Placebo Females'!U:U, 'Placebo Females'!B:B, B38, 'Placebo Females'!P:P, P38)</f>
        <v>-0.66666666666662877</v>
      </c>
      <c r="AM38">
        <f>V38 - AVERAGEIFS('Placebo Females'!V:V, 'Placebo Females'!B:B, B38, 'Placebo Females'!P:P, P38)</f>
        <v>12.333333333333329</v>
      </c>
      <c r="AN38">
        <f>W38 - AVERAGEIFS('Placebo Females'!W:W, 'Placebo Females'!B:B, B38, 'Placebo Females'!P:P, P38)</f>
        <v>21.666666666666686</v>
      </c>
      <c r="AO38">
        <f>X38 - AVERAGEIFS('Placebo Females'!X:X, 'Placebo Females'!B:B, B38, 'Placebo Females'!P:P, P38)</f>
        <v>3.6666666666666714</v>
      </c>
      <c r="AP38">
        <f>Y38 - AVERAGEIFS('Placebo Females'!Y:Y, 'Placebo Females'!B:B, B38, 'Placebo Females'!P:P, P38)</f>
        <v>12.666666666666657</v>
      </c>
      <c r="AQ38">
        <f>Z38 - AVERAGEIFS('Placebo Females'!Z:Z, 'Placebo Females'!B:B, B38, 'Placebo Females'!P:P, P38)</f>
        <v>5.3333333333333286</v>
      </c>
      <c r="AR38">
        <f>AB38 - AVERAGEIFS('Placebo Females'!AB:AB, 'Placebo Females'!B:B, B38, 'Placebo Females'!P:P, P38)</f>
        <v>32</v>
      </c>
      <c r="AS38">
        <f>AC38 - AVERAGEIFS('Placebo Females'!AC:AC, 'Placebo Females'!B:B, B38, 'Placebo Females'!P:P, P38)</f>
        <v>-1</v>
      </c>
      <c r="AT38">
        <f>AD38 - AVERAGEIFS('Placebo Females'!AD:AD, 'Placebo Females'!B:B, B38, 'Placebo Females'!P:P, P38)</f>
        <v>-27.147999999999996</v>
      </c>
      <c r="AU38">
        <f>AE38 - AVERAGEIFS('Placebo Females'!AE:AE, 'Placebo Females'!B:B, B38, 'Placebo Females'!P:P, P38)</f>
        <v>0.52126366666666668</v>
      </c>
      <c r="AV38">
        <f>AF38 - AVERAGEIFS('Placebo Females'!AF:AF, 'Placebo Females'!B:B, B38, 'Placebo Females'!P:P, P38)</f>
        <v>0.10989599999999999</v>
      </c>
    </row>
    <row r="39" spans="1:48" x14ac:dyDescent="0.25">
      <c r="A39" t="s">
        <v>2827</v>
      </c>
      <c r="B39">
        <v>1004</v>
      </c>
      <c r="C39" t="s">
        <v>655</v>
      </c>
      <c r="D39">
        <v>32</v>
      </c>
      <c r="E39">
        <v>177.1</v>
      </c>
      <c r="F39">
        <v>60.7</v>
      </c>
      <c r="G39">
        <v>92</v>
      </c>
      <c r="H39">
        <v>51.75</v>
      </c>
      <c r="I39" t="s">
        <v>103</v>
      </c>
      <c r="J39" t="s">
        <v>104</v>
      </c>
      <c r="K39" t="s">
        <v>459</v>
      </c>
      <c r="L39" t="s">
        <v>160</v>
      </c>
      <c r="M39" t="s">
        <v>2261</v>
      </c>
      <c r="N39">
        <v>1500</v>
      </c>
      <c r="O39" t="s">
        <v>2262</v>
      </c>
      <c r="P39">
        <v>3</v>
      </c>
      <c r="Q39" t="s">
        <v>113</v>
      </c>
      <c r="R39" t="s">
        <v>2261</v>
      </c>
      <c r="S39">
        <v>3560</v>
      </c>
      <c r="T39" t="s">
        <v>2266</v>
      </c>
      <c r="U39">
        <v>818</v>
      </c>
      <c r="V39">
        <v>128</v>
      </c>
      <c r="W39">
        <v>399</v>
      </c>
      <c r="X39">
        <v>97</v>
      </c>
      <c r="Y39">
        <v>241</v>
      </c>
      <c r="Z39">
        <v>61</v>
      </c>
      <c r="AA39" t="s">
        <v>108</v>
      </c>
      <c r="AB39">
        <v>67</v>
      </c>
      <c r="AC39">
        <v>26</v>
      </c>
      <c r="AD39">
        <v>97.962599999999995</v>
      </c>
      <c r="AE39">
        <v>0.40540500000000002</v>
      </c>
      <c r="AF39">
        <v>0.48868</v>
      </c>
      <c r="AH39">
        <v>3560</v>
      </c>
      <c r="AI39">
        <f t="shared" si="0"/>
        <v>8.3267744391414542</v>
      </c>
      <c r="AJ39">
        <f t="shared" si="1"/>
        <v>0.54967828040960476</v>
      </c>
      <c r="AK39">
        <f t="shared" si="2"/>
        <v>0.51220614737092585</v>
      </c>
      <c r="AL39">
        <f>U39 - AVERAGEIFS('Placebo Females'!U:U, 'Placebo Females'!B:B, B39, 'Placebo Females'!P:P, P39)</f>
        <v>-44.333333333333371</v>
      </c>
      <c r="AM39">
        <f>V39 - AVERAGEIFS('Placebo Females'!V:V, 'Placebo Females'!B:B, B39, 'Placebo Females'!P:P, P39)</f>
        <v>1.6666666666666714</v>
      </c>
      <c r="AN39">
        <f>W39 - AVERAGEIFS('Placebo Females'!W:W, 'Placebo Females'!B:B, B39, 'Placebo Females'!P:P, P39)</f>
        <v>-1.6666666666666856</v>
      </c>
      <c r="AO39">
        <f>X39 - AVERAGEIFS('Placebo Females'!X:X, 'Placebo Females'!B:B, B39, 'Placebo Females'!P:P, P39)</f>
        <v>2</v>
      </c>
      <c r="AP39">
        <f>Y39 - AVERAGEIFS('Placebo Females'!Y:Y, 'Placebo Females'!B:B, B39, 'Placebo Females'!P:P, P39)</f>
        <v>8</v>
      </c>
      <c r="AQ39">
        <f>Z39 - AVERAGEIFS('Placebo Females'!Z:Z, 'Placebo Females'!B:B, B39, 'Placebo Females'!P:P, P39)</f>
        <v>-11.666666666666671</v>
      </c>
      <c r="AR39">
        <f>AB39 - AVERAGEIFS('Placebo Females'!AB:AB, 'Placebo Females'!B:B, B39, 'Placebo Females'!P:P, P39)</f>
        <v>23.333333333333336</v>
      </c>
      <c r="AS39">
        <f>AC39 - AVERAGEIFS('Placebo Females'!AC:AC, 'Placebo Females'!B:B, B39, 'Placebo Females'!P:P, P39)</f>
        <v>-1.3333333333333321</v>
      </c>
      <c r="AT39">
        <f>AD39 - AVERAGEIFS('Placebo Females'!AD:AD, 'Placebo Females'!B:B, B39, 'Placebo Females'!P:P, P39)</f>
        <v>-49.666399999999996</v>
      </c>
      <c r="AU39">
        <f>AE39 - AVERAGEIFS('Placebo Females'!AE:AE, 'Placebo Females'!B:B, B39, 'Placebo Females'!P:P, P39)</f>
        <v>0.11783900000000003</v>
      </c>
      <c r="AV39">
        <f>AF39 - AVERAGEIFS('Placebo Females'!AF:AF, 'Placebo Females'!B:B, B39, 'Placebo Females'!P:P, P39)</f>
        <v>8.4384999999999988E-2</v>
      </c>
    </row>
    <row r="40" spans="1:48" x14ac:dyDescent="0.25">
      <c r="A40" t="s">
        <v>2828</v>
      </c>
      <c r="B40">
        <v>1004</v>
      </c>
      <c r="C40" t="s">
        <v>655</v>
      </c>
      <c r="D40">
        <v>32</v>
      </c>
      <c r="E40">
        <v>177.1</v>
      </c>
      <c r="F40">
        <v>60.7</v>
      </c>
      <c r="G40">
        <v>92</v>
      </c>
      <c r="H40">
        <v>51.75</v>
      </c>
      <c r="I40" t="s">
        <v>103</v>
      </c>
      <c r="J40" t="s">
        <v>104</v>
      </c>
      <c r="K40" t="s">
        <v>459</v>
      </c>
      <c r="L40" t="s">
        <v>160</v>
      </c>
      <c r="M40" t="s">
        <v>2261</v>
      </c>
      <c r="N40">
        <v>1500</v>
      </c>
      <c r="O40" t="s">
        <v>2262</v>
      </c>
      <c r="P40">
        <v>3</v>
      </c>
      <c r="Q40" t="s">
        <v>113</v>
      </c>
      <c r="R40" t="s">
        <v>2261</v>
      </c>
      <c r="S40">
        <v>3560</v>
      </c>
      <c r="T40" t="s">
        <v>2266</v>
      </c>
      <c r="U40">
        <v>789</v>
      </c>
      <c r="V40">
        <v>127</v>
      </c>
      <c r="W40">
        <v>408</v>
      </c>
      <c r="X40">
        <v>98</v>
      </c>
      <c r="Y40">
        <v>239</v>
      </c>
      <c r="Z40">
        <v>71</v>
      </c>
      <c r="AA40" t="s">
        <v>108</v>
      </c>
      <c r="AB40">
        <v>61</v>
      </c>
      <c r="AC40">
        <v>22</v>
      </c>
      <c r="AD40">
        <v>105.063</v>
      </c>
      <c r="AE40">
        <v>0.55000000000000004</v>
      </c>
      <c r="AF40">
        <v>0.42493700000000001</v>
      </c>
      <c r="AH40">
        <v>3560</v>
      </c>
      <c r="AI40">
        <f t="shared" si="0"/>
        <v>8.3267744391414542</v>
      </c>
      <c r="AJ40">
        <f t="shared" si="1"/>
        <v>0.54967828040960476</v>
      </c>
      <c r="AK40">
        <f t="shared" si="2"/>
        <v>0.51220614737092585</v>
      </c>
      <c r="AL40">
        <f>U40 - AVERAGEIFS('Placebo Females'!U:U, 'Placebo Females'!B:B, B40, 'Placebo Females'!P:P, P40)</f>
        <v>-73.333333333333371</v>
      </c>
      <c r="AM40">
        <f>V40 - AVERAGEIFS('Placebo Females'!V:V, 'Placebo Females'!B:B, B40, 'Placebo Females'!P:P, P40)</f>
        <v>0.6666666666666714</v>
      </c>
      <c r="AN40">
        <f>W40 - AVERAGEIFS('Placebo Females'!W:W, 'Placebo Females'!B:B, B40, 'Placebo Females'!P:P, P40)</f>
        <v>7.3333333333333144</v>
      </c>
      <c r="AO40">
        <f>X40 - AVERAGEIFS('Placebo Females'!X:X, 'Placebo Females'!B:B, B40, 'Placebo Females'!P:P, P40)</f>
        <v>3</v>
      </c>
      <c r="AP40">
        <f>Y40 - AVERAGEIFS('Placebo Females'!Y:Y, 'Placebo Females'!B:B, B40, 'Placebo Females'!P:P, P40)</f>
        <v>6</v>
      </c>
      <c r="AQ40">
        <f>Z40 - AVERAGEIFS('Placebo Females'!Z:Z, 'Placebo Females'!B:B, B40, 'Placebo Females'!P:P, P40)</f>
        <v>-1.6666666666666714</v>
      </c>
      <c r="AR40">
        <f>AB40 - AVERAGEIFS('Placebo Females'!AB:AB, 'Placebo Females'!B:B, B40, 'Placebo Females'!P:P, P40)</f>
        <v>17.333333333333336</v>
      </c>
      <c r="AS40">
        <f>AC40 - AVERAGEIFS('Placebo Females'!AC:AC, 'Placebo Females'!B:B, B40, 'Placebo Females'!P:P, P40)</f>
        <v>-5.3333333333333321</v>
      </c>
      <c r="AT40">
        <f>AD40 - AVERAGEIFS('Placebo Females'!AD:AD, 'Placebo Females'!B:B, B40, 'Placebo Females'!P:P, P40)</f>
        <v>-42.565999999999988</v>
      </c>
      <c r="AU40">
        <f>AE40 - AVERAGEIFS('Placebo Females'!AE:AE, 'Placebo Females'!B:B, B40, 'Placebo Females'!P:P, P40)</f>
        <v>0.26243400000000006</v>
      </c>
      <c r="AV40">
        <f>AF40 - AVERAGEIFS('Placebo Females'!AF:AF, 'Placebo Females'!B:B, B40, 'Placebo Females'!P:P, P40)</f>
        <v>2.0641999999999994E-2</v>
      </c>
    </row>
    <row r="41" spans="1:48" x14ac:dyDescent="0.25">
      <c r="A41" t="s">
        <v>2829</v>
      </c>
      <c r="B41">
        <v>1004</v>
      </c>
      <c r="C41" t="s">
        <v>655</v>
      </c>
      <c r="D41">
        <v>32</v>
      </c>
      <c r="E41">
        <v>177.1</v>
      </c>
      <c r="F41">
        <v>60.7</v>
      </c>
      <c r="G41">
        <v>92</v>
      </c>
      <c r="H41">
        <v>51.75</v>
      </c>
      <c r="I41" t="s">
        <v>103</v>
      </c>
      <c r="J41" t="s">
        <v>104</v>
      </c>
      <c r="K41" t="s">
        <v>459</v>
      </c>
      <c r="L41" t="s">
        <v>160</v>
      </c>
      <c r="M41" t="s">
        <v>2261</v>
      </c>
      <c r="N41">
        <v>1500</v>
      </c>
      <c r="O41" t="s">
        <v>2262</v>
      </c>
      <c r="P41">
        <v>3</v>
      </c>
      <c r="Q41" t="s">
        <v>113</v>
      </c>
      <c r="R41" t="s">
        <v>2261</v>
      </c>
      <c r="S41">
        <v>3560</v>
      </c>
      <c r="T41" t="s">
        <v>2266</v>
      </c>
      <c r="U41">
        <v>792</v>
      </c>
      <c r="V41">
        <v>127</v>
      </c>
      <c r="W41">
        <v>406</v>
      </c>
      <c r="X41">
        <v>99</v>
      </c>
      <c r="Y41">
        <v>234</v>
      </c>
      <c r="Z41">
        <v>73</v>
      </c>
      <c r="AA41" t="s">
        <v>108</v>
      </c>
      <c r="AB41">
        <v>52</v>
      </c>
      <c r="AC41">
        <v>26</v>
      </c>
      <c r="AD41">
        <v>99.932400000000001</v>
      </c>
      <c r="AE41">
        <v>0.352941</v>
      </c>
      <c r="AF41">
        <v>0.46104899999999999</v>
      </c>
      <c r="AH41">
        <v>3560</v>
      </c>
      <c r="AI41">
        <f t="shared" si="0"/>
        <v>8.3267744391414542</v>
      </c>
      <c r="AJ41">
        <f t="shared" si="1"/>
        <v>0.54967828040960476</v>
      </c>
      <c r="AK41">
        <f t="shared" si="2"/>
        <v>0.51220614737092585</v>
      </c>
      <c r="AL41">
        <f>U41 - AVERAGEIFS('Placebo Females'!U:U, 'Placebo Females'!B:B, B41, 'Placebo Females'!P:P, P41)</f>
        <v>-70.333333333333371</v>
      </c>
      <c r="AM41">
        <f>V41 - AVERAGEIFS('Placebo Females'!V:V, 'Placebo Females'!B:B, B41, 'Placebo Females'!P:P, P41)</f>
        <v>0.6666666666666714</v>
      </c>
      <c r="AN41">
        <f>W41 - AVERAGEIFS('Placebo Females'!W:W, 'Placebo Females'!B:B, B41, 'Placebo Females'!P:P, P41)</f>
        <v>5.3333333333333144</v>
      </c>
      <c r="AO41">
        <f>X41 - AVERAGEIFS('Placebo Females'!X:X, 'Placebo Females'!B:B, B41, 'Placebo Females'!P:P, P41)</f>
        <v>4</v>
      </c>
      <c r="AP41">
        <f>Y41 - AVERAGEIFS('Placebo Females'!Y:Y, 'Placebo Females'!B:B, B41, 'Placebo Females'!P:P, P41)</f>
        <v>1</v>
      </c>
      <c r="AQ41">
        <f>Z41 - AVERAGEIFS('Placebo Females'!Z:Z, 'Placebo Females'!B:B, B41, 'Placebo Females'!P:P, P41)</f>
        <v>0.3333333333333286</v>
      </c>
      <c r="AR41">
        <f>AB41 - AVERAGEIFS('Placebo Females'!AB:AB, 'Placebo Females'!B:B, B41, 'Placebo Females'!P:P, P41)</f>
        <v>8.3333333333333357</v>
      </c>
      <c r="AS41">
        <f>AC41 - AVERAGEIFS('Placebo Females'!AC:AC, 'Placebo Females'!B:B, B41, 'Placebo Females'!P:P, P41)</f>
        <v>-1.3333333333333321</v>
      </c>
      <c r="AT41">
        <f>AD41 - AVERAGEIFS('Placebo Females'!AD:AD, 'Placebo Females'!B:B, B41, 'Placebo Females'!P:P, P41)</f>
        <v>-47.696599999999989</v>
      </c>
      <c r="AU41">
        <f>AE41 - AVERAGEIFS('Placebo Females'!AE:AE, 'Placebo Females'!B:B, B41, 'Placebo Females'!P:P, P41)</f>
        <v>6.5375000000000016E-2</v>
      </c>
      <c r="AV41">
        <f>AF41 - AVERAGEIFS('Placebo Females'!AF:AF, 'Placebo Females'!B:B, B41, 'Placebo Females'!P:P, P41)</f>
        <v>5.6753999999999971E-2</v>
      </c>
    </row>
    <row r="42" spans="1:48" x14ac:dyDescent="0.25">
      <c r="A42" t="s">
        <v>2830</v>
      </c>
      <c r="B42">
        <v>1010</v>
      </c>
      <c r="C42" t="s">
        <v>655</v>
      </c>
      <c r="D42">
        <v>21</v>
      </c>
      <c r="E42">
        <v>165.5</v>
      </c>
      <c r="F42">
        <v>56.8</v>
      </c>
      <c r="G42">
        <v>99.25</v>
      </c>
      <c r="H42">
        <v>56.25</v>
      </c>
      <c r="I42" t="s">
        <v>103</v>
      </c>
      <c r="J42" t="s">
        <v>104</v>
      </c>
      <c r="K42" t="s">
        <v>261</v>
      </c>
      <c r="L42" t="s">
        <v>311</v>
      </c>
      <c r="M42" t="s">
        <v>2261</v>
      </c>
      <c r="N42">
        <v>1500</v>
      </c>
      <c r="O42" t="s">
        <v>2262</v>
      </c>
      <c r="P42">
        <v>1.5</v>
      </c>
      <c r="Q42" t="s">
        <v>113</v>
      </c>
      <c r="R42" t="s">
        <v>2261</v>
      </c>
      <c r="S42">
        <v>3280</v>
      </c>
      <c r="T42" t="s">
        <v>2266</v>
      </c>
      <c r="U42">
        <v>939</v>
      </c>
      <c r="V42">
        <v>132</v>
      </c>
      <c r="W42">
        <v>411</v>
      </c>
      <c r="X42">
        <v>100</v>
      </c>
      <c r="Y42">
        <v>242</v>
      </c>
      <c r="Z42">
        <v>69</v>
      </c>
      <c r="AA42" t="s">
        <v>108</v>
      </c>
      <c r="AB42">
        <v>45</v>
      </c>
      <c r="AC42">
        <v>22</v>
      </c>
      <c r="AD42">
        <v>437.58199999999999</v>
      </c>
      <c r="AE42">
        <v>0.222222</v>
      </c>
      <c r="AF42">
        <v>0.409771</v>
      </c>
      <c r="AH42">
        <v>3280</v>
      </c>
      <c r="AI42">
        <f t="shared" si="0"/>
        <v>7.6718595956134754</v>
      </c>
      <c r="AJ42">
        <f t="shared" si="1"/>
        <v>0.53340944577221794</v>
      </c>
      <c r="AK42">
        <f t="shared" si="2"/>
        <v>0.49377754174170463</v>
      </c>
      <c r="AL42">
        <f>U42 - AVERAGEIFS('Placebo Females'!U:U, 'Placebo Females'!B:B, B42, 'Placebo Females'!P:P, P42)</f>
        <v>-156.33333333333326</v>
      </c>
      <c r="AM42">
        <f>V42 - AVERAGEIFS('Placebo Females'!V:V, 'Placebo Females'!B:B, B42, 'Placebo Females'!P:P, P42)</f>
        <v>-7.6666666666666572</v>
      </c>
      <c r="AN42">
        <f>W42 - AVERAGEIFS('Placebo Females'!W:W, 'Placebo Females'!B:B, B42, 'Placebo Females'!P:P, P42)</f>
        <v>-12</v>
      </c>
      <c r="AO42">
        <f>X42 - AVERAGEIFS('Placebo Females'!X:X, 'Placebo Females'!B:B, B42, 'Placebo Females'!P:P, P42)</f>
        <v>-17</v>
      </c>
      <c r="AP42">
        <f>Y42 - AVERAGEIFS('Placebo Females'!Y:Y, 'Placebo Females'!B:B, B42, 'Placebo Females'!P:P, P42)</f>
        <v>1</v>
      </c>
      <c r="AQ42">
        <f>Z42 - AVERAGEIFS('Placebo Females'!Z:Z, 'Placebo Females'!B:B, B42, 'Placebo Females'!P:P, P42)</f>
        <v>4</v>
      </c>
      <c r="AR42">
        <f>AB42 - AVERAGEIFS('Placebo Females'!AB:AB, 'Placebo Females'!B:B, B42, 'Placebo Females'!P:P, P42)</f>
        <v>6.6666666666666643</v>
      </c>
      <c r="AS42">
        <f>AC42 - AVERAGEIFS('Placebo Females'!AC:AC, 'Placebo Females'!B:B, B42, 'Placebo Females'!P:P, P42)</f>
        <v>-1.3333333333333321</v>
      </c>
      <c r="AT42">
        <f>AD42 - AVERAGEIFS('Placebo Females'!AD:AD, 'Placebo Females'!B:B, B42, 'Placebo Females'!P:P, P42)</f>
        <v>-81.529666666666571</v>
      </c>
      <c r="AU42">
        <f>AE42 - AVERAGEIFS('Placebo Females'!AE:AE, 'Placebo Females'!B:B, B42, 'Placebo Females'!P:P, P42)</f>
        <v>7.8282333333333315E-2</v>
      </c>
      <c r="AV42">
        <f>AF42 - AVERAGEIFS('Placebo Females'!AF:AF, 'Placebo Females'!B:B, B42, 'Placebo Females'!P:P, P42)</f>
        <v>3.5358666666666649E-2</v>
      </c>
    </row>
    <row r="43" spans="1:48" x14ac:dyDescent="0.25">
      <c r="A43" t="s">
        <v>2831</v>
      </c>
      <c r="B43">
        <v>1010</v>
      </c>
      <c r="C43" t="s">
        <v>655</v>
      </c>
      <c r="D43">
        <v>21</v>
      </c>
      <c r="E43">
        <v>165.5</v>
      </c>
      <c r="F43">
        <v>56.8</v>
      </c>
      <c r="G43">
        <v>99.25</v>
      </c>
      <c r="H43">
        <v>56.25</v>
      </c>
      <c r="I43" t="s">
        <v>103</v>
      </c>
      <c r="J43" t="s">
        <v>104</v>
      </c>
      <c r="K43" t="s">
        <v>261</v>
      </c>
      <c r="L43" t="s">
        <v>311</v>
      </c>
      <c r="M43" t="s">
        <v>2261</v>
      </c>
      <c r="N43">
        <v>1500</v>
      </c>
      <c r="O43" t="s">
        <v>2262</v>
      </c>
      <c r="P43">
        <v>1.5</v>
      </c>
      <c r="Q43" t="s">
        <v>113</v>
      </c>
      <c r="R43" t="s">
        <v>2261</v>
      </c>
      <c r="S43">
        <v>3280</v>
      </c>
      <c r="T43" t="s">
        <v>2266</v>
      </c>
      <c r="U43">
        <v>915</v>
      </c>
      <c r="V43">
        <v>133</v>
      </c>
      <c r="W43">
        <v>412</v>
      </c>
      <c r="X43">
        <v>98</v>
      </c>
      <c r="Y43">
        <v>245</v>
      </c>
      <c r="Z43">
        <v>69</v>
      </c>
      <c r="AA43" t="s">
        <v>108</v>
      </c>
      <c r="AB43">
        <v>47</v>
      </c>
      <c r="AC43">
        <v>21</v>
      </c>
      <c r="AD43">
        <v>436.983</v>
      </c>
      <c r="AE43">
        <v>0.217391</v>
      </c>
      <c r="AF43">
        <v>0.411636</v>
      </c>
      <c r="AH43">
        <v>3280</v>
      </c>
      <c r="AI43">
        <f t="shared" si="0"/>
        <v>7.6718595956134754</v>
      </c>
      <c r="AJ43">
        <f t="shared" si="1"/>
        <v>0.53340944577221794</v>
      </c>
      <c r="AK43">
        <f t="shared" si="2"/>
        <v>0.49377754174170463</v>
      </c>
      <c r="AL43">
        <f>U43 - AVERAGEIFS('Placebo Females'!U:U, 'Placebo Females'!B:B, B43, 'Placebo Females'!P:P, P43)</f>
        <v>-180.33333333333326</v>
      </c>
      <c r="AM43">
        <f>V43 - AVERAGEIFS('Placebo Females'!V:V, 'Placebo Females'!B:B, B43, 'Placebo Females'!P:P, P43)</f>
        <v>-6.6666666666666572</v>
      </c>
      <c r="AN43">
        <f>W43 - AVERAGEIFS('Placebo Females'!W:W, 'Placebo Females'!B:B, B43, 'Placebo Females'!P:P, P43)</f>
        <v>-11</v>
      </c>
      <c r="AO43">
        <f>X43 - AVERAGEIFS('Placebo Females'!X:X, 'Placebo Females'!B:B, B43, 'Placebo Females'!P:P, P43)</f>
        <v>-19</v>
      </c>
      <c r="AP43">
        <f>Y43 - AVERAGEIFS('Placebo Females'!Y:Y, 'Placebo Females'!B:B, B43, 'Placebo Females'!P:P, P43)</f>
        <v>4</v>
      </c>
      <c r="AQ43">
        <f>Z43 - AVERAGEIFS('Placebo Females'!Z:Z, 'Placebo Females'!B:B, B43, 'Placebo Females'!P:P, P43)</f>
        <v>4</v>
      </c>
      <c r="AR43">
        <f>AB43 - AVERAGEIFS('Placebo Females'!AB:AB, 'Placebo Females'!B:B, B43, 'Placebo Females'!P:P, P43)</f>
        <v>8.6666666666666643</v>
      </c>
      <c r="AS43">
        <f>AC43 - AVERAGEIFS('Placebo Females'!AC:AC, 'Placebo Females'!B:B, B43, 'Placebo Females'!P:P, P43)</f>
        <v>-2.3333333333333321</v>
      </c>
      <c r="AT43">
        <f>AD43 - AVERAGEIFS('Placebo Females'!AD:AD, 'Placebo Females'!B:B, B43, 'Placebo Females'!P:P, P43)</f>
        <v>-82.128666666666561</v>
      </c>
      <c r="AU43">
        <f>AE43 - AVERAGEIFS('Placebo Females'!AE:AE, 'Placebo Females'!B:B, B43, 'Placebo Females'!P:P, P43)</f>
        <v>7.3451333333333313E-2</v>
      </c>
      <c r="AV43">
        <f>AF43 - AVERAGEIFS('Placebo Females'!AF:AF, 'Placebo Females'!B:B, B43, 'Placebo Females'!P:P, P43)</f>
        <v>3.7223666666666655E-2</v>
      </c>
    </row>
    <row r="44" spans="1:48" x14ac:dyDescent="0.25">
      <c r="A44" t="s">
        <v>2832</v>
      </c>
      <c r="B44">
        <v>1010</v>
      </c>
      <c r="C44" t="s">
        <v>655</v>
      </c>
      <c r="D44">
        <v>21</v>
      </c>
      <c r="E44">
        <v>165.5</v>
      </c>
      <c r="F44">
        <v>56.8</v>
      </c>
      <c r="G44">
        <v>99.25</v>
      </c>
      <c r="H44">
        <v>56.25</v>
      </c>
      <c r="I44" t="s">
        <v>103</v>
      </c>
      <c r="J44" t="s">
        <v>104</v>
      </c>
      <c r="K44" t="s">
        <v>261</v>
      </c>
      <c r="L44" t="s">
        <v>311</v>
      </c>
      <c r="M44" t="s">
        <v>2261</v>
      </c>
      <c r="N44">
        <v>1500</v>
      </c>
      <c r="O44" t="s">
        <v>2262</v>
      </c>
      <c r="P44">
        <v>1.5</v>
      </c>
      <c r="Q44" t="s">
        <v>113</v>
      </c>
      <c r="R44" t="s">
        <v>2261</v>
      </c>
      <c r="S44">
        <v>3280</v>
      </c>
      <c r="T44" t="s">
        <v>2266</v>
      </c>
      <c r="U44">
        <v>918</v>
      </c>
      <c r="V44">
        <v>135</v>
      </c>
      <c r="W44">
        <v>410</v>
      </c>
      <c r="X44">
        <v>98</v>
      </c>
      <c r="Y44">
        <v>243</v>
      </c>
      <c r="Z44">
        <v>69</v>
      </c>
      <c r="AA44" t="s">
        <v>108</v>
      </c>
      <c r="AB44">
        <v>42</v>
      </c>
      <c r="AC44">
        <v>24</v>
      </c>
      <c r="AD44">
        <v>435.50599999999997</v>
      </c>
      <c r="AE44">
        <v>0.20930199999999999</v>
      </c>
      <c r="AF44">
        <v>0.40160200000000001</v>
      </c>
      <c r="AH44">
        <v>3280</v>
      </c>
      <c r="AI44">
        <f t="shared" si="0"/>
        <v>7.6718595956134754</v>
      </c>
      <c r="AJ44">
        <f t="shared" si="1"/>
        <v>0.53340944577221794</v>
      </c>
      <c r="AK44">
        <f t="shared" si="2"/>
        <v>0.49377754174170463</v>
      </c>
      <c r="AL44">
        <f>U44 - AVERAGEIFS('Placebo Females'!U:U, 'Placebo Females'!B:B, B44, 'Placebo Females'!P:P, P44)</f>
        <v>-177.33333333333326</v>
      </c>
      <c r="AM44">
        <f>V44 - AVERAGEIFS('Placebo Females'!V:V, 'Placebo Females'!B:B, B44, 'Placebo Females'!P:P, P44)</f>
        <v>-4.6666666666666572</v>
      </c>
      <c r="AN44">
        <f>W44 - AVERAGEIFS('Placebo Females'!W:W, 'Placebo Females'!B:B, B44, 'Placebo Females'!P:P, P44)</f>
        <v>-13</v>
      </c>
      <c r="AO44">
        <f>X44 - AVERAGEIFS('Placebo Females'!X:X, 'Placebo Females'!B:B, B44, 'Placebo Females'!P:P, P44)</f>
        <v>-19</v>
      </c>
      <c r="AP44">
        <f>Y44 - AVERAGEIFS('Placebo Females'!Y:Y, 'Placebo Females'!B:B, B44, 'Placebo Females'!P:P, P44)</f>
        <v>2</v>
      </c>
      <c r="AQ44">
        <f>Z44 - AVERAGEIFS('Placebo Females'!Z:Z, 'Placebo Females'!B:B, B44, 'Placebo Females'!P:P, P44)</f>
        <v>4</v>
      </c>
      <c r="AR44">
        <f>AB44 - AVERAGEIFS('Placebo Females'!AB:AB, 'Placebo Females'!B:B, B44, 'Placebo Females'!P:P, P44)</f>
        <v>3.6666666666666643</v>
      </c>
      <c r="AS44">
        <f>AC44 - AVERAGEIFS('Placebo Females'!AC:AC, 'Placebo Females'!B:B, B44, 'Placebo Females'!P:P, P44)</f>
        <v>0.66666666666666785</v>
      </c>
      <c r="AT44">
        <f>AD44 - AVERAGEIFS('Placebo Females'!AD:AD, 'Placebo Females'!B:B, B44, 'Placebo Females'!P:P, P44)</f>
        <v>-83.605666666666593</v>
      </c>
      <c r="AU44">
        <f>AE44 - AVERAGEIFS('Placebo Females'!AE:AE, 'Placebo Females'!B:B, B44, 'Placebo Females'!P:P, P44)</f>
        <v>6.53623333333333E-2</v>
      </c>
      <c r="AV44">
        <f>AF44 - AVERAGEIFS('Placebo Females'!AF:AF, 'Placebo Females'!B:B, B44, 'Placebo Females'!P:P, P44)</f>
        <v>2.7189666666666668E-2</v>
      </c>
    </row>
    <row r="45" spans="1:48" x14ac:dyDescent="0.25">
      <c r="A45" t="s">
        <v>2833</v>
      </c>
      <c r="B45">
        <v>1010</v>
      </c>
      <c r="C45" t="s">
        <v>655</v>
      </c>
      <c r="D45">
        <v>21</v>
      </c>
      <c r="E45">
        <v>165.5</v>
      </c>
      <c r="F45">
        <v>56.8</v>
      </c>
      <c r="G45">
        <v>99.25</v>
      </c>
      <c r="H45">
        <v>56.25</v>
      </c>
      <c r="I45" t="s">
        <v>103</v>
      </c>
      <c r="J45" t="s">
        <v>104</v>
      </c>
      <c r="K45" t="s">
        <v>261</v>
      </c>
      <c r="L45" t="s">
        <v>311</v>
      </c>
      <c r="M45" t="s">
        <v>2261</v>
      </c>
      <c r="N45">
        <v>1500</v>
      </c>
      <c r="O45" t="s">
        <v>2262</v>
      </c>
      <c r="P45">
        <v>6</v>
      </c>
      <c r="Q45" t="s">
        <v>113</v>
      </c>
      <c r="R45" t="s">
        <v>2261</v>
      </c>
      <c r="S45">
        <v>3230</v>
      </c>
      <c r="T45" t="s">
        <v>2266</v>
      </c>
      <c r="U45">
        <v>807</v>
      </c>
      <c r="V45">
        <v>141</v>
      </c>
      <c r="W45">
        <v>385</v>
      </c>
      <c r="X45">
        <v>98</v>
      </c>
      <c r="Y45">
        <v>222</v>
      </c>
      <c r="Z45">
        <v>65</v>
      </c>
      <c r="AA45" t="s">
        <v>108</v>
      </c>
      <c r="AB45">
        <v>47</v>
      </c>
      <c r="AC45">
        <v>22</v>
      </c>
      <c r="AD45">
        <v>449.66</v>
      </c>
      <c r="AE45">
        <v>0.16666700000000001</v>
      </c>
      <c r="AF45">
        <v>0.33626699999999998</v>
      </c>
      <c r="AH45">
        <v>3230</v>
      </c>
      <c r="AI45">
        <f t="shared" si="0"/>
        <v>7.5549105164120496</v>
      </c>
      <c r="AJ45">
        <f t="shared" si="1"/>
        <v>0.53034968790672721</v>
      </c>
      <c r="AK45">
        <f t="shared" si="2"/>
        <v>0.49032214016955333</v>
      </c>
      <c r="AL45">
        <f>U45 - AVERAGEIFS('Placebo Females'!U:U, 'Placebo Females'!B:B, B45, 'Placebo Females'!P:P, P45)</f>
        <v>-68.333333333333371</v>
      </c>
      <c r="AM45">
        <f>V45 - AVERAGEIFS('Placebo Females'!V:V, 'Placebo Females'!B:B, B45, 'Placebo Females'!P:P, P45)</f>
        <v>11.666666666666657</v>
      </c>
      <c r="AN45">
        <f>W45 - AVERAGEIFS('Placebo Females'!W:W, 'Placebo Females'!B:B, B45, 'Placebo Females'!P:P, P45)</f>
        <v>-2.3333333333333144</v>
      </c>
      <c r="AO45">
        <f>X45 - AVERAGEIFS('Placebo Females'!X:X, 'Placebo Females'!B:B, B45, 'Placebo Females'!P:P, P45)</f>
        <v>-1.6666666666666714</v>
      </c>
      <c r="AP45">
        <f>Y45 - AVERAGEIFS('Placebo Females'!Y:Y, 'Placebo Females'!B:B, B45, 'Placebo Females'!P:P, P45)</f>
        <v>-3</v>
      </c>
      <c r="AQ45">
        <f>Z45 - AVERAGEIFS('Placebo Females'!Z:Z, 'Placebo Females'!B:B, B45, 'Placebo Females'!P:P, P45)</f>
        <v>2.3333333333333357</v>
      </c>
      <c r="AR45">
        <f>AB45 - AVERAGEIFS('Placebo Females'!AB:AB, 'Placebo Females'!B:B, B45, 'Placebo Females'!P:P, P45)</f>
        <v>9.3333333333333357</v>
      </c>
      <c r="AS45">
        <f>AC45 - AVERAGEIFS('Placebo Females'!AC:AC, 'Placebo Females'!B:B, B45, 'Placebo Females'!P:P, P45)</f>
        <v>-1.6666666666666679</v>
      </c>
      <c r="AT45">
        <f>AD45 - AVERAGEIFS('Placebo Females'!AD:AD, 'Placebo Females'!B:B, B45, 'Placebo Females'!P:P, P45)</f>
        <v>26.661333333333346</v>
      </c>
      <c r="AU45">
        <f>AE45 - AVERAGEIFS('Placebo Females'!AE:AE, 'Placebo Females'!B:B, B45, 'Placebo Females'!P:P, P45)</f>
        <v>4.0605633333333335E-2</v>
      </c>
      <c r="AV45">
        <f>AF45 - AVERAGEIFS('Placebo Females'!AF:AF, 'Placebo Females'!B:B, B45, 'Placebo Females'!P:P, P45)</f>
        <v>5.1743999999999957E-2</v>
      </c>
    </row>
    <row r="46" spans="1:48" x14ac:dyDescent="0.25">
      <c r="A46" t="s">
        <v>2834</v>
      </c>
      <c r="B46">
        <v>1010</v>
      </c>
      <c r="C46" t="s">
        <v>655</v>
      </c>
      <c r="D46">
        <v>21</v>
      </c>
      <c r="E46">
        <v>165.5</v>
      </c>
      <c r="F46">
        <v>56.8</v>
      </c>
      <c r="G46">
        <v>99.25</v>
      </c>
      <c r="H46">
        <v>56.25</v>
      </c>
      <c r="I46" t="s">
        <v>103</v>
      </c>
      <c r="J46" t="s">
        <v>104</v>
      </c>
      <c r="K46" t="s">
        <v>261</v>
      </c>
      <c r="L46" t="s">
        <v>311</v>
      </c>
      <c r="M46" t="s">
        <v>2261</v>
      </c>
      <c r="N46">
        <v>1500</v>
      </c>
      <c r="O46" t="s">
        <v>2262</v>
      </c>
      <c r="P46">
        <v>6</v>
      </c>
      <c r="Q46" t="s">
        <v>113</v>
      </c>
      <c r="R46" t="s">
        <v>2261</v>
      </c>
      <c r="S46">
        <v>3230</v>
      </c>
      <c r="T46" t="s">
        <v>2266</v>
      </c>
      <c r="U46">
        <v>771</v>
      </c>
      <c r="V46">
        <v>139</v>
      </c>
      <c r="W46">
        <v>379</v>
      </c>
      <c r="X46">
        <v>99</v>
      </c>
      <c r="Y46">
        <v>214</v>
      </c>
      <c r="Z46">
        <v>66</v>
      </c>
      <c r="AA46" t="s">
        <v>108</v>
      </c>
      <c r="AB46">
        <v>48</v>
      </c>
      <c r="AC46">
        <v>22</v>
      </c>
      <c r="AD46">
        <v>407.73099999999999</v>
      </c>
      <c r="AE46">
        <v>0.19512199999999999</v>
      </c>
      <c r="AF46">
        <v>0.34908</v>
      </c>
      <c r="AH46">
        <v>3230</v>
      </c>
      <c r="AI46">
        <f t="shared" si="0"/>
        <v>7.5549105164120496</v>
      </c>
      <c r="AJ46">
        <f t="shared" si="1"/>
        <v>0.53034968790672721</v>
      </c>
      <c r="AK46">
        <f t="shared" si="2"/>
        <v>0.49032214016955333</v>
      </c>
      <c r="AL46">
        <f>U46 - AVERAGEIFS('Placebo Females'!U:U, 'Placebo Females'!B:B, B46, 'Placebo Females'!P:P, P46)</f>
        <v>-104.33333333333337</v>
      </c>
      <c r="AM46">
        <f>V46 - AVERAGEIFS('Placebo Females'!V:V, 'Placebo Females'!B:B, B46, 'Placebo Females'!P:P, P46)</f>
        <v>9.6666666666666572</v>
      </c>
      <c r="AN46">
        <f>W46 - AVERAGEIFS('Placebo Females'!W:W, 'Placebo Females'!B:B, B46, 'Placebo Females'!P:P, P46)</f>
        <v>-8.3333333333333144</v>
      </c>
      <c r="AO46">
        <f>X46 - AVERAGEIFS('Placebo Females'!X:X, 'Placebo Females'!B:B, B46, 'Placebo Females'!P:P, P46)</f>
        <v>-0.6666666666666714</v>
      </c>
      <c r="AP46">
        <f>Y46 - AVERAGEIFS('Placebo Females'!Y:Y, 'Placebo Females'!B:B, B46, 'Placebo Females'!P:P, P46)</f>
        <v>-11</v>
      </c>
      <c r="AQ46">
        <f>Z46 - AVERAGEIFS('Placebo Females'!Z:Z, 'Placebo Females'!B:B, B46, 'Placebo Females'!P:P, P46)</f>
        <v>3.3333333333333357</v>
      </c>
      <c r="AR46">
        <f>AB46 - AVERAGEIFS('Placebo Females'!AB:AB, 'Placebo Females'!B:B, B46, 'Placebo Females'!P:P, P46)</f>
        <v>10.333333333333336</v>
      </c>
      <c r="AS46">
        <f>AC46 - AVERAGEIFS('Placebo Females'!AC:AC, 'Placebo Females'!B:B, B46, 'Placebo Females'!P:P, P46)</f>
        <v>-1.6666666666666679</v>
      </c>
      <c r="AT46">
        <f>AD46 - AVERAGEIFS('Placebo Females'!AD:AD, 'Placebo Females'!B:B, B46, 'Placebo Females'!P:P, P46)</f>
        <v>-15.267666666666685</v>
      </c>
      <c r="AU46">
        <f>AE46 - AVERAGEIFS('Placebo Females'!AE:AE, 'Placebo Females'!B:B, B46, 'Placebo Females'!P:P, P46)</f>
        <v>6.9060633333333316E-2</v>
      </c>
      <c r="AV46">
        <f>AF46 - AVERAGEIFS('Placebo Females'!AF:AF, 'Placebo Females'!B:B, B46, 'Placebo Females'!P:P, P46)</f>
        <v>6.4556999999999976E-2</v>
      </c>
    </row>
    <row r="47" spans="1:48" x14ac:dyDescent="0.25">
      <c r="A47" t="s">
        <v>2835</v>
      </c>
      <c r="B47">
        <v>1010</v>
      </c>
      <c r="C47" t="s">
        <v>655</v>
      </c>
      <c r="D47">
        <v>21</v>
      </c>
      <c r="E47">
        <v>165.5</v>
      </c>
      <c r="F47">
        <v>56.8</v>
      </c>
      <c r="G47">
        <v>99.25</v>
      </c>
      <c r="H47">
        <v>56.25</v>
      </c>
      <c r="I47" t="s">
        <v>103</v>
      </c>
      <c r="J47" t="s">
        <v>104</v>
      </c>
      <c r="K47" t="s">
        <v>261</v>
      </c>
      <c r="L47" t="s">
        <v>311</v>
      </c>
      <c r="M47" t="s">
        <v>2261</v>
      </c>
      <c r="N47">
        <v>1500</v>
      </c>
      <c r="O47" t="s">
        <v>2262</v>
      </c>
      <c r="P47">
        <v>6</v>
      </c>
      <c r="Q47" t="s">
        <v>113</v>
      </c>
      <c r="R47" t="s">
        <v>2261</v>
      </c>
      <c r="S47">
        <v>3230</v>
      </c>
      <c r="T47" t="s">
        <v>2266</v>
      </c>
      <c r="U47">
        <v>727</v>
      </c>
      <c r="V47">
        <v>135</v>
      </c>
      <c r="W47">
        <v>372</v>
      </c>
      <c r="X47">
        <v>101</v>
      </c>
      <c r="Y47">
        <v>202</v>
      </c>
      <c r="Z47">
        <v>69</v>
      </c>
      <c r="AA47" t="s">
        <v>108</v>
      </c>
      <c r="AB47">
        <v>44</v>
      </c>
      <c r="AC47">
        <v>26</v>
      </c>
      <c r="AD47">
        <v>348.14100000000002</v>
      </c>
      <c r="AE47">
        <v>0.17777799999999999</v>
      </c>
      <c r="AF47">
        <v>0.35591600000000001</v>
      </c>
      <c r="AH47">
        <v>3230</v>
      </c>
      <c r="AI47">
        <f t="shared" si="0"/>
        <v>7.5549105164120496</v>
      </c>
      <c r="AJ47">
        <f t="shared" si="1"/>
        <v>0.53034968790672721</v>
      </c>
      <c r="AK47">
        <f t="shared" si="2"/>
        <v>0.49032214016955333</v>
      </c>
      <c r="AL47">
        <f>U47 - AVERAGEIFS('Placebo Females'!U:U, 'Placebo Females'!B:B, B47, 'Placebo Females'!P:P, P47)</f>
        <v>-148.33333333333337</v>
      </c>
      <c r="AM47">
        <f>V47 - AVERAGEIFS('Placebo Females'!V:V, 'Placebo Females'!B:B, B47, 'Placebo Females'!P:P, P47)</f>
        <v>5.6666666666666572</v>
      </c>
      <c r="AN47">
        <f>W47 - AVERAGEIFS('Placebo Females'!W:W, 'Placebo Females'!B:B, B47, 'Placebo Females'!P:P, P47)</f>
        <v>-15.333333333333314</v>
      </c>
      <c r="AO47">
        <f>X47 - AVERAGEIFS('Placebo Females'!X:X, 'Placebo Females'!B:B, B47, 'Placebo Females'!P:P, P47)</f>
        <v>1.3333333333333286</v>
      </c>
      <c r="AP47">
        <f>Y47 - AVERAGEIFS('Placebo Females'!Y:Y, 'Placebo Females'!B:B, B47, 'Placebo Females'!P:P, P47)</f>
        <v>-23</v>
      </c>
      <c r="AQ47">
        <f>Z47 - AVERAGEIFS('Placebo Females'!Z:Z, 'Placebo Females'!B:B, B47, 'Placebo Females'!P:P, P47)</f>
        <v>6.3333333333333357</v>
      </c>
      <c r="AR47">
        <f>AB47 - AVERAGEIFS('Placebo Females'!AB:AB, 'Placebo Females'!B:B, B47, 'Placebo Females'!P:P, P47)</f>
        <v>6.3333333333333357</v>
      </c>
      <c r="AS47">
        <f>AC47 - AVERAGEIFS('Placebo Females'!AC:AC, 'Placebo Females'!B:B, B47, 'Placebo Females'!P:P, P47)</f>
        <v>2.3333333333333321</v>
      </c>
      <c r="AT47">
        <f>AD47 - AVERAGEIFS('Placebo Females'!AD:AD, 'Placebo Females'!B:B, B47, 'Placebo Females'!P:P, P47)</f>
        <v>-74.85766666666666</v>
      </c>
      <c r="AU47">
        <f>AE47 - AVERAGEIFS('Placebo Females'!AE:AE, 'Placebo Females'!B:B, B47, 'Placebo Females'!P:P, P47)</f>
        <v>5.1716633333333317E-2</v>
      </c>
      <c r="AV47">
        <f>AF47 - AVERAGEIFS('Placebo Females'!AF:AF, 'Placebo Females'!B:B, B47, 'Placebo Females'!P:P, P47)</f>
        <v>7.1392999999999984E-2</v>
      </c>
    </row>
    <row r="48" spans="1:48" x14ac:dyDescent="0.25">
      <c r="A48" t="s">
        <v>2836</v>
      </c>
      <c r="B48">
        <v>1010</v>
      </c>
      <c r="C48" t="s">
        <v>655</v>
      </c>
      <c r="D48">
        <v>21</v>
      </c>
      <c r="E48">
        <v>165.5</v>
      </c>
      <c r="F48">
        <v>56.8</v>
      </c>
      <c r="G48">
        <v>99.25</v>
      </c>
      <c r="H48">
        <v>56.25</v>
      </c>
      <c r="I48" t="s">
        <v>103</v>
      </c>
      <c r="J48" t="s">
        <v>104</v>
      </c>
      <c r="K48" t="s">
        <v>261</v>
      </c>
      <c r="L48" t="s">
        <v>311</v>
      </c>
      <c r="M48" t="s">
        <v>2261</v>
      </c>
      <c r="N48">
        <v>1500</v>
      </c>
      <c r="O48" t="s">
        <v>2262</v>
      </c>
      <c r="P48">
        <v>5</v>
      </c>
      <c r="Q48" t="s">
        <v>113</v>
      </c>
      <c r="R48" t="s">
        <v>2261</v>
      </c>
      <c r="S48">
        <v>3200</v>
      </c>
      <c r="T48" t="s">
        <v>2266</v>
      </c>
      <c r="U48">
        <v>899</v>
      </c>
      <c r="V48">
        <v>128</v>
      </c>
      <c r="W48">
        <v>402</v>
      </c>
      <c r="X48">
        <v>97</v>
      </c>
      <c r="Y48">
        <v>237</v>
      </c>
      <c r="Z48">
        <v>68</v>
      </c>
      <c r="AA48" t="s">
        <v>108</v>
      </c>
      <c r="AB48">
        <v>48</v>
      </c>
      <c r="AC48">
        <v>23</v>
      </c>
      <c r="AD48">
        <v>486.58</v>
      </c>
      <c r="AE48">
        <v>0.222222</v>
      </c>
      <c r="AF48">
        <v>0.37837500000000002</v>
      </c>
      <c r="AH48">
        <v>3200</v>
      </c>
      <c r="AI48">
        <f t="shared" si="0"/>
        <v>7.4847410688911955</v>
      </c>
      <c r="AJ48">
        <f t="shared" si="1"/>
        <v>0.52848988579178835</v>
      </c>
      <c r="AK48">
        <f t="shared" si="2"/>
        <v>0.48822356098072861</v>
      </c>
      <c r="AL48">
        <f>U48 - AVERAGEIFS('Placebo Females'!U:U, 'Placebo Females'!B:B, B48, 'Placebo Females'!P:P, P48)</f>
        <v>-117.33333333333337</v>
      </c>
      <c r="AM48">
        <f>V48 - AVERAGEIFS('Placebo Females'!V:V, 'Placebo Females'!B:B, B48, 'Placebo Females'!P:P, P48)</f>
        <v>-0.33333333333334281</v>
      </c>
      <c r="AN48">
        <f>W48 - AVERAGEIFS('Placebo Females'!W:W, 'Placebo Females'!B:B, B48, 'Placebo Females'!P:P, P48)</f>
        <v>-8.3333333333333144</v>
      </c>
      <c r="AO48">
        <f>X48 - AVERAGEIFS('Placebo Females'!X:X, 'Placebo Females'!B:B, B48, 'Placebo Females'!P:P, P48)</f>
        <v>-6.6666666666666714</v>
      </c>
      <c r="AP48">
        <f>Y48 - AVERAGEIFS('Placebo Females'!Y:Y, 'Placebo Females'!B:B, B48, 'Placebo Females'!P:P, P48)</f>
        <v>-4.3333333333333428</v>
      </c>
      <c r="AQ48">
        <f>Z48 - AVERAGEIFS('Placebo Females'!Z:Z, 'Placebo Females'!B:B, B48, 'Placebo Females'!P:P, P48)</f>
        <v>2.6666666666666714</v>
      </c>
      <c r="AR48">
        <f>AB48 - AVERAGEIFS('Placebo Females'!AB:AB, 'Placebo Females'!B:B, B48, 'Placebo Females'!P:P, P48)</f>
        <v>10</v>
      </c>
      <c r="AS48">
        <f>AC48 - AVERAGEIFS('Placebo Females'!AC:AC, 'Placebo Females'!B:B, B48, 'Placebo Females'!P:P, P48)</f>
        <v>-0.66666666666666785</v>
      </c>
      <c r="AT48">
        <f>AD48 - AVERAGEIFS('Placebo Females'!AD:AD, 'Placebo Females'!B:B, B48, 'Placebo Females'!P:P, P48)</f>
        <v>-27.104000000000099</v>
      </c>
      <c r="AU48">
        <f>AE48 - AVERAGEIFS('Placebo Females'!AE:AE, 'Placebo Females'!B:B, B48, 'Placebo Females'!P:P, P48)</f>
        <v>8.3462333333333305E-2</v>
      </c>
      <c r="AV48">
        <f>AF48 - AVERAGEIFS('Placebo Females'!AF:AF, 'Placebo Females'!B:B, B48, 'Placebo Females'!P:P, P48)</f>
        <v>2.5214333333333339E-2</v>
      </c>
    </row>
    <row r="49" spans="1:48" x14ac:dyDescent="0.25">
      <c r="A49" t="s">
        <v>2837</v>
      </c>
      <c r="B49">
        <v>1010</v>
      </c>
      <c r="C49" t="s">
        <v>655</v>
      </c>
      <c r="D49">
        <v>21</v>
      </c>
      <c r="E49">
        <v>165.5</v>
      </c>
      <c r="F49">
        <v>56.8</v>
      </c>
      <c r="G49">
        <v>99.25</v>
      </c>
      <c r="H49">
        <v>56.25</v>
      </c>
      <c r="I49" t="s">
        <v>103</v>
      </c>
      <c r="J49" t="s">
        <v>104</v>
      </c>
      <c r="K49" t="s">
        <v>261</v>
      </c>
      <c r="L49" t="s">
        <v>311</v>
      </c>
      <c r="M49" t="s">
        <v>2261</v>
      </c>
      <c r="N49">
        <v>1500</v>
      </c>
      <c r="O49" t="s">
        <v>2262</v>
      </c>
      <c r="P49">
        <v>5</v>
      </c>
      <c r="Q49" t="s">
        <v>113</v>
      </c>
      <c r="R49" t="s">
        <v>2261</v>
      </c>
      <c r="S49">
        <v>3200</v>
      </c>
      <c r="T49" t="s">
        <v>2266</v>
      </c>
      <c r="U49">
        <v>838</v>
      </c>
      <c r="V49">
        <v>146</v>
      </c>
      <c r="W49">
        <v>400</v>
      </c>
      <c r="X49">
        <v>97</v>
      </c>
      <c r="Y49">
        <v>234</v>
      </c>
      <c r="Z49">
        <v>69</v>
      </c>
      <c r="AA49" t="s">
        <v>108</v>
      </c>
      <c r="AB49">
        <v>46</v>
      </c>
      <c r="AC49">
        <v>24</v>
      </c>
      <c r="AD49">
        <v>471.55799999999999</v>
      </c>
      <c r="AE49">
        <v>0.23255799999999999</v>
      </c>
      <c r="AF49">
        <v>0.371415</v>
      </c>
      <c r="AH49">
        <v>3200</v>
      </c>
      <c r="AI49">
        <f t="shared" si="0"/>
        <v>7.4847410688911955</v>
      </c>
      <c r="AJ49">
        <f t="shared" si="1"/>
        <v>0.52848988579178835</v>
      </c>
      <c r="AK49">
        <f t="shared" si="2"/>
        <v>0.48822356098072861</v>
      </c>
      <c r="AL49">
        <f>U49 - AVERAGEIFS('Placebo Females'!U:U, 'Placebo Females'!B:B, B49, 'Placebo Females'!P:P, P49)</f>
        <v>-178.33333333333337</v>
      </c>
      <c r="AM49">
        <f>V49 - AVERAGEIFS('Placebo Females'!V:V, 'Placebo Females'!B:B, B49, 'Placebo Females'!P:P, P49)</f>
        <v>17.666666666666657</v>
      </c>
      <c r="AN49">
        <f>W49 - AVERAGEIFS('Placebo Females'!W:W, 'Placebo Females'!B:B, B49, 'Placebo Females'!P:P, P49)</f>
        <v>-10.333333333333314</v>
      </c>
      <c r="AO49">
        <f>X49 - AVERAGEIFS('Placebo Females'!X:X, 'Placebo Females'!B:B, B49, 'Placebo Females'!P:P, P49)</f>
        <v>-6.6666666666666714</v>
      </c>
      <c r="AP49">
        <f>Y49 - AVERAGEIFS('Placebo Females'!Y:Y, 'Placebo Females'!B:B, B49, 'Placebo Females'!P:P, P49)</f>
        <v>-7.3333333333333428</v>
      </c>
      <c r="AQ49">
        <f>Z49 - AVERAGEIFS('Placebo Females'!Z:Z, 'Placebo Females'!B:B, B49, 'Placebo Females'!P:P, P49)</f>
        <v>3.6666666666666714</v>
      </c>
      <c r="AR49">
        <f>AB49 - AVERAGEIFS('Placebo Females'!AB:AB, 'Placebo Females'!B:B, B49, 'Placebo Females'!P:P, P49)</f>
        <v>8</v>
      </c>
      <c r="AS49">
        <f>AC49 - AVERAGEIFS('Placebo Females'!AC:AC, 'Placebo Females'!B:B, B49, 'Placebo Females'!P:P, P49)</f>
        <v>0.33333333333333215</v>
      </c>
      <c r="AT49">
        <f>AD49 - AVERAGEIFS('Placebo Females'!AD:AD, 'Placebo Females'!B:B, B49, 'Placebo Females'!P:P, P49)</f>
        <v>-42.12600000000009</v>
      </c>
      <c r="AU49">
        <f>AE49 - AVERAGEIFS('Placebo Females'!AE:AE, 'Placebo Females'!B:B, B49, 'Placebo Females'!P:P, P49)</f>
        <v>9.3798333333333289E-2</v>
      </c>
      <c r="AV49">
        <f>AF49 - AVERAGEIFS('Placebo Females'!AF:AF, 'Placebo Females'!B:B, B49, 'Placebo Females'!P:P, P49)</f>
        <v>1.8254333333333317E-2</v>
      </c>
    </row>
    <row r="50" spans="1:48" x14ac:dyDescent="0.25">
      <c r="A50" t="s">
        <v>2838</v>
      </c>
      <c r="B50">
        <v>1010</v>
      </c>
      <c r="C50" t="s">
        <v>655</v>
      </c>
      <c r="D50">
        <v>21</v>
      </c>
      <c r="E50">
        <v>165.5</v>
      </c>
      <c r="F50">
        <v>56.8</v>
      </c>
      <c r="G50">
        <v>99.25</v>
      </c>
      <c r="H50">
        <v>56.25</v>
      </c>
      <c r="I50" t="s">
        <v>103</v>
      </c>
      <c r="J50" t="s">
        <v>104</v>
      </c>
      <c r="K50" t="s">
        <v>261</v>
      </c>
      <c r="L50" t="s">
        <v>311</v>
      </c>
      <c r="M50" t="s">
        <v>2261</v>
      </c>
      <c r="N50">
        <v>1500</v>
      </c>
      <c r="O50" t="s">
        <v>2262</v>
      </c>
      <c r="P50">
        <v>5</v>
      </c>
      <c r="Q50" t="s">
        <v>113</v>
      </c>
      <c r="R50" t="s">
        <v>2261</v>
      </c>
      <c r="S50">
        <v>3200</v>
      </c>
      <c r="T50" t="s">
        <v>2266</v>
      </c>
      <c r="U50">
        <v>921</v>
      </c>
      <c r="V50">
        <v>131</v>
      </c>
      <c r="W50">
        <v>400</v>
      </c>
      <c r="X50">
        <v>90</v>
      </c>
      <c r="Y50">
        <v>242</v>
      </c>
      <c r="Z50">
        <v>68</v>
      </c>
      <c r="AA50" t="s">
        <v>108</v>
      </c>
      <c r="AB50">
        <v>43</v>
      </c>
      <c r="AC50">
        <v>26</v>
      </c>
      <c r="AD50">
        <v>502.70499999999998</v>
      </c>
      <c r="AE50">
        <v>0.222222</v>
      </c>
      <c r="AF50">
        <v>0.41661799999999999</v>
      </c>
      <c r="AH50">
        <v>3200</v>
      </c>
      <c r="AI50">
        <f t="shared" si="0"/>
        <v>7.4847410688911955</v>
      </c>
      <c r="AJ50">
        <f t="shared" si="1"/>
        <v>0.52848988579178835</v>
      </c>
      <c r="AK50">
        <f t="shared" si="2"/>
        <v>0.48822356098072861</v>
      </c>
      <c r="AL50">
        <f>U50 - AVERAGEIFS('Placebo Females'!U:U, 'Placebo Females'!B:B, B50, 'Placebo Females'!P:P, P50)</f>
        <v>-95.333333333333371</v>
      </c>
      <c r="AM50">
        <f>V50 - AVERAGEIFS('Placebo Females'!V:V, 'Placebo Females'!B:B, B50, 'Placebo Females'!P:P, P50)</f>
        <v>2.6666666666666572</v>
      </c>
      <c r="AN50">
        <f>W50 - AVERAGEIFS('Placebo Females'!W:W, 'Placebo Females'!B:B, B50, 'Placebo Females'!P:P, P50)</f>
        <v>-10.333333333333314</v>
      </c>
      <c r="AO50">
        <f>X50 - AVERAGEIFS('Placebo Females'!X:X, 'Placebo Females'!B:B, B50, 'Placebo Females'!P:P, P50)</f>
        <v>-13.666666666666671</v>
      </c>
      <c r="AP50">
        <f>Y50 - AVERAGEIFS('Placebo Females'!Y:Y, 'Placebo Females'!B:B, B50, 'Placebo Females'!P:P, P50)</f>
        <v>0.66666666666665719</v>
      </c>
      <c r="AQ50">
        <f>Z50 - AVERAGEIFS('Placebo Females'!Z:Z, 'Placebo Females'!B:B, B50, 'Placebo Females'!P:P, P50)</f>
        <v>2.6666666666666714</v>
      </c>
      <c r="AR50">
        <f>AB50 - AVERAGEIFS('Placebo Females'!AB:AB, 'Placebo Females'!B:B, B50, 'Placebo Females'!P:P, P50)</f>
        <v>5</v>
      </c>
      <c r="AS50">
        <f>AC50 - AVERAGEIFS('Placebo Females'!AC:AC, 'Placebo Females'!B:B, B50, 'Placebo Females'!P:P, P50)</f>
        <v>2.3333333333333321</v>
      </c>
      <c r="AT50">
        <f>AD50 - AVERAGEIFS('Placebo Females'!AD:AD, 'Placebo Females'!B:B, B50, 'Placebo Females'!P:P, P50)</f>
        <v>-10.979000000000099</v>
      </c>
      <c r="AU50">
        <f>AE50 - AVERAGEIFS('Placebo Females'!AE:AE, 'Placebo Females'!B:B, B50, 'Placebo Females'!P:P, P50)</f>
        <v>8.3462333333333305E-2</v>
      </c>
      <c r="AV50">
        <f>AF50 - AVERAGEIFS('Placebo Females'!AF:AF, 'Placebo Females'!B:B, B50, 'Placebo Females'!P:P, P50)</f>
        <v>6.345733333333331E-2</v>
      </c>
    </row>
    <row r="51" spans="1:48" x14ac:dyDescent="0.25">
      <c r="A51" t="s">
        <v>2839</v>
      </c>
      <c r="B51">
        <v>1004</v>
      </c>
      <c r="C51" t="s">
        <v>655</v>
      </c>
      <c r="D51">
        <v>32</v>
      </c>
      <c r="E51">
        <v>177.1</v>
      </c>
      <c r="F51">
        <v>60.7</v>
      </c>
      <c r="G51">
        <v>92</v>
      </c>
      <c r="H51">
        <v>51.75</v>
      </c>
      <c r="I51" t="s">
        <v>103</v>
      </c>
      <c r="J51" t="s">
        <v>104</v>
      </c>
      <c r="K51" t="s">
        <v>459</v>
      </c>
      <c r="L51" t="s">
        <v>160</v>
      </c>
      <c r="M51" t="s">
        <v>2261</v>
      </c>
      <c r="N51">
        <v>1500</v>
      </c>
      <c r="O51" t="s">
        <v>2262</v>
      </c>
      <c r="P51">
        <v>12</v>
      </c>
      <c r="Q51" t="s">
        <v>113</v>
      </c>
      <c r="R51" t="s">
        <v>2261</v>
      </c>
      <c r="S51">
        <v>2930</v>
      </c>
      <c r="T51" t="s">
        <v>2266</v>
      </c>
      <c r="U51">
        <v>915</v>
      </c>
      <c r="V51">
        <v>140</v>
      </c>
      <c r="W51">
        <v>414</v>
      </c>
      <c r="X51">
        <v>95</v>
      </c>
      <c r="Y51">
        <v>243</v>
      </c>
      <c r="Z51">
        <v>76</v>
      </c>
      <c r="AA51" t="s">
        <v>108</v>
      </c>
      <c r="AB51">
        <v>48</v>
      </c>
      <c r="AC51">
        <v>30</v>
      </c>
      <c r="AD51">
        <v>257.12599999999998</v>
      </c>
      <c r="AE51">
        <v>0.31111100000000003</v>
      </c>
      <c r="AF51">
        <v>0.484321</v>
      </c>
      <c r="AH51">
        <v>2930</v>
      </c>
      <c r="AI51">
        <f t="shared" si="0"/>
        <v>6.8532160412035008</v>
      </c>
      <c r="AJ51">
        <f t="shared" si="1"/>
        <v>0.51088937913628074</v>
      </c>
      <c r="AK51">
        <f t="shared" si="2"/>
        <v>0.46843004900750951</v>
      </c>
      <c r="AL51">
        <f>U51 - AVERAGEIFS('Placebo Females'!U:U, 'Placebo Females'!B:B, B51, 'Placebo Females'!P:P, P51)</f>
        <v>33</v>
      </c>
      <c r="AM51">
        <f>V51 - AVERAGEIFS('Placebo Females'!V:V, 'Placebo Females'!B:B, B51, 'Placebo Females'!P:P, P51)</f>
        <v>3.6666666666666572</v>
      </c>
      <c r="AN51">
        <f>W51 - AVERAGEIFS('Placebo Females'!W:W, 'Placebo Females'!B:B, B51, 'Placebo Females'!P:P, P51)</f>
        <v>16.333333333333314</v>
      </c>
      <c r="AO51">
        <f>X51 - AVERAGEIFS('Placebo Females'!X:X, 'Placebo Females'!B:B, B51, 'Placebo Females'!P:P, P51)</f>
        <v>4</v>
      </c>
      <c r="AP51">
        <f>Y51 - AVERAGEIFS('Placebo Females'!Y:Y, 'Placebo Females'!B:B, B51, 'Placebo Females'!P:P, P51)</f>
        <v>6.3333333333333428</v>
      </c>
      <c r="AQ51">
        <f>Z51 - AVERAGEIFS('Placebo Females'!Z:Z, 'Placebo Females'!B:B, B51, 'Placebo Females'!P:P, P51)</f>
        <v>6</v>
      </c>
      <c r="AR51">
        <f>AB51 - AVERAGEIFS('Placebo Females'!AB:AB, 'Placebo Females'!B:B, B51, 'Placebo Females'!P:P, P51)</f>
        <v>8</v>
      </c>
      <c r="AS51">
        <f>AC51 - AVERAGEIFS('Placebo Females'!AC:AC, 'Placebo Females'!B:B, B51, 'Placebo Females'!P:P, P51)</f>
        <v>5.3333333333333321</v>
      </c>
      <c r="AT51">
        <f>AD51 - AVERAGEIFS('Placebo Females'!AD:AD, 'Placebo Females'!B:B, B51, 'Placebo Females'!P:P, P51)</f>
        <v>11.537666666666638</v>
      </c>
      <c r="AU51">
        <f>AE51 - AVERAGEIFS('Placebo Females'!AE:AE, 'Placebo Females'!B:B, B51, 'Placebo Females'!P:P, P51)</f>
        <v>0.14150333333333334</v>
      </c>
      <c r="AV51">
        <f>AF51 - AVERAGEIFS('Placebo Females'!AF:AF, 'Placebo Females'!B:B, B51, 'Placebo Females'!P:P, P51)</f>
        <v>8.9579666666666669E-2</v>
      </c>
    </row>
    <row r="52" spans="1:48" x14ac:dyDescent="0.25">
      <c r="A52" t="s">
        <v>2840</v>
      </c>
      <c r="B52">
        <v>1004</v>
      </c>
      <c r="C52" t="s">
        <v>655</v>
      </c>
      <c r="D52">
        <v>32</v>
      </c>
      <c r="E52">
        <v>177.1</v>
      </c>
      <c r="F52">
        <v>60.7</v>
      </c>
      <c r="G52">
        <v>92</v>
      </c>
      <c r="H52">
        <v>51.75</v>
      </c>
      <c r="I52" t="s">
        <v>103</v>
      </c>
      <c r="J52" t="s">
        <v>104</v>
      </c>
      <c r="K52" t="s">
        <v>459</v>
      </c>
      <c r="L52" t="s">
        <v>160</v>
      </c>
      <c r="M52" t="s">
        <v>2261</v>
      </c>
      <c r="N52">
        <v>1500</v>
      </c>
      <c r="O52" t="s">
        <v>2262</v>
      </c>
      <c r="P52">
        <v>12</v>
      </c>
      <c r="Q52" t="s">
        <v>113</v>
      </c>
      <c r="R52" t="s">
        <v>2261</v>
      </c>
      <c r="S52">
        <v>2930</v>
      </c>
      <c r="T52" t="s">
        <v>2266</v>
      </c>
      <c r="U52">
        <v>894</v>
      </c>
      <c r="V52">
        <v>144</v>
      </c>
      <c r="W52">
        <v>414</v>
      </c>
      <c r="X52">
        <v>95</v>
      </c>
      <c r="Y52">
        <v>241</v>
      </c>
      <c r="Z52">
        <v>78</v>
      </c>
      <c r="AA52" t="s">
        <v>108</v>
      </c>
      <c r="AB52">
        <v>54</v>
      </c>
      <c r="AC52">
        <v>26</v>
      </c>
      <c r="AD52">
        <v>251.13900000000001</v>
      </c>
      <c r="AE52">
        <v>0.30434800000000001</v>
      </c>
      <c r="AF52">
        <v>0.46766099999999999</v>
      </c>
      <c r="AH52">
        <v>2930</v>
      </c>
      <c r="AI52">
        <f t="shared" si="0"/>
        <v>6.8532160412035008</v>
      </c>
      <c r="AJ52">
        <f t="shared" si="1"/>
        <v>0.51088937913628074</v>
      </c>
      <c r="AK52">
        <f t="shared" si="2"/>
        <v>0.46843004900750951</v>
      </c>
      <c r="AL52">
        <f>U52 - AVERAGEIFS('Placebo Females'!U:U, 'Placebo Females'!B:B, B52, 'Placebo Females'!P:P, P52)</f>
        <v>12</v>
      </c>
      <c r="AM52">
        <f>V52 - AVERAGEIFS('Placebo Females'!V:V, 'Placebo Females'!B:B, B52, 'Placebo Females'!P:P, P52)</f>
        <v>7.6666666666666572</v>
      </c>
      <c r="AN52">
        <f>W52 - AVERAGEIFS('Placebo Females'!W:W, 'Placebo Females'!B:B, B52, 'Placebo Females'!P:P, P52)</f>
        <v>16.333333333333314</v>
      </c>
      <c r="AO52">
        <f>X52 - AVERAGEIFS('Placebo Females'!X:X, 'Placebo Females'!B:B, B52, 'Placebo Females'!P:P, P52)</f>
        <v>4</v>
      </c>
      <c r="AP52">
        <f>Y52 - AVERAGEIFS('Placebo Females'!Y:Y, 'Placebo Females'!B:B, B52, 'Placebo Females'!P:P, P52)</f>
        <v>4.3333333333333428</v>
      </c>
      <c r="AQ52">
        <f>Z52 - AVERAGEIFS('Placebo Females'!Z:Z, 'Placebo Females'!B:B, B52, 'Placebo Females'!P:P, P52)</f>
        <v>8</v>
      </c>
      <c r="AR52">
        <f>AB52 - AVERAGEIFS('Placebo Females'!AB:AB, 'Placebo Females'!B:B, B52, 'Placebo Females'!P:P, P52)</f>
        <v>14</v>
      </c>
      <c r="AS52">
        <f>AC52 - AVERAGEIFS('Placebo Females'!AC:AC, 'Placebo Females'!B:B, B52, 'Placebo Females'!P:P, P52)</f>
        <v>1.3333333333333321</v>
      </c>
      <c r="AT52">
        <f>AD52 - AVERAGEIFS('Placebo Females'!AD:AD, 'Placebo Females'!B:B, B52, 'Placebo Females'!P:P, P52)</f>
        <v>5.5506666666666717</v>
      </c>
      <c r="AU52">
        <f>AE52 - AVERAGEIFS('Placebo Females'!AE:AE, 'Placebo Females'!B:B, B52, 'Placebo Females'!P:P, P52)</f>
        <v>0.13474033333333332</v>
      </c>
      <c r="AV52">
        <f>AF52 - AVERAGEIFS('Placebo Females'!AF:AF, 'Placebo Females'!B:B, B52, 'Placebo Females'!P:P, P52)</f>
        <v>7.291966666666666E-2</v>
      </c>
    </row>
    <row r="53" spans="1:48" x14ac:dyDescent="0.25">
      <c r="A53" t="s">
        <v>2841</v>
      </c>
      <c r="B53">
        <v>1004</v>
      </c>
      <c r="C53" t="s">
        <v>655</v>
      </c>
      <c r="D53">
        <v>32</v>
      </c>
      <c r="E53">
        <v>177.1</v>
      </c>
      <c r="F53">
        <v>60.7</v>
      </c>
      <c r="G53">
        <v>92</v>
      </c>
      <c r="H53">
        <v>51.75</v>
      </c>
      <c r="I53" t="s">
        <v>103</v>
      </c>
      <c r="J53" t="s">
        <v>104</v>
      </c>
      <c r="K53" t="s">
        <v>459</v>
      </c>
      <c r="L53" t="s">
        <v>160</v>
      </c>
      <c r="M53" t="s">
        <v>2261</v>
      </c>
      <c r="N53">
        <v>1500</v>
      </c>
      <c r="O53" t="s">
        <v>2262</v>
      </c>
      <c r="P53">
        <v>12</v>
      </c>
      <c r="Q53" t="s">
        <v>113</v>
      </c>
      <c r="R53" t="s">
        <v>2261</v>
      </c>
      <c r="S53">
        <v>2930</v>
      </c>
      <c r="T53" t="s">
        <v>2266</v>
      </c>
      <c r="U53">
        <v>869</v>
      </c>
      <c r="V53">
        <v>145</v>
      </c>
      <c r="W53">
        <v>409</v>
      </c>
      <c r="X53">
        <v>97</v>
      </c>
      <c r="Y53">
        <v>238</v>
      </c>
      <c r="Z53">
        <v>74</v>
      </c>
      <c r="AA53" t="s">
        <v>108</v>
      </c>
      <c r="AB53">
        <v>55</v>
      </c>
      <c r="AC53">
        <v>24</v>
      </c>
      <c r="AD53">
        <v>250.22499999999999</v>
      </c>
      <c r="AE53">
        <v>0.34090900000000002</v>
      </c>
      <c r="AF53">
        <v>0.45971499999999998</v>
      </c>
      <c r="AH53">
        <v>2930</v>
      </c>
      <c r="AI53">
        <f t="shared" si="0"/>
        <v>6.8532160412035008</v>
      </c>
      <c r="AJ53">
        <f t="shared" si="1"/>
        <v>0.51088937913628074</v>
      </c>
      <c r="AK53">
        <f t="shared" si="2"/>
        <v>0.46843004900750951</v>
      </c>
      <c r="AL53">
        <f>U53 - AVERAGEIFS('Placebo Females'!U:U, 'Placebo Females'!B:B, B53, 'Placebo Females'!P:P, P53)</f>
        <v>-13</v>
      </c>
      <c r="AM53">
        <f>V53 - AVERAGEIFS('Placebo Females'!V:V, 'Placebo Females'!B:B, B53, 'Placebo Females'!P:P, P53)</f>
        <v>8.6666666666666572</v>
      </c>
      <c r="AN53">
        <f>W53 - AVERAGEIFS('Placebo Females'!W:W, 'Placebo Females'!B:B, B53, 'Placebo Females'!P:P, P53)</f>
        <v>11.333333333333314</v>
      </c>
      <c r="AO53">
        <f>X53 - AVERAGEIFS('Placebo Females'!X:X, 'Placebo Females'!B:B, B53, 'Placebo Females'!P:P, P53)</f>
        <v>6</v>
      </c>
      <c r="AP53">
        <f>Y53 - AVERAGEIFS('Placebo Females'!Y:Y, 'Placebo Females'!B:B, B53, 'Placebo Females'!P:P, P53)</f>
        <v>1.3333333333333428</v>
      </c>
      <c r="AQ53">
        <f>Z53 - AVERAGEIFS('Placebo Females'!Z:Z, 'Placebo Females'!B:B, B53, 'Placebo Females'!P:P, P53)</f>
        <v>4</v>
      </c>
      <c r="AR53">
        <f>AB53 - AVERAGEIFS('Placebo Females'!AB:AB, 'Placebo Females'!B:B, B53, 'Placebo Females'!P:P, P53)</f>
        <v>15</v>
      </c>
      <c r="AS53">
        <f>AC53 - AVERAGEIFS('Placebo Females'!AC:AC, 'Placebo Females'!B:B, B53, 'Placebo Females'!P:P, P53)</f>
        <v>-0.66666666666666785</v>
      </c>
      <c r="AT53">
        <f>AD53 - AVERAGEIFS('Placebo Females'!AD:AD, 'Placebo Females'!B:B, B53, 'Placebo Females'!P:P, P53)</f>
        <v>4.6366666666666561</v>
      </c>
      <c r="AU53">
        <f>AE53 - AVERAGEIFS('Placebo Females'!AE:AE, 'Placebo Females'!B:B, B53, 'Placebo Females'!P:P, P53)</f>
        <v>0.17130133333333333</v>
      </c>
      <c r="AV53">
        <f>AF53 - AVERAGEIFS('Placebo Females'!AF:AF, 'Placebo Females'!B:B, B53, 'Placebo Females'!P:P, P53)</f>
        <v>6.4973666666666652E-2</v>
      </c>
    </row>
    <row r="54" spans="1:48" x14ac:dyDescent="0.25">
      <c r="A54" t="s">
        <v>2842</v>
      </c>
      <c r="B54">
        <v>1004</v>
      </c>
      <c r="C54" t="s">
        <v>655</v>
      </c>
      <c r="D54">
        <v>32</v>
      </c>
      <c r="E54">
        <v>177.1</v>
      </c>
      <c r="F54">
        <v>60.7</v>
      </c>
      <c r="G54">
        <v>92</v>
      </c>
      <c r="H54">
        <v>51.75</v>
      </c>
      <c r="I54" t="s">
        <v>103</v>
      </c>
      <c r="J54" t="s">
        <v>104</v>
      </c>
      <c r="K54" t="s">
        <v>459</v>
      </c>
      <c r="L54" t="s">
        <v>160</v>
      </c>
      <c r="M54" t="s">
        <v>2261</v>
      </c>
      <c r="N54">
        <v>1500</v>
      </c>
      <c r="O54" t="s">
        <v>2262</v>
      </c>
      <c r="P54">
        <v>14</v>
      </c>
      <c r="Q54" t="s">
        <v>113</v>
      </c>
      <c r="R54" t="s">
        <v>2261</v>
      </c>
      <c r="S54">
        <v>2830</v>
      </c>
      <c r="T54" t="s">
        <v>2266</v>
      </c>
      <c r="U54">
        <v>874</v>
      </c>
      <c r="V54">
        <v>138</v>
      </c>
      <c r="W54">
        <v>425</v>
      </c>
      <c r="X54">
        <v>97</v>
      </c>
      <c r="Y54">
        <v>248</v>
      </c>
      <c r="Z54">
        <v>80</v>
      </c>
      <c r="AA54" t="s">
        <v>108</v>
      </c>
      <c r="AB54">
        <v>58</v>
      </c>
      <c r="AC54">
        <v>30</v>
      </c>
      <c r="AD54">
        <v>163.03299999999999</v>
      </c>
      <c r="AE54">
        <v>0.67441899999999999</v>
      </c>
      <c r="AF54">
        <v>0.49693799999999999</v>
      </c>
      <c r="AH54">
        <v>2830</v>
      </c>
      <c r="AI54">
        <f t="shared" si="0"/>
        <v>6.61931788280065</v>
      </c>
      <c r="AJ54">
        <f t="shared" si="1"/>
        <v>0.50394587709525129</v>
      </c>
      <c r="AK54">
        <f t="shared" si="2"/>
        <v>0.46065621564385473</v>
      </c>
      <c r="AL54">
        <f>U54 - AVERAGEIFS('Placebo Females'!U:U, 'Placebo Females'!B:B, B54, 'Placebo Females'!P:P, P54)</f>
        <v>22</v>
      </c>
      <c r="AM54">
        <f>V54 - AVERAGEIFS('Placebo Females'!V:V, 'Placebo Females'!B:B, B54, 'Placebo Females'!P:P, P54)</f>
        <v>-5.6666666666666572</v>
      </c>
      <c r="AN54">
        <f>W54 - AVERAGEIFS('Placebo Females'!W:W, 'Placebo Females'!B:B, B54, 'Placebo Females'!P:P, P54)</f>
        <v>26.333333333333314</v>
      </c>
      <c r="AO54">
        <f>X54 - AVERAGEIFS('Placebo Females'!X:X, 'Placebo Females'!B:B, B54, 'Placebo Females'!P:P, P54)</f>
        <v>4.6666666666666714</v>
      </c>
      <c r="AP54">
        <f>Y54 - AVERAGEIFS('Placebo Females'!Y:Y, 'Placebo Females'!B:B, B54, 'Placebo Females'!P:P, P54)</f>
        <v>12.333333333333343</v>
      </c>
      <c r="AQ54">
        <f>Z54 - AVERAGEIFS('Placebo Females'!Z:Z, 'Placebo Females'!B:B, B54, 'Placebo Females'!P:P, P54)</f>
        <v>9.3333333333333286</v>
      </c>
      <c r="AR54">
        <f>AB54 - AVERAGEIFS('Placebo Females'!AB:AB, 'Placebo Females'!B:B, B54, 'Placebo Females'!P:P, P54)</f>
        <v>17.333333333333336</v>
      </c>
      <c r="AS54">
        <f>AC54 - AVERAGEIFS('Placebo Females'!AC:AC, 'Placebo Females'!B:B, B54, 'Placebo Females'!P:P, P54)</f>
        <v>4.6666666666666679</v>
      </c>
      <c r="AT54">
        <f>AD54 - AVERAGEIFS('Placebo Females'!AD:AD, 'Placebo Females'!B:B, B54, 'Placebo Females'!P:P, P54)</f>
        <v>-34.765999999999991</v>
      </c>
      <c r="AU54">
        <f>AE54 - AVERAGEIFS('Placebo Females'!AE:AE, 'Placebo Females'!B:B, B54, 'Placebo Females'!P:P, P54)</f>
        <v>0.47310266666666667</v>
      </c>
      <c r="AV54">
        <f>AF54 - AVERAGEIFS('Placebo Females'!AF:AF, 'Placebo Females'!B:B, B54, 'Placebo Females'!P:P, P54)</f>
        <v>0.10112966666666667</v>
      </c>
    </row>
    <row r="55" spans="1:48" x14ac:dyDescent="0.25">
      <c r="A55" t="s">
        <v>2843</v>
      </c>
      <c r="B55">
        <v>1004</v>
      </c>
      <c r="C55" t="s">
        <v>655</v>
      </c>
      <c r="D55">
        <v>32</v>
      </c>
      <c r="E55">
        <v>177.1</v>
      </c>
      <c r="F55">
        <v>60.7</v>
      </c>
      <c r="G55">
        <v>92</v>
      </c>
      <c r="H55">
        <v>51.75</v>
      </c>
      <c r="I55" t="s">
        <v>103</v>
      </c>
      <c r="J55" t="s">
        <v>104</v>
      </c>
      <c r="K55" t="s">
        <v>459</v>
      </c>
      <c r="L55" t="s">
        <v>160</v>
      </c>
      <c r="M55" t="s">
        <v>2261</v>
      </c>
      <c r="N55">
        <v>1500</v>
      </c>
      <c r="O55" t="s">
        <v>2262</v>
      </c>
      <c r="P55">
        <v>14</v>
      </c>
      <c r="Q55" t="s">
        <v>113</v>
      </c>
      <c r="R55" t="s">
        <v>2261</v>
      </c>
      <c r="S55">
        <v>2830</v>
      </c>
      <c r="T55" t="s">
        <v>2266</v>
      </c>
      <c r="U55">
        <v>875</v>
      </c>
      <c r="V55">
        <v>139</v>
      </c>
      <c r="W55">
        <v>429</v>
      </c>
      <c r="X55">
        <v>97</v>
      </c>
      <c r="Y55">
        <v>251</v>
      </c>
      <c r="Z55">
        <v>81</v>
      </c>
      <c r="AA55" t="s">
        <v>108</v>
      </c>
      <c r="AB55">
        <v>62</v>
      </c>
      <c r="AC55">
        <v>23</v>
      </c>
      <c r="AD55">
        <v>157.822</v>
      </c>
      <c r="AE55">
        <v>0.77500000000000002</v>
      </c>
      <c r="AF55">
        <v>0.50595500000000004</v>
      </c>
      <c r="AH55">
        <v>2830</v>
      </c>
      <c r="AI55">
        <f t="shared" si="0"/>
        <v>6.61931788280065</v>
      </c>
      <c r="AJ55">
        <f t="shared" si="1"/>
        <v>0.50394587709525129</v>
      </c>
      <c r="AK55">
        <f t="shared" si="2"/>
        <v>0.46065621564385473</v>
      </c>
      <c r="AL55">
        <f>U55 - AVERAGEIFS('Placebo Females'!U:U, 'Placebo Females'!B:B, B55, 'Placebo Females'!P:P, P55)</f>
        <v>23</v>
      </c>
      <c r="AM55">
        <f>V55 - AVERAGEIFS('Placebo Females'!V:V, 'Placebo Females'!B:B, B55, 'Placebo Females'!P:P, P55)</f>
        <v>-4.6666666666666572</v>
      </c>
      <c r="AN55">
        <f>W55 - AVERAGEIFS('Placebo Females'!W:W, 'Placebo Females'!B:B, B55, 'Placebo Females'!P:P, P55)</f>
        <v>30.333333333333314</v>
      </c>
      <c r="AO55">
        <f>X55 - AVERAGEIFS('Placebo Females'!X:X, 'Placebo Females'!B:B, B55, 'Placebo Females'!P:P, P55)</f>
        <v>4.6666666666666714</v>
      </c>
      <c r="AP55">
        <f>Y55 - AVERAGEIFS('Placebo Females'!Y:Y, 'Placebo Females'!B:B, B55, 'Placebo Females'!P:P, P55)</f>
        <v>15.333333333333343</v>
      </c>
      <c r="AQ55">
        <f>Z55 - AVERAGEIFS('Placebo Females'!Z:Z, 'Placebo Females'!B:B, B55, 'Placebo Females'!P:P, P55)</f>
        <v>10.333333333333329</v>
      </c>
      <c r="AR55">
        <f>AB55 - AVERAGEIFS('Placebo Females'!AB:AB, 'Placebo Females'!B:B, B55, 'Placebo Females'!P:P, P55)</f>
        <v>21.333333333333336</v>
      </c>
      <c r="AS55">
        <f>AC55 - AVERAGEIFS('Placebo Females'!AC:AC, 'Placebo Females'!B:B, B55, 'Placebo Females'!P:P, P55)</f>
        <v>-2.3333333333333321</v>
      </c>
      <c r="AT55">
        <f>AD55 - AVERAGEIFS('Placebo Females'!AD:AD, 'Placebo Females'!B:B, B55, 'Placebo Females'!P:P, P55)</f>
        <v>-39.976999999999975</v>
      </c>
      <c r="AU55">
        <f>AE55 - AVERAGEIFS('Placebo Females'!AE:AE, 'Placebo Females'!B:B, B55, 'Placebo Females'!P:P, P55)</f>
        <v>0.5736836666666667</v>
      </c>
      <c r="AV55">
        <f>AF55 - AVERAGEIFS('Placebo Females'!AF:AF, 'Placebo Females'!B:B, B55, 'Placebo Females'!P:P, P55)</f>
        <v>0.11014666666666673</v>
      </c>
    </row>
    <row r="56" spans="1:48" x14ac:dyDescent="0.25">
      <c r="A56" t="s">
        <v>2844</v>
      </c>
      <c r="B56">
        <v>1004</v>
      </c>
      <c r="C56" t="s">
        <v>655</v>
      </c>
      <c r="D56">
        <v>32</v>
      </c>
      <c r="E56">
        <v>177.1</v>
      </c>
      <c r="F56">
        <v>60.7</v>
      </c>
      <c r="G56">
        <v>92</v>
      </c>
      <c r="H56">
        <v>51.75</v>
      </c>
      <c r="I56" t="s">
        <v>103</v>
      </c>
      <c r="J56" t="s">
        <v>104</v>
      </c>
      <c r="K56" t="s">
        <v>459</v>
      </c>
      <c r="L56" t="s">
        <v>160</v>
      </c>
      <c r="M56" t="s">
        <v>2261</v>
      </c>
      <c r="N56">
        <v>1500</v>
      </c>
      <c r="O56" t="s">
        <v>2262</v>
      </c>
      <c r="P56">
        <v>14</v>
      </c>
      <c r="Q56" t="s">
        <v>113</v>
      </c>
      <c r="R56" t="s">
        <v>2261</v>
      </c>
      <c r="S56">
        <v>2830</v>
      </c>
      <c r="T56" t="s">
        <v>2266</v>
      </c>
      <c r="U56">
        <v>854</v>
      </c>
      <c r="V56">
        <v>141</v>
      </c>
      <c r="W56">
        <v>424</v>
      </c>
      <c r="X56">
        <v>95</v>
      </c>
      <c r="Y56">
        <v>249</v>
      </c>
      <c r="Z56">
        <v>80</v>
      </c>
      <c r="AA56" t="s">
        <v>108</v>
      </c>
      <c r="AB56">
        <v>52</v>
      </c>
      <c r="AC56">
        <v>30</v>
      </c>
      <c r="AD56">
        <v>164.35499999999999</v>
      </c>
      <c r="AE56">
        <v>0.67567600000000005</v>
      </c>
      <c r="AF56">
        <v>0.47453800000000002</v>
      </c>
      <c r="AH56">
        <v>2830</v>
      </c>
      <c r="AI56">
        <f t="shared" si="0"/>
        <v>6.61931788280065</v>
      </c>
      <c r="AJ56">
        <f t="shared" si="1"/>
        <v>0.50394587709525129</v>
      </c>
      <c r="AK56">
        <f t="shared" si="2"/>
        <v>0.46065621564385473</v>
      </c>
      <c r="AL56">
        <f>U56 - AVERAGEIFS('Placebo Females'!U:U, 'Placebo Females'!B:B, B56, 'Placebo Females'!P:P, P56)</f>
        <v>2</v>
      </c>
      <c r="AM56">
        <f>V56 - AVERAGEIFS('Placebo Females'!V:V, 'Placebo Females'!B:B, B56, 'Placebo Females'!P:P, P56)</f>
        <v>-2.6666666666666572</v>
      </c>
      <c r="AN56">
        <f>W56 - AVERAGEIFS('Placebo Females'!W:W, 'Placebo Females'!B:B, B56, 'Placebo Females'!P:P, P56)</f>
        <v>25.333333333333314</v>
      </c>
      <c r="AO56">
        <f>X56 - AVERAGEIFS('Placebo Females'!X:X, 'Placebo Females'!B:B, B56, 'Placebo Females'!P:P, P56)</f>
        <v>2.6666666666666714</v>
      </c>
      <c r="AP56">
        <f>Y56 - AVERAGEIFS('Placebo Females'!Y:Y, 'Placebo Females'!B:B, B56, 'Placebo Females'!P:P, P56)</f>
        <v>13.333333333333343</v>
      </c>
      <c r="AQ56">
        <f>Z56 - AVERAGEIFS('Placebo Females'!Z:Z, 'Placebo Females'!B:B, B56, 'Placebo Females'!P:P, P56)</f>
        <v>9.3333333333333286</v>
      </c>
      <c r="AR56">
        <f>AB56 - AVERAGEIFS('Placebo Females'!AB:AB, 'Placebo Females'!B:B, B56, 'Placebo Females'!P:P, P56)</f>
        <v>11.333333333333336</v>
      </c>
      <c r="AS56">
        <f>AC56 - AVERAGEIFS('Placebo Females'!AC:AC, 'Placebo Females'!B:B, B56, 'Placebo Females'!P:P, P56)</f>
        <v>4.6666666666666679</v>
      </c>
      <c r="AT56">
        <f>AD56 - AVERAGEIFS('Placebo Females'!AD:AD, 'Placebo Females'!B:B, B56, 'Placebo Females'!P:P, P56)</f>
        <v>-33.443999999999988</v>
      </c>
      <c r="AU56">
        <f>AE56 - AVERAGEIFS('Placebo Females'!AE:AE, 'Placebo Females'!B:B, B56, 'Placebo Females'!P:P, P56)</f>
        <v>0.47435966666666673</v>
      </c>
      <c r="AV56">
        <f>AF56 - AVERAGEIFS('Placebo Females'!AF:AF, 'Placebo Females'!B:B, B56, 'Placebo Females'!P:P, P56)</f>
        <v>7.8729666666666698E-2</v>
      </c>
    </row>
    <row r="57" spans="1:48" x14ac:dyDescent="0.25">
      <c r="A57" t="s">
        <v>2845</v>
      </c>
      <c r="B57">
        <v>1010</v>
      </c>
      <c r="C57" t="s">
        <v>655</v>
      </c>
      <c r="D57">
        <v>21</v>
      </c>
      <c r="E57">
        <v>165.5</v>
      </c>
      <c r="F57">
        <v>56.8</v>
      </c>
      <c r="G57">
        <v>99.25</v>
      </c>
      <c r="H57">
        <v>56.25</v>
      </c>
      <c r="I57" t="s">
        <v>103</v>
      </c>
      <c r="J57" t="s">
        <v>104</v>
      </c>
      <c r="K57" t="s">
        <v>261</v>
      </c>
      <c r="L57" t="s">
        <v>311</v>
      </c>
      <c r="M57" t="s">
        <v>2261</v>
      </c>
      <c r="N57">
        <v>1500</v>
      </c>
      <c r="O57" t="s">
        <v>2262</v>
      </c>
      <c r="P57">
        <v>8</v>
      </c>
      <c r="Q57" t="s">
        <v>113</v>
      </c>
      <c r="R57" t="s">
        <v>2261</v>
      </c>
      <c r="S57">
        <v>2820</v>
      </c>
      <c r="T57" t="s">
        <v>2266</v>
      </c>
      <c r="U57">
        <v>971</v>
      </c>
      <c r="V57">
        <v>129</v>
      </c>
      <c r="W57">
        <v>406</v>
      </c>
      <c r="X57">
        <v>101</v>
      </c>
      <c r="Y57">
        <v>240</v>
      </c>
      <c r="Z57">
        <v>65</v>
      </c>
      <c r="AA57" t="s">
        <v>108</v>
      </c>
      <c r="AB57">
        <v>43</v>
      </c>
      <c r="AC57">
        <v>24</v>
      </c>
      <c r="AD57">
        <v>502.64</v>
      </c>
      <c r="AE57">
        <v>0.20930199999999999</v>
      </c>
      <c r="AF57">
        <v>0.34715499999999999</v>
      </c>
      <c r="AH57">
        <v>2820</v>
      </c>
      <c r="AI57">
        <f t="shared" si="0"/>
        <v>6.595928066960365</v>
      </c>
      <c r="AJ57">
        <f t="shared" si="1"/>
        <v>0.50323794840873393</v>
      </c>
      <c r="AK57">
        <f t="shared" si="2"/>
        <v>0.45986478597917346</v>
      </c>
      <c r="AL57">
        <f>U57 - AVERAGEIFS('Placebo Females'!U:U, 'Placebo Females'!B:B, B57, 'Placebo Females'!P:P, P57)</f>
        <v>-1</v>
      </c>
      <c r="AM57">
        <f>V57 - AVERAGEIFS('Placebo Females'!V:V, 'Placebo Females'!B:B, B57, 'Placebo Females'!P:P, P57)</f>
        <v>1</v>
      </c>
      <c r="AN57">
        <f>W57 - AVERAGEIFS('Placebo Females'!W:W, 'Placebo Females'!B:B, B57, 'Placebo Females'!P:P, P57)</f>
        <v>-10.666666666666686</v>
      </c>
      <c r="AO57">
        <f>X57 - AVERAGEIFS('Placebo Females'!X:X, 'Placebo Females'!B:B, B57, 'Placebo Females'!P:P, P57)</f>
        <v>-9.3333333333333286</v>
      </c>
      <c r="AP57">
        <f>Y57 - AVERAGEIFS('Placebo Females'!Y:Y, 'Placebo Females'!B:B, B57, 'Placebo Females'!P:P, P57)</f>
        <v>0</v>
      </c>
      <c r="AQ57">
        <f>Z57 - AVERAGEIFS('Placebo Females'!Z:Z, 'Placebo Females'!B:B, B57, 'Placebo Females'!P:P, P57)</f>
        <v>-1.3333333333333286</v>
      </c>
      <c r="AR57">
        <f>AB57 - AVERAGEIFS('Placebo Females'!AB:AB, 'Placebo Females'!B:B, B57, 'Placebo Females'!P:P, P57)</f>
        <v>5.3333333333333357</v>
      </c>
      <c r="AS57">
        <f>AC57 - AVERAGEIFS('Placebo Females'!AC:AC, 'Placebo Females'!B:B, B57, 'Placebo Females'!P:P, P57)</f>
        <v>-3.6666666666666679</v>
      </c>
      <c r="AT57">
        <f>AD57 - AVERAGEIFS('Placebo Females'!AD:AD, 'Placebo Females'!B:B, B57, 'Placebo Females'!P:P, P57)</f>
        <v>-6.8113333333333799</v>
      </c>
      <c r="AU57">
        <f>AE57 - AVERAGEIFS('Placebo Females'!AE:AE, 'Placebo Females'!B:B, B57, 'Placebo Females'!P:P, P57)</f>
        <v>-6.8066666666666553E-3</v>
      </c>
      <c r="AV57">
        <f>AF57 - AVERAGEIFS('Placebo Females'!AF:AF, 'Placebo Females'!B:B, B57, 'Placebo Females'!P:P, P57)</f>
        <v>-2.4438333333333395E-2</v>
      </c>
    </row>
    <row r="58" spans="1:48" x14ac:dyDescent="0.25">
      <c r="A58" t="s">
        <v>2846</v>
      </c>
      <c r="B58">
        <v>1010</v>
      </c>
      <c r="C58" t="s">
        <v>655</v>
      </c>
      <c r="D58">
        <v>21</v>
      </c>
      <c r="E58">
        <v>165.5</v>
      </c>
      <c r="F58">
        <v>56.8</v>
      </c>
      <c r="G58">
        <v>99.25</v>
      </c>
      <c r="H58">
        <v>56.25</v>
      </c>
      <c r="I58" t="s">
        <v>103</v>
      </c>
      <c r="J58" t="s">
        <v>104</v>
      </c>
      <c r="K58" t="s">
        <v>261</v>
      </c>
      <c r="L58" t="s">
        <v>311</v>
      </c>
      <c r="M58" t="s">
        <v>2261</v>
      </c>
      <c r="N58">
        <v>1500</v>
      </c>
      <c r="O58" t="s">
        <v>2262</v>
      </c>
      <c r="P58">
        <v>8</v>
      </c>
      <c r="Q58" t="s">
        <v>113</v>
      </c>
      <c r="R58" t="s">
        <v>2261</v>
      </c>
      <c r="S58">
        <v>2820</v>
      </c>
      <c r="T58" t="s">
        <v>2266</v>
      </c>
      <c r="U58">
        <v>959</v>
      </c>
      <c r="V58">
        <v>127</v>
      </c>
      <c r="W58">
        <v>410</v>
      </c>
      <c r="X58">
        <v>96</v>
      </c>
      <c r="Y58">
        <v>247</v>
      </c>
      <c r="Z58">
        <v>67</v>
      </c>
      <c r="AA58" t="s">
        <v>108</v>
      </c>
      <c r="AB58">
        <v>46</v>
      </c>
      <c r="AC58">
        <v>23</v>
      </c>
      <c r="AD58">
        <v>496.34699999999998</v>
      </c>
      <c r="AE58">
        <v>0.238095</v>
      </c>
      <c r="AF58">
        <v>0.35979299999999997</v>
      </c>
      <c r="AH58">
        <v>2820</v>
      </c>
      <c r="AI58">
        <f t="shared" si="0"/>
        <v>6.595928066960365</v>
      </c>
      <c r="AJ58">
        <f t="shared" si="1"/>
        <v>0.50323794840873393</v>
      </c>
      <c r="AK58">
        <f t="shared" si="2"/>
        <v>0.45986478597917346</v>
      </c>
      <c r="AL58">
        <f>U58 - AVERAGEIFS('Placebo Females'!U:U, 'Placebo Females'!B:B, B58, 'Placebo Females'!P:P, P58)</f>
        <v>-13</v>
      </c>
      <c r="AM58">
        <f>V58 - AVERAGEIFS('Placebo Females'!V:V, 'Placebo Females'!B:B, B58, 'Placebo Females'!P:P, P58)</f>
        <v>-1</v>
      </c>
      <c r="AN58">
        <f>W58 - AVERAGEIFS('Placebo Females'!W:W, 'Placebo Females'!B:B, B58, 'Placebo Females'!P:P, P58)</f>
        <v>-6.6666666666666856</v>
      </c>
      <c r="AO58">
        <f>X58 - AVERAGEIFS('Placebo Females'!X:X, 'Placebo Females'!B:B, B58, 'Placebo Females'!P:P, P58)</f>
        <v>-14.333333333333329</v>
      </c>
      <c r="AP58">
        <f>Y58 - AVERAGEIFS('Placebo Females'!Y:Y, 'Placebo Females'!B:B, B58, 'Placebo Females'!P:P, P58)</f>
        <v>7</v>
      </c>
      <c r="AQ58">
        <f>Z58 - AVERAGEIFS('Placebo Females'!Z:Z, 'Placebo Females'!B:B, B58, 'Placebo Females'!P:P, P58)</f>
        <v>0.6666666666666714</v>
      </c>
      <c r="AR58">
        <f>AB58 - AVERAGEIFS('Placebo Females'!AB:AB, 'Placebo Females'!B:B, B58, 'Placebo Females'!P:P, P58)</f>
        <v>8.3333333333333357</v>
      </c>
      <c r="AS58">
        <f>AC58 - AVERAGEIFS('Placebo Females'!AC:AC, 'Placebo Females'!B:B, B58, 'Placebo Females'!P:P, P58)</f>
        <v>-4.6666666666666679</v>
      </c>
      <c r="AT58">
        <f>AD58 - AVERAGEIFS('Placebo Females'!AD:AD, 'Placebo Females'!B:B, B58, 'Placebo Females'!P:P, P58)</f>
        <v>-13.104333333333386</v>
      </c>
      <c r="AU58">
        <f>AE58 - AVERAGEIFS('Placebo Females'!AE:AE, 'Placebo Females'!B:B, B58, 'Placebo Females'!P:P, P58)</f>
        <v>2.1986333333333358E-2</v>
      </c>
      <c r="AV58">
        <f>AF58 - AVERAGEIFS('Placebo Females'!AF:AF, 'Placebo Females'!B:B, B58, 'Placebo Females'!P:P, P58)</f>
        <v>-1.1800333333333413E-2</v>
      </c>
    </row>
    <row r="59" spans="1:48" x14ac:dyDescent="0.25">
      <c r="A59" t="s">
        <v>2847</v>
      </c>
      <c r="B59">
        <v>1010</v>
      </c>
      <c r="C59" t="s">
        <v>655</v>
      </c>
      <c r="D59">
        <v>21</v>
      </c>
      <c r="E59">
        <v>165.5</v>
      </c>
      <c r="F59">
        <v>56.8</v>
      </c>
      <c r="G59">
        <v>99.25</v>
      </c>
      <c r="H59">
        <v>56.25</v>
      </c>
      <c r="I59" t="s">
        <v>103</v>
      </c>
      <c r="J59" t="s">
        <v>104</v>
      </c>
      <c r="K59" t="s">
        <v>261</v>
      </c>
      <c r="L59" t="s">
        <v>311</v>
      </c>
      <c r="M59" t="s">
        <v>2261</v>
      </c>
      <c r="N59">
        <v>1500</v>
      </c>
      <c r="O59" t="s">
        <v>2262</v>
      </c>
      <c r="P59">
        <v>8</v>
      </c>
      <c r="Q59" t="s">
        <v>113</v>
      </c>
      <c r="R59" t="s">
        <v>2261</v>
      </c>
      <c r="S59">
        <v>2820</v>
      </c>
      <c r="T59" t="s">
        <v>2266</v>
      </c>
      <c r="U59">
        <v>958</v>
      </c>
      <c r="V59">
        <v>127</v>
      </c>
      <c r="W59">
        <v>409</v>
      </c>
      <c r="X59">
        <v>98</v>
      </c>
      <c r="Y59">
        <v>245</v>
      </c>
      <c r="Z59">
        <v>66</v>
      </c>
      <c r="AA59" t="s">
        <v>108</v>
      </c>
      <c r="AB59">
        <v>42</v>
      </c>
      <c r="AC59">
        <v>24</v>
      </c>
      <c r="AD59">
        <v>506.63</v>
      </c>
      <c r="AE59">
        <v>0.222222</v>
      </c>
      <c r="AF59">
        <v>0.36719600000000002</v>
      </c>
      <c r="AH59">
        <v>2820</v>
      </c>
      <c r="AI59">
        <f t="shared" si="0"/>
        <v>6.595928066960365</v>
      </c>
      <c r="AJ59">
        <f t="shared" si="1"/>
        <v>0.50323794840873393</v>
      </c>
      <c r="AK59">
        <f t="shared" si="2"/>
        <v>0.45986478597917346</v>
      </c>
      <c r="AL59">
        <f>U59 - AVERAGEIFS('Placebo Females'!U:U, 'Placebo Females'!B:B, B59, 'Placebo Females'!P:P, P59)</f>
        <v>-14</v>
      </c>
      <c r="AM59">
        <f>V59 - AVERAGEIFS('Placebo Females'!V:V, 'Placebo Females'!B:B, B59, 'Placebo Females'!P:P, P59)</f>
        <v>-1</v>
      </c>
      <c r="AN59">
        <f>W59 - AVERAGEIFS('Placebo Females'!W:W, 'Placebo Females'!B:B, B59, 'Placebo Females'!P:P, P59)</f>
        <v>-7.6666666666666856</v>
      </c>
      <c r="AO59">
        <f>X59 - AVERAGEIFS('Placebo Females'!X:X, 'Placebo Females'!B:B, B59, 'Placebo Females'!P:P, P59)</f>
        <v>-12.333333333333329</v>
      </c>
      <c r="AP59">
        <f>Y59 - AVERAGEIFS('Placebo Females'!Y:Y, 'Placebo Females'!B:B, B59, 'Placebo Females'!P:P, P59)</f>
        <v>5</v>
      </c>
      <c r="AQ59">
        <f>Z59 - AVERAGEIFS('Placebo Females'!Z:Z, 'Placebo Females'!B:B, B59, 'Placebo Females'!P:P, P59)</f>
        <v>-0.3333333333333286</v>
      </c>
      <c r="AR59">
        <f>AB59 - AVERAGEIFS('Placebo Females'!AB:AB, 'Placebo Females'!B:B, B59, 'Placebo Females'!P:P, P59)</f>
        <v>4.3333333333333357</v>
      </c>
      <c r="AS59">
        <f>AC59 - AVERAGEIFS('Placebo Females'!AC:AC, 'Placebo Females'!B:B, B59, 'Placebo Females'!P:P, P59)</f>
        <v>-3.6666666666666679</v>
      </c>
      <c r="AT59">
        <f>AD59 - AVERAGEIFS('Placebo Females'!AD:AD, 'Placebo Females'!B:B, B59, 'Placebo Females'!P:P, P59)</f>
        <v>-2.8213333333333708</v>
      </c>
      <c r="AU59">
        <f>AE59 - AVERAGEIFS('Placebo Females'!AE:AE, 'Placebo Females'!B:B, B59, 'Placebo Females'!P:P, P59)</f>
        <v>6.1133333333333595E-3</v>
      </c>
      <c r="AV59">
        <f>AF59 - AVERAGEIFS('Placebo Females'!AF:AF, 'Placebo Females'!B:B, B59, 'Placebo Females'!P:P, P59)</f>
        <v>-4.3973333333333642E-3</v>
      </c>
    </row>
    <row r="60" spans="1:48" x14ac:dyDescent="0.25">
      <c r="A60" t="s">
        <v>2848</v>
      </c>
      <c r="B60">
        <v>1003</v>
      </c>
      <c r="C60" t="s">
        <v>655</v>
      </c>
      <c r="D60">
        <v>30</v>
      </c>
      <c r="E60">
        <v>167</v>
      </c>
      <c r="F60">
        <v>71.3</v>
      </c>
      <c r="G60">
        <v>106</v>
      </c>
      <c r="H60">
        <v>57.75</v>
      </c>
      <c r="I60" t="s">
        <v>103</v>
      </c>
      <c r="J60" t="s">
        <v>104</v>
      </c>
      <c r="K60" t="s">
        <v>753</v>
      </c>
      <c r="L60" t="s">
        <v>311</v>
      </c>
      <c r="M60" t="s">
        <v>2261</v>
      </c>
      <c r="N60">
        <v>1500</v>
      </c>
      <c r="O60" t="s">
        <v>2262</v>
      </c>
      <c r="P60">
        <v>4</v>
      </c>
      <c r="Q60" t="s">
        <v>113</v>
      </c>
      <c r="R60" t="s">
        <v>2261</v>
      </c>
      <c r="S60">
        <v>2770</v>
      </c>
      <c r="T60" t="s">
        <v>2266</v>
      </c>
      <c r="U60">
        <v>951</v>
      </c>
      <c r="V60">
        <v>202</v>
      </c>
      <c r="W60">
        <v>402</v>
      </c>
      <c r="X60">
        <v>89</v>
      </c>
      <c r="Y60">
        <v>227</v>
      </c>
      <c r="Z60">
        <v>86</v>
      </c>
      <c r="AA60" t="s">
        <v>108</v>
      </c>
      <c r="AB60">
        <v>54</v>
      </c>
      <c r="AC60">
        <v>29</v>
      </c>
      <c r="AD60">
        <v>299.53399999999999</v>
      </c>
      <c r="AE60">
        <v>0.12</v>
      </c>
      <c r="AF60">
        <v>0.39630599999999999</v>
      </c>
      <c r="AH60">
        <v>2770</v>
      </c>
      <c r="AI60">
        <f t="shared" si="0"/>
        <v>6.478978987758941</v>
      </c>
      <c r="AJ60">
        <f t="shared" si="1"/>
        <v>0.49966008077562529</v>
      </c>
      <c r="AK60">
        <f t="shared" si="2"/>
        <v>0.45586823824957956</v>
      </c>
      <c r="AL60">
        <f>U60 - AVERAGEIFS('Placebo Females'!U:U, 'Placebo Females'!B:B, B60, 'Placebo Females'!P:P, P60)</f>
        <v>-85.333333333333258</v>
      </c>
      <c r="AM60">
        <f>V60 - AVERAGEIFS('Placebo Females'!V:V, 'Placebo Females'!B:B, B60, 'Placebo Females'!P:P, P60)</f>
        <v>-1</v>
      </c>
      <c r="AN60">
        <f>W60 - AVERAGEIFS('Placebo Females'!W:W, 'Placebo Females'!B:B, B60, 'Placebo Females'!P:P, P60)</f>
        <v>9.5</v>
      </c>
      <c r="AO60">
        <f>X60 - AVERAGEIFS('Placebo Females'!X:X, 'Placebo Females'!B:B, B60, 'Placebo Females'!P:P, P60)</f>
        <v>-10</v>
      </c>
      <c r="AP60">
        <f>Y60 - AVERAGEIFS('Placebo Females'!Y:Y, 'Placebo Females'!B:B, B60, 'Placebo Females'!P:P, P60)</f>
        <v>2</v>
      </c>
      <c r="AQ60">
        <f>Z60 - AVERAGEIFS('Placebo Females'!Z:Z, 'Placebo Females'!B:B, B60, 'Placebo Females'!P:P, P60)</f>
        <v>17.5</v>
      </c>
      <c r="AR60">
        <f>AB60 - AVERAGEIFS('Placebo Females'!AB:AB, 'Placebo Females'!B:B, B60, 'Placebo Females'!P:P, P60)</f>
        <v>17.5</v>
      </c>
      <c r="AS60">
        <f>AC60 - AVERAGEIFS('Placebo Females'!AC:AC, 'Placebo Females'!B:B, B60, 'Placebo Females'!P:P, P60)</f>
        <v>0.5</v>
      </c>
      <c r="AT60">
        <f>AD60 - AVERAGEIFS('Placebo Females'!AD:AD, 'Placebo Females'!B:B, B60, 'Placebo Females'!P:P, P60)</f>
        <v>27.17349999999999</v>
      </c>
      <c r="AU60">
        <f>AE60 - AVERAGEIFS('Placebo Females'!AE:AE, 'Placebo Females'!B:B, B60, 'Placebo Females'!P:P, P60)</f>
        <v>1.2028866666666652E-2</v>
      </c>
      <c r="AV60">
        <f>AF60 - AVERAGEIFS('Placebo Females'!AF:AF, 'Placebo Females'!B:B, B60, 'Placebo Females'!P:P, P60)</f>
        <v>0.12087899999999996</v>
      </c>
    </row>
    <row r="61" spans="1:48" x14ac:dyDescent="0.25">
      <c r="A61" t="s">
        <v>2849</v>
      </c>
      <c r="B61">
        <v>1003</v>
      </c>
      <c r="C61" t="s">
        <v>655</v>
      </c>
      <c r="D61">
        <v>30</v>
      </c>
      <c r="E61">
        <v>167</v>
      </c>
      <c r="F61">
        <v>71.3</v>
      </c>
      <c r="G61">
        <v>106</v>
      </c>
      <c r="H61">
        <v>57.75</v>
      </c>
      <c r="I61" t="s">
        <v>103</v>
      </c>
      <c r="J61" t="s">
        <v>104</v>
      </c>
      <c r="K61" t="s">
        <v>753</v>
      </c>
      <c r="L61" t="s">
        <v>311</v>
      </c>
      <c r="M61" t="s">
        <v>2261</v>
      </c>
      <c r="N61">
        <v>1500</v>
      </c>
      <c r="O61" t="s">
        <v>2262</v>
      </c>
      <c r="P61">
        <v>4</v>
      </c>
      <c r="Q61" t="s">
        <v>113</v>
      </c>
      <c r="R61" t="s">
        <v>2261</v>
      </c>
      <c r="S61">
        <v>2770</v>
      </c>
      <c r="T61" t="s">
        <v>2266</v>
      </c>
      <c r="U61">
        <v>968</v>
      </c>
      <c r="V61">
        <v>171</v>
      </c>
      <c r="W61">
        <v>397</v>
      </c>
      <c r="X61">
        <v>89</v>
      </c>
      <c r="Y61">
        <v>226</v>
      </c>
      <c r="Z61">
        <v>82</v>
      </c>
      <c r="AA61" t="s">
        <v>108</v>
      </c>
      <c r="AB61">
        <v>52</v>
      </c>
      <c r="AC61">
        <v>30</v>
      </c>
      <c r="AD61">
        <v>301.863</v>
      </c>
      <c r="AE61">
        <v>0.2</v>
      </c>
      <c r="AF61">
        <v>0.43330000000000002</v>
      </c>
      <c r="AH61">
        <v>2770</v>
      </c>
      <c r="AI61">
        <f t="shared" si="0"/>
        <v>6.478978987758941</v>
      </c>
      <c r="AJ61">
        <f t="shared" si="1"/>
        <v>0.49966008077562529</v>
      </c>
      <c r="AK61">
        <f t="shared" si="2"/>
        <v>0.45586823824957956</v>
      </c>
      <c r="AL61">
        <f>U61 - AVERAGEIFS('Placebo Females'!U:U, 'Placebo Females'!B:B, B61, 'Placebo Females'!P:P, P61)</f>
        <v>-68.333333333333258</v>
      </c>
      <c r="AM61">
        <f>V61 - AVERAGEIFS('Placebo Females'!V:V, 'Placebo Females'!B:B, B61, 'Placebo Females'!P:P, P61)</f>
        <v>-32</v>
      </c>
      <c r="AN61">
        <f>W61 - AVERAGEIFS('Placebo Females'!W:W, 'Placebo Females'!B:B, B61, 'Placebo Females'!P:P, P61)</f>
        <v>4.5</v>
      </c>
      <c r="AO61">
        <f>X61 - AVERAGEIFS('Placebo Females'!X:X, 'Placebo Females'!B:B, B61, 'Placebo Females'!P:P, P61)</f>
        <v>-10</v>
      </c>
      <c r="AP61">
        <f>Y61 - AVERAGEIFS('Placebo Females'!Y:Y, 'Placebo Females'!B:B, B61, 'Placebo Females'!P:P, P61)</f>
        <v>1</v>
      </c>
      <c r="AQ61">
        <f>Z61 - AVERAGEIFS('Placebo Females'!Z:Z, 'Placebo Females'!B:B, B61, 'Placebo Females'!P:P, P61)</f>
        <v>13.5</v>
      </c>
      <c r="AR61">
        <f>AB61 - AVERAGEIFS('Placebo Females'!AB:AB, 'Placebo Females'!B:B, B61, 'Placebo Females'!P:P, P61)</f>
        <v>15.5</v>
      </c>
      <c r="AS61">
        <f>AC61 - AVERAGEIFS('Placebo Females'!AC:AC, 'Placebo Females'!B:B, B61, 'Placebo Females'!P:P, P61)</f>
        <v>1.5</v>
      </c>
      <c r="AT61">
        <f>AD61 - AVERAGEIFS('Placebo Females'!AD:AD, 'Placebo Females'!B:B, B61, 'Placebo Females'!P:P, P61)</f>
        <v>29.502499999999998</v>
      </c>
      <c r="AU61">
        <f>AE61 - AVERAGEIFS('Placebo Females'!AE:AE, 'Placebo Females'!B:B, B61, 'Placebo Females'!P:P, P61)</f>
        <v>9.2028866666666667E-2</v>
      </c>
      <c r="AV61">
        <f>AF61 - AVERAGEIFS('Placebo Females'!AF:AF, 'Placebo Females'!B:B, B61, 'Placebo Females'!P:P, P61)</f>
        <v>0.15787299999999999</v>
      </c>
    </row>
    <row r="62" spans="1:48" x14ac:dyDescent="0.25">
      <c r="A62" t="s">
        <v>2850</v>
      </c>
      <c r="B62">
        <v>1003</v>
      </c>
      <c r="C62" t="s">
        <v>655</v>
      </c>
      <c r="D62">
        <v>30</v>
      </c>
      <c r="E62">
        <v>167</v>
      </c>
      <c r="F62">
        <v>71.3</v>
      </c>
      <c r="G62">
        <v>106</v>
      </c>
      <c r="H62">
        <v>57.75</v>
      </c>
      <c r="I62" t="s">
        <v>103</v>
      </c>
      <c r="J62" t="s">
        <v>104</v>
      </c>
      <c r="K62" t="s">
        <v>753</v>
      </c>
      <c r="L62" t="s">
        <v>311</v>
      </c>
      <c r="M62" t="s">
        <v>2261</v>
      </c>
      <c r="N62">
        <v>1500</v>
      </c>
      <c r="O62" t="s">
        <v>2262</v>
      </c>
      <c r="P62">
        <v>4</v>
      </c>
      <c r="Q62" t="s">
        <v>113</v>
      </c>
      <c r="R62" t="s">
        <v>2261</v>
      </c>
      <c r="S62">
        <v>2770</v>
      </c>
      <c r="T62" t="s">
        <v>2266</v>
      </c>
      <c r="U62">
        <v>1001</v>
      </c>
      <c r="V62">
        <v>171</v>
      </c>
      <c r="W62">
        <v>397</v>
      </c>
      <c r="X62">
        <v>87</v>
      </c>
      <c r="Y62">
        <v>226</v>
      </c>
      <c r="Z62">
        <v>84</v>
      </c>
      <c r="AA62" t="s">
        <v>108</v>
      </c>
      <c r="AB62">
        <v>52</v>
      </c>
      <c r="AC62">
        <v>32</v>
      </c>
      <c r="AD62">
        <v>299.649</v>
      </c>
      <c r="AE62">
        <v>0.19148899999999999</v>
      </c>
      <c r="AF62">
        <v>0.40265000000000001</v>
      </c>
      <c r="AH62">
        <v>2770</v>
      </c>
      <c r="AI62">
        <f t="shared" si="0"/>
        <v>6.478978987758941</v>
      </c>
      <c r="AJ62">
        <f t="shared" si="1"/>
        <v>0.49966008077562529</v>
      </c>
      <c r="AK62">
        <f t="shared" si="2"/>
        <v>0.45586823824957956</v>
      </c>
      <c r="AL62">
        <f>U62 - AVERAGEIFS('Placebo Females'!U:U, 'Placebo Females'!B:B, B62, 'Placebo Females'!P:P, P62)</f>
        <v>-35.333333333333258</v>
      </c>
      <c r="AM62">
        <f>V62 - AVERAGEIFS('Placebo Females'!V:V, 'Placebo Females'!B:B, B62, 'Placebo Females'!P:P, P62)</f>
        <v>-32</v>
      </c>
      <c r="AN62">
        <f>W62 - AVERAGEIFS('Placebo Females'!W:W, 'Placebo Females'!B:B, B62, 'Placebo Females'!P:P, P62)</f>
        <v>4.5</v>
      </c>
      <c r="AO62">
        <f>X62 - AVERAGEIFS('Placebo Females'!X:X, 'Placebo Females'!B:B, B62, 'Placebo Females'!P:P, P62)</f>
        <v>-12</v>
      </c>
      <c r="AP62">
        <f>Y62 - AVERAGEIFS('Placebo Females'!Y:Y, 'Placebo Females'!B:B, B62, 'Placebo Females'!P:P, P62)</f>
        <v>1</v>
      </c>
      <c r="AQ62">
        <f>Z62 - AVERAGEIFS('Placebo Females'!Z:Z, 'Placebo Females'!B:B, B62, 'Placebo Females'!P:P, P62)</f>
        <v>15.5</v>
      </c>
      <c r="AR62">
        <f>AB62 - AVERAGEIFS('Placebo Females'!AB:AB, 'Placebo Females'!B:B, B62, 'Placebo Females'!P:P, P62)</f>
        <v>15.5</v>
      </c>
      <c r="AS62">
        <f>AC62 - AVERAGEIFS('Placebo Females'!AC:AC, 'Placebo Females'!B:B, B62, 'Placebo Females'!P:P, P62)</f>
        <v>3.5</v>
      </c>
      <c r="AT62">
        <f>AD62 - AVERAGEIFS('Placebo Females'!AD:AD, 'Placebo Females'!B:B, B62, 'Placebo Females'!P:P, P62)</f>
        <v>27.288499999999999</v>
      </c>
      <c r="AU62">
        <f>AE62 - AVERAGEIFS('Placebo Females'!AE:AE, 'Placebo Females'!B:B, B62, 'Placebo Females'!P:P, P62)</f>
        <v>8.3517866666666649E-2</v>
      </c>
      <c r="AV62">
        <f>AF62 - AVERAGEIFS('Placebo Females'!AF:AF, 'Placebo Females'!B:B, B62, 'Placebo Females'!P:P, P62)</f>
        <v>0.12722299999999997</v>
      </c>
    </row>
    <row r="63" spans="1:48" x14ac:dyDescent="0.25">
      <c r="A63" t="s">
        <v>2851</v>
      </c>
      <c r="B63">
        <v>1010</v>
      </c>
      <c r="C63" t="s">
        <v>655</v>
      </c>
      <c r="D63">
        <v>21</v>
      </c>
      <c r="E63">
        <v>165.5</v>
      </c>
      <c r="F63">
        <v>56.8</v>
      </c>
      <c r="G63">
        <v>99.25</v>
      </c>
      <c r="H63">
        <v>56.25</v>
      </c>
      <c r="I63" t="s">
        <v>103</v>
      </c>
      <c r="J63" t="s">
        <v>104</v>
      </c>
      <c r="K63" t="s">
        <v>261</v>
      </c>
      <c r="L63" t="s">
        <v>311</v>
      </c>
      <c r="M63" t="s">
        <v>2261</v>
      </c>
      <c r="N63">
        <v>1500</v>
      </c>
      <c r="O63" t="s">
        <v>2262</v>
      </c>
      <c r="P63">
        <v>12</v>
      </c>
      <c r="Q63" t="s">
        <v>113</v>
      </c>
      <c r="R63" t="s">
        <v>2261</v>
      </c>
      <c r="S63">
        <v>2740</v>
      </c>
      <c r="T63" t="s">
        <v>2266</v>
      </c>
      <c r="U63">
        <v>924</v>
      </c>
      <c r="V63">
        <v>128</v>
      </c>
      <c r="W63">
        <v>402</v>
      </c>
      <c r="X63">
        <v>98</v>
      </c>
      <c r="Y63">
        <v>237</v>
      </c>
      <c r="Z63">
        <v>67</v>
      </c>
      <c r="AA63" t="s">
        <v>108</v>
      </c>
      <c r="AB63">
        <v>40</v>
      </c>
      <c r="AC63">
        <v>26</v>
      </c>
      <c r="AD63">
        <v>578.15599999999995</v>
      </c>
      <c r="AE63">
        <v>0.19565199999999999</v>
      </c>
      <c r="AF63">
        <v>0.40368100000000001</v>
      </c>
      <c r="AH63">
        <v>2740</v>
      </c>
      <c r="AI63">
        <f t="shared" si="0"/>
        <v>6.4088095402380851</v>
      </c>
      <c r="AJ63">
        <f t="shared" si="1"/>
        <v>0.49748222204467762</v>
      </c>
      <c r="AK63">
        <f t="shared" si="2"/>
        <v>0.45343828122581453</v>
      </c>
      <c r="AL63">
        <f>U63 - AVERAGEIFS('Placebo Females'!U:U, 'Placebo Females'!B:B, B63, 'Placebo Females'!P:P, P63)</f>
        <v>108.66666666666663</v>
      </c>
      <c r="AM63">
        <f>V63 - AVERAGEIFS('Placebo Females'!V:V, 'Placebo Females'!B:B, B63, 'Placebo Females'!P:P, P63)</f>
        <v>-9.3333333333333428</v>
      </c>
      <c r="AN63">
        <f>W63 - AVERAGEIFS('Placebo Females'!W:W, 'Placebo Females'!B:B, B63, 'Placebo Females'!P:P, P63)</f>
        <v>17.666666666666686</v>
      </c>
      <c r="AO63">
        <f>X63 - AVERAGEIFS('Placebo Females'!X:X, 'Placebo Females'!B:B, B63, 'Placebo Females'!P:P, P63)</f>
        <v>-5.3333333333333286</v>
      </c>
      <c r="AP63">
        <f>Y63 - AVERAGEIFS('Placebo Females'!Y:Y, 'Placebo Females'!B:B, B63, 'Placebo Females'!P:P, P63)</f>
        <v>14</v>
      </c>
      <c r="AQ63">
        <f>Z63 - AVERAGEIFS('Placebo Females'!Z:Z, 'Placebo Females'!B:B, B63, 'Placebo Females'!P:P, P63)</f>
        <v>9</v>
      </c>
      <c r="AR63">
        <f>AB63 - AVERAGEIFS('Placebo Females'!AB:AB, 'Placebo Females'!B:B, B63, 'Placebo Females'!P:P, P63)</f>
        <v>3</v>
      </c>
      <c r="AS63">
        <f>AC63 - AVERAGEIFS('Placebo Females'!AC:AC, 'Placebo Females'!B:B, B63, 'Placebo Females'!P:P, P63)</f>
        <v>4.6666666666666679</v>
      </c>
      <c r="AT63">
        <f>AD63 - AVERAGEIFS('Placebo Females'!AD:AD, 'Placebo Females'!B:B, B63, 'Placebo Females'!P:P, P63)</f>
        <v>180.65166666666664</v>
      </c>
      <c r="AU63">
        <f>AE63 - AVERAGEIFS('Placebo Females'!AE:AE, 'Placebo Females'!B:B, B63, 'Placebo Females'!P:P, P63)</f>
        <v>6.708066666666665E-2</v>
      </c>
      <c r="AV63">
        <f>AF63 - AVERAGEIFS('Placebo Females'!AF:AF, 'Placebo Females'!B:B, B63, 'Placebo Females'!P:P, P63)</f>
        <v>0.15485166666666667</v>
      </c>
    </row>
    <row r="64" spans="1:48" x14ac:dyDescent="0.25">
      <c r="A64" t="s">
        <v>2852</v>
      </c>
      <c r="B64">
        <v>1010</v>
      </c>
      <c r="C64" t="s">
        <v>655</v>
      </c>
      <c r="D64">
        <v>21</v>
      </c>
      <c r="E64">
        <v>165.5</v>
      </c>
      <c r="F64">
        <v>56.8</v>
      </c>
      <c r="G64">
        <v>99.25</v>
      </c>
      <c r="H64">
        <v>56.25</v>
      </c>
      <c r="I64" t="s">
        <v>103</v>
      </c>
      <c r="J64" t="s">
        <v>104</v>
      </c>
      <c r="K64" t="s">
        <v>261</v>
      </c>
      <c r="L64" t="s">
        <v>311</v>
      </c>
      <c r="M64" t="s">
        <v>2261</v>
      </c>
      <c r="N64">
        <v>1500</v>
      </c>
      <c r="O64" t="s">
        <v>2262</v>
      </c>
      <c r="P64">
        <v>12</v>
      </c>
      <c r="Q64" t="s">
        <v>113</v>
      </c>
      <c r="R64" t="s">
        <v>2261</v>
      </c>
      <c r="S64">
        <v>2740</v>
      </c>
      <c r="T64" t="s">
        <v>2266</v>
      </c>
      <c r="U64">
        <v>871</v>
      </c>
      <c r="V64">
        <v>134</v>
      </c>
      <c r="W64">
        <v>399</v>
      </c>
      <c r="X64">
        <v>98</v>
      </c>
      <c r="Y64">
        <v>233</v>
      </c>
      <c r="Z64">
        <v>68</v>
      </c>
      <c r="AA64" t="s">
        <v>108</v>
      </c>
      <c r="AB64">
        <v>40</v>
      </c>
      <c r="AC64">
        <v>25</v>
      </c>
      <c r="AD64">
        <v>530.99</v>
      </c>
      <c r="AE64">
        <v>0.2</v>
      </c>
      <c r="AF64">
        <v>0.38963999999999999</v>
      </c>
      <c r="AH64">
        <v>2740</v>
      </c>
      <c r="AI64">
        <f t="shared" si="0"/>
        <v>6.4088095402380851</v>
      </c>
      <c r="AJ64">
        <f t="shared" si="1"/>
        <v>0.49748222204467762</v>
      </c>
      <c r="AK64">
        <f t="shared" si="2"/>
        <v>0.45343828122581453</v>
      </c>
      <c r="AL64">
        <f>U64 - AVERAGEIFS('Placebo Females'!U:U, 'Placebo Females'!B:B, B64, 'Placebo Females'!P:P, P64)</f>
        <v>55.666666666666629</v>
      </c>
      <c r="AM64">
        <f>V64 - AVERAGEIFS('Placebo Females'!V:V, 'Placebo Females'!B:B, B64, 'Placebo Females'!P:P, P64)</f>
        <v>-3.3333333333333428</v>
      </c>
      <c r="AN64">
        <f>W64 - AVERAGEIFS('Placebo Females'!W:W, 'Placebo Females'!B:B, B64, 'Placebo Females'!P:P, P64)</f>
        <v>14.666666666666686</v>
      </c>
      <c r="AO64">
        <f>X64 - AVERAGEIFS('Placebo Females'!X:X, 'Placebo Females'!B:B, B64, 'Placebo Females'!P:P, P64)</f>
        <v>-5.3333333333333286</v>
      </c>
      <c r="AP64">
        <f>Y64 - AVERAGEIFS('Placebo Females'!Y:Y, 'Placebo Females'!B:B, B64, 'Placebo Females'!P:P, P64)</f>
        <v>10</v>
      </c>
      <c r="AQ64">
        <f>Z64 - AVERAGEIFS('Placebo Females'!Z:Z, 'Placebo Females'!B:B, B64, 'Placebo Females'!P:P, P64)</f>
        <v>10</v>
      </c>
      <c r="AR64">
        <f>AB64 - AVERAGEIFS('Placebo Females'!AB:AB, 'Placebo Females'!B:B, B64, 'Placebo Females'!P:P, P64)</f>
        <v>3</v>
      </c>
      <c r="AS64">
        <f>AC64 - AVERAGEIFS('Placebo Females'!AC:AC, 'Placebo Females'!B:B, B64, 'Placebo Females'!P:P, P64)</f>
        <v>3.6666666666666679</v>
      </c>
      <c r="AT64">
        <f>AD64 - AVERAGEIFS('Placebo Females'!AD:AD, 'Placebo Females'!B:B, B64, 'Placebo Females'!P:P, P64)</f>
        <v>133.4856666666667</v>
      </c>
      <c r="AU64">
        <f>AE64 - AVERAGEIFS('Placebo Females'!AE:AE, 'Placebo Females'!B:B, B64, 'Placebo Females'!P:P, P64)</f>
        <v>7.1428666666666668E-2</v>
      </c>
      <c r="AV64">
        <f>AF64 - AVERAGEIFS('Placebo Females'!AF:AF, 'Placebo Females'!B:B, B64, 'Placebo Females'!P:P, P64)</f>
        <v>0.14081066666666664</v>
      </c>
    </row>
    <row r="65" spans="1:48" x14ac:dyDescent="0.25">
      <c r="A65" t="s">
        <v>2853</v>
      </c>
      <c r="B65">
        <v>1010</v>
      </c>
      <c r="C65" t="s">
        <v>655</v>
      </c>
      <c r="D65">
        <v>21</v>
      </c>
      <c r="E65">
        <v>165.5</v>
      </c>
      <c r="F65">
        <v>56.8</v>
      </c>
      <c r="G65">
        <v>99.25</v>
      </c>
      <c r="H65">
        <v>56.25</v>
      </c>
      <c r="I65" t="s">
        <v>103</v>
      </c>
      <c r="J65" t="s">
        <v>104</v>
      </c>
      <c r="K65" t="s">
        <v>261</v>
      </c>
      <c r="L65" t="s">
        <v>311</v>
      </c>
      <c r="M65" t="s">
        <v>2261</v>
      </c>
      <c r="N65">
        <v>1500</v>
      </c>
      <c r="O65" t="s">
        <v>2262</v>
      </c>
      <c r="P65">
        <v>12</v>
      </c>
      <c r="Q65" t="s">
        <v>113</v>
      </c>
      <c r="R65" t="s">
        <v>2261</v>
      </c>
      <c r="S65">
        <v>2740</v>
      </c>
      <c r="T65" t="s">
        <v>2266</v>
      </c>
      <c r="U65">
        <v>902</v>
      </c>
      <c r="V65">
        <v>129</v>
      </c>
      <c r="W65">
        <v>401</v>
      </c>
      <c r="X65">
        <v>102</v>
      </c>
      <c r="Y65">
        <v>232</v>
      </c>
      <c r="Z65">
        <v>67</v>
      </c>
      <c r="AA65" t="s">
        <v>108</v>
      </c>
      <c r="AB65">
        <v>38</v>
      </c>
      <c r="AC65">
        <v>28</v>
      </c>
      <c r="AD65">
        <v>554.83399999999995</v>
      </c>
      <c r="AE65">
        <v>0.20930199999999999</v>
      </c>
      <c r="AF65">
        <v>0.39243699999999998</v>
      </c>
      <c r="AH65">
        <v>2740</v>
      </c>
      <c r="AI65">
        <f t="shared" si="0"/>
        <v>6.4088095402380851</v>
      </c>
      <c r="AJ65">
        <f t="shared" si="1"/>
        <v>0.49748222204467762</v>
      </c>
      <c r="AK65">
        <f t="shared" si="2"/>
        <v>0.45343828122581453</v>
      </c>
      <c r="AL65">
        <f>U65 - AVERAGEIFS('Placebo Females'!U:U, 'Placebo Females'!B:B, B65, 'Placebo Females'!P:P, P65)</f>
        <v>86.666666666666629</v>
      </c>
      <c r="AM65">
        <f>V65 - AVERAGEIFS('Placebo Females'!V:V, 'Placebo Females'!B:B, B65, 'Placebo Females'!P:P, P65)</f>
        <v>-8.3333333333333428</v>
      </c>
      <c r="AN65">
        <f>W65 - AVERAGEIFS('Placebo Females'!W:W, 'Placebo Females'!B:B, B65, 'Placebo Females'!P:P, P65)</f>
        <v>16.666666666666686</v>
      </c>
      <c r="AO65">
        <f>X65 - AVERAGEIFS('Placebo Females'!X:X, 'Placebo Females'!B:B, B65, 'Placebo Females'!P:P, P65)</f>
        <v>-1.3333333333333286</v>
      </c>
      <c r="AP65">
        <f>Y65 - AVERAGEIFS('Placebo Females'!Y:Y, 'Placebo Females'!B:B, B65, 'Placebo Females'!P:P, P65)</f>
        <v>9</v>
      </c>
      <c r="AQ65">
        <f>Z65 - AVERAGEIFS('Placebo Females'!Z:Z, 'Placebo Females'!B:B, B65, 'Placebo Females'!P:P, P65)</f>
        <v>9</v>
      </c>
      <c r="AR65">
        <f>AB65 - AVERAGEIFS('Placebo Females'!AB:AB, 'Placebo Females'!B:B, B65, 'Placebo Females'!P:P, P65)</f>
        <v>1</v>
      </c>
      <c r="AS65">
        <f>AC65 - AVERAGEIFS('Placebo Females'!AC:AC, 'Placebo Females'!B:B, B65, 'Placebo Females'!P:P, P65)</f>
        <v>6.6666666666666679</v>
      </c>
      <c r="AT65">
        <f>AD65 - AVERAGEIFS('Placebo Females'!AD:AD, 'Placebo Females'!B:B, B65, 'Placebo Females'!P:P, P65)</f>
        <v>157.32966666666664</v>
      </c>
      <c r="AU65">
        <f>AE65 - AVERAGEIFS('Placebo Females'!AE:AE, 'Placebo Females'!B:B, B65, 'Placebo Females'!P:P, P65)</f>
        <v>8.0730666666666645E-2</v>
      </c>
      <c r="AV65">
        <f>AF65 - AVERAGEIFS('Placebo Females'!AF:AF, 'Placebo Females'!B:B, B65, 'Placebo Females'!P:P, P65)</f>
        <v>0.14360766666666663</v>
      </c>
    </row>
    <row r="66" spans="1:48" x14ac:dyDescent="0.25">
      <c r="A66" t="s">
        <v>2854</v>
      </c>
      <c r="B66">
        <v>1010</v>
      </c>
      <c r="C66" t="s">
        <v>655</v>
      </c>
      <c r="D66">
        <v>21</v>
      </c>
      <c r="E66">
        <v>165.5</v>
      </c>
      <c r="F66">
        <v>56.8</v>
      </c>
      <c r="G66">
        <v>99.25</v>
      </c>
      <c r="H66">
        <v>56.25</v>
      </c>
      <c r="I66" t="s">
        <v>103</v>
      </c>
      <c r="J66" t="s">
        <v>104</v>
      </c>
      <c r="K66" t="s">
        <v>261</v>
      </c>
      <c r="L66" t="s">
        <v>311</v>
      </c>
      <c r="M66" t="s">
        <v>2261</v>
      </c>
      <c r="N66">
        <v>1500</v>
      </c>
      <c r="O66" t="s">
        <v>2262</v>
      </c>
      <c r="P66">
        <v>1</v>
      </c>
      <c r="Q66" t="s">
        <v>113</v>
      </c>
      <c r="R66" t="s">
        <v>2261</v>
      </c>
      <c r="S66">
        <v>2620</v>
      </c>
      <c r="T66" t="s">
        <v>2266</v>
      </c>
      <c r="U66">
        <v>1005</v>
      </c>
      <c r="V66">
        <v>145</v>
      </c>
      <c r="W66">
        <v>425</v>
      </c>
      <c r="X66">
        <v>100</v>
      </c>
      <c r="Y66">
        <v>255</v>
      </c>
      <c r="Z66">
        <v>70</v>
      </c>
      <c r="AA66" t="s">
        <v>108</v>
      </c>
      <c r="AB66">
        <v>43</v>
      </c>
      <c r="AC66">
        <v>26</v>
      </c>
      <c r="AD66">
        <v>458.39499999999998</v>
      </c>
      <c r="AE66">
        <v>0.23913000000000001</v>
      </c>
      <c r="AF66">
        <v>0.42862299999999998</v>
      </c>
      <c r="AH66">
        <v>2620</v>
      </c>
      <c r="AI66">
        <f t="shared" si="0"/>
        <v>6.1281317501546662</v>
      </c>
      <c r="AJ66">
        <f t="shared" si="1"/>
        <v>0.488527494197873</v>
      </c>
      <c r="AK66">
        <f t="shared" si="2"/>
        <v>0.44346941004901497</v>
      </c>
      <c r="AL66">
        <f>U66 - AVERAGEIFS('Placebo Females'!U:U, 'Placebo Females'!B:B, B66, 'Placebo Females'!P:P, P66)</f>
        <v>-115</v>
      </c>
      <c r="AM66">
        <f>V66 - AVERAGEIFS('Placebo Females'!V:V, 'Placebo Females'!B:B, B66, 'Placebo Females'!P:P, P66)</f>
        <v>10</v>
      </c>
      <c r="AN66">
        <f>W66 - AVERAGEIFS('Placebo Females'!W:W, 'Placebo Females'!B:B, B66, 'Placebo Females'!P:P, P66)</f>
        <v>-4.3333333333333144</v>
      </c>
      <c r="AO66">
        <f>X66 - AVERAGEIFS('Placebo Females'!X:X, 'Placebo Females'!B:B, B66, 'Placebo Females'!P:P, P66)</f>
        <v>-16.666666666666671</v>
      </c>
      <c r="AP66">
        <f>Y66 - AVERAGEIFS('Placebo Females'!Y:Y, 'Placebo Females'!B:B, B66, 'Placebo Females'!P:P, P66)</f>
        <v>6.3333333333333428</v>
      </c>
      <c r="AQ66">
        <f>Z66 - AVERAGEIFS('Placebo Females'!Z:Z, 'Placebo Females'!B:B, B66, 'Placebo Females'!P:P, P66)</f>
        <v>6</v>
      </c>
      <c r="AR66">
        <f>AB66 - AVERAGEIFS('Placebo Females'!AB:AB, 'Placebo Females'!B:B, B66, 'Placebo Females'!P:P, P66)</f>
        <v>6.6666666666666643</v>
      </c>
      <c r="AS66">
        <f>AC66 - AVERAGEIFS('Placebo Females'!AC:AC, 'Placebo Females'!B:B, B66, 'Placebo Females'!P:P, P66)</f>
        <v>0</v>
      </c>
      <c r="AT66">
        <f>AD66 - AVERAGEIFS('Placebo Females'!AD:AD, 'Placebo Females'!B:B, B66, 'Placebo Females'!P:P, P66)</f>
        <v>-22.951000000000022</v>
      </c>
      <c r="AU66">
        <f>AE66 - AVERAGEIFS('Placebo Females'!AE:AE, 'Placebo Females'!B:B, B66, 'Placebo Females'!P:P, P66)</f>
        <v>9.4876333333333368E-2</v>
      </c>
      <c r="AV66">
        <f>AF66 - AVERAGEIFS('Placebo Females'!AF:AF, 'Placebo Females'!B:B, B66, 'Placebo Females'!P:P, P66)</f>
        <v>6.9269333333333349E-2</v>
      </c>
    </row>
    <row r="67" spans="1:48" x14ac:dyDescent="0.25">
      <c r="A67" t="s">
        <v>2855</v>
      </c>
      <c r="B67">
        <v>1010</v>
      </c>
      <c r="C67" t="s">
        <v>655</v>
      </c>
      <c r="D67">
        <v>21</v>
      </c>
      <c r="E67">
        <v>165.5</v>
      </c>
      <c r="F67">
        <v>56.8</v>
      </c>
      <c r="G67">
        <v>99.25</v>
      </c>
      <c r="H67">
        <v>56.25</v>
      </c>
      <c r="I67" t="s">
        <v>103</v>
      </c>
      <c r="J67" t="s">
        <v>104</v>
      </c>
      <c r="K67" t="s">
        <v>261</v>
      </c>
      <c r="L67" t="s">
        <v>311</v>
      </c>
      <c r="M67" t="s">
        <v>2261</v>
      </c>
      <c r="N67">
        <v>1500</v>
      </c>
      <c r="O67" t="s">
        <v>2262</v>
      </c>
      <c r="P67">
        <v>1</v>
      </c>
      <c r="Q67" t="s">
        <v>113</v>
      </c>
      <c r="R67" t="s">
        <v>2261</v>
      </c>
      <c r="S67">
        <v>2620</v>
      </c>
      <c r="T67" t="s">
        <v>2266</v>
      </c>
      <c r="U67">
        <v>1009</v>
      </c>
      <c r="V67">
        <v>150</v>
      </c>
      <c r="W67">
        <v>425</v>
      </c>
      <c r="X67">
        <v>98</v>
      </c>
      <c r="Y67">
        <v>257</v>
      </c>
      <c r="Z67">
        <v>70</v>
      </c>
      <c r="AA67" t="s">
        <v>108</v>
      </c>
      <c r="AB67">
        <v>41</v>
      </c>
      <c r="AC67">
        <v>27</v>
      </c>
      <c r="AD67">
        <v>462.11799999999999</v>
      </c>
      <c r="AE67">
        <v>0.222222</v>
      </c>
      <c r="AF67">
        <v>0.419493</v>
      </c>
      <c r="AH67">
        <v>2620</v>
      </c>
      <c r="AI67">
        <f t="shared" ref="AI67:AI130" si="3">((AH67*10^-9)/427.5365)*10^9</f>
        <v>6.1281317501546662</v>
      </c>
      <c r="AJ67">
        <f t="shared" ref="AJ67:AJ130" si="4">1 -(1/(1+((AI67/6.49)^0.8)))</f>
        <v>0.488527494197873</v>
      </c>
      <c r="AK67">
        <f t="shared" ref="AK67:AK130" si="5">1 -(1/(1+((AI67/7.887)^0.9)))</f>
        <v>0.44346941004901497</v>
      </c>
      <c r="AL67">
        <f>U67 - AVERAGEIFS('Placebo Females'!U:U, 'Placebo Females'!B:B, B67, 'Placebo Females'!P:P, P67)</f>
        <v>-111</v>
      </c>
      <c r="AM67">
        <f>V67 - AVERAGEIFS('Placebo Females'!V:V, 'Placebo Females'!B:B, B67, 'Placebo Females'!P:P, P67)</f>
        <v>15</v>
      </c>
      <c r="AN67">
        <f>W67 - AVERAGEIFS('Placebo Females'!W:W, 'Placebo Females'!B:B, B67, 'Placebo Females'!P:P, P67)</f>
        <v>-4.3333333333333144</v>
      </c>
      <c r="AO67">
        <f>X67 - AVERAGEIFS('Placebo Females'!X:X, 'Placebo Females'!B:B, B67, 'Placebo Females'!P:P, P67)</f>
        <v>-18.666666666666671</v>
      </c>
      <c r="AP67">
        <f>Y67 - AVERAGEIFS('Placebo Females'!Y:Y, 'Placebo Females'!B:B, B67, 'Placebo Females'!P:P, P67)</f>
        <v>8.3333333333333428</v>
      </c>
      <c r="AQ67">
        <f>Z67 - AVERAGEIFS('Placebo Females'!Z:Z, 'Placebo Females'!B:B, B67, 'Placebo Females'!P:P, P67)</f>
        <v>6</v>
      </c>
      <c r="AR67">
        <f>AB67 - AVERAGEIFS('Placebo Females'!AB:AB, 'Placebo Females'!B:B, B67, 'Placebo Females'!P:P, P67)</f>
        <v>4.6666666666666643</v>
      </c>
      <c r="AS67">
        <f>AC67 - AVERAGEIFS('Placebo Females'!AC:AC, 'Placebo Females'!B:B, B67, 'Placebo Females'!P:P, P67)</f>
        <v>1</v>
      </c>
      <c r="AT67">
        <f>AD67 - AVERAGEIFS('Placebo Females'!AD:AD, 'Placebo Females'!B:B, B67, 'Placebo Females'!P:P, P67)</f>
        <v>-19.228000000000009</v>
      </c>
      <c r="AU67">
        <f>AE67 - AVERAGEIFS('Placebo Females'!AE:AE, 'Placebo Females'!B:B, B67, 'Placebo Females'!P:P, P67)</f>
        <v>7.7968333333333362E-2</v>
      </c>
      <c r="AV67">
        <f>AF67 - AVERAGEIFS('Placebo Females'!AF:AF, 'Placebo Females'!B:B, B67, 'Placebo Females'!P:P, P67)</f>
        <v>6.0139333333333378E-2</v>
      </c>
    </row>
    <row r="68" spans="1:48" x14ac:dyDescent="0.25">
      <c r="A68" t="s">
        <v>2856</v>
      </c>
      <c r="B68">
        <v>1010</v>
      </c>
      <c r="C68" t="s">
        <v>655</v>
      </c>
      <c r="D68">
        <v>21</v>
      </c>
      <c r="E68">
        <v>165.5</v>
      </c>
      <c r="F68">
        <v>56.8</v>
      </c>
      <c r="G68">
        <v>99.25</v>
      </c>
      <c r="H68">
        <v>56.25</v>
      </c>
      <c r="I68" t="s">
        <v>103</v>
      </c>
      <c r="J68" t="s">
        <v>104</v>
      </c>
      <c r="K68" t="s">
        <v>261</v>
      </c>
      <c r="L68" t="s">
        <v>311</v>
      </c>
      <c r="M68" t="s">
        <v>2261</v>
      </c>
      <c r="N68">
        <v>1500</v>
      </c>
      <c r="O68" t="s">
        <v>2262</v>
      </c>
      <c r="P68">
        <v>1</v>
      </c>
      <c r="Q68" t="s">
        <v>113</v>
      </c>
      <c r="R68" t="s">
        <v>2261</v>
      </c>
      <c r="S68">
        <v>2620</v>
      </c>
      <c r="T68" t="s">
        <v>2266</v>
      </c>
      <c r="U68">
        <v>969</v>
      </c>
      <c r="V68">
        <v>146</v>
      </c>
      <c r="W68">
        <v>426</v>
      </c>
      <c r="X68">
        <v>104</v>
      </c>
      <c r="Y68">
        <v>250</v>
      </c>
      <c r="Z68">
        <v>72</v>
      </c>
      <c r="AA68" t="s">
        <v>108</v>
      </c>
      <c r="AB68">
        <v>41</v>
      </c>
      <c r="AC68">
        <v>27</v>
      </c>
      <c r="AD68">
        <v>449.25200000000001</v>
      </c>
      <c r="AE68">
        <v>0.261905</v>
      </c>
      <c r="AF68">
        <v>0.41195199999999998</v>
      </c>
      <c r="AH68">
        <v>2620</v>
      </c>
      <c r="AI68">
        <f t="shared" si="3"/>
        <v>6.1281317501546662</v>
      </c>
      <c r="AJ68">
        <f t="shared" si="4"/>
        <v>0.488527494197873</v>
      </c>
      <c r="AK68">
        <f t="shared" si="5"/>
        <v>0.44346941004901497</v>
      </c>
      <c r="AL68">
        <f>U68 - AVERAGEIFS('Placebo Females'!U:U, 'Placebo Females'!B:B, B68, 'Placebo Females'!P:P, P68)</f>
        <v>-151</v>
      </c>
      <c r="AM68">
        <f>V68 - AVERAGEIFS('Placebo Females'!V:V, 'Placebo Females'!B:B, B68, 'Placebo Females'!P:P, P68)</f>
        <v>11</v>
      </c>
      <c r="AN68">
        <f>W68 - AVERAGEIFS('Placebo Females'!W:W, 'Placebo Females'!B:B, B68, 'Placebo Females'!P:P, P68)</f>
        <v>-3.3333333333333144</v>
      </c>
      <c r="AO68">
        <f>X68 - AVERAGEIFS('Placebo Females'!X:X, 'Placebo Females'!B:B, B68, 'Placebo Females'!P:P, P68)</f>
        <v>-12.666666666666671</v>
      </c>
      <c r="AP68">
        <f>Y68 - AVERAGEIFS('Placebo Females'!Y:Y, 'Placebo Females'!B:B, B68, 'Placebo Females'!P:P, P68)</f>
        <v>1.3333333333333428</v>
      </c>
      <c r="AQ68">
        <f>Z68 - AVERAGEIFS('Placebo Females'!Z:Z, 'Placebo Females'!B:B, B68, 'Placebo Females'!P:P, P68)</f>
        <v>8</v>
      </c>
      <c r="AR68">
        <f>AB68 - AVERAGEIFS('Placebo Females'!AB:AB, 'Placebo Females'!B:B, B68, 'Placebo Females'!P:P, P68)</f>
        <v>4.6666666666666643</v>
      </c>
      <c r="AS68">
        <f>AC68 - AVERAGEIFS('Placebo Females'!AC:AC, 'Placebo Females'!B:B, B68, 'Placebo Females'!P:P, P68)</f>
        <v>1</v>
      </c>
      <c r="AT68">
        <f>AD68 - AVERAGEIFS('Placebo Females'!AD:AD, 'Placebo Females'!B:B, B68, 'Placebo Females'!P:P, P68)</f>
        <v>-32.093999999999994</v>
      </c>
      <c r="AU68">
        <f>AE68 - AVERAGEIFS('Placebo Females'!AE:AE, 'Placebo Females'!B:B, B68, 'Placebo Females'!P:P, P68)</f>
        <v>0.11765133333333336</v>
      </c>
      <c r="AV68">
        <f>AF68 - AVERAGEIFS('Placebo Females'!AF:AF, 'Placebo Females'!B:B, B68, 'Placebo Females'!P:P, P68)</f>
        <v>5.2598333333333358E-2</v>
      </c>
    </row>
    <row r="69" spans="1:48" x14ac:dyDescent="0.25">
      <c r="A69" t="s">
        <v>2857</v>
      </c>
      <c r="B69">
        <v>1010</v>
      </c>
      <c r="C69" t="s">
        <v>655</v>
      </c>
      <c r="D69">
        <v>21</v>
      </c>
      <c r="E69">
        <v>165.5</v>
      </c>
      <c r="F69">
        <v>56.8</v>
      </c>
      <c r="G69">
        <v>99.25</v>
      </c>
      <c r="H69">
        <v>56.25</v>
      </c>
      <c r="I69" t="s">
        <v>103</v>
      </c>
      <c r="J69" t="s">
        <v>104</v>
      </c>
      <c r="K69" t="s">
        <v>261</v>
      </c>
      <c r="L69" t="s">
        <v>311</v>
      </c>
      <c r="M69" t="s">
        <v>2261</v>
      </c>
      <c r="N69">
        <v>1500</v>
      </c>
      <c r="O69" t="s">
        <v>2262</v>
      </c>
      <c r="P69">
        <v>14</v>
      </c>
      <c r="Q69" t="s">
        <v>113</v>
      </c>
      <c r="R69" t="s">
        <v>2261</v>
      </c>
      <c r="S69">
        <v>2540</v>
      </c>
      <c r="T69" t="s">
        <v>2266</v>
      </c>
      <c r="U69">
        <v>900</v>
      </c>
      <c r="V69">
        <v>144</v>
      </c>
      <c r="W69">
        <v>411</v>
      </c>
      <c r="X69">
        <v>102</v>
      </c>
      <c r="Y69">
        <v>237</v>
      </c>
      <c r="Z69">
        <v>72</v>
      </c>
      <c r="AA69" t="s">
        <v>108</v>
      </c>
      <c r="AB69">
        <v>47</v>
      </c>
      <c r="AC69">
        <v>23</v>
      </c>
      <c r="AD69">
        <v>474.06700000000001</v>
      </c>
      <c r="AE69">
        <v>0.19565199999999999</v>
      </c>
      <c r="AF69">
        <v>0.40534100000000001</v>
      </c>
      <c r="AH69">
        <v>2540</v>
      </c>
      <c r="AI69">
        <f t="shared" si="3"/>
        <v>5.9410132234323854</v>
      </c>
      <c r="AJ69">
        <f t="shared" si="4"/>
        <v>0.48233079352735819</v>
      </c>
      <c r="AK69">
        <f t="shared" si="5"/>
        <v>0.43659259255899951</v>
      </c>
      <c r="AL69">
        <f>U69 - AVERAGEIFS('Placebo Females'!U:U, 'Placebo Females'!B:B, B69, 'Placebo Females'!P:P, P69)</f>
        <v>70.333333333333371</v>
      </c>
      <c r="AM69">
        <f>V69 - AVERAGEIFS('Placebo Females'!V:V, 'Placebo Females'!B:B, B69, 'Placebo Females'!P:P, P69)</f>
        <v>18.666666666666671</v>
      </c>
      <c r="AN69">
        <f>W69 - AVERAGEIFS('Placebo Females'!W:W, 'Placebo Females'!B:B, B69, 'Placebo Females'!P:P, P69)</f>
        <v>27</v>
      </c>
      <c r="AO69">
        <f>X69 - AVERAGEIFS('Placebo Females'!X:X, 'Placebo Females'!B:B, B69, 'Placebo Females'!P:P, P69)</f>
        <v>2</v>
      </c>
      <c r="AP69">
        <f>Y69 - AVERAGEIFS('Placebo Females'!Y:Y, 'Placebo Females'!B:B, B69, 'Placebo Females'!P:P, P69)</f>
        <v>14</v>
      </c>
      <c r="AQ69">
        <f>Z69 - AVERAGEIFS('Placebo Females'!Z:Z, 'Placebo Females'!B:B, B69, 'Placebo Females'!P:P, P69)</f>
        <v>11</v>
      </c>
      <c r="AR69">
        <f>AB69 - AVERAGEIFS('Placebo Females'!AB:AB, 'Placebo Females'!B:B, B69, 'Placebo Females'!P:P, P69)</f>
        <v>10.666666666666664</v>
      </c>
      <c r="AS69">
        <f>AC69 - AVERAGEIFS('Placebo Females'!AC:AC, 'Placebo Females'!B:B, B69, 'Placebo Females'!P:P, P69)</f>
        <v>-0.33333333333333215</v>
      </c>
      <c r="AT69">
        <f>AD69 - AVERAGEIFS('Placebo Females'!AD:AD, 'Placebo Females'!B:B, B69, 'Placebo Females'!P:P, P69)</f>
        <v>64.319666666666706</v>
      </c>
      <c r="AU69">
        <f>AE69 - AVERAGEIFS('Placebo Females'!AE:AE, 'Placebo Females'!B:B, B69, 'Placebo Females'!P:P, P69)</f>
        <v>6.276166666666666E-2</v>
      </c>
      <c r="AV69">
        <f>AF69 - AVERAGEIFS('Placebo Females'!AF:AF, 'Placebo Females'!B:B, B69, 'Placebo Females'!P:P, P69)</f>
        <v>0.1276423333333333</v>
      </c>
    </row>
    <row r="70" spans="1:48" x14ac:dyDescent="0.25">
      <c r="A70" t="s">
        <v>2858</v>
      </c>
      <c r="B70">
        <v>1010</v>
      </c>
      <c r="C70" t="s">
        <v>655</v>
      </c>
      <c r="D70">
        <v>21</v>
      </c>
      <c r="E70">
        <v>165.5</v>
      </c>
      <c r="F70">
        <v>56.8</v>
      </c>
      <c r="G70">
        <v>99.25</v>
      </c>
      <c r="H70">
        <v>56.25</v>
      </c>
      <c r="I70" t="s">
        <v>103</v>
      </c>
      <c r="J70" t="s">
        <v>104</v>
      </c>
      <c r="K70" t="s">
        <v>261</v>
      </c>
      <c r="L70" t="s">
        <v>311</v>
      </c>
      <c r="M70" t="s">
        <v>2261</v>
      </c>
      <c r="N70">
        <v>1500</v>
      </c>
      <c r="O70" t="s">
        <v>2262</v>
      </c>
      <c r="P70">
        <v>14</v>
      </c>
      <c r="Q70" t="s">
        <v>113</v>
      </c>
      <c r="R70" t="s">
        <v>2261</v>
      </c>
      <c r="S70">
        <v>2540</v>
      </c>
      <c r="T70" t="s">
        <v>2266</v>
      </c>
      <c r="U70">
        <v>889</v>
      </c>
      <c r="V70">
        <v>139</v>
      </c>
      <c r="W70">
        <v>410</v>
      </c>
      <c r="X70">
        <v>102</v>
      </c>
      <c r="Y70">
        <v>237</v>
      </c>
      <c r="Z70">
        <v>71</v>
      </c>
      <c r="AA70" t="s">
        <v>108</v>
      </c>
      <c r="AB70">
        <v>41</v>
      </c>
      <c r="AC70">
        <v>29</v>
      </c>
      <c r="AD70">
        <v>466.74599999999998</v>
      </c>
      <c r="AE70">
        <v>0.17777799999999999</v>
      </c>
      <c r="AF70">
        <v>0.39574399999999998</v>
      </c>
      <c r="AH70">
        <v>2540</v>
      </c>
      <c r="AI70">
        <f t="shared" si="3"/>
        <v>5.9410132234323854</v>
      </c>
      <c r="AJ70">
        <f t="shared" si="4"/>
        <v>0.48233079352735819</v>
      </c>
      <c r="AK70">
        <f t="shared" si="5"/>
        <v>0.43659259255899951</v>
      </c>
      <c r="AL70">
        <f>U70 - AVERAGEIFS('Placebo Females'!U:U, 'Placebo Females'!B:B, B70, 'Placebo Females'!P:P, P70)</f>
        <v>59.333333333333371</v>
      </c>
      <c r="AM70">
        <f>V70 - AVERAGEIFS('Placebo Females'!V:V, 'Placebo Females'!B:B, B70, 'Placebo Females'!P:P, P70)</f>
        <v>13.666666666666671</v>
      </c>
      <c r="AN70">
        <f>W70 - AVERAGEIFS('Placebo Females'!W:W, 'Placebo Females'!B:B, B70, 'Placebo Females'!P:P, P70)</f>
        <v>26</v>
      </c>
      <c r="AO70">
        <f>X70 - AVERAGEIFS('Placebo Females'!X:X, 'Placebo Females'!B:B, B70, 'Placebo Females'!P:P, P70)</f>
        <v>2</v>
      </c>
      <c r="AP70">
        <f>Y70 - AVERAGEIFS('Placebo Females'!Y:Y, 'Placebo Females'!B:B, B70, 'Placebo Females'!P:P, P70)</f>
        <v>14</v>
      </c>
      <c r="AQ70">
        <f>Z70 - AVERAGEIFS('Placebo Females'!Z:Z, 'Placebo Females'!B:B, B70, 'Placebo Females'!P:P, P70)</f>
        <v>10</v>
      </c>
      <c r="AR70">
        <f>AB70 - AVERAGEIFS('Placebo Females'!AB:AB, 'Placebo Females'!B:B, B70, 'Placebo Females'!P:P, P70)</f>
        <v>4.6666666666666643</v>
      </c>
      <c r="AS70">
        <f>AC70 - AVERAGEIFS('Placebo Females'!AC:AC, 'Placebo Females'!B:B, B70, 'Placebo Females'!P:P, P70)</f>
        <v>5.6666666666666679</v>
      </c>
      <c r="AT70">
        <f>AD70 - AVERAGEIFS('Placebo Females'!AD:AD, 'Placebo Females'!B:B, B70, 'Placebo Females'!P:P, P70)</f>
        <v>56.998666666666679</v>
      </c>
      <c r="AU70">
        <f>AE70 - AVERAGEIFS('Placebo Females'!AE:AE, 'Placebo Females'!B:B, B70, 'Placebo Females'!P:P, P70)</f>
        <v>4.4887666666666659E-2</v>
      </c>
      <c r="AV70">
        <f>AF70 - AVERAGEIFS('Placebo Females'!AF:AF, 'Placebo Females'!B:B, B70, 'Placebo Females'!P:P, P70)</f>
        <v>0.11804533333333328</v>
      </c>
    </row>
    <row r="71" spans="1:48" x14ac:dyDescent="0.25">
      <c r="A71" t="s">
        <v>2859</v>
      </c>
      <c r="B71">
        <v>1010</v>
      </c>
      <c r="C71" t="s">
        <v>655</v>
      </c>
      <c r="D71">
        <v>21</v>
      </c>
      <c r="E71">
        <v>165.5</v>
      </c>
      <c r="F71">
        <v>56.8</v>
      </c>
      <c r="G71">
        <v>99.25</v>
      </c>
      <c r="H71">
        <v>56.25</v>
      </c>
      <c r="I71" t="s">
        <v>103</v>
      </c>
      <c r="J71" t="s">
        <v>104</v>
      </c>
      <c r="K71" t="s">
        <v>261</v>
      </c>
      <c r="L71" t="s">
        <v>311</v>
      </c>
      <c r="M71" t="s">
        <v>2261</v>
      </c>
      <c r="N71">
        <v>1500</v>
      </c>
      <c r="O71" t="s">
        <v>2262</v>
      </c>
      <c r="P71">
        <v>14</v>
      </c>
      <c r="Q71" t="s">
        <v>113</v>
      </c>
      <c r="R71" t="s">
        <v>2261</v>
      </c>
      <c r="S71">
        <v>2540</v>
      </c>
      <c r="T71" t="s">
        <v>2266</v>
      </c>
      <c r="U71">
        <v>869</v>
      </c>
      <c r="V71">
        <v>139</v>
      </c>
      <c r="W71">
        <v>410</v>
      </c>
      <c r="X71">
        <v>99</v>
      </c>
      <c r="Y71">
        <v>240</v>
      </c>
      <c r="Z71">
        <v>71</v>
      </c>
      <c r="AA71" t="s">
        <v>108</v>
      </c>
      <c r="AB71">
        <v>47</v>
      </c>
      <c r="AC71">
        <v>24</v>
      </c>
      <c r="AD71">
        <v>453.911</v>
      </c>
      <c r="AE71">
        <v>0.17391300000000001</v>
      </c>
      <c r="AF71">
        <v>0.39421899999999999</v>
      </c>
      <c r="AH71">
        <v>2540</v>
      </c>
      <c r="AI71">
        <f t="shared" si="3"/>
        <v>5.9410132234323854</v>
      </c>
      <c r="AJ71">
        <f t="shared" si="4"/>
        <v>0.48233079352735819</v>
      </c>
      <c r="AK71">
        <f t="shared" si="5"/>
        <v>0.43659259255899951</v>
      </c>
      <c r="AL71">
        <f>U71 - AVERAGEIFS('Placebo Females'!U:U, 'Placebo Females'!B:B, B71, 'Placebo Females'!P:P, P71)</f>
        <v>39.333333333333371</v>
      </c>
      <c r="AM71">
        <f>V71 - AVERAGEIFS('Placebo Females'!V:V, 'Placebo Females'!B:B, B71, 'Placebo Females'!P:P, P71)</f>
        <v>13.666666666666671</v>
      </c>
      <c r="AN71">
        <f>W71 - AVERAGEIFS('Placebo Females'!W:W, 'Placebo Females'!B:B, B71, 'Placebo Females'!P:P, P71)</f>
        <v>26</v>
      </c>
      <c r="AO71">
        <f>X71 - AVERAGEIFS('Placebo Females'!X:X, 'Placebo Females'!B:B, B71, 'Placebo Females'!P:P, P71)</f>
        <v>-1</v>
      </c>
      <c r="AP71">
        <f>Y71 - AVERAGEIFS('Placebo Females'!Y:Y, 'Placebo Females'!B:B, B71, 'Placebo Females'!P:P, P71)</f>
        <v>17</v>
      </c>
      <c r="AQ71">
        <f>Z71 - AVERAGEIFS('Placebo Females'!Z:Z, 'Placebo Females'!B:B, B71, 'Placebo Females'!P:P, P71)</f>
        <v>10</v>
      </c>
      <c r="AR71">
        <f>AB71 - AVERAGEIFS('Placebo Females'!AB:AB, 'Placebo Females'!B:B, B71, 'Placebo Females'!P:P, P71)</f>
        <v>10.666666666666664</v>
      </c>
      <c r="AS71">
        <f>AC71 - AVERAGEIFS('Placebo Females'!AC:AC, 'Placebo Females'!B:B, B71, 'Placebo Females'!P:P, P71)</f>
        <v>0.66666666666666785</v>
      </c>
      <c r="AT71">
        <f>AD71 - AVERAGEIFS('Placebo Females'!AD:AD, 'Placebo Females'!B:B, B71, 'Placebo Females'!P:P, P71)</f>
        <v>44.1636666666667</v>
      </c>
      <c r="AU71">
        <f>AE71 - AVERAGEIFS('Placebo Females'!AE:AE, 'Placebo Females'!B:B, B71, 'Placebo Females'!P:P, P71)</f>
        <v>4.1022666666666679E-2</v>
      </c>
      <c r="AV71">
        <f>AF71 - AVERAGEIFS('Placebo Females'!AF:AF, 'Placebo Females'!B:B, B71, 'Placebo Females'!P:P, P71)</f>
        <v>0.11652033333333328</v>
      </c>
    </row>
    <row r="72" spans="1:48" x14ac:dyDescent="0.25">
      <c r="A72" t="s">
        <v>2860</v>
      </c>
      <c r="B72">
        <v>1003</v>
      </c>
      <c r="C72" t="s">
        <v>655</v>
      </c>
      <c r="D72">
        <v>30</v>
      </c>
      <c r="E72">
        <v>167</v>
      </c>
      <c r="F72">
        <v>71.3</v>
      </c>
      <c r="G72">
        <v>106</v>
      </c>
      <c r="H72">
        <v>57.75</v>
      </c>
      <c r="I72" t="s">
        <v>103</v>
      </c>
      <c r="J72" t="s">
        <v>104</v>
      </c>
      <c r="K72" t="s">
        <v>753</v>
      </c>
      <c r="L72" t="s">
        <v>311</v>
      </c>
      <c r="M72" t="s">
        <v>2261</v>
      </c>
      <c r="N72">
        <v>1500</v>
      </c>
      <c r="O72" t="s">
        <v>2262</v>
      </c>
      <c r="P72">
        <v>6</v>
      </c>
      <c r="Q72" t="s">
        <v>113</v>
      </c>
      <c r="R72" t="s">
        <v>2261</v>
      </c>
      <c r="S72">
        <v>2450</v>
      </c>
      <c r="T72" t="s">
        <v>2266</v>
      </c>
      <c r="U72">
        <v>989</v>
      </c>
      <c r="V72">
        <v>196</v>
      </c>
      <c r="W72">
        <v>400</v>
      </c>
      <c r="X72">
        <v>91</v>
      </c>
      <c r="Y72">
        <v>234</v>
      </c>
      <c r="Z72">
        <v>75</v>
      </c>
      <c r="AA72" t="s">
        <v>108</v>
      </c>
      <c r="AB72">
        <v>56</v>
      </c>
      <c r="AC72">
        <v>24</v>
      </c>
      <c r="AD72">
        <v>309.70699999999999</v>
      </c>
      <c r="AE72">
        <v>0.17391300000000001</v>
      </c>
      <c r="AF72">
        <v>0.40823799999999999</v>
      </c>
      <c r="AH72">
        <v>2450</v>
      </c>
      <c r="AI72">
        <f t="shared" si="3"/>
        <v>5.7305048808698213</v>
      </c>
      <c r="AJ72">
        <f t="shared" si="4"/>
        <v>0.47512876517771596</v>
      </c>
      <c r="AK72">
        <f t="shared" si="5"/>
        <v>0.42862312640337741</v>
      </c>
      <c r="AL72">
        <f>U72 - AVERAGEIFS('Placebo Females'!U:U, 'Placebo Females'!B:B, B72, 'Placebo Females'!P:P, P72)</f>
        <v>-178.66666666666674</v>
      </c>
      <c r="AM72">
        <f>V72 - AVERAGEIFS('Placebo Females'!V:V, 'Placebo Females'!B:B, B72, 'Placebo Females'!P:P, P72)</f>
        <v>2</v>
      </c>
      <c r="AN72">
        <f>W72 - AVERAGEIFS('Placebo Females'!W:W, 'Placebo Females'!B:B, B72, 'Placebo Females'!P:P, P72)</f>
        <v>-5</v>
      </c>
      <c r="AO72">
        <f>X72 - AVERAGEIFS('Placebo Females'!X:X, 'Placebo Females'!B:B, B72, 'Placebo Females'!P:P, P72)</f>
        <v>-2</v>
      </c>
      <c r="AP72">
        <f>Y72 - AVERAGEIFS('Placebo Females'!Y:Y, 'Placebo Females'!B:B, B72, 'Placebo Females'!P:P, P72)</f>
        <v>-9</v>
      </c>
      <c r="AQ72">
        <f>Z72 - AVERAGEIFS('Placebo Females'!Z:Z, 'Placebo Females'!B:B, B72, 'Placebo Females'!P:P, P72)</f>
        <v>6</v>
      </c>
      <c r="AR72">
        <f>AB72 - AVERAGEIFS('Placebo Females'!AB:AB, 'Placebo Females'!B:B, B72, 'Placebo Females'!P:P, P72)</f>
        <v>16</v>
      </c>
      <c r="AS72">
        <f>AC72 - AVERAGEIFS('Placebo Females'!AC:AC, 'Placebo Females'!B:B, B72, 'Placebo Females'!P:P, P72)</f>
        <v>-2</v>
      </c>
      <c r="AT72">
        <f>AD72 - AVERAGEIFS('Placebo Females'!AD:AD, 'Placebo Females'!B:B, B72, 'Placebo Females'!P:P, P72)</f>
        <v>6.1220000000000141</v>
      </c>
      <c r="AU72">
        <f>AE72 - AVERAGEIFS('Placebo Females'!AE:AE, 'Placebo Females'!B:B, B72, 'Placebo Females'!P:P, P72)</f>
        <v>2.7507000000000004E-2</v>
      </c>
      <c r="AV72">
        <f>AF72 - AVERAGEIFS('Placebo Females'!AF:AF, 'Placebo Females'!B:B, B72, 'Placebo Females'!P:P, P72)</f>
        <v>0.1047776666666666</v>
      </c>
    </row>
    <row r="73" spans="1:48" x14ac:dyDescent="0.25">
      <c r="A73" t="s">
        <v>2861</v>
      </c>
      <c r="B73">
        <v>1003</v>
      </c>
      <c r="C73" t="s">
        <v>655</v>
      </c>
      <c r="D73">
        <v>30</v>
      </c>
      <c r="E73">
        <v>167</v>
      </c>
      <c r="F73">
        <v>71.3</v>
      </c>
      <c r="G73">
        <v>106</v>
      </c>
      <c r="H73">
        <v>57.75</v>
      </c>
      <c r="I73" t="s">
        <v>103</v>
      </c>
      <c r="J73" t="s">
        <v>104</v>
      </c>
      <c r="K73" t="s">
        <v>753</v>
      </c>
      <c r="L73" t="s">
        <v>311</v>
      </c>
      <c r="M73" t="s">
        <v>2261</v>
      </c>
      <c r="N73">
        <v>1500</v>
      </c>
      <c r="O73" t="s">
        <v>2262</v>
      </c>
      <c r="P73">
        <v>6</v>
      </c>
      <c r="Q73" t="s">
        <v>113</v>
      </c>
      <c r="R73" t="s">
        <v>2261</v>
      </c>
      <c r="S73">
        <v>2450</v>
      </c>
      <c r="T73" t="s">
        <v>2266</v>
      </c>
      <c r="U73">
        <v>1109</v>
      </c>
      <c r="V73">
        <v>195</v>
      </c>
      <c r="W73">
        <v>400</v>
      </c>
      <c r="X73">
        <v>90</v>
      </c>
      <c r="Y73">
        <v>237</v>
      </c>
      <c r="Z73">
        <v>73</v>
      </c>
      <c r="AA73" t="s">
        <v>108</v>
      </c>
      <c r="AB73">
        <v>53</v>
      </c>
      <c r="AC73">
        <v>25</v>
      </c>
      <c r="AD73">
        <v>317.12400000000002</v>
      </c>
      <c r="AE73">
        <v>0.14893600000000001</v>
      </c>
      <c r="AF73">
        <v>0.41649799999999998</v>
      </c>
      <c r="AH73">
        <v>2450</v>
      </c>
      <c r="AI73">
        <f t="shared" si="3"/>
        <v>5.7305048808698213</v>
      </c>
      <c r="AJ73">
        <f t="shared" si="4"/>
        <v>0.47512876517771596</v>
      </c>
      <c r="AK73">
        <f t="shared" si="5"/>
        <v>0.42862312640337741</v>
      </c>
      <c r="AL73">
        <f>U73 - AVERAGEIFS('Placebo Females'!U:U, 'Placebo Females'!B:B, B73, 'Placebo Females'!P:P, P73)</f>
        <v>-58.666666666666742</v>
      </c>
      <c r="AM73">
        <f>V73 - AVERAGEIFS('Placebo Females'!V:V, 'Placebo Females'!B:B, B73, 'Placebo Females'!P:P, P73)</f>
        <v>1</v>
      </c>
      <c r="AN73">
        <f>W73 - AVERAGEIFS('Placebo Females'!W:W, 'Placebo Females'!B:B, B73, 'Placebo Females'!P:P, P73)</f>
        <v>-5</v>
      </c>
      <c r="AO73">
        <f>X73 - AVERAGEIFS('Placebo Females'!X:X, 'Placebo Females'!B:B, B73, 'Placebo Females'!P:P, P73)</f>
        <v>-3</v>
      </c>
      <c r="AP73">
        <f>Y73 - AVERAGEIFS('Placebo Females'!Y:Y, 'Placebo Females'!B:B, B73, 'Placebo Females'!P:P, P73)</f>
        <v>-6</v>
      </c>
      <c r="AQ73">
        <f>Z73 - AVERAGEIFS('Placebo Females'!Z:Z, 'Placebo Females'!B:B, B73, 'Placebo Females'!P:P, P73)</f>
        <v>4</v>
      </c>
      <c r="AR73">
        <f>AB73 - AVERAGEIFS('Placebo Females'!AB:AB, 'Placebo Females'!B:B, B73, 'Placebo Females'!P:P, P73)</f>
        <v>13</v>
      </c>
      <c r="AS73">
        <f>AC73 - AVERAGEIFS('Placebo Females'!AC:AC, 'Placebo Females'!B:B, B73, 'Placebo Females'!P:P, P73)</f>
        <v>-1</v>
      </c>
      <c r="AT73">
        <f>AD73 - AVERAGEIFS('Placebo Females'!AD:AD, 'Placebo Females'!B:B, B73, 'Placebo Females'!P:P, P73)</f>
        <v>13.539000000000044</v>
      </c>
      <c r="AU73">
        <f>AE73 - AVERAGEIFS('Placebo Females'!AE:AE, 'Placebo Females'!B:B, B73, 'Placebo Females'!P:P, P73)</f>
        <v>2.5300000000000045E-3</v>
      </c>
      <c r="AV73">
        <f>AF73 - AVERAGEIFS('Placebo Females'!AF:AF, 'Placebo Females'!B:B, B73, 'Placebo Females'!P:P, P73)</f>
        <v>0.11303766666666659</v>
      </c>
    </row>
    <row r="74" spans="1:48" x14ac:dyDescent="0.25">
      <c r="A74" t="s">
        <v>2862</v>
      </c>
      <c r="B74">
        <v>1003</v>
      </c>
      <c r="C74" t="s">
        <v>655</v>
      </c>
      <c r="D74">
        <v>30</v>
      </c>
      <c r="E74">
        <v>167</v>
      </c>
      <c r="F74">
        <v>71.3</v>
      </c>
      <c r="G74">
        <v>106</v>
      </c>
      <c r="H74">
        <v>57.75</v>
      </c>
      <c r="I74" t="s">
        <v>103</v>
      </c>
      <c r="J74" t="s">
        <v>104</v>
      </c>
      <c r="K74" t="s">
        <v>753</v>
      </c>
      <c r="L74" t="s">
        <v>311</v>
      </c>
      <c r="M74" t="s">
        <v>2261</v>
      </c>
      <c r="N74">
        <v>1500</v>
      </c>
      <c r="O74" t="s">
        <v>2262</v>
      </c>
      <c r="P74">
        <v>6</v>
      </c>
      <c r="Q74" t="s">
        <v>113</v>
      </c>
      <c r="R74" t="s">
        <v>2261</v>
      </c>
      <c r="S74">
        <v>2450</v>
      </c>
      <c r="T74" t="s">
        <v>2266</v>
      </c>
      <c r="U74">
        <v>1116</v>
      </c>
      <c r="V74">
        <v>183</v>
      </c>
      <c r="W74">
        <v>398</v>
      </c>
      <c r="X74">
        <v>93</v>
      </c>
      <c r="Y74">
        <v>233</v>
      </c>
      <c r="Z74">
        <v>72</v>
      </c>
      <c r="AA74" t="s">
        <v>108</v>
      </c>
      <c r="AB74">
        <v>46</v>
      </c>
      <c r="AC74">
        <v>30</v>
      </c>
      <c r="AD74">
        <v>313.721</v>
      </c>
      <c r="AE74">
        <v>0.14893600000000001</v>
      </c>
      <c r="AF74">
        <v>0.41062300000000002</v>
      </c>
      <c r="AH74">
        <v>2450</v>
      </c>
      <c r="AI74">
        <f t="shared" si="3"/>
        <v>5.7305048808698213</v>
      </c>
      <c r="AJ74">
        <f t="shared" si="4"/>
        <v>0.47512876517771596</v>
      </c>
      <c r="AK74">
        <f t="shared" si="5"/>
        <v>0.42862312640337741</v>
      </c>
      <c r="AL74">
        <f>U74 - AVERAGEIFS('Placebo Females'!U:U, 'Placebo Females'!B:B, B74, 'Placebo Females'!P:P, P74)</f>
        <v>-51.666666666666742</v>
      </c>
      <c r="AM74">
        <f>V74 - AVERAGEIFS('Placebo Females'!V:V, 'Placebo Females'!B:B, B74, 'Placebo Females'!P:P, P74)</f>
        <v>-11</v>
      </c>
      <c r="AN74">
        <f>W74 - AVERAGEIFS('Placebo Females'!W:W, 'Placebo Females'!B:B, B74, 'Placebo Females'!P:P, P74)</f>
        <v>-7</v>
      </c>
      <c r="AO74">
        <f>X74 - AVERAGEIFS('Placebo Females'!X:X, 'Placebo Females'!B:B, B74, 'Placebo Females'!P:P, P74)</f>
        <v>0</v>
      </c>
      <c r="AP74">
        <f>Y74 - AVERAGEIFS('Placebo Females'!Y:Y, 'Placebo Females'!B:B, B74, 'Placebo Females'!P:P, P74)</f>
        <v>-10</v>
      </c>
      <c r="AQ74">
        <f>Z74 - AVERAGEIFS('Placebo Females'!Z:Z, 'Placebo Females'!B:B, B74, 'Placebo Females'!P:P, P74)</f>
        <v>3</v>
      </c>
      <c r="AR74">
        <f>AB74 - AVERAGEIFS('Placebo Females'!AB:AB, 'Placebo Females'!B:B, B74, 'Placebo Females'!P:P, P74)</f>
        <v>6</v>
      </c>
      <c r="AS74">
        <f>AC74 - AVERAGEIFS('Placebo Females'!AC:AC, 'Placebo Females'!B:B, B74, 'Placebo Females'!P:P, P74)</f>
        <v>4</v>
      </c>
      <c r="AT74">
        <f>AD74 - AVERAGEIFS('Placebo Females'!AD:AD, 'Placebo Females'!B:B, B74, 'Placebo Females'!P:P, P74)</f>
        <v>10.136000000000024</v>
      </c>
      <c r="AU74">
        <f>AE74 - AVERAGEIFS('Placebo Females'!AE:AE, 'Placebo Females'!B:B, B74, 'Placebo Females'!P:P, P74)</f>
        <v>2.5300000000000045E-3</v>
      </c>
      <c r="AV74">
        <f>AF74 - AVERAGEIFS('Placebo Females'!AF:AF, 'Placebo Females'!B:B, B74, 'Placebo Females'!P:P, P74)</f>
        <v>0.10716266666666663</v>
      </c>
    </row>
    <row r="75" spans="1:48" x14ac:dyDescent="0.25">
      <c r="A75" t="s">
        <v>2863</v>
      </c>
      <c r="B75">
        <v>1004</v>
      </c>
      <c r="C75" t="s">
        <v>655</v>
      </c>
      <c r="D75">
        <v>32</v>
      </c>
      <c r="E75">
        <v>177.1</v>
      </c>
      <c r="F75">
        <v>60.7</v>
      </c>
      <c r="G75">
        <v>92</v>
      </c>
      <c r="H75">
        <v>51.75</v>
      </c>
      <c r="I75" t="s">
        <v>103</v>
      </c>
      <c r="J75" t="s">
        <v>104</v>
      </c>
      <c r="K75" t="s">
        <v>459</v>
      </c>
      <c r="L75" t="s">
        <v>160</v>
      </c>
      <c r="M75" t="s">
        <v>2261</v>
      </c>
      <c r="N75">
        <v>1500</v>
      </c>
      <c r="O75" t="s">
        <v>2262</v>
      </c>
      <c r="P75">
        <v>2</v>
      </c>
      <c r="Q75" t="s">
        <v>113</v>
      </c>
      <c r="R75" t="s">
        <v>2261</v>
      </c>
      <c r="S75">
        <v>2450</v>
      </c>
      <c r="T75" t="s">
        <v>2266</v>
      </c>
      <c r="U75">
        <v>868</v>
      </c>
      <c r="V75">
        <v>136</v>
      </c>
      <c r="W75">
        <v>426</v>
      </c>
      <c r="X75">
        <v>100</v>
      </c>
      <c r="Y75">
        <v>248</v>
      </c>
      <c r="Z75">
        <v>78</v>
      </c>
      <c r="AA75" t="s">
        <v>108</v>
      </c>
      <c r="AB75">
        <v>60</v>
      </c>
      <c r="AC75">
        <v>32</v>
      </c>
      <c r="AD75">
        <v>152.83699999999999</v>
      </c>
      <c r="AE75">
        <v>0.56097600000000003</v>
      </c>
      <c r="AF75">
        <v>0.47622300000000001</v>
      </c>
      <c r="AH75">
        <v>2450</v>
      </c>
      <c r="AI75">
        <f t="shared" si="3"/>
        <v>5.7305048808698213</v>
      </c>
      <c r="AJ75">
        <f t="shared" si="4"/>
        <v>0.47512876517771596</v>
      </c>
      <c r="AK75">
        <f t="shared" si="5"/>
        <v>0.42862312640337741</v>
      </c>
      <c r="AL75">
        <f>U75 - AVERAGEIFS('Placebo Females'!U:U, 'Placebo Females'!B:B, B75, 'Placebo Females'!P:P, P75)</f>
        <v>-40</v>
      </c>
      <c r="AM75">
        <f>V75 - AVERAGEIFS('Placebo Females'!V:V, 'Placebo Females'!B:B, B75, 'Placebo Females'!P:P, P75)</f>
        <v>0.66666666666665719</v>
      </c>
      <c r="AN75">
        <f>W75 - AVERAGEIFS('Placebo Females'!W:W, 'Placebo Females'!B:B, B75, 'Placebo Females'!P:P, P75)</f>
        <v>3.6666666666666856</v>
      </c>
      <c r="AO75">
        <f>X75 - AVERAGEIFS('Placebo Females'!X:X, 'Placebo Females'!B:B, B75, 'Placebo Females'!P:P, P75)</f>
        <v>3</v>
      </c>
      <c r="AP75">
        <f>Y75 - AVERAGEIFS('Placebo Females'!Y:Y, 'Placebo Females'!B:B, B75, 'Placebo Females'!P:P, P75)</f>
        <v>0.66666666666665719</v>
      </c>
      <c r="AQ75">
        <f>Z75 - AVERAGEIFS('Placebo Females'!Z:Z, 'Placebo Females'!B:B, B75, 'Placebo Females'!P:P, P75)</f>
        <v>0</v>
      </c>
      <c r="AR75">
        <f>AB75 - AVERAGEIFS('Placebo Females'!AB:AB, 'Placebo Females'!B:B, B75, 'Placebo Females'!P:P, P75)</f>
        <v>11.333333333333336</v>
      </c>
      <c r="AS75">
        <f>AC75 - AVERAGEIFS('Placebo Females'!AC:AC, 'Placebo Females'!B:B, B75, 'Placebo Females'!P:P, P75)</f>
        <v>3</v>
      </c>
      <c r="AT75">
        <f>AD75 - AVERAGEIFS('Placebo Females'!AD:AD, 'Placebo Females'!B:B, B75, 'Placebo Females'!P:P, P75)</f>
        <v>-10.980999999999995</v>
      </c>
      <c r="AU75">
        <f>AE75 - AVERAGEIFS('Placebo Females'!AE:AE, 'Placebo Females'!B:B, B75, 'Placebo Females'!P:P, P75)</f>
        <v>0.27302833333333337</v>
      </c>
      <c r="AV75">
        <f>AF75 - AVERAGEIFS('Placebo Females'!AF:AF, 'Placebo Females'!B:B, B75, 'Placebo Females'!P:P, P75)</f>
        <v>3.7228666666666688E-2</v>
      </c>
    </row>
    <row r="76" spans="1:48" x14ac:dyDescent="0.25">
      <c r="A76" t="s">
        <v>2864</v>
      </c>
      <c r="B76">
        <v>1004</v>
      </c>
      <c r="C76" t="s">
        <v>655</v>
      </c>
      <c r="D76">
        <v>32</v>
      </c>
      <c r="E76">
        <v>177.1</v>
      </c>
      <c r="F76">
        <v>60.7</v>
      </c>
      <c r="G76">
        <v>92</v>
      </c>
      <c r="H76">
        <v>51.75</v>
      </c>
      <c r="I76" t="s">
        <v>103</v>
      </c>
      <c r="J76" t="s">
        <v>104</v>
      </c>
      <c r="K76" t="s">
        <v>459</v>
      </c>
      <c r="L76" t="s">
        <v>160</v>
      </c>
      <c r="M76" t="s">
        <v>2261</v>
      </c>
      <c r="N76">
        <v>1500</v>
      </c>
      <c r="O76" t="s">
        <v>2262</v>
      </c>
      <c r="P76">
        <v>2</v>
      </c>
      <c r="Q76" t="s">
        <v>113</v>
      </c>
      <c r="R76" t="s">
        <v>2261</v>
      </c>
      <c r="S76">
        <v>2450</v>
      </c>
      <c r="T76" t="s">
        <v>2266</v>
      </c>
      <c r="U76">
        <v>836</v>
      </c>
      <c r="V76">
        <v>136</v>
      </c>
      <c r="W76">
        <v>432</v>
      </c>
      <c r="X76">
        <v>99</v>
      </c>
      <c r="Y76">
        <v>247</v>
      </c>
      <c r="Z76">
        <v>86</v>
      </c>
      <c r="AA76" t="s">
        <v>108</v>
      </c>
      <c r="AB76">
        <v>58</v>
      </c>
      <c r="AC76">
        <v>31</v>
      </c>
      <c r="AD76">
        <v>145.51400000000001</v>
      </c>
      <c r="AE76">
        <v>0.62857099999999999</v>
      </c>
      <c r="AF76">
        <v>0.45762900000000001</v>
      </c>
      <c r="AH76">
        <v>2450</v>
      </c>
      <c r="AI76">
        <f t="shared" si="3"/>
        <v>5.7305048808698213</v>
      </c>
      <c r="AJ76">
        <f t="shared" si="4"/>
        <v>0.47512876517771596</v>
      </c>
      <c r="AK76">
        <f t="shared" si="5"/>
        <v>0.42862312640337741</v>
      </c>
      <c r="AL76">
        <f>U76 - AVERAGEIFS('Placebo Females'!U:U, 'Placebo Females'!B:B, B76, 'Placebo Females'!P:P, P76)</f>
        <v>-72</v>
      </c>
      <c r="AM76">
        <f>V76 - AVERAGEIFS('Placebo Females'!V:V, 'Placebo Females'!B:B, B76, 'Placebo Females'!P:P, P76)</f>
        <v>0.66666666666665719</v>
      </c>
      <c r="AN76">
        <f>W76 - AVERAGEIFS('Placebo Females'!W:W, 'Placebo Females'!B:B, B76, 'Placebo Females'!P:P, P76)</f>
        <v>9.6666666666666856</v>
      </c>
      <c r="AO76">
        <f>X76 - AVERAGEIFS('Placebo Females'!X:X, 'Placebo Females'!B:B, B76, 'Placebo Females'!P:P, P76)</f>
        <v>2</v>
      </c>
      <c r="AP76">
        <f>Y76 - AVERAGEIFS('Placebo Females'!Y:Y, 'Placebo Females'!B:B, B76, 'Placebo Females'!P:P, P76)</f>
        <v>-0.33333333333334281</v>
      </c>
      <c r="AQ76">
        <f>Z76 - AVERAGEIFS('Placebo Females'!Z:Z, 'Placebo Females'!B:B, B76, 'Placebo Females'!P:P, P76)</f>
        <v>8</v>
      </c>
      <c r="AR76">
        <f>AB76 - AVERAGEIFS('Placebo Females'!AB:AB, 'Placebo Females'!B:B, B76, 'Placebo Females'!P:P, P76)</f>
        <v>9.3333333333333357</v>
      </c>
      <c r="AS76">
        <f>AC76 - AVERAGEIFS('Placebo Females'!AC:AC, 'Placebo Females'!B:B, B76, 'Placebo Females'!P:P, P76)</f>
        <v>2</v>
      </c>
      <c r="AT76">
        <f>AD76 - AVERAGEIFS('Placebo Females'!AD:AD, 'Placebo Females'!B:B, B76, 'Placebo Females'!P:P, P76)</f>
        <v>-18.303999999999974</v>
      </c>
      <c r="AU76">
        <f>AE76 - AVERAGEIFS('Placebo Females'!AE:AE, 'Placebo Females'!B:B, B76, 'Placebo Females'!P:P, P76)</f>
        <v>0.34062333333333333</v>
      </c>
      <c r="AV76">
        <f>AF76 - AVERAGEIFS('Placebo Females'!AF:AF, 'Placebo Females'!B:B, B76, 'Placebo Females'!P:P, P76)</f>
        <v>1.8634666666666688E-2</v>
      </c>
    </row>
    <row r="77" spans="1:48" x14ac:dyDescent="0.25">
      <c r="A77" t="s">
        <v>2865</v>
      </c>
      <c r="B77">
        <v>1004</v>
      </c>
      <c r="C77" t="s">
        <v>655</v>
      </c>
      <c r="D77">
        <v>32</v>
      </c>
      <c r="E77">
        <v>177.1</v>
      </c>
      <c r="F77">
        <v>60.7</v>
      </c>
      <c r="G77">
        <v>92</v>
      </c>
      <c r="H77">
        <v>51.75</v>
      </c>
      <c r="I77" t="s">
        <v>103</v>
      </c>
      <c r="J77" t="s">
        <v>104</v>
      </c>
      <c r="K77" t="s">
        <v>459</v>
      </c>
      <c r="L77" t="s">
        <v>160</v>
      </c>
      <c r="M77" t="s">
        <v>2261</v>
      </c>
      <c r="N77">
        <v>1500</v>
      </c>
      <c r="O77" t="s">
        <v>2262</v>
      </c>
      <c r="P77">
        <v>2</v>
      </c>
      <c r="Q77" t="s">
        <v>113</v>
      </c>
      <c r="R77" t="s">
        <v>2261</v>
      </c>
      <c r="S77">
        <v>2450</v>
      </c>
      <c r="T77" t="s">
        <v>2266</v>
      </c>
      <c r="U77">
        <v>872</v>
      </c>
      <c r="V77">
        <v>137</v>
      </c>
      <c r="W77">
        <v>417</v>
      </c>
      <c r="X77">
        <v>95</v>
      </c>
      <c r="Y77">
        <v>248</v>
      </c>
      <c r="Z77">
        <v>74</v>
      </c>
      <c r="AA77" t="s">
        <v>108</v>
      </c>
      <c r="AB77">
        <v>58</v>
      </c>
      <c r="AC77">
        <v>28</v>
      </c>
      <c r="AD77">
        <v>157.5</v>
      </c>
      <c r="AE77">
        <v>0.61764699999999995</v>
      </c>
      <c r="AF77">
        <v>0.44313200000000003</v>
      </c>
      <c r="AH77">
        <v>2450</v>
      </c>
      <c r="AI77">
        <f t="shared" si="3"/>
        <v>5.7305048808698213</v>
      </c>
      <c r="AJ77">
        <f t="shared" si="4"/>
        <v>0.47512876517771596</v>
      </c>
      <c r="AK77">
        <f t="shared" si="5"/>
        <v>0.42862312640337741</v>
      </c>
      <c r="AL77">
        <f>U77 - AVERAGEIFS('Placebo Females'!U:U, 'Placebo Females'!B:B, B77, 'Placebo Females'!P:P, P77)</f>
        <v>-36</v>
      </c>
      <c r="AM77">
        <f>V77 - AVERAGEIFS('Placebo Females'!V:V, 'Placebo Females'!B:B, B77, 'Placebo Females'!P:P, P77)</f>
        <v>1.6666666666666572</v>
      </c>
      <c r="AN77">
        <f>W77 - AVERAGEIFS('Placebo Females'!W:W, 'Placebo Females'!B:B, B77, 'Placebo Females'!P:P, P77)</f>
        <v>-5.3333333333333144</v>
      </c>
      <c r="AO77">
        <f>X77 - AVERAGEIFS('Placebo Females'!X:X, 'Placebo Females'!B:B, B77, 'Placebo Females'!P:P, P77)</f>
        <v>-2</v>
      </c>
      <c r="AP77">
        <f>Y77 - AVERAGEIFS('Placebo Females'!Y:Y, 'Placebo Females'!B:B, B77, 'Placebo Females'!P:P, P77)</f>
        <v>0.66666666666665719</v>
      </c>
      <c r="AQ77">
        <f>Z77 - AVERAGEIFS('Placebo Females'!Z:Z, 'Placebo Females'!B:B, B77, 'Placebo Females'!P:P, P77)</f>
        <v>-4</v>
      </c>
      <c r="AR77">
        <f>AB77 - AVERAGEIFS('Placebo Females'!AB:AB, 'Placebo Females'!B:B, B77, 'Placebo Females'!P:P, P77)</f>
        <v>9.3333333333333357</v>
      </c>
      <c r="AS77">
        <f>AC77 - AVERAGEIFS('Placebo Females'!AC:AC, 'Placebo Females'!B:B, B77, 'Placebo Females'!P:P, P77)</f>
        <v>-1</v>
      </c>
      <c r="AT77">
        <f>AD77 - AVERAGEIFS('Placebo Females'!AD:AD, 'Placebo Females'!B:B, B77, 'Placebo Females'!P:P, P77)</f>
        <v>-6.3179999999999836</v>
      </c>
      <c r="AU77">
        <f>AE77 - AVERAGEIFS('Placebo Females'!AE:AE, 'Placebo Females'!B:B, B77, 'Placebo Females'!P:P, P77)</f>
        <v>0.32969933333333329</v>
      </c>
      <c r="AV77">
        <f>AF77 - AVERAGEIFS('Placebo Females'!AF:AF, 'Placebo Females'!B:B, B77, 'Placebo Females'!P:P, P77)</f>
        <v>4.1376666666667061E-3</v>
      </c>
    </row>
    <row r="78" spans="1:48" x14ac:dyDescent="0.25">
      <c r="A78" t="s">
        <v>2866</v>
      </c>
      <c r="B78">
        <v>1003</v>
      </c>
      <c r="C78" t="s">
        <v>655</v>
      </c>
      <c r="D78">
        <v>30</v>
      </c>
      <c r="E78">
        <v>167</v>
      </c>
      <c r="F78">
        <v>71.3</v>
      </c>
      <c r="G78">
        <v>106</v>
      </c>
      <c r="H78">
        <v>57.75</v>
      </c>
      <c r="I78" t="s">
        <v>103</v>
      </c>
      <c r="J78" t="s">
        <v>104</v>
      </c>
      <c r="K78" t="s">
        <v>753</v>
      </c>
      <c r="L78" t="s">
        <v>311</v>
      </c>
      <c r="M78" t="s">
        <v>2261</v>
      </c>
      <c r="N78">
        <v>1500</v>
      </c>
      <c r="O78" t="s">
        <v>2262</v>
      </c>
      <c r="P78">
        <v>5</v>
      </c>
      <c r="Q78" t="s">
        <v>113</v>
      </c>
      <c r="R78" t="s">
        <v>2261</v>
      </c>
      <c r="S78">
        <v>2380</v>
      </c>
      <c r="T78" t="s">
        <v>2266</v>
      </c>
      <c r="U78">
        <v>1112</v>
      </c>
      <c r="V78">
        <v>195</v>
      </c>
      <c r="W78">
        <v>402</v>
      </c>
      <c r="X78">
        <v>89</v>
      </c>
      <c r="Y78">
        <v>237</v>
      </c>
      <c r="Z78">
        <v>76</v>
      </c>
      <c r="AA78" t="s">
        <v>108</v>
      </c>
      <c r="AB78">
        <v>44</v>
      </c>
      <c r="AC78">
        <v>34</v>
      </c>
      <c r="AD78">
        <v>331.50900000000001</v>
      </c>
      <c r="AE78">
        <v>0.19148899999999999</v>
      </c>
      <c r="AF78">
        <v>0.40324700000000002</v>
      </c>
      <c r="AH78">
        <v>2380</v>
      </c>
      <c r="AI78">
        <f t="shared" si="3"/>
        <v>5.5667761699878264</v>
      </c>
      <c r="AJ78">
        <f t="shared" si="4"/>
        <v>0.46934919511229878</v>
      </c>
      <c r="AK78">
        <f t="shared" si="5"/>
        <v>0.42224608065587454</v>
      </c>
      <c r="AL78">
        <f>U78 - AVERAGEIFS('Placebo Females'!U:U, 'Placebo Females'!B:B, B78, 'Placebo Females'!P:P, P78)</f>
        <v>322.33333333333337</v>
      </c>
      <c r="AM78">
        <f>V78 - AVERAGEIFS('Placebo Females'!V:V, 'Placebo Females'!B:B, B78, 'Placebo Females'!P:P, P78)</f>
        <v>-0.66666666666665719</v>
      </c>
      <c r="AN78">
        <f>W78 - AVERAGEIFS('Placebo Females'!W:W, 'Placebo Females'!B:B, B78, 'Placebo Females'!P:P, P78)</f>
        <v>37.666666666666686</v>
      </c>
      <c r="AO78">
        <f>X78 - AVERAGEIFS('Placebo Females'!X:X, 'Placebo Females'!B:B, B78, 'Placebo Females'!P:P, P78)</f>
        <v>-2.6666666666666714</v>
      </c>
      <c r="AP78">
        <f>Y78 - AVERAGEIFS('Placebo Females'!Y:Y, 'Placebo Females'!B:B, B78, 'Placebo Females'!P:P, P78)</f>
        <v>28</v>
      </c>
      <c r="AQ78">
        <f>Z78 - AVERAGEIFS('Placebo Females'!Z:Z, 'Placebo Females'!B:B, B78, 'Placebo Females'!P:P, P78)</f>
        <v>12.333333333333336</v>
      </c>
      <c r="AR78">
        <f>AB78 - AVERAGEIFS('Placebo Females'!AB:AB, 'Placebo Females'!B:B, B78, 'Placebo Females'!P:P, P78)</f>
        <v>4</v>
      </c>
      <c r="AS78">
        <f>AC78 - AVERAGEIFS('Placebo Females'!AC:AC, 'Placebo Females'!B:B, B78, 'Placebo Females'!P:P, P78)</f>
        <v>12.333333333333332</v>
      </c>
      <c r="AT78">
        <f>AD78 - AVERAGEIFS('Placebo Females'!AD:AD, 'Placebo Females'!B:B, B78, 'Placebo Females'!P:P, P78)</f>
        <v>88.168000000000006</v>
      </c>
      <c r="AU78">
        <f>AE78 - AVERAGEIFS('Placebo Females'!AE:AE, 'Placebo Females'!B:B, B78, 'Placebo Females'!P:P, P78)</f>
        <v>9.7253833333333331E-2</v>
      </c>
      <c r="AV78">
        <f>AF78 - AVERAGEIFS('Placebo Females'!AF:AF, 'Placebo Females'!B:B, B78, 'Placebo Females'!P:P, P78)</f>
        <v>6.085066666666672E-2</v>
      </c>
    </row>
    <row r="79" spans="1:48" x14ac:dyDescent="0.25">
      <c r="A79" t="s">
        <v>2867</v>
      </c>
      <c r="B79">
        <v>1003</v>
      </c>
      <c r="C79" t="s">
        <v>655</v>
      </c>
      <c r="D79">
        <v>30</v>
      </c>
      <c r="E79">
        <v>167</v>
      </c>
      <c r="F79">
        <v>71.3</v>
      </c>
      <c r="G79">
        <v>106</v>
      </c>
      <c r="H79">
        <v>57.75</v>
      </c>
      <c r="I79" t="s">
        <v>103</v>
      </c>
      <c r="J79" t="s">
        <v>104</v>
      </c>
      <c r="K79" t="s">
        <v>753</v>
      </c>
      <c r="L79" t="s">
        <v>311</v>
      </c>
      <c r="M79" t="s">
        <v>2261</v>
      </c>
      <c r="N79">
        <v>1500</v>
      </c>
      <c r="O79" t="s">
        <v>2262</v>
      </c>
      <c r="P79">
        <v>5</v>
      </c>
      <c r="Q79" t="s">
        <v>113</v>
      </c>
      <c r="R79" t="s">
        <v>2261</v>
      </c>
      <c r="S79">
        <v>2380</v>
      </c>
      <c r="T79" t="s">
        <v>2266</v>
      </c>
      <c r="U79">
        <v>1138</v>
      </c>
      <c r="V79">
        <v>187</v>
      </c>
      <c r="W79">
        <v>401</v>
      </c>
      <c r="X79">
        <v>95</v>
      </c>
      <c r="Y79">
        <v>232</v>
      </c>
      <c r="Z79">
        <v>74</v>
      </c>
      <c r="AA79" t="s">
        <v>108</v>
      </c>
      <c r="AB79">
        <v>53</v>
      </c>
      <c r="AC79">
        <v>26</v>
      </c>
      <c r="AD79">
        <v>304.36700000000002</v>
      </c>
      <c r="AE79">
        <v>0.170213</v>
      </c>
      <c r="AF79">
        <v>0.39473200000000003</v>
      </c>
      <c r="AH79">
        <v>2380</v>
      </c>
      <c r="AI79">
        <f t="shared" si="3"/>
        <v>5.5667761699878264</v>
      </c>
      <c r="AJ79">
        <f t="shared" si="4"/>
        <v>0.46934919511229878</v>
      </c>
      <c r="AK79">
        <f t="shared" si="5"/>
        <v>0.42224608065587454</v>
      </c>
      <c r="AL79">
        <f>U79 - AVERAGEIFS('Placebo Females'!U:U, 'Placebo Females'!B:B, B79, 'Placebo Females'!P:P, P79)</f>
        <v>348.33333333333337</v>
      </c>
      <c r="AM79">
        <f>V79 - AVERAGEIFS('Placebo Females'!V:V, 'Placebo Females'!B:B, B79, 'Placebo Females'!P:P, P79)</f>
        <v>-8.6666666666666572</v>
      </c>
      <c r="AN79">
        <f>W79 - AVERAGEIFS('Placebo Females'!W:W, 'Placebo Females'!B:B, B79, 'Placebo Females'!P:P, P79)</f>
        <v>36.666666666666686</v>
      </c>
      <c r="AO79">
        <f>X79 - AVERAGEIFS('Placebo Females'!X:X, 'Placebo Females'!B:B, B79, 'Placebo Females'!P:P, P79)</f>
        <v>3.3333333333333286</v>
      </c>
      <c r="AP79">
        <f>Y79 - AVERAGEIFS('Placebo Females'!Y:Y, 'Placebo Females'!B:B, B79, 'Placebo Females'!P:P, P79)</f>
        <v>23</v>
      </c>
      <c r="AQ79">
        <f>Z79 - AVERAGEIFS('Placebo Females'!Z:Z, 'Placebo Females'!B:B, B79, 'Placebo Females'!P:P, P79)</f>
        <v>10.333333333333336</v>
      </c>
      <c r="AR79">
        <f>AB79 - AVERAGEIFS('Placebo Females'!AB:AB, 'Placebo Females'!B:B, B79, 'Placebo Females'!P:P, P79)</f>
        <v>13</v>
      </c>
      <c r="AS79">
        <f>AC79 - AVERAGEIFS('Placebo Females'!AC:AC, 'Placebo Females'!B:B, B79, 'Placebo Females'!P:P, P79)</f>
        <v>4.3333333333333321</v>
      </c>
      <c r="AT79">
        <f>AD79 - AVERAGEIFS('Placebo Females'!AD:AD, 'Placebo Females'!B:B, B79, 'Placebo Females'!P:P, P79)</f>
        <v>61.02600000000001</v>
      </c>
      <c r="AU79">
        <f>AE79 - AVERAGEIFS('Placebo Females'!AE:AE, 'Placebo Females'!B:B, B79, 'Placebo Females'!P:P, P79)</f>
        <v>7.5977833333333342E-2</v>
      </c>
      <c r="AV79">
        <f>AF79 - AVERAGEIFS('Placebo Females'!AF:AF, 'Placebo Females'!B:B, B79, 'Placebo Females'!P:P, P79)</f>
        <v>5.2335666666666725E-2</v>
      </c>
    </row>
    <row r="80" spans="1:48" x14ac:dyDescent="0.25">
      <c r="A80" t="s">
        <v>2868</v>
      </c>
      <c r="B80">
        <v>1003</v>
      </c>
      <c r="C80" t="s">
        <v>655</v>
      </c>
      <c r="D80">
        <v>30</v>
      </c>
      <c r="E80">
        <v>167</v>
      </c>
      <c r="F80">
        <v>71.3</v>
      </c>
      <c r="G80">
        <v>106</v>
      </c>
      <c r="H80">
        <v>57.75</v>
      </c>
      <c r="I80" t="s">
        <v>103</v>
      </c>
      <c r="J80" t="s">
        <v>104</v>
      </c>
      <c r="K80" t="s">
        <v>753</v>
      </c>
      <c r="L80" t="s">
        <v>311</v>
      </c>
      <c r="M80" t="s">
        <v>2261</v>
      </c>
      <c r="N80">
        <v>1500</v>
      </c>
      <c r="O80" t="s">
        <v>2262</v>
      </c>
      <c r="P80">
        <v>5</v>
      </c>
      <c r="Q80" t="s">
        <v>113</v>
      </c>
      <c r="R80" t="s">
        <v>2261</v>
      </c>
      <c r="S80">
        <v>2380</v>
      </c>
      <c r="T80" t="s">
        <v>2266</v>
      </c>
      <c r="U80">
        <v>1170</v>
      </c>
      <c r="V80">
        <v>197</v>
      </c>
      <c r="W80">
        <v>402</v>
      </c>
      <c r="X80">
        <v>99</v>
      </c>
      <c r="Y80">
        <v>228</v>
      </c>
      <c r="Z80">
        <v>75</v>
      </c>
      <c r="AA80" t="s">
        <v>108</v>
      </c>
      <c r="AB80">
        <v>55</v>
      </c>
      <c r="AC80">
        <v>22</v>
      </c>
      <c r="AD80">
        <v>332.39299999999997</v>
      </c>
      <c r="AE80">
        <v>0.14893600000000001</v>
      </c>
      <c r="AF80">
        <v>0.37921899999999997</v>
      </c>
      <c r="AH80">
        <v>2380</v>
      </c>
      <c r="AI80">
        <f t="shared" si="3"/>
        <v>5.5667761699878264</v>
      </c>
      <c r="AJ80">
        <f t="shared" si="4"/>
        <v>0.46934919511229878</v>
      </c>
      <c r="AK80">
        <f t="shared" si="5"/>
        <v>0.42224608065587454</v>
      </c>
      <c r="AL80">
        <f>U80 - AVERAGEIFS('Placebo Females'!U:U, 'Placebo Females'!B:B, B80, 'Placebo Females'!P:P, P80)</f>
        <v>380.33333333333337</v>
      </c>
      <c r="AM80">
        <f>V80 - AVERAGEIFS('Placebo Females'!V:V, 'Placebo Females'!B:B, B80, 'Placebo Females'!P:P, P80)</f>
        <v>1.3333333333333428</v>
      </c>
      <c r="AN80">
        <f>W80 - AVERAGEIFS('Placebo Females'!W:W, 'Placebo Females'!B:B, B80, 'Placebo Females'!P:P, P80)</f>
        <v>37.666666666666686</v>
      </c>
      <c r="AO80">
        <f>X80 - AVERAGEIFS('Placebo Females'!X:X, 'Placebo Females'!B:B, B80, 'Placebo Females'!P:P, P80)</f>
        <v>7.3333333333333286</v>
      </c>
      <c r="AP80">
        <f>Y80 - AVERAGEIFS('Placebo Females'!Y:Y, 'Placebo Females'!B:B, B80, 'Placebo Females'!P:P, P80)</f>
        <v>19</v>
      </c>
      <c r="AQ80">
        <f>Z80 - AVERAGEIFS('Placebo Females'!Z:Z, 'Placebo Females'!B:B, B80, 'Placebo Females'!P:P, P80)</f>
        <v>11.333333333333336</v>
      </c>
      <c r="AR80">
        <f>AB80 - AVERAGEIFS('Placebo Females'!AB:AB, 'Placebo Females'!B:B, B80, 'Placebo Females'!P:P, P80)</f>
        <v>15</v>
      </c>
      <c r="AS80">
        <f>AC80 - AVERAGEIFS('Placebo Females'!AC:AC, 'Placebo Females'!B:B, B80, 'Placebo Females'!P:P, P80)</f>
        <v>0.33333333333333215</v>
      </c>
      <c r="AT80">
        <f>AD80 - AVERAGEIFS('Placebo Females'!AD:AD, 'Placebo Females'!B:B, B80, 'Placebo Females'!P:P, P80)</f>
        <v>89.051999999999964</v>
      </c>
      <c r="AU80">
        <f>AE80 - AVERAGEIFS('Placebo Females'!AE:AE, 'Placebo Females'!B:B, B80, 'Placebo Females'!P:P, P80)</f>
        <v>5.4700833333333351E-2</v>
      </c>
      <c r="AV80">
        <f>AF80 - AVERAGEIFS('Placebo Females'!AF:AF, 'Placebo Females'!B:B, B80, 'Placebo Females'!P:P, P80)</f>
        <v>3.682266666666667E-2</v>
      </c>
    </row>
    <row r="81" spans="1:48" x14ac:dyDescent="0.25">
      <c r="A81" t="s">
        <v>2869</v>
      </c>
      <c r="B81">
        <v>1003</v>
      </c>
      <c r="C81" t="s">
        <v>655</v>
      </c>
      <c r="D81">
        <v>30</v>
      </c>
      <c r="E81">
        <v>167</v>
      </c>
      <c r="F81">
        <v>71.3</v>
      </c>
      <c r="G81">
        <v>106</v>
      </c>
      <c r="H81">
        <v>57.75</v>
      </c>
      <c r="I81" t="s">
        <v>103</v>
      </c>
      <c r="J81" t="s">
        <v>104</v>
      </c>
      <c r="K81" t="s">
        <v>753</v>
      </c>
      <c r="L81" t="s">
        <v>311</v>
      </c>
      <c r="M81" t="s">
        <v>2261</v>
      </c>
      <c r="N81">
        <v>1500</v>
      </c>
      <c r="O81" t="s">
        <v>2262</v>
      </c>
      <c r="P81">
        <v>3.5</v>
      </c>
      <c r="Q81" t="s">
        <v>113</v>
      </c>
      <c r="R81" t="s">
        <v>2261</v>
      </c>
      <c r="S81">
        <v>2310</v>
      </c>
      <c r="T81" t="s">
        <v>2266</v>
      </c>
      <c r="U81">
        <v>878</v>
      </c>
      <c r="V81">
        <v>196</v>
      </c>
      <c r="W81">
        <v>389</v>
      </c>
      <c r="X81">
        <v>91</v>
      </c>
      <c r="Y81">
        <v>218</v>
      </c>
      <c r="Z81">
        <v>80</v>
      </c>
      <c r="AA81" t="s">
        <v>108</v>
      </c>
      <c r="AB81">
        <v>55</v>
      </c>
      <c r="AC81">
        <v>25</v>
      </c>
      <c r="AD81">
        <v>279.93</v>
      </c>
      <c r="AE81">
        <v>0.152174</v>
      </c>
      <c r="AF81">
        <v>0.37845499999999999</v>
      </c>
      <c r="AH81">
        <v>2310</v>
      </c>
      <c r="AI81">
        <f t="shared" si="3"/>
        <v>5.4030474591058315</v>
      </c>
      <c r="AJ81">
        <f t="shared" si="4"/>
        <v>0.46340567253467946</v>
      </c>
      <c r="AK81">
        <f t="shared" si="5"/>
        <v>0.41570565387431901</v>
      </c>
      <c r="AL81">
        <f>U81 - AVERAGEIFS('Placebo Females'!U:U, 'Placebo Females'!B:B, B81, 'Placebo Females'!P:P, P81)</f>
        <v>-119.33333333333337</v>
      </c>
      <c r="AM81">
        <f>V81 - AVERAGEIFS('Placebo Females'!V:V, 'Placebo Females'!B:B, B81, 'Placebo Females'!P:P, P81)</f>
        <v>-14.333333333333343</v>
      </c>
      <c r="AN81">
        <f>W81 - AVERAGEIFS('Placebo Females'!W:W, 'Placebo Females'!B:B, B81, 'Placebo Females'!P:P, P81)</f>
        <v>5.6666666666666856</v>
      </c>
      <c r="AO81">
        <f>X81 - AVERAGEIFS('Placebo Females'!X:X, 'Placebo Females'!B:B, B81, 'Placebo Females'!P:P, P81)</f>
        <v>-4.6666666666666714</v>
      </c>
      <c r="AP81">
        <f>Y81 - AVERAGEIFS('Placebo Females'!Y:Y, 'Placebo Females'!B:B, B81, 'Placebo Females'!P:P, P81)</f>
        <v>-3.3333333333333428</v>
      </c>
      <c r="AQ81">
        <f>Z81 - AVERAGEIFS('Placebo Females'!Z:Z, 'Placebo Females'!B:B, B81, 'Placebo Females'!P:P, P81)</f>
        <v>13.666666666666671</v>
      </c>
      <c r="AR81">
        <f>AB81 - AVERAGEIFS('Placebo Females'!AB:AB, 'Placebo Females'!B:B, B81, 'Placebo Females'!P:P, P81)</f>
        <v>19</v>
      </c>
      <c r="AS81">
        <f>AC81 - AVERAGEIFS('Placebo Females'!AC:AC, 'Placebo Females'!B:B, B81, 'Placebo Females'!P:P, P81)</f>
        <v>0.33333333333333215</v>
      </c>
      <c r="AT81">
        <f>AD81 - AVERAGEIFS('Placebo Females'!AD:AD, 'Placebo Females'!B:B, B81, 'Placebo Females'!P:P, P81)</f>
        <v>-1.9790000000000418</v>
      </c>
      <c r="AU81">
        <f>AE81 - AVERAGEIFS('Placebo Females'!AE:AE, 'Placebo Females'!B:B, B81, 'Placebo Females'!P:P, P81)</f>
        <v>5.9150700000000001E-2</v>
      </c>
      <c r="AV81">
        <f>AF81 - AVERAGEIFS('Placebo Females'!AF:AF, 'Placebo Females'!B:B, B81, 'Placebo Females'!P:P, P81)</f>
        <v>0.10141299999999998</v>
      </c>
    </row>
    <row r="82" spans="1:48" x14ac:dyDescent="0.25">
      <c r="A82" t="s">
        <v>2870</v>
      </c>
      <c r="B82">
        <v>1003</v>
      </c>
      <c r="C82" t="s">
        <v>655</v>
      </c>
      <c r="D82">
        <v>30</v>
      </c>
      <c r="E82">
        <v>167</v>
      </c>
      <c r="F82">
        <v>71.3</v>
      </c>
      <c r="G82">
        <v>106</v>
      </c>
      <c r="H82">
        <v>57.75</v>
      </c>
      <c r="I82" t="s">
        <v>103</v>
      </c>
      <c r="J82" t="s">
        <v>104</v>
      </c>
      <c r="K82" t="s">
        <v>753</v>
      </c>
      <c r="L82" t="s">
        <v>311</v>
      </c>
      <c r="M82" t="s">
        <v>2261</v>
      </c>
      <c r="N82">
        <v>1500</v>
      </c>
      <c r="O82" t="s">
        <v>2262</v>
      </c>
      <c r="P82">
        <v>3.5</v>
      </c>
      <c r="Q82" t="s">
        <v>113</v>
      </c>
      <c r="R82" t="s">
        <v>2261</v>
      </c>
      <c r="S82">
        <v>2310</v>
      </c>
      <c r="T82" t="s">
        <v>2266</v>
      </c>
      <c r="U82">
        <v>978</v>
      </c>
      <c r="V82">
        <v>198</v>
      </c>
      <c r="W82">
        <v>394</v>
      </c>
      <c r="X82">
        <v>91</v>
      </c>
      <c r="Y82">
        <v>222</v>
      </c>
      <c r="Z82">
        <v>81</v>
      </c>
      <c r="AA82" t="s">
        <v>108</v>
      </c>
      <c r="AB82">
        <v>52</v>
      </c>
      <c r="AC82">
        <v>24</v>
      </c>
      <c r="AD82">
        <v>322.50599999999997</v>
      </c>
      <c r="AE82">
        <v>0.16326499999999999</v>
      </c>
      <c r="AF82">
        <v>0.36686400000000002</v>
      </c>
      <c r="AH82">
        <v>2310</v>
      </c>
      <c r="AI82">
        <f t="shared" si="3"/>
        <v>5.4030474591058315</v>
      </c>
      <c r="AJ82">
        <f t="shared" si="4"/>
        <v>0.46340567253467946</v>
      </c>
      <c r="AK82">
        <f t="shared" si="5"/>
        <v>0.41570565387431901</v>
      </c>
      <c r="AL82">
        <f>U82 - AVERAGEIFS('Placebo Females'!U:U, 'Placebo Females'!B:B, B82, 'Placebo Females'!P:P, P82)</f>
        <v>-19.333333333333371</v>
      </c>
      <c r="AM82">
        <f>V82 - AVERAGEIFS('Placebo Females'!V:V, 'Placebo Females'!B:B, B82, 'Placebo Females'!P:P, P82)</f>
        <v>-12.333333333333343</v>
      </c>
      <c r="AN82">
        <f>W82 - AVERAGEIFS('Placebo Females'!W:W, 'Placebo Females'!B:B, B82, 'Placebo Females'!P:P, P82)</f>
        <v>10.666666666666686</v>
      </c>
      <c r="AO82">
        <f>X82 - AVERAGEIFS('Placebo Females'!X:X, 'Placebo Females'!B:B, B82, 'Placebo Females'!P:P, P82)</f>
        <v>-4.6666666666666714</v>
      </c>
      <c r="AP82">
        <f>Y82 - AVERAGEIFS('Placebo Females'!Y:Y, 'Placebo Females'!B:B, B82, 'Placebo Females'!P:P, P82)</f>
        <v>0.66666666666665719</v>
      </c>
      <c r="AQ82">
        <f>Z82 - AVERAGEIFS('Placebo Females'!Z:Z, 'Placebo Females'!B:B, B82, 'Placebo Females'!P:P, P82)</f>
        <v>14.666666666666671</v>
      </c>
      <c r="AR82">
        <f>AB82 - AVERAGEIFS('Placebo Females'!AB:AB, 'Placebo Females'!B:B, B82, 'Placebo Females'!P:P, P82)</f>
        <v>16</v>
      </c>
      <c r="AS82">
        <f>AC82 - AVERAGEIFS('Placebo Females'!AC:AC, 'Placebo Females'!B:B, B82, 'Placebo Females'!P:P, P82)</f>
        <v>-0.66666666666666785</v>
      </c>
      <c r="AT82">
        <f>AD82 - AVERAGEIFS('Placebo Females'!AD:AD, 'Placebo Females'!B:B, B82, 'Placebo Females'!P:P, P82)</f>
        <v>40.596999999999923</v>
      </c>
      <c r="AU82">
        <f>AE82 - AVERAGEIFS('Placebo Females'!AE:AE, 'Placebo Females'!B:B, B82, 'Placebo Females'!P:P, P82)</f>
        <v>7.024169999999999E-2</v>
      </c>
      <c r="AV82">
        <f>AF82 - AVERAGEIFS('Placebo Females'!AF:AF, 'Placebo Females'!B:B, B82, 'Placebo Females'!P:P, P82)</f>
        <v>8.9822000000000013E-2</v>
      </c>
    </row>
    <row r="83" spans="1:48" x14ac:dyDescent="0.25">
      <c r="A83" t="s">
        <v>2871</v>
      </c>
      <c r="B83">
        <v>1003</v>
      </c>
      <c r="C83" t="s">
        <v>655</v>
      </c>
      <c r="D83">
        <v>30</v>
      </c>
      <c r="E83">
        <v>167</v>
      </c>
      <c r="F83">
        <v>71.3</v>
      </c>
      <c r="G83">
        <v>106</v>
      </c>
      <c r="H83">
        <v>57.75</v>
      </c>
      <c r="I83" t="s">
        <v>103</v>
      </c>
      <c r="J83" t="s">
        <v>104</v>
      </c>
      <c r="K83" t="s">
        <v>753</v>
      </c>
      <c r="L83" t="s">
        <v>311</v>
      </c>
      <c r="M83" t="s">
        <v>2261</v>
      </c>
      <c r="N83">
        <v>1500</v>
      </c>
      <c r="O83" t="s">
        <v>2262</v>
      </c>
      <c r="P83">
        <v>3.5</v>
      </c>
      <c r="Q83" t="s">
        <v>113</v>
      </c>
      <c r="R83" t="s">
        <v>2261</v>
      </c>
      <c r="S83">
        <v>2310</v>
      </c>
      <c r="T83" t="s">
        <v>2266</v>
      </c>
      <c r="U83">
        <v>935</v>
      </c>
      <c r="V83">
        <v>200</v>
      </c>
      <c r="W83">
        <v>387</v>
      </c>
      <c r="X83">
        <v>91</v>
      </c>
      <c r="Y83">
        <v>218</v>
      </c>
      <c r="Z83">
        <v>78</v>
      </c>
      <c r="AA83" t="s">
        <v>108</v>
      </c>
      <c r="AB83">
        <v>41</v>
      </c>
      <c r="AC83">
        <v>36</v>
      </c>
      <c r="AD83">
        <v>305.38600000000002</v>
      </c>
      <c r="AE83">
        <v>0.125</v>
      </c>
      <c r="AF83">
        <v>0.38072299999999998</v>
      </c>
      <c r="AH83">
        <v>2310</v>
      </c>
      <c r="AI83">
        <f t="shared" si="3"/>
        <v>5.4030474591058315</v>
      </c>
      <c r="AJ83">
        <f t="shared" si="4"/>
        <v>0.46340567253467946</v>
      </c>
      <c r="AK83">
        <f t="shared" si="5"/>
        <v>0.41570565387431901</v>
      </c>
      <c r="AL83">
        <f>U83 - AVERAGEIFS('Placebo Females'!U:U, 'Placebo Females'!B:B, B83, 'Placebo Females'!P:P, P83)</f>
        <v>-62.333333333333371</v>
      </c>
      <c r="AM83">
        <f>V83 - AVERAGEIFS('Placebo Females'!V:V, 'Placebo Females'!B:B, B83, 'Placebo Females'!P:P, P83)</f>
        <v>-10.333333333333343</v>
      </c>
      <c r="AN83">
        <f>W83 - AVERAGEIFS('Placebo Females'!W:W, 'Placebo Females'!B:B, B83, 'Placebo Females'!P:P, P83)</f>
        <v>3.6666666666666856</v>
      </c>
      <c r="AO83">
        <f>X83 - AVERAGEIFS('Placebo Females'!X:X, 'Placebo Females'!B:B, B83, 'Placebo Females'!P:P, P83)</f>
        <v>-4.6666666666666714</v>
      </c>
      <c r="AP83">
        <f>Y83 - AVERAGEIFS('Placebo Females'!Y:Y, 'Placebo Females'!B:B, B83, 'Placebo Females'!P:P, P83)</f>
        <v>-3.3333333333333428</v>
      </c>
      <c r="AQ83">
        <f>Z83 - AVERAGEIFS('Placebo Females'!Z:Z, 'Placebo Females'!B:B, B83, 'Placebo Females'!P:P, P83)</f>
        <v>11.666666666666671</v>
      </c>
      <c r="AR83">
        <f>AB83 - AVERAGEIFS('Placebo Females'!AB:AB, 'Placebo Females'!B:B, B83, 'Placebo Females'!P:P, P83)</f>
        <v>5</v>
      </c>
      <c r="AS83">
        <f>AC83 - AVERAGEIFS('Placebo Females'!AC:AC, 'Placebo Females'!B:B, B83, 'Placebo Females'!P:P, P83)</f>
        <v>11.333333333333332</v>
      </c>
      <c r="AT83">
        <f>AD83 - AVERAGEIFS('Placebo Females'!AD:AD, 'Placebo Females'!B:B, B83, 'Placebo Females'!P:P, P83)</f>
        <v>23.476999999999975</v>
      </c>
      <c r="AU83">
        <f>AE83 - AVERAGEIFS('Placebo Females'!AE:AE, 'Placebo Females'!B:B, B83, 'Placebo Females'!P:P, P83)</f>
        <v>3.1976699999999997E-2</v>
      </c>
      <c r="AV83">
        <f>AF83 - AVERAGEIFS('Placebo Females'!AF:AF, 'Placebo Females'!B:B, B83, 'Placebo Females'!P:P, P83)</f>
        <v>0.10368099999999997</v>
      </c>
    </row>
    <row r="84" spans="1:48" x14ac:dyDescent="0.25">
      <c r="A84" t="s">
        <v>2872</v>
      </c>
      <c r="B84">
        <v>1004</v>
      </c>
      <c r="C84" t="s">
        <v>655</v>
      </c>
      <c r="D84">
        <v>32</v>
      </c>
      <c r="E84">
        <v>177.1</v>
      </c>
      <c r="F84">
        <v>60.7</v>
      </c>
      <c r="G84">
        <v>92</v>
      </c>
      <c r="H84">
        <v>51.75</v>
      </c>
      <c r="I84" t="s">
        <v>103</v>
      </c>
      <c r="J84" t="s">
        <v>104</v>
      </c>
      <c r="K84" t="s">
        <v>459</v>
      </c>
      <c r="L84" t="s">
        <v>160</v>
      </c>
      <c r="M84" t="s">
        <v>2261</v>
      </c>
      <c r="N84">
        <v>1500</v>
      </c>
      <c r="O84" t="s">
        <v>2262</v>
      </c>
      <c r="P84">
        <v>2.5</v>
      </c>
      <c r="Q84" t="s">
        <v>113</v>
      </c>
      <c r="R84" t="s">
        <v>2261</v>
      </c>
      <c r="S84">
        <v>2200</v>
      </c>
      <c r="T84" t="s">
        <v>2266</v>
      </c>
      <c r="U84">
        <v>918</v>
      </c>
      <c r="V84">
        <v>139</v>
      </c>
      <c r="W84">
        <v>424</v>
      </c>
      <c r="X84">
        <v>98</v>
      </c>
      <c r="Y84">
        <v>243</v>
      </c>
      <c r="Z84">
        <v>83</v>
      </c>
      <c r="AA84" t="s">
        <v>108</v>
      </c>
      <c r="AB84">
        <v>58</v>
      </c>
      <c r="AC84">
        <v>30</v>
      </c>
      <c r="AD84">
        <v>141.72399999999999</v>
      </c>
      <c r="AE84">
        <v>0.62857099999999999</v>
      </c>
      <c r="AF84">
        <v>0.48240300000000003</v>
      </c>
      <c r="AH84">
        <v>2200</v>
      </c>
      <c r="AI84">
        <f t="shared" si="3"/>
        <v>5.1457594848626966</v>
      </c>
      <c r="AJ84">
        <f t="shared" si="4"/>
        <v>0.45371498140844491</v>
      </c>
      <c r="AK84">
        <f t="shared" si="5"/>
        <v>0.40508091343356201</v>
      </c>
      <c r="AL84">
        <f>U84 - AVERAGEIFS('Placebo Females'!U:U, 'Placebo Females'!B:B, B84, 'Placebo Females'!P:P, P84)</f>
        <v>101.33333333333337</v>
      </c>
      <c r="AM84">
        <f>V84 - AVERAGEIFS('Placebo Females'!V:V, 'Placebo Females'!B:B, B84, 'Placebo Females'!P:P, P84)</f>
        <v>15</v>
      </c>
      <c r="AN84">
        <f>W84 - AVERAGEIFS('Placebo Females'!W:W, 'Placebo Females'!B:B, B84, 'Placebo Females'!P:P, P84)</f>
        <v>30</v>
      </c>
      <c r="AO84">
        <f>X84 - AVERAGEIFS('Placebo Females'!X:X, 'Placebo Females'!B:B, B84, 'Placebo Females'!P:P, P84)</f>
        <v>1.6666666666666714</v>
      </c>
      <c r="AP84">
        <f>Y84 - AVERAGEIFS('Placebo Females'!Y:Y, 'Placebo Females'!B:B, B84, 'Placebo Females'!P:P, P84)</f>
        <v>16.333333333333343</v>
      </c>
      <c r="AQ84">
        <f>Z84 - AVERAGEIFS('Placebo Females'!Z:Z, 'Placebo Females'!B:B, B84, 'Placebo Females'!P:P, P84)</f>
        <v>12</v>
      </c>
      <c r="AR84">
        <f>AB84 - AVERAGEIFS('Placebo Females'!AB:AB, 'Placebo Females'!B:B, B84, 'Placebo Females'!P:P, P84)</f>
        <v>12.666666666666664</v>
      </c>
      <c r="AS84">
        <f>AC84 - AVERAGEIFS('Placebo Females'!AC:AC, 'Placebo Females'!B:B, B84, 'Placebo Females'!P:P, P84)</f>
        <v>2.3333333333333321</v>
      </c>
      <c r="AT84">
        <f>AD84 - AVERAGEIFS('Placebo Females'!AD:AD, 'Placebo Females'!B:B, B84, 'Placebo Females'!P:P, P84)</f>
        <v>7.150999999999982</v>
      </c>
      <c r="AU84">
        <f>AE84 - AVERAGEIFS('Placebo Females'!AE:AE, 'Placebo Females'!B:B, B84, 'Placebo Females'!P:P, P84)</f>
        <v>0.47195703333333333</v>
      </c>
      <c r="AV84">
        <f>AF84 - AVERAGEIFS('Placebo Females'!AF:AF, 'Placebo Females'!B:B, B84, 'Placebo Females'!P:P, P84)</f>
        <v>0.10484566666666673</v>
      </c>
    </row>
    <row r="85" spans="1:48" x14ac:dyDescent="0.25">
      <c r="A85" t="s">
        <v>2873</v>
      </c>
      <c r="B85">
        <v>1004</v>
      </c>
      <c r="C85" t="s">
        <v>655</v>
      </c>
      <c r="D85">
        <v>32</v>
      </c>
      <c r="E85">
        <v>177.1</v>
      </c>
      <c r="F85">
        <v>60.7</v>
      </c>
      <c r="G85">
        <v>92</v>
      </c>
      <c r="H85">
        <v>51.75</v>
      </c>
      <c r="I85" t="s">
        <v>103</v>
      </c>
      <c r="J85" t="s">
        <v>104</v>
      </c>
      <c r="K85" t="s">
        <v>459</v>
      </c>
      <c r="L85" t="s">
        <v>160</v>
      </c>
      <c r="M85" t="s">
        <v>2261</v>
      </c>
      <c r="N85">
        <v>1500</v>
      </c>
      <c r="O85" t="s">
        <v>2262</v>
      </c>
      <c r="P85">
        <v>2.5</v>
      </c>
      <c r="Q85" t="s">
        <v>113</v>
      </c>
      <c r="R85" t="s">
        <v>2261</v>
      </c>
      <c r="S85">
        <v>2200</v>
      </c>
      <c r="T85" t="s">
        <v>2266</v>
      </c>
      <c r="U85">
        <v>854</v>
      </c>
      <c r="V85">
        <v>134</v>
      </c>
      <c r="W85">
        <v>412</v>
      </c>
      <c r="X85">
        <v>99</v>
      </c>
      <c r="Y85">
        <v>234</v>
      </c>
      <c r="Z85">
        <v>79</v>
      </c>
      <c r="AA85" t="s">
        <v>108</v>
      </c>
      <c r="AB85">
        <v>51</v>
      </c>
      <c r="AC85">
        <v>36</v>
      </c>
      <c r="AD85">
        <v>145.02000000000001</v>
      </c>
      <c r="AE85">
        <v>0.52272700000000005</v>
      </c>
      <c r="AF85">
        <v>0.45264900000000002</v>
      </c>
      <c r="AH85">
        <v>2200</v>
      </c>
      <c r="AI85">
        <f t="shared" si="3"/>
        <v>5.1457594848626966</v>
      </c>
      <c r="AJ85">
        <f t="shared" si="4"/>
        <v>0.45371498140844491</v>
      </c>
      <c r="AK85">
        <f t="shared" si="5"/>
        <v>0.40508091343356201</v>
      </c>
      <c r="AL85">
        <f>U85 - AVERAGEIFS('Placebo Females'!U:U, 'Placebo Females'!B:B, B85, 'Placebo Females'!P:P, P85)</f>
        <v>37.333333333333371</v>
      </c>
      <c r="AM85">
        <f>V85 - AVERAGEIFS('Placebo Females'!V:V, 'Placebo Females'!B:B, B85, 'Placebo Females'!P:P, P85)</f>
        <v>10</v>
      </c>
      <c r="AN85">
        <f>W85 - AVERAGEIFS('Placebo Females'!W:W, 'Placebo Females'!B:B, B85, 'Placebo Females'!P:P, P85)</f>
        <v>18</v>
      </c>
      <c r="AO85">
        <f>X85 - AVERAGEIFS('Placebo Females'!X:X, 'Placebo Females'!B:B, B85, 'Placebo Females'!P:P, P85)</f>
        <v>2.6666666666666714</v>
      </c>
      <c r="AP85">
        <f>Y85 - AVERAGEIFS('Placebo Females'!Y:Y, 'Placebo Females'!B:B, B85, 'Placebo Females'!P:P, P85)</f>
        <v>7.3333333333333428</v>
      </c>
      <c r="AQ85">
        <f>Z85 - AVERAGEIFS('Placebo Females'!Z:Z, 'Placebo Females'!B:B, B85, 'Placebo Females'!P:P, P85)</f>
        <v>8</v>
      </c>
      <c r="AR85">
        <f>AB85 - AVERAGEIFS('Placebo Females'!AB:AB, 'Placebo Females'!B:B, B85, 'Placebo Females'!P:P, P85)</f>
        <v>5.6666666666666643</v>
      </c>
      <c r="AS85">
        <f>AC85 - AVERAGEIFS('Placebo Females'!AC:AC, 'Placebo Females'!B:B, B85, 'Placebo Females'!P:P, P85)</f>
        <v>8.3333333333333321</v>
      </c>
      <c r="AT85">
        <f>AD85 - AVERAGEIFS('Placebo Females'!AD:AD, 'Placebo Females'!B:B, B85, 'Placebo Females'!P:P, P85)</f>
        <v>10.447000000000003</v>
      </c>
      <c r="AU85">
        <f>AE85 - AVERAGEIFS('Placebo Females'!AE:AE, 'Placebo Females'!B:B, B85, 'Placebo Females'!P:P, P85)</f>
        <v>0.36611303333333339</v>
      </c>
      <c r="AV85">
        <f>AF85 - AVERAGEIFS('Placebo Females'!AF:AF, 'Placebo Females'!B:B, B85, 'Placebo Females'!P:P, P85)</f>
        <v>7.5091666666666723E-2</v>
      </c>
    </row>
    <row r="86" spans="1:48" x14ac:dyDescent="0.25">
      <c r="A86" t="s">
        <v>2874</v>
      </c>
      <c r="B86">
        <v>1004</v>
      </c>
      <c r="C86" t="s">
        <v>655</v>
      </c>
      <c r="D86">
        <v>32</v>
      </c>
      <c r="E86">
        <v>177.1</v>
      </c>
      <c r="F86">
        <v>60.7</v>
      </c>
      <c r="G86">
        <v>92</v>
      </c>
      <c r="H86">
        <v>51.75</v>
      </c>
      <c r="I86" t="s">
        <v>103</v>
      </c>
      <c r="J86" t="s">
        <v>104</v>
      </c>
      <c r="K86" t="s">
        <v>459</v>
      </c>
      <c r="L86" t="s">
        <v>160</v>
      </c>
      <c r="M86" t="s">
        <v>2261</v>
      </c>
      <c r="N86">
        <v>1500</v>
      </c>
      <c r="O86" t="s">
        <v>2262</v>
      </c>
      <c r="P86">
        <v>2.5</v>
      </c>
      <c r="Q86" t="s">
        <v>113</v>
      </c>
      <c r="R86" t="s">
        <v>2261</v>
      </c>
      <c r="S86">
        <v>2200</v>
      </c>
      <c r="T86" t="s">
        <v>2266</v>
      </c>
      <c r="U86">
        <v>916</v>
      </c>
      <c r="V86">
        <v>143</v>
      </c>
      <c r="W86">
        <v>417</v>
      </c>
      <c r="X86">
        <v>97</v>
      </c>
      <c r="Y86">
        <v>241</v>
      </c>
      <c r="Z86">
        <v>79</v>
      </c>
      <c r="AA86" t="s">
        <v>108</v>
      </c>
      <c r="AB86">
        <v>54</v>
      </c>
      <c r="AC86">
        <v>31</v>
      </c>
      <c r="AD86">
        <v>157.07300000000001</v>
      </c>
      <c r="AE86">
        <v>0.6875</v>
      </c>
      <c r="AF86">
        <v>0.44803399999999999</v>
      </c>
      <c r="AH86">
        <v>2200</v>
      </c>
      <c r="AI86">
        <f t="shared" si="3"/>
        <v>5.1457594848626966</v>
      </c>
      <c r="AJ86">
        <f t="shared" si="4"/>
        <v>0.45371498140844491</v>
      </c>
      <c r="AK86">
        <f t="shared" si="5"/>
        <v>0.40508091343356201</v>
      </c>
      <c r="AL86">
        <f>U86 - AVERAGEIFS('Placebo Females'!U:U, 'Placebo Females'!B:B, B86, 'Placebo Females'!P:P, P86)</f>
        <v>99.333333333333371</v>
      </c>
      <c r="AM86">
        <f>V86 - AVERAGEIFS('Placebo Females'!V:V, 'Placebo Females'!B:B, B86, 'Placebo Females'!P:P, P86)</f>
        <v>19</v>
      </c>
      <c r="AN86">
        <f>W86 - AVERAGEIFS('Placebo Females'!W:W, 'Placebo Females'!B:B, B86, 'Placebo Females'!P:P, P86)</f>
        <v>23</v>
      </c>
      <c r="AO86">
        <f>X86 - AVERAGEIFS('Placebo Females'!X:X, 'Placebo Females'!B:B, B86, 'Placebo Females'!P:P, P86)</f>
        <v>0.6666666666666714</v>
      </c>
      <c r="AP86">
        <f>Y86 - AVERAGEIFS('Placebo Females'!Y:Y, 'Placebo Females'!B:B, B86, 'Placebo Females'!P:P, P86)</f>
        <v>14.333333333333343</v>
      </c>
      <c r="AQ86">
        <f>Z86 - AVERAGEIFS('Placebo Females'!Z:Z, 'Placebo Females'!B:B, B86, 'Placebo Females'!P:P, P86)</f>
        <v>8</v>
      </c>
      <c r="AR86">
        <f>AB86 - AVERAGEIFS('Placebo Females'!AB:AB, 'Placebo Females'!B:B, B86, 'Placebo Females'!P:P, P86)</f>
        <v>8.6666666666666643</v>
      </c>
      <c r="AS86">
        <f>AC86 - AVERAGEIFS('Placebo Females'!AC:AC, 'Placebo Females'!B:B, B86, 'Placebo Females'!P:P, P86)</f>
        <v>3.3333333333333321</v>
      </c>
      <c r="AT86">
        <f>AD86 - AVERAGEIFS('Placebo Females'!AD:AD, 'Placebo Females'!B:B, B86, 'Placebo Females'!P:P, P86)</f>
        <v>22.5</v>
      </c>
      <c r="AU86">
        <f>AE86 - AVERAGEIFS('Placebo Females'!AE:AE, 'Placebo Females'!B:B, B86, 'Placebo Females'!P:P, P86)</f>
        <v>0.5308860333333334</v>
      </c>
      <c r="AV86">
        <f>AF86 - AVERAGEIFS('Placebo Females'!AF:AF, 'Placebo Females'!B:B, B86, 'Placebo Females'!P:P, P86)</f>
        <v>7.0476666666666687E-2</v>
      </c>
    </row>
    <row r="87" spans="1:48" x14ac:dyDescent="0.25">
      <c r="A87" t="s">
        <v>2875</v>
      </c>
      <c r="B87">
        <v>1003</v>
      </c>
      <c r="C87" t="s">
        <v>655</v>
      </c>
      <c r="D87">
        <v>30</v>
      </c>
      <c r="E87">
        <v>167</v>
      </c>
      <c r="F87">
        <v>71.3</v>
      </c>
      <c r="G87">
        <v>106</v>
      </c>
      <c r="H87">
        <v>57.75</v>
      </c>
      <c r="I87" t="s">
        <v>103</v>
      </c>
      <c r="J87" t="s">
        <v>104</v>
      </c>
      <c r="K87" t="s">
        <v>753</v>
      </c>
      <c r="L87" t="s">
        <v>311</v>
      </c>
      <c r="M87" t="s">
        <v>2261</v>
      </c>
      <c r="N87">
        <v>1500</v>
      </c>
      <c r="O87" t="s">
        <v>2262</v>
      </c>
      <c r="P87">
        <v>7</v>
      </c>
      <c r="Q87" t="s">
        <v>113</v>
      </c>
      <c r="R87" t="s">
        <v>2261</v>
      </c>
      <c r="S87">
        <v>2190</v>
      </c>
      <c r="T87" t="s">
        <v>2266</v>
      </c>
      <c r="U87">
        <v>1047</v>
      </c>
      <c r="V87">
        <v>196</v>
      </c>
      <c r="W87">
        <v>398</v>
      </c>
      <c r="X87">
        <v>90</v>
      </c>
      <c r="Y87">
        <v>236</v>
      </c>
      <c r="Z87">
        <v>72</v>
      </c>
      <c r="AA87" t="s">
        <v>108</v>
      </c>
      <c r="AB87">
        <v>39</v>
      </c>
      <c r="AC87">
        <v>34</v>
      </c>
      <c r="AD87">
        <v>328.99099999999999</v>
      </c>
      <c r="AE87">
        <v>0.155556</v>
      </c>
      <c r="AF87">
        <v>0.33224100000000001</v>
      </c>
      <c r="AH87">
        <v>2190</v>
      </c>
      <c r="AI87">
        <f t="shared" si="3"/>
        <v>5.1223696690224116</v>
      </c>
      <c r="AJ87">
        <f t="shared" si="4"/>
        <v>0.4528117794161397</v>
      </c>
      <c r="AK87">
        <f t="shared" si="5"/>
        <v>0.40409318212397072</v>
      </c>
      <c r="AL87">
        <f>U87 - AVERAGEIFS('Placebo Females'!U:U, 'Placebo Females'!B:B, B87, 'Placebo Females'!P:P, P87)</f>
        <v>-144</v>
      </c>
      <c r="AM87">
        <f>V87 - AVERAGEIFS('Placebo Females'!V:V, 'Placebo Females'!B:B, B87, 'Placebo Females'!P:P, P87)</f>
        <v>0</v>
      </c>
      <c r="AN87">
        <f>W87 - AVERAGEIFS('Placebo Females'!W:W, 'Placebo Females'!B:B, B87, 'Placebo Females'!P:P, P87)</f>
        <v>-2</v>
      </c>
      <c r="AO87">
        <f>X87 - AVERAGEIFS('Placebo Females'!X:X, 'Placebo Females'!B:B, B87, 'Placebo Females'!P:P, P87)</f>
        <v>-1.3333333333333286</v>
      </c>
      <c r="AP87">
        <f>Y87 - AVERAGEIFS('Placebo Females'!Y:Y, 'Placebo Females'!B:B, B87, 'Placebo Females'!P:P, P87)</f>
        <v>-6</v>
      </c>
      <c r="AQ87">
        <f>Z87 - AVERAGEIFS('Placebo Females'!Z:Z, 'Placebo Females'!B:B, B87, 'Placebo Females'!P:P, P87)</f>
        <v>5.3333333333333286</v>
      </c>
      <c r="AR87">
        <f>AB87 - AVERAGEIFS('Placebo Females'!AB:AB, 'Placebo Females'!B:B, B87, 'Placebo Females'!P:P, P87)</f>
        <v>-2</v>
      </c>
      <c r="AS87">
        <f>AC87 - AVERAGEIFS('Placebo Females'!AC:AC, 'Placebo Females'!B:B, B87, 'Placebo Females'!P:P, P87)</f>
        <v>11</v>
      </c>
      <c r="AT87">
        <f>AD87 - AVERAGEIFS('Placebo Females'!AD:AD, 'Placebo Females'!B:B, B87, 'Placebo Females'!P:P, P87)</f>
        <v>3.8013333333333321</v>
      </c>
      <c r="AU87">
        <f>AE87 - AVERAGEIFS('Placebo Females'!AE:AE, 'Placebo Females'!B:B, B87, 'Placebo Females'!P:P, P87)</f>
        <v>1.1111333333333306E-2</v>
      </c>
      <c r="AV87">
        <f>AF87 - AVERAGEIFS('Placebo Females'!AF:AF, 'Placebo Females'!B:B, B87, 'Placebo Females'!P:P, P87)</f>
        <v>3.0668666666666677E-2</v>
      </c>
    </row>
    <row r="88" spans="1:48" x14ac:dyDescent="0.25">
      <c r="A88" t="s">
        <v>2876</v>
      </c>
      <c r="B88">
        <v>1003</v>
      </c>
      <c r="C88" t="s">
        <v>655</v>
      </c>
      <c r="D88">
        <v>30</v>
      </c>
      <c r="E88">
        <v>167</v>
      </c>
      <c r="F88">
        <v>71.3</v>
      </c>
      <c r="G88">
        <v>106</v>
      </c>
      <c r="H88">
        <v>57.75</v>
      </c>
      <c r="I88" t="s">
        <v>103</v>
      </c>
      <c r="J88" t="s">
        <v>104</v>
      </c>
      <c r="K88" t="s">
        <v>753</v>
      </c>
      <c r="L88" t="s">
        <v>311</v>
      </c>
      <c r="M88" t="s">
        <v>2261</v>
      </c>
      <c r="N88">
        <v>1500</v>
      </c>
      <c r="O88" t="s">
        <v>2262</v>
      </c>
      <c r="P88">
        <v>7</v>
      </c>
      <c r="Q88" t="s">
        <v>113</v>
      </c>
      <c r="R88" t="s">
        <v>2261</v>
      </c>
      <c r="S88">
        <v>2190</v>
      </c>
      <c r="T88" t="s">
        <v>2266</v>
      </c>
      <c r="U88">
        <v>1120</v>
      </c>
      <c r="V88">
        <v>200</v>
      </c>
      <c r="W88">
        <v>401</v>
      </c>
      <c r="X88">
        <v>96</v>
      </c>
      <c r="Y88">
        <v>232</v>
      </c>
      <c r="Z88">
        <v>73</v>
      </c>
      <c r="AA88" t="s">
        <v>108</v>
      </c>
      <c r="AB88">
        <v>52</v>
      </c>
      <c r="AC88">
        <v>22</v>
      </c>
      <c r="AD88">
        <v>344.47800000000001</v>
      </c>
      <c r="AE88">
        <v>0.13333300000000001</v>
      </c>
      <c r="AF88">
        <v>0.33319199999999999</v>
      </c>
      <c r="AH88">
        <v>2190</v>
      </c>
      <c r="AI88">
        <f t="shared" si="3"/>
        <v>5.1223696690224116</v>
      </c>
      <c r="AJ88">
        <f t="shared" si="4"/>
        <v>0.4528117794161397</v>
      </c>
      <c r="AK88">
        <f t="shared" si="5"/>
        <v>0.40409318212397072</v>
      </c>
      <c r="AL88">
        <f>U88 - AVERAGEIFS('Placebo Females'!U:U, 'Placebo Females'!B:B, B88, 'Placebo Females'!P:P, P88)</f>
        <v>-71</v>
      </c>
      <c r="AM88">
        <f>V88 - AVERAGEIFS('Placebo Females'!V:V, 'Placebo Females'!B:B, B88, 'Placebo Females'!P:P, P88)</f>
        <v>4</v>
      </c>
      <c r="AN88">
        <f>W88 - AVERAGEIFS('Placebo Females'!W:W, 'Placebo Females'!B:B, B88, 'Placebo Females'!P:P, P88)</f>
        <v>1</v>
      </c>
      <c r="AO88">
        <f>X88 - AVERAGEIFS('Placebo Females'!X:X, 'Placebo Females'!B:B, B88, 'Placebo Females'!P:P, P88)</f>
        <v>4.6666666666666714</v>
      </c>
      <c r="AP88">
        <f>Y88 - AVERAGEIFS('Placebo Females'!Y:Y, 'Placebo Females'!B:B, B88, 'Placebo Females'!P:P, P88)</f>
        <v>-10</v>
      </c>
      <c r="AQ88">
        <f>Z88 - AVERAGEIFS('Placebo Females'!Z:Z, 'Placebo Females'!B:B, B88, 'Placebo Females'!P:P, P88)</f>
        <v>6.3333333333333286</v>
      </c>
      <c r="AR88">
        <f>AB88 - AVERAGEIFS('Placebo Females'!AB:AB, 'Placebo Females'!B:B, B88, 'Placebo Females'!P:P, P88)</f>
        <v>11</v>
      </c>
      <c r="AS88">
        <f>AC88 - AVERAGEIFS('Placebo Females'!AC:AC, 'Placebo Females'!B:B, B88, 'Placebo Females'!P:P, P88)</f>
        <v>-1</v>
      </c>
      <c r="AT88">
        <f>AD88 - AVERAGEIFS('Placebo Females'!AD:AD, 'Placebo Females'!B:B, B88, 'Placebo Females'!P:P, P88)</f>
        <v>19.288333333333355</v>
      </c>
      <c r="AU88">
        <f>AE88 - AVERAGEIFS('Placebo Females'!AE:AE, 'Placebo Females'!B:B, B88, 'Placebo Females'!P:P, P88)</f>
        <v>-1.1111666666666686E-2</v>
      </c>
      <c r="AV88">
        <f>AF88 - AVERAGEIFS('Placebo Females'!AF:AF, 'Placebo Females'!B:B, B88, 'Placebo Females'!P:P, P88)</f>
        <v>3.1619666666666657E-2</v>
      </c>
    </row>
    <row r="89" spans="1:48" x14ac:dyDescent="0.25">
      <c r="A89" t="s">
        <v>2877</v>
      </c>
      <c r="B89">
        <v>1003</v>
      </c>
      <c r="C89" t="s">
        <v>655</v>
      </c>
      <c r="D89">
        <v>30</v>
      </c>
      <c r="E89">
        <v>167</v>
      </c>
      <c r="F89">
        <v>71.3</v>
      </c>
      <c r="G89">
        <v>106</v>
      </c>
      <c r="H89">
        <v>57.75</v>
      </c>
      <c r="I89" t="s">
        <v>103</v>
      </c>
      <c r="J89" t="s">
        <v>104</v>
      </c>
      <c r="K89" t="s">
        <v>753</v>
      </c>
      <c r="L89" t="s">
        <v>311</v>
      </c>
      <c r="M89" t="s">
        <v>2261</v>
      </c>
      <c r="N89">
        <v>1500</v>
      </c>
      <c r="O89" t="s">
        <v>2262</v>
      </c>
      <c r="P89">
        <v>7</v>
      </c>
      <c r="Q89" t="s">
        <v>113</v>
      </c>
      <c r="R89" t="s">
        <v>2261</v>
      </c>
      <c r="S89">
        <v>2190</v>
      </c>
      <c r="T89" t="s">
        <v>2266</v>
      </c>
      <c r="U89">
        <v>999</v>
      </c>
      <c r="V89">
        <v>202</v>
      </c>
      <c r="W89">
        <v>394</v>
      </c>
      <c r="X89">
        <v>96</v>
      </c>
      <c r="Y89">
        <v>226</v>
      </c>
      <c r="Z89">
        <v>72</v>
      </c>
      <c r="AA89" t="s">
        <v>108</v>
      </c>
      <c r="AB89">
        <v>40</v>
      </c>
      <c r="AC89">
        <v>32</v>
      </c>
      <c r="AD89">
        <v>334.65699999999998</v>
      </c>
      <c r="AE89">
        <v>0.130435</v>
      </c>
      <c r="AF89">
        <v>0.33872600000000003</v>
      </c>
      <c r="AH89">
        <v>2190</v>
      </c>
      <c r="AI89">
        <f t="shared" si="3"/>
        <v>5.1223696690224116</v>
      </c>
      <c r="AJ89">
        <f t="shared" si="4"/>
        <v>0.4528117794161397</v>
      </c>
      <c r="AK89">
        <f t="shared" si="5"/>
        <v>0.40409318212397072</v>
      </c>
      <c r="AL89">
        <f>U89 - AVERAGEIFS('Placebo Females'!U:U, 'Placebo Females'!B:B, B89, 'Placebo Females'!P:P, P89)</f>
        <v>-192</v>
      </c>
      <c r="AM89">
        <f>V89 - AVERAGEIFS('Placebo Females'!V:V, 'Placebo Females'!B:B, B89, 'Placebo Females'!P:P, P89)</f>
        <v>6</v>
      </c>
      <c r="AN89">
        <f>W89 - AVERAGEIFS('Placebo Females'!W:W, 'Placebo Females'!B:B, B89, 'Placebo Females'!P:P, P89)</f>
        <v>-6</v>
      </c>
      <c r="AO89">
        <f>X89 - AVERAGEIFS('Placebo Females'!X:X, 'Placebo Females'!B:B, B89, 'Placebo Females'!P:P, P89)</f>
        <v>4.6666666666666714</v>
      </c>
      <c r="AP89">
        <f>Y89 - AVERAGEIFS('Placebo Females'!Y:Y, 'Placebo Females'!B:B, B89, 'Placebo Females'!P:P, P89)</f>
        <v>-16</v>
      </c>
      <c r="AQ89">
        <f>Z89 - AVERAGEIFS('Placebo Females'!Z:Z, 'Placebo Females'!B:B, B89, 'Placebo Females'!P:P, P89)</f>
        <v>5.3333333333333286</v>
      </c>
      <c r="AR89">
        <f>AB89 - AVERAGEIFS('Placebo Females'!AB:AB, 'Placebo Females'!B:B, B89, 'Placebo Females'!P:P, P89)</f>
        <v>-1</v>
      </c>
      <c r="AS89">
        <f>AC89 - AVERAGEIFS('Placebo Females'!AC:AC, 'Placebo Females'!B:B, B89, 'Placebo Females'!P:P, P89)</f>
        <v>9</v>
      </c>
      <c r="AT89">
        <f>AD89 - AVERAGEIFS('Placebo Females'!AD:AD, 'Placebo Females'!B:B, B89, 'Placebo Females'!P:P, P89)</f>
        <v>9.4673333333333289</v>
      </c>
      <c r="AU89">
        <f>AE89 - AVERAGEIFS('Placebo Females'!AE:AE, 'Placebo Females'!B:B, B89, 'Placebo Females'!P:P, P89)</f>
        <v>-1.4009666666666698E-2</v>
      </c>
      <c r="AV89">
        <f>AF89 - AVERAGEIFS('Placebo Females'!AF:AF, 'Placebo Females'!B:B, B89, 'Placebo Females'!P:P, P89)</f>
        <v>3.7153666666666696E-2</v>
      </c>
    </row>
    <row r="90" spans="1:48" x14ac:dyDescent="0.25">
      <c r="A90" t="s">
        <v>2878</v>
      </c>
      <c r="B90">
        <v>1001</v>
      </c>
      <c r="C90" t="s">
        <v>655</v>
      </c>
      <c r="D90">
        <v>25</v>
      </c>
      <c r="E90">
        <v>161.5</v>
      </c>
      <c r="F90">
        <v>54.8</v>
      </c>
      <c r="G90">
        <v>114.5</v>
      </c>
      <c r="H90">
        <v>64.25</v>
      </c>
      <c r="I90" t="s">
        <v>103</v>
      </c>
      <c r="J90" t="s">
        <v>104</v>
      </c>
      <c r="K90" t="s">
        <v>360</v>
      </c>
      <c r="L90" t="s">
        <v>160</v>
      </c>
      <c r="M90" t="s">
        <v>2261</v>
      </c>
      <c r="N90">
        <v>1500</v>
      </c>
      <c r="O90" t="s">
        <v>2262</v>
      </c>
      <c r="P90">
        <v>4</v>
      </c>
      <c r="Q90" t="s">
        <v>113</v>
      </c>
      <c r="R90" t="s">
        <v>2261</v>
      </c>
      <c r="S90">
        <v>2090</v>
      </c>
      <c r="T90" t="s">
        <v>2266</v>
      </c>
      <c r="U90">
        <v>676</v>
      </c>
      <c r="V90" t="s">
        <v>108</v>
      </c>
      <c r="W90" t="s">
        <v>108</v>
      </c>
      <c r="X90" t="s">
        <v>108</v>
      </c>
      <c r="Y90" t="s">
        <v>108</v>
      </c>
      <c r="Z90" t="s">
        <v>108</v>
      </c>
      <c r="AA90" t="s">
        <v>108</v>
      </c>
      <c r="AB90">
        <v>138</v>
      </c>
      <c r="AC90">
        <v>72</v>
      </c>
      <c r="AD90">
        <v>395.5</v>
      </c>
      <c r="AE90">
        <v>0.21276600000000001</v>
      </c>
      <c r="AF90">
        <v>0.361149</v>
      </c>
      <c r="AH90">
        <v>2090</v>
      </c>
      <c r="AI90">
        <f t="shared" si="3"/>
        <v>4.8884715106195618</v>
      </c>
      <c r="AJ90">
        <f t="shared" si="4"/>
        <v>0.44356493324086521</v>
      </c>
      <c r="AK90">
        <f t="shared" si="5"/>
        <v>0.39400633631199899</v>
      </c>
      <c r="AL90">
        <f>U90 - AVERAGEIFS('Placebo Females'!U:U, 'Placebo Females'!B:B, B90, 'Placebo Females'!P:P, P90)</f>
        <v>-103</v>
      </c>
      <c r="AM90" t="e">
        <f>V90 - AVERAGEIFS('Placebo Females'!V:V, 'Placebo Females'!B:B, B90, 'Placebo Females'!P:P, P90)</f>
        <v>#VALUE!</v>
      </c>
      <c r="AN90" t="e">
        <f>W90 - AVERAGEIFS('Placebo Females'!W:W, 'Placebo Females'!B:B, B90, 'Placebo Females'!P:P, P90)</f>
        <v>#VALUE!</v>
      </c>
      <c r="AO90" t="e">
        <f>X90 - AVERAGEIFS('Placebo Females'!X:X, 'Placebo Females'!B:B, B90, 'Placebo Females'!P:P, P90)</f>
        <v>#VALUE!</v>
      </c>
      <c r="AP90" t="e">
        <f>Y90 - AVERAGEIFS('Placebo Females'!Y:Y, 'Placebo Females'!B:B, B90, 'Placebo Females'!P:P, P90)</f>
        <v>#VALUE!</v>
      </c>
      <c r="AQ90" t="e">
        <f>Z90 - AVERAGEIFS('Placebo Females'!Z:Z, 'Placebo Females'!B:B, B90, 'Placebo Females'!P:P, P90)</f>
        <v>#VALUE!</v>
      </c>
      <c r="AR90">
        <f>AB90 - AVERAGEIFS('Placebo Females'!AB:AB, 'Placebo Females'!B:B, B90, 'Placebo Females'!P:P, P90)</f>
        <v>101</v>
      </c>
      <c r="AS90">
        <f>AC90 - AVERAGEIFS('Placebo Females'!AC:AC, 'Placebo Females'!B:B, B90, 'Placebo Females'!P:P, P90)</f>
        <v>49</v>
      </c>
      <c r="AT90">
        <f>AD90 - AVERAGEIFS('Placebo Females'!AD:AD, 'Placebo Females'!B:B, B90, 'Placebo Females'!P:P, P90)</f>
        <v>-306.04766666666671</v>
      </c>
      <c r="AU90">
        <f>AE90 - AVERAGEIFS('Placebo Females'!AE:AE, 'Placebo Females'!B:B, B90, 'Placebo Females'!P:P, P90)</f>
        <v>0.12665490000000001</v>
      </c>
      <c r="AV90">
        <f>AF90 - AVERAGEIFS('Placebo Females'!AF:AF, 'Placebo Females'!B:B, B90, 'Placebo Females'!P:P, P90)</f>
        <v>6.6954000000000014E-2</v>
      </c>
    </row>
    <row r="91" spans="1:48" x14ac:dyDescent="0.25">
      <c r="A91" t="s">
        <v>2879</v>
      </c>
      <c r="B91">
        <v>1001</v>
      </c>
      <c r="C91" t="s">
        <v>655</v>
      </c>
      <c r="D91">
        <v>25</v>
      </c>
      <c r="E91">
        <v>161.5</v>
      </c>
      <c r="F91">
        <v>54.8</v>
      </c>
      <c r="G91">
        <v>114.5</v>
      </c>
      <c r="H91">
        <v>64.25</v>
      </c>
      <c r="I91" t="s">
        <v>103</v>
      </c>
      <c r="J91" t="s">
        <v>104</v>
      </c>
      <c r="K91" t="s">
        <v>360</v>
      </c>
      <c r="L91" t="s">
        <v>160</v>
      </c>
      <c r="M91" t="s">
        <v>2261</v>
      </c>
      <c r="N91">
        <v>1500</v>
      </c>
      <c r="O91" t="s">
        <v>2262</v>
      </c>
      <c r="P91">
        <v>4</v>
      </c>
      <c r="Q91" t="s">
        <v>113</v>
      </c>
      <c r="R91" t="s">
        <v>2261</v>
      </c>
      <c r="S91">
        <v>2090</v>
      </c>
      <c r="T91" t="s">
        <v>2266</v>
      </c>
      <c r="U91">
        <v>742</v>
      </c>
      <c r="V91">
        <v>130</v>
      </c>
      <c r="W91">
        <v>432</v>
      </c>
      <c r="X91">
        <v>94</v>
      </c>
      <c r="Y91">
        <v>197</v>
      </c>
      <c r="Z91">
        <v>141</v>
      </c>
      <c r="AA91" t="s">
        <v>108</v>
      </c>
      <c r="AB91">
        <v>65</v>
      </c>
      <c r="AC91">
        <v>88</v>
      </c>
      <c r="AD91">
        <v>560.64700000000005</v>
      </c>
      <c r="AE91">
        <v>0.14285700000000001</v>
      </c>
      <c r="AF91">
        <v>0.361653</v>
      </c>
      <c r="AH91">
        <v>2090</v>
      </c>
      <c r="AI91">
        <f t="shared" si="3"/>
        <v>4.8884715106195618</v>
      </c>
      <c r="AJ91">
        <f t="shared" si="4"/>
        <v>0.44356493324086521</v>
      </c>
      <c r="AK91">
        <f t="shared" si="5"/>
        <v>0.39400633631199899</v>
      </c>
      <c r="AL91">
        <f>U91 - AVERAGEIFS('Placebo Females'!U:U, 'Placebo Females'!B:B, B91, 'Placebo Females'!P:P, P91)</f>
        <v>-37</v>
      </c>
      <c r="AM91">
        <f>V91 - AVERAGEIFS('Placebo Females'!V:V, 'Placebo Females'!B:B, B91, 'Placebo Females'!P:P, P91)</f>
        <v>5.3333333333333286</v>
      </c>
      <c r="AN91">
        <f>W91 - AVERAGEIFS('Placebo Females'!W:W, 'Placebo Females'!B:B, B91, 'Placebo Females'!P:P, P91)</f>
        <v>76.666666666666686</v>
      </c>
      <c r="AO91">
        <f>X91 - AVERAGEIFS('Placebo Females'!X:X, 'Placebo Females'!B:B, B91, 'Placebo Females'!P:P, P91)</f>
        <v>2</v>
      </c>
      <c r="AP91">
        <f>Y91 - AVERAGEIFS('Placebo Females'!Y:Y, 'Placebo Females'!B:B, B91, 'Placebo Females'!P:P, P91)</f>
        <v>0</v>
      </c>
      <c r="AQ91">
        <f>Z91 - AVERAGEIFS('Placebo Females'!Z:Z, 'Placebo Females'!B:B, B91, 'Placebo Females'!P:P, P91)</f>
        <v>74.666666666666671</v>
      </c>
      <c r="AR91">
        <f>AB91 - AVERAGEIFS('Placebo Females'!AB:AB, 'Placebo Females'!B:B, B91, 'Placebo Females'!P:P, P91)</f>
        <v>28</v>
      </c>
      <c r="AS91">
        <f>AC91 - AVERAGEIFS('Placebo Females'!AC:AC, 'Placebo Females'!B:B, B91, 'Placebo Females'!P:P, P91)</f>
        <v>65</v>
      </c>
      <c r="AT91">
        <f>AD91 - AVERAGEIFS('Placebo Females'!AD:AD, 'Placebo Females'!B:B, B91, 'Placebo Females'!P:P, P91)</f>
        <v>-140.90066666666667</v>
      </c>
      <c r="AU91">
        <f>AE91 - AVERAGEIFS('Placebo Females'!AE:AE, 'Placebo Females'!B:B, B91, 'Placebo Females'!P:P, P91)</f>
        <v>5.6745900000000016E-2</v>
      </c>
      <c r="AV91">
        <f>AF91 - AVERAGEIFS('Placebo Females'!AF:AF, 'Placebo Females'!B:B, B91, 'Placebo Females'!P:P, P91)</f>
        <v>6.7458000000000018E-2</v>
      </c>
    </row>
    <row r="92" spans="1:48" x14ac:dyDescent="0.25">
      <c r="A92" t="s">
        <v>2880</v>
      </c>
      <c r="B92">
        <v>1001</v>
      </c>
      <c r="C92" t="s">
        <v>655</v>
      </c>
      <c r="D92">
        <v>25</v>
      </c>
      <c r="E92">
        <v>161.5</v>
      </c>
      <c r="F92">
        <v>54.8</v>
      </c>
      <c r="G92">
        <v>114.5</v>
      </c>
      <c r="H92">
        <v>64.25</v>
      </c>
      <c r="I92" t="s">
        <v>103</v>
      </c>
      <c r="J92" t="s">
        <v>104</v>
      </c>
      <c r="K92" t="s">
        <v>360</v>
      </c>
      <c r="L92" t="s">
        <v>160</v>
      </c>
      <c r="M92" t="s">
        <v>2261</v>
      </c>
      <c r="N92">
        <v>1500</v>
      </c>
      <c r="O92" t="s">
        <v>2262</v>
      </c>
      <c r="P92">
        <v>4</v>
      </c>
      <c r="Q92" t="s">
        <v>113</v>
      </c>
      <c r="R92" t="s">
        <v>2261</v>
      </c>
      <c r="S92">
        <v>2090</v>
      </c>
      <c r="T92" t="s">
        <v>2266</v>
      </c>
      <c r="U92">
        <v>749</v>
      </c>
      <c r="V92">
        <v>133</v>
      </c>
      <c r="W92">
        <v>383</v>
      </c>
      <c r="X92">
        <v>92</v>
      </c>
      <c r="Y92">
        <v>190</v>
      </c>
      <c r="Z92">
        <v>101</v>
      </c>
      <c r="AA92" t="s">
        <v>108</v>
      </c>
      <c r="AB92">
        <v>35</v>
      </c>
      <c r="AC92">
        <v>35</v>
      </c>
      <c r="AD92">
        <v>563.85</v>
      </c>
      <c r="AE92">
        <v>0.14285700000000001</v>
      </c>
      <c r="AF92">
        <v>0.36397600000000002</v>
      </c>
      <c r="AH92">
        <v>2090</v>
      </c>
      <c r="AI92">
        <f t="shared" si="3"/>
        <v>4.8884715106195618</v>
      </c>
      <c r="AJ92">
        <f t="shared" si="4"/>
        <v>0.44356493324086521</v>
      </c>
      <c r="AK92">
        <f t="shared" si="5"/>
        <v>0.39400633631199899</v>
      </c>
      <c r="AL92">
        <f>U92 - AVERAGEIFS('Placebo Females'!U:U, 'Placebo Females'!B:B, B92, 'Placebo Females'!P:P, P92)</f>
        <v>-30</v>
      </c>
      <c r="AM92">
        <f>V92 - AVERAGEIFS('Placebo Females'!V:V, 'Placebo Females'!B:B, B92, 'Placebo Females'!P:P, P92)</f>
        <v>8.3333333333333286</v>
      </c>
      <c r="AN92">
        <f>W92 - AVERAGEIFS('Placebo Females'!W:W, 'Placebo Females'!B:B, B92, 'Placebo Females'!P:P, P92)</f>
        <v>27.666666666666686</v>
      </c>
      <c r="AO92">
        <f>X92 - AVERAGEIFS('Placebo Females'!X:X, 'Placebo Females'!B:B, B92, 'Placebo Females'!P:P, P92)</f>
        <v>0</v>
      </c>
      <c r="AP92">
        <f>Y92 - AVERAGEIFS('Placebo Females'!Y:Y, 'Placebo Females'!B:B, B92, 'Placebo Females'!P:P, P92)</f>
        <v>-7</v>
      </c>
      <c r="AQ92">
        <f>Z92 - AVERAGEIFS('Placebo Females'!Z:Z, 'Placebo Females'!B:B, B92, 'Placebo Females'!P:P, P92)</f>
        <v>34.666666666666671</v>
      </c>
      <c r="AR92">
        <f>AB92 - AVERAGEIFS('Placebo Females'!AB:AB, 'Placebo Females'!B:B, B92, 'Placebo Females'!P:P, P92)</f>
        <v>-2</v>
      </c>
      <c r="AS92">
        <f>AC92 - AVERAGEIFS('Placebo Females'!AC:AC, 'Placebo Females'!B:B, B92, 'Placebo Females'!P:P, P92)</f>
        <v>12</v>
      </c>
      <c r="AT92">
        <f>AD92 - AVERAGEIFS('Placebo Females'!AD:AD, 'Placebo Females'!B:B, B92, 'Placebo Females'!P:P, P92)</f>
        <v>-137.69766666666669</v>
      </c>
      <c r="AU92">
        <f>AE92 - AVERAGEIFS('Placebo Females'!AE:AE, 'Placebo Females'!B:B, B92, 'Placebo Females'!P:P, P92)</f>
        <v>5.6745900000000016E-2</v>
      </c>
      <c r="AV92">
        <f>AF92 - AVERAGEIFS('Placebo Females'!AF:AF, 'Placebo Females'!B:B, B92, 'Placebo Females'!P:P, P92)</f>
        <v>6.9781000000000037E-2</v>
      </c>
    </row>
    <row r="93" spans="1:48" x14ac:dyDescent="0.25">
      <c r="A93" t="s">
        <v>2881</v>
      </c>
      <c r="B93">
        <v>1009</v>
      </c>
      <c r="C93" t="s">
        <v>655</v>
      </c>
      <c r="D93">
        <v>29</v>
      </c>
      <c r="E93">
        <v>162</v>
      </c>
      <c r="F93">
        <v>68</v>
      </c>
      <c r="G93">
        <v>107.75</v>
      </c>
      <c r="H93">
        <v>62.75</v>
      </c>
      <c r="I93" t="s">
        <v>458</v>
      </c>
      <c r="J93" t="s">
        <v>104</v>
      </c>
      <c r="K93" t="s">
        <v>105</v>
      </c>
      <c r="L93" t="s">
        <v>211</v>
      </c>
      <c r="M93" t="s">
        <v>2261</v>
      </c>
      <c r="N93">
        <v>1500</v>
      </c>
      <c r="O93" t="s">
        <v>2262</v>
      </c>
      <c r="P93">
        <v>6</v>
      </c>
      <c r="Q93" t="s">
        <v>113</v>
      </c>
      <c r="R93" t="s">
        <v>2261</v>
      </c>
      <c r="S93">
        <v>1990</v>
      </c>
      <c r="T93" t="s">
        <v>2266</v>
      </c>
      <c r="U93">
        <v>725</v>
      </c>
      <c r="V93">
        <v>150</v>
      </c>
      <c r="W93">
        <v>373</v>
      </c>
      <c r="X93">
        <v>87</v>
      </c>
      <c r="Y93">
        <v>206</v>
      </c>
      <c r="Z93">
        <v>80</v>
      </c>
      <c r="AA93" t="s">
        <v>108</v>
      </c>
      <c r="AB93">
        <v>56</v>
      </c>
      <c r="AC93">
        <v>38</v>
      </c>
      <c r="AD93">
        <v>262.10199999999998</v>
      </c>
      <c r="AE93">
        <v>0.75</v>
      </c>
      <c r="AF93">
        <v>0.41884399999999999</v>
      </c>
      <c r="AH93">
        <v>1990</v>
      </c>
      <c r="AI93">
        <f t="shared" si="3"/>
        <v>4.6545733522167119</v>
      </c>
      <c r="AJ93">
        <f t="shared" si="4"/>
        <v>0.43390658929369175</v>
      </c>
      <c r="AK93">
        <f t="shared" si="5"/>
        <v>0.38352120268509382</v>
      </c>
      <c r="AL93">
        <f>U93 - AVERAGEIFS('Placebo Females'!U:U, 'Placebo Females'!B:B, B93, 'Placebo Females'!P:P, P93)</f>
        <v>-60.333333333333371</v>
      </c>
      <c r="AM93">
        <f>V93 - AVERAGEIFS('Placebo Females'!V:V, 'Placebo Females'!B:B, B93, 'Placebo Females'!P:P, P93)</f>
        <v>-0.33333333333334281</v>
      </c>
      <c r="AN93">
        <f>W93 - AVERAGEIFS('Placebo Females'!W:W, 'Placebo Females'!B:B, B93, 'Placebo Females'!P:P, P93)</f>
        <v>10.333333333333314</v>
      </c>
      <c r="AO93">
        <f>X93 - AVERAGEIFS('Placebo Females'!X:X, 'Placebo Females'!B:B, B93, 'Placebo Females'!P:P, P93)</f>
        <v>-2.6666666666666714</v>
      </c>
      <c r="AP93">
        <f>Y93 - AVERAGEIFS('Placebo Females'!Y:Y, 'Placebo Females'!B:B, B93, 'Placebo Females'!P:P, P93)</f>
        <v>8.6666666666666572</v>
      </c>
      <c r="AQ93">
        <f>Z93 - AVERAGEIFS('Placebo Females'!Z:Z, 'Placebo Females'!B:B, B93, 'Placebo Females'!P:P, P93)</f>
        <v>4.3333333333333286</v>
      </c>
      <c r="AR93">
        <f>AB93 - AVERAGEIFS('Placebo Females'!AB:AB, 'Placebo Females'!B:B, B93, 'Placebo Females'!P:P, P93)</f>
        <v>3.6666666666666643</v>
      </c>
      <c r="AS93">
        <f>AC93 - AVERAGEIFS('Placebo Females'!AC:AC, 'Placebo Females'!B:B, B93, 'Placebo Females'!P:P, P93)</f>
        <v>9.3333333333333321</v>
      </c>
      <c r="AT93">
        <f>AD93 - AVERAGEIFS('Placebo Females'!AD:AD, 'Placebo Females'!B:B, B93, 'Placebo Females'!P:P, P93)</f>
        <v>-52.908999999999992</v>
      </c>
      <c r="AU93">
        <f>AE93 - AVERAGEIFS('Placebo Females'!AE:AE, 'Placebo Females'!B:B, B93, 'Placebo Females'!P:P, P93)</f>
        <v>0.48818066666666665</v>
      </c>
      <c r="AV93">
        <f>AF93 - AVERAGEIFS('Placebo Females'!AF:AF, 'Placebo Females'!B:B, B93, 'Placebo Females'!P:P, P93)</f>
        <v>2.714166666666662E-2</v>
      </c>
    </row>
    <row r="94" spans="1:48" x14ac:dyDescent="0.25">
      <c r="A94" t="s">
        <v>2882</v>
      </c>
      <c r="B94">
        <v>1009</v>
      </c>
      <c r="C94" t="s">
        <v>655</v>
      </c>
      <c r="D94">
        <v>29</v>
      </c>
      <c r="E94">
        <v>162</v>
      </c>
      <c r="F94">
        <v>68</v>
      </c>
      <c r="G94">
        <v>107.75</v>
      </c>
      <c r="H94">
        <v>62.75</v>
      </c>
      <c r="I94" t="s">
        <v>458</v>
      </c>
      <c r="J94" t="s">
        <v>104</v>
      </c>
      <c r="K94" t="s">
        <v>105</v>
      </c>
      <c r="L94" t="s">
        <v>211</v>
      </c>
      <c r="M94" t="s">
        <v>2261</v>
      </c>
      <c r="N94">
        <v>1500</v>
      </c>
      <c r="O94" t="s">
        <v>2262</v>
      </c>
      <c r="P94">
        <v>6</v>
      </c>
      <c r="Q94" t="s">
        <v>113</v>
      </c>
      <c r="R94" t="s">
        <v>2261</v>
      </c>
      <c r="S94">
        <v>1990</v>
      </c>
      <c r="T94" t="s">
        <v>2266</v>
      </c>
      <c r="U94">
        <v>743</v>
      </c>
      <c r="V94">
        <v>145</v>
      </c>
      <c r="W94">
        <v>377</v>
      </c>
      <c r="X94">
        <v>91</v>
      </c>
      <c r="Y94">
        <v>205</v>
      </c>
      <c r="Z94">
        <v>81</v>
      </c>
      <c r="AA94" t="s">
        <v>108</v>
      </c>
      <c r="AB94">
        <v>68</v>
      </c>
      <c r="AC94">
        <v>27</v>
      </c>
      <c r="AD94">
        <v>257.553</v>
      </c>
      <c r="AE94">
        <v>0.46511599999999997</v>
      </c>
      <c r="AF94">
        <v>0.43184499999999998</v>
      </c>
      <c r="AH94">
        <v>1990</v>
      </c>
      <c r="AI94">
        <f t="shared" si="3"/>
        <v>4.6545733522167119</v>
      </c>
      <c r="AJ94">
        <f t="shared" si="4"/>
        <v>0.43390658929369175</v>
      </c>
      <c r="AK94">
        <f t="shared" si="5"/>
        <v>0.38352120268509382</v>
      </c>
      <c r="AL94">
        <f>U94 - AVERAGEIFS('Placebo Females'!U:U, 'Placebo Females'!B:B, B94, 'Placebo Females'!P:P, P94)</f>
        <v>-42.333333333333371</v>
      </c>
      <c r="AM94">
        <f>V94 - AVERAGEIFS('Placebo Females'!V:V, 'Placebo Females'!B:B, B94, 'Placebo Females'!P:P, P94)</f>
        <v>-5.3333333333333428</v>
      </c>
      <c r="AN94">
        <f>W94 - AVERAGEIFS('Placebo Females'!W:W, 'Placebo Females'!B:B, B94, 'Placebo Females'!P:P, P94)</f>
        <v>14.333333333333314</v>
      </c>
      <c r="AO94">
        <f>X94 - AVERAGEIFS('Placebo Females'!X:X, 'Placebo Females'!B:B, B94, 'Placebo Females'!P:P, P94)</f>
        <v>1.3333333333333286</v>
      </c>
      <c r="AP94">
        <f>Y94 - AVERAGEIFS('Placebo Females'!Y:Y, 'Placebo Females'!B:B, B94, 'Placebo Females'!P:P, P94)</f>
        <v>7.6666666666666572</v>
      </c>
      <c r="AQ94">
        <f>Z94 - AVERAGEIFS('Placebo Females'!Z:Z, 'Placebo Females'!B:B, B94, 'Placebo Females'!P:P, P94)</f>
        <v>5.3333333333333286</v>
      </c>
      <c r="AR94">
        <f>AB94 - AVERAGEIFS('Placebo Females'!AB:AB, 'Placebo Females'!B:B, B94, 'Placebo Females'!P:P, P94)</f>
        <v>15.666666666666664</v>
      </c>
      <c r="AS94">
        <f>AC94 - AVERAGEIFS('Placebo Females'!AC:AC, 'Placebo Females'!B:B, B94, 'Placebo Females'!P:P, P94)</f>
        <v>-1.6666666666666679</v>
      </c>
      <c r="AT94">
        <f>AD94 - AVERAGEIFS('Placebo Females'!AD:AD, 'Placebo Females'!B:B, B94, 'Placebo Females'!P:P, P94)</f>
        <v>-57.45799999999997</v>
      </c>
      <c r="AU94">
        <f>AE94 - AVERAGEIFS('Placebo Females'!AE:AE, 'Placebo Females'!B:B, B94, 'Placebo Females'!P:P, P94)</f>
        <v>0.20329666666666663</v>
      </c>
      <c r="AV94">
        <f>AF94 - AVERAGEIFS('Placebo Females'!AF:AF, 'Placebo Females'!B:B, B94, 'Placebo Females'!P:P, P94)</f>
        <v>4.0142666666666604E-2</v>
      </c>
    </row>
    <row r="95" spans="1:48" x14ac:dyDescent="0.25">
      <c r="A95" t="s">
        <v>2883</v>
      </c>
      <c r="B95">
        <v>1009</v>
      </c>
      <c r="C95" t="s">
        <v>655</v>
      </c>
      <c r="D95">
        <v>29</v>
      </c>
      <c r="E95">
        <v>162</v>
      </c>
      <c r="F95">
        <v>68</v>
      </c>
      <c r="G95">
        <v>107.75</v>
      </c>
      <c r="H95">
        <v>62.75</v>
      </c>
      <c r="I95" t="s">
        <v>458</v>
      </c>
      <c r="J95" t="s">
        <v>104</v>
      </c>
      <c r="K95" t="s">
        <v>105</v>
      </c>
      <c r="L95" t="s">
        <v>211</v>
      </c>
      <c r="M95" t="s">
        <v>2261</v>
      </c>
      <c r="N95">
        <v>1500</v>
      </c>
      <c r="O95" t="s">
        <v>2262</v>
      </c>
      <c r="P95">
        <v>6</v>
      </c>
      <c r="Q95" t="s">
        <v>113</v>
      </c>
      <c r="R95" t="s">
        <v>2261</v>
      </c>
      <c r="S95">
        <v>1990</v>
      </c>
      <c r="T95" t="s">
        <v>2266</v>
      </c>
      <c r="U95">
        <v>781</v>
      </c>
      <c r="V95">
        <v>147</v>
      </c>
      <c r="W95">
        <v>372</v>
      </c>
      <c r="X95">
        <v>87</v>
      </c>
      <c r="Y95">
        <v>205</v>
      </c>
      <c r="Z95">
        <v>80</v>
      </c>
      <c r="AA95" t="s">
        <v>108</v>
      </c>
      <c r="AB95">
        <v>65</v>
      </c>
      <c r="AC95">
        <v>26</v>
      </c>
      <c r="AD95">
        <v>281.459</v>
      </c>
      <c r="AE95">
        <v>0.45238099999999998</v>
      </c>
      <c r="AF95">
        <v>0.43101099999999998</v>
      </c>
      <c r="AH95">
        <v>1990</v>
      </c>
      <c r="AI95">
        <f t="shared" si="3"/>
        <v>4.6545733522167119</v>
      </c>
      <c r="AJ95">
        <f t="shared" si="4"/>
        <v>0.43390658929369175</v>
      </c>
      <c r="AK95">
        <f t="shared" si="5"/>
        <v>0.38352120268509382</v>
      </c>
      <c r="AL95">
        <f>U95 - AVERAGEIFS('Placebo Females'!U:U, 'Placebo Females'!B:B, B95, 'Placebo Females'!P:P, P95)</f>
        <v>-4.3333333333333712</v>
      </c>
      <c r="AM95">
        <f>V95 - AVERAGEIFS('Placebo Females'!V:V, 'Placebo Females'!B:B, B95, 'Placebo Females'!P:P, P95)</f>
        <v>-3.3333333333333428</v>
      </c>
      <c r="AN95">
        <f>W95 - AVERAGEIFS('Placebo Females'!W:W, 'Placebo Females'!B:B, B95, 'Placebo Females'!P:P, P95)</f>
        <v>9.3333333333333144</v>
      </c>
      <c r="AO95">
        <f>X95 - AVERAGEIFS('Placebo Females'!X:X, 'Placebo Females'!B:B, B95, 'Placebo Females'!P:P, P95)</f>
        <v>-2.6666666666666714</v>
      </c>
      <c r="AP95">
        <f>Y95 - AVERAGEIFS('Placebo Females'!Y:Y, 'Placebo Females'!B:B, B95, 'Placebo Females'!P:P, P95)</f>
        <v>7.6666666666666572</v>
      </c>
      <c r="AQ95">
        <f>Z95 - AVERAGEIFS('Placebo Females'!Z:Z, 'Placebo Females'!B:B, B95, 'Placebo Females'!P:P, P95)</f>
        <v>4.3333333333333286</v>
      </c>
      <c r="AR95">
        <f>AB95 - AVERAGEIFS('Placebo Females'!AB:AB, 'Placebo Females'!B:B, B95, 'Placebo Females'!P:P, P95)</f>
        <v>12.666666666666664</v>
      </c>
      <c r="AS95">
        <f>AC95 - AVERAGEIFS('Placebo Females'!AC:AC, 'Placebo Females'!B:B, B95, 'Placebo Females'!P:P, P95)</f>
        <v>-2.6666666666666679</v>
      </c>
      <c r="AT95">
        <f>AD95 - AVERAGEIFS('Placebo Females'!AD:AD, 'Placebo Females'!B:B, B95, 'Placebo Females'!P:P, P95)</f>
        <v>-33.551999999999964</v>
      </c>
      <c r="AU95">
        <f>AE95 - AVERAGEIFS('Placebo Females'!AE:AE, 'Placebo Females'!B:B, B95, 'Placebo Females'!P:P, P95)</f>
        <v>0.19056166666666663</v>
      </c>
      <c r="AV95">
        <f>AF95 - AVERAGEIFS('Placebo Females'!AF:AF, 'Placebo Females'!B:B, B95, 'Placebo Females'!P:P, P95)</f>
        <v>3.9308666666666603E-2</v>
      </c>
    </row>
    <row r="96" spans="1:48" x14ac:dyDescent="0.25">
      <c r="A96" t="s">
        <v>2884</v>
      </c>
      <c r="B96">
        <v>1004</v>
      </c>
      <c r="C96" t="s">
        <v>655</v>
      </c>
      <c r="D96">
        <v>32</v>
      </c>
      <c r="E96">
        <v>177.1</v>
      </c>
      <c r="F96">
        <v>60.7</v>
      </c>
      <c r="G96">
        <v>92</v>
      </c>
      <c r="H96">
        <v>51.75</v>
      </c>
      <c r="I96" t="s">
        <v>103</v>
      </c>
      <c r="J96" t="s">
        <v>104</v>
      </c>
      <c r="K96" t="s">
        <v>459</v>
      </c>
      <c r="L96" t="s">
        <v>160</v>
      </c>
      <c r="M96" t="s">
        <v>2261</v>
      </c>
      <c r="N96">
        <v>1500</v>
      </c>
      <c r="O96" t="s">
        <v>2262</v>
      </c>
      <c r="P96">
        <v>1.5</v>
      </c>
      <c r="Q96" t="s">
        <v>113</v>
      </c>
      <c r="R96" t="s">
        <v>2261</v>
      </c>
      <c r="S96">
        <v>1970</v>
      </c>
      <c r="T96" t="s">
        <v>2266</v>
      </c>
      <c r="U96">
        <v>802</v>
      </c>
      <c r="V96">
        <v>136</v>
      </c>
      <c r="W96">
        <v>417</v>
      </c>
      <c r="X96">
        <v>95</v>
      </c>
      <c r="Y96">
        <v>249</v>
      </c>
      <c r="Z96">
        <v>73</v>
      </c>
      <c r="AA96" t="s">
        <v>108</v>
      </c>
      <c r="AB96">
        <v>57</v>
      </c>
      <c r="AC96">
        <v>23</v>
      </c>
      <c r="AD96">
        <v>219.489</v>
      </c>
      <c r="AE96">
        <v>0.31111100000000003</v>
      </c>
      <c r="AF96">
        <v>0.45406200000000002</v>
      </c>
      <c r="AH96">
        <v>1970</v>
      </c>
      <c r="AI96">
        <f t="shared" si="3"/>
        <v>4.6077937205361419</v>
      </c>
      <c r="AJ96">
        <f t="shared" si="4"/>
        <v>0.43192274045985224</v>
      </c>
      <c r="AK96">
        <f t="shared" si="5"/>
        <v>0.38137408470684331</v>
      </c>
      <c r="AL96">
        <f>U96 - AVERAGEIFS('Placebo Females'!U:U, 'Placebo Females'!B:B, B96, 'Placebo Females'!P:P, P96)</f>
        <v>-148.66666666666663</v>
      </c>
      <c r="AM96">
        <f>V96 - AVERAGEIFS('Placebo Females'!V:V, 'Placebo Females'!B:B, B96, 'Placebo Females'!P:P, P96)</f>
        <v>4</v>
      </c>
      <c r="AN96">
        <f>W96 - AVERAGEIFS('Placebo Females'!W:W, 'Placebo Females'!B:B, B96, 'Placebo Females'!P:P, P96)</f>
        <v>-3</v>
      </c>
      <c r="AO96">
        <f>X96 - AVERAGEIFS('Placebo Females'!X:X, 'Placebo Females'!B:B, B96, 'Placebo Females'!P:P, P96)</f>
        <v>3.3333333333333286</v>
      </c>
      <c r="AP96">
        <f>Y96 - AVERAGEIFS('Placebo Females'!Y:Y, 'Placebo Females'!B:B, B96, 'Placebo Females'!P:P, P96)</f>
        <v>0.33333333333334281</v>
      </c>
      <c r="AQ96">
        <f>Z96 - AVERAGEIFS('Placebo Females'!Z:Z, 'Placebo Females'!B:B, B96, 'Placebo Females'!P:P, P96)</f>
        <v>-6.6666666666666714</v>
      </c>
      <c r="AR96">
        <f>AB96 - AVERAGEIFS('Placebo Females'!AB:AB, 'Placebo Females'!B:B, B96, 'Placebo Females'!P:P, P96)</f>
        <v>13</v>
      </c>
      <c r="AS96">
        <f>AC96 - AVERAGEIFS('Placebo Females'!AC:AC, 'Placebo Females'!B:B, B96, 'Placebo Females'!P:P, P96)</f>
        <v>-1.6666666666666679</v>
      </c>
      <c r="AT96">
        <f>AD96 - AVERAGEIFS('Placebo Females'!AD:AD, 'Placebo Females'!B:B, B96, 'Placebo Females'!P:P, P96)</f>
        <v>-31.508333333333326</v>
      </c>
      <c r="AU96">
        <f>AE96 - AVERAGEIFS('Placebo Females'!AE:AE, 'Placebo Females'!B:B, B96, 'Placebo Females'!P:P, P96)</f>
        <v>0.14945500000000003</v>
      </c>
      <c r="AV96">
        <f>AF96 - AVERAGEIFS('Placebo Females'!AF:AF, 'Placebo Females'!B:B, B96, 'Placebo Females'!P:P, P96)</f>
        <v>3.296950000000004E-2</v>
      </c>
    </row>
    <row r="97" spans="1:48" x14ac:dyDescent="0.25">
      <c r="A97" t="s">
        <v>2885</v>
      </c>
      <c r="B97">
        <v>1004</v>
      </c>
      <c r="C97" t="s">
        <v>655</v>
      </c>
      <c r="D97">
        <v>32</v>
      </c>
      <c r="E97">
        <v>177.1</v>
      </c>
      <c r="F97">
        <v>60.7</v>
      </c>
      <c r="G97">
        <v>92</v>
      </c>
      <c r="H97">
        <v>51.75</v>
      </c>
      <c r="I97" t="s">
        <v>103</v>
      </c>
      <c r="J97" t="s">
        <v>104</v>
      </c>
      <c r="K97" t="s">
        <v>459</v>
      </c>
      <c r="L97" t="s">
        <v>160</v>
      </c>
      <c r="M97" t="s">
        <v>2261</v>
      </c>
      <c r="N97">
        <v>1500</v>
      </c>
      <c r="O97" t="s">
        <v>2262</v>
      </c>
      <c r="P97">
        <v>1.5</v>
      </c>
      <c r="Q97" t="s">
        <v>113</v>
      </c>
      <c r="R97" t="s">
        <v>2261</v>
      </c>
      <c r="S97">
        <v>1970</v>
      </c>
      <c r="T97" t="s">
        <v>2266</v>
      </c>
      <c r="U97">
        <v>896</v>
      </c>
      <c r="V97">
        <v>135</v>
      </c>
      <c r="W97">
        <v>422</v>
      </c>
      <c r="X97">
        <v>100</v>
      </c>
      <c r="Y97">
        <v>243</v>
      </c>
      <c r="Z97">
        <v>79</v>
      </c>
      <c r="AA97" t="s">
        <v>108</v>
      </c>
      <c r="AB97">
        <v>54</v>
      </c>
      <c r="AC97">
        <v>28</v>
      </c>
      <c r="AD97">
        <v>220.303</v>
      </c>
      <c r="AE97">
        <v>0.31818200000000002</v>
      </c>
      <c r="AF97">
        <v>0.45840900000000001</v>
      </c>
      <c r="AH97">
        <v>1970</v>
      </c>
      <c r="AI97">
        <f t="shared" si="3"/>
        <v>4.6077937205361419</v>
      </c>
      <c r="AJ97">
        <f t="shared" si="4"/>
        <v>0.43192274045985224</v>
      </c>
      <c r="AK97">
        <f t="shared" si="5"/>
        <v>0.38137408470684331</v>
      </c>
      <c r="AL97">
        <f>U97 - AVERAGEIFS('Placebo Females'!U:U, 'Placebo Females'!B:B, B97, 'Placebo Females'!P:P, P97)</f>
        <v>-54.666666666666629</v>
      </c>
      <c r="AM97">
        <f>V97 - AVERAGEIFS('Placebo Females'!V:V, 'Placebo Females'!B:B, B97, 'Placebo Females'!P:P, P97)</f>
        <v>3</v>
      </c>
      <c r="AN97">
        <f>W97 - AVERAGEIFS('Placebo Females'!W:W, 'Placebo Females'!B:B, B97, 'Placebo Females'!P:P, P97)</f>
        <v>2</v>
      </c>
      <c r="AO97">
        <f>X97 - AVERAGEIFS('Placebo Females'!X:X, 'Placebo Females'!B:B, B97, 'Placebo Females'!P:P, P97)</f>
        <v>8.3333333333333286</v>
      </c>
      <c r="AP97">
        <f>Y97 - AVERAGEIFS('Placebo Females'!Y:Y, 'Placebo Females'!B:B, B97, 'Placebo Females'!P:P, P97)</f>
        <v>-5.6666666666666572</v>
      </c>
      <c r="AQ97">
        <f>Z97 - AVERAGEIFS('Placebo Females'!Z:Z, 'Placebo Females'!B:B, B97, 'Placebo Females'!P:P, P97)</f>
        <v>-0.6666666666666714</v>
      </c>
      <c r="AR97">
        <f>AB97 - AVERAGEIFS('Placebo Females'!AB:AB, 'Placebo Females'!B:B, B97, 'Placebo Females'!P:P, P97)</f>
        <v>10</v>
      </c>
      <c r="AS97">
        <f>AC97 - AVERAGEIFS('Placebo Females'!AC:AC, 'Placebo Females'!B:B, B97, 'Placebo Females'!P:P, P97)</f>
        <v>3.3333333333333321</v>
      </c>
      <c r="AT97">
        <f>AD97 - AVERAGEIFS('Placebo Females'!AD:AD, 'Placebo Females'!B:B, B97, 'Placebo Females'!P:P, P97)</f>
        <v>-30.694333333333333</v>
      </c>
      <c r="AU97">
        <f>AE97 - AVERAGEIFS('Placebo Females'!AE:AE, 'Placebo Females'!B:B, B97, 'Placebo Females'!P:P, P97)</f>
        <v>0.15652600000000003</v>
      </c>
      <c r="AV97">
        <f>AF97 - AVERAGEIFS('Placebo Females'!AF:AF, 'Placebo Females'!B:B, B97, 'Placebo Females'!P:P, P97)</f>
        <v>3.731650000000003E-2</v>
      </c>
    </row>
    <row r="98" spans="1:48" x14ac:dyDescent="0.25">
      <c r="A98" t="s">
        <v>2886</v>
      </c>
      <c r="B98">
        <v>1004</v>
      </c>
      <c r="C98" t="s">
        <v>655</v>
      </c>
      <c r="D98">
        <v>32</v>
      </c>
      <c r="E98">
        <v>177.1</v>
      </c>
      <c r="F98">
        <v>60.7</v>
      </c>
      <c r="G98">
        <v>92</v>
      </c>
      <c r="H98">
        <v>51.75</v>
      </c>
      <c r="I98" t="s">
        <v>103</v>
      </c>
      <c r="J98" t="s">
        <v>104</v>
      </c>
      <c r="K98" t="s">
        <v>459</v>
      </c>
      <c r="L98" t="s">
        <v>160</v>
      </c>
      <c r="M98" t="s">
        <v>2261</v>
      </c>
      <c r="N98">
        <v>1500</v>
      </c>
      <c r="O98" t="s">
        <v>2262</v>
      </c>
      <c r="P98">
        <v>1.5</v>
      </c>
      <c r="Q98" t="s">
        <v>113</v>
      </c>
      <c r="R98" t="s">
        <v>2261</v>
      </c>
      <c r="S98">
        <v>1970</v>
      </c>
      <c r="T98" t="s">
        <v>2266</v>
      </c>
      <c r="U98">
        <v>923</v>
      </c>
      <c r="V98">
        <v>134</v>
      </c>
      <c r="W98">
        <v>416</v>
      </c>
      <c r="X98">
        <v>96</v>
      </c>
      <c r="Y98">
        <v>244</v>
      </c>
      <c r="Z98">
        <v>76</v>
      </c>
      <c r="AA98" t="s">
        <v>108</v>
      </c>
      <c r="AB98">
        <v>48</v>
      </c>
      <c r="AC98">
        <v>27</v>
      </c>
      <c r="AD98">
        <v>256.11500000000001</v>
      </c>
      <c r="AE98">
        <v>0.222222</v>
      </c>
      <c r="AF98">
        <v>0.43968499999999999</v>
      </c>
      <c r="AH98">
        <v>1970</v>
      </c>
      <c r="AI98">
        <f t="shared" si="3"/>
        <v>4.6077937205361419</v>
      </c>
      <c r="AJ98">
        <f t="shared" si="4"/>
        <v>0.43192274045985224</v>
      </c>
      <c r="AK98">
        <f t="shared" si="5"/>
        <v>0.38137408470684331</v>
      </c>
      <c r="AL98">
        <f>U98 - AVERAGEIFS('Placebo Females'!U:U, 'Placebo Females'!B:B, B98, 'Placebo Females'!P:P, P98)</f>
        <v>-27.666666666666629</v>
      </c>
      <c r="AM98">
        <f>V98 - AVERAGEIFS('Placebo Females'!V:V, 'Placebo Females'!B:B, B98, 'Placebo Females'!P:P, P98)</f>
        <v>2</v>
      </c>
      <c r="AN98">
        <f>W98 - AVERAGEIFS('Placebo Females'!W:W, 'Placebo Females'!B:B, B98, 'Placebo Females'!P:P, P98)</f>
        <v>-4</v>
      </c>
      <c r="AO98">
        <f>X98 - AVERAGEIFS('Placebo Females'!X:X, 'Placebo Females'!B:B, B98, 'Placebo Females'!P:P, P98)</f>
        <v>4.3333333333333286</v>
      </c>
      <c r="AP98">
        <f>Y98 - AVERAGEIFS('Placebo Females'!Y:Y, 'Placebo Females'!B:B, B98, 'Placebo Females'!P:P, P98)</f>
        <v>-4.6666666666666572</v>
      </c>
      <c r="AQ98">
        <f>Z98 - AVERAGEIFS('Placebo Females'!Z:Z, 'Placebo Females'!B:B, B98, 'Placebo Females'!P:P, P98)</f>
        <v>-3.6666666666666714</v>
      </c>
      <c r="AR98">
        <f>AB98 - AVERAGEIFS('Placebo Females'!AB:AB, 'Placebo Females'!B:B, B98, 'Placebo Females'!P:P, P98)</f>
        <v>4</v>
      </c>
      <c r="AS98">
        <f>AC98 - AVERAGEIFS('Placebo Females'!AC:AC, 'Placebo Females'!B:B, B98, 'Placebo Females'!P:P, P98)</f>
        <v>2.3333333333333321</v>
      </c>
      <c r="AT98">
        <f>AD98 - AVERAGEIFS('Placebo Females'!AD:AD, 'Placebo Females'!B:B, B98, 'Placebo Females'!P:P, P98)</f>
        <v>5.117666666666679</v>
      </c>
      <c r="AU98">
        <f>AE98 - AVERAGEIFS('Placebo Females'!AE:AE, 'Placebo Females'!B:B, B98, 'Placebo Females'!P:P, P98)</f>
        <v>6.0566000000000009E-2</v>
      </c>
      <c r="AV98">
        <f>AF98 - AVERAGEIFS('Placebo Females'!AF:AF, 'Placebo Females'!B:B, B98, 'Placebo Females'!P:P, P98)</f>
        <v>1.8592500000000012E-2</v>
      </c>
    </row>
    <row r="99" spans="1:48" x14ac:dyDescent="0.25">
      <c r="A99" t="s">
        <v>2887</v>
      </c>
      <c r="B99">
        <v>1009</v>
      </c>
      <c r="C99" t="s">
        <v>655</v>
      </c>
      <c r="D99">
        <v>29</v>
      </c>
      <c r="E99">
        <v>162</v>
      </c>
      <c r="F99">
        <v>68</v>
      </c>
      <c r="G99">
        <v>107.75</v>
      </c>
      <c r="H99">
        <v>62.75</v>
      </c>
      <c r="I99" t="s">
        <v>458</v>
      </c>
      <c r="J99" t="s">
        <v>104</v>
      </c>
      <c r="K99" t="s">
        <v>105</v>
      </c>
      <c r="L99" t="s">
        <v>211</v>
      </c>
      <c r="M99" t="s">
        <v>2261</v>
      </c>
      <c r="N99">
        <v>1500</v>
      </c>
      <c r="O99" t="s">
        <v>2262</v>
      </c>
      <c r="P99">
        <v>4</v>
      </c>
      <c r="Q99" t="s">
        <v>113</v>
      </c>
      <c r="R99" t="s">
        <v>2261</v>
      </c>
      <c r="S99">
        <v>1970</v>
      </c>
      <c r="T99" t="s">
        <v>2266</v>
      </c>
      <c r="U99">
        <v>834</v>
      </c>
      <c r="V99">
        <v>159</v>
      </c>
      <c r="W99">
        <v>385</v>
      </c>
      <c r="X99">
        <v>96</v>
      </c>
      <c r="Y99">
        <v>206</v>
      </c>
      <c r="Z99">
        <v>83</v>
      </c>
      <c r="AA99" t="s">
        <v>108</v>
      </c>
      <c r="AB99">
        <v>64</v>
      </c>
      <c r="AC99">
        <v>33</v>
      </c>
      <c r="AD99">
        <v>251.25299999999999</v>
      </c>
      <c r="AE99">
        <v>0.53658499999999998</v>
      </c>
      <c r="AF99">
        <v>0.43241800000000002</v>
      </c>
      <c r="AH99">
        <v>1970</v>
      </c>
      <c r="AI99">
        <f t="shared" si="3"/>
        <v>4.6077937205361419</v>
      </c>
      <c r="AJ99">
        <f t="shared" si="4"/>
        <v>0.43192274045985224</v>
      </c>
      <c r="AK99">
        <f t="shared" si="5"/>
        <v>0.38137408470684331</v>
      </c>
      <c r="AL99">
        <f>U99 - AVERAGEIFS('Placebo Females'!U:U, 'Placebo Females'!B:B, B99, 'Placebo Females'!P:P, P99)</f>
        <v>24.333333333333371</v>
      </c>
      <c r="AM99">
        <f>V99 - AVERAGEIFS('Placebo Females'!V:V, 'Placebo Females'!B:B, B99, 'Placebo Females'!P:P, P99)</f>
        <v>3.3333333333333428</v>
      </c>
      <c r="AN99">
        <f>W99 - AVERAGEIFS('Placebo Females'!W:W, 'Placebo Females'!B:B, B99, 'Placebo Females'!P:P, P99)</f>
        <v>26.333333333333314</v>
      </c>
      <c r="AO99">
        <f>X99 - AVERAGEIFS('Placebo Females'!X:X, 'Placebo Females'!B:B, B99, 'Placebo Females'!P:P, P99)</f>
        <v>7.3333333333333286</v>
      </c>
      <c r="AP99">
        <f>Y99 - AVERAGEIFS('Placebo Females'!Y:Y, 'Placebo Females'!B:B, B99, 'Placebo Females'!P:P, P99)</f>
        <v>9</v>
      </c>
      <c r="AQ99">
        <f>Z99 - AVERAGEIFS('Placebo Females'!Z:Z, 'Placebo Females'!B:B, B99, 'Placebo Females'!P:P, P99)</f>
        <v>10</v>
      </c>
      <c r="AR99">
        <f>AB99 - AVERAGEIFS('Placebo Females'!AB:AB, 'Placebo Females'!B:B, B99, 'Placebo Females'!P:P, P99)</f>
        <v>18</v>
      </c>
      <c r="AS99">
        <f>AC99 - AVERAGEIFS('Placebo Females'!AC:AC, 'Placebo Females'!B:B, B99, 'Placebo Females'!P:P, P99)</f>
        <v>5</v>
      </c>
      <c r="AT99">
        <f>AD99 - AVERAGEIFS('Placebo Females'!AD:AD, 'Placebo Females'!B:B, B99, 'Placebo Females'!P:P, P99)</f>
        <v>-82.137000000000057</v>
      </c>
      <c r="AU99">
        <f>AE99 - AVERAGEIFS('Placebo Females'!AE:AE, 'Placebo Females'!B:B, B99, 'Placebo Females'!P:P, P99)</f>
        <v>0.41065933333333327</v>
      </c>
      <c r="AV99">
        <f>AF99 - AVERAGEIFS('Placebo Females'!AF:AF, 'Placebo Females'!B:B, B99, 'Placebo Females'!P:P, P99)</f>
        <v>9.2085333333333352E-2</v>
      </c>
    </row>
    <row r="100" spans="1:48" x14ac:dyDescent="0.25">
      <c r="A100" t="s">
        <v>2888</v>
      </c>
      <c r="B100">
        <v>1009</v>
      </c>
      <c r="C100" t="s">
        <v>655</v>
      </c>
      <c r="D100">
        <v>29</v>
      </c>
      <c r="E100">
        <v>162</v>
      </c>
      <c r="F100">
        <v>68</v>
      </c>
      <c r="G100">
        <v>107.75</v>
      </c>
      <c r="H100">
        <v>62.75</v>
      </c>
      <c r="I100" t="s">
        <v>458</v>
      </c>
      <c r="J100" t="s">
        <v>104</v>
      </c>
      <c r="K100" t="s">
        <v>105</v>
      </c>
      <c r="L100" t="s">
        <v>211</v>
      </c>
      <c r="M100" t="s">
        <v>2261</v>
      </c>
      <c r="N100">
        <v>1500</v>
      </c>
      <c r="O100" t="s">
        <v>2262</v>
      </c>
      <c r="P100">
        <v>4</v>
      </c>
      <c r="Q100" t="s">
        <v>113</v>
      </c>
      <c r="R100" t="s">
        <v>2261</v>
      </c>
      <c r="S100">
        <v>1970</v>
      </c>
      <c r="T100" t="s">
        <v>2266</v>
      </c>
      <c r="U100">
        <v>813</v>
      </c>
      <c r="V100">
        <v>160</v>
      </c>
      <c r="W100">
        <v>384</v>
      </c>
      <c r="X100">
        <v>99</v>
      </c>
      <c r="Y100">
        <v>204</v>
      </c>
      <c r="Z100">
        <v>81</v>
      </c>
      <c r="AA100" t="s">
        <v>108</v>
      </c>
      <c r="AB100">
        <v>57</v>
      </c>
      <c r="AC100">
        <v>39</v>
      </c>
      <c r="AD100">
        <v>246.46199999999999</v>
      </c>
      <c r="AE100">
        <v>0.52272700000000005</v>
      </c>
      <c r="AF100">
        <v>0.472524</v>
      </c>
      <c r="AH100">
        <v>1970</v>
      </c>
      <c r="AI100">
        <f t="shared" si="3"/>
        <v>4.6077937205361419</v>
      </c>
      <c r="AJ100">
        <f t="shared" si="4"/>
        <v>0.43192274045985224</v>
      </c>
      <c r="AK100">
        <f t="shared" si="5"/>
        <v>0.38137408470684331</v>
      </c>
      <c r="AL100">
        <f>U100 - AVERAGEIFS('Placebo Females'!U:U, 'Placebo Females'!B:B, B100, 'Placebo Females'!P:P, P100)</f>
        <v>3.3333333333333712</v>
      </c>
      <c r="AM100">
        <f>V100 - AVERAGEIFS('Placebo Females'!V:V, 'Placebo Females'!B:B, B100, 'Placebo Females'!P:P, P100)</f>
        <v>4.3333333333333428</v>
      </c>
      <c r="AN100">
        <f>W100 - AVERAGEIFS('Placebo Females'!W:W, 'Placebo Females'!B:B, B100, 'Placebo Females'!P:P, P100)</f>
        <v>25.333333333333314</v>
      </c>
      <c r="AO100">
        <f>X100 - AVERAGEIFS('Placebo Females'!X:X, 'Placebo Females'!B:B, B100, 'Placebo Females'!P:P, P100)</f>
        <v>10.333333333333329</v>
      </c>
      <c r="AP100">
        <f>Y100 - AVERAGEIFS('Placebo Females'!Y:Y, 'Placebo Females'!B:B, B100, 'Placebo Females'!P:P, P100)</f>
        <v>7</v>
      </c>
      <c r="AQ100">
        <f>Z100 - AVERAGEIFS('Placebo Females'!Z:Z, 'Placebo Females'!B:B, B100, 'Placebo Females'!P:P, P100)</f>
        <v>8</v>
      </c>
      <c r="AR100">
        <f>AB100 - AVERAGEIFS('Placebo Females'!AB:AB, 'Placebo Females'!B:B, B100, 'Placebo Females'!P:P, P100)</f>
        <v>11</v>
      </c>
      <c r="AS100">
        <f>AC100 - AVERAGEIFS('Placebo Females'!AC:AC, 'Placebo Females'!B:B, B100, 'Placebo Females'!P:P, P100)</f>
        <v>11</v>
      </c>
      <c r="AT100">
        <f>AD100 - AVERAGEIFS('Placebo Females'!AD:AD, 'Placebo Females'!B:B, B100, 'Placebo Females'!P:P, P100)</f>
        <v>-86.928000000000054</v>
      </c>
      <c r="AU100">
        <f>AE100 - AVERAGEIFS('Placebo Females'!AE:AE, 'Placebo Females'!B:B, B100, 'Placebo Females'!P:P, P100)</f>
        <v>0.39680133333333334</v>
      </c>
      <c r="AV100">
        <f>AF100 - AVERAGEIFS('Placebo Females'!AF:AF, 'Placebo Females'!B:B, B100, 'Placebo Females'!P:P, P100)</f>
        <v>0.13219133333333333</v>
      </c>
    </row>
    <row r="101" spans="1:48" x14ac:dyDescent="0.25">
      <c r="A101" t="s">
        <v>2889</v>
      </c>
      <c r="B101">
        <v>1009</v>
      </c>
      <c r="C101" t="s">
        <v>655</v>
      </c>
      <c r="D101">
        <v>29</v>
      </c>
      <c r="E101">
        <v>162</v>
      </c>
      <c r="F101">
        <v>68</v>
      </c>
      <c r="G101">
        <v>107.75</v>
      </c>
      <c r="H101">
        <v>62.75</v>
      </c>
      <c r="I101" t="s">
        <v>458</v>
      </c>
      <c r="J101" t="s">
        <v>104</v>
      </c>
      <c r="K101" t="s">
        <v>105</v>
      </c>
      <c r="L101" t="s">
        <v>211</v>
      </c>
      <c r="M101" t="s">
        <v>2261</v>
      </c>
      <c r="N101">
        <v>1500</v>
      </c>
      <c r="O101" t="s">
        <v>2262</v>
      </c>
      <c r="P101">
        <v>4</v>
      </c>
      <c r="Q101" t="s">
        <v>113</v>
      </c>
      <c r="R101" t="s">
        <v>2261</v>
      </c>
      <c r="S101">
        <v>1970</v>
      </c>
      <c r="T101" t="s">
        <v>2266</v>
      </c>
      <c r="U101">
        <v>906</v>
      </c>
      <c r="V101">
        <v>162</v>
      </c>
      <c r="W101">
        <v>393</v>
      </c>
      <c r="X101">
        <v>85</v>
      </c>
      <c r="Y101">
        <v>219</v>
      </c>
      <c r="Z101">
        <v>89</v>
      </c>
      <c r="AA101" t="s">
        <v>108</v>
      </c>
      <c r="AB101">
        <v>57</v>
      </c>
      <c r="AC101">
        <v>42</v>
      </c>
      <c r="AD101">
        <v>252.25200000000001</v>
      </c>
      <c r="AE101">
        <v>0.52173899999999995</v>
      </c>
      <c r="AF101">
        <v>0.47676600000000002</v>
      </c>
      <c r="AH101">
        <v>1970</v>
      </c>
      <c r="AI101">
        <f t="shared" si="3"/>
        <v>4.6077937205361419</v>
      </c>
      <c r="AJ101">
        <f t="shared" si="4"/>
        <v>0.43192274045985224</v>
      </c>
      <c r="AK101">
        <f t="shared" si="5"/>
        <v>0.38137408470684331</v>
      </c>
      <c r="AL101">
        <f>U101 - AVERAGEIFS('Placebo Females'!U:U, 'Placebo Females'!B:B, B101, 'Placebo Females'!P:P, P101)</f>
        <v>96.333333333333371</v>
      </c>
      <c r="AM101">
        <f>V101 - AVERAGEIFS('Placebo Females'!V:V, 'Placebo Females'!B:B, B101, 'Placebo Females'!P:P, P101)</f>
        <v>6.3333333333333428</v>
      </c>
      <c r="AN101">
        <f>W101 - AVERAGEIFS('Placebo Females'!W:W, 'Placebo Females'!B:B, B101, 'Placebo Females'!P:P, P101)</f>
        <v>34.333333333333314</v>
      </c>
      <c r="AO101">
        <f>X101 - AVERAGEIFS('Placebo Females'!X:X, 'Placebo Females'!B:B, B101, 'Placebo Females'!P:P, P101)</f>
        <v>-3.6666666666666714</v>
      </c>
      <c r="AP101">
        <f>Y101 - AVERAGEIFS('Placebo Females'!Y:Y, 'Placebo Females'!B:B, B101, 'Placebo Females'!P:P, P101)</f>
        <v>22</v>
      </c>
      <c r="AQ101">
        <f>Z101 - AVERAGEIFS('Placebo Females'!Z:Z, 'Placebo Females'!B:B, B101, 'Placebo Females'!P:P, P101)</f>
        <v>16</v>
      </c>
      <c r="AR101">
        <f>AB101 - AVERAGEIFS('Placebo Females'!AB:AB, 'Placebo Females'!B:B, B101, 'Placebo Females'!P:P, P101)</f>
        <v>11</v>
      </c>
      <c r="AS101">
        <f>AC101 - AVERAGEIFS('Placebo Females'!AC:AC, 'Placebo Females'!B:B, B101, 'Placebo Females'!P:P, P101)</f>
        <v>14</v>
      </c>
      <c r="AT101">
        <f>AD101 - AVERAGEIFS('Placebo Females'!AD:AD, 'Placebo Females'!B:B, B101, 'Placebo Females'!P:P, P101)</f>
        <v>-81.138000000000034</v>
      </c>
      <c r="AU101">
        <f>AE101 - AVERAGEIFS('Placebo Females'!AE:AE, 'Placebo Females'!B:B, B101, 'Placebo Females'!P:P, P101)</f>
        <v>0.39581333333333324</v>
      </c>
      <c r="AV101">
        <f>AF101 - AVERAGEIFS('Placebo Females'!AF:AF, 'Placebo Females'!B:B, B101, 'Placebo Females'!P:P, P101)</f>
        <v>0.13643333333333335</v>
      </c>
    </row>
    <row r="102" spans="1:48" x14ac:dyDescent="0.25">
      <c r="A102" t="s">
        <v>2890</v>
      </c>
      <c r="B102">
        <v>1003</v>
      </c>
      <c r="C102" t="s">
        <v>655</v>
      </c>
      <c r="D102">
        <v>30</v>
      </c>
      <c r="E102">
        <v>167</v>
      </c>
      <c r="F102">
        <v>71.3</v>
      </c>
      <c r="G102">
        <v>106</v>
      </c>
      <c r="H102">
        <v>57.75</v>
      </c>
      <c r="I102" t="s">
        <v>103</v>
      </c>
      <c r="J102" t="s">
        <v>104</v>
      </c>
      <c r="K102" t="s">
        <v>753</v>
      </c>
      <c r="L102" t="s">
        <v>311</v>
      </c>
      <c r="M102" t="s">
        <v>2261</v>
      </c>
      <c r="N102">
        <v>1500</v>
      </c>
      <c r="O102" t="s">
        <v>2262</v>
      </c>
      <c r="P102">
        <v>8</v>
      </c>
      <c r="Q102" t="s">
        <v>113</v>
      </c>
      <c r="R102" t="s">
        <v>2261</v>
      </c>
      <c r="S102">
        <v>1960</v>
      </c>
      <c r="T102" t="s">
        <v>2266</v>
      </c>
      <c r="U102">
        <v>1128</v>
      </c>
      <c r="V102">
        <v>200</v>
      </c>
      <c r="W102">
        <v>403</v>
      </c>
      <c r="X102">
        <v>91</v>
      </c>
      <c r="Y102">
        <v>240</v>
      </c>
      <c r="Z102">
        <v>72</v>
      </c>
      <c r="AA102" t="s">
        <v>108</v>
      </c>
      <c r="AB102">
        <v>48</v>
      </c>
      <c r="AC102">
        <v>25</v>
      </c>
      <c r="AD102">
        <v>373.11700000000002</v>
      </c>
      <c r="AE102">
        <v>0.152174</v>
      </c>
      <c r="AF102">
        <v>0.37644699999999998</v>
      </c>
      <c r="AH102">
        <v>1960</v>
      </c>
      <c r="AI102">
        <f t="shared" si="3"/>
        <v>4.5844039046958569</v>
      </c>
      <c r="AJ102">
        <f t="shared" si="4"/>
        <v>0.43092407301648761</v>
      </c>
      <c r="AK102">
        <f t="shared" si="5"/>
        <v>0.38029408528855213</v>
      </c>
      <c r="AL102">
        <f>U102 - AVERAGEIFS('Placebo Females'!U:U, 'Placebo Females'!B:B, B102, 'Placebo Females'!P:P, P102)</f>
        <v>-25.333333333333258</v>
      </c>
      <c r="AM102">
        <f>V102 - AVERAGEIFS('Placebo Females'!V:V, 'Placebo Females'!B:B, B102, 'Placebo Females'!P:P, P102)</f>
        <v>30.333333333333343</v>
      </c>
      <c r="AN102">
        <f>W102 - AVERAGEIFS('Placebo Females'!W:W, 'Placebo Females'!B:B, B102, 'Placebo Females'!P:P, P102)</f>
        <v>2.6666666666666856</v>
      </c>
      <c r="AO102">
        <f>X102 - AVERAGEIFS('Placebo Females'!X:X, 'Placebo Females'!B:B, B102, 'Placebo Females'!P:P, P102)</f>
        <v>0.6666666666666714</v>
      </c>
      <c r="AP102">
        <f>Y102 - AVERAGEIFS('Placebo Females'!Y:Y, 'Placebo Females'!B:B, B102, 'Placebo Females'!P:P, P102)</f>
        <v>-7.6666666666666572</v>
      </c>
      <c r="AQ102">
        <f>Z102 - AVERAGEIFS('Placebo Females'!Z:Z, 'Placebo Females'!B:B, B102, 'Placebo Females'!P:P, P102)</f>
        <v>9.6666666666666643</v>
      </c>
      <c r="AR102">
        <f>AB102 - AVERAGEIFS('Placebo Females'!AB:AB, 'Placebo Females'!B:B, B102, 'Placebo Females'!P:P, P102)</f>
        <v>10.333333333333336</v>
      </c>
      <c r="AS102">
        <f>AC102 - AVERAGEIFS('Placebo Females'!AC:AC, 'Placebo Females'!B:B, B102, 'Placebo Females'!P:P, P102)</f>
        <v>1</v>
      </c>
      <c r="AT102">
        <f>AD102 - AVERAGEIFS('Placebo Females'!AD:AD, 'Placebo Females'!B:B, B102, 'Placebo Females'!P:P, P102)</f>
        <v>21.691333333333318</v>
      </c>
      <c r="AU102">
        <f>AE102 - AVERAGEIFS('Placebo Females'!AE:AE, 'Placebo Females'!B:B, B102, 'Placebo Females'!P:P, P102)</f>
        <v>-3.4440000000000026E-3</v>
      </c>
      <c r="AV102">
        <f>AF102 - AVERAGEIFS('Placebo Females'!AF:AF, 'Placebo Females'!B:B, B102, 'Placebo Females'!P:P, P102)</f>
        <v>4.9842333333333322E-2</v>
      </c>
    </row>
    <row r="103" spans="1:48" x14ac:dyDescent="0.25">
      <c r="A103" t="s">
        <v>2891</v>
      </c>
      <c r="B103">
        <v>1003</v>
      </c>
      <c r="C103" t="s">
        <v>655</v>
      </c>
      <c r="D103">
        <v>30</v>
      </c>
      <c r="E103">
        <v>167</v>
      </c>
      <c r="F103">
        <v>71.3</v>
      </c>
      <c r="G103">
        <v>106</v>
      </c>
      <c r="H103">
        <v>57.75</v>
      </c>
      <c r="I103" t="s">
        <v>103</v>
      </c>
      <c r="J103" t="s">
        <v>104</v>
      </c>
      <c r="K103" t="s">
        <v>753</v>
      </c>
      <c r="L103" t="s">
        <v>311</v>
      </c>
      <c r="M103" t="s">
        <v>2261</v>
      </c>
      <c r="N103">
        <v>1500</v>
      </c>
      <c r="O103" t="s">
        <v>2262</v>
      </c>
      <c r="P103">
        <v>8</v>
      </c>
      <c r="Q103" t="s">
        <v>113</v>
      </c>
      <c r="R103" t="s">
        <v>2261</v>
      </c>
      <c r="S103">
        <v>1960</v>
      </c>
      <c r="T103" t="s">
        <v>2266</v>
      </c>
      <c r="U103">
        <v>1177</v>
      </c>
      <c r="V103">
        <v>204</v>
      </c>
      <c r="W103">
        <v>408</v>
      </c>
      <c r="X103">
        <v>96</v>
      </c>
      <c r="Y103">
        <v>239</v>
      </c>
      <c r="Z103">
        <v>73</v>
      </c>
      <c r="AA103" t="s">
        <v>108</v>
      </c>
      <c r="AB103">
        <v>44</v>
      </c>
      <c r="AC103">
        <v>27</v>
      </c>
      <c r="AD103">
        <v>382.05599999999998</v>
      </c>
      <c r="AE103">
        <v>0.17391300000000001</v>
      </c>
      <c r="AF103">
        <v>0.37168499999999999</v>
      </c>
      <c r="AH103">
        <v>1960</v>
      </c>
      <c r="AI103">
        <f t="shared" si="3"/>
        <v>4.5844039046958569</v>
      </c>
      <c r="AJ103">
        <f t="shared" si="4"/>
        <v>0.43092407301648761</v>
      </c>
      <c r="AK103">
        <f t="shared" si="5"/>
        <v>0.38029408528855213</v>
      </c>
      <c r="AL103">
        <f>U103 - AVERAGEIFS('Placebo Females'!U:U, 'Placebo Females'!B:B, B103, 'Placebo Females'!P:P, P103)</f>
        <v>23.666666666666742</v>
      </c>
      <c r="AM103">
        <f>V103 - AVERAGEIFS('Placebo Females'!V:V, 'Placebo Females'!B:B, B103, 'Placebo Females'!P:P, P103)</f>
        <v>34.333333333333343</v>
      </c>
      <c r="AN103">
        <f>W103 - AVERAGEIFS('Placebo Females'!W:W, 'Placebo Females'!B:B, B103, 'Placebo Females'!P:P, P103)</f>
        <v>7.6666666666666856</v>
      </c>
      <c r="AO103">
        <f>X103 - AVERAGEIFS('Placebo Females'!X:X, 'Placebo Females'!B:B, B103, 'Placebo Females'!P:P, P103)</f>
        <v>5.6666666666666714</v>
      </c>
      <c r="AP103">
        <f>Y103 - AVERAGEIFS('Placebo Females'!Y:Y, 'Placebo Females'!B:B, B103, 'Placebo Females'!P:P, P103)</f>
        <v>-8.6666666666666572</v>
      </c>
      <c r="AQ103">
        <f>Z103 - AVERAGEIFS('Placebo Females'!Z:Z, 'Placebo Females'!B:B, B103, 'Placebo Females'!P:P, P103)</f>
        <v>10.666666666666664</v>
      </c>
      <c r="AR103">
        <f>AB103 - AVERAGEIFS('Placebo Females'!AB:AB, 'Placebo Females'!B:B, B103, 'Placebo Females'!P:P, P103)</f>
        <v>6.3333333333333357</v>
      </c>
      <c r="AS103">
        <f>AC103 - AVERAGEIFS('Placebo Females'!AC:AC, 'Placebo Females'!B:B, B103, 'Placebo Females'!P:P, P103)</f>
        <v>3</v>
      </c>
      <c r="AT103">
        <f>AD103 - AVERAGEIFS('Placebo Females'!AD:AD, 'Placebo Females'!B:B, B103, 'Placebo Females'!P:P, P103)</f>
        <v>30.630333333333283</v>
      </c>
      <c r="AU103">
        <f>AE103 - AVERAGEIFS('Placebo Females'!AE:AE, 'Placebo Females'!B:B, B103, 'Placebo Females'!P:P, P103)</f>
        <v>1.8295000000000006E-2</v>
      </c>
      <c r="AV103">
        <f>AF103 - AVERAGEIFS('Placebo Females'!AF:AF, 'Placebo Females'!B:B, B103, 'Placebo Females'!P:P, P103)</f>
        <v>4.5080333333333333E-2</v>
      </c>
    </row>
    <row r="104" spans="1:48" x14ac:dyDescent="0.25">
      <c r="A104" t="s">
        <v>2892</v>
      </c>
      <c r="B104">
        <v>1003</v>
      </c>
      <c r="C104" t="s">
        <v>655</v>
      </c>
      <c r="D104">
        <v>30</v>
      </c>
      <c r="E104">
        <v>167</v>
      </c>
      <c r="F104">
        <v>71.3</v>
      </c>
      <c r="G104">
        <v>106</v>
      </c>
      <c r="H104">
        <v>57.75</v>
      </c>
      <c r="I104" t="s">
        <v>103</v>
      </c>
      <c r="J104" t="s">
        <v>104</v>
      </c>
      <c r="K104" t="s">
        <v>753</v>
      </c>
      <c r="L104" t="s">
        <v>311</v>
      </c>
      <c r="M104" t="s">
        <v>2261</v>
      </c>
      <c r="N104">
        <v>1500</v>
      </c>
      <c r="O104" t="s">
        <v>2262</v>
      </c>
      <c r="P104">
        <v>8</v>
      </c>
      <c r="Q104" t="s">
        <v>113</v>
      </c>
      <c r="R104" t="s">
        <v>2261</v>
      </c>
      <c r="S104">
        <v>1960</v>
      </c>
      <c r="T104" t="s">
        <v>2266</v>
      </c>
      <c r="U104">
        <v>1030</v>
      </c>
      <c r="V104">
        <v>199</v>
      </c>
      <c r="W104">
        <v>403</v>
      </c>
      <c r="X104">
        <v>91</v>
      </c>
      <c r="Y104">
        <v>240</v>
      </c>
      <c r="Z104">
        <v>72</v>
      </c>
      <c r="AA104" t="s">
        <v>108</v>
      </c>
      <c r="AB104">
        <v>49</v>
      </c>
      <c r="AC104">
        <v>23</v>
      </c>
      <c r="AD104">
        <v>366.64699999999999</v>
      </c>
      <c r="AE104">
        <v>0.17777799999999999</v>
      </c>
      <c r="AF104">
        <v>0.372809</v>
      </c>
      <c r="AH104">
        <v>1960</v>
      </c>
      <c r="AI104">
        <f t="shared" si="3"/>
        <v>4.5844039046958569</v>
      </c>
      <c r="AJ104">
        <f t="shared" si="4"/>
        <v>0.43092407301648761</v>
      </c>
      <c r="AK104">
        <f t="shared" si="5"/>
        <v>0.38029408528855213</v>
      </c>
      <c r="AL104">
        <f>U104 - AVERAGEIFS('Placebo Females'!U:U, 'Placebo Females'!B:B, B104, 'Placebo Females'!P:P, P104)</f>
        <v>-123.33333333333326</v>
      </c>
      <c r="AM104">
        <f>V104 - AVERAGEIFS('Placebo Females'!V:V, 'Placebo Females'!B:B, B104, 'Placebo Females'!P:P, P104)</f>
        <v>29.333333333333343</v>
      </c>
      <c r="AN104">
        <f>W104 - AVERAGEIFS('Placebo Females'!W:W, 'Placebo Females'!B:B, B104, 'Placebo Females'!P:P, P104)</f>
        <v>2.6666666666666856</v>
      </c>
      <c r="AO104">
        <f>X104 - AVERAGEIFS('Placebo Females'!X:X, 'Placebo Females'!B:B, B104, 'Placebo Females'!P:P, P104)</f>
        <v>0.6666666666666714</v>
      </c>
      <c r="AP104">
        <f>Y104 - AVERAGEIFS('Placebo Females'!Y:Y, 'Placebo Females'!B:B, B104, 'Placebo Females'!P:P, P104)</f>
        <v>-7.6666666666666572</v>
      </c>
      <c r="AQ104">
        <f>Z104 - AVERAGEIFS('Placebo Females'!Z:Z, 'Placebo Females'!B:B, B104, 'Placebo Females'!P:P, P104)</f>
        <v>9.6666666666666643</v>
      </c>
      <c r="AR104">
        <f>AB104 - AVERAGEIFS('Placebo Females'!AB:AB, 'Placebo Females'!B:B, B104, 'Placebo Females'!P:P, P104)</f>
        <v>11.333333333333336</v>
      </c>
      <c r="AS104">
        <f>AC104 - AVERAGEIFS('Placebo Females'!AC:AC, 'Placebo Females'!B:B, B104, 'Placebo Females'!P:P, P104)</f>
        <v>-1</v>
      </c>
      <c r="AT104">
        <f>AD104 - AVERAGEIFS('Placebo Females'!AD:AD, 'Placebo Females'!B:B, B104, 'Placebo Females'!P:P, P104)</f>
        <v>15.221333333333291</v>
      </c>
      <c r="AU104">
        <f>AE104 - AVERAGEIFS('Placebo Females'!AE:AE, 'Placebo Females'!B:B, B104, 'Placebo Females'!P:P, P104)</f>
        <v>2.2159999999999985E-2</v>
      </c>
      <c r="AV104">
        <f>AF104 - AVERAGEIFS('Placebo Females'!AF:AF, 'Placebo Females'!B:B, B104, 'Placebo Females'!P:P, P104)</f>
        <v>4.6204333333333347E-2</v>
      </c>
    </row>
    <row r="105" spans="1:48" x14ac:dyDescent="0.25">
      <c r="A105" t="s">
        <v>2893</v>
      </c>
      <c r="B105">
        <v>1009</v>
      </c>
      <c r="C105" t="s">
        <v>655</v>
      </c>
      <c r="D105">
        <v>29</v>
      </c>
      <c r="E105">
        <v>162</v>
      </c>
      <c r="F105">
        <v>68</v>
      </c>
      <c r="G105">
        <v>107.75</v>
      </c>
      <c r="H105">
        <v>62.75</v>
      </c>
      <c r="I105" t="s">
        <v>458</v>
      </c>
      <c r="J105" t="s">
        <v>104</v>
      </c>
      <c r="K105" t="s">
        <v>105</v>
      </c>
      <c r="L105" t="s">
        <v>211</v>
      </c>
      <c r="M105" t="s">
        <v>2261</v>
      </c>
      <c r="N105">
        <v>1500</v>
      </c>
      <c r="O105" t="s">
        <v>2262</v>
      </c>
      <c r="P105">
        <v>3.5</v>
      </c>
      <c r="Q105" t="s">
        <v>113</v>
      </c>
      <c r="R105" t="s">
        <v>2261</v>
      </c>
      <c r="S105">
        <v>1940</v>
      </c>
      <c r="T105" t="s">
        <v>2266</v>
      </c>
      <c r="U105">
        <v>873</v>
      </c>
      <c r="V105">
        <v>156</v>
      </c>
      <c r="W105">
        <v>395</v>
      </c>
      <c r="X105">
        <v>87</v>
      </c>
      <c r="Y105">
        <v>220</v>
      </c>
      <c r="Z105">
        <v>88</v>
      </c>
      <c r="AA105" t="s">
        <v>108</v>
      </c>
      <c r="AB105">
        <v>58</v>
      </c>
      <c r="AC105">
        <v>41</v>
      </c>
      <c r="AD105">
        <v>274.19400000000002</v>
      </c>
      <c r="AE105">
        <v>0.39583299999999999</v>
      </c>
      <c r="AF105">
        <v>0.47889599999999999</v>
      </c>
      <c r="AH105">
        <v>1940</v>
      </c>
      <c r="AI105">
        <f t="shared" si="3"/>
        <v>4.537624273015286</v>
      </c>
      <c r="AJ105">
        <f t="shared" si="4"/>
        <v>0.42891307504128851</v>
      </c>
      <c r="AK105">
        <f t="shared" si="5"/>
        <v>0.37812106286601221</v>
      </c>
      <c r="AL105">
        <f>U105 - AVERAGEIFS('Placebo Females'!U:U, 'Placebo Females'!B:B, B105, 'Placebo Females'!P:P, P105)</f>
        <v>63.333333333333371</v>
      </c>
      <c r="AM105">
        <f>V105 - AVERAGEIFS('Placebo Females'!V:V, 'Placebo Females'!B:B, B105, 'Placebo Females'!P:P, P105)</f>
        <v>2</v>
      </c>
      <c r="AN105">
        <f>W105 - AVERAGEIFS('Placebo Females'!W:W, 'Placebo Females'!B:B, B105, 'Placebo Females'!P:P, P105)</f>
        <v>37.666666666666686</v>
      </c>
      <c r="AO105">
        <f>X105 - AVERAGEIFS('Placebo Females'!X:X, 'Placebo Females'!B:B, B105, 'Placebo Females'!P:P, P105)</f>
        <v>0.3333333333333286</v>
      </c>
      <c r="AP105">
        <f>Y105 - AVERAGEIFS('Placebo Females'!Y:Y, 'Placebo Females'!B:B, B105, 'Placebo Females'!P:P, P105)</f>
        <v>21</v>
      </c>
      <c r="AQ105">
        <f>Z105 - AVERAGEIFS('Placebo Females'!Z:Z, 'Placebo Females'!B:B, B105, 'Placebo Females'!P:P, P105)</f>
        <v>16.333333333333329</v>
      </c>
      <c r="AR105">
        <f>AB105 - AVERAGEIFS('Placebo Females'!AB:AB, 'Placebo Females'!B:B, B105, 'Placebo Females'!P:P, P105)</f>
        <v>13.333333333333336</v>
      </c>
      <c r="AS105">
        <f>AC105 - AVERAGEIFS('Placebo Females'!AC:AC, 'Placebo Females'!B:B, B105, 'Placebo Females'!P:P, P105)</f>
        <v>14.333333333333332</v>
      </c>
      <c r="AT105">
        <f>AD105 - AVERAGEIFS('Placebo Females'!AD:AD, 'Placebo Females'!B:B, B105, 'Placebo Females'!P:P, P105)</f>
        <v>-81.208666666666659</v>
      </c>
      <c r="AU105">
        <f>AE105 - AVERAGEIFS('Placebo Females'!AE:AE, 'Placebo Females'!B:B, B105, 'Placebo Females'!P:P, P105)</f>
        <v>0.26275799999999994</v>
      </c>
      <c r="AV105">
        <f>AF105 - AVERAGEIFS('Placebo Females'!AF:AF, 'Placebo Females'!B:B, B105, 'Placebo Females'!P:P, P105)</f>
        <v>0.15269733333333335</v>
      </c>
    </row>
    <row r="106" spans="1:48" x14ac:dyDescent="0.25">
      <c r="A106" t="s">
        <v>2894</v>
      </c>
      <c r="B106">
        <v>1009</v>
      </c>
      <c r="C106" t="s">
        <v>655</v>
      </c>
      <c r="D106">
        <v>29</v>
      </c>
      <c r="E106">
        <v>162</v>
      </c>
      <c r="F106">
        <v>68</v>
      </c>
      <c r="G106">
        <v>107.75</v>
      </c>
      <c r="H106">
        <v>62.75</v>
      </c>
      <c r="I106" t="s">
        <v>458</v>
      </c>
      <c r="J106" t="s">
        <v>104</v>
      </c>
      <c r="K106" t="s">
        <v>105</v>
      </c>
      <c r="L106" t="s">
        <v>211</v>
      </c>
      <c r="M106" t="s">
        <v>2261</v>
      </c>
      <c r="N106">
        <v>1500</v>
      </c>
      <c r="O106" t="s">
        <v>2262</v>
      </c>
      <c r="P106">
        <v>3.5</v>
      </c>
      <c r="Q106" t="s">
        <v>113</v>
      </c>
      <c r="R106" t="s">
        <v>2261</v>
      </c>
      <c r="S106">
        <v>1940</v>
      </c>
      <c r="T106" t="s">
        <v>2266</v>
      </c>
      <c r="U106">
        <v>836</v>
      </c>
      <c r="V106">
        <v>157</v>
      </c>
      <c r="W106">
        <v>394</v>
      </c>
      <c r="X106">
        <v>101</v>
      </c>
      <c r="Y106">
        <v>204</v>
      </c>
      <c r="Z106">
        <v>89</v>
      </c>
      <c r="AA106" t="s">
        <v>108</v>
      </c>
      <c r="AB106">
        <v>58</v>
      </c>
      <c r="AC106">
        <v>38</v>
      </c>
      <c r="AD106">
        <v>252.59</v>
      </c>
      <c r="AE106">
        <v>0.43478299999999998</v>
      </c>
      <c r="AF106">
        <v>0.460586</v>
      </c>
      <c r="AH106">
        <v>1940</v>
      </c>
      <c r="AI106">
        <f t="shared" si="3"/>
        <v>4.537624273015286</v>
      </c>
      <c r="AJ106">
        <f t="shared" si="4"/>
        <v>0.42891307504128851</v>
      </c>
      <c r="AK106">
        <f t="shared" si="5"/>
        <v>0.37812106286601221</v>
      </c>
      <c r="AL106">
        <f>U106 - AVERAGEIFS('Placebo Females'!U:U, 'Placebo Females'!B:B, B106, 'Placebo Females'!P:P, P106)</f>
        <v>26.333333333333371</v>
      </c>
      <c r="AM106">
        <f>V106 - AVERAGEIFS('Placebo Females'!V:V, 'Placebo Females'!B:B, B106, 'Placebo Females'!P:P, P106)</f>
        <v>3</v>
      </c>
      <c r="AN106">
        <f>W106 - AVERAGEIFS('Placebo Females'!W:W, 'Placebo Females'!B:B, B106, 'Placebo Females'!P:P, P106)</f>
        <v>36.666666666666686</v>
      </c>
      <c r="AO106">
        <f>X106 - AVERAGEIFS('Placebo Females'!X:X, 'Placebo Females'!B:B, B106, 'Placebo Females'!P:P, P106)</f>
        <v>14.333333333333329</v>
      </c>
      <c r="AP106">
        <f>Y106 - AVERAGEIFS('Placebo Females'!Y:Y, 'Placebo Females'!B:B, B106, 'Placebo Females'!P:P, P106)</f>
        <v>5</v>
      </c>
      <c r="AQ106">
        <f>Z106 - AVERAGEIFS('Placebo Females'!Z:Z, 'Placebo Females'!B:B, B106, 'Placebo Females'!P:P, P106)</f>
        <v>17.333333333333329</v>
      </c>
      <c r="AR106">
        <f>AB106 - AVERAGEIFS('Placebo Females'!AB:AB, 'Placebo Females'!B:B, B106, 'Placebo Females'!P:P, P106)</f>
        <v>13.333333333333336</v>
      </c>
      <c r="AS106">
        <f>AC106 - AVERAGEIFS('Placebo Females'!AC:AC, 'Placebo Females'!B:B, B106, 'Placebo Females'!P:P, P106)</f>
        <v>11.333333333333332</v>
      </c>
      <c r="AT106">
        <f>AD106 - AVERAGEIFS('Placebo Females'!AD:AD, 'Placebo Females'!B:B, B106, 'Placebo Females'!P:P, P106)</f>
        <v>-102.81266666666667</v>
      </c>
      <c r="AU106">
        <f>AE106 - AVERAGEIFS('Placebo Females'!AE:AE, 'Placebo Females'!B:B, B106, 'Placebo Females'!P:P, P106)</f>
        <v>0.30170799999999998</v>
      </c>
      <c r="AV106">
        <f>AF106 - AVERAGEIFS('Placebo Females'!AF:AF, 'Placebo Females'!B:B, B106, 'Placebo Females'!P:P, P106)</f>
        <v>0.13438733333333336</v>
      </c>
    </row>
    <row r="107" spans="1:48" x14ac:dyDescent="0.25">
      <c r="A107" t="s">
        <v>2895</v>
      </c>
      <c r="B107">
        <v>1009</v>
      </c>
      <c r="C107" t="s">
        <v>655</v>
      </c>
      <c r="D107">
        <v>29</v>
      </c>
      <c r="E107">
        <v>162</v>
      </c>
      <c r="F107">
        <v>68</v>
      </c>
      <c r="G107">
        <v>107.75</v>
      </c>
      <c r="H107">
        <v>62.75</v>
      </c>
      <c r="I107" t="s">
        <v>458</v>
      </c>
      <c r="J107" t="s">
        <v>104</v>
      </c>
      <c r="K107" t="s">
        <v>105</v>
      </c>
      <c r="L107" t="s">
        <v>211</v>
      </c>
      <c r="M107" t="s">
        <v>2261</v>
      </c>
      <c r="N107">
        <v>1500</v>
      </c>
      <c r="O107" t="s">
        <v>2262</v>
      </c>
      <c r="P107">
        <v>3.5</v>
      </c>
      <c r="Q107" t="s">
        <v>113</v>
      </c>
      <c r="R107" t="s">
        <v>2261</v>
      </c>
      <c r="S107">
        <v>1940</v>
      </c>
      <c r="T107" t="s">
        <v>2266</v>
      </c>
      <c r="U107">
        <v>868</v>
      </c>
      <c r="V107">
        <v>156</v>
      </c>
      <c r="W107">
        <v>390</v>
      </c>
      <c r="X107">
        <v>85</v>
      </c>
      <c r="Y107">
        <v>216</v>
      </c>
      <c r="Z107">
        <v>89</v>
      </c>
      <c r="AA107" t="s">
        <v>108</v>
      </c>
      <c r="AB107">
        <v>65</v>
      </c>
      <c r="AC107">
        <v>38</v>
      </c>
      <c r="AD107">
        <v>252.32599999999999</v>
      </c>
      <c r="AE107">
        <v>0.47826099999999999</v>
      </c>
      <c r="AF107">
        <v>0.45750400000000002</v>
      </c>
      <c r="AH107">
        <v>1940</v>
      </c>
      <c r="AI107">
        <f t="shared" si="3"/>
        <v>4.537624273015286</v>
      </c>
      <c r="AJ107">
        <f t="shared" si="4"/>
        <v>0.42891307504128851</v>
      </c>
      <c r="AK107">
        <f t="shared" si="5"/>
        <v>0.37812106286601221</v>
      </c>
      <c r="AL107">
        <f>U107 - AVERAGEIFS('Placebo Females'!U:U, 'Placebo Females'!B:B, B107, 'Placebo Females'!P:P, P107)</f>
        <v>58.333333333333371</v>
      </c>
      <c r="AM107">
        <f>V107 - AVERAGEIFS('Placebo Females'!V:V, 'Placebo Females'!B:B, B107, 'Placebo Females'!P:P, P107)</f>
        <v>2</v>
      </c>
      <c r="AN107">
        <f>W107 - AVERAGEIFS('Placebo Females'!W:W, 'Placebo Females'!B:B, B107, 'Placebo Females'!P:P, P107)</f>
        <v>32.666666666666686</v>
      </c>
      <c r="AO107">
        <f>X107 - AVERAGEIFS('Placebo Females'!X:X, 'Placebo Females'!B:B, B107, 'Placebo Females'!P:P, P107)</f>
        <v>-1.6666666666666714</v>
      </c>
      <c r="AP107">
        <f>Y107 - AVERAGEIFS('Placebo Females'!Y:Y, 'Placebo Females'!B:B, B107, 'Placebo Females'!P:P, P107)</f>
        <v>17</v>
      </c>
      <c r="AQ107">
        <f>Z107 - AVERAGEIFS('Placebo Females'!Z:Z, 'Placebo Females'!B:B, B107, 'Placebo Females'!P:P, P107)</f>
        <v>17.333333333333329</v>
      </c>
      <c r="AR107">
        <f>AB107 - AVERAGEIFS('Placebo Females'!AB:AB, 'Placebo Females'!B:B, B107, 'Placebo Females'!P:P, P107)</f>
        <v>20.333333333333336</v>
      </c>
      <c r="AS107">
        <f>AC107 - AVERAGEIFS('Placebo Females'!AC:AC, 'Placebo Females'!B:B, B107, 'Placebo Females'!P:P, P107)</f>
        <v>11.333333333333332</v>
      </c>
      <c r="AT107">
        <f>AD107 - AVERAGEIFS('Placebo Females'!AD:AD, 'Placebo Females'!B:B, B107, 'Placebo Females'!P:P, P107)</f>
        <v>-103.07666666666668</v>
      </c>
      <c r="AU107">
        <f>AE107 - AVERAGEIFS('Placebo Females'!AE:AE, 'Placebo Females'!B:B, B107, 'Placebo Females'!P:P, P107)</f>
        <v>0.34518599999999999</v>
      </c>
      <c r="AV107">
        <f>AF107 - AVERAGEIFS('Placebo Females'!AF:AF, 'Placebo Females'!B:B, B107, 'Placebo Females'!P:P, P107)</f>
        <v>0.13130533333333338</v>
      </c>
    </row>
    <row r="108" spans="1:48" x14ac:dyDescent="0.25">
      <c r="A108" t="s">
        <v>2896</v>
      </c>
      <c r="B108">
        <v>1006</v>
      </c>
      <c r="C108" t="s">
        <v>655</v>
      </c>
      <c r="D108">
        <v>22</v>
      </c>
      <c r="E108">
        <v>168.5</v>
      </c>
      <c r="F108">
        <v>69.599999999999994</v>
      </c>
      <c r="G108">
        <v>102.75</v>
      </c>
      <c r="H108">
        <v>55.75</v>
      </c>
      <c r="I108" t="s">
        <v>103</v>
      </c>
      <c r="J108" t="s">
        <v>104</v>
      </c>
      <c r="K108" t="s">
        <v>210</v>
      </c>
      <c r="L108" t="s">
        <v>106</v>
      </c>
      <c r="M108" t="s">
        <v>2261</v>
      </c>
      <c r="N108">
        <v>1500</v>
      </c>
      <c r="O108" t="s">
        <v>2262</v>
      </c>
      <c r="P108">
        <v>12</v>
      </c>
      <c r="Q108" t="s">
        <v>113</v>
      </c>
      <c r="R108" t="s">
        <v>2261</v>
      </c>
      <c r="S108">
        <v>1920</v>
      </c>
      <c r="T108" t="s">
        <v>2266</v>
      </c>
      <c r="U108">
        <v>818</v>
      </c>
      <c r="V108">
        <v>183</v>
      </c>
      <c r="W108">
        <v>367</v>
      </c>
      <c r="X108">
        <v>86</v>
      </c>
      <c r="Y108">
        <v>207</v>
      </c>
      <c r="Z108">
        <v>74</v>
      </c>
      <c r="AA108" t="s">
        <v>108</v>
      </c>
      <c r="AB108">
        <v>43</v>
      </c>
      <c r="AC108">
        <v>28</v>
      </c>
      <c r="AD108">
        <v>308.38799999999998</v>
      </c>
      <c r="AE108">
        <v>0.152174</v>
      </c>
      <c r="AF108">
        <v>0.38139499999999998</v>
      </c>
      <c r="AH108">
        <v>1920</v>
      </c>
      <c r="AI108">
        <f t="shared" si="3"/>
        <v>4.4908446413347169</v>
      </c>
      <c r="AJ108">
        <f t="shared" si="4"/>
        <v>0.42688361871015013</v>
      </c>
      <c r="AK108">
        <f t="shared" si="5"/>
        <v>0.375930482093495</v>
      </c>
      <c r="AL108">
        <f>U108 - AVERAGEIFS('Placebo Females'!U:U, 'Placebo Females'!B:B, B108, 'Placebo Females'!P:P, P108)</f>
        <v>70</v>
      </c>
      <c r="AM108">
        <f>V108 - AVERAGEIFS('Placebo Females'!V:V, 'Placebo Females'!B:B, B108, 'Placebo Females'!P:P, P108)</f>
        <v>-15</v>
      </c>
      <c r="AN108">
        <f>W108 - AVERAGEIFS('Placebo Females'!W:W, 'Placebo Females'!B:B, B108, 'Placebo Females'!P:P, P108)</f>
        <v>29.333333333333314</v>
      </c>
      <c r="AO108">
        <f>X108 - AVERAGEIFS('Placebo Females'!X:X, 'Placebo Females'!B:B, B108, 'Placebo Females'!P:P, P108)</f>
        <v>4.3333333333333286</v>
      </c>
      <c r="AP108">
        <f>Y108 - AVERAGEIFS('Placebo Females'!Y:Y, 'Placebo Females'!B:B, B108, 'Placebo Females'!P:P, P108)</f>
        <v>12.666666666666657</v>
      </c>
      <c r="AQ108">
        <f>Z108 - AVERAGEIFS('Placebo Females'!Z:Z, 'Placebo Females'!B:B, B108, 'Placebo Females'!P:P, P108)</f>
        <v>12.333333333333336</v>
      </c>
      <c r="AR108">
        <f>AB108 - AVERAGEIFS('Placebo Females'!AB:AB, 'Placebo Females'!B:B, B108, 'Placebo Females'!P:P, P108)</f>
        <v>6.6666666666666643</v>
      </c>
      <c r="AS108">
        <f>AC108 - AVERAGEIFS('Placebo Females'!AC:AC, 'Placebo Females'!B:B, B108, 'Placebo Females'!P:P, P108)</f>
        <v>6.6666666666666679</v>
      </c>
      <c r="AT108">
        <f>AD108 - AVERAGEIFS('Placebo Females'!AD:AD, 'Placebo Females'!B:B, B108, 'Placebo Females'!P:P, P108)</f>
        <v>-34.219333333333395</v>
      </c>
      <c r="AU108">
        <f>AE108 - AVERAGEIFS('Placebo Females'!AE:AE, 'Placebo Females'!B:B, B108, 'Placebo Females'!P:P, P108)</f>
        <v>2.7133333333333343E-2</v>
      </c>
      <c r="AV108">
        <f>AF108 - AVERAGEIFS('Placebo Females'!AF:AF, 'Placebo Females'!B:B, B108, 'Placebo Females'!P:P, P108)</f>
        <v>5.0494333333333308E-2</v>
      </c>
    </row>
    <row r="109" spans="1:48" x14ac:dyDescent="0.25">
      <c r="A109" t="s">
        <v>2897</v>
      </c>
      <c r="B109">
        <v>1006</v>
      </c>
      <c r="C109" t="s">
        <v>655</v>
      </c>
      <c r="D109">
        <v>22</v>
      </c>
      <c r="E109">
        <v>168.5</v>
      </c>
      <c r="F109">
        <v>69.599999999999994</v>
      </c>
      <c r="G109">
        <v>102.75</v>
      </c>
      <c r="H109">
        <v>55.75</v>
      </c>
      <c r="I109" t="s">
        <v>103</v>
      </c>
      <c r="J109" t="s">
        <v>104</v>
      </c>
      <c r="K109" t="s">
        <v>210</v>
      </c>
      <c r="L109" t="s">
        <v>106</v>
      </c>
      <c r="M109" t="s">
        <v>2261</v>
      </c>
      <c r="N109">
        <v>1500</v>
      </c>
      <c r="O109" t="s">
        <v>2262</v>
      </c>
      <c r="P109">
        <v>12</v>
      </c>
      <c r="Q109" t="s">
        <v>113</v>
      </c>
      <c r="R109" t="s">
        <v>2261</v>
      </c>
      <c r="S109">
        <v>1920</v>
      </c>
      <c r="T109" t="s">
        <v>2266</v>
      </c>
      <c r="U109">
        <v>776</v>
      </c>
      <c r="V109">
        <v>191</v>
      </c>
      <c r="W109">
        <v>369</v>
      </c>
      <c r="X109">
        <v>89</v>
      </c>
      <c r="Y109">
        <v>205</v>
      </c>
      <c r="Z109">
        <v>75</v>
      </c>
      <c r="AA109" t="s">
        <v>108</v>
      </c>
      <c r="AB109">
        <v>47</v>
      </c>
      <c r="AC109">
        <v>25</v>
      </c>
      <c r="AD109">
        <v>302.86399999999998</v>
      </c>
      <c r="AE109">
        <v>0.155556</v>
      </c>
      <c r="AF109">
        <v>0.38453100000000001</v>
      </c>
      <c r="AH109">
        <v>1920</v>
      </c>
      <c r="AI109">
        <f t="shared" si="3"/>
        <v>4.4908446413347169</v>
      </c>
      <c r="AJ109">
        <f t="shared" si="4"/>
        <v>0.42688361871015013</v>
      </c>
      <c r="AK109">
        <f t="shared" si="5"/>
        <v>0.375930482093495</v>
      </c>
      <c r="AL109">
        <f>U109 - AVERAGEIFS('Placebo Females'!U:U, 'Placebo Females'!B:B, B109, 'Placebo Females'!P:P, P109)</f>
        <v>28</v>
      </c>
      <c r="AM109">
        <f>V109 - AVERAGEIFS('Placebo Females'!V:V, 'Placebo Females'!B:B, B109, 'Placebo Females'!P:P, P109)</f>
        <v>-7</v>
      </c>
      <c r="AN109">
        <f>W109 - AVERAGEIFS('Placebo Females'!W:W, 'Placebo Females'!B:B, B109, 'Placebo Females'!P:P, P109)</f>
        <v>31.333333333333314</v>
      </c>
      <c r="AO109">
        <f>X109 - AVERAGEIFS('Placebo Females'!X:X, 'Placebo Females'!B:B, B109, 'Placebo Females'!P:P, P109)</f>
        <v>7.3333333333333286</v>
      </c>
      <c r="AP109">
        <f>Y109 - AVERAGEIFS('Placebo Females'!Y:Y, 'Placebo Females'!B:B, B109, 'Placebo Females'!P:P, P109)</f>
        <v>10.666666666666657</v>
      </c>
      <c r="AQ109">
        <f>Z109 - AVERAGEIFS('Placebo Females'!Z:Z, 'Placebo Females'!B:B, B109, 'Placebo Females'!P:P, P109)</f>
        <v>13.333333333333336</v>
      </c>
      <c r="AR109">
        <f>AB109 - AVERAGEIFS('Placebo Females'!AB:AB, 'Placebo Females'!B:B, B109, 'Placebo Females'!P:P, P109)</f>
        <v>10.666666666666664</v>
      </c>
      <c r="AS109">
        <f>AC109 - AVERAGEIFS('Placebo Females'!AC:AC, 'Placebo Females'!B:B, B109, 'Placebo Females'!P:P, P109)</f>
        <v>3.6666666666666679</v>
      </c>
      <c r="AT109">
        <f>AD109 - AVERAGEIFS('Placebo Females'!AD:AD, 'Placebo Females'!B:B, B109, 'Placebo Females'!P:P, P109)</f>
        <v>-39.743333333333396</v>
      </c>
      <c r="AU109">
        <f>AE109 - AVERAGEIFS('Placebo Females'!AE:AE, 'Placebo Females'!B:B, B109, 'Placebo Females'!P:P, P109)</f>
        <v>3.0515333333333339E-2</v>
      </c>
      <c r="AV109">
        <f>AF109 - AVERAGEIFS('Placebo Females'!AF:AF, 'Placebo Females'!B:B, B109, 'Placebo Females'!P:P, P109)</f>
        <v>5.3630333333333335E-2</v>
      </c>
    </row>
    <row r="110" spans="1:48" x14ac:dyDescent="0.25">
      <c r="A110" t="s">
        <v>2898</v>
      </c>
      <c r="B110">
        <v>1006</v>
      </c>
      <c r="C110" t="s">
        <v>655</v>
      </c>
      <c r="D110">
        <v>22</v>
      </c>
      <c r="E110">
        <v>168.5</v>
      </c>
      <c r="F110">
        <v>69.599999999999994</v>
      </c>
      <c r="G110">
        <v>102.75</v>
      </c>
      <c r="H110">
        <v>55.75</v>
      </c>
      <c r="I110" t="s">
        <v>103</v>
      </c>
      <c r="J110" t="s">
        <v>104</v>
      </c>
      <c r="K110" t="s">
        <v>210</v>
      </c>
      <c r="L110" t="s">
        <v>106</v>
      </c>
      <c r="M110" t="s">
        <v>2261</v>
      </c>
      <c r="N110">
        <v>1500</v>
      </c>
      <c r="O110" t="s">
        <v>2262</v>
      </c>
      <c r="P110">
        <v>12</v>
      </c>
      <c r="Q110" t="s">
        <v>113</v>
      </c>
      <c r="R110" t="s">
        <v>2261</v>
      </c>
      <c r="S110">
        <v>1920</v>
      </c>
      <c r="T110" t="s">
        <v>2266</v>
      </c>
      <c r="U110">
        <v>771</v>
      </c>
      <c r="V110">
        <v>181</v>
      </c>
      <c r="W110">
        <v>365</v>
      </c>
      <c r="X110">
        <v>93</v>
      </c>
      <c r="Y110">
        <v>200</v>
      </c>
      <c r="Z110">
        <v>72</v>
      </c>
      <c r="AA110" t="s">
        <v>108</v>
      </c>
      <c r="AB110">
        <v>46</v>
      </c>
      <c r="AC110">
        <v>24</v>
      </c>
      <c r="AD110">
        <v>322.26</v>
      </c>
      <c r="AE110">
        <v>0.16279099999999999</v>
      </c>
      <c r="AF110">
        <v>0.38633099999999998</v>
      </c>
      <c r="AH110">
        <v>1920</v>
      </c>
      <c r="AI110">
        <f t="shared" si="3"/>
        <v>4.4908446413347169</v>
      </c>
      <c r="AJ110">
        <f t="shared" si="4"/>
        <v>0.42688361871015013</v>
      </c>
      <c r="AK110">
        <f t="shared" si="5"/>
        <v>0.375930482093495</v>
      </c>
      <c r="AL110">
        <f>U110 - AVERAGEIFS('Placebo Females'!U:U, 'Placebo Females'!B:B, B110, 'Placebo Females'!P:P, P110)</f>
        <v>23</v>
      </c>
      <c r="AM110">
        <f>V110 - AVERAGEIFS('Placebo Females'!V:V, 'Placebo Females'!B:B, B110, 'Placebo Females'!P:P, P110)</f>
        <v>-17</v>
      </c>
      <c r="AN110">
        <f>W110 - AVERAGEIFS('Placebo Females'!W:W, 'Placebo Females'!B:B, B110, 'Placebo Females'!P:P, P110)</f>
        <v>27.333333333333314</v>
      </c>
      <c r="AO110">
        <f>X110 - AVERAGEIFS('Placebo Females'!X:X, 'Placebo Females'!B:B, B110, 'Placebo Females'!P:P, P110)</f>
        <v>11.333333333333329</v>
      </c>
      <c r="AP110">
        <f>Y110 - AVERAGEIFS('Placebo Females'!Y:Y, 'Placebo Females'!B:B, B110, 'Placebo Females'!P:P, P110)</f>
        <v>5.6666666666666572</v>
      </c>
      <c r="AQ110">
        <f>Z110 - AVERAGEIFS('Placebo Females'!Z:Z, 'Placebo Females'!B:B, B110, 'Placebo Females'!P:P, P110)</f>
        <v>10.333333333333336</v>
      </c>
      <c r="AR110">
        <f>AB110 - AVERAGEIFS('Placebo Females'!AB:AB, 'Placebo Females'!B:B, B110, 'Placebo Females'!P:P, P110)</f>
        <v>9.6666666666666643</v>
      </c>
      <c r="AS110">
        <f>AC110 - AVERAGEIFS('Placebo Females'!AC:AC, 'Placebo Females'!B:B, B110, 'Placebo Females'!P:P, P110)</f>
        <v>2.6666666666666679</v>
      </c>
      <c r="AT110">
        <f>AD110 - AVERAGEIFS('Placebo Females'!AD:AD, 'Placebo Females'!B:B, B110, 'Placebo Females'!P:P, P110)</f>
        <v>-20.347333333333381</v>
      </c>
      <c r="AU110">
        <f>AE110 - AVERAGEIFS('Placebo Females'!AE:AE, 'Placebo Females'!B:B, B110, 'Placebo Females'!P:P, P110)</f>
        <v>3.775033333333333E-2</v>
      </c>
      <c r="AV110">
        <f>AF110 - AVERAGEIFS('Placebo Females'!AF:AF, 'Placebo Females'!B:B, B110, 'Placebo Females'!P:P, P110)</f>
        <v>5.5430333333333304E-2</v>
      </c>
    </row>
    <row r="111" spans="1:48" x14ac:dyDescent="0.25">
      <c r="A111" t="s">
        <v>2899</v>
      </c>
      <c r="B111">
        <v>1006</v>
      </c>
      <c r="C111" t="s">
        <v>655</v>
      </c>
      <c r="D111">
        <v>22</v>
      </c>
      <c r="E111">
        <v>168.5</v>
      </c>
      <c r="F111">
        <v>69.599999999999994</v>
      </c>
      <c r="G111">
        <v>102.75</v>
      </c>
      <c r="H111">
        <v>55.75</v>
      </c>
      <c r="I111" t="s">
        <v>103</v>
      </c>
      <c r="J111" t="s">
        <v>104</v>
      </c>
      <c r="K111" t="s">
        <v>210</v>
      </c>
      <c r="L111" t="s">
        <v>106</v>
      </c>
      <c r="M111" t="s">
        <v>2261</v>
      </c>
      <c r="N111">
        <v>1500</v>
      </c>
      <c r="O111" t="s">
        <v>2262</v>
      </c>
      <c r="P111">
        <v>6</v>
      </c>
      <c r="Q111" t="s">
        <v>113</v>
      </c>
      <c r="R111" t="s">
        <v>2261</v>
      </c>
      <c r="S111">
        <v>1910</v>
      </c>
      <c r="T111" t="s">
        <v>2266</v>
      </c>
      <c r="U111">
        <v>822</v>
      </c>
      <c r="V111">
        <v>167</v>
      </c>
      <c r="W111">
        <v>370</v>
      </c>
      <c r="X111">
        <v>107</v>
      </c>
      <c r="Y111">
        <v>190</v>
      </c>
      <c r="Z111">
        <v>73</v>
      </c>
      <c r="AA111" t="s">
        <v>108</v>
      </c>
      <c r="AB111">
        <v>50</v>
      </c>
      <c r="AC111">
        <v>26</v>
      </c>
      <c r="AD111">
        <v>282.36200000000002</v>
      </c>
      <c r="AE111">
        <v>0.14893600000000001</v>
      </c>
      <c r="AF111">
        <v>0.41196899999999997</v>
      </c>
      <c r="AH111">
        <v>1910</v>
      </c>
      <c r="AI111">
        <f t="shared" si="3"/>
        <v>4.467454825494432</v>
      </c>
      <c r="AJ111">
        <f t="shared" si="4"/>
        <v>0.42586187672042475</v>
      </c>
      <c r="AK111">
        <f t="shared" si="5"/>
        <v>0.3748285336654299</v>
      </c>
      <c r="AL111">
        <f>U111 - AVERAGEIFS('Placebo Females'!U:U, 'Placebo Females'!B:B, B111, 'Placebo Females'!P:P, P111)</f>
        <v>37</v>
      </c>
      <c r="AM111">
        <f>V111 - AVERAGEIFS('Placebo Females'!V:V, 'Placebo Females'!B:B, B111, 'Placebo Females'!P:P, P111)</f>
        <v>-11</v>
      </c>
      <c r="AN111">
        <f>W111 - AVERAGEIFS('Placebo Females'!W:W, 'Placebo Females'!B:B, B111, 'Placebo Females'!P:P, P111)</f>
        <v>14.666666666666686</v>
      </c>
      <c r="AO111">
        <f>X111 - AVERAGEIFS('Placebo Females'!X:X, 'Placebo Females'!B:B, B111, 'Placebo Females'!P:P, P111)</f>
        <v>20.333333333333329</v>
      </c>
      <c r="AP111">
        <f>Y111 - AVERAGEIFS('Placebo Females'!Y:Y, 'Placebo Females'!B:B, B111, 'Placebo Females'!P:P, P111)</f>
        <v>-7.6666666666666572</v>
      </c>
      <c r="AQ111">
        <f>Z111 - AVERAGEIFS('Placebo Females'!Z:Z, 'Placebo Females'!B:B, B111, 'Placebo Females'!P:P, P111)</f>
        <v>2</v>
      </c>
      <c r="AR111">
        <f>AB111 - AVERAGEIFS('Placebo Females'!AB:AB, 'Placebo Females'!B:B, B111, 'Placebo Females'!P:P, P111)</f>
        <v>6.6666666666666643</v>
      </c>
      <c r="AS111">
        <f>AC111 - AVERAGEIFS('Placebo Females'!AC:AC, 'Placebo Females'!B:B, B111, 'Placebo Females'!P:P, P111)</f>
        <v>1.6666666666666679</v>
      </c>
      <c r="AT111">
        <f>AD111 - AVERAGEIFS('Placebo Females'!AD:AD, 'Placebo Females'!B:B, B111, 'Placebo Females'!P:P, P111)</f>
        <v>34.327666666666659</v>
      </c>
      <c r="AU111">
        <f>AE111 - AVERAGEIFS('Placebo Females'!AE:AE, 'Placebo Females'!B:B, B111, 'Placebo Females'!P:P, P111)</f>
        <v>2.7169666666666689E-2</v>
      </c>
      <c r="AV111">
        <f>AF111 - AVERAGEIFS('Placebo Females'!AF:AF, 'Placebo Females'!B:B, B111, 'Placebo Females'!P:P, P111)</f>
        <v>3.3438333333333348E-2</v>
      </c>
    </row>
    <row r="112" spans="1:48" x14ac:dyDescent="0.25">
      <c r="A112" t="s">
        <v>2900</v>
      </c>
      <c r="B112">
        <v>1006</v>
      </c>
      <c r="C112" t="s">
        <v>655</v>
      </c>
      <c r="D112">
        <v>22</v>
      </c>
      <c r="E112">
        <v>168.5</v>
      </c>
      <c r="F112">
        <v>69.599999999999994</v>
      </c>
      <c r="G112">
        <v>102.75</v>
      </c>
      <c r="H112">
        <v>55.75</v>
      </c>
      <c r="I112" t="s">
        <v>103</v>
      </c>
      <c r="J112" t="s">
        <v>104</v>
      </c>
      <c r="K112" t="s">
        <v>210</v>
      </c>
      <c r="L112" t="s">
        <v>106</v>
      </c>
      <c r="M112" t="s">
        <v>2261</v>
      </c>
      <c r="N112">
        <v>1500</v>
      </c>
      <c r="O112" t="s">
        <v>2262</v>
      </c>
      <c r="P112">
        <v>6</v>
      </c>
      <c r="Q112" t="s">
        <v>113</v>
      </c>
      <c r="R112" t="s">
        <v>2261</v>
      </c>
      <c r="S112">
        <v>1910</v>
      </c>
      <c r="T112" t="s">
        <v>2266</v>
      </c>
      <c r="U112">
        <v>784</v>
      </c>
      <c r="V112">
        <v>170</v>
      </c>
      <c r="W112">
        <v>362</v>
      </c>
      <c r="X112">
        <v>100</v>
      </c>
      <c r="Y112">
        <v>188</v>
      </c>
      <c r="Z112">
        <v>74</v>
      </c>
      <c r="AA112" t="s">
        <v>108</v>
      </c>
      <c r="AB112">
        <v>42</v>
      </c>
      <c r="AC112">
        <v>30</v>
      </c>
      <c r="AD112">
        <v>273.21899999999999</v>
      </c>
      <c r="AE112">
        <v>0.130435</v>
      </c>
      <c r="AF112">
        <v>0.39843600000000001</v>
      </c>
      <c r="AH112">
        <v>1910</v>
      </c>
      <c r="AI112">
        <f t="shared" si="3"/>
        <v>4.467454825494432</v>
      </c>
      <c r="AJ112">
        <f t="shared" si="4"/>
        <v>0.42586187672042475</v>
      </c>
      <c r="AK112">
        <f t="shared" si="5"/>
        <v>0.3748285336654299</v>
      </c>
      <c r="AL112">
        <f>U112 - AVERAGEIFS('Placebo Females'!U:U, 'Placebo Females'!B:B, B112, 'Placebo Females'!P:P, P112)</f>
        <v>-1</v>
      </c>
      <c r="AM112">
        <f>V112 - AVERAGEIFS('Placebo Females'!V:V, 'Placebo Females'!B:B, B112, 'Placebo Females'!P:P, P112)</f>
        <v>-8</v>
      </c>
      <c r="AN112">
        <f>W112 - AVERAGEIFS('Placebo Females'!W:W, 'Placebo Females'!B:B, B112, 'Placebo Females'!P:P, P112)</f>
        <v>6.6666666666666856</v>
      </c>
      <c r="AO112">
        <f>X112 - AVERAGEIFS('Placebo Females'!X:X, 'Placebo Females'!B:B, B112, 'Placebo Females'!P:P, P112)</f>
        <v>13.333333333333329</v>
      </c>
      <c r="AP112">
        <f>Y112 - AVERAGEIFS('Placebo Females'!Y:Y, 'Placebo Females'!B:B, B112, 'Placebo Females'!P:P, P112)</f>
        <v>-9.6666666666666572</v>
      </c>
      <c r="AQ112">
        <f>Z112 - AVERAGEIFS('Placebo Females'!Z:Z, 'Placebo Females'!B:B, B112, 'Placebo Females'!P:P, P112)</f>
        <v>3</v>
      </c>
      <c r="AR112">
        <f>AB112 - AVERAGEIFS('Placebo Females'!AB:AB, 'Placebo Females'!B:B, B112, 'Placebo Females'!P:P, P112)</f>
        <v>-1.3333333333333357</v>
      </c>
      <c r="AS112">
        <f>AC112 - AVERAGEIFS('Placebo Females'!AC:AC, 'Placebo Females'!B:B, B112, 'Placebo Females'!P:P, P112)</f>
        <v>5.6666666666666679</v>
      </c>
      <c r="AT112">
        <f>AD112 - AVERAGEIFS('Placebo Females'!AD:AD, 'Placebo Females'!B:B, B112, 'Placebo Females'!P:P, P112)</f>
        <v>25.184666666666629</v>
      </c>
      <c r="AU112">
        <f>AE112 - AVERAGEIFS('Placebo Females'!AE:AE, 'Placebo Females'!B:B, B112, 'Placebo Females'!P:P, P112)</f>
        <v>8.6686666666666717E-3</v>
      </c>
      <c r="AV112">
        <f>AF112 - AVERAGEIFS('Placebo Females'!AF:AF, 'Placebo Females'!B:B, B112, 'Placebo Females'!P:P, P112)</f>
        <v>1.9905333333333386E-2</v>
      </c>
    </row>
    <row r="113" spans="1:48" x14ac:dyDescent="0.25">
      <c r="A113" t="s">
        <v>2901</v>
      </c>
      <c r="B113">
        <v>1006</v>
      </c>
      <c r="C113" t="s">
        <v>655</v>
      </c>
      <c r="D113">
        <v>22</v>
      </c>
      <c r="E113">
        <v>168.5</v>
      </c>
      <c r="F113">
        <v>69.599999999999994</v>
      </c>
      <c r="G113">
        <v>102.75</v>
      </c>
      <c r="H113">
        <v>55.75</v>
      </c>
      <c r="I113" t="s">
        <v>103</v>
      </c>
      <c r="J113" t="s">
        <v>104</v>
      </c>
      <c r="K113" t="s">
        <v>210</v>
      </c>
      <c r="L113" t="s">
        <v>106</v>
      </c>
      <c r="M113" t="s">
        <v>2261</v>
      </c>
      <c r="N113">
        <v>1500</v>
      </c>
      <c r="O113" t="s">
        <v>2262</v>
      </c>
      <c r="P113">
        <v>6</v>
      </c>
      <c r="Q113" t="s">
        <v>113</v>
      </c>
      <c r="R113" t="s">
        <v>2261</v>
      </c>
      <c r="S113">
        <v>1910</v>
      </c>
      <c r="T113" t="s">
        <v>2266</v>
      </c>
      <c r="U113">
        <v>774</v>
      </c>
      <c r="V113">
        <v>174</v>
      </c>
      <c r="W113">
        <v>362</v>
      </c>
      <c r="X113">
        <v>94</v>
      </c>
      <c r="Y113">
        <v>196</v>
      </c>
      <c r="Z113">
        <v>72</v>
      </c>
      <c r="AA113" t="s">
        <v>108</v>
      </c>
      <c r="AB113">
        <v>42</v>
      </c>
      <c r="AC113">
        <v>32</v>
      </c>
      <c r="AD113">
        <v>286.66300000000001</v>
      </c>
      <c r="AE113">
        <v>0.18181800000000001</v>
      </c>
      <c r="AF113">
        <v>0.39633600000000002</v>
      </c>
      <c r="AH113">
        <v>1910</v>
      </c>
      <c r="AI113">
        <f t="shared" si="3"/>
        <v>4.467454825494432</v>
      </c>
      <c r="AJ113">
        <f t="shared" si="4"/>
        <v>0.42586187672042475</v>
      </c>
      <c r="AK113">
        <f t="shared" si="5"/>
        <v>0.3748285336654299</v>
      </c>
      <c r="AL113">
        <f>U113 - AVERAGEIFS('Placebo Females'!U:U, 'Placebo Females'!B:B, B113, 'Placebo Females'!P:P, P113)</f>
        <v>-11</v>
      </c>
      <c r="AM113">
        <f>V113 - AVERAGEIFS('Placebo Females'!V:V, 'Placebo Females'!B:B, B113, 'Placebo Females'!P:P, P113)</f>
        <v>-4</v>
      </c>
      <c r="AN113">
        <f>W113 - AVERAGEIFS('Placebo Females'!W:W, 'Placebo Females'!B:B, B113, 'Placebo Females'!P:P, P113)</f>
        <v>6.6666666666666856</v>
      </c>
      <c r="AO113">
        <f>X113 - AVERAGEIFS('Placebo Females'!X:X, 'Placebo Females'!B:B, B113, 'Placebo Females'!P:P, P113)</f>
        <v>7.3333333333333286</v>
      </c>
      <c r="AP113">
        <f>Y113 - AVERAGEIFS('Placebo Females'!Y:Y, 'Placebo Females'!B:B, B113, 'Placebo Females'!P:P, P113)</f>
        <v>-1.6666666666666572</v>
      </c>
      <c r="AQ113">
        <f>Z113 - AVERAGEIFS('Placebo Females'!Z:Z, 'Placebo Females'!B:B, B113, 'Placebo Females'!P:P, P113)</f>
        <v>1</v>
      </c>
      <c r="AR113">
        <f>AB113 - AVERAGEIFS('Placebo Females'!AB:AB, 'Placebo Females'!B:B, B113, 'Placebo Females'!P:P, P113)</f>
        <v>-1.3333333333333357</v>
      </c>
      <c r="AS113">
        <f>AC113 - AVERAGEIFS('Placebo Females'!AC:AC, 'Placebo Females'!B:B, B113, 'Placebo Females'!P:P, P113)</f>
        <v>7.6666666666666679</v>
      </c>
      <c r="AT113">
        <f>AD113 - AVERAGEIFS('Placebo Females'!AD:AD, 'Placebo Females'!B:B, B113, 'Placebo Females'!P:P, P113)</f>
        <v>38.628666666666646</v>
      </c>
      <c r="AU113">
        <f>AE113 - AVERAGEIFS('Placebo Females'!AE:AE, 'Placebo Females'!B:B, B113, 'Placebo Females'!P:P, P113)</f>
        <v>6.0051666666666684E-2</v>
      </c>
      <c r="AV113">
        <f>AF113 - AVERAGEIFS('Placebo Females'!AF:AF, 'Placebo Females'!B:B, B113, 'Placebo Females'!P:P, P113)</f>
        <v>1.7805333333333395E-2</v>
      </c>
    </row>
    <row r="114" spans="1:48" x14ac:dyDescent="0.25">
      <c r="A114" t="s">
        <v>2902</v>
      </c>
      <c r="B114">
        <v>1006</v>
      </c>
      <c r="C114" t="s">
        <v>655</v>
      </c>
      <c r="D114">
        <v>22</v>
      </c>
      <c r="E114">
        <v>168.5</v>
      </c>
      <c r="F114">
        <v>69.599999999999994</v>
      </c>
      <c r="G114">
        <v>102.75</v>
      </c>
      <c r="H114">
        <v>55.75</v>
      </c>
      <c r="I114" t="s">
        <v>103</v>
      </c>
      <c r="J114" t="s">
        <v>104</v>
      </c>
      <c r="K114" t="s">
        <v>210</v>
      </c>
      <c r="L114" t="s">
        <v>106</v>
      </c>
      <c r="M114" t="s">
        <v>2261</v>
      </c>
      <c r="N114">
        <v>1500</v>
      </c>
      <c r="O114" t="s">
        <v>2262</v>
      </c>
      <c r="P114">
        <v>7</v>
      </c>
      <c r="Q114" t="s">
        <v>113</v>
      </c>
      <c r="R114" t="s">
        <v>2261</v>
      </c>
      <c r="S114">
        <v>1910</v>
      </c>
      <c r="T114" t="s">
        <v>2266</v>
      </c>
      <c r="U114">
        <v>801</v>
      </c>
      <c r="V114">
        <v>175</v>
      </c>
      <c r="W114">
        <v>369</v>
      </c>
      <c r="X114">
        <v>103</v>
      </c>
      <c r="Y114">
        <v>192</v>
      </c>
      <c r="Z114">
        <v>74</v>
      </c>
      <c r="AA114" t="s">
        <v>108</v>
      </c>
      <c r="AB114">
        <v>51</v>
      </c>
      <c r="AC114">
        <v>26</v>
      </c>
      <c r="AD114">
        <v>280.197</v>
      </c>
      <c r="AE114">
        <v>0.122449</v>
      </c>
      <c r="AF114">
        <v>0.43746699999999999</v>
      </c>
      <c r="AH114">
        <v>1910</v>
      </c>
      <c r="AI114">
        <f t="shared" si="3"/>
        <v>4.467454825494432</v>
      </c>
      <c r="AJ114">
        <f t="shared" si="4"/>
        <v>0.42586187672042475</v>
      </c>
      <c r="AK114">
        <f t="shared" si="5"/>
        <v>0.3748285336654299</v>
      </c>
      <c r="AL114">
        <f>U114 - AVERAGEIFS('Placebo Females'!U:U, 'Placebo Females'!B:B, B114, 'Placebo Females'!P:P, P114)</f>
        <v>-116.33333333333337</v>
      </c>
      <c r="AM114">
        <f>V114 - AVERAGEIFS('Placebo Females'!V:V, 'Placebo Females'!B:B, B114, 'Placebo Females'!P:P, P114)</f>
        <v>-5.6666666666666572</v>
      </c>
      <c r="AN114">
        <f>W114 - AVERAGEIFS('Placebo Females'!W:W, 'Placebo Females'!B:B, B114, 'Placebo Females'!P:P, P114)</f>
        <v>-3.6666666666666856</v>
      </c>
      <c r="AO114">
        <f>X114 - AVERAGEIFS('Placebo Females'!X:X, 'Placebo Females'!B:B, B114, 'Placebo Females'!P:P, P114)</f>
        <v>16.333333333333329</v>
      </c>
      <c r="AP114">
        <f>Y114 - AVERAGEIFS('Placebo Females'!Y:Y, 'Placebo Females'!B:B, B114, 'Placebo Females'!P:P, P114)</f>
        <v>-22.333333333333343</v>
      </c>
      <c r="AQ114">
        <f>Z114 - AVERAGEIFS('Placebo Females'!Z:Z, 'Placebo Females'!B:B, B114, 'Placebo Females'!P:P, P114)</f>
        <v>2.3333333333333286</v>
      </c>
      <c r="AR114">
        <f>AB114 - AVERAGEIFS('Placebo Females'!AB:AB, 'Placebo Females'!B:B, B114, 'Placebo Females'!P:P, P114)</f>
        <v>11</v>
      </c>
      <c r="AS114">
        <f>AC114 - AVERAGEIFS('Placebo Females'!AC:AC, 'Placebo Females'!B:B, B114, 'Placebo Females'!P:P, P114)</f>
        <v>1.3333333333333321</v>
      </c>
      <c r="AT114">
        <f>AD114 - AVERAGEIFS('Placebo Females'!AD:AD, 'Placebo Females'!B:B, B114, 'Placebo Females'!P:P, P114)</f>
        <v>-26.601999999999975</v>
      </c>
      <c r="AU114">
        <f>AE114 - AVERAGEIFS('Placebo Females'!AE:AE, 'Placebo Females'!B:B, B114, 'Placebo Females'!P:P, P114)</f>
        <v>1.0803533333333323E-2</v>
      </c>
      <c r="AV114">
        <f>AF114 - AVERAGEIFS('Placebo Females'!AF:AF, 'Placebo Females'!B:B, B114, 'Placebo Females'!P:P, P114)</f>
        <v>2.0236333333333301E-2</v>
      </c>
    </row>
    <row r="115" spans="1:48" x14ac:dyDescent="0.25">
      <c r="A115" t="s">
        <v>2903</v>
      </c>
      <c r="B115">
        <v>1006</v>
      </c>
      <c r="C115" t="s">
        <v>655</v>
      </c>
      <c r="D115">
        <v>22</v>
      </c>
      <c r="E115">
        <v>168.5</v>
      </c>
      <c r="F115">
        <v>69.599999999999994</v>
      </c>
      <c r="G115">
        <v>102.75</v>
      </c>
      <c r="H115">
        <v>55.75</v>
      </c>
      <c r="I115" t="s">
        <v>103</v>
      </c>
      <c r="J115" t="s">
        <v>104</v>
      </c>
      <c r="K115" t="s">
        <v>210</v>
      </c>
      <c r="L115" t="s">
        <v>106</v>
      </c>
      <c r="M115" t="s">
        <v>2261</v>
      </c>
      <c r="N115">
        <v>1500</v>
      </c>
      <c r="O115" t="s">
        <v>2262</v>
      </c>
      <c r="P115">
        <v>7</v>
      </c>
      <c r="Q115" t="s">
        <v>113</v>
      </c>
      <c r="R115" t="s">
        <v>2261</v>
      </c>
      <c r="S115">
        <v>1910</v>
      </c>
      <c r="T115" t="s">
        <v>2266</v>
      </c>
      <c r="U115">
        <v>773</v>
      </c>
      <c r="V115">
        <v>181</v>
      </c>
      <c r="W115">
        <v>370</v>
      </c>
      <c r="X115">
        <v>104</v>
      </c>
      <c r="Y115">
        <v>192</v>
      </c>
      <c r="Z115">
        <v>74</v>
      </c>
      <c r="AA115" t="s">
        <v>108</v>
      </c>
      <c r="AB115">
        <v>51</v>
      </c>
      <c r="AC115">
        <v>26</v>
      </c>
      <c r="AD115">
        <v>278.142</v>
      </c>
      <c r="AE115">
        <v>0.204545</v>
      </c>
      <c r="AF115">
        <v>0.42467199999999999</v>
      </c>
      <c r="AH115">
        <v>1910</v>
      </c>
      <c r="AI115">
        <f t="shared" si="3"/>
        <v>4.467454825494432</v>
      </c>
      <c r="AJ115">
        <f t="shared" si="4"/>
        <v>0.42586187672042475</v>
      </c>
      <c r="AK115">
        <f t="shared" si="5"/>
        <v>0.3748285336654299</v>
      </c>
      <c r="AL115">
        <f>U115 - AVERAGEIFS('Placebo Females'!U:U, 'Placebo Females'!B:B, B115, 'Placebo Females'!P:P, P115)</f>
        <v>-144.33333333333337</v>
      </c>
      <c r="AM115">
        <f>V115 - AVERAGEIFS('Placebo Females'!V:V, 'Placebo Females'!B:B, B115, 'Placebo Females'!P:P, P115)</f>
        <v>0.33333333333334281</v>
      </c>
      <c r="AN115">
        <f>W115 - AVERAGEIFS('Placebo Females'!W:W, 'Placebo Females'!B:B, B115, 'Placebo Females'!P:P, P115)</f>
        <v>-2.6666666666666856</v>
      </c>
      <c r="AO115">
        <f>X115 - AVERAGEIFS('Placebo Females'!X:X, 'Placebo Females'!B:B, B115, 'Placebo Females'!P:P, P115)</f>
        <v>17.333333333333329</v>
      </c>
      <c r="AP115">
        <f>Y115 - AVERAGEIFS('Placebo Females'!Y:Y, 'Placebo Females'!B:B, B115, 'Placebo Females'!P:P, P115)</f>
        <v>-22.333333333333343</v>
      </c>
      <c r="AQ115">
        <f>Z115 - AVERAGEIFS('Placebo Females'!Z:Z, 'Placebo Females'!B:B, B115, 'Placebo Females'!P:P, P115)</f>
        <v>2.3333333333333286</v>
      </c>
      <c r="AR115">
        <f>AB115 - AVERAGEIFS('Placebo Females'!AB:AB, 'Placebo Females'!B:B, B115, 'Placebo Females'!P:P, P115)</f>
        <v>11</v>
      </c>
      <c r="AS115">
        <f>AC115 - AVERAGEIFS('Placebo Females'!AC:AC, 'Placebo Females'!B:B, B115, 'Placebo Females'!P:P, P115)</f>
        <v>1.3333333333333321</v>
      </c>
      <c r="AT115">
        <f>AD115 - AVERAGEIFS('Placebo Females'!AD:AD, 'Placebo Females'!B:B, B115, 'Placebo Females'!P:P, P115)</f>
        <v>-28.656999999999982</v>
      </c>
      <c r="AU115">
        <f>AE115 - AVERAGEIFS('Placebo Females'!AE:AE, 'Placebo Females'!B:B, B115, 'Placebo Females'!P:P, P115)</f>
        <v>9.2899533333333326E-2</v>
      </c>
      <c r="AV115">
        <f>AF115 - AVERAGEIFS('Placebo Females'!AF:AF, 'Placebo Females'!B:B, B115, 'Placebo Females'!P:P, P115)</f>
        <v>7.4413333333332998E-3</v>
      </c>
    </row>
    <row r="116" spans="1:48" x14ac:dyDescent="0.25">
      <c r="A116" t="s">
        <v>2904</v>
      </c>
      <c r="B116">
        <v>1006</v>
      </c>
      <c r="C116" t="s">
        <v>655</v>
      </c>
      <c r="D116">
        <v>22</v>
      </c>
      <c r="E116">
        <v>168.5</v>
      </c>
      <c r="F116">
        <v>69.599999999999994</v>
      </c>
      <c r="G116">
        <v>102.75</v>
      </c>
      <c r="H116">
        <v>55.75</v>
      </c>
      <c r="I116" t="s">
        <v>103</v>
      </c>
      <c r="J116" t="s">
        <v>104</v>
      </c>
      <c r="K116" t="s">
        <v>210</v>
      </c>
      <c r="L116" t="s">
        <v>106</v>
      </c>
      <c r="M116" t="s">
        <v>2261</v>
      </c>
      <c r="N116">
        <v>1500</v>
      </c>
      <c r="O116" t="s">
        <v>2262</v>
      </c>
      <c r="P116">
        <v>7</v>
      </c>
      <c r="Q116" t="s">
        <v>113</v>
      </c>
      <c r="R116" t="s">
        <v>2261</v>
      </c>
      <c r="S116">
        <v>1910</v>
      </c>
      <c r="T116" t="s">
        <v>2266</v>
      </c>
      <c r="U116">
        <v>802</v>
      </c>
      <c r="V116">
        <v>179</v>
      </c>
      <c r="W116">
        <v>367</v>
      </c>
      <c r="X116">
        <v>93</v>
      </c>
      <c r="Y116">
        <v>200</v>
      </c>
      <c r="Z116">
        <v>74</v>
      </c>
      <c r="AA116" t="s">
        <v>108</v>
      </c>
      <c r="AB116">
        <v>50</v>
      </c>
      <c r="AC116">
        <v>27</v>
      </c>
      <c r="AD116">
        <v>277.06599999999997</v>
      </c>
      <c r="AE116">
        <v>0.155556</v>
      </c>
      <c r="AF116">
        <v>0.43404799999999999</v>
      </c>
      <c r="AH116">
        <v>1910</v>
      </c>
      <c r="AI116">
        <f t="shared" si="3"/>
        <v>4.467454825494432</v>
      </c>
      <c r="AJ116">
        <f t="shared" si="4"/>
        <v>0.42586187672042475</v>
      </c>
      <c r="AK116">
        <f t="shared" si="5"/>
        <v>0.3748285336654299</v>
      </c>
      <c r="AL116">
        <f>U116 - AVERAGEIFS('Placebo Females'!U:U, 'Placebo Females'!B:B, B116, 'Placebo Females'!P:P, P116)</f>
        <v>-115.33333333333337</v>
      </c>
      <c r="AM116">
        <f>V116 - AVERAGEIFS('Placebo Females'!V:V, 'Placebo Females'!B:B, B116, 'Placebo Females'!P:P, P116)</f>
        <v>-1.6666666666666572</v>
      </c>
      <c r="AN116">
        <f>W116 - AVERAGEIFS('Placebo Females'!W:W, 'Placebo Females'!B:B, B116, 'Placebo Females'!P:P, P116)</f>
        <v>-5.6666666666666856</v>
      </c>
      <c r="AO116">
        <f>X116 - AVERAGEIFS('Placebo Females'!X:X, 'Placebo Females'!B:B, B116, 'Placebo Females'!P:P, P116)</f>
        <v>6.3333333333333286</v>
      </c>
      <c r="AP116">
        <f>Y116 - AVERAGEIFS('Placebo Females'!Y:Y, 'Placebo Females'!B:B, B116, 'Placebo Females'!P:P, P116)</f>
        <v>-14.333333333333343</v>
      </c>
      <c r="AQ116">
        <f>Z116 - AVERAGEIFS('Placebo Females'!Z:Z, 'Placebo Females'!B:B, B116, 'Placebo Females'!P:P, P116)</f>
        <v>2.3333333333333286</v>
      </c>
      <c r="AR116">
        <f>AB116 - AVERAGEIFS('Placebo Females'!AB:AB, 'Placebo Females'!B:B, B116, 'Placebo Females'!P:P, P116)</f>
        <v>10</v>
      </c>
      <c r="AS116">
        <f>AC116 - AVERAGEIFS('Placebo Females'!AC:AC, 'Placebo Females'!B:B, B116, 'Placebo Females'!P:P, P116)</f>
        <v>2.3333333333333321</v>
      </c>
      <c r="AT116">
        <f>AD116 - AVERAGEIFS('Placebo Females'!AD:AD, 'Placebo Females'!B:B, B116, 'Placebo Females'!P:P, P116)</f>
        <v>-29.733000000000004</v>
      </c>
      <c r="AU116">
        <f>AE116 - AVERAGEIFS('Placebo Females'!AE:AE, 'Placebo Females'!B:B, B116, 'Placebo Females'!P:P, P116)</f>
        <v>4.3910533333333321E-2</v>
      </c>
      <c r="AV116">
        <f>AF116 - AVERAGEIFS('Placebo Females'!AF:AF, 'Placebo Females'!B:B, B116, 'Placebo Females'!P:P, P116)</f>
        <v>1.6817333333333295E-2</v>
      </c>
    </row>
    <row r="117" spans="1:48" x14ac:dyDescent="0.25">
      <c r="A117" t="s">
        <v>2905</v>
      </c>
      <c r="B117">
        <v>1009</v>
      </c>
      <c r="C117" t="s">
        <v>655</v>
      </c>
      <c r="D117">
        <v>29</v>
      </c>
      <c r="E117">
        <v>162</v>
      </c>
      <c r="F117">
        <v>68</v>
      </c>
      <c r="G117">
        <v>107.75</v>
      </c>
      <c r="H117">
        <v>62.75</v>
      </c>
      <c r="I117" t="s">
        <v>458</v>
      </c>
      <c r="J117" t="s">
        <v>104</v>
      </c>
      <c r="K117" t="s">
        <v>105</v>
      </c>
      <c r="L117" t="s">
        <v>211</v>
      </c>
      <c r="M117" t="s">
        <v>2261</v>
      </c>
      <c r="N117">
        <v>1500</v>
      </c>
      <c r="O117" t="s">
        <v>2262</v>
      </c>
      <c r="P117">
        <v>3</v>
      </c>
      <c r="Q117" t="s">
        <v>113</v>
      </c>
      <c r="R117" t="s">
        <v>2261</v>
      </c>
      <c r="S117">
        <v>1880</v>
      </c>
      <c r="T117" t="s">
        <v>2266</v>
      </c>
      <c r="U117">
        <v>849</v>
      </c>
      <c r="V117">
        <v>152</v>
      </c>
      <c r="W117">
        <v>393</v>
      </c>
      <c r="X117">
        <v>98</v>
      </c>
      <c r="Y117">
        <v>208</v>
      </c>
      <c r="Z117">
        <v>87</v>
      </c>
      <c r="AA117" t="s">
        <v>108</v>
      </c>
      <c r="AB117">
        <v>59</v>
      </c>
      <c r="AC117">
        <v>34</v>
      </c>
      <c r="AD117">
        <v>271.16699999999997</v>
      </c>
      <c r="AE117">
        <v>0.45454499999999998</v>
      </c>
      <c r="AF117">
        <v>0.45093499999999997</v>
      </c>
      <c r="AH117">
        <v>1880</v>
      </c>
      <c r="AI117">
        <f t="shared" si="3"/>
        <v>4.397285377973577</v>
      </c>
      <c r="AJ117">
        <f t="shared" si="4"/>
        <v>0.42276814358966297</v>
      </c>
      <c r="AK117">
        <f t="shared" si="5"/>
        <v>0.37149569561113704</v>
      </c>
      <c r="AL117">
        <f>U117 - AVERAGEIFS('Placebo Females'!U:U, 'Placebo Females'!B:B, B117, 'Placebo Females'!P:P, P117)</f>
        <v>14.666666666666629</v>
      </c>
      <c r="AM117">
        <f>V117 - AVERAGEIFS('Placebo Females'!V:V, 'Placebo Females'!B:B, B117, 'Placebo Females'!P:P, P117)</f>
        <v>-5.6666666666666572</v>
      </c>
      <c r="AN117">
        <f>W117 - AVERAGEIFS('Placebo Females'!W:W, 'Placebo Females'!B:B, B117, 'Placebo Females'!P:P, P117)</f>
        <v>23.333333333333314</v>
      </c>
      <c r="AO117">
        <f>X117 - AVERAGEIFS('Placebo Females'!X:X, 'Placebo Females'!B:B, B117, 'Placebo Females'!P:P, P117)</f>
        <v>3.6666666666666714</v>
      </c>
      <c r="AP117">
        <f>Y117 - AVERAGEIFS('Placebo Females'!Y:Y, 'Placebo Females'!B:B, B117, 'Placebo Females'!P:P, P117)</f>
        <v>11.666666666666657</v>
      </c>
      <c r="AQ117">
        <f>Z117 - AVERAGEIFS('Placebo Females'!Z:Z, 'Placebo Females'!B:B, B117, 'Placebo Females'!P:P, P117)</f>
        <v>8</v>
      </c>
      <c r="AR117">
        <f>AB117 - AVERAGEIFS('Placebo Females'!AB:AB, 'Placebo Females'!B:B, B117, 'Placebo Females'!P:P, P117)</f>
        <v>14.333333333333336</v>
      </c>
      <c r="AS117">
        <f>AC117 - AVERAGEIFS('Placebo Females'!AC:AC, 'Placebo Females'!B:B, B117, 'Placebo Females'!P:P, P117)</f>
        <v>-2.3333333333333357</v>
      </c>
      <c r="AT117">
        <f>AD117 - AVERAGEIFS('Placebo Females'!AD:AD, 'Placebo Females'!B:B, B117, 'Placebo Females'!P:P, P117)</f>
        <v>-43.508333333333326</v>
      </c>
      <c r="AU117">
        <f>AE117 - AVERAGEIFS('Placebo Females'!AE:AE, 'Placebo Females'!B:B, B117, 'Placebo Females'!P:P, P117)</f>
        <v>0.36879609999999996</v>
      </c>
      <c r="AV117">
        <f>AF117 - AVERAGEIFS('Placebo Females'!AF:AF, 'Placebo Females'!B:B, B117, 'Placebo Females'!P:P, P117)</f>
        <v>9.4729999999999925E-2</v>
      </c>
    </row>
    <row r="118" spans="1:48" x14ac:dyDescent="0.25">
      <c r="A118" t="s">
        <v>2906</v>
      </c>
      <c r="B118">
        <v>1009</v>
      </c>
      <c r="C118" t="s">
        <v>655</v>
      </c>
      <c r="D118">
        <v>29</v>
      </c>
      <c r="E118">
        <v>162</v>
      </c>
      <c r="F118">
        <v>68</v>
      </c>
      <c r="G118">
        <v>107.75</v>
      </c>
      <c r="H118">
        <v>62.75</v>
      </c>
      <c r="I118" t="s">
        <v>458</v>
      </c>
      <c r="J118" t="s">
        <v>104</v>
      </c>
      <c r="K118" t="s">
        <v>105</v>
      </c>
      <c r="L118" t="s">
        <v>211</v>
      </c>
      <c r="M118" t="s">
        <v>2261</v>
      </c>
      <c r="N118">
        <v>1500</v>
      </c>
      <c r="O118" t="s">
        <v>2262</v>
      </c>
      <c r="P118">
        <v>3</v>
      </c>
      <c r="Q118" t="s">
        <v>113</v>
      </c>
      <c r="R118" t="s">
        <v>2261</v>
      </c>
      <c r="S118">
        <v>1880</v>
      </c>
      <c r="T118" t="s">
        <v>2266</v>
      </c>
      <c r="U118">
        <v>854</v>
      </c>
      <c r="V118">
        <v>157</v>
      </c>
      <c r="W118">
        <v>390</v>
      </c>
      <c r="X118">
        <v>90</v>
      </c>
      <c r="Y118">
        <v>209</v>
      </c>
      <c r="Z118">
        <v>91</v>
      </c>
      <c r="AA118" t="s">
        <v>108</v>
      </c>
      <c r="AB118">
        <v>59</v>
      </c>
      <c r="AC118">
        <v>35</v>
      </c>
      <c r="AD118">
        <v>245.678</v>
      </c>
      <c r="AE118">
        <v>0.4</v>
      </c>
      <c r="AF118">
        <v>0.444961</v>
      </c>
      <c r="AH118">
        <v>1880</v>
      </c>
      <c r="AI118">
        <f t="shared" si="3"/>
        <v>4.397285377973577</v>
      </c>
      <c r="AJ118">
        <f t="shared" si="4"/>
        <v>0.42276814358966297</v>
      </c>
      <c r="AK118">
        <f t="shared" si="5"/>
        <v>0.37149569561113704</v>
      </c>
      <c r="AL118">
        <f>U118 - AVERAGEIFS('Placebo Females'!U:U, 'Placebo Females'!B:B, B118, 'Placebo Females'!P:P, P118)</f>
        <v>19.666666666666629</v>
      </c>
      <c r="AM118">
        <f>V118 - AVERAGEIFS('Placebo Females'!V:V, 'Placebo Females'!B:B, B118, 'Placebo Females'!P:P, P118)</f>
        <v>-0.66666666666665719</v>
      </c>
      <c r="AN118">
        <f>W118 - AVERAGEIFS('Placebo Females'!W:W, 'Placebo Females'!B:B, B118, 'Placebo Females'!P:P, P118)</f>
        <v>20.333333333333314</v>
      </c>
      <c r="AO118">
        <f>X118 - AVERAGEIFS('Placebo Females'!X:X, 'Placebo Females'!B:B, B118, 'Placebo Females'!P:P, P118)</f>
        <v>-4.3333333333333286</v>
      </c>
      <c r="AP118">
        <f>Y118 - AVERAGEIFS('Placebo Females'!Y:Y, 'Placebo Females'!B:B, B118, 'Placebo Females'!P:P, P118)</f>
        <v>12.666666666666657</v>
      </c>
      <c r="AQ118">
        <f>Z118 - AVERAGEIFS('Placebo Females'!Z:Z, 'Placebo Females'!B:B, B118, 'Placebo Females'!P:P, P118)</f>
        <v>12</v>
      </c>
      <c r="AR118">
        <f>AB118 - AVERAGEIFS('Placebo Females'!AB:AB, 'Placebo Females'!B:B, B118, 'Placebo Females'!P:P, P118)</f>
        <v>14.333333333333336</v>
      </c>
      <c r="AS118">
        <f>AC118 - AVERAGEIFS('Placebo Females'!AC:AC, 'Placebo Females'!B:B, B118, 'Placebo Females'!P:P, P118)</f>
        <v>-1.3333333333333357</v>
      </c>
      <c r="AT118">
        <f>AD118 - AVERAGEIFS('Placebo Females'!AD:AD, 'Placebo Females'!B:B, B118, 'Placebo Females'!P:P, P118)</f>
        <v>-68.997333333333302</v>
      </c>
      <c r="AU118">
        <f>AE118 - AVERAGEIFS('Placebo Females'!AE:AE, 'Placebo Females'!B:B, B118, 'Placebo Females'!P:P, P118)</f>
        <v>0.31425110000000001</v>
      </c>
      <c r="AV118">
        <f>AF118 - AVERAGEIFS('Placebo Females'!AF:AF, 'Placebo Females'!B:B, B118, 'Placebo Females'!P:P, P118)</f>
        <v>8.8755999999999946E-2</v>
      </c>
    </row>
    <row r="119" spans="1:48" x14ac:dyDescent="0.25">
      <c r="A119" t="s">
        <v>2907</v>
      </c>
      <c r="B119">
        <v>1009</v>
      </c>
      <c r="C119" t="s">
        <v>655</v>
      </c>
      <c r="D119">
        <v>29</v>
      </c>
      <c r="E119">
        <v>162</v>
      </c>
      <c r="F119">
        <v>68</v>
      </c>
      <c r="G119">
        <v>107.75</v>
      </c>
      <c r="H119">
        <v>62.75</v>
      </c>
      <c r="I119" t="s">
        <v>458</v>
      </c>
      <c r="J119" t="s">
        <v>104</v>
      </c>
      <c r="K119" t="s">
        <v>105</v>
      </c>
      <c r="L119" t="s">
        <v>211</v>
      </c>
      <c r="M119" t="s">
        <v>2261</v>
      </c>
      <c r="N119">
        <v>1500</v>
      </c>
      <c r="O119" t="s">
        <v>2262</v>
      </c>
      <c r="P119">
        <v>3</v>
      </c>
      <c r="Q119" t="s">
        <v>113</v>
      </c>
      <c r="R119" t="s">
        <v>2261</v>
      </c>
      <c r="S119">
        <v>1880</v>
      </c>
      <c r="T119" t="s">
        <v>2266</v>
      </c>
      <c r="U119">
        <v>880</v>
      </c>
      <c r="V119">
        <v>155</v>
      </c>
      <c r="W119">
        <v>385</v>
      </c>
      <c r="X119">
        <v>93</v>
      </c>
      <c r="Y119">
        <v>203</v>
      </c>
      <c r="Z119">
        <v>89</v>
      </c>
      <c r="AA119" t="s">
        <v>108</v>
      </c>
      <c r="AB119">
        <v>60</v>
      </c>
      <c r="AC119">
        <v>37</v>
      </c>
      <c r="AD119">
        <v>260.87900000000002</v>
      </c>
      <c r="AE119">
        <v>0.33333299999999999</v>
      </c>
      <c r="AF119">
        <v>0.44278200000000001</v>
      </c>
      <c r="AH119">
        <v>1880</v>
      </c>
      <c r="AI119">
        <f t="shared" si="3"/>
        <v>4.397285377973577</v>
      </c>
      <c r="AJ119">
        <f t="shared" si="4"/>
        <v>0.42276814358966297</v>
      </c>
      <c r="AK119">
        <f t="shared" si="5"/>
        <v>0.37149569561113704</v>
      </c>
      <c r="AL119">
        <f>U119 - AVERAGEIFS('Placebo Females'!U:U, 'Placebo Females'!B:B, B119, 'Placebo Females'!P:P, P119)</f>
        <v>45.666666666666629</v>
      </c>
      <c r="AM119">
        <f>V119 - AVERAGEIFS('Placebo Females'!V:V, 'Placebo Females'!B:B, B119, 'Placebo Females'!P:P, P119)</f>
        <v>-2.6666666666666572</v>
      </c>
      <c r="AN119">
        <f>W119 - AVERAGEIFS('Placebo Females'!W:W, 'Placebo Females'!B:B, B119, 'Placebo Females'!P:P, P119)</f>
        <v>15.333333333333314</v>
      </c>
      <c r="AO119">
        <f>X119 - AVERAGEIFS('Placebo Females'!X:X, 'Placebo Females'!B:B, B119, 'Placebo Females'!P:P, P119)</f>
        <v>-1.3333333333333286</v>
      </c>
      <c r="AP119">
        <f>Y119 - AVERAGEIFS('Placebo Females'!Y:Y, 'Placebo Females'!B:B, B119, 'Placebo Females'!P:P, P119)</f>
        <v>6.6666666666666572</v>
      </c>
      <c r="AQ119">
        <f>Z119 - AVERAGEIFS('Placebo Females'!Z:Z, 'Placebo Females'!B:B, B119, 'Placebo Females'!P:P, P119)</f>
        <v>10</v>
      </c>
      <c r="AR119">
        <f>AB119 - AVERAGEIFS('Placebo Females'!AB:AB, 'Placebo Females'!B:B, B119, 'Placebo Females'!P:P, P119)</f>
        <v>15.333333333333336</v>
      </c>
      <c r="AS119">
        <f>AC119 - AVERAGEIFS('Placebo Females'!AC:AC, 'Placebo Females'!B:B, B119, 'Placebo Females'!P:P, P119)</f>
        <v>0.6666666666666643</v>
      </c>
      <c r="AT119">
        <f>AD119 - AVERAGEIFS('Placebo Females'!AD:AD, 'Placebo Females'!B:B, B119, 'Placebo Females'!P:P, P119)</f>
        <v>-53.79633333333328</v>
      </c>
      <c r="AU119">
        <f>AE119 - AVERAGEIFS('Placebo Females'!AE:AE, 'Placebo Females'!B:B, B119, 'Placebo Females'!P:P, P119)</f>
        <v>0.24758409999999997</v>
      </c>
      <c r="AV119">
        <f>AF119 - AVERAGEIFS('Placebo Females'!AF:AF, 'Placebo Females'!B:B, B119, 'Placebo Females'!P:P, P119)</f>
        <v>8.657699999999996E-2</v>
      </c>
    </row>
    <row r="120" spans="1:48" x14ac:dyDescent="0.25">
      <c r="A120" t="s">
        <v>2908</v>
      </c>
      <c r="B120">
        <v>1001</v>
      </c>
      <c r="C120" t="s">
        <v>655</v>
      </c>
      <c r="D120">
        <v>25</v>
      </c>
      <c r="E120">
        <v>161.5</v>
      </c>
      <c r="F120">
        <v>54.8</v>
      </c>
      <c r="G120">
        <v>114.5</v>
      </c>
      <c r="H120">
        <v>64.25</v>
      </c>
      <c r="I120" t="s">
        <v>103</v>
      </c>
      <c r="J120" t="s">
        <v>104</v>
      </c>
      <c r="K120" t="s">
        <v>360</v>
      </c>
      <c r="L120" t="s">
        <v>160</v>
      </c>
      <c r="M120" t="s">
        <v>2261</v>
      </c>
      <c r="N120">
        <v>1500</v>
      </c>
      <c r="O120" t="s">
        <v>2262</v>
      </c>
      <c r="P120">
        <v>3.5</v>
      </c>
      <c r="Q120" t="s">
        <v>113</v>
      </c>
      <c r="R120" t="s">
        <v>2261</v>
      </c>
      <c r="S120">
        <v>1810</v>
      </c>
      <c r="T120" t="s">
        <v>2266</v>
      </c>
      <c r="U120">
        <v>796</v>
      </c>
      <c r="V120">
        <v>127</v>
      </c>
      <c r="W120">
        <v>359</v>
      </c>
      <c r="X120">
        <v>91</v>
      </c>
      <c r="Y120">
        <v>200</v>
      </c>
      <c r="Z120">
        <v>68</v>
      </c>
      <c r="AA120" t="s">
        <v>108</v>
      </c>
      <c r="AB120">
        <v>41</v>
      </c>
      <c r="AC120">
        <v>27</v>
      </c>
      <c r="AD120">
        <v>526.68399999999997</v>
      </c>
      <c r="AE120">
        <v>0.125</v>
      </c>
      <c r="AF120">
        <v>0.36361300000000002</v>
      </c>
      <c r="AH120">
        <v>1810</v>
      </c>
      <c r="AI120">
        <f t="shared" si="3"/>
        <v>4.2335566670915812</v>
      </c>
      <c r="AJ120">
        <f t="shared" si="4"/>
        <v>0.41537811618785447</v>
      </c>
      <c r="AK120">
        <f t="shared" si="5"/>
        <v>0.36355763185260492</v>
      </c>
      <c r="AL120">
        <f>U120 - AVERAGEIFS('Placebo Females'!U:U, 'Placebo Females'!B:B, B120, 'Placebo Females'!P:P, P120)</f>
        <v>-27.333333333333371</v>
      </c>
      <c r="AM120">
        <f>V120 - AVERAGEIFS('Placebo Females'!V:V, 'Placebo Females'!B:B, B120, 'Placebo Females'!P:P, P120)</f>
        <v>0</v>
      </c>
      <c r="AN120">
        <f>W120 - AVERAGEIFS('Placebo Females'!W:W, 'Placebo Females'!B:B, B120, 'Placebo Females'!P:P, P120)</f>
        <v>-1.3333333333333144</v>
      </c>
      <c r="AO120">
        <f>X120 - AVERAGEIFS('Placebo Females'!X:X, 'Placebo Females'!B:B, B120, 'Placebo Females'!P:P, P120)</f>
        <v>-1.6666666666666714</v>
      </c>
      <c r="AP120">
        <f>Y120 - AVERAGEIFS('Placebo Females'!Y:Y, 'Placebo Females'!B:B, B120, 'Placebo Females'!P:P, P120)</f>
        <v>-0.33333333333334281</v>
      </c>
      <c r="AQ120">
        <f>Z120 - AVERAGEIFS('Placebo Females'!Z:Z, 'Placebo Females'!B:B, B120, 'Placebo Females'!P:P, P120)</f>
        <v>0.6666666666666714</v>
      </c>
      <c r="AR120">
        <f>AB120 - AVERAGEIFS('Placebo Females'!AB:AB, 'Placebo Females'!B:B, B120, 'Placebo Females'!P:P, P120)</f>
        <v>5.3333333333333357</v>
      </c>
      <c r="AS120">
        <f>AC120 - AVERAGEIFS('Placebo Females'!AC:AC, 'Placebo Females'!B:B, B120, 'Placebo Females'!P:P, P120)</f>
        <v>2.6666666666666679</v>
      </c>
      <c r="AT120">
        <f>AD120 - AVERAGEIFS('Placebo Females'!AD:AD, 'Placebo Females'!B:B, B120, 'Placebo Females'!P:P, P120)</f>
        <v>-169.01766666666674</v>
      </c>
      <c r="AU120">
        <f>AE120 - AVERAGEIFS('Placebo Females'!AE:AE, 'Placebo Females'!B:B, B120, 'Placebo Females'!P:P, P120)</f>
        <v>3.3392433333333346E-2</v>
      </c>
      <c r="AV120">
        <f>AF120 - AVERAGEIFS('Placebo Females'!AF:AF, 'Placebo Females'!B:B, B120, 'Placebo Females'!P:P, P120)</f>
        <v>5.8390333333333377E-2</v>
      </c>
    </row>
    <row r="121" spans="1:48" x14ac:dyDescent="0.25">
      <c r="A121" t="s">
        <v>2909</v>
      </c>
      <c r="B121">
        <v>1001</v>
      </c>
      <c r="C121" t="s">
        <v>655</v>
      </c>
      <c r="D121">
        <v>25</v>
      </c>
      <c r="E121">
        <v>161.5</v>
      </c>
      <c r="F121">
        <v>54.8</v>
      </c>
      <c r="G121">
        <v>114.5</v>
      </c>
      <c r="H121">
        <v>64.25</v>
      </c>
      <c r="I121" t="s">
        <v>103</v>
      </c>
      <c r="J121" t="s">
        <v>104</v>
      </c>
      <c r="K121" t="s">
        <v>360</v>
      </c>
      <c r="L121" t="s">
        <v>160</v>
      </c>
      <c r="M121" t="s">
        <v>2261</v>
      </c>
      <c r="N121">
        <v>1500</v>
      </c>
      <c r="O121" t="s">
        <v>2262</v>
      </c>
      <c r="P121">
        <v>3.5</v>
      </c>
      <c r="Q121" t="s">
        <v>113</v>
      </c>
      <c r="R121" t="s">
        <v>2261</v>
      </c>
      <c r="S121">
        <v>1810</v>
      </c>
      <c r="T121" t="s">
        <v>2266</v>
      </c>
      <c r="U121">
        <v>801</v>
      </c>
      <c r="V121">
        <v>133</v>
      </c>
      <c r="W121">
        <v>358</v>
      </c>
      <c r="X121">
        <v>92</v>
      </c>
      <c r="Y121">
        <v>195</v>
      </c>
      <c r="Z121">
        <v>71</v>
      </c>
      <c r="AA121" t="s">
        <v>108</v>
      </c>
      <c r="AB121">
        <v>44</v>
      </c>
      <c r="AC121">
        <v>25</v>
      </c>
      <c r="AD121">
        <v>486.44</v>
      </c>
      <c r="AE121">
        <v>0.14285700000000001</v>
      </c>
      <c r="AF121">
        <v>0.37012299999999998</v>
      </c>
      <c r="AH121">
        <v>1810</v>
      </c>
      <c r="AI121">
        <f t="shared" si="3"/>
        <v>4.2335566670915812</v>
      </c>
      <c r="AJ121">
        <f t="shared" si="4"/>
        <v>0.41537811618785447</v>
      </c>
      <c r="AK121">
        <f t="shared" si="5"/>
        <v>0.36355763185260492</v>
      </c>
      <c r="AL121">
        <f>U121 - AVERAGEIFS('Placebo Females'!U:U, 'Placebo Females'!B:B, B121, 'Placebo Females'!P:P, P121)</f>
        <v>-22.333333333333371</v>
      </c>
      <c r="AM121">
        <f>V121 - AVERAGEIFS('Placebo Females'!V:V, 'Placebo Females'!B:B, B121, 'Placebo Females'!P:P, P121)</f>
        <v>6</v>
      </c>
      <c r="AN121">
        <f>W121 - AVERAGEIFS('Placebo Females'!W:W, 'Placebo Females'!B:B, B121, 'Placebo Females'!P:P, P121)</f>
        <v>-2.3333333333333144</v>
      </c>
      <c r="AO121">
        <f>X121 - AVERAGEIFS('Placebo Females'!X:X, 'Placebo Females'!B:B, B121, 'Placebo Females'!P:P, P121)</f>
        <v>-0.6666666666666714</v>
      </c>
      <c r="AP121">
        <f>Y121 - AVERAGEIFS('Placebo Females'!Y:Y, 'Placebo Females'!B:B, B121, 'Placebo Females'!P:P, P121)</f>
        <v>-5.3333333333333428</v>
      </c>
      <c r="AQ121">
        <f>Z121 - AVERAGEIFS('Placebo Females'!Z:Z, 'Placebo Females'!B:B, B121, 'Placebo Females'!P:P, P121)</f>
        <v>3.6666666666666714</v>
      </c>
      <c r="AR121">
        <f>AB121 - AVERAGEIFS('Placebo Females'!AB:AB, 'Placebo Females'!B:B, B121, 'Placebo Females'!P:P, P121)</f>
        <v>8.3333333333333357</v>
      </c>
      <c r="AS121">
        <f>AC121 - AVERAGEIFS('Placebo Females'!AC:AC, 'Placebo Females'!B:B, B121, 'Placebo Females'!P:P, P121)</f>
        <v>0.66666666666666785</v>
      </c>
      <c r="AT121">
        <f>AD121 - AVERAGEIFS('Placebo Females'!AD:AD, 'Placebo Females'!B:B, B121, 'Placebo Females'!P:P, P121)</f>
        <v>-209.26166666666671</v>
      </c>
      <c r="AU121">
        <f>AE121 - AVERAGEIFS('Placebo Females'!AE:AE, 'Placebo Females'!B:B, B121, 'Placebo Females'!P:P, P121)</f>
        <v>5.1249433333333358E-2</v>
      </c>
      <c r="AV121">
        <f>AF121 - AVERAGEIFS('Placebo Females'!AF:AF, 'Placebo Females'!B:B, B121, 'Placebo Females'!P:P, P121)</f>
        <v>6.4900333333333338E-2</v>
      </c>
    </row>
    <row r="122" spans="1:48" x14ac:dyDescent="0.25">
      <c r="A122" t="s">
        <v>2910</v>
      </c>
      <c r="B122">
        <v>1001</v>
      </c>
      <c r="C122" t="s">
        <v>655</v>
      </c>
      <c r="D122">
        <v>25</v>
      </c>
      <c r="E122">
        <v>161.5</v>
      </c>
      <c r="F122">
        <v>54.8</v>
      </c>
      <c r="G122">
        <v>114.5</v>
      </c>
      <c r="H122">
        <v>64.25</v>
      </c>
      <c r="I122" t="s">
        <v>103</v>
      </c>
      <c r="J122" t="s">
        <v>104</v>
      </c>
      <c r="K122" t="s">
        <v>360</v>
      </c>
      <c r="L122" t="s">
        <v>160</v>
      </c>
      <c r="M122" t="s">
        <v>2261</v>
      </c>
      <c r="N122">
        <v>1500</v>
      </c>
      <c r="O122" t="s">
        <v>2262</v>
      </c>
      <c r="P122">
        <v>3.5</v>
      </c>
      <c r="Q122" t="s">
        <v>113</v>
      </c>
      <c r="R122" t="s">
        <v>2261</v>
      </c>
      <c r="S122">
        <v>1810</v>
      </c>
      <c r="T122" t="s">
        <v>2266</v>
      </c>
      <c r="U122">
        <v>760</v>
      </c>
      <c r="V122">
        <v>134</v>
      </c>
      <c r="W122">
        <v>359</v>
      </c>
      <c r="X122">
        <v>93</v>
      </c>
      <c r="Y122">
        <v>193</v>
      </c>
      <c r="Z122">
        <v>73</v>
      </c>
      <c r="AA122" t="s">
        <v>108</v>
      </c>
      <c r="AB122">
        <v>41</v>
      </c>
      <c r="AC122">
        <v>27</v>
      </c>
      <c r="AD122">
        <v>464.60300000000001</v>
      </c>
      <c r="AE122">
        <v>9.8039200000000007E-2</v>
      </c>
      <c r="AF122">
        <v>0.35366799999999998</v>
      </c>
      <c r="AH122">
        <v>1810</v>
      </c>
      <c r="AI122">
        <f t="shared" si="3"/>
        <v>4.2335566670915812</v>
      </c>
      <c r="AJ122">
        <f t="shared" si="4"/>
        <v>0.41537811618785447</v>
      </c>
      <c r="AK122">
        <f t="shared" si="5"/>
        <v>0.36355763185260492</v>
      </c>
      <c r="AL122">
        <f>U122 - AVERAGEIFS('Placebo Females'!U:U, 'Placebo Females'!B:B, B122, 'Placebo Females'!P:P, P122)</f>
        <v>-63.333333333333371</v>
      </c>
      <c r="AM122">
        <f>V122 - AVERAGEIFS('Placebo Females'!V:V, 'Placebo Females'!B:B, B122, 'Placebo Females'!P:P, P122)</f>
        <v>7</v>
      </c>
      <c r="AN122">
        <f>W122 - AVERAGEIFS('Placebo Females'!W:W, 'Placebo Females'!B:B, B122, 'Placebo Females'!P:P, P122)</f>
        <v>-1.3333333333333144</v>
      </c>
      <c r="AO122">
        <f>X122 - AVERAGEIFS('Placebo Females'!X:X, 'Placebo Females'!B:B, B122, 'Placebo Females'!P:P, P122)</f>
        <v>0.3333333333333286</v>
      </c>
      <c r="AP122">
        <f>Y122 - AVERAGEIFS('Placebo Females'!Y:Y, 'Placebo Females'!B:B, B122, 'Placebo Females'!P:P, P122)</f>
        <v>-7.3333333333333428</v>
      </c>
      <c r="AQ122">
        <f>Z122 - AVERAGEIFS('Placebo Females'!Z:Z, 'Placebo Females'!B:B, B122, 'Placebo Females'!P:P, P122)</f>
        <v>5.6666666666666714</v>
      </c>
      <c r="AR122">
        <f>AB122 - AVERAGEIFS('Placebo Females'!AB:AB, 'Placebo Females'!B:B, B122, 'Placebo Females'!P:P, P122)</f>
        <v>5.3333333333333357</v>
      </c>
      <c r="AS122">
        <f>AC122 - AVERAGEIFS('Placebo Females'!AC:AC, 'Placebo Females'!B:B, B122, 'Placebo Females'!P:P, P122)</f>
        <v>2.6666666666666679</v>
      </c>
      <c r="AT122">
        <f>AD122 - AVERAGEIFS('Placebo Females'!AD:AD, 'Placebo Females'!B:B, B122, 'Placebo Females'!P:P, P122)</f>
        <v>-231.0986666666667</v>
      </c>
      <c r="AU122">
        <f>AE122 - AVERAGEIFS('Placebo Females'!AE:AE, 'Placebo Females'!B:B, B122, 'Placebo Females'!P:P, P122)</f>
        <v>6.4316333333333531E-3</v>
      </c>
      <c r="AV122">
        <f>AF122 - AVERAGEIFS('Placebo Females'!AF:AF, 'Placebo Females'!B:B, B122, 'Placebo Females'!P:P, P122)</f>
        <v>4.844533333333334E-2</v>
      </c>
    </row>
    <row r="123" spans="1:48" x14ac:dyDescent="0.25">
      <c r="A123" t="s">
        <v>2911</v>
      </c>
      <c r="B123">
        <v>1006</v>
      </c>
      <c r="C123" t="s">
        <v>655</v>
      </c>
      <c r="D123">
        <v>22</v>
      </c>
      <c r="E123">
        <v>168.5</v>
      </c>
      <c r="F123">
        <v>69.599999999999994</v>
      </c>
      <c r="G123">
        <v>102.75</v>
      </c>
      <c r="H123">
        <v>55.75</v>
      </c>
      <c r="I123" t="s">
        <v>103</v>
      </c>
      <c r="J123" t="s">
        <v>104</v>
      </c>
      <c r="K123" t="s">
        <v>210</v>
      </c>
      <c r="L123" t="s">
        <v>106</v>
      </c>
      <c r="M123" t="s">
        <v>2261</v>
      </c>
      <c r="N123">
        <v>1500</v>
      </c>
      <c r="O123" t="s">
        <v>2262</v>
      </c>
      <c r="P123">
        <v>8</v>
      </c>
      <c r="Q123" t="s">
        <v>113</v>
      </c>
      <c r="R123" t="s">
        <v>2261</v>
      </c>
      <c r="S123">
        <v>1810</v>
      </c>
      <c r="T123" t="s">
        <v>2266</v>
      </c>
      <c r="U123">
        <v>871</v>
      </c>
      <c r="V123">
        <v>176</v>
      </c>
      <c r="W123">
        <v>385</v>
      </c>
      <c r="X123">
        <v>90</v>
      </c>
      <c r="Y123">
        <v>215</v>
      </c>
      <c r="Z123">
        <v>80</v>
      </c>
      <c r="AA123" t="s">
        <v>108</v>
      </c>
      <c r="AB123">
        <v>47</v>
      </c>
      <c r="AC123">
        <v>32</v>
      </c>
      <c r="AD123">
        <v>277.85599999999999</v>
      </c>
      <c r="AE123">
        <v>0.16666700000000001</v>
      </c>
      <c r="AF123">
        <v>0.47007599999999999</v>
      </c>
      <c r="AH123">
        <v>1810</v>
      </c>
      <c r="AI123">
        <f t="shared" si="3"/>
        <v>4.2335566670915812</v>
      </c>
      <c r="AJ123">
        <f t="shared" si="4"/>
        <v>0.41537811618785447</v>
      </c>
      <c r="AK123">
        <f t="shared" si="5"/>
        <v>0.36355763185260492</v>
      </c>
      <c r="AL123">
        <f>U123 - AVERAGEIFS('Placebo Females'!U:U, 'Placebo Females'!B:B, B123, 'Placebo Females'!P:P, P123)</f>
        <v>182</v>
      </c>
      <c r="AM123">
        <f>V123 - AVERAGEIFS('Placebo Females'!V:V, 'Placebo Females'!B:B, B123, 'Placebo Females'!P:P, P123)</f>
        <v>-1.6666666666666572</v>
      </c>
      <c r="AN123">
        <f>W123 - AVERAGEIFS('Placebo Females'!W:W, 'Placebo Females'!B:B, B123, 'Placebo Females'!P:P, P123)</f>
        <v>51</v>
      </c>
      <c r="AO123">
        <f>X123 - AVERAGEIFS('Placebo Females'!X:X, 'Placebo Females'!B:B, B123, 'Placebo Females'!P:P, P123)</f>
        <v>5</v>
      </c>
      <c r="AP123">
        <f>Y123 - AVERAGEIFS('Placebo Females'!Y:Y, 'Placebo Females'!B:B, B123, 'Placebo Females'!P:P, P123)</f>
        <v>34</v>
      </c>
      <c r="AQ123">
        <f>Z123 - AVERAGEIFS('Placebo Females'!Z:Z, 'Placebo Females'!B:B, B123, 'Placebo Females'!P:P, P123)</f>
        <v>12</v>
      </c>
      <c r="AR123">
        <f>AB123 - AVERAGEIFS('Placebo Females'!AB:AB, 'Placebo Females'!B:B, B123, 'Placebo Females'!P:P, P123)</f>
        <v>5.6666666666666643</v>
      </c>
      <c r="AS123">
        <f>AC123 - AVERAGEIFS('Placebo Females'!AC:AC, 'Placebo Females'!B:B, B123, 'Placebo Females'!P:P, P123)</f>
        <v>6.3333333333333321</v>
      </c>
      <c r="AT123">
        <f>AD123 - AVERAGEIFS('Placebo Females'!AD:AD, 'Placebo Females'!B:B, B123, 'Placebo Females'!P:P, P123)</f>
        <v>61.466666666666669</v>
      </c>
      <c r="AU123">
        <f>AE123 - AVERAGEIFS('Placebo Females'!AE:AE, 'Placebo Females'!B:B, B123, 'Placebo Females'!P:P, P123)</f>
        <v>6.9529066666666681E-2</v>
      </c>
      <c r="AV123">
        <f>AF123 - AVERAGEIFS('Placebo Females'!AF:AF, 'Placebo Females'!B:B, B123, 'Placebo Females'!P:P, P123)</f>
        <v>8.1071333333333329E-2</v>
      </c>
    </row>
    <row r="124" spans="1:48" x14ac:dyDescent="0.25">
      <c r="A124" t="s">
        <v>2912</v>
      </c>
      <c r="B124">
        <v>1006</v>
      </c>
      <c r="C124" t="s">
        <v>655</v>
      </c>
      <c r="D124">
        <v>22</v>
      </c>
      <c r="E124">
        <v>168.5</v>
      </c>
      <c r="F124">
        <v>69.599999999999994</v>
      </c>
      <c r="G124">
        <v>102.75</v>
      </c>
      <c r="H124">
        <v>55.75</v>
      </c>
      <c r="I124" t="s">
        <v>103</v>
      </c>
      <c r="J124" t="s">
        <v>104</v>
      </c>
      <c r="K124" t="s">
        <v>210</v>
      </c>
      <c r="L124" t="s">
        <v>106</v>
      </c>
      <c r="M124" t="s">
        <v>2261</v>
      </c>
      <c r="N124">
        <v>1500</v>
      </c>
      <c r="O124" t="s">
        <v>2262</v>
      </c>
      <c r="P124">
        <v>8</v>
      </c>
      <c r="Q124" t="s">
        <v>113</v>
      </c>
      <c r="R124" t="s">
        <v>2261</v>
      </c>
      <c r="S124">
        <v>1810</v>
      </c>
      <c r="T124" t="s">
        <v>2266</v>
      </c>
      <c r="U124">
        <v>858</v>
      </c>
      <c r="V124">
        <v>180</v>
      </c>
      <c r="W124">
        <v>384</v>
      </c>
      <c r="X124">
        <v>104</v>
      </c>
      <c r="Y124">
        <v>203</v>
      </c>
      <c r="Z124">
        <v>77</v>
      </c>
      <c r="AA124" t="s">
        <v>108</v>
      </c>
      <c r="AB124">
        <v>51</v>
      </c>
      <c r="AC124">
        <v>28</v>
      </c>
      <c r="AD124">
        <v>277.23500000000001</v>
      </c>
      <c r="AE124">
        <v>0.14285700000000001</v>
      </c>
      <c r="AF124">
        <v>0.47093299999999999</v>
      </c>
      <c r="AH124">
        <v>1810</v>
      </c>
      <c r="AI124">
        <f t="shared" si="3"/>
        <v>4.2335566670915812</v>
      </c>
      <c r="AJ124">
        <f t="shared" si="4"/>
        <v>0.41537811618785447</v>
      </c>
      <c r="AK124">
        <f t="shared" si="5"/>
        <v>0.36355763185260492</v>
      </c>
      <c r="AL124">
        <f>U124 - AVERAGEIFS('Placebo Females'!U:U, 'Placebo Females'!B:B, B124, 'Placebo Females'!P:P, P124)</f>
        <v>169</v>
      </c>
      <c r="AM124">
        <f>V124 - AVERAGEIFS('Placebo Females'!V:V, 'Placebo Females'!B:B, B124, 'Placebo Females'!P:P, P124)</f>
        <v>2.3333333333333428</v>
      </c>
      <c r="AN124">
        <f>W124 - AVERAGEIFS('Placebo Females'!W:W, 'Placebo Females'!B:B, B124, 'Placebo Females'!P:P, P124)</f>
        <v>50</v>
      </c>
      <c r="AO124">
        <f>X124 - AVERAGEIFS('Placebo Females'!X:X, 'Placebo Females'!B:B, B124, 'Placebo Females'!P:P, P124)</f>
        <v>19</v>
      </c>
      <c r="AP124">
        <f>Y124 - AVERAGEIFS('Placebo Females'!Y:Y, 'Placebo Females'!B:B, B124, 'Placebo Females'!P:P, P124)</f>
        <v>22</v>
      </c>
      <c r="AQ124">
        <f>Z124 - AVERAGEIFS('Placebo Females'!Z:Z, 'Placebo Females'!B:B, B124, 'Placebo Females'!P:P, P124)</f>
        <v>9</v>
      </c>
      <c r="AR124">
        <f>AB124 - AVERAGEIFS('Placebo Females'!AB:AB, 'Placebo Females'!B:B, B124, 'Placebo Females'!P:P, P124)</f>
        <v>9.6666666666666643</v>
      </c>
      <c r="AS124">
        <f>AC124 - AVERAGEIFS('Placebo Females'!AC:AC, 'Placebo Females'!B:B, B124, 'Placebo Females'!P:P, P124)</f>
        <v>2.3333333333333321</v>
      </c>
      <c r="AT124">
        <f>AD124 - AVERAGEIFS('Placebo Females'!AD:AD, 'Placebo Females'!B:B, B124, 'Placebo Females'!P:P, P124)</f>
        <v>60.845666666666688</v>
      </c>
      <c r="AU124">
        <f>AE124 - AVERAGEIFS('Placebo Females'!AE:AE, 'Placebo Females'!B:B, B124, 'Placebo Females'!P:P, P124)</f>
        <v>4.5719066666666683E-2</v>
      </c>
      <c r="AV124">
        <f>AF124 - AVERAGEIFS('Placebo Females'!AF:AF, 'Placebo Females'!B:B, B124, 'Placebo Females'!P:P, P124)</f>
        <v>8.1928333333333325E-2</v>
      </c>
    </row>
    <row r="125" spans="1:48" x14ac:dyDescent="0.25">
      <c r="A125" t="s">
        <v>2913</v>
      </c>
      <c r="B125">
        <v>1006</v>
      </c>
      <c r="C125" t="s">
        <v>655</v>
      </c>
      <c r="D125">
        <v>22</v>
      </c>
      <c r="E125">
        <v>168.5</v>
      </c>
      <c r="F125">
        <v>69.599999999999994</v>
      </c>
      <c r="G125">
        <v>102.75</v>
      </c>
      <c r="H125">
        <v>55.75</v>
      </c>
      <c r="I125" t="s">
        <v>103</v>
      </c>
      <c r="J125" t="s">
        <v>104</v>
      </c>
      <c r="K125" t="s">
        <v>210</v>
      </c>
      <c r="L125" t="s">
        <v>106</v>
      </c>
      <c r="M125" t="s">
        <v>2261</v>
      </c>
      <c r="N125">
        <v>1500</v>
      </c>
      <c r="O125" t="s">
        <v>2262</v>
      </c>
      <c r="P125">
        <v>8</v>
      </c>
      <c r="Q125" t="s">
        <v>113</v>
      </c>
      <c r="R125" t="s">
        <v>2261</v>
      </c>
      <c r="S125">
        <v>1810</v>
      </c>
      <c r="T125" t="s">
        <v>2266</v>
      </c>
      <c r="U125">
        <v>912</v>
      </c>
      <c r="V125">
        <v>182</v>
      </c>
      <c r="W125">
        <v>384</v>
      </c>
      <c r="X125">
        <v>103</v>
      </c>
      <c r="Y125">
        <v>201</v>
      </c>
      <c r="Z125">
        <v>80</v>
      </c>
      <c r="AA125" t="s">
        <v>108</v>
      </c>
      <c r="AB125">
        <v>48</v>
      </c>
      <c r="AC125">
        <v>32</v>
      </c>
      <c r="AD125">
        <v>267.62599999999998</v>
      </c>
      <c r="AE125">
        <v>0.13461500000000001</v>
      </c>
      <c r="AF125">
        <v>0.458816</v>
      </c>
      <c r="AH125">
        <v>1810</v>
      </c>
      <c r="AI125">
        <f t="shared" si="3"/>
        <v>4.2335566670915812</v>
      </c>
      <c r="AJ125">
        <f t="shared" si="4"/>
        <v>0.41537811618785447</v>
      </c>
      <c r="AK125">
        <f t="shared" si="5"/>
        <v>0.36355763185260492</v>
      </c>
      <c r="AL125">
        <f>U125 - AVERAGEIFS('Placebo Females'!U:U, 'Placebo Females'!B:B, B125, 'Placebo Females'!P:P, P125)</f>
        <v>223</v>
      </c>
      <c r="AM125">
        <f>V125 - AVERAGEIFS('Placebo Females'!V:V, 'Placebo Females'!B:B, B125, 'Placebo Females'!P:P, P125)</f>
        <v>4.3333333333333428</v>
      </c>
      <c r="AN125">
        <f>W125 - AVERAGEIFS('Placebo Females'!W:W, 'Placebo Females'!B:B, B125, 'Placebo Females'!P:P, P125)</f>
        <v>50</v>
      </c>
      <c r="AO125">
        <f>X125 - AVERAGEIFS('Placebo Females'!X:X, 'Placebo Females'!B:B, B125, 'Placebo Females'!P:P, P125)</f>
        <v>18</v>
      </c>
      <c r="AP125">
        <f>Y125 - AVERAGEIFS('Placebo Females'!Y:Y, 'Placebo Females'!B:B, B125, 'Placebo Females'!P:P, P125)</f>
        <v>20</v>
      </c>
      <c r="AQ125">
        <f>Z125 - AVERAGEIFS('Placebo Females'!Z:Z, 'Placebo Females'!B:B, B125, 'Placebo Females'!P:P, P125)</f>
        <v>12</v>
      </c>
      <c r="AR125">
        <f>AB125 - AVERAGEIFS('Placebo Females'!AB:AB, 'Placebo Females'!B:B, B125, 'Placebo Females'!P:P, P125)</f>
        <v>6.6666666666666643</v>
      </c>
      <c r="AS125">
        <f>AC125 - AVERAGEIFS('Placebo Females'!AC:AC, 'Placebo Females'!B:B, B125, 'Placebo Females'!P:P, P125)</f>
        <v>6.3333333333333321</v>
      </c>
      <c r="AT125">
        <f>AD125 - AVERAGEIFS('Placebo Females'!AD:AD, 'Placebo Females'!B:B, B125, 'Placebo Females'!P:P, P125)</f>
        <v>51.23666666666665</v>
      </c>
      <c r="AU125">
        <f>AE125 - AVERAGEIFS('Placebo Females'!AE:AE, 'Placebo Females'!B:B, B125, 'Placebo Females'!P:P, P125)</f>
        <v>3.7477066666666684E-2</v>
      </c>
      <c r="AV125">
        <f>AF125 - AVERAGEIFS('Placebo Females'!AF:AF, 'Placebo Females'!B:B, B125, 'Placebo Females'!P:P, P125)</f>
        <v>6.9811333333333336E-2</v>
      </c>
    </row>
    <row r="126" spans="1:48" x14ac:dyDescent="0.25">
      <c r="A126" t="s">
        <v>2914</v>
      </c>
      <c r="B126">
        <v>1009</v>
      </c>
      <c r="C126" t="s">
        <v>655</v>
      </c>
      <c r="D126">
        <v>29</v>
      </c>
      <c r="E126">
        <v>162</v>
      </c>
      <c r="F126">
        <v>68</v>
      </c>
      <c r="G126">
        <v>107.75</v>
      </c>
      <c r="H126">
        <v>62.75</v>
      </c>
      <c r="I126" t="s">
        <v>458</v>
      </c>
      <c r="J126" t="s">
        <v>104</v>
      </c>
      <c r="K126" t="s">
        <v>105</v>
      </c>
      <c r="L126" t="s">
        <v>211</v>
      </c>
      <c r="M126" t="s">
        <v>2261</v>
      </c>
      <c r="N126">
        <v>1500</v>
      </c>
      <c r="O126" t="s">
        <v>2262</v>
      </c>
      <c r="P126">
        <v>5</v>
      </c>
      <c r="Q126" t="s">
        <v>113</v>
      </c>
      <c r="R126" t="s">
        <v>2261</v>
      </c>
      <c r="S126">
        <v>1810</v>
      </c>
      <c r="T126" t="s">
        <v>2266</v>
      </c>
      <c r="U126">
        <v>859</v>
      </c>
      <c r="V126">
        <v>159</v>
      </c>
      <c r="W126">
        <v>386</v>
      </c>
      <c r="X126">
        <v>89</v>
      </c>
      <c r="Y126">
        <v>219</v>
      </c>
      <c r="Z126">
        <v>78</v>
      </c>
      <c r="AA126" t="s">
        <v>108</v>
      </c>
      <c r="AB126">
        <v>54</v>
      </c>
      <c r="AC126">
        <v>36</v>
      </c>
      <c r="AD126">
        <v>293.57299999999998</v>
      </c>
      <c r="AE126">
        <v>0.44185999999999998</v>
      </c>
      <c r="AF126">
        <v>0.42911700000000003</v>
      </c>
      <c r="AH126">
        <v>1810</v>
      </c>
      <c r="AI126">
        <f t="shared" si="3"/>
        <v>4.2335566670915812</v>
      </c>
      <c r="AJ126">
        <f t="shared" si="4"/>
        <v>0.41537811618785447</v>
      </c>
      <c r="AK126">
        <f t="shared" si="5"/>
        <v>0.36355763185260492</v>
      </c>
      <c r="AL126">
        <f>U126 - AVERAGEIFS('Placebo Females'!U:U, 'Placebo Females'!B:B, B126, 'Placebo Females'!P:P, P126)</f>
        <v>22.666666666666629</v>
      </c>
      <c r="AM126">
        <f>V126 - AVERAGEIFS('Placebo Females'!V:V, 'Placebo Females'!B:B, B126, 'Placebo Females'!P:P, P126)</f>
        <v>7</v>
      </c>
      <c r="AN126">
        <f>W126 - AVERAGEIFS('Placebo Females'!W:W, 'Placebo Females'!B:B, B126, 'Placebo Females'!P:P, P126)</f>
        <v>22.333333333333314</v>
      </c>
      <c r="AO126">
        <f>X126 - AVERAGEIFS('Placebo Females'!X:X, 'Placebo Females'!B:B, B126, 'Placebo Females'!P:P, P126)</f>
        <v>3</v>
      </c>
      <c r="AP126">
        <f>Y126 - AVERAGEIFS('Placebo Females'!Y:Y, 'Placebo Females'!B:B, B126, 'Placebo Females'!P:P, P126)</f>
        <v>13</v>
      </c>
      <c r="AQ126">
        <f>Z126 - AVERAGEIFS('Placebo Females'!Z:Z, 'Placebo Females'!B:B, B126, 'Placebo Females'!P:P, P126)</f>
        <v>6.3333333333333286</v>
      </c>
      <c r="AR126">
        <f>AB126 - AVERAGEIFS('Placebo Females'!AB:AB, 'Placebo Females'!B:B, B126, 'Placebo Females'!P:P, P126)</f>
        <v>9.6666666666666643</v>
      </c>
      <c r="AS126">
        <f>AC126 - AVERAGEIFS('Placebo Females'!AC:AC, 'Placebo Females'!B:B, B126, 'Placebo Females'!P:P, P126)</f>
        <v>7.3333333333333321</v>
      </c>
      <c r="AT126">
        <f>AD126 - AVERAGEIFS('Placebo Females'!AD:AD, 'Placebo Females'!B:B, B126, 'Placebo Females'!P:P, P126)</f>
        <v>-100.55833333333334</v>
      </c>
      <c r="AU126">
        <f>AE126 - AVERAGEIFS('Placebo Females'!AE:AE, 'Placebo Females'!B:B, B126, 'Placebo Females'!P:P, P126)</f>
        <v>0.26368266666666662</v>
      </c>
      <c r="AV126">
        <f>AF126 - AVERAGEIFS('Placebo Females'!AF:AF, 'Placebo Females'!B:B, B126, 'Placebo Females'!P:P, P126)</f>
        <v>7.5413000000000008E-2</v>
      </c>
    </row>
    <row r="127" spans="1:48" x14ac:dyDescent="0.25">
      <c r="A127" t="s">
        <v>2915</v>
      </c>
      <c r="B127">
        <v>1009</v>
      </c>
      <c r="C127" t="s">
        <v>655</v>
      </c>
      <c r="D127">
        <v>29</v>
      </c>
      <c r="E127">
        <v>162</v>
      </c>
      <c r="F127">
        <v>68</v>
      </c>
      <c r="G127">
        <v>107.75</v>
      </c>
      <c r="H127">
        <v>62.75</v>
      </c>
      <c r="I127" t="s">
        <v>458</v>
      </c>
      <c r="J127" t="s">
        <v>104</v>
      </c>
      <c r="K127" t="s">
        <v>105</v>
      </c>
      <c r="L127" t="s">
        <v>211</v>
      </c>
      <c r="M127" t="s">
        <v>2261</v>
      </c>
      <c r="N127">
        <v>1500</v>
      </c>
      <c r="O127" t="s">
        <v>2262</v>
      </c>
      <c r="P127">
        <v>5</v>
      </c>
      <c r="Q127" t="s">
        <v>113</v>
      </c>
      <c r="R127" t="s">
        <v>2261</v>
      </c>
      <c r="S127">
        <v>1810</v>
      </c>
      <c r="T127" t="s">
        <v>2266</v>
      </c>
      <c r="U127">
        <v>868</v>
      </c>
      <c r="V127">
        <v>155</v>
      </c>
      <c r="W127">
        <v>385</v>
      </c>
      <c r="X127">
        <v>92</v>
      </c>
      <c r="Y127">
        <v>217</v>
      </c>
      <c r="Z127">
        <v>76</v>
      </c>
      <c r="AA127" t="s">
        <v>108</v>
      </c>
      <c r="AB127">
        <v>67</v>
      </c>
      <c r="AC127">
        <v>23</v>
      </c>
      <c r="AD127">
        <v>296.096</v>
      </c>
      <c r="AE127">
        <v>0.5</v>
      </c>
      <c r="AF127">
        <v>0.44322800000000001</v>
      </c>
      <c r="AH127">
        <v>1810</v>
      </c>
      <c r="AI127">
        <f t="shared" si="3"/>
        <v>4.2335566670915812</v>
      </c>
      <c r="AJ127">
        <f t="shared" si="4"/>
        <v>0.41537811618785447</v>
      </c>
      <c r="AK127">
        <f t="shared" si="5"/>
        <v>0.36355763185260492</v>
      </c>
      <c r="AL127">
        <f>U127 - AVERAGEIFS('Placebo Females'!U:U, 'Placebo Females'!B:B, B127, 'Placebo Females'!P:P, P127)</f>
        <v>31.666666666666629</v>
      </c>
      <c r="AM127">
        <f>V127 - AVERAGEIFS('Placebo Females'!V:V, 'Placebo Females'!B:B, B127, 'Placebo Females'!P:P, P127)</f>
        <v>3</v>
      </c>
      <c r="AN127">
        <f>W127 - AVERAGEIFS('Placebo Females'!W:W, 'Placebo Females'!B:B, B127, 'Placebo Females'!P:P, P127)</f>
        <v>21.333333333333314</v>
      </c>
      <c r="AO127">
        <f>X127 - AVERAGEIFS('Placebo Females'!X:X, 'Placebo Females'!B:B, B127, 'Placebo Females'!P:P, P127)</f>
        <v>6</v>
      </c>
      <c r="AP127">
        <f>Y127 - AVERAGEIFS('Placebo Females'!Y:Y, 'Placebo Females'!B:B, B127, 'Placebo Females'!P:P, P127)</f>
        <v>11</v>
      </c>
      <c r="AQ127">
        <f>Z127 - AVERAGEIFS('Placebo Females'!Z:Z, 'Placebo Females'!B:B, B127, 'Placebo Females'!P:P, P127)</f>
        <v>4.3333333333333286</v>
      </c>
      <c r="AR127">
        <f>AB127 - AVERAGEIFS('Placebo Females'!AB:AB, 'Placebo Females'!B:B, B127, 'Placebo Females'!P:P, P127)</f>
        <v>22.666666666666664</v>
      </c>
      <c r="AS127">
        <f>AC127 - AVERAGEIFS('Placebo Females'!AC:AC, 'Placebo Females'!B:B, B127, 'Placebo Females'!P:P, P127)</f>
        <v>-5.6666666666666679</v>
      </c>
      <c r="AT127">
        <f>AD127 - AVERAGEIFS('Placebo Females'!AD:AD, 'Placebo Females'!B:B, B127, 'Placebo Females'!P:P, P127)</f>
        <v>-98.035333333333313</v>
      </c>
      <c r="AU127">
        <f>AE127 - AVERAGEIFS('Placebo Females'!AE:AE, 'Placebo Females'!B:B, B127, 'Placebo Females'!P:P, P127)</f>
        <v>0.3218226666666667</v>
      </c>
      <c r="AV127">
        <f>AF127 - AVERAGEIFS('Placebo Females'!AF:AF, 'Placebo Females'!B:B, B127, 'Placebo Females'!P:P, P127)</f>
        <v>8.9523999999999992E-2</v>
      </c>
    </row>
    <row r="128" spans="1:48" x14ac:dyDescent="0.25">
      <c r="A128" t="s">
        <v>2916</v>
      </c>
      <c r="B128">
        <v>1009</v>
      </c>
      <c r="C128" t="s">
        <v>655</v>
      </c>
      <c r="D128">
        <v>29</v>
      </c>
      <c r="E128">
        <v>162</v>
      </c>
      <c r="F128">
        <v>68</v>
      </c>
      <c r="G128">
        <v>107.75</v>
      </c>
      <c r="H128">
        <v>62.75</v>
      </c>
      <c r="I128" t="s">
        <v>458</v>
      </c>
      <c r="J128" t="s">
        <v>104</v>
      </c>
      <c r="K128" t="s">
        <v>105</v>
      </c>
      <c r="L128" t="s">
        <v>211</v>
      </c>
      <c r="M128" t="s">
        <v>2261</v>
      </c>
      <c r="N128">
        <v>1500</v>
      </c>
      <c r="O128" t="s">
        <v>2262</v>
      </c>
      <c r="P128">
        <v>5</v>
      </c>
      <c r="Q128" t="s">
        <v>113</v>
      </c>
      <c r="R128" t="s">
        <v>2261</v>
      </c>
      <c r="S128">
        <v>1810</v>
      </c>
      <c r="T128" t="s">
        <v>2266</v>
      </c>
      <c r="U128">
        <v>890</v>
      </c>
      <c r="V128">
        <v>156</v>
      </c>
      <c r="W128">
        <v>388</v>
      </c>
      <c r="X128">
        <v>93</v>
      </c>
      <c r="Y128">
        <v>217</v>
      </c>
      <c r="Z128">
        <v>78</v>
      </c>
      <c r="AA128" t="s">
        <v>108</v>
      </c>
      <c r="AB128">
        <v>67</v>
      </c>
      <c r="AC128">
        <v>27</v>
      </c>
      <c r="AD128">
        <v>290.13499999999999</v>
      </c>
      <c r="AE128">
        <v>0.5</v>
      </c>
      <c r="AF128">
        <v>0.45117200000000002</v>
      </c>
      <c r="AH128">
        <v>1810</v>
      </c>
      <c r="AI128">
        <f t="shared" si="3"/>
        <v>4.2335566670915812</v>
      </c>
      <c r="AJ128">
        <f t="shared" si="4"/>
        <v>0.41537811618785447</v>
      </c>
      <c r="AK128">
        <f t="shared" si="5"/>
        <v>0.36355763185260492</v>
      </c>
      <c r="AL128">
        <f>U128 - AVERAGEIFS('Placebo Females'!U:U, 'Placebo Females'!B:B, B128, 'Placebo Females'!P:P, P128)</f>
        <v>53.666666666666629</v>
      </c>
      <c r="AM128">
        <f>V128 - AVERAGEIFS('Placebo Females'!V:V, 'Placebo Females'!B:B, B128, 'Placebo Females'!P:P, P128)</f>
        <v>4</v>
      </c>
      <c r="AN128">
        <f>W128 - AVERAGEIFS('Placebo Females'!W:W, 'Placebo Females'!B:B, B128, 'Placebo Females'!P:P, P128)</f>
        <v>24.333333333333314</v>
      </c>
      <c r="AO128">
        <f>X128 - AVERAGEIFS('Placebo Females'!X:X, 'Placebo Females'!B:B, B128, 'Placebo Females'!P:P, P128)</f>
        <v>7</v>
      </c>
      <c r="AP128">
        <f>Y128 - AVERAGEIFS('Placebo Females'!Y:Y, 'Placebo Females'!B:B, B128, 'Placebo Females'!P:P, P128)</f>
        <v>11</v>
      </c>
      <c r="AQ128">
        <f>Z128 - AVERAGEIFS('Placebo Females'!Z:Z, 'Placebo Females'!B:B, B128, 'Placebo Females'!P:P, P128)</f>
        <v>6.3333333333333286</v>
      </c>
      <c r="AR128">
        <f>AB128 - AVERAGEIFS('Placebo Females'!AB:AB, 'Placebo Females'!B:B, B128, 'Placebo Females'!P:P, P128)</f>
        <v>22.666666666666664</v>
      </c>
      <c r="AS128">
        <f>AC128 - AVERAGEIFS('Placebo Females'!AC:AC, 'Placebo Females'!B:B, B128, 'Placebo Females'!P:P, P128)</f>
        <v>-1.6666666666666679</v>
      </c>
      <c r="AT128">
        <f>AD128 - AVERAGEIFS('Placebo Females'!AD:AD, 'Placebo Females'!B:B, B128, 'Placebo Females'!P:P, P128)</f>
        <v>-103.99633333333333</v>
      </c>
      <c r="AU128">
        <f>AE128 - AVERAGEIFS('Placebo Females'!AE:AE, 'Placebo Females'!B:B, B128, 'Placebo Females'!P:P, P128)</f>
        <v>0.3218226666666667</v>
      </c>
      <c r="AV128">
        <f>AF128 - AVERAGEIFS('Placebo Females'!AF:AF, 'Placebo Females'!B:B, B128, 'Placebo Females'!P:P, P128)</f>
        <v>9.7467999999999999E-2</v>
      </c>
    </row>
    <row r="129" spans="1:48" x14ac:dyDescent="0.25">
      <c r="A129" t="s">
        <v>2917</v>
      </c>
      <c r="B129">
        <v>1003</v>
      </c>
      <c r="C129" t="s">
        <v>655</v>
      </c>
      <c r="D129">
        <v>30</v>
      </c>
      <c r="E129">
        <v>167</v>
      </c>
      <c r="F129">
        <v>71.3</v>
      </c>
      <c r="G129">
        <v>106</v>
      </c>
      <c r="H129">
        <v>57.75</v>
      </c>
      <c r="I129" t="s">
        <v>103</v>
      </c>
      <c r="J129" t="s">
        <v>104</v>
      </c>
      <c r="K129" t="s">
        <v>753</v>
      </c>
      <c r="L129" t="s">
        <v>311</v>
      </c>
      <c r="M129" t="s">
        <v>2261</v>
      </c>
      <c r="N129">
        <v>1500</v>
      </c>
      <c r="O129" t="s">
        <v>2262</v>
      </c>
      <c r="P129">
        <v>12</v>
      </c>
      <c r="Q129" t="s">
        <v>113</v>
      </c>
      <c r="R129" t="s">
        <v>2261</v>
      </c>
      <c r="S129">
        <v>1800</v>
      </c>
      <c r="T129" t="s">
        <v>2266</v>
      </c>
      <c r="U129">
        <v>839</v>
      </c>
      <c r="V129">
        <v>202</v>
      </c>
      <c r="W129">
        <v>387</v>
      </c>
      <c r="X129">
        <v>97</v>
      </c>
      <c r="Y129">
        <v>213</v>
      </c>
      <c r="Z129">
        <v>77</v>
      </c>
      <c r="AA129" t="s">
        <v>108</v>
      </c>
      <c r="AB129">
        <v>43</v>
      </c>
      <c r="AC129">
        <v>34</v>
      </c>
      <c r="AD129">
        <v>269.73099999999999</v>
      </c>
      <c r="AE129">
        <v>0.23255799999999999</v>
      </c>
      <c r="AF129">
        <v>0.35394999999999999</v>
      </c>
      <c r="AH129">
        <v>1800</v>
      </c>
      <c r="AI129">
        <f t="shared" si="3"/>
        <v>4.2101668512512971</v>
      </c>
      <c r="AJ129">
        <f t="shared" si="4"/>
        <v>0.41430222337355127</v>
      </c>
      <c r="AK129">
        <f t="shared" si="5"/>
        <v>0.36240470301169669</v>
      </c>
      <c r="AL129">
        <f>U129 - AVERAGEIFS('Placebo Females'!U:U, 'Placebo Females'!B:B, B129, 'Placebo Females'!P:P, P129)</f>
        <v>-117.33333333333337</v>
      </c>
      <c r="AM129">
        <f>V129 - AVERAGEIFS('Placebo Females'!V:V, 'Placebo Females'!B:B, B129, 'Placebo Females'!P:P, P129)</f>
        <v>8</v>
      </c>
      <c r="AN129">
        <f>W129 - AVERAGEIFS('Placebo Females'!W:W, 'Placebo Females'!B:B, B129, 'Placebo Females'!P:P, P129)</f>
        <v>11.333333333333314</v>
      </c>
      <c r="AO129">
        <f>X129 - AVERAGEIFS('Placebo Females'!X:X, 'Placebo Females'!B:B, B129, 'Placebo Females'!P:P, P129)</f>
        <v>5.3333333333333286</v>
      </c>
      <c r="AP129">
        <f>Y129 - AVERAGEIFS('Placebo Females'!Y:Y, 'Placebo Females'!B:B, B129, 'Placebo Females'!P:P, P129)</f>
        <v>-8</v>
      </c>
      <c r="AQ129">
        <f>Z129 - AVERAGEIFS('Placebo Females'!Z:Z, 'Placebo Females'!B:B, B129, 'Placebo Females'!P:P, P129)</f>
        <v>14</v>
      </c>
      <c r="AR129">
        <f>AB129 - AVERAGEIFS('Placebo Females'!AB:AB, 'Placebo Females'!B:B, B129, 'Placebo Females'!P:P, P129)</f>
        <v>8.3333333333333357</v>
      </c>
      <c r="AS129">
        <f>AC129 - AVERAGEIFS('Placebo Females'!AC:AC, 'Placebo Females'!B:B, B129, 'Placebo Females'!P:P, P129)</f>
        <v>12.333333333333332</v>
      </c>
      <c r="AT129">
        <f>AD129 - AVERAGEIFS('Placebo Females'!AD:AD, 'Placebo Females'!B:B, B129, 'Placebo Females'!P:P, P129)</f>
        <v>-100.33233333333334</v>
      </c>
      <c r="AU129">
        <f>AE129 - AVERAGEIFS('Placebo Females'!AE:AE, 'Placebo Females'!B:B, B129, 'Placebo Females'!P:P, P129)</f>
        <v>0.10072466666666663</v>
      </c>
      <c r="AV129">
        <f>AF129 - AVERAGEIFS('Placebo Females'!AF:AF, 'Placebo Females'!B:B, B129, 'Placebo Females'!P:P, P129)</f>
        <v>6.5392000000000006E-2</v>
      </c>
    </row>
    <row r="130" spans="1:48" x14ac:dyDescent="0.25">
      <c r="A130" t="s">
        <v>2918</v>
      </c>
      <c r="B130">
        <v>1003</v>
      </c>
      <c r="C130" t="s">
        <v>655</v>
      </c>
      <c r="D130">
        <v>30</v>
      </c>
      <c r="E130">
        <v>167</v>
      </c>
      <c r="F130">
        <v>71.3</v>
      </c>
      <c r="G130">
        <v>106</v>
      </c>
      <c r="H130">
        <v>57.75</v>
      </c>
      <c r="I130" t="s">
        <v>103</v>
      </c>
      <c r="J130" t="s">
        <v>104</v>
      </c>
      <c r="K130" t="s">
        <v>753</v>
      </c>
      <c r="L130" t="s">
        <v>311</v>
      </c>
      <c r="M130" t="s">
        <v>2261</v>
      </c>
      <c r="N130">
        <v>1500</v>
      </c>
      <c r="O130" t="s">
        <v>2262</v>
      </c>
      <c r="P130">
        <v>12</v>
      </c>
      <c r="Q130" t="s">
        <v>113</v>
      </c>
      <c r="R130" t="s">
        <v>2261</v>
      </c>
      <c r="S130">
        <v>1800</v>
      </c>
      <c r="T130" t="s">
        <v>2266</v>
      </c>
      <c r="U130">
        <v>864</v>
      </c>
      <c r="V130">
        <v>209</v>
      </c>
      <c r="W130">
        <v>383</v>
      </c>
      <c r="X130">
        <v>92</v>
      </c>
      <c r="Y130">
        <v>217</v>
      </c>
      <c r="Z130">
        <v>74</v>
      </c>
      <c r="AA130" t="s">
        <v>108</v>
      </c>
      <c r="AB130">
        <v>53</v>
      </c>
      <c r="AC130">
        <v>25</v>
      </c>
      <c r="AD130">
        <v>259.90100000000001</v>
      </c>
      <c r="AE130">
        <v>0.19565199999999999</v>
      </c>
      <c r="AF130">
        <v>0.46859099999999998</v>
      </c>
      <c r="AH130">
        <v>1800</v>
      </c>
      <c r="AI130">
        <f t="shared" si="3"/>
        <v>4.2101668512512971</v>
      </c>
      <c r="AJ130">
        <f t="shared" si="4"/>
        <v>0.41430222337355127</v>
      </c>
      <c r="AK130">
        <f t="shared" si="5"/>
        <v>0.36240470301169669</v>
      </c>
      <c r="AL130">
        <f>U130 - AVERAGEIFS('Placebo Females'!U:U, 'Placebo Females'!B:B, B130, 'Placebo Females'!P:P, P130)</f>
        <v>-92.333333333333371</v>
      </c>
      <c r="AM130">
        <f>V130 - AVERAGEIFS('Placebo Females'!V:V, 'Placebo Females'!B:B, B130, 'Placebo Females'!P:P, P130)</f>
        <v>15</v>
      </c>
      <c r="AN130">
        <f>W130 - AVERAGEIFS('Placebo Females'!W:W, 'Placebo Females'!B:B, B130, 'Placebo Females'!P:P, P130)</f>
        <v>7.3333333333333144</v>
      </c>
      <c r="AO130">
        <f>X130 - AVERAGEIFS('Placebo Females'!X:X, 'Placebo Females'!B:B, B130, 'Placebo Females'!P:P, P130)</f>
        <v>0.3333333333333286</v>
      </c>
      <c r="AP130">
        <f>Y130 - AVERAGEIFS('Placebo Females'!Y:Y, 'Placebo Females'!B:B, B130, 'Placebo Females'!P:P, P130)</f>
        <v>-4</v>
      </c>
      <c r="AQ130">
        <f>Z130 - AVERAGEIFS('Placebo Females'!Z:Z, 'Placebo Females'!B:B, B130, 'Placebo Females'!P:P, P130)</f>
        <v>11</v>
      </c>
      <c r="AR130">
        <f>AB130 - AVERAGEIFS('Placebo Females'!AB:AB, 'Placebo Females'!B:B, B130, 'Placebo Females'!P:P, P130)</f>
        <v>18.333333333333336</v>
      </c>
      <c r="AS130">
        <f>AC130 - AVERAGEIFS('Placebo Females'!AC:AC, 'Placebo Females'!B:B, B130, 'Placebo Females'!P:P, P130)</f>
        <v>3.3333333333333321</v>
      </c>
      <c r="AT130">
        <f>AD130 - AVERAGEIFS('Placebo Females'!AD:AD, 'Placebo Females'!B:B, B130, 'Placebo Females'!P:P, P130)</f>
        <v>-110.16233333333332</v>
      </c>
      <c r="AU130">
        <f>AE130 - AVERAGEIFS('Placebo Females'!AE:AE, 'Placebo Females'!B:B, B130, 'Placebo Females'!P:P, P130)</f>
        <v>6.3818666666666635E-2</v>
      </c>
      <c r="AV130">
        <f>AF130 - AVERAGEIFS('Placebo Females'!AF:AF, 'Placebo Females'!B:B, B130, 'Placebo Females'!P:P, P130)</f>
        <v>0.180033</v>
      </c>
    </row>
    <row r="131" spans="1:48" x14ac:dyDescent="0.25">
      <c r="A131" t="s">
        <v>2919</v>
      </c>
      <c r="B131">
        <v>1003</v>
      </c>
      <c r="C131" t="s">
        <v>655</v>
      </c>
      <c r="D131">
        <v>30</v>
      </c>
      <c r="E131">
        <v>167</v>
      </c>
      <c r="F131">
        <v>71.3</v>
      </c>
      <c r="G131">
        <v>106</v>
      </c>
      <c r="H131">
        <v>57.75</v>
      </c>
      <c r="I131" t="s">
        <v>103</v>
      </c>
      <c r="J131" t="s">
        <v>104</v>
      </c>
      <c r="K131" t="s">
        <v>753</v>
      </c>
      <c r="L131" t="s">
        <v>311</v>
      </c>
      <c r="M131" t="s">
        <v>2261</v>
      </c>
      <c r="N131">
        <v>1500</v>
      </c>
      <c r="O131" t="s">
        <v>2262</v>
      </c>
      <c r="P131">
        <v>12</v>
      </c>
      <c r="Q131" t="s">
        <v>113</v>
      </c>
      <c r="R131" t="s">
        <v>2261</v>
      </c>
      <c r="S131">
        <v>1800</v>
      </c>
      <c r="T131" t="s">
        <v>2266</v>
      </c>
      <c r="U131">
        <v>890</v>
      </c>
      <c r="V131">
        <v>204</v>
      </c>
      <c r="W131">
        <v>384</v>
      </c>
      <c r="X131">
        <v>91</v>
      </c>
      <c r="Y131">
        <v>219</v>
      </c>
      <c r="Z131">
        <v>74</v>
      </c>
      <c r="AA131" t="s">
        <v>108</v>
      </c>
      <c r="AB131">
        <v>55</v>
      </c>
      <c r="AC131">
        <v>23</v>
      </c>
      <c r="AD131">
        <v>269.197</v>
      </c>
      <c r="AE131">
        <v>0.21276600000000001</v>
      </c>
      <c r="AF131">
        <v>0.40690399999999999</v>
      </c>
      <c r="AH131">
        <v>1800</v>
      </c>
      <c r="AI131">
        <f t="shared" ref="AI131:AI194" si="6">((AH131*10^-9)/427.5365)*10^9</f>
        <v>4.2101668512512971</v>
      </c>
      <c r="AJ131">
        <f t="shared" ref="AJ131:AJ194" si="7">1 -(1/(1+((AI131/6.49)^0.8)))</f>
        <v>0.41430222337355127</v>
      </c>
      <c r="AK131">
        <f t="shared" ref="AK131:AK194" si="8">1 -(1/(1+((AI131/7.887)^0.9)))</f>
        <v>0.36240470301169669</v>
      </c>
      <c r="AL131">
        <f>U131 - AVERAGEIFS('Placebo Females'!U:U, 'Placebo Females'!B:B, B131, 'Placebo Females'!P:P, P131)</f>
        <v>-66.333333333333371</v>
      </c>
      <c r="AM131">
        <f>V131 - AVERAGEIFS('Placebo Females'!V:V, 'Placebo Females'!B:B, B131, 'Placebo Females'!P:P, P131)</f>
        <v>10</v>
      </c>
      <c r="AN131">
        <f>W131 - AVERAGEIFS('Placebo Females'!W:W, 'Placebo Females'!B:B, B131, 'Placebo Females'!P:P, P131)</f>
        <v>8.3333333333333144</v>
      </c>
      <c r="AO131">
        <f>X131 - AVERAGEIFS('Placebo Females'!X:X, 'Placebo Females'!B:B, B131, 'Placebo Females'!P:P, P131)</f>
        <v>-0.6666666666666714</v>
      </c>
      <c r="AP131">
        <f>Y131 - AVERAGEIFS('Placebo Females'!Y:Y, 'Placebo Females'!B:B, B131, 'Placebo Females'!P:P, P131)</f>
        <v>-2</v>
      </c>
      <c r="AQ131">
        <f>Z131 - AVERAGEIFS('Placebo Females'!Z:Z, 'Placebo Females'!B:B, B131, 'Placebo Females'!P:P, P131)</f>
        <v>11</v>
      </c>
      <c r="AR131">
        <f>AB131 - AVERAGEIFS('Placebo Females'!AB:AB, 'Placebo Females'!B:B, B131, 'Placebo Females'!P:P, P131)</f>
        <v>20.333333333333336</v>
      </c>
      <c r="AS131">
        <f>AC131 - AVERAGEIFS('Placebo Females'!AC:AC, 'Placebo Females'!B:B, B131, 'Placebo Females'!P:P, P131)</f>
        <v>1.3333333333333321</v>
      </c>
      <c r="AT131">
        <f>AD131 - AVERAGEIFS('Placebo Females'!AD:AD, 'Placebo Females'!B:B, B131, 'Placebo Females'!P:P, P131)</f>
        <v>-100.86633333333333</v>
      </c>
      <c r="AU131">
        <f>AE131 - AVERAGEIFS('Placebo Females'!AE:AE, 'Placebo Females'!B:B, B131, 'Placebo Females'!P:P, P131)</f>
        <v>8.0932666666666653E-2</v>
      </c>
      <c r="AV131">
        <f>AF131 - AVERAGEIFS('Placebo Females'!AF:AF, 'Placebo Females'!B:B, B131, 'Placebo Females'!P:P, P131)</f>
        <v>0.11834600000000001</v>
      </c>
    </row>
    <row r="132" spans="1:48" x14ac:dyDescent="0.25">
      <c r="A132" t="s">
        <v>2920</v>
      </c>
      <c r="B132">
        <v>1011</v>
      </c>
      <c r="C132" t="s">
        <v>655</v>
      </c>
      <c r="D132">
        <v>31</v>
      </c>
      <c r="E132">
        <v>161.5</v>
      </c>
      <c r="F132">
        <v>65.3</v>
      </c>
      <c r="G132">
        <v>120.75</v>
      </c>
      <c r="H132">
        <v>84</v>
      </c>
      <c r="I132" t="s">
        <v>458</v>
      </c>
      <c r="J132" t="s">
        <v>104</v>
      </c>
      <c r="K132" t="s">
        <v>753</v>
      </c>
      <c r="L132" t="s">
        <v>311</v>
      </c>
      <c r="M132" t="s">
        <v>2261</v>
      </c>
      <c r="N132">
        <v>1500</v>
      </c>
      <c r="O132" t="s">
        <v>2262</v>
      </c>
      <c r="P132">
        <v>1.5</v>
      </c>
      <c r="Q132" t="s">
        <v>113</v>
      </c>
      <c r="R132" t="s">
        <v>2261</v>
      </c>
      <c r="S132">
        <v>1800</v>
      </c>
      <c r="T132" t="s">
        <v>2266</v>
      </c>
      <c r="U132">
        <v>886</v>
      </c>
      <c r="V132">
        <v>168</v>
      </c>
      <c r="W132">
        <v>388</v>
      </c>
      <c r="X132">
        <v>102</v>
      </c>
      <c r="Y132">
        <v>205</v>
      </c>
      <c r="Z132">
        <v>81</v>
      </c>
      <c r="AA132" t="s">
        <v>108</v>
      </c>
      <c r="AB132">
        <v>45</v>
      </c>
      <c r="AC132">
        <v>38</v>
      </c>
      <c r="AD132">
        <v>399.75599999999997</v>
      </c>
      <c r="AE132">
        <v>0.2</v>
      </c>
      <c r="AF132">
        <v>0.39033499999999999</v>
      </c>
      <c r="AH132">
        <v>1800</v>
      </c>
      <c r="AI132">
        <f t="shared" si="6"/>
        <v>4.2101668512512971</v>
      </c>
      <c r="AJ132">
        <f t="shared" si="7"/>
        <v>0.41430222337355127</v>
      </c>
      <c r="AK132">
        <f t="shared" si="8"/>
        <v>0.36240470301169669</v>
      </c>
      <c r="AL132">
        <f>U132 - AVERAGEIFS('Placebo Females'!U:U, 'Placebo Females'!B:B, B132, 'Placebo Females'!P:P, P132)</f>
        <v>51.333333333333371</v>
      </c>
      <c r="AM132">
        <f>V132 - AVERAGEIFS('Placebo Females'!V:V, 'Placebo Females'!B:B, B132, 'Placebo Females'!P:P, P132)</f>
        <v>-9.3333333333333428</v>
      </c>
      <c r="AN132">
        <f>W132 - AVERAGEIFS('Placebo Females'!W:W, 'Placebo Females'!B:B, B132, 'Placebo Females'!P:P, P132)</f>
        <v>35</v>
      </c>
      <c r="AO132">
        <f>X132 - AVERAGEIFS('Placebo Females'!X:X, 'Placebo Females'!B:B, B132, 'Placebo Females'!P:P, P132)</f>
        <v>14</v>
      </c>
      <c r="AP132">
        <f>Y132 - AVERAGEIFS('Placebo Females'!Y:Y, 'Placebo Females'!B:B, B132, 'Placebo Females'!P:P, P132)</f>
        <v>10.333333333333343</v>
      </c>
      <c r="AQ132">
        <f>Z132 - AVERAGEIFS('Placebo Females'!Z:Z, 'Placebo Females'!B:B, B132, 'Placebo Females'!P:P, P132)</f>
        <v>10.666666666666671</v>
      </c>
      <c r="AR132">
        <f>AB132 - AVERAGEIFS('Placebo Females'!AB:AB, 'Placebo Females'!B:B, B132, 'Placebo Females'!P:P, P132)</f>
        <v>2</v>
      </c>
      <c r="AS132">
        <f>AC132 - AVERAGEIFS('Placebo Females'!AC:AC, 'Placebo Females'!B:B, B132, 'Placebo Females'!P:P, P132)</f>
        <v>10.666666666666668</v>
      </c>
      <c r="AT132">
        <f>AD132 - AVERAGEIFS('Placebo Females'!AD:AD, 'Placebo Females'!B:B, B132, 'Placebo Females'!P:P, P132)</f>
        <v>-104.47366666666665</v>
      </c>
      <c r="AU132">
        <f>AE132 - AVERAGEIFS('Placebo Females'!AE:AE, 'Placebo Females'!B:B, B132, 'Placebo Females'!P:P, P132)</f>
        <v>4.6018000000000031E-2</v>
      </c>
      <c r="AV132">
        <f>AF132 - AVERAGEIFS('Placebo Females'!AF:AF, 'Placebo Females'!B:B, B132, 'Placebo Females'!P:P, P132)</f>
        <v>4.4728333333333314E-2</v>
      </c>
    </row>
    <row r="133" spans="1:48" x14ac:dyDescent="0.25">
      <c r="A133" t="s">
        <v>2921</v>
      </c>
      <c r="B133">
        <v>1011</v>
      </c>
      <c r="C133" t="s">
        <v>655</v>
      </c>
      <c r="D133">
        <v>31</v>
      </c>
      <c r="E133">
        <v>161.5</v>
      </c>
      <c r="F133">
        <v>65.3</v>
      </c>
      <c r="G133">
        <v>120.75</v>
      </c>
      <c r="H133">
        <v>84</v>
      </c>
      <c r="I133" t="s">
        <v>458</v>
      </c>
      <c r="J133" t="s">
        <v>104</v>
      </c>
      <c r="K133" t="s">
        <v>753</v>
      </c>
      <c r="L133" t="s">
        <v>311</v>
      </c>
      <c r="M133" t="s">
        <v>2261</v>
      </c>
      <c r="N133">
        <v>1500</v>
      </c>
      <c r="O133" t="s">
        <v>2262</v>
      </c>
      <c r="P133">
        <v>1.5</v>
      </c>
      <c r="Q133" t="s">
        <v>113</v>
      </c>
      <c r="R133" t="s">
        <v>2261</v>
      </c>
      <c r="S133">
        <v>1800</v>
      </c>
      <c r="T133" t="s">
        <v>2266</v>
      </c>
      <c r="U133">
        <v>873</v>
      </c>
      <c r="V133">
        <v>169</v>
      </c>
      <c r="W133">
        <v>385</v>
      </c>
      <c r="X133">
        <v>102</v>
      </c>
      <c r="Y133">
        <v>202</v>
      </c>
      <c r="Z133">
        <v>81</v>
      </c>
      <c r="AA133" t="s">
        <v>108</v>
      </c>
      <c r="AB133">
        <v>51</v>
      </c>
      <c r="AC133">
        <v>33</v>
      </c>
      <c r="AD133">
        <v>383.113</v>
      </c>
      <c r="AE133">
        <v>0.16</v>
      </c>
      <c r="AF133">
        <v>0.39562599999999998</v>
      </c>
      <c r="AH133">
        <v>1800</v>
      </c>
      <c r="AI133">
        <f t="shared" si="6"/>
        <v>4.2101668512512971</v>
      </c>
      <c r="AJ133">
        <f t="shared" si="7"/>
        <v>0.41430222337355127</v>
      </c>
      <c r="AK133">
        <f t="shared" si="8"/>
        <v>0.36240470301169669</v>
      </c>
      <c r="AL133">
        <f>U133 - AVERAGEIFS('Placebo Females'!U:U, 'Placebo Females'!B:B, B133, 'Placebo Females'!P:P, P133)</f>
        <v>38.333333333333371</v>
      </c>
      <c r="AM133">
        <f>V133 - AVERAGEIFS('Placebo Females'!V:V, 'Placebo Females'!B:B, B133, 'Placebo Females'!P:P, P133)</f>
        <v>-8.3333333333333428</v>
      </c>
      <c r="AN133">
        <f>W133 - AVERAGEIFS('Placebo Females'!W:W, 'Placebo Females'!B:B, B133, 'Placebo Females'!P:P, P133)</f>
        <v>32</v>
      </c>
      <c r="AO133">
        <f>X133 - AVERAGEIFS('Placebo Females'!X:X, 'Placebo Females'!B:B, B133, 'Placebo Females'!P:P, P133)</f>
        <v>14</v>
      </c>
      <c r="AP133">
        <f>Y133 - AVERAGEIFS('Placebo Females'!Y:Y, 'Placebo Females'!B:B, B133, 'Placebo Females'!P:P, P133)</f>
        <v>7.3333333333333428</v>
      </c>
      <c r="AQ133">
        <f>Z133 - AVERAGEIFS('Placebo Females'!Z:Z, 'Placebo Females'!B:B, B133, 'Placebo Females'!P:P, P133)</f>
        <v>10.666666666666671</v>
      </c>
      <c r="AR133">
        <f>AB133 - AVERAGEIFS('Placebo Females'!AB:AB, 'Placebo Females'!B:B, B133, 'Placebo Females'!P:P, P133)</f>
        <v>8</v>
      </c>
      <c r="AS133">
        <f>AC133 - AVERAGEIFS('Placebo Females'!AC:AC, 'Placebo Females'!B:B, B133, 'Placebo Females'!P:P, P133)</f>
        <v>5.6666666666666679</v>
      </c>
      <c r="AT133">
        <f>AD133 - AVERAGEIFS('Placebo Females'!AD:AD, 'Placebo Females'!B:B, B133, 'Placebo Females'!P:P, P133)</f>
        <v>-121.11666666666662</v>
      </c>
      <c r="AU133">
        <f>AE133 - AVERAGEIFS('Placebo Females'!AE:AE, 'Placebo Females'!B:B, B133, 'Placebo Females'!P:P, P133)</f>
        <v>6.0180000000000233E-3</v>
      </c>
      <c r="AV133">
        <f>AF133 - AVERAGEIFS('Placebo Females'!AF:AF, 'Placebo Females'!B:B, B133, 'Placebo Females'!P:P, P133)</f>
        <v>5.0019333333333305E-2</v>
      </c>
    </row>
    <row r="134" spans="1:48" x14ac:dyDescent="0.25">
      <c r="A134" t="s">
        <v>2922</v>
      </c>
      <c r="B134">
        <v>1011</v>
      </c>
      <c r="C134" t="s">
        <v>655</v>
      </c>
      <c r="D134">
        <v>31</v>
      </c>
      <c r="E134">
        <v>161.5</v>
      </c>
      <c r="F134">
        <v>65.3</v>
      </c>
      <c r="G134">
        <v>120.75</v>
      </c>
      <c r="H134">
        <v>84</v>
      </c>
      <c r="I134" t="s">
        <v>458</v>
      </c>
      <c r="J134" t="s">
        <v>104</v>
      </c>
      <c r="K134" t="s">
        <v>753</v>
      </c>
      <c r="L134" t="s">
        <v>311</v>
      </c>
      <c r="M134" t="s">
        <v>2261</v>
      </c>
      <c r="N134">
        <v>1500</v>
      </c>
      <c r="O134" t="s">
        <v>2262</v>
      </c>
      <c r="P134">
        <v>1.5</v>
      </c>
      <c r="Q134" t="s">
        <v>113</v>
      </c>
      <c r="R134" t="s">
        <v>2261</v>
      </c>
      <c r="S134">
        <v>1800</v>
      </c>
      <c r="T134" t="s">
        <v>2266</v>
      </c>
      <c r="U134">
        <v>875</v>
      </c>
      <c r="V134">
        <v>183</v>
      </c>
      <c r="W134">
        <v>373</v>
      </c>
      <c r="X134">
        <v>90</v>
      </c>
      <c r="Y134">
        <v>203</v>
      </c>
      <c r="Z134">
        <v>80</v>
      </c>
      <c r="AA134" t="s">
        <v>108</v>
      </c>
      <c r="AB134">
        <v>50</v>
      </c>
      <c r="AC134">
        <v>35</v>
      </c>
      <c r="AD134">
        <v>378.42</v>
      </c>
      <c r="AE134">
        <v>0.21276600000000001</v>
      </c>
      <c r="AF134">
        <v>0.390621</v>
      </c>
      <c r="AH134">
        <v>1800</v>
      </c>
      <c r="AI134">
        <f t="shared" si="6"/>
        <v>4.2101668512512971</v>
      </c>
      <c r="AJ134">
        <f t="shared" si="7"/>
        <v>0.41430222337355127</v>
      </c>
      <c r="AK134">
        <f t="shared" si="8"/>
        <v>0.36240470301169669</v>
      </c>
      <c r="AL134">
        <f>U134 - AVERAGEIFS('Placebo Females'!U:U, 'Placebo Females'!B:B, B134, 'Placebo Females'!P:P, P134)</f>
        <v>40.333333333333371</v>
      </c>
      <c r="AM134">
        <f>V134 - AVERAGEIFS('Placebo Females'!V:V, 'Placebo Females'!B:B, B134, 'Placebo Females'!P:P, P134)</f>
        <v>5.6666666666666572</v>
      </c>
      <c r="AN134">
        <f>W134 - AVERAGEIFS('Placebo Females'!W:W, 'Placebo Females'!B:B, B134, 'Placebo Females'!P:P, P134)</f>
        <v>20</v>
      </c>
      <c r="AO134">
        <f>X134 - AVERAGEIFS('Placebo Females'!X:X, 'Placebo Females'!B:B, B134, 'Placebo Females'!P:P, P134)</f>
        <v>2</v>
      </c>
      <c r="AP134">
        <f>Y134 - AVERAGEIFS('Placebo Females'!Y:Y, 'Placebo Females'!B:B, B134, 'Placebo Females'!P:P, P134)</f>
        <v>8.3333333333333428</v>
      </c>
      <c r="AQ134">
        <f>Z134 - AVERAGEIFS('Placebo Females'!Z:Z, 'Placebo Females'!B:B, B134, 'Placebo Females'!P:P, P134)</f>
        <v>9.6666666666666714</v>
      </c>
      <c r="AR134">
        <f>AB134 - AVERAGEIFS('Placebo Females'!AB:AB, 'Placebo Females'!B:B, B134, 'Placebo Females'!P:P, P134)</f>
        <v>7</v>
      </c>
      <c r="AS134">
        <f>AC134 - AVERAGEIFS('Placebo Females'!AC:AC, 'Placebo Females'!B:B, B134, 'Placebo Females'!P:P, P134)</f>
        <v>7.6666666666666679</v>
      </c>
      <c r="AT134">
        <f>AD134 - AVERAGEIFS('Placebo Females'!AD:AD, 'Placebo Females'!B:B, B134, 'Placebo Females'!P:P, P134)</f>
        <v>-125.8096666666666</v>
      </c>
      <c r="AU134">
        <f>AE134 - AVERAGEIFS('Placebo Females'!AE:AE, 'Placebo Females'!B:B, B134, 'Placebo Females'!P:P, P134)</f>
        <v>5.8784000000000031E-2</v>
      </c>
      <c r="AV134">
        <f>AF134 - AVERAGEIFS('Placebo Females'!AF:AF, 'Placebo Females'!B:B, B134, 'Placebo Females'!P:P, P134)</f>
        <v>4.5014333333333323E-2</v>
      </c>
    </row>
    <row r="135" spans="1:48" x14ac:dyDescent="0.25">
      <c r="A135" t="s">
        <v>2923</v>
      </c>
      <c r="B135">
        <v>1006</v>
      </c>
      <c r="C135" t="s">
        <v>655</v>
      </c>
      <c r="D135">
        <v>22</v>
      </c>
      <c r="E135">
        <v>168.5</v>
      </c>
      <c r="F135">
        <v>69.599999999999994</v>
      </c>
      <c r="G135">
        <v>102.75</v>
      </c>
      <c r="H135">
        <v>55.75</v>
      </c>
      <c r="I135" t="s">
        <v>103</v>
      </c>
      <c r="J135" t="s">
        <v>104</v>
      </c>
      <c r="K135" t="s">
        <v>210</v>
      </c>
      <c r="L135" t="s">
        <v>106</v>
      </c>
      <c r="M135" t="s">
        <v>2261</v>
      </c>
      <c r="N135">
        <v>1500</v>
      </c>
      <c r="O135" t="s">
        <v>2262</v>
      </c>
      <c r="P135">
        <v>14</v>
      </c>
      <c r="Q135" t="s">
        <v>113</v>
      </c>
      <c r="R135" t="s">
        <v>2261</v>
      </c>
      <c r="S135">
        <v>1780</v>
      </c>
      <c r="T135" t="s">
        <v>2266</v>
      </c>
      <c r="U135">
        <v>808</v>
      </c>
      <c r="V135">
        <v>193</v>
      </c>
      <c r="W135">
        <v>370</v>
      </c>
      <c r="X135">
        <v>100</v>
      </c>
      <c r="Y135">
        <v>197</v>
      </c>
      <c r="Z135">
        <v>73</v>
      </c>
      <c r="AA135" t="s">
        <v>108</v>
      </c>
      <c r="AB135">
        <v>47</v>
      </c>
      <c r="AC135">
        <v>24</v>
      </c>
      <c r="AD135">
        <v>326.31400000000002</v>
      </c>
      <c r="AE135">
        <v>0.155556</v>
      </c>
      <c r="AF135">
        <v>0.37603300000000001</v>
      </c>
      <c r="AH135">
        <v>1780</v>
      </c>
      <c r="AI135">
        <f t="shared" si="6"/>
        <v>4.1633872195707271</v>
      </c>
      <c r="AJ135">
        <f t="shared" si="7"/>
        <v>0.41213488426251133</v>
      </c>
      <c r="AK135">
        <f t="shared" si="8"/>
        <v>0.36008432484957531</v>
      </c>
      <c r="AL135">
        <f>U135 - AVERAGEIFS('Placebo Females'!U:U, 'Placebo Females'!B:B, B135, 'Placebo Females'!P:P, P135)</f>
        <v>32.333333333333371</v>
      </c>
      <c r="AM135">
        <f>V135 - AVERAGEIFS('Placebo Females'!V:V, 'Placebo Females'!B:B, B135, 'Placebo Females'!P:P, P135)</f>
        <v>-18.333333333333343</v>
      </c>
      <c r="AN135">
        <f>W135 - AVERAGEIFS('Placebo Females'!W:W, 'Placebo Females'!B:B, B135, 'Placebo Females'!P:P, P135)</f>
        <v>20</v>
      </c>
      <c r="AO135">
        <f>X135 - AVERAGEIFS('Placebo Females'!X:X, 'Placebo Females'!B:B, B135, 'Placebo Females'!P:P, P135)</f>
        <v>16.333333333333329</v>
      </c>
      <c r="AP135">
        <f>Y135 - AVERAGEIFS('Placebo Females'!Y:Y, 'Placebo Females'!B:B, B135, 'Placebo Females'!P:P, P135)</f>
        <v>-4</v>
      </c>
      <c r="AQ135">
        <f>Z135 - AVERAGEIFS('Placebo Females'!Z:Z, 'Placebo Females'!B:B, B135, 'Placebo Females'!P:P, P135)</f>
        <v>7.6666666666666714</v>
      </c>
      <c r="AR135">
        <f>AB135 - AVERAGEIFS('Placebo Females'!AB:AB, 'Placebo Females'!B:B, B135, 'Placebo Females'!P:P, P135)</f>
        <v>9.6666666666666643</v>
      </c>
      <c r="AS135">
        <f>AC135 - AVERAGEIFS('Placebo Females'!AC:AC, 'Placebo Females'!B:B, B135, 'Placebo Females'!P:P, P135)</f>
        <v>2</v>
      </c>
      <c r="AT135">
        <f>AD135 - AVERAGEIFS('Placebo Females'!AD:AD, 'Placebo Females'!B:B, B135, 'Placebo Females'!P:P, P135)</f>
        <v>-32.58299999999997</v>
      </c>
      <c r="AU135">
        <f>AE135 - AVERAGEIFS('Placebo Females'!AE:AE, 'Placebo Females'!B:B, B135, 'Placebo Females'!P:P, P135)</f>
        <v>-8.9666666666665673E-4</v>
      </c>
      <c r="AV135">
        <f>AF135 - AVERAGEIFS('Placebo Females'!AF:AF, 'Placebo Females'!B:B, B135, 'Placebo Females'!P:P, P135)</f>
        <v>4.3481666666666641E-2</v>
      </c>
    </row>
    <row r="136" spans="1:48" x14ac:dyDescent="0.25">
      <c r="A136" t="s">
        <v>2924</v>
      </c>
      <c r="B136">
        <v>1006</v>
      </c>
      <c r="C136" t="s">
        <v>655</v>
      </c>
      <c r="D136">
        <v>22</v>
      </c>
      <c r="E136">
        <v>168.5</v>
      </c>
      <c r="F136">
        <v>69.599999999999994</v>
      </c>
      <c r="G136">
        <v>102.75</v>
      </c>
      <c r="H136">
        <v>55.75</v>
      </c>
      <c r="I136" t="s">
        <v>103</v>
      </c>
      <c r="J136" t="s">
        <v>104</v>
      </c>
      <c r="K136" t="s">
        <v>210</v>
      </c>
      <c r="L136" t="s">
        <v>106</v>
      </c>
      <c r="M136" t="s">
        <v>2261</v>
      </c>
      <c r="N136">
        <v>1500</v>
      </c>
      <c r="O136" t="s">
        <v>2262</v>
      </c>
      <c r="P136">
        <v>14</v>
      </c>
      <c r="Q136" t="s">
        <v>113</v>
      </c>
      <c r="R136" t="s">
        <v>2261</v>
      </c>
      <c r="S136">
        <v>1780</v>
      </c>
      <c r="T136" t="s">
        <v>2266</v>
      </c>
      <c r="U136">
        <v>792</v>
      </c>
      <c r="V136">
        <v>195</v>
      </c>
      <c r="W136">
        <v>375</v>
      </c>
      <c r="X136">
        <v>113</v>
      </c>
      <c r="Y136">
        <v>187</v>
      </c>
      <c r="Z136">
        <v>75</v>
      </c>
      <c r="AA136" t="s">
        <v>108</v>
      </c>
      <c r="AB136">
        <v>45</v>
      </c>
      <c r="AC136">
        <v>28</v>
      </c>
      <c r="AD136">
        <v>301.76</v>
      </c>
      <c r="AE136">
        <v>0.152174</v>
      </c>
      <c r="AF136">
        <v>0.393314</v>
      </c>
      <c r="AH136">
        <v>1780</v>
      </c>
      <c r="AI136">
        <f t="shared" si="6"/>
        <v>4.1633872195707271</v>
      </c>
      <c r="AJ136">
        <f t="shared" si="7"/>
        <v>0.41213488426251133</v>
      </c>
      <c r="AK136">
        <f t="shared" si="8"/>
        <v>0.36008432484957531</v>
      </c>
      <c r="AL136">
        <f>U136 - AVERAGEIFS('Placebo Females'!U:U, 'Placebo Females'!B:B, B136, 'Placebo Females'!P:P, P136)</f>
        <v>16.333333333333371</v>
      </c>
      <c r="AM136">
        <f>V136 - AVERAGEIFS('Placebo Females'!V:V, 'Placebo Females'!B:B, B136, 'Placebo Females'!P:P, P136)</f>
        <v>-16.333333333333343</v>
      </c>
      <c r="AN136">
        <f>W136 - AVERAGEIFS('Placebo Females'!W:W, 'Placebo Females'!B:B, B136, 'Placebo Females'!P:P, P136)</f>
        <v>25</v>
      </c>
      <c r="AO136">
        <f>X136 - AVERAGEIFS('Placebo Females'!X:X, 'Placebo Females'!B:B, B136, 'Placebo Females'!P:P, P136)</f>
        <v>29.333333333333329</v>
      </c>
      <c r="AP136">
        <f>Y136 - AVERAGEIFS('Placebo Females'!Y:Y, 'Placebo Females'!B:B, B136, 'Placebo Females'!P:P, P136)</f>
        <v>-14</v>
      </c>
      <c r="AQ136">
        <f>Z136 - AVERAGEIFS('Placebo Females'!Z:Z, 'Placebo Females'!B:B, B136, 'Placebo Females'!P:P, P136)</f>
        <v>9.6666666666666714</v>
      </c>
      <c r="AR136">
        <f>AB136 - AVERAGEIFS('Placebo Females'!AB:AB, 'Placebo Females'!B:B, B136, 'Placebo Females'!P:P, P136)</f>
        <v>7.6666666666666643</v>
      </c>
      <c r="AS136">
        <f>AC136 - AVERAGEIFS('Placebo Females'!AC:AC, 'Placebo Females'!B:B, B136, 'Placebo Females'!P:P, P136)</f>
        <v>6</v>
      </c>
      <c r="AT136">
        <f>AD136 - AVERAGEIFS('Placebo Females'!AD:AD, 'Placebo Females'!B:B, B136, 'Placebo Females'!P:P, P136)</f>
        <v>-57.137</v>
      </c>
      <c r="AU136">
        <f>AE136 - AVERAGEIFS('Placebo Females'!AE:AE, 'Placebo Females'!B:B, B136, 'Placebo Females'!P:P, P136)</f>
        <v>-4.2786666666666529E-3</v>
      </c>
      <c r="AV136">
        <f>AF136 - AVERAGEIFS('Placebo Females'!AF:AF, 'Placebo Females'!B:B, B136, 'Placebo Females'!P:P, P136)</f>
        <v>6.0762666666666632E-2</v>
      </c>
    </row>
    <row r="137" spans="1:48" x14ac:dyDescent="0.25">
      <c r="A137" t="s">
        <v>2925</v>
      </c>
      <c r="B137">
        <v>1006</v>
      </c>
      <c r="C137" t="s">
        <v>655</v>
      </c>
      <c r="D137">
        <v>22</v>
      </c>
      <c r="E137">
        <v>168.5</v>
      </c>
      <c r="F137">
        <v>69.599999999999994</v>
      </c>
      <c r="G137">
        <v>102.75</v>
      </c>
      <c r="H137">
        <v>55.75</v>
      </c>
      <c r="I137" t="s">
        <v>103</v>
      </c>
      <c r="J137" t="s">
        <v>104</v>
      </c>
      <c r="K137" t="s">
        <v>210</v>
      </c>
      <c r="L137" t="s">
        <v>106</v>
      </c>
      <c r="M137" t="s">
        <v>2261</v>
      </c>
      <c r="N137">
        <v>1500</v>
      </c>
      <c r="O137" t="s">
        <v>2262</v>
      </c>
      <c r="P137">
        <v>14</v>
      </c>
      <c r="Q137" t="s">
        <v>113</v>
      </c>
      <c r="R137" t="s">
        <v>2261</v>
      </c>
      <c r="S137">
        <v>1780</v>
      </c>
      <c r="T137" t="s">
        <v>2266</v>
      </c>
      <c r="U137">
        <v>770</v>
      </c>
      <c r="V137">
        <v>201</v>
      </c>
      <c r="W137">
        <v>367</v>
      </c>
      <c r="X137">
        <v>93</v>
      </c>
      <c r="Y137">
        <v>199</v>
      </c>
      <c r="Z137">
        <v>75</v>
      </c>
      <c r="AA137" t="s">
        <v>108</v>
      </c>
      <c r="AB137">
        <v>51</v>
      </c>
      <c r="AC137">
        <v>21</v>
      </c>
      <c r="AD137">
        <v>303.87900000000002</v>
      </c>
      <c r="AE137">
        <v>0.155556</v>
      </c>
      <c r="AF137">
        <v>0.388403</v>
      </c>
      <c r="AH137">
        <v>1780</v>
      </c>
      <c r="AI137">
        <f t="shared" si="6"/>
        <v>4.1633872195707271</v>
      </c>
      <c r="AJ137">
        <f t="shared" si="7"/>
        <v>0.41213488426251133</v>
      </c>
      <c r="AK137">
        <f t="shared" si="8"/>
        <v>0.36008432484957531</v>
      </c>
      <c r="AL137">
        <f>U137 - AVERAGEIFS('Placebo Females'!U:U, 'Placebo Females'!B:B, B137, 'Placebo Females'!P:P, P137)</f>
        <v>-5.6666666666666288</v>
      </c>
      <c r="AM137">
        <f>V137 - AVERAGEIFS('Placebo Females'!V:V, 'Placebo Females'!B:B, B137, 'Placebo Females'!P:P, P137)</f>
        <v>-10.333333333333343</v>
      </c>
      <c r="AN137">
        <f>W137 - AVERAGEIFS('Placebo Females'!W:W, 'Placebo Females'!B:B, B137, 'Placebo Females'!P:P, P137)</f>
        <v>17</v>
      </c>
      <c r="AO137">
        <f>X137 - AVERAGEIFS('Placebo Females'!X:X, 'Placebo Females'!B:B, B137, 'Placebo Females'!P:P, P137)</f>
        <v>9.3333333333333286</v>
      </c>
      <c r="AP137">
        <f>Y137 - AVERAGEIFS('Placebo Females'!Y:Y, 'Placebo Females'!B:B, B137, 'Placebo Females'!P:P, P137)</f>
        <v>-2</v>
      </c>
      <c r="AQ137">
        <f>Z137 - AVERAGEIFS('Placebo Females'!Z:Z, 'Placebo Females'!B:B, B137, 'Placebo Females'!P:P, P137)</f>
        <v>9.6666666666666714</v>
      </c>
      <c r="AR137">
        <f>AB137 - AVERAGEIFS('Placebo Females'!AB:AB, 'Placebo Females'!B:B, B137, 'Placebo Females'!P:P, P137)</f>
        <v>13.666666666666664</v>
      </c>
      <c r="AS137">
        <f>AC137 - AVERAGEIFS('Placebo Females'!AC:AC, 'Placebo Females'!B:B, B137, 'Placebo Females'!P:P, P137)</f>
        <v>-1</v>
      </c>
      <c r="AT137">
        <f>AD137 - AVERAGEIFS('Placebo Females'!AD:AD, 'Placebo Females'!B:B, B137, 'Placebo Females'!P:P, P137)</f>
        <v>-55.017999999999972</v>
      </c>
      <c r="AU137">
        <f>AE137 - AVERAGEIFS('Placebo Females'!AE:AE, 'Placebo Females'!B:B, B137, 'Placebo Females'!P:P, P137)</f>
        <v>-8.9666666666665673E-4</v>
      </c>
      <c r="AV137">
        <f>AF137 - AVERAGEIFS('Placebo Females'!AF:AF, 'Placebo Females'!B:B, B137, 'Placebo Females'!P:P, P137)</f>
        <v>5.5851666666666633E-2</v>
      </c>
    </row>
    <row r="138" spans="1:48" x14ac:dyDescent="0.25">
      <c r="A138" t="s">
        <v>2926</v>
      </c>
      <c r="B138">
        <v>1001</v>
      </c>
      <c r="C138" t="s">
        <v>655</v>
      </c>
      <c r="D138">
        <v>25</v>
      </c>
      <c r="E138">
        <v>161.5</v>
      </c>
      <c r="F138">
        <v>54.8</v>
      </c>
      <c r="G138">
        <v>114.5</v>
      </c>
      <c r="H138">
        <v>64.25</v>
      </c>
      <c r="I138" t="s">
        <v>103</v>
      </c>
      <c r="J138" t="s">
        <v>104</v>
      </c>
      <c r="K138" t="s">
        <v>360</v>
      </c>
      <c r="L138" t="s">
        <v>160</v>
      </c>
      <c r="M138" t="s">
        <v>2261</v>
      </c>
      <c r="N138">
        <v>1500</v>
      </c>
      <c r="O138" t="s">
        <v>2262</v>
      </c>
      <c r="P138">
        <v>5</v>
      </c>
      <c r="Q138" t="s">
        <v>113</v>
      </c>
      <c r="R138" t="s">
        <v>2261</v>
      </c>
      <c r="S138">
        <v>1770</v>
      </c>
      <c r="T138" t="s">
        <v>2266</v>
      </c>
      <c r="U138">
        <v>738</v>
      </c>
      <c r="V138">
        <v>135</v>
      </c>
      <c r="W138">
        <v>355</v>
      </c>
      <c r="X138">
        <v>89</v>
      </c>
      <c r="Y138">
        <v>192</v>
      </c>
      <c r="Z138">
        <v>74</v>
      </c>
      <c r="AA138" t="s">
        <v>108</v>
      </c>
      <c r="AB138">
        <v>46</v>
      </c>
      <c r="AC138">
        <v>22</v>
      </c>
      <c r="AD138">
        <v>428.654</v>
      </c>
      <c r="AE138">
        <v>0.14893600000000001</v>
      </c>
      <c r="AF138">
        <v>0.32620300000000002</v>
      </c>
      <c r="AH138">
        <v>1770</v>
      </c>
      <c r="AI138">
        <f t="shared" si="6"/>
        <v>4.1399974037304421</v>
      </c>
      <c r="AJ138">
        <f t="shared" si="7"/>
        <v>0.41104335054169616</v>
      </c>
      <c r="AK138">
        <f t="shared" si="8"/>
        <v>0.35891680750294241</v>
      </c>
      <c r="AL138">
        <f>U138 - AVERAGEIFS('Placebo Females'!U:U, 'Placebo Females'!B:B, B138, 'Placebo Females'!P:P, P138)</f>
        <v>-46</v>
      </c>
      <c r="AM138">
        <f>V138 - AVERAGEIFS('Placebo Females'!V:V, 'Placebo Females'!B:B, B138, 'Placebo Females'!P:P, P138)</f>
        <v>6.6666666666666572</v>
      </c>
      <c r="AN138">
        <f>W138 - AVERAGEIFS('Placebo Females'!W:W, 'Placebo Females'!B:B, B138, 'Placebo Females'!P:P, P138)</f>
        <v>-6</v>
      </c>
      <c r="AO138">
        <f>X138 - AVERAGEIFS('Placebo Females'!X:X, 'Placebo Females'!B:B, B138, 'Placebo Females'!P:P, P138)</f>
        <v>-3.6666666666666714</v>
      </c>
      <c r="AP138">
        <f>Y138 - AVERAGEIFS('Placebo Females'!Y:Y, 'Placebo Females'!B:B, B138, 'Placebo Females'!P:P, P138)</f>
        <v>-8.6666666666666572</v>
      </c>
      <c r="AQ138">
        <f>Z138 - AVERAGEIFS('Placebo Females'!Z:Z, 'Placebo Females'!B:B, B138, 'Placebo Females'!P:P, P138)</f>
        <v>6.3333333333333286</v>
      </c>
      <c r="AR138">
        <f>AB138 - AVERAGEIFS('Placebo Females'!AB:AB, 'Placebo Females'!B:B, B138, 'Placebo Females'!P:P, P138)</f>
        <v>8</v>
      </c>
      <c r="AS138">
        <f>AC138 - AVERAGEIFS('Placebo Females'!AC:AC, 'Placebo Females'!B:B, B138, 'Placebo Females'!P:P, P138)</f>
        <v>-1.3333333333333321</v>
      </c>
      <c r="AT138">
        <f>AD138 - AVERAGEIFS('Placebo Females'!AD:AD, 'Placebo Females'!B:B, B138, 'Placebo Females'!P:P, P138)</f>
        <v>-246.53033333333326</v>
      </c>
      <c r="AU138">
        <f>AE138 - AVERAGEIFS('Placebo Females'!AE:AE, 'Placebo Females'!B:B, B138, 'Placebo Females'!P:P, P138)</f>
        <v>4.1165166666666683E-2</v>
      </c>
      <c r="AV138">
        <f>AF138 - AVERAGEIFS('Placebo Females'!AF:AF, 'Placebo Females'!B:B, B138, 'Placebo Females'!P:P, P138)</f>
        <v>2.6126666666667631E-3</v>
      </c>
    </row>
    <row r="139" spans="1:48" x14ac:dyDescent="0.25">
      <c r="A139" t="s">
        <v>2927</v>
      </c>
      <c r="B139">
        <v>1001</v>
      </c>
      <c r="C139" t="s">
        <v>655</v>
      </c>
      <c r="D139">
        <v>25</v>
      </c>
      <c r="E139">
        <v>161.5</v>
      </c>
      <c r="F139">
        <v>54.8</v>
      </c>
      <c r="G139">
        <v>114.5</v>
      </c>
      <c r="H139">
        <v>64.25</v>
      </c>
      <c r="I139" t="s">
        <v>103</v>
      </c>
      <c r="J139" t="s">
        <v>104</v>
      </c>
      <c r="K139" t="s">
        <v>360</v>
      </c>
      <c r="L139" t="s">
        <v>160</v>
      </c>
      <c r="M139" t="s">
        <v>2261</v>
      </c>
      <c r="N139">
        <v>1500</v>
      </c>
      <c r="O139" t="s">
        <v>2262</v>
      </c>
      <c r="P139">
        <v>5</v>
      </c>
      <c r="Q139" t="s">
        <v>113</v>
      </c>
      <c r="R139" t="s">
        <v>2261</v>
      </c>
      <c r="S139">
        <v>1770</v>
      </c>
      <c r="T139" t="s">
        <v>2266</v>
      </c>
      <c r="U139">
        <v>683</v>
      </c>
      <c r="V139">
        <v>136</v>
      </c>
      <c r="W139">
        <v>363</v>
      </c>
      <c r="X139">
        <v>91</v>
      </c>
      <c r="Y139">
        <v>186</v>
      </c>
      <c r="Z139">
        <v>86</v>
      </c>
      <c r="AA139" t="s">
        <v>108</v>
      </c>
      <c r="AB139">
        <v>49</v>
      </c>
      <c r="AC139">
        <v>24</v>
      </c>
      <c r="AD139">
        <v>387.39499999999998</v>
      </c>
      <c r="AE139">
        <v>0.125</v>
      </c>
      <c r="AF139">
        <v>0.350553</v>
      </c>
      <c r="AH139">
        <v>1770</v>
      </c>
      <c r="AI139">
        <f t="shared" si="6"/>
        <v>4.1399974037304421</v>
      </c>
      <c r="AJ139">
        <f t="shared" si="7"/>
        <v>0.41104335054169616</v>
      </c>
      <c r="AK139">
        <f t="shared" si="8"/>
        <v>0.35891680750294241</v>
      </c>
      <c r="AL139">
        <f>U139 - AVERAGEIFS('Placebo Females'!U:U, 'Placebo Females'!B:B, B139, 'Placebo Females'!P:P, P139)</f>
        <v>-101</v>
      </c>
      <c r="AM139">
        <f>V139 - AVERAGEIFS('Placebo Females'!V:V, 'Placebo Females'!B:B, B139, 'Placebo Females'!P:P, P139)</f>
        <v>7.6666666666666572</v>
      </c>
      <c r="AN139">
        <f>W139 - AVERAGEIFS('Placebo Females'!W:W, 'Placebo Females'!B:B, B139, 'Placebo Females'!P:P, P139)</f>
        <v>2</v>
      </c>
      <c r="AO139">
        <f>X139 - AVERAGEIFS('Placebo Females'!X:X, 'Placebo Females'!B:B, B139, 'Placebo Females'!P:P, P139)</f>
        <v>-1.6666666666666714</v>
      </c>
      <c r="AP139">
        <f>Y139 - AVERAGEIFS('Placebo Females'!Y:Y, 'Placebo Females'!B:B, B139, 'Placebo Females'!P:P, P139)</f>
        <v>-14.666666666666657</v>
      </c>
      <c r="AQ139">
        <f>Z139 - AVERAGEIFS('Placebo Females'!Z:Z, 'Placebo Females'!B:B, B139, 'Placebo Females'!P:P, P139)</f>
        <v>18.333333333333329</v>
      </c>
      <c r="AR139">
        <f>AB139 - AVERAGEIFS('Placebo Females'!AB:AB, 'Placebo Females'!B:B, B139, 'Placebo Females'!P:P, P139)</f>
        <v>11</v>
      </c>
      <c r="AS139">
        <f>AC139 - AVERAGEIFS('Placebo Females'!AC:AC, 'Placebo Females'!B:B, B139, 'Placebo Females'!P:P, P139)</f>
        <v>0.66666666666666785</v>
      </c>
      <c r="AT139">
        <f>AD139 - AVERAGEIFS('Placebo Females'!AD:AD, 'Placebo Females'!B:B, B139, 'Placebo Females'!P:P, P139)</f>
        <v>-287.78933333333327</v>
      </c>
      <c r="AU139">
        <f>AE139 - AVERAGEIFS('Placebo Females'!AE:AE, 'Placebo Females'!B:B, B139, 'Placebo Females'!P:P, P139)</f>
        <v>1.722916666666667E-2</v>
      </c>
      <c r="AV139">
        <f>AF139 - AVERAGEIFS('Placebo Females'!AF:AF, 'Placebo Females'!B:B, B139, 'Placebo Females'!P:P, P139)</f>
        <v>2.6962666666666746E-2</v>
      </c>
    </row>
    <row r="140" spans="1:48" x14ac:dyDescent="0.25">
      <c r="A140" t="s">
        <v>2928</v>
      </c>
      <c r="B140">
        <v>1001</v>
      </c>
      <c r="C140" t="s">
        <v>655</v>
      </c>
      <c r="D140">
        <v>25</v>
      </c>
      <c r="E140">
        <v>161.5</v>
      </c>
      <c r="F140">
        <v>54.8</v>
      </c>
      <c r="G140">
        <v>114.5</v>
      </c>
      <c r="H140">
        <v>64.25</v>
      </c>
      <c r="I140" t="s">
        <v>103</v>
      </c>
      <c r="J140" t="s">
        <v>104</v>
      </c>
      <c r="K140" t="s">
        <v>360</v>
      </c>
      <c r="L140" t="s">
        <v>160</v>
      </c>
      <c r="M140" t="s">
        <v>2261</v>
      </c>
      <c r="N140">
        <v>1500</v>
      </c>
      <c r="O140" t="s">
        <v>2262</v>
      </c>
      <c r="P140">
        <v>5</v>
      </c>
      <c r="Q140" t="s">
        <v>113</v>
      </c>
      <c r="R140" t="s">
        <v>2261</v>
      </c>
      <c r="S140">
        <v>1770</v>
      </c>
      <c r="T140" t="s">
        <v>2266</v>
      </c>
      <c r="U140">
        <v>763</v>
      </c>
      <c r="V140">
        <v>131</v>
      </c>
      <c r="W140">
        <v>365</v>
      </c>
      <c r="X140">
        <v>90</v>
      </c>
      <c r="Y140">
        <v>198</v>
      </c>
      <c r="Z140">
        <v>77</v>
      </c>
      <c r="AA140" t="s">
        <v>108</v>
      </c>
      <c r="AB140">
        <v>42</v>
      </c>
      <c r="AC140">
        <v>25</v>
      </c>
      <c r="AD140">
        <v>474.291</v>
      </c>
      <c r="AE140">
        <v>0.130435</v>
      </c>
      <c r="AF140">
        <v>0.33720499999999998</v>
      </c>
      <c r="AH140">
        <v>1770</v>
      </c>
      <c r="AI140">
        <f t="shared" si="6"/>
        <v>4.1399974037304421</v>
      </c>
      <c r="AJ140">
        <f t="shared" si="7"/>
        <v>0.41104335054169616</v>
      </c>
      <c r="AK140">
        <f t="shared" si="8"/>
        <v>0.35891680750294241</v>
      </c>
      <c r="AL140">
        <f>U140 - AVERAGEIFS('Placebo Females'!U:U, 'Placebo Females'!B:B, B140, 'Placebo Females'!P:P, P140)</f>
        <v>-21</v>
      </c>
      <c r="AM140">
        <f>V140 - AVERAGEIFS('Placebo Females'!V:V, 'Placebo Females'!B:B, B140, 'Placebo Females'!P:P, P140)</f>
        <v>2.6666666666666572</v>
      </c>
      <c r="AN140">
        <f>W140 - AVERAGEIFS('Placebo Females'!W:W, 'Placebo Females'!B:B, B140, 'Placebo Females'!P:P, P140)</f>
        <v>4</v>
      </c>
      <c r="AO140">
        <f>X140 - AVERAGEIFS('Placebo Females'!X:X, 'Placebo Females'!B:B, B140, 'Placebo Females'!P:P, P140)</f>
        <v>-2.6666666666666714</v>
      </c>
      <c r="AP140">
        <f>Y140 - AVERAGEIFS('Placebo Females'!Y:Y, 'Placebo Females'!B:B, B140, 'Placebo Females'!P:P, P140)</f>
        <v>-2.6666666666666572</v>
      </c>
      <c r="AQ140">
        <f>Z140 - AVERAGEIFS('Placebo Females'!Z:Z, 'Placebo Females'!B:B, B140, 'Placebo Females'!P:P, P140)</f>
        <v>9.3333333333333286</v>
      </c>
      <c r="AR140">
        <f>AB140 - AVERAGEIFS('Placebo Females'!AB:AB, 'Placebo Females'!B:B, B140, 'Placebo Females'!P:P, P140)</f>
        <v>4</v>
      </c>
      <c r="AS140">
        <f>AC140 - AVERAGEIFS('Placebo Females'!AC:AC, 'Placebo Females'!B:B, B140, 'Placebo Females'!P:P, P140)</f>
        <v>1.6666666666666679</v>
      </c>
      <c r="AT140">
        <f>AD140 - AVERAGEIFS('Placebo Females'!AD:AD, 'Placebo Females'!B:B, B140, 'Placebo Females'!P:P, P140)</f>
        <v>-200.89333333333326</v>
      </c>
      <c r="AU140">
        <f>AE140 - AVERAGEIFS('Placebo Females'!AE:AE, 'Placebo Females'!B:B, B140, 'Placebo Females'!P:P, P140)</f>
        <v>2.2664166666666666E-2</v>
      </c>
      <c r="AV140">
        <f>AF140 - AVERAGEIFS('Placebo Females'!AF:AF, 'Placebo Females'!B:B, B140, 'Placebo Females'!P:P, P140)</f>
        <v>1.3614666666666719E-2</v>
      </c>
    </row>
    <row r="141" spans="1:48" x14ac:dyDescent="0.25">
      <c r="A141" t="s">
        <v>2929</v>
      </c>
      <c r="B141">
        <v>1002</v>
      </c>
      <c r="C141" t="s">
        <v>655</v>
      </c>
      <c r="D141">
        <v>20</v>
      </c>
      <c r="E141">
        <v>177</v>
      </c>
      <c r="F141">
        <v>80.599999999999994</v>
      </c>
      <c r="G141">
        <v>95.666666669999998</v>
      </c>
      <c r="H141">
        <v>56</v>
      </c>
      <c r="I141" t="s">
        <v>103</v>
      </c>
      <c r="J141" t="s">
        <v>104</v>
      </c>
      <c r="K141" t="s">
        <v>704</v>
      </c>
      <c r="L141" t="s">
        <v>460</v>
      </c>
      <c r="M141" t="s">
        <v>2261</v>
      </c>
      <c r="N141">
        <v>1500</v>
      </c>
      <c r="O141" t="s">
        <v>2262</v>
      </c>
      <c r="P141">
        <v>4</v>
      </c>
      <c r="Q141" t="s">
        <v>113</v>
      </c>
      <c r="R141" t="s">
        <v>2261</v>
      </c>
      <c r="S141">
        <v>1760</v>
      </c>
      <c r="T141" t="s">
        <v>2266</v>
      </c>
      <c r="U141">
        <v>795</v>
      </c>
      <c r="V141">
        <v>151</v>
      </c>
      <c r="W141">
        <v>368</v>
      </c>
      <c r="X141">
        <v>96</v>
      </c>
      <c r="Y141">
        <v>194</v>
      </c>
      <c r="Z141">
        <v>78</v>
      </c>
      <c r="AA141" t="s">
        <v>108</v>
      </c>
      <c r="AB141">
        <v>48</v>
      </c>
      <c r="AC141">
        <v>24</v>
      </c>
      <c r="AD141">
        <v>399.24599999999998</v>
      </c>
      <c r="AE141">
        <v>0.183673</v>
      </c>
      <c r="AF141">
        <v>0.39157700000000001</v>
      </c>
      <c r="AH141">
        <v>1760</v>
      </c>
      <c r="AI141">
        <f t="shared" si="6"/>
        <v>4.1166075878901571</v>
      </c>
      <c r="AJ141">
        <f t="shared" si="7"/>
        <v>0.40994651483981615</v>
      </c>
      <c r="AK141">
        <f t="shared" si="8"/>
        <v>0.35774435870319732</v>
      </c>
      <c r="AL141">
        <f>U141 - AVERAGEIFS('Placebo Females'!U:U, 'Placebo Females'!B:B, B141, 'Placebo Females'!P:P, P141)</f>
        <v>-45.333333333333371</v>
      </c>
      <c r="AM141">
        <f>V141 - AVERAGEIFS('Placebo Females'!V:V, 'Placebo Females'!B:B, B141, 'Placebo Females'!P:P, P141)</f>
        <v>4</v>
      </c>
      <c r="AN141">
        <f>W141 - AVERAGEIFS('Placebo Females'!W:W, 'Placebo Females'!B:B, B141, 'Placebo Females'!P:P, P141)</f>
        <v>-4</v>
      </c>
      <c r="AO141">
        <f>X141 - AVERAGEIFS('Placebo Females'!X:X, 'Placebo Females'!B:B, B141, 'Placebo Females'!P:P, P141)</f>
        <v>0</v>
      </c>
      <c r="AP141">
        <f>Y141 - AVERAGEIFS('Placebo Females'!Y:Y, 'Placebo Females'!B:B, B141, 'Placebo Females'!P:P, P141)</f>
        <v>-11.666666666666657</v>
      </c>
      <c r="AQ141">
        <f>Z141 - AVERAGEIFS('Placebo Females'!Z:Z, 'Placebo Females'!B:B, B141, 'Placebo Females'!P:P, P141)</f>
        <v>7.6666666666666714</v>
      </c>
      <c r="AR141">
        <f>AB141 - AVERAGEIFS('Placebo Females'!AB:AB, 'Placebo Females'!B:B, B141, 'Placebo Females'!P:P, P141)</f>
        <v>9</v>
      </c>
      <c r="AS141">
        <f>AC141 - AVERAGEIFS('Placebo Females'!AC:AC, 'Placebo Females'!B:B, B141, 'Placebo Females'!P:P, P141)</f>
        <v>-0.33333333333333215</v>
      </c>
      <c r="AT141">
        <f>AD141 - AVERAGEIFS('Placebo Females'!AD:AD, 'Placebo Females'!B:B, B141, 'Placebo Females'!P:P, P141)</f>
        <v>-103.20133333333331</v>
      </c>
      <c r="AU141">
        <f>AE141 - AVERAGEIFS('Placebo Females'!AE:AE, 'Placebo Females'!B:B, B141, 'Placebo Females'!P:P, P141)</f>
        <v>5.262016666666669E-2</v>
      </c>
      <c r="AV141">
        <f>AF141 - AVERAGEIFS('Placebo Females'!AF:AF, 'Placebo Females'!B:B, B141, 'Placebo Females'!P:P, P141)</f>
        <v>4.0264999999999995E-2</v>
      </c>
    </row>
    <row r="142" spans="1:48" x14ac:dyDescent="0.25">
      <c r="A142" t="s">
        <v>2930</v>
      </c>
      <c r="B142">
        <v>1002</v>
      </c>
      <c r="C142" t="s">
        <v>655</v>
      </c>
      <c r="D142">
        <v>20</v>
      </c>
      <c r="E142">
        <v>177</v>
      </c>
      <c r="F142">
        <v>80.599999999999994</v>
      </c>
      <c r="G142">
        <v>95.666666669999998</v>
      </c>
      <c r="H142">
        <v>56</v>
      </c>
      <c r="I142" t="s">
        <v>103</v>
      </c>
      <c r="J142" t="s">
        <v>104</v>
      </c>
      <c r="K142" t="s">
        <v>704</v>
      </c>
      <c r="L142" t="s">
        <v>460</v>
      </c>
      <c r="M142" t="s">
        <v>2261</v>
      </c>
      <c r="N142">
        <v>1500</v>
      </c>
      <c r="O142" t="s">
        <v>2262</v>
      </c>
      <c r="P142">
        <v>4</v>
      </c>
      <c r="Q142" t="s">
        <v>113</v>
      </c>
      <c r="R142" t="s">
        <v>2261</v>
      </c>
      <c r="S142">
        <v>1760</v>
      </c>
      <c r="T142" t="s">
        <v>2266</v>
      </c>
      <c r="U142">
        <v>760</v>
      </c>
      <c r="V142">
        <v>150</v>
      </c>
      <c r="W142">
        <v>366</v>
      </c>
      <c r="X142">
        <v>87</v>
      </c>
      <c r="Y142">
        <v>202</v>
      </c>
      <c r="Z142">
        <v>77</v>
      </c>
      <c r="AA142" t="s">
        <v>108</v>
      </c>
      <c r="AB142">
        <v>51</v>
      </c>
      <c r="AC142">
        <v>24</v>
      </c>
      <c r="AD142">
        <v>378.839</v>
      </c>
      <c r="AE142">
        <v>0.17777799999999999</v>
      </c>
      <c r="AF142">
        <v>0.38376900000000003</v>
      </c>
      <c r="AH142">
        <v>1760</v>
      </c>
      <c r="AI142">
        <f t="shared" si="6"/>
        <v>4.1166075878901571</v>
      </c>
      <c r="AJ142">
        <f t="shared" si="7"/>
        <v>0.40994651483981615</v>
      </c>
      <c r="AK142">
        <f t="shared" si="8"/>
        <v>0.35774435870319732</v>
      </c>
      <c r="AL142">
        <f>U142 - AVERAGEIFS('Placebo Females'!U:U, 'Placebo Females'!B:B, B142, 'Placebo Females'!P:P, P142)</f>
        <v>-80.333333333333371</v>
      </c>
      <c r="AM142">
        <f>V142 - AVERAGEIFS('Placebo Females'!V:V, 'Placebo Females'!B:B, B142, 'Placebo Females'!P:P, P142)</f>
        <v>3</v>
      </c>
      <c r="AN142">
        <f>W142 - AVERAGEIFS('Placebo Females'!W:W, 'Placebo Females'!B:B, B142, 'Placebo Females'!P:P, P142)</f>
        <v>-6</v>
      </c>
      <c r="AO142">
        <f>X142 - AVERAGEIFS('Placebo Females'!X:X, 'Placebo Females'!B:B, B142, 'Placebo Females'!P:P, P142)</f>
        <v>-9</v>
      </c>
      <c r="AP142">
        <f>Y142 - AVERAGEIFS('Placebo Females'!Y:Y, 'Placebo Females'!B:B, B142, 'Placebo Females'!P:P, P142)</f>
        <v>-3.6666666666666572</v>
      </c>
      <c r="AQ142">
        <f>Z142 - AVERAGEIFS('Placebo Females'!Z:Z, 'Placebo Females'!B:B, B142, 'Placebo Females'!P:P, P142)</f>
        <v>6.6666666666666714</v>
      </c>
      <c r="AR142">
        <f>AB142 - AVERAGEIFS('Placebo Females'!AB:AB, 'Placebo Females'!B:B, B142, 'Placebo Females'!P:P, P142)</f>
        <v>12</v>
      </c>
      <c r="AS142">
        <f>AC142 - AVERAGEIFS('Placebo Females'!AC:AC, 'Placebo Females'!B:B, B142, 'Placebo Females'!P:P, P142)</f>
        <v>-0.33333333333333215</v>
      </c>
      <c r="AT142">
        <f>AD142 - AVERAGEIFS('Placebo Females'!AD:AD, 'Placebo Females'!B:B, B142, 'Placebo Females'!P:P, P142)</f>
        <v>-123.60833333333329</v>
      </c>
      <c r="AU142">
        <f>AE142 - AVERAGEIFS('Placebo Females'!AE:AE, 'Placebo Females'!B:B, B142, 'Placebo Females'!P:P, P142)</f>
        <v>4.6725166666666679E-2</v>
      </c>
      <c r="AV142">
        <f>AF142 - AVERAGEIFS('Placebo Females'!AF:AF, 'Placebo Females'!B:B, B142, 'Placebo Females'!P:P, P142)</f>
        <v>3.2457000000000014E-2</v>
      </c>
    </row>
    <row r="143" spans="1:48" x14ac:dyDescent="0.25">
      <c r="A143" t="s">
        <v>2931</v>
      </c>
      <c r="B143">
        <v>1002</v>
      </c>
      <c r="C143" t="s">
        <v>655</v>
      </c>
      <c r="D143">
        <v>20</v>
      </c>
      <c r="E143">
        <v>177</v>
      </c>
      <c r="F143">
        <v>80.599999999999994</v>
      </c>
      <c r="G143">
        <v>95.666666669999998</v>
      </c>
      <c r="H143">
        <v>56</v>
      </c>
      <c r="I143" t="s">
        <v>103</v>
      </c>
      <c r="J143" t="s">
        <v>104</v>
      </c>
      <c r="K143" t="s">
        <v>704</v>
      </c>
      <c r="L143" t="s">
        <v>460</v>
      </c>
      <c r="M143" t="s">
        <v>2261</v>
      </c>
      <c r="N143">
        <v>1500</v>
      </c>
      <c r="O143" t="s">
        <v>2262</v>
      </c>
      <c r="P143">
        <v>4</v>
      </c>
      <c r="Q143" t="s">
        <v>113</v>
      </c>
      <c r="R143" t="s">
        <v>2261</v>
      </c>
      <c r="S143">
        <v>1760</v>
      </c>
      <c r="T143" t="s">
        <v>2266</v>
      </c>
      <c r="U143">
        <v>802</v>
      </c>
      <c r="V143">
        <v>136</v>
      </c>
      <c r="W143">
        <v>367</v>
      </c>
      <c r="X143">
        <v>86</v>
      </c>
      <c r="Y143">
        <v>205</v>
      </c>
      <c r="Z143">
        <v>76</v>
      </c>
      <c r="AA143" t="s">
        <v>108</v>
      </c>
      <c r="AB143">
        <v>46</v>
      </c>
      <c r="AC143">
        <v>27</v>
      </c>
      <c r="AD143">
        <v>391.09699999999998</v>
      </c>
      <c r="AE143">
        <v>0.16326499999999999</v>
      </c>
      <c r="AF143">
        <v>0.39226299999999997</v>
      </c>
      <c r="AH143">
        <v>1760</v>
      </c>
      <c r="AI143">
        <f t="shared" si="6"/>
        <v>4.1166075878901571</v>
      </c>
      <c r="AJ143">
        <f t="shared" si="7"/>
        <v>0.40994651483981615</v>
      </c>
      <c r="AK143">
        <f t="shared" si="8"/>
        <v>0.35774435870319732</v>
      </c>
      <c r="AL143">
        <f>U143 - AVERAGEIFS('Placebo Females'!U:U, 'Placebo Females'!B:B, B143, 'Placebo Females'!P:P, P143)</f>
        <v>-38.333333333333371</v>
      </c>
      <c r="AM143">
        <f>V143 - AVERAGEIFS('Placebo Females'!V:V, 'Placebo Females'!B:B, B143, 'Placebo Females'!P:P, P143)</f>
        <v>-11</v>
      </c>
      <c r="AN143">
        <f>W143 - AVERAGEIFS('Placebo Females'!W:W, 'Placebo Females'!B:B, B143, 'Placebo Females'!P:P, P143)</f>
        <v>-5</v>
      </c>
      <c r="AO143">
        <f>X143 - AVERAGEIFS('Placebo Females'!X:X, 'Placebo Females'!B:B, B143, 'Placebo Females'!P:P, P143)</f>
        <v>-10</v>
      </c>
      <c r="AP143">
        <f>Y143 - AVERAGEIFS('Placebo Females'!Y:Y, 'Placebo Females'!B:B, B143, 'Placebo Females'!P:P, P143)</f>
        <v>-0.66666666666665719</v>
      </c>
      <c r="AQ143">
        <f>Z143 - AVERAGEIFS('Placebo Females'!Z:Z, 'Placebo Females'!B:B, B143, 'Placebo Females'!P:P, P143)</f>
        <v>5.6666666666666714</v>
      </c>
      <c r="AR143">
        <f>AB143 - AVERAGEIFS('Placebo Females'!AB:AB, 'Placebo Females'!B:B, B143, 'Placebo Females'!P:P, P143)</f>
        <v>7</v>
      </c>
      <c r="AS143">
        <f>AC143 - AVERAGEIFS('Placebo Females'!AC:AC, 'Placebo Females'!B:B, B143, 'Placebo Females'!P:P, P143)</f>
        <v>2.6666666666666679</v>
      </c>
      <c r="AT143">
        <f>AD143 - AVERAGEIFS('Placebo Females'!AD:AD, 'Placebo Females'!B:B, B143, 'Placebo Females'!P:P, P143)</f>
        <v>-111.35033333333331</v>
      </c>
      <c r="AU143">
        <f>AE143 - AVERAGEIFS('Placebo Females'!AE:AE, 'Placebo Females'!B:B, B143, 'Placebo Females'!P:P, P143)</f>
        <v>3.2212166666666681E-2</v>
      </c>
      <c r="AV143">
        <f>AF143 - AVERAGEIFS('Placebo Females'!AF:AF, 'Placebo Females'!B:B, B143, 'Placebo Females'!P:P, P143)</f>
        <v>4.095099999999996E-2</v>
      </c>
    </row>
    <row r="144" spans="1:48" x14ac:dyDescent="0.25">
      <c r="A144" t="s">
        <v>2932</v>
      </c>
      <c r="B144">
        <v>1003</v>
      </c>
      <c r="C144" t="s">
        <v>655</v>
      </c>
      <c r="D144">
        <v>30</v>
      </c>
      <c r="E144">
        <v>167</v>
      </c>
      <c r="F144">
        <v>71.3</v>
      </c>
      <c r="G144">
        <v>106</v>
      </c>
      <c r="H144">
        <v>57.75</v>
      </c>
      <c r="I144" t="s">
        <v>103</v>
      </c>
      <c r="J144" t="s">
        <v>104</v>
      </c>
      <c r="K144" t="s">
        <v>753</v>
      </c>
      <c r="L144" t="s">
        <v>311</v>
      </c>
      <c r="M144" t="s">
        <v>2261</v>
      </c>
      <c r="N144">
        <v>1500</v>
      </c>
      <c r="O144" t="s">
        <v>2262</v>
      </c>
      <c r="P144">
        <v>3</v>
      </c>
      <c r="Q144" t="s">
        <v>113</v>
      </c>
      <c r="R144" t="s">
        <v>2261</v>
      </c>
      <c r="S144">
        <v>1760</v>
      </c>
      <c r="T144" t="s">
        <v>2266</v>
      </c>
      <c r="U144">
        <v>1085</v>
      </c>
      <c r="V144">
        <v>196</v>
      </c>
      <c r="W144">
        <v>403</v>
      </c>
      <c r="X144">
        <v>90</v>
      </c>
      <c r="Y144">
        <v>234</v>
      </c>
      <c r="Z144">
        <v>79</v>
      </c>
      <c r="AA144" t="s">
        <v>108</v>
      </c>
      <c r="AB144">
        <v>46</v>
      </c>
      <c r="AC144">
        <v>35</v>
      </c>
      <c r="AD144">
        <v>302.65800000000002</v>
      </c>
      <c r="AE144">
        <v>0.19565199999999999</v>
      </c>
      <c r="AF144">
        <v>0.38535700000000001</v>
      </c>
      <c r="AH144">
        <v>1760</v>
      </c>
      <c r="AI144">
        <f t="shared" si="6"/>
        <v>4.1166075878901571</v>
      </c>
      <c r="AJ144">
        <f t="shared" si="7"/>
        <v>0.40994651483981615</v>
      </c>
      <c r="AK144">
        <f t="shared" si="8"/>
        <v>0.35774435870319732</v>
      </c>
      <c r="AL144">
        <f>U144 - AVERAGEIFS('Placebo Females'!U:U, 'Placebo Females'!B:B, B144, 'Placebo Females'!P:P, P144)</f>
        <v>184.66666666666663</v>
      </c>
      <c r="AM144">
        <f>V144 - AVERAGEIFS('Placebo Females'!V:V, 'Placebo Females'!B:B, B144, 'Placebo Females'!P:P, P144)</f>
        <v>-13</v>
      </c>
      <c r="AN144">
        <f>W144 - AVERAGEIFS('Placebo Females'!W:W, 'Placebo Females'!B:B, B144, 'Placebo Females'!P:P, P144)</f>
        <v>19.333333333333314</v>
      </c>
      <c r="AO144">
        <f>X144 - AVERAGEIFS('Placebo Females'!X:X, 'Placebo Females'!B:B, B144, 'Placebo Females'!P:P, P144)</f>
        <v>-5.6666666666666714</v>
      </c>
      <c r="AP144">
        <f>Y144 - AVERAGEIFS('Placebo Females'!Y:Y, 'Placebo Females'!B:B, B144, 'Placebo Females'!P:P, P144)</f>
        <v>15.666666666666657</v>
      </c>
      <c r="AQ144">
        <f>Z144 - AVERAGEIFS('Placebo Females'!Z:Z, 'Placebo Females'!B:B, B144, 'Placebo Females'!P:P, P144)</f>
        <v>9.3333333333333286</v>
      </c>
      <c r="AR144">
        <f>AB144 - AVERAGEIFS('Placebo Females'!AB:AB, 'Placebo Females'!B:B, B144, 'Placebo Females'!P:P, P144)</f>
        <v>1.6666666666666643</v>
      </c>
      <c r="AS144">
        <f>AC144 - AVERAGEIFS('Placebo Females'!AC:AC, 'Placebo Females'!B:B, B144, 'Placebo Females'!P:P, P144)</f>
        <v>11.333333333333332</v>
      </c>
      <c r="AT144">
        <f>AD144 - AVERAGEIFS('Placebo Females'!AD:AD, 'Placebo Females'!B:B, B144, 'Placebo Females'!P:P, P144)</f>
        <v>45.403333333333364</v>
      </c>
      <c r="AU144">
        <f>AE144 - AVERAGEIFS('Placebo Females'!AE:AE, 'Placebo Females'!B:B, B144, 'Placebo Females'!P:P, P144)</f>
        <v>8.1440233333333334E-2</v>
      </c>
      <c r="AV144">
        <f>AF144 - AVERAGEIFS('Placebo Females'!AF:AF, 'Placebo Females'!B:B, B144, 'Placebo Females'!P:P, P144)</f>
        <v>8.9336000000000026E-2</v>
      </c>
    </row>
    <row r="145" spans="1:48" x14ac:dyDescent="0.25">
      <c r="A145" s="1" t="s">
        <v>2933</v>
      </c>
      <c r="B145">
        <v>1003</v>
      </c>
      <c r="C145" t="s">
        <v>655</v>
      </c>
      <c r="D145">
        <v>30</v>
      </c>
      <c r="E145">
        <v>167</v>
      </c>
      <c r="F145">
        <v>71.3</v>
      </c>
      <c r="G145">
        <v>106</v>
      </c>
      <c r="H145">
        <v>57.75</v>
      </c>
      <c r="I145" t="s">
        <v>103</v>
      </c>
      <c r="J145" t="s">
        <v>104</v>
      </c>
      <c r="K145" t="s">
        <v>753</v>
      </c>
      <c r="L145" t="s">
        <v>311</v>
      </c>
      <c r="M145" t="s">
        <v>2261</v>
      </c>
      <c r="N145">
        <v>1500</v>
      </c>
      <c r="O145" t="s">
        <v>2262</v>
      </c>
      <c r="P145">
        <v>3</v>
      </c>
      <c r="Q145" t="s">
        <v>113</v>
      </c>
      <c r="R145" t="s">
        <v>2261</v>
      </c>
      <c r="S145">
        <v>1760</v>
      </c>
      <c r="T145" t="s">
        <v>2266</v>
      </c>
      <c r="U145">
        <v>1068</v>
      </c>
      <c r="V145">
        <v>169</v>
      </c>
      <c r="W145">
        <v>404</v>
      </c>
      <c r="X145">
        <v>92</v>
      </c>
      <c r="Y145">
        <v>230</v>
      </c>
      <c r="Z145">
        <v>82</v>
      </c>
      <c r="AA145" t="s">
        <v>108</v>
      </c>
      <c r="AB145">
        <v>49</v>
      </c>
      <c r="AC145">
        <v>33</v>
      </c>
      <c r="AD145">
        <v>302.68099999999998</v>
      </c>
      <c r="AE145">
        <v>0.14893600000000001</v>
      </c>
      <c r="AF145">
        <v>0.385797</v>
      </c>
      <c r="AH145">
        <v>1760</v>
      </c>
      <c r="AI145">
        <f t="shared" si="6"/>
        <v>4.1166075878901571</v>
      </c>
      <c r="AJ145">
        <f t="shared" si="7"/>
        <v>0.40994651483981615</v>
      </c>
      <c r="AK145">
        <f t="shared" si="8"/>
        <v>0.35774435870319732</v>
      </c>
      <c r="AL145">
        <f>U145 - AVERAGEIFS('Placebo Females'!U:U, 'Placebo Females'!B:B, B145, 'Placebo Females'!P:P, P145)</f>
        <v>167.66666666666663</v>
      </c>
      <c r="AM145">
        <f>V145 - AVERAGEIFS('Placebo Females'!V:V, 'Placebo Females'!B:B, B145, 'Placebo Females'!P:P, P145)</f>
        <v>-40</v>
      </c>
      <c r="AN145">
        <f>W145 - AVERAGEIFS('Placebo Females'!W:W, 'Placebo Females'!B:B, B145, 'Placebo Females'!P:P, P145)</f>
        <v>20.333333333333314</v>
      </c>
      <c r="AO145">
        <f>X145 - AVERAGEIFS('Placebo Females'!X:X, 'Placebo Females'!B:B, B145, 'Placebo Females'!P:P, P145)</f>
        <v>-3.6666666666666714</v>
      </c>
      <c r="AP145">
        <f>Y145 - AVERAGEIFS('Placebo Females'!Y:Y, 'Placebo Females'!B:B, B145, 'Placebo Females'!P:P, P145)</f>
        <v>11.666666666666657</v>
      </c>
      <c r="AQ145">
        <f>Z145 - AVERAGEIFS('Placebo Females'!Z:Z, 'Placebo Females'!B:B, B145, 'Placebo Females'!P:P, P145)</f>
        <v>12.333333333333329</v>
      </c>
      <c r="AR145">
        <f>AB145 - AVERAGEIFS('Placebo Females'!AB:AB, 'Placebo Females'!B:B, B145, 'Placebo Females'!P:P, P145)</f>
        <v>4.6666666666666643</v>
      </c>
      <c r="AS145">
        <f>AC145 - AVERAGEIFS('Placebo Females'!AC:AC, 'Placebo Females'!B:B, B145, 'Placebo Females'!P:P, P145)</f>
        <v>9.3333333333333321</v>
      </c>
      <c r="AT145">
        <f>AD145 - AVERAGEIFS('Placebo Females'!AD:AD, 'Placebo Females'!B:B, B145, 'Placebo Females'!P:P, P145)</f>
        <v>45.426333333333332</v>
      </c>
      <c r="AU145">
        <f>AE145 - AVERAGEIFS('Placebo Females'!AE:AE, 'Placebo Females'!B:B, B145, 'Placebo Females'!P:P, P145)</f>
        <v>3.4724233333333354E-2</v>
      </c>
      <c r="AV145">
        <f>AF145 - AVERAGEIFS('Placebo Females'!AF:AF, 'Placebo Females'!B:B, B145, 'Placebo Females'!P:P, P145)</f>
        <v>8.9776000000000022E-2</v>
      </c>
    </row>
    <row r="146" spans="1:48" x14ac:dyDescent="0.25">
      <c r="A146" t="s">
        <v>2934</v>
      </c>
      <c r="B146">
        <v>1003</v>
      </c>
      <c r="C146" t="s">
        <v>655</v>
      </c>
      <c r="D146">
        <v>30</v>
      </c>
      <c r="E146">
        <v>167</v>
      </c>
      <c r="F146">
        <v>71.3</v>
      </c>
      <c r="G146">
        <v>106</v>
      </c>
      <c r="H146">
        <v>57.75</v>
      </c>
      <c r="I146" t="s">
        <v>103</v>
      </c>
      <c r="J146" t="s">
        <v>104</v>
      </c>
      <c r="K146" t="s">
        <v>753</v>
      </c>
      <c r="L146" t="s">
        <v>311</v>
      </c>
      <c r="M146" t="s">
        <v>2261</v>
      </c>
      <c r="N146">
        <v>1500</v>
      </c>
      <c r="O146" t="s">
        <v>2262</v>
      </c>
      <c r="P146">
        <v>3</v>
      </c>
      <c r="Q146" t="s">
        <v>113</v>
      </c>
      <c r="R146" t="s">
        <v>2261</v>
      </c>
      <c r="S146">
        <v>1760</v>
      </c>
      <c r="T146" t="s">
        <v>2266</v>
      </c>
      <c r="U146">
        <v>1105</v>
      </c>
      <c r="V146">
        <v>197</v>
      </c>
      <c r="W146">
        <v>403</v>
      </c>
      <c r="X146">
        <v>95</v>
      </c>
      <c r="Y146">
        <v>230</v>
      </c>
      <c r="Z146">
        <v>78</v>
      </c>
      <c r="AA146" t="s">
        <v>108</v>
      </c>
      <c r="AB146">
        <v>57</v>
      </c>
      <c r="AC146">
        <v>24</v>
      </c>
      <c r="AD146">
        <v>293.42200000000003</v>
      </c>
      <c r="AE146">
        <v>0.21276600000000001</v>
      </c>
      <c r="AF146">
        <v>0.387515</v>
      </c>
      <c r="AH146">
        <v>1760</v>
      </c>
      <c r="AI146">
        <f t="shared" si="6"/>
        <v>4.1166075878901571</v>
      </c>
      <c r="AJ146">
        <f t="shared" si="7"/>
        <v>0.40994651483981615</v>
      </c>
      <c r="AK146">
        <f t="shared" si="8"/>
        <v>0.35774435870319732</v>
      </c>
      <c r="AL146">
        <f>U146 - AVERAGEIFS('Placebo Females'!U:U, 'Placebo Females'!B:B, B146, 'Placebo Females'!P:P, P146)</f>
        <v>204.66666666666663</v>
      </c>
      <c r="AM146">
        <f>V146 - AVERAGEIFS('Placebo Females'!V:V, 'Placebo Females'!B:B, B146, 'Placebo Females'!P:P, P146)</f>
        <v>-12</v>
      </c>
      <c r="AN146">
        <f>W146 - AVERAGEIFS('Placebo Females'!W:W, 'Placebo Females'!B:B, B146, 'Placebo Females'!P:P, P146)</f>
        <v>19.333333333333314</v>
      </c>
      <c r="AO146">
        <f>X146 - AVERAGEIFS('Placebo Females'!X:X, 'Placebo Females'!B:B, B146, 'Placebo Females'!P:P, P146)</f>
        <v>-0.6666666666666714</v>
      </c>
      <c r="AP146">
        <f>Y146 - AVERAGEIFS('Placebo Females'!Y:Y, 'Placebo Females'!B:B, B146, 'Placebo Females'!P:P, P146)</f>
        <v>11.666666666666657</v>
      </c>
      <c r="AQ146">
        <f>Z146 - AVERAGEIFS('Placebo Females'!Z:Z, 'Placebo Females'!B:B, B146, 'Placebo Females'!P:P, P146)</f>
        <v>8.3333333333333286</v>
      </c>
      <c r="AR146">
        <f>AB146 - AVERAGEIFS('Placebo Females'!AB:AB, 'Placebo Females'!B:B, B146, 'Placebo Females'!P:P, P146)</f>
        <v>12.666666666666664</v>
      </c>
      <c r="AS146">
        <f>AC146 - AVERAGEIFS('Placebo Females'!AC:AC, 'Placebo Females'!B:B, B146, 'Placebo Females'!P:P, P146)</f>
        <v>0.33333333333333215</v>
      </c>
      <c r="AT146">
        <f>AD146 - AVERAGEIFS('Placebo Females'!AD:AD, 'Placebo Females'!B:B, B146, 'Placebo Females'!P:P, P146)</f>
        <v>36.167333333333374</v>
      </c>
      <c r="AU146">
        <f>AE146 - AVERAGEIFS('Placebo Females'!AE:AE, 'Placebo Females'!B:B, B146, 'Placebo Females'!P:P, P146)</f>
        <v>9.8554233333333352E-2</v>
      </c>
      <c r="AV146">
        <f>AF146 - AVERAGEIFS('Placebo Females'!AF:AF, 'Placebo Females'!B:B, B146, 'Placebo Females'!P:P, P146)</f>
        <v>9.149400000000002E-2</v>
      </c>
    </row>
    <row r="147" spans="1:48" x14ac:dyDescent="0.25">
      <c r="A147" t="s">
        <v>2935</v>
      </c>
      <c r="B147">
        <v>1003</v>
      </c>
      <c r="C147" t="s">
        <v>655</v>
      </c>
      <c r="D147">
        <v>30</v>
      </c>
      <c r="E147">
        <v>167</v>
      </c>
      <c r="F147">
        <v>71.3</v>
      </c>
      <c r="G147">
        <v>106</v>
      </c>
      <c r="H147">
        <v>57.75</v>
      </c>
      <c r="I147" t="s">
        <v>103</v>
      </c>
      <c r="J147" t="s">
        <v>104</v>
      </c>
      <c r="K147" t="s">
        <v>753</v>
      </c>
      <c r="L147" t="s">
        <v>311</v>
      </c>
      <c r="M147" t="s">
        <v>2261</v>
      </c>
      <c r="N147">
        <v>1500</v>
      </c>
      <c r="O147" t="s">
        <v>2262</v>
      </c>
      <c r="P147">
        <v>2.5</v>
      </c>
      <c r="Q147" t="s">
        <v>113</v>
      </c>
      <c r="R147" t="s">
        <v>2261</v>
      </c>
      <c r="S147">
        <v>1750</v>
      </c>
      <c r="T147" t="s">
        <v>2266</v>
      </c>
      <c r="U147">
        <v>1112</v>
      </c>
      <c r="V147">
        <v>196</v>
      </c>
      <c r="W147">
        <v>405</v>
      </c>
      <c r="X147">
        <v>92</v>
      </c>
      <c r="Y147">
        <v>235</v>
      </c>
      <c r="Z147">
        <v>78</v>
      </c>
      <c r="AA147" t="s">
        <v>108</v>
      </c>
      <c r="AB147">
        <v>54</v>
      </c>
      <c r="AC147">
        <v>26</v>
      </c>
      <c r="AD147">
        <v>283.54599999999999</v>
      </c>
      <c r="AE147">
        <v>0.1875</v>
      </c>
      <c r="AF147">
        <v>0.402034</v>
      </c>
      <c r="AH147">
        <v>1750</v>
      </c>
      <c r="AI147">
        <f t="shared" si="6"/>
        <v>4.0932177720498721</v>
      </c>
      <c r="AJ147">
        <f t="shared" si="7"/>
        <v>0.40884433204816528</v>
      </c>
      <c r="AK147">
        <f t="shared" si="8"/>
        <v>0.35656694354115759</v>
      </c>
      <c r="AL147">
        <f>U147 - AVERAGEIFS('Placebo Females'!U:U, 'Placebo Females'!B:B, B147, 'Placebo Females'!P:P, P147)</f>
        <v>218</v>
      </c>
      <c r="AM147">
        <f>V147 - AVERAGEIFS('Placebo Females'!V:V, 'Placebo Females'!B:B, B147, 'Placebo Females'!P:P, P147)</f>
        <v>-10.333333333333343</v>
      </c>
      <c r="AN147">
        <f>W147 - AVERAGEIFS('Placebo Females'!W:W, 'Placebo Females'!B:B, B147, 'Placebo Females'!P:P, P147)</f>
        <v>26</v>
      </c>
      <c r="AO147">
        <f>X147 - AVERAGEIFS('Placebo Females'!X:X, 'Placebo Females'!B:B, B147, 'Placebo Females'!P:P, P147)</f>
        <v>-1.6666666666666714</v>
      </c>
      <c r="AP147">
        <f>Y147 - AVERAGEIFS('Placebo Females'!Y:Y, 'Placebo Females'!B:B, B147, 'Placebo Females'!P:P, P147)</f>
        <v>17.666666666666657</v>
      </c>
      <c r="AQ147">
        <f>Z147 - AVERAGEIFS('Placebo Females'!Z:Z, 'Placebo Females'!B:B, B147, 'Placebo Females'!P:P, P147)</f>
        <v>10</v>
      </c>
      <c r="AR147">
        <f>AB147 - AVERAGEIFS('Placebo Females'!AB:AB, 'Placebo Females'!B:B, B147, 'Placebo Females'!P:P, P147)</f>
        <v>14.666666666666664</v>
      </c>
      <c r="AS147">
        <f>AC147 - AVERAGEIFS('Placebo Females'!AC:AC, 'Placebo Females'!B:B, B147, 'Placebo Females'!P:P, P147)</f>
        <v>-2.3333333333333321</v>
      </c>
      <c r="AT147">
        <f>AD147 - AVERAGEIFS('Placebo Females'!AD:AD, 'Placebo Females'!B:B, B147, 'Placebo Females'!P:P, P147)</f>
        <v>13.134000000000015</v>
      </c>
      <c r="AU147">
        <f>AE147 - AVERAGEIFS('Placebo Females'!AE:AE, 'Placebo Females'!B:B, B147, 'Placebo Females'!P:P, P147)</f>
        <v>3.6618999999999985E-2</v>
      </c>
      <c r="AV147">
        <f>AF147 - AVERAGEIFS('Placebo Females'!AF:AF, 'Placebo Females'!B:B, B147, 'Placebo Females'!P:P, P147)</f>
        <v>9.7216333333333349E-2</v>
      </c>
    </row>
    <row r="148" spans="1:48" x14ac:dyDescent="0.25">
      <c r="A148" t="s">
        <v>2936</v>
      </c>
      <c r="B148">
        <v>1003</v>
      </c>
      <c r="C148" t="s">
        <v>655</v>
      </c>
      <c r="D148">
        <v>30</v>
      </c>
      <c r="E148">
        <v>167</v>
      </c>
      <c r="F148">
        <v>71.3</v>
      </c>
      <c r="G148">
        <v>106</v>
      </c>
      <c r="H148">
        <v>57.75</v>
      </c>
      <c r="I148" t="s">
        <v>103</v>
      </c>
      <c r="J148" t="s">
        <v>104</v>
      </c>
      <c r="K148" t="s">
        <v>753</v>
      </c>
      <c r="L148" t="s">
        <v>311</v>
      </c>
      <c r="M148" t="s">
        <v>2261</v>
      </c>
      <c r="N148">
        <v>1500</v>
      </c>
      <c r="O148" t="s">
        <v>2262</v>
      </c>
      <c r="P148">
        <v>2.5</v>
      </c>
      <c r="Q148" t="s">
        <v>113</v>
      </c>
      <c r="R148" t="s">
        <v>2261</v>
      </c>
      <c r="S148">
        <v>1750</v>
      </c>
      <c r="T148" t="s">
        <v>2266</v>
      </c>
      <c r="U148">
        <v>1016</v>
      </c>
      <c r="V148">
        <v>198</v>
      </c>
      <c r="W148">
        <v>407</v>
      </c>
      <c r="X148">
        <v>91</v>
      </c>
      <c r="Y148">
        <v>236</v>
      </c>
      <c r="Z148">
        <v>80</v>
      </c>
      <c r="AA148" t="s">
        <v>108</v>
      </c>
      <c r="AB148">
        <v>43</v>
      </c>
      <c r="AC148">
        <v>36</v>
      </c>
      <c r="AD148">
        <v>279.596</v>
      </c>
      <c r="AE148">
        <v>0.14000000000000001</v>
      </c>
      <c r="AF148">
        <v>0.36896400000000001</v>
      </c>
      <c r="AH148">
        <v>1750</v>
      </c>
      <c r="AI148">
        <f t="shared" si="6"/>
        <v>4.0932177720498721</v>
      </c>
      <c r="AJ148">
        <f t="shared" si="7"/>
        <v>0.40884433204816528</v>
      </c>
      <c r="AK148">
        <f t="shared" si="8"/>
        <v>0.35656694354115759</v>
      </c>
      <c r="AL148">
        <f>U148 - AVERAGEIFS('Placebo Females'!U:U, 'Placebo Females'!B:B, B148, 'Placebo Females'!P:P, P148)</f>
        <v>122</v>
      </c>
      <c r="AM148">
        <f>V148 - AVERAGEIFS('Placebo Females'!V:V, 'Placebo Females'!B:B, B148, 'Placebo Females'!P:P, P148)</f>
        <v>-8.3333333333333428</v>
      </c>
      <c r="AN148">
        <f>W148 - AVERAGEIFS('Placebo Females'!W:W, 'Placebo Females'!B:B, B148, 'Placebo Females'!P:P, P148)</f>
        <v>28</v>
      </c>
      <c r="AO148">
        <f>X148 - AVERAGEIFS('Placebo Females'!X:X, 'Placebo Females'!B:B, B148, 'Placebo Females'!P:P, P148)</f>
        <v>-2.6666666666666714</v>
      </c>
      <c r="AP148">
        <f>Y148 - AVERAGEIFS('Placebo Females'!Y:Y, 'Placebo Females'!B:B, B148, 'Placebo Females'!P:P, P148)</f>
        <v>18.666666666666657</v>
      </c>
      <c r="AQ148">
        <f>Z148 - AVERAGEIFS('Placebo Females'!Z:Z, 'Placebo Females'!B:B, B148, 'Placebo Females'!P:P, P148)</f>
        <v>12</v>
      </c>
      <c r="AR148">
        <f>AB148 - AVERAGEIFS('Placebo Females'!AB:AB, 'Placebo Females'!B:B, B148, 'Placebo Females'!P:P, P148)</f>
        <v>3.6666666666666643</v>
      </c>
      <c r="AS148">
        <f>AC148 - AVERAGEIFS('Placebo Females'!AC:AC, 'Placebo Females'!B:B, B148, 'Placebo Females'!P:P, P148)</f>
        <v>7.6666666666666679</v>
      </c>
      <c r="AT148">
        <f>AD148 - AVERAGEIFS('Placebo Females'!AD:AD, 'Placebo Females'!B:B, B148, 'Placebo Females'!P:P, P148)</f>
        <v>9.1840000000000259</v>
      </c>
      <c r="AU148">
        <f>AE148 - AVERAGEIFS('Placebo Females'!AE:AE, 'Placebo Females'!B:B, B148, 'Placebo Females'!P:P, P148)</f>
        <v>-1.0881000000000002E-2</v>
      </c>
      <c r="AV148">
        <f>AF148 - AVERAGEIFS('Placebo Females'!AF:AF, 'Placebo Females'!B:B, B148, 'Placebo Females'!P:P, P148)</f>
        <v>6.4146333333333361E-2</v>
      </c>
    </row>
    <row r="149" spans="1:48" x14ac:dyDescent="0.25">
      <c r="A149" t="s">
        <v>2937</v>
      </c>
      <c r="B149">
        <v>1003</v>
      </c>
      <c r="C149" t="s">
        <v>655</v>
      </c>
      <c r="D149">
        <v>30</v>
      </c>
      <c r="E149">
        <v>167</v>
      </c>
      <c r="F149">
        <v>71.3</v>
      </c>
      <c r="G149">
        <v>106</v>
      </c>
      <c r="H149">
        <v>57.75</v>
      </c>
      <c r="I149" t="s">
        <v>103</v>
      </c>
      <c r="J149" t="s">
        <v>104</v>
      </c>
      <c r="K149" t="s">
        <v>753</v>
      </c>
      <c r="L149" t="s">
        <v>311</v>
      </c>
      <c r="M149" t="s">
        <v>2261</v>
      </c>
      <c r="N149">
        <v>1500</v>
      </c>
      <c r="O149" t="s">
        <v>2262</v>
      </c>
      <c r="P149">
        <v>2.5</v>
      </c>
      <c r="Q149" t="s">
        <v>113</v>
      </c>
      <c r="R149" t="s">
        <v>2261</v>
      </c>
      <c r="S149">
        <v>1750</v>
      </c>
      <c r="T149" t="s">
        <v>2266</v>
      </c>
      <c r="U149">
        <v>911</v>
      </c>
      <c r="V149">
        <v>195</v>
      </c>
      <c r="W149">
        <v>400</v>
      </c>
      <c r="X149">
        <v>93</v>
      </c>
      <c r="Y149">
        <v>224</v>
      </c>
      <c r="Z149">
        <v>83</v>
      </c>
      <c r="AA149" t="s">
        <v>108</v>
      </c>
      <c r="AB149">
        <v>56</v>
      </c>
      <c r="AC149">
        <v>28</v>
      </c>
      <c r="AD149">
        <v>225.947</v>
      </c>
      <c r="AE149">
        <v>0.222222</v>
      </c>
      <c r="AF149">
        <v>0.37316199999999999</v>
      </c>
      <c r="AH149">
        <v>1750</v>
      </c>
      <c r="AI149">
        <f t="shared" si="6"/>
        <v>4.0932177720498721</v>
      </c>
      <c r="AJ149">
        <f t="shared" si="7"/>
        <v>0.40884433204816528</v>
      </c>
      <c r="AK149">
        <f t="shared" si="8"/>
        <v>0.35656694354115759</v>
      </c>
      <c r="AL149">
        <f>U149 - AVERAGEIFS('Placebo Females'!U:U, 'Placebo Females'!B:B, B149, 'Placebo Females'!P:P, P149)</f>
        <v>17</v>
      </c>
      <c r="AM149">
        <f>V149 - AVERAGEIFS('Placebo Females'!V:V, 'Placebo Females'!B:B, B149, 'Placebo Females'!P:P, P149)</f>
        <v>-11.333333333333343</v>
      </c>
      <c r="AN149">
        <f>W149 - AVERAGEIFS('Placebo Females'!W:W, 'Placebo Females'!B:B, B149, 'Placebo Females'!P:P, P149)</f>
        <v>21</v>
      </c>
      <c r="AO149">
        <f>X149 - AVERAGEIFS('Placebo Females'!X:X, 'Placebo Females'!B:B, B149, 'Placebo Females'!P:P, P149)</f>
        <v>-0.6666666666666714</v>
      </c>
      <c r="AP149">
        <f>Y149 - AVERAGEIFS('Placebo Females'!Y:Y, 'Placebo Females'!B:B, B149, 'Placebo Females'!P:P, P149)</f>
        <v>6.6666666666666572</v>
      </c>
      <c r="AQ149">
        <f>Z149 - AVERAGEIFS('Placebo Females'!Z:Z, 'Placebo Females'!B:B, B149, 'Placebo Females'!P:P, P149)</f>
        <v>15</v>
      </c>
      <c r="AR149">
        <f>AB149 - AVERAGEIFS('Placebo Females'!AB:AB, 'Placebo Females'!B:B, B149, 'Placebo Females'!P:P, P149)</f>
        <v>16.666666666666664</v>
      </c>
      <c r="AS149">
        <f>AC149 - AVERAGEIFS('Placebo Females'!AC:AC, 'Placebo Females'!B:B, B149, 'Placebo Females'!P:P, P149)</f>
        <v>-0.33333333333333215</v>
      </c>
      <c r="AT149">
        <f>AD149 - AVERAGEIFS('Placebo Females'!AD:AD, 'Placebo Females'!B:B, B149, 'Placebo Females'!P:P, P149)</f>
        <v>-44.464999999999975</v>
      </c>
      <c r="AU149">
        <f>AE149 - AVERAGEIFS('Placebo Females'!AE:AE, 'Placebo Females'!B:B, B149, 'Placebo Females'!P:P, P149)</f>
        <v>7.1340999999999988E-2</v>
      </c>
      <c r="AV149">
        <f>AF149 - AVERAGEIFS('Placebo Females'!AF:AF, 'Placebo Females'!B:B, B149, 'Placebo Females'!P:P, P149)</f>
        <v>6.834433333333334E-2</v>
      </c>
    </row>
    <row r="150" spans="1:48" x14ac:dyDescent="0.25">
      <c r="A150" t="s">
        <v>2938</v>
      </c>
      <c r="B150">
        <v>1002</v>
      </c>
      <c r="C150" t="s">
        <v>655</v>
      </c>
      <c r="D150">
        <v>20</v>
      </c>
      <c r="E150">
        <v>177</v>
      </c>
      <c r="F150">
        <v>80.599999999999994</v>
      </c>
      <c r="G150">
        <v>95.666666669999998</v>
      </c>
      <c r="H150">
        <v>56</v>
      </c>
      <c r="I150" t="s">
        <v>103</v>
      </c>
      <c r="J150" t="s">
        <v>104</v>
      </c>
      <c r="K150" t="s">
        <v>704</v>
      </c>
      <c r="L150" t="s">
        <v>460</v>
      </c>
      <c r="M150" t="s">
        <v>2261</v>
      </c>
      <c r="N150">
        <v>1500</v>
      </c>
      <c r="O150" t="s">
        <v>2262</v>
      </c>
      <c r="P150">
        <v>3</v>
      </c>
      <c r="Q150" t="s">
        <v>113</v>
      </c>
      <c r="R150" t="s">
        <v>2261</v>
      </c>
      <c r="S150">
        <v>1710</v>
      </c>
      <c r="T150" t="s">
        <v>2266</v>
      </c>
      <c r="U150">
        <v>843</v>
      </c>
      <c r="V150">
        <v>156</v>
      </c>
      <c r="W150">
        <v>381</v>
      </c>
      <c r="X150">
        <v>89</v>
      </c>
      <c r="Y150">
        <v>217</v>
      </c>
      <c r="Z150">
        <v>75</v>
      </c>
      <c r="AA150" t="s">
        <v>108</v>
      </c>
      <c r="AB150">
        <v>49</v>
      </c>
      <c r="AC150">
        <v>23</v>
      </c>
      <c r="AD150">
        <v>467.88</v>
      </c>
      <c r="AE150">
        <v>0.125</v>
      </c>
      <c r="AF150">
        <v>0.38347799999999999</v>
      </c>
      <c r="AH150">
        <v>1710</v>
      </c>
      <c r="AI150">
        <f t="shared" si="6"/>
        <v>3.9996585086887322</v>
      </c>
      <c r="AJ150">
        <f t="shared" si="7"/>
        <v>0.40438120742442207</v>
      </c>
      <c r="AK150">
        <f t="shared" si="8"/>
        <v>0.35180690808827175</v>
      </c>
      <c r="AL150">
        <f>U150 - AVERAGEIFS('Placebo Females'!U:U, 'Placebo Females'!B:B, B150, 'Placebo Females'!P:P, P150)</f>
        <v>-9.3333333333333712</v>
      </c>
      <c r="AM150">
        <f>V150 - AVERAGEIFS('Placebo Females'!V:V, 'Placebo Females'!B:B, B150, 'Placebo Females'!P:P, P150)</f>
        <v>-0.33333333333334281</v>
      </c>
      <c r="AN150">
        <f>W150 - AVERAGEIFS('Placebo Females'!W:W, 'Placebo Females'!B:B, B150, 'Placebo Females'!P:P, P150)</f>
        <v>2</v>
      </c>
      <c r="AO150">
        <f>X150 - AVERAGEIFS('Placebo Females'!X:X, 'Placebo Females'!B:B, B150, 'Placebo Females'!P:P, P150)</f>
        <v>0.3333333333333286</v>
      </c>
      <c r="AP150">
        <f>Y150 - AVERAGEIFS('Placebo Females'!Y:Y, 'Placebo Females'!B:B, B150, 'Placebo Females'!P:P, P150)</f>
        <v>-2</v>
      </c>
      <c r="AQ150">
        <f>Z150 - AVERAGEIFS('Placebo Females'!Z:Z, 'Placebo Females'!B:B, B150, 'Placebo Females'!P:P, P150)</f>
        <v>3.6666666666666714</v>
      </c>
      <c r="AR150">
        <f>AB150 - AVERAGEIFS('Placebo Females'!AB:AB, 'Placebo Females'!B:B, B150, 'Placebo Females'!P:P, P150)</f>
        <v>8.6666666666666643</v>
      </c>
      <c r="AS150">
        <f>AC150 - AVERAGEIFS('Placebo Females'!AC:AC, 'Placebo Females'!B:B, B150, 'Placebo Females'!P:P, P150)</f>
        <v>-1.3333333333333321</v>
      </c>
      <c r="AT150">
        <f>AD150 - AVERAGEIFS('Placebo Females'!AD:AD, 'Placebo Females'!B:B, B150, 'Placebo Females'!P:P, P150)</f>
        <v>-15.08499999999998</v>
      </c>
      <c r="AU150">
        <f>AE150 - AVERAGEIFS('Placebo Females'!AE:AE, 'Placebo Females'!B:B, B150, 'Placebo Females'!P:P, P150)</f>
        <v>2.5296849999999996E-2</v>
      </c>
      <c r="AV150">
        <f>AF150 - AVERAGEIFS('Placebo Females'!AF:AF, 'Placebo Females'!B:B, B150, 'Placebo Females'!P:P, P150)</f>
        <v>2.5049499999999947E-2</v>
      </c>
    </row>
    <row r="151" spans="1:48" x14ac:dyDescent="0.25">
      <c r="A151" t="s">
        <v>2939</v>
      </c>
      <c r="B151">
        <v>1002</v>
      </c>
      <c r="C151" t="s">
        <v>655</v>
      </c>
      <c r="D151">
        <v>20</v>
      </c>
      <c r="E151">
        <v>177</v>
      </c>
      <c r="F151">
        <v>80.599999999999994</v>
      </c>
      <c r="G151">
        <v>95.666666669999998</v>
      </c>
      <c r="H151">
        <v>56</v>
      </c>
      <c r="I151" t="s">
        <v>103</v>
      </c>
      <c r="J151" t="s">
        <v>104</v>
      </c>
      <c r="K151" t="s">
        <v>704</v>
      </c>
      <c r="L151" t="s">
        <v>460</v>
      </c>
      <c r="M151" t="s">
        <v>2261</v>
      </c>
      <c r="N151">
        <v>1500</v>
      </c>
      <c r="O151" t="s">
        <v>2262</v>
      </c>
      <c r="P151">
        <v>3</v>
      </c>
      <c r="Q151" t="s">
        <v>113</v>
      </c>
      <c r="R151" t="s">
        <v>2261</v>
      </c>
      <c r="S151">
        <v>1710</v>
      </c>
      <c r="T151" t="s">
        <v>2266</v>
      </c>
      <c r="U151">
        <v>868</v>
      </c>
      <c r="V151">
        <v>153</v>
      </c>
      <c r="W151">
        <v>380</v>
      </c>
      <c r="X151">
        <v>89</v>
      </c>
      <c r="Y151">
        <v>216</v>
      </c>
      <c r="Z151">
        <v>75</v>
      </c>
      <c r="AA151" t="s">
        <v>108</v>
      </c>
      <c r="AB151">
        <v>44</v>
      </c>
      <c r="AC151">
        <v>27</v>
      </c>
      <c r="AD151">
        <v>473.89</v>
      </c>
      <c r="AE151">
        <v>0.14583299999999999</v>
      </c>
      <c r="AF151">
        <v>0.37795899999999999</v>
      </c>
      <c r="AH151">
        <v>1710</v>
      </c>
      <c r="AI151">
        <f t="shared" si="6"/>
        <v>3.9996585086887322</v>
      </c>
      <c r="AJ151">
        <f t="shared" si="7"/>
        <v>0.40438120742442207</v>
      </c>
      <c r="AK151">
        <f t="shared" si="8"/>
        <v>0.35180690808827175</v>
      </c>
      <c r="AL151">
        <f>U151 - AVERAGEIFS('Placebo Females'!U:U, 'Placebo Females'!B:B, B151, 'Placebo Females'!P:P, P151)</f>
        <v>15.666666666666629</v>
      </c>
      <c r="AM151">
        <f>V151 - AVERAGEIFS('Placebo Females'!V:V, 'Placebo Females'!B:B, B151, 'Placebo Females'!P:P, P151)</f>
        <v>-3.3333333333333428</v>
      </c>
      <c r="AN151">
        <f>W151 - AVERAGEIFS('Placebo Females'!W:W, 'Placebo Females'!B:B, B151, 'Placebo Females'!P:P, P151)</f>
        <v>1</v>
      </c>
      <c r="AO151">
        <f>X151 - AVERAGEIFS('Placebo Females'!X:X, 'Placebo Females'!B:B, B151, 'Placebo Females'!P:P, P151)</f>
        <v>0.3333333333333286</v>
      </c>
      <c r="AP151">
        <f>Y151 - AVERAGEIFS('Placebo Females'!Y:Y, 'Placebo Females'!B:B, B151, 'Placebo Females'!P:P, P151)</f>
        <v>-3</v>
      </c>
      <c r="AQ151">
        <f>Z151 - AVERAGEIFS('Placebo Females'!Z:Z, 'Placebo Females'!B:B, B151, 'Placebo Females'!P:P, P151)</f>
        <v>3.6666666666666714</v>
      </c>
      <c r="AR151">
        <f>AB151 - AVERAGEIFS('Placebo Females'!AB:AB, 'Placebo Females'!B:B, B151, 'Placebo Females'!P:P, P151)</f>
        <v>3.6666666666666643</v>
      </c>
      <c r="AS151">
        <f>AC151 - AVERAGEIFS('Placebo Females'!AC:AC, 'Placebo Females'!B:B, B151, 'Placebo Females'!P:P, P151)</f>
        <v>2.6666666666666679</v>
      </c>
      <c r="AT151">
        <f>AD151 - AVERAGEIFS('Placebo Females'!AD:AD, 'Placebo Females'!B:B, B151, 'Placebo Females'!P:P, P151)</f>
        <v>-9.0749999999999886</v>
      </c>
      <c r="AU151">
        <f>AE151 - AVERAGEIFS('Placebo Females'!AE:AE, 'Placebo Females'!B:B, B151, 'Placebo Females'!P:P, P151)</f>
        <v>4.6129849999999986E-2</v>
      </c>
      <c r="AV151">
        <f>AF151 - AVERAGEIFS('Placebo Females'!AF:AF, 'Placebo Females'!B:B, B151, 'Placebo Females'!P:P, P151)</f>
        <v>1.9530499999999951E-2</v>
      </c>
    </row>
    <row r="152" spans="1:48" x14ac:dyDescent="0.25">
      <c r="A152" t="s">
        <v>2940</v>
      </c>
      <c r="B152">
        <v>1002</v>
      </c>
      <c r="C152" t="s">
        <v>655</v>
      </c>
      <c r="D152">
        <v>20</v>
      </c>
      <c r="E152">
        <v>177</v>
      </c>
      <c r="F152">
        <v>80.599999999999994</v>
      </c>
      <c r="G152">
        <v>95.666666669999998</v>
      </c>
      <c r="H152">
        <v>56</v>
      </c>
      <c r="I152" t="s">
        <v>103</v>
      </c>
      <c r="J152" t="s">
        <v>104</v>
      </c>
      <c r="K152" t="s">
        <v>704</v>
      </c>
      <c r="L152" t="s">
        <v>460</v>
      </c>
      <c r="M152" t="s">
        <v>2261</v>
      </c>
      <c r="N152">
        <v>1500</v>
      </c>
      <c r="O152" t="s">
        <v>2262</v>
      </c>
      <c r="P152">
        <v>3</v>
      </c>
      <c r="Q152" t="s">
        <v>113</v>
      </c>
      <c r="R152" t="s">
        <v>2261</v>
      </c>
      <c r="S152">
        <v>1710</v>
      </c>
      <c r="T152" t="s">
        <v>2266</v>
      </c>
      <c r="U152">
        <v>884</v>
      </c>
      <c r="V152">
        <v>159</v>
      </c>
      <c r="W152">
        <v>381</v>
      </c>
      <c r="X152">
        <v>91</v>
      </c>
      <c r="Y152">
        <v>214</v>
      </c>
      <c r="Z152">
        <v>76</v>
      </c>
      <c r="AA152" t="s">
        <v>108</v>
      </c>
      <c r="AB152">
        <v>46</v>
      </c>
      <c r="AC152">
        <v>26</v>
      </c>
      <c r="AD152">
        <v>468.44</v>
      </c>
      <c r="AE152">
        <v>0.12766</v>
      </c>
      <c r="AF152">
        <v>0.38799</v>
      </c>
      <c r="AH152">
        <v>1710</v>
      </c>
      <c r="AI152">
        <f t="shared" si="6"/>
        <v>3.9996585086887322</v>
      </c>
      <c r="AJ152">
        <f t="shared" si="7"/>
        <v>0.40438120742442207</v>
      </c>
      <c r="AK152">
        <f t="shared" si="8"/>
        <v>0.35180690808827175</v>
      </c>
      <c r="AL152">
        <f>U152 - AVERAGEIFS('Placebo Females'!U:U, 'Placebo Females'!B:B, B152, 'Placebo Females'!P:P, P152)</f>
        <v>31.666666666666629</v>
      </c>
      <c r="AM152">
        <f>V152 - AVERAGEIFS('Placebo Females'!V:V, 'Placebo Females'!B:B, B152, 'Placebo Females'!P:P, P152)</f>
        <v>2.6666666666666572</v>
      </c>
      <c r="AN152">
        <f>W152 - AVERAGEIFS('Placebo Females'!W:W, 'Placebo Females'!B:B, B152, 'Placebo Females'!P:P, P152)</f>
        <v>2</v>
      </c>
      <c r="AO152">
        <f>X152 - AVERAGEIFS('Placebo Females'!X:X, 'Placebo Females'!B:B, B152, 'Placebo Females'!P:P, P152)</f>
        <v>2.3333333333333286</v>
      </c>
      <c r="AP152">
        <f>Y152 - AVERAGEIFS('Placebo Females'!Y:Y, 'Placebo Females'!B:B, B152, 'Placebo Females'!P:P, P152)</f>
        <v>-5</v>
      </c>
      <c r="AQ152">
        <f>Z152 - AVERAGEIFS('Placebo Females'!Z:Z, 'Placebo Females'!B:B, B152, 'Placebo Females'!P:P, P152)</f>
        <v>4.6666666666666714</v>
      </c>
      <c r="AR152">
        <f>AB152 - AVERAGEIFS('Placebo Females'!AB:AB, 'Placebo Females'!B:B, B152, 'Placebo Females'!P:P, P152)</f>
        <v>5.6666666666666643</v>
      </c>
      <c r="AS152">
        <f>AC152 - AVERAGEIFS('Placebo Females'!AC:AC, 'Placebo Females'!B:B, B152, 'Placebo Females'!P:P, P152)</f>
        <v>1.6666666666666679</v>
      </c>
      <c r="AT152">
        <f>AD152 - AVERAGEIFS('Placebo Females'!AD:AD, 'Placebo Females'!B:B, B152, 'Placebo Females'!P:P, P152)</f>
        <v>-14.524999999999977</v>
      </c>
      <c r="AU152">
        <f>AE152 - AVERAGEIFS('Placebo Females'!AE:AE, 'Placebo Females'!B:B, B152, 'Placebo Females'!P:P, P152)</f>
        <v>2.7956849999999991E-2</v>
      </c>
      <c r="AV152">
        <f>AF152 - AVERAGEIFS('Placebo Females'!AF:AF, 'Placebo Females'!B:B, B152, 'Placebo Females'!P:P, P152)</f>
        <v>2.9561499999999963E-2</v>
      </c>
    </row>
    <row r="153" spans="1:48" x14ac:dyDescent="0.25">
      <c r="A153" t="s">
        <v>2941</v>
      </c>
      <c r="B153">
        <v>1010</v>
      </c>
      <c r="C153" t="s">
        <v>655</v>
      </c>
      <c r="D153">
        <v>21</v>
      </c>
      <c r="E153">
        <v>165.5</v>
      </c>
      <c r="F153">
        <v>56.8</v>
      </c>
      <c r="G153">
        <v>99.25</v>
      </c>
      <c r="H153">
        <v>56.25</v>
      </c>
      <c r="I153" t="s">
        <v>103</v>
      </c>
      <c r="J153" t="s">
        <v>104</v>
      </c>
      <c r="K153" t="s">
        <v>261</v>
      </c>
      <c r="L153" t="s">
        <v>311</v>
      </c>
      <c r="M153" t="s">
        <v>2261</v>
      </c>
      <c r="N153">
        <v>1500</v>
      </c>
      <c r="O153" t="s">
        <v>2262</v>
      </c>
      <c r="P153">
        <v>0.5</v>
      </c>
      <c r="Q153" t="s">
        <v>113</v>
      </c>
      <c r="R153" t="s">
        <v>2261</v>
      </c>
      <c r="S153">
        <v>1710</v>
      </c>
      <c r="T153" t="s">
        <v>2266</v>
      </c>
      <c r="U153">
        <v>1005</v>
      </c>
      <c r="V153">
        <v>131</v>
      </c>
      <c r="W153">
        <v>417</v>
      </c>
      <c r="X153">
        <v>101</v>
      </c>
      <c r="Y153">
        <v>250</v>
      </c>
      <c r="Z153">
        <v>66</v>
      </c>
      <c r="AA153" t="s">
        <v>108</v>
      </c>
      <c r="AB153">
        <v>37</v>
      </c>
      <c r="AC153">
        <v>25</v>
      </c>
      <c r="AD153">
        <v>497.11900000000003</v>
      </c>
      <c r="AE153">
        <v>0.18181800000000001</v>
      </c>
      <c r="AF153">
        <v>0.38376399999999999</v>
      </c>
      <c r="AH153">
        <v>1710</v>
      </c>
      <c r="AI153">
        <f t="shared" si="6"/>
        <v>3.9996585086887322</v>
      </c>
      <c r="AJ153">
        <f t="shared" si="7"/>
        <v>0.40438120742442207</v>
      </c>
      <c r="AK153">
        <f t="shared" si="8"/>
        <v>0.35180690808827175</v>
      </c>
      <c r="AL153">
        <f>U153 - AVERAGEIFS('Placebo Females'!U:U, 'Placebo Females'!B:B, B153, 'Placebo Females'!P:P, P153)</f>
        <v>-64.666666666666742</v>
      </c>
      <c r="AM153">
        <f>V153 - AVERAGEIFS('Placebo Females'!V:V, 'Placebo Females'!B:B, B153, 'Placebo Females'!P:P, P153)</f>
        <v>-8.6666666666666572</v>
      </c>
      <c r="AN153">
        <f>W153 - AVERAGEIFS('Placebo Females'!W:W, 'Placebo Females'!B:B, B153, 'Placebo Females'!P:P, P153)</f>
        <v>-6.6666666666666856</v>
      </c>
      <c r="AO153">
        <f>X153 - AVERAGEIFS('Placebo Females'!X:X, 'Placebo Females'!B:B, B153, 'Placebo Females'!P:P, P153)</f>
        <v>-5.6666666666666714</v>
      </c>
      <c r="AP153">
        <f>Y153 - AVERAGEIFS('Placebo Females'!Y:Y, 'Placebo Females'!B:B, B153, 'Placebo Females'!P:P, P153)</f>
        <v>1</v>
      </c>
      <c r="AQ153">
        <f>Z153 - AVERAGEIFS('Placebo Females'!Z:Z, 'Placebo Females'!B:B, B153, 'Placebo Females'!P:P, P153)</f>
        <v>-2</v>
      </c>
      <c r="AR153">
        <f>AB153 - AVERAGEIFS('Placebo Females'!AB:AB, 'Placebo Females'!B:B, B153, 'Placebo Females'!P:P, P153)</f>
        <v>-1.3333333333333357</v>
      </c>
      <c r="AS153">
        <f>AC153 - AVERAGEIFS('Placebo Females'!AC:AC, 'Placebo Females'!B:B, B153, 'Placebo Females'!P:P, P153)</f>
        <v>1</v>
      </c>
      <c r="AT153">
        <f>AD153 - AVERAGEIFS('Placebo Females'!AD:AD, 'Placebo Females'!B:B, B153, 'Placebo Females'!P:P, P153)</f>
        <v>17.352666666666721</v>
      </c>
      <c r="AU153">
        <f>AE153 - AVERAGEIFS('Placebo Females'!AE:AE, 'Placebo Females'!B:B, B153, 'Placebo Females'!P:P, P153)</f>
        <v>6.2382000000000007E-2</v>
      </c>
      <c r="AV153">
        <f>AF153 - AVERAGEIFS('Placebo Females'!AF:AF, 'Placebo Females'!B:B, B153, 'Placebo Females'!P:P, P153)</f>
        <v>1.3997000000000037E-2</v>
      </c>
    </row>
    <row r="154" spans="1:48" x14ac:dyDescent="0.25">
      <c r="A154" t="s">
        <v>2942</v>
      </c>
      <c r="B154">
        <v>1010</v>
      </c>
      <c r="C154" t="s">
        <v>655</v>
      </c>
      <c r="D154">
        <v>21</v>
      </c>
      <c r="E154">
        <v>165.5</v>
      </c>
      <c r="F154">
        <v>56.8</v>
      </c>
      <c r="G154">
        <v>99.25</v>
      </c>
      <c r="H154">
        <v>56.25</v>
      </c>
      <c r="I154" t="s">
        <v>103</v>
      </c>
      <c r="J154" t="s">
        <v>104</v>
      </c>
      <c r="K154" t="s">
        <v>261</v>
      </c>
      <c r="L154" t="s">
        <v>311</v>
      </c>
      <c r="M154" t="s">
        <v>2261</v>
      </c>
      <c r="N154">
        <v>1500</v>
      </c>
      <c r="O154" t="s">
        <v>2262</v>
      </c>
      <c r="P154">
        <v>0.5</v>
      </c>
      <c r="Q154" t="s">
        <v>113</v>
      </c>
      <c r="R154" t="s">
        <v>2261</v>
      </c>
      <c r="S154">
        <v>1710</v>
      </c>
      <c r="T154" t="s">
        <v>2266</v>
      </c>
      <c r="U154">
        <v>957</v>
      </c>
      <c r="V154">
        <v>131</v>
      </c>
      <c r="W154">
        <v>418</v>
      </c>
      <c r="X154">
        <v>101</v>
      </c>
      <c r="Y154">
        <v>249</v>
      </c>
      <c r="Z154">
        <v>68</v>
      </c>
      <c r="AA154" t="s">
        <v>108</v>
      </c>
      <c r="AB154">
        <v>40</v>
      </c>
      <c r="AC154">
        <v>24</v>
      </c>
      <c r="AD154">
        <v>454.82900000000001</v>
      </c>
      <c r="AE154">
        <v>0.20930199999999999</v>
      </c>
      <c r="AF154">
        <v>0.37527500000000003</v>
      </c>
      <c r="AH154">
        <v>1710</v>
      </c>
      <c r="AI154">
        <f t="shared" si="6"/>
        <v>3.9996585086887322</v>
      </c>
      <c r="AJ154">
        <f t="shared" si="7"/>
        <v>0.40438120742442207</v>
      </c>
      <c r="AK154">
        <f t="shared" si="8"/>
        <v>0.35180690808827175</v>
      </c>
      <c r="AL154">
        <f>U154 - AVERAGEIFS('Placebo Females'!U:U, 'Placebo Females'!B:B, B154, 'Placebo Females'!P:P, P154)</f>
        <v>-112.66666666666674</v>
      </c>
      <c r="AM154">
        <f>V154 - AVERAGEIFS('Placebo Females'!V:V, 'Placebo Females'!B:B, B154, 'Placebo Females'!P:P, P154)</f>
        <v>-8.6666666666666572</v>
      </c>
      <c r="AN154">
        <f>W154 - AVERAGEIFS('Placebo Females'!W:W, 'Placebo Females'!B:B, B154, 'Placebo Females'!P:P, P154)</f>
        <v>-5.6666666666666856</v>
      </c>
      <c r="AO154">
        <f>X154 - AVERAGEIFS('Placebo Females'!X:X, 'Placebo Females'!B:B, B154, 'Placebo Females'!P:P, P154)</f>
        <v>-5.6666666666666714</v>
      </c>
      <c r="AP154">
        <f>Y154 - AVERAGEIFS('Placebo Females'!Y:Y, 'Placebo Females'!B:B, B154, 'Placebo Females'!P:P, P154)</f>
        <v>0</v>
      </c>
      <c r="AQ154">
        <f>Z154 - AVERAGEIFS('Placebo Females'!Z:Z, 'Placebo Females'!B:B, B154, 'Placebo Females'!P:P, P154)</f>
        <v>0</v>
      </c>
      <c r="AR154">
        <f>AB154 - AVERAGEIFS('Placebo Females'!AB:AB, 'Placebo Females'!B:B, B154, 'Placebo Females'!P:P, P154)</f>
        <v>1.6666666666666643</v>
      </c>
      <c r="AS154">
        <f>AC154 - AVERAGEIFS('Placebo Females'!AC:AC, 'Placebo Females'!B:B, B154, 'Placebo Females'!P:P, P154)</f>
        <v>0</v>
      </c>
      <c r="AT154">
        <f>AD154 - AVERAGEIFS('Placebo Females'!AD:AD, 'Placebo Females'!B:B, B154, 'Placebo Females'!P:P, P154)</f>
        <v>-24.937333333333299</v>
      </c>
      <c r="AU154">
        <f>AE154 - AVERAGEIFS('Placebo Females'!AE:AE, 'Placebo Females'!B:B, B154, 'Placebo Females'!P:P, P154)</f>
        <v>8.9865999999999988E-2</v>
      </c>
      <c r="AV154">
        <f>AF154 - AVERAGEIFS('Placebo Females'!AF:AF, 'Placebo Females'!B:B, B154, 'Placebo Females'!P:P, P154)</f>
        <v>5.5080000000000684E-3</v>
      </c>
    </row>
    <row r="155" spans="1:48" x14ac:dyDescent="0.25">
      <c r="A155" t="s">
        <v>2943</v>
      </c>
      <c r="B155">
        <v>1010</v>
      </c>
      <c r="C155" t="s">
        <v>655</v>
      </c>
      <c r="D155">
        <v>21</v>
      </c>
      <c r="E155">
        <v>165.5</v>
      </c>
      <c r="F155">
        <v>56.8</v>
      </c>
      <c r="G155">
        <v>99.25</v>
      </c>
      <c r="H155">
        <v>56.25</v>
      </c>
      <c r="I155" t="s">
        <v>103</v>
      </c>
      <c r="J155" t="s">
        <v>104</v>
      </c>
      <c r="K155" t="s">
        <v>261</v>
      </c>
      <c r="L155" t="s">
        <v>311</v>
      </c>
      <c r="M155" t="s">
        <v>2261</v>
      </c>
      <c r="N155">
        <v>1500</v>
      </c>
      <c r="O155" t="s">
        <v>2262</v>
      </c>
      <c r="P155">
        <v>0.5</v>
      </c>
      <c r="Q155" t="s">
        <v>113</v>
      </c>
      <c r="R155" t="s">
        <v>2261</v>
      </c>
      <c r="S155">
        <v>1710</v>
      </c>
      <c r="T155" t="s">
        <v>2266</v>
      </c>
      <c r="U155">
        <v>995</v>
      </c>
      <c r="V155">
        <v>133</v>
      </c>
      <c r="W155">
        <v>418</v>
      </c>
      <c r="X155">
        <v>100</v>
      </c>
      <c r="Y155">
        <v>251</v>
      </c>
      <c r="Z155">
        <v>67</v>
      </c>
      <c r="AA155" t="s">
        <v>108</v>
      </c>
      <c r="AB155">
        <v>38</v>
      </c>
      <c r="AC155">
        <v>24</v>
      </c>
      <c r="AD155">
        <v>477.86700000000002</v>
      </c>
      <c r="AE155">
        <v>0.18604699999999999</v>
      </c>
      <c r="AF155">
        <v>0.38678899999999999</v>
      </c>
      <c r="AH155">
        <v>1710</v>
      </c>
      <c r="AI155">
        <f t="shared" si="6"/>
        <v>3.9996585086887322</v>
      </c>
      <c r="AJ155">
        <f t="shared" si="7"/>
        <v>0.40438120742442207</v>
      </c>
      <c r="AK155">
        <f t="shared" si="8"/>
        <v>0.35180690808827175</v>
      </c>
      <c r="AL155">
        <f>U155 - AVERAGEIFS('Placebo Females'!U:U, 'Placebo Females'!B:B, B155, 'Placebo Females'!P:P, P155)</f>
        <v>-74.666666666666742</v>
      </c>
      <c r="AM155">
        <f>V155 - AVERAGEIFS('Placebo Females'!V:V, 'Placebo Females'!B:B, B155, 'Placebo Females'!P:P, P155)</f>
        <v>-6.6666666666666572</v>
      </c>
      <c r="AN155">
        <f>W155 - AVERAGEIFS('Placebo Females'!W:W, 'Placebo Females'!B:B, B155, 'Placebo Females'!P:P, P155)</f>
        <v>-5.6666666666666856</v>
      </c>
      <c r="AO155">
        <f>X155 - AVERAGEIFS('Placebo Females'!X:X, 'Placebo Females'!B:B, B155, 'Placebo Females'!P:P, P155)</f>
        <v>-6.6666666666666714</v>
      </c>
      <c r="AP155">
        <f>Y155 - AVERAGEIFS('Placebo Females'!Y:Y, 'Placebo Females'!B:B, B155, 'Placebo Females'!P:P, P155)</f>
        <v>2</v>
      </c>
      <c r="AQ155">
        <f>Z155 - AVERAGEIFS('Placebo Females'!Z:Z, 'Placebo Females'!B:B, B155, 'Placebo Females'!P:P, P155)</f>
        <v>-1</v>
      </c>
      <c r="AR155">
        <f>AB155 - AVERAGEIFS('Placebo Females'!AB:AB, 'Placebo Females'!B:B, B155, 'Placebo Females'!P:P, P155)</f>
        <v>-0.3333333333333357</v>
      </c>
      <c r="AS155">
        <f>AC155 - AVERAGEIFS('Placebo Females'!AC:AC, 'Placebo Females'!B:B, B155, 'Placebo Females'!P:P, P155)</f>
        <v>0</v>
      </c>
      <c r="AT155">
        <f>AD155 - AVERAGEIFS('Placebo Females'!AD:AD, 'Placebo Females'!B:B, B155, 'Placebo Females'!P:P, P155)</f>
        <v>-1.8993333333332885</v>
      </c>
      <c r="AU155">
        <f>AE155 - AVERAGEIFS('Placebo Females'!AE:AE, 'Placebo Females'!B:B, B155, 'Placebo Females'!P:P, P155)</f>
        <v>6.661099999999999E-2</v>
      </c>
      <c r="AV155">
        <f>AF155 - AVERAGEIFS('Placebo Females'!AF:AF, 'Placebo Females'!B:B, B155, 'Placebo Females'!P:P, P155)</f>
        <v>1.7022000000000037E-2</v>
      </c>
    </row>
    <row r="156" spans="1:48" x14ac:dyDescent="0.25">
      <c r="A156" t="s">
        <v>2944</v>
      </c>
      <c r="B156">
        <v>1002</v>
      </c>
      <c r="C156" t="s">
        <v>655</v>
      </c>
      <c r="D156">
        <v>20</v>
      </c>
      <c r="E156">
        <v>177</v>
      </c>
      <c r="F156">
        <v>80.599999999999994</v>
      </c>
      <c r="G156">
        <v>95.666666669999998</v>
      </c>
      <c r="H156">
        <v>56</v>
      </c>
      <c r="I156" t="s">
        <v>103</v>
      </c>
      <c r="J156" t="s">
        <v>104</v>
      </c>
      <c r="K156" t="s">
        <v>704</v>
      </c>
      <c r="L156" t="s">
        <v>460</v>
      </c>
      <c r="M156" t="s">
        <v>2261</v>
      </c>
      <c r="N156">
        <v>1500</v>
      </c>
      <c r="O156" t="s">
        <v>2262</v>
      </c>
      <c r="P156">
        <v>3.5</v>
      </c>
      <c r="Q156" t="s">
        <v>113</v>
      </c>
      <c r="R156" t="s">
        <v>2261</v>
      </c>
      <c r="S156">
        <v>1680</v>
      </c>
      <c r="T156" t="s">
        <v>2266</v>
      </c>
      <c r="U156">
        <v>799</v>
      </c>
      <c r="V156">
        <v>151</v>
      </c>
      <c r="W156">
        <v>366</v>
      </c>
      <c r="X156">
        <v>88</v>
      </c>
      <c r="Y156">
        <v>202</v>
      </c>
      <c r="Z156">
        <v>76</v>
      </c>
      <c r="AA156" t="s">
        <v>108</v>
      </c>
      <c r="AB156">
        <v>51</v>
      </c>
      <c r="AC156">
        <v>23</v>
      </c>
      <c r="AD156">
        <v>419.79899999999998</v>
      </c>
      <c r="AE156">
        <v>0.155556</v>
      </c>
      <c r="AF156">
        <v>0.37168200000000001</v>
      </c>
      <c r="AH156">
        <v>1680</v>
      </c>
      <c r="AI156">
        <f t="shared" si="6"/>
        <v>3.9294890611678768</v>
      </c>
      <c r="AJ156">
        <f t="shared" si="7"/>
        <v>0.40097542123171281</v>
      </c>
      <c r="AK156">
        <f t="shared" si="8"/>
        <v>0.34818296819866934</v>
      </c>
      <c r="AL156">
        <f>U156 - AVERAGEIFS('Placebo Females'!U:U, 'Placebo Females'!B:B, B156, 'Placebo Females'!P:P, P156)</f>
        <v>-36.666666666666629</v>
      </c>
      <c r="AM156">
        <f>V156 - AVERAGEIFS('Placebo Females'!V:V, 'Placebo Females'!B:B, B156, 'Placebo Females'!P:P, P156)</f>
        <v>7.3333333333333428</v>
      </c>
      <c r="AN156">
        <f>W156 - AVERAGEIFS('Placebo Females'!W:W, 'Placebo Females'!B:B, B156, 'Placebo Females'!P:P, P156)</f>
        <v>-8.3333333333333144</v>
      </c>
      <c r="AO156">
        <f>X156 - AVERAGEIFS('Placebo Females'!X:X, 'Placebo Females'!B:B, B156, 'Placebo Females'!P:P, P156)</f>
        <v>-7.3333333333333286</v>
      </c>
      <c r="AP156">
        <f>Y156 - AVERAGEIFS('Placebo Females'!Y:Y, 'Placebo Females'!B:B, B156, 'Placebo Females'!P:P, P156)</f>
        <v>-6.6666666666666572</v>
      </c>
      <c r="AQ156">
        <f>Z156 - AVERAGEIFS('Placebo Females'!Z:Z, 'Placebo Females'!B:B, B156, 'Placebo Females'!P:P, P156)</f>
        <v>5.6666666666666714</v>
      </c>
      <c r="AR156">
        <f>AB156 - AVERAGEIFS('Placebo Females'!AB:AB, 'Placebo Females'!B:B, B156, 'Placebo Females'!P:P, P156)</f>
        <v>9.3333333333333357</v>
      </c>
      <c r="AS156">
        <f>AC156 - AVERAGEIFS('Placebo Females'!AC:AC, 'Placebo Females'!B:B, B156, 'Placebo Females'!P:P, P156)</f>
        <v>-0.33333333333333215</v>
      </c>
      <c r="AT156">
        <f>AD156 - AVERAGEIFS('Placebo Females'!AD:AD, 'Placebo Females'!B:B, B156, 'Placebo Females'!P:P, P156)</f>
        <v>-81.726333333333343</v>
      </c>
      <c r="AU156">
        <f>AE156 - AVERAGEIFS('Placebo Females'!AE:AE, 'Placebo Females'!B:B, B156, 'Placebo Females'!P:P, P156)</f>
        <v>3.3638899999999999E-2</v>
      </c>
      <c r="AV156">
        <f>AF156 - AVERAGEIFS('Placebo Females'!AF:AF, 'Placebo Females'!B:B, B156, 'Placebo Females'!P:P, P156)</f>
        <v>1.5867666666666724E-2</v>
      </c>
    </row>
    <row r="157" spans="1:48" x14ac:dyDescent="0.25">
      <c r="A157" t="s">
        <v>2945</v>
      </c>
      <c r="B157">
        <v>1002</v>
      </c>
      <c r="C157" t="s">
        <v>655</v>
      </c>
      <c r="D157">
        <v>20</v>
      </c>
      <c r="E157">
        <v>177</v>
      </c>
      <c r="F157">
        <v>80.599999999999994</v>
      </c>
      <c r="G157">
        <v>95.666666669999998</v>
      </c>
      <c r="H157">
        <v>56</v>
      </c>
      <c r="I157" t="s">
        <v>103</v>
      </c>
      <c r="J157" t="s">
        <v>104</v>
      </c>
      <c r="K157" t="s">
        <v>704</v>
      </c>
      <c r="L157" t="s">
        <v>460</v>
      </c>
      <c r="M157" t="s">
        <v>2261</v>
      </c>
      <c r="N157">
        <v>1500</v>
      </c>
      <c r="O157" t="s">
        <v>2262</v>
      </c>
      <c r="P157">
        <v>3.5</v>
      </c>
      <c r="Q157" t="s">
        <v>113</v>
      </c>
      <c r="R157" t="s">
        <v>2261</v>
      </c>
      <c r="S157">
        <v>1680</v>
      </c>
      <c r="T157" t="s">
        <v>2266</v>
      </c>
      <c r="U157">
        <v>782</v>
      </c>
      <c r="V157">
        <v>150</v>
      </c>
      <c r="W157">
        <v>370</v>
      </c>
      <c r="X157">
        <v>87</v>
      </c>
      <c r="Y157">
        <v>205</v>
      </c>
      <c r="Z157">
        <v>78</v>
      </c>
      <c r="AA157" t="s">
        <v>108</v>
      </c>
      <c r="AB157">
        <v>49</v>
      </c>
      <c r="AC157">
        <v>25</v>
      </c>
      <c r="AD157">
        <v>413.31400000000002</v>
      </c>
      <c r="AE157">
        <v>0.17777799999999999</v>
      </c>
      <c r="AF157">
        <v>0.38602700000000001</v>
      </c>
      <c r="AH157">
        <v>1680</v>
      </c>
      <c r="AI157">
        <f t="shared" si="6"/>
        <v>3.9294890611678768</v>
      </c>
      <c r="AJ157">
        <f t="shared" si="7"/>
        <v>0.40097542123171281</v>
      </c>
      <c r="AK157">
        <f t="shared" si="8"/>
        <v>0.34818296819866934</v>
      </c>
      <c r="AL157">
        <f>U157 - AVERAGEIFS('Placebo Females'!U:U, 'Placebo Females'!B:B, B157, 'Placebo Females'!P:P, P157)</f>
        <v>-53.666666666666629</v>
      </c>
      <c r="AM157">
        <f>V157 - AVERAGEIFS('Placebo Females'!V:V, 'Placebo Females'!B:B, B157, 'Placebo Females'!P:P, P157)</f>
        <v>6.3333333333333428</v>
      </c>
      <c r="AN157">
        <f>W157 - AVERAGEIFS('Placebo Females'!W:W, 'Placebo Females'!B:B, B157, 'Placebo Females'!P:P, P157)</f>
        <v>-4.3333333333333144</v>
      </c>
      <c r="AO157">
        <f>X157 - AVERAGEIFS('Placebo Females'!X:X, 'Placebo Females'!B:B, B157, 'Placebo Females'!P:P, P157)</f>
        <v>-8.3333333333333286</v>
      </c>
      <c r="AP157">
        <f>Y157 - AVERAGEIFS('Placebo Females'!Y:Y, 'Placebo Females'!B:B, B157, 'Placebo Females'!P:P, P157)</f>
        <v>-3.6666666666666572</v>
      </c>
      <c r="AQ157">
        <f>Z157 - AVERAGEIFS('Placebo Females'!Z:Z, 'Placebo Females'!B:B, B157, 'Placebo Females'!P:P, P157)</f>
        <v>7.6666666666666714</v>
      </c>
      <c r="AR157">
        <f>AB157 - AVERAGEIFS('Placebo Females'!AB:AB, 'Placebo Females'!B:B, B157, 'Placebo Females'!P:P, P157)</f>
        <v>7.3333333333333357</v>
      </c>
      <c r="AS157">
        <f>AC157 - AVERAGEIFS('Placebo Females'!AC:AC, 'Placebo Females'!B:B, B157, 'Placebo Females'!P:P, P157)</f>
        <v>1.6666666666666679</v>
      </c>
      <c r="AT157">
        <f>AD157 - AVERAGEIFS('Placebo Females'!AD:AD, 'Placebo Females'!B:B, B157, 'Placebo Females'!P:P, P157)</f>
        <v>-88.2113333333333</v>
      </c>
      <c r="AU157">
        <f>AE157 - AVERAGEIFS('Placebo Females'!AE:AE, 'Placebo Females'!B:B, B157, 'Placebo Females'!P:P, P157)</f>
        <v>5.5860899999999991E-2</v>
      </c>
      <c r="AV157">
        <f>AF157 - AVERAGEIFS('Placebo Females'!AF:AF, 'Placebo Females'!B:B, B157, 'Placebo Females'!P:P, P157)</f>
        <v>3.0212666666666721E-2</v>
      </c>
    </row>
    <row r="158" spans="1:48" x14ac:dyDescent="0.25">
      <c r="A158" t="s">
        <v>2946</v>
      </c>
      <c r="B158">
        <v>1002</v>
      </c>
      <c r="C158" t="s">
        <v>655</v>
      </c>
      <c r="D158">
        <v>20</v>
      </c>
      <c r="E158">
        <v>177</v>
      </c>
      <c r="F158">
        <v>80.599999999999994</v>
      </c>
      <c r="G158">
        <v>95.666666669999998</v>
      </c>
      <c r="H158">
        <v>56</v>
      </c>
      <c r="I158" t="s">
        <v>103</v>
      </c>
      <c r="J158" t="s">
        <v>104</v>
      </c>
      <c r="K158" t="s">
        <v>704</v>
      </c>
      <c r="L158" t="s">
        <v>460</v>
      </c>
      <c r="M158" t="s">
        <v>2261</v>
      </c>
      <c r="N158">
        <v>1500</v>
      </c>
      <c r="O158" t="s">
        <v>2262</v>
      </c>
      <c r="P158">
        <v>3.5</v>
      </c>
      <c r="Q158" t="s">
        <v>113</v>
      </c>
      <c r="R158" t="s">
        <v>2261</v>
      </c>
      <c r="S158">
        <v>1680</v>
      </c>
      <c r="T158" t="s">
        <v>2266</v>
      </c>
      <c r="U158">
        <v>772</v>
      </c>
      <c r="V158">
        <v>149</v>
      </c>
      <c r="W158">
        <v>363</v>
      </c>
      <c r="X158">
        <v>86</v>
      </c>
      <c r="Y158">
        <v>202</v>
      </c>
      <c r="Z158">
        <v>75</v>
      </c>
      <c r="AA158" t="s">
        <v>108</v>
      </c>
      <c r="AB158">
        <v>49</v>
      </c>
      <c r="AC158">
        <v>26</v>
      </c>
      <c r="AD158">
        <v>405.89400000000001</v>
      </c>
      <c r="AE158">
        <v>0.17777799999999999</v>
      </c>
      <c r="AF158">
        <v>0.37156299999999998</v>
      </c>
      <c r="AH158">
        <v>1680</v>
      </c>
      <c r="AI158">
        <f t="shared" si="6"/>
        <v>3.9294890611678768</v>
      </c>
      <c r="AJ158">
        <f t="shared" si="7"/>
        <v>0.40097542123171281</v>
      </c>
      <c r="AK158">
        <f t="shared" si="8"/>
        <v>0.34818296819866934</v>
      </c>
      <c r="AL158">
        <f>U158 - AVERAGEIFS('Placebo Females'!U:U, 'Placebo Females'!B:B, B158, 'Placebo Females'!P:P, P158)</f>
        <v>-63.666666666666629</v>
      </c>
      <c r="AM158">
        <f>V158 - AVERAGEIFS('Placebo Females'!V:V, 'Placebo Females'!B:B, B158, 'Placebo Females'!P:P, P158)</f>
        <v>5.3333333333333428</v>
      </c>
      <c r="AN158">
        <f>W158 - AVERAGEIFS('Placebo Females'!W:W, 'Placebo Females'!B:B, B158, 'Placebo Females'!P:P, P158)</f>
        <v>-11.333333333333314</v>
      </c>
      <c r="AO158">
        <f>X158 - AVERAGEIFS('Placebo Females'!X:X, 'Placebo Females'!B:B, B158, 'Placebo Females'!P:P, P158)</f>
        <v>-9.3333333333333286</v>
      </c>
      <c r="AP158">
        <f>Y158 - AVERAGEIFS('Placebo Females'!Y:Y, 'Placebo Females'!B:B, B158, 'Placebo Females'!P:P, P158)</f>
        <v>-6.6666666666666572</v>
      </c>
      <c r="AQ158">
        <f>Z158 - AVERAGEIFS('Placebo Females'!Z:Z, 'Placebo Females'!B:B, B158, 'Placebo Females'!P:P, P158)</f>
        <v>4.6666666666666714</v>
      </c>
      <c r="AR158">
        <f>AB158 - AVERAGEIFS('Placebo Females'!AB:AB, 'Placebo Females'!B:B, B158, 'Placebo Females'!P:P, P158)</f>
        <v>7.3333333333333357</v>
      </c>
      <c r="AS158">
        <f>AC158 - AVERAGEIFS('Placebo Females'!AC:AC, 'Placebo Females'!B:B, B158, 'Placebo Females'!P:P, P158)</f>
        <v>2.6666666666666679</v>
      </c>
      <c r="AT158">
        <f>AD158 - AVERAGEIFS('Placebo Females'!AD:AD, 'Placebo Females'!B:B, B158, 'Placebo Females'!P:P, P158)</f>
        <v>-95.631333333333316</v>
      </c>
      <c r="AU158">
        <f>AE158 - AVERAGEIFS('Placebo Females'!AE:AE, 'Placebo Females'!B:B, B158, 'Placebo Females'!P:P, P158)</f>
        <v>5.5860899999999991E-2</v>
      </c>
      <c r="AV158">
        <f>AF158 - AVERAGEIFS('Placebo Females'!AF:AF, 'Placebo Females'!B:B, B158, 'Placebo Females'!P:P, P158)</f>
        <v>1.5748666666666689E-2</v>
      </c>
    </row>
    <row r="159" spans="1:48" x14ac:dyDescent="0.25">
      <c r="A159" t="s">
        <v>2947</v>
      </c>
      <c r="B159">
        <v>1004</v>
      </c>
      <c r="C159" t="s">
        <v>655</v>
      </c>
      <c r="D159">
        <v>32</v>
      </c>
      <c r="E159">
        <v>177.1</v>
      </c>
      <c r="F159">
        <v>60.7</v>
      </c>
      <c r="G159">
        <v>92</v>
      </c>
      <c r="H159">
        <v>51.75</v>
      </c>
      <c r="I159" t="s">
        <v>103</v>
      </c>
      <c r="J159" t="s">
        <v>104</v>
      </c>
      <c r="K159" t="s">
        <v>459</v>
      </c>
      <c r="L159" t="s">
        <v>160</v>
      </c>
      <c r="M159" t="s">
        <v>2261</v>
      </c>
      <c r="N159">
        <v>1500</v>
      </c>
      <c r="O159" t="s">
        <v>2262</v>
      </c>
      <c r="P159">
        <v>1</v>
      </c>
      <c r="Q159" t="s">
        <v>113</v>
      </c>
      <c r="R159" t="s">
        <v>2261</v>
      </c>
      <c r="S159">
        <v>1670</v>
      </c>
      <c r="T159" t="s">
        <v>2266</v>
      </c>
      <c r="U159">
        <v>919</v>
      </c>
      <c r="V159">
        <v>139</v>
      </c>
      <c r="W159">
        <v>424</v>
      </c>
      <c r="X159">
        <v>98</v>
      </c>
      <c r="Y159">
        <v>246</v>
      </c>
      <c r="Z159">
        <v>80</v>
      </c>
      <c r="AA159" t="s">
        <v>108</v>
      </c>
      <c r="AB159">
        <v>43</v>
      </c>
      <c r="AC159">
        <v>31</v>
      </c>
      <c r="AD159">
        <v>229.28</v>
      </c>
      <c r="AE159">
        <v>0.27906999999999998</v>
      </c>
      <c r="AF159">
        <v>0.45714300000000002</v>
      </c>
      <c r="AH159">
        <v>1670</v>
      </c>
      <c r="AI159">
        <f t="shared" si="6"/>
        <v>3.9060992453275922</v>
      </c>
      <c r="AJ159">
        <f t="shared" si="7"/>
        <v>0.39982876646152343</v>
      </c>
      <c r="AK159">
        <f t="shared" si="8"/>
        <v>0.34696452006681533</v>
      </c>
      <c r="AL159">
        <f>U159 - AVERAGEIFS('Placebo Females'!U:U, 'Placebo Females'!B:B, B159, 'Placebo Females'!P:P, P159)</f>
        <v>48</v>
      </c>
      <c r="AM159">
        <f>V159 - AVERAGEIFS('Placebo Females'!V:V, 'Placebo Females'!B:B, B159, 'Placebo Females'!P:P, P159)</f>
        <v>3.6666666666666572</v>
      </c>
      <c r="AN159">
        <f>W159 - AVERAGEIFS('Placebo Females'!W:W, 'Placebo Females'!B:B, B159, 'Placebo Females'!P:P, P159)</f>
        <v>13.666666666666686</v>
      </c>
      <c r="AO159">
        <f>X159 - AVERAGEIFS('Placebo Females'!X:X, 'Placebo Females'!B:B, B159, 'Placebo Females'!P:P, P159)</f>
        <v>6.3333333333333286</v>
      </c>
      <c r="AP159">
        <f>Y159 - AVERAGEIFS('Placebo Females'!Y:Y, 'Placebo Females'!B:B, B159, 'Placebo Females'!P:P, P159)</f>
        <v>1.3333333333333428</v>
      </c>
      <c r="AQ159">
        <f>Z159 - AVERAGEIFS('Placebo Females'!Z:Z, 'Placebo Females'!B:B, B159, 'Placebo Females'!P:P, P159)</f>
        <v>6</v>
      </c>
      <c r="AR159">
        <f>AB159 - AVERAGEIFS('Placebo Females'!AB:AB, 'Placebo Females'!B:B, B159, 'Placebo Females'!P:P, P159)</f>
        <v>-1.6666666666666643</v>
      </c>
      <c r="AS159">
        <f>AC159 - AVERAGEIFS('Placebo Females'!AC:AC, 'Placebo Females'!B:B, B159, 'Placebo Females'!P:P, P159)</f>
        <v>6</v>
      </c>
      <c r="AT159">
        <f>AD159 - AVERAGEIFS('Placebo Females'!AD:AD, 'Placebo Females'!B:B, B159, 'Placebo Females'!P:P, P159)</f>
        <v>9.4493333333333567</v>
      </c>
      <c r="AU159">
        <f>AE159 - AVERAGEIFS('Placebo Females'!AE:AE, 'Placebo Females'!B:B, B159, 'Placebo Females'!P:P, P159)</f>
        <v>-2.744633333333335E-2</v>
      </c>
      <c r="AV159">
        <f>AF159 - AVERAGEIFS('Placebo Females'!AF:AF, 'Placebo Females'!B:B, B159, 'Placebo Females'!P:P, P159)</f>
        <v>4.0166000000000035E-2</v>
      </c>
    </row>
    <row r="160" spans="1:48" x14ac:dyDescent="0.25">
      <c r="A160" t="s">
        <v>2948</v>
      </c>
      <c r="B160">
        <v>1004</v>
      </c>
      <c r="C160" t="s">
        <v>655</v>
      </c>
      <c r="D160">
        <v>32</v>
      </c>
      <c r="E160">
        <v>177.1</v>
      </c>
      <c r="F160">
        <v>60.7</v>
      </c>
      <c r="G160">
        <v>92</v>
      </c>
      <c r="H160">
        <v>51.75</v>
      </c>
      <c r="I160" t="s">
        <v>103</v>
      </c>
      <c r="J160" t="s">
        <v>104</v>
      </c>
      <c r="K160" t="s">
        <v>459</v>
      </c>
      <c r="L160" t="s">
        <v>160</v>
      </c>
      <c r="M160" t="s">
        <v>2261</v>
      </c>
      <c r="N160">
        <v>1500</v>
      </c>
      <c r="O160" t="s">
        <v>2262</v>
      </c>
      <c r="P160">
        <v>1</v>
      </c>
      <c r="Q160" t="s">
        <v>113</v>
      </c>
      <c r="R160" t="s">
        <v>2261</v>
      </c>
      <c r="S160">
        <v>1670</v>
      </c>
      <c r="T160" t="s">
        <v>2266</v>
      </c>
      <c r="U160">
        <v>963</v>
      </c>
      <c r="V160">
        <v>135</v>
      </c>
      <c r="W160">
        <v>420</v>
      </c>
      <c r="X160">
        <v>98</v>
      </c>
      <c r="Y160">
        <v>249</v>
      </c>
      <c r="Z160">
        <v>73</v>
      </c>
      <c r="AA160" t="s">
        <v>108</v>
      </c>
      <c r="AB160">
        <v>47</v>
      </c>
      <c r="AC160">
        <v>27</v>
      </c>
      <c r="AD160">
        <v>250.93100000000001</v>
      </c>
      <c r="AE160">
        <v>0.25</v>
      </c>
      <c r="AF160">
        <v>0.44845400000000002</v>
      </c>
      <c r="AH160">
        <v>1670</v>
      </c>
      <c r="AI160">
        <f t="shared" si="6"/>
        <v>3.9060992453275922</v>
      </c>
      <c r="AJ160">
        <f t="shared" si="7"/>
        <v>0.39982876646152343</v>
      </c>
      <c r="AK160">
        <f t="shared" si="8"/>
        <v>0.34696452006681533</v>
      </c>
      <c r="AL160">
        <f>U160 - AVERAGEIFS('Placebo Females'!U:U, 'Placebo Females'!B:B, B160, 'Placebo Females'!P:P, P160)</f>
        <v>92</v>
      </c>
      <c r="AM160">
        <f>V160 - AVERAGEIFS('Placebo Females'!V:V, 'Placebo Females'!B:B, B160, 'Placebo Females'!P:P, P160)</f>
        <v>-0.33333333333334281</v>
      </c>
      <c r="AN160">
        <f>W160 - AVERAGEIFS('Placebo Females'!W:W, 'Placebo Females'!B:B, B160, 'Placebo Females'!P:P, P160)</f>
        <v>9.6666666666666856</v>
      </c>
      <c r="AO160">
        <f>X160 - AVERAGEIFS('Placebo Females'!X:X, 'Placebo Females'!B:B, B160, 'Placebo Females'!P:P, P160)</f>
        <v>6.3333333333333286</v>
      </c>
      <c r="AP160">
        <f>Y160 - AVERAGEIFS('Placebo Females'!Y:Y, 'Placebo Females'!B:B, B160, 'Placebo Females'!P:P, P160)</f>
        <v>4.3333333333333428</v>
      </c>
      <c r="AQ160">
        <f>Z160 - AVERAGEIFS('Placebo Females'!Z:Z, 'Placebo Females'!B:B, B160, 'Placebo Females'!P:P, P160)</f>
        <v>-1</v>
      </c>
      <c r="AR160">
        <f>AB160 - AVERAGEIFS('Placebo Females'!AB:AB, 'Placebo Females'!B:B, B160, 'Placebo Females'!P:P, P160)</f>
        <v>2.3333333333333357</v>
      </c>
      <c r="AS160">
        <f>AC160 - AVERAGEIFS('Placebo Females'!AC:AC, 'Placebo Females'!B:B, B160, 'Placebo Females'!P:P, P160)</f>
        <v>2</v>
      </c>
      <c r="AT160">
        <f>AD160 - AVERAGEIFS('Placebo Females'!AD:AD, 'Placebo Females'!B:B, B160, 'Placebo Females'!P:P, P160)</f>
        <v>31.100333333333367</v>
      </c>
      <c r="AU160">
        <f>AE160 - AVERAGEIFS('Placebo Females'!AE:AE, 'Placebo Females'!B:B, B160, 'Placebo Females'!P:P, P160)</f>
        <v>-5.6516333333333335E-2</v>
      </c>
      <c r="AV160">
        <f>AF160 - AVERAGEIFS('Placebo Females'!AF:AF, 'Placebo Females'!B:B, B160, 'Placebo Females'!P:P, P160)</f>
        <v>3.1477000000000033E-2</v>
      </c>
    </row>
    <row r="161" spans="1:48" x14ac:dyDescent="0.25">
      <c r="A161" t="s">
        <v>2949</v>
      </c>
      <c r="B161">
        <v>1004</v>
      </c>
      <c r="C161" t="s">
        <v>655</v>
      </c>
      <c r="D161">
        <v>32</v>
      </c>
      <c r="E161">
        <v>177.1</v>
      </c>
      <c r="F161">
        <v>60.7</v>
      </c>
      <c r="G161">
        <v>92</v>
      </c>
      <c r="H161">
        <v>51.75</v>
      </c>
      <c r="I161" t="s">
        <v>103</v>
      </c>
      <c r="J161" t="s">
        <v>104</v>
      </c>
      <c r="K161" t="s">
        <v>459</v>
      </c>
      <c r="L161" t="s">
        <v>160</v>
      </c>
      <c r="M161" t="s">
        <v>2261</v>
      </c>
      <c r="N161">
        <v>1500</v>
      </c>
      <c r="O161" t="s">
        <v>2262</v>
      </c>
      <c r="P161">
        <v>1</v>
      </c>
      <c r="Q161" t="s">
        <v>113</v>
      </c>
      <c r="R161" t="s">
        <v>2261</v>
      </c>
      <c r="S161">
        <v>1670</v>
      </c>
      <c r="T161" t="s">
        <v>2266</v>
      </c>
      <c r="U161">
        <v>915</v>
      </c>
      <c r="V161">
        <v>136</v>
      </c>
      <c r="W161">
        <v>417</v>
      </c>
      <c r="X161">
        <v>97</v>
      </c>
      <c r="Y161">
        <v>246</v>
      </c>
      <c r="Z161">
        <v>74</v>
      </c>
      <c r="AA161" t="s">
        <v>108</v>
      </c>
      <c r="AB161">
        <v>47</v>
      </c>
      <c r="AC161">
        <v>29</v>
      </c>
      <c r="AD161">
        <v>232.316</v>
      </c>
      <c r="AE161">
        <v>0.28571400000000002</v>
      </c>
      <c r="AF161">
        <v>0.43313299999999999</v>
      </c>
      <c r="AH161">
        <v>1670</v>
      </c>
      <c r="AI161">
        <f t="shared" si="6"/>
        <v>3.9060992453275922</v>
      </c>
      <c r="AJ161">
        <f t="shared" si="7"/>
        <v>0.39982876646152343</v>
      </c>
      <c r="AK161">
        <f t="shared" si="8"/>
        <v>0.34696452006681533</v>
      </c>
      <c r="AL161">
        <f>U161 - AVERAGEIFS('Placebo Females'!U:U, 'Placebo Females'!B:B, B161, 'Placebo Females'!P:P, P161)</f>
        <v>44</v>
      </c>
      <c r="AM161">
        <f>V161 - AVERAGEIFS('Placebo Females'!V:V, 'Placebo Females'!B:B, B161, 'Placebo Females'!P:P, P161)</f>
        <v>0.66666666666665719</v>
      </c>
      <c r="AN161">
        <f>W161 - AVERAGEIFS('Placebo Females'!W:W, 'Placebo Females'!B:B, B161, 'Placebo Females'!P:P, P161)</f>
        <v>6.6666666666666856</v>
      </c>
      <c r="AO161">
        <f>X161 - AVERAGEIFS('Placebo Females'!X:X, 'Placebo Females'!B:B, B161, 'Placebo Females'!P:P, P161)</f>
        <v>5.3333333333333286</v>
      </c>
      <c r="AP161">
        <f>Y161 - AVERAGEIFS('Placebo Females'!Y:Y, 'Placebo Females'!B:B, B161, 'Placebo Females'!P:P, P161)</f>
        <v>1.3333333333333428</v>
      </c>
      <c r="AQ161">
        <f>Z161 - AVERAGEIFS('Placebo Females'!Z:Z, 'Placebo Females'!B:B, B161, 'Placebo Females'!P:P, P161)</f>
        <v>0</v>
      </c>
      <c r="AR161">
        <f>AB161 - AVERAGEIFS('Placebo Females'!AB:AB, 'Placebo Females'!B:B, B161, 'Placebo Females'!P:P, P161)</f>
        <v>2.3333333333333357</v>
      </c>
      <c r="AS161">
        <f>AC161 - AVERAGEIFS('Placebo Females'!AC:AC, 'Placebo Females'!B:B, B161, 'Placebo Females'!P:P, P161)</f>
        <v>4</v>
      </c>
      <c r="AT161">
        <f>AD161 - AVERAGEIFS('Placebo Females'!AD:AD, 'Placebo Females'!B:B, B161, 'Placebo Females'!P:P, P161)</f>
        <v>12.485333333333358</v>
      </c>
      <c r="AU161">
        <f>AE161 - AVERAGEIFS('Placebo Females'!AE:AE, 'Placebo Females'!B:B, B161, 'Placebo Females'!P:P, P161)</f>
        <v>-2.0802333333333312E-2</v>
      </c>
      <c r="AV161">
        <f>AF161 - AVERAGEIFS('Placebo Females'!AF:AF, 'Placebo Females'!B:B, B161, 'Placebo Females'!P:P, P161)</f>
        <v>1.6156000000000004E-2</v>
      </c>
    </row>
    <row r="162" spans="1:48" x14ac:dyDescent="0.25">
      <c r="A162" t="s">
        <v>2950</v>
      </c>
      <c r="B162">
        <v>1002</v>
      </c>
      <c r="C162" t="s">
        <v>655</v>
      </c>
      <c r="D162">
        <v>20</v>
      </c>
      <c r="E162">
        <v>177</v>
      </c>
      <c r="F162">
        <v>80.599999999999994</v>
      </c>
      <c r="G162">
        <v>95.666666669999998</v>
      </c>
      <c r="H162">
        <v>56</v>
      </c>
      <c r="I162" t="s">
        <v>103</v>
      </c>
      <c r="J162" t="s">
        <v>104</v>
      </c>
      <c r="K162" t="s">
        <v>704</v>
      </c>
      <c r="L162" t="s">
        <v>460</v>
      </c>
      <c r="M162" t="s">
        <v>2261</v>
      </c>
      <c r="N162">
        <v>1500</v>
      </c>
      <c r="O162" t="s">
        <v>2262</v>
      </c>
      <c r="P162">
        <v>5</v>
      </c>
      <c r="Q162" t="s">
        <v>113</v>
      </c>
      <c r="R162" t="s">
        <v>2261</v>
      </c>
      <c r="S162">
        <v>1640</v>
      </c>
      <c r="T162" t="s">
        <v>2266</v>
      </c>
      <c r="U162">
        <v>825</v>
      </c>
      <c r="V162">
        <v>154</v>
      </c>
      <c r="W162">
        <v>375</v>
      </c>
      <c r="X162">
        <v>88</v>
      </c>
      <c r="Y162">
        <v>213</v>
      </c>
      <c r="Z162">
        <v>74</v>
      </c>
      <c r="AA162" t="s">
        <v>108</v>
      </c>
      <c r="AB162">
        <v>45</v>
      </c>
      <c r="AC162">
        <v>29</v>
      </c>
      <c r="AD162">
        <v>441.39600000000002</v>
      </c>
      <c r="AE162">
        <v>0.130435</v>
      </c>
      <c r="AF162">
        <v>0.39485999999999999</v>
      </c>
      <c r="AH162">
        <v>1640</v>
      </c>
      <c r="AI162">
        <f t="shared" si="6"/>
        <v>3.8359297978067377</v>
      </c>
      <c r="AJ162">
        <f t="shared" si="7"/>
        <v>0.39635391441282286</v>
      </c>
      <c r="AK162">
        <f t="shared" si="8"/>
        <v>0.34327723313911973</v>
      </c>
      <c r="AL162">
        <f>U162 - AVERAGEIFS('Placebo Females'!U:U, 'Placebo Females'!B:B, B162, 'Placebo Females'!P:P, P162)</f>
        <v>-38.666666666666629</v>
      </c>
      <c r="AM162">
        <f>V162 - AVERAGEIFS('Placebo Females'!V:V, 'Placebo Females'!B:B, B162, 'Placebo Females'!P:P, P162)</f>
        <v>3.6666666666666572</v>
      </c>
      <c r="AN162">
        <f>W162 - AVERAGEIFS('Placebo Females'!W:W, 'Placebo Females'!B:B, B162, 'Placebo Females'!P:P, P162)</f>
        <v>-2.3333333333333144</v>
      </c>
      <c r="AO162">
        <f>X162 - AVERAGEIFS('Placebo Females'!X:X, 'Placebo Females'!B:B, B162, 'Placebo Females'!P:P, P162)</f>
        <v>-11.666666666666671</v>
      </c>
      <c r="AP162">
        <f>Y162 - AVERAGEIFS('Placebo Females'!Y:Y, 'Placebo Females'!B:B, B162, 'Placebo Females'!P:P, P162)</f>
        <v>4.3333333333333428</v>
      </c>
      <c r="AQ162">
        <f>Z162 - AVERAGEIFS('Placebo Females'!Z:Z, 'Placebo Females'!B:B, B162, 'Placebo Females'!P:P, P162)</f>
        <v>5</v>
      </c>
      <c r="AR162">
        <f>AB162 - AVERAGEIFS('Placebo Females'!AB:AB, 'Placebo Females'!B:B, B162, 'Placebo Females'!P:P, P162)</f>
        <v>5.6666666666666643</v>
      </c>
      <c r="AS162">
        <f>AC162 - AVERAGEIFS('Placebo Females'!AC:AC, 'Placebo Females'!B:B, B162, 'Placebo Females'!P:P, P162)</f>
        <v>5.6666666666666679</v>
      </c>
      <c r="AT162">
        <f>AD162 - AVERAGEIFS('Placebo Females'!AD:AD, 'Placebo Females'!B:B, B162, 'Placebo Females'!P:P, P162)</f>
        <v>-102.72700000000003</v>
      </c>
      <c r="AU162">
        <f>AE162 - AVERAGEIFS('Placebo Females'!AE:AE, 'Placebo Females'!B:B, B162, 'Placebo Females'!P:P, P162)</f>
        <v>1.4113999999999988E-2</v>
      </c>
      <c r="AV162">
        <f>AF162 - AVERAGEIFS('Placebo Females'!AF:AF, 'Placebo Females'!B:B, B162, 'Placebo Females'!P:P, P162)</f>
        <v>6.3291333333333366E-2</v>
      </c>
    </row>
    <row r="163" spans="1:48" x14ac:dyDescent="0.25">
      <c r="A163" t="s">
        <v>2951</v>
      </c>
      <c r="B163">
        <v>1002</v>
      </c>
      <c r="C163" t="s">
        <v>655</v>
      </c>
      <c r="D163">
        <v>20</v>
      </c>
      <c r="E163">
        <v>177</v>
      </c>
      <c r="F163">
        <v>80.599999999999994</v>
      </c>
      <c r="G163">
        <v>95.666666669999998</v>
      </c>
      <c r="H163">
        <v>56</v>
      </c>
      <c r="I163" t="s">
        <v>103</v>
      </c>
      <c r="J163" t="s">
        <v>104</v>
      </c>
      <c r="K163" t="s">
        <v>704</v>
      </c>
      <c r="L163" t="s">
        <v>460</v>
      </c>
      <c r="M163" t="s">
        <v>2261</v>
      </c>
      <c r="N163">
        <v>1500</v>
      </c>
      <c r="O163" t="s">
        <v>2262</v>
      </c>
      <c r="P163">
        <v>5</v>
      </c>
      <c r="Q163" t="s">
        <v>113</v>
      </c>
      <c r="R163" t="s">
        <v>2261</v>
      </c>
      <c r="S163">
        <v>1640</v>
      </c>
      <c r="T163" t="s">
        <v>2266</v>
      </c>
      <c r="U163">
        <v>879</v>
      </c>
      <c r="V163">
        <v>156</v>
      </c>
      <c r="W163">
        <v>380</v>
      </c>
      <c r="X163">
        <v>94</v>
      </c>
      <c r="Y163">
        <v>209</v>
      </c>
      <c r="Z163">
        <v>77</v>
      </c>
      <c r="AA163" t="s">
        <v>108</v>
      </c>
      <c r="AB163">
        <v>47</v>
      </c>
      <c r="AC163">
        <v>26</v>
      </c>
      <c r="AD163">
        <v>459.58300000000003</v>
      </c>
      <c r="AE163">
        <v>0.17391300000000001</v>
      </c>
      <c r="AF163">
        <v>0.41681000000000001</v>
      </c>
      <c r="AH163">
        <v>1640</v>
      </c>
      <c r="AI163">
        <f t="shared" si="6"/>
        <v>3.8359297978067377</v>
      </c>
      <c r="AJ163">
        <f t="shared" si="7"/>
        <v>0.39635391441282286</v>
      </c>
      <c r="AK163">
        <f t="shared" si="8"/>
        <v>0.34327723313911973</v>
      </c>
      <c r="AL163">
        <f>U163 - AVERAGEIFS('Placebo Females'!U:U, 'Placebo Females'!B:B, B163, 'Placebo Females'!P:P, P163)</f>
        <v>15.333333333333371</v>
      </c>
      <c r="AM163">
        <f>V163 - AVERAGEIFS('Placebo Females'!V:V, 'Placebo Females'!B:B, B163, 'Placebo Females'!P:P, P163)</f>
        <v>5.6666666666666572</v>
      </c>
      <c r="AN163">
        <f>W163 - AVERAGEIFS('Placebo Females'!W:W, 'Placebo Females'!B:B, B163, 'Placebo Females'!P:P, P163)</f>
        <v>2.6666666666666856</v>
      </c>
      <c r="AO163">
        <f>X163 - AVERAGEIFS('Placebo Females'!X:X, 'Placebo Females'!B:B, B163, 'Placebo Females'!P:P, P163)</f>
        <v>-5.6666666666666714</v>
      </c>
      <c r="AP163">
        <f>Y163 - AVERAGEIFS('Placebo Females'!Y:Y, 'Placebo Females'!B:B, B163, 'Placebo Females'!P:P, P163)</f>
        <v>0.33333333333334281</v>
      </c>
      <c r="AQ163">
        <f>Z163 - AVERAGEIFS('Placebo Females'!Z:Z, 'Placebo Females'!B:B, B163, 'Placebo Females'!P:P, P163)</f>
        <v>8</v>
      </c>
      <c r="AR163">
        <f>AB163 - AVERAGEIFS('Placebo Females'!AB:AB, 'Placebo Females'!B:B, B163, 'Placebo Females'!P:P, P163)</f>
        <v>7.6666666666666643</v>
      </c>
      <c r="AS163">
        <f>AC163 - AVERAGEIFS('Placebo Females'!AC:AC, 'Placebo Females'!B:B, B163, 'Placebo Females'!P:P, P163)</f>
        <v>2.6666666666666679</v>
      </c>
      <c r="AT163">
        <f>AD163 - AVERAGEIFS('Placebo Females'!AD:AD, 'Placebo Females'!B:B, B163, 'Placebo Females'!P:P, P163)</f>
        <v>-84.54000000000002</v>
      </c>
      <c r="AU163">
        <f>AE163 - AVERAGEIFS('Placebo Females'!AE:AE, 'Placebo Females'!B:B, B163, 'Placebo Females'!P:P, P163)</f>
        <v>5.7592000000000004E-2</v>
      </c>
      <c r="AV163">
        <f>AF163 - AVERAGEIFS('Placebo Females'!AF:AF, 'Placebo Females'!B:B, B163, 'Placebo Females'!P:P, P163)</f>
        <v>8.5241333333333391E-2</v>
      </c>
    </row>
    <row r="164" spans="1:48" x14ac:dyDescent="0.25">
      <c r="A164" t="s">
        <v>2952</v>
      </c>
      <c r="B164">
        <v>1002</v>
      </c>
      <c r="C164" t="s">
        <v>655</v>
      </c>
      <c r="D164">
        <v>20</v>
      </c>
      <c r="E164">
        <v>177</v>
      </c>
      <c r="F164">
        <v>80.599999999999994</v>
      </c>
      <c r="G164">
        <v>95.666666669999998</v>
      </c>
      <c r="H164">
        <v>56</v>
      </c>
      <c r="I164" t="s">
        <v>103</v>
      </c>
      <c r="J164" t="s">
        <v>104</v>
      </c>
      <c r="K164" t="s">
        <v>704</v>
      </c>
      <c r="L164" t="s">
        <v>460</v>
      </c>
      <c r="M164" t="s">
        <v>2261</v>
      </c>
      <c r="N164">
        <v>1500</v>
      </c>
      <c r="O164" t="s">
        <v>2262</v>
      </c>
      <c r="P164">
        <v>5</v>
      </c>
      <c r="Q164" t="s">
        <v>113</v>
      </c>
      <c r="R164" t="s">
        <v>2261</v>
      </c>
      <c r="S164">
        <v>1640</v>
      </c>
      <c r="T164" t="s">
        <v>2266</v>
      </c>
      <c r="U164">
        <v>844</v>
      </c>
      <c r="V164">
        <v>153</v>
      </c>
      <c r="W164">
        <v>375</v>
      </c>
      <c r="X164">
        <v>99</v>
      </c>
      <c r="Y164">
        <v>200</v>
      </c>
      <c r="Z164">
        <v>76</v>
      </c>
      <c r="AA164" t="s">
        <v>108</v>
      </c>
      <c r="AB164">
        <v>43</v>
      </c>
      <c r="AC164">
        <v>27</v>
      </c>
      <c r="AD164">
        <v>460.45100000000002</v>
      </c>
      <c r="AE164">
        <v>0.104167</v>
      </c>
      <c r="AF164">
        <v>0.403918</v>
      </c>
      <c r="AH164">
        <v>1640</v>
      </c>
      <c r="AI164">
        <f t="shared" si="6"/>
        <v>3.8359297978067377</v>
      </c>
      <c r="AJ164">
        <f t="shared" si="7"/>
        <v>0.39635391441282286</v>
      </c>
      <c r="AK164">
        <f t="shared" si="8"/>
        <v>0.34327723313911973</v>
      </c>
      <c r="AL164">
        <f>U164 - AVERAGEIFS('Placebo Females'!U:U, 'Placebo Females'!B:B, B164, 'Placebo Females'!P:P, P164)</f>
        <v>-19.666666666666629</v>
      </c>
      <c r="AM164">
        <f>V164 - AVERAGEIFS('Placebo Females'!V:V, 'Placebo Females'!B:B, B164, 'Placebo Females'!P:P, P164)</f>
        <v>2.6666666666666572</v>
      </c>
      <c r="AN164">
        <f>W164 - AVERAGEIFS('Placebo Females'!W:W, 'Placebo Females'!B:B, B164, 'Placebo Females'!P:P, P164)</f>
        <v>-2.3333333333333144</v>
      </c>
      <c r="AO164">
        <f>X164 - AVERAGEIFS('Placebo Females'!X:X, 'Placebo Females'!B:B, B164, 'Placebo Females'!P:P, P164)</f>
        <v>-0.6666666666666714</v>
      </c>
      <c r="AP164">
        <f>Y164 - AVERAGEIFS('Placebo Females'!Y:Y, 'Placebo Females'!B:B, B164, 'Placebo Females'!P:P, P164)</f>
        <v>-8.6666666666666572</v>
      </c>
      <c r="AQ164">
        <f>Z164 - AVERAGEIFS('Placebo Females'!Z:Z, 'Placebo Females'!B:B, B164, 'Placebo Females'!P:P, P164)</f>
        <v>7</v>
      </c>
      <c r="AR164">
        <f>AB164 - AVERAGEIFS('Placebo Females'!AB:AB, 'Placebo Females'!B:B, B164, 'Placebo Females'!P:P, P164)</f>
        <v>3.6666666666666643</v>
      </c>
      <c r="AS164">
        <f>AC164 - AVERAGEIFS('Placebo Females'!AC:AC, 'Placebo Females'!B:B, B164, 'Placebo Females'!P:P, P164)</f>
        <v>3.6666666666666679</v>
      </c>
      <c r="AT164">
        <f>AD164 - AVERAGEIFS('Placebo Females'!AD:AD, 'Placebo Females'!B:B, B164, 'Placebo Females'!P:P, P164)</f>
        <v>-83.672000000000025</v>
      </c>
      <c r="AU164">
        <f>AE164 - AVERAGEIFS('Placebo Females'!AE:AE, 'Placebo Females'!B:B, B164, 'Placebo Females'!P:P, P164)</f>
        <v>-1.2154000000000012E-2</v>
      </c>
      <c r="AV164">
        <f>AF164 - AVERAGEIFS('Placebo Females'!AF:AF, 'Placebo Females'!B:B, B164, 'Placebo Females'!P:P, P164)</f>
        <v>7.2349333333333377E-2</v>
      </c>
    </row>
    <row r="165" spans="1:48" x14ac:dyDescent="0.25">
      <c r="A165" t="s">
        <v>2953</v>
      </c>
      <c r="B165">
        <v>1003</v>
      </c>
      <c r="C165" t="s">
        <v>655</v>
      </c>
      <c r="D165">
        <v>30</v>
      </c>
      <c r="E165">
        <v>167</v>
      </c>
      <c r="F165">
        <v>71.3</v>
      </c>
      <c r="G165">
        <v>106</v>
      </c>
      <c r="H165">
        <v>57.75</v>
      </c>
      <c r="I165" t="s">
        <v>103</v>
      </c>
      <c r="J165" t="s">
        <v>104</v>
      </c>
      <c r="K165" t="s">
        <v>753</v>
      </c>
      <c r="L165" t="s">
        <v>311</v>
      </c>
      <c r="M165" t="s">
        <v>2261</v>
      </c>
      <c r="N165">
        <v>1500</v>
      </c>
      <c r="O165" t="s">
        <v>2262</v>
      </c>
      <c r="P165">
        <v>14</v>
      </c>
      <c r="Q165" t="s">
        <v>113</v>
      </c>
      <c r="R165" t="s">
        <v>2261</v>
      </c>
      <c r="S165">
        <v>1610</v>
      </c>
      <c r="T165" t="s">
        <v>2266</v>
      </c>
      <c r="U165">
        <v>937</v>
      </c>
      <c r="V165">
        <v>200</v>
      </c>
      <c r="W165">
        <v>399</v>
      </c>
      <c r="X165">
        <v>99</v>
      </c>
      <c r="Y165">
        <v>228</v>
      </c>
      <c r="Z165">
        <v>72</v>
      </c>
      <c r="AA165" t="s">
        <v>108</v>
      </c>
      <c r="AB165">
        <v>41</v>
      </c>
      <c r="AC165">
        <v>35</v>
      </c>
      <c r="AD165">
        <v>316.40600000000001</v>
      </c>
      <c r="AE165">
        <v>0.1875</v>
      </c>
      <c r="AF165">
        <v>0.41136400000000001</v>
      </c>
      <c r="AH165">
        <v>1610</v>
      </c>
      <c r="AI165">
        <f t="shared" si="6"/>
        <v>3.7657603502858819</v>
      </c>
      <c r="AJ165">
        <f t="shared" si="7"/>
        <v>0.39282563027044048</v>
      </c>
      <c r="AK165">
        <f t="shared" si="8"/>
        <v>0.33954120298309409</v>
      </c>
      <c r="AL165">
        <f>U165 - AVERAGEIFS('Placebo Females'!U:U, 'Placebo Females'!B:B, B165, 'Placebo Females'!P:P, P165)</f>
        <v>60.333333333333371</v>
      </c>
      <c r="AM165">
        <f>V165 - AVERAGEIFS('Placebo Females'!V:V, 'Placebo Females'!B:B, B165, 'Placebo Females'!P:P, P165)</f>
        <v>0</v>
      </c>
      <c r="AN165">
        <f>W165 - AVERAGEIFS('Placebo Females'!W:W, 'Placebo Females'!B:B, B165, 'Placebo Females'!P:P, P165)</f>
        <v>30.333333333333314</v>
      </c>
      <c r="AO165">
        <f>X165 - AVERAGEIFS('Placebo Females'!X:X, 'Placebo Females'!B:B, B165, 'Placebo Females'!P:P, P165)</f>
        <v>8.6666666666666714</v>
      </c>
      <c r="AP165">
        <f>Y165 - AVERAGEIFS('Placebo Females'!Y:Y, 'Placebo Females'!B:B, B165, 'Placebo Females'!P:P, P165)</f>
        <v>14.666666666666657</v>
      </c>
      <c r="AQ165">
        <f>Z165 - AVERAGEIFS('Placebo Females'!Z:Z, 'Placebo Females'!B:B, B165, 'Placebo Females'!P:P, P165)</f>
        <v>7</v>
      </c>
      <c r="AR165">
        <f>AB165 - AVERAGEIFS('Placebo Females'!AB:AB, 'Placebo Females'!B:B, B165, 'Placebo Females'!P:P, P165)</f>
        <v>6.6666666666666643</v>
      </c>
      <c r="AS165">
        <f>AC165 - AVERAGEIFS('Placebo Females'!AC:AC, 'Placebo Females'!B:B, B165, 'Placebo Females'!P:P, P165)</f>
        <v>11</v>
      </c>
      <c r="AT165">
        <f>AD165 - AVERAGEIFS('Placebo Females'!AD:AD, 'Placebo Females'!B:B, B165, 'Placebo Females'!P:P, P165)</f>
        <v>9.4286666666666861</v>
      </c>
      <c r="AU165">
        <f>AE165 - AVERAGEIFS('Placebo Females'!AE:AE, 'Placebo Females'!B:B, B165, 'Placebo Females'!P:P, P165)</f>
        <v>5.4805500000000007E-2</v>
      </c>
      <c r="AV165">
        <f>AF165 - AVERAGEIFS('Placebo Females'!AF:AF, 'Placebo Females'!B:B, B165, 'Placebo Females'!P:P, P165)</f>
        <v>0.1281735</v>
      </c>
    </row>
    <row r="166" spans="1:48" x14ac:dyDescent="0.25">
      <c r="A166" t="s">
        <v>2954</v>
      </c>
      <c r="B166">
        <v>1003</v>
      </c>
      <c r="C166" t="s">
        <v>655</v>
      </c>
      <c r="D166">
        <v>30</v>
      </c>
      <c r="E166">
        <v>167</v>
      </c>
      <c r="F166">
        <v>71.3</v>
      </c>
      <c r="G166">
        <v>106</v>
      </c>
      <c r="H166">
        <v>57.75</v>
      </c>
      <c r="I166" t="s">
        <v>103</v>
      </c>
      <c r="J166" t="s">
        <v>104</v>
      </c>
      <c r="K166" t="s">
        <v>753</v>
      </c>
      <c r="L166" t="s">
        <v>311</v>
      </c>
      <c r="M166" t="s">
        <v>2261</v>
      </c>
      <c r="N166">
        <v>1500</v>
      </c>
      <c r="O166" t="s">
        <v>2262</v>
      </c>
      <c r="P166">
        <v>14</v>
      </c>
      <c r="Q166" t="s">
        <v>113</v>
      </c>
      <c r="R166" t="s">
        <v>2261</v>
      </c>
      <c r="S166">
        <v>1610</v>
      </c>
      <c r="T166" t="s">
        <v>2266</v>
      </c>
      <c r="U166">
        <v>1157</v>
      </c>
      <c r="V166">
        <v>184</v>
      </c>
      <c r="W166">
        <v>410</v>
      </c>
      <c r="X166">
        <v>92</v>
      </c>
      <c r="Y166">
        <v>242</v>
      </c>
      <c r="Z166">
        <v>76</v>
      </c>
      <c r="AA166" t="s">
        <v>108</v>
      </c>
      <c r="AB166">
        <v>52</v>
      </c>
      <c r="AC166">
        <v>25</v>
      </c>
      <c r="AD166">
        <v>321.084</v>
      </c>
      <c r="AE166">
        <v>0.20833299999999999</v>
      </c>
      <c r="AF166">
        <v>0.407779</v>
      </c>
      <c r="AH166">
        <v>1610</v>
      </c>
      <c r="AI166">
        <f t="shared" si="6"/>
        <v>3.7657603502858819</v>
      </c>
      <c r="AJ166">
        <f t="shared" si="7"/>
        <v>0.39282563027044048</v>
      </c>
      <c r="AK166">
        <f t="shared" si="8"/>
        <v>0.33954120298309409</v>
      </c>
      <c r="AL166">
        <f>U166 - AVERAGEIFS('Placebo Females'!U:U, 'Placebo Females'!B:B, B166, 'Placebo Females'!P:P, P166)</f>
        <v>280.33333333333337</v>
      </c>
      <c r="AM166">
        <f>V166 - AVERAGEIFS('Placebo Females'!V:V, 'Placebo Females'!B:B, B166, 'Placebo Females'!P:P, P166)</f>
        <v>-16</v>
      </c>
      <c r="AN166">
        <f>W166 - AVERAGEIFS('Placebo Females'!W:W, 'Placebo Females'!B:B, B166, 'Placebo Females'!P:P, P166)</f>
        <v>41.333333333333314</v>
      </c>
      <c r="AO166">
        <f>X166 - AVERAGEIFS('Placebo Females'!X:X, 'Placebo Females'!B:B, B166, 'Placebo Females'!P:P, P166)</f>
        <v>1.6666666666666714</v>
      </c>
      <c r="AP166">
        <f>Y166 - AVERAGEIFS('Placebo Females'!Y:Y, 'Placebo Females'!B:B, B166, 'Placebo Females'!P:P, P166)</f>
        <v>28.666666666666657</v>
      </c>
      <c r="AQ166">
        <f>Z166 - AVERAGEIFS('Placebo Females'!Z:Z, 'Placebo Females'!B:B, B166, 'Placebo Females'!P:P, P166)</f>
        <v>11</v>
      </c>
      <c r="AR166">
        <f>AB166 - AVERAGEIFS('Placebo Females'!AB:AB, 'Placebo Females'!B:B, B166, 'Placebo Females'!P:P, P166)</f>
        <v>17.666666666666664</v>
      </c>
      <c r="AS166">
        <f>AC166 - AVERAGEIFS('Placebo Females'!AC:AC, 'Placebo Females'!B:B, B166, 'Placebo Females'!P:P, P166)</f>
        <v>1</v>
      </c>
      <c r="AT166">
        <f>AD166 - AVERAGEIFS('Placebo Females'!AD:AD, 'Placebo Females'!B:B, B166, 'Placebo Females'!P:P, P166)</f>
        <v>14.106666666666683</v>
      </c>
      <c r="AU166">
        <f>AE166 - AVERAGEIFS('Placebo Females'!AE:AE, 'Placebo Females'!B:B, B166, 'Placebo Females'!P:P, P166)</f>
        <v>7.5638499999999997E-2</v>
      </c>
      <c r="AV166">
        <f>AF166 - AVERAGEIFS('Placebo Females'!AF:AF, 'Placebo Females'!B:B, B166, 'Placebo Females'!P:P, P166)</f>
        <v>0.12458849999999999</v>
      </c>
    </row>
    <row r="167" spans="1:48" x14ac:dyDescent="0.25">
      <c r="A167" t="s">
        <v>2955</v>
      </c>
      <c r="B167">
        <v>1003</v>
      </c>
      <c r="C167" t="s">
        <v>655</v>
      </c>
      <c r="D167">
        <v>30</v>
      </c>
      <c r="E167">
        <v>167</v>
      </c>
      <c r="F167">
        <v>71.3</v>
      </c>
      <c r="G167">
        <v>106</v>
      </c>
      <c r="H167">
        <v>57.75</v>
      </c>
      <c r="I167" t="s">
        <v>103</v>
      </c>
      <c r="J167" t="s">
        <v>104</v>
      </c>
      <c r="K167" t="s">
        <v>753</v>
      </c>
      <c r="L167" t="s">
        <v>311</v>
      </c>
      <c r="M167" t="s">
        <v>2261</v>
      </c>
      <c r="N167">
        <v>1500</v>
      </c>
      <c r="O167" t="s">
        <v>2262</v>
      </c>
      <c r="P167">
        <v>14</v>
      </c>
      <c r="Q167" t="s">
        <v>113</v>
      </c>
      <c r="R167" t="s">
        <v>2261</v>
      </c>
      <c r="S167">
        <v>1610</v>
      </c>
      <c r="T167" t="s">
        <v>2266</v>
      </c>
      <c r="U167">
        <v>993</v>
      </c>
      <c r="V167">
        <v>190</v>
      </c>
      <c r="W167">
        <v>406</v>
      </c>
      <c r="X167">
        <v>90</v>
      </c>
      <c r="Y167">
        <v>241</v>
      </c>
      <c r="Z167">
        <v>75</v>
      </c>
      <c r="AA167" t="s">
        <v>108</v>
      </c>
      <c r="AB167">
        <v>49</v>
      </c>
      <c r="AC167">
        <v>27</v>
      </c>
      <c r="AD167">
        <v>295.59899999999999</v>
      </c>
      <c r="AE167">
        <v>0.217391</v>
      </c>
      <c r="AF167">
        <v>0.35968299999999997</v>
      </c>
      <c r="AH167">
        <v>1610</v>
      </c>
      <c r="AI167">
        <f t="shared" si="6"/>
        <v>3.7657603502858819</v>
      </c>
      <c r="AJ167">
        <f t="shared" si="7"/>
        <v>0.39282563027044048</v>
      </c>
      <c r="AK167">
        <f t="shared" si="8"/>
        <v>0.33954120298309409</v>
      </c>
      <c r="AL167">
        <f>U167 - AVERAGEIFS('Placebo Females'!U:U, 'Placebo Females'!B:B, B167, 'Placebo Females'!P:P, P167)</f>
        <v>116.33333333333337</v>
      </c>
      <c r="AM167">
        <f>V167 - AVERAGEIFS('Placebo Females'!V:V, 'Placebo Females'!B:B, B167, 'Placebo Females'!P:P, P167)</f>
        <v>-10</v>
      </c>
      <c r="AN167">
        <f>W167 - AVERAGEIFS('Placebo Females'!W:W, 'Placebo Females'!B:B, B167, 'Placebo Females'!P:P, P167)</f>
        <v>37.333333333333314</v>
      </c>
      <c r="AO167">
        <f>X167 - AVERAGEIFS('Placebo Females'!X:X, 'Placebo Females'!B:B, B167, 'Placebo Females'!P:P, P167)</f>
        <v>-0.3333333333333286</v>
      </c>
      <c r="AP167">
        <f>Y167 - AVERAGEIFS('Placebo Females'!Y:Y, 'Placebo Females'!B:B, B167, 'Placebo Females'!P:P, P167)</f>
        <v>27.666666666666657</v>
      </c>
      <c r="AQ167">
        <f>Z167 - AVERAGEIFS('Placebo Females'!Z:Z, 'Placebo Females'!B:B, B167, 'Placebo Females'!P:P, P167)</f>
        <v>10</v>
      </c>
      <c r="AR167">
        <f>AB167 - AVERAGEIFS('Placebo Females'!AB:AB, 'Placebo Females'!B:B, B167, 'Placebo Females'!P:P, P167)</f>
        <v>14.666666666666664</v>
      </c>
      <c r="AS167">
        <f>AC167 - AVERAGEIFS('Placebo Females'!AC:AC, 'Placebo Females'!B:B, B167, 'Placebo Females'!P:P, P167)</f>
        <v>3</v>
      </c>
      <c r="AT167">
        <f>AD167 - AVERAGEIFS('Placebo Females'!AD:AD, 'Placebo Females'!B:B, B167, 'Placebo Females'!P:P, P167)</f>
        <v>-11.37833333333333</v>
      </c>
      <c r="AU167">
        <f>AE167 - AVERAGEIFS('Placebo Females'!AE:AE, 'Placebo Females'!B:B, B167, 'Placebo Females'!P:P, P167)</f>
        <v>8.4696500000000008E-2</v>
      </c>
      <c r="AV167">
        <f>AF167 - AVERAGEIFS('Placebo Females'!AF:AF, 'Placebo Females'!B:B, B167, 'Placebo Females'!P:P, P167)</f>
        <v>7.6492499999999963E-2</v>
      </c>
    </row>
    <row r="168" spans="1:48" x14ac:dyDescent="0.25">
      <c r="A168" t="s">
        <v>2956</v>
      </c>
      <c r="B168">
        <v>1001</v>
      </c>
      <c r="C168" t="s">
        <v>655</v>
      </c>
      <c r="D168">
        <v>25</v>
      </c>
      <c r="E168">
        <v>161.5</v>
      </c>
      <c r="F168">
        <v>54.8</v>
      </c>
      <c r="G168">
        <v>114.5</v>
      </c>
      <c r="H168">
        <v>64.25</v>
      </c>
      <c r="I168" t="s">
        <v>103</v>
      </c>
      <c r="J168" t="s">
        <v>104</v>
      </c>
      <c r="K168" t="s">
        <v>360</v>
      </c>
      <c r="L168" t="s">
        <v>160</v>
      </c>
      <c r="M168" t="s">
        <v>2261</v>
      </c>
      <c r="N168">
        <v>1500</v>
      </c>
      <c r="O168" t="s">
        <v>2262</v>
      </c>
      <c r="P168">
        <v>3</v>
      </c>
      <c r="Q168" t="s">
        <v>113</v>
      </c>
      <c r="R168" t="s">
        <v>2261</v>
      </c>
      <c r="S168">
        <v>1590</v>
      </c>
      <c r="T168" t="s">
        <v>2266</v>
      </c>
      <c r="U168">
        <v>746</v>
      </c>
      <c r="V168">
        <v>137</v>
      </c>
      <c r="W168">
        <v>360</v>
      </c>
      <c r="X168">
        <v>90</v>
      </c>
      <c r="Y168">
        <v>193</v>
      </c>
      <c r="Z168">
        <v>77</v>
      </c>
      <c r="AA168" t="s">
        <v>108</v>
      </c>
      <c r="AB168">
        <v>44</v>
      </c>
      <c r="AC168">
        <v>25</v>
      </c>
      <c r="AD168">
        <v>490.952</v>
      </c>
      <c r="AE168">
        <v>0.115385</v>
      </c>
      <c r="AF168">
        <v>0.360869</v>
      </c>
      <c r="AH168">
        <v>1590</v>
      </c>
      <c r="AI168">
        <f t="shared" si="6"/>
        <v>3.7189807186053119</v>
      </c>
      <c r="AJ168">
        <f t="shared" si="7"/>
        <v>0.39044303608750064</v>
      </c>
      <c r="AK168">
        <f t="shared" si="8"/>
        <v>0.33702289673957542</v>
      </c>
      <c r="AL168">
        <f>U168 - AVERAGEIFS('Placebo Females'!U:U, 'Placebo Females'!B:B, B168, 'Placebo Females'!P:P, P168)</f>
        <v>-42</v>
      </c>
      <c r="AM168">
        <f>V168 - AVERAGEIFS('Placebo Females'!V:V, 'Placebo Females'!B:B, B168, 'Placebo Females'!P:P, P168)</f>
        <v>11</v>
      </c>
      <c r="AN168">
        <f>W168 - AVERAGEIFS('Placebo Females'!W:W, 'Placebo Females'!B:B, B168, 'Placebo Females'!P:P, P168)</f>
        <v>5</v>
      </c>
      <c r="AO168">
        <f>X168 - AVERAGEIFS('Placebo Females'!X:X, 'Placebo Females'!B:B, B168, 'Placebo Females'!P:P, P168)</f>
        <v>-2.6666666666666714</v>
      </c>
      <c r="AP168">
        <f>Y168 - AVERAGEIFS('Placebo Females'!Y:Y, 'Placebo Females'!B:B, B168, 'Placebo Females'!P:P, P168)</f>
        <v>-2.3333333333333428</v>
      </c>
      <c r="AQ168">
        <f>Z168 - AVERAGEIFS('Placebo Females'!Z:Z, 'Placebo Females'!B:B, B168, 'Placebo Females'!P:P, P168)</f>
        <v>10</v>
      </c>
      <c r="AR168">
        <f>AB168 - AVERAGEIFS('Placebo Females'!AB:AB, 'Placebo Females'!B:B, B168, 'Placebo Females'!P:P, P168)</f>
        <v>6.3333333333333357</v>
      </c>
      <c r="AS168">
        <f>AC168 - AVERAGEIFS('Placebo Females'!AC:AC, 'Placebo Females'!B:B, B168, 'Placebo Females'!P:P, P168)</f>
        <v>1.3333333333333321</v>
      </c>
      <c r="AT168">
        <f>AD168 - AVERAGEIFS('Placebo Females'!AD:AD, 'Placebo Females'!B:B, B168, 'Placebo Females'!P:P, P168)</f>
        <v>-156.28599999999994</v>
      </c>
      <c r="AU168">
        <f>AE168 - AVERAGEIFS('Placebo Females'!AE:AE, 'Placebo Females'!B:B, B168, 'Placebo Females'!P:P, P168)</f>
        <v>2.2485149999999995E-2</v>
      </c>
      <c r="AV168">
        <f>AF168 - AVERAGEIFS('Placebo Females'!AF:AF, 'Placebo Females'!B:B, B168, 'Placebo Females'!P:P, P168)</f>
        <v>5.4978499999999986E-2</v>
      </c>
    </row>
    <row r="169" spans="1:48" x14ac:dyDescent="0.25">
      <c r="A169" t="s">
        <v>2957</v>
      </c>
      <c r="B169">
        <v>1001</v>
      </c>
      <c r="C169" t="s">
        <v>655</v>
      </c>
      <c r="D169">
        <v>25</v>
      </c>
      <c r="E169">
        <v>161.5</v>
      </c>
      <c r="F169">
        <v>54.8</v>
      </c>
      <c r="G169">
        <v>114.5</v>
      </c>
      <c r="H169">
        <v>64.25</v>
      </c>
      <c r="I169" t="s">
        <v>103</v>
      </c>
      <c r="J169" t="s">
        <v>104</v>
      </c>
      <c r="K169" t="s">
        <v>360</v>
      </c>
      <c r="L169" t="s">
        <v>160</v>
      </c>
      <c r="M169" t="s">
        <v>2261</v>
      </c>
      <c r="N169">
        <v>1500</v>
      </c>
      <c r="O169" t="s">
        <v>2262</v>
      </c>
      <c r="P169">
        <v>3</v>
      </c>
      <c r="Q169" t="s">
        <v>113</v>
      </c>
      <c r="R169" t="s">
        <v>2261</v>
      </c>
      <c r="S169">
        <v>1590</v>
      </c>
      <c r="T169" t="s">
        <v>2266</v>
      </c>
      <c r="U169">
        <v>768</v>
      </c>
      <c r="V169">
        <v>129</v>
      </c>
      <c r="W169">
        <v>366</v>
      </c>
      <c r="X169">
        <v>92</v>
      </c>
      <c r="Y169">
        <v>198</v>
      </c>
      <c r="Z169">
        <v>76</v>
      </c>
      <c r="AA169" t="s">
        <v>108</v>
      </c>
      <c r="AB169">
        <v>42</v>
      </c>
      <c r="AC169">
        <v>28</v>
      </c>
      <c r="AD169">
        <v>517.24400000000003</v>
      </c>
      <c r="AE169">
        <v>0.122449</v>
      </c>
      <c r="AF169">
        <v>0.36424200000000001</v>
      </c>
      <c r="AH169">
        <v>1590</v>
      </c>
      <c r="AI169">
        <f t="shared" si="6"/>
        <v>3.7189807186053119</v>
      </c>
      <c r="AJ169">
        <f t="shared" si="7"/>
        <v>0.39044303608750064</v>
      </c>
      <c r="AK169">
        <f t="shared" si="8"/>
        <v>0.33702289673957542</v>
      </c>
      <c r="AL169">
        <f>U169 - AVERAGEIFS('Placebo Females'!U:U, 'Placebo Females'!B:B, B169, 'Placebo Females'!P:P, P169)</f>
        <v>-20</v>
      </c>
      <c r="AM169">
        <f>V169 - AVERAGEIFS('Placebo Females'!V:V, 'Placebo Females'!B:B, B169, 'Placebo Females'!P:P, P169)</f>
        <v>3</v>
      </c>
      <c r="AN169">
        <f>W169 - AVERAGEIFS('Placebo Females'!W:W, 'Placebo Females'!B:B, B169, 'Placebo Females'!P:P, P169)</f>
        <v>11</v>
      </c>
      <c r="AO169">
        <f>X169 - AVERAGEIFS('Placebo Females'!X:X, 'Placebo Females'!B:B, B169, 'Placebo Females'!P:P, P169)</f>
        <v>-0.6666666666666714</v>
      </c>
      <c r="AP169">
        <f>Y169 - AVERAGEIFS('Placebo Females'!Y:Y, 'Placebo Females'!B:B, B169, 'Placebo Females'!P:P, P169)</f>
        <v>2.6666666666666572</v>
      </c>
      <c r="AQ169">
        <f>Z169 - AVERAGEIFS('Placebo Females'!Z:Z, 'Placebo Females'!B:B, B169, 'Placebo Females'!P:P, P169)</f>
        <v>9</v>
      </c>
      <c r="AR169">
        <f>AB169 - AVERAGEIFS('Placebo Females'!AB:AB, 'Placebo Females'!B:B, B169, 'Placebo Females'!P:P, P169)</f>
        <v>4.3333333333333357</v>
      </c>
      <c r="AS169">
        <f>AC169 - AVERAGEIFS('Placebo Females'!AC:AC, 'Placebo Females'!B:B, B169, 'Placebo Females'!P:P, P169)</f>
        <v>4.3333333333333321</v>
      </c>
      <c r="AT169">
        <f>AD169 - AVERAGEIFS('Placebo Females'!AD:AD, 'Placebo Females'!B:B, B169, 'Placebo Females'!P:P, P169)</f>
        <v>-129.99399999999991</v>
      </c>
      <c r="AU169">
        <f>AE169 - AVERAGEIFS('Placebo Females'!AE:AE, 'Placebo Females'!B:B, B169, 'Placebo Females'!P:P, P169)</f>
        <v>2.9549149999999996E-2</v>
      </c>
      <c r="AV169">
        <f>AF169 - AVERAGEIFS('Placebo Females'!AF:AF, 'Placebo Females'!B:B, B169, 'Placebo Females'!P:P, P169)</f>
        <v>5.8351500000000001E-2</v>
      </c>
    </row>
    <row r="170" spans="1:48" x14ac:dyDescent="0.25">
      <c r="A170" t="s">
        <v>2958</v>
      </c>
      <c r="B170">
        <v>1001</v>
      </c>
      <c r="C170" t="s">
        <v>655</v>
      </c>
      <c r="D170">
        <v>25</v>
      </c>
      <c r="E170">
        <v>161.5</v>
      </c>
      <c r="F170">
        <v>54.8</v>
      </c>
      <c r="G170">
        <v>114.5</v>
      </c>
      <c r="H170">
        <v>64.25</v>
      </c>
      <c r="I170" t="s">
        <v>103</v>
      </c>
      <c r="J170" t="s">
        <v>104</v>
      </c>
      <c r="K170" t="s">
        <v>360</v>
      </c>
      <c r="L170" t="s">
        <v>160</v>
      </c>
      <c r="M170" t="s">
        <v>2261</v>
      </c>
      <c r="N170">
        <v>1500</v>
      </c>
      <c r="O170" t="s">
        <v>2262</v>
      </c>
      <c r="P170">
        <v>3</v>
      </c>
      <c r="Q170" t="s">
        <v>113</v>
      </c>
      <c r="R170" t="s">
        <v>2261</v>
      </c>
      <c r="S170">
        <v>1590</v>
      </c>
      <c r="T170" t="s">
        <v>2266</v>
      </c>
      <c r="U170">
        <v>746</v>
      </c>
      <c r="V170">
        <v>136</v>
      </c>
      <c r="W170">
        <v>362</v>
      </c>
      <c r="X170">
        <v>88</v>
      </c>
      <c r="Y170">
        <v>197</v>
      </c>
      <c r="Z170">
        <v>77</v>
      </c>
      <c r="AA170" t="s">
        <v>108</v>
      </c>
      <c r="AB170">
        <v>42</v>
      </c>
      <c r="AC170">
        <v>28</v>
      </c>
      <c r="AD170">
        <v>478.827</v>
      </c>
      <c r="AE170">
        <v>0.1</v>
      </c>
      <c r="AF170">
        <v>0.35739799999999999</v>
      </c>
      <c r="AH170">
        <v>1590</v>
      </c>
      <c r="AI170">
        <f t="shared" si="6"/>
        <v>3.7189807186053119</v>
      </c>
      <c r="AJ170">
        <f t="shared" si="7"/>
        <v>0.39044303608750064</v>
      </c>
      <c r="AK170">
        <f t="shared" si="8"/>
        <v>0.33702289673957542</v>
      </c>
      <c r="AL170">
        <f>U170 - AVERAGEIFS('Placebo Females'!U:U, 'Placebo Females'!B:B, B170, 'Placebo Females'!P:P, P170)</f>
        <v>-42</v>
      </c>
      <c r="AM170">
        <f>V170 - AVERAGEIFS('Placebo Females'!V:V, 'Placebo Females'!B:B, B170, 'Placebo Females'!P:P, P170)</f>
        <v>10</v>
      </c>
      <c r="AN170">
        <f>W170 - AVERAGEIFS('Placebo Females'!W:W, 'Placebo Females'!B:B, B170, 'Placebo Females'!P:P, P170)</f>
        <v>7</v>
      </c>
      <c r="AO170">
        <f>X170 - AVERAGEIFS('Placebo Females'!X:X, 'Placebo Females'!B:B, B170, 'Placebo Females'!P:P, P170)</f>
        <v>-4.6666666666666714</v>
      </c>
      <c r="AP170">
        <f>Y170 - AVERAGEIFS('Placebo Females'!Y:Y, 'Placebo Females'!B:B, B170, 'Placebo Females'!P:P, P170)</f>
        <v>1.6666666666666572</v>
      </c>
      <c r="AQ170">
        <f>Z170 - AVERAGEIFS('Placebo Females'!Z:Z, 'Placebo Females'!B:B, B170, 'Placebo Females'!P:P, P170)</f>
        <v>10</v>
      </c>
      <c r="AR170">
        <f>AB170 - AVERAGEIFS('Placebo Females'!AB:AB, 'Placebo Females'!B:B, B170, 'Placebo Females'!P:P, P170)</f>
        <v>4.3333333333333357</v>
      </c>
      <c r="AS170">
        <f>AC170 - AVERAGEIFS('Placebo Females'!AC:AC, 'Placebo Females'!B:B, B170, 'Placebo Females'!P:P, P170)</f>
        <v>4.3333333333333321</v>
      </c>
      <c r="AT170">
        <f>AD170 - AVERAGEIFS('Placebo Females'!AD:AD, 'Placebo Females'!B:B, B170, 'Placebo Females'!P:P, P170)</f>
        <v>-168.41099999999994</v>
      </c>
      <c r="AU170">
        <f>AE170 - AVERAGEIFS('Placebo Females'!AE:AE, 'Placebo Females'!B:B, B170, 'Placebo Females'!P:P, P170)</f>
        <v>7.1001499999999995E-3</v>
      </c>
      <c r="AV170">
        <f>AF170 - AVERAGEIFS('Placebo Females'!AF:AF, 'Placebo Females'!B:B, B170, 'Placebo Females'!P:P, P170)</f>
        <v>5.1507499999999984E-2</v>
      </c>
    </row>
    <row r="171" spans="1:48" x14ac:dyDescent="0.25">
      <c r="A171" t="s">
        <v>2959</v>
      </c>
      <c r="B171">
        <v>1004</v>
      </c>
      <c r="C171" t="s">
        <v>655</v>
      </c>
      <c r="D171">
        <v>32</v>
      </c>
      <c r="E171">
        <v>177.1</v>
      </c>
      <c r="F171">
        <v>60.7</v>
      </c>
      <c r="G171">
        <v>92</v>
      </c>
      <c r="H171">
        <v>51.75</v>
      </c>
      <c r="I171" t="s">
        <v>103</v>
      </c>
      <c r="J171" t="s">
        <v>104</v>
      </c>
      <c r="K171" t="s">
        <v>459</v>
      </c>
      <c r="L171" t="s">
        <v>160</v>
      </c>
      <c r="M171" t="s">
        <v>2261</v>
      </c>
      <c r="N171">
        <v>1500</v>
      </c>
      <c r="O171" t="s">
        <v>2262</v>
      </c>
      <c r="P171">
        <v>24</v>
      </c>
      <c r="Q171" t="s">
        <v>113</v>
      </c>
      <c r="R171" t="s">
        <v>2261</v>
      </c>
      <c r="S171">
        <v>1570</v>
      </c>
      <c r="T171" t="s">
        <v>2266</v>
      </c>
      <c r="U171">
        <v>831</v>
      </c>
      <c r="V171">
        <v>130</v>
      </c>
      <c r="W171">
        <v>397</v>
      </c>
      <c r="X171">
        <v>94</v>
      </c>
      <c r="Y171">
        <v>229</v>
      </c>
      <c r="Z171">
        <v>74</v>
      </c>
      <c r="AA171" t="s">
        <v>108</v>
      </c>
      <c r="AB171">
        <v>47</v>
      </c>
      <c r="AC171">
        <v>26</v>
      </c>
      <c r="AD171">
        <v>242.73500000000001</v>
      </c>
      <c r="AE171">
        <v>0.217391</v>
      </c>
      <c r="AF171">
        <v>0.40867700000000001</v>
      </c>
      <c r="AH171">
        <v>1570</v>
      </c>
      <c r="AI171">
        <f t="shared" si="6"/>
        <v>3.6722010869247423</v>
      </c>
      <c r="AJ171">
        <f t="shared" si="7"/>
        <v>0.38803559646557939</v>
      </c>
      <c r="AK171">
        <f t="shared" si="8"/>
        <v>0.33448210629569985</v>
      </c>
      <c r="AL171">
        <f>U171 - AVERAGEIFS('Placebo Females'!U:U, 'Placebo Females'!B:B, B171, 'Placebo Females'!P:P, P171)</f>
        <v>-44.666666666666629</v>
      </c>
      <c r="AM171">
        <f>V171 - AVERAGEIFS('Placebo Females'!V:V, 'Placebo Females'!B:B, B171, 'Placebo Females'!P:P, P171)</f>
        <v>3.3333333333333286</v>
      </c>
      <c r="AN171">
        <f>W171 - AVERAGEIFS('Placebo Females'!W:W, 'Placebo Females'!B:B, B171, 'Placebo Females'!P:P, P171)</f>
        <v>7.3333333333333144</v>
      </c>
      <c r="AO171">
        <f>X171 - AVERAGEIFS('Placebo Females'!X:X, 'Placebo Females'!B:B, B171, 'Placebo Females'!P:P, P171)</f>
        <v>1.6666666666666714</v>
      </c>
      <c r="AP171">
        <f>Y171 - AVERAGEIFS('Placebo Females'!Y:Y, 'Placebo Females'!B:B, B171, 'Placebo Females'!P:P, P171)</f>
        <v>3.3333333333333428</v>
      </c>
      <c r="AQ171">
        <f>Z171 - AVERAGEIFS('Placebo Females'!Z:Z, 'Placebo Females'!B:B, B171, 'Placebo Females'!P:P, P171)</f>
        <v>2.3333333333333286</v>
      </c>
      <c r="AR171">
        <f>AB171 - AVERAGEIFS('Placebo Females'!AB:AB, 'Placebo Females'!B:B, B171, 'Placebo Females'!P:P, P171)</f>
        <v>5.3333333333333357</v>
      </c>
      <c r="AS171">
        <f>AC171 - AVERAGEIFS('Placebo Females'!AC:AC, 'Placebo Females'!B:B, B171, 'Placebo Females'!P:P, P171)</f>
        <v>2</v>
      </c>
      <c r="AT171">
        <f>AD171 - AVERAGEIFS('Placebo Females'!AD:AD, 'Placebo Females'!B:B, B171, 'Placebo Females'!P:P, P171)</f>
        <v>-40.134333333333302</v>
      </c>
      <c r="AU171">
        <f>AE171 - AVERAGEIFS('Placebo Females'!AE:AE, 'Placebo Females'!B:B, B171, 'Placebo Females'!P:P, P171)</f>
        <v>8.9920833333333339E-2</v>
      </c>
      <c r="AV171">
        <f>AF171 - AVERAGEIFS('Placebo Females'!AF:AF, 'Placebo Females'!B:B, B171, 'Placebo Females'!P:P, P171)</f>
        <v>3.4226666666666683E-2</v>
      </c>
    </row>
    <row r="172" spans="1:48" x14ac:dyDescent="0.25">
      <c r="A172" t="s">
        <v>2960</v>
      </c>
      <c r="B172">
        <v>1004</v>
      </c>
      <c r="C172" t="s">
        <v>655</v>
      </c>
      <c r="D172">
        <v>32</v>
      </c>
      <c r="E172">
        <v>177.1</v>
      </c>
      <c r="F172">
        <v>60.7</v>
      </c>
      <c r="G172">
        <v>92</v>
      </c>
      <c r="H172">
        <v>51.75</v>
      </c>
      <c r="I172" t="s">
        <v>103</v>
      </c>
      <c r="J172" t="s">
        <v>104</v>
      </c>
      <c r="K172" t="s">
        <v>459</v>
      </c>
      <c r="L172" t="s">
        <v>160</v>
      </c>
      <c r="M172" t="s">
        <v>2261</v>
      </c>
      <c r="N172">
        <v>1500</v>
      </c>
      <c r="O172" t="s">
        <v>2262</v>
      </c>
      <c r="P172">
        <v>24</v>
      </c>
      <c r="Q172" t="s">
        <v>113</v>
      </c>
      <c r="R172" t="s">
        <v>2261</v>
      </c>
      <c r="S172">
        <v>1570</v>
      </c>
      <c r="T172" t="s">
        <v>2266</v>
      </c>
      <c r="U172">
        <v>817</v>
      </c>
      <c r="V172">
        <v>128</v>
      </c>
      <c r="W172">
        <v>399</v>
      </c>
      <c r="X172">
        <v>96</v>
      </c>
      <c r="Y172">
        <v>229</v>
      </c>
      <c r="Z172">
        <v>74</v>
      </c>
      <c r="AA172" t="s">
        <v>108</v>
      </c>
      <c r="AB172">
        <v>50</v>
      </c>
      <c r="AC172">
        <v>24</v>
      </c>
      <c r="AD172">
        <v>237.43899999999999</v>
      </c>
      <c r="AE172">
        <v>0.2</v>
      </c>
      <c r="AF172">
        <v>0.41766599999999998</v>
      </c>
      <c r="AH172">
        <v>1570</v>
      </c>
      <c r="AI172">
        <f t="shared" si="6"/>
        <v>3.6722010869247423</v>
      </c>
      <c r="AJ172">
        <f t="shared" si="7"/>
        <v>0.38803559646557939</v>
      </c>
      <c r="AK172">
        <f t="shared" si="8"/>
        <v>0.33448210629569985</v>
      </c>
      <c r="AL172">
        <f>U172 - AVERAGEIFS('Placebo Females'!U:U, 'Placebo Females'!B:B, B172, 'Placebo Females'!P:P, P172)</f>
        <v>-58.666666666666629</v>
      </c>
      <c r="AM172">
        <f>V172 - AVERAGEIFS('Placebo Females'!V:V, 'Placebo Females'!B:B, B172, 'Placebo Females'!P:P, P172)</f>
        <v>1.3333333333333286</v>
      </c>
      <c r="AN172">
        <f>W172 - AVERAGEIFS('Placebo Females'!W:W, 'Placebo Females'!B:B, B172, 'Placebo Females'!P:P, P172)</f>
        <v>9.3333333333333144</v>
      </c>
      <c r="AO172">
        <f>X172 - AVERAGEIFS('Placebo Females'!X:X, 'Placebo Females'!B:B, B172, 'Placebo Females'!P:P, P172)</f>
        <v>3.6666666666666714</v>
      </c>
      <c r="AP172">
        <f>Y172 - AVERAGEIFS('Placebo Females'!Y:Y, 'Placebo Females'!B:B, B172, 'Placebo Females'!P:P, P172)</f>
        <v>3.3333333333333428</v>
      </c>
      <c r="AQ172">
        <f>Z172 - AVERAGEIFS('Placebo Females'!Z:Z, 'Placebo Females'!B:B, B172, 'Placebo Females'!P:P, P172)</f>
        <v>2.3333333333333286</v>
      </c>
      <c r="AR172">
        <f>AB172 - AVERAGEIFS('Placebo Females'!AB:AB, 'Placebo Females'!B:B, B172, 'Placebo Females'!P:P, P172)</f>
        <v>8.3333333333333357</v>
      </c>
      <c r="AS172">
        <f>AC172 - AVERAGEIFS('Placebo Females'!AC:AC, 'Placebo Females'!B:B, B172, 'Placebo Females'!P:P, P172)</f>
        <v>0</v>
      </c>
      <c r="AT172">
        <f>AD172 - AVERAGEIFS('Placebo Females'!AD:AD, 'Placebo Females'!B:B, B172, 'Placebo Females'!P:P, P172)</f>
        <v>-45.430333333333323</v>
      </c>
      <c r="AU172">
        <f>AE172 - AVERAGEIFS('Placebo Females'!AE:AE, 'Placebo Females'!B:B, B172, 'Placebo Females'!P:P, P172)</f>
        <v>7.2529833333333349E-2</v>
      </c>
      <c r="AV172">
        <f>AF172 - AVERAGEIFS('Placebo Females'!AF:AF, 'Placebo Females'!B:B, B172, 'Placebo Females'!P:P, P172)</f>
        <v>4.3215666666666652E-2</v>
      </c>
    </row>
    <row r="173" spans="1:48" x14ac:dyDescent="0.25">
      <c r="A173" t="s">
        <v>2961</v>
      </c>
      <c r="B173">
        <v>1004</v>
      </c>
      <c r="C173" t="s">
        <v>655</v>
      </c>
      <c r="D173">
        <v>32</v>
      </c>
      <c r="E173">
        <v>177.1</v>
      </c>
      <c r="F173">
        <v>60.7</v>
      </c>
      <c r="G173">
        <v>92</v>
      </c>
      <c r="H173">
        <v>51.75</v>
      </c>
      <c r="I173" t="s">
        <v>103</v>
      </c>
      <c r="J173" t="s">
        <v>104</v>
      </c>
      <c r="K173" t="s">
        <v>459</v>
      </c>
      <c r="L173" t="s">
        <v>160</v>
      </c>
      <c r="M173" t="s">
        <v>2261</v>
      </c>
      <c r="N173">
        <v>1500</v>
      </c>
      <c r="O173" t="s">
        <v>2262</v>
      </c>
      <c r="P173">
        <v>24</v>
      </c>
      <c r="Q173" t="s">
        <v>113</v>
      </c>
      <c r="R173" t="s">
        <v>2261</v>
      </c>
      <c r="S173">
        <v>1570</v>
      </c>
      <c r="T173" t="s">
        <v>2266</v>
      </c>
      <c r="U173">
        <v>854</v>
      </c>
      <c r="V173">
        <v>127</v>
      </c>
      <c r="W173">
        <v>400</v>
      </c>
      <c r="X173">
        <v>97</v>
      </c>
      <c r="Y173">
        <v>231</v>
      </c>
      <c r="Z173">
        <v>72</v>
      </c>
      <c r="AA173" t="s">
        <v>108</v>
      </c>
      <c r="AB173">
        <v>45</v>
      </c>
      <c r="AC173">
        <v>27</v>
      </c>
      <c r="AD173">
        <v>249.75800000000001</v>
      </c>
      <c r="AE173">
        <v>0.19148899999999999</v>
      </c>
      <c r="AF173">
        <v>0.40945500000000001</v>
      </c>
      <c r="AH173">
        <v>1570</v>
      </c>
      <c r="AI173">
        <f t="shared" si="6"/>
        <v>3.6722010869247423</v>
      </c>
      <c r="AJ173">
        <f t="shared" si="7"/>
        <v>0.38803559646557939</v>
      </c>
      <c r="AK173">
        <f t="shared" si="8"/>
        <v>0.33448210629569985</v>
      </c>
      <c r="AL173">
        <f>U173 - AVERAGEIFS('Placebo Females'!U:U, 'Placebo Females'!B:B, B173, 'Placebo Females'!P:P, P173)</f>
        <v>-21.666666666666629</v>
      </c>
      <c r="AM173">
        <f>V173 - AVERAGEIFS('Placebo Females'!V:V, 'Placebo Females'!B:B, B173, 'Placebo Females'!P:P, P173)</f>
        <v>0.3333333333333286</v>
      </c>
      <c r="AN173">
        <f>W173 - AVERAGEIFS('Placebo Females'!W:W, 'Placebo Females'!B:B, B173, 'Placebo Females'!P:P, P173)</f>
        <v>10.333333333333314</v>
      </c>
      <c r="AO173">
        <f>X173 - AVERAGEIFS('Placebo Females'!X:X, 'Placebo Females'!B:B, B173, 'Placebo Females'!P:P, P173)</f>
        <v>4.6666666666666714</v>
      </c>
      <c r="AP173">
        <f>Y173 - AVERAGEIFS('Placebo Females'!Y:Y, 'Placebo Females'!B:B, B173, 'Placebo Females'!P:P, P173)</f>
        <v>5.3333333333333428</v>
      </c>
      <c r="AQ173">
        <f>Z173 - AVERAGEIFS('Placebo Females'!Z:Z, 'Placebo Females'!B:B, B173, 'Placebo Females'!P:P, P173)</f>
        <v>0.3333333333333286</v>
      </c>
      <c r="AR173">
        <f>AB173 - AVERAGEIFS('Placebo Females'!AB:AB, 'Placebo Females'!B:B, B173, 'Placebo Females'!P:P, P173)</f>
        <v>3.3333333333333357</v>
      </c>
      <c r="AS173">
        <f>AC173 - AVERAGEIFS('Placebo Females'!AC:AC, 'Placebo Females'!B:B, B173, 'Placebo Females'!P:P, P173)</f>
        <v>3</v>
      </c>
      <c r="AT173">
        <f>AD173 - AVERAGEIFS('Placebo Females'!AD:AD, 'Placebo Females'!B:B, B173, 'Placebo Females'!P:P, P173)</f>
        <v>-33.111333333333306</v>
      </c>
      <c r="AU173">
        <f>AE173 - AVERAGEIFS('Placebo Females'!AE:AE, 'Placebo Females'!B:B, B173, 'Placebo Females'!P:P, P173)</f>
        <v>6.401883333333333E-2</v>
      </c>
      <c r="AV173">
        <f>AF173 - AVERAGEIFS('Placebo Females'!AF:AF, 'Placebo Females'!B:B, B173, 'Placebo Females'!P:P, P173)</f>
        <v>3.5004666666666684E-2</v>
      </c>
    </row>
    <row r="174" spans="1:48" x14ac:dyDescent="0.25">
      <c r="A174" t="s">
        <v>2962</v>
      </c>
      <c r="B174">
        <v>1009</v>
      </c>
      <c r="C174" t="s">
        <v>655</v>
      </c>
      <c r="D174">
        <v>29</v>
      </c>
      <c r="E174">
        <v>162</v>
      </c>
      <c r="F174">
        <v>68</v>
      </c>
      <c r="G174">
        <v>107.75</v>
      </c>
      <c r="H174">
        <v>62.75</v>
      </c>
      <c r="I174" t="s">
        <v>458</v>
      </c>
      <c r="J174" t="s">
        <v>104</v>
      </c>
      <c r="K174" t="s">
        <v>105</v>
      </c>
      <c r="L174" t="s">
        <v>211</v>
      </c>
      <c r="M174" t="s">
        <v>2261</v>
      </c>
      <c r="N174">
        <v>1500</v>
      </c>
      <c r="O174" t="s">
        <v>2262</v>
      </c>
      <c r="P174">
        <v>1.5</v>
      </c>
      <c r="Q174" t="s">
        <v>113</v>
      </c>
      <c r="R174" t="s">
        <v>2261</v>
      </c>
      <c r="S174">
        <v>1570</v>
      </c>
      <c r="T174" t="s">
        <v>2266</v>
      </c>
      <c r="U174">
        <v>890</v>
      </c>
      <c r="V174">
        <v>161</v>
      </c>
      <c r="W174">
        <v>388</v>
      </c>
      <c r="X174">
        <v>85</v>
      </c>
      <c r="Y174">
        <v>227</v>
      </c>
      <c r="Z174">
        <v>76</v>
      </c>
      <c r="AA174" t="s">
        <v>108</v>
      </c>
      <c r="AB174">
        <v>54</v>
      </c>
      <c r="AC174">
        <v>24</v>
      </c>
      <c r="AD174">
        <v>370.29</v>
      </c>
      <c r="AE174">
        <v>0.272727</v>
      </c>
      <c r="AF174">
        <v>0.42745100000000003</v>
      </c>
      <c r="AH174">
        <v>1570</v>
      </c>
      <c r="AI174">
        <f t="shared" si="6"/>
        <v>3.6722010869247423</v>
      </c>
      <c r="AJ174">
        <f t="shared" si="7"/>
        <v>0.38803559646557939</v>
      </c>
      <c r="AK174">
        <f t="shared" si="8"/>
        <v>0.33448210629569985</v>
      </c>
      <c r="AL174">
        <f>U174 - AVERAGEIFS('Placebo Females'!U:U, 'Placebo Females'!B:B, B174, 'Placebo Females'!P:P, P174)</f>
        <v>1</v>
      </c>
      <c r="AM174">
        <f>V174 - AVERAGEIFS('Placebo Females'!V:V, 'Placebo Females'!B:B, B174, 'Placebo Females'!P:P, P174)</f>
        <v>-3.6666666666666572</v>
      </c>
      <c r="AN174">
        <f>W174 - AVERAGEIFS('Placebo Females'!W:W, 'Placebo Females'!B:B, B174, 'Placebo Females'!P:P, P174)</f>
        <v>9</v>
      </c>
      <c r="AO174">
        <f>X174 - AVERAGEIFS('Placebo Females'!X:X, 'Placebo Females'!B:B, B174, 'Placebo Females'!P:P, P174)</f>
        <v>-2</v>
      </c>
      <c r="AP174">
        <f>Y174 - AVERAGEIFS('Placebo Females'!Y:Y, 'Placebo Females'!B:B, B174, 'Placebo Females'!P:P, P174)</f>
        <v>6.3333333333333428</v>
      </c>
      <c r="AQ174">
        <f>Z174 - AVERAGEIFS('Placebo Females'!Z:Z, 'Placebo Females'!B:B, B174, 'Placebo Females'!P:P, P174)</f>
        <v>4.6666666666666714</v>
      </c>
      <c r="AR174">
        <f>AB174 - AVERAGEIFS('Placebo Females'!AB:AB, 'Placebo Females'!B:B, B174, 'Placebo Females'!P:P, P174)</f>
        <v>14</v>
      </c>
      <c r="AS174">
        <f>AC174 - AVERAGEIFS('Placebo Females'!AC:AC, 'Placebo Females'!B:B, B174, 'Placebo Females'!P:P, P174)</f>
        <v>-5.3333333333333321</v>
      </c>
      <c r="AT174">
        <f>AD174 - AVERAGEIFS('Placebo Females'!AD:AD, 'Placebo Females'!B:B, B174, 'Placebo Females'!P:P, P174)</f>
        <v>-66.298666666666691</v>
      </c>
      <c r="AU174">
        <f>AE174 - AVERAGEIFS('Placebo Females'!AE:AE, 'Placebo Females'!B:B, B174, 'Placebo Females'!P:P, P174)</f>
        <v>6.9055000000000005E-2</v>
      </c>
      <c r="AV174">
        <f>AF174 - AVERAGEIFS('Placebo Females'!AF:AF, 'Placebo Females'!B:B, B174, 'Placebo Females'!P:P, P174)</f>
        <v>2.5446666666666673E-2</v>
      </c>
    </row>
    <row r="175" spans="1:48" x14ac:dyDescent="0.25">
      <c r="A175" t="s">
        <v>2963</v>
      </c>
      <c r="B175">
        <v>1009</v>
      </c>
      <c r="C175" t="s">
        <v>655</v>
      </c>
      <c r="D175">
        <v>29</v>
      </c>
      <c r="E175">
        <v>162</v>
      </c>
      <c r="F175">
        <v>68</v>
      </c>
      <c r="G175">
        <v>107.75</v>
      </c>
      <c r="H175">
        <v>62.75</v>
      </c>
      <c r="I175" t="s">
        <v>458</v>
      </c>
      <c r="J175" t="s">
        <v>104</v>
      </c>
      <c r="K175" t="s">
        <v>105</v>
      </c>
      <c r="L175" t="s">
        <v>211</v>
      </c>
      <c r="M175" t="s">
        <v>2261</v>
      </c>
      <c r="N175">
        <v>1500</v>
      </c>
      <c r="O175" t="s">
        <v>2262</v>
      </c>
      <c r="P175">
        <v>1.5</v>
      </c>
      <c r="Q175" t="s">
        <v>113</v>
      </c>
      <c r="R175" t="s">
        <v>2261</v>
      </c>
      <c r="S175">
        <v>1570</v>
      </c>
      <c r="T175" t="s">
        <v>2266</v>
      </c>
      <c r="U175">
        <v>934</v>
      </c>
      <c r="V175">
        <v>159</v>
      </c>
      <c r="W175">
        <v>398</v>
      </c>
      <c r="X175">
        <v>85</v>
      </c>
      <c r="Y175">
        <v>236</v>
      </c>
      <c r="Z175">
        <v>77</v>
      </c>
      <c r="AA175" t="s">
        <v>108</v>
      </c>
      <c r="AB175">
        <v>53</v>
      </c>
      <c r="AC175">
        <v>28</v>
      </c>
      <c r="AD175">
        <v>370.55</v>
      </c>
      <c r="AE175">
        <v>0.27083299999999999</v>
      </c>
      <c r="AF175">
        <v>0.45804600000000001</v>
      </c>
      <c r="AH175">
        <v>1570</v>
      </c>
      <c r="AI175">
        <f t="shared" si="6"/>
        <v>3.6722010869247423</v>
      </c>
      <c r="AJ175">
        <f t="shared" si="7"/>
        <v>0.38803559646557939</v>
      </c>
      <c r="AK175">
        <f t="shared" si="8"/>
        <v>0.33448210629569985</v>
      </c>
      <c r="AL175">
        <f>U175 - AVERAGEIFS('Placebo Females'!U:U, 'Placebo Females'!B:B, B175, 'Placebo Females'!P:P, P175)</f>
        <v>45</v>
      </c>
      <c r="AM175">
        <f>V175 - AVERAGEIFS('Placebo Females'!V:V, 'Placebo Females'!B:B, B175, 'Placebo Females'!P:P, P175)</f>
        <v>-5.6666666666666572</v>
      </c>
      <c r="AN175">
        <f>W175 - AVERAGEIFS('Placebo Females'!W:W, 'Placebo Females'!B:B, B175, 'Placebo Females'!P:P, P175)</f>
        <v>19</v>
      </c>
      <c r="AO175">
        <f>X175 - AVERAGEIFS('Placebo Females'!X:X, 'Placebo Females'!B:B, B175, 'Placebo Females'!P:P, P175)</f>
        <v>-2</v>
      </c>
      <c r="AP175">
        <f>Y175 - AVERAGEIFS('Placebo Females'!Y:Y, 'Placebo Females'!B:B, B175, 'Placebo Females'!P:P, P175)</f>
        <v>15.333333333333343</v>
      </c>
      <c r="AQ175">
        <f>Z175 - AVERAGEIFS('Placebo Females'!Z:Z, 'Placebo Females'!B:B, B175, 'Placebo Females'!P:P, P175)</f>
        <v>5.6666666666666714</v>
      </c>
      <c r="AR175">
        <f>AB175 - AVERAGEIFS('Placebo Females'!AB:AB, 'Placebo Females'!B:B, B175, 'Placebo Females'!P:P, P175)</f>
        <v>13</v>
      </c>
      <c r="AS175">
        <f>AC175 - AVERAGEIFS('Placebo Females'!AC:AC, 'Placebo Females'!B:B, B175, 'Placebo Females'!P:P, P175)</f>
        <v>-1.3333333333333321</v>
      </c>
      <c r="AT175">
        <f>AD175 - AVERAGEIFS('Placebo Females'!AD:AD, 'Placebo Females'!B:B, B175, 'Placebo Females'!P:P, P175)</f>
        <v>-66.0386666666667</v>
      </c>
      <c r="AU175">
        <f>AE175 - AVERAGEIFS('Placebo Females'!AE:AE, 'Placebo Females'!B:B, B175, 'Placebo Females'!P:P, P175)</f>
        <v>6.7160999999999998E-2</v>
      </c>
      <c r="AV175">
        <f>AF175 - AVERAGEIFS('Placebo Females'!AF:AF, 'Placebo Females'!B:B, B175, 'Placebo Females'!P:P, P175)</f>
        <v>5.6041666666666656E-2</v>
      </c>
    </row>
    <row r="176" spans="1:48" x14ac:dyDescent="0.25">
      <c r="A176" t="s">
        <v>2964</v>
      </c>
      <c r="B176">
        <v>1009</v>
      </c>
      <c r="C176" t="s">
        <v>655</v>
      </c>
      <c r="D176">
        <v>29</v>
      </c>
      <c r="E176">
        <v>162</v>
      </c>
      <c r="F176">
        <v>68</v>
      </c>
      <c r="G176">
        <v>107.75</v>
      </c>
      <c r="H176">
        <v>62.75</v>
      </c>
      <c r="I176" t="s">
        <v>458</v>
      </c>
      <c r="J176" t="s">
        <v>104</v>
      </c>
      <c r="K176" t="s">
        <v>105</v>
      </c>
      <c r="L176" t="s">
        <v>211</v>
      </c>
      <c r="M176" t="s">
        <v>2261</v>
      </c>
      <c r="N176">
        <v>1500</v>
      </c>
      <c r="O176" t="s">
        <v>2262</v>
      </c>
      <c r="P176">
        <v>1.5</v>
      </c>
      <c r="Q176" t="s">
        <v>113</v>
      </c>
      <c r="R176" t="s">
        <v>2261</v>
      </c>
      <c r="S176">
        <v>1570</v>
      </c>
      <c r="T176" t="s">
        <v>2266</v>
      </c>
      <c r="U176">
        <v>963</v>
      </c>
      <c r="V176">
        <v>161</v>
      </c>
      <c r="W176">
        <v>395</v>
      </c>
      <c r="X176">
        <v>85</v>
      </c>
      <c r="Y176">
        <v>234</v>
      </c>
      <c r="Z176">
        <v>76</v>
      </c>
      <c r="AA176" t="s">
        <v>108</v>
      </c>
      <c r="AB176">
        <v>51</v>
      </c>
      <c r="AC176">
        <v>29</v>
      </c>
      <c r="AD176">
        <v>390.226</v>
      </c>
      <c r="AE176">
        <v>0.34883700000000001</v>
      </c>
      <c r="AF176">
        <v>0.45086999999999999</v>
      </c>
      <c r="AH176">
        <v>1570</v>
      </c>
      <c r="AI176">
        <f t="shared" si="6"/>
        <v>3.6722010869247423</v>
      </c>
      <c r="AJ176">
        <f t="shared" si="7"/>
        <v>0.38803559646557939</v>
      </c>
      <c r="AK176">
        <f t="shared" si="8"/>
        <v>0.33448210629569985</v>
      </c>
      <c r="AL176">
        <f>U176 - AVERAGEIFS('Placebo Females'!U:U, 'Placebo Females'!B:B, B176, 'Placebo Females'!P:P, P176)</f>
        <v>74</v>
      </c>
      <c r="AM176">
        <f>V176 - AVERAGEIFS('Placebo Females'!V:V, 'Placebo Females'!B:B, B176, 'Placebo Females'!P:P, P176)</f>
        <v>-3.6666666666666572</v>
      </c>
      <c r="AN176">
        <f>W176 - AVERAGEIFS('Placebo Females'!W:W, 'Placebo Females'!B:B, B176, 'Placebo Females'!P:P, P176)</f>
        <v>16</v>
      </c>
      <c r="AO176">
        <f>X176 - AVERAGEIFS('Placebo Females'!X:X, 'Placebo Females'!B:B, B176, 'Placebo Females'!P:P, P176)</f>
        <v>-2</v>
      </c>
      <c r="AP176">
        <f>Y176 - AVERAGEIFS('Placebo Females'!Y:Y, 'Placebo Females'!B:B, B176, 'Placebo Females'!P:P, P176)</f>
        <v>13.333333333333343</v>
      </c>
      <c r="AQ176">
        <f>Z176 - AVERAGEIFS('Placebo Females'!Z:Z, 'Placebo Females'!B:B, B176, 'Placebo Females'!P:P, P176)</f>
        <v>4.6666666666666714</v>
      </c>
      <c r="AR176">
        <f>AB176 - AVERAGEIFS('Placebo Females'!AB:AB, 'Placebo Females'!B:B, B176, 'Placebo Females'!P:P, P176)</f>
        <v>11</v>
      </c>
      <c r="AS176">
        <f>AC176 - AVERAGEIFS('Placebo Females'!AC:AC, 'Placebo Females'!B:B, B176, 'Placebo Females'!P:P, P176)</f>
        <v>-0.33333333333333215</v>
      </c>
      <c r="AT176">
        <f>AD176 - AVERAGEIFS('Placebo Females'!AD:AD, 'Placebo Females'!B:B, B176, 'Placebo Females'!P:P, P176)</f>
        <v>-46.362666666666712</v>
      </c>
      <c r="AU176">
        <f>AE176 - AVERAGEIFS('Placebo Females'!AE:AE, 'Placebo Females'!B:B, B176, 'Placebo Females'!P:P, P176)</f>
        <v>0.14516500000000002</v>
      </c>
      <c r="AV176">
        <f>AF176 - AVERAGEIFS('Placebo Females'!AF:AF, 'Placebo Females'!B:B, B176, 'Placebo Females'!P:P, P176)</f>
        <v>4.8865666666666641E-2</v>
      </c>
    </row>
    <row r="177" spans="1:48" x14ac:dyDescent="0.25">
      <c r="A177" t="s">
        <v>2965</v>
      </c>
      <c r="B177">
        <v>1009</v>
      </c>
      <c r="C177" t="s">
        <v>655</v>
      </c>
      <c r="D177">
        <v>29</v>
      </c>
      <c r="E177">
        <v>162</v>
      </c>
      <c r="F177">
        <v>68</v>
      </c>
      <c r="G177">
        <v>107.75</v>
      </c>
      <c r="H177">
        <v>62.75</v>
      </c>
      <c r="I177" t="s">
        <v>458</v>
      </c>
      <c r="J177" t="s">
        <v>104</v>
      </c>
      <c r="K177" t="s">
        <v>105</v>
      </c>
      <c r="L177" t="s">
        <v>211</v>
      </c>
      <c r="M177" t="s">
        <v>2261</v>
      </c>
      <c r="N177">
        <v>1500</v>
      </c>
      <c r="O177" t="s">
        <v>2262</v>
      </c>
      <c r="P177">
        <v>2.5</v>
      </c>
      <c r="Q177" t="s">
        <v>113</v>
      </c>
      <c r="R177" t="s">
        <v>2261</v>
      </c>
      <c r="S177">
        <v>1560</v>
      </c>
      <c r="T177" t="s">
        <v>2266</v>
      </c>
      <c r="U177">
        <v>838</v>
      </c>
      <c r="V177">
        <v>155</v>
      </c>
      <c r="W177">
        <v>394</v>
      </c>
      <c r="X177">
        <v>92</v>
      </c>
      <c r="Y177">
        <v>211</v>
      </c>
      <c r="Z177">
        <v>91</v>
      </c>
      <c r="AA177" t="s">
        <v>108</v>
      </c>
      <c r="AB177">
        <v>60</v>
      </c>
      <c r="AC177">
        <v>39</v>
      </c>
      <c r="AD177">
        <v>251.03</v>
      </c>
      <c r="AE177">
        <v>0.23913000000000001</v>
      </c>
      <c r="AF177">
        <v>0.43214999999999998</v>
      </c>
      <c r="AH177">
        <v>1560</v>
      </c>
      <c r="AI177">
        <f t="shared" si="6"/>
        <v>3.6488112710844574</v>
      </c>
      <c r="AJ177">
        <f t="shared" si="7"/>
        <v>0.38682241599267453</v>
      </c>
      <c r="AK177">
        <f t="shared" si="8"/>
        <v>0.33320317303139912</v>
      </c>
      <c r="AL177">
        <f>U177 - AVERAGEIFS('Placebo Females'!U:U, 'Placebo Females'!B:B, B177, 'Placebo Females'!P:P, P177)</f>
        <v>45.666666666666629</v>
      </c>
      <c r="AM177">
        <f>V177 - AVERAGEIFS('Placebo Females'!V:V, 'Placebo Females'!B:B, B177, 'Placebo Females'!P:P, P177)</f>
        <v>-1</v>
      </c>
      <c r="AN177">
        <f>W177 - AVERAGEIFS('Placebo Females'!W:W, 'Placebo Females'!B:B, B177, 'Placebo Females'!P:P, P177)</f>
        <v>21.333333333333314</v>
      </c>
      <c r="AO177">
        <f>X177 - AVERAGEIFS('Placebo Females'!X:X, 'Placebo Females'!B:B, B177, 'Placebo Females'!P:P, P177)</f>
        <v>-3</v>
      </c>
      <c r="AP177">
        <f>Y177 - AVERAGEIFS('Placebo Females'!Y:Y, 'Placebo Females'!B:B, B177, 'Placebo Females'!P:P, P177)</f>
        <v>18</v>
      </c>
      <c r="AQ177">
        <f>Z177 - AVERAGEIFS('Placebo Females'!Z:Z, 'Placebo Females'!B:B, B177, 'Placebo Females'!P:P, P177)</f>
        <v>6.3333333333333286</v>
      </c>
      <c r="AR177">
        <f>AB177 - AVERAGEIFS('Placebo Females'!AB:AB, 'Placebo Females'!B:B, B177, 'Placebo Females'!P:P, P177)</f>
        <v>9.6666666666666643</v>
      </c>
      <c r="AS177">
        <f>AC177 - AVERAGEIFS('Placebo Females'!AC:AC, 'Placebo Females'!B:B, B177, 'Placebo Females'!P:P, P177)</f>
        <v>4.3333333333333357</v>
      </c>
      <c r="AT177">
        <f>AD177 - AVERAGEIFS('Placebo Females'!AD:AD, 'Placebo Females'!B:B, B177, 'Placebo Females'!P:P, P177)</f>
        <v>-35.563666666666649</v>
      </c>
      <c r="AU177">
        <f>AE177 - AVERAGEIFS('Placebo Females'!AE:AE, 'Placebo Females'!B:B, B177, 'Placebo Females'!P:P, P177)</f>
        <v>0.11630649999999999</v>
      </c>
      <c r="AV177">
        <f>AF177 - AVERAGEIFS('Placebo Females'!AF:AF, 'Placebo Females'!B:B, B177, 'Placebo Females'!P:P, P177)</f>
        <v>5.5563333333333298E-2</v>
      </c>
    </row>
    <row r="178" spans="1:48" x14ac:dyDescent="0.25">
      <c r="A178" t="s">
        <v>2966</v>
      </c>
      <c r="B178">
        <v>1009</v>
      </c>
      <c r="C178" t="s">
        <v>655</v>
      </c>
      <c r="D178">
        <v>29</v>
      </c>
      <c r="E178">
        <v>162</v>
      </c>
      <c r="F178">
        <v>68</v>
      </c>
      <c r="G178">
        <v>107.75</v>
      </c>
      <c r="H178">
        <v>62.75</v>
      </c>
      <c r="I178" t="s">
        <v>458</v>
      </c>
      <c r="J178" t="s">
        <v>104</v>
      </c>
      <c r="K178" t="s">
        <v>105</v>
      </c>
      <c r="L178" t="s">
        <v>211</v>
      </c>
      <c r="M178" t="s">
        <v>2261</v>
      </c>
      <c r="N178">
        <v>1500</v>
      </c>
      <c r="O178" t="s">
        <v>2262</v>
      </c>
      <c r="P178">
        <v>2.5</v>
      </c>
      <c r="Q178" t="s">
        <v>113</v>
      </c>
      <c r="R178" t="s">
        <v>2261</v>
      </c>
      <c r="S178">
        <v>1560</v>
      </c>
      <c r="T178" t="s">
        <v>2266</v>
      </c>
      <c r="U178">
        <v>854</v>
      </c>
      <c r="V178">
        <v>159</v>
      </c>
      <c r="W178">
        <v>396</v>
      </c>
      <c r="X178">
        <v>101</v>
      </c>
      <c r="Y178">
        <v>202</v>
      </c>
      <c r="Z178">
        <v>93</v>
      </c>
      <c r="AA178" t="s">
        <v>108</v>
      </c>
      <c r="AB178">
        <v>58</v>
      </c>
      <c r="AC178">
        <v>38</v>
      </c>
      <c r="AD178">
        <v>257.25599999999997</v>
      </c>
      <c r="AE178">
        <v>0.36363600000000001</v>
      </c>
      <c r="AF178">
        <v>0.44327299999999997</v>
      </c>
      <c r="AH178">
        <v>1560</v>
      </c>
      <c r="AI178">
        <f t="shared" si="6"/>
        <v>3.6488112710844574</v>
      </c>
      <c r="AJ178">
        <f t="shared" si="7"/>
        <v>0.38682241599267453</v>
      </c>
      <c r="AK178">
        <f t="shared" si="8"/>
        <v>0.33320317303139912</v>
      </c>
      <c r="AL178">
        <f>U178 - AVERAGEIFS('Placebo Females'!U:U, 'Placebo Females'!B:B, B178, 'Placebo Females'!P:P, P178)</f>
        <v>61.666666666666629</v>
      </c>
      <c r="AM178">
        <f>V178 - AVERAGEIFS('Placebo Females'!V:V, 'Placebo Females'!B:B, B178, 'Placebo Females'!P:P, P178)</f>
        <v>3</v>
      </c>
      <c r="AN178">
        <f>W178 - AVERAGEIFS('Placebo Females'!W:W, 'Placebo Females'!B:B, B178, 'Placebo Females'!P:P, P178)</f>
        <v>23.333333333333314</v>
      </c>
      <c r="AO178">
        <f>X178 - AVERAGEIFS('Placebo Females'!X:X, 'Placebo Females'!B:B, B178, 'Placebo Females'!P:P, P178)</f>
        <v>6</v>
      </c>
      <c r="AP178">
        <f>Y178 - AVERAGEIFS('Placebo Females'!Y:Y, 'Placebo Females'!B:B, B178, 'Placebo Females'!P:P, P178)</f>
        <v>9</v>
      </c>
      <c r="AQ178">
        <f>Z178 - AVERAGEIFS('Placebo Females'!Z:Z, 'Placebo Females'!B:B, B178, 'Placebo Females'!P:P, P178)</f>
        <v>8.3333333333333286</v>
      </c>
      <c r="AR178">
        <f>AB178 - AVERAGEIFS('Placebo Females'!AB:AB, 'Placebo Females'!B:B, B178, 'Placebo Females'!P:P, P178)</f>
        <v>7.6666666666666643</v>
      </c>
      <c r="AS178">
        <f>AC178 - AVERAGEIFS('Placebo Females'!AC:AC, 'Placebo Females'!B:B, B178, 'Placebo Females'!P:P, P178)</f>
        <v>3.3333333333333357</v>
      </c>
      <c r="AT178">
        <f>AD178 - AVERAGEIFS('Placebo Females'!AD:AD, 'Placebo Females'!B:B, B178, 'Placebo Females'!P:P, P178)</f>
        <v>-29.337666666666678</v>
      </c>
      <c r="AU178">
        <f>AE178 - AVERAGEIFS('Placebo Females'!AE:AE, 'Placebo Females'!B:B, B178, 'Placebo Females'!P:P, P178)</f>
        <v>0.24081249999999998</v>
      </c>
      <c r="AV178">
        <f>AF178 - AVERAGEIFS('Placebo Females'!AF:AF, 'Placebo Females'!B:B, B178, 'Placebo Females'!P:P, P178)</f>
        <v>6.6686333333333292E-2</v>
      </c>
    </row>
    <row r="179" spans="1:48" x14ac:dyDescent="0.25">
      <c r="A179" t="s">
        <v>2967</v>
      </c>
      <c r="B179">
        <v>1009</v>
      </c>
      <c r="C179" t="s">
        <v>655</v>
      </c>
      <c r="D179">
        <v>29</v>
      </c>
      <c r="E179">
        <v>162</v>
      </c>
      <c r="F179">
        <v>68</v>
      </c>
      <c r="G179">
        <v>107.75</v>
      </c>
      <c r="H179">
        <v>62.75</v>
      </c>
      <c r="I179" t="s">
        <v>458</v>
      </c>
      <c r="J179" t="s">
        <v>104</v>
      </c>
      <c r="K179" t="s">
        <v>105</v>
      </c>
      <c r="L179" t="s">
        <v>211</v>
      </c>
      <c r="M179" t="s">
        <v>2261</v>
      </c>
      <c r="N179">
        <v>1500</v>
      </c>
      <c r="O179" t="s">
        <v>2262</v>
      </c>
      <c r="P179">
        <v>2.5</v>
      </c>
      <c r="Q179" t="s">
        <v>113</v>
      </c>
      <c r="R179" t="s">
        <v>2261</v>
      </c>
      <c r="S179">
        <v>1560</v>
      </c>
      <c r="T179" t="s">
        <v>2266</v>
      </c>
      <c r="U179">
        <v>858</v>
      </c>
      <c r="V179">
        <v>152</v>
      </c>
      <c r="W179">
        <v>397</v>
      </c>
      <c r="X179">
        <v>103</v>
      </c>
      <c r="Y179">
        <v>202</v>
      </c>
      <c r="Z179">
        <v>92</v>
      </c>
      <c r="AA179" t="s">
        <v>108</v>
      </c>
      <c r="AB179">
        <v>55</v>
      </c>
      <c r="AC179">
        <v>41</v>
      </c>
      <c r="AD179">
        <v>258.01600000000002</v>
      </c>
      <c r="AE179">
        <v>0.23913000000000001</v>
      </c>
      <c r="AF179">
        <v>0.43501499999999999</v>
      </c>
      <c r="AH179">
        <v>1560</v>
      </c>
      <c r="AI179">
        <f t="shared" si="6"/>
        <v>3.6488112710844574</v>
      </c>
      <c r="AJ179">
        <f t="shared" si="7"/>
        <v>0.38682241599267453</v>
      </c>
      <c r="AK179">
        <f t="shared" si="8"/>
        <v>0.33320317303139912</v>
      </c>
      <c r="AL179">
        <f>U179 - AVERAGEIFS('Placebo Females'!U:U, 'Placebo Females'!B:B, B179, 'Placebo Females'!P:P, P179)</f>
        <v>65.666666666666629</v>
      </c>
      <c r="AM179">
        <f>V179 - AVERAGEIFS('Placebo Females'!V:V, 'Placebo Females'!B:B, B179, 'Placebo Females'!P:P, P179)</f>
        <v>-4</v>
      </c>
      <c r="AN179">
        <f>W179 - AVERAGEIFS('Placebo Females'!W:W, 'Placebo Females'!B:B, B179, 'Placebo Females'!P:P, P179)</f>
        <v>24.333333333333314</v>
      </c>
      <c r="AO179">
        <f>X179 - AVERAGEIFS('Placebo Females'!X:X, 'Placebo Females'!B:B, B179, 'Placebo Females'!P:P, P179)</f>
        <v>8</v>
      </c>
      <c r="AP179">
        <f>Y179 - AVERAGEIFS('Placebo Females'!Y:Y, 'Placebo Females'!B:B, B179, 'Placebo Females'!P:P, P179)</f>
        <v>9</v>
      </c>
      <c r="AQ179">
        <f>Z179 - AVERAGEIFS('Placebo Females'!Z:Z, 'Placebo Females'!B:B, B179, 'Placebo Females'!P:P, P179)</f>
        <v>7.3333333333333286</v>
      </c>
      <c r="AR179">
        <f>AB179 - AVERAGEIFS('Placebo Females'!AB:AB, 'Placebo Females'!B:B, B179, 'Placebo Females'!P:P, P179)</f>
        <v>4.6666666666666643</v>
      </c>
      <c r="AS179">
        <f>AC179 - AVERAGEIFS('Placebo Females'!AC:AC, 'Placebo Females'!B:B, B179, 'Placebo Females'!P:P, P179)</f>
        <v>6.3333333333333357</v>
      </c>
      <c r="AT179">
        <f>AD179 - AVERAGEIFS('Placebo Females'!AD:AD, 'Placebo Females'!B:B, B179, 'Placebo Females'!P:P, P179)</f>
        <v>-28.57766666666663</v>
      </c>
      <c r="AU179">
        <f>AE179 - AVERAGEIFS('Placebo Females'!AE:AE, 'Placebo Females'!B:B, B179, 'Placebo Females'!P:P, P179)</f>
        <v>0.11630649999999999</v>
      </c>
      <c r="AV179">
        <f>AF179 - AVERAGEIFS('Placebo Females'!AF:AF, 'Placebo Females'!B:B, B179, 'Placebo Females'!P:P, P179)</f>
        <v>5.8428333333333304E-2</v>
      </c>
    </row>
    <row r="180" spans="1:48" x14ac:dyDescent="0.25">
      <c r="A180" t="s">
        <v>2968</v>
      </c>
      <c r="B180">
        <v>1007</v>
      </c>
      <c r="C180" t="s">
        <v>655</v>
      </c>
      <c r="D180">
        <v>27</v>
      </c>
      <c r="E180">
        <v>159</v>
      </c>
      <c r="F180">
        <v>52</v>
      </c>
      <c r="G180">
        <v>98.5</v>
      </c>
      <c r="H180">
        <v>61.5</v>
      </c>
      <c r="I180" t="s">
        <v>103</v>
      </c>
      <c r="J180" t="s">
        <v>104</v>
      </c>
      <c r="K180" t="s">
        <v>409</v>
      </c>
      <c r="L180" t="s">
        <v>460</v>
      </c>
      <c r="M180" t="s">
        <v>2261</v>
      </c>
      <c r="N180">
        <v>1500</v>
      </c>
      <c r="O180" t="s">
        <v>2262</v>
      </c>
      <c r="P180">
        <v>4</v>
      </c>
      <c r="Q180" t="s">
        <v>113</v>
      </c>
      <c r="R180" t="s">
        <v>2261</v>
      </c>
      <c r="S180">
        <v>1530</v>
      </c>
      <c r="T180" t="s">
        <v>2266</v>
      </c>
      <c r="U180">
        <v>712</v>
      </c>
      <c r="V180">
        <v>155</v>
      </c>
      <c r="W180">
        <v>374</v>
      </c>
      <c r="X180">
        <v>99</v>
      </c>
      <c r="Y180">
        <v>188</v>
      </c>
      <c r="Z180">
        <v>87</v>
      </c>
      <c r="AA180" t="s">
        <v>108</v>
      </c>
      <c r="AB180">
        <v>49</v>
      </c>
      <c r="AC180">
        <v>40</v>
      </c>
      <c r="AD180">
        <v>298.19400000000002</v>
      </c>
      <c r="AE180">
        <v>0.234043</v>
      </c>
      <c r="AF180">
        <v>0.40206700000000001</v>
      </c>
      <c r="AH180">
        <v>1530</v>
      </c>
      <c r="AI180">
        <f t="shared" si="6"/>
        <v>3.5786418235636028</v>
      </c>
      <c r="AJ180">
        <f t="shared" si="7"/>
        <v>0.38314432302053458</v>
      </c>
      <c r="AK180">
        <f t="shared" si="8"/>
        <v>0.3293316982313238</v>
      </c>
      <c r="AL180">
        <f>U180 - AVERAGEIFS('Placebo Females'!U:U, 'Placebo Females'!B:B, B180, 'Placebo Females'!P:P, P180)</f>
        <v>-47.333333333333371</v>
      </c>
      <c r="AM180">
        <f>V180 - AVERAGEIFS('Placebo Females'!V:V, 'Placebo Females'!B:B, B180, 'Placebo Females'!P:P, P180)</f>
        <v>-8</v>
      </c>
      <c r="AN180">
        <f>W180 - AVERAGEIFS('Placebo Females'!W:W, 'Placebo Females'!B:B, B180, 'Placebo Females'!P:P, P180)</f>
        <v>-3</v>
      </c>
      <c r="AO180">
        <f>X180 - AVERAGEIFS('Placebo Females'!X:X, 'Placebo Females'!B:B, B180, 'Placebo Females'!P:P, P180)</f>
        <v>4.3333333333333286</v>
      </c>
      <c r="AP180">
        <f>Y180 - AVERAGEIFS('Placebo Females'!Y:Y, 'Placebo Females'!B:B, B180, 'Placebo Females'!P:P, P180)</f>
        <v>-10.666666666666657</v>
      </c>
      <c r="AQ180">
        <f>Z180 - AVERAGEIFS('Placebo Females'!Z:Z, 'Placebo Females'!B:B, B180, 'Placebo Females'!P:P, P180)</f>
        <v>3.3333333333333286</v>
      </c>
      <c r="AR180">
        <f>AB180 - AVERAGEIFS('Placebo Females'!AB:AB, 'Placebo Females'!B:B, B180, 'Placebo Females'!P:P, P180)</f>
        <v>1.3333333333333357</v>
      </c>
      <c r="AS180">
        <f>AC180 - AVERAGEIFS('Placebo Females'!AC:AC, 'Placebo Females'!B:B, B180, 'Placebo Females'!P:P, P180)</f>
        <v>6.6666666666666643</v>
      </c>
      <c r="AT180">
        <f>AD180 - AVERAGEIFS('Placebo Females'!AD:AD, 'Placebo Females'!B:B, B180, 'Placebo Females'!P:P, P180)</f>
        <v>-56.695333333333281</v>
      </c>
      <c r="AU180">
        <f>AE180 - AVERAGEIFS('Placebo Females'!AE:AE, 'Placebo Females'!B:B, B180, 'Placebo Females'!P:P, P180)</f>
        <v>0.13191533333333333</v>
      </c>
      <c r="AV180">
        <f>AF180 - AVERAGEIFS('Placebo Females'!AF:AF, 'Placebo Females'!B:B, B180, 'Placebo Females'!P:P, P180)</f>
        <v>3.0734666666666688E-2</v>
      </c>
    </row>
    <row r="181" spans="1:48" x14ac:dyDescent="0.25">
      <c r="A181" t="s">
        <v>2969</v>
      </c>
      <c r="B181">
        <v>1007</v>
      </c>
      <c r="C181" t="s">
        <v>655</v>
      </c>
      <c r="D181">
        <v>27</v>
      </c>
      <c r="E181">
        <v>159</v>
      </c>
      <c r="F181">
        <v>52</v>
      </c>
      <c r="G181">
        <v>98.5</v>
      </c>
      <c r="H181">
        <v>61.5</v>
      </c>
      <c r="I181" t="s">
        <v>103</v>
      </c>
      <c r="J181" t="s">
        <v>104</v>
      </c>
      <c r="K181" t="s">
        <v>409</v>
      </c>
      <c r="L181" t="s">
        <v>460</v>
      </c>
      <c r="M181" t="s">
        <v>2261</v>
      </c>
      <c r="N181">
        <v>1500</v>
      </c>
      <c r="O181" t="s">
        <v>2262</v>
      </c>
      <c r="P181">
        <v>4</v>
      </c>
      <c r="Q181" t="s">
        <v>113</v>
      </c>
      <c r="R181" t="s">
        <v>2261</v>
      </c>
      <c r="S181">
        <v>1530</v>
      </c>
      <c r="T181" t="s">
        <v>2266</v>
      </c>
      <c r="U181">
        <v>750</v>
      </c>
      <c r="V181">
        <v>162</v>
      </c>
      <c r="W181">
        <v>373</v>
      </c>
      <c r="X181">
        <v>92</v>
      </c>
      <c r="Y181">
        <v>196</v>
      </c>
      <c r="Z181">
        <v>85</v>
      </c>
      <c r="AA181" t="s">
        <v>108</v>
      </c>
      <c r="AB181">
        <v>55</v>
      </c>
      <c r="AC181">
        <v>36</v>
      </c>
      <c r="AD181">
        <v>322.733</v>
      </c>
      <c r="AE181">
        <v>0.20833299999999999</v>
      </c>
      <c r="AF181">
        <v>0.40259200000000001</v>
      </c>
      <c r="AH181">
        <v>1530</v>
      </c>
      <c r="AI181">
        <f t="shared" si="6"/>
        <v>3.5786418235636028</v>
      </c>
      <c r="AJ181">
        <f t="shared" si="7"/>
        <v>0.38314432302053458</v>
      </c>
      <c r="AK181">
        <f t="shared" si="8"/>
        <v>0.3293316982313238</v>
      </c>
      <c r="AL181">
        <f>U181 - AVERAGEIFS('Placebo Females'!U:U, 'Placebo Females'!B:B, B181, 'Placebo Females'!P:P, P181)</f>
        <v>-9.3333333333333712</v>
      </c>
      <c r="AM181">
        <f>V181 - AVERAGEIFS('Placebo Females'!V:V, 'Placebo Females'!B:B, B181, 'Placebo Females'!P:P, P181)</f>
        <v>-1</v>
      </c>
      <c r="AN181">
        <f>W181 - AVERAGEIFS('Placebo Females'!W:W, 'Placebo Females'!B:B, B181, 'Placebo Females'!P:P, P181)</f>
        <v>-4</v>
      </c>
      <c r="AO181">
        <f>X181 - AVERAGEIFS('Placebo Females'!X:X, 'Placebo Females'!B:B, B181, 'Placebo Females'!P:P, P181)</f>
        <v>-2.6666666666666714</v>
      </c>
      <c r="AP181">
        <f>Y181 - AVERAGEIFS('Placebo Females'!Y:Y, 'Placebo Females'!B:B, B181, 'Placebo Females'!P:P, P181)</f>
        <v>-2.6666666666666572</v>
      </c>
      <c r="AQ181">
        <f>Z181 - AVERAGEIFS('Placebo Females'!Z:Z, 'Placebo Females'!B:B, B181, 'Placebo Females'!P:P, P181)</f>
        <v>1.3333333333333286</v>
      </c>
      <c r="AR181">
        <f>AB181 - AVERAGEIFS('Placebo Females'!AB:AB, 'Placebo Females'!B:B, B181, 'Placebo Females'!P:P, P181)</f>
        <v>7.3333333333333357</v>
      </c>
      <c r="AS181">
        <f>AC181 - AVERAGEIFS('Placebo Females'!AC:AC, 'Placebo Females'!B:B, B181, 'Placebo Females'!P:P, P181)</f>
        <v>2.6666666666666643</v>
      </c>
      <c r="AT181">
        <f>AD181 - AVERAGEIFS('Placebo Females'!AD:AD, 'Placebo Females'!B:B, B181, 'Placebo Females'!P:P, P181)</f>
        <v>-32.156333333333293</v>
      </c>
      <c r="AU181">
        <f>AE181 - AVERAGEIFS('Placebo Females'!AE:AE, 'Placebo Females'!B:B, B181, 'Placebo Females'!P:P, P181)</f>
        <v>0.10620533333333332</v>
      </c>
      <c r="AV181">
        <f>AF181 - AVERAGEIFS('Placebo Females'!AF:AF, 'Placebo Females'!B:B, B181, 'Placebo Females'!P:P, P181)</f>
        <v>3.1259666666666686E-2</v>
      </c>
    </row>
    <row r="182" spans="1:48" x14ac:dyDescent="0.25">
      <c r="A182" t="s">
        <v>2970</v>
      </c>
      <c r="B182">
        <v>1007</v>
      </c>
      <c r="C182" t="s">
        <v>655</v>
      </c>
      <c r="D182">
        <v>27</v>
      </c>
      <c r="E182">
        <v>159</v>
      </c>
      <c r="F182">
        <v>52</v>
      </c>
      <c r="G182">
        <v>98.5</v>
      </c>
      <c r="H182">
        <v>61.5</v>
      </c>
      <c r="I182" t="s">
        <v>103</v>
      </c>
      <c r="J182" t="s">
        <v>104</v>
      </c>
      <c r="K182" t="s">
        <v>409</v>
      </c>
      <c r="L182" t="s">
        <v>460</v>
      </c>
      <c r="M182" t="s">
        <v>2261</v>
      </c>
      <c r="N182">
        <v>1500</v>
      </c>
      <c r="O182" t="s">
        <v>2262</v>
      </c>
      <c r="P182">
        <v>4</v>
      </c>
      <c r="Q182" t="s">
        <v>113</v>
      </c>
      <c r="R182" t="s">
        <v>2261</v>
      </c>
      <c r="S182">
        <v>1530</v>
      </c>
      <c r="T182" t="s">
        <v>2266</v>
      </c>
      <c r="U182">
        <v>696</v>
      </c>
      <c r="V182">
        <v>158</v>
      </c>
      <c r="W182">
        <v>374</v>
      </c>
      <c r="X182">
        <v>90</v>
      </c>
      <c r="Y182">
        <v>196</v>
      </c>
      <c r="Z182">
        <v>88</v>
      </c>
      <c r="AA182" t="s">
        <v>108</v>
      </c>
      <c r="AB182">
        <v>53</v>
      </c>
      <c r="AC182">
        <v>37</v>
      </c>
      <c r="AD182">
        <v>301.65499999999997</v>
      </c>
      <c r="AE182">
        <v>0.1875</v>
      </c>
      <c r="AF182">
        <v>0.41488700000000001</v>
      </c>
      <c r="AH182">
        <v>1530</v>
      </c>
      <c r="AI182">
        <f t="shared" si="6"/>
        <v>3.5786418235636028</v>
      </c>
      <c r="AJ182">
        <f t="shared" si="7"/>
        <v>0.38314432302053458</v>
      </c>
      <c r="AK182">
        <f t="shared" si="8"/>
        <v>0.3293316982313238</v>
      </c>
      <c r="AL182">
        <f>U182 - AVERAGEIFS('Placebo Females'!U:U, 'Placebo Females'!B:B, B182, 'Placebo Females'!P:P, P182)</f>
        <v>-63.333333333333371</v>
      </c>
      <c r="AM182">
        <f>V182 - AVERAGEIFS('Placebo Females'!V:V, 'Placebo Females'!B:B, B182, 'Placebo Females'!P:P, P182)</f>
        <v>-5</v>
      </c>
      <c r="AN182">
        <f>W182 - AVERAGEIFS('Placebo Females'!W:W, 'Placebo Females'!B:B, B182, 'Placebo Females'!P:P, P182)</f>
        <v>-3</v>
      </c>
      <c r="AO182">
        <f>X182 - AVERAGEIFS('Placebo Females'!X:X, 'Placebo Females'!B:B, B182, 'Placebo Females'!P:P, P182)</f>
        <v>-4.6666666666666714</v>
      </c>
      <c r="AP182">
        <f>Y182 - AVERAGEIFS('Placebo Females'!Y:Y, 'Placebo Females'!B:B, B182, 'Placebo Females'!P:P, P182)</f>
        <v>-2.6666666666666572</v>
      </c>
      <c r="AQ182">
        <f>Z182 - AVERAGEIFS('Placebo Females'!Z:Z, 'Placebo Females'!B:B, B182, 'Placebo Females'!P:P, P182)</f>
        <v>4.3333333333333286</v>
      </c>
      <c r="AR182">
        <f>AB182 - AVERAGEIFS('Placebo Females'!AB:AB, 'Placebo Females'!B:B, B182, 'Placebo Females'!P:P, P182)</f>
        <v>5.3333333333333357</v>
      </c>
      <c r="AS182">
        <f>AC182 - AVERAGEIFS('Placebo Females'!AC:AC, 'Placebo Females'!B:B, B182, 'Placebo Females'!P:P, P182)</f>
        <v>3.6666666666666643</v>
      </c>
      <c r="AT182">
        <f>AD182 - AVERAGEIFS('Placebo Females'!AD:AD, 'Placebo Females'!B:B, B182, 'Placebo Females'!P:P, P182)</f>
        <v>-53.234333333333325</v>
      </c>
      <c r="AU182">
        <f>AE182 - AVERAGEIFS('Placebo Females'!AE:AE, 'Placebo Females'!B:B, B182, 'Placebo Females'!P:P, P182)</f>
        <v>8.5372333333333328E-2</v>
      </c>
      <c r="AV182">
        <f>AF182 - AVERAGEIFS('Placebo Females'!AF:AF, 'Placebo Females'!B:B, B182, 'Placebo Females'!P:P, P182)</f>
        <v>4.3554666666666686E-2</v>
      </c>
    </row>
    <row r="183" spans="1:48" x14ac:dyDescent="0.25">
      <c r="A183" t="s">
        <v>2971</v>
      </c>
      <c r="B183">
        <v>1009</v>
      </c>
      <c r="C183" t="s">
        <v>655</v>
      </c>
      <c r="D183">
        <v>29</v>
      </c>
      <c r="E183">
        <v>162</v>
      </c>
      <c r="F183">
        <v>68</v>
      </c>
      <c r="G183">
        <v>107.75</v>
      </c>
      <c r="H183">
        <v>62.75</v>
      </c>
      <c r="I183" t="s">
        <v>458</v>
      </c>
      <c r="J183" t="s">
        <v>104</v>
      </c>
      <c r="K183" t="s">
        <v>105</v>
      </c>
      <c r="L183" t="s">
        <v>211</v>
      </c>
      <c r="M183" t="s">
        <v>2261</v>
      </c>
      <c r="N183">
        <v>1500</v>
      </c>
      <c r="O183" t="s">
        <v>2262</v>
      </c>
      <c r="P183">
        <v>7</v>
      </c>
      <c r="Q183" t="s">
        <v>113</v>
      </c>
      <c r="R183" t="s">
        <v>2261</v>
      </c>
      <c r="S183">
        <v>1520</v>
      </c>
      <c r="T183" t="s">
        <v>2266</v>
      </c>
      <c r="U183">
        <v>776</v>
      </c>
      <c r="V183">
        <v>150</v>
      </c>
      <c r="W183">
        <v>375</v>
      </c>
      <c r="X183">
        <v>90</v>
      </c>
      <c r="Y183">
        <v>204</v>
      </c>
      <c r="Z183">
        <v>81</v>
      </c>
      <c r="AA183" t="s">
        <v>108</v>
      </c>
      <c r="AB183">
        <v>66</v>
      </c>
      <c r="AC183">
        <v>25</v>
      </c>
      <c r="AD183">
        <v>277.98599999999999</v>
      </c>
      <c r="AE183">
        <v>0.414634</v>
      </c>
      <c r="AF183">
        <v>0.40754200000000002</v>
      </c>
      <c r="AH183">
        <v>1520</v>
      </c>
      <c r="AI183">
        <f t="shared" si="6"/>
        <v>3.5552520077233174</v>
      </c>
      <c r="AJ183">
        <f t="shared" si="7"/>
        <v>0.38190523968136814</v>
      </c>
      <c r="AK183">
        <f t="shared" si="8"/>
        <v>0.32802950011100973</v>
      </c>
      <c r="AL183">
        <f>U183 - AVERAGEIFS('Placebo Females'!U:U, 'Placebo Females'!B:B, B183, 'Placebo Females'!P:P, P183)</f>
        <v>-14</v>
      </c>
      <c r="AM183">
        <f>V183 - AVERAGEIFS('Placebo Females'!V:V, 'Placebo Females'!B:B, B183, 'Placebo Females'!P:P, P183)</f>
        <v>1</v>
      </c>
      <c r="AN183">
        <f>W183 - AVERAGEIFS('Placebo Females'!W:W, 'Placebo Females'!B:B, B183, 'Placebo Females'!P:P, P183)</f>
        <v>14.666666666666686</v>
      </c>
      <c r="AO183">
        <f>X183 - AVERAGEIFS('Placebo Females'!X:X, 'Placebo Females'!B:B, B183, 'Placebo Females'!P:P, P183)</f>
        <v>2.3333333333333286</v>
      </c>
      <c r="AP183">
        <f>Y183 - AVERAGEIFS('Placebo Females'!Y:Y, 'Placebo Females'!B:B, B183, 'Placebo Females'!P:P, P183)</f>
        <v>-3.6666666666666572</v>
      </c>
      <c r="AQ183">
        <f>Z183 - AVERAGEIFS('Placebo Females'!Z:Z, 'Placebo Females'!B:B, B183, 'Placebo Females'!P:P, P183)</f>
        <v>16</v>
      </c>
      <c r="AR183">
        <f>AB183 - AVERAGEIFS('Placebo Females'!AB:AB, 'Placebo Females'!B:B, B183, 'Placebo Females'!P:P, P183)</f>
        <v>16.666666666666664</v>
      </c>
      <c r="AS183">
        <f>AC183 - AVERAGEIFS('Placebo Females'!AC:AC, 'Placebo Females'!B:B, B183, 'Placebo Females'!P:P, P183)</f>
        <v>2</v>
      </c>
      <c r="AT183">
        <f>AD183 - AVERAGEIFS('Placebo Females'!AD:AD, 'Placebo Females'!B:B, B183, 'Placebo Females'!P:P, P183)</f>
        <v>-73.701666666666654</v>
      </c>
      <c r="AU183">
        <f>AE183 - AVERAGEIFS('Placebo Females'!AE:AE, 'Placebo Females'!B:B, B183, 'Placebo Females'!P:P, P183)</f>
        <v>0.20673633333333333</v>
      </c>
      <c r="AV183">
        <f>AF183 - AVERAGEIFS('Placebo Females'!AF:AF, 'Placebo Females'!B:B, B183, 'Placebo Females'!P:P, P183)</f>
        <v>7.6686000000000032E-2</v>
      </c>
    </row>
    <row r="184" spans="1:48" x14ac:dyDescent="0.25">
      <c r="A184" t="s">
        <v>2972</v>
      </c>
      <c r="B184">
        <v>1009</v>
      </c>
      <c r="C184" t="s">
        <v>655</v>
      </c>
      <c r="D184">
        <v>29</v>
      </c>
      <c r="E184">
        <v>162</v>
      </c>
      <c r="F184">
        <v>68</v>
      </c>
      <c r="G184">
        <v>107.75</v>
      </c>
      <c r="H184">
        <v>62.75</v>
      </c>
      <c r="I184" t="s">
        <v>458</v>
      </c>
      <c r="J184" t="s">
        <v>104</v>
      </c>
      <c r="K184" t="s">
        <v>105</v>
      </c>
      <c r="L184" t="s">
        <v>211</v>
      </c>
      <c r="M184" t="s">
        <v>2261</v>
      </c>
      <c r="N184">
        <v>1500</v>
      </c>
      <c r="O184" t="s">
        <v>2262</v>
      </c>
      <c r="P184">
        <v>7</v>
      </c>
      <c r="Q184" t="s">
        <v>113</v>
      </c>
      <c r="R184" t="s">
        <v>2261</v>
      </c>
      <c r="S184">
        <v>1520</v>
      </c>
      <c r="T184" t="s">
        <v>2266</v>
      </c>
      <c r="U184">
        <v>740</v>
      </c>
      <c r="V184">
        <v>148</v>
      </c>
      <c r="W184">
        <v>372</v>
      </c>
      <c r="X184">
        <v>97</v>
      </c>
      <c r="Y184">
        <v>195</v>
      </c>
      <c r="Z184">
        <v>80</v>
      </c>
      <c r="AA184" t="s">
        <v>108</v>
      </c>
      <c r="AB184">
        <v>52</v>
      </c>
      <c r="AC184">
        <v>41</v>
      </c>
      <c r="AD184">
        <v>256.39299999999997</v>
      </c>
      <c r="AE184">
        <v>0.45238099999999998</v>
      </c>
      <c r="AF184">
        <v>0.40579100000000001</v>
      </c>
      <c r="AH184">
        <v>1520</v>
      </c>
      <c r="AI184">
        <f t="shared" si="6"/>
        <v>3.5552520077233174</v>
      </c>
      <c r="AJ184">
        <f t="shared" si="7"/>
        <v>0.38190523968136814</v>
      </c>
      <c r="AK184">
        <f t="shared" si="8"/>
        <v>0.32802950011100973</v>
      </c>
      <c r="AL184">
        <f>U184 - AVERAGEIFS('Placebo Females'!U:U, 'Placebo Females'!B:B, B184, 'Placebo Females'!P:P, P184)</f>
        <v>-50</v>
      </c>
      <c r="AM184">
        <f>V184 - AVERAGEIFS('Placebo Females'!V:V, 'Placebo Females'!B:B, B184, 'Placebo Females'!P:P, P184)</f>
        <v>-1</v>
      </c>
      <c r="AN184">
        <f>W184 - AVERAGEIFS('Placebo Females'!W:W, 'Placebo Females'!B:B, B184, 'Placebo Females'!P:P, P184)</f>
        <v>11.666666666666686</v>
      </c>
      <c r="AO184">
        <f>X184 - AVERAGEIFS('Placebo Females'!X:X, 'Placebo Females'!B:B, B184, 'Placebo Females'!P:P, P184)</f>
        <v>9.3333333333333286</v>
      </c>
      <c r="AP184">
        <f>Y184 - AVERAGEIFS('Placebo Females'!Y:Y, 'Placebo Females'!B:B, B184, 'Placebo Females'!P:P, P184)</f>
        <v>-12.666666666666657</v>
      </c>
      <c r="AQ184">
        <f>Z184 - AVERAGEIFS('Placebo Females'!Z:Z, 'Placebo Females'!B:B, B184, 'Placebo Females'!P:P, P184)</f>
        <v>15</v>
      </c>
      <c r="AR184">
        <f>AB184 - AVERAGEIFS('Placebo Females'!AB:AB, 'Placebo Females'!B:B, B184, 'Placebo Females'!P:P, P184)</f>
        <v>2.6666666666666643</v>
      </c>
      <c r="AS184">
        <f>AC184 - AVERAGEIFS('Placebo Females'!AC:AC, 'Placebo Females'!B:B, B184, 'Placebo Females'!P:P, P184)</f>
        <v>18</v>
      </c>
      <c r="AT184">
        <f>AD184 - AVERAGEIFS('Placebo Females'!AD:AD, 'Placebo Females'!B:B, B184, 'Placebo Females'!P:P, P184)</f>
        <v>-95.294666666666672</v>
      </c>
      <c r="AU184">
        <f>AE184 - AVERAGEIFS('Placebo Females'!AE:AE, 'Placebo Females'!B:B, B184, 'Placebo Females'!P:P, P184)</f>
        <v>0.2444833333333333</v>
      </c>
      <c r="AV184">
        <f>AF184 - AVERAGEIFS('Placebo Females'!AF:AF, 'Placebo Females'!B:B, B184, 'Placebo Females'!P:P, P184)</f>
        <v>7.4935000000000029E-2</v>
      </c>
    </row>
    <row r="185" spans="1:48" x14ac:dyDescent="0.25">
      <c r="A185" t="s">
        <v>2973</v>
      </c>
      <c r="B185">
        <v>1009</v>
      </c>
      <c r="C185" t="s">
        <v>655</v>
      </c>
      <c r="D185">
        <v>29</v>
      </c>
      <c r="E185">
        <v>162</v>
      </c>
      <c r="F185">
        <v>68</v>
      </c>
      <c r="G185">
        <v>107.75</v>
      </c>
      <c r="H185">
        <v>62.75</v>
      </c>
      <c r="I185" t="s">
        <v>458</v>
      </c>
      <c r="J185" t="s">
        <v>104</v>
      </c>
      <c r="K185" t="s">
        <v>105</v>
      </c>
      <c r="L185" t="s">
        <v>211</v>
      </c>
      <c r="M185" t="s">
        <v>2261</v>
      </c>
      <c r="N185">
        <v>1500</v>
      </c>
      <c r="O185" t="s">
        <v>2262</v>
      </c>
      <c r="P185">
        <v>7</v>
      </c>
      <c r="Q185" t="s">
        <v>113</v>
      </c>
      <c r="R185" t="s">
        <v>2261</v>
      </c>
      <c r="S185">
        <v>1520</v>
      </c>
      <c r="T185" t="s">
        <v>2266</v>
      </c>
      <c r="U185">
        <v>748</v>
      </c>
      <c r="V185">
        <v>153</v>
      </c>
      <c r="W185">
        <v>372</v>
      </c>
      <c r="X185">
        <v>92</v>
      </c>
      <c r="Y185">
        <v>199</v>
      </c>
      <c r="Z185">
        <v>81</v>
      </c>
      <c r="AA185" t="s">
        <v>108</v>
      </c>
      <c r="AB185">
        <v>71</v>
      </c>
      <c r="AC185">
        <v>24</v>
      </c>
      <c r="AD185">
        <v>258.30200000000002</v>
      </c>
      <c r="AE185">
        <v>0.45454499999999998</v>
      </c>
      <c r="AF185">
        <v>0.42877799999999999</v>
      </c>
      <c r="AH185">
        <v>1520</v>
      </c>
      <c r="AI185">
        <f t="shared" si="6"/>
        <v>3.5552520077233174</v>
      </c>
      <c r="AJ185">
        <f t="shared" si="7"/>
        <v>0.38190523968136814</v>
      </c>
      <c r="AK185">
        <f t="shared" si="8"/>
        <v>0.32802950011100973</v>
      </c>
      <c r="AL185">
        <f>U185 - AVERAGEIFS('Placebo Females'!U:U, 'Placebo Females'!B:B, B185, 'Placebo Females'!P:P, P185)</f>
        <v>-42</v>
      </c>
      <c r="AM185">
        <f>V185 - AVERAGEIFS('Placebo Females'!V:V, 'Placebo Females'!B:B, B185, 'Placebo Females'!P:P, P185)</f>
        <v>4</v>
      </c>
      <c r="AN185">
        <f>W185 - AVERAGEIFS('Placebo Females'!W:W, 'Placebo Females'!B:B, B185, 'Placebo Females'!P:P, P185)</f>
        <v>11.666666666666686</v>
      </c>
      <c r="AO185">
        <f>X185 - AVERAGEIFS('Placebo Females'!X:X, 'Placebo Females'!B:B, B185, 'Placebo Females'!P:P, P185)</f>
        <v>4.3333333333333286</v>
      </c>
      <c r="AP185">
        <f>Y185 - AVERAGEIFS('Placebo Females'!Y:Y, 'Placebo Females'!B:B, B185, 'Placebo Females'!P:P, P185)</f>
        <v>-8.6666666666666572</v>
      </c>
      <c r="AQ185">
        <f>Z185 - AVERAGEIFS('Placebo Females'!Z:Z, 'Placebo Females'!B:B, B185, 'Placebo Females'!P:P, P185)</f>
        <v>16</v>
      </c>
      <c r="AR185">
        <f>AB185 - AVERAGEIFS('Placebo Females'!AB:AB, 'Placebo Females'!B:B, B185, 'Placebo Females'!P:P, P185)</f>
        <v>21.666666666666664</v>
      </c>
      <c r="AS185">
        <f>AC185 - AVERAGEIFS('Placebo Females'!AC:AC, 'Placebo Females'!B:B, B185, 'Placebo Females'!P:P, P185)</f>
        <v>1</v>
      </c>
      <c r="AT185">
        <f>AD185 - AVERAGEIFS('Placebo Females'!AD:AD, 'Placebo Females'!B:B, B185, 'Placebo Females'!P:P, P185)</f>
        <v>-93.385666666666623</v>
      </c>
      <c r="AU185">
        <f>AE185 - AVERAGEIFS('Placebo Females'!AE:AE, 'Placebo Females'!B:B, B185, 'Placebo Females'!P:P, P185)</f>
        <v>0.2466473333333333</v>
      </c>
      <c r="AV185">
        <f>AF185 - AVERAGEIFS('Placebo Females'!AF:AF, 'Placebo Females'!B:B, B185, 'Placebo Females'!P:P, P185)</f>
        <v>9.7922000000000009E-2</v>
      </c>
    </row>
    <row r="186" spans="1:48" x14ac:dyDescent="0.25">
      <c r="A186" t="s">
        <v>2974</v>
      </c>
      <c r="B186">
        <v>1008</v>
      </c>
      <c r="C186" t="s">
        <v>655</v>
      </c>
      <c r="D186">
        <v>33</v>
      </c>
      <c r="E186">
        <v>163.5</v>
      </c>
      <c r="F186">
        <v>69.8</v>
      </c>
      <c r="G186">
        <v>121.25</v>
      </c>
      <c r="H186">
        <v>71.25</v>
      </c>
      <c r="I186" t="s">
        <v>103</v>
      </c>
      <c r="J186" t="s">
        <v>104</v>
      </c>
      <c r="K186" t="s">
        <v>310</v>
      </c>
      <c r="L186" t="s">
        <v>106</v>
      </c>
      <c r="M186" t="s">
        <v>2261</v>
      </c>
      <c r="N186">
        <v>1500</v>
      </c>
      <c r="O186" t="s">
        <v>2262</v>
      </c>
      <c r="P186">
        <v>12</v>
      </c>
      <c r="Q186" t="s">
        <v>113</v>
      </c>
      <c r="R186" t="s">
        <v>2261</v>
      </c>
      <c r="S186">
        <v>1510</v>
      </c>
      <c r="T186" t="s">
        <v>2266</v>
      </c>
      <c r="U186">
        <v>764</v>
      </c>
      <c r="V186">
        <v>138</v>
      </c>
      <c r="W186">
        <v>368</v>
      </c>
      <c r="X186">
        <v>88</v>
      </c>
      <c r="Y186">
        <v>220</v>
      </c>
      <c r="Z186">
        <v>60</v>
      </c>
      <c r="AA186" t="s">
        <v>108</v>
      </c>
      <c r="AB186">
        <v>40</v>
      </c>
      <c r="AC186">
        <v>19</v>
      </c>
      <c r="AD186">
        <v>522.46199999999999</v>
      </c>
      <c r="AE186">
        <v>0.25</v>
      </c>
      <c r="AF186">
        <v>0.31100899999999998</v>
      </c>
      <c r="AH186">
        <v>1510</v>
      </c>
      <c r="AI186">
        <f t="shared" si="6"/>
        <v>3.5318621918830329</v>
      </c>
      <c r="AJ186">
        <f t="shared" si="7"/>
        <v>0.38065952708044559</v>
      </c>
      <c r="AK186">
        <f t="shared" si="8"/>
        <v>0.32672137333958373</v>
      </c>
      <c r="AL186">
        <f>U186 - AVERAGEIFS('Placebo Females'!U:U, 'Placebo Females'!B:B, B186, 'Placebo Females'!P:P, P186)</f>
        <v>-28.333333333333371</v>
      </c>
      <c r="AM186">
        <f>V186 - AVERAGEIFS('Placebo Females'!V:V, 'Placebo Females'!B:B, B186, 'Placebo Females'!P:P, P186)</f>
        <v>5</v>
      </c>
      <c r="AN186">
        <f>W186 - AVERAGEIFS('Placebo Females'!W:W, 'Placebo Females'!B:B, B186, 'Placebo Females'!P:P, P186)</f>
        <v>-2.3333333333333144</v>
      </c>
      <c r="AO186">
        <f>X186 - AVERAGEIFS('Placebo Females'!X:X, 'Placebo Females'!B:B, B186, 'Placebo Females'!P:P, P186)</f>
        <v>-14.666666666666671</v>
      </c>
      <c r="AP186">
        <f>Y186 - AVERAGEIFS('Placebo Females'!Y:Y, 'Placebo Females'!B:B, B186, 'Placebo Females'!P:P, P186)</f>
        <v>11</v>
      </c>
      <c r="AQ186">
        <f>Z186 - AVERAGEIFS('Placebo Females'!Z:Z, 'Placebo Females'!B:B, B186, 'Placebo Females'!P:P, P186)</f>
        <v>1.3333333333333357</v>
      </c>
      <c r="AR186">
        <f>AB186 - AVERAGEIFS('Placebo Females'!AB:AB, 'Placebo Females'!B:B, B186, 'Placebo Females'!P:P, P186)</f>
        <v>3.6666666666666643</v>
      </c>
      <c r="AS186">
        <f>AC186 - AVERAGEIFS('Placebo Females'!AC:AC, 'Placebo Females'!B:B, B186, 'Placebo Females'!P:P, P186)</f>
        <v>-0.66666666666666785</v>
      </c>
      <c r="AT186">
        <f>AD186 - AVERAGEIFS('Placebo Females'!AD:AD, 'Placebo Females'!B:B, B186, 'Placebo Females'!P:P, P186)</f>
        <v>-65.410666666666657</v>
      </c>
      <c r="AU186">
        <f>AE186 - AVERAGEIFS('Placebo Females'!AE:AE, 'Placebo Females'!B:B, B186, 'Placebo Females'!P:P, P186)</f>
        <v>0.16192410000000002</v>
      </c>
      <c r="AV186">
        <f>AF186 - AVERAGEIFS('Placebo Females'!AF:AF, 'Placebo Females'!B:B, B186, 'Placebo Females'!P:P, P186)</f>
        <v>3.1916999999999973E-2</v>
      </c>
    </row>
    <row r="187" spans="1:48" x14ac:dyDescent="0.25">
      <c r="A187" t="s">
        <v>2975</v>
      </c>
      <c r="B187">
        <v>1008</v>
      </c>
      <c r="C187" t="s">
        <v>655</v>
      </c>
      <c r="D187">
        <v>33</v>
      </c>
      <c r="E187">
        <v>163.5</v>
      </c>
      <c r="F187">
        <v>69.8</v>
      </c>
      <c r="G187">
        <v>121.25</v>
      </c>
      <c r="H187">
        <v>71.25</v>
      </c>
      <c r="I187" t="s">
        <v>103</v>
      </c>
      <c r="J187" t="s">
        <v>104</v>
      </c>
      <c r="K187" t="s">
        <v>310</v>
      </c>
      <c r="L187" t="s">
        <v>106</v>
      </c>
      <c r="M187" t="s">
        <v>2261</v>
      </c>
      <c r="N187">
        <v>1500</v>
      </c>
      <c r="O187" t="s">
        <v>2262</v>
      </c>
      <c r="P187">
        <v>12</v>
      </c>
      <c r="Q187" t="s">
        <v>113</v>
      </c>
      <c r="R187" t="s">
        <v>2261</v>
      </c>
      <c r="S187">
        <v>1510</v>
      </c>
      <c r="T187" t="s">
        <v>2266</v>
      </c>
      <c r="U187">
        <v>715</v>
      </c>
      <c r="V187">
        <v>144</v>
      </c>
      <c r="W187">
        <v>364</v>
      </c>
      <c r="X187">
        <v>88</v>
      </c>
      <c r="Y187">
        <v>217</v>
      </c>
      <c r="Z187">
        <v>59</v>
      </c>
      <c r="AA187" t="s">
        <v>108</v>
      </c>
      <c r="AB187">
        <v>42</v>
      </c>
      <c r="AC187">
        <v>18</v>
      </c>
      <c r="AD187">
        <v>502.25400000000002</v>
      </c>
      <c r="AE187">
        <v>0.22500000000000001</v>
      </c>
      <c r="AF187">
        <v>0.32222099999999998</v>
      </c>
      <c r="AH187">
        <v>1510</v>
      </c>
      <c r="AI187">
        <f t="shared" si="6"/>
        <v>3.5318621918830329</v>
      </c>
      <c r="AJ187">
        <f t="shared" si="7"/>
        <v>0.38065952708044559</v>
      </c>
      <c r="AK187">
        <f t="shared" si="8"/>
        <v>0.32672137333958373</v>
      </c>
      <c r="AL187">
        <f>U187 - AVERAGEIFS('Placebo Females'!U:U, 'Placebo Females'!B:B, B187, 'Placebo Females'!P:P, P187)</f>
        <v>-77.333333333333371</v>
      </c>
      <c r="AM187">
        <f>V187 - AVERAGEIFS('Placebo Females'!V:V, 'Placebo Females'!B:B, B187, 'Placebo Females'!P:P, P187)</f>
        <v>11</v>
      </c>
      <c r="AN187">
        <f>W187 - AVERAGEIFS('Placebo Females'!W:W, 'Placebo Females'!B:B, B187, 'Placebo Females'!P:P, P187)</f>
        <v>-6.3333333333333144</v>
      </c>
      <c r="AO187">
        <f>X187 - AVERAGEIFS('Placebo Females'!X:X, 'Placebo Females'!B:B, B187, 'Placebo Females'!P:P, P187)</f>
        <v>-14.666666666666671</v>
      </c>
      <c r="AP187">
        <f>Y187 - AVERAGEIFS('Placebo Females'!Y:Y, 'Placebo Females'!B:B, B187, 'Placebo Females'!P:P, P187)</f>
        <v>8</v>
      </c>
      <c r="AQ187">
        <f>Z187 - AVERAGEIFS('Placebo Females'!Z:Z, 'Placebo Females'!B:B, B187, 'Placebo Females'!P:P, P187)</f>
        <v>0.3333333333333357</v>
      </c>
      <c r="AR187">
        <f>AB187 - AVERAGEIFS('Placebo Females'!AB:AB, 'Placebo Females'!B:B, B187, 'Placebo Females'!P:P, P187)</f>
        <v>5.6666666666666643</v>
      </c>
      <c r="AS187">
        <f>AC187 - AVERAGEIFS('Placebo Females'!AC:AC, 'Placebo Females'!B:B, B187, 'Placebo Females'!P:P, P187)</f>
        <v>-1.6666666666666679</v>
      </c>
      <c r="AT187">
        <f>AD187 - AVERAGEIFS('Placebo Females'!AD:AD, 'Placebo Females'!B:B, B187, 'Placebo Females'!P:P, P187)</f>
        <v>-85.618666666666627</v>
      </c>
      <c r="AU187">
        <f>AE187 - AVERAGEIFS('Placebo Females'!AE:AE, 'Placebo Females'!B:B, B187, 'Placebo Females'!P:P, P187)</f>
        <v>0.13692409999999999</v>
      </c>
      <c r="AV187">
        <f>AF187 - AVERAGEIFS('Placebo Females'!AF:AF, 'Placebo Females'!B:B, B187, 'Placebo Females'!P:P, P187)</f>
        <v>4.3128999999999973E-2</v>
      </c>
    </row>
    <row r="188" spans="1:48" x14ac:dyDescent="0.25">
      <c r="A188" t="s">
        <v>2976</v>
      </c>
      <c r="B188">
        <v>1008</v>
      </c>
      <c r="C188" t="s">
        <v>655</v>
      </c>
      <c r="D188">
        <v>33</v>
      </c>
      <c r="E188">
        <v>163.5</v>
      </c>
      <c r="F188">
        <v>69.8</v>
      </c>
      <c r="G188">
        <v>121.25</v>
      </c>
      <c r="H188">
        <v>71.25</v>
      </c>
      <c r="I188" t="s">
        <v>103</v>
      </c>
      <c r="J188" t="s">
        <v>104</v>
      </c>
      <c r="K188" t="s">
        <v>310</v>
      </c>
      <c r="L188" t="s">
        <v>106</v>
      </c>
      <c r="M188" t="s">
        <v>2261</v>
      </c>
      <c r="N188">
        <v>1500</v>
      </c>
      <c r="O188" t="s">
        <v>2262</v>
      </c>
      <c r="P188">
        <v>12</v>
      </c>
      <c r="Q188" t="s">
        <v>113</v>
      </c>
      <c r="R188" t="s">
        <v>2261</v>
      </c>
      <c r="S188">
        <v>1510</v>
      </c>
      <c r="T188" t="s">
        <v>2266</v>
      </c>
      <c r="U188">
        <v>761</v>
      </c>
      <c r="V188">
        <v>140</v>
      </c>
      <c r="W188">
        <v>364</v>
      </c>
      <c r="X188">
        <v>86</v>
      </c>
      <c r="Y188">
        <v>219</v>
      </c>
      <c r="Z188">
        <v>59</v>
      </c>
      <c r="AA188" t="s">
        <v>108</v>
      </c>
      <c r="AB188">
        <v>39</v>
      </c>
      <c r="AC188">
        <v>19</v>
      </c>
      <c r="AD188">
        <v>533.97900000000004</v>
      </c>
      <c r="AE188">
        <v>0.18604699999999999</v>
      </c>
      <c r="AF188">
        <v>0.31297399999999997</v>
      </c>
      <c r="AH188">
        <v>1510</v>
      </c>
      <c r="AI188">
        <f t="shared" si="6"/>
        <v>3.5318621918830329</v>
      </c>
      <c r="AJ188">
        <f t="shared" si="7"/>
        <v>0.38065952708044559</v>
      </c>
      <c r="AK188">
        <f t="shared" si="8"/>
        <v>0.32672137333958373</v>
      </c>
      <c r="AL188">
        <f>U188 - AVERAGEIFS('Placebo Females'!U:U, 'Placebo Females'!B:B, B188, 'Placebo Females'!P:P, P188)</f>
        <v>-31.333333333333371</v>
      </c>
      <c r="AM188">
        <f>V188 - AVERAGEIFS('Placebo Females'!V:V, 'Placebo Females'!B:B, B188, 'Placebo Females'!P:P, P188)</f>
        <v>7</v>
      </c>
      <c r="AN188">
        <f>W188 - AVERAGEIFS('Placebo Females'!W:W, 'Placebo Females'!B:B, B188, 'Placebo Females'!P:P, P188)</f>
        <v>-6.3333333333333144</v>
      </c>
      <c r="AO188">
        <f>X188 - AVERAGEIFS('Placebo Females'!X:X, 'Placebo Females'!B:B, B188, 'Placebo Females'!P:P, P188)</f>
        <v>-16.666666666666671</v>
      </c>
      <c r="AP188">
        <f>Y188 - AVERAGEIFS('Placebo Females'!Y:Y, 'Placebo Females'!B:B, B188, 'Placebo Females'!P:P, P188)</f>
        <v>10</v>
      </c>
      <c r="AQ188">
        <f>Z188 - AVERAGEIFS('Placebo Females'!Z:Z, 'Placebo Females'!B:B, B188, 'Placebo Females'!P:P, P188)</f>
        <v>0.3333333333333357</v>
      </c>
      <c r="AR188">
        <f>AB188 - AVERAGEIFS('Placebo Females'!AB:AB, 'Placebo Females'!B:B, B188, 'Placebo Females'!P:P, P188)</f>
        <v>2.6666666666666643</v>
      </c>
      <c r="AS188">
        <f>AC188 - AVERAGEIFS('Placebo Females'!AC:AC, 'Placebo Females'!B:B, B188, 'Placebo Females'!P:P, P188)</f>
        <v>-0.66666666666666785</v>
      </c>
      <c r="AT188">
        <f>AD188 - AVERAGEIFS('Placebo Females'!AD:AD, 'Placebo Females'!B:B, B188, 'Placebo Females'!P:P, P188)</f>
        <v>-53.893666666666604</v>
      </c>
      <c r="AU188">
        <f>AE188 - AVERAGEIFS('Placebo Females'!AE:AE, 'Placebo Females'!B:B, B188, 'Placebo Females'!P:P, P188)</f>
        <v>9.7971099999999992E-2</v>
      </c>
      <c r="AV188">
        <f>AF188 - AVERAGEIFS('Placebo Females'!AF:AF, 'Placebo Females'!B:B, B188, 'Placebo Females'!P:P, P188)</f>
        <v>3.3881999999999968E-2</v>
      </c>
    </row>
    <row r="189" spans="1:48" x14ac:dyDescent="0.25">
      <c r="A189" t="s">
        <v>2977</v>
      </c>
      <c r="B189">
        <v>1011</v>
      </c>
      <c r="C189" t="s">
        <v>655</v>
      </c>
      <c r="D189">
        <v>31</v>
      </c>
      <c r="E189">
        <v>161.5</v>
      </c>
      <c r="F189">
        <v>65.3</v>
      </c>
      <c r="G189">
        <v>120.75</v>
      </c>
      <c r="H189">
        <v>84</v>
      </c>
      <c r="I189" t="s">
        <v>458</v>
      </c>
      <c r="J189" t="s">
        <v>104</v>
      </c>
      <c r="K189" t="s">
        <v>753</v>
      </c>
      <c r="L189" t="s">
        <v>311</v>
      </c>
      <c r="M189" t="s">
        <v>2261</v>
      </c>
      <c r="N189">
        <v>1500</v>
      </c>
      <c r="O189" t="s">
        <v>2262</v>
      </c>
      <c r="P189">
        <v>2</v>
      </c>
      <c r="Q189" t="s">
        <v>113</v>
      </c>
      <c r="R189" t="s">
        <v>2261</v>
      </c>
      <c r="S189">
        <v>1510</v>
      </c>
      <c r="T189" t="s">
        <v>2266</v>
      </c>
      <c r="U189">
        <v>845</v>
      </c>
      <c r="V189">
        <v>172</v>
      </c>
      <c r="W189">
        <v>375</v>
      </c>
      <c r="X189">
        <v>112</v>
      </c>
      <c r="Y189">
        <v>186</v>
      </c>
      <c r="Z189">
        <v>77</v>
      </c>
      <c r="AA189" t="s">
        <v>108</v>
      </c>
      <c r="AB189">
        <v>43</v>
      </c>
      <c r="AC189">
        <v>33</v>
      </c>
      <c r="AD189">
        <v>383.5</v>
      </c>
      <c r="AE189">
        <v>0.18181800000000001</v>
      </c>
      <c r="AF189">
        <v>0.39398699999999998</v>
      </c>
      <c r="AH189">
        <v>1510</v>
      </c>
      <c r="AI189">
        <f t="shared" si="6"/>
        <v>3.5318621918830329</v>
      </c>
      <c r="AJ189">
        <f t="shared" si="7"/>
        <v>0.38065952708044559</v>
      </c>
      <c r="AK189">
        <f t="shared" si="8"/>
        <v>0.32672137333958373</v>
      </c>
      <c r="AL189">
        <f>U189 - AVERAGEIFS('Placebo Females'!U:U, 'Placebo Females'!B:B, B189, 'Placebo Females'!P:P, P189)</f>
        <v>-25.333333333333371</v>
      </c>
      <c r="AM189">
        <f>V189 - AVERAGEIFS('Placebo Females'!V:V, 'Placebo Females'!B:B, B189, 'Placebo Females'!P:P, P189)</f>
        <v>-1.6666666666666572</v>
      </c>
      <c r="AN189">
        <f>W189 - AVERAGEIFS('Placebo Females'!W:W, 'Placebo Females'!B:B, B189, 'Placebo Females'!P:P, P189)</f>
        <v>19.333333333333314</v>
      </c>
      <c r="AO189">
        <f>X189 - AVERAGEIFS('Placebo Females'!X:X, 'Placebo Females'!B:B, B189, 'Placebo Females'!P:P, P189)</f>
        <v>19</v>
      </c>
      <c r="AP189">
        <f>Y189 - AVERAGEIFS('Placebo Females'!Y:Y, 'Placebo Females'!B:B, B189, 'Placebo Females'!P:P, P189)</f>
        <v>-6.3333333333333428</v>
      </c>
      <c r="AQ189">
        <f>Z189 - AVERAGEIFS('Placebo Females'!Z:Z, 'Placebo Females'!B:B, B189, 'Placebo Females'!P:P, P189)</f>
        <v>6.6666666666666714</v>
      </c>
      <c r="AR189">
        <f>AB189 - AVERAGEIFS('Placebo Females'!AB:AB, 'Placebo Females'!B:B, B189, 'Placebo Females'!P:P, P189)</f>
        <v>-2.3333333333333357</v>
      </c>
      <c r="AS189">
        <f>AC189 - AVERAGEIFS('Placebo Females'!AC:AC, 'Placebo Females'!B:B, B189, 'Placebo Females'!P:P, P189)</f>
        <v>8.6666666666666679</v>
      </c>
      <c r="AT189">
        <f>AD189 - AVERAGEIFS('Placebo Females'!AD:AD, 'Placebo Females'!B:B, B189, 'Placebo Females'!P:P, P189)</f>
        <v>-81.257666666666694</v>
      </c>
      <c r="AU189">
        <f>AE189 - AVERAGEIFS('Placebo Females'!AE:AE, 'Placebo Females'!B:B, B189, 'Placebo Females'!P:P, P189)</f>
        <v>5.5447999999999997E-2</v>
      </c>
      <c r="AV189">
        <f>AF189 - AVERAGEIFS('Placebo Females'!AF:AF, 'Placebo Females'!B:B, B189, 'Placebo Females'!P:P, P189)</f>
        <v>6.5619666666666576E-2</v>
      </c>
    </row>
    <row r="190" spans="1:48" x14ac:dyDescent="0.25">
      <c r="A190" t="s">
        <v>2978</v>
      </c>
      <c r="B190">
        <v>1011</v>
      </c>
      <c r="C190" t="s">
        <v>655</v>
      </c>
      <c r="D190">
        <v>31</v>
      </c>
      <c r="E190">
        <v>161.5</v>
      </c>
      <c r="F190">
        <v>65.3</v>
      </c>
      <c r="G190">
        <v>120.75</v>
      </c>
      <c r="H190">
        <v>84</v>
      </c>
      <c r="I190" t="s">
        <v>458</v>
      </c>
      <c r="J190" t="s">
        <v>104</v>
      </c>
      <c r="K190" t="s">
        <v>753</v>
      </c>
      <c r="L190" t="s">
        <v>311</v>
      </c>
      <c r="M190" t="s">
        <v>2261</v>
      </c>
      <c r="N190">
        <v>1500</v>
      </c>
      <c r="O190" t="s">
        <v>2262</v>
      </c>
      <c r="P190">
        <v>2</v>
      </c>
      <c r="Q190" t="s">
        <v>113</v>
      </c>
      <c r="R190" t="s">
        <v>2261</v>
      </c>
      <c r="S190">
        <v>1510</v>
      </c>
      <c r="T190" t="s">
        <v>2266</v>
      </c>
      <c r="U190">
        <v>879</v>
      </c>
      <c r="V190">
        <v>177</v>
      </c>
      <c r="W190">
        <v>370</v>
      </c>
      <c r="X190">
        <v>104</v>
      </c>
      <c r="Y190">
        <v>188</v>
      </c>
      <c r="Z190">
        <v>78</v>
      </c>
      <c r="AA190" t="s">
        <v>108</v>
      </c>
      <c r="AB190">
        <v>46</v>
      </c>
      <c r="AC190">
        <v>32</v>
      </c>
      <c r="AD190">
        <v>365.87700000000001</v>
      </c>
      <c r="AE190">
        <v>0.122449</v>
      </c>
      <c r="AF190">
        <v>0.38471</v>
      </c>
      <c r="AH190">
        <v>1510</v>
      </c>
      <c r="AI190">
        <f t="shared" si="6"/>
        <v>3.5318621918830329</v>
      </c>
      <c r="AJ190">
        <f t="shared" si="7"/>
        <v>0.38065952708044559</v>
      </c>
      <c r="AK190">
        <f t="shared" si="8"/>
        <v>0.32672137333958373</v>
      </c>
      <c r="AL190">
        <f>U190 - AVERAGEIFS('Placebo Females'!U:U, 'Placebo Females'!B:B, B190, 'Placebo Females'!P:P, P190)</f>
        <v>8.6666666666666288</v>
      </c>
      <c r="AM190">
        <f>V190 - AVERAGEIFS('Placebo Females'!V:V, 'Placebo Females'!B:B, B190, 'Placebo Females'!P:P, P190)</f>
        <v>3.3333333333333428</v>
      </c>
      <c r="AN190">
        <f>W190 - AVERAGEIFS('Placebo Females'!W:W, 'Placebo Females'!B:B, B190, 'Placebo Females'!P:P, P190)</f>
        <v>14.333333333333314</v>
      </c>
      <c r="AO190">
        <f>X190 - AVERAGEIFS('Placebo Females'!X:X, 'Placebo Females'!B:B, B190, 'Placebo Females'!P:P, P190)</f>
        <v>11</v>
      </c>
      <c r="AP190">
        <f>Y190 - AVERAGEIFS('Placebo Females'!Y:Y, 'Placebo Females'!B:B, B190, 'Placebo Females'!P:P, P190)</f>
        <v>-4.3333333333333428</v>
      </c>
      <c r="AQ190">
        <f>Z190 - AVERAGEIFS('Placebo Females'!Z:Z, 'Placebo Females'!B:B, B190, 'Placebo Females'!P:P, P190)</f>
        <v>7.6666666666666714</v>
      </c>
      <c r="AR190">
        <f>AB190 - AVERAGEIFS('Placebo Females'!AB:AB, 'Placebo Females'!B:B, B190, 'Placebo Females'!P:P, P190)</f>
        <v>0.6666666666666643</v>
      </c>
      <c r="AS190">
        <f>AC190 - AVERAGEIFS('Placebo Females'!AC:AC, 'Placebo Females'!B:B, B190, 'Placebo Females'!P:P, P190)</f>
        <v>7.6666666666666679</v>
      </c>
      <c r="AT190">
        <f>AD190 - AVERAGEIFS('Placebo Females'!AD:AD, 'Placebo Females'!B:B, B190, 'Placebo Females'!P:P, P190)</f>
        <v>-98.880666666666684</v>
      </c>
      <c r="AU190">
        <f>AE190 - AVERAGEIFS('Placebo Females'!AE:AE, 'Placebo Females'!B:B, B190, 'Placebo Females'!P:P, P190)</f>
        <v>-3.9210000000000078E-3</v>
      </c>
      <c r="AV190">
        <f>AF190 - AVERAGEIFS('Placebo Females'!AF:AF, 'Placebo Females'!B:B, B190, 'Placebo Females'!P:P, P190)</f>
        <v>5.6342666666666597E-2</v>
      </c>
    </row>
    <row r="191" spans="1:48" x14ac:dyDescent="0.25">
      <c r="A191" t="s">
        <v>2979</v>
      </c>
      <c r="B191">
        <v>1011</v>
      </c>
      <c r="C191" t="s">
        <v>655</v>
      </c>
      <c r="D191">
        <v>31</v>
      </c>
      <c r="E191">
        <v>161.5</v>
      </c>
      <c r="F191">
        <v>65.3</v>
      </c>
      <c r="G191">
        <v>120.75</v>
      </c>
      <c r="H191">
        <v>84</v>
      </c>
      <c r="I191" t="s">
        <v>458</v>
      </c>
      <c r="J191" t="s">
        <v>104</v>
      </c>
      <c r="K191" t="s">
        <v>753</v>
      </c>
      <c r="L191" t="s">
        <v>311</v>
      </c>
      <c r="M191" t="s">
        <v>2261</v>
      </c>
      <c r="N191">
        <v>1500</v>
      </c>
      <c r="O191" t="s">
        <v>2262</v>
      </c>
      <c r="P191">
        <v>2</v>
      </c>
      <c r="Q191" t="s">
        <v>113</v>
      </c>
      <c r="R191" t="s">
        <v>2261</v>
      </c>
      <c r="S191">
        <v>1510</v>
      </c>
      <c r="T191" t="s">
        <v>2266</v>
      </c>
      <c r="U191">
        <v>870</v>
      </c>
      <c r="V191">
        <v>175</v>
      </c>
      <c r="W191">
        <v>374</v>
      </c>
      <c r="X191">
        <v>98</v>
      </c>
      <c r="Y191">
        <v>201</v>
      </c>
      <c r="Z191">
        <v>75</v>
      </c>
      <c r="AA191" t="s">
        <v>108</v>
      </c>
      <c r="AB191">
        <v>45</v>
      </c>
      <c r="AC191">
        <v>30</v>
      </c>
      <c r="AD191">
        <v>396.721</v>
      </c>
      <c r="AE191">
        <v>0.125</v>
      </c>
      <c r="AF191">
        <v>0.35592600000000002</v>
      </c>
      <c r="AH191">
        <v>1510</v>
      </c>
      <c r="AI191">
        <f t="shared" si="6"/>
        <v>3.5318621918830329</v>
      </c>
      <c r="AJ191">
        <f t="shared" si="7"/>
        <v>0.38065952708044559</v>
      </c>
      <c r="AK191">
        <f t="shared" si="8"/>
        <v>0.32672137333958373</v>
      </c>
      <c r="AL191">
        <f>U191 - AVERAGEIFS('Placebo Females'!U:U, 'Placebo Females'!B:B, B191, 'Placebo Females'!P:P, P191)</f>
        <v>-0.33333333333337123</v>
      </c>
      <c r="AM191">
        <f>V191 - AVERAGEIFS('Placebo Females'!V:V, 'Placebo Females'!B:B, B191, 'Placebo Females'!P:P, P191)</f>
        <v>1.3333333333333428</v>
      </c>
      <c r="AN191">
        <f>W191 - AVERAGEIFS('Placebo Females'!W:W, 'Placebo Females'!B:B, B191, 'Placebo Females'!P:P, P191)</f>
        <v>18.333333333333314</v>
      </c>
      <c r="AO191">
        <f>X191 - AVERAGEIFS('Placebo Females'!X:X, 'Placebo Females'!B:B, B191, 'Placebo Females'!P:P, P191)</f>
        <v>5</v>
      </c>
      <c r="AP191">
        <f>Y191 - AVERAGEIFS('Placebo Females'!Y:Y, 'Placebo Females'!B:B, B191, 'Placebo Females'!P:P, P191)</f>
        <v>8.6666666666666572</v>
      </c>
      <c r="AQ191">
        <f>Z191 - AVERAGEIFS('Placebo Females'!Z:Z, 'Placebo Females'!B:B, B191, 'Placebo Females'!P:P, P191)</f>
        <v>4.6666666666666714</v>
      </c>
      <c r="AR191">
        <f>AB191 - AVERAGEIFS('Placebo Females'!AB:AB, 'Placebo Females'!B:B, B191, 'Placebo Females'!P:P, P191)</f>
        <v>-0.3333333333333357</v>
      </c>
      <c r="AS191">
        <f>AC191 - AVERAGEIFS('Placebo Females'!AC:AC, 'Placebo Females'!B:B, B191, 'Placebo Females'!P:P, P191)</f>
        <v>5.6666666666666679</v>
      </c>
      <c r="AT191">
        <f>AD191 - AVERAGEIFS('Placebo Females'!AD:AD, 'Placebo Females'!B:B, B191, 'Placebo Females'!P:P, P191)</f>
        <v>-68.03666666666669</v>
      </c>
      <c r="AU191">
        <f>AE191 - AVERAGEIFS('Placebo Females'!AE:AE, 'Placebo Females'!B:B, B191, 'Placebo Females'!P:P, P191)</f>
        <v>-1.3700000000000101E-3</v>
      </c>
      <c r="AV191">
        <f>AF191 - AVERAGEIFS('Placebo Females'!AF:AF, 'Placebo Females'!B:B, B191, 'Placebo Females'!P:P, P191)</f>
        <v>2.755866666666662E-2</v>
      </c>
    </row>
    <row r="192" spans="1:48" x14ac:dyDescent="0.25">
      <c r="A192" t="s">
        <v>2980</v>
      </c>
      <c r="B192">
        <v>1008</v>
      </c>
      <c r="C192" t="s">
        <v>655</v>
      </c>
      <c r="D192">
        <v>33</v>
      </c>
      <c r="E192">
        <v>163.5</v>
      </c>
      <c r="F192">
        <v>69.8</v>
      </c>
      <c r="G192">
        <v>121.25</v>
      </c>
      <c r="H192">
        <v>71.25</v>
      </c>
      <c r="I192" t="s">
        <v>103</v>
      </c>
      <c r="J192" t="s">
        <v>104</v>
      </c>
      <c r="K192" t="s">
        <v>310</v>
      </c>
      <c r="L192" t="s">
        <v>106</v>
      </c>
      <c r="M192" t="s">
        <v>2261</v>
      </c>
      <c r="N192">
        <v>1500</v>
      </c>
      <c r="O192" t="s">
        <v>2262</v>
      </c>
      <c r="P192">
        <v>14</v>
      </c>
      <c r="Q192" t="s">
        <v>113</v>
      </c>
      <c r="R192" t="s">
        <v>2261</v>
      </c>
      <c r="S192">
        <v>1500</v>
      </c>
      <c r="T192" t="s">
        <v>2266</v>
      </c>
      <c r="U192">
        <v>824</v>
      </c>
      <c r="V192">
        <v>137</v>
      </c>
      <c r="W192">
        <v>382</v>
      </c>
      <c r="X192">
        <v>84</v>
      </c>
      <c r="Y192">
        <v>233</v>
      </c>
      <c r="Z192">
        <v>65</v>
      </c>
      <c r="AA192" t="s">
        <v>108</v>
      </c>
      <c r="AB192">
        <v>38</v>
      </c>
      <c r="AC192">
        <v>24</v>
      </c>
      <c r="AD192">
        <v>531.952</v>
      </c>
      <c r="AE192">
        <v>0.17391300000000001</v>
      </c>
      <c r="AF192">
        <v>0.36029600000000001</v>
      </c>
      <c r="AH192">
        <v>1500</v>
      </c>
      <c r="AI192">
        <f t="shared" si="6"/>
        <v>3.5084723760427474</v>
      </c>
      <c r="AJ192">
        <f t="shared" si="7"/>
        <v>0.37940712202543625</v>
      </c>
      <c r="AK192">
        <f t="shared" si="8"/>
        <v>0.32540727188501362</v>
      </c>
      <c r="AL192">
        <f>U192 - AVERAGEIFS('Placebo Females'!U:U, 'Placebo Females'!B:B, B192, 'Placebo Females'!P:P, P192)</f>
        <v>64</v>
      </c>
      <c r="AM192">
        <f>V192 - AVERAGEIFS('Placebo Females'!V:V, 'Placebo Females'!B:B, B192, 'Placebo Females'!P:P, P192)</f>
        <v>-2</v>
      </c>
      <c r="AN192">
        <f>W192 - AVERAGEIFS('Placebo Females'!W:W, 'Placebo Females'!B:B, B192, 'Placebo Females'!P:P, P192)</f>
        <v>19</v>
      </c>
      <c r="AO192">
        <f>X192 - AVERAGEIFS('Placebo Females'!X:X, 'Placebo Females'!B:B, B192, 'Placebo Females'!P:P, P192)</f>
        <v>-21.333333333333329</v>
      </c>
      <c r="AP192">
        <f>Y192 - AVERAGEIFS('Placebo Females'!Y:Y, 'Placebo Females'!B:B, B192, 'Placebo Females'!P:P, P192)</f>
        <v>34.666666666666657</v>
      </c>
      <c r="AQ192">
        <f>Z192 - AVERAGEIFS('Placebo Females'!Z:Z, 'Placebo Females'!B:B, B192, 'Placebo Females'!P:P, P192)</f>
        <v>5.6666666666666643</v>
      </c>
      <c r="AR192">
        <f>AB192 - AVERAGEIFS('Placebo Females'!AB:AB, 'Placebo Females'!B:B, B192, 'Placebo Females'!P:P, P192)</f>
        <v>6.6666666666666679</v>
      </c>
      <c r="AS192">
        <f>AC192 - AVERAGEIFS('Placebo Females'!AC:AC, 'Placebo Females'!B:B, B192, 'Placebo Females'!P:P, P192)</f>
        <v>0</v>
      </c>
      <c r="AT192">
        <f>AD192 - AVERAGEIFS('Placebo Females'!AD:AD, 'Placebo Females'!B:B, B192, 'Placebo Females'!P:P, P192)</f>
        <v>50.980000000000018</v>
      </c>
      <c r="AU192">
        <f>AE192 - AVERAGEIFS('Placebo Females'!AE:AE, 'Placebo Females'!B:B, B192, 'Placebo Females'!P:P, P192)</f>
        <v>5.7408000000000001E-2</v>
      </c>
      <c r="AV192">
        <f>AF192 - AVERAGEIFS('Placebo Females'!AF:AF, 'Placebo Females'!B:B, B192, 'Placebo Females'!P:P, P192)</f>
        <v>9.7766333333333288E-2</v>
      </c>
    </row>
    <row r="193" spans="1:48" x14ac:dyDescent="0.25">
      <c r="A193" t="s">
        <v>2981</v>
      </c>
      <c r="B193">
        <v>1008</v>
      </c>
      <c r="C193" t="s">
        <v>655</v>
      </c>
      <c r="D193">
        <v>33</v>
      </c>
      <c r="E193">
        <v>163.5</v>
      </c>
      <c r="F193">
        <v>69.8</v>
      </c>
      <c r="G193">
        <v>121.25</v>
      </c>
      <c r="H193">
        <v>71.25</v>
      </c>
      <c r="I193" t="s">
        <v>103</v>
      </c>
      <c r="J193" t="s">
        <v>104</v>
      </c>
      <c r="K193" t="s">
        <v>310</v>
      </c>
      <c r="L193" t="s">
        <v>106</v>
      </c>
      <c r="M193" t="s">
        <v>2261</v>
      </c>
      <c r="N193">
        <v>1500</v>
      </c>
      <c r="O193" t="s">
        <v>2262</v>
      </c>
      <c r="P193">
        <v>14</v>
      </c>
      <c r="Q193" t="s">
        <v>113</v>
      </c>
      <c r="R193" t="s">
        <v>2261</v>
      </c>
      <c r="S193">
        <v>1500</v>
      </c>
      <c r="T193" t="s">
        <v>2266</v>
      </c>
      <c r="U193">
        <v>858</v>
      </c>
      <c r="V193">
        <v>140</v>
      </c>
      <c r="W193">
        <v>380</v>
      </c>
      <c r="X193">
        <v>93</v>
      </c>
      <c r="Y193">
        <v>224</v>
      </c>
      <c r="Z193">
        <v>63</v>
      </c>
      <c r="AA193" t="s">
        <v>108</v>
      </c>
      <c r="AB193">
        <v>37</v>
      </c>
      <c r="AC193">
        <v>25</v>
      </c>
      <c r="AD193">
        <v>552.47400000000005</v>
      </c>
      <c r="AE193">
        <v>0.18604699999999999</v>
      </c>
      <c r="AF193">
        <v>0.36248999999999998</v>
      </c>
      <c r="AH193">
        <v>1500</v>
      </c>
      <c r="AI193">
        <f t="shared" si="6"/>
        <v>3.5084723760427474</v>
      </c>
      <c r="AJ193">
        <f t="shared" si="7"/>
        <v>0.37940712202543625</v>
      </c>
      <c r="AK193">
        <f t="shared" si="8"/>
        <v>0.32540727188501362</v>
      </c>
      <c r="AL193">
        <f>U193 - AVERAGEIFS('Placebo Females'!U:U, 'Placebo Females'!B:B, B193, 'Placebo Females'!P:P, P193)</f>
        <v>98</v>
      </c>
      <c r="AM193">
        <f>V193 - AVERAGEIFS('Placebo Females'!V:V, 'Placebo Females'!B:B, B193, 'Placebo Females'!P:P, P193)</f>
        <v>1</v>
      </c>
      <c r="AN193">
        <f>W193 - AVERAGEIFS('Placebo Females'!W:W, 'Placebo Females'!B:B, B193, 'Placebo Females'!P:P, P193)</f>
        <v>17</v>
      </c>
      <c r="AO193">
        <f>X193 - AVERAGEIFS('Placebo Females'!X:X, 'Placebo Females'!B:B, B193, 'Placebo Females'!P:P, P193)</f>
        <v>-12.333333333333329</v>
      </c>
      <c r="AP193">
        <f>Y193 - AVERAGEIFS('Placebo Females'!Y:Y, 'Placebo Females'!B:B, B193, 'Placebo Females'!P:P, P193)</f>
        <v>25.666666666666657</v>
      </c>
      <c r="AQ193">
        <f>Z193 - AVERAGEIFS('Placebo Females'!Z:Z, 'Placebo Females'!B:B, B193, 'Placebo Females'!P:P, P193)</f>
        <v>3.6666666666666643</v>
      </c>
      <c r="AR193">
        <f>AB193 - AVERAGEIFS('Placebo Females'!AB:AB, 'Placebo Females'!B:B, B193, 'Placebo Females'!P:P, P193)</f>
        <v>5.6666666666666679</v>
      </c>
      <c r="AS193">
        <f>AC193 - AVERAGEIFS('Placebo Females'!AC:AC, 'Placebo Females'!B:B, B193, 'Placebo Females'!P:P, P193)</f>
        <v>1</v>
      </c>
      <c r="AT193">
        <f>AD193 - AVERAGEIFS('Placebo Females'!AD:AD, 'Placebo Females'!B:B, B193, 'Placebo Females'!P:P, P193)</f>
        <v>71.502000000000066</v>
      </c>
      <c r="AU193">
        <f>AE193 - AVERAGEIFS('Placebo Females'!AE:AE, 'Placebo Females'!B:B, B193, 'Placebo Females'!P:P, P193)</f>
        <v>6.9541999999999979E-2</v>
      </c>
      <c r="AV193">
        <f>AF193 - AVERAGEIFS('Placebo Females'!AF:AF, 'Placebo Females'!B:B, B193, 'Placebo Females'!P:P, P193)</f>
        <v>9.9960333333333262E-2</v>
      </c>
    </row>
    <row r="194" spans="1:48" x14ac:dyDescent="0.25">
      <c r="A194" t="s">
        <v>2982</v>
      </c>
      <c r="B194">
        <v>1008</v>
      </c>
      <c r="C194" t="s">
        <v>655</v>
      </c>
      <c r="D194">
        <v>33</v>
      </c>
      <c r="E194">
        <v>163.5</v>
      </c>
      <c r="F194">
        <v>69.8</v>
      </c>
      <c r="G194">
        <v>121.25</v>
      </c>
      <c r="H194">
        <v>71.25</v>
      </c>
      <c r="I194" t="s">
        <v>103</v>
      </c>
      <c r="J194" t="s">
        <v>104</v>
      </c>
      <c r="K194" t="s">
        <v>310</v>
      </c>
      <c r="L194" t="s">
        <v>106</v>
      </c>
      <c r="M194" t="s">
        <v>2261</v>
      </c>
      <c r="N194">
        <v>1500</v>
      </c>
      <c r="O194" t="s">
        <v>2262</v>
      </c>
      <c r="P194">
        <v>14</v>
      </c>
      <c r="Q194" t="s">
        <v>113</v>
      </c>
      <c r="R194" t="s">
        <v>2261</v>
      </c>
      <c r="S194">
        <v>1500</v>
      </c>
      <c r="T194" t="s">
        <v>2266</v>
      </c>
      <c r="U194">
        <v>814</v>
      </c>
      <c r="V194">
        <v>140</v>
      </c>
      <c r="W194">
        <v>377</v>
      </c>
      <c r="X194">
        <v>92</v>
      </c>
      <c r="Y194">
        <v>221</v>
      </c>
      <c r="Z194">
        <v>64</v>
      </c>
      <c r="AA194" t="s">
        <v>108</v>
      </c>
      <c r="AB194">
        <v>39</v>
      </c>
      <c r="AC194">
        <v>23</v>
      </c>
      <c r="AD194">
        <v>525.54700000000003</v>
      </c>
      <c r="AE194">
        <v>0.23255799999999999</v>
      </c>
      <c r="AF194">
        <v>0.37218699999999999</v>
      </c>
      <c r="AH194">
        <v>1500</v>
      </c>
      <c r="AI194">
        <f t="shared" si="6"/>
        <v>3.5084723760427474</v>
      </c>
      <c r="AJ194">
        <f t="shared" si="7"/>
        <v>0.37940712202543625</v>
      </c>
      <c r="AK194">
        <f t="shared" si="8"/>
        <v>0.32540727188501362</v>
      </c>
      <c r="AL194">
        <f>U194 - AVERAGEIFS('Placebo Females'!U:U, 'Placebo Females'!B:B, B194, 'Placebo Females'!P:P, P194)</f>
        <v>54</v>
      </c>
      <c r="AM194">
        <f>V194 - AVERAGEIFS('Placebo Females'!V:V, 'Placebo Females'!B:B, B194, 'Placebo Females'!P:P, P194)</f>
        <v>1</v>
      </c>
      <c r="AN194">
        <f>W194 - AVERAGEIFS('Placebo Females'!W:W, 'Placebo Females'!B:B, B194, 'Placebo Females'!P:P, P194)</f>
        <v>14</v>
      </c>
      <c r="AO194">
        <f>X194 - AVERAGEIFS('Placebo Females'!X:X, 'Placebo Females'!B:B, B194, 'Placebo Females'!P:P, P194)</f>
        <v>-13.333333333333329</v>
      </c>
      <c r="AP194">
        <f>Y194 - AVERAGEIFS('Placebo Females'!Y:Y, 'Placebo Females'!B:B, B194, 'Placebo Females'!P:P, P194)</f>
        <v>22.666666666666657</v>
      </c>
      <c r="AQ194">
        <f>Z194 - AVERAGEIFS('Placebo Females'!Z:Z, 'Placebo Females'!B:B, B194, 'Placebo Females'!P:P, P194)</f>
        <v>4.6666666666666643</v>
      </c>
      <c r="AR194">
        <f>AB194 - AVERAGEIFS('Placebo Females'!AB:AB, 'Placebo Females'!B:B, B194, 'Placebo Females'!P:P, P194)</f>
        <v>7.6666666666666679</v>
      </c>
      <c r="AS194">
        <f>AC194 - AVERAGEIFS('Placebo Females'!AC:AC, 'Placebo Females'!B:B, B194, 'Placebo Females'!P:P, P194)</f>
        <v>-1</v>
      </c>
      <c r="AT194">
        <f>AD194 - AVERAGEIFS('Placebo Females'!AD:AD, 'Placebo Females'!B:B, B194, 'Placebo Females'!P:P, P194)</f>
        <v>44.575000000000045</v>
      </c>
      <c r="AU194">
        <f>AE194 - AVERAGEIFS('Placebo Females'!AE:AE, 'Placebo Females'!B:B, B194, 'Placebo Females'!P:P, P194)</f>
        <v>0.11605299999999998</v>
      </c>
      <c r="AV194">
        <f>AF194 - AVERAGEIFS('Placebo Females'!AF:AF, 'Placebo Females'!B:B, B194, 'Placebo Females'!P:P, P194)</f>
        <v>0.10965733333333327</v>
      </c>
    </row>
    <row r="195" spans="1:48" x14ac:dyDescent="0.25">
      <c r="A195" t="s">
        <v>2983</v>
      </c>
      <c r="B195">
        <v>1001</v>
      </c>
      <c r="C195" t="s">
        <v>655</v>
      </c>
      <c r="D195">
        <v>25</v>
      </c>
      <c r="E195">
        <v>161.5</v>
      </c>
      <c r="F195">
        <v>54.8</v>
      </c>
      <c r="G195">
        <v>114.5</v>
      </c>
      <c r="H195">
        <v>64.25</v>
      </c>
      <c r="I195" t="s">
        <v>103</v>
      </c>
      <c r="J195" t="s">
        <v>104</v>
      </c>
      <c r="K195" t="s">
        <v>360</v>
      </c>
      <c r="L195" t="s">
        <v>160</v>
      </c>
      <c r="M195" t="s">
        <v>2261</v>
      </c>
      <c r="N195">
        <v>1500</v>
      </c>
      <c r="O195" t="s">
        <v>2262</v>
      </c>
      <c r="P195">
        <v>6</v>
      </c>
      <c r="Q195" t="s">
        <v>113</v>
      </c>
      <c r="R195" t="s">
        <v>2261</v>
      </c>
      <c r="S195">
        <v>1490</v>
      </c>
      <c r="T195" t="s">
        <v>2266</v>
      </c>
      <c r="U195">
        <v>684</v>
      </c>
      <c r="V195">
        <v>132</v>
      </c>
      <c r="W195">
        <v>348</v>
      </c>
      <c r="X195">
        <v>89</v>
      </c>
      <c r="Y195">
        <v>190</v>
      </c>
      <c r="Z195">
        <v>69</v>
      </c>
      <c r="AA195" t="s">
        <v>108</v>
      </c>
      <c r="AB195">
        <v>42</v>
      </c>
      <c r="AC195">
        <v>25</v>
      </c>
      <c r="AD195">
        <v>519.80600000000004</v>
      </c>
      <c r="AE195">
        <v>0.1</v>
      </c>
      <c r="AF195">
        <v>0.32394000000000001</v>
      </c>
      <c r="AH195">
        <v>1490</v>
      </c>
      <c r="AI195">
        <f t="shared" ref="AI195:AI258" si="9">((AH195*10^-9)/427.5365)*10^9</f>
        <v>3.4850825602024629</v>
      </c>
      <c r="AJ195">
        <f t="shared" ref="AJ195:AJ258" si="10">1 -(1/(1+((AI195/6.49)^0.8)))</f>
        <v>0.37814796040562493</v>
      </c>
      <c r="AK195">
        <f t="shared" ref="AK195:AK258" si="11">1 -(1/(1+((AI195/7.887)^0.9)))</f>
        <v>0.32408714917110304</v>
      </c>
      <c r="AL195">
        <f>U195 - AVERAGEIFS('Placebo Females'!U:U, 'Placebo Females'!B:B, B195, 'Placebo Females'!P:P, P195)</f>
        <v>-63.666666666666629</v>
      </c>
      <c r="AM195">
        <f>V195 - AVERAGEIFS('Placebo Females'!V:V, 'Placebo Females'!B:B, B195, 'Placebo Females'!P:P, P195)</f>
        <v>7.6666666666666714</v>
      </c>
      <c r="AN195">
        <f>W195 - AVERAGEIFS('Placebo Females'!W:W, 'Placebo Females'!B:B, B195, 'Placebo Females'!P:P, P195)</f>
        <v>-7</v>
      </c>
      <c r="AO195">
        <f>X195 - AVERAGEIFS('Placebo Females'!X:X, 'Placebo Females'!B:B, B195, 'Placebo Females'!P:P, P195)</f>
        <v>-5.3333333333333286</v>
      </c>
      <c r="AP195">
        <f>Y195 - AVERAGEIFS('Placebo Females'!Y:Y, 'Placebo Females'!B:B, B195, 'Placebo Females'!P:P, P195)</f>
        <v>-1.3333333333333428</v>
      </c>
      <c r="AQ195">
        <f>Z195 - AVERAGEIFS('Placebo Females'!Z:Z, 'Placebo Females'!B:B, B195, 'Placebo Females'!P:P, P195)</f>
        <v>-0.3333333333333286</v>
      </c>
      <c r="AR195">
        <f>AB195 - AVERAGEIFS('Placebo Females'!AB:AB, 'Placebo Females'!B:B, B195, 'Placebo Females'!P:P, P195)</f>
        <v>2.6666666666666643</v>
      </c>
      <c r="AS195">
        <f>AC195 - AVERAGEIFS('Placebo Females'!AC:AC, 'Placebo Females'!B:B, B195, 'Placebo Females'!P:P, P195)</f>
        <v>0.66666666666666785</v>
      </c>
      <c r="AT195">
        <f>AD195 - AVERAGEIFS('Placebo Females'!AD:AD, 'Placebo Females'!B:B, B195, 'Placebo Females'!P:P, P195)</f>
        <v>-42.779333333333284</v>
      </c>
      <c r="AU195">
        <f>AE195 - AVERAGEIFS('Placebo Females'!AE:AE, 'Placebo Females'!B:B, B195, 'Placebo Females'!P:P, P195)</f>
        <v>3.5205300000000009E-2</v>
      </c>
      <c r="AV195">
        <f>AF195 - AVERAGEIFS('Placebo Females'!AF:AF, 'Placebo Females'!B:B, B195, 'Placebo Females'!P:P, P195)</f>
        <v>1.9380999999999982E-2</v>
      </c>
    </row>
    <row r="196" spans="1:48" x14ac:dyDescent="0.25">
      <c r="A196" t="s">
        <v>2984</v>
      </c>
      <c r="B196">
        <v>1001</v>
      </c>
      <c r="C196" t="s">
        <v>655</v>
      </c>
      <c r="D196">
        <v>25</v>
      </c>
      <c r="E196">
        <v>161.5</v>
      </c>
      <c r="F196">
        <v>54.8</v>
      </c>
      <c r="G196">
        <v>114.5</v>
      </c>
      <c r="H196">
        <v>64.25</v>
      </c>
      <c r="I196" t="s">
        <v>103</v>
      </c>
      <c r="J196" t="s">
        <v>104</v>
      </c>
      <c r="K196" t="s">
        <v>360</v>
      </c>
      <c r="L196" t="s">
        <v>160</v>
      </c>
      <c r="M196" t="s">
        <v>2261</v>
      </c>
      <c r="N196">
        <v>1500</v>
      </c>
      <c r="O196" t="s">
        <v>2262</v>
      </c>
      <c r="P196">
        <v>6</v>
      </c>
      <c r="Q196" t="s">
        <v>113</v>
      </c>
      <c r="R196" t="s">
        <v>2261</v>
      </c>
      <c r="S196">
        <v>1490</v>
      </c>
      <c r="T196" t="s">
        <v>2266</v>
      </c>
      <c r="U196">
        <v>701</v>
      </c>
      <c r="V196">
        <v>132</v>
      </c>
      <c r="W196">
        <v>350</v>
      </c>
      <c r="X196">
        <v>91</v>
      </c>
      <c r="Y196">
        <v>187</v>
      </c>
      <c r="Z196">
        <v>72</v>
      </c>
      <c r="AA196" t="s">
        <v>108</v>
      </c>
      <c r="AB196">
        <v>46</v>
      </c>
      <c r="AC196">
        <v>24</v>
      </c>
      <c r="AD196">
        <v>485.74700000000001</v>
      </c>
      <c r="AE196">
        <v>0.104167</v>
      </c>
      <c r="AF196">
        <v>0.33227099999999998</v>
      </c>
      <c r="AH196">
        <v>1490</v>
      </c>
      <c r="AI196">
        <f t="shared" si="9"/>
        <v>3.4850825602024629</v>
      </c>
      <c r="AJ196">
        <f t="shared" si="10"/>
        <v>0.37814796040562493</v>
      </c>
      <c r="AK196">
        <f t="shared" si="11"/>
        <v>0.32408714917110304</v>
      </c>
      <c r="AL196">
        <f>U196 - AVERAGEIFS('Placebo Females'!U:U, 'Placebo Females'!B:B, B196, 'Placebo Females'!P:P, P196)</f>
        <v>-46.666666666666629</v>
      </c>
      <c r="AM196">
        <f>V196 - AVERAGEIFS('Placebo Females'!V:V, 'Placebo Females'!B:B, B196, 'Placebo Females'!P:P, P196)</f>
        <v>7.6666666666666714</v>
      </c>
      <c r="AN196">
        <f>W196 - AVERAGEIFS('Placebo Females'!W:W, 'Placebo Females'!B:B, B196, 'Placebo Females'!P:P, P196)</f>
        <v>-5</v>
      </c>
      <c r="AO196">
        <f>X196 - AVERAGEIFS('Placebo Females'!X:X, 'Placebo Females'!B:B, B196, 'Placebo Females'!P:P, P196)</f>
        <v>-3.3333333333333286</v>
      </c>
      <c r="AP196">
        <f>Y196 - AVERAGEIFS('Placebo Females'!Y:Y, 'Placebo Females'!B:B, B196, 'Placebo Females'!P:P, P196)</f>
        <v>-4.3333333333333428</v>
      </c>
      <c r="AQ196">
        <f>Z196 - AVERAGEIFS('Placebo Females'!Z:Z, 'Placebo Females'!B:B, B196, 'Placebo Females'!P:P, P196)</f>
        <v>2.6666666666666714</v>
      </c>
      <c r="AR196">
        <f>AB196 - AVERAGEIFS('Placebo Females'!AB:AB, 'Placebo Females'!B:B, B196, 'Placebo Females'!P:P, P196)</f>
        <v>6.6666666666666643</v>
      </c>
      <c r="AS196">
        <f>AC196 - AVERAGEIFS('Placebo Females'!AC:AC, 'Placebo Females'!B:B, B196, 'Placebo Females'!P:P, P196)</f>
        <v>-0.33333333333333215</v>
      </c>
      <c r="AT196">
        <f>AD196 - AVERAGEIFS('Placebo Females'!AD:AD, 'Placebo Females'!B:B, B196, 'Placebo Females'!P:P, P196)</f>
        <v>-76.83833333333331</v>
      </c>
      <c r="AU196">
        <f>AE196 - AVERAGEIFS('Placebo Females'!AE:AE, 'Placebo Females'!B:B, B196, 'Placebo Females'!P:P, P196)</f>
        <v>3.9372299999999999E-2</v>
      </c>
      <c r="AV196">
        <f>AF196 - AVERAGEIFS('Placebo Females'!AF:AF, 'Placebo Females'!B:B, B196, 'Placebo Females'!P:P, P196)</f>
        <v>2.7711999999999959E-2</v>
      </c>
    </row>
    <row r="197" spans="1:48" x14ac:dyDescent="0.25">
      <c r="A197" t="s">
        <v>2985</v>
      </c>
      <c r="B197">
        <v>1001</v>
      </c>
      <c r="C197" t="s">
        <v>655</v>
      </c>
      <c r="D197">
        <v>25</v>
      </c>
      <c r="E197">
        <v>161.5</v>
      </c>
      <c r="F197">
        <v>54.8</v>
      </c>
      <c r="G197">
        <v>114.5</v>
      </c>
      <c r="H197">
        <v>64.25</v>
      </c>
      <c r="I197" t="s">
        <v>103</v>
      </c>
      <c r="J197" t="s">
        <v>104</v>
      </c>
      <c r="K197" t="s">
        <v>360</v>
      </c>
      <c r="L197" t="s">
        <v>160</v>
      </c>
      <c r="M197" t="s">
        <v>2261</v>
      </c>
      <c r="N197">
        <v>1500</v>
      </c>
      <c r="O197" t="s">
        <v>2262</v>
      </c>
      <c r="P197">
        <v>6</v>
      </c>
      <c r="Q197" t="s">
        <v>113</v>
      </c>
      <c r="R197" t="s">
        <v>2261</v>
      </c>
      <c r="S197">
        <v>1490</v>
      </c>
      <c r="T197" t="s">
        <v>2266</v>
      </c>
      <c r="U197">
        <v>673</v>
      </c>
      <c r="V197">
        <v>141</v>
      </c>
      <c r="W197">
        <v>352</v>
      </c>
      <c r="X197">
        <v>87</v>
      </c>
      <c r="Y197">
        <v>193</v>
      </c>
      <c r="Z197">
        <v>72</v>
      </c>
      <c r="AA197" t="s">
        <v>108</v>
      </c>
      <c r="AB197">
        <v>46</v>
      </c>
      <c r="AC197">
        <v>24</v>
      </c>
      <c r="AD197">
        <v>488.15899999999999</v>
      </c>
      <c r="AE197">
        <v>0.108696</v>
      </c>
      <c r="AF197">
        <v>0.33285399999999998</v>
      </c>
      <c r="AH197">
        <v>1490</v>
      </c>
      <c r="AI197">
        <f t="shared" si="9"/>
        <v>3.4850825602024629</v>
      </c>
      <c r="AJ197">
        <f t="shared" si="10"/>
        <v>0.37814796040562493</v>
      </c>
      <c r="AK197">
        <f t="shared" si="11"/>
        <v>0.32408714917110304</v>
      </c>
      <c r="AL197">
        <f>U197 - AVERAGEIFS('Placebo Females'!U:U, 'Placebo Females'!B:B, B197, 'Placebo Females'!P:P, P197)</f>
        <v>-74.666666666666629</v>
      </c>
      <c r="AM197">
        <f>V197 - AVERAGEIFS('Placebo Females'!V:V, 'Placebo Females'!B:B, B197, 'Placebo Females'!P:P, P197)</f>
        <v>16.666666666666671</v>
      </c>
      <c r="AN197">
        <f>W197 - AVERAGEIFS('Placebo Females'!W:W, 'Placebo Females'!B:B, B197, 'Placebo Females'!P:P, P197)</f>
        <v>-3</v>
      </c>
      <c r="AO197">
        <f>X197 - AVERAGEIFS('Placebo Females'!X:X, 'Placebo Females'!B:B, B197, 'Placebo Females'!P:P, P197)</f>
        <v>-7.3333333333333286</v>
      </c>
      <c r="AP197">
        <f>Y197 - AVERAGEIFS('Placebo Females'!Y:Y, 'Placebo Females'!B:B, B197, 'Placebo Females'!P:P, P197)</f>
        <v>1.6666666666666572</v>
      </c>
      <c r="AQ197">
        <f>Z197 - AVERAGEIFS('Placebo Females'!Z:Z, 'Placebo Females'!B:B, B197, 'Placebo Females'!P:P, P197)</f>
        <v>2.6666666666666714</v>
      </c>
      <c r="AR197">
        <f>AB197 - AVERAGEIFS('Placebo Females'!AB:AB, 'Placebo Females'!B:B, B197, 'Placebo Females'!P:P, P197)</f>
        <v>6.6666666666666643</v>
      </c>
      <c r="AS197">
        <f>AC197 - AVERAGEIFS('Placebo Females'!AC:AC, 'Placebo Females'!B:B, B197, 'Placebo Females'!P:P, P197)</f>
        <v>-0.33333333333333215</v>
      </c>
      <c r="AT197">
        <f>AD197 - AVERAGEIFS('Placebo Females'!AD:AD, 'Placebo Females'!B:B, B197, 'Placebo Females'!P:P, P197)</f>
        <v>-74.426333333333332</v>
      </c>
      <c r="AU197">
        <f>AE197 - AVERAGEIFS('Placebo Females'!AE:AE, 'Placebo Females'!B:B, B197, 'Placebo Females'!P:P, P197)</f>
        <v>4.3901300000000004E-2</v>
      </c>
      <c r="AV197">
        <f>AF197 - AVERAGEIFS('Placebo Females'!AF:AF, 'Placebo Females'!B:B, B197, 'Placebo Females'!P:P, P197)</f>
        <v>2.8294999999999959E-2</v>
      </c>
    </row>
    <row r="198" spans="1:48" x14ac:dyDescent="0.25">
      <c r="A198" t="s">
        <v>2986</v>
      </c>
      <c r="B198">
        <v>1006</v>
      </c>
      <c r="C198" t="s">
        <v>655</v>
      </c>
      <c r="D198">
        <v>22</v>
      </c>
      <c r="E198">
        <v>168.5</v>
      </c>
      <c r="F198">
        <v>69.599999999999994</v>
      </c>
      <c r="G198">
        <v>102.75</v>
      </c>
      <c r="H198">
        <v>55.75</v>
      </c>
      <c r="I198" t="s">
        <v>103</v>
      </c>
      <c r="J198" t="s">
        <v>104</v>
      </c>
      <c r="K198" t="s">
        <v>210</v>
      </c>
      <c r="L198" t="s">
        <v>106</v>
      </c>
      <c r="M198" t="s">
        <v>2261</v>
      </c>
      <c r="N198">
        <v>1500</v>
      </c>
      <c r="O198" t="s">
        <v>2262</v>
      </c>
      <c r="P198">
        <v>4</v>
      </c>
      <c r="Q198" t="s">
        <v>113</v>
      </c>
      <c r="R198" t="s">
        <v>2261</v>
      </c>
      <c r="S198">
        <v>1490</v>
      </c>
      <c r="T198" t="s">
        <v>2266</v>
      </c>
      <c r="U198">
        <v>813</v>
      </c>
      <c r="V198">
        <v>177</v>
      </c>
      <c r="W198">
        <v>379</v>
      </c>
      <c r="X198">
        <v>107</v>
      </c>
      <c r="Y198">
        <v>194</v>
      </c>
      <c r="Z198">
        <v>78</v>
      </c>
      <c r="AA198" t="s">
        <v>108</v>
      </c>
      <c r="AB198">
        <v>44</v>
      </c>
      <c r="AC198">
        <v>30</v>
      </c>
      <c r="AD198">
        <v>307.31900000000002</v>
      </c>
      <c r="AE198">
        <v>0.14893600000000001</v>
      </c>
      <c r="AF198">
        <v>0.40105499999999999</v>
      </c>
      <c r="AH198">
        <v>1490</v>
      </c>
      <c r="AI198">
        <f t="shared" si="9"/>
        <v>3.4850825602024629</v>
      </c>
      <c r="AJ198">
        <f t="shared" si="10"/>
        <v>0.37814796040562493</v>
      </c>
      <c r="AK198">
        <f t="shared" si="11"/>
        <v>0.32408714917110304</v>
      </c>
      <c r="AL198">
        <f>U198 - AVERAGEIFS('Placebo Females'!U:U, 'Placebo Females'!B:B, B198, 'Placebo Females'!P:P, P198)</f>
        <v>-43</v>
      </c>
      <c r="AM198">
        <f>V198 - AVERAGEIFS('Placebo Females'!V:V, 'Placebo Females'!B:B, B198, 'Placebo Females'!P:P, P198)</f>
        <v>-11.333333333333343</v>
      </c>
      <c r="AN198">
        <f>W198 - AVERAGEIFS('Placebo Females'!W:W, 'Placebo Females'!B:B, B198, 'Placebo Females'!P:P, P198)</f>
        <v>13.333333333333314</v>
      </c>
      <c r="AO198">
        <f>X198 - AVERAGEIFS('Placebo Females'!X:X, 'Placebo Females'!B:B, B198, 'Placebo Females'!P:P, P198)</f>
        <v>21.666666666666671</v>
      </c>
      <c r="AP198">
        <f>Y198 - AVERAGEIFS('Placebo Females'!Y:Y, 'Placebo Females'!B:B, B198, 'Placebo Females'!P:P, P198)</f>
        <v>-14</v>
      </c>
      <c r="AQ198">
        <f>Z198 - AVERAGEIFS('Placebo Females'!Z:Z, 'Placebo Females'!B:B, B198, 'Placebo Females'!P:P, P198)</f>
        <v>5.6666666666666714</v>
      </c>
      <c r="AR198">
        <f>AB198 - AVERAGEIFS('Placebo Females'!AB:AB, 'Placebo Females'!B:B, B198, 'Placebo Females'!P:P, P198)</f>
        <v>6.3333333333333357</v>
      </c>
      <c r="AS198">
        <f>AC198 - AVERAGEIFS('Placebo Females'!AC:AC, 'Placebo Females'!B:B, B198, 'Placebo Females'!P:P, P198)</f>
        <v>4.3333333333333321</v>
      </c>
      <c r="AT198">
        <f>AD198 - AVERAGEIFS('Placebo Females'!AD:AD, 'Placebo Females'!B:B, B198, 'Placebo Females'!P:P, P198)</f>
        <v>-9.7180000000000177</v>
      </c>
      <c r="AU198">
        <f>AE198 - AVERAGEIFS('Placebo Females'!AE:AE, 'Placebo Females'!B:B, B198, 'Placebo Females'!P:P, P198)</f>
        <v>6.0068400000000022E-2</v>
      </c>
      <c r="AV198">
        <f>AF198 - AVERAGEIFS('Placebo Females'!AF:AF, 'Placebo Females'!B:B, B198, 'Placebo Females'!P:P, P198)</f>
        <v>3.8675333333333284E-2</v>
      </c>
    </row>
    <row r="199" spans="1:48" x14ac:dyDescent="0.25">
      <c r="A199" t="s">
        <v>2987</v>
      </c>
      <c r="B199">
        <v>1006</v>
      </c>
      <c r="C199" t="s">
        <v>655</v>
      </c>
      <c r="D199">
        <v>22</v>
      </c>
      <c r="E199">
        <v>168.5</v>
      </c>
      <c r="F199">
        <v>69.599999999999994</v>
      </c>
      <c r="G199">
        <v>102.75</v>
      </c>
      <c r="H199">
        <v>55.75</v>
      </c>
      <c r="I199" t="s">
        <v>103</v>
      </c>
      <c r="J199" t="s">
        <v>104</v>
      </c>
      <c r="K199" t="s">
        <v>210</v>
      </c>
      <c r="L199" t="s">
        <v>106</v>
      </c>
      <c r="M199" t="s">
        <v>2261</v>
      </c>
      <c r="N199">
        <v>1500</v>
      </c>
      <c r="O199" t="s">
        <v>2262</v>
      </c>
      <c r="P199">
        <v>4</v>
      </c>
      <c r="Q199" t="s">
        <v>113</v>
      </c>
      <c r="R199" t="s">
        <v>2261</v>
      </c>
      <c r="S199">
        <v>1490</v>
      </c>
      <c r="T199" t="s">
        <v>2266</v>
      </c>
      <c r="U199">
        <v>798</v>
      </c>
      <c r="V199">
        <v>177</v>
      </c>
      <c r="W199">
        <v>374</v>
      </c>
      <c r="X199">
        <v>102</v>
      </c>
      <c r="Y199">
        <v>195</v>
      </c>
      <c r="Z199">
        <v>77</v>
      </c>
      <c r="AA199" t="s">
        <v>108</v>
      </c>
      <c r="AB199">
        <v>46</v>
      </c>
      <c r="AC199">
        <v>25</v>
      </c>
      <c r="AD199">
        <v>300.822</v>
      </c>
      <c r="AE199">
        <v>0.14583299999999999</v>
      </c>
      <c r="AF199">
        <v>0.40665899999999999</v>
      </c>
      <c r="AH199">
        <v>1490</v>
      </c>
      <c r="AI199">
        <f t="shared" si="9"/>
        <v>3.4850825602024629</v>
      </c>
      <c r="AJ199">
        <f t="shared" si="10"/>
        <v>0.37814796040562493</v>
      </c>
      <c r="AK199">
        <f t="shared" si="11"/>
        <v>0.32408714917110304</v>
      </c>
      <c r="AL199">
        <f>U199 - AVERAGEIFS('Placebo Females'!U:U, 'Placebo Females'!B:B, B199, 'Placebo Females'!P:P, P199)</f>
        <v>-58</v>
      </c>
      <c r="AM199">
        <f>V199 - AVERAGEIFS('Placebo Females'!V:V, 'Placebo Females'!B:B, B199, 'Placebo Females'!P:P, P199)</f>
        <v>-11.333333333333343</v>
      </c>
      <c r="AN199">
        <f>W199 - AVERAGEIFS('Placebo Females'!W:W, 'Placebo Females'!B:B, B199, 'Placebo Females'!P:P, P199)</f>
        <v>8.3333333333333144</v>
      </c>
      <c r="AO199">
        <f>X199 - AVERAGEIFS('Placebo Females'!X:X, 'Placebo Females'!B:B, B199, 'Placebo Females'!P:P, P199)</f>
        <v>16.666666666666671</v>
      </c>
      <c r="AP199">
        <f>Y199 - AVERAGEIFS('Placebo Females'!Y:Y, 'Placebo Females'!B:B, B199, 'Placebo Females'!P:P, P199)</f>
        <v>-13</v>
      </c>
      <c r="AQ199">
        <f>Z199 - AVERAGEIFS('Placebo Females'!Z:Z, 'Placebo Females'!B:B, B199, 'Placebo Females'!P:P, P199)</f>
        <v>4.6666666666666714</v>
      </c>
      <c r="AR199">
        <f>AB199 - AVERAGEIFS('Placebo Females'!AB:AB, 'Placebo Females'!B:B, B199, 'Placebo Females'!P:P, P199)</f>
        <v>8.3333333333333357</v>
      </c>
      <c r="AS199">
        <f>AC199 - AVERAGEIFS('Placebo Females'!AC:AC, 'Placebo Females'!B:B, B199, 'Placebo Females'!P:P, P199)</f>
        <v>-0.66666666666666785</v>
      </c>
      <c r="AT199">
        <f>AD199 - AVERAGEIFS('Placebo Females'!AD:AD, 'Placebo Females'!B:B, B199, 'Placebo Females'!P:P, P199)</f>
        <v>-16.215000000000032</v>
      </c>
      <c r="AU199">
        <f>AE199 - AVERAGEIFS('Placebo Females'!AE:AE, 'Placebo Females'!B:B, B199, 'Placebo Females'!P:P, P199)</f>
        <v>5.6965399999999999E-2</v>
      </c>
      <c r="AV199">
        <f>AF199 - AVERAGEIFS('Placebo Females'!AF:AF, 'Placebo Females'!B:B, B199, 'Placebo Females'!P:P, P199)</f>
        <v>4.4279333333333282E-2</v>
      </c>
    </row>
    <row r="200" spans="1:48" x14ac:dyDescent="0.25">
      <c r="A200" t="s">
        <v>2988</v>
      </c>
      <c r="B200">
        <v>1006</v>
      </c>
      <c r="C200" t="s">
        <v>655</v>
      </c>
      <c r="D200">
        <v>22</v>
      </c>
      <c r="E200">
        <v>168.5</v>
      </c>
      <c r="F200">
        <v>69.599999999999994</v>
      </c>
      <c r="G200">
        <v>102.75</v>
      </c>
      <c r="H200">
        <v>55.75</v>
      </c>
      <c r="I200" t="s">
        <v>103</v>
      </c>
      <c r="J200" t="s">
        <v>104</v>
      </c>
      <c r="K200" t="s">
        <v>210</v>
      </c>
      <c r="L200" t="s">
        <v>106</v>
      </c>
      <c r="M200" t="s">
        <v>2261</v>
      </c>
      <c r="N200">
        <v>1500</v>
      </c>
      <c r="O200" t="s">
        <v>2262</v>
      </c>
      <c r="P200">
        <v>4</v>
      </c>
      <c r="Q200" t="s">
        <v>113</v>
      </c>
      <c r="R200" t="s">
        <v>2261</v>
      </c>
      <c r="S200">
        <v>1490</v>
      </c>
      <c r="T200" t="s">
        <v>2266</v>
      </c>
      <c r="U200">
        <v>835</v>
      </c>
      <c r="V200">
        <v>181</v>
      </c>
      <c r="W200">
        <v>373</v>
      </c>
      <c r="X200">
        <v>107</v>
      </c>
      <c r="Y200">
        <v>191</v>
      </c>
      <c r="Z200">
        <v>75</v>
      </c>
      <c r="AA200" t="s">
        <v>108</v>
      </c>
      <c r="AB200">
        <v>45</v>
      </c>
      <c r="AC200">
        <v>28</v>
      </c>
      <c r="AD200">
        <v>308.46600000000001</v>
      </c>
      <c r="AE200">
        <v>0.130435</v>
      </c>
      <c r="AF200">
        <v>0.405335</v>
      </c>
      <c r="AH200">
        <v>1490</v>
      </c>
      <c r="AI200">
        <f t="shared" si="9"/>
        <v>3.4850825602024629</v>
      </c>
      <c r="AJ200">
        <f t="shared" si="10"/>
        <v>0.37814796040562493</v>
      </c>
      <c r="AK200">
        <f t="shared" si="11"/>
        <v>0.32408714917110304</v>
      </c>
      <c r="AL200">
        <f>U200 - AVERAGEIFS('Placebo Females'!U:U, 'Placebo Females'!B:B, B200, 'Placebo Females'!P:P, P200)</f>
        <v>-21</v>
      </c>
      <c r="AM200">
        <f>V200 - AVERAGEIFS('Placebo Females'!V:V, 'Placebo Females'!B:B, B200, 'Placebo Females'!P:P, P200)</f>
        <v>-7.3333333333333428</v>
      </c>
      <c r="AN200">
        <f>W200 - AVERAGEIFS('Placebo Females'!W:W, 'Placebo Females'!B:B, B200, 'Placebo Females'!P:P, P200)</f>
        <v>7.3333333333333144</v>
      </c>
      <c r="AO200">
        <f>X200 - AVERAGEIFS('Placebo Females'!X:X, 'Placebo Females'!B:B, B200, 'Placebo Females'!P:P, P200)</f>
        <v>21.666666666666671</v>
      </c>
      <c r="AP200">
        <f>Y200 - AVERAGEIFS('Placebo Females'!Y:Y, 'Placebo Females'!B:B, B200, 'Placebo Females'!P:P, P200)</f>
        <v>-17</v>
      </c>
      <c r="AQ200">
        <f>Z200 - AVERAGEIFS('Placebo Females'!Z:Z, 'Placebo Females'!B:B, B200, 'Placebo Females'!P:P, P200)</f>
        <v>2.6666666666666714</v>
      </c>
      <c r="AR200">
        <f>AB200 - AVERAGEIFS('Placebo Females'!AB:AB, 'Placebo Females'!B:B, B200, 'Placebo Females'!P:P, P200)</f>
        <v>7.3333333333333357</v>
      </c>
      <c r="AS200">
        <f>AC200 - AVERAGEIFS('Placebo Females'!AC:AC, 'Placebo Females'!B:B, B200, 'Placebo Females'!P:P, P200)</f>
        <v>2.3333333333333321</v>
      </c>
      <c r="AT200">
        <f>AD200 - AVERAGEIFS('Placebo Females'!AD:AD, 'Placebo Females'!B:B, B200, 'Placebo Females'!P:P, P200)</f>
        <v>-8.5710000000000264</v>
      </c>
      <c r="AU200">
        <f>AE200 - AVERAGEIFS('Placebo Females'!AE:AE, 'Placebo Females'!B:B, B200, 'Placebo Females'!P:P, P200)</f>
        <v>4.1567400000000004E-2</v>
      </c>
      <c r="AV200">
        <f>AF200 - AVERAGEIFS('Placebo Females'!AF:AF, 'Placebo Females'!B:B, B200, 'Placebo Females'!P:P, P200)</f>
        <v>4.295533333333329E-2</v>
      </c>
    </row>
    <row r="201" spans="1:48" x14ac:dyDescent="0.25">
      <c r="A201" t="s">
        <v>2989</v>
      </c>
      <c r="B201">
        <v>1006</v>
      </c>
      <c r="C201" t="s">
        <v>655</v>
      </c>
      <c r="D201">
        <v>22</v>
      </c>
      <c r="E201">
        <v>168.5</v>
      </c>
      <c r="F201">
        <v>69.599999999999994</v>
      </c>
      <c r="G201">
        <v>102.75</v>
      </c>
      <c r="H201">
        <v>55.75</v>
      </c>
      <c r="I201" t="s">
        <v>103</v>
      </c>
      <c r="J201" t="s">
        <v>104</v>
      </c>
      <c r="K201" t="s">
        <v>210</v>
      </c>
      <c r="L201" t="s">
        <v>106</v>
      </c>
      <c r="M201" t="s">
        <v>2261</v>
      </c>
      <c r="N201">
        <v>1500</v>
      </c>
      <c r="O201" t="s">
        <v>2262</v>
      </c>
      <c r="P201">
        <v>5</v>
      </c>
      <c r="Q201" t="s">
        <v>113</v>
      </c>
      <c r="R201" t="s">
        <v>2261</v>
      </c>
      <c r="S201">
        <v>1460</v>
      </c>
      <c r="T201" t="s">
        <v>2266</v>
      </c>
      <c r="U201">
        <v>774</v>
      </c>
      <c r="V201">
        <v>185</v>
      </c>
      <c r="W201">
        <v>375</v>
      </c>
      <c r="X201">
        <v>106</v>
      </c>
      <c r="Y201">
        <v>191</v>
      </c>
      <c r="Z201">
        <v>78</v>
      </c>
      <c r="AA201" t="s">
        <v>108</v>
      </c>
      <c r="AB201">
        <v>46</v>
      </c>
      <c r="AC201">
        <v>30</v>
      </c>
      <c r="AD201">
        <v>273.08600000000001</v>
      </c>
      <c r="AE201">
        <v>0.18181800000000001</v>
      </c>
      <c r="AF201">
        <v>0.415715</v>
      </c>
      <c r="AH201">
        <v>1460</v>
      </c>
      <c r="AI201">
        <f t="shared" si="9"/>
        <v>3.414913112681607</v>
      </c>
      <c r="AJ201">
        <f t="shared" si="10"/>
        <v>0.37432928088002337</v>
      </c>
      <c r="AK201">
        <f t="shared" si="11"/>
        <v>0.32009017935367368</v>
      </c>
      <c r="AL201">
        <f>U201 - AVERAGEIFS('Placebo Females'!U:U, 'Placebo Females'!B:B, B201, 'Placebo Females'!P:P, P201)</f>
        <v>-179.33333333333337</v>
      </c>
      <c r="AM201">
        <f>V201 - AVERAGEIFS('Placebo Females'!V:V, 'Placebo Females'!B:B, B201, 'Placebo Females'!P:P, P201)</f>
        <v>-0.66666666666665719</v>
      </c>
      <c r="AN201">
        <f>W201 - AVERAGEIFS('Placebo Females'!W:W, 'Placebo Females'!B:B, B201, 'Placebo Females'!P:P, P201)</f>
        <v>-7</v>
      </c>
      <c r="AO201">
        <f>X201 - AVERAGEIFS('Placebo Females'!X:X, 'Placebo Females'!B:B, B201, 'Placebo Females'!P:P, P201)</f>
        <v>18.333333333333329</v>
      </c>
      <c r="AP201">
        <f>Y201 - AVERAGEIFS('Placebo Females'!Y:Y, 'Placebo Females'!B:B, B201, 'Placebo Females'!P:P, P201)</f>
        <v>-27.666666666666657</v>
      </c>
      <c r="AQ201">
        <f>Z201 - AVERAGEIFS('Placebo Females'!Z:Z, 'Placebo Females'!B:B, B201, 'Placebo Females'!P:P, P201)</f>
        <v>2.3333333333333286</v>
      </c>
      <c r="AR201">
        <f>AB201 - AVERAGEIFS('Placebo Females'!AB:AB, 'Placebo Females'!B:B, B201, 'Placebo Females'!P:P, P201)</f>
        <v>6.6666666666666643</v>
      </c>
      <c r="AS201">
        <f>AC201 - AVERAGEIFS('Placebo Females'!AC:AC, 'Placebo Females'!B:B, B201, 'Placebo Females'!P:P, P201)</f>
        <v>3</v>
      </c>
      <c r="AT201">
        <f>AD201 - AVERAGEIFS('Placebo Females'!AD:AD, 'Placebo Females'!B:B, B201, 'Placebo Females'!P:P, P201)</f>
        <v>-65.990333333333297</v>
      </c>
      <c r="AU201">
        <f>AE201 - AVERAGEIFS('Placebo Females'!AE:AE, 'Placebo Females'!B:B, B201, 'Placebo Females'!P:P, P201)</f>
        <v>6.5235666666666664E-2</v>
      </c>
      <c r="AV201">
        <f>AF201 - AVERAGEIFS('Placebo Females'!AF:AF, 'Placebo Females'!B:B, B201, 'Placebo Females'!P:P, P201)</f>
        <v>1.660600000000001E-2</v>
      </c>
    </row>
    <row r="202" spans="1:48" x14ac:dyDescent="0.25">
      <c r="A202" t="s">
        <v>2990</v>
      </c>
      <c r="B202">
        <v>1006</v>
      </c>
      <c r="C202" t="s">
        <v>655</v>
      </c>
      <c r="D202">
        <v>22</v>
      </c>
      <c r="E202">
        <v>168.5</v>
      </c>
      <c r="F202">
        <v>69.599999999999994</v>
      </c>
      <c r="G202">
        <v>102.75</v>
      </c>
      <c r="H202">
        <v>55.75</v>
      </c>
      <c r="I202" t="s">
        <v>103</v>
      </c>
      <c r="J202" t="s">
        <v>104</v>
      </c>
      <c r="K202" t="s">
        <v>210</v>
      </c>
      <c r="L202" t="s">
        <v>106</v>
      </c>
      <c r="M202" t="s">
        <v>2261</v>
      </c>
      <c r="N202">
        <v>1500</v>
      </c>
      <c r="O202" t="s">
        <v>2262</v>
      </c>
      <c r="P202">
        <v>5</v>
      </c>
      <c r="Q202" t="s">
        <v>113</v>
      </c>
      <c r="R202" t="s">
        <v>2261</v>
      </c>
      <c r="S202">
        <v>1460</v>
      </c>
      <c r="T202" t="s">
        <v>2266</v>
      </c>
      <c r="U202">
        <v>832</v>
      </c>
      <c r="V202">
        <v>179</v>
      </c>
      <c r="W202">
        <v>378</v>
      </c>
      <c r="X202">
        <v>100</v>
      </c>
      <c r="Y202">
        <v>198</v>
      </c>
      <c r="Z202">
        <v>80</v>
      </c>
      <c r="AA202" t="s">
        <v>108</v>
      </c>
      <c r="AB202">
        <v>48</v>
      </c>
      <c r="AC202">
        <v>25</v>
      </c>
      <c r="AD202">
        <v>302.57400000000001</v>
      </c>
      <c r="AE202">
        <v>0.16326499999999999</v>
      </c>
      <c r="AF202">
        <v>0.423989</v>
      </c>
      <c r="AH202">
        <v>1460</v>
      </c>
      <c r="AI202">
        <f t="shared" si="9"/>
        <v>3.414913112681607</v>
      </c>
      <c r="AJ202">
        <f t="shared" si="10"/>
        <v>0.37432928088002337</v>
      </c>
      <c r="AK202">
        <f t="shared" si="11"/>
        <v>0.32009017935367368</v>
      </c>
      <c r="AL202">
        <f>U202 - AVERAGEIFS('Placebo Females'!U:U, 'Placebo Females'!B:B, B202, 'Placebo Females'!P:P, P202)</f>
        <v>-121.33333333333337</v>
      </c>
      <c r="AM202">
        <f>V202 - AVERAGEIFS('Placebo Females'!V:V, 'Placebo Females'!B:B, B202, 'Placebo Females'!P:P, P202)</f>
        <v>-6.6666666666666572</v>
      </c>
      <c r="AN202">
        <f>W202 - AVERAGEIFS('Placebo Females'!W:W, 'Placebo Females'!B:B, B202, 'Placebo Females'!P:P, P202)</f>
        <v>-4</v>
      </c>
      <c r="AO202">
        <f>X202 - AVERAGEIFS('Placebo Females'!X:X, 'Placebo Females'!B:B, B202, 'Placebo Females'!P:P, P202)</f>
        <v>12.333333333333329</v>
      </c>
      <c r="AP202">
        <f>Y202 - AVERAGEIFS('Placebo Females'!Y:Y, 'Placebo Females'!B:B, B202, 'Placebo Females'!P:P, P202)</f>
        <v>-20.666666666666657</v>
      </c>
      <c r="AQ202">
        <f>Z202 - AVERAGEIFS('Placebo Females'!Z:Z, 'Placebo Females'!B:B, B202, 'Placebo Females'!P:P, P202)</f>
        <v>4.3333333333333286</v>
      </c>
      <c r="AR202">
        <f>AB202 - AVERAGEIFS('Placebo Females'!AB:AB, 'Placebo Females'!B:B, B202, 'Placebo Females'!P:P, P202)</f>
        <v>8.6666666666666643</v>
      </c>
      <c r="AS202">
        <f>AC202 - AVERAGEIFS('Placebo Females'!AC:AC, 'Placebo Females'!B:B, B202, 'Placebo Females'!P:P, P202)</f>
        <v>-2</v>
      </c>
      <c r="AT202">
        <f>AD202 - AVERAGEIFS('Placebo Females'!AD:AD, 'Placebo Females'!B:B, B202, 'Placebo Females'!P:P, P202)</f>
        <v>-36.502333333333297</v>
      </c>
      <c r="AU202">
        <f>AE202 - AVERAGEIFS('Placebo Females'!AE:AE, 'Placebo Females'!B:B, B202, 'Placebo Females'!P:P, P202)</f>
        <v>4.668266666666665E-2</v>
      </c>
      <c r="AV202">
        <f>AF202 - AVERAGEIFS('Placebo Females'!AF:AF, 'Placebo Females'!B:B, B202, 'Placebo Females'!P:P, P202)</f>
        <v>2.4880000000000013E-2</v>
      </c>
    </row>
    <row r="203" spans="1:48" x14ac:dyDescent="0.25">
      <c r="A203" t="s">
        <v>2991</v>
      </c>
      <c r="B203">
        <v>1006</v>
      </c>
      <c r="C203" t="s">
        <v>655</v>
      </c>
      <c r="D203">
        <v>22</v>
      </c>
      <c r="E203">
        <v>168.5</v>
      </c>
      <c r="F203">
        <v>69.599999999999994</v>
      </c>
      <c r="G203">
        <v>102.75</v>
      </c>
      <c r="H203">
        <v>55.75</v>
      </c>
      <c r="I203" t="s">
        <v>103</v>
      </c>
      <c r="J203" t="s">
        <v>104</v>
      </c>
      <c r="K203" t="s">
        <v>210</v>
      </c>
      <c r="L203" t="s">
        <v>106</v>
      </c>
      <c r="M203" t="s">
        <v>2261</v>
      </c>
      <c r="N203">
        <v>1500</v>
      </c>
      <c r="O203" t="s">
        <v>2262</v>
      </c>
      <c r="P203">
        <v>5</v>
      </c>
      <c r="Q203" t="s">
        <v>113</v>
      </c>
      <c r="R203" t="s">
        <v>2261</v>
      </c>
      <c r="S203">
        <v>1460</v>
      </c>
      <c r="T203" t="s">
        <v>2266</v>
      </c>
      <c r="U203">
        <v>846</v>
      </c>
      <c r="V203">
        <v>182</v>
      </c>
      <c r="W203">
        <v>383</v>
      </c>
      <c r="X203">
        <v>103</v>
      </c>
      <c r="Y203">
        <v>201</v>
      </c>
      <c r="Z203">
        <v>79</v>
      </c>
      <c r="AA203" t="s">
        <v>108</v>
      </c>
      <c r="AB203">
        <v>46</v>
      </c>
      <c r="AC203">
        <v>32</v>
      </c>
      <c r="AD203">
        <v>301.22899999999998</v>
      </c>
      <c r="AE203">
        <v>0.14893600000000001</v>
      </c>
      <c r="AF203">
        <v>0.42446800000000001</v>
      </c>
      <c r="AH203">
        <v>1460</v>
      </c>
      <c r="AI203">
        <f t="shared" si="9"/>
        <v>3.414913112681607</v>
      </c>
      <c r="AJ203">
        <f t="shared" si="10"/>
        <v>0.37432928088002337</v>
      </c>
      <c r="AK203">
        <f t="shared" si="11"/>
        <v>0.32009017935367368</v>
      </c>
      <c r="AL203">
        <f>U203 - AVERAGEIFS('Placebo Females'!U:U, 'Placebo Females'!B:B, B203, 'Placebo Females'!P:P, P203)</f>
        <v>-107.33333333333337</v>
      </c>
      <c r="AM203">
        <f>V203 - AVERAGEIFS('Placebo Females'!V:V, 'Placebo Females'!B:B, B203, 'Placebo Females'!P:P, P203)</f>
        <v>-3.6666666666666572</v>
      </c>
      <c r="AN203">
        <f>W203 - AVERAGEIFS('Placebo Females'!W:W, 'Placebo Females'!B:B, B203, 'Placebo Females'!P:P, P203)</f>
        <v>1</v>
      </c>
      <c r="AO203">
        <f>X203 - AVERAGEIFS('Placebo Females'!X:X, 'Placebo Females'!B:B, B203, 'Placebo Females'!P:P, P203)</f>
        <v>15.333333333333329</v>
      </c>
      <c r="AP203">
        <f>Y203 - AVERAGEIFS('Placebo Females'!Y:Y, 'Placebo Females'!B:B, B203, 'Placebo Females'!P:P, P203)</f>
        <v>-17.666666666666657</v>
      </c>
      <c r="AQ203">
        <f>Z203 - AVERAGEIFS('Placebo Females'!Z:Z, 'Placebo Females'!B:B, B203, 'Placebo Females'!P:P, P203)</f>
        <v>3.3333333333333286</v>
      </c>
      <c r="AR203">
        <f>AB203 - AVERAGEIFS('Placebo Females'!AB:AB, 'Placebo Females'!B:B, B203, 'Placebo Females'!P:P, P203)</f>
        <v>6.6666666666666643</v>
      </c>
      <c r="AS203">
        <f>AC203 - AVERAGEIFS('Placebo Females'!AC:AC, 'Placebo Females'!B:B, B203, 'Placebo Females'!P:P, P203)</f>
        <v>5</v>
      </c>
      <c r="AT203">
        <f>AD203 - AVERAGEIFS('Placebo Females'!AD:AD, 'Placebo Females'!B:B, B203, 'Placebo Females'!P:P, P203)</f>
        <v>-37.847333333333324</v>
      </c>
      <c r="AU203">
        <f>AE203 - AVERAGEIFS('Placebo Females'!AE:AE, 'Placebo Females'!B:B, B203, 'Placebo Females'!P:P, P203)</f>
        <v>3.2353666666666669E-2</v>
      </c>
      <c r="AV203">
        <f>AF203 - AVERAGEIFS('Placebo Females'!AF:AF, 'Placebo Females'!B:B, B203, 'Placebo Females'!P:P, P203)</f>
        <v>2.535900000000002E-2</v>
      </c>
    </row>
    <row r="204" spans="1:48" x14ac:dyDescent="0.25">
      <c r="A204" t="s">
        <v>2992</v>
      </c>
      <c r="B204">
        <v>1009</v>
      </c>
      <c r="C204" t="s">
        <v>655</v>
      </c>
      <c r="D204">
        <v>29</v>
      </c>
      <c r="E204">
        <v>162</v>
      </c>
      <c r="F204">
        <v>68</v>
      </c>
      <c r="G204">
        <v>107.75</v>
      </c>
      <c r="H204">
        <v>62.75</v>
      </c>
      <c r="I204" t="s">
        <v>458</v>
      </c>
      <c r="J204" t="s">
        <v>104</v>
      </c>
      <c r="K204" t="s">
        <v>105</v>
      </c>
      <c r="L204" t="s">
        <v>211</v>
      </c>
      <c r="M204" t="s">
        <v>2261</v>
      </c>
      <c r="N204">
        <v>1500</v>
      </c>
      <c r="O204" t="s">
        <v>2262</v>
      </c>
      <c r="P204">
        <v>2</v>
      </c>
      <c r="Q204" t="s">
        <v>113</v>
      </c>
      <c r="R204" t="s">
        <v>2261</v>
      </c>
      <c r="S204">
        <v>1450</v>
      </c>
      <c r="T204" t="s">
        <v>2266</v>
      </c>
      <c r="U204">
        <v>868</v>
      </c>
      <c r="V204">
        <v>162</v>
      </c>
      <c r="W204">
        <v>382</v>
      </c>
      <c r="X204">
        <v>89</v>
      </c>
      <c r="Y204">
        <v>219</v>
      </c>
      <c r="Z204">
        <v>74</v>
      </c>
      <c r="AA204" t="s">
        <v>108</v>
      </c>
      <c r="AB204">
        <v>48</v>
      </c>
      <c r="AC204">
        <v>26</v>
      </c>
      <c r="AD204">
        <v>348.267</v>
      </c>
      <c r="AE204">
        <v>0.23255799999999999</v>
      </c>
      <c r="AF204">
        <v>0.38946399999999998</v>
      </c>
      <c r="AH204">
        <v>1450</v>
      </c>
      <c r="AI204">
        <f t="shared" si="9"/>
        <v>3.3915232968413225</v>
      </c>
      <c r="AJ204">
        <f t="shared" si="10"/>
        <v>0.37304243286406169</v>
      </c>
      <c r="AK204">
        <f t="shared" si="11"/>
        <v>0.318745494629743</v>
      </c>
      <c r="AL204">
        <f>U204 - AVERAGEIFS('Placebo Females'!U:U, 'Placebo Females'!B:B, B204, 'Placebo Females'!P:P, P204)</f>
        <v>-22</v>
      </c>
      <c r="AM204">
        <f>V204 - AVERAGEIFS('Placebo Females'!V:V, 'Placebo Females'!B:B, B204, 'Placebo Females'!P:P, P204)</f>
        <v>3.6666666666666572</v>
      </c>
      <c r="AN204">
        <f>W204 - AVERAGEIFS('Placebo Females'!W:W, 'Placebo Females'!B:B, B204, 'Placebo Females'!P:P, P204)</f>
        <v>2.3333333333333144</v>
      </c>
      <c r="AO204">
        <f>X204 - AVERAGEIFS('Placebo Females'!X:X, 'Placebo Females'!B:B, B204, 'Placebo Females'!P:P, P204)</f>
        <v>-3.3333333333333286</v>
      </c>
      <c r="AP204">
        <f>Y204 - AVERAGEIFS('Placebo Females'!Y:Y, 'Placebo Females'!B:B, B204, 'Placebo Females'!P:P, P204)</f>
        <v>3.6666666666666572</v>
      </c>
      <c r="AQ204">
        <f>Z204 - AVERAGEIFS('Placebo Females'!Z:Z, 'Placebo Females'!B:B, B204, 'Placebo Females'!P:P, P204)</f>
        <v>2</v>
      </c>
      <c r="AR204">
        <f>AB204 - AVERAGEIFS('Placebo Females'!AB:AB, 'Placebo Females'!B:B, B204, 'Placebo Females'!P:P, P204)</f>
        <v>2.6666666666666643</v>
      </c>
      <c r="AS204">
        <f>AC204 - AVERAGEIFS('Placebo Females'!AC:AC, 'Placebo Females'!B:B, B204, 'Placebo Females'!P:P, P204)</f>
        <v>-4.3333333333333321</v>
      </c>
      <c r="AT204">
        <f>AD204 - AVERAGEIFS('Placebo Females'!AD:AD, 'Placebo Females'!B:B, B204, 'Placebo Females'!P:P, P204)</f>
        <v>-6.6543333333333976</v>
      </c>
      <c r="AU204">
        <f>AE204 - AVERAGEIFS('Placebo Females'!AE:AE, 'Placebo Females'!B:B, B204, 'Placebo Females'!P:P, P204)</f>
        <v>6.4335666666666652E-2</v>
      </c>
      <c r="AV204">
        <f>AF204 - AVERAGEIFS('Placebo Females'!AF:AF, 'Placebo Females'!B:B, B204, 'Placebo Females'!P:P, P204)</f>
        <v>-3.8833333333333497E-3</v>
      </c>
    </row>
    <row r="205" spans="1:48" x14ac:dyDescent="0.25">
      <c r="A205" t="s">
        <v>2993</v>
      </c>
      <c r="B205">
        <v>1009</v>
      </c>
      <c r="C205" t="s">
        <v>655</v>
      </c>
      <c r="D205">
        <v>29</v>
      </c>
      <c r="E205">
        <v>162</v>
      </c>
      <c r="F205">
        <v>68</v>
      </c>
      <c r="G205">
        <v>107.75</v>
      </c>
      <c r="H205">
        <v>62.75</v>
      </c>
      <c r="I205" t="s">
        <v>458</v>
      </c>
      <c r="J205" t="s">
        <v>104</v>
      </c>
      <c r="K205" t="s">
        <v>105</v>
      </c>
      <c r="L205" t="s">
        <v>211</v>
      </c>
      <c r="M205" t="s">
        <v>2261</v>
      </c>
      <c r="N205">
        <v>1500</v>
      </c>
      <c r="O205" t="s">
        <v>2262</v>
      </c>
      <c r="P205">
        <v>2</v>
      </c>
      <c r="Q205" t="s">
        <v>113</v>
      </c>
      <c r="R205" t="s">
        <v>2261</v>
      </c>
      <c r="S205">
        <v>1450</v>
      </c>
      <c r="T205" t="s">
        <v>2266</v>
      </c>
      <c r="U205">
        <v>873</v>
      </c>
      <c r="V205">
        <v>159</v>
      </c>
      <c r="W205">
        <v>384</v>
      </c>
      <c r="X205">
        <v>88</v>
      </c>
      <c r="Y205">
        <v>221</v>
      </c>
      <c r="Z205">
        <v>75</v>
      </c>
      <c r="AA205" t="s">
        <v>108</v>
      </c>
      <c r="AB205">
        <v>54</v>
      </c>
      <c r="AC205">
        <v>25</v>
      </c>
      <c r="AD205">
        <v>337.017</v>
      </c>
      <c r="AE205">
        <v>0.16326499999999999</v>
      </c>
      <c r="AF205">
        <v>0.40323300000000001</v>
      </c>
      <c r="AH205">
        <v>1450</v>
      </c>
      <c r="AI205">
        <f t="shared" si="9"/>
        <v>3.3915232968413225</v>
      </c>
      <c r="AJ205">
        <f t="shared" si="10"/>
        <v>0.37304243286406169</v>
      </c>
      <c r="AK205">
        <f t="shared" si="11"/>
        <v>0.318745494629743</v>
      </c>
      <c r="AL205">
        <f>U205 - AVERAGEIFS('Placebo Females'!U:U, 'Placebo Females'!B:B, B205, 'Placebo Females'!P:P, P205)</f>
        <v>-17</v>
      </c>
      <c r="AM205">
        <f>V205 - AVERAGEIFS('Placebo Females'!V:V, 'Placebo Females'!B:B, B205, 'Placebo Females'!P:P, P205)</f>
        <v>0.66666666666665719</v>
      </c>
      <c r="AN205">
        <f>W205 - AVERAGEIFS('Placebo Females'!W:W, 'Placebo Females'!B:B, B205, 'Placebo Females'!P:P, P205)</f>
        <v>4.3333333333333144</v>
      </c>
      <c r="AO205">
        <f>X205 - AVERAGEIFS('Placebo Females'!X:X, 'Placebo Females'!B:B, B205, 'Placebo Females'!P:P, P205)</f>
        <v>-4.3333333333333286</v>
      </c>
      <c r="AP205">
        <f>Y205 - AVERAGEIFS('Placebo Females'!Y:Y, 'Placebo Females'!B:B, B205, 'Placebo Females'!P:P, P205)</f>
        <v>5.6666666666666572</v>
      </c>
      <c r="AQ205">
        <f>Z205 - AVERAGEIFS('Placebo Females'!Z:Z, 'Placebo Females'!B:B, B205, 'Placebo Females'!P:P, P205)</f>
        <v>3</v>
      </c>
      <c r="AR205">
        <f>AB205 - AVERAGEIFS('Placebo Females'!AB:AB, 'Placebo Females'!B:B, B205, 'Placebo Females'!P:P, P205)</f>
        <v>8.6666666666666643</v>
      </c>
      <c r="AS205">
        <f>AC205 - AVERAGEIFS('Placebo Females'!AC:AC, 'Placebo Females'!B:B, B205, 'Placebo Females'!P:P, P205)</f>
        <v>-5.3333333333333321</v>
      </c>
      <c r="AT205">
        <f>AD205 - AVERAGEIFS('Placebo Females'!AD:AD, 'Placebo Females'!B:B, B205, 'Placebo Females'!P:P, P205)</f>
        <v>-17.904333333333398</v>
      </c>
      <c r="AU205">
        <f>AE205 - AVERAGEIFS('Placebo Females'!AE:AE, 'Placebo Females'!B:B, B205, 'Placebo Females'!P:P, P205)</f>
        <v>-4.9573333333333414E-3</v>
      </c>
      <c r="AV205">
        <f>AF205 - AVERAGEIFS('Placebo Females'!AF:AF, 'Placebo Females'!B:B, B205, 'Placebo Females'!P:P, P205)</f>
        <v>9.8856666666666815E-3</v>
      </c>
    </row>
    <row r="206" spans="1:48" x14ac:dyDescent="0.25">
      <c r="A206" t="s">
        <v>2994</v>
      </c>
      <c r="B206">
        <v>1009</v>
      </c>
      <c r="C206" t="s">
        <v>655</v>
      </c>
      <c r="D206">
        <v>29</v>
      </c>
      <c r="E206">
        <v>162</v>
      </c>
      <c r="F206">
        <v>68</v>
      </c>
      <c r="G206">
        <v>107.75</v>
      </c>
      <c r="H206">
        <v>62.75</v>
      </c>
      <c r="I206" t="s">
        <v>458</v>
      </c>
      <c r="J206" t="s">
        <v>104</v>
      </c>
      <c r="K206" t="s">
        <v>105</v>
      </c>
      <c r="L206" t="s">
        <v>211</v>
      </c>
      <c r="M206" t="s">
        <v>2261</v>
      </c>
      <c r="N206">
        <v>1500</v>
      </c>
      <c r="O206" t="s">
        <v>2262</v>
      </c>
      <c r="P206">
        <v>2</v>
      </c>
      <c r="Q206" t="s">
        <v>113</v>
      </c>
      <c r="R206" t="s">
        <v>2261</v>
      </c>
      <c r="S206">
        <v>1450</v>
      </c>
      <c r="T206" t="s">
        <v>2266</v>
      </c>
      <c r="U206">
        <v>875</v>
      </c>
      <c r="V206">
        <v>158</v>
      </c>
      <c r="W206">
        <v>387</v>
      </c>
      <c r="X206">
        <v>102</v>
      </c>
      <c r="Y206">
        <v>210</v>
      </c>
      <c r="Z206">
        <v>75</v>
      </c>
      <c r="AA206" t="s">
        <v>108</v>
      </c>
      <c r="AB206">
        <v>54</v>
      </c>
      <c r="AC206">
        <v>24</v>
      </c>
      <c r="AD206">
        <v>340.76900000000001</v>
      </c>
      <c r="AE206">
        <v>0.227273</v>
      </c>
      <c r="AF206">
        <v>0.40817199999999998</v>
      </c>
      <c r="AH206">
        <v>1450</v>
      </c>
      <c r="AI206">
        <f t="shared" si="9"/>
        <v>3.3915232968413225</v>
      </c>
      <c r="AJ206">
        <f t="shared" si="10"/>
        <v>0.37304243286406169</v>
      </c>
      <c r="AK206">
        <f t="shared" si="11"/>
        <v>0.318745494629743</v>
      </c>
      <c r="AL206">
        <f>U206 - AVERAGEIFS('Placebo Females'!U:U, 'Placebo Females'!B:B, B206, 'Placebo Females'!P:P, P206)</f>
        <v>-15</v>
      </c>
      <c r="AM206">
        <f>V206 - AVERAGEIFS('Placebo Females'!V:V, 'Placebo Females'!B:B, B206, 'Placebo Females'!P:P, P206)</f>
        <v>-0.33333333333334281</v>
      </c>
      <c r="AN206">
        <f>W206 - AVERAGEIFS('Placebo Females'!W:W, 'Placebo Females'!B:B, B206, 'Placebo Females'!P:P, P206)</f>
        <v>7.3333333333333144</v>
      </c>
      <c r="AO206">
        <f>X206 - AVERAGEIFS('Placebo Females'!X:X, 'Placebo Females'!B:B, B206, 'Placebo Females'!P:P, P206)</f>
        <v>9.6666666666666714</v>
      </c>
      <c r="AP206">
        <f>Y206 - AVERAGEIFS('Placebo Females'!Y:Y, 'Placebo Females'!B:B, B206, 'Placebo Females'!P:P, P206)</f>
        <v>-5.3333333333333428</v>
      </c>
      <c r="AQ206">
        <f>Z206 - AVERAGEIFS('Placebo Females'!Z:Z, 'Placebo Females'!B:B, B206, 'Placebo Females'!P:P, P206)</f>
        <v>3</v>
      </c>
      <c r="AR206">
        <f>AB206 - AVERAGEIFS('Placebo Females'!AB:AB, 'Placebo Females'!B:B, B206, 'Placebo Females'!P:P, P206)</f>
        <v>8.6666666666666643</v>
      </c>
      <c r="AS206">
        <f>AC206 - AVERAGEIFS('Placebo Females'!AC:AC, 'Placebo Females'!B:B, B206, 'Placebo Females'!P:P, P206)</f>
        <v>-6.3333333333333321</v>
      </c>
      <c r="AT206">
        <f>AD206 - AVERAGEIFS('Placebo Females'!AD:AD, 'Placebo Females'!B:B, B206, 'Placebo Females'!P:P, P206)</f>
        <v>-14.152333333333388</v>
      </c>
      <c r="AU206">
        <f>AE206 - AVERAGEIFS('Placebo Females'!AE:AE, 'Placebo Females'!B:B, B206, 'Placebo Females'!P:P, P206)</f>
        <v>5.9050666666666668E-2</v>
      </c>
      <c r="AV206">
        <f>AF206 - AVERAGEIFS('Placebo Females'!AF:AF, 'Placebo Females'!B:B, B206, 'Placebo Females'!P:P, P206)</f>
        <v>1.4824666666666653E-2</v>
      </c>
    </row>
    <row r="207" spans="1:48" x14ac:dyDescent="0.25">
      <c r="A207" t="s">
        <v>2995</v>
      </c>
      <c r="B207">
        <v>1006</v>
      </c>
      <c r="C207" t="s">
        <v>655</v>
      </c>
      <c r="D207">
        <v>22</v>
      </c>
      <c r="E207">
        <v>168.5</v>
      </c>
      <c r="F207">
        <v>69.599999999999994</v>
      </c>
      <c r="G207">
        <v>102.75</v>
      </c>
      <c r="H207">
        <v>55.75</v>
      </c>
      <c r="I207" t="s">
        <v>103</v>
      </c>
      <c r="J207" t="s">
        <v>104</v>
      </c>
      <c r="K207" t="s">
        <v>210</v>
      </c>
      <c r="L207" t="s">
        <v>106</v>
      </c>
      <c r="M207" t="s">
        <v>2261</v>
      </c>
      <c r="N207">
        <v>1500</v>
      </c>
      <c r="O207" t="s">
        <v>2262</v>
      </c>
      <c r="P207">
        <v>2.5</v>
      </c>
      <c r="Q207" t="s">
        <v>113</v>
      </c>
      <c r="R207" t="s">
        <v>2261</v>
      </c>
      <c r="S207">
        <v>1410</v>
      </c>
      <c r="T207" t="s">
        <v>2266</v>
      </c>
      <c r="U207">
        <v>872</v>
      </c>
      <c r="V207">
        <v>175</v>
      </c>
      <c r="W207">
        <v>390</v>
      </c>
      <c r="X207">
        <v>105</v>
      </c>
      <c r="Y207">
        <v>205</v>
      </c>
      <c r="Z207">
        <v>80</v>
      </c>
      <c r="AA207" t="s">
        <v>108</v>
      </c>
      <c r="AB207">
        <v>47</v>
      </c>
      <c r="AC207">
        <v>27</v>
      </c>
      <c r="AD207">
        <v>318.65800000000002</v>
      </c>
      <c r="AE207">
        <v>0.16326499999999999</v>
      </c>
      <c r="AF207">
        <v>0.42260500000000001</v>
      </c>
      <c r="AH207">
        <v>1410</v>
      </c>
      <c r="AI207">
        <f t="shared" si="9"/>
        <v>3.2979640334801825</v>
      </c>
      <c r="AJ207">
        <f t="shared" si="10"/>
        <v>0.3678234195461848</v>
      </c>
      <c r="AK207">
        <f t="shared" si="11"/>
        <v>0.31330362589677307</v>
      </c>
      <c r="AL207">
        <f>U207 - AVERAGEIFS('Placebo Females'!U:U, 'Placebo Females'!B:B, B207, 'Placebo Females'!P:P, P207)</f>
        <v>-48.666666666666629</v>
      </c>
      <c r="AM207">
        <f>V207 - AVERAGEIFS('Placebo Females'!V:V, 'Placebo Females'!B:B, B207, 'Placebo Females'!P:P, P207)</f>
        <v>-18.666666666666657</v>
      </c>
      <c r="AN207">
        <f>W207 - AVERAGEIFS('Placebo Females'!W:W, 'Placebo Females'!B:B, B207, 'Placebo Females'!P:P, P207)</f>
        <v>15.666666666666686</v>
      </c>
      <c r="AO207">
        <f>X207 - AVERAGEIFS('Placebo Females'!X:X, 'Placebo Females'!B:B, B207, 'Placebo Females'!P:P, P207)</f>
        <v>17.666666666666671</v>
      </c>
      <c r="AP207">
        <f>Y207 - AVERAGEIFS('Placebo Females'!Y:Y, 'Placebo Females'!B:B, B207, 'Placebo Females'!P:P, P207)</f>
        <v>-9.3333333333333428</v>
      </c>
      <c r="AQ207">
        <f>Z207 - AVERAGEIFS('Placebo Females'!Z:Z, 'Placebo Females'!B:B, B207, 'Placebo Females'!P:P, P207)</f>
        <v>7.3333333333333286</v>
      </c>
      <c r="AR207">
        <f>AB207 - AVERAGEIFS('Placebo Females'!AB:AB, 'Placebo Females'!B:B, B207, 'Placebo Females'!P:P, P207)</f>
        <v>8.3333333333333357</v>
      </c>
      <c r="AS207">
        <f>AC207 - AVERAGEIFS('Placebo Females'!AC:AC, 'Placebo Females'!B:B, B207, 'Placebo Females'!P:P, P207)</f>
        <v>2.3333333333333321</v>
      </c>
      <c r="AT207">
        <f>AD207 - AVERAGEIFS('Placebo Females'!AD:AD, 'Placebo Females'!B:B, B207, 'Placebo Females'!P:P, P207)</f>
        <v>-23.634999999999934</v>
      </c>
      <c r="AU207">
        <f>AE207 - AVERAGEIFS('Placebo Females'!AE:AE, 'Placebo Females'!B:B, B207, 'Placebo Females'!P:P, P207)</f>
        <v>2.3277999999999993E-2</v>
      </c>
      <c r="AV207">
        <f>AF207 - AVERAGEIFS('Placebo Females'!AF:AF, 'Placebo Females'!B:B, B207, 'Placebo Females'!P:P, P207)</f>
        <v>4.4332666666666687E-2</v>
      </c>
    </row>
    <row r="208" spans="1:48" x14ac:dyDescent="0.25">
      <c r="A208" t="s">
        <v>2996</v>
      </c>
      <c r="B208">
        <v>1006</v>
      </c>
      <c r="C208" t="s">
        <v>655</v>
      </c>
      <c r="D208">
        <v>22</v>
      </c>
      <c r="E208">
        <v>168.5</v>
      </c>
      <c r="F208">
        <v>69.599999999999994</v>
      </c>
      <c r="G208">
        <v>102.75</v>
      </c>
      <c r="H208">
        <v>55.75</v>
      </c>
      <c r="I208" t="s">
        <v>103</v>
      </c>
      <c r="J208" t="s">
        <v>104</v>
      </c>
      <c r="K208" t="s">
        <v>210</v>
      </c>
      <c r="L208" t="s">
        <v>106</v>
      </c>
      <c r="M208" t="s">
        <v>2261</v>
      </c>
      <c r="N208">
        <v>1500</v>
      </c>
      <c r="O208" t="s">
        <v>2262</v>
      </c>
      <c r="P208">
        <v>2.5</v>
      </c>
      <c r="Q208" t="s">
        <v>113</v>
      </c>
      <c r="R208" t="s">
        <v>2261</v>
      </c>
      <c r="S208">
        <v>1410</v>
      </c>
      <c r="T208" t="s">
        <v>2266</v>
      </c>
      <c r="U208">
        <v>847</v>
      </c>
      <c r="V208">
        <v>178</v>
      </c>
      <c r="W208">
        <v>377</v>
      </c>
      <c r="X208">
        <v>103</v>
      </c>
      <c r="Y208">
        <v>197</v>
      </c>
      <c r="Z208">
        <v>77</v>
      </c>
      <c r="AA208" t="s">
        <v>108</v>
      </c>
      <c r="AB208">
        <v>45</v>
      </c>
      <c r="AC208">
        <v>26</v>
      </c>
      <c r="AD208">
        <v>304.58199999999999</v>
      </c>
      <c r="AE208">
        <v>0.16666700000000001</v>
      </c>
      <c r="AF208">
        <v>0.42102099999999998</v>
      </c>
      <c r="AH208">
        <v>1410</v>
      </c>
      <c r="AI208">
        <f t="shared" si="9"/>
        <v>3.2979640334801825</v>
      </c>
      <c r="AJ208">
        <f t="shared" si="10"/>
        <v>0.3678234195461848</v>
      </c>
      <c r="AK208">
        <f t="shared" si="11"/>
        <v>0.31330362589677307</v>
      </c>
      <c r="AL208">
        <f>U208 - AVERAGEIFS('Placebo Females'!U:U, 'Placebo Females'!B:B, B208, 'Placebo Females'!P:P, P208)</f>
        <v>-73.666666666666629</v>
      </c>
      <c r="AM208">
        <f>V208 - AVERAGEIFS('Placebo Females'!V:V, 'Placebo Females'!B:B, B208, 'Placebo Females'!P:P, P208)</f>
        <v>-15.666666666666657</v>
      </c>
      <c r="AN208">
        <f>W208 - AVERAGEIFS('Placebo Females'!W:W, 'Placebo Females'!B:B, B208, 'Placebo Females'!P:P, P208)</f>
        <v>2.6666666666666856</v>
      </c>
      <c r="AO208">
        <f>X208 - AVERAGEIFS('Placebo Females'!X:X, 'Placebo Females'!B:B, B208, 'Placebo Females'!P:P, P208)</f>
        <v>15.666666666666671</v>
      </c>
      <c r="AP208">
        <f>Y208 - AVERAGEIFS('Placebo Females'!Y:Y, 'Placebo Females'!B:B, B208, 'Placebo Females'!P:P, P208)</f>
        <v>-17.333333333333343</v>
      </c>
      <c r="AQ208">
        <f>Z208 - AVERAGEIFS('Placebo Females'!Z:Z, 'Placebo Females'!B:B, B208, 'Placebo Females'!P:P, P208)</f>
        <v>4.3333333333333286</v>
      </c>
      <c r="AR208">
        <f>AB208 - AVERAGEIFS('Placebo Females'!AB:AB, 'Placebo Females'!B:B, B208, 'Placebo Females'!P:P, P208)</f>
        <v>6.3333333333333357</v>
      </c>
      <c r="AS208">
        <f>AC208 - AVERAGEIFS('Placebo Females'!AC:AC, 'Placebo Females'!B:B, B208, 'Placebo Females'!P:P, P208)</f>
        <v>1.3333333333333321</v>
      </c>
      <c r="AT208">
        <f>AD208 - AVERAGEIFS('Placebo Females'!AD:AD, 'Placebo Females'!B:B, B208, 'Placebo Females'!P:P, P208)</f>
        <v>-37.710999999999956</v>
      </c>
      <c r="AU208">
        <f>AE208 - AVERAGEIFS('Placebo Females'!AE:AE, 'Placebo Females'!B:B, B208, 'Placebo Females'!P:P, P208)</f>
        <v>2.6680000000000009E-2</v>
      </c>
      <c r="AV208">
        <f>AF208 - AVERAGEIFS('Placebo Females'!AF:AF, 'Placebo Females'!B:B, B208, 'Placebo Females'!P:P, P208)</f>
        <v>4.2748666666666657E-2</v>
      </c>
    </row>
    <row r="209" spans="1:48" x14ac:dyDescent="0.25">
      <c r="A209" t="s">
        <v>2997</v>
      </c>
      <c r="B209">
        <v>1006</v>
      </c>
      <c r="C209" t="s">
        <v>655</v>
      </c>
      <c r="D209">
        <v>22</v>
      </c>
      <c r="E209">
        <v>168.5</v>
      </c>
      <c r="F209">
        <v>69.599999999999994</v>
      </c>
      <c r="G209">
        <v>102.75</v>
      </c>
      <c r="H209">
        <v>55.75</v>
      </c>
      <c r="I209" t="s">
        <v>103</v>
      </c>
      <c r="J209" t="s">
        <v>104</v>
      </c>
      <c r="K209" t="s">
        <v>210</v>
      </c>
      <c r="L209" t="s">
        <v>106</v>
      </c>
      <c r="M209" t="s">
        <v>2261</v>
      </c>
      <c r="N209">
        <v>1500</v>
      </c>
      <c r="O209" t="s">
        <v>2262</v>
      </c>
      <c r="P209">
        <v>2.5</v>
      </c>
      <c r="Q209" t="s">
        <v>113</v>
      </c>
      <c r="R209" t="s">
        <v>2261</v>
      </c>
      <c r="S209">
        <v>1410</v>
      </c>
      <c r="T209" t="s">
        <v>2266</v>
      </c>
      <c r="U209">
        <v>890</v>
      </c>
      <c r="V209">
        <v>178</v>
      </c>
      <c r="W209">
        <v>378</v>
      </c>
      <c r="X209">
        <v>103</v>
      </c>
      <c r="Y209">
        <v>198</v>
      </c>
      <c r="Z209">
        <v>77</v>
      </c>
      <c r="AA209" t="s">
        <v>108</v>
      </c>
      <c r="AB209">
        <v>49</v>
      </c>
      <c r="AC209">
        <v>23</v>
      </c>
      <c r="AD209">
        <v>327.49599999999998</v>
      </c>
      <c r="AE209">
        <v>0.152174</v>
      </c>
      <c r="AF209">
        <v>0.40932600000000002</v>
      </c>
      <c r="AH209">
        <v>1410</v>
      </c>
      <c r="AI209">
        <f t="shared" si="9"/>
        <v>3.2979640334801825</v>
      </c>
      <c r="AJ209">
        <f t="shared" si="10"/>
        <v>0.3678234195461848</v>
      </c>
      <c r="AK209">
        <f t="shared" si="11"/>
        <v>0.31330362589677307</v>
      </c>
      <c r="AL209">
        <f>U209 - AVERAGEIFS('Placebo Females'!U:U, 'Placebo Females'!B:B, B209, 'Placebo Females'!P:P, P209)</f>
        <v>-30.666666666666629</v>
      </c>
      <c r="AM209">
        <f>V209 - AVERAGEIFS('Placebo Females'!V:V, 'Placebo Females'!B:B, B209, 'Placebo Females'!P:P, P209)</f>
        <v>-15.666666666666657</v>
      </c>
      <c r="AN209">
        <f>W209 - AVERAGEIFS('Placebo Females'!W:W, 'Placebo Females'!B:B, B209, 'Placebo Females'!P:P, P209)</f>
        <v>3.6666666666666856</v>
      </c>
      <c r="AO209">
        <f>X209 - AVERAGEIFS('Placebo Females'!X:X, 'Placebo Females'!B:B, B209, 'Placebo Females'!P:P, P209)</f>
        <v>15.666666666666671</v>
      </c>
      <c r="AP209">
        <f>Y209 - AVERAGEIFS('Placebo Females'!Y:Y, 'Placebo Females'!B:B, B209, 'Placebo Females'!P:P, P209)</f>
        <v>-16.333333333333343</v>
      </c>
      <c r="AQ209">
        <f>Z209 - AVERAGEIFS('Placebo Females'!Z:Z, 'Placebo Females'!B:B, B209, 'Placebo Females'!P:P, P209)</f>
        <v>4.3333333333333286</v>
      </c>
      <c r="AR209">
        <f>AB209 - AVERAGEIFS('Placebo Females'!AB:AB, 'Placebo Females'!B:B, B209, 'Placebo Females'!P:P, P209)</f>
        <v>10.333333333333336</v>
      </c>
      <c r="AS209">
        <f>AC209 - AVERAGEIFS('Placebo Females'!AC:AC, 'Placebo Females'!B:B, B209, 'Placebo Females'!P:P, P209)</f>
        <v>-1.6666666666666679</v>
      </c>
      <c r="AT209">
        <f>AD209 - AVERAGEIFS('Placebo Females'!AD:AD, 'Placebo Females'!B:B, B209, 'Placebo Females'!P:P, P209)</f>
        <v>-14.796999999999969</v>
      </c>
      <c r="AU209">
        <f>AE209 - AVERAGEIFS('Placebo Females'!AE:AE, 'Placebo Females'!B:B, B209, 'Placebo Females'!P:P, P209)</f>
        <v>1.2187000000000003E-2</v>
      </c>
      <c r="AV209">
        <f>AF209 - AVERAGEIFS('Placebo Females'!AF:AF, 'Placebo Females'!B:B, B209, 'Placebo Females'!P:P, P209)</f>
        <v>3.1053666666666702E-2</v>
      </c>
    </row>
    <row r="210" spans="1:48" x14ac:dyDescent="0.25">
      <c r="A210" t="s">
        <v>2998</v>
      </c>
      <c r="B210">
        <v>1002</v>
      </c>
      <c r="C210" t="s">
        <v>655</v>
      </c>
      <c r="D210">
        <v>20</v>
      </c>
      <c r="E210">
        <v>177</v>
      </c>
      <c r="F210">
        <v>80.599999999999994</v>
      </c>
      <c r="G210">
        <v>95.666666669999998</v>
      </c>
      <c r="H210">
        <v>56</v>
      </c>
      <c r="I210" t="s">
        <v>103</v>
      </c>
      <c r="J210" t="s">
        <v>104</v>
      </c>
      <c r="K210" t="s">
        <v>704</v>
      </c>
      <c r="L210" t="s">
        <v>460</v>
      </c>
      <c r="M210" t="s">
        <v>2261</v>
      </c>
      <c r="N210">
        <v>1500</v>
      </c>
      <c r="O210" t="s">
        <v>2262</v>
      </c>
      <c r="P210">
        <v>7</v>
      </c>
      <c r="Q210" t="s">
        <v>113</v>
      </c>
      <c r="R210" t="s">
        <v>2261</v>
      </c>
      <c r="S210">
        <v>1380</v>
      </c>
      <c r="T210" t="s">
        <v>2266</v>
      </c>
      <c r="U210">
        <v>831</v>
      </c>
      <c r="V210">
        <v>151</v>
      </c>
      <c r="W210">
        <v>382</v>
      </c>
      <c r="X210">
        <v>97</v>
      </c>
      <c r="Y210">
        <v>207</v>
      </c>
      <c r="Z210">
        <v>78</v>
      </c>
      <c r="AA210" t="s">
        <v>108</v>
      </c>
      <c r="AB210">
        <v>51</v>
      </c>
      <c r="AC210">
        <v>24</v>
      </c>
      <c r="AD210">
        <v>445.58</v>
      </c>
      <c r="AE210">
        <v>0.152174</v>
      </c>
      <c r="AF210">
        <v>0.40836800000000001</v>
      </c>
      <c r="AH210">
        <v>1380</v>
      </c>
      <c r="AI210">
        <f t="shared" si="9"/>
        <v>3.227794585959328</v>
      </c>
      <c r="AJ210">
        <f t="shared" si="10"/>
        <v>0.36383193584837381</v>
      </c>
      <c r="AK210">
        <f t="shared" si="11"/>
        <v>0.30915450188477167</v>
      </c>
      <c r="AL210">
        <f>U210 - AVERAGEIFS('Placebo Females'!U:U, 'Placebo Females'!B:B, B210, 'Placebo Females'!P:P, P210)</f>
        <v>-86</v>
      </c>
      <c r="AM210">
        <f>V210 - AVERAGEIFS('Placebo Females'!V:V, 'Placebo Females'!B:B, B210, 'Placebo Females'!P:P, P210)</f>
        <v>-3.6666666666666572</v>
      </c>
      <c r="AN210">
        <f>W210 - AVERAGEIFS('Placebo Females'!W:W, 'Placebo Females'!B:B, B210, 'Placebo Females'!P:P, P210)</f>
        <v>8</v>
      </c>
      <c r="AO210">
        <f>X210 - AVERAGEIFS('Placebo Females'!X:X, 'Placebo Females'!B:B, B210, 'Placebo Females'!P:P, P210)</f>
        <v>4</v>
      </c>
      <c r="AP210">
        <f>Y210 - AVERAGEIFS('Placebo Females'!Y:Y, 'Placebo Females'!B:B, B210, 'Placebo Females'!P:P, P210)</f>
        <v>-4.6666666666666572</v>
      </c>
      <c r="AQ210">
        <f>Z210 - AVERAGEIFS('Placebo Females'!Z:Z, 'Placebo Females'!B:B, B210, 'Placebo Females'!P:P, P210)</f>
        <v>8.6666666666666714</v>
      </c>
      <c r="AR210">
        <f>AB210 - AVERAGEIFS('Placebo Females'!AB:AB, 'Placebo Females'!B:B, B210, 'Placebo Females'!P:P, P210)</f>
        <v>10.333333333333336</v>
      </c>
      <c r="AS210">
        <f>AC210 - AVERAGEIFS('Placebo Females'!AC:AC, 'Placebo Females'!B:B, B210, 'Placebo Females'!P:P, P210)</f>
        <v>-0.33333333333333215</v>
      </c>
      <c r="AT210">
        <f>AD210 - AVERAGEIFS('Placebo Females'!AD:AD, 'Placebo Females'!B:B, B210, 'Placebo Females'!P:P, P210)</f>
        <v>-49.812666666666644</v>
      </c>
      <c r="AU210">
        <f>AE210 - AVERAGEIFS('Placebo Females'!AE:AE, 'Placebo Females'!B:B, B210, 'Placebo Females'!P:P, P210)</f>
        <v>7.3697266666666664E-2</v>
      </c>
      <c r="AV210">
        <f>AF210 - AVERAGEIFS('Placebo Females'!AF:AF, 'Placebo Females'!B:B, B210, 'Placebo Females'!P:P, P210)</f>
        <v>5.3542333333333303E-2</v>
      </c>
    </row>
    <row r="211" spans="1:48" x14ac:dyDescent="0.25">
      <c r="A211" s="1" t="s">
        <v>2999</v>
      </c>
      <c r="B211">
        <v>1002</v>
      </c>
      <c r="C211" t="s">
        <v>655</v>
      </c>
      <c r="D211">
        <v>20</v>
      </c>
      <c r="E211">
        <v>177</v>
      </c>
      <c r="F211">
        <v>80.599999999999994</v>
      </c>
      <c r="G211">
        <v>95.666666669999998</v>
      </c>
      <c r="H211">
        <v>56</v>
      </c>
      <c r="I211" t="s">
        <v>103</v>
      </c>
      <c r="J211" t="s">
        <v>104</v>
      </c>
      <c r="K211" t="s">
        <v>704</v>
      </c>
      <c r="L211" t="s">
        <v>460</v>
      </c>
      <c r="M211" t="s">
        <v>2261</v>
      </c>
      <c r="N211">
        <v>1500</v>
      </c>
      <c r="O211" t="s">
        <v>2262</v>
      </c>
      <c r="P211">
        <v>7</v>
      </c>
      <c r="Q211" t="s">
        <v>113</v>
      </c>
      <c r="R211" t="s">
        <v>2261</v>
      </c>
      <c r="S211">
        <v>1380</v>
      </c>
      <c r="T211" t="s">
        <v>2266</v>
      </c>
      <c r="U211">
        <v>854</v>
      </c>
      <c r="V211">
        <v>148</v>
      </c>
      <c r="W211">
        <v>381</v>
      </c>
      <c r="X211">
        <v>97</v>
      </c>
      <c r="Y211">
        <v>205</v>
      </c>
      <c r="Z211">
        <v>79</v>
      </c>
      <c r="AA211" t="s">
        <v>108</v>
      </c>
      <c r="AB211">
        <v>43</v>
      </c>
      <c r="AC211">
        <v>30</v>
      </c>
      <c r="AD211">
        <v>440.74700000000001</v>
      </c>
      <c r="AE211">
        <v>0.16666700000000001</v>
      </c>
      <c r="AF211">
        <v>0.40407500000000002</v>
      </c>
      <c r="AH211">
        <v>1380</v>
      </c>
      <c r="AI211">
        <f t="shared" si="9"/>
        <v>3.227794585959328</v>
      </c>
      <c r="AJ211">
        <f t="shared" si="10"/>
        <v>0.36383193584837381</v>
      </c>
      <c r="AK211">
        <f t="shared" si="11"/>
        <v>0.30915450188477167</v>
      </c>
      <c r="AL211">
        <f>U211 - AVERAGEIFS('Placebo Females'!U:U, 'Placebo Females'!B:B, B211, 'Placebo Females'!P:P, P211)</f>
        <v>-63</v>
      </c>
      <c r="AM211">
        <f>V211 - AVERAGEIFS('Placebo Females'!V:V, 'Placebo Females'!B:B, B211, 'Placebo Females'!P:P, P211)</f>
        <v>-6.6666666666666572</v>
      </c>
      <c r="AN211">
        <f>W211 - AVERAGEIFS('Placebo Females'!W:W, 'Placebo Females'!B:B, B211, 'Placebo Females'!P:P, P211)</f>
        <v>7</v>
      </c>
      <c r="AO211">
        <f>X211 - AVERAGEIFS('Placebo Females'!X:X, 'Placebo Females'!B:B, B211, 'Placebo Females'!P:P, P211)</f>
        <v>4</v>
      </c>
      <c r="AP211">
        <f>Y211 - AVERAGEIFS('Placebo Females'!Y:Y, 'Placebo Females'!B:B, B211, 'Placebo Females'!P:P, P211)</f>
        <v>-6.6666666666666572</v>
      </c>
      <c r="AQ211">
        <f>Z211 - AVERAGEIFS('Placebo Females'!Z:Z, 'Placebo Females'!B:B, B211, 'Placebo Females'!P:P, P211)</f>
        <v>9.6666666666666714</v>
      </c>
      <c r="AR211">
        <f>AB211 - AVERAGEIFS('Placebo Females'!AB:AB, 'Placebo Females'!B:B, B211, 'Placebo Females'!P:P, P211)</f>
        <v>2.3333333333333357</v>
      </c>
      <c r="AS211">
        <f>AC211 - AVERAGEIFS('Placebo Females'!AC:AC, 'Placebo Females'!B:B, B211, 'Placebo Females'!P:P, P211)</f>
        <v>5.6666666666666679</v>
      </c>
      <c r="AT211">
        <f>AD211 - AVERAGEIFS('Placebo Females'!AD:AD, 'Placebo Females'!B:B, B211, 'Placebo Females'!P:P, P211)</f>
        <v>-54.645666666666614</v>
      </c>
      <c r="AU211">
        <f>AE211 - AVERAGEIFS('Placebo Females'!AE:AE, 'Placebo Females'!B:B, B211, 'Placebo Females'!P:P, P211)</f>
        <v>8.819026666666667E-2</v>
      </c>
      <c r="AV211">
        <f>AF211 - AVERAGEIFS('Placebo Females'!AF:AF, 'Placebo Females'!B:B, B211, 'Placebo Females'!P:P, P211)</f>
        <v>4.9249333333333312E-2</v>
      </c>
    </row>
    <row r="212" spans="1:48" x14ac:dyDescent="0.25">
      <c r="A212" t="s">
        <v>3000</v>
      </c>
      <c r="B212">
        <v>1002</v>
      </c>
      <c r="C212" t="s">
        <v>655</v>
      </c>
      <c r="D212">
        <v>20</v>
      </c>
      <c r="E212">
        <v>177</v>
      </c>
      <c r="F212">
        <v>80.599999999999994</v>
      </c>
      <c r="G212">
        <v>95.666666669999998</v>
      </c>
      <c r="H212">
        <v>56</v>
      </c>
      <c r="I212" t="s">
        <v>103</v>
      </c>
      <c r="J212" t="s">
        <v>104</v>
      </c>
      <c r="K212" t="s">
        <v>704</v>
      </c>
      <c r="L212" t="s">
        <v>460</v>
      </c>
      <c r="M212" t="s">
        <v>2261</v>
      </c>
      <c r="N212">
        <v>1500</v>
      </c>
      <c r="O212" t="s">
        <v>2262</v>
      </c>
      <c r="P212">
        <v>7</v>
      </c>
      <c r="Q212" t="s">
        <v>113</v>
      </c>
      <c r="R212" t="s">
        <v>2261</v>
      </c>
      <c r="S212">
        <v>1380</v>
      </c>
      <c r="T212" t="s">
        <v>2266</v>
      </c>
      <c r="U212">
        <v>888</v>
      </c>
      <c r="V212">
        <v>155</v>
      </c>
      <c r="W212">
        <v>381</v>
      </c>
      <c r="X212">
        <v>95</v>
      </c>
      <c r="Y212">
        <v>208</v>
      </c>
      <c r="Z212">
        <v>78</v>
      </c>
      <c r="AA212" t="s">
        <v>108</v>
      </c>
      <c r="AB212">
        <v>45</v>
      </c>
      <c r="AC212">
        <v>32</v>
      </c>
      <c r="AD212">
        <v>442.15600000000001</v>
      </c>
      <c r="AE212">
        <v>0.12766</v>
      </c>
      <c r="AF212">
        <v>0.40371200000000002</v>
      </c>
      <c r="AH212">
        <v>1380</v>
      </c>
      <c r="AI212">
        <f t="shared" si="9"/>
        <v>3.227794585959328</v>
      </c>
      <c r="AJ212">
        <f t="shared" si="10"/>
        <v>0.36383193584837381</v>
      </c>
      <c r="AK212">
        <f t="shared" si="11"/>
        <v>0.30915450188477167</v>
      </c>
      <c r="AL212">
        <f>U212 - AVERAGEIFS('Placebo Females'!U:U, 'Placebo Females'!B:B, B212, 'Placebo Females'!P:P, P212)</f>
        <v>-29</v>
      </c>
      <c r="AM212">
        <f>V212 - AVERAGEIFS('Placebo Females'!V:V, 'Placebo Females'!B:B, B212, 'Placebo Females'!P:P, P212)</f>
        <v>0.33333333333334281</v>
      </c>
      <c r="AN212">
        <f>W212 - AVERAGEIFS('Placebo Females'!W:W, 'Placebo Females'!B:B, B212, 'Placebo Females'!P:P, P212)</f>
        <v>7</v>
      </c>
      <c r="AO212">
        <f>X212 - AVERAGEIFS('Placebo Females'!X:X, 'Placebo Females'!B:B, B212, 'Placebo Females'!P:P, P212)</f>
        <v>2</v>
      </c>
      <c r="AP212">
        <f>Y212 - AVERAGEIFS('Placebo Females'!Y:Y, 'Placebo Females'!B:B, B212, 'Placebo Females'!P:P, P212)</f>
        <v>-3.6666666666666572</v>
      </c>
      <c r="AQ212">
        <f>Z212 - AVERAGEIFS('Placebo Females'!Z:Z, 'Placebo Females'!B:B, B212, 'Placebo Females'!P:P, P212)</f>
        <v>8.6666666666666714</v>
      </c>
      <c r="AR212">
        <f>AB212 - AVERAGEIFS('Placebo Females'!AB:AB, 'Placebo Females'!B:B, B212, 'Placebo Females'!P:P, P212)</f>
        <v>4.3333333333333357</v>
      </c>
      <c r="AS212">
        <f>AC212 - AVERAGEIFS('Placebo Females'!AC:AC, 'Placebo Females'!B:B, B212, 'Placebo Females'!P:P, P212)</f>
        <v>7.6666666666666679</v>
      </c>
      <c r="AT212">
        <f>AD212 - AVERAGEIFS('Placebo Females'!AD:AD, 'Placebo Females'!B:B, B212, 'Placebo Females'!P:P, P212)</f>
        <v>-53.236666666666622</v>
      </c>
      <c r="AU212">
        <f>AE212 - AVERAGEIFS('Placebo Females'!AE:AE, 'Placebo Females'!B:B, B212, 'Placebo Females'!P:P, P212)</f>
        <v>4.9183266666666656E-2</v>
      </c>
      <c r="AV212">
        <f>AF212 - AVERAGEIFS('Placebo Females'!AF:AF, 'Placebo Females'!B:B, B212, 'Placebo Females'!P:P, P212)</f>
        <v>4.8886333333333309E-2</v>
      </c>
    </row>
    <row r="213" spans="1:48" x14ac:dyDescent="0.25">
      <c r="A213" t="s">
        <v>3001</v>
      </c>
      <c r="B213">
        <v>1006</v>
      </c>
      <c r="C213" t="s">
        <v>655</v>
      </c>
      <c r="D213">
        <v>22</v>
      </c>
      <c r="E213">
        <v>168.5</v>
      </c>
      <c r="F213">
        <v>69.599999999999994</v>
      </c>
      <c r="G213">
        <v>102.75</v>
      </c>
      <c r="H213">
        <v>55.75</v>
      </c>
      <c r="I213" t="s">
        <v>103</v>
      </c>
      <c r="J213" t="s">
        <v>104</v>
      </c>
      <c r="K213" t="s">
        <v>210</v>
      </c>
      <c r="L213" t="s">
        <v>106</v>
      </c>
      <c r="M213" t="s">
        <v>2261</v>
      </c>
      <c r="N213">
        <v>1500</v>
      </c>
      <c r="O213" t="s">
        <v>2262</v>
      </c>
      <c r="P213">
        <v>3.5</v>
      </c>
      <c r="Q213" t="s">
        <v>113</v>
      </c>
      <c r="R213" t="s">
        <v>2261</v>
      </c>
      <c r="S213">
        <v>1380</v>
      </c>
      <c r="T213" t="s">
        <v>2266</v>
      </c>
      <c r="U213">
        <v>956</v>
      </c>
      <c r="V213">
        <v>180</v>
      </c>
      <c r="W213">
        <v>381</v>
      </c>
      <c r="X213">
        <v>104</v>
      </c>
      <c r="Y213">
        <v>203</v>
      </c>
      <c r="Z213">
        <v>74</v>
      </c>
      <c r="AA213" t="s">
        <v>108</v>
      </c>
      <c r="AB213">
        <v>47</v>
      </c>
      <c r="AC213">
        <v>23</v>
      </c>
      <c r="AD213">
        <v>375.85599999999999</v>
      </c>
      <c r="AE213">
        <v>0.170213</v>
      </c>
      <c r="AF213">
        <v>0.41890699999999997</v>
      </c>
      <c r="AH213">
        <v>1380</v>
      </c>
      <c r="AI213">
        <f t="shared" si="9"/>
        <v>3.227794585959328</v>
      </c>
      <c r="AJ213">
        <f t="shared" si="10"/>
        <v>0.36383193584837381</v>
      </c>
      <c r="AK213">
        <f t="shared" si="11"/>
        <v>0.30915450188477167</v>
      </c>
      <c r="AL213">
        <f>U213 - AVERAGEIFS('Placebo Females'!U:U, 'Placebo Females'!B:B, B213, 'Placebo Females'!P:P, P213)</f>
        <v>163</v>
      </c>
      <c r="AM213">
        <f>V213 - AVERAGEIFS('Placebo Females'!V:V, 'Placebo Females'!B:B, B213, 'Placebo Females'!P:P, P213)</f>
        <v>-9.6666666666666572</v>
      </c>
      <c r="AN213">
        <f>W213 - AVERAGEIFS('Placebo Females'!W:W, 'Placebo Females'!B:B, B213, 'Placebo Females'!P:P, P213)</f>
        <v>23</v>
      </c>
      <c r="AO213">
        <f>X213 - AVERAGEIFS('Placebo Females'!X:X, 'Placebo Females'!B:B, B213, 'Placebo Females'!P:P, P213)</f>
        <v>21</v>
      </c>
      <c r="AP213">
        <f>Y213 - AVERAGEIFS('Placebo Females'!Y:Y, 'Placebo Females'!B:B, B213, 'Placebo Females'!P:P, P213)</f>
        <v>-2</v>
      </c>
      <c r="AQ213">
        <f>Z213 - AVERAGEIFS('Placebo Females'!Z:Z, 'Placebo Females'!B:B, B213, 'Placebo Females'!P:P, P213)</f>
        <v>4</v>
      </c>
      <c r="AR213">
        <f>AB213 - AVERAGEIFS('Placebo Females'!AB:AB, 'Placebo Females'!B:B, B213, 'Placebo Females'!P:P, P213)</f>
        <v>7.6666666666666643</v>
      </c>
      <c r="AS213">
        <f>AC213 - AVERAGEIFS('Placebo Females'!AC:AC, 'Placebo Females'!B:B, B213, 'Placebo Females'!P:P, P213)</f>
        <v>0.33333333333333215</v>
      </c>
      <c r="AT213">
        <f>AD213 - AVERAGEIFS('Placebo Females'!AD:AD, 'Placebo Females'!B:B, B213, 'Placebo Females'!P:P, P213)</f>
        <v>56.670999999999992</v>
      </c>
      <c r="AU213">
        <f>AE213 - AVERAGEIFS('Placebo Females'!AE:AE, 'Placebo Females'!B:B, B213, 'Placebo Females'!P:P, P213)</f>
        <v>3.1469999999999831E-3</v>
      </c>
      <c r="AV213">
        <f>AF213 - AVERAGEIFS('Placebo Females'!AF:AF, 'Placebo Females'!B:B, B213, 'Placebo Females'!P:P, P213)</f>
        <v>6.5072999999999992E-2</v>
      </c>
    </row>
    <row r="214" spans="1:48" x14ac:dyDescent="0.25">
      <c r="A214" t="s">
        <v>3002</v>
      </c>
      <c r="B214">
        <v>1006</v>
      </c>
      <c r="C214" t="s">
        <v>655</v>
      </c>
      <c r="D214">
        <v>22</v>
      </c>
      <c r="E214">
        <v>168.5</v>
      </c>
      <c r="F214">
        <v>69.599999999999994</v>
      </c>
      <c r="G214">
        <v>102.75</v>
      </c>
      <c r="H214">
        <v>55.75</v>
      </c>
      <c r="I214" t="s">
        <v>103</v>
      </c>
      <c r="J214" t="s">
        <v>104</v>
      </c>
      <c r="K214" t="s">
        <v>210</v>
      </c>
      <c r="L214" t="s">
        <v>106</v>
      </c>
      <c r="M214" t="s">
        <v>2261</v>
      </c>
      <c r="N214">
        <v>1500</v>
      </c>
      <c r="O214" t="s">
        <v>2262</v>
      </c>
      <c r="P214">
        <v>3.5</v>
      </c>
      <c r="Q214" t="s">
        <v>113</v>
      </c>
      <c r="R214" t="s">
        <v>2261</v>
      </c>
      <c r="S214">
        <v>1380</v>
      </c>
      <c r="T214" t="s">
        <v>2266</v>
      </c>
      <c r="U214">
        <v>879</v>
      </c>
      <c r="V214">
        <v>178</v>
      </c>
      <c r="W214">
        <v>382</v>
      </c>
      <c r="X214">
        <v>106</v>
      </c>
      <c r="Y214">
        <v>202</v>
      </c>
      <c r="Z214">
        <v>74</v>
      </c>
      <c r="AA214" t="s">
        <v>108</v>
      </c>
      <c r="AB214">
        <v>41</v>
      </c>
      <c r="AC214">
        <v>29</v>
      </c>
      <c r="AD214">
        <v>361.96</v>
      </c>
      <c r="AE214">
        <v>0.152174</v>
      </c>
      <c r="AF214">
        <v>0.413049</v>
      </c>
      <c r="AH214">
        <v>1380</v>
      </c>
      <c r="AI214">
        <f t="shared" si="9"/>
        <v>3.227794585959328</v>
      </c>
      <c r="AJ214">
        <f t="shared" si="10"/>
        <v>0.36383193584837381</v>
      </c>
      <c r="AK214">
        <f t="shared" si="11"/>
        <v>0.30915450188477167</v>
      </c>
      <c r="AL214">
        <f>U214 - AVERAGEIFS('Placebo Females'!U:U, 'Placebo Females'!B:B, B214, 'Placebo Females'!P:P, P214)</f>
        <v>86</v>
      </c>
      <c r="AM214">
        <f>V214 - AVERAGEIFS('Placebo Females'!V:V, 'Placebo Females'!B:B, B214, 'Placebo Females'!P:P, P214)</f>
        <v>-11.666666666666657</v>
      </c>
      <c r="AN214">
        <f>W214 - AVERAGEIFS('Placebo Females'!W:W, 'Placebo Females'!B:B, B214, 'Placebo Females'!P:P, P214)</f>
        <v>24</v>
      </c>
      <c r="AO214">
        <f>X214 - AVERAGEIFS('Placebo Females'!X:X, 'Placebo Females'!B:B, B214, 'Placebo Females'!P:P, P214)</f>
        <v>23</v>
      </c>
      <c r="AP214">
        <f>Y214 - AVERAGEIFS('Placebo Females'!Y:Y, 'Placebo Females'!B:B, B214, 'Placebo Females'!P:P, P214)</f>
        <v>-3</v>
      </c>
      <c r="AQ214">
        <f>Z214 - AVERAGEIFS('Placebo Females'!Z:Z, 'Placebo Females'!B:B, B214, 'Placebo Females'!P:P, P214)</f>
        <v>4</v>
      </c>
      <c r="AR214">
        <f>AB214 - AVERAGEIFS('Placebo Females'!AB:AB, 'Placebo Females'!B:B, B214, 'Placebo Females'!P:P, P214)</f>
        <v>1.6666666666666643</v>
      </c>
      <c r="AS214">
        <f>AC214 - AVERAGEIFS('Placebo Females'!AC:AC, 'Placebo Females'!B:B, B214, 'Placebo Females'!P:P, P214)</f>
        <v>6.3333333333333321</v>
      </c>
      <c r="AT214">
        <f>AD214 - AVERAGEIFS('Placebo Females'!AD:AD, 'Placebo Females'!B:B, B214, 'Placebo Females'!P:P, P214)</f>
        <v>42.774999999999977</v>
      </c>
      <c r="AU214">
        <f>AE214 - AVERAGEIFS('Placebo Females'!AE:AE, 'Placebo Females'!B:B, B214, 'Placebo Females'!P:P, P214)</f>
        <v>-1.4892000000000016E-2</v>
      </c>
      <c r="AV214">
        <f>AF214 - AVERAGEIFS('Placebo Females'!AF:AF, 'Placebo Females'!B:B, B214, 'Placebo Females'!P:P, P214)</f>
        <v>5.9215000000000018E-2</v>
      </c>
    </row>
    <row r="215" spans="1:48" x14ac:dyDescent="0.25">
      <c r="A215" t="s">
        <v>3003</v>
      </c>
      <c r="B215">
        <v>1006</v>
      </c>
      <c r="C215" t="s">
        <v>655</v>
      </c>
      <c r="D215">
        <v>22</v>
      </c>
      <c r="E215">
        <v>168.5</v>
      </c>
      <c r="F215">
        <v>69.599999999999994</v>
      </c>
      <c r="G215">
        <v>102.75</v>
      </c>
      <c r="H215">
        <v>55.75</v>
      </c>
      <c r="I215" t="s">
        <v>103</v>
      </c>
      <c r="J215" t="s">
        <v>104</v>
      </c>
      <c r="K215" t="s">
        <v>210</v>
      </c>
      <c r="L215" t="s">
        <v>106</v>
      </c>
      <c r="M215" t="s">
        <v>2261</v>
      </c>
      <c r="N215">
        <v>1500</v>
      </c>
      <c r="O215" t="s">
        <v>2262</v>
      </c>
      <c r="P215">
        <v>3.5</v>
      </c>
      <c r="Q215" t="s">
        <v>113</v>
      </c>
      <c r="R215" t="s">
        <v>2261</v>
      </c>
      <c r="S215">
        <v>1380</v>
      </c>
      <c r="T215" t="s">
        <v>2266</v>
      </c>
      <c r="U215">
        <v>857</v>
      </c>
      <c r="V215">
        <v>183</v>
      </c>
      <c r="W215">
        <v>380</v>
      </c>
      <c r="X215">
        <v>102</v>
      </c>
      <c r="Y215">
        <v>204</v>
      </c>
      <c r="Z215">
        <v>74</v>
      </c>
      <c r="AA215" t="s">
        <v>108</v>
      </c>
      <c r="AB215">
        <v>42</v>
      </c>
      <c r="AC215">
        <v>29</v>
      </c>
      <c r="AD215">
        <v>342.35300000000001</v>
      </c>
      <c r="AE215">
        <v>0.14583299999999999</v>
      </c>
      <c r="AF215">
        <v>0.42972900000000003</v>
      </c>
      <c r="AH215">
        <v>1380</v>
      </c>
      <c r="AI215">
        <f t="shared" si="9"/>
        <v>3.227794585959328</v>
      </c>
      <c r="AJ215">
        <f t="shared" si="10"/>
        <v>0.36383193584837381</v>
      </c>
      <c r="AK215">
        <f t="shared" si="11"/>
        <v>0.30915450188477167</v>
      </c>
      <c r="AL215">
        <f>U215 - AVERAGEIFS('Placebo Females'!U:U, 'Placebo Females'!B:B, B215, 'Placebo Females'!P:P, P215)</f>
        <v>64</v>
      </c>
      <c r="AM215">
        <f>V215 - AVERAGEIFS('Placebo Females'!V:V, 'Placebo Females'!B:B, B215, 'Placebo Females'!P:P, P215)</f>
        <v>-6.6666666666666572</v>
      </c>
      <c r="AN215">
        <f>W215 - AVERAGEIFS('Placebo Females'!W:W, 'Placebo Females'!B:B, B215, 'Placebo Females'!P:P, P215)</f>
        <v>22</v>
      </c>
      <c r="AO215">
        <f>X215 - AVERAGEIFS('Placebo Females'!X:X, 'Placebo Females'!B:B, B215, 'Placebo Females'!P:P, P215)</f>
        <v>19</v>
      </c>
      <c r="AP215">
        <f>Y215 - AVERAGEIFS('Placebo Females'!Y:Y, 'Placebo Females'!B:B, B215, 'Placebo Females'!P:P, P215)</f>
        <v>-1</v>
      </c>
      <c r="AQ215">
        <f>Z215 - AVERAGEIFS('Placebo Females'!Z:Z, 'Placebo Females'!B:B, B215, 'Placebo Females'!P:P, P215)</f>
        <v>4</v>
      </c>
      <c r="AR215">
        <f>AB215 - AVERAGEIFS('Placebo Females'!AB:AB, 'Placebo Females'!B:B, B215, 'Placebo Females'!P:P, P215)</f>
        <v>2.6666666666666643</v>
      </c>
      <c r="AS215">
        <f>AC215 - AVERAGEIFS('Placebo Females'!AC:AC, 'Placebo Females'!B:B, B215, 'Placebo Females'!P:P, P215)</f>
        <v>6.3333333333333321</v>
      </c>
      <c r="AT215">
        <f>AD215 - AVERAGEIFS('Placebo Females'!AD:AD, 'Placebo Females'!B:B, B215, 'Placebo Females'!P:P, P215)</f>
        <v>23.168000000000006</v>
      </c>
      <c r="AU215">
        <f>AE215 - AVERAGEIFS('Placebo Females'!AE:AE, 'Placebo Females'!B:B, B215, 'Placebo Females'!P:P, P215)</f>
        <v>-2.123300000000003E-2</v>
      </c>
      <c r="AV215">
        <f>AF215 - AVERAGEIFS('Placebo Females'!AF:AF, 'Placebo Females'!B:B, B215, 'Placebo Females'!P:P, P215)</f>
        <v>7.5895000000000046E-2</v>
      </c>
    </row>
    <row r="216" spans="1:48" x14ac:dyDescent="0.25">
      <c r="A216" t="s">
        <v>3004</v>
      </c>
      <c r="B216">
        <v>1009</v>
      </c>
      <c r="C216" t="s">
        <v>655</v>
      </c>
      <c r="D216">
        <v>29</v>
      </c>
      <c r="E216">
        <v>162</v>
      </c>
      <c r="F216">
        <v>68</v>
      </c>
      <c r="G216">
        <v>107.75</v>
      </c>
      <c r="H216">
        <v>62.75</v>
      </c>
      <c r="I216" t="s">
        <v>458</v>
      </c>
      <c r="J216" t="s">
        <v>104</v>
      </c>
      <c r="K216" t="s">
        <v>105</v>
      </c>
      <c r="L216" t="s">
        <v>211</v>
      </c>
      <c r="M216" t="s">
        <v>2261</v>
      </c>
      <c r="N216">
        <v>1500</v>
      </c>
      <c r="O216" t="s">
        <v>2262</v>
      </c>
      <c r="P216">
        <v>1</v>
      </c>
      <c r="Q216" t="s">
        <v>113</v>
      </c>
      <c r="R216" t="s">
        <v>2261</v>
      </c>
      <c r="S216">
        <v>1370</v>
      </c>
      <c r="T216" t="s">
        <v>2266</v>
      </c>
      <c r="U216">
        <v>943</v>
      </c>
      <c r="V216">
        <v>167</v>
      </c>
      <c r="W216">
        <v>390</v>
      </c>
      <c r="X216">
        <v>84</v>
      </c>
      <c r="Y216">
        <v>232</v>
      </c>
      <c r="Z216">
        <v>74</v>
      </c>
      <c r="AA216" t="s">
        <v>108</v>
      </c>
      <c r="AB216">
        <v>51</v>
      </c>
      <c r="AC216">
        <v>25</v>
      </c>
      <c r="AD216">
        <v>348.43</v>
      </c>
      <c r="AE216">
        <v>0.26666699999999999</v>
      </c>
      <c r="AF216">
        <v>0.42983199999999999</v>
      </c>
      <c r="AH216">
        <v>1370</v>
      </c>
      <c r="AI216">
        <f t="shared" si="9"/>
        <v>3.2044047701190426</v>
      </c>
      <c r="AJ216">
        <f t="shared" si="10"/>
        <v>0.36248633353723547</v>
      </c>
      <c r="AK216">
        <f t="shared" si="11"/>
        <v>0.30775827977126247</v>
      </c>
      <c r="AL216">
        <f>U216 - AVERAGEIFS('Placebo Females'!U:U, 'Placebo Females'!B:B, B216, 'Placebo Females'!P:P, P216)</f>
        <v>41.666666666666629</v>
      </c>
      <c r="AM216">
        <f>V216 - AVERAGEIFS('Placebo Females'!V:V, 'Placebo Females'!B:B, B216, 'Placebo Females'!P:P, P216)</f>
        <v>3.3333333333333428</v>
      </c>
      <c r="AN216">
        <f>W216 - AVERAGEIFS('Placebo Females'!W:W, 'Placebo Females'!B:B, B216, 'Placebo Females'!P:P, P216)</f>
        <v>17</v>
      </c>
      <c r="AO216">
        <f>X216 - AVERAGEIFS('Placebo Females'!X:X, 'Placebo Females'!B:B, B216, 'Placebo Females'!P:P, P216)</f>
        <v>-4.3333333333333286</v>
      </c>
      <c r="AP216">
        <f>Y216 - AVERAGEIFS('Placebo Females'!Y:Y, 'Placebo Females'!B:B, B216, 'Placebo Females'!P:P, P216)</f>
        <v>15.333333333333343</v>
      </c>
      <c r="AQ216">
        <f>Z216 - AVERAGEIFS('Placebo Females'!Z:Z, 'Placebo Females'!B:B, B216, 'Placebo Females'!P:P, P216)</f>
        <v>6</v>
      </c>
      <c r="AR216">
        <f>AB216 - AVERAGEIFS('Placebo Females'!AB:AB, 'Placebo Females'!B:B, B216, 'Placebo Females'!P:P, P216)</f>
        <v>10.666666666666664</v>
      </c>
      <c r="AS216">
        <f>AC216 - AVERAGEIFS('Placebo Females'!AC:AC, 'Placebo Females'!B:B, B216, 'Placebo Females'!P:P, P216)</f>
        <v>-1.3333333333333321</v>
      </c>
      <c r="AT216">
        <f>AD216 - AVERAGEIFS('Placebo Females'!AD:AD, 'Placebo Females'!B:B, B216, 'Placebo Females'!P:P, P216)</f>
        <v>-81.327666666666687</v>
      </c>
      <c r="AU216">
        <f>AE216 - AVERAGEIFS('Placebo Females'!AE:AE, 'Placebo Females'!B:B, B216, 'Placebo Females'!P:P, P216)</f>
        <v>9.3539999999999984E-2</v>
      </c>
      <c r="AV216">
        <f>AF216 - AVERAGEIFS('Placebo Females'!AF:AF, 'Placebo Females'!B:B, B216, 'Placebo Females'!P:P, P216)</f>
        <v>5.902099999999999E-2</v>
      </c>
    </row>
    <row r="217" spans="1:48" x14ac:dyDescent="0.25">
      <c r="A217" t="s">
        <v>3005</v>
      </c>
      <c r="B217">
        <v>1009</v>
      </c>
      <c r="C217" t="s">
        <v>655</v>
      </c>
      <c r="D217">
        <v>29</v>
      </c>
      <c r="E217">
        <v>162</v>
      </c>
      <c r="F217">
        <v>68</v>
      </c>
      <c r="G217">
        <v>107.75</v>
      </c>
      <c r="H217">
        <v>62.75</v>
      </c>
      <c r="I217" t="s">
        <v>458</v>
      </c>
      <c r="J217" t="s">
        <v>104</v>
      </c>
      <c r="K217" t="s">
        <v>105</v>
      </c>
      <c r="L217" t="s">
        <v>211</v>
      </c>
      <c r="M217" t="s">
        <v>2261</v>
      </c>
      <c r="N217">
        <v>1500</v>
      </c>
      <c r="O217" t="s">
        <v>2262</v>
      </c>
      <c r="P217">
        <v>1</v>
      </c>
      <c r="Q217" t="s">
        <v>113</v>
      </c>
      <c r="R217" t="s">
        <v>2261</v>
      </c>
      <c r="S217">
        <v>1370</v>
      </c>
      <c r="T217" t="s">
        <v>2266</v>
      </c>
      <c r="U217">
        <v>947</v>
      </c>
      <c r="V217">
        <v>162</v>
      </c>
      <c r="W217">
        <v>385</v>
      </c>
      <c r="X217">
        <v>85</v>
      </c>
      <c r="Y217">
        <v>229</v>
      </c>
      <c r="Z217">
        <v>71</v>
      </c>
      <c r="AA217" t="s">
        <v>108</v>
      </c>
      <c r="AB217">
        <v>50</v>
      </c>
      <c r="AC217">
        <v>24</v>
      </c>
      <c r="AD217">
        <v>375.07100000000003</v>
      </c>
      <c r="AE217">
        <v>0.25581399999999999</v>
      </c>
      <c r="AF217">
        <v>0.42182199999999997</v>
      </c>
      <c r="AH217">
        <v>1370</v>
      </c>
      <c r="AI217">
        <f t="shared" si="9"/>
        <v>3.2044047701190426</v>
      </c>
      <c r="AJ217">
        <f t="shared" si="10"/>
        <v>0.36248633353723547</v>
      </c>
      <c r="AK217">
        <f t="shared" si="11"/>
        <v>0.30775827977126247</v>
      </c>
      <c r="AL217">
        <f>U217 - AVERAGEIFS('Placebo Females'!U:U, 'Placebo Females'!B:B, B217, 'Placebo Females'!P:P, P217)</f>
        <v>45.666666666666629</v>
      </c>
      <c r="AM217">
        <f>V217 - AVERAGEIFS('Placebo Females'!V:V, 'Placebo Females'!B:B, B217, 'Placebo Females'!P:P, P217)</f>
        <v>-1.6666666666666572</v>
      </c>
      <c r="AN217">
        <f>W217 - AVERAGEIFS('Placebo Females'!W:W, 'Placebo Females'!B:B, B217, 'Placebo Females'!P:P, P217)</f>
        <v>12</v>
      </c>
      <c r="AO217">
        <f>X217 - AVERAGEIFS('Placebo Females'!X:X, 'Placebo Females'!B:B, B217, 'Placebo Females'!P:P, P217)</f>
        <v>-3.3333333333333286</v>
      </c>
      <c r="AP217">
        <f>Y217 - AVERAGEIFS('Placebo Females'!Y:Y, 'Placebo Females'!B:B, B217, 'Placebo Females'!P:P, P217)</f>
        <v>12.333333333333343</v>
      </c>
      <c r="AQ217">
        <f>Z217 - AVERAGEIFS('Placebo Females'!Z:Z, 'Placebo Females'!B:B, B217, 'Placebo Females'!P:P, P217)</f>
        <v>3</v>
      </c>
      <c r="AR217">
        <f>AB217 - AVERAGEIFS('Placebo Females'!AB:AB, 'Placebo Females'!B:B, B217, 'Placebo Females'!P:P, P217)</f>
        <v>9.6666666666666643</v>
      </c>
      <c r="AS217">
        <f>AC217 - AVERAGEIFS('Placebo Females'!AC:AC, 'Placebo Females'!B:B, B217, 'Placebo Females'!P:P, P217)</f>
        <v>-2.3333333333333321</v>
      </c>
      <c r="AT217">
        <f>AD217 - AVERAGEIFS('Placebo Females'!AD:AD, 'Placebo Females'!B:B, B217, 'Placebo Females'!P:P, P217)</f>
        <v>-54.686666666666667</v>
      </c>
      <c r="AU217">
        <f>AE217 - AVERAGEIFS('Placebo Females'!AE:AE, 'Placebo Females'!B:B, B217, 'Placebo Females'!P:P, P217)</f>
        <v>8.2686999999999983E-2</v>
      </c>
      <c r="AV217">
        <f>AF217 - AVERAGEIFS('Placebo Females'!AF:AF, 'Placebo Females'!B:B, B217, 'Placebo Females'!P:P, P217)</f>
        <v>5.1010999999999973E-2</v>
      </c>
    </row>
    <row r="218" spans="1:48" x14ac:dyDescent="0.25">
      <c r="A218" t="s">
        <v>3006</v>
      </c>
      <c r="B218">
        <v>1009</v>
      </c>
      <c r="C218" t="s">
        <v>655</v>
      </c>
      <c r="D218">
        <v>29</v>
      </c>
      <c r="E218">
        <v>162</v>
      </c>
      <c r="F218">
        <v>68</v>
      </c>
      <c r="G218">
        <v>107.75</v>
      </c>
      <c r="H218">
        <v>62.75</v>
      </c>
      <c r="I218" t="s">
        <v>458</v>
      </c>
      <c r="J218" t="s">
        <v>104</v>
      </c>
      <c r="K218" t="s">
        <v>105</v>
      </c>
      <c r="L218" t="s">
        <v>211</v>
      </c>
      <c r="M218" t="s">
        <v>2261</v>
      </c>
      <c r="N218">
        <v>1500</v>
      </c>
      <c r="O218" t="s">
        <v>2262</v>
      </c>
      <c r="P218">
        <v>1</v>
      </c>
      <c r="Q218" t="s">
        <v>113</v>
      </c>
      <c r="R218" t="s">
        <v>2261</v>
      </c>
      <c r="S218">
        <v>1370</v>
      </c>
      <c r="T218" t="s">
        <v>2266</v>
      </c>
      <c r="U218">
        <v>917</v>
      </c>
      <c r="V218">
        <v>162</v>
      </c>
      <c r="W218">
        <v>386</v>
      </c>
      <c r="X218">
        <v>88</v>
      </c>
      <c r="Y218">
        <v>227</v>
      </c>
      <c r="Z218">
        <v>71</v>
      </c>
      <c r="AA218" t="s">
        <v>108</v>
      </c>
      <c r="AB218">
        <v>48</v>
      </c>
      <c r="AC218">
        <v>24</v>
      </c>
      <c r="AD218">
        <v>389.12299999999999</v>
      </c>
      <c r="AE218">
        <v>0.272727</v>
      </c>
      <c r="AF218">
        <v>0.41672599999999999</v>
      </c>
      <c r="AH218">
        <v>1370</v>
      </c>
      <c r="AI218">
        <f t="shared" si="9"/>
        <v>3.2044047701190426</v>
      </c>
      <c r="AJ218">
        <f t="shared" si="10"/>
        <v>0.36248633353723547</v>
      </c>
      <c r="AK218">
        <f t="shared" si="11"/>
        <v>0.30775827977126247</v>
      </c>
      <c r="AL218">
        <f>U218 - AVERAGEIFS('Placebo Females'!U:U, 'Placebo Females'!B:B, B218, 'Placebo Females'!P:P, P218)</f>
        <v>15.666666666666629</v>
      </c>
      <c r="AM218">
        <f>V218 - AVERAGEIFS('Placebo Females'!V:V, 'Placebo Females'!B:B, B218, 'Placebo Females'!P:P, P218)</f>
        <v>-1.6666666666666572</v>
      </c>
      <c r="AN218">
        <f>W218 - AVERAGEIFS('Placebo Females'!W:W, 'Placebo Females'!B:B, B218, 'Placebo Females'!P:P, P218)</f>
        <v>13</v>
      </c>
      <c r="AO218">
        <f>X218 - AVERAGEIFS('Placebo Females'!X:X, 'Placebo Females'!B:B, B218, 'Placebo Females'!P:P, P218)</f>
        <v>-0.3333333333333286</v>
      </c>
      <c r="AP218">
        <f>Y218 - AVERAGEIFS('Placebo Females'!Y:Y, 'Placebo Females'!B:B, B218, 'Placebo Females'!P:P, P218)</f>
        <v>10.333333333333343</v>
      </c>
      <c r="AQ218">
        <f>Z218 - AVERAGEIFS('Placebo Females'!Z:Z, 'Placebo Females'!B:B, B218, 'Placebo Females'!P:P, P218)</f>
        <v>3</v>
      </c>
      <c r="AR218">
        <f>AB218 - AVERAGEIFS('Placebo Females'!AB:AB, 'Placebo Females'!B:B, B218, 'Placebo Females'!P:P, P218)</f>
        <v>7.6666666666666643</v>
      </c>
      <c r="AS218">
        <f>AC218 - AVERAGEIFS('Placebo Females'!AC:AC, 'Placebo Females'!B:B, B218, 'Placebo Females'!P:P, P218)</f>
        <v>-2.3333333333333321</v>
      </c>
      <c r="AT218">
        <f>AD218 - AVERAGEIFS('Placebo Females'!AD:AD, 'Placebo Females'!B:B, B218, 'Placebo Females'!P:P, P218)</f>
        <v>-40.634666666666703</v>
      </c>
      <c r="AU218">
        <f>AE218 - AVERAGEIFS('Placebo Females'!AE:AE, 'Placebo Females'!B:B, B218, 'Placebo Females'!P:P, P218)</f>
        <v>9.9599999999999994E-2</v>
      </c>
      <c r="AV218">
        <f>AF218 - AVERAGEIFS('Placebo Females'!AF:AF, 'Placebo Females'!B:B, B218, 'Placebo Females'!P:P, P218)</f>
        <v>4.5914999999999984E-2</v>
      </c>
    </row>
    <row r="219" spans="1:48" x14ac:dyDescent="0.25">
      <c r="A219" t="s">
        <v>3007</v>
      </c>
      <c r="B219">
        <v>1001</v>
      </c>
      <c r="C219" t="s">
        <v>655</v>
      </c>
      <c r="D219">
        <v>25</v>
      </c>
      <c r="E219">
        <v>161.5</v>
      </c>
      <c r="F219">
        <v>54.8</v>
      </c>
      <c r="G219">
        <v>114.5</v>
      </c>
      <c r="H219">
        <v>64.25</v>
      </c>
      <c r="I219" t="s">
        <v>103</v>
      </c>
      <c r="J219" t="s">
        <v>104</v>
      </c>
      <c r="K219" t="s">
        <v>360</v>
      </c>
      <c r="L219" t="s">
        <v>160</v>
      </c>
      <c r="M219" t="s">
        <v>2261</v>
      </c>
      <c r="N219">
        <v>1500</v>
      </c>
      <c r="O219" t="s">
        <v>2262</v>
      </c>
      <c r="P219">
        <v>1</v>
      </c>
      <c r="Q219" t="s">
        <v>113</v>
      </c>
      <c r="R219" t="s">
        <v>2261</v>
      </c>
      <c r="S219">
        <v>1350</v>
      </c>
      <c r="T219" t="s">
        <v>2266</v>
      </c>
      <c r="U219">
        <v>808</v>
      </c>
      <c r="V219">
        <v>133</v>
      </c>
      <c r="W219">
        <v>377</v>
      </c>
      <c r="X219">
        <v>95</v>
      </c>
      <c r="Y219">
        <v>205</v>
      </c>
      <c r="Z219">
        <v>77</v>
      </c>
      <c r="AA219" t="s">
        <v>108</v>
      </c>
      <c r="AB219">
        <v>44</v>
      </c>
      <c r="AC219">
        <v>24</v>
      </c>
      <c r="AD219">
        <v>593.15</v>
      </c>
      <c r="AE219">
        <v>0.170213</v>
      </c>
      <c r="AF219">
        <v>0.37437900000000002</v>
      </c>
      <c r="AH219">
        <v>1350</v>
      </c>
      <c r="AI219">
        <f t="shared" si="9"/>
        <v>3.1576251384384726</v>
      </c>
      <c r="AJ219">
        <f t="shared" si="10"/>
        <v>0.35977200141175469</v>
      </c>
      <c r="AK219">
        <f t="shared" si="11"/>
        <v>0.30494573793744728</v>
      </c>
      <c r="AL219">
        <f>U219 - AVERAGEIFS('Placebo Females'!U:U, 'Placebo Females'!B:B, B219, 'Placebo Females'!P:P, P219)</f>
        <v>-28</v>
      </c>
      <c r="AM219">
        <f>V219 - AVERAGEIFS('Placebo Females'!V:V, 'Placebo Females'!B:B, B219, 'Placebo Females'!P:P, P219)</f>
        <v>8.6666666666666714</v>
      </c>
      <c r="AN219">
        <f>W219 - AVERAGEIFS('Placebo Females'!W:W, 'Placebo Females'!B:B, B219, 'Placebo Females'!P:P, P219)</f>
        <v>8.3333333333333144</v>
      </c>
      <c r="AO219">
        <f>X219 - AVERAGEIFS('Placebo Females'!X:X, 'Placebo Females'!B:B, B219, 'Placebo Females'!P:P, P219)</f>
        <v>2.6666666666666714</v>
      </c>
      <c r="AP219">
        <f>Y219 - AVERAGEIFS('Placebo Females'!Y:Y, 'Placebo Females'!B:B, B219, 'Placebo Females'!P:P, P219)</f>
        <v>-4.6666666666666572</v>
      </c>
      <c r="AQ219">
        <f>Z219 - AVERAGEIFS('Placebo Females'!Z:Z, 'Placebo Females'!B:B, B219, 'Placebo Females'!P:P, P219)</f>
        <v>10.333333333333329</v>
      </c>
      <c r="AR219">
        <f>AB219 - AVERAGEIFS('Placebo Females'!AB:AB, 'Placebo Females'!B:B, B219, 'Placebo Females'!P:P, P219)</f>
        <v>6</v>
      </c>
      <c r="AS219">
        <f>AC219 - AVERAGEIFS('Placebo Females'!AC:AC, 'Placebo Females'!B:B, B219, 'Placebo Females'!P:P, P219)</f>
        <v>0.66666666666666785</v>
      </c>
      <c r="AT219">
        <f>AD219 - AVERAGEIFS('Placebo Females'!AD:AD, 'Placebo Females'!B:B, B219, 'Placebo Females'!P:P, P219)</f>
        <v>-170.45166666666682</v>
      </c>
      <c r="AU219">
        <f>AE219 - AVERAGEIFS('Placebo Females'!AE:AE, 'Placebo Females'!B:B, B219, 'Placebo Females'!P:P, P219)</f>
        <v>5.9101666666666663E-2</v>
      </c>
      <c r="AV219">
        <f>AF219 - AVERAGEIFS('Placebo Females'!AF:AF, 'Placebo Females'!B:B, B219, 'Placebo Females'!P:P, P219)</f>
        <v>3.801600000000005E-2</v>
      </c>
    </row>
    <row r="220" spans="1:48" x14ac:dyDescent="0.25">
      <c r="A220" t="s">
        <v>3008</v>
      </c>
      <c r="B220">
        <v>1001</v>
      </c>
      <c r="C220" t="s">
        <v>655</v>
      </c>
      <c r="D220">
        <v>25</v>
      </c>
      <c r="E220">
        <v>161.5</v>
      </c>
      <c r="F220">
        <v>54.8</v>
      </c>
      <c r="G220">
        <v>114.5</v>
      </c>
      <c r="H220">
        <v>64.25</v>
      </c>
      <c r="I220" t="s">
        <v>103</v>
      </c>
      <c r="J220" t="s">
        <v>104</v>
      </c>
      <c r="K220" t="s">
        <v>360</v>
      </c>
      <c r="L220" t="s">
        <v>160</v>
      </c>
      <c r="M220" t="s">
        <v>2261</v>
      </c>
      <c r="N220">
        <v>1500</v>
      </c>
      <c r="O220" t="s">
        <v>2262</v>
      </c>
      <c r="P220">
        <v>1</v>
      </c>
      <c r="Q220" t="s">
        <v>113</v>
      </c>
      <c r="R220" t="s">
        <v>2261</v>
      </c>
      <c r="S220">
        <v>1350</v>
      </c>
      <c r="T220" t="s">
        <v>2266</v>
      </c>
      <c r="U220">
        <v>835</v>
      </c>
      <c r="V220">
        <v>138</v>
      </c>
      <c r="W220">
        <v>373</v>
      </c>
      <c r="X220">
        <v>89</v>
      </c>
      <c r="Y220">
        <v>211</v>
      </c>
      <c r="Z220">
        <v>73</v>
      </c>
      <c r="AA220" t="s">
        <v>108</v>
      </c>
      <c r="AB220">
        <v>42</v>
      </c>
      <c r="AC220">
        <v>25</v>
      </c>
      <c r="AD220">
        <v>632.44299999999998</v>
      </c>
      <c r="AE220">
        <v>0.14285700000000001</v>
      </c>
      <c r="AF220">
        <v>0.37860300000000002</v>
      </c>
      <c r="AH220">
        <v>1350</v>
      </c>
      <c r="AI220">
        <f t="shared" si="9"/>
        <v>3.1576251384384726</v>
      </c>
      <c r="AJ220">
        <f t="shared" si="10"/>
        <v>0.35977200141175469</v>
      </c>
      <c r="AK220">
        <f t="shared" si="11"/>
        <v>0.30494573793744728</v>
      </c>
      <c r="AL220">
        <f>U220 - AVERAGEIFS('Placebo Females'!U:U, 'Placebo Females'!B:B, B220, 'Placebo Females'!P:P, P220)</f>
        <v>-1</v>
      </c>
      <c r="AM220">
        <f>V220 - AVERAGEIFS('Placebo Females'!V:V, 'Placebo Females'!B:B, B220, 'Placebo Females'!P:P, P220)</f>
        <v>13.666666666666671</v>
      </c>
      <c r="AN220">
        <f>W220 - AVERAGEIFS('Placebo Females'!W:W, 'Placebo Females'!B:B, B220, 'Placebo Females'!P:P, P220)</f>
        <v>4.3333333333333144</v>
      </c>
      <c r="AO220">
        <f>X220 - AVERAGEIFS('Placebo Females'!X:X, 'Placebo Females'!B:B, B220, 'Placebo Females'!P:P, P220)</f>
        <v>-3.3333333333333286</v>
      </c>
      <c r="AP220">
        <f>Y220 - AVERAGEIFS('Placebo Females'!Y:Y, 'Placebo Females'!B:B, B220, 'Placebo Females'!P:P, P220)</f>
        <v>1.3333333333333428</v>
      </c>
      <c r="AQ220">
        <f>Z220 - AVERAGEIFS('Placebo Females'!Z:Z, 'Placebo Females'!B:B, B220, 'Placebo Females'!P:P, P220)</f>
        <v>6.3333333333333286</v>
      </c>
      <c r="AR220">
        <f>AB220 - AVERAGEIFS('Placebo Females'!AB:AB, 'Placebo Females'!B:B, B220, 'Placebo Females'!P:P, P220)</f>
        <v>4</v>
      </c>
      <c r="AS220">
        <f>AC220 - AVERAGEIFS('Placebo Females'!AC:AC, 'Placebo Females'!B:B, B220, 'Placebo Females'!P:P, P220)</f>
        <v>1.6666666666666679</v>
      </c>
      <c r="AT220">
        <f>AD220 - AVERAGEIFS('Placebo Females'!AD:AD, 'Placebo Females'!B:B, B220, 'Placebo Females'!P:P, P220)</f>
        <v>-131.15866666666682</v>
      </c>
      <c r="AU220">
        <f>AE220 - AVERAGEIFS('Placebo Females'!AE:AE, 'Placebo Females'!B:B, B220, 'Placebo Females'!P:P, P220)</f>
        <v>3.1745666666666672E-2</v>
      </c>
      <c r="AV220">
        <f>AF220 - AVERAGEIFS('Placebo Females'!AF:AF, 'Placebo Females'!B:B, B220, 'Placebo Females'!P:P, P220)</f>
        <v>4.2240000000000055E-2</v>
      </c>
    </row>
    <row r="221" spans="1:48" x14ac:dyDescent="0.25">
      <c r="A221" t="s">
        <v>3009</v>
      </c>
      <c r="B221">
        <v>1001</v>
      </c>
      <c r="C221" t="s">
        <v>655</v>
      </c>
      <c r="D221">
        <v>25</v>
      </c>
      <c r="E221">
        <v>161.5</v>
      </c>
      <c r="F221">
        <v>54.8</v>
      </c>
      <c r="G221">
        <v>114.5</v>
      </c>
      <c r="H221">
        <v>64.25</v>
      </c>
      <c r="I221" t="s">
        <v>103</v>
      </c>
      <c r="J221" t="s">
        <v>104</v>
      </c>
      <c r="K221" t="s">
        <v>360</v>
      </c>
      <c r="L221" t="s">
        <v>160</v>
      </c>
      <c r="M221" t="s">
        <v>2261</v>
      </c>
      <c r="N221">
        <v>1500</v>
      </c>
      <c r="O221" t="s">
        <v>2262</v>
      </c>
      <c r="P221">
        <v>1</v>
      </c>
      <c r="Q221" t="s">
        <v>113</v>
      </c>
      <c r="R221" t="s">
        <v>2261</v>
      </c>
      <c r="S221">
        <v>1350</v>
      </c>
      <c r="T221" t="s">
        <v>2266</v>
      </c>
      <c r="U221">
        <v>843</v>
      </c>
      <c r="V221">
        <v>134</v>
      </c>
      <c r="W221">
        <v>375</v>
      </c>
      <c r="X221">
        <v>90</v>
      </c>
      <c r="Y221">
        <v>211</v>
      </c>
      <c r="Z221">
        <v>74</v>
      </c>
      <c r="AA221" t="s">
        <v>108</v>
      </c>
      <c r="AB221">
        <v>42</v>
      </c>
      <c r="AC221">
        <v>25</v>
      </c>
      <c r="AD221">
        <v>650.69299999999998</v>
      </c>
      <c r="AE221">
        <v>0.16326499999999999</v>
      </c>
      <c r="AF221">
        <v>0.374338</v>
      </c>
      <c r="AH221">
        <v>1350</v>
      </c>
      <c r="AI221">
        <f t="shared" si="9"/>
        <v>3.1576251384384726</v>
      </c>
      <c r="AJ221">
        <f t="shared" si="10"/>
        <v>0.35977200141175469</v>
      </c>
      <c r="AK221">
        <f t="shared" si="11"/>
        <v>0.30494573793744728</v>
      </c>
      <c r="AL221">
        <f>U221 - AVERAGEIFS('Placebo Females'!U:U, 'Placebo Females'!B:B, B221, 'Placebo Females'!P:P, P221)</f>
        <v>7</v>
      </c>
      <c r="AM221">
        <f>V221 - AVERAGEIFS('Placebo Females'!V:V, 'Placebo Females'!B:B, B221, 'Placebo Females'!P:P, P221)</f>
        <v>9.6666666666666714</v>
      </c>
      <c r="AN221">
        <f>W221 - AVERAGEIFS('Placebo Females'!W:W, 'Placebo Females'!B:B, B221, 'Placebo Females'!P:P, P221)</f>
        <v>6.3333333333333144</v>
      </c>
      <c r="AO221">
        <f>X221 - AVERAGEIFS('Placebo Females'!X:X, 'Placebo Females'!B:B, B221, 'Placebo Females'!P:P, P221)</f>
        <v>-2.3333333333333286</v>
      </c>
      <c r="AP221">
        <f>Y221 - AVERAGEIFS('Placebo Females'!Y:Y, 'Placebo Females'!B:B, B221, 'Placebo Females'!P:P, P221)</f>
        <v>1.3333333333333428</v>
      </c>
      <c r="AQ221">
        <f>Z221 - AVERAGEIFS('Placebo Females'!Z:Z, 'Placebo Females'!B:B, B221, 'Placebo Females'!P:P, P221)</f>
        <v>7.3333333333333286</v>
      </c>
      <c r="AR221">
        <f>AB221 - AVERAGEIFS('Placebo Females'!AB:AB, 'Placebo Females'!B:B, B221, 'Placebo Females'!P:P, P221)</f>
        <v>4</v>
      </c>
      <c r="AS221">
        <f>AC221 - AVERAGEIFS('Placebo Females'!AC:AC, 'Placebo Females'!B:B, B221, 'Placebo Females'!P:P, P221)</f>
        <v>1.6666666666666679</v>
      </c>
      <c r="AT221">
        <f>AD221 - AVERAGEIFS('Placebo Females'!AD:AD, 'Placebo Females'!B:B, B221, 'Placebo Females'!P:P, P221)</f>
        <v>-112.90866666666682</v>
      </c>
      <c r="AU221">
        <f>AE221 - AVERAGEIFS('Placebo Females'!AE:AE, 'Placebo Females'!B:B, B221, 'Placebo Females'!P:P, P221)</f>
        <v>5.2153666666666654E-2</v>
      </c>
      <c r="AV221">
        <f>AF221 - AVERAGEIFS('Placebo Females'!AF:AF, 'Placebo Females'!B:B, B221, 'Placebo Females'!P:P, P221)</f>
        <v>3.7975000000000037E-2</v>
      </c>
    </row>
    <row r="222" spans="1:48" x14ac:dyDescent="0.25">
      <c r="A222" t="s">
        <v>3010</v>
      </c>
      <c r="B222">
        <v>1001</v>
      </c>
      <c r="C222" t="s">
        <v>655</v>
      </c>
      <c r="D222">
        <v>25</v>
      </c>
      <c r="E222">
        <v>161.5</v>
      </c>
      <c r="F222">
        <v>54.8</v>
      </c>
      <c r="G222">
        <v>114.5</v>
      </c>
      <c r="H222">
        <v>64.25</v>
      </c>
      <c r="I222" t="s">
        <v>103</v>
      </c>
      <c r="J222" t="s">
        <v>104</v>
      </c>
      <c r="K222" t="s">
        <v>360</v>
      </c>
      <c r="L222" t="s">
        <v>160</v>
      </c>
      <c r="M222" t="s">
        <v>2261</v>
      </c>
      <c r="N222">
        <v>1500</v>
      </c>
      <c r="O222" t="s">
        <v>2262</v>
      </c>
      <c r="P222">
        <v>1.5</v>
      </c>
      <c r="Q222" t="s">
        <v>113</v>
      </c>
      <c r="R222" t="s">
        <v>2261</v>
      </c>
      <c r="S222">
        <v>1350</v>
      </c>
      <c r="T222" t="s">
        <v>2266</v>
      </c>
      <c r="U222">
        <v>860</v>
      </c>
      <c r="V222">
        <v>134</v>
      </c>
      <c r="W222">
        <v>399</v>
      </c>
      <c r="X222">
        <v>92</v>
      </c>
      <c r="Y222">
        <v>217</v>
      </c>
      <c r="Z222">
        <v>90</v>
      </c>
      <c r="AA222" t="s">
        <v>108</v>
      </c>
      <c r="AB222">
        <v>39</v>
      </c>
      <c r="AC222">
        <v>29</v>
      </c>
      <c r="AD222">
        <v>682.60400000000004</v>
      </c>
      <c r="AE222">
        <v>0.125</v>
      </c>
      <c r="AF222">
        <v>0.382544</v>
      </c>
      <c r="AH222">
        <v>1350</v>
      </c>
      <c r="AI222">
        <f t="shared" si="9"/>
        <v>3.1576251384384726</v>
      </c>
      <c r="AJ222">
        <f t="shared" si="10"/>
        <v>0.35977200141175469</v>
      </c>
      <c r="AK222">
        <f t="shared" si="11"/>
        <v>0.30494573793744728</v>
      </c>
      <c r="AL222">
        <f>U222 - AVERAGEIFS('Placebo Females'!U:U, 'Placebo Females'!B:B, B222, 'Placebo Females'!P:P, P222)</f>
        <v>16</v>
      </c>
      <c r="AM222">
        <f>V222 - AVERAGEIFS('Placebo Females'!V:V, 'Placebo Females'!B:B, B222, 'Placebo Females'!P:P, P222)</f>
        <v>6.3333333333333286</v>
      </c>
      <c r="AN222">
        <f>W222 - AVERAGEIFS('Placebo Females'!W:W, 'Placebo Females'!B:B, B222, 'Placebo Females'!P:P, P222)</f>
        <v>31</v>
      </c>
      <c r="AO222">
        <f>X222 - AVERAGEIFS('Placebo Females'!X:X, 'Placebo Females'!B:B, B222, 'Placebo Females'!P:P, P222)</f>
        <v>0</v>
      </c>
      <c r="AP222">
        <f>Y222 - AVERAGEIFS('Placebo Females'!Y:Y, 'Placebo Females'!B:B, B222, 'Placebo Females'!P:P, P222)</f>
        <v>8.3333333333333428</v>
      </c>
      <c r="AQ222">
        <f>Z222 - AVERAGEIFS('Placebo Females'!Z:Z, 'Placebo Females'!B:B, B222, 'Placebo Females'!P:P, P222)</f>
        <v>22.666666666666671</v>
      </c>
      <c r="AR222">
        <f>AB222 - AVERAGEIFS('Placebo Females'!AB:AB, 'Placebo Females'!B:B, B222, 'Placebo Females'!P:P, P222)</f>
        <v>1.6666666666666643</v>
      </c>
      <c r="AS222">
        <f>AC222 - AVERAGEIFS('Placebo Females'!AC:AC, 'Placebo Females'!B:B, B222, 'Placebo Females'!P:P, P222)</f>
        <v>6.3333333333333321</v>
      </c>
      <c r="AT222">
        <f>AD222 - AVERAGEIFS('Placebo Females'!AD:AD, 'Placebo Females'!B:B, B222, 'Placebo Females'!P:P, P222)</f>
        <v>-161.31933333333325</v>
      </c>
      <c r="AU222">
        <f>AE222 - AVERAGEIFS('Placebo Females'!AE:AE, 'Placebo Females'!B:B, B222, 'Placebo Females'!P:P, P222)</f>
        <v>1.0100666666666661E-2</v>
      </c>
      <c r="AV222">
        <f>AF222 - AVERAGEIFS('Placebo Females'!AF:AF, 'Placebo Females'!B:B, B222, 'Placebo Females'!P:P, P222)</f>
        <v>4.3503333333333283E-2</v>
      </c>
    </row>
    <row r="223" spans="1:48" x14ac:dyDescent="0.25">
      <c r="A223" t="s">
        <v>3011</v>
      </c>
      <c r="B223">
        <v>1001</v>
      </c>
      <c r="C223" t="s">
        <v>655</v>
      </c>
      <c r="D223">
        <v>25</v>
      </c>
      <c r="E223">
        <v>161.5</v>
      </c>
      <c r="F223">
        <v>54.8</v>
      </c>
      <c r="G223">
        <v>114.5</v>
      </c>
      <c r="H223">
        <v>64.25</v>
      </c>
      <c r="I223" t="s">
        <v>103</v>
      </c>
      <c r="J223" t="s">
        <v>104</v>
      </c>
      <c r="K223" t="s">
        <v>360</v>
      </c>
      <c r="L223" t="s">
        <v>160</v>
      </c>
      <c r="M223" t="s">
        <v>2261</v>
      </c>
      <c r="N223">
        <v>1500</v>
      </c>
      <c r="O223" t="s">
        <v>2262</v>
      </c>
      <c r="P223">
        <v>1.5</v>
      </c>
      <c r="Q223" t="s">
        <v>113</v>
      </c>
      <c r="R223" t="s">
        <v>2261</v>
      </c>
      <c r="S223">
        <v>1350</v>
      </c>
      <c r="T223" t="s">
        <v>2266</v>
      </c>
      <c r="U223">
        <v>871</v>
      </c>
      <c r="V223">
        <v>134</v>
      </c>
      <c r="W223">
        <v>397</v>
      </c>
      <c r="X223">
        <v>93</v>
      </c>
      <c r="Y223">
        <v>216</v>
      </c>
      <c r="Z223">
        <v>88</v>
      </c>
      <c r="AA223" t="s">
        <v>108</v>
      </c>
      <c r="AB223">
        <v>41</v>
      </c>
      <c r="AC223">
        <v>28</v>
      </c>
      <c r="AD223">
        <v>672.45399999999995</v>
      </c>
      <c r="AE223">
        <v>0.12</v>
      </c>
      <c r="AF223">
        <v>0.39948699999999998</v>
      </c>
      <c r="AH223">
        <v>1350</v>
      </c>
      <c r="AI223">
        <f t="shared" si="9"/>
        <v>3.1576251384384726</v>
      </c>
      <c r="AJ223">
        <f t="shared" si="10"/>
        <v>0.35977200141175469</v>
      </c>
      <c r="AK223">
        <f t="shared" si="11"/>
        <v>0.30494573793744728</v>
      </c>
      <c r="AL223">
        <f>U223 - AVERAGEIFS('Placebo Females'!U:U, 'Placebo Females'!B:B, B223, 'Placebo Females'!P:P, P223)</f>
        <v>27</v>
      </c>
      <c r="AM223">
        <f>V223 - AVERAGEIFS('Placebo Females'!V:V, 'Placebo Females'!B:B, B223, 'Placebo Females'!P:P, P223)</f>
        <v>6.3333333333333286</v>
      </c>
      <c r="AN223">
        <f>W223 - AVERAGEIFS('Placebo Females'!W:W, 'Placebo Females'!B:B, B223, 'Placebo Females'!P:P, P223)</f>
        <v>29</v>
      </c>
      <c r="AO223">
        <f>X223 - AVERAGEIFS('Placebo Females'!X:X, 'Placebo Females'!B:B, B223, 'Placebo Females'!P:P, P223)</f>
        <v>1</v>
      </c>
      <c r="AP223">
        <f>Y223 - AVERAGEIFS('Placebo Females'!Y:Y, 'Placebo Females'!B:B, B223, 'Placebo Females'!P:P, P223)</f>
        <v>7.3333333333333428</v>
      </c>
      <c r="AQ223">
        <f>Z223 - AVERAGEIFS('Placebo Females'!Z:Z, 'Placebo Females'!B:B, B223, 'Placebo Females'!P:P, P223)</f>
        <v>20.666666666666671</v>
      </c>
      <c r="AR223">
        <f>AB223 - AVERAGEIFS('Placebo Females'!AB:AB, 'Placebo Females'!B:B, B223, 'Placebo Females'!P:P, P223)</f>
        <v>3.6666666666666643</v>
      </c>
      <c r="AS223">
        <f>AC223 - AVERAGEIFS('Placebo Females'!AC:AC, 'Placebo Females'!B:B, B223, 'Placebo Females'!P:P, P223)</f>
        <v>5.3333333333333321</v>
      </c>
      <c r="AT223">
        <f>AD223 - AVERAGEIFS('Placebo Females'!AD:AD, 'Placebo Females'!B:B, B223, 'Placebo Females'!P:P, P223)</f>
        <v>-171.46933333333334</v>
      </c>
      <c r="AU223">
        <f>AE223 - AVERAGEIFS('Placebo Females'!AE:AE, 'Placebo Females'!B:B, B223, 'Placebo Females'!P:P, P223)</f>
        <v>5.1006666666666561E-3</v>
      </c>
      <c r="AV223">
        <f>AF223 - AVERAGEIFS('Placebo Females'!AF:AF, 'Placebo Females'!B:B, B223, 'Placebo Females'!P:P, P223)</f>
        <v>6.0446333333333269E-2</v>
      </c>
    </row>
    <row r="224" spans="1:48" x14ac:dyDescent="0.25">
      <c r="A224" t="s">
        <v>3012</v>
      </c>
      <c r="B224">
        <v>1001</v>
      </c>
      <c r="C224" t="s">
        <v>655</v>
      </c>
      <c r="D224">
        <v>25</v>
      </c>
      <c r="E224">
        <v>161.5</v>
      </c>
      <c r="F224">
        <v>54.8</v>
      </c>
      <c r="G224">
        <v>114.5</v>
      </c>
      <c r="H224">
        <v>64.25</v>
      </c>
      <c r="I224" t="s">
        <v>103</v>
      </c>
      <c r="J224" t="s">
        <v>104</v>
      </c>
      <c r="K224" t="s">
        <v>360</v>
      </c>
      <c r="L224" t="s">
        <v>160</v>
      </c>
      <c r="M224" t="s">
        <v>2261</v>
      </c>
      <c r="N224">
        <v>1500</v>
      </c>
      <c r="O224" t="s">
        <v>2262</v>
      </c>
      <c r="P224">
        <v>1.5</v>
      </c>
      <c r="Q224" t="s">
        <v>113</v>
      </c>
      <c r="R224" t="s">
        <v>2261</v>
      </c>
      <c r="S224">
        <v>1350</v>
      </c>
      <c r="T224" t="s">
        <v>2266</v>
      </c>
      <c r="U224">
        <v>848</v>
      </c>
      <c r="V224">
        <v>132</v>
      </c>
      <c r="W224">
        <v>404</v>
      </c>
      <c r="X224">
        <v>95</v>
      </c>
      <c r="Y224">
        <v>216</v>
      </c>
      <c r="Z224">
        <v>93</v>
      </c>
      <c r="AA224" t="s">
        <v>108</v>
      </c>
      <c r="AB224">
        <v>40</v>
      </c>
      <c r="AC224">
        <v>29</v>
      </c>
      <c r="AD224">
        <v>684.77200000000005</v>
      </c>
      <c r="AE224">
        <v>0.125</v>
      </c>
      <c r="AF224">
        <v>0.37845499999999999</v>
      </c>
      <c r="AH224">
        <v>1350</v>
      </c>
      <c r="AI224">
        <f t="shared" si="9"/>
        <v>3.1576251384384726</v>
      </c>
      <c r="AJ224">
        <f t="shared" si="10"/>
        <v>0.35977200141175469</v>
      </c>
      <c r="AK224">
        <f t="shared" si="11"/>
        <v>0.30494573793744728</v>
      </c>
      <c r="AL224">
        <f>U224 - AVERAGEIFS('Placebo Females'!U:U, 'Placebo Females'!B:B, B224, 'Placebo Females'!P:P, P224)</f>
        <v>4</v>
      </c>
      <c r="AM224">
        <f>V224 - AVERAGEIFS('Placebo Females'!V:V, 'Placebo Females'!B:B, B224, 'Placebo Females'!P:P, P224)</f>
        <v>4.3333333333333286</v>
      </c>
      <c r="AN224">
        <f>W224 - AVERAGEIFS('Placebo Females'!W:W, 'Placebo Females'!B:B, B224, 'Placebo Females'!P:P, P224)</f>
        <v>36</v>
      </c>
      <c r="AO224">
        <f>X224 - AVERAGEIFS('Placebo Females'!X:X, 'Placebo Females'!B:B, B224, 'Placebo Females'!P:P, P224)</f>
        <v>3</v>
      </c>
      <c r="AP224">
        <f>Y224 - AVERAGEIFS('Placebo Females'!Y:Y, 'Placebo Females'!B:B, B224, 'Placebo Females'!P:P, P224)</f>
        <v>7.3333333333333428</v>
      </c>
      <c r="AQ224">
        <f>Z224 - AVERAGEIFS('Placebo Females'!Z:Z, 'Placebo Females'!B:B, B224, 'Placebo Females'!P:P, P224)</f>
        <v>25.666666666666671</v>
      </c>
      <c r="AR224">
        <f>AB224 - AVERAGEIFS('Placebo Females'!AB:AB, 'Placebo Females'!B:B, B224, 'Placebo Females'!P:P, P224)</f>
        <v>2.6666666666666643</v>
      </c>
      <c r="AS224">
        <f>AC224 - AVERAGEIFS('Placebo Females'!AC:AC, 'Placebo Females'!B:B, B224, 'Placebo Females'!P:P, P224)</f>
        <v>6.3333333333333321</v>
      </c>
      <c r="AT224">
        <f>AD224 - AVERAGEIFS('Placebo Females'!AD:AD, 'Placebo Females'!B:B, B224, 'Placebo Females'!P:P, P224)</f>
        <v>-159.15133333333324</v>
      </c>
      <c r="AU224">
        <f>AE224 - AVERAGEIFS('Placebo Females'!AE:AE, 'Placebo Females'!B:B, B224, 'Placebo Females'!P:P, P224)</f>
        <v>1.0100666666666661E-2</v>
      </c>
      <c r="AV224">
        <f>AF224 - AVERAGEIFS('Placebo Females'!AF:AF, 'Placebo Females'!B:B, B224, 'Placebo Females'!P:P, P224)</f>
        <v>3.9414333333333273E-2</v>
      </c>
    </row>
    <row r="225" spans="1:48" x14ac:dyDescent="0.25">
      <c r="A225" t="s">
        <v>3013</v>
      </c>
      <c r="B225">
        <v>1007</v>
      </c>
      <c r="C225" t="s">
        <v>655</v>
      </c>
      <c r="D225">
        <v>27</v>
      </c>
      <c r="E225">
        <v>159</v>
      </c>
      <c r="F225">
        <v>52</v>
      </c>
      <c r="G225">
        <v>98.5</v>
      </c>
      <c r="H225">
        <v>61.5</v>
      </c>
      <c r="I225" t="s">
        <v>103</v>
      </c>
      <c r="J225" t="s">
        <v>104</v>
      </c>
      <c r="K225" t="s">
        <v>409</v>
      </c>
      <c r="L225" t="s">
        <v>460</v>
      </c>
      <c r="M225" t="s">
        <v>2261</v>
      </c>
      <c r="N225">
        <v>1500</v>
      </c>
      <c r="O225" t="s">
        <v>2262</v>
      </c>
      <c r="P225">
        <v>5</v>
      </c>
      <c r="Q225" t="s">
        <v>113</v>
      </c>
      <c r="R225" t="s">
        <v>2261</v>
      </c>
      <c r="S225">
        <v>1350</v>
      </c>
      <c r="T225" t="s">
        <v>2266</v>
      </c>
      <c r="U225">
        <v>773</v>
      </c>
      <c r="V225">
        <v>157</v>
      </c>
      <c r="W225">
        <v>384</v>
      </c>
      <c r="X225">
        <v>90</v>
      </c>
      <c r="Y225">
        <v>208</v>
      </c>
      <c r="Z225">
        <v>86</v>
      </c>
      <c r="AA225" t="s">
        <v>108</v>
      </c>
      <c r="AB225">
        <v>61</v>
      </c>
      <c r="AC225">
        <v>29</v>
      </c>
      <c r="AD225">
        <v>358.21699999999998</v>
      </c>
      <c r="AE225">
        <v>0.15384600000000001</v>
      </c>
      <c r="AF225">
        <v>0.41275299999999998</v>
      </c>
      <c r="AH225">
        <v>1350</v>
      </c>
      <c r="AI225">
        <f t="shared" si="9"/>
        <v>3.1576251384384726</v>
      </c>
      <c r="AJ225">
        <f t="shared" si="10"/>
        <v>0.35977200141175469</v>
      </c>
      <c r="AK225">
        <f t="shared" si="11"/>
        <v>0.30494573793744728</v>
      </c>
      <c r="AL225">
        <f>U225 - AVERAGEIFS('Placebo Females'!U:U, 'Placebo Females'!B:B, B225, 'Placebo Females'!P:P, P225)</f>
        <v>2</v>
      </c>
      <c r="AM225">
        <f>V225 - AVERAGEIFS('Placebo Females'!V:V, 'Placebo Females'!B:B, B225, 'Placebo Females'!P:P, P225)</f>
        <v>-3.3333333333333428</v>
      </c>
      <c r="AN225">
        <f>W225 - AVERAGEIFS('Placebo Females'!W:W, 'Placebo Females'!B:B, B225, 'Placebo Females'!P:P, P225)</f>
        <v>11.666666666666686</v>
      </c>
      <c r="AO225">
        <f>X225 - AVERAGEIFS('Placebo Females'!X:X, 'Placebo Females'!B:B, B225, 'Placebo Females'!P:P, P225)</f>
        <v>-5.3333333333333286</v>
      </c>
      <c r="AP225">
        <f>Y225 - AVERAGEIFS('Placebo Females'!Y:Y, 'Placebo Females'!B:B, B225, 'Placebo Females'!P:P, P225)</f>
        <v>10.333333333333343</v>
      </c>
      <c r="AQ225">
        <f>Z225 - AVERAGEIFS('Placebo Females'!Z:Z, 'Placebo Females'!B:B, B225, 'Placebo Females'!P:P, P225)</f>
        <v>6.6666666666666714</v>
      </c>
      <c r="AR225">
        <f>AB225 - AVERAGEIFS('Placebo Females'!AB:AB, 'Placebo Females'!B:B, B225, 'Placebo Females'!P:P, P225)</f>
        <v>18.666666666666664</v>
      </c>
      <c r="AS225">
        <f>AC225 - AVERAGEIFS('Placebo Females'!AC:AC, 'Placebo Females'!B:B, B225, 'Placebo Females'!P:P, P225)</f>
        <v>-3</v>
      </c>
      <c r="AT225">
        <f>AD225 - AVERAGEIFS('Placebo Females'!AD:AD, 'Placebo Females'!B:B, B225, 'Placebo Females'!P:P, P225)</f>
        <v>-40.450333333333333</v>
      </c>
      <c r="AU225">
        <f>AE225 - AVERAGEIFS('Placebo Females'!AE:AE, 'Placebo Females'!B:B, B225, 'Placebo Females'!P:P, P225)</f>
        <v>7.190156666666668E-2</v>
      </c>
      <c r="AV225">
        <f>AF225 - AVERAGEIFS('Placebo Females'!AF:AF, 'Placebo Females'!B:B, B225, 'Placebo Females'!P:P, P225)</f>
        <v>6.182399999999999E-2</v>
      </c>
    </row>
    <row r="226" spans="1:48" x14ac:dyDescent="0.25">
      <c r="A226" t="s">
        <v>3014</v>
      </c>
      <c r="B226">
        <v>1007</v>
      </c>
      <c r="C226" t="s">
        <v>655</v>
      </c>
      <c r="D226">
        <v>27</v>
      </c>
      <c r="E226">
        <v>159</v>
      </c>
      <c r="F226">
        <v>52</v>
      </c>
      <c r="G226">
        <v>98.5</v>
      </c>
      <c r="H226">
        <v>61.5</v>
      </c>
      <c r="I226" t="s">
        <v>103</v>
      </c>
      <c r="J226" t="s">
        <v>104</v>
      </c>
      <c r="K226" t="s">
        <v>409</v>
      </c>
      <c r="L226" t="s">
        <v>460</v>
      </c>
      <c r="M226" t="s">
        <v>2261</v>
      </c>
      <c r="N226">
        <v>1500</v>
      </c>
      <c r="O226" t="s">
        <v>2262</v>
      </c>
      <c r="P226">
        <v>5</v>
      </c>
      <c r="Q226" t="s">
        <v>113</v>
      </c>
      <c r="R226" t="s">
        <v>2261</v>
      </c>
      <c r="S226">
        <v>1350</v>
      </c>
      <c r="T226" t="s">
        <v>2266</v>
      </c>
      <c r="U226">
        <v>749</v>
      </c>
      <c r="V226">
        <v>156</v>
      </c>
      <c r="W226">
        <v>386</v>
      </c>
      <c r="X226">
        <v>90</v>
      </c>
      <c r="Y226">
        <v>207</v>
      </c>
      <c r="Z226">
        <v>89</v>
      </c>
      <c r="AA226" t="s">
        <v>108</v>
      </c>
      <c r="AB226">
        <v>63</v>
      </c>
      <c r="AC226">
        <v>30</v>
      </c>
      <c r="AD226">
        <v>346.49200000000002</v>
      </c>
      <c r="AE226">
        <v>0.22</v>
      </c>
      <c r="AF226">
        <v>0.42873</v>
      </c>
      <c r="AH226">
        <v>1350</v>
      </c>
      <c r="AI226">
        <f t="shared" si="9"/>
        <v>3.1576251384384726</v>
      </c>
      <c r="AJ226">
        <f t="shared" si="10"/>
        <v>0.35977200141175469</v>
      </c>
      <c r="AK226">
        <f t="shared" si="11"/>
        <v>0.30494573793744728</v>
      </c>
      <c r="AL226">
        <f>U226 - AVERAGEIFS('Placebo Females'!U:U, 'Placebo Females'!B:B, B226, 'Placebo Females'!P:P, P226)</f>
        <v>-22</v>
      </c>
      <c r="AM226">
        <f>V226 - AVERAGEIFS('Placebo Females'!V:V, 'Placebo Females'!B:B, B226, 'Placebo Females'!P:P, P226)</f>
        <v>-4.3333333333333428</v>
      </c>
      <c r="AN226">
        <f>W226 - AVERAGEIFS('Placebo Females'!W:W, 'Placebo Females'!B:B, B226, 'Placebo Females'!P:P, P226)</f>
        <v>13.666666666666686</v>
      </c>
      <c r="AO226">
        <f>X226 - AVERAGEIFS('Placebo Females'!X:X, 'Placebo Females'!B:B, B226, 'Placebo Females'!P:P, P226)</f>
        <v>-5.3333333333333286</v>
      </c>
      <c r="AP226">
        <f>Y226 - AVERAGEIFS('Placebo Females'!Y:Y, 'Placebo Females'!B:B, B226, 'Placebo Females'!P:P, P226)</f>
        <v>9.3333333333333428</v>
      </c>
      <c r="AQ226">
        <f>Z226 - AVERAGEIFS('Placebo Females'!Z:Z, 'Placebo Females'!B:B, B226, 'Placebo Females'!P:P, P226)</f>
        <v>9.6666666666666714</v>
      </c>
      <c r="AR226">
        <f>AB226 - AVERAGEIFS('Placebo Females'!AB:AB, 'Placebo Females'!B:B, B226, 'Placebo Females'!P:P, P226)</f>
        <v>20.666666666666664</v>
      </c>
      <c r="AS226">
        <f>AC226 - AVERAGEIFS('Placebo Females'!AC:AC, 'Placebo Females'!B:B, B226, 'Placebo Females'!P:P, P226)</f>
        <v>-2</v>
      </c>
      <c r="AT226">
        <f>AD226 - AVERAGEIFS('Placebo Females'!AD:AD, 'Placebo Females'!B:B, B226, 'Placebo Females'!P:P, P226)</f>
        <v>-52.175333333333299</v>
      </c>
      <c r="AU226">
        <f>AE226 - AVERAGEIFS('Placebo Females'!AE:AE, 'Placebo Females'!B:B, B226, 'Placebo Females'!P:P, P226)</f>
        <v>0.13805556666666668</v>
      </c>
      <c r="AV226">
        <f>AF226 - AVERAGEIFS('Placebo Females'!AF:AF, 'Placebo Females'!B:B, B226, 'Placebo Females'!P:P, P226)</f>
        <v>7.7801000000000009E-2</v>
      </c>
    </row>
    <row r="227" spans="1:48" x14ac:dyDescent="0.25">
      <c r="A227" t="s">
        <v>3015</v>
      </c>
      <c r="B227">
        <v>1007</v>
      </c>
      <c r="C227" t="s">
        <v>655</v>
      </c>
      <c r="D227">
        <v>27</v>
      </c>
      <c r="E227">
        <v>159</v>
      </c>
      <c r="F227">
        <v>52</v>
      </c>
      <c r="G227">
        <v>98.5</v>
      </c>
      <c r="H227">
        <v>61.5</v>
      </c>
      <c r="I227" t="s">
        <v>103</v>
      </c>
      <c r="J227" t="s">
        <v>104</v>
      </c>
      <c r="K227" t="s">
        <v>409</v>
      </c>
      <c r="L227" t="s">
        <v>460</v>
      </c>
      <c r="M227" t="s">
        <v>2261</v>
      </c>
      <c r="N227">
        <v>1500</v>
      </c>
      <c r="O227" t="s">
        <v>2262</v>
      </c>
      <c r="P227">
        <v>5</v>
      </c>
      <c r="Q227" t="s">
        <v>113</v>
      </c>
      <c r="R227" t="s">
        <v>2261</v>
      </c>
      <c r="S227">
        <v>1350</v>
      </c>
      <c r="T227" t="s">
        <v>2266</v>
      </c>
      <c r="U227">
        <v>741</v>
      </c>
      <c r="V227">
        <v>151</v>
      </c>
      <c r="W227">
        <v>393</v>
      </c>
      <c r="X227">
        <v>100</v>
      </c>
      <c r="Y227">
        <v>203</v>
      </c>
      <c r="Z227">
        <v>90</v>
      </c>
      <c r="AA227" t="s">
        <v>108</v>
      </c>
      <c r="AB227">
        <v>64</v>
      </c>
      <c r="AC227">
        <v>28</v>
      </c>
      <c r="AD227">
        <v>342.17700000000002</v>
      </c>
      <c r="AE227">
        <v>0.27083299999999999</v>
      </c>
      <c r="AF227">
        <v>0.42457</v>
      </c>
      <c r="AH227">
        <v>1350</v>
      </c>
      <c r="AI227">
        <f t="shared" si="9"/>
        <v>3.1576251384384726</v>
      </c>
      <c r="AJ227">
        <f t="shared" si="10"/>
        <v>0.35977200141175469</v>
      </c>
      <c r="AK227">
        <f t="shared" si="11"/>
        <v>0.30494573793744728</v>
      </c>
      <c r="AL227">
        <f>U227 - AVERAGEIFS('Placebo Females'!U:U, 'Placebo Females'!B:B, B227, 'Placebo Females'!P:P, P227)</f>
        <v>-30</v>
      </c>
      <c r="AM227">
        <f>V227 - AVERAGEIFS('Placebo Females'!V:V, 'Placebo Females'!B:B, B227, 'Placebo Females'!P:P, P227)</f>
        <v>-9.3333333333333428</v>
      </c>
      <c r="AN227">
        <f>W227 - AVERAGEIFS('Placebo Females'!W:W, 'Placebo Females'!B:B, B227, 'Placebo Females'!P:P, P227)</f>
        <v>20.666666666666686</v>
      </c>
      <c r="AO227">
        <f>X227 - AVERAGEIFS('Placebo Females'!X:X, 'Placebo Females'!B:B, B227, 'Placebo Females'!P:P, P227)</f>
        <v>4.6666666666666714</v>
      </c>
      <c r="AP227">
        <f>Y227 - AVERAGEIFS('Placebo Females'!Y:Y, 'Placebo Females'!B:B, B227, 'Placebo Females'!P:P, P227)</f>
        <v>5.3333333333333428</v>
      </c>
      <c r="AQ227">
        <f>Z227 - AVERAGEIFS('Placebo Females'!Z:Z, 'Placebo Females'!B:B, B227, 'Placebo Females'!P:P, P227)</f>
        <v>10.666666666666671</v>
      </c>
      <c r="AR227">
        <f>AB227 - AVERAGEIFS('Placebo Females'!AB:AB, 'Placebo Females'!B:B, B227, 'Placebo Females'!P:P, P227)</f>
        <v>21.666666666666664</v>
      </c>
      <c r="AS227">
        <f>AC227 - AVERAGEIFS('Placebo Females'!AC:AC, 'Placebo Females'!B:B, B227, 'Placebo Females'!P:P, P227)</f>
        <v>-4</v>
      </c>
      <c r="AT227">
        <f>AD227 - AVERAGEIFS('Placebo Females'!AD:AD, 'Placebo Females'!B:B, B227, 'Placebo Females'!P:P, P227)</f>
        <v>-56.490333333333297</v>
      </c>
      <c r="AU227">
        <f>AE227 - AVERAGEIFS('Placebo Females'!AE:AE, 'Placebo Females'!B:B, B227, 'Placebo Females'!P:P, P227)</f>
        <v>0.18888856666666665</v>
      </c>
      <c r="AV227">
        <f>AF227 - AVERAGEIFS('Placebo Females'!AF:AF, 'Placebo Females'!B:B, B227, 'Placebo Females'!P:P, P227)</f>
        <v>7.3641000000000012E-2</v>
      </c>
    </row>
    <row r="228" spans="1:48" x14ac:dyDescent="0.25">
      <c r="A228" t="s">
        <v>3016</v>
      </c>
      <c r="B228">
        <v>1006</v>
      </c>
      <c r="C228" t="s">
        <v>655</v>
      </c>
      <c r="D228">
        <v>22</v>
      </c>
      <c r="E228">
        <v>168.5</v>
      </c>
      <c r="F228">
        <v>69.599999999999994</v>
      </c>
      <c r="G228">
        <v>102.75</v>
      </c>
      <c r="H228">
        <v>55.75</v>
      </c>
      <c r="I228" t="s">
        <v>103</v>
      </c>
      <c r="J228" t="s">
        <v>104</v>
      </c>
      <c r="K228" t="s">
        <v>210</v>
      </c>
      <c r="L228" t="s">
        <v>106</v>
      </c>
      <c r="M228" t="s">
        <v>2261</v>
      </c>
      <c r="N228">
        <v>1500</v>
      </c>
      <c r="O228" t="s">
        <v>2262</v>
      </c>
      <c r="P228">
        <v>2</v>
      </c>
      <c r="Q228" t="s">
        <v>113</v>
      </c>
      <c r="R228" t="s">
        <v>2261</v>
      </c>
      <c r="S228">
        <v>1340</v>
      </c>
      <c r="T228" t="s">
        <v>2266</v>
      </c>
      <c r="U228">
        <v>863</v>
      </c>
      <c r="V228">
        <v>184</v>
      </c>
      <c r="W228">
        <v>390</v>
      </c>
      <c r="X228">
        <v>108</v>
      </c>
      <c r="Y228">
        <v>206</v>
      </c>
      <c r="Z228">
        <v>76</v>
      </c>
      <c r="AA228" t="s">
        <v>108</v>
      </c>
      <c r="AB228">
        <v>46</v>
      </c>
      <c r="AC228">
        <v>26</v>
      </c>
      <c r="AD228">
        <v>366.22699999999998</v>
      </c>
      <c r="AE228">
        <v>0.16666700000000001</v>
      </c>
      <c r="AF228">
        <v>0.42061999999999999</v>
      </c>
      <c r="AH228">
        <v>1340</v>
      </c>
      <c r="AI228">
        <f t="shared" si="9"/>
        <v>3.134235322598188</v>
      </c>
      <c r="AJ228">
        <f t="shared" si="10"/>
        <v>0.35840311199346297</v>
      </c>
      <c r="AK228">
        <f t="shared" si="11"/>
        <v>0.30352930696866565</v>
      </c>
      <c r="AL228">
        <f>U228 - AVERAGEIFS('Placebo Females'!U:U, 'Placebo Females'!B:B, B228, 'Placebo Females'!P:P, P228)</f>
        <v>-43.666666666666629</v>
      </c>
      <c r="AM228">
        <f>V228 - AVERAGEIFS('Placebo Females'!V:V, 'Placebo Females'!B:B, B228, 'Placebo Females'!P:P, P228)</f>
        <v>-9.3333333333333428</v>
      </c>
      <c r="AN228">
        <f>W228 - AVERAGEIFS('Placebo Females'!W:W, 'Placebo Females'!B:B, B228, 'Placebo Females'!P:P, P228)</f>
        <v>13.666666666666686</v>
      </c>
      <c r="AO228">
        <f>X228 - AVERAGEIFS('Placebo Females'!X:X, 'Placebo Females'!B:B, B228, 'Placebo Females'!P:P, P228)</f>
        <v>23</v>
      </c>
      <c r="AP228">
        <f>Y228 - AVERAGEIFS('Placebo Females'!Y:Y, 'Placebo Females'!B:B, B228, 'Placebo Females'!P:P, P228)</f>
        <v>-15.666666666666657</v>
      </c>
      <c r="AQ228">
        <f>Z228 - AVERAGEIFS('Placebo Females'!Z:Z, 'Placebo Females'!B:B, B228, 'Placebo Females'!P:P, P228)</f>
        <v>6.3333333333333286</v>
      </c>
      <c r="AR228">
        <f>AB228 - AVERAGEIFS('Placebo Females'!AB:AB, 'Placebo Females'!B:B, B228, 'Placebo Females'!P:P, P228)</f>
        <v>6.6666666666666643</v>
      </c>
      <c r="AS228">
        <f>AC228 - AVERAGEIFS('Placebo Females'!AC:AC, 'Placebo Females'!B:B, B228, 'Placebo Females'!P:P, P228)</f>
        <v>3.3333333333333321</v>
      </c>
      <c r="AT228">
        <f>AD228 - AVERAGEIFS('Placebo Females'!AD:AD, 'Placebo Females'!B:B, B228, 'Placebo Females'!P:P, P228)</f>
        <v>-49.266666666666708</v>
      </c>
      <c r="AU228">
        <f>AE228 - AVERAGEIFS('Placebo Females'!AE:AE, 'Placebo Females'!B:B, B228, 'Placebo Females'!P:P, P228)</f>
        <v>4.0741033333333343E-2</v>
      </c>
      <c r="AV228">
        <f>AF228 - AVERAGEIFS('Placebo Females'!AF:AF, 'Placebo Females'!B:B, B228, 'Placebo Females'!P:P, P228)</f>
        <v>4.6063000000000021E-2</v>
      </c>
    </row>
    <row r="229" spans="1:48" x14ac:dyDescent="0.25">
      <c r="A229" t="s">
        <v>3017</v>
      </c>
      <c r="B229">
        <v>1006</v>
      </c>
      <c r="C229" t="s">
        <v>655</v>
      </c>
      <c r="D229">
        <v>22</v>
      </c>
      <c r="E229">
        <v>168.5</v>
      </c>
      <c r="F229">
        <v>69.599999999999994</v>
      </c>
      <c r="G229">
        <v>102.75</v>
      </c>
      <c r="H229">
        <v>55.75</v>
      </c>
      <c r="I229" t="s">
        <v>103</v>
      </c>
      <c r="J229" t="s">
        <v>104</v>
      </c>
      <c r="K229" t="s">
        <v>210</v>
      </c>
      <c r="L229" t="s">
        <v>106</v>
      </c>
      <c r="M229" t="s">
        <v>2261</v>
      </c>
      <c r="N229">
        <v>1500</v>
      </c>
      <c r="O229" t="s">
        <v>2262</v>
      </c>
      <c r="P229">
        <v>2</v>
      </c>
      <c r="Q229" t="s">
        <v>113</v>
      </c>
      <c r="R229" t="s">
        <v>2261</v>
      </c>
      <c r="S229">
        <v>1340</v>
      </c>
      <c r="T229" t="s">
        <v>2266</v>
      </c>
      <c r="U229">
        <v>913</v>
      </c>
      <c r="V229">
        <v>178</v>
      </c>
      <c r="W229">
        <v>389</v>
      </c>
      <c r="X229">
        <v>102</v>
      </c>
      <c r="Y229">
        <v>208</v>
      </c>
      <c r="Z229">
        <v>79</v>
      </c>
      <c r="AA229" t="s">
        <v>108</v>
      </c>
      <c r="AB229">
        <v>45</v>
      </c>
      <c r="AC229">
        <v>27</v>
      </c>
      <c r="AD229">
        <v>367.80399999999997</v>
      </c>
      <c r="AE229">
        <v>0.14893600000000001</v>
      </c>
      <c r="AF229">
        <v>0.42519299999999999</v>
      </c>
      <c r="AH229">
        <v>1340</v>
      </c>
      <c r="AI229">
        <f t="shared" si="9"/>
        <v>3.134235322598188</v>
      </c>
      <c r="AJ229">
        <f t="shared" si="10"/>
        <v>0.35840311199346297</v>
      </c>
      <c r="AK229">
        <f t="shared" si="11"/>
        <v>0.30352930696866565</v>
      </c>
      <c r="AL229">
        <f>U229 - AVERAGEIFS('Placebo Females'!U:U, 'Placebo Females'!B:B, B229, 'Placebo Females'!P:P, P229)</f>
        <v>6.3333333333333712</v>
      </c>
      <c r="AM229">
        <f>V229 - AVERAGEIFS('Placebo Females'!V:V, 'Placebo Females'!B:B, B229, 'Placebo Females'!P:P, P229)</f>
        <v>-15.333333333333343</v>
      </c>
      <c r="AN229">
        <f>W229 - AVERAGEIFS('Placebo Females'!W:W, 'Placebo Females'!B:B, B229, 'Placebo Females'!P:P, P229)</f>
        <v>12.666666666666686</v>
      </c>
      <c r="AO229">
        <f>X229 - AVERAGEIFS('Placebo Females'!X:X, 'Placebo Females'!B:B, B229, 'Placebo Females'!P:P, P229)</f>
        <v>17</v>
      </c>
      <c r="AP229">
        <f>Y229 - AVERAGEIFS('Placebo Females'!Y:Y, 'Placebo Females'!B:B, B229, 'Placebo Females'!P:P, P229)</f>
        <v>-13.666666666666657</v>
      </c>
      <c r="AQ229">
        <f>Z229 - AVERAGEIFS('Placebo Females'!Z:Z, 'Placebo Females'!B:B, B229, 'Placebo Females'!P:P, P229)</f>
        <v>9.3333333333333286</v>
      </c>
      <c r="AR229">
        <f>AB229 - AVERAGEIFS('Placebo Females'!AB:AB, 'Placebo Females'!B:B, B229, 'Placebo Females'!P:P, P229)</f>
        <v>5.6666666666666643</v>
      </c>
      <c r="AS229">
        <f>AC229 - AVERAGEIFS('Placebo Females'!AC:AC, 'Placebo Females'!B:B, B229, 'Placebo Females'!P:P, P229)</f>
        <v>4.3333333333333321</v>
      </c>
      <c r="AT229">
        <f>AD229 - AVERAGEIFS('Placebo Females'!AD:AD, 'Placebo Females'!B:B, B229, 'Placebo Females'!P:P, P229)</f>
        <v>-47.68966666666671</v>
      </c>
      <c r="AU229">
        <f>AE229 - AVERAGEIFS('Placebo Females'!AE:AE, 'Placebo Females'!B:B, B229, 'Placebo Females'!P:P, P229)</f>
        <v>2.3010033333333346E-2</v>
      </c>
      <c r="AV229">
        <f>AF229 - AVERAGEIFS('Placebo Females'!AF:AF, 'Placebo Females'!B:B, B229, 'Placebo Females'!P:P, P229)</f>
        <v>5.0636000000000014E-2</v>
      </c>
    </row>
    <row r="230" spans="1:48" x14ac:dyDescent="0.25">
      <c r="A230" t="s">
        <v>3018</v>
      </c>
      <c r="B230">
        <v>1006</v>
      </c>
      <c r="C230" t="s">
        <v>655</v>
      </c>
      <c r="D230">
        <v>22</v>
      </c>
      <c r="E230">
        <v>168.5</v>
      </c>
      <c r="F230">
        <v>69.599999999999994</v>
      </c>
      <c r="G230">
        <v>102.75</v>
      </c>
      <c r="H230">
        <v>55.75</v>
      </c>
      <c r="I230" t="s">
        <v>103</v>
      </c>
      <c r="J230" t="s">
        <v>104</v>
      </c>
      <c r="K230" t="s">
        <v>210</v>
      </c>
      <c r="L230" t="s">
        <v>106</v>
      </c>
      <c r="M230" t="s">
        <v>2261</v>
      </c>
      <c r="N230">
        <v>1500</v>
      </c>
      <c r="O230" t="s">
        <v>2262</v>
      </c>
      <c r="P230">
        <v>2</v>
      </c>
      <c r="Q230" t="s">
        <v>113</v>
      </c>
      <c r="R230" t="s">
        <v>2261</v>
      </c>
      <c r="S230">
        <v>1340</v>
      </c>
      <c r="T230" t="s">
        <v>2266</v>
      </c>
      <c r="U230">
        <v>854</v>
      </c>
      <c r="V230">
        <v>186</v>
      </c>
      <c r="W230">
        <v>385</v>
      </c>
      <c r="X230">
        <v>101</v>
      </c>
      <c r="Y230">
        <v>207</v>
      </c>
      <c r="Z230">
        <v>77</v>
      </c>
      <c r="AA230" t="s">
        <v>108</v>
      </c>
      <c r="AB230">
        <v>47</v>
      </c>
      <c r="AC230">
        <v>26</v>
      </c>
      <c r="AD230">
        <v>351.565</v>
      </c>
      <c r="AE230">
        <v>0.14583299999999999</v>
      </c>
      <c r="AF230">
        <v>0.41217399999999998</v>
      </c>
      <c r="AH230">
        <v>1340</v>
      </c>
      <c r="AI230">
        <f t="shared" si="9"/>
        <v>3.134235322598188</v>
      </c>
      <c r="AJ230">
        <f t="shared" si="10"/>
        <v>0.35840311199346297</v>
      </c>
      <c r="AK230">
        <f t="shared" si="11"/>
        <v>0.30352930696866565</v>
      </c>
      <c r="AL230">
        <f>U230 - AVERAGEIFS('Placebo Females'!U:U, 'Placebo Females'!B:B, B230, 'Placebo Females'!P:P, P230)</f>
        <v>-52.666666666666629</v>
      </c>
      <c r="AM230">
        <f>V230 - AVERAGEIFS('Placebo Females'!V:V, 'Placebo Females'!B:B, B230, 'Placebo Females'!P:P, P230)</f>
        <v>-7.3333333333333428</v>
      </c>
      <c r="AN230">
        <f>W230 - AVERAGEIFS('Placebo Females'!W:W, 'Placebo Females'!B:B, B230, 'Placebo Females'!P:P, P230)</f>
        <v>8.6666666666666856</v>
      </c>
      <c r="AO230">
        <f>X230 - AVERAGEIFS('Placebo Females'!X:X, 'Placebo Females'!B:B, B230, 'Placebo Females'!P:P, P230)</f>
        <v>16</v>
      </c>
      <c r="AP230">
        <f>Y230 - AVERAGEIFS('Placebo Females'!Y:Y, 'Placebo Females'!B:B, B230, 'Placebo Females'!P:P, P230)</f>
        <v>-14.666666666666657</v>
      </c>
      <c r="AQ230">
        <f>Z230 - AVERAGEIFS('Placebo Females'!Z:Z, 'Placebo Females'!B:B, B230, 'Placebo Females'!P:P, P230)</f>
        <v>7.3333333333333286</v>
      </c>
      <c r="AR230">
        <f>AB230 - AVERAGEIFS('Placebo Females'!AB:AB, 'Placebo Females'!B:B, B230, 'Placebo Females'!P:P, P230)</f>
        <v>7.6666666666666643</v>
      </c>
      <c r="AS230">
        <f>AC230 - AVERAGEIFS('Placebo Females'!AC:AC, 'Placebo Females'!B:B, B230, 'Placebo Females'!P:P, P230)</f>
        <v>3.3333333333333321</v>
      </c>
      <c r="AT230">
        <f>AD230 - AVERAGEIFS('Placebo Females'!AD:AD, 'Placebo Females'!B:B, B230, 'Placebo Females'!P:P, P230)</f>
        <v>-63.928666666666686</v>
      </c>
      <c r="AU230">
        <f>AE230 - AVERAGEIFS('Placebo Females'!AE:AE, 'Placebo Females'!B:B, B230, 'Placebo Females'!P:P, P230)</f>
        <v>1.9907033333333324E-2</v>
      </c>
      <c r="AV230">
        <f>AF230 - AVERAGEIFS('Placebo Females'!AF:AF, 'Placebo Females'!B:B, B230, 'Placebo Females'!P:P, P230)</f>
        <v>3.7617000000000012E-2</v>
      </c>
    </row>
    <row r="231" spans="1:48" x14ac:dyDescent="0.25">
      <c r="A231" t="s">
        <v>3019</v>
      </c>
      <c r="B231">
        <v>1006</v>
      </c>
      <c r="C231" t="s">
        <v>655</v>
      </c>
      <c r="D231">
        <v>22</v>
      </c>
      <c r="E231">
        <v>168.5</v>
      </c>
      <c r="F231">
        <v>69.599999999999994</v>
      </c>
      <c r="G231">
        <v>102.75</v>
      </c>
      <c r="H231">
        <v>55.75</v>
      </c>
      <c r="I231" t="s">
        <v>103</v>
      </c>
      <c r="J231" t="s">
        <v>104</v>
      </c>
      <c r="K231" t="s">
        <v>210</v>
      </c>
      <c r="L231" t="s">
        <v>106</v>
      </c>
      <c r="M231" t="s">
        <v>2261</v>
      </c>
      <c r="N231">
        <v>1500</v>
      </c>
      <c r="O231" t="s">
        <v>2262</v>
      </c>
      <c r="P231">
        <v>3</v>
      </c>
      <c r="Q231" t="s">
        <v>113</v>
      </c>
      <c r="R231" t="s">
        <v>2261</v>
      </c>
      <c r="S231">
        <v>1340</v>
      </c>
      <c r="T231" t="s">
        <v>2266</v>
      </c>
      <c r="U231">
        <v>883</v>
      </c>
      <c r="V231">
        <v>180</v>
      </c>
      <c r="W231">
        <v>379</v>
      </c>
      <c r="X231">
        <v>103</v>
      </c>
      <c r="Y231">
        <v>198</v>
      </c>
      <c r="Z231">
        <v>78</v>
      </c>
      <c r="AA231" t="s">
        <v>108</v>
      </c>
      <c r="AB231">
        <v>44</v>
      </c>
      <c r="AC231">
        <v>29</v>
      </c>
      <c r="AD231">
        <v>316.16399999999999</v>
      </c>
      <c r="AE231">
        <v>0.10204100000000001</v>
      </c>
      <c r="AF231">
        <v>0.40785399999999999</v>
      </c>
      <c r="AH231">
        <v>1340</v>
      </c>
      <c r="AI231">
        <f t="shared" si="9"/>
        <v>3.134235322598188</v>
      </c>
      <c r="AJ231">
        <f t="shared" si="10"/>
        <v>0.35840311199346297</v>
      </c>
      <c r="AK231">
        <f t="shared" si="11"/>
        <v>0.30352930696866565</v>
      </c>
      <c r="AL231">
        <f>U231 - AVERAGEIFS('Placebo Females'!U:U, 'Placebo Females'!B:B, B231, 'Placebo Females'!P:P, P231)</f>
        <v>24.666666666666629</v>
      </c>
      <c r="AM231">
        <f>V231 - AVERAGEIFS('Placebo Females'!V:V, 'Placebo Females'!B:B, B231, 'Placebo Females'!P:P, P231)</f>
        <v>-7.3333333333333428</v>
      </c>
      <c r="AN231">
        <f>W231 - AVERAGEIFS('Placebo Females'!W:W, 'Placebo Females'!B:B, B231, 'Placebo Females'!P:P, P231)</f>
        <v>14.333333333333314</v>
      </c>
      <c r="AO231">
        <f>X231 - AVERAGEIFS('Placebo Females'!X:X, 'Placebo Females'!B:B, B231, 'Placebo Females'!P:P, P231)</f>
        <v>14.666666666666671</v>
      </c>
      <c r="AP231">
        <f>Y231 - AVERAGEIFS('Placebo Females'!Y:Y, 'Placebo Females'!B:B, B231, 'Placebo Females'!P:P, P231)</f>
        <v>-6.6666666666666572</v>
      </c>
      <c r="AQ231">
        <f>Z231 - AVERAGEIFS('Placebo Females'!Z:Z, 'Placebo Females'!B:B, B231, 'Placebo Females'!P:P, P231)</f>
        <v>6.3333333333333286</v>
      </c>
      <c r="AR231">
        <f>AB231 - AVERAGEIFS('Placebo Females'!AB:AB, 'Placebo Females'!B:B, B231, 'Placebo Females'!P:P, P231)</f>
        <v>4</v>
      </c>
      <c r="AS231">
        <f>AC231 - AVERAGEIFS('Placebo Females'!AC:AC, 'Placebo Females'!B:B, B231, 'Placebo Females'!P:P, P231)</f>
        <v>5.6666666666666679</v>
      </c>
      <c r="AT231">
        <f>AD231 - AVERAGEIFS('Placebo Females'!AD:AD, 'Placebo Females'!B:B, B231, 'Placebo Females'!P:P, P231)</f>
        <v>-27.514000000000067</v>
      </c>
      <c r="AU231">
        <f>AE231 - AVERAGEIFS('Placebo Females'!AE:AE, 'Placebo Females'!B:B, B231, 'Placebo Females'!P:P, P231)</f>
        <v>-1.7524333333333336E-2</v>
      </c>
      <c r="AV231">
        <f>AF231 - AVERAGEIFS('Placebo Females'!AF:AF, 'Placebo Females'!B:B, B231, 'Placebo Females'!P:P, P231)</f>
        <v>4.8555666666666664E-2</v>
      </c>
    </row>
    <row r="232" spans="1:48" x14ac:dyDescent="0.25">
      <c r="A232" t="s">
        <v>3020</v>
      </c>
      <c r="B232">
        <v>1006</v>
      </c>
      <c r="C232" t="s">
        <v>655</v>
      </c>
      <c r="D232">
        <v>22</v>
      </c>
      <c r="E232">
        <v>168.5</v>
      </c>
      <c r="F232">
        <v>69.599999999999994</v>
      </c>
      <c r="G232">
        <v>102.75</v>
      </c>
      <c r="H232">
        <v>55.75</v>
      </c>
      <c r="I232" t="s">
        <v>103</v>
      </c>
      <c r="J232" t="s">
        <v>104</v>
      </c>
      <c r="K232" t="s">
        <v>210</v>
      </c>
      <c r="L232" t="s">
        <v>106</v>
      </c>
      <c r="M232" t="s">
        <v>2261</v>
      </c>
      <c r="N232">
        <v>1500</v>
      </c>
      <c r="O232" t="s">
        <v>2262</v>
      </c>
      <c r="P232">
        <v>3</v>
      </c>
      <c r="Q232" t="s">
        <v>113</v>
      </c>
      <c r="R232" t="s">
        <v>2261</v>
      </c>
      <c r="S232">
        <v>1340</v>
      </c>
      <c r="T232" t="s">
        <v>2266</v>
      </c>
      <c r="U232">
        <v>907</v>
      </c>
      <c r="V232">
        <v>182</v>
      </c>
      <c r="W232">
        <v>387</v>
      </c>
      <c r="X232">
        <v>100</v>
      </c>
      <c r="Y232">
        <v>207</v>
      </c>
      <c r="Z232">
        <v>80</v>
      </c>
      <c r="AA232" t="s">
        <v>108</v>
      </c>
      <c r="AB232">
        <v>48</v>
      </c>
      <c r="AC232">
        <v>25</v>
      </c>
      <c r="AD232">
        <v>325.77199999999999</v>
      </c>
      <c r="AE232">
        <v>0.1875</v>
      </c>
      <c r="AF232">
        <v>0.435724</v>
      </c>
      <c r="AH232">
        <v>1340</v>
      </c>
      <c r="AI232">
        <f t="shared" si="9"/>
        <v>3.134235322598188</v>
      </c>
      <c r="AJ232">
        <f t="shared" si="10"/>
        <v>0.35840311199346297</v>
      </c>
      <c r="AK232">
        <f t="shared" si="11"/>
        <v>0.30352930696866565</v>
      </c>
      <c r="AL232">
        <f>U232 - AVERAGEIFS('Placebo Females'!U:U, 'Placebo Females'!B:B, B232, 'Placebo Females'!P:P, P232)</f>
        <v>48.666666666666629</v>
      </c>
      <c r="AM232">
        <f>V232 - AVERAGEIFS('Placebo Females'!V:V, 'Placebo Females'!B:B, B232, 'Placebo Females'!P:P, P232)</f>
        <v>-5.3333333333333428</v>
      </c>
      <c r="AN232">
        <f>W232 - AVERAGEIFS('Placebo Females'!W:W, 'Placebo Females'!B:B, B232, 'Placebo Females'!P:P, P232)</f>
        <v>22.333333333333314</v>
      </c>
      <c r="AO232">
        <f>X232 - AVERAGEIFS('Placebo Females'!X:X, 'Placebo Females'!B:B, B232, 'Placebo Females'!P:P, P232)</f>
        <v>11.666666666666671</v>
      </c>
      <c r="AP232">
        <f>Y232 - AVERAGEIFS('Placebo Females'!Y:Y, 'Placebo Females'!B:B, B232, 'Placebo Females'!P:P, P232)</f>
        <v>2.3333333333333428</v>
      </c>
      <c r="AQ232">
        <f>Z232 - AVERAGEIFS('Placebo Females'!Z:Z, 'Placebo Females'!B:B, B232, 'Placebo Females'!P:P, P232)</f>
        <v>8.3333333333333286</v>
      </c>
      <c r="AR232">
        <f>AB232 - AVERAGEIFS('Placebo Females'!AB:AB, 'Placebo Females'!B:B, B232, 'Placebo Females'!P:P, P232)</f>
        <v>8</v>
      </c>
      <c r="AS232">
        <f>AC232 - AVERAGEIFS('Placebo Females'!AC:AC, 'Placebo Females'!B:B, B232, 'Placebo Females'!P:P, P232)</f>
        <v>1.6666666666666679</v>
      </c>
      <c r="AT232">
        <f>AD232 - AVERAGEIFS('Placebo Females'!AD:AD, 'Placebo Females'!B:B, B232, 'Placebo Females'!P:P, P232)</f>
        <v>-17.906000000000063</v>
      </c>
      <c r="AU232">
        <f>AE232 - AVERAGEIFS('Placebo Females'!AE:AE, 'Placebo Females'!B:B, B232, 'Placebo Females'!P:P, P232)</f>
        <v>6.7934666666666657E-2</v>
      </c>
      <c r="AV232">
        <f>AF232 - AVERAGEIFS('Placebo Females'!AF:AF, 'Placebo Females'!B:B, B232, 'Placebo Females'!P:P, P232)</f>
        <v>7.642566666666667E-2</v>
      </c>
    </row>
    <row r="233" spans="1:48" x14ac:dyDescent="0.25">
      <c r="A233" t="s">
        <v>3021</v>
      </c>
      <c r="B233">
        <v>1006</v>
      </c>
      <c r="C233" t="s">
        <v>655</v>
      </c>
      <c r="D233">
        <v>22</v>
      </c>
      <c r="E233">
        <v>168.5</v>
      </c>
      <c r="F233">
        <v>69.599999999999994</v>
      </c>
      <c r="G233">
        <v>102.75</v>
      </c>
      <c r="H233">
        <v>55.75</v>
      </c>
      <c r="I233" t="s">
        <v>103</v>
      </c>
      <c r="J233" t="s">
        <v>104</v>
      </c>
      <c r="K233" t="s">
        <v>210</v>
      </c>
      <c r="L233" t="s">
        <v>106</v>
      </c>
      <c r="M233" t="s">
        <v>2261</v>
      </c>
      <c r="N233">
        <v>1500</v>
      </c>
      <c r="O233" t="s">
        <v>2262</v>
      </c>
      <c r="P233">
        <v>3</v>
      </c>
      <c r="Q233" t="s">
        <v>113</v>
      </c>
      <c r="R233" t="s">
        <v>2261</v>
      </c>
      <c r="S233">
        <v>1340</v>
      </c>
      <c r="T233" t="s">
        <v>2266</v>
      </c>
      <c r="U233">
        <v>852</v>
      </c>
      <c r="V233">
        <v>194</v>
      </c>
      <c r="W233">
        <v>385</v>
      </c>
      <c r="X233">
        <v>105</v>
      </c>
      <c r="Y233">
        <v>201</v>
      </c>
      <c r="Z233">
        <v>79</v>
      </c>
      <c r="AA233" t="s">
        <v>108</v>
      </c>
      <c r="AB233">
        <v>47</v>
      </c>
      <c r="AC233">
        <v>25</v>
      </c>
      <c r="AD233">
        <v>317.80900000000003</v>
      </c>
      <c r="AE233">
        <v>0.14893600000000001</v>
      </c>
      <c r="AF233">
        <v>0.42889300000000002</v>
      </c>
      <c r="AH233">
        <v>1340</v>
      </c>
      <c r="AI233">
        <f t="shared" si="9"/>
        <v>3.134235322598188</v>
      </c>
      <c r="AJ233">
        <f t="shared" si="10"/>
        <v>0.35840311199346297</v>
      </c>
      <c r="AK233">
        <f t="shared" si="11"/>
        <v>0.30352930696866565</v>
      </c>
      <c r="AL233">
        <f>U233 - AVERAGEIFS('Placebo Females'!U:U, 'Placebo Females'!B:B, B233, 'Placebo Females'!P:P, P233)</f>
        <v>-6.3333333333333712</v>
      </c>
      <c r="AM233">
        <f>V233 - AVERAGEIFS('Placebo Females'!V:V, 'Placebo Females'!B:B, B233, 'Placebo Females'!P:P, P233)</f>
        <v>6.6666666666666572</v>
      </c>
      <c r="AN233">
        <f>W233 - AVERAGEIFS('Placebo Females'!W:W, 'Placebo Females'!B:B, B233, 'Placebo Females'!P:P, P233)</f>
        <v>20.333333333333314</v>
      </c>
      <c r="AO233">
        <f>X233 - AVERAGEIFS('Placebo Females'!X:X, 'Placebo Females'!B:B, B233, 'Placebo Females'!P:P, P233)</f>
        <v>16.666666666666671</v>
      </c>
      <c r="AP233">
        <f>Y233 - AVERAGEIFS('Placebo Females'!Y:Y, 'Placebo Females'!B:B, B233, 'Placebo Females'!P:P, P233)</f>
        <v>-3.6666666666666572</v>
      </c>
      <c r="AQ233">
        <f>Z233 - AVERAGEIFS('Placebo Females'!Z:Z, 'Placebo Females'!B:B, B233, 'Placebo Females'!P:P, P233)</f>
        <v>7.3333333333333286</v>
      </c>
      <c r="AR233">
        <f>AB233 - AVERAGEIFS('Placebo Females'!AB:AB, 'Placebo Females'!B:B, B233, 'Placebo Females'!P:P, P233)</f>
        <v>7</v>
      </c>
      <c r="AS233">
        <f>AC233 - AVERAGEIFS('Placebo Females'!AC:AC, 'Placebo Females'!B:B, B233, 'Placebo Females'!P:P, P233)</f>
        <v>1.6666666666666679</v>
      </c>
      <c r="AT233">
        <f>AD233 - AVERAGEIFS('Placebo Females'!AD:AD, 'Placebo Females'!B:B, B233, 'Placebo Females'!P:P, P233)</f>
        <v>-25.869000000000028</v>
      </c>
      <c r="AU233">
        <f>AE233 - AVERAGEIFS('Placebo Females'!AE:AE, 'Placebo Females'!B:B, B233, 'Placebo Females'!P:P, P233)</f>
        <v>2.937066666666667E-2</v>
      </c>
      <c r="AV233">
        <f>AF233 - AVERAGEIFS('Placebo Females'!AF:AF, 'Placebo Females'!B:B, B233, 'Placebo Females'!P:P, P233)</f>
        <v>6.9594666666666694E-2</v>
      </c>
    </row>
    <row r="234" spans="1:48" x14ac:dyDescent="0.25">
      <c r="A234" t="s">
        <v>3022</v>
      </c>
      <c r="B234">
        <v>1002</v>
      </c>
      <c r="C234" t="s">
        <v>655</v>
      </c>
      <c r="D234">
        <v>20</v>
      </c>
      <c r="E234">
        <v>177</v>
      </c>
      <c r="F234">
        <v>80.599999999999994</v>
      </c>
      <c r="G234">
        <v>95.666666669999998</v>
      </c>
      <c r="H234">
        <v>56</v>
      </c>
      <c r="I234" t="s">
        <v>103</v>
      </c>
      <c r="J234" t="s">
        <v>104</v>
      </c>
      <c r="K234" t="s">
        <v>704</v>
      </c>
      <c r="L234" t="s">
        <v>460</v>
      </c>
      <c r="M234" t="s">
        <v>2261</v>
      </c>
      <c r="N234">
        <v>1500</v>
      </c>
      <c r="O234" t="s">
        <v>2262</v>
      </c>
      <c r="P234">
        <v>6</v>
      </c>
      <c r="Q234" t="s">
        <v>113</v>
      </c>
      <c r="R234" t="s">
        <v>2261</v>
      </c>
      <c r="S234">
        <v>1330</v>
      </c>
      <c r="T234" t="s">
        <v>2266</v>
      </c>
      <c r="U234">
        <v>810</v>
      </c>
      <c r="V234">
        <v>156</v>
      </c>
      <c r="W234">
        <v>364</v>
      </c>
      <c r="X234">
        <v>85</v>
      </c>
      <c r="Y234">
        <v>204</v>
      </c>
      <c r="Z234">
        <v>75</v>
      </c>
      <c r="AA234" t="s">
        <v>108</v>
      </c>
      <c r="AB234">
        <v>50</v>
      </c>
      <c r="AC234">
        <v>22</v>
      </c>
      <c r="AD234">
        <v>436.202</v>
      </c>
      <c r="AE234">
        <v>0.183673</v>
      </c>
      <c r="AF234">
        <v>0.36890299999999998</v>
      </c>
      <c r="AH234">
        <v>1330</v>
      </c>
      <c r="AI234">
        <f t="shared" si="9"/>
        <v>3.1108455067579031</v>
      </c>
      <c r="AJ234">
        <f t="shared" si="10"/>
        <v>0.35702629847709333</v>
      </c>
      <c r="AK234">
        <f t="shared" si="11"/>
        <v>0.30210602727254332</v>
      </c>
      <c r="AL234">
        <f>U234 - AVERAGEIFS('Placebo Females'!U:U, 'Placebo Females'!B:B, B234, 'Placebo Females'!P:P, P234)</f>
        <v>-39.333333333333371</v>
      </c>
      <c r="AM234">
        <f>V234 - AVERAGEIFS('Placebo Females'!V:V, 'Placebo Females'!B:B, B234, 'Placebo Females'!P:P, P234)</f>
        <v>6</v>
      </c>
      <c r="AN234">
        <f>W234 - AVERAGEIFS('Placebo Females'!W:W, 'Placebo Females'!B:B, B234, 'Placebo Females'!P:P, P234)</f>
        <v>1</v>
      </c>
      <c r="AO234">
        <f>X234 - AVERAGEIFS('Placebo Females'!X:X, 'Placebo Females'!B:B, B234, 'Placebo Females'!P:P, P234)</f>
        <v>-9</v>
      </c>
      <c r="AP234">
        <f>Y234 - AVERAGEIFS('Placebo Females'!Y:Y, 'Placebo Females'!B:B, B234, 'Placebo Females'!P:P, P234)</f>
        <v>2</v>
      </c>
      <c r="AQ234">
        <f>Z234 - AVERAGEIFS('Placebo Females'!Z:Z, 'Placebo Females'!B:B, B234, 'Placebo Females'!P:P, P234)</f>
        <v>8</v>
      </c>
      <c r="AR234">
        <f>AB234 - AVERAGEIFS('Placebo Females'!AB:AB, 'Placebo Females'!B:B, B234, 'Placebo Females'!P:P, P234)</f>
        <v>9.6666666666666643</v>
      </c>
      <c r="AS234">
        <f>AC234 - AVERAGEIFS('Placebo Females'!AC:AC, 'Placebo Females'!B:B, B234, 'Placebo Females'!P:P, P234)</f>
        <v>0.33333333333333215</v>
      </c>
      <c r="AT234">
        <f>AD234 - AVERAGEIFS('Placebo Females'!AD:AD, 'Placebo Females'!B:B, B234, 'Placebo Females'!P:P, P234)</f>
        <v>-89.856333333333282</v>
      </c>
      <c r="AU234">
        <f>AE234 - AVERAGEIFS('Placebo Females'!AE:AE, 'Placebo Females'!B:B, B234, 'Placebo Females'!P:P, P234)</f>
        <v>7.9149300000000006E-2</v>
      </c>
      <c r="AV234">
        <f>AF234 - AVERAGEIFS('Placebo Females'!AF:AF, 'Placebo Females'!B:B, B234, 'Placebo Females'!P:P, P234)</f>
        <v>8.0956666666665567E-3</v>
      </c>
    </row>
    <row r="235" spans="1:48" x14ac:dyDescent="0.25">
      <c r="A235" t="s">
        <v>3023</v>
      </c>
      <c r="B235">
        <v>1002</v>
      </c>
      <c r="C235" t="s">
        <v>655</v>
      </c>
      <c r="D235">
        <v>20</v>
      </c>
      <c r="E235">
        <v>177</v>
      </c>
      <c r="F235">
        <v>80.599999999999994</v>
      </c>
      <c r="G235">
        <v>95.666666669999998</v>
      </c>
      <c r="H235">
        <v>56</v>
      </c>
      <c r="I235" t="s">
        <v>103</v>
      </c>
      <c r="J235" t="s">
        <v>104</v>
      </c>
      <c r="K235" t="s">
        <v>704</v>
      </c>
      <c r="L235" t="s">
        <v>460</v>
      </c>
      <c r="M235" t="s">
        <v>2261</v>
      </c>
      <c r="N235">
        <v>1500</v>
      </c>
      <c r="O235" t="s">
        <v>2262</v>
      </c>
      <c r="P235">
        <v>6</v>
      </c>
      <c r="Q235" t="s">
        <v>113</v>
      </c>
      <c r="R235" t="s">
        <v>2261</v>
      </c>
      <c r="S235">
        <v>1330</v>
      </c>
      <c r="T235" t="s">
        <v>2266</v>
      </c>
      <c r="U235">
        <v>776</v>
      </c>
      <c r="V235">
        <v>150</v>
      </c>
      <c r="W235">
        <v>362</v>
      </c>
      <c r="X235">
        <v>89</v>
      </c>
      <c r="Y235">
        <v>198</v>
      </c>
      <c r="Z235">
        <v>75</v>
      </c>
      <c r="AA235" t="s">
        <v>108</v>
      </c>
      <c r="AB235">
        <v>41</v>
      </c>
      <c r="AC235">
        <v>30</v>
      </c>
      <c r="AD235">
        <v>435.31400000000002</v>
      </c>
      <c r="AE235">
        <v>0.14893600000000001</v>
      </c>
      <c r="AF235">
        <v>0.36009999999999998</v>
      </c>
      <c r="AH235">
        <v>1330</v>
      </c>
      <c r="AI235">
        <f t="shared" si="9"/>
        <v>3.1108455067579031</v>
      </c>
      <c r="AJ235">
        <f t="shared" si="10"/>
        <v>0.35702629847709333</v>
      </c>
      <c r="AK235">
        <f t="shared" si="11"/>
        <v>0.30210602727254332</v>
      </c>
      <c r="AL235">
        <f>U235 - AVERAGEIFS('Placebo Females'!U:U, 'Placebo Females'!B:B, B235, 'Placebo Females'!P:P, P235)</f>
        <v>-73.333333333333371</v>
      </c>
      <c r="AM235">
        <f>V235 - AVERAGEIFS('Placebo Females'!V:V, 'Placebo Females'!B:B, B235, 'Placebo Females'!P:P, P235)</f>
        <v>0</v>
      </c>
      <c r="AN235">
        <f>W235 - AVERAGEIFS('Placebo Females'!W:W, 'Placebo Females'!B:B, B235, 'Placebo Females'!P:P, P235)</f>
        <v>-1</v>
      </c>
      <c r="AO235">
        <f>X235 - AVERAGEIFS('Placebo Females'!X:X, 'Placebo Females'!B:B, B235, 'Placebo Females'!P:P, P235)</f>
        <v>-5</v>
      </c>
      <c r="AP235">
        <f>Y235 - AVERAGEIFS('Placebo Females'!Y:Y, 'Placebo Females'!B:B, B235, 'Placebo Females'!P:P, P235)</f>
        <v>-4</v>
      </c>
      <c r="AQ235">
        <f>Z235 - AVERAGEIFS('Placebo Females'!Z:Z, 'Placebo Females'!B:B, B235, 'Placebo Females'!P:P, P235)</f>
        <v>8</v>
      </c>
      <c r="AR235">
        <f>AB235 - AVERAGEIFS('Placebo Females'!AB:AB, 'Placebo Females'!B:B, B235, 'Placebo Females'!P:P, P235)</f>
        <v>0.6666666666666643</v>
      </c>
      <c r="AS235">
        <f>AC235 - AVERAGEIFS('Placebo Females'!AC:AC, 'Placebo Females'!B:B, B235, 'Placebo Females'!P:P, P235)</f>
        <v>8.3333333333333321</v>
      </c>
      <c r="AT235">
        <f>AD235 - AVERAGEIFS('Placebo Females'!AD:AD, 'Placebo Females'!B:B, B235, 'Placebo Females'!P:P, P235)</f>
        <v>-90.744333333333259</v>
      </c>
      <c r="AU235">
        <f>AE235 - AVERAGEIFS('Placebo Females'!AE:AE, 'Placebo Females'!B:B, B235, 'Placebo Females'!P:P, P235)</f>
        <v>4.4412300000000016E-2</v>
      </c>
      <c r="AV235">
        <f>AF235 - AVERAGEIFS('Placebo Females'!AF:AF, 'Placebo Females'!B:B, B235, 'Placebo Females'!P:P, P235)</f>
        <v>-7.0733333333344861E-4</v>
      </c>
    </row>
    <row r="236" spans="1:48" x14ac:dyDescent="0.25">
      <c r="A236" t="s">
        <v>3024</v>
      </c>
      <c r="B236">
        <v>1002</v>
      </c>
      <c r="C236" t="s">
        <v>655</v>
      </c>
      <c r="D236">
        <v>20</v>
      </c>
      <c r="E236">
        <v>177</v>
      </c>
      <c r="F236">
        <v>80.599999999999994</v>
      </c>
      <c r="G236">
        <v>95.666666669999998</v>
      </c>
      <c r="H236">
        <v>56</v>
      </c>
      <c r="I236" t="s">
        <v>103</v>
      </c>
      <c r="J236" t="s">
        <v>104</v>
      </c>
      <c r="K236" t="s">
        <v>704</v>
      </c>
      <c r="L236" t="s">
        <v>460</v>
      </c>
      <c r="M236" t="s">
        <v>2261</v>
      </c>
      <c r="N236">
        <v>1500</v>
      </c>
      <c r="O236" t="s">
        <v>2262</v>
      </c>
      <c r="P236">
        <v>6</v>
      </c>
      <c r="Q236" t="s">
        <v>113</v>
      </c>
      <c r="R236" t="s">
        <v>2261</v>
      </c>
      <c r="S236">
        <v>1330</v>
      </c>
      <c r="T236" t="s">
        <v>2266</v>
      </c>
      <c r="U236">
        <v>742</v>
      </c>
      <c r="V236">
        <v>149</v>
      </c>
      <c r="W236">
        <v>362</v>
      </c>
      <c r="X236">
        <v>86</v>
      </c>
      <c r="Y236">
        <v>200</v>
      </c>
      <c r="Z236">
        <v>76</v>
      </c>
      <c r="AA236" t="s">
        <v>108</v>
      </c>
      <c r="AB236">
        <v>44</v>
      </c>
      <c r="AC236">
        <v>28</v>
      </c>
      <c r="AD236">
        <v>409.10599999999999</v>
      </c>
      <c r="AE236">
        <v>0.17391300000000001</v>
      </c>
      <c r="AF236">
        <v>0.364539</v>
      </c>
      <c r="AH236">
        <v>1330</v>
      </c>
      <c r="AI236">
        <f t="shared" si="9"/>
        <v>3.1108455067579031</v>
      </c>
      <c r="AJ236">
        <f t="shared" si="10"/>
        <v>0.35702629847709333</v>
      </c>
      <c r="AK236">
        <f t="shared" si="11"/>
        <v>0.30210602727254332</v>
      </c>
      <c r="AL236">
        <f>U236 - AVERAGEIFS('Placebo Females'!U:U, 'Placebo Females'!B:B, B236, 'Placebo Females'!P:P, P236)</f>
        <v>-107.33333333333337</v>
      </c>
      <c r="AM236">
        <f>V236 - AVERAGEIFS('Placebo Females'!V:V, 'Placebo Females'!B:B, B236, 'Placebo Females'!P:P, P236)</f>
        <v>-1</v>
      </c>
      <c r="AN236">
        <f>W236 - AVERAGEIFS('Placebo Females'!W:W, 'Placebo Females'!B:B, B236, 'Placebo Females'!P:P, P236)</f>
        <v>-1</v>
      </c>
      <c r="AO236">
        <f>X236 - AVERAGEIFS('Placebo Females'!X:X, 'Placebo Females'!B:B, B236, 'Placebo Females'!P:P, P236)</f>
        <v>-8</v>
      </c>
      <c r="AP236">
        <f>Y236 - AVERAGEIFS('Placebo Females'!Y:Y, 'Placebo Females'!B:B, B236, 'Placebo Females'!P:P, P236)</f>
        <v>-2</v>
      </c>
      <c r="AQ236">
        <f>Z236 - AVERAGEIFS('Placebo Females'!Z:Z, 'Placebo Females'!B:B, B236, 'Placebo Females'!P:P, P236)</f>
        <v>9</v>
      </c>
      <c r="AR236">
        <f>AB236 - AVERAGEIFS('Placebo Females'!AB:AB, 'Placebo Females'!B:B, B236, 'Placebo Females'!P:P, P236)</f>
        <v>3.6666666666666643</v>
      </c>
      <c r="AS236">
        <f>AC236 - AVERAGEIFS('Placebo Females'!AC:AC, 'Placebo Females'!B:B, B236, 'Placebo Females'!P:P, P236)</f>
        <v>6.3333333333333321</v>
      </c>
      <c r="AT236">
        <f>AD236 - AVERAGEIFS('Placebo Females'!AD:AD, 'Placebo Females'!B:B, B236, 'Placebo Females'!P:P, P236)</f>
        <v>-116.95233333333329</v>
      </c>
      <c r="AU236">
        <f>AE236 - AVERAGEIFS('Placebo Females'!AE:AE, 'Placebo Females'!B:B, B236, 'Placebo Females'!P:P, P236)</f>
        <v>6.9389300000000015E-2</v>
      </c>
      <c r="AV236">
        <f>AF236 - AVERAGEIFS('Placebo Females'!AF:AF, 'Placebo Females'!B:B, B236, 'Placebo Females'!P:P, P236)</f>
        <v>3.7316666666665776E-3</v>
      </c>
    </row>
    <row r="237" spans="1:48" x14ac:dyDescent="0.25">
      <c r="A237" t="s">
        <v>3025</v>
      </c>
      <c r="B237">
        <v>1001</v>
      </c>
      <c r="C237" t="s">
        <v>655</v>
      </c>
      <c r="D237">
        <v>25</v>
      </c>
      <c r="E237">
        <v>161.5</v>
      </c>
      <c r="F237">
        <v>54.8</v>
      </c>
      <c r="G237">
        <v>114.5</v>
      </c>
      <c r="H237">
        <v>64.25</v>
      </c>
      <c r="I237" t="s">
        <v>103</v>
      </c>
      <c r="J237" t="s">
        <v>104</v>
      </c>
      <c r="K237" t="s">
        <v>360</v>
      </c>
      <c r="L237" t="s">
        <v>160</v>
      </c>
      <c r="M237" t="s">
        <v>2261</v>
      </c>
      <c r="N237">
        <v>1500</v>
      </c>
      <c r="O237" t="s">
        <v>2262</v>
      </c>
      <c r="P237">
        <v>2.5</v>
      </c>
      <c r="Q237" t="s">
        <v>113</v>
      </c>
      <c r="R237" t="s">
        <v>2261</v>
      </c>
      <c r="S237">
        <v>1310</v>
      </c>
      <c r="T237" t="s">
        <v>2266</v>
      </c>
      <c r="U237">
        <v>734</v>
      </c>
      <c r="V237">
        <v>134</v>
      </c>
      <c r="W237">
        <v>385</v>
      </c>
      <c r="X237">
        <v>97</v>
      </c>
      <c r="Y237">
        <v>200</v>
      </c>
      <c r="Z237">
        <v>88</v>
      </c>
      <c r="AA237" t="s">
        <v>108</v>
      </c>
      <c r="AB237">
        <v>52</v>
      </c>
      <c r="AC237">
        <v>27</v>
      </c>
      <c r="AD237">
        <v>482.76799999999997</v>
      </c>
      <c r="AE237">
        <v>0.14583299999999999</v>
      </c>
      <c r="AF237">
        <v>0.38656000000000001</v>
      </c>
      <c r="AH237">
        <v>1310</v>
      </c>
      <c r="AI237">
        <f t="shared" si="9"/>
        <v>3.0640658750773331</v>
      </c>
      <c r="AJ237">
        <f t="shared" si="10"/>
        <v>0.35424856567455054</v>
      </c>
      <c r="AK237">
        <f t="shared" si="11"/>
        <v>0.29923869120876412</v>
      </c>
      <c r="AL237">
        <f>U237 - AVERAGEIFS('Placebo Females'!U:U, 'Placebo Females'!B:B, B237, 'Placebo Females'!P:P, P237)</f>
        <v>-77.666666666666629</v>
      </c>
      <c r="AM237">
        <f>V237 - AVERAGEIFS('Placebo Females'!V:V, 'Placebo Females'!B:B, B237, 'Placebo Females'!P:P, P237)</f>
        <v>2.6666666666666572</v>
      </c>
      <c r="AN237">
        <f>W237 - AVERAGEIFS('Placebo Females'!W:W, 'Placebo Females'!B:B, B237, 'Placebo Females'!P:P, P237)</f>
        <v>21</v>
      </c>
      <c r="AO237">
        <f>X237 - AVERAGEIFS('Placebo Females'!X:X, 'Placebo Females'!B:B, B237, 'Placebo Females'!P:P, P237)</f>
        <v>4.3333333333333286</v>
      </c>
      <c r="AP237">
        <f>Y237 - AVERAGEIFS('Placebo Females'!Y:Y, 'Placebo Females'!B:B, B237, 'Placebo Females'!P:P, P237)</f>
        <v>0</v>
      </c>
      <c r="AQ237">
        <f>Z237 - AVERAGEIFS('Placebo Females'!Z:Z, 'Placebo Females'!B:B, B237, 'Placebo Females'!P:P, P237)</f>
        <v>16.666666666666671</v>
      </c>
      <c r="AR237">
        <f>AB237 - AVERAGEIFS('Placebo Females'!AB:AB, 'Placebo Females'!B:B, B237, 'Placebo Females'!P:P, P237)</f>
        <v>15</v>
      </c>
      <c r="AS237">
        <f>AC237 - AVERAGEIFS('Placebo Females'!AC:AC, 'Placebo Females'!B:B, B237, 'Placebo Females'!P:P, P237)</f>
        <v>1.3333333333333321</v>
      </c>
      <c r="AT237">
        <f>AD237 - AVERAGEIFS('Placebo Females'!AD:AD, 'Placebo Females'!B:B, B237, 'Placebo Females'!P:P, P237)</f>
        <v>-206.71666666666664</v>
      </c>
      <c r="AU237">
        <f>AE237 - AVERAGEIFS('Placebo Females'!AE:AE, 'Placebo Females'!B:B, B237, 'Placebo Females'!P:P, P237)</f>
        <v>4.3353533333333319E-2</v>
      </c>
      <c r="AV237">
        <f>AF237 - AVERAGEIFS('Placebo Females'!AF:AF, 'Placebo Females'!B:B, B237, 'Placebo Females'!P:P, P237)</f>
        <v>5.2027000000000045E-2</v>
      </c>
    </row>
    <row r="238" spans="1:48" x14ac:dyDescent="0.25">
      <c r="A238" t="s">
        <v>3026</v>
      </c>
      <c r="B238">
        <v>1001</v>
      </c>
      <c r="C238" t="s">
        <v>655</v>
      </c>
      <c r="D238">
        <v>25</v>
      </c>
      <c r="E238">
        <v>161.5</v>
      </c>
      <c r="F238">
        <v>54.8</v>
      </c>
      <c r="G238">
        <v>114.5</v>
      </c>
      <c r="H238">
        <v>64.25</v>
      </c>
      <c r="I238" t="s">
        <v>103</v>
      </c>
      <c r="J238" t="s">
        <v>104</v>
      </c>
      <c r="K238" t="s">
        <v>360</v>
      </c>
      <c r="L238" t="s">
        <v>160</v>
      </c>
      <c r="M238" t="s">
        <v>2261</v>
      </c>
      <c r="N238">
        <v>1500</v>
      </c>
      <c r="O238" t="s">
        <v>2262</v>
      </c>
      <c r="P238">
        <v>2.5</v>
      </c>
      <c r="Q238" t="s">
        <v>113</v>
      </c>
      <c r="R238" t="s">
        <v>2261</v>
      </c>
      <c r="S238">
        <v>1310</v>
      </c>
      <c r="T238" t="s">
        <v>2266</v>
      </c>
      <c r="U238">
        <v>801</v>
      </c>
      <c r="V238">
        <v>131</v>
      </c>
      <c r="W238">
        <v>387</v>
      </c>
      <c r="X238">
        <v>101</v>
      </c>
      <c r="Y238">
        <v>198</v>
      </c>
      <c r="Z238">
        <v>88</v>
      </c>
      <c r="AA238" t="s">
        <v>108</v>
      </c>
      <c r="AB238">
        <v>46</v>
      </c>
      <c r="AC238">
        <v>26</v>
      </c>
      <c r="AD238">
        <v>504.10300000000001</v>
      </c>
      <c r="AE238">
        <v>0.13725499999999999</v>
      </c>
      <c r="AF238">
        <v>0.37779699999999999</v>
      </c>
      <c r="AH238">
        <v>1310</v>
      </c>
      <c r="AI238">
        <f t="shared" si="9"/>
        <v>3.0640658750773331</v>
      </c>
      <c r="AJ238">
        <f t="shared" si="10"/>
        <v>0.35424856567455054</v>
      </c>
      <c r="AK238">
        <f t="shared" si="11"/>
        <v>0.29923869120876412</v>
      </c>
      <c r="AL238">
        <f>U238 - AVERAGEIFS('Placebo Females'!U:U, 'Placebo Females'!B:B, B238, 'Placebo Females'!P:P, P238)</f>
        <v>-10.666666666666629</v>
      </c>
      <c r="AM238">
        <f>V238 - AVERAGEIFS('Placebo Females'!V:V, 'Placebo Females'!B:B, B238, 'Placebo Females'!P:P, P238)</f>
        <v>-0.33333333333334281</v>
      </c>
      <c r="AN238">
        <f>W238 - AVERAGEIFS('Placebo Females'!W:W, 'Placebo Females'!B:B, B238, 'Placebo Females'!P:P, P238)</f>
        <v>23</v>
      </c>
      <c r="AO238">
        <f>X238 - AVERAGEIFS('Placebo Females'!X:X, 'Placebo Females'!B:B, B238, 'Placebo Females'!P:P, P238)</f>
        <v>8.3333333333333286</v>
      </c>
      <c r="AP238">
        <f>Y238 - AVERAGEIFS('Placebo Females'!Y:Y, 'Placebo Females'!B:B, B238, 'Placebo Females'!P:P, P238)</f>
        <v>-2</v>
      </c>
      <c r="AQ238">
        <f>Z238 - AVERAGEIFS('Placebo Females'!Z:Z, 'Placebo Females'!B:B, B238, 'Placebo Females'!P:P, P238)</f>
        <v>16.666666666666671</v>
      </c>
      <c r="AR238">
        <f>AB238 - AVERAGEIFS('Placebo Females'!AB:AB, 'Placebo Females'!B:B, B238, 'Placebo Females'!P:P, P238)</f>
        <v>9</v>
      </c>
      <c r="AS238">
        <f>AC238 - AVERAGEIFS('Placebo Females'!AC:AC, 'Placebo Females'!B:B, B238, 'Placebo Females'!P:P, P238)</f>
        <v>0.33333333333333215</v>
      </c>
      <c r="AT238">
        <f>AD238 - AVERAGEIFS('Placebo Females'!AD:AD, 'Placebo Females'!B:B, B238, 'Placebo Females'!P:P, P238)</f>
        <v>-185.3816666666666</v>
      </c>
      <c r="AU238">
        <f>AE238 - AVERAGEIFS('Placebo Females'!AE:AE, 'Placebo Females'!B:B, B238, 'Placebo Females'!P:P, P238)</f>
        <v>3.4775533333333317E-2</v>
      </c>
      <c r="AV238">
        <f>AF238 - AVERAGEIFS('Placebo Females'!AF:AF, 'Placebo Females'!B:B, B238, 'Placebo Females'!P:P, P238)</f>
        <v>4.3264000000000025E-2</v>
      </c>
    </row>
    <row r="239" spans="1:48" x14ac:dyDescent="0.25">
      <c r="A239" t="s">
        <v>3027</v>
      </c>
      <c r="B239">
        <v>1001</v>
      </c>
      <c r="C239" t="s">
        <v>655</v>
      </c>
      <c r="D239">
        <v>25</v>
      </c>
      <c r="E239">
        <v>161.5</v>
      </c>
      <c r="F239">
        <v>54.8</v>
      </c>
      <c r="G239">
        <v>114.5</v>
      </c>
      <c r="H239">
        <v>64.25</v>
      </c>
      <c r="I239" t="s">
        <v>103</v>
      </c>
      <c r="J239" t="s">
        <v>104</v>
      </c>
      <c r="K239" t="s">
        <v>360</v>
      </c>
      <c r="L239" t="s">
        <v>160</v>
      </c>
      <c r="M239" t="s">
        <v>2261</v>
      </c>
      <c r="N239">
        <v>1500</v>
      </c>
      <c r="O239" t="s">
        <v>2262</v>
      </c>
      <c r="P239">
        <v>2.5</v>
      </c>
      <c r="Q239" t="s">
        <v>113</v>
      </c>
      <c r="R239" t="s">
        <v>2261</v>
      </c>
      <c r="S239">
        <v>1310</v>
      </c>
      <c r="T239" t="s">
        <v>2266</v>
      </c>
      <c r="U239">
        <v>760</v>
      </c>
      <c r="V239">
        <v>135</v>
      </c>
      <c r="W239">
        <v>386</v>
      </c>
      <c r="X239">
        <v>92</v>
      </c>
      <c r="Y239">
        <v>201</v>
      </c>
      <c r="Z239">
        <v>93</v>
      </c>
      <c r="AA239" t="s">
        <v>108</v>
      </c>
      <c r="AB239">
        <v>48</v>
      </c>
      <c r="AC239">
        <v>30</v>
      </c>
      <c r="AD239">
        <v>488.87099999999998</v>
      </c>
      <c r="AE239">
        <v>0.12</v>
      </c>
      <c r="AF239">
        <v>0.35913800000000001</v>
      </c>
      <c r="AH239">
        <v>1310</v>
      </c>
      <c r="AI239">
        <f t="shared" si="9"/>
        <v>3.0640658750773331</v>
      </c>
      <c r="AJ239">
        <f t="shared" si="10"/>
        <v>0.35424856567455054</v>
      </c>
      <c r="AK239">
        <f t="shared" si="11"/>
        <v>0.29923869120876412</v>
      </c>
      <c r="AL239">
        <f>U239 - AVERAGEIFS('Placebo Females'!U:U, 'Placebo Females'!B:B, B239, 'Placebo Females'!P:P, P239)</f>
        <v>-51.666666666666629</v>
      </c>
      <c r="AM239">
        <f>V239 - AVERAGEIFS('Placebo Females'!V:V, 'Placebo Females'!B:B, B239, 'Placebo Females'!P:P, P239)</f>
        <v>3.6666666666666572</v>
      </c>
      <c r="AN239">
        <f>W239 - AVERAGEIFS('Placebo Females'!W:W, 'Placebo Females'!B:B, B239, 'Placebo Females'!P:P, P239)</f>
        <v>22</v>
      </c>
      <c r="AO239">
        <f>X239 - AVERAGEIFS('Placebo Females'!X:X, 'Placebo Females'!B:B, B239, 'Placebo Females'!P:P, P239)</f>
        <v>-0.6666666666666714</v>
      </c>
      <c r="AP239">
        <f>Y239 - AVERAGEIFS('Placebo Females'!Y:Y, 'Placebo Females'!B:B, B239, 'Placebo Females'!P:P, P239)</f>
        <v>1</v>
      </c>
      <c r="AQ239">
        <f>Z239 - AVERAGEIFS('Placebo Females'!Z:Z, 'Placebo Females'!B:B, B239, 'Placebo Females'!P:P, P239)</f>
        <v>21.666666666666671</v>
      </c>
      <c r="AR239">
        <f>AB239 - AVERAGEIFS('Placebo Females'!AB:AB, 'Placebo Females'!B:B, B239, 'Placebo Females'!P:P, P239)</f>
        <v>11</v>
      </c>
      <c r="AS239">
        <f>AC239 - AVERAGEIFS('Placebo Females'!AC:AC, 'Placebo Females'!B:B, B239, 'Placebo Females'!P:P, P239)</f>
        <v>4.3333333333333321</v>
      </c>
      <c r="AT239">
        <f>AD239 - AVERAGEIFS('Placebo Females'!AD:AD, 'Placebo Females'!B:B, B239, 'Placebo Females'!P:P, P239)</f>
        <v>-200.61366666666663</v>
      </c>
      <c r="AU239">
        <f>AE239 - AVERAGEIFS('Placebo Females'!AE:AE, 'Placebo Females'!B:B, B239, 'Placebo Females'!P:P, P239)</f>
        <v>1.7520533333333324E-2</v>
      </c>
      <c r="AV239">
        <f>AF239 - AVERAGEIFS('Placebo Females'!AF:AF, 'Placebo Females'!B:B, B239, 'Placebo Females'!P:P, P239)</f>
        <v>2.4605000000000044E-2</v>
      </c>
    </row>
    <row r="240" spans="1:48" x14ac:dyDescent="0.25">
      <c r="A240" t="s">
        <v>3028</v>
      </c>
      <c r="B240">
        <v>1007</v>
      </c>
      <c r="C240" t="s">
        <v>655</v>
      </c>
      <c r="D240">
        <v>27</v>
      </c>
      <c r="E240">
        <v>159</v>
      </c>
      <c r="F240">
        <v>52</v>
      </c>
      <c r="G240">
        <v>98.5</v>
      </c>
      <c r="H240">
        <v>61.5</v>
      </c>
      <c r="I240" t="s">
        <v>103</v>
      </c>
      <c r="J240" t="s">
        <v>104</v>
      </c>
      <c r="K240" t="s">
        <v>409</v>
      </c>
      <c r="L240" t="s">
        <v>460</v>
      </c>
      <c r="M240" t="s">
        <v>2261</v>
      </c>
      <c r="N240">
        <v>1500</v>
      </c>
      <c r="O240" t="s">
        <v>2262</v>
      </c>
      <c r="P240">
        <v>3.5</v>
      </c>
      <c r="Q240" t="s">
        <v>113</v>
      </c>
      <c r="R240" t="s">
        <v>2261</v>
      </c>
      <c r="S240">
        <v>1310</v>
      </c>
      <c r="T240" t="s">
        <v>2266</v>
      </c>
      <c r="U240">
        <v>754</v>
      </c>
      <c r="V240">
        <v>157</v>
      </c>
      <c r="W240">
        <v>379</v>
      </c>
      <c r="X240">
        <v>92</v>
      </c>
      <c r="Y240">
        <v>199</v>
      </c>
      <c r="Z240">
        <v>88</v>
      </c>
      <c r="AA240" t="s">
        <v>108</v>
      </c>
      <c r="AB240">
        <v>51</v>
      </c>
      <c r="AC240">
        <v>39</v>
      </c>
      <c r="AD240">
        <v>317.02800000000002</v>
      </c>
      <c r="AE240">
        <v>0.1875</v>
      </c>
      <c r="AF240">
        <v>0.43629400000000002</v>
      </c>
      <c r="AH240">
        <v>1310</v>
      </c>
      <c r="AI240">
        <f t="shared" si="9"/>
        <v>3.0640658750773331</v>
      </c>
      <c r="AJ240">
        <f t="shared" si="10"/>
        <v>0.35424856567455054</v>
      </c>
      <c r="AK240">
        <f t="shared" si="11"/>
        <v>0.29923869120876412</v>
      </c>
      <c r="AL240">
        <f>U240 - AVERAGEIFS('Placebo Females'!U:U, 'Placebo Females'!B:B, B240, 'Placebo Females'!P:P, P240)</f>
        <v>-14</v>
      </c>
      <c r="AM240">
        <f>V240 - AVERAGEIFS('Placebo Females'!V:V, 'Placebo Females'!B:B, B240, 'Placebo Females'!P:P, P240)</f>
        <v>-7.6666666666666572</v>
      </c>
      <c r="AN240">
        <f>W240 - AVERAGEIFS('Placebo Females'!W:W, 'Placebo Females'!B:B, B240, 'Placebo Females'!P:P, P240)</f>
        <v>5</v>
      </c>
      <c r="AO240">
        <f>X240 - AVERAGEIFS('Placebo Females'!X:X, 'Placebo Females'!B:B, B240, 'Placebo Females'!P:P, P240)</f>
        <v>-4</v>
      </c>
      <c r="AP240">
        <f>Y240 - AVERAGEIFS('Placebo Females'!Y:Y, 'Placebo Females'!B:B, B240, 'Placebo Females'!P:P, P240)</f>
        <v>2</v>
      </c>
      <c r="AQ240">
        <f>Z240 - AVERAGEIFS('Placebo Females'!Z:Z, 'Placebo Females'!B:B, B240, 'Placebo Females'!P:P, P240)</f>
        <v>7</v>
      </c>
      <c r="AR240">
        <f>AB240 - AVERAGEIFS('Placebo Females'!AB:AB, 'Placebo Females'!B:B, B240, 'Placebo Females'!P:P, P240)</f>
        <v>6.6666666666666643</v>
      </c>
      <c r="AS240">
        <f>AC240 - AVERAGEIFS('Placebo Females'!AC:AC, 'Placebo Females'!B:B, B240, 'Placebo Females'!P:P, P240)</f>
        <v>5.3333333333333357</v>
      </c>
      <c r="AT240">
        <f>AD240 - AVERAGEIFS('Placebo Females'!AD:AD, 'Placebo Females'!B:B, B240, 'Placebo Females'!P:P, P240)</f>
        <v>-60.562666666666644</v>
      </c>
      <c r="AU240">
        <f>AE240 - AVERAGEIFS('Placebo Females'!AE:AE, 'Placebo Females'!B:B, B240, 'Placebo Females'!P:P, P240)</f>
        <v>6.0386333333333347E-2</v>
      </c>
      <c r="AV240">
        <f>AF240 - AVERAGEIFS('Placebo Females'!AF:AF, 'Placebo Females'!B:B, B240, 'Placebo Females'!P:P, P240)</f>
        <v>6.369333333333338E-2</v>
      </c>
    </row>
    <row r="241" spans="1:48" x14ac:dyDescent="0.25">
      <c r="A241" t="s">
        <v>3029</v>
      </c>
      <c r="B241">
        <v>1007</v>
      </c>
      <c r="C241" t="s">
        <v>655</v>
      </c>
      <c r="D241">
        <v>27</v>
      </c>
      <c r="E241">
        <v>159</v>
      </c>
      <c r="F241">
        <v>52</v>
      </c>
      <c r="G241">
        <v>98.5</v>
      </c>
      <c r="H241">
        <v>61.5</v>
      </c>
      <c r="I241" t="s">
        <v>103</v>
      </c>
      <c r="J241" t="s">
        <v>104</v>
      </c>
      <c r="K241" t="s">
        <v>409</v>
      </c>
      <c r="L241" t="s">
        <v>460</v>
      </c>
      <c r="M241" t="s">
        <v>2261</v>
      </c>
      <c r="N241">
        <v>1500</v>
      </c>
      <c r="O241" t="s">
        <v>2262</v>
      </c>
      <c r="P241">
        <v>3.5</v>
      </c>
      <c r="Q241" t="s">
        <v>113</v>
      </c>
      <c r="R241" t="s">
        <v>2261</v>
      </c>
      <c r="S241">
        <v>1310</v>
      </c>
      <c r="T241" t="s">
        <v>2266</v>
      </c>
      <c r="U241">
        <v>741</v>
      </c>
      <c r="V241">
        <v>153</v>
      </c>
      <c r="W241">
        <v>380</v>
      </c>
      <c r="X241">
        <v>96</v>
      </c>
      <c r="Y241">
        <v>197</v>
      </c>
      <c r="Z241">
        <v>87</v>
      </c>
      <c r="AA241" t="s">
        <v>108</v>
      </c>
      <c r="AB241">
        <v>53</v>
      </c>
      <c r="AC241">
        <v>39</v>
      </c>
      <c r="AD241">
        <v>319.17500000000001</v>
      </c>
      <c r="AE241">
        <v>0.183673</v>
      </c>
      <c r="AF241">
        <v>0.42129299999999997</v>
      </c>
      <c r="AH241">
        <v>1310</v>
      </c>
      <c r="AI241">
        <f t="shared" si="9"/>
        <v>3.0640658750773331</v>
      </c>
      <c r="AJ241">
        <f t="shared" si="10"/>
        <v>0.35424856567455054</v>
      </c>
      <c r="AK241">
        <f t="shared" si="11"/>
        <v>0.29923869120876412</v>
      </c>
      <c r="AL241">
        <f>U241 - AVERAGEIFS('Placebo Females'!U:U, 'Placebo Females'!B:B, B241, 'Placebo Females'!P:P, P241)</f>
        <v>-27</v>
      </c>
      <c r="AM241">
        <f>V241 - AVERAGEIFS('Placebo Females'!V:V, 'Placebo Females'!B:B, B241, 'Placebo Females'!P:P, P241)</f>
        <v>-11.666666666666657</v>
      </c>
      <c r="AN241">
        <f>W241 - AVERAGEIFS('Placebo Females'!W:W, 'Placebo Females'!B:B, B241, 'Placebo Females'!P:P, P241)</f>
        <v>6</v>
      </c>
      <c r="AO241">
        <f>X241 - AVERAGEIFS('Placebo Females'!X:X, 'Placebo Females'!B:B, B241, 'Placebo Females'!P:P, P241)</f>
        <v>0</v>
      </c>
      <c r="AP241">
        <f>Y241 - AVERAGEIFS('Placebo Females'!Y:Y, 'Placebo Females'!B:B, B241, 'Placebo Females'!P:P, P241)</f>
        <v>0</v>
      </c>
      <c r="AQ241">
        <f>Z241 - AVERAGEIFS('Placebo Females'!Z:Z, 'Placebo Females'!B:B, B241, 'Placebo Females'!P:P, P241)</f>
        <v>6</v>
      </c>
      <c r="AR241">
        <f>AB241 - AVERAGEIFS('Placebo Females'!AB:AB, 'Placebo Females'!B:B, B241, 'Placebo Females'!P:P, P241)</f>
        <v>8.6666666666666643</v>
      </c>
      <c r="AS241">
        <f>AC241 - AVERAGEIFS('Placebo Females'!AC:AC, 'Placebo Females'!B:B, B241, 'Placebo Females'!P:P, P241)</f>
        <v>5.3333333333333357</v>
      </c>
      <c r="AT241">
        <f>AD241 - AVERAGEIFS('Placebo Females'!AD:AD, 'Placebo Females'!B:B, B241, 'Placebo Females'!P:P, P241)</f>
        <v>-58.415666666666652</v>
      </c>
      <c r="AU241">
        <f>AE241 - AVERAGEIFS('Placebo Females'!AE:AE, 'Placebo Females'!B:B, B241, 'Placebo Females'!P:P, P241)</f>
        <v>5.655933333333335E-2</v>
      </c>
      <c r="AV241">
        <f>AF241 - AVERAGEIFS('Placebo Females'!AF:AF, 'Placebo Females'!B:B, B241, 'Placebo Females'!P:P, P241)</f>
        <v>4.8692333333333337E-2</v>
      </c>
    </row>
    <row r="242" spans="1:48" x14ac:dyDescent="0.25">
      <c r="A242" t="s">
        <v>3030</v>
      </c>
      <c r="B242">
        <v>1007</v>
      </c>
      <c r="C242" t="s">
        <v>655</v>
      </c>
      <c r="D242">
        <v>27</v>
      </c>
      <c r="E242">
        <v>159</v>
      </c>
      <c r="F242">
        <v>52</v>
      </c>
      <c r="G242">
        <v>98.5</v>
      </c>
      <c r="H242">
        <v>61.5</v>
      </c>
      <c r="I242" t="s">
        <v>103</v>
      </c>
      <c r="J242" t="s">
        <v>104</v>
      </c>
      <c r="K242" t="s">
        <v>409</v>
      </c>
      <c r="L242" t="s">
        <v>460</v>
      </c>
      <c r="M242" t="s">
        <v>2261</v>
      </c>
      <c r="N242">
        <v>1500</v>
      </c>
      <c r="O242" t="s">
        <v>2262</v>
      </c>
      <c r="P242">
        <v>3.5</v>
      </c>
      <c r="Q242" t="s">
        <v>113</v>
      </c>
      <c r="R242" t="s">
        <v>2261</v>
      </c>
      <c r="S242">
        <v>1310</v>
      </c>
      <c r="T242" t="s">
        <v>2266</v>
      </c>
      <c r="U242">
        <v>739</v>
      </c>
      <c r="V242">
        <v>158</v>
      </c>
      <c r="W242">
        <v>378</v>
      </c>
      <c r="X242">
        <v>93</v>
      </c>
      <c r="Y242">
        <v>198</v>
      </c>
      <c r="Z242">
        <v>87</v>
      </c>
      <c r="AA242" t="s">
        <v>108</v>
      </c>
      <c r="AB242">
        <v>54</v>
      </c>
      <c r="AC242">
        <v>39</v>
      </c>
      <c r="AD242">
        <v>311.36200000000002</v>
      </c>
      <c r="AE242">
        <v>0.23913000000000001</v>
      </c>
      <c r="AF242">
        <v>0.43968400000000002</v>
      </c>
      <c r="AH242">
        <v>1310</v>
      </c>
      <c r="AI242">
        <f t="shared" si="9"/>
        <v>3.0640658750773331</v>
      </c>
      <c r="AJ242">
        <f t="shared" si="10"/>
        <v>0.35424856567455054</v>
      </c>
      <c r="AK242">
        <f t="shared" si="11"/>
        <v>0.29923869120876412</v>
      </c>
      <c r="AL242">
        <f>U242 - AVERAGEIFS('Placebo Females'!U:U, 'Placebo Females'!B:B, B242, 'Placebo Females'!P:P, P242)</f>
        <v>-29</v>
      </c>
      <c r="AM242">
        <f>V242 - AVERAGEIFS('Placebo Females'!V:V, 'Placebo Females'!B:B, B242, 'Placebo Females'!P:P, P242)</f>
        <v>-6.6666666666666572</v>
      </c>
      <c r="AN242">
        <f>W242 - AVERAGEIFS('Placebo Females'!W:W, 'Placebo Females'!B:B, B242, 'Placebo Females'!P:P, P242)</f>
        <v>4</v>
      </c>
      <c r="AO242">
        <f>X242 - AVERAGEIFS('Placebo Females'!X:X, 'Placebo Females'!B:B, B242, 'Placebo Females'!P:P, P242)</f>
        <v>-3</v>
      </c>
      <c r="AP242">
        <f>Y242 - AVERAGEIFS('Placebo Females'!Y:Y, 'Placebo Females'!B:B, B242, 'Placebo Females'!P:P, P242)</f>
        <v>1</v>
      </c>
      <c r="AQ242">
        <f>Z242 - AVERAGEIFS('Placebo Females'!Z:Z, 'Placebo Females'!B:B, B242, 'Placebo Females'!P:P, P242)</f>
        <v>6</v>
      </c>
      <c r="AR242">
        <f>AB242 - AVERAGEIFS('Placebo Females'!AB:AB, 'Placebo Females'!B:B, B242, 'Placebo Females'!P:P, P242)</f>
        <v>9.6666666666666643</v>
      </c>
      <c r="AS242">
        <f>AC242 - AVERAGEIFS('Placebo Females'!AC:AC, 'Placebo Females'!B:B, B242, 'Placebo Females'!P:P, P242)</f>
        <v>5.3333333333333357</v>
      </c>
      <c r="AT242">
        <f>AD242 - AVERAGEIFS('Placebo Females'!AD:AD, 'Placebo Females'!B:B, B242, 'Placebo Females'!P:P, P242)</f>
        <v>-66.228666666666641</v>
      </c>
      <c r="AU242">
        <f>AE242 - AVERAGEIFS('Placebo Females'!AE:AE, 'Placebo Females'!B:B, B242, 'Placebo Females'!P:P, P242)</f>
        <v>0.11201633333333336</v>
      </c>
      <c r="AV242">
        <f>AF242 - AVERAGEIFS('Placebo Females'!AF:AF, 'Placebo Females'!B:B, B242, 'Placebo Females'!P:P, P242)</f>
        <v>6.7083333333333384E-2</v>
      </c>
    </row>
    <row r="243" spans="1:48" x14ac:dyDescent="0.25">
      <c r="A243" t="s">
        <v>3031</v>
      </c>
      <c r="B243">
        <v>1005</v>
      </c>
      <c r="C243" t="s">
        <v>655</v>
      </c>
      <c r="D243">
        <v>23</v>
      </c>
      <c r="E243">
        <v>182.5</v>
      </c>
      <c r="F243">
        <v>78.8</v>
      </c>
      <c r="G243">
        <v>114.25</v>
      </c>
      <c r="H243">
        <v>64</v>
      </c>
      <c r="I243" t="s">
        <v>103</v>
      </c>
      <c r="J243" t="s">
        <v>104</v>
      </c>
      <c r="K243" t="s">
        <v>509</v>
      </c>
      <c r="L243" t="s">
        <v>211</v>
      </c>
      <c r="M243" t="s">
        <v>2261</v>
      </c>
      <c r="N243">
        <v>1500</v>
      </c>
      <c r="O243" t="s">
        <v>2262</v>
      </c>
      <c r="P243">
        <v>3.5</v>
      </c>
      <c r="Q243" t="s">
        <v>113</v>
      </c>
      <c r="R243" t="s">
        <v>2261</v>
      </c>
      <c r="S243">
        <v>1280</v>
      </c>
      <c r="T243" t="s">
        <v>2266</v>
      </c>
      <c r="U243">
        <v>887</v>
      </c>
      <c r="V243">
        <v>144</v>
      </c>
      <c r="W243">
        <v>389</v>
      </c>
      <c r="X243">
        <v>98</v>
      </c>
      <c r="Y243">
        <v>215</v>
      </c>
      <c r="Z243">
        <v>76</v>
      </c>
      <c r="AA243" t="s">
        <v>108</v>
      </c>
      <c r="AB243">
        <v>40</v>
      </c>
      <c r="AC243">
        <v>35</v>
      </c>
      <c r="AD243">
        <v>448.02100000000002</v>
      </c>
      <c r="AE243">
        <v>0.125</v>
      </c>
      <c r="AF243">
        <v>0.41832900000000001</v>
      </c>
      <c r="AH243">
        <v>1280</v>
      </c>
      <c r="AI243">
        <f t="shared" si="9"/>
        <v>2.9938964275564777</v>
      </c>
      <c r="AJ243">
        <f t="shared" si="10"/>
        <v>0.35002041555264696</v>
      </c>
      <c r="AK243">
        <f t="shared" si="11"/>
        <v>0.29488486113189727</v>
      </c>
      <c r="AL243">
        <f>U243 - AVERAGEIFS('Placebo Females'!U:U, 'Placebo Females'!B:B, B243, 'Placebo Females'!P:P, P243)</f>
        <v>-7</v>
      </c>
      <c r="AM243">
        <f>V243 - AVERAGEIFS('Placebo Females'!V:V, 'Placebo Females'!B:B, B243, 'Placebo Females'!P:P, P243)</f>
        <v>6.3333333333333428</v>
      </c>
      <c r="AN243">
        <f>W243 - AVERAGEIFS('Placebo Females'!W:W, 'Placebo Females'!B:B, B243, 'Placebo Females'!P:P, P243)</f>
        <v>8.6666666666666856</v>
      </c>
      <c r="AO243">
        <f>X243 - AVERAGEIFS('Placebo Females'!X:X, 'Placebo Females'!B:B, B243, 'Placebo Females'!P:P, P243)</f>
        <v>9.6666666666666714</v>
      </c>
      <c r="AP243">
        <f>Y243 - AVERAGEIFS('Placebo Females'!Y:Y, 'Placebo Females'!B:B, B243, 'Placebo Females'!P:P, P243)</f>
        <v>-7.3333333333333428</v>
      </c>
      <c r="AQ243">
        <f>Z243 - AVERAGEIFS('Placebo Females'!Z:Z, 'Placebo Females'!B:B, B243, 'Placebo Females'!P:P, P243)</f>
        <v>6.3333333333333286</v>
      </c>
      <c r="AR243">
        <f>AB243 - AVERAGEIFS('Placebo Females'!AB:AB, 'Placebo Females'!B:B, B243, 'Placebo Females'!P:P, P243)</f>
        <v>0.6666666666666643</v>
      </c>
      <c r="AS243">
        <f>AC243 - AVERAGEIFS('Placebo Females'!AC:AC, 'Placebo Females'!B:B, B243, 'Placebo Females'!P:P, P243)</f>
        <v>7.6666666666666679</v>
      </c>
      <c r="AT243">
        <f>AD243 - AVERAGEIFS('Placebo Females'!AD:AD, 'Placebo Females'!B:B, B243, 'Placebo Females'!P:P, P243)</f>
        <v>-23.68533333333329</v>
      </c>
      <c r="AU243">
        <f>AE243 - AVERAGEIFS('Placebo Females'!AE:AE, 'Placebo Females'!B:B, B243, 'Placebo Females'!P:P, P243)</f>
        <v>2.8330250000000001E-2</v>
      </c>
      <c r="AV243">
        <f>AF243 - AVERAGEIFS('Placebo Females'!AF:AF, 'Placebo Females'!B:B, B243, 'Placebo Females'!P:P, P243)</f>
        <v>2.8493999999999964E-2</v>
      </c>
    </row>
    <row r="244" spans="1:48" x14ac:dyDescent="0.25">
      <c r="A244" t="s">
        <v>3032</v>
      </c>
      <c r="B244">
        <v>1005</v>
      </c>
      <c r="C244" t="s">
        <v>655</v>
      </c>
      <c r="D244">
        <v>23</v>
      </c>
      <c r="E244">
        <v>182.5</v>
      </c>
      <c r="F244">
        <v>78.8</v>
      </c>
      <c r="G244">
        <v>114.25</v>
      </c>
      <c r="H244">
        <v>64</v>
      </c>
      <c r="I244" t="s">
        <v>103</v>
      </c>
      <c r="J244" t="s">
        <v>104</v>
      </c>
      <c r="K244" t="s">
        <v>509</v>
      </c>
      <c r="L244" t="s">
        <v>211</v>
      </c>
      <c r="M244" t="s">
        <v>2261</v>
      </c>
      <c r="N244">
        <v>1500</v>
      </c>
      <c r="O244" t="s">
        <v>2262</v>
      </c>
      <c r="P244">
        <v>3.5</v>
      </c>
      <c r="Q244" t="s">
        <v>113</v>
      </c>
      <c r="R244" t="s">
        <v>2261</v>
      </c>
      <c r="S244">
        <v>1280</v>
      </c>
      <c r="T244" t="s">
        <v>2266</v>
      </c>
      <c r="U244">
        <v>910</v>
      </c>
      <c r="V244">
        <v>145</v>
      </c>
      <c r="W244">
        <v>391</v>
      </c>
      <c r="X244">
        <v>103</v>
      </c>
      <c r="Y244">
        <v>212</v>
      </c>
      <c r="Z244">
        <v>76</v>
      </c>
      <c r="AA244" t="s">
        <v>108</v>
      </c>
      <c r="AB244">
        <v>50</v>
      </c>
      <c r="AC244">
        <v>23</v>
      </c>
      <c r="AD244">
        <v>463.31</v>
      </c>
      <c r="AE244">
        <v>0.104167</v>
      </c>
      <c r="AF244">
        <v>0.41864299999999999</v>
      </c>
      <c r="AH244">
        <v>1280</v>
      </c>
      <c r="AI244">
        <f t="shared" si="9"/>
        <v>2.9938964275564777</v>
      </c>
      <c r="AJ244">
        <f t="shared" si="10"/>
        <v>0.35002041555264696</v>
      </c>
      <c r="AK244">
        <f t="shared" si="11"/>
        <v>0.29488486113189727</v>
      </c>
      <c r="AL244">
        <f>U244 - AVERAGEIFS('Placebo Females'!U:U, 'Placebo Females'!B:B, B244, 'Placebo Females'!P:P, P244)</f>
        <v>16</v>
      </c>
      <c r="AM244">
        <f>V244 - AVERAGEIFS('Placebo Females'!V:V, 'Placebo Females'!B:B, B244, 'Placebo Females'!P:P, P244)</f>
        <v>7.3333333333333428</v>
      </c>
      <c r="AN244">
        <f>W244 - AVERAGEIFS('Placebo Females'!W:W, 'Placebo Females'!B:B, B244, 'Placebo Females'!P:P, P244)</f>
        <v>10.666666666666686</v>
      </c>
      <c r="AO244">
        <f>X244 - AVERAGEIFS('Placebo Females'!X:X, 'Placebo Females'!B:B, B244, 'Placebo Females'!P:P, P244)</f>
        <v>14.666666666666671</v>
      </c>
      <c r="AP244">
        <f>Y244 - AVERAGEIFS('Placebo Females'!Y:Y, 'Placebo Females'!B:B, B244, 'Placebo Females'!P:P, P244)</f>
        <v>-10.333333333333343</v>
      </c>
      <c r="AQ244">
        <f>Z244 - AVERAGEIFS('Placebo Females'!Z:Z, 'Placebo Females'!B:B, B244, 'Placebo Females'!P:P, P244)</f>
        <v>6.3333333333333286</v>
      </c>
      <c r="AR244">
        <f>AB244 - AVERAGEIFS('Placebo Females'!AB:AB, 'Placebo Females'!B:B, B244, 'Placebo Females'!P:P, P244)</f>
        <v>10.666666666666664</v>
      </c>
      <c r="AS244">
        <f>AC244 - AVERAGEIFS('Placebo Females'!AC:AC, 'Placebo Females'!B:B, B244, 'Placebo Females'!P:P, P244)</f>
        <v>-4.3333333333333321</v>
      </c>
      <c r="AT244">
        <f>AD244 - AVERAGEIFS('Placebo Females'!AD:AD, 'Placebo Females'!B:B, B244, 'Placebo Females'!P:P, P244)</f>
        <v>-8.3963333333333026</v>
      </c>
      <c r="AU244">
        <f>AE244 - AVERAGEIFS('Placebo Females'!AE:AE, 'Placebo Females'!B:B, B244, 'Placebo Females'!P:P, P244)</f>
        <v>7.497249999999997E-3</v>
      </c>
      <c r="AV244">
        <f>AF244 - AVERAGEIFS('Placebo Females'!AF:AF, 'Placebo Females'!B:B, B244, 'Placebo Females'!P:P, P244)</f>
        <v>2.8807999999999945E-2</v>
      </c>
    </row>
    <row r="245" spans="1:48" x14ac:dyDescent="0.25">
      <c r="A245" t="s">
        <v>3033</v>
      </c>
      <c r="B245">
        <v>1005</v>
      </c>
      <c r="C245" t="s">
        <v>655</v>
      </c>
      <c r="D245">
        <v>23</v>
      </c>
      <c r="E245">
        <v>182.5</v>
      </c>
      <c r="F245">
        <v>78.8</v>
      </c>
      <c r="G245">
        <v>114.25</v>
      </c>
      <c r="H245">
        <v>64</v>
      </c>
      <c r="I245" t="s">
        <v>103</v>
      </c>
      <c r="J245" t="s">
        <v>104</v>
      </c>
      <c r="K245" t="s">
        <v>509</v>
      </c>
      <c r="L245" t="s">
        <v>211</v>
      </c>
      <c r="M245" t="s">
        <v>2261</v>
      </c>
      <c r="N245">
        <v>1500</v>
      </c>
      <c r="O245" t="s">
        <v>2262</v>
      </c>
      <c r="P245">
        <v>3.5</v>
      </c>
      <c r="Q245" t="s">
        <v>113</v>
      </c>
      <c r="R245" t="s">
        <v>2261</v>
      </c>
      <c r="S245">
        <v>1280</v>
      </c>
      <c r="T245" t="s">
        <v>2266</v>
      </c>
      <c r="U245">
        <v>931</v>
      </c>
      <c r="V245">
        <v>141</v>
      </c>
      <c r="W245">
        <v>392</v>
      </c>
      <c r="X245">
        <v>100</v>
      </c>
      <c r="Y245">
        <v>215</v>
      </c>
      <c r="Z245">
        <v>77</v>
      </c>
      <c r="AA245" t="s">
        <v>108</v>
      </c>
      <c r="AB245">
        <v>50</v>
      </c>
      <c r="AC245">
        <v>24</v>
      </c>
      <c r="AD245">
        <v>464.09100000000001</v>
      </c>
      <c r="AE245">
        <v>0.125</v>
      </c>
      <c r="AF245">
        <v>0.424765</v>
      </c>
      <c r="AH245">
        <v>1280</v>
      </c>
      <c r="AI245">
        <f t="shared" si="9"/>
        <v>2.9938964275564777</v>
      </c>
      <c r="AJ245">
        <f t="shared" si="10"/>
        <v>0.35002041555264696</v>
      </c>
      <c r="AK245">
        <f t="shared" si="11"/>
        <v>0.29488486113189727</v>
      </c>
      <c r="AL245">
        <f>U245 - AVERAGEIFS('Placebo Females'!U:U, 'Placebo Females'!B:B, B245, 'Placebo Females'!P:P, P245)</f>
        <v>37</v>
      </c>
      <c r="AM245">
        <f>V245 - AVERAGEIFS('Placebo Females'!V:V, 'Placebo Females'!B:B, B245, 'Placebo Females'!P:P, P245)</f>
        <v>3.3333333333333428</v>
      </c>
      <c r="AN245">
        <f>W245 - AVERAGEIFS('Placebo Females'!W:W, 'Placebo Females'!B:B, B245, 'Placebo Females'!P:P, P245)</f>
        <v>11.666666666666686</v>
      </c>
      <c r="AO245">
        <f>X245 - AVERAGEIFS('Placebo Females'!X:X, 'Placebo Females'!B:B, B245, 'Placebo Females'!P:P, P245)</f>
        <v>11.666666666666671</v>
      </c>
      <c r="AP245">
        <f>Y245 - AVERAGEIFS('Placebo Females'!Y:Y, 'Placebo Females'!B:B, B245, 'Placebo Females'!P:P, P245)</f>
        <v>-7.3333333333333428</v>
      </c>
      <c r="AQ245">
        <f>Z245 - AVERAGEIFS('Placebo Females'!Z:Z, 'Placebo Females'!B:B, B245, 'Placebo Females'!P:P, P245)</f>
        <v>7.3333333333333286</v>
      </c>
      <c r="AR245">
        <f>AB245 - AVERAGEIFS('Placebo Females'!AB:AB, 'Placebo Females'!B:B, B245, 'Placebo Females'!P:P, P245)</f>
        <v>10.666666666666664</v>
      </c>
      <c r="AS245">
        <f>AC245 - AVERAGEIFS('Placebo Females'!AC:AC, 'Placebo Females'!B:B, B245, 'Placebo Females'!P:P, P245)</f>
        <v>-3.3333333333333321</v>
      </c>
      <c r="AT245">
        <f>AD245 - AVERAGEIFS('Placebo Females'!AD:AD, 'Placebo Females'!B:B, B245, 'Placebo Females'!P:P, P245)</f>
        <v>-7.6153333333332967</v>
      </c>
      <c r="AU245">
        <f>AE245 - AVERAGEIFS('Placebo Females'!AE:AE, 'Placebo Females'!B:B, B245, 'Placebo Females'!P:P, P245)</f>
        <v>2.8330250000000001E-2</v>
      </c>
      <c r="AV245">
        <f>AF245 - AVERAGEIFS('Placebo Females'!AF:AF, 'Placebo Females'!B:B, B245, 'Placebo Females'!P:P, P245)</f>
        <v>3.4929999999999961E-2</v>
      </c>
    </row>
    <row r="246" spans="1:48" x14ac:dyDescent="0.25">
      <c r="A246" t="s">
        <v>3034</v>
      </c>
      <c r="B246">
        <v>1011</v>
      </c>
      <c r="C246" t="s">
        <v>655</v>
      </c>
      <c r="D246">
        <v>31</v>
      </c>
      <c r="E246">
        <v>161.5</v>
      </c>
      <c r="F246">
        <v>65.3</v>
      </c>
      <c r="G246">
        <v>120.75</v>
      </c>
      <c r="H246">
        <v>84</v>
      </c>
      <c r="I246" t="s">
        <v>458</v>
      </c>
      <c r="J246" t="s">
        <v>104</v>
      </c>
      <c r="K246" t="s">
        <v>753</v>
      </c>
      <c r="L246" t="s">
        <v>311</v>
      </c>
      <c r="M246" t="s">
        <v>2261</v>
      </c>
      <c r="N246">
        <v>1500</v>
      </c>
      <c r="O246" t="s">
        <v>2262</v>
      </c>
      <c r="P246">
        <v>2.5</v>
      </c>
      <c r="Q246" t="s">
        <v>113</v>
      </c>
      <c r="R246" t="s">
        <v>2261</v>
      </c>
      <c r="S246">
        <v>1260</v>
      </c>
      <c r="T246" t="s">
        <v>2266</v>
      </c>
      <c r="U246">
        <v>857</v>
      </c>
      <c r="V246">
        <v>165</v>
      </c>
      <c r="W246">
        <v>367</v>
      </c>
      <c r="X246">
        <v>97</v>
      </c>
      <c r="Y246">
        <v>184</v>
      </c>
      <c r="Z246">
        <v>86</v>
      </c>
      <c r="AA246" t="s">
        <v>108</v>
      </c>
      <c r="AB246">
        <v>43</v>
      </c>
      <c r="AC246">
        <v>39</v>
      </c>
      <c r="AD246">
        <v>303.10300000000001</v>
      </c>
      <c r="AE246">
        <v>0.155556</v>
      </c>
      <c r="AF246">
        <v>0.43012400000000001</v>
      </c>
      <c r="AH246">
        <v>1260</v>
      </c>
      <c r="AI246">
        <f t="shared" si="9"/>
        <v>2.9471167958759077</v>
      </c>
      <c r="AJ246">
        <f t="shared" si="10"/>
        <v>0.34715958094532551</v>
      </c>
      <c r="AK246">
        <f t="shared" si="11"/>
        <v>0.29194638426503738</v>
      </c>
      <c r="AL246">
        <f>U246 - AVERAGEIFS('Placebo Females'!U:U, 'Placebo Females'!B:B, B246, 'Placebo Females'!P:P, P246)</f>
        <v>25.333333333333371</v>
      </c>
      <c r="AM246">
        <f>V246 - AVERAGEIFS('Placebo Females'!V:V, 'Placebo Females'!B:B, B246, 'Placebo Females'!P:P, P246)</f>
        <v>-4.3333333333333428</v>
      </c>
      <c r="AN246">
        <f>W246 - AVERAGEIFS('Placebo Females'!W:W, 'Placebo Females'!B:B, B246, 'Placebo Females'!P:P, P246)</f>
        <v>15.666666666666686</v>
      </c>
      <c r="AO246">
        <f>X246 - AVERAGEIFS('Placebo Females'!X:X, 'Placebo Females'!B:B, B246, 'Placebo Females'!P:P, P246)</f>
        <v>6</v>
      </c>
      <c r="AP246">
        <f>Y246 - AVERAGEIFS('Placebo Females'!Y:Y, 'Placebo Females'!B:B, B246, 'Placebo Females'!P:P, P246)</f>
        <v>-5.3333333333333428</v>
      </c>
      <c r="AQ246">
        <f>Z246 - AVERAGEIFS('Placebo Females'!Z:Z, 'Placebo Females'!B:B, B246, 'Placebo Females'!P:P, P246)</f>
        <v>15</v>
      </c>
      <c r="AR246">
        <f>AB246 - AVERAGEIFS('Placebo Females'!AB:AB, 'Placebo Females'!B:B, B246, 'Placebo Females'!P:P, P246)</f>
        <v>5.3333333333333357</v>
      </c>
      <c r="AS246">
        <f>AC246 - AVERAGEIFS('Placebo Females'!AC:AC, 'Placebo Females'!B:B, B246, 'Placebo Females'!P:P, P246)</f>
        <v>4.6666666666666643</v>
      </c>
      <c r="AT246">
        <f>AD246 - AVERAGEIFS('Placebo Females'!AD:AD, 'Placebo Females'!B:B, B246, 'Placebo Females'!P:P, P246)</f>
        <v>-145.37966666666659</v>
      </c>
      <c r="AU246">
        <f>AE246 - AVERAGEIFS('Placebo Females'!AE:AE, 'Placebo Females'!B:B, B246, 'Placebo Females'!P:P, P246)</f>
        <v>-5.903333333333316E-4</v>
      </c>
      <c r="AV246">
        <f>AF246 - AVERAGEIFS('Placebo Females'!AF:AF, 'Placebo Females'!B:B, B246, 'Placebo Females'!P:P, P246)</f>
        <v>8.0215000000000036E-2</v>
      </c>
    </row>
    <row r="247" spans="1:48" x14ac:dyDescent="0.25">
      <c r="A247" t="s">
        <v>3035</v>
      </c>
      <c r="B247">
        <v>1011</v>
      </c>
      <c r="C247" t="s">
        <v>655</v>
      </c>
      <c r="D247">
        <v>31</v>
      </c>
      <c r="E247">
        <v>161.5</v>
      </c>
      <c r="F247">
        <v>65.3</v>
      </c>
      <c r="G247">
        <v>120.75</v>
      </c>
      <c r="H247">
        <v>84</v>
      </c>
      <c r="I247" t="s">
        <v>458</v>
      </c>
      <c r="J247" t="s">
        <v>104</v>
      </c>
      <c r="K247" t="s">
        <v>753</v>
      </c>
      <c r="L247" t="s">
        <v>311</v>
      </c>
      <c r="M247" t="s">
        <v>2261</v>
      </c>
      <c r="N247">
        <v>1500</v>
      </c>
      <c r="O247" t="s">
        <v>2262</v>
      </c>
      <c r="P247">
        <v>2.5</v>
      </c>
      <c r="Q247" t="s">
        <v>113</v>
      </c>
      <c r="R247" t="s">
        <v>2261</v>
      </c>
      <c r="S247">
        <v>1260</v>
      </c>
      <c r="T247" t="s">
        <v>2266</v>
      </c>
      <c r="U247">
        <v>808</v>
      </c>
      <c r="V247">
        <v>171</v>
      </c>
      <c r="W247">
        <v>361</v>
      </c>
      <c r="X247">
        <v>87</v>
      </c>
      <c r="Y247">
        <v>192</v>
      </c>
      <c r="Z247">
        <v>82</v>
      </c>
      <c r="AA247" t="s">
        <v>108</v>
      </c>
      <c r="AB247">
        <v>45</v>
      </c>
      <c r="AC247">
        <v>36</v>
      </c>
      <c r="AD247">
        <v>327.48500000000001</v>
      </c>
      <c r="AE247">
        <v>0.17777799999999999</v>
      </c>
      <c r="AF247">
        <v>0.39834199999999997</v>
      </c>
      <c r="AH247">
        <v>1260</v>
      </c>
      <c r="AI247">
        <f t="shared" si="9"/>
        <v>2.9471167958759077</v>
      </c>
      <c r="AJ247">
        <f t="shared" si="10"/>
        <v>0.34715958094532551</v>
      </c>
      <c r="AK247">
        <f t="shared" si="11"/>
        <v>0.29194638426503738</v>
      </c>
      <c r="AL247">
        <f>U247 - AVERAGEIFS('Placebo Females'!U:U, 'Placebo Females'!B:B, B247, 'Placebo Females'!P:P, P247)</f>
        <v>-23.666666666666629</v>
      </c>
      <c r="AM247">
        <f>V247 - AVERAGEIFS('Placebo Females'!V:V, 'Placebo Females'!B:B, B247, 'Placebo Females'!P:P, P247)</f>
        <v>1.6666666666666572</v>
      </c>
      <c r="AN247">
        <f>W247 - AVERAGEIFS('Placebo Females'!W:W, 'Placebo Females'!B:B, B247, 'Placebo Females'!P:P, P247)</f>
        <v>9.6666666666666856</v>
      </c>
      <c r="AO247">
        <f>X247 - AVERAGEIFS('Placebo Females'!X:X, 'Placebo Females'!B:B, B247, 'Placebo Females'!P:P, P247)</f>
        <v>-4</v>
      </c>
      <c r="AP247">
        <f>Y247 - AVERAGEIFS('Placebo Females'!Y:Y, 'Placebo Females'!B:B, B247, 'Placebo Females'!P:P, P247)</f>
        <v>2.6666666666666572</v>
      </c>
      <c r="AQ247">
        <f>Z247 - AVERAGEIFS('Placebo Females'!Z:Z, 'Placebo Females'!B:B, B247, 'Placebo Females'!P:P, P247)</f>
        <v>11</v>
      </c>
      <c r="AR247">
        <f>AB247 - AVERAGEIFS('Placebo Females'!AB:AB, 'Placebo Females'!B:B, B247, 'Placebo Females'!P:P, P247)</f>
        <v>7.3333333333333357</v>
      </c>
      <c r="AS247">
        <f>AC247 - AVERAGEIFS('Placebo Females'!AC:AC, 'Placebo Females'!B:B, B247, 'Placebo Females'!P:P, P247)</f>
        <v>1.6666666666666643</v>
      </c>
      <c r="AT247">
        <f>AD247 - AVERAGEIFS('Placebo Females'!AD:AD, 'Placebo Females'!B:B, B247, 'Placebo Females'!P:P, P247)</f>
        <v>-120.99766666666659</v>
      </c>
      <c r="AU247">
        <f>AE247 - AVERAGEIFS('Placebo Females'!AE:AE, 'Placebo Females'!B:B, B247, 'Placebo Females'!P:P, P247)</f>
        <v>2.163166666666666E-2</v>
      </c>
      <c r="AV247">
        <f>AF247 - AVERAGEIFS('Placebo Females'!AF:AF, 'Placebo Females'!B:B, B247, 'Placebo Females'!P:P, P247)</f>
        <v>4.8433000000000004E-2</v>
      </c>
    </row>
    <row r="248" spans="1:48" x14ac:dyDescent="0.25">
      <c r="A248" t="s">
        <v>3036</v>
      </c>
      <c r="B248">
        <v>1011</v>
      </c>
      <c r="C248" t="s">
        <v>655</v>
      </c>
      <c r="D248">
        <v>31</v>
      </c>
      <c r="E248">
        <v>161.5</v>
      </c>
      <c r="F248">
        <v>65.3</v>
      </c>
      <c r="G248">
        <v>120.75</v>
      </c>
      <c r="H248">
        <v>84</v>
      </c>
      <c r="I248" t="s">
        <v>458</v>
      </c>
      <c r="J248" t="s">
        <v>104</v>
      </c>
      <c r="K248" t="s">
        <v>753</v>
      </c>
      <c r="L248" t="s">
        <v>311</v>
      </c>
      <c r="M248" t="s">
        <v>2261</v>
      </c>
      <c r="N248">
        <v>1500</v>
      </c>
      <c r="O248" t="s">
        <v>2262</v>
      </c>
      <c r="P248">
        <v>2.5</v>
      </c>
      <c r="Q248" t="s">
        <v>113</v>
      </c>
      <c r="R248" t="s">
        <v>2261</v>
      </c>
      <c r="S248">
        <v>1260</v>
      </c>
      <c r="T248" t="s">
        <v>2266</v>
      </c>
      <c r="U248">
        <v>886</v>
      </c>
      <c r="V248">
        <v>164</v>
      </c>
      <c r="W248">
        <v>374</v>
      </c>
      <c r="X248">
        <v>103</v>
      </c>
      <c r="Y248">
        <v>190</v>
      </c>
      <c r="Z248">
        <v>81</v>
      </c>
      <c r="AA248" t="s">
        <v>108</v>
      </c>
      <c r="AB248">
        <v>40</v>
      </c>
      <c r="AC248">
        <v>42</v>
      </c>
      <c r="AD248">
        <v>322.92500000000001</v>
      </c>
      <c r="AE248">
        <v>5.7692300000000002E-2</v>
      </c>
      <c r="AF248">
        <v>0.43132199999999998</v>
      </c>
      <c r="AH248">
        <v>1260</v>
      </c>
      <c r="AI248">
        <f t="shared" si="9"/>
        <v>2.9471167958759077</v>
      </c>
      <c r="AJ248">
        <f t="shared" si="10"/>
        <v>0.34715958094532551</v>
      </c>
      <c r="AK248">
        <f t="shared" si="11"/>
        <v>0.29194638426503738</v>
      </c>
      <c r="AL248">
        <f>U248 - AVERAGEIFS('Placebo Females'!U:U, 'Placebo Females'!B:B, B248, 'Placebo Females'!P:P, P248)</f>
        <v>54.333333333333371</v>
      </c>
      <c r="AM248">
        <f>V248 - AVERAGEIFS('Placebo Females'!V:V, 'Placebo Females'!B:B, B248, 'Placebo Females'!P:P, P248)</f>
        <v>-5.3333333333333428</v>
      </c>
      <c r="AN248">
        <f>W248 - AVERAGEIFS('Placebo Females'!W:W, 'Placebo Females'!B:B, B248, 'Placebo Females'!P:P, P248)</f>
        <v>22.666666666666686</v>
      </c>
      <c r="AO248">
        <f>X248 - AVERAGEIFS('Placebo Females'!X:X, 'Placebo Females'!B:B, B248, 'Placebo Females'!P:P, P248)</f>
        <v>12</v>
      </c>
      <c r="AP248">
        <f>Y248 - AVERAGEIFS('Placebo Females'!Y:Y, 'Placebo Females'!B:B, B248, 'Placebo Females'!P:P, P248)</f>
        <v>0.66666666666665719</v>
      </c>
      <c r="AQ248">
        <f>Z248 - AVERAGEIFS('Placebo Females'!Z:Z, 'Placebo Females'!B:B, B248, 'Placebo Females'!P:P, P248)</f>
        <v>10</v>
      </c>
      <c r="AR248">
        <f>AB248 - AVERAGEIFS('Placebo Females'!AB:AB, 'Placebo Females'!B:B, B248, 'Placebo Females'!P:P, P248)</f>
        <v>2.3333333333333357</v>
      </c>
      <c r="AS248">
        <f>AC248 - AVERAGEIFS('Placebo Females'!AC:AC, 'Placebo Females'!B:B, B248, 'Placebo Females'!P:P, P248)</f>
        <v>7.6666666666666643</v>
      </c>
      <c r="AT248">
        <f>AD248 - AVERAGEIFS('Placebo Females'!AD:AD, 'Placebo Females'!B:B, B248, 'Placebo Females'!P:P, P248)</f>
        <v>-125.55766666666659</v>
      </c>
      <c r="AU248">
        <f>AE248 - AVERAGEIFS('Placebo Females'!AE:AE, 'Placebo Females'!B:B, B248, 'Placebo Females'!P:P, P248)</f>
        <v>-9.845403333333333E-2</v>
      </c>
      <c r="AV248">
        <f>AF248 - AVERAGEIFS('Placebo Females'!AF:AF, 'Placebo Females'!B:B, B248, 'Placebo Females'!P:P, P248)</f>
        <v>8.1413000000000013E-2</v>
      </c>
    </row>
    <row r="249" spans="1:48" x14ac:dyDescent="0.25">
      <c r="A249" t="s">
        <v>3037</v>
      </c>
      <c r="B249">
        <v>1007</v>
      </c>
      <c r="C249" t="s">
        <v>655</v>
      </c>
      <c r="D249">
        <v>27</v>
      </c>
      <c r="E249">
        <v>159</v>
      </c>
      <c r="F249">
        <v>52</v>
      </c>
      <c r="G249">
        <v>98.5</v>
      </c>
      <c r="H249">
        <v>61.5</v>
      </c>
      <c r="I249" t="s">
        <v>103</v>
      </c>
      <c r="J249" t="s">
        <v>104</v>
      </c>
      <c r="K249" t="s">
        <v>409</v>
      </c>
      <c r="L249" t="s">
        <v>460</v>
      </c>
      <c r="M249" t="s">
        <v>2261</v>
      </c>
      <c r="N249">
        <v>1500</v>
      </c>
      <c r="O249" t="s">
        <v>2262</v>
      </c>
      <c r="P249">
        <v>3</v>
      </c>
      <c r="Q249" t="s">
        <v>113</v>
      </c>
      <c r="R249" t="s">
        <v>2261</v>
      </c>
      <c r="S249">
        <v>1240</v>
      </c>
      <c r="T249" t="s">
        <v>2266</v>
      </c>
      <c r="U249">
        <v>730</v>
      </c>
      <c r="V249">
        <v>146</v>
      </c>
      <c r="W249">
        <v>391</v>
      </c>
      <c r="X249">
        <v>104</v>
      </c>
      <c r="Y249">
        <v>198</v>
      </c>
      <c r="Z249">
        <v>89</v>
      </c>
      <c r="AA249" t="s">
        <v>108</v>
      </c>
      <c r="AB249">
        <v>56</v>
      </c>
      <c r="AC249">
        <v>41</v>
      </c>
      <c r="AD249">
        <v>258.15199999999999</v>
      </c>
      <c r="AE249">
        <v>0.26</v>
      </c>
      <c r="AF249">
        <v>0.43224000000000001</v>
      </c>
      <c r="AH249">
        <v>1240</v>
      </c>
      <c r="AI249">
        <f t="shared" si="9"/>
        <v>2.9003371641953377</v>
      </c>
      <c r="AJ249">
        <f t="shared" si="10"/>
        <v>0.34426423352230973</v>
      </c>
      <c r="AK249">
        <f t="shared" si="11"/>
        <v>0.28897858649570984</v>
      </c>
      <c r="AL249">
        <f>U249 - AVERAGEIFS('Placebo Females'!U:U, 'Placebo Females'!B:B, B249, 'Placebo Females'!P:P, P249)</f>
        <v>-88.666666666666629</v>
      </c>
      <c r="AM249">
        <f>V249 - AVERAGEIFS('Placebo Females'!V:V, 'Placebo Females'!B:B, B249, 'Placebo Females'!P:P, P249)</f>
        <v>-19</v>
      </c>
      <c r="AN249">
        <f>W249 - AVERAGEIFS('Placebo Females'!W:W, 'Placebo Females'!B:B, B249, 'Placebo Females'!P:P, P249)</f>
        <v>10.666666666666686</v>
      </c>
      <c r="AO249">
        <f>X249 - AVERAGEIFS('Placebo Females'!X:X, 'Placebo Females'!B:B, B249, 'Placebo Females'!P:P, P249)</f>
        <v>10.666666666666671</v>
      </c>
      <c r="AP249">
        <f>Y249 - AVERAGEIFS('Placebo Females'!Y:Y, 'Placebo Females'!B:B, B249, 'Placebo Females'!P:P, P249)</f>
        <v>-6.3333333333333428</v>
      </c>
      <c r="AQ249">
        <f>Z249 - AVERAGEIFS('Placebo Females'!Z:Z, 'Placebo Females'!B:B, B249, 'Placebo Females'!P:P, P249)</f>
        <v>6.3333333333333286</v>
      </c>
      <c r="AR249">
        <f>AB249 - AVERAGEIFS('Placebo Females'!AB:AB, 'Placebo Females'!B:B, B249, 'Placebo Females'!P:P, P249)</f>
        <v>4</v>
      </c>
      <c r="AS249">
        <f>AC249 - AVERAGEIFS('Placebo Females'!AC:AC, 'Placebo Females'!B:B, B249, 'Placebo Females'!P:P, P249)</f>
        <v>14.333333333333332</v>
      </c>
      <c r="AT249">
        <f>AD249 - AVERAGEIFS('Placebo Females'!AD:AD, 'Placebo Females'!B:B, B249, 'Placebo Females'!P:P, P249)</f>
        <v>-123.67233333333331</v>
      </c>
      <c r="AU249">
        <f>AE249 - AVERAGEIFS('Placebo Females'!AE:AE, 'Placebo Females'!B:B, B249, 'Placebo Females'!P:P, P249)</f>
        <v>0.18113206666666667</v>
      </c>
      <c r="AV249">
        <f>AF249 - AVERAGEIFS('Placebo Females'!AF:AF, 'Placebo Females'!B:B, B249, 'Placebo Females'!P:P, P249)</f>
        <v>5.1778666666666695E-2</v>
      </c>
    </row>
    <row r="250" spans="1:48" x14ac:dyDescent="0.25">
      <c r="A250" t="s">
        <v>3038</v>
      </c>
      <c r="B250">
        <v>1007</v>
      </c>
      <c r="C250" t="s">
        <v>655</v>
      </c>
      <c r="D250">
        <v>27</v>
      </c>
      <c r="E250">
        <v>159</v>
      </c>
      <c r="F250">
        <v>52</v>
      </c>
      <c r="G250">
        <v>98.5</v>
      </c>
      <c r="H250">
        <v>61.5</v>
      </c>
      <c r="I250" t="s">
        <v>103</v>
      </c>
      <c r="J250" t="s">
        <v>104</v>
      </c>
      <c r="K250" t="s">
        <v>409</v>
      </c>
      <c r="L250" t="s">
        <v>460</v>
      </c>
      <c r="M250" t="s">
        <v>2261</v>
      </c>
      <c r="N250">
        <v>1500</v>
      </c>
      <c r="O250" t="s">
        <v>2262</v>
      </c>
      <c r="P250">
        <v>3</v>
      </c>
      <c r="Q250" t="s">
        <v>113</v>
      </c>
      <c r="R250" t="s">
        <v>2261</v>
      </c>
      <c r="S250">
        <v>1240</v>
      </c>
      <c r="T250" t="s">
        <v>2266</v>
      </c>
      <c r="U250">
        <v>721</v>
      </c>
      <c r="V250">
        <v>155</v>
      </c>
      <c r="W250">
        <v>382</v>
      </c>
      <c r="X250">
        <v>98</v>
      </c>
      <c r="Y250">
        <v>191</v>
      </c>
      <c r="Z250">
        <v>93</v>
      </c>
      <c r="AA250" t="s">
        <v>108</v>
      </c>
      <c r="AB250">
        <v>45</v>
      </c>
      <c r="AC250">
        <v>52</v>
      </c>
      <c r="AD250">
        <v>249.17400000000001</v>
      </c>
      <c r="AE250">
        <v>0.20408200000000001</v>
      </c>
      <c r="AF250">
        <v>0.45169900000000002</v>
      </c>
      <c r="AH250">
        <v>1240</v>
      </c>
      <c r="AI250">
        <f t="shared" si="9"/>
        <v>2.9003371641953377</v>
      </c>
      <c r="AJ250">
        <f t="shared" si="10"/>
        <v>0.34426423352230973</v>
      </c>
      <c r="AK250">
        <f t="shared" si="11"/>
        <v>0.28897858649570984</v>
      </c>
      <c r="AL250">
        <f>U250 - AVERAGEIFS('Placebo Females'!U:U, 'Placebo Females'!B:B, B250, 'Placebo Females'!P:P, P250)</f>
        <v>-97.666666666666629</v>
      </c>
      <c r="AM250">
        <f>V250 - AVERAGEIFS('Placebo Females'!V:V, 'Placebo Females'!B:B, B250, 'Placebo Females'!P:P, P250)</f>
        <v>-10</v>
      </c>
      <c r="AN250">
        <f>W250 - AVERAGEIFS('Placebo Females'!W:W, 'Placebo Females'!B:B, B250, 'Placebo Females'!P:P, P250)</f>
        <v>1.6666666666666856</v>
      </c>
      <c r="AO250">
        <f>X250 - AVERAGEIFS('Placebo Females'!X:X, 'Placebo Females'!B:B, B250, 'Placebo Females'!P:P, P250)</f>
        <v>4.6666666666666714</v>
      </c>
      <c r="AP250">
        <f>Y250 - AVERAGEIFS('Placebo Females'!Y:Y, 'Placebo Females'!B:B, B250, 'Placebo Females'!P:P, P250)</f>
        <v>-13.333333333333343</v>
      </c>
      <c r="AQ250">
        <f>Z250 - AVERAGEIFS('Placebo Females'!Z:Z, 'Placebo Females'!B:B, B250, 'Placebo Females'!P:P, P250)</f>
        <v>10.333333333333329</v>
      </c>
      <c r="AR250">
        <f>AB250 - AVERAGEIFS('Placebo Females'!AB:AB, 'Placebo Females'!B:B, B250, 'Placebo Females'!P:P, P250)</f>
        <v>-7</v>
      </c>
      <c r="AS250">
        <f>AC250 - AVERAGEIFS('Placebo Females'!AC:AC, 'Placebo Females'!B:B, B250, 'Placebo Females'!P:P, P250)</f>
        <v>25.333333333333332</v>
      </c>
      <c r="AT250">
        <f>AD250 - AVERAGEIFS('Placebo Females'!AD:AD, 'Placebo Females'!B:B, B250, 'Placebo Females'!P:P, P250)</f>
        <v>-132.65033333333329</v>
      </c>
      <c r="AU250">
        <f>AE250 - AVERAGEIFS('Placebo Females'!AE:AE, 'Placebo Females'!B:B, B250, 'Placebo Females'!P:P, P250)</f>
        <v>0.12521406666666668</v>
      </c>
      <c r="AV250">
        <f>AF250 - AVERAGEIFS('Placebo Females'!AF:AF, 'Placebo Females'!B:B, B250, 'Placebo Females'!P:P, P250)</f>
        <v>7.1237666666666699E-2</v>
      </c>
    </row>
    <row r="251" spans="1:48" x14ac:dyDescent="0.25">
      <c r="A251" t="s">
        <v>3039</v>
      </c>
      <c r="B251">
        <v>1007</v>
      </c>
      <c r="C251" t="s">
        <v>655</v>
      </c>
      <c r="D251">
        <v>27</v>
      </c>
      <c r="E251">
        <v>159</v>
      </c>
      <c r="F251">
        <v>52</v>
      </c>
      <c r="G251">
        <v>98.5</v>
      </c>
      <c r="H251">
        <v>61.5</v>
      </c>
      <c r="I251" t="s">
        <v>103</v>
      </c>
      <c r="J251" t="s">
        <v>104</v>
      </c>
      <c r="K251" t="s">
        <v>409</v>
      </c>
      <c r="L251" t="s">
        <v>460</v>
      </c>
      <c r="M251" t="s">
        <v>2261</v>
      </c>
      <c r="N251">
        <v>1500</v>
      </c>
      <c r="O251" t="s">
        <v>2262</v>
      </c>
      <c r="P251">
        <v>3</v>
      </c>
      <c r="Q251" t="s">
        <v>113</v>
      </c>
      <c r="R251" t="s">
        <v>2261</v>
      </c>
      <c r="S251">
        <v>1240</v>
      </c>
      <c r="T251" t="s">
        <v>2266</v>
      </c>
      <c r="U251">
        <v>705</v>
      </c>
      <c r="V251">
        <v>157</v>
      </c>
      <c r="W251">
        <v>382</v>
      </c>
      <c r="X251">
        <v>89</v>
      </c>
      <c r="Y251">
        <v>204</v>
      </c>
      <c r="Z251">
        <v>89</v>
      </c>
      <c r="AA251" t="s">
        <v>108</v>
      </c>
      <c r="AB251">
        <v>43</v>
      </c>
      <c r="AC251">
        <v>55</v>
      </c>
      <c r="AD251">
        <v>255.62100000000001</v>
      </c>
      <c r="AE251">
        <v>0.25531900000000002</v>
      </c>
      <c r="AF251">
        <v>0.44406299999999999</v>
      </c>
      <c r="AH251">
        <v>1240</v>
      </c>
      <c r="AI251">
        <f t="shared" si="9"/>
        <v>2.9003371641953377</v>
      </c>
      <c r="AJ251">
        <f t="shared" si="10"/>
        <v>0.34426423352230973</v>
      </c>
      <c r="AK251">
        <f t="shared" si="11"/>
        <v>0.28897858649570984</v>
      </c>
      <c r="AL251">
        <f>U251 - AVERAGEIFS('Placebo Females'!U:U, 'Placebo Females'!B:B, B251, 'Placebo Females'!P:P, P251)</f>
        <v>-113.66666666666663</v>
      </c>
      <c r="AM251">
        <f>V251 - AVERAGEIFS('Placebo Females'!V:V, 'Placebo Females'!B:B, B251, 'Placebo Females'!P:P, P251)</f>
        <v>-8</v>
      </c>
      <c r="AN251">
        <f>W251 - AVERAGEIFS('Placebo Females'!W:W, 'Placebo Females'!B:B, B251, 'Placebo Females'!P:P, P251)</f>
        <v>1.6666666666666856</v>
      </c>
      <c r="AO251">
        <f>X251 - AVERAGEIFS('Placebo Females'!X:X, 'Placebo Females'!B:B, B251, 'Placebo Females'!P:P, P251)</f>
        <v>-4.3333333333333286</v>
      </c>
      <c r="AP251">
        <f>Y251 - AVERAGEIFS('Placebo Females'!Y:Y, 'Placebo Females'!B:B, B251, 'Placebo Females'!P:P, P251)</f>
        <v>-0.33333333333334281</v>
      </c>
      <c r="AQ251">
        <f>Z251 - AVERAGEIFS('Placebo Females'!Z:Z, 'Placebo Females'!B:B, B251, 'Placebo Females'!P:P, P251)</f>
        <v>6.3333333333333286</v>
      </c>
      <c r="AR251">
        <f>AB251 - AVERAGEIFS('Placebo Females'!AB:AB, 'Placebo Females'!B:B, B251, 'Placebo Females'!P:P, P251)</f>
        <v>-9</v>
      </c>
      <c r="AS251">
        <f>AC251 - AVERAGEIFS('Placebo Females'!AC:AC, 'Placebo Females'!B:B, B251, 'Placebo Females'!P:P, P251)</f>
        <v>28.333333333333332</v>
      </c>
      <c r="AT251">
        <f>AD251 - AVERAGEIFS('Placebo Females'!AD:AD, 'Placebo Females'!B:B, B251, 'Placebo Females'!P:P, P251)</f>
        <v>-126.20333333333329</v>
      </c>
      <c r="AU251">
        <f>AE251 - AVERAGEIFS('Placebo Females'!AE:AE, 'Placebo Females'!B:B, B251, 'Placebo Females'!P:P, P251)</f>
        <v>0.17645106666666668</v>
      </c>
      <c r="AV251">
        <f>AF251 - AVERAGEIFS('Placebo Females'!AF:AF, 'Placebo Females'!B:B, B251, 'Placebo Females'!P:P, P251)</f>
        <v>6.3601666666666667E-2</v>
      </c>
    </row>
    <row r="252" spans="1:48" x14ac:dyDescent="0.25">
      <c r="A252" t="s">
        <v>3040</v>
      </c>
      <c r="B252">
        <v>1001</v>
      </c>
      <c r="C252" t="s">
        <v>655</v>
      </c>
      <c r="D252">
        <v>25</v>
      </c>
      <c r="E252">
        <v>161.5</v>
      </c>
      <c r="F252">
        <v>54.8</v>
      </c>
      <c r="G252">
        <v>114.5</v>
      </c>
      <c r="H252">
        <v>64.25</v>
      </c>
      <c r="I252" t="s">
        <v>103</v>
      </c>
      <c r="J252" t="s">
        <v>104</v>
      </c>
      <c r="K252" t="s">
        <v>360</v>
      </c>
      <c r="L252" t="s">
        <v>160</v>
      </c>
      <c r="M252" t="s">
        <v>2261</v>
      </c>
      <c r="N252">
        <v>1500</v>
      </c>
      <c r="O252" t="s">
        <v>2262</v>
      </c>
      <c r="P252">
        <v>2</v>
      </c>
      <c r="Q252" t="s">
        <v>113</v>
      </c>
      <c r="R252" t="s">
        <v>2261</v>
      </c>
      <c r="S252">
        <v>1220</v>
      </c>
      <c r="T252" t="s">
        <v>2266</v>
      </c>
      <c r="U252">
        <v>788</v>
      </c>
      <c r="V252">
        <v>136</v>
      </c>
      <c r="W252">
        <v>391</v>
      </c>
      <c r="X252">
        <v>93</v>
      </c>
      <c r="Y252">
        <v>207</v>
      </c>
      <c r="Z252">
        <v>91</v>
      </c>
      <c r="AA252" t="s">
        <v>108</v>
      </c>
      <c r="AB252">
        <v>47</v>
      </c>
      <c r="AC252">
        <v>24</v>
      </c>
      <c r="AD252">
        <v>526.09699999999998</v>
      </c>
      <c r="AE252">
        <v>0.122449</v>
      </c>
      <c r="AF252">
        <v>0.37292399999999998</v>
      </c>
      <c r="AH252">
        <v>1220</v>
      </c>
      <c r="AI252">
        <f t="shared" si="9"/>
        <v>2.8535575325147682</v>
      </c>
      <c r="AJ252">
        <f t="shared" si="10"/>
        <v>0.34133360906720178</v>
      </c>
      <c r="AK252">
        <f t="shared" si="11"/>
        <v>0.28598095348403818</v>
      </c>
      <c r="AL252">
        <f>U252 - AVERAGEIFS('Placebo Females'!U:U, 'Placebo Females'!B:B, B252, 'Placebo Females'!P:P, P252)</f>
        <v>-90.666666666666629</v>
      </c>
      <c r="AM252">
        <f>V252 - AVERAGEIFS('Placebo Females'!V:V, 'Placebo Females'!B:B, B252, 'Placebo Females'!P:P, P252)</f>
        <v>8.6666666666666714</v>
      </c>
      <c r="AN252">
        <f>W252 - AVERAGEIFS('Placebo Females'!W:W, 'Placebo Females'!B:B, B252, 'Placebo Females'!P:P, P252)</f>
        <v>13.666666666666686</v>
      </c>
      <c r="AO252">
        <f>X252 - AVERAGEIFS('Placebo Females'!X:X, 'Placebo Females'!B:B, B252, 'Placebo Females'!P:P, P252)</f>
        <v>0.3333333333333286</v>
      </c>
      <c r="AP252">
        <f>Y252 - AVERAGEIFS('Placebo Females'!Y:Y, 'Placebo Females'!B:B, B252, 'Placebo Females'!P:P, P252)</f>
        <v>-8.3333333333333428</v>
      </c>
      <c r="AQ252">
        <f>Z252 - AVERAGEIFS('Placebo Females'!Z:Z, 'Placebo Females'!B:B, B252, 'Placebo Females'!P:P, P252)</f>
        <v>21.666666666666671</v>
      </c>
      <c r="AR252">
        <f>AB252 - AVERAGEIFS('Placebo Females'!AB:AB, 'Placebo Females'!B:B, B252, 'Placebo Females'!P:P, P252)</f>
        <v>8.6666666666666643</v>
      </c>
      <c r="AS252">
        <f>AC252 - AVERAGEIFS('Placebo Females'!AC:AC, 'Placebo Females'!B:B, B252, 'Placebo Females'!P:P, P252)</f>
        <v>-1.3333333333333321</v>
      </c>
      <c r="AT252">
        <f>AD252 - AVERAGEIFS('Placebo Females'!AD:AD, 'Placebo Females'!B:B, B252, 'Placebo Females'!P:P, P252)</f>
        <v>-225.75133333333338</v>
      </c>
      <c r="AU252">
        <f>AE252 - AVERAGEIFS('Placebo Females'!AE:AE, 'Placebo Females'!B:B, B252, 'Placebo Females'!P:P, P252)</f>
        <v>6.1632666666666669E-2</v>
      </c>
      <c r="AV252">
        <f>AF252 - AVERAGEIFS('Placebo Females'!AF:AF, 'Placebo Females'!B:B, B252, 'Placebo Females'!P:P, P252)</f>
        <v>3.2783666666666655E-2</v>
      </c>
    </row>
    <row r="253" spans="1:48" x14ac:dyDescent="0.25">
      <c r="A253" t="s">
        <v>3041</v>
      </c>
      <c r="B253">
        <v>1001</v>
      </c>
      <c r="C253" t="s">
        <v>655</v>
      </c>
      <c r="D253">
        <v>25</v>
      </c>
      <c r="E253">
        <v>161.5</v>
      </c>
      <c r="F253">
        <v>54.8</v>
      </c>
      <c r="G253">
        <v>114.5</v>
      </c>
      <c r="H253">
        <v>64.25</v>
      </c>
      <c r="I253" t="s">
        <v>103</v>
      </c>
      <c r="J253" t="s">
        <v>104</v>
      </c>
      <c r="K253" t="s">
        <v>360</v>
      </c>
      <c r="L253" t="s">
        <v>160</v>
      </c>
      <c r="M253" t="s">
        <v>2261</v>
      </c>
      <c r="N253">
        <v>1500</v>
      </c>
      <c r="O253" t="s">
        <v>2262</v>
      </c>
      <c r="P253">
        <v>2</v>
      </c>
      <c r="Q253" t="s">
        <v>113</v>
      </c>
      <c r="R253" t="s">
        <v>2261</v>
      </c>
      <c r="S253">
        <v>1220</v>
      </c>
      <c r="T253" t="s">
        <v>2266</v>
      </c>
      <c r="U253">
        <v>809</v>
      </c>
      <c r="V253">
        <v>134</v>
      </c>
      <c r="W253">
        <v>395</v>
      </c>
      <c r="X253">
        <v>98</v>
      </c>
      <c r="Y253">
        <v>198</v>
      </c>
      <c r="Z253">
        <v>99</v>
      </c>
      <c r="AA253" t="s">
        <v>108</v>
      </c>
      <c r="AB253">
        <v>40</v>
      </c>
      <c r="AC253">
        <v>31</v>
      </c>
      <c r="AD253">
        <v>539.65300000000002</v>
      </c>
      <c r="AE253">
        <v>0.10204100000000001</v>
      </c>
      <c r="AF253">
        <v>0.36004000000000003</v>
      </c>
      <c r="AH253">
        <v>1220</v>
      </c>
      <c r="AI253">
        <f t="shared" si="9"/>
        <v>2.8535575325147682</v>
      </c>
      <c r="AJ253">
        <f t="shared" si="10"/>
        <v>0.34133360906720178</v>
      </c>
      <c r="AK253">
        <f t="shared" si="11"/>
        <v>0.28598095348403818</v>
      </c>
      <c r="AL253">
        <f>U253 - AVERAGEIFS('Placebo Females'!U:U, 'Placebo Females'!B:B, B253, 'Placebo Females'!P:P, P253)</f>
        <v>-69.666666666666629</v>
      </c>
      <c r="AM253">
        <f>V253 - AVERAGEIFS('Placebo Females'!V:V, 'Placebo Females'!B:B, B253, 'Placebo Females'!P:P, P253)</f>
        <v>6.6666666666666714</v>
      </c>
      <c r="AN253">
        <f>W253 - AVERAGEIFS('Placebo Females'!W:W, 'Placebo Females'!B:B, B253, 'Placebo Females'!P:P, P253)</f>
        <v>17.666666666666686</v>
      </c>
      <c r="AO253">
        <f>X253 - AVERAGEIFS('Placebo Females'!X:X, 'Placebo Females'!B:B, B253, 'Placebo Females'!P:P, P253)</f>
        <v>5.3333333333333286</v>
      </c>
      <c r="AP253">
        <f>Y253 - AVERAGEIFS('Placebo Females'!Y:Y, 'Placebo Females'!B:B, B253, 'Placebo Females'!P:P, P253)</f>
        <v>-17.333333333333343</v>
      </c>
      <c r="AQ253">
        <f>Z253 - AVERAGEIFS('Placebo Females'!Z:Z, 'Placebo Females'!B:B, B253, 'Placebo Females'!P:P, P253)</f>
        <v>29.666666666666671</v>
      </c>
      <c r="AR253">
        <f>AB253 - AVERAGEIFS('Placebo Females'!AB:AB, 'Placebo Females'!B:B, B253, 'Placebo Females'!P:P, P253)</f>
        <v>1.6666666666666643</v>
      </c>
      <c r="AS253">
        <f>AC253 - AVERAGEIFS('Placebo Females'!AC:AC, 'Placebo Females'!B:B, B253, 'Placebo Females'!P:P, P253)</f>
        <v>5.6666666666666679</v>
      </c>
      <c r="AT253">
        <f>AD253 - AVERAGEIFS('Placebo Females'!AD:AD, 'Placebo Females'!B:B, B253, 'Placebo Females'!P:P, P253)</f>
        <v>-212.19533333333334</v>
      </c>
      <c r="AU253">
        <f>AE253 - AVERAGEIFS('Placebo Females'!AE:AE, 'Placebo Females'!B:B, B253, 'Placebo Females'!P:P, P253)</f>
        <v>4.1224666666666673E-2</v>
      </c>
      <c r="AV253">
        <f>AF253 - AVERAGEIFS('Placebo Females'!AF:AF, 'Placebo Females'!B:B, B253, 'Placebo Females'!P:P, P253)</f>
        <v>1.9899666666666704E-2</v>
      </c>
    </row>
    <row r="254" spans="1:48" x14ac:dyDescent="0.25">
      <c r="A254" t="s">
        <v>3042</v>
      </c>
      <c r="B254">
        <v>1001</v>
      </c>
      <c r="C254" t="s">
        <v>655</v>
      </c>
      <c r="D254">
        <v>25</v>
      </c>
      <c r="E254">
        <v>161.5</v>
      </c>
      <c r="F254">
        <v>54.8</v>
      </c>
      <c r="G254">
        <v>114.5</v>
      </c>
      <c r="H254">
        <v>64.25</v>
      </c>
      <c r="I254" t="s">
        <v>103</v>
      </c>
      <c r="J254" t="s">
        <v>104</v>
      </c>
      <c r="K254" t="s">
        <v>360</v>
      </c>
      <c r="L254" t="s">
        <v>160</v>
      </c>
      <c r="M254" t="s">
        <v>2261</v>
      </c>
      <c r="N254">
        <v>1500</v>
      </c>
      <c r="O254" t="s">
        <v>2262</v>
      </c>
      <c r="P254">
        <v>2</v>
      </c>
      <c r="Q254" t="s">
        <v>113</v>
      </c>
      <c r="R254" t="s">
        <v>2261</v>
      </c>
      <c r="S254">
        <v>1220</v>
      </c>
      <c r="T254" t="s">
        <v>2266</v>
      </c>
      <c r="U254">
        <v>842</v>
      </c>
      <c r="V254">
        <v>135</v>
      </c>
      <c r="W254">
        <v>387</v>
      </c>
      <c r="X254">
        <v>96</v>
      </c>
      <c r="Y254">
        <v>207</v>
      </c>
      <c r="Z254">
        <v>84</v>
      </c>
      <c r="AA254" t="s">
        <v>108</v>
      </c>
      <c r="AB254">
        <v>41</v>
      </c>
      <c r="AC254">
        <v>30</v>
      </c>
      <c r="AD254">
        <v>541.47</v>
      </c>
      <c r="AE254">
        <v>0.125</v>
      </c>
      <c r="AF254">
        <v>0.38762999999999997</v>
      </c>
      <c r="AH254">
        <v>1220</v>
      </c>
      <c r="AI254">
        <f t="shared" si="9"/>
        <v>2.8535575325147682</v>
      </c>
      <c r="AJ254">
        <f t="shared" si="10"/>
        <v>0.34133360906720178</v>
      </c>
      <c r="AK254">
        <f t="shared" si="11"/>
        <v>0.28598095348403818</v>
      </c>
      <c r="AL254">
        <f>U254 - AVERAGEIFS('Placebo Females'!U:U, 'Placebo Females'!B:B, B254, 'Placebo Females'!P:P, P254)</f>
        <v>-36.666666666666629</v>
      </c>
      <c r="AM254">
        <f>V254 - AVERAGEIFS('Placebo Females'!V:V, 'Placebo Females'!B:B, B254, 'Placebo Females'!P:P, P254)</f>
        <v>7.6666666666666714</v>
      </c>
      <c r="AN254">
        <f>W254 - AVERAGEIFS('Placebo Females'!W:W, 'Placebo Females'!B:B, B254, 'Placebo Females'!P:P, P254)</f>
        <v>9.6666666666666856</v>
      </c>
      <c r="AO254">
        <f>X254 - AVERAGEIFS('Placebo Females'!X:X, 'Placebo Females'!B:B, B254, 'Placebo Females'!P:P, P254)</f>
        <v>3.3333333333333286</v>
      </c>
      <c r="AP254">
        <f>Y254 - AVERAGEIFS('Placebo Females'!Y:Y, 'Placebo Females'!B:B, B254, 'Placebo Females'!P:P, P254)</f>
        <v>-8.3333333333333428</v>
      </c>
      <c r="AQ254">
        <f>Z254 - AVERAGEIFS('Placebo Females'!Z:Z, 'Placebo Females'!B:B, B254, 'Placebo Females'!P:P, P254)</f>
        <v>14.666666666666671</v>
      </c>
      <c r="AR254">
        <f>AB254 - AVERAGEIFS('Placebo Females'!AB:AB, 'Placebo Females'!B:B, B254, 'Placebo Females'!P:P, P254)</f>
        <v>2.6666666666666643</v>
      </c>
      <c r="AS254">
        <f>AC254 - AVERAGEIFS('Placebo Females'!AC:AC, 'Placebo Females'!B:B, B254, 'Placebo Females'!P:P, P254)</f>
        <v>4.6666666666666679</v>
      </c>
      <c r="AT254">
        <f>AD254 - AVERAGEIFS('Placebo Females'!AD:AD, 'Placebo Females'!B:B, B254, 'Placebo Females'!P:P, P254)</f>
        <v>-210.37833333333333</v>
      </c>
      <c r="AU254">
        <f>AE254 - AVERAGEIFS('Placebo Females'!AE:AE, 'Placebo Females'!B:B, B254, 'Placebo Females'!P:P, P254)</f>
        <v>6.4183666666666667E-2</v>
      </c>
      <c r="AV254">
        <f>AF254 - AVERAGEIFS('Placebo Females'!AF:AF, 'Placebo Females'!B:B, B254, 'Placebo Females'!P:P, P254)</f>
        <v>4.7489666666666652E-2</v>
      </c>
    </row>
    <row r="255" spans="1:48" x14ac:dyDescent="0.25">
      <c r="A255" t="s">
        <v>3043</v>
      </c>
      <c r="B255">
        <v>1005</v>
      </c>
      <c r="C255" t="s">
        <v>655</v>
      </c>
      <c r="D255">
        <v>23</v>
      </c>
      <c r="E255">
        <v>182.5</v>
      </c>
      <c r="F255">
        <v>78.8</v>
      </c>
      <c r="G255">
        <v>114.25</v>
      </c>
      <c r="H255">
        <v>64</v>
      </c>
      <c r="I255" t="s">
        <v>103</v>
      </c>
      <c r="J255" t="s">
        <v>104</v>
      </c>
      <c r="K255" t="s">
        <v>509</v>
      </c>
      <c r="L255" t="s">
        <v>211</v>
      </c>
      <c r="M255" t="s">
        <v>2261</v>
      </c>
      <c r="N255">
        <v>1500</v>
      </c>
      <c r="O255" t="s">
        <v>2262</v>
      </c>
      <c r="P255">
        <v>4</v>
      </c>
      <c r="Q255" t="s">
        <v>113</v>
      </c>
      <c r="R255" t="s">
        <v>2261</v>
      </c>
      <c r="S255">
        <v>1220</v>
      </c>
      <c r="T255" t="s">
        <v>2266</v>
      </c>
      <c r="U255">
        <v>952</v>
      </c>
      <c r="V255">
        <v>140</v>
      </c>
      <c r="W255">
        <v>400</v>
      </c>
      <c r="X255">
        <v>106</v>
      </c>
      <c r="Y255">
        <v>217</v>
      </c>
      <c r="Z255">
        <v>77</v>
      </c>
      <c r="AA255" t="s">
        <v>108</v>
      </c>
      <c r="AB255">
        <v>47</v>
      </c>
      <c r="AC255">
        <v>25</v>
      </c>
      <c r="AD255">
        <v>462.50599999999997</v>
      </c>
      <c r="AE255">
        <v>0.122449</v>
      </c>
      <c r="AF255">
        <v>0.41307700000000003</v>
      </c>
      <c r="AH255">
        <v>1220</v>
      </c>
      <c r="AI255">
        <f t="shared" si="9"/>
        <v>2.8535575325147682</v>
      </c>
      <c r="AJ255">
        <f t="shared" si="10"/>
        <v>0.34133360906720178</v>
      </c>
      <c r="AK255">
        <f t="shared" si="11"/>
        <v>0.28598095348403818</v>
      </c>
      <c r="AL255">
        <f>U255 - AVERAGEIFS('Placebo Females'!U:U, 'Placebo Females'!B:B, B255, 'Placebo Females'!P:P, P255)</f>
        <v>8</v>
      </c>
      <c r="AM255">
        <f>V255 - AVERAGEIFS('Placebo Females'!V:V, 'Placebo Females'!B:B, B255, 'Placebo Females'!P:P, P255)</f>
        <v>-2.3333333333333428</v>
      </c>
      <c r="AN255">
        <f>W255 - AVERAGEIFS('Placebo Females'!W:W, 'Placebo Females'!B:B, B255, 'Placebo Females'!P:P, P255)</f>
        <v>13.666666666666686</v>
      </c>
      <c r="AO255">
        <f>X255 - AVERAGEIFS('Placebo Females'!X:X, 'Placebo Females'!B:B, B255, 'Placebo Females'!P:P, P255)</f>
        <v>17.333333333333329</v>
      </c>
      <c r="AP255">
        <f>Y255 - AVERAGEIFS('Placebo Females'!Y:Y, 'Placebo Females'!B:B, B255, 'Placebo Females'!P:P, P255)</f>
        <v>-11</v>
      </c>
      <c r="AQ255">
        <f>Z255 - AVERAGEIFS('Placebo Females'!Z:Z, 'Placebo Females'!B:B, B255, 'Placebo Females'!P:P, P255)</f>
        <v>7.3333333333333286</v>
      </c>
      <c r="AR255">
        <f>AB255 - AVERAGEIFS('Placebo Females'!AB:AB, 'Placebo Females'!B:B, B255, 'Placebo Females'!P:P, P255)</f>
        <v>6.3333333333333357</v>
      </c>
      <c r="AS255">
        <f>AC255 - AVERAGEIFS('Placebo Females'!AC:AC, 'Placebo Females'!B:B, B255, 'Placebo Females'!P:P, P255)</f>
        <v>-3.6666666666666679</v>
      </c>
      <c r="AT255">
        <f>AD255 - AVERAGEIFS('Placebo Females'!AD:AD, 'Placebo Females'!B:B, B255, 'Placebo Females'!P:P, P255)</f>
        <v>-2.1043333333333294</v>
      </c>
      <c r="AU255">
        <f>AE255 - AVERAGEIFS('Placebo Females'!AE:AE, 'Placebo Females'!B:B, B255, 'Placebo Females'!P:P, P255)</f>
        <v>6.5559999999999924E-3</v>
      </c>
      <c r="AV255">
        <f>AF255 - AVERAGEIFS('Placebo Females'!AF:AF, 'Placebo Females'!B:B, B255, 'Placebo Females'!P:P, P255)</f>
        <v>1.3456666666667449E-3</v>
      </c>
    </row>
    <row r="256" spans="1:48" x14ac:dyDescent="0.25">
      <c r="A256" t="s">
        <v>3044</v>
      </c>
      <c r="B256">
        <v>1005</v>
      </c>
      <c r="C256" t="s">
        <v>655</v>
      </c>
      <c r="D256">
        <v>23</v>
      </c>
      <c r="E256">
        <v>182.5</v>
      </c>
      <c r="F256">
        <v>78.8</v>
      </c>
      <c r="G256">
        <v>114.25</v>
      </c>
      <c r="H256">
        <v>64</v>
      </c>
      <c r="I256" t="s">
        <v>103</v>
      </c>
      <c r="J256" t="s">
        <v>104</v>
      </c>
      <c r="K256" t="s">
        <v>509</v>
      </c>
      <c r="L256" t="s">
        <v>211</v>
      </c>
      <c r="M256" t="s">
        <v>2261</v>
      </c>
      <c r="N256">
        <v>1500</v>
      </c>
      <c r="O256" t="s">
        <v>2262</v>
      </c>
      <c r="P256">
        <v>4</v>
      </c>
      <c r="Q256" t="s">
        <v>113</v>
      </c>
      <c r="R256" t="s">
        <v>2261</v>
      </c>
      <c r="S256">
        <v>1220</v>
      </c>
      <c r="T256" t="s">
        <v>2266</v>
      </c>
      <c r="U256">
        <v>984</v>
      </c>
      <c r="V256">
        <v>157</v>
      </c>
      <c r="W256">
        <v>395</v>
      </c>
      <c r="X256">
        <v>98</v>
      </c>
      <c r="Y256">
        <v>222</v>
      </c>
      <c r="Z256">
        <v>75</v>
      </c>
      <c r="AA256" t="s">
        <v>108</v>
      </c>
      <c r="AB256">
        <v>46</v>
      </c>
      <c r="AC256">
        <v>28</v>
      </c>
      <c r="AD256">
        <v>469.38499999999999</v>
      </c>
      <c r="AE256">
        <v>0.104167</v>
      </c>
      <c r="AF256">
        <v>0.42485600000000001</v>
      </c>
      <c r="AH256">
        <v>1220</v>
      </c>
      <c r="AI256">
        <f t="shared" si="9"/>
        <v>2.8535575325147682</v>
      </c>
      <c r="AJ256">
        <f t="shared" si="10"/>
        <v>0.34133360906720178</v>
      </c>
      <c r="AK256">
        <f t="shared" si="11"/>
        <v>0.28598095348403818</v>
      </c>
      <c r="AL256">
        <f>U256 - AVERAGEIFS('Placebo Females'!U:U, 'Placebo Females'!B:B, B256, 'Placebo Females'!P:P, P256)</f>
        <v>40</v>
      </c>
      <c r="AM256">
        <f>V256 - AVERAGEIFS('Placebo Females'!V:V, 'Placebo Females'!B:B, B256, 'Placebo Females'!P:P, P256)</f>
        <v>14.666666666666657</v>
      </c>
      <c r="AN256">
        <f>W256 - AVERAGEIFS('Placebo Females'!W:W, 'Placebo Females'!B:B, B256, 'Placebo Females'!P:P, P256)</f>
        <v>8.6666666666666856</v>
      </c>
      <c r="AO256">
        <f>X256 - AVERAGEIFS('Placebo Females'!X:X, 'Placebo Females'!B:B, B256, 'Placebo Females'!P:P, P256)</f>
        <v>9.3333333333333286</v>
      </c>
      <c r="AP256">
        <f>Y256 - AVERAGEIFS('Placebo Females'!Y:Y, 'Placebo Females'!B:B, B256, 'Placebo Females'!P:P, P256)</f>
        <v>-6</v>
      </c>
      <c r="AQ256">
        <f>Z256 - AVERAGEIFS('Placebo Females'!Z:Z, 'Placebo Females'!B:B, B256, 'Placebo Females'!P:P, P256)</f>
        <v>5.3333333333333286</v>
      </c>
      <c r="AR256">
        <f>AB256 - AVERAGEIFS('Placebo Females'!AB:AB, 'Placebo Females'!B:B, B256, 'Placebo Females'!P:P, P256)</f>
        <v>5.3333333333333357</v>
      </c>
      <c r="AS256">
        <f>AC256 - AVERAGEIFS('Placebo Females'!AC:AC, 'Placebo Females'!B:B, B256, 'Placebo Females'!P:P, P256)</f>
        <v>-0.66666666666666785</v>
      </c>
      <c r="AT256">
        <f>AD256 - AVERAGEIFS('Placebo Females'!AD:AD, 'Placebo Females'!B:B, B256, 'Placebo Females'!P:P, P256)</f>
        <v>4.7746666666666897</v>
      </c>
      <c r="AU256">
        <f>AE256 - AVERAGEIFS('Placebo Females'!AE:AE, 'Placebo Females'!B:B, B256, 'Placebo Females'!P:P, P256)</f>
        <v>-1.1726000000000014E-2</v>
      </c>
      <c r="AV256">
        <f>AF256 - AVERAGEIFS('Placebo Females'!AF:AF, 'Placebo Females'!B:B, B256, 'Placebo Females'!P:P, P256)</f>
        <v>1.3124666666666729E-2</v>
      </c>
    </row>
    <row r="257" spans="1:48" x14ac:dyDescent="0.25">
      <c r="A257" t="s">
        <v>3045</v>
      </c>
      <c r="B257">
        <v>1005</v>
      </c>
      <c r="C257" t="s">
        <v>655</v>
      </c>
      <c r="D257">
        <v>23</v>
      </c>
      <c r="E257">
        <v>182.5</v>
      </c>
      <c r="F257">
        <v>78.8</v>
      </c>
      <c r="G257">
        <v>114.25</v>
      </c>
      <c r="H257">
        <v>64</v>
      </c>
      <c r="I257" t="s">
        <v>103</v>
      </c>
      <c r="J257" t="s">
        <v>104</v>
      </c>
      <c r="K257" t="s">
        <v>509</v>
      </c>
      <c r="L257" t="s">
        <v>211</v>
      </c>
      <c r="M257" t="s">
        <v>2261</v>
      </c>
      <c r="N257">
        <v>1500</v>
      </c>
      <c r="O257" t="s">
        <v>2262</v>
      </c>
      <c r="P257">
        <v>4</v>
      </c>
      <c r="Q257" t="s">
        <v>113</v>
      </c>
      <c r="R257" t="s">
        <v>2261</v>
      </c>
      <c r="S257">
        <v>1220</v>
      </c>
      <c r="T257" t="s">
        <v>2266</v>
      </c>
      <c r="U257">
        <v>929</v>
      </c>
      <c r="V257">
        <v>149</v>
      </c>
      <c r="W257">
        <v>390</v>
      </c>
      <c r="X257">
        <v>102</v>
      </c>
      <c r="Y257">
        <v>213</v>
      </c>
      <c r="Z257">
        <v>75</v>
      </c>
      <c r="AA257" t="s">
        <v>108</v>
      </c>
      <c r="AB257">
        <v>49</v>
      </c>
      <c r="AC257">
        <v>24</v>
      </c>
      <c r="AD257">
        <v>460.63200000000001</v>
      </c>
      <c r="AE257">
        <v>0.122449</v>
      </c>
      <c r="AF257">
        <v>0.42704700000000001</v>
      </c>
      <c r="AH257">
        <v>1220</v>
      </c>
      <c r="AI257">
        <f t="shared" si="9"/>
        <v>2.8535575325147682</v>
      </c>
      <c r="AJ257">
        <f t="shared" si="10"/>
        <v>0.34133360906720178</v>
      </c>
      <c r="AK257">
        <f t="shared" si="11"/>
        <v>0.28598095348403818</v>
      </c>
      <c r="AL257">
        <f>U257 - AVERAGEIFS('Placebo Females'!U:U, 'Placebo Females'!B:B, B257, 'Placebo Females'!P:P, P257)</f>
        <v>-15</v>
      </c>
      <c r="AM257">
        <f>V257 - AVERAGEIFS('Placebo Females'!V:V, 'Placebo Females'!B:B, B257, 'Placebo Females'!P:P, P257)</f>
        <v>6.6666666666666572</v>
      </c>
      <c r="AN257">
        <f>W257 - AVERAGEIFS('Placebo Females'!W:W, 'Placebo Females'!B:B, B257, 'Placebo Females'!P:P, P257)</f>
        <v>3.6666666666666856</v>
      </c>
      <c r="AO257">
        <f>X257 - AVERAGEIFS('Placebo Females'!X:X, 'Placebo Females'!B:B, B257, 'Placebo Females'!P:P, P257)</f>
        <v>13.333333333333329</v>
      </c>
      <c r="AP257">
        <f>Y257 - AVERAGEIFS('Placebo Females'!Y:Y, 'Placebo Females'!B:B, B257, 'Placebo Females'!P:P, P257)</f>
        <v>-15</v>
      </c>
      <c r="AQ257">
        <f>Z257 - AVERAGEIFS('Placebo Females'!Z:Z, 'Placebo Females'!B:B, B257, 'Placebo Females'!P:P, P257)</f>
        <v>5.3333333333333286</v>
      </c>
      <c r="AR257">
        <f>AB257 - AVERAGEIFS('Placebo Females'!AB:AB, 'Placebo Females'!B:B, B257, 'Placebo Females'!P:P, P257)</f>
        <v>8.3333333333333357</v>
      </c>
      <c r="AS257">
        <f>AC257 - AVERAGEIFS('Placebo Females'!AC:AC, 'Placebo Females'!B:B, B257, 'Placebo Females'!P:P, P257)</f>
        <v>-4.6666666666666679</v>
      </c>
      <c r="AT257">
        <f>AD257 - AVERAGEIFS('Placebo Females'!AD:AD, 'Placebo Females'!B:B, B257, 'Placebo Females'!P:P, P257)</f>
        <v>-3.9783333333332962</v>
      </c>
      <c r="AU257">
        <f>AE257 - AVERAGEIFS('Placebo Females'!AE:AE, 'Placebo Females'!B:B, B257, 'Placebo Females'!P:P, P257)</f>
        <v>6.5559999999999924E-3</v>
      </c>
      <c r="AV257">
        <f>AF257 - AVERAGEIFS('Placebo Females'!AF:AF, 'Placebo Females'!B:B, B257, 'Placebo Females'!P:P, P257)</f>
        <v>1.5315666666666727E-2</v>
      </c>
    </row>
    <row r="258" spans="1:48" x14ac:dyDescent="0.25">
      <c r="A258" t="s">
        <v>3046</v>
      </c>
      <c r="B258">
        <v>1007</v>
      </c>
      <c r="C258" t="s">
        <v>655</v>
      </c>
      <c r="D258">
        <v>27</v>
      </c>
      <c r="E258">
        <v>159</v>
      </c>
      <c r="F258">
        <v>52</v>
      </c>
      <c r="G258">
        <v>98.5</v>
      </c>
      <c r="H258">
        <v>61.5</v>
      </c>
      <c r="I258" t="s">
        <v>103</v>
      </c>
      <c r="J258" t="s">
        <v>104</v>
      </c>
      <c r="K258" t="s">
        <v>409</v>
      </c>
      <c r="L258" t="s">
        <v>460</v>
      </c>
      <c r="M258" t="s">
        <v>2261</v>
      </c>
      <c r="N258">
        <v>1500</v>
      </c>
      <c r="O258" t="s">
        <v>2262</v>
      </c>
      <c r="P258">
        <v>6</v>
      </c>
      <c r="Q258" t="s">
        <v>113</v>
      </c>
      <c r="R258" t="s">
        <v>2261</v>
      </c>
      <c r="S258">
        <v>1220</v>
      </c>
      <c r="T258" t="s">
        <v>2266</v>
      </c>
      <c r="U258">
        <v>777</v>
      </c>
      <c r="V258">
        <v>144</v>
      </c>
      <c r="W258">
        <v>385</v>
      </c>
      <c r="X258">
        <v>102</v>
      </c>
      <c r="Y258">
        <v>199</v>
      </c>
      <c r="Z258">
        <v>84</v>
      </c>
      <c r="AA258" t="s">
        <v>108</v>
      </c>
      <c r="AB258">
        <v>52</v>
      </c>
      <c r="AC258">
        <v>39</v>
      </c>
      <c r="AD258">
        <v>364.73099999999999</v>
      </c>
      <c r="AE258">
        <v>0.22916700000000001</v>
      </c>
      <c r="AF258">
        <v>0.436469</v>
      </c>
      <c r="AH258">
        <v>1220</v>
      </c>
      <c r="AI258">
        <f t="shared" si="9"/>
        <v>2.8535575325147682</v>
      </c>
      <c r="AJ258">
        <f t="shared" si="10"/>
        <v>0.34133360906720178</v>
      </c>
      <c r="AK258">
        <f t="shared" si="11"/>
        <v>0.28598095348403818</v>
      </c>
      <c r="AL258">
        <f>U258 - AVERAGEIFS('Placebo Females'!U:U, 'Placebo Females'!B:B, B258, 'Placebo Females'!P:P, P258)</f>
        <v>30</v>
      </c>
      <c r="AM258">
        <f>V258 - AVERAGEIFS('Placebo Females'!V:V, 'Placebo Females'!B:B, B258, 'Placebo Females'!P:P, P258)</f>
        <v>-13</v>
      </c>
      <c r="AN258">
        <f>W258 - AVERAGEIFS('Placebo Females'!W:W, 'Placebo Females'!B:B, B258, 'Placebo Females'!P:P, P258)</f>
        <v>22.333333333333314</v>
      </c>
      <c r="AO258">
        <f>X258 - AVERAGEIFS('Placebo Females'!X:X, 'Placebo Females'!B:B, B258, 'Placebo Females'!P:P, P258)</f>
        <v>7.3333333333333286</v>
      </c>
      <c r="AP258">
        <f>Y258 - AVERAGEIFS('Placebo Females'!Y:Y, 'Placebo Females'!B:B, B258, 'Placebo Females'!P:P, P258)</f>
        <v>3.6666666666666572</v>
      </c>
      <c r="AQ258">
        <f>Z258 - AVERAGEIFS('Placebo Females'!Z:Z, 'Placebo Females'!B:B, B258, 'Placebo Females'!P:P, P258)</f>
        <v>11.333333333333329</v>
      </c>
      <c r="AR258">
        <f>AB258 - AVERAGEIFS('Placebo Females'!AB:AB, 'Placebo Females'!B:B, B258, 'Placebo Females'!P:P, P258)</f>
        <v>8.6666666666666643</v>
      </c>
      <c r="AS258">
        <f>AC258 - AVERAGEIFS('Placebo Females'!AC:AC, 'Placebo Females'!B:B, B258, 'Placebo Females'!P:P, P258)</f>
        <v>9</v>
      </c>
      <c r="AT258">
        <f>AD258 - AVERAGEIFS('Placebo Females'!AD:AD, 'Placebo Females'!B:B, B258, 'Placebo Females'!P:P, P258)</f>
        <v>-47.750999999999976</v>
      </c>
      <c r="AU258">
        <f>AE258 - AVERAGEIFS('Placebo Females'!AE:AE, 'Placebo Females'!B:B, B258, 'Placebo Females'!P:P, P258)</f>
        <v>0.13431986666666668</v>
      </c>
      <c r="AV258">
        <f>AF258 - AVERAGEIFS('Placebo Females'!AF:AF, 'Placebo Females'!B:B, B258, 'Placebo Females'!P:P, P258)</f>
        <v>6.602466666666662E-2</v>
      </c>
    </row>
    <row r="259" spans="1:48" x14ac:dyDescent="0.25">
      <c r="A259" t="s">
        <v>3047</v>
      </c>
      <c r="B259">
        <v>1007</v>
      </c>
      <c r="C259" t="s">
        <v>655</v>
      </c>
      <c r="D259">
        <v>27</v>
      </c>
      <c r="E259">
        <v>159</v>
      </c>
      <c r="F259">
        <v>52</v>
      </c>
      <c r="G259">
        <v>98.5</v>
      </c>
      <c r="H259">
        <v>61.5</v>
      </c>
      <c r="I259" t="s">
        <v>103</v>
      </c>
      <c r="J259" t="s">
        <v>104</v>
      </c>
      <c r="K259" t="s">
        <v>409</v>
      </c>
      <c r="L259" t="s">
        <v>460</v>
      </c>
      <c r="M259" t="s">
        <v>2261</v>
      </c>
      <c r="N259">
        <v>1500</v>
      </c>
      <c r="O259" t="s">
        <v>2262</v>
      </c>
      <c r="P259">
        <v>6</v>
      </c>
      <c r="Q259" t="s">
        <v>113</v>
      </c>
      <c r="R259" t="s">
        <v>2261</v>
      </c>
      <c r="S259">
        <v>1220</v>
      </c>
      <c r="T259" t="s">
        <v>2266</v>
      </c>
      <c r="U259">
        <v>741</v>
      </c>
      <c r="V259">
        <v>150</v>
      </c>
      <c r="W259">
        <v>381</v>
      </c>
      <c r="X259">
        <v>97</v>
      </c>
      <c r="Y259">
        <v>200</v>
      </c>
      <c r="Z259">
        <v>84</v>
      </c>
      <c r="AA259" t="s">
        <v>108</v>
      </c>
      <c r="AB259">
        <v>50</v>
      </c>
      <c r="AC259">
        <v>45</v>
      </c>
      <c r="AD259">
        <v>338.721</v>
      </c>
      <c r="AE259">
        <v>0.19565199999999999</v>
      </c>
      <c r="AF259">
        <v>0.440224</v>
      </c>
      <c r="AH259">
        <v>1220</v>
      </c>
      <c r="AI259">
        <f t="shared" ref="AI259:AI322" si="12">((AH259*10^-9)/427.5365)*10^9</f>
        <v>2.8535575325147682</v>
      </c>
      <c r="AJ259">
        <f t="shared" ref="AJ259:AJ322" si="13">1 -(1/(1+((AI259/6.49)^0.8)))</f>
        <v>0.34133360906720178</v>
      </c>
      <c r="AK259">
        <f t="shared" ref="AK259:AK322" si="14">1 -(1/(1+((AI259/7.887)^0.9)))</f>
        <v>0.28598095348403818</v>
      </c>
      <c r="AL259">
        <f>U259 - AVERAGEIFS('Placebo Females'!U:U, 'Placebo Females'!B:B, B259, 'Placebo Females'!P:P, P259)</f>
        <v>-6</v>
      </c>
      <c r="AM259">
        <f>V259 - AVERAGEIFS('Placebo Females'!V:V, 'Placebo Females'!B:B, B259, 'Placebo Females'!P:P, P259)</f>
        <v>-7</v>
      </c>
      <c r="AN259">
        <f>W259 - AVERAGEIFS('Placebo Females'!W:W, 'Placebo Females'!B:B, B259, 'Placebo Females'!P:P, P259)</f>
        <v>18.333333333333314</v>
      </c>
      <c r="AO259">
        <f>X259 - AVERAGEIFS('Placebo Females'!X:X, 'Placebo Females'!B:B, B259, 'Placebo Females'!P:P, P259)</f>
        <v>2.3333333333333286</v>
      </c>
      <c r="AP259">
        <f>Y259 - AVERAGEIFS('Placebo Females'!Y:Y, 'Placebo Females'!B:B, B259, 'Placebo Females'!P:P, P259)</f>
        <v>4.6666666666666572</v>
      </c>
      <c r="AQ259">
        <f>Z259 - AVERAGEIFS('Placebo Females'!Z:Z, 'Placebo Females'!B:B, B259, 'Placebo Females'!P:P, P259)</f>
        <v>11.333333333333329</v>
      </c>
      <c r="AR259">
        <f>AB259 - AVERAGEIFS('Placebo Females'!AB:AB, 'Placebo Females'!B:B, B259, 'Placebo Females'!P:P, P259)</f>
        <v>6.6666666666666643</v>
      </c>
      <c r="AS259">
        <f>AC259 - AVERAGEIFS('Placebo Females'!AC:AC, 'Placebo Females'!B:B, B259, 'Placebo Females'!P:P, P259)</f>
        <v>15</v>
      </c>
      <c r="AT259">
        <f>AD259 - AVERAGEIFS('Placebo Females'!AD:AD, 'Placebo Females'!B:B, B259, 'Placebo Females'!P:P, P259)</f>
        <v>-73.760999999999967</v>
      </c>
      <c r="AU259">
        <f>AE259 - AVERAGEIFS('Placebo Females'!AE:AE, 'Placebo Females'!B:B, B259, 'Placebo Females'!P:P, P259)</f>
        <v>0.10080486666666666</v>
      </c>
      <c r="AV259">
        <f>AF259 - AVERAGEIFS('Placebo Females'!AF:AF, 'Placebo Females'!B:B, B259, 'Placebo Females'!P:P, P259)</f>
        <v>6.9779666666666629E-2</v>
      </c>
    </row>
    <row r="260" spans="1:48" x14ac:dyDescent="0.25">
      <c r="A260" t="s">
        <v>3048</v>
      </c>
      <c r="B260">
        <v>1007</v>
      </c>
      <c r="C260" t="s">
        <v>655</v>
      </c>
      <c r="D260">
        <v>27</v>
      </c>
      <c r="E260">
        <v>159</v>
      </c>
      <c r="F260">
        <v>52</v>
      </c>
      <c r="G260">
        <v>98.5</v>
      </c>
      <c r="H260">
        <v>61.5</v>
      </c>
      <c r="I260" t="s">
        <v>103</v>
      </c>
      <c r="J260" t="s">
        <v>104</v>
      </c>
      <c r="K260" t="s">
        <v>409</v>
      </c>
      <c r="L260" t="s">
        <v>460</v>
      </c>
      <c r="M260" t="s">
        <v>2261</v>
      </c>
      <c r="N260">
        <v>1500</v>
      </c>
      <c r="O260" t="s">
        <v>2262</v>
      </c>
      <c r="P260">
        <v>6</v>
      </c>
      <c r="Q260" t="s">
        <v>113</v>
      </c>
      <c r="R260" t="s">
        <v>2261</v>
      </c>
      <c r="S260">
        <v>1220</v>
      </c>
      <c r="T260" t="s">
        <v>2266</v>
      </c>
      <c r="U260">
        <v>801</v>
      </c>
      <c r="V260">
        <v>152</v>
      </c>
      <c r="W260">
        <v>384</v>
      </c>
      <c r="X260">
        <v>94</v>
      </c>
      <c r="Y260">
        <v>207</v>
      </c>
      <c r="Z260">
        <v>83</v>
      </c>
      <c r="AA260" t="s">
        <v>108</v>
      </c>
      <c r="AB260">
        <v>54</v>
      </c>
      <c r="AC260">
        <v>40</v>
      </c>
      <c r="AD260">
        <v>360.41399999999999</v>
      </c>
      <c r="AE260">
        <v>0.21276600000000001</v>
      </c>
      <c r="AF260">
        <v>0.43908799999999998</v>
      </c>
      <c r="AH260">
        <v>1220</v>
      </c>
      <c r="AI260">
        <f t="shared" si="12"/>
        <v>2.8535575325147682</v>
      </c>
      <c r="AJ260">
        <f t="shared" si="13"/>
        <v>0.34133360906720178</v>
      </c>
      <c r="AK260">
        <f t="shared" si="14"/>
        <v>0.28598095348403818</v>
      </c>
      <c r="AL260">
        <f>U260 - AVERAGEIFS('Placebo Females'!U:U, 'Placebo Females'!B:B, B260, 'Placebo Females'!P:P, P260)</f>
        <v>54</v>
      </c>
      <c r="AM260">
        <f>V260 - AVERAGEIFS('Placebo Females'!V:V, 'Placebo Females'!B:B, B260, 'Placebo Females'!P:P, P260)</f>
        <v>-5</v>
      </c>
      <c r="AN260">
        <f>W260 - AVERAGEIFS('Placebo Females'!W:W, 'Placebo Females'!B:B, B260, 'Placebo Females'!P:P, P260)</f>
        <v>21.333333333333314</v>
      </c>
      <c r="AO260">
        <f>X260 - AVERAGEIFS('Placebo Females'!X:X, 'Placebo Females'!B:B, B260, 'Placebo Females'!P:P, P260)</f>
        <v>-0.6666666666666714</v>
      </c>
      <c r="AP260">
        <f>Y260 - AVERAGEIFS('Placebo Females'!Y:Y, 'Placebo Females'!B:B, B260, 'Placebo Females'!P:P, P260)</f>
        <v>11.666666666666657</v>
      </c>
      <c r="AQ260">
        <f>Z260 - AVERAGEIFS('Placebo Females'!Z:Z, 'Placebo Females'!B:B, B260, 'Placebo Females'!P:P, P260)</f>
        <v>10.333333333333329</v>
      </c>
      <c r="AR260">
        <f>AB260 - AVERAGEIFS('Placebo Females'!AB:AB, 'Placebo Females'!B:B, B260, 'Placebo Females'!P:P, P260)</f>
        <v>10.666666666666664</v>
      </c>
      <c r="AS260">
        <f>AC260 - AVERAGEIFS('Placebo Females'!AC:AC, 'Placebo Females'!B:B, B260, 'Placebo Females'!P:P, P260)</f>
        <v>10</v>
      </c>
      <c r="AT260">
        <f>AD260 - AVERAGEIFS('Placebo Females'!AD:AD, 'Placebo Females'!B:B, B260, 'Placebo Females'!P:P, P260)</f>
        <v>-52.067999999999984</v>
      </c>
      <c r="AU260">
        <f>AE260 - AVERAGEIFS('Placebo Females'!AE:AE, 'Placebo Females'!B:B, B260, 'Placebo Females'!P:P, P260)</f>
        <v>0.11791886666666668</v>
      </c>
      <c r="AV260">
        <f>AF260 - AVERAGEIFS('Placebo Females'!AF:AF, 'Placebo Females'!B:B, B260, 'Placebo Females'!P:P, P260)</f>
        <v>6.8643666666666603E-2</v>
      </c>
    </row>
    <row r="261" spans="1:48" x14ac:dyDescent="0.25">
      <c r="A261" t="s">
        <v>3049</v>
      </c>
      <c r="B261">
        <v>1002</v>
      </c>
      <c r="C261" t="s">
        <v>655</v>
      </c>
      <c r="D261">
        <v>20</v>
      </c>
      <c r="E261">
        <v>177</v>
      </c>
      <c r="F261">
        <v>80.599999999999994</v>
      </c>
      <c r="G261">
        <v>95.666666669999998</v>
      </c>
      <c r="H261">
        <v>56</v>
      </c>
      <c r="I261" t="s">
        <v>103</v>
      </c>
      <c r="J261" t="s">
        <v>104</v>
      </c>
      <c r="K261" t="s">
        <v>704</v>
      </c>
      <c r="L261" t="s">
        <v>460</v>
      </c>
      <c r="M261" t="s">
        <v>2261</v>
      </c>
      <c r="N261">
        <v>1500</v>
      </c>
      <c r="O261" t="s">
        <v>2262</v>
      </c>
      <c r="P261">
        <v>8</v>
      </c>
      <c r="Q261" t="s">
        <v>113</v>
      </c>
      <c r="R261" t="s">
        <v>2261</v>
      </c>
      <c r="S261">
        <v>1210</v>
      </c>
      <c r="T261" t="s">
        <v>2266</v>
      </c>
      <c r="U261">
        <v>805</v>
      </c>
      <c r="V261">
        <v>151</v>
      </c>
      <c r="W261">
        <v>366</v>
      </c>
      <c r="X261">
        <v>85</v>
      </c>
      <c r="Y261">
        <v>209</v>
      </c>
      <c r="Z261">
        <v>72</v>
      </c>
      <c r="AA261" t="s">
        <v>108</v>
      </c>
      <c r="AB261">
        <v>43</v>
      </c>
      <c r="AC261">
        <v>26</v>
      </c>
      <c r="AD261">
        <v>476.601</v>
      </c>
      <c r="AE261">
        <v>0.155556</v>
      </c>
      <c r="AF261">
        <v>0.375807</v>
      </c>
      <c r="AH261">
        <v>1210</v>
      </c>
      <c r="AI261">
        <f t="shared" si="12"/>
        <v>2.8301677166744832</v>
      </c>
      <c r="AJ261">
        <f t="shared" si="13"/>
        <v>0.33985482191338967</v>
      </c>
      <c r="AK261">
        <f t="shared" si="14"/>
        <v>0.28447078414039995</v>
      </c>
      <c r="AL261">
        <f>U261 - AVERAGEIFS('Placebo Females'!U:U, 'Placebo Females'!B:B, B261, 'Placebo Females'!P:P, P261)</f>
        <v>-126.33333333333337</v>
      </c>
      <c r="AM261">
        <f>V261 - AVERAGEIFS('Placebo Females'!V:V, 'Placebo Females'!B:B, B261, 'Placebo Females'!P:P, P261)</f>
        <v>4</v>
      </c>
      <c r="AN261">
        <f>W261 - AVERAGEIFS('Placebo Females'!W:W, 'Placebo Females'!B:B, B261, 'Placebo Females'!P:P, P261)</f>
        <v>-18.666666666666686</v>
      </c>
      <c r="AO261">
        <f>X261 - AVERAGEIFS('Placebo Females'!X:X, 'Placebo Females'!B:B, B261, 'Placebo Females'!P:P, P261)</f>
        <v>-6</v>
      </c>
      <c r="AP261">
        <f>Y261 - AVERAGEIFS('Placebo Females'!Y:Y, 'Placebo Females'!B:B, B261, 'Placebo Females'!P:P, P261)</f>
        <v>-12.666666666666657</v>
      </c>
      <c r="AQ261">
        <f>Z261 - AVERAGEIFS('Placebo Females'!Z:Z, 'Placebo Females'!B:B, B261, 'Placebo Females'!P:P, P261)</f>
        <v>0</v>
      </c>
      <c r="AR261">
        <f>AB261 - AVERAGEIFS('Placebo Females'!AB:AB, 'Placebo Females'!B:B, B261, 'Placebo Females'!P:P, P261)</f>
        <v>4</v>
      </c>
      <c r="AS261">
        <f>AC261 - AVERAGEIFS('Placebo Females'!AC:AC, 'Placebo Females'!B:B, B261, 'Placebo Females'!P:P, P261)</f>
        <v>0.33333333333333215</v>
      </c>
      <c r="AT261">
        <f>AD261 - AVERAGEIFS('Placebo Females'!AD:AD, 'Placebo Females'!B:B, B261, 'Placebo Females'!P:P, P261)</f>
        <v>-51.599333333333334</v>
      </c>
      <c r="AU261">
        <f>AE261 - AVERAGEIFS('Placebo Females'!AE:AE, 'Placebo Females'!B:B, B261, 'Placebo Females'!P:P, P261)</f>
        <v>5.2084233333333327E-2</v>
      </c>
      <c r="AV261">
        <f>AF261 - AVERAGEIFS('Placebo Females'!AF:AF, 'Placebo Females'!B:B, B261, 'Placebo Females'!P:P, P261)</f>
        <v>8.930000000000049E-3</v>
      </c>
    </row>
    <row r="262" spans="1:48" x14ac:dyDescent="0.25">
      <c r="A262" t="s">
        <v>3050</v>
      </c>
      <c r="B262">
        <v>1002</v>
      </c>
      <c r="C262" t="s">
        <v>655</v>
      </c>
      <c r="D262">
        <v>20</v>
      </c>
      <c r="E262">
        <v>177</v>
      </c>
      <c r="F262">
        <v>80.599999999999994</v>
      </c>
      <c r="G262">
        <v>95.666666669999998</v>
      </c>
      <c r="H262">
        <v>56</v>
      </c>
      <c r="I262" t="s">
        <v>103</v>
      </c>
      <c r="J262" t="s">
        <v>104</v>
      </c>
      <c r="K262" t="s">
        <v>704</v>
      </c>
      <c r="L262" t="s">
        <v>460</v>
      </c>
      <c r="M262" t="s">
        <v>2261</v>
      </c>
      <c r="N262">
        <v>1500</v>
      </c>
      <c r="O262" t="s">
        <v>2262</v>
      </c>
      <c r="P262">
        <v>8</v>
      </c>
      <c r="Q262" t="s">
        <v>113</v>
      </c>
      <c r="R262" t="s">
        <v>2261</v>
      </c>
      <c r="S262">
        <v>1210</v>
      </c>
      <c r="T262" t="s">
        <v>2266</v>
      </c>
      <c r="U262">
        <v>833</v>
      </c>
      <c r="V262">
        <v>149</v>
      </c>
      <c r="W262">
        <v>367</v>
      </c>
      <c r="X262">
        <v>87</v>
      </c>
      <c r="Y262">
        <v>208</v>
      </c>
      <c r="Z262">
        <v>72</v>
      </c>
      <c r="AA262" t="s">
        <v>108</v>
      </c>
      <c r="AB262">
        <v>44</v>
      </c>
      <c r="AC262">
        <v>26</v>
      </c>
      <c r="AD262">
        <v>488.34199999999998</v>
      </c>
      <c r="AE262">
        <v>0.10638300000000001</v>
      </c>
      <c r="AF262">
        <v>0.370979</v>
      </c>
      <c r="AH262">
        <v>1210</v>
      </c>
      <c r="AI262">
        <f t="shared" si="12"/>
        <v>2.8301677166744832</v>
      </c>
      <c r="AJ262">
        <f t="shared" si="13"/>
        <v>0.33985482191338967</v>
      </c>
      <c r="AK262">
        <f t="shared" si="14"/>
        <v>0.28447078414039995</v>
      </c>
      <c r="AL262">
        <f>U262 - AVERAGEIFS('Placebo Females'!U:U, 'Placebo Females'!B:B, B262, 'Placebo Females'!P:P, P262)</f>
        <v>-98.333333333333371</v>
      </c>
      <c r="AM262">
        <f>V262 - AVERAGEIFS('Placebo Females'!V:V, 'Placebo Females'!B:B, B262, 'Placebo Females'!P:P, P262)</f>
        <v>2</v>
      </c>
      <c r="AN262">
        <f>W262 - AVERAGEIFS('Placebo Females'!W:W, 'Placebo Females'!B:B, B262, 'Placebo Females'!P:P, P262)</f>
        <v>-17.666666666666686</v>
      </c>
      <c r="AO262">
        <f>X262 - AVERAGEIFS('Placebo Females'!X:X, 'Placebo Females'!B:B, B262, 'Placebo Females'!P:P, P262)</f>
        <v>-4</v>
      </c>
      <c r="AP262">
        <f>Y262 - AVERAGEIFS('Placebo Females'!Y:Y, 'Placebo Females'!B:B, B262, 'Placebo Females'!P:P, P262)</f>
        <v>-13.666666666666657</v>
      </c>
      <c r="AQ262">
        <f>Z262 - AVERAGEIFS('Placebo Females'!Z:Z, 'Placebo Females'!B:B, B262, 'Placebo Females'!P:P, P262)</f>
        <v>0</v>
      </c>
      <c r="AR262">
        <f>AB262 - AVERAGEIFS('Placebo Females'!AB:AB, 'Placebo Females'!B:B, B262, 'Placebo Females'!P:P, P262)</f>
        <v>5</v>
      </c>
      <c r="AS262">
        <f>AC262 - AVERAGEIFS('Placebo Females'!AC:AC, 'Placebo Females'!B:B, B262, 'Placebo Females'!P:P, P262)</f>
        <v>0.33333333333333215</v>
      </c>
      <c r="AT262">
        <f>AD262 - AVERAGEIFS('Placebo Females'!AD:AD, 'Placebo Females'!B:B, B262, 'Placebo Females'!P:P, P262)</f>
        <v>-39.858333333333348</v>
      </c>
      <c r="AU262">
        <f>AE262 - AVERAGEIFS('Placebo Females'!AE:AE, 'Placebo Females'!B:B, B262, 'Placebo Females'!P:P, P262)</f>
        <v>2.9112333333333323E-3</v>
      </c>
      <c r="AV262">
        <f>AF262 - AVERAGEIFS('Placebo Females'!AF:AF, 'Placebo Females'!B:B, B262, 'Placebo Females'!P:P, P262)</f>
        <v>4.1020000000000501E-3</v>
      </c>
    </row>
    <row r="263" spans="1:48" x14ac:dyDescent="0.25">
      <c r="A263" t="s">
        <v>3051</v>
      </c>
      <c r="B263">
        <v>1002</v>
      </c>
      <c r="C263" t="s">
        <v>655</v>
      </c>
      <c r="D263">
        <v>20</v>
      </c>
      <c r="E263">
        <v>177</v>
      </c>
      <c r="F263">
        <v>80.599999999999994</v>
      </c>
      <c r="G263">
        <v>95.666666669999998</v>
      </c>
      <c r="H263">
        <v>56</v>
      </c>
      <c r="I263" t="s">
        <v>103</v>
      </c>
      <c r="J263" t="s">
        <v>104</v>
      </c>
      <c r="K263" t="s">
        <v>704</v>
      </c>
      <c r="L263" t="s">
        <v>460</v>
      </c>
      <c r="M263" t="s">
        <v>2261</v>
      </c>
      <c r="N263">
        <v>1500</v>
      </c>
      <c r="O263" t="s">
        <v>2262</v>
      </c>
      <c r="P263">
        <v>8</v>
      </c>
      <c r="Q263" t="s">
        <v>113</v>
      </c>
      <c r="R263" t="s">
        <v>2261</v>
      </c>
      <c r="S263">
        <v>1210</v>
      </c>
      <c r="T263" t="s">
        <v>2266</v>
      </c>
      <c r="U263">
        <v>803</v>
      </c>
      <c r="V263">
        <v>149</v>
      </c>
      <c r="W263">
        <v>363</v>
      </c>
      <c r="X263">
        <v>92</v>
      </c>
      <c r="Y263">
        <v>200</v>
      </c>
      <c r="Z263">
        <v>71</v>
      </c>
      <c r="AA263" t="s">
        <v>108</v>
      </c>
      <c r="AB263">
        <v>46</v>
      </c>
      <c r="AC263">
        <v>21</v>
      </c>
      <c r="AD263">
        <v>482.608</v>
      </c>
      <c r="AE263">
        <v>0.125</v>
      </c>
      <c r="AF263">
        <v>0.36848900000000001</v>
      </c>
      <c r="AH263">
        <v>1210</v>
      </c>
      <c r="AI263">
        <f t="shared" si="12"/>
        <v>2.8301677166744832</v>
      </c>
      <c r="AJ263">
        <f t="shared" si="13"/>
        <v>0.33985482191338967</v>
      </c>
      <c r="AK263">
        <f t="shared" si="14"/>
        <v>0.28447078414039995</v>
      </c>
      <c r="AL263">
        <f>U263 - AVERAGEIFS('Placebo Females'!U:U, 'Placebo Females'!B:B, B263, 'Placebo Females'!P:P, P263)</f>
        <v>-128.33333333333337</v>
      </c>
      <c r="AM263">
        <f>V263 - AVERAGEIFS('Placebo Females'!V:V, 'Placebo Females'!B:B, B263, 'Placebo Females'!P:P, P263)</f>
        <v>2</v>
      </c>
      <c r="AN263">
        <f>W263 - AVERAGEIFS('Placebo Females'!W:W, 'Placebo Females'!B:B, B263, 'Placebo Females'!P:P, P263)</f>
        <v>-21.666666666666686</v>
      </c>
      <c r="AO263">
        <f>X263 - AVERAGEIFS('Placebo Females'!X:X, 'Placebo Females'!B:B, B263, 'Placebo Females'!P:P, P263)</f>
        <v>1</v>
      </c>
      <c r="AP263">
        <f>Y263 - AVERAGEIFS('Placebo Females'!Y:Y, 'Placebo Females'!B:B, B263, 'Placebo Females'!P:P, P263)</f>
        <v>-21.666666666666657</v>
      </c>
      <c r="AQ263">
        <f>Z263 - AVERAGEIFS('Placebo Females'!Z:Z, 'Placebo Females'!B:B, B263, 'Placebo Females'!P:P, P263)</f>
        <v>-1</v>
      </c>
      <c r="AR263">
        <f>AB263 - AVERAGEIFS('Placebo Females'!AB:AB, 'Placebo Females'!B:B, B263, 'Placebo Females'!P:P, P263)</f>
        <v>7</v>
      </c>
      <c r="AS263">
        <f>AC263 - AVERAGEIFS('Placebo Females'!AC:AC, 'Placebo Females'!B:B, B263, 'Placebo Females'!P:P, P263)</f>
        <v>-4.6666666666666679</v>
      </c>
      <c r="AT263">
        <f>AD263 - AVERAGEIFS('Placebo Females'!AD:AD, 'Placebo Females'!B:B, B263, 'Placebo Females'!P:P, P263)</f>
        <v>-45.592333333333329</v>
      </c>
      <c r="AU263">
        <f>AE263 - AVERAGEIFS('Placebo Females'!AE:AE, 'Placebo Females'!B:B, B263, 'Placebo Females'!P:P, P263)</f>
        <v>2.1528233333333327E-2</v>
      </c>
      <c r="AV263">
        <f>AF263 - AVERAGEIFS('Placebo Females'!AF:AF, 'Placebo Females'!B:B, B263, 'Placebo Females'!P:P, P263)</f>
        <v>1.6120000000000578E-3</v>
      </c>
    </row>
    <row r="264" spans="1:48" x14ac:dyDescent="0.25">
      <c r="A264" t="s">
        <v>3052</v>
      </c>
      <c r="B264">
        <v>1003</v>
      </c>
      <c r="C264" t="s">
        <v>655</v>
      </c>
      <c r="D264">
        <v>30</v>
      </c>
      <c r="E264">
        <v>167</v>
      </c>
      <c r="F264">
        <v>71.3</v>
      </c>
      <c r="G264">
        <v>106</v>
      </c>
      <c r="H264">
        <v>57.75</v>
      </c>
      <c r="I264" t="s">
        <v>103</v>
      </c>
      <c r="J264" t="s">
        <v>104</v>
      </c>
      <c r="K264" t="s">
        <v>753</v>
      </c>
      <c r="L264" t="s">
        <v>311</v>
      </c>
      <c r="M264" t="s">
        <v>2261</v>
      </c>
      <c r="N264">
        <v>1500</v>
      </c>
      <c r="O264" t="s">
        <v>2262</v>
      </c>
      <c r="P264">
        <v>2</v>
      </c>
      <c r="Q264" t="s">
        <v>113</v>
      </c>
      <c r="R264" t="s">
        <v>2261</v>
      </c>
      <c r="S264">
        <v>1180</v>
      </c>
      <c r="T264" t="s">
        <v>2266</v>
      </c>
      <c r="U264">
        <v>981</v>
      </c>
      <c r="V264">
        <v>156</v>
      </c>
      <c r="W264">
        <v>396</v>
      </c>
      <c r="X264">
        <v>85</v>
      </c>
      <c r="Y264">
        <v>243</v>
      </c>
      <c r="Z264">
        <v>68</v>
      </c>
      <c r="AA264" t="s">
        <v>108</v>
      </c>
      <c r="AB264">
        <v>50</v>
      </c>
      <c r="AC264">
        <v>23</v>
      </c>
      <c r="AD264">
        <v>295.697</v>
      </c>
      <c r="AE264">
        <v>0.152174</v>
      </c>
      <c r="AF264">
        <v>0.36803200000000003</v>
      </c>
      <c r="AH264">
        <v>1180</v>
      </c>
      <c r="AI264">
        <f t="shared" si="12"/>
        <v>2.7599982691536282</v>
      </c>
      <c r="AJ264">
        <f t="shared" si="13"/>
        <v>0.33536333817769637</v>
      </c>
      <c r="AK264">
        <f t="shared" si="14"/>
        <v>0.27989405234482911</v>
      </c>
      <c r="AL264">
        <f>U264 - AVERAGEIFS('Placebo Females'!U:U, 'Placebo Females'!B:B, B264, 'Placebo Females'!P:P, P264)</f>
        <v>-76.333333333333258</v>
      </c>
      <c r="AM264">
        <f>V264 - AVERAGEIFS('Placebo Females'!V:V, 'Placebo Females'!B:B, B264, 'Placebo Females'!P:P, P264)</f>
        <v>-11.333333333333343</v>
      </c>
      <c r="AN264">
        <f>W264 - AVERAGEIFS('Placebo Females'!W:W, 'Placebo Females'!B:B, B264, 'Placebo Females'!P:P, P264)</f>
        <v>0</v>
      </c>
      <c r="AO264">
        <f>X264 - AVERAGEIFS('Placebo Females'!X:X, 'Placebo Females'!B:B, B264, 'Placebo Females'!P:P, P264)</f>
        <v>-7.3333333333333286</v>
      </c>
      <c r="AP264">
        <f>Y264 - AVERAGEIFS('Placebo Females'!Y:Y, 'Placebo Females'!B:B, B264, 'Placebo Females'!P:P, P264)</f>
        <v>4.3333333333333428</v>
      </c>
      <c r="AQ264">
        <f>Z264 - AVERAGEIFS('Placebo Females'!Z:Z, 'Placebo Females'!B:B, B264, 'Placebo Females'!P:P, P264)</f>
        <v>3</v>
      </c>
      <c r="AR264">
        <f>AB264 - AVERAGEIFS('Placebo Females'!AB:AB, 'Placebo Females'!B:B, B264, 'Placebo Females'!P:P, P264)</f>
        <v>7</v>
      </c>
      <c r="AS264">
        <f>AC264 - AVERAGEIFS('Placebo Females'!AC:AC, 'Placebo Females'!B:B, B264, 'Placebo Females'!P:P, P264)</f>
        <v>1.3333333333333321</v>
      </c>
      <c r="AT264">
        <f>AD264 - AVERAGEIFS('Placebo Females'!AD:AD, 'Placebo Females'!B:B, B264, 'Placebo Females'!P:P, P264)</f>
        <v>28.962333333333333</v>
      </c>
      <c r="AU264">
        <f>AE264 - AVERAGEIFS('Placebo Females'!AE:AE, 'Placebo Females'!B:B, B264, 'Placebo Females'!P:P, P264)</f>
        <v>4.0311666666666676E-2</v>
      </c>
      <c r="AV264">
        <f>AF264 - AVERAGEIFS('Placebo Females'!AF:AF, 'Placebo Females'!B:B, B264, 'Placebo Females'!P:P, P264)</f>
        <v>0.1305976666666667</v>
      </c>
    </row>
    <row r="265" spans="1:48" x14ac:dyDescent="0.25">
      <c r="A265" t="s">
        <v>3053</v>
      </c>
      <c r="B265">
        <v>1003</v>
      </c>
      <c r="C265" t="s">
        <v>655</v>
      </c>
      <c r="D265">
        <v>30</v>
      </c>
      <c r="E265">
        <v>167</v>
      </c>
      <c r="F265">
        <v>71.3</v>
      </c>
      <c r="G265">
        <v>106</v>
      </c>
      <c r="H265">
        <v>57.75</v>
      </c>
      <c r="I265" t="s">
        <v>103</v>
      </c>
      <c r="J265" t="s">
        <v>104</v>
      </c>
      <c r="K265" t="s">
        <v>753</v>
      </c>
      <c r="L265" t="s">
        <v>311</v>
      </c>
      <c r="M265" t="s">
        <v>2261</v>
      </c>
      <c r="N265">
        <v>1500</v>
      </c>
      <c r="O265" t="s">
        <v>2262</v>
      </c>
      <c r="P265">
        <v>2</v>
      </c>
      <c r="Q265" t="s">
        <v>113</v>
      </c>
      <c r="R265" t="s">
        <v>2261</v>
      </c>
      <c r="S265">
        <v>1180</v>
      </c>
      <c r="T265" t="s">
        <v>2266</v>
      </c>
      <c r="U265">
        <v>1059</v>
      </c>
      <c r="V265">
        <v>155</v>
      </c>
      <c r="W265">
        <v>406</v>
      </c>
      <c r="X265">
        <v>96</v>
      </c>
      <c r="Y265">
        <v>241</v>
      </c>
      <c r="Z265">
        <v>69</v>
      </c>
      <c r="AA265" t="s">
        <v>108</v>
      </c>
      <c r="AB265">
        <v>45</v>
      </c>
      <c r="AC265">
        <v>25</v>
      </c>
      <c r="AD265">
        <v>299.36799999999999</v>
      </c>
      <c r="AE265" t="s">
        <v>108</v>
      </c>
      <c r="AF265" t="s">
        <v>108</v>
      </c>
      <c r="AH265">
        <v>1180</v>
      </c>
      <c r="AI265">
        <f t="shared" si="12"/>
        <v>2.7599982691536282</v>
      </c>
      <c r="AJ265">
        <f t="shared" si="13"/>
        <v>0.33536333817769637</v>
      </c>
      <c r="AK265">
        <f t="shared" si="14"/>
        <v>0.27989405234482911</v>
      </c>
      <c r="AL265">
        <f>U265 - AVERAGEIFS('Placebo Females'!U:U, 'Placebo Females'!B:B, B265, 'Placebo Females'!P:P, P265)</f>
        <v>1.6666666666667425</v>
      </c>
      <c r="AM265">
        <f>V265 - AVERAGEIFS('Placebo Females'!V:V, 'Placebo Females'!B:B, B265, 'Placebo Females'!P:P, P265)</f>
        <v>-12.333333333333343</v>
      </c>
      <c r="AN265">
        <f>W265 - AVERAGEIFS('Placebo Females'!W:W, 'Placebo Females'!B:B, B265, 'Placebo Females'!P:P, P265)</f>
        <v>10</v>
      </c>
      <c r="AO265">
        <f>X265 - AVERAGEIFS('Placebo Females'!X:X, 'Placebo Females'!B:B, B265, 'Placebo Females'!P:P, P265)</f>
        <v>3.6666666666666714</v>
      </c>
      <c r="AP265">
        <f>Y265 - AVERAGEIFS('Placebo Females'!Y:Y, 'Placebo Females'!B:B, B265, 'Placebo Females'!P:P, P265)</f>
        <v>2.3333333333333428</v>
      </c>
      <c r="AQ265">
        <f>Z265 - AVERAGEIFS('Placebo Females'!Z:Z, 'Placebo Females'!B:B, B265, 'Placebo Females'!P:P, P265)</f>
        <v>4</v>
      </c>
      <c r="AR265">
        <f>AB265 - AVERAGEIFS('Placebo Females'!AB:AB, 'Placebo Females'!B:B, B265, 'Placebo Females'!P:P, P265)</f>
        <v>2</v>
      </c>
      <c r="AS265">
        <f>AC265 - AVERAGEIFS('Placebo Females'!AC:AC, 'Placebo Females'!B:B, B265, 'Placebo Females'!P:P, P265)</f>
        <v>3.3333333333333321</v>
      </c>
      <c r="AT265">
        <f>AD265 - AVERAGEIFS('Placebo Females'!AD:AD, 'Placebo Females'!B:B, B265, 'Placebo Females'!P:P, P265)</f>
        <v>32.633333333333326</v>
      </c>
      <c r="AU265" t="e">
        <f>AE265 - AVERAGEIFS('Placebo Females'!AE:AE, 'Placebo Females'!B:B, B265, 'Placebo Females'!P:P, P265)</f>
        <v>#VALUE!</v>
      </c>
      <c r="AV265" t="e">
        <f>AF265 - AVERAGEIFS('Placebo Females'!AF:AF, 'Placebo Females'!B:B, B265, 'Placebo Females'!P:P, P265)</f>
        <v>#VALUE!</v>
      </c>
    </row>
    <row r="266" spans="1:48" x14ac:dyDescent="0.25">
      <c r="A266" t="s">
        <v>3054</v>
      </c>
      <c r="B266">
        <v>1003</v>
      </c>
      <c r="C266" t="s">
        <v>655</v>
      </c>
      <c r="D266">
        <v>30</v>
      </c>
      <c r="E266">
        <v>167</v>
      </c>
      <c r="F266">
        <v>71.3</v>
      </c>
      <c r="G266">
        <v>106</v>
      </c>
      <c r="H266">
        <v>57.75</v>
      </c>
      <c r="I266" t="s">
        <v>103</v>
      </c>
      <c r="J266" t="s">
        <v>104</v>
      </c>
      <c r="K266" t="s">
        <v>753</v>
      </c>
      <c r="L266" t="s">
        <v>311</v>
      </c>
      <c r="M266" t="s">
        <v>2261</v>
      </c>
      <c r="N266">
        <v>1500</v>
      </c>
      <c r="O266" t="s">
        <v>2262</v>
      </c>
      <c r="P266">
        <v>2</v>
      </c>
      <c r="Q266" t="s">
        <v>113</v>
      </c>
      <c r="R266" t="s">
        <v>2261</v>
      </c>
      <c r="S266">
        <v>1180</v>
      </c>
      <c r="T266" t="s">
        <v>2266</v>
      </c>
      <c r="U266">
        <v>1048</v>
      </c>
      <c r="V266">
        <v>199</v>
      </c>
      <c r="W266">
        <v>410</v>
      </c>
      <c r="X266">
        <v>93</v>
      </c>
      <c r="Y266">
        <v>241</v>
      </c>
      <c r="Z266">
        <v>76</v>
      </c>
      <c r="AA266" t="s">
        <v>108</v>
      </c>
      <c r="AB266">
        <v>51</v>
      </c>
      <c r="AC266">
        <v>23</v>
      </c>
      <c r="AD266">
        <v>340.91699999999997</v>
      </c>
      <c r="AE266">
        <v>0.2</v>
      </c>
      <c r="AF266">
        <v>0.39284000000000002</v>
      </c>
      <c r="AH266">
        <v>1180</v>
      </c>
      <c r="AI266">
        <f t="shared" si="12"/>
        <v>2.7599982691536282</v>
      </c>
      <c r="AJ266">
        <f t="shared" si="13"/>
        <v>0.33536333817769637</v>
      </c>
      <c r="AK266">
        <f t="shared" si="14"/>
        <v>0.27989405234482911</v>
      </c>
      <c r="AL266">
        <f>U266 - AVERAGEIFS('Placebo Females'!U:U, 'Placebo Females'!B:B, B266, 'Placebo Females'!P:P, P266)</f>
        <v>-9.3333333333332575</v>
      </c>
      <c r="AM266">
        <f>V266 - AVERAGEIFS('Placebo Females'!V:V, 'Placebo Females'!B:B, B266, 'Placebo Females'!P:P, P266)</f>
        <v>31.666666666666657</v>
      </c>
      <c r="AN266">
        <f>W266 - AVERAGEIFS('Placebo Females'!W:W, 'Placebo Females'!B:B, B266, 'Placebo Females'!P:P, P266)</f>
        <v>14</v>
      </c>
      <c r="AO266">
        <f>X266 - AVERAGEIFS('Placebo Females'!X:X, 'Placebo Females'!B:B, B266, 'Placebo Females'!P:P, P266)</f>
        <v>0.6666666666666714</v>
      </c>
      <c r="AP266">
        <f>Y266 - AVERAGEIFS('Placebo Females'!Y:Y, 'Placebo Females'!B:B, B266, 'Placebo Females'!P:P, P266)</f>
        <v>2.3333333333333428</v>
      </c>
      <c r="AQ266">
        <f>Z266 - AVERAGEIFS('Placebo Females'!Z:Z, 'Placebo Females'!B:B, B266, 'Placebo Females'!P:P, P266)</f>
        <v>11</v>
      </c>
      <c r="AR266">
        <f>AB266 - AVERAGEIFS('Placebo Females'!AB:AB, 'Placebo Females'!B:B, B266, 'Placebo Females'!P:P, P266)</f>
        <v>8</v>
      </c>
      <c r="AS266">
        <f>AC266 - AVERAGEIFS('Placebo Females'!AC:AC, 'Placebo Females'!B:B, B266, 'Placebo Females'!P:P, P266)</f>
        <v>1.3333333333333321</v>
      </c>
      <c r="AT266">
        <f>AD266 - AVERAGEIFS('Placebo Females'!AD:AD, 'Placebo Females'!B:B, B266, 'Placebo Females'!P:P, P266)</f>
        <v>74.182333333333304</v>
      </c>
      <c r="AU266">
        <f>AE266 - AVERAGEIFS('Placebo Females'!AE:AE, 'Placebo Females'!B:B, B266, 'Placebo Females'!P:P, P266)</f>
        <v>8.8137666666666684E-2</v>
      </c>
      <c r="AV266">
        <f>AF266 - AVERAGEIFS('Placebo Females'!AF:AF, 'Placebo Females'!B:B, B266, 'Placebo Females'!P:P, P266)</f>
        <v>0.15540566666666669</v>
      </c>
    </row>
    <row r="267" spans="1:48" x14ac:dyDescent="0.25">
      <c r="A267" t="s">
        <v>3055</v>
      </c>
      <c r="B267">
        <v>1008</v>
      </c>
      <c r="C267" t="s">
        <v>655</v>
      </c>
      <c r="D267">
        <v>33</v>
      </c>
      <c r="E267">
        <v>163.5</v>
      </c>
      <c r="F267">
        <v>69.8</v>
      </c>
      <c r="G267">
        <v>121.25</v>
      </c>
      <c r="H267">
        <v>71.25</v>
      </c>
      <c r="I267" t="s">
        <v>103</v>
      </c>
      <c r="J267" t="s">
        <v>104</v>
      </c>
      <c r="K267" t="s">
        <v>310</v>
      </c>
      <c r="L267" t="s">
        <v>106</v>
      </c>
      <c r="M267" t="s">
        <v>2261</v>
      </c>
      <c r="N267">
        <v>1500</v>
      </c>
      <c r="O267" t="s">
        <v>2262</v>
      </c>
      <c r="P267">
        <v>8</v>
      </c>
      <c r="Q267" t="s">
        <v>113</v>
      </c>
      <c r="R267" t="s">
        <v>2261</v>
      </c>
      <c r="S267">
        <v>1150</v>
      </c>
      <c r="T267" t="s">
        <v>2266</v>
      </c>
      <c r="U267">
        <v>724</v>
      </c>
      <c r="V267">
        <v>135</v>
      </c>
      <c r="W267">
        <v>363</v>
      </c>
      <c r="X267">
        <v>94</v>
      </c>
      <c r="Y267">
        <v>213</v>
      </c>
      <c r="Z267">
        <v>56</v>
      </c>
      <c r="AA267" t="s">
        <v>108</v>
      </c>
      <c r="AB267">
        <v>38</v>
      </c>
      <c r="AC267">
        <v>19</v>
      </c>
      <c r="AD267">
        <v>502.17500000000001</v>
      </c>
      <c r="AE267">
        <v>0.205128</v>
      </c>
      <c r="AF267">
        <v>0.35789799999999999</v>
      </c>
      <c r="AH267">
        <v>1150</v>
      </c>
      <c r="AI267">
        <f t="shared" si="12"/>
        <v>2.6898288216327728</v>
      </c>
      <c r="AJ267">
        <f t="shared" si="13"/>
        <v>0.33078694510781936</v>
      </c>
      <c r="AK267">
        <f t="shared" si="14"/>
        <v>0.27524651737835559</v>
      </c>
      <c r="AL267">
        <f>U267 - AVERAGEIFS('Placebo Females'!U:U, 'Placebo Females'!B:B, B267, 'Placebo Females'!P:P, P267)</f>
        <v>35</v>
      </c>
      <c r="AM267">
        <f>V267 - AVERAGEIFS('Placebo Females'!V:V, 'Placebo Females'!B:B, B267, 'Placebo Females'!P:P, P267)</f>
        <v>-0.33333333333334281</v>
      </c>
      <c r="AN267">
        <f>W267 - AVERAGEIFS('Placebo Females'!W:W, 'Placebo Females'!B:B, B267, 'Placebo Females'!P:P, P267)</f>
        <v>13.666666666666686</v>
      </c>
      <c r="AO267">
        <f>X267 - AVERAGEIFS('Placebo Females'!X:X, 'Placebo Females'!B:B, B267, 'Placebo Females'!P:P, P267)</f>
        <v>-2.3333333333333286</v>
      </c>
      <c r="AP267">
        <f>Y267 - AVERAGEIFS('Placebo Females'!Y:Y, 'Placebo Females'!B:B, B267, 'Placebo Females'!P:P, P267)</f>
        <v>19.333333333333343</v>
      </c>
      <c r="AQ267">
        <f>Z267 - AVERAGEIFS('Placebo Females'!Z:Z, 'Placebo Females'!B:B, B267, 'Placebo Females'!P:P, P267)</f>
        <v>-3.3333333333333357</v>
      </c>
      <c r="AR267">
        <f>AB267 - AVERAGEIFS('Placebo Females'!AB:AB, 'Placebo Females'!B:B, B267, 'Placebo Females'!P:P, P267)</f>
        <v>-3</v>
      </c>
      <c r="AS267">
        <f>AC267 - AVERAGEIFS('Placebo Females'!AC:AC, 'Placebo Females'!B:B, B267, 'Placebo Females'!P:P, P267)</f>
        <v>-0.66666666666666785</v>
      </c>
      <c r="AT267">
        <f>AD267 - AVERAGEIFS('Placebo Females'!AD:AD, 'Placebo Females'!B:B, B267, 'Placebo Females'!P:P, P267)</f>
        <v>61.83600000000007</v>
      </c>
      <c r="AU267">
        <f>AE267 - AVERAGEIFS('Placebo Females'!AE:AE, 'Placebo Females'!B:B, B267, 'Placebo Females'!P:P, P267)</f>
        <v>3.9001000000000008E-2</v>
      </c>
      <c r="AV267">
        <f>AF267 - AVERAGEIFS('Placebo Females'!AF:AF, 'Placebo Females'!B:B, B267, 'Placebo Females'!P:P, P267)</f>
        <v>6.4154666666666638E-2</v>
      </c>
    </row>
    <row r="268" spans="1:48" x14ac:dyDescent="0.25">
      <c r="A268" t="s">
        <v>3056</v>
      </c>
      <c r="B268">
        <v>1008</v>
      </c>
      <c r="C268" t="s">
        <v>655</v>
      </c>
      <c r="D268">
        <v>33</v>
      </c>
      <c r="E268">
        <v>163.5</v>
      </c>
      <c r="F268">
        <v>69.8</v>
      </c>
      <c r="G268">
        <v>121.25</v>
      </c>
      <c r="H268">
        <v>71.25</v>
      </c>
      <c r="I268" t="s">
        <v>103</v>
      </c>
      <c r="J268" t="s">
        <v>104</v>
      </c>
      <c r="K268" t="s">
        <v>310</v>
      </c>
      <c r="L268" t="s">
        <v>106</v>
      </c>
      <c r="M268" t="s">
        <v>2261</v>
      </c>
      <c r="N268">
        <v>1500</v>
      </c>
      <c r="O268" t="s">
        <v>2262</v>
      </c>
      <c r="P268">
        <v>8</v>
      </c>
      <c r="Q268" t="s">
        <v>113</v>
      </c>
      <c r="R268" t="s">
        <v>2261</v>
      </c>
      <c r="S268">
        <v>1150</v>
      </c>
      <c r="T268" t="s">
        <v>2266</v>
      </c>
      <c r="U268">
        <v>758</v>
      </c>
      <c r="V268">
        <v>141</v>
      </c>
      <c r="W268">
        <v>360</v>
      </c>
      <c r="X268">
        <v>86</v>
      </c>
      <c r="Y268">
        <v>216</v>
      </c>
      <c r="Z268">
        <v>58</v>
      </c>
      <c r="AA268" t="s">
        <v>108</v>
      </c>
      <c r="AB268">
        <v>43</v>
      </c>
      <c r="AC268">
        <v>18</v>
      </c>
      <c r="AD268">
        <v>501.29599999999999</v>
      </c>
      <c r="AE268">
        <v>0.21052599999999999</v>
      </c>
      <c r="AF268">
        <v>0.36194399999999999</v>
      </c>
      <c r="AH268">
        <v>1150</v>
      </c>
      <c r="AI268">
        <f t="shared" si="12"/>
        <v>2.6898288216327728</v>
      </c>
      <c r="AJ268">
        <f t="shared" si="13"/>
        <v>0.33078694510781936</v>
      </c>
      <c r="AK268">
        <f t="shared" si="14"/>
        <v>0.27524651737835559</v>
      </c>
      <c r="AL268">
        <f>U268 - AVERAGEIFS('Placebo Females'!U:U, 'Placebo Females'!B:B, B268, 'Placebo Females'!P:P, P268)</f>
        <v>69</v>
      </c>
      <c r="AM268">
        <f>V268 - AVERAGEIFS('Placebo Females'!V:V, 'Placebo Females'!B:B, B268, 'Placebo Females'!P:P, P268)</f>
        <v>5.6666666666666572</v>
      </c>
      <c r="AN268">
        <f>W268 - AVERAGEIFS('Placebo Females'!W:W, 'Placebo Females'!B:B, B268, 'Placebo Females'!P:P, P268)</f>
        <v>10.666666666666686</v>
      </c>
      <c r="AO268">
        <f>X268 - AVERAGEIFS('Placebo Females'!X:X, 'Placebo Females'!B:B, B268, 'Placebo Females'!P:P, P268)</f>
        <v>-10.333333333333329</v>
      </c>
      <c r="AP268">
        <f>Y268 - AVERAGEIFS('Placebo Females'!Y:Y, 'Placebo Females'!B:B, B268, 'Placebo Females'!P:P, P268)</f>
        <v>22.333333333333343</v>
      </c>
      <c r="AQ268">
        <f>Z268 - AVERAGEIFS('Placebo Females'!Z:Z, 'Placebo Females'!B:B, B268, 'Placebo Females'!P:P, P268)</f>
        <v>-1.3333333333333357</v>
      </c>
      <c r="AR268">
        <f>AB268 - AVERAGEIFS('Placebo Females'!AB:AB, 'Placebo Females'!B:B, B268, 'Placebo Females'!P:P, P268)</f>
        <v>2</v>
      </c>
      <c r="AS268">
        <f>AC268 - AVERAGEIFS('Placebo Females'!AC:AC, 'Placebo Females'!B:B, B268, 'Placebo Females'!P:P, P268)</f>
        <v>-1.6666666666666679</v>
      </c>
      <c r="AT268">
        <f>AD268 - AVERAGEIFS('Placebo Females'!AD:AD, 'Placebo Females'!B:B, B268, 'Placebo Females'!P:P, P268)</f>
        <v>60.95700000000005</v>
      </c>
      <c r="AU268">
        <f>AE268 - AVERAGEIFS('Placebo Females'!AE:AE, 'Placebo Females'!B:B, B268, 'Placebo Females'!P:P, P268)</f>
        <v>4.4398999999999994E-2</v>
      </c>
      <c r="AV268">
        <f>AF268 - AVERAGEIFS('Placebo Females'!AF:AF, 'Placebo Females'!B:B, B268, 'Placebo Females'!P:P, P268)</f>
        <v>6.8200666666666632E-2</v>
      </c>
    </row>
    <row r="269" spans="1:48" x14ac:dyDescent="0.25">
      <c r="A269" t="s">
        <v>3057</v>
      </c>
      <c r="B269">
        <v>1008</v>
      </c>
      <c r="C269" t="s">
        <v>655</v>
      </c>
      <c r="D269">
        <v>33</v>
      </c>
      <c r="E269">
        <v>163.5</v>
      </c>
      <c r="F269">
        <v>69.8</v>
      </c>
      <c r="G269">
        <v>121.25</v>
      </c>
      <c r="H269">
        <v>71.25</v>
      </c>
      <c r="I269" t="s">
        <v>103</v>
      </c>
      <c r="J269" t="s">
        <v>104</v>
      </c>
      <c r="K269" t="s">
        <v>310</v>
      </c>
      <c r="L269" t="s">
        <v>106</v>
      </c>
      <c r="M269" t="s">
        <v>2261</v>
      </c>
      <c r="N269">
        <v>1500</v>
      </c>
      <c r="O269" t="s">
        <v>2262</v>
      </c>
      <c r="P269">
        <v>8</v>
      </c>
      <c r="Q269" t="s">
        <v>113</v>
      </c>
      <c r="R269" t="s">
        <v>2261</v>
      </c>
      <c r="S269">
        <v>1150</v>
      </c>
      <c r="T269" t="s">
        <v>2266</v>
      </c>
      <c r="U269">
        <v>755</v>
      </c>
      <c r="V269">
        <v>135</v>
      </c>
      <c r="W269">
        <v>365</v>
      </c>
      <c r="X269">
        <v>87</v>
      </c>
      <c r="Y269">
        <v>221</v>
      </c>
      <c r="Z269">
        <v>57</v>
      </c>
      <c r="AA269" t="s">
        <v>108</v>
      </c>
      <c r="AB269">
        <v>40</v>
      </c>
      <c r="AC269">
        <v>21</v>
      </c>
      <c r="AD269">
        <v>510.95299999999997</v>
      </c>
      <c r="AE269">
        <v>0.205128</v>
      </c>
      <c r="AF269">
        <v>0.36810700000000002</v>
      </c>
      <c r="AH269">
        <v>1150</v>
      </c>
      <c r="AI269">
        <f t="shared" si="12"/>
        <v>2.6898288216327728</v>
      </c>
      <c r="AJ269">
        <f t="shared" si="13"/>
        <v>0.33078694510781936</v>
      </c>
      <c r="AK269">
        <f t="shared" si="14"/>
        <v>0.27524651737835559</v>
      </c>
      <c r="AL269">
        <f>U269 - AVERAGEIFS('Placebo Females'!U:U, 'Placebo Females'!B:B, B269, 'Placebo Females'!P:P, P269)</f>
        <v>66</v>
      </c>
      <c r="AM269">
        <f>V269 - AVERAGEIFS('Placebo Females'!V:V, 'Placebo Females'!B:B, B269, 'Placebo Females'!P:P, P269)</f>
        <v>-0.33333333333334281</v>
      </c>
      <c r="AN269">
        <f>W269 - AVERAGEIFS('Placebo Females'!W:W, 'Placebo Females'!B:B, B269, 'Placebo Females'!P:P, P269)</f>
        <v>15.666666666666686</v>
      </c>
      <c r="AO269">
        <f>X269 - AVERAGEIFS('Placebo Females'!X:X, 'Placebo Females'!B:B, B269, 'Placebo Females'!P:P, P269)</f>
        <v>-9.3333333333333286</v>
      </c>
      <c r="AP269">
        <f>Y269 - AVERAGEIFS('Placebo Females'!Y:Y, 'Placebo Females'!B:B, B269, 'Placebo Females'!P:P, P269)</f>
        <v>27.333333333333343</v>
      </c>
      <c r="AQ269">
        <f>Z269 - AVERAGEIFS('Placebo Females'!Z:Z, 'Placebo Females'!B:B, B269, 'Placebo Females'!P:P, P269)</f>
        <v>-2.3333333333333357</v>
      </c>
      <c r="AR269">
        <f>AB269 - AVERAGEIFS('Placebo Females'!AB:AB, 'Placebo Females'!B:B, B269, 'Placebo Females'!P:P, P269)</f>
        <v>-1</v>
      </c>
      <c r="AS269">
        <f>AC269 - AVERAGEIFS('Placebo Females'!AC:AC, 'Placebo Females'!B:B, B269, 'Placebo Females'!P:P, P269)</f>
        <v>1.3333333333333321</v>
      </c>
      <c r="AT269">
        <f>AD269 - AVERAGEIFS('Placebo Females'!AD:AD, 'Placebo Females'!B:B, B269, 'Placebo Females'!P:P, P269)</f>
        <v>70.614000000000033</v>
      </c>
      <c r="AU269">
        <f>AE269 - AVERAGEIFS('Placebo Females'!AE:AE, 'Placebo Females'!B:B, B269, 'Placebo Females'!P:P, P269)</f>
        <v>3.9001000000000008E-2</v>
      </c>
      <c r="AV269">
        <f>AF269 - AVERAGEIFS('Placebo Females'!AF:AF, 'Placebo Females'!B:B, B269, 'Placebo Females'!P:P, P269)</f>
        <v>7.4363666666666661E-2</v>
      </c>
    </row>
    <row r="270" spans="1:48" x14ac:dyDescent="0.25">
      <c r="A270" t="s">
        <v>3058</v>
      </c>
      <c r="B270">
        <v>1011</v>
      </c>
      <c r="C270" t="s">
        <v>655</v>
      </c>
      <c r="D270">
        <v>31</v>
      </c>
      <c r="E270">
        <v>161.5</v>
      </c>
      <c r="F270">
        <v>65.3</v>
      </c>
      <c r="G270">
        <v>120.75</v>
      </c>
      <c r="H270">
        <v>84</v>
      </c>
      <c r="I270" t="s">
        <v>458</v>
      </c>
      <c r="J270" t="s">
        <v>104</v>
      </c>
      <c r="K270" t="s">
        <v>753</v>
      </c>
      <c r="L270" t="s">
        <v>311</v>
      </c>
      <c r="M270" t="s">
        <v>2261</v>
      </c>
      <c r="N270">
        <v>1500</v>
      </c>
      <c r="O270" t="s">
        <v>2262</v>
      </c>
      <c r="P270">
        <v>3</v>
      </c>
      <c r="Q270" t="s">
        <v>113</v>
      </c>
      <c r="R270" t="s">
        <v>2261</v>
      </c>
      <c r="S270">
        <v>1140</v>
      </c>
      <c r="T270" t="s">
        <v>2266</v>
      </c>
      <c r="U270">
        <v>863</v>
      </c>
      <c r="V270">
        <v>169</v>
      </c>
      <c r="W270">
        <v>370</v>
      </c>
      <c r="X270">
        <v>102</v>
      </c>
      <c r="Y270">
        <v>192</v>
      </c>
      <c r="Z270">
        <v>76</v>
      </c>
      <c r="AA270" t="s">
        <v>108</v>
      </c>
      <c r="AB270">
        <v>38</v>
      </c>
      <c r="AC270">
        <v>40</v>
      </c>
      <c r="AD270">
        <v>339.23399999999998</v>
      </c>
      <c r="AE270">
        <v>0.125</v>
      </c>
      <c r="AF270">
        <v>0.41661100000000001</v>
      </c>
      <c r="AH270">
        <v>1140</v>
      </c>
      <c r="AI270">
        <f t="shared" si="12"/>
        <v>2.6664390057924878</v>
      </c>
      <c r="AJ270">
        <f t="shared" si="13"/>
        <v>0.32924209941383975</v>
      </c>
      <c r="AK270">
        <f t="shared" si="14"/>
        <v>0.27368126946687743</v>
      </c>
      <c r="AL270">
        <f>U270 - AVERAGEIFS('Placebo Females'!U:U, 'Placebo Females'!B:B, B270, 'Placebo Females'!P:P, P270)</f>
        <v>-66</v>
      </c>
      <c r="AM270">
        <f>V270 - AVERAGEIFS('Placebo Females'!V:V, 'Placebo Females'!B:B, B270, 'Placebo Females'!P:P, P270)</f>
        <v>-1.3333333333333428</v>
      </c>
      <c r="AN270">
        <f>W270 - AVERAGEIFS('Placebo Females'!W:W, 'Placebo Females'!B:B, B270, 'Placebo Females'!P:P, P270)</f>
        <v>11</v>
      </c>
      <c r="AO270">
        <f>X270 - AVERAGEIFS('Placebo Females'!X:X, 'Placebo Females'!B:B, B270, 'Placebo Females'!P:P, P270)</f>
        <v>11.666666666666671</v>
      </c>
      <c r="AP270">
        <f>Y270 - AVERAGEIFS('Placebo Females'!Y:Y, 'Placebo Females'!B:B, B270, 'Placebo Females'!P:P, P270)</f>
        <v>-4.6666666666666572</v>
      </c>
      <c r="AQ270">
        <f>Z270 - AVERAGEIFS('Placebo Females'!Z:Z, 'Placebo Females'!B:B, B270, 'Placebo Females'!P:P, P270)</f>
        <v>4</v>
      </c>
      <c r="AR270">
        <f>AB270 - AVERAGEIFS('Placebo Females'!AB:AB, 'Placebo Females'!B:B, B270, 'Placebo Females'!P:P, P270)</f>
        <v>-8</v>
      </c>
      <c r="AS270">
        <f>AC270 - AVERAGEIFS('Placebo Females'!AC:AC, 'Placebo Females'!B:B, B270, 'Placebo Females'!P:P, P270)</f>
        <v>12.666666666666668</v>
      </c>
      <c r="AT270">
        <f>AD270 - AVERAGEIFS('Placebo Females'!AD:AD, 'Placebo Females'!B:B, B270, 'Placebo Females'!P:P, P270)</f>
        <v>-115.51366666666667</v>
      </c>
      <c r="AU270">
        <f>AE270 - AVERAGEIFS('Placebo Females'!AE:AE, 'Placebo Females'!B:B, B270, 'Placebo Females'!P:P, P270)</f>
        <v>-1.141066666666668E-2</v>
      </c>
      <c r="AV270">
        <f>AF270 - AVERAGEIFS('Placebo Females'!AF:AF, 'Placebo Females'!B:B, B270, 'Placebo Females'!P:P, P270)</f>
        <v>6.7601000000000022E-2</v>
      </c>
    </row>
    <row r="271" spans="1:48" x14ac:dyDescent="0.25">
      <c r="A271" t="s">
        <v>3059</v>
      </c>
      <c r="B271">
        <v>1011</v>
      </c>
      <c r="C271" t="s">
        <v>655</v>
      </c>
      <c r="D271">
        <v>31</v>
      </c>
      <c r="E271">
        <v>161.5</v>
      </c>
      <c r="F271">
        <v>65.3</v>
      </c>
      <c r="G271">
        <v>120.75</v>
      </c>
      <c r="H271">
        <v>84</v>
      </c>
      <c r="I271" t="s">
        <v>458</v>
      </c>
      <c r="J271" t="s">
        <v>104</v>
      </c>
      <c r="K271" t="s">
        <v>753</v>
      </c>
      <c r="L271" t="s">
        <v>311</v>
      </c>
      <c r="M271" t="s">
        <v>2261</v>
      </c>
      <c r="N271">
        <v>1500</v>
      </c>
      <c r="O271" t="s">
        <v>2262</v>
      </c>
      <c r="P271">
        <v>3</v>
      </c>
      <c r="Q271" t="s">
        <v>113</v>
      </c>
      <c r="R271" t="s">
        <v>2261</v>
      </c>
      <c r="S271">
        <v>1140</v>
      </c>
      <c r="T271" t="s">
        <v>2266</v>
      </c>
      <c r="U271">
        <v>848</v>
      </c>
      <c r="V271">
        <v>174</v>
      </c>
      <c r="W271">
        <v>372</v>
      </c>
      <c r="X271">
        <v>100</v>
      </c>
      <c r="Y271">
        <v>194</v>
      </c>
      <c r="Z271">
        <v>78</v>
      </c>
      <c r="AA271" t="s">
        <v>108</v>
      </c>
      <c r="AB271">
        <v>51</v>
      </c>
      <c r="AC271">
        <v>28</v>
      </c>
      <c r="AD271">
        <v>358.82499999999999</v>
      </c>
      <c r="AE271">
        <v>0.14893600000000001</v>
      </c>
      <c r="AF271">
        <v>0.42053299999999999</v>
      </c>
      <c r="AH271">
        <v>1140</v>
      </c>
      <c r="AI271">
        <f t="shared" si="12"/>
        <v>2.6664390057924878</v>
      </c>
      <c r="AJ271">
        <f t="shared" si="13"/>
        <v>0.32924209941383975</v>
      </c>
      <c r="AK271">
        <f t="shared" si="14"/>
        <v>0.27368126946687743</v>
      </c>
      <c r="AL271">
        <f>U271 - AVERAGEIFS('Placebo Females'!U:U, 'Placebo Females'!B:B, B271, 'Placebo Females'!P:P, P271)</f>
        <v>-81</v>
      </c>
      <c r="AM271">
        <f>V271 - AVERAGEIFS('Placebo Females'!V:V, 'Placebo Females'!B:B, B271, 'Placebo Females'!P:P, P271)</f>
        <v>3.6666666666666572</v>
      </c>
      <c r="AN271">
        <f>W271 - AVERAGEIFS('Placebo Females'!W:W, 'Placebo Females'!B:B, B271, 'Placebo Females'!P:P, P271)</f>
        <v>13</v>
      </c>
      <c r="AO271">
        <f>X271 - AVERAGEIFS('Placebo Females'!X:X, 'Placebo Females'!B:B, B271, 'Placebo Females'!P:P, P271)</f>
        <v>9.6666666666666714</v>
      </c>
      <c r="AP271">
        <f>Y271 - AVERAGEIFS('Placebo Females'!Y:Y, 'Placebo Females'!B:B, B271, 'Placebo Females'!P:P, P271)</f>
        <v>-2.6666666666666572</v>
      </c>
      <c r="AQ271">
        <f>Z271 - AVERAGEIFS('Placebo Females'!Z:Z, 'Placebo Females'!B:B, B271, 'Placebo Females'!P:P, P271)</f>
        <v>6</v>
      </c>
      <c r="AR271">
        <f>AB271 - AVERAGEIFS('Placebo Females'!AB:AB, 'Placebo Females'!B:B, B271, 'Placebo Females'!P:P, P271)</f>
        <v>5</v>
      </c>
      <c r="AS271">
        <f>AC271 - AVERAGEIFS('Placebo Females'!AC:AC, 'Placebo Females'!B:B, B271, 'Placebo Females'!P:P, P271)</f>
        <v>0.66666666666666785</v>
      </c>
      <c r="AT271">
        <f>AD271 - AVERAGEIFS('Placebo Females'!AD:AD, 'Placebo Females'!B:B, B271, 'Placebo Females'!P:P, P271)</f>
        <v>-95.922666666666657</v>
      </c>
      <c r="AU271">
        <f>AE271 - AVERAGEIFS('Placebo Females'!AE:AE, 'Placebo Females'!B:B, B271, 'Placebo Females'!P:P, P271)</f>
        <v>1.2525333333333333E-2</v>
      </c>
      <c r="AV271">
        <f>AF271 - AVERAGEIFS('Placebo Females'!AF:AF, 'Placebo Females'!B:B, B271, 'Placebo Females'!P:P, P271)</f>
        <v>7.1523000000000003E-2</v>
      </c>
    </row>
    <row r="272" spans="1:48" x14ac:dyDescent="0.25">
      <c r="A272" t="s">
        <v>3060</v>
      </c>
      <c r="B272">
        <v>1011</v>
      </c>
      <c r="C272" t="s">
        <v>655</v>
      </c>
      <c r="D272">
        <v>31</v>
      </c>
      <c r="E272">
        <v>161.5</v>
      </c>
      <c r="F272">
        <v>65.3</v>
      </c>
      <c r="G272">
        <v>120.75</v>
      </c>
      <c r="H272">
        <v>84</v>
      </c>
      <c r="I272" t="s">
        <v>458</v>
      </c>
      <c r="J272" t="s">
        <v>104</v>
      </c>
      <c r="K272" t="s">
        <v>753</v>
      </c>
      <c r="L272" t="s">
        <v>311</v>
      </c>
      <c r="M272" t="s">
        <v>2261</v>
      </c>
      <c r="N272">
        <v>1500</v>
      </c>
      <c r="O272" t="s">
        <v>2262</v>
      </c>
      <c r="P272">
        <v>3</v>
      </c>
      <c r="Q272" t="s">
        <v>113</v>
      </c>
      <c r="R272" t="s">
        <v>2261</v>
      </c>
      <c r="S272">
        <v>1140</v>
      </c>
      <c r="T272" t="s">
        <v>2266</v>
      </c>
      <c r="U272">
        <v>843</v>
      </c>
      <c r="V272">
        <v>167</v>
      </c>
      <c r="W272">
        <v>375</v>
      </c>
      <c r="X272">
        <v>102</v>
      </c>
      <c r="Y272">
        <v>196</v>
      </c>
      <c r="Z272">
        <v>77</v>
      </c>
      <c r="AA272" t="s">
        <v>108</v>
      </c>
      <c r="AB272">
        <v>53</v>
      </c>
      <c r="AC272">
        <v>25</v>
      </c>
      <c r="AD272">
        <v>356.39600000000002</v>
      </c>
      <c r="AE272">
        <v>0.13636400000000001</v>
      </c>
      <c r="AF272">
        <v>0.39846900000000002</v>
      </c>
      <c r="AH272">
        <v>1140</v>
      </c>
      <c r="AI272">
        <f t="shared" si="12"/>
        <v>2.6664390057924878</v>
      </c>
      <c r="AJ272">
        <f t="shared" si="13"/>
        <v>0.32924209941383975</v>
      </c>
      <c r="AK272">
        <f t="shared" si="14"/>
        <v>0.27368126946687743</v>
      </c>
      <c r="AL272">
        <f>U272 - AVERAGEIFS('Placebo Females'!U:U, 'Placebo Females'!B:B, B272, 'Placebo Females'!P:P, P272)</f>
        <v>-86</v>
      </c>
      <c r="AM272">
        <f>V272 - AVERAGEIFS('Placebo Females'!V:V, 'Placebo Females'!B:B, B272, 'Placebo Females'!P:P, P272)</f>
        <v>-3.3333333333333428</v>
      </c>
      <c r="AN272">
        <f>W272 - AVERAGEIFS('Placebo Females'!W:W, 'Placebo Females'!B:B, B272, 'Placebo Females'!P:P, P272)</f>
        <v>16</v>
      </c>
      <c r="AO272">
        <f>X272 - AVERAGEIFS('Placebo Females'!X:X, 'Placebo Females'!B:B, B272, 'Placebo Females'!P:P, P272)</f>
        <v>11.666666666666671</v>
      </c>
      <c r="AP272">
        <f>Y272 - AVERAGEIFS('Placebo Females'!Y:Y, 'Placebo Females'!B:B, B272, 'Placebo Females'!P:P, P272)</f>
        <v>-0.66666666666665719</v>
      </c>
      <c r="AQ272">
        <f>Z272 - AVERAGEIFS('Placebo Females'!Z:Z, 'Placebo Females'!B:B, B272, 'Placebo Females'!P:P, P272)</f>
        <v>5</v>
      </c>
      <c r="AR272">
        <f>AB272 - AVERAGEIFS('Placebo Females'!AB:AB, 'Placebo Females'!B:B, B272, 'Placebo Females'!P:P, P272)</f>
        <v>7</v>
      </c>
      <c r="AS272">
        <f>AC272 - AVERAGEIFS('Placebo Females'!AC:AC, 'Placebo Females'!B:B, B272, 'Placebo Females'!P:P, P272)</f>
        <v>-2.3333333333333321</v>
      </c>
      <c r="AT272">
        <f>AD272 - AVERAGEIFS('Placebo Females'!AD:AD, 'Placebo Females'!B:B, B272, 'Placebo Females'!P:P, P272)</f>
        <v>-98.351666666666631</v>
      </c>
      <c r="AU272">
        <f>AE272 - AVERAGEIFS('Placebo Females'!AE:AE, 'Placebo Females'!B:B, B272, 'Placebo Females'!P:P, P272)</f>
        <v>-4.6666666666667078E-5</v>
      </c>
      <c r="AV272">
        <f>AF272 - AVERAGEIFS('Placebo Females'!AF:AF, 'Placebo Females'!B:B, B272, 'Placebo Females'!P:P, P272)</f>
        <v>4.9459000000000031E-2</v>
      </c>
    </row>
    <row r="273" spans="1:48" x14ac:dyDescent="0.25">
      <c r="A273" t="s">
        <v>3061</v>
      </c>
      <c r="B273">
        <v>1005</v>
      </c>
      <c r="C273" t="s">
        <v>655</v>
      </c>
      <c r="D273">
        <v>23</v>
      </c>
      <c r="E273">
        <v>182.5</v>
      </c>
      <c r="F273">
        <v>78.8</v>
      </c>
      <c r="G273">
        <v>114.25</v>
      </c>
      <c r="H273">
        <v>64</v>
      </c>
      <c r="I273" t="s">
        <v>103</v>
      </c>
      <c r="J273" t="s">
        <v>104</v>
      </c>
      <c r="K273" t="s">
        <v>509</v>
      </c>
      <c r="L273" t="s">
        <v>211</v>
      </c>
      <c r="M273" t="s">
        <v>2261</v>
      </c>
      <c r="N273">
        <v>1500</v>
      </c>
      <c r="O273" t="s">
        <v>2262</v>
      </c>
      <c r="P273">
        <v>5</v>
      </c>
      <c r="Q273" t="s">
        <v>113</v>
      </c>
      <c r="R273" t="s">
        <v>2261</v>
      </c>
      <c r="S273">
        <v>1130</v>
      </c>
      <c r="T273" t="s">
        <v>2266</v>
      </c>
      <c r="U273">
        <v>1067</v>
      </c>
      <c r="V273">
        <v>157</v>
      </c>
      <c r="W273">
        <v>395</v>
      </c>
      <c r="X273">
        <v>99</v>
      </c>
      <c r="Y273">
        <v>225</v>
      </c>
      <c r="Z273">
        <v>71</v>
      </c>
      <c r="AA273" t="s">
        <v>108</v>
      </c>
      <c r="AB273">
        <v>41</v>
      </c>
      <c r="AC273">
        <v>28</v>
      </c>
      <c r="AD273">
        <v>519.78599999999994</v>
      </c>
      <c r="AE273">
        <v>0.104167</v>
      </c>
      <c r="AF273">
        <v>0.43864900000000001</v>
      </c>
      <c r="AH273">
        <v>1130</v>
      </c>
      <c r="AI273">
        <f t="shared" si="12"/>
        <v>2.6430491899522028</v>
      </c>
      <c r="AJ273">
        <f t="shared" si="13"/>
        <v>0.32768737327256181</v>
      </c>
      <c r="AK273">
        <f t="shared" si="14"/>
        <v>0.27210786341976001</v>
      </c>
      <c r="AL273">
        <f>U273 - AVERAGEIFS('Placebo Females'!U:U, 'Placebo Females'!B:B, B273, 'Placebo Females'!P:P, P273)</f>
        <v>55.333333333333371</v>
      </c>
      <c r="AM273">
        <f>V273 - AVERAGEIFS('Placebo Females'!V:V, 'Placebo Females'!B:B, B273, 'Placebo Females'!P:P, P273)</f>
        <v>20</v>
      </c>
      <c r="AN273">
        <f>W273 - AVERAGEIFS('Placebo Females'!W:W, 'Placebo Females'!B:B, B273, 'Placebo Females'!P:P, P273)</f>
        <v>10</v>
      </c>
      <c r="AO273">
        <f>X273 - AVERAGEIFS('Placebo Females'!X:X, 'Placebo Females'!B:B, B273, 'Placebo Females'!P:P, P273)</f>
        <v>11</v>
      </c>
      <c r="AP273">
        <f>Y273 - AVERAGEIFS('Placebo Females'!Y:Y, 'Placebo Females'!B:B, B273, 'Placebo Females'!P:P, P273)</f>
        <v>-7</v>
      </c>
      <c r="AQ273">
        <f>Z273 - AVERAGEIFS('Placebo Females'!Z:Z, 'Placebo Females'!B:B, B273, 'Placebo Females'!P:P, P273)</f>
        <v>6</v>
      </c>
      <c r="AR273">
        <f>AB273 - AVERAGEIFS('Placebo Females'!AB:AB, 'Placebo Females'!B:B, B273, 'Placebo Females'!P:P, P273)</f>
        <v>2.3333333333333357</v>
      </c>
      <c r="AS273">
        <f>AC273 - AVERAGEIFS('Placebo Females'!AC:AC, 'Placebo Females'!B:B, B273, 'Placebo Females'!P:P, P273)</f>
        <v>4</v>
      </c>
      <c r="AT273">
        <f>AD273 - AVERAGEIFS('Placebo Females'!AD:AD, 'Placebo Females'!B:B, B273, 'Placebo Females'!P:P, P273)</f>
        <v>-15.080000000000041</v>
      </c>
      <c r="AU273">
        <f>AE273 - AVERAGEIFS('Placebo Females'!AE:AE, 'Placebo Females'!B:B, B273, 'Placebo Females'!P:P, P273)</f>
        <v>8.065333333333452E-4</v>
      </c>
      <c r="AV273">
        <f>AF273 - AVERAGEIFS('Placebo Females'!AF:AF, 'Placebo Females'!B:B, B273, 'Placebo Females'!P:P, P273)</f>
        <v>3.0815666666666686E-2</v>
      </c>
    </row>
    <row r="274" spans="1:48" x14ac:dyDescent="0.25">
      <c r="A274" t="s">
        <v>3062</v>
      </c>
      <c r="B274">
        <v>1005</v>
      </c>
      <c r="C274" t="s">
        <v>655</v>
      </c>
      <c r="D274">
        <v>23</v>
      </c>
      <c r="E274">
        <v>182.5</v>
      </c>
      <c r="F274">
        <v>78.8</v>
      </c>
      <c r="G274">
        <v>114.25</v>
      </c>
      <c r="H274">
        <v>64</v>
      </c>
      <c r="I274" t="s">
        <v>103</v>
      </c>
      <c r="J274" t="s">
        <v>104</v>
      </c>
      <c r="K274" t="s">
        <v>509</v>
      </c>
      <c r="L274" t="s">
        <v>211</v>
      </c>
      <c r="M274" t="s">
        <v>2261</v>
      </c>
      <c r="N274">
        <v>1500</v>
      </c>
      <c r="O274" t="s">
        <v>2262</v>
      </c>
      <c r="P274">
        <v>5</v>
      </c>
      <c r="Q274" t="s">
        <v>113</v>
      </c>
      <c r="R274" t="s">
        <v>2261</v>
      </c>
      <c r="S274">
        <v>1130</v>
      </c>
      <c r="T274" t="s">
        <v>2266</v>
      </c>
      <c r="U274">
        <v>1110</v>
      </c>
      <c r="V274">
        <v>157</v>
      </c>
      <c r="W274">
        <v>398</v>
      </c>
      <c r="X274">
        <v>98</v>
      </c>
      <c r="Y274">
        <v>229</v>
      </c>
      <c r="Z274">
        <v>71</v>
      </c>
      <c r="AA274" t="s">
        <v>108</v>
      </c>
      <c r="AB274">
        <v>40</v>
      </c>
      <c r="AC274">
        <v>30</v>
      </c>
      <c r="AD274">
        <v>525.73299999999995</v>
      </c>
      <c r="AE274">
        <v>0.108696</v>
      </c>
      <c r="AF274">
        <v>0.43804999999999999</v>
      </c>
      <c r="AH274">
        <v>1130</v>
      </c>
      <c r="AI274">
        <f t="shared" si="12"/>
        <v>2.6430491899522028</v>
      </c>
      <c r="AJ274">
        <f t="shared" si="13"/>
        <v>0.32768737327256181</v>
      </c>
      <c r="AK274">
        <f t="shared" si="14"/>
        <v>0.27210786341976001</v>
      </c>
      <c r="AL274">
        <f>U274 - AVERAGEIFS('Placebo Females'!U:U, 'Placebo Females'!B:B, B274, 'Placebo Females'!P:P, P274)</f>
        <v>98.333333333333371</v>
      </c>
      <c r="AM274">
        <f>V274 - AVERAGEIFS('Placebo Females'!V:V, 'Placebo Females'!B:B, B274, 'Placebo Females'!P:P, P274)</f>
        <v>20</v>
      </c>
      <c r="AN274">
        <f>W274 - AVERAGEIFS('Placebo Females'!W:W, 'Placebo Females'!B:B, B274, 'Placebo Females'!P:P, P274)</f>
        <v>13</v>
      </c>
      <c r="AO274">
        <f>X274 - AVERAGEIFS('Placebo Females'!X:X, 'Placebo Females'!B:B, B274, 'Placebo Females'!P:P, P274)</f>
        <v>10</v>
      </c>
      <c r="AP274">
        <f>Y274 - AVERAGEIFS('Placebo Females'!Y:Y, 'Placebo Females'!B:B, B274, 'Placebo Females'!P:P, P274)</f>
        <v>-3</v>
      </c>
      <c r="AQ274">
        <f>Z274 - AVERAGEIFS('Placebo Females'!Z:Z, 'Placebo Females'!B:B, B274, 'Placebo Females'!P:P, P274)</f>
        <v>6</v>
      </c>
      <c r="AR274">
        <f>AB274 - AVERAGEIFS('Placebo Females'!AB:AB, 'Placebo Females'!B:B, B274, 'Placebo Females'!P:P, P274)</f>
        <v>1.3333333333333357</v>
      </c>
      <c r="AS274">
        <f>AC274 - AVERAGEIFS('Placebo Females'!AC:AC, 'Placebo Females'!B:B, B274, 'Placebo Females'!P:P, P274)</f>
        <v>6</v>
      </c>
      <c r="AT274">
        <f>AD274 - AVERAGEIFS('Placebo Females'!AD:AD, 'Placebo Females'!B:B, B274, 'Placebo Females'!P:P, P274)</f>
        <v>-9.1330000000000382</v>
      </c>
      <c r="AU274">
        <f>AE274 - AVERAGEIFS('Placebo Females'!AE:AE, 'Placebo Females'!B:B, B274, 'Placebo Females'!P:P, P274)</f>
        <v>5.3355333333333504E-3</v>
      </c>
      <c r="AV274">
        <f>AF274 - AVERAGEIFS('Placebo Females'!AF:AF, 'Placebo Females'!B:B, B274, 'Placebo Females'!P:P, P274)</f>
        <v>3.0216666666666669E-2</v>
      </c>
    </row>
    <row r="275" spans="1:48" x14ac:dyDescent="0.25">
      <c r="A275" t="s">
        <v>3063</v>
      </c>
      <c r="B275">
        <v>1005</v>
      </c>
      <c r="C275" t="s">
        <v>655</v>
      </c>
      <c r="D275">
        <v>23</v>
      </c>
      <c r="E275">
        <v>182.5</v>
      </c>
      <c r="F275">
        <v>78.8</v>
      </c>
      <c r="G275">
        <v>114.25</v>
      </c>
      <c r="H275">
        <v>64</v>
      </c>
      <c r="I275" t="s">
        <v>103</v>
      </c>
      <c r="J275" t="s">
        <v>104</v>
      </c>
      <c r="K275" t="s">
        <v>509</v>
      </c>
      <c r="L275" t="s">
        <v>211</v>
      </c>
      <c r="M275" t="s">
        <v>2261</v>
      </c>
      <c r="N275">
        <v>1500</v>
      </c>
      <c r="O275" t="s">
        <v>2262</v>
      </c>
      <c r="P275">
        <v>5</v>
      </c>
      <c r="Q275" t="s">
        <v>113</v>
      </c>
      <c r="R275" t="s">
        <v>2261</v>
      </c>
      <c r="S275">
        <v>1130</v>
      </c>
      <c r="T275" t="s">
        <v>2266</v>
      </c>
      <c r="U275">
        <v>1086</v>
      </c>
      <c r="V275">
        <v>155</v>
      </c>
      <c r="W275">
        <v>395</v>
      </c>
      <c r="X275">
        <v>93</v>
      </c>
      <c r="Y275">
        <v>231</v>
      </c>
      <c r="Z275">
        <v>71</v>
      </c>
      <c r="AA275" t="s">
        <v>108</v>
      </c>
      <c r="AB275">
        <v>39</v>
      </c>
      <c r="AC275">
        <v>30</v>
      </c>
      <c r="AD275">
        <v>526.20100000000002</v>
      </c>
      <c r="AE275">
        <v>0.12766</v>
      </c>
      <c r="AF275">
        <v>0.42884499999999998</v>
      </c>
      <c r="AH275">
        <v>1130</v>
      </c>
      <c r="AI275">
        <f t="shared" si="12"/>
        <v>2.6430491899522028</v>
      </c>
      <c r="AJ275">
        <f t="shared" si="13"/>
        <v>0.32768737327256181</v>
      </c>
      <c r="AK275">
        <f t="shared" si="14"/>
        <v>0.27210786341976001</v>
      </c>
      <c r="AL275">
        <f>U275 - AVERAGEIFS('Placebo Females'!U:U, 'Placebo Females'!B:B, B275, 'Placebo Females'!P:P, P275)</f>
        <v>74.333333333333371</v>
      </c>
      <c r="AM275">
        <f>V275 - AVERAGEIFS('Placebo Females'!V:V, 'Placebo Females'!B:B, B275, 'Placebo Females'!P:P, P275)</f>
        <v>18</v>
      </c>
      <c r="AN275">
        <f>W275 - AVERAGEIFS('Placebo Females'!W:W, 'Placebo Females'!B:B, B275, 'Placebo Females'!P:P, P275)</f>
        <v>10</v>
      </c>
      <c r="AO275">
        <f>X275 - AVERAGEIFS('Placebo Females'!X:X, 'Placebo Females'!B:B, B275, 'Placebo Females'!P:P, P275)</f>
        <v>5</v>
      </c>
      <c r="AP275">
        <f>Y275 - AVERAGEIFS('Placebo Females'!Y:Y, 'Placebo Females'!B:B, B275, 'Placebo Females'!P:P, P275)</f>
        <v>-1</v>
      </c>
      <c r="AQ275">
        <f>Z275 - AVERAGEIFS('Placebo Females'!Z:Z, 'Placebo Females'!B:B, B275, 'Placebo Females'!P:P, P275)</f>
        <v>6</v>
      </c>
      <c r="AR275">
        <f>AB275 - AVERAGEIFS('Placebo Females'!AB:AB, 'Placebo Females'!B:B, B275, 'Placebo Females'!P:P, P275)</f>
        <v>0.3333333333333357</v>
      </c>
      <c r="AS275">
        <f>AC275 - AVERAGEIFS('Placebo Females'!AC:AC, 'Placebo Females'!B:B, B275, 'Placebo Females'!P:P, P275)</f>
        <v>6</v>
      </c>
      <c r="AT275">
        <f>AD275 - AVERAGEIFS('Placebo Females'!AD:AD, 'Placebo Females'!B:B, B275, 'Placebo Females'!P:P, P275)</f>
        <v>-8.6649999999999636</v>
      </c>
      <c r="AU275">
        <f>AE275 - AVERAGEIFS('Placebo Females'!AE:AE, 'Placebo Females'!B:B, B275, 'Placebo Females'!P:P, P275)</f>
        <v>2.4299533333333345E-2</v>
      </c>
      <c r="AV275">
        <f>AF275 - AVERAGEIFS('Placebo Females'!AF:AF, 'Placebo Females'!B:B, B275, 'Placebo Females'!P:P, P275)</f>
        <v>2.1011666666666651E-2</v>
      </c>
    </row>
    <row r="276" spans="1:48" x14ac:dyDescent="0.25">
      <c r="A276" t="s">
        <v>3064</v>
      </c>
      <c r="B276">
        <v>1011</v>
      </c>
      <c r="C276" t="s">
        <v>655</v>
      </c>
      <c r="D276">
        <v>31</v>
      </c>
      <c r="E276">
        <v>161.5</v>
      </c>
      <c r="F276">
        <v>65.3</v>
      </c>
      <c r="G276">
        <v>120.75</v>
      </c>
      <c r="H276">
        <v>84</v>
      </c>
      <c r="I276" t="s">
        <v>458</v>
      </c>
      <c r="J276" t="s">
        <v>104</v>
      </c>
      <c r="K276" t="s">
        <v>753</v>
      </c>
      <c r="L276" t="s">
        <v>311</v>
      </c>
      <c r="M276" t="s">
        <v>2261</v>
      </c>
      <c r="N276">
        <v>1500</v>
      </c>
      <c r="O276" t="s">
        <v>2262</v>
      </c>
      <c r="P276">
        <v>3.5</v>
      </c>
      <c r="Q276" t="s">
        <v>113</v>
      </c>
      <c r="R276" t="s">
        <v>2261</v>
      </c>
      <c r="S276">
        <v>1130</v>
      </c>
      <c r="T276" t="s">
        <v>2266</v>
      </c>
      <c r="U276">
        <v>954</v>
      </c>
      <c r="V276">
        <v>174</v>
      </c>
      <c r="W276">
        <v>374</v>
      </c>
      <c r="X276">
        <v>109</v>
      </c>
      <c r="Y276">
        <v>192</v>
      </c>
      <c r="Z276">
        <v>73</v>
      </c>
      <c r="AA276" t="s">
        <v>108</v>
      </c>
      <c r="AB276">
        <v>49</v>
      </c>
      <c r="AC276">
        <v>24</v>
      </c>
      <c r="AD276">
        <v>393.50700000000001</v>
      </c>
      <c r="AE276">
        <v>0.19047600000000001</v>
      </c>
      <c r="AF276">
        <v>0.38894600000000001</v>
      </c>
      <c r="AH276">
        <v>1130</v>
      </c>
      <c r="AI276">
        <f t="shared" si="12"/>
        <v>2.6430491899522028</v>
      </c>
      <c r="AJ276">
        <f t="shared" si="13"/>
        <v>0.32768737327256181</v>
      </c>
      <c r="AK276">
        <f t="shared" si="14"/>
        <v>0.27210786341976001</v>
      </c>
      <c r="AL276">
        <f>U276 - AVERAGEIFS('Placebo Females'!U:U, 'Placebo Females'!B:B, B276, 'Placebo Females'!P:P, P276)</f>
        <v>72.666666666666629</v>
      </c>
      <c r="AM276">
        <f>V276 - AVERAGEIFS('Placebo Females'!V:V, 'Placebo Females'!B:B, B276, 'Placebo Females'!P:P, P276)</f>
        <v>6.6666666666666572</v>
      </c>
      <c r="AN276">
        <f>W276 - AVERAGEIFS('Placebo Females'!W:W, 'Placebo Females'!B:B, B276, 'Placebo Females'!P:P, P276)</f>
        <v>16</v>
      </c>
      <c r="AO276">
        <f>X276 - AVERAGEIFS('Placebo Females'!X:X, 'Placebo Females'!B:B, B276, 'Placebo Females'!P:P, P276)</f>
        <v>18</v>
      </c>
      <c r="AP276">
        <f>Y276 - AVERAGEIFS('Placebo Females'!Y:Y, 'Placebo Females'!B:B, B276, 'Placebo Females'!P:P, P276)</f>
        <v>-1.6666666666666572</v>
      </c>
      <c r="AQ276">
        <f>Z276 - AVERAGEIFS('Placebo Females'!Z:Z, 'Placebo Females'!B:B, B276, 'Placebo Females'!P:P, P276)</f>
        <v>-0.3333333333333286</v>
      </c>
      <c r="AR276">
        <f>AB276 - AVERAGEIFS('Placebo Females'!AB:AB, 'Placebo Females'!B:B, B276, 'Placebo Females'!P:P, P276)</f>
        <v>0.3333333333333357</v>
      </c>
      <c r="AS276">
        <f>AC276 - AVERAGEIFS('Placebo Females'!AC:AC, 'Placebo Females'!B:B, B276, 'Placebo Females'!P:P, P276)</f>
        <v>-1.6666666666666679</v>
      </c>
      <c r="AT276">
        <f>AD276 - AVERAGEIFS('Placebo Females'!AD:AD, 'Placebo Females'!B:B, B276, 'Placebo Females'!P:P, P276)</f>
        <v>-87.817333333333295</v>
      </c>
      <c r="AU276">
        <f>AE276 - AVERAGEIFS('Placebo Females'!AE:AE, 'Placebo Females'!B:B, B276, 'Placebo Females'!P:P, P276)</f>
        <v>3.7727666666666659E-2</v>
      </c>
      <c r="AV276">
        <f>AF276 - AVERAGEIFS('Placebo Females'!AF:AF, 'Placebo Females'!B:B, B276, 'Placebo Females'!P:P, P276)</f>
        <v>3.3789999999999987E-2</v>
      </c>
    </row>
    <row r="277" spans="1:48" x14ac:dyDescent="0.25">
      <c r="A277" t="s">
        <v>3065</v>
      </c>
      <c r="B277">
        <v>1011</v>
      </c>
      <c r="C277" t="s">
        <v>655</v>
      </c>
      <c r="D277">
        <v>31</v>
      </c>
      <c r="E277">
        <v>161.5</v>
      </c>
      <c r="F277">
        <v>65.3</v>
      </c>
      <c r="G277">
        <v>120.75</v>
      </c>
      <c r="H277">
        <v>84</v>
      </c>
      <c r="I277" t="s">
        <v>458</v>
      </c>
      <c r="J277" t="s">
        <v>104</v>
      </c>
      <c r="K277" t="s">
        <v>753</v>
      </c>
      <c r="L277" t="s">
        <v>311</v>
      </c>
      <c r="M277" t="s">
        <v>2261</v>
      </c>
      <c r="N277">
        <v>1500</v>
      </c>
      <c r="O277" t="s">
        <v>2262</v>
      </c>
      <c r="P277">
        <v>3.5</v>
      </c>
      <c r="Q277" t="s">
        <v>113</v>
      </c>
      <c r="R277" t="s">
        <v>2261</v>
      </c>
      <c r="S277">
        <v>1130</v>
      </c>
      <c r="T277" t="s">
        <v>2266</v>
      </c>
      <c r="U277">
        <v>1006</v>
      </c>
      <c r="V277">
        <v>181</v>
      </c>
      <c r="W277">
        <v>369</v>
      </c>
      <c r="X277">
        <v>101</v>
      </c>
      <c r="Y277">
        <v>200</v>
      </c>
      <c r="Z277">
        <v>68</v>
      </c>
      <c r="AA277" t="s">
        <v>108</v>
      </c>
      <c r="AB277">
        <v>50</v>
      </c>
      <c r="AC277">
        <v>23</v>
      </c>
      <c r="AD277">
        <v>406.90499999999997</v>
      </c>
      <c r="AE277">
        <v>0.108696</v>
      </c>
      <c r="AF277">
        <v>0.40329599999999999</v>
      </c>
      <c r="AH277">
        <v>1130</v>
      </c>
      <c r="AI277">
        <f t="shared" si="12"/>
        <v>2.6430491899522028</v>
      </c>
      <c r="AJ277">
        <f t="shared" si="13"/>
        <v>0.32768737327256181</v>
      </c>
      <c r="AK277">
        <f t="shared" si="14"/>
        <v>0.27210786341976001</v>
      </c>
      <c r="AL277">
        <f>U277 - AVERAGEIFS('Placebo Females'!U:U, 'Placebo Females'!B:B, B277, 'Placebo Females'!P:P, P277)</f>
        <v>124.66666666666663</v>
      </c>
      <c r="AM277">
        <f>V277 - AVERAGEIFS('Placebo Females'!V:V, 'Placebo Females'!B:B, B277, 'Placebo Females'!P:P, P277)</f>
        <v>13.666666666666657</v>
      </c>
      <c r="AN277">
        <f>W277 - AVERAGEIFS('Placebo Females'!W:W, 'Placebo Females'!B:B, B277, 'Placebo Females'!P:P, P277)</f>
        <v>11</v>
      </c>
      <c r="AO277">
        <f>X277 - AVERAGEIFS('Placebo Females'!X:X, 'Placebo Females'!B:B, B277, 'Placebo Females'!P:P, P277)</f>
        <v>10</v>
      </c>
      <c r="AP277">
        <f>Y277 - AVERAGEIFS('Placebo Females'!Y:Y, 'Placebo Females'!B:B, B277, 'Placebo Females'!P:P, P277)</f>
        <v>6.3333333333333428</v>
      </c>
      <c r="AQ277">
        <f>Z277 - AVERAGEIFS('Placebo Females'!Z:Z, 'Placebo Females'!B:B, B277, 'Placebo Females'!P:P, P277)</f>
        <v>-5.3333333333333286</v>
      </c>
      <c r="AR277">
        <f>AB277 - AVERAGEIFS('Placebo Females'!AB:AB, 'Placebo Females'!B:B, B277, 'Placebo Females'!P:P, P277)</f>
        <v>1.3333333333333357</v>
      </c>
      <c r="AS277">
        <f>AC277 - AVERAGEIFS('Placebo Females'!AC:AC, 'Placebo Females'!B:B, B277, 'Placebo Females'!P:P, P277)</f>
        <v>-2.6666666666666679</v>
      </c>
      <c r="AT277">
        <f>AD277 - AVERAGEIFS('Placebo Females'!AD:AD, 'Placebo Females'!B:B, B277, 'Placebo Females'!P:P, P277)</f>
        <v>-74.419333333333327</v>
      </c>
      <c r="AU277">
        <f>AE277 - AVERAGEIFS('Placebo Females'!AE:AE, 'Placebo Females'!B:B, B277, 'Placebo Females'!P:P, P277)</f>
        <v>-4.4052333333333346E-2</v>
      </c>
      <c r="AV277">
        <f>AF277 - AVERAGEIFS('Placebo Females'!AF:AF, 'Placebo Females'!B:B, B277, 'Placebo Females'!P:P, P277)</f>
        <v>4.8139999999999961E-2</v>
      </c>
    </row>
    <row r="278" spans="1:48" x14ac:dyDescent="0.25">
      <c r="A278" t="s">
        <v>3066</v>
      </c>
      <c r="B278">
        <v>1011</v>
      </c>
      <c r="C278" t="s">
        <v>655</v>
      </c>
      <c r="D278">
        <v>31</v>
      </c>
      <c r="E278">
        <v>161.5</v>
      </c>
      <c r="F278">
        <v>65.3</v>
      </c>
      <c r="G278">
        <v>120.75</v>
      </c>
      <c r="H278">
        <v>84</v>
      </c>
      <c r="I278" t="s">
        <v>458</v>
      </c>
      <c r="J278" t="s">
        <v>104</v>
      </c>
      <c r="K278" t="s">
        <v>753</v>
      </c>
      <c r="L278" t="s">
        <v>311</v>
      </c>
      <c r="M278" t="s">
        <v>2261</v>
      </c>
      <c r="N278">
        <v>1500</v>
      </c>
      <c r="O278" t="s">
        <v>2262</v>
      </c>
      <c r="P278">
        <v>3.5</v>
      </c>
      <c r="Q278" t="s">
        <v>113</v>
      </c>
      <c r="R278" t="s">
        <v>2261</v>
      </c>
      <c r="S278">
        <v>1130</v>
      </c>
      <c r="T278" t="s">
        <v>2266</v>
      </c>
      <c r="U278">
        <v>919</v>
      </c>
      <c r="V278">
        <v>171</v>
      </c>
      <c r="W278">
        <v>378</v>
      </c>
      <c r="X278">
        <v>118</v>
      </c>
      <c r="Y278">
        <v>189</v>
      </c>
      <c r="Z278">
        <v>71</v>
      </c>
      <c r="AA278" t="s">
        <v>108</v>
      </c>
      <c r="AB278">
        <v>43</v>
      </c>
      <c r="AC278">
        <v>32</v>
      </c>
      <c r="AD278">
        <v>388.863</v>
      </c>
      <c r="AE278">
        <v>0.20930199999999999</v>
      </c>
      <c r="AF278">
        <v>0.416939</v>
      </c>
      <c r="AH278">
        <v>1130</v>
      </c>
      <c r="AI278">
        <f t="shared" si="12"/>
        <v>2.6430491899522028</v>
      </c>
      <c r="AJ278">
        <f t="shared" si="13"/>
        <v>0.32768737327256181</v>
      </c>
      <c r="AK278">
        <f t="shared" si="14"/>
        <v>0.27210786341976001</v>
      </c>
      <c r="AL278">
        <f>U278 - AVERAGEIFS('Placebo Females'!U:U, 'Placebo Females'!B:B, B278, 'Placebo Females'!P:P, P278)</f>
        <v>37.666666666666629</v>
      </c>
      <c r="AM278">
        <f>V278 - AVERAGEIFS('Placebo Females'!V:V, 'Placebo Females'!B:B, B278, 'Placebo Females'!P:P, P278)</f>
        <v>3.6666666666666572</v>
      </c>
      <c r="AN278">
        <f>W278 - AVERAGEIFS('Placebo Females'!W:W, 'Placebo Females'!B:B, B278, 'Placebo Females'!P:P, P278)</f>
        <v>20</v>
      </c>
      <c r="AO278">
        <f>X278 - AVERAGEIFS('Placebo Females'!X:X, 'Placebo Females'!B:B, B278, 'Placebo Females'!P:P, P278)</f>
        <v>27</v>
      </c>
      <c r="AP278">
        <f>Y278 - AVERAGEIFS('Placebo Females'!Y:Y, 'Placebo Females'!B:B, B278, 'Placebo Females'!P:P, P278)</f>
        <v>-4.6666666666666572</v>
      </c>
      <c r="AQ278">
        <f>Z278 - AVERAGEIFS('Placebo Females'!Z:Z, 'Placebo Females'!B:B, B278, 'Placebo Females'!P:P, P278)</f>
        <v>-2.3333333333333286</v>
      </c>
      <c r="AR278">
        <f>AB278 - AVERAGEIFS('Placebo Females'!AB:AB, 'Placebo Females'!B:B, B278, 'Placebo Females'!P:P, P278)</f>
        <v>-5.6666666666666643</v>
      </c>
      <c r="AS278">
        <f>AC278 - AVERAGEIFS('Placebo Females'!AC:AC, 'Placebo Females'!B:B, B278, 'Placebo Females'!P:P, P278)</f>
        <v>6.3333333333333321</v>
      </c>
      <c r="AT278">
        <f>AD278 - AVERAGEIFS('Placebo Females'!AD:AD, 'Placebo Females'!B:B, B278, 'Placebo Females'!P:P, P278)</f>
        <v>-92.4613333333333</v>
      </c>
      <c r="AU278">
        <f>AE278 - AVERAGEIFS('Placebo Females'!AE:AE, 'Placebo Females'!B:B, B278, 'Placebo Females'!P:P, P278)</f>
        <v>5.6553666666666641E-2</v>
      </c>
      <c r="AV278">
        <f>AF278 - AVERAGEIFS('Placebo Females'!AF:AF, 'Placebo Females'!B:B, B278, 'Placebo Females'!P:P, P278)</f>
        <v>6.1782999999999977E-2</v>
      </c>
    </row>
    <row r="279" spans="1:48" x14ac:dyDescent="0.25">
      <c r="A279" t="s">
        <v>3067</v>
      </c>
      <c r="B279">
        <v>1001</v>
      </c>
      <c r="C279" t="s">
        <v>655</v>
      </c>
      <c r="D279">
        <v>25</v>
      </c>
      <c r="E279">
        <v>161.5</v>
      </c>
      <c r="F279">
        <v>54.8</v>
      </c>
      <c r="G279">
        <v>114.5</v>
      </c>
      <c r="H279">
        <v>64.25</v>
      </c>
      <c r="I279" t="s">
        <v>103</v>
      </c>
      <c r="J279" t="s">
        <v>104</v>
      </c>
      <c r="K279" t="s">
        <v>360</v>
      </c>
      <c r="L279" t="s">
        <v>160</v>
      </c>
      <c r="M279" t="s">
        <v>2261</v>
      </c>
      <c r="N279">
        <v>1500</v>
      </c>
      <c r="O279" t="s">
        <v>2262</v>
      </c>
      <c r="P279">
        <v>7</v>
      </c>
      <c r="Q279" t="s">
        <v>113</v>
      </c>
      <c r="R279" t="s">
        <v>2261</v>
      </c>
      <c r="S279">
        <v>1120</v>
      </c>
      <c r="T279" t="s">
        <v>2266</v>
      </c>
      <c r="U279">
        <v>709</v>
      </c>
      <c r="V279">
        <v>133</v>
      </c>
      <c r="W279">
        <v>344</v>
      </c>
      <c r="X279">
        <v>90</v>
      </c>
      <c r="Y279">
        <v>187</v>
      </c>
      <c r="Z279">
        <v>67</v>
      </c>
      <c r="AA279" t="s">
        <v>108</v>
      </c>
      <c r="AB279">
        <v>41</v>
      </c>
      <c r="AC279">
        <v>24</v>
      </c>
      <c r="AD279">
        <v>559.10699999999997</v>
      </c>
      <c r="AE279">
        <v>0.10204100000000001</v>
      </c>
      <c r="AF279">
        <v>0.31443500000000002</v>
      </c>
      <c r="AH279">
        <v>1120</v>
      </c>
      <c r="AI279">
        <f t="shared" si="12"/>
        <v>2.6196593741119178</v>
      </c>
      <c r="AJ279">
        <f t="shared" si="13"/>
        <v>0.32612264965577509</v>
      </c>
      <c r="AK279">
        <f t="shared" si="14"/>
        <v>0.27052622359462808</v>
      </c>
      <c r="AL279">
        <f>U279 - AVERAGEIFS('Placebo Females'!U:U, 'Placebo Females'!B:B, B279, 'Placebo Females'!P:P, P279)</f>
        <v>-60.333333333333371</v>
      </c>
      <c r="AM279">
        <f>V279 - AVERAGEIFS('Placebo Females'!V:V, 'Placebo Females'!B:B, B279, 'Placebo Females'!P:P, P279)</f>
        <v>4.6666666666666572</v>
      </c>
      <c r="AN279">
        <f>W279 - AVERAGEIFS('Placebo Females'!W:W, 'Placebo Females'!B:B, B279, 'Placebo Females'!P:P, P279)</f>
        <v>-9.6666666666666856</v>
      </c>
      <c r="AO279">
        <f>X279 - AVERAGEIFS('Placebo Females'!X:X, 'Placebo Females'!B:B, B279, 'Placebo Females'!P:P, P279)</f>
        <v>-2</v>
      </c>
      <c r="AP279">
        <f>Y279 - AVERAGEIFS('Placebo Females'!Y:Y, 'Placebo Females'!B:B, B279, 'Placebo Females'!P:P, P279)</f>
        <v>-9.3333333333333428</v>
      </c>
      <c r="AQ279">
        <f>Z279 - AVERAGEIFS('Placebo Females'!Z:Z, 'Placebo Females'!B:B, B279, 'Placebo Females'!P:P, P279)</f>
        <v>1.6666666666666714</v>
      </c>
      <c r="AR279">
        <f>AB279 - AVERAGEIFS('Placebo Females'!AB:AB, 'Placebo Females'!B:B, B279, 'Placebo Females'!P:P, P279)</f>
        <v>3</v>
      </c>
      <c r="AS279">
        <f>AC279 - AVERAGEIFS('Placebo Females'!AC:AC, 'Placebo Females'!B:B, B279, 'Placebo Females'!P:P, P279)</f>
        <v>1.3333333333333321</v>
      </c>
      <c r="AT279">
        <f>AD279 - AVERAGEIFS('Placebo Females'!AD:AD, 'Placebo Females'!B:B, B279, 'Placebo Females'!P:P, P279)</f>
        <v>-51.891000000000076</v>
      </c>
      <c r="AU279">
        <f>AE279 - AVERAGEIFS('Placebo Females'!AE:AE, 'Placebo Females'!B:B, B279, 'Placebo Females'!P:P, P279)</f>
        <v>4.6095000000000025E-3</v>
      </c>
      <c r="AV279">
        <f>AF279 - AVERAGEIFS('Placebo Females'!AF:AF, 'Placebo Females'!B:B, B279, 'Placebo Females'!P:P, P279)</f>
        <v>1.134733333333332E-2</v>
      </c>
    </row>
    <row r="280" spans="1:48" x14ac:dyDescent="0.25">
      <c r="A280" t="s">
        <v>3068</v>
      </c>
      <c r="B280">
        <v>1001</v>
      </c>
      <c r="C280" t="s">
        <v>655</v>
      </c>
      <c r="D280">
        <v>25</v>
      </c>
      <c r="E280">
        <v>161.5</v>
      </c>
      <c r="F280">
        <v>54.8</v>
      </c>
      <c r="G280">
        <v>114.5</v>
      </c>
      <c r="H280">
        <v>64.25</v>
      </c>
      <c r="I280" t="s">
        <v>103</v>
      </c>
      <c r="J280" t="s">
        <v>104</v>
      </c>
      <c r="K280" t="s">
        <v>360</v>
      </c>
      <c r="L280" t="s">
        <v>160</v>
      </c>
      <c r="M280" t="s">
        <v>2261</v>
      </c>
      <c r="N280">
        <v>1500</v>
      </c>
      <c r="O280" t="s">
        <v>2262</v>
      </c>
      <c r="P280">
        <v>7</v>
      </c>
      <c r="Q280" t="s">
        <v>113</v>
      </c>
      <c r="R280" t="s">
        <v>2261</v>
      </c>
      <c r="S280">
        <v>1120</v>
      </c>
      <c r="T280" t="s">
        <v>2266</v>
      </c>
      <c r="U280">
        <v>696</v>
      </c>
      <c r="V280">
        <v>134</v>
      </c>
      <c r="W280">
        <v>346</v>
      </c>
      <c r="X280">
        <v>90</v>
      </c>
      <c r="Y280">
        <v>186</v>
      </c>
      <c r="Z280">
        <v>70</v>
      </c>
      <c r="AA280" t="s">
        <v>108</v>
      </c>
      <c r="AB280">
        <v>44</v>
      </c>
      <c r="AC280">
        <v>22</v>
      </c>
      <c r="AD280">
        <v>560.072</v>
      </c>
      <c r="AE280">
        <v>0.10638300000000001</v>
      </c>
      <c r="AF280">
        <v>0.31614500000000001</v>
      </c>
      <c r="AH280">
        <v>1120</v>
      </c>
      <c r="AI280">
        <f t="shared" si="12"/>
        <v>2.6196593741119178</v>
      </c>
      <c r="AJ280">
        <f t="shared" si="13"/>
        <v>0.32612264965577509</v>
      </c>
      <c r="AK280">
        <f t="shared" si="14"/>
        <v>0.27052622359462808</v>
      </c>
      <c r="AL280">
        <f>U280 - AVERAGEIFS('Placebo Females'!U:U, 'Placebo Females'!B:B, B280, 'Placebo Females'!P:P, P280)</f>
        <v>-73.333333333333371</v>
      </c>
      <c r="AM280">
        <f>V280 - AVERAGEIFS('Placebo Females'!V:V, 'Placebo Females'!B:B, B280, 'Placebo Females'!P:P, P280)</f>
        <v>5.6666666666666572</v>
      </c>
      <c r="AN280">
        <f>W280 - AVERAGEIFS('Placebo Females'!W:W, 'Placebo Females'!B:B, B280, 'Placebo Females'!P:P, P280)</f>
        <v>-7.6666666666666856</v>
      </c>
      <c r="AO280">
        <f>X280 - AVERAGEIFS('Placebo Females'!X:X, 'Placebo Females'!B:B, B280, 'Placebo Females'!P:P, P280)</f>
        <v>-2</v>
      </c>
      <c r="AP280">
        <f>Y280 - AVERAGEIFS('Placebo Females'!Y:Y, 'Placebo Females'!B:B, B280, 'Placebo Females'!P:P, P280)</f>
        <v>-10.333333333333343</v>
      </c>
      <c r="AQ280">
        <f>Z280 - AVERAGEIFS('Placebo Females'!Z:Z, 'Placebo Females'!B:B, B280, 'Placebo Females'!P:P, P280)</f>
        <v>4.6666666666666714</v>
      </c>
      <c r="AR280">
        <f>AB280 - AVERAGEIFS('Placebo Females'!AB:AB, 'Placebo Females'!B:B, B280, 'Placebo Females'!P:P, P280)</f>
        <v>6</v>
      </c>
      <c r="AS280">
        <f>AC280 - AVERAGEIFS('Placebo Females'!AC:AC, 'Placebo Females'!B:B, B280, 'Placebo Females'!P:P, P280)</f>
        <v>-0.66666666666666785</v>
      </c>
      <c r="AT280">
        <f>AD280 - AVERAGEIFS('Placebo Females'!AD:AD, 'Placebo Females'!B:B, B280, 'Placebo Females'!P:P, P280)</f>
        <v>-50.926000000000045</v>
      </c>
      <c r="AU280">
        <f>AE280 - AVERAGEIFS('Placebo Females'!AE:AE, 'Placebo Females'!B:B, B280, 'Placebo Females'!P:P, P280)</f>
        <v>8.9515000000000011E-3</v>
      </c>
      <c r="AV280">
        <f>AF280 - AVERAGEIFS('Placebo Females'!AF:AF, 'Placebo Females'!B:B, B280, 'Placebo Females'!P:P, P280)</f>
        <v>1.305733333333331E-2</v>
      </c>
    </row>
    <row r="281" spans="1:48" x14ac:dyDescent="0.25">
      <c r="A281" t="s">
        <v>3069</v>
      </c>
      <c r="B281">
        <v>1001</v>
      </c>
      <c r="C281" t="s">
        <v>655</v>
      </c>
      <c r="D281">
        <v>25</v>
      </c>
      <c r="E281">
        <v>161.5</v>
      </c>
      <c r="F281">
        <v>54.8</v>
      </c>
      <c r="G281">
        <v>114.5</v>
      </c>
      <c r="H281">
        <v>64.25</v>
      </c>
      <c r="I281" t="s">
        <v>103</v>
      </c>
      <c r="J281" t="s">
        <v>104</v>
      </c>
      <c r="K281" t="s">
        <v>360</v>
      </c>
      <c r="L281" t="s">
        <v>160</v>
      </c>
      <c r="M281" t="s">
        <v>2261</v>
      </c>
      <c r="N281">
        <v>1500</v>
      </c>
      <c r="O281" t="s">
        <v>2262</v>
      </c>
      <c r="P281">
        <v>7</v>
      </c>
      <c r="Q281" t="s">
        <v>113</v>
      </c>
      <c r="R281" t="s">
        <v>2261</v>
      </c>
      <c r="S281">
        <v>1120</v>
      </c>
      <c r="T281" t="s">
        <v>2266</v>
      </c>
      <c r="U281">
        <v>716</v>
      </c>
      <c r="V281">
        <v>138</v>
      </c>
      <c r="W281">
        <v>343</v>
      </c>
      <c r="X281">
        <v>89</v>
      </c>
      <c r="Y281">
        <v>187</v>
      </c>
      <c r="Z281">
        <v>67</v>
      </c>
      <c r="AA281" t="s">
        <v>108</v>
      </c>
      <c r="AB281">
        <v>41</v>
      </c>
      <c r="AC281">
        <v>23</v>
      </c>
      <c r="AD281">
        <v>591.66300000000001</v>
      </c>
      <c r="AE281">
        <v>0.111111</v>
      </c>
      <c r="AF281">
        <v>0.30761899999999998</v>
      </c>
      <c r="AH281">
        <v>1120</v>
      </c>
      <c r="AI281">
        <f t="shared" si="12"/>
        <v>2.6196593741119178</v>
      </c>
      <c r="AJ281">
        <f t="shared" si="13"/>
        <v>0.32612264965577509</v>
      </c>
      <c r="AK281">
        <f t="shared" si="14"/>
        <v>0.27052622359462808</v>
      </c>
      <c r="AL281">
        <f>U281 - AVERAGEIFS('Placebo Females'!U:U, 'Placebo Females'!B:B, B281, 'Placebo Females'!P:P, P281)</f>
        <v>-53.333333333333371</v>
      </c>
      <c r="AM281">
        <f>V281 - AVERAGEIFS('Placebo Females'!V:V, 'Placebo Females'!B:B, B281, 'Placebo Females'!P:P, P281)</f>
        <v>9.6666666666666572</v>
      </c>
      <c r="AN281">
        <f>W281 - AVERAGEIFS('Placebo Females'!W:W, 'Placebo Females'!B:B, B281, 'Placebo Females'!P:P, P281)</f>
        <v>-10.666666666666686</v>
      </c>
      <c r="AO281">
        <f>X281 - AVERAGEIFS('Placebo Females'!X:X, 'Placebo Females'!B:B, B281, 'Placebo Females'!P:P, P281)</f>
        <v>-3</v>
      </c>
      <c r="AP281">
        <f>Y281 - AVERAGEIFS('Placebo Females'!Y:Y, 'Placebo Females'!B:B, B281, 'Placebo Females'!P:P, P281)</f>
        <v>-9.3333333333333428</v>
      </c>
      <c r="AQ281">
        <f>Z281 - AVERAGEIFS('Placebo Females'!Z:Z, 'Placebo Females'!B:B, B281, 'Placebo Females'!P:P, P281)</f>
        <v>1.6666666666666714</v>
      </c>
      <c r="AR281">
        <f>AB281 - AVERAGEIFS('Placebo Females'!AB:AB, 'Placebo Females'!B:B, B281, 'Placebo Females'!P:P, P281)</f>
        <v>3</v>
      </c>
      <c r="AS281">
        <f>AC281 - AVERAGEIFS('Placebo Females'!AC:AC, 'Placebo Females'!B:B, B281, 'Placebo Females'!P:P, P281)</f>
        <v>0.33333333333333215</v>
      </c>
      <c r="AT281">
        <f>AD281 - AVERAGEIFS('Placebo Females'!AD:AD, 'Placebo Females'!B:B, B281, 'Placebo Females'!P:P, P281)</f>
        <v>-19.335000000000036</v>
      </c>
      <c r="AU281">
        <f>AE281 - AVERAGEIFS('Placebo Females'!AE:AE, 'Placebo Females'!B:B, B281, 'Placebo Females'!P:P, P281)</f>
        <v>1.3679499999999997E-2</v>
      </c>
      <c r="AV281">
        <f>AF281 - AVERAGEIFS('Placebo Females'!AF:AF, 'Placebo Females'!B:B, B281, 'Placebo Females'!P:P, P281)</f>
        <v>4.5313333333332761E-3</v>
      </c>
    </row>
    <row r="282" spans="1:48" x14ac:dyDescent="0.25">
      <c r="A282" t="s">
        <v>3070</v>
      </c>
      <c r="B282">
        <v>1005</v>
      </c>
      <c r="C282" t="s">
        <v>655</v>
      </c>
      <c r="D282">
        <v>23</v>
      </c>
      <c r="E282">
        <v>182.5</v>
      </c>
      <c r="F282">
        <v>78.8</v>
      </c>
      <c r="G282">
        <v>114.25</v>
      </c>
      <c r="H282">
        <v>64</v>
      </c>
      <c r="I282" t="s">
        <v>103</v>
      </c>
      <c r="J282" t="s">
        <v>104</v>
      </c>
      <c r="K282" t="s">
        <v>509</v>
      </c>
      <c r="L282" t="s">
        <v>211</v>
      </c>
      <c r="M282" t="s">
        <v>2261</v>
      </c>
      <c r="N282">
        <v>1500</v>
      </c>
      <c r="O282" t="s">
        <v>2262</v>
      </c>
      <c r="P282">
        <v>3</v>
      </c>
      <c r="Q282" t="s">
        <v>113</v>
      </c>
      <c r="R282" t="s">
        <v>2261</v>
      </c>
      <c r="S282">
        <v>1110</v>
      </c>
      <c r="T282" t="s">
        <v>2266</v>
      </c>
      <c r="U282">
        <v>921</v>
      </c>
      <c r="V282">
        <v>143</v>
      </c>
      <c r="W282">
        <v>396</v>
      </c>
      <c r="X282">
        <v>101</v>
      </c>
      <c r="Y282">
        <v>222</v>
      </c>
      <c r="Z282">
        <v>73</v>
      </c>
      <c r="AA282" t="s">
        <v>108</v>
      </c>
      <c r="AB282">
        <v>43</v>
      </c>
      <c r="AC282">
        <v>27</v>
      </c>
      <c r="AD282">
        <v>460.11900000000003</v>
      </c>
      <c r="AE282">
        <v>0.104167</v>
      </c>
      <c r="AF282">
        <v>0.41610799999999998</v>
      </c>
      <c r="AH282">
        <v>1110</v>
      </c>
      <c r="AI282">
        <f t="shared" si="12"/>
        <v>2.5962695582716333</v>
      </c>
      <c r="AJ282">
        <f t="shared" si="13"/>
        <v>0.32454780934987482</v>
      </c>
      <c r="AK282">
        <f t="shared" si="14"/>
        <v>0.26893627322330693</v>
      </c>
      <c r="AL282">
        <f>U282 - AVERAGEIFS('Placebo Females'!U:U, 'Placebo Females'!B:B, B282, 'Placebo Females'!P:P, P282)</f>
        <v>21.666666666666629</v>
      </c>
      <c r="AM282">
        <f>V282 - AVERAGEIFS('Placebo Females'!V:V, 'Placebo Females'!B:B, B282, 'Placebo Females'!P:P, P282)</f>
        <v>6.6666666666666572</v>
      </c>
      <c r="AN282">
        <f>W282 - AVERAGEIFS('Placebo Females'!W:W, 'Placebo Females'!B:B, B282, 'Placebo Females'!P:P, P282)</f>
        <v>12.666666666666686</v>
      </c>
      <c r="AO282">
        <f>X282 - AVERAGEIFS('Placebo Females'!X:X, 'Placebo Females'!B:B, B282, 'Placebo Females'!P:P, P282)</f>
        <v>12.333333333333329</v>
      </c>
      <c r="AP282">
        <f>Y282 - AVERAGEIFS('Placebo Females'!Y:Y, 'Placebo Females'!B:B, B282, 'Placebo Females'!P:P, P282)</f>
        <v>-2</v>
      </c>
      <c r="AQ282">
        <f>Z282 - AVERAGEIFS('Placebo Females'!Z:Z, 'Placebo Females'!B:B, B282, 'Placebo Females'!P:P, P282)</f>
        <v>2.3333333333333286</v>
      </c>
      <c r="AR282">
        <f>AB282 - AVERAGEIFS('Placebo Females'!AB:AB, 'Placebo Females'!B:B, B282, 'Placebo Females'!P:P, P282)</f>
        <v>6.3333333333333357</v>
      </c>
      <c r="AS282">
        <f>AC282 - AVERAGEIFS('Placebo Females'!AC:AC, 'Placebo Females'!B:B, B282, 'Placebo Females'!P:P, P282)</f>
        <v>-4.3333333333333321</v>
      </c>
      <c r="AT282">
        <f>AD282 - AVERAGEIFS('Placebo Females'!AD:AD, 'Placebo Females'!B:B, B282, 'Placebo Females'!P:P, P282)</f>
        <v>-8.6209999999999809</v>
      </c>
      <c r="AU282">
        <f>AE282 - AVERAGEIFS('Placebo Females'!AE:AE, 'Placebo Females'!B:B, B282, 'Placebo Females'!P:P, P282)</f>
        <v>1.6538933333333325E-2</v>
      </c>
      <c r="AV282">
        <f>AF282 - AVERAGEIFS('Placebo Females'!AF:AF, 'Placebo Females'!B:B, B282, 'Placebo Females'!P:P, P282)</f>
        <v>2.5041999999999898E-2</v>
      </c>
    </row>
    <row r="283" spans="1:48" x14ac:dyDescent="0.25">
      <c r="A283" t="s">
        <v>3071</v>
      </c>
      <c r="B283">
        <v>1005</v>
      </c>
      <c r="C283" t="s">
        <v>655</v>
      </c>
      <c r="D283">
        <v>23</v>
      </c>
      <c r="E283">
        <v>182.5</v>
      </c>
      <c r="F283">
        <v>78.8</v>
      </c>
      <c r="G283">
        <v>114.25</v>
      </c>
      <c r="H283">
        <v>64</v>
      </c>
      <c r="I283" t="s">
        <v>103</v>
      </c>
      <c r="J283" t="s">
        <v>104</v>
      </c>
      <c r="K283" t="s">
        <v>509</v>
      </c>
      <c r="L283" t="s">
        <v>211</v>
      </c>
      <c r="M283" t="s">
        <v>2261</v>
      </c>
      <c r="N283">
        <v>1500</v>
      </c>
      <c r="O283" t="s">
        <v>2262</v>
      </c>
      <c r="P283">
        <v>3</v>
      </c>
      <c r="Q283" t="s">
        <v>113</v>
      </c>
      <c r="R283" t="s">
        <v>2261</v>
      </c>
      <c r="S283">
        <v>1110</v>
      </c>
      <c r="T283" t="s">
        <v>2266</v>
      </c>
      <c r="U283">
        <v>931</v>
      </c>
      <c r="V283">
        <v>143</v>
      </c>
      <c r="W283">
        <v>394</v>
      </c>
      <c r="X283">
        <v>98</v>
      </c>
      <c r="Y283">
        <v>224</v>
      </c>
      <c r="Z283">
        <v>72</v>
      </c>
      <c r="AA283" t="s">
        <v>108</v>
      </c>
      <c r="AB283">
        <v>45</v>
      </c>
      <c r="AC283">
        <v>24</v>
      </c>
      <c r="AD283">
        <v>482.529</v>
      </c>
      <c r="AE283">
        <v>0.104167</v>
      </c>
      <c r="AF283">
        <v>0.41171200000000002</v>
      </c>
      <c r="AH283">
        <v>1110</v>
      </c>
      <c r="AI283">
        <f t="shared" si="12"/>
        <v>2.5962695582716333</v>
      </c>
      <c r="AJ283">
        <f t="shared" si="13"/>
        <v>0.32454780934987482</v>
      </c>
      <c r="AK283">
        <f t="shared" si="14"/>
        <v>0.26893627322330693</v>
      </c>
      <c r="AL283">
        <f>U283 - AVERAGEIFS('Placebo Females'!U:U, 'Placebo Females'!B:B, B283, 'Placebo Females'!P:P, P283)</f>
        <v>31.666666666666629</v>
      </c>
      <c r="AM283">
        <f>V283 - AVERAGEIFS('Placebo Females'!V:V, 'Placebo Females'!B:B, B283, 'Placebo Females'!P:P, P283)</f>
        <v>6.6666666666666572</v>
      </c>
      <c r="AN283">
        <f>W283 - AVERAGEIFS('Placebo Females'!W:W, 'Placebo Females'!B:B, B283, 'Placebo Females'!P:P, P283)</f>
        <v>10.666666666666686</v>
      </c>
      <c r="AO283">
        <f>X283 - AVERAGEIFS('Placebo Females'!X:X, 'Placebo Females'!B:B, B283, 'Placebo Females'!P:P, P283)</f>
        <v>9.3333333333333286</v>
      </c>
      <c r="AP283">
        <f>Y283 - AVERAGEIFS('Placebo Females'!Y:Y, 'Placebo Females'!B:B, B283, 'Placebo Females'!P:P, P283)</f>
        <v>0</v>
      </c>
      <c r="AQ283">
        <f>Z283 - AVERAGEIFS('Placebo Females'!Z:Z, 'Placebo Females'!B:B, B283, 'Placebo Females'!P:P, P283)</f>
        <v>1.3333333333333286</v>
      </c>
      <c r="AR283">
        <f>AB283 - AVERAGEIFS('Placebo Females'!AB:AB, 'Placebo Females'!B:B, B283, 'Placebo Females'!P:P, P283)</f>
        <v>8.3333333333333357</v>
      </c>
      <c r="AS283">
        <f>AC283 - AVERAGEIFS('Placebo Females'!AC:AC, 'Placebo Females'!B:B, B283, 'Placebo Females'!P:P, P283)</f>
        <v>-7.3333333333333321</v>
      </c>
      <c r="AT283">
        <f>AD283 - AVERAGEIFS('Placebo Females'!AD:AD, 'Placebo Females'!B:B, B283, 'Placebo Females'!P:P, P283)</f>
        <v>13.788999999999987</v>
      </c>
      <c r="AU283">
        <f>AE283 - AVERAGEIFS('Placebo Females'!AE:AE, 'Placebo Females'!B:B, B283, 'Placebo Females'!P:P, P283)</f>
        <v>1.6538933333333325E-2</v>
      </c>
      <c r="AV283">
        <f>AF283 - AVERAGEIFS('Placebo Females'!AF:AF, 'Placebo Females'!B:B, B283, 'Placebo Females'!P:P, P283)</f>
        <v>2.0645999999999942E-2</v>
      </c>
    </row>
    <row r="284" spans="1:48" x14ac:dyDescent="0.25">
      <c r="A284" t="s">
        <v>3072</v>
      </c>
      <c r="B284">
        <v>1005</v>
      </c>
      <c r="C284" t="s">
        <v>655</v>
      </c>
      <c r="D284">
        <v>23</v>
      </c>
      <c r="E284">
        <v>182.5</v>
      </c>
      <c r="F284">
        <v>78.8</v>
      </c>
      <c r="G284">
        <v>114.25</v>
      </c>
      <c r="H284">
        <v>64</v>
      </c>
      <c r="I284" t="s">
        <v>103</v>
      </c>
      <c r="J284" t="s">
        <v>104</v>
      </c>
      <c r="K284" t="s">
        <v>509</v>
      </c>
      <c r="L284" t="s">
        <v>211</v>
      </c>
      <c r="M284" t="s">
        <v>2261</v>
      </c>
      <c r="N284">
        <v>1500</v>
      </c>
      <c r="O284" t="s">
        <v>2262</v>
      </c>
      <c r="P284">
        <v>3</v>
      </c>
      <c r="Q284" t="s">
        <v>113</v>
      </c>
      <c r="R284" t="s">
        <v>2261</v>
      </c>
      <c r="S284">
        <v>1110</v>
      </c>
      <c r="T284" t="s">
        <v>2266</v>
      </c>
      <c r="U284">
        <v>877</v>
      </c>
      <c r="V284">
        <v>141</v>
      </c>
      <c r="W284">
        <v>386</v>
      </c>
      <c r="X284">
        <v>96</v>
      </c>
      <c r="Y284">
        <v>218</v>
      </c>
      <c r="Z284">
        <v>72</v>
      </c>
      <c r="AA284" t="s">
        <v>108</v>
      </c>
      <c r="AB284">
        <v>39</v>
      </c>
      <c r="AC284">
        <v>35</v>
      </c>
      <c r="AD284">
        <v>454.11500000000001</v>
      </c>
      <c r="AE284">
        <v>8.1632700000000002E-2</v>
      </c>
      <c r="AF284">
        <v>0.40810000000000002</v>
      </c>
      <c r="AH284">
        <v>1110</v>
      </c>
      <c r="AI284">
        <f t="shared" si="12"/>
        <v>2.5962695582716333</v>
      </c>
      <c r="AJ284">
        <f t="shared" si="13"/>
        <v>0.32454780934987482</v>
      </c>
      <c r="AK284">
        <f t="shared" si="14"/>
        <v>0.26893627322330693</v>
      </c>
      <c r="AL284">
        <f>U284 - AVERAGEIFS('Placebo Females'!U:U, 'Placebo Females'!B:B, B284, 'Placebo Females'!P:P, P284)</f>
        <v>-22.333333333333371</v>
      </c>
      <c r="AM284">
        <f>V284 - AVERAGEIFS('Placebo Females'!V:V, 'Placebo Females'!B:B, B284, 'Placebo Females'!P:P, P284)</f>
        <v>4.6666666666666572</v>
      </c>
      <c r="AN284">
        <f>W284 - AVERAGEIFS('Placebo Females'!W:W, 'Placebo Females'!B:B, B284, 'Placebo Females'!P:P, P284)</f>
        <v>2.6666666666666856</v>
      </c>
      <c r="AO284">
        <f>X284 - AVERAGEIFS('Placebo Females'!X:X, 'Placebo Females'!B:B, B284, 'Placebo Females'!P:P, P284)</f>
        <v>7.3333333333333286</v>
      </c>
      <c r="AP284">
        <f>Y284 - AVERAGEIFS('Placebo Females'!Y:Y, 'Placebo Females'!B:B, B284, 'Placebo Females'!P:P, P284)</f>
        <v>-6</v>
      </c>
      <c r="AQ284">
        <f>Z284 - AVERAGEIFS('Placebo Females'!Z:Z, 'Placebo Females'!B:B, B284, 'Placebo Females'!P:P, P284)</f>
        <v>1.3333333333333286</v>
      </c>
      <c r="AR284">
        <f>AB284 - AVERAGEIFS('Placebo Females'!AB:AB, 'Placebo Females'!B:B, B284, 'Placebo Females'!P:P, P284)</f>
        <v>2.3333333333333357</v>
      </c>
      <c r="AS284">
        <f>AC284 - AVERAGEIFS('Placebo Females'!AC:AC, 'Placebo Females'!B:B, B284, 'Placebo Females'!P:P, P284)</f>
        <v>3.6666666666666679</v>
      </c>
      <c r="AT284">
        <f>AD284 - AVERAGEIFS('Placebo Females'!AD:AD, 'Placebo Females'!B:B, B284, 'Placebo Females'!P:P, P284)</f>
        <v>-14.625</v>
      </c>
      <c r="AU284">
        <f>AE284 - AVERAGEIFS('Placebo Females'!AE:AE, 'Placebo Females'!B:B, B284, 'Placebo Females'!P:P, P284)</f>
        <v>-5.9953666666666683E-3</v>
      </c>
      <c r="AV284">
        <f>AF284 - AVERAGEIFS('Placebo Females'!AF:AF, 'Placebo Females'!B:B, B284, 'Placebo Females'!P:P, P284)</f>
        <v>1.7033999999999938E-2</v>
      </c>
    </row>
    <row r="285" spans="1:48" x14ac:dyDescent="0.25">
      <c r="A285" t="s">
        <v>3073</v>
      </c>
      <c r="B285">
        <v>1011</v>
      </c>
      <c r="C285" t="s">
        <v>655</v>
      </c>
      <c r="D285">
        <v>31</v>
      </c>
      <c r="E285">
        <v>161.5</v>
      </c>
      <c r="F285">
        <v>65.3</v>
      </c>
      <c r="G285">
        <v>120.75</v>
      </c>
      <c r="H285">
        <v>84</v>
      </c>
      <c r="I285" t="s">
        <v>458</v>
      </c>
      <c r="J285" t="s">
        <v>104</v>
      </c>
      <c r="K285" t="s">
        <v>753</v>
      </c>
      <c r="L285" t="s">
        <v>311</v>
      </c>
      <c r="M285" t="s">
        <v>2261</v>
      </c>
      <c r="N285">
        <v>1500</v>
      </c>
      <c r="O285" t="s">
        <v>2262</v>
      </c>
      <c r="P285">
        <v>4</v>
      </c>
      <c r="Q285" t="s">
        <v>113</v>
      </c>
      <c r="R285" t="s">
        <v>2261</v>
      </c>
      <c r="S285">
        <v>1090</v>
      </c>
      <c r="T285" t="s">
        <v>2266</v>
      </c>
      <c r="U285">
        <v>1004</v>
      </c>
      <c r="V285">
        <v>176</v>
      </c>
      <c r="W285">
        <v>378</v>
      </c>
      <c r="X285">
        <v>108</v>
      </c>
      <c r="Y285">
        <v>197</v>
      </c>
      <c r="Z285">
        <v>73</v>
      </c>
      <c r="AA285" t="s">
        <v>108</v>
      </c>
      <c r="AB285">
        <v>49</v>
      </c>
      <c r="AC285">
        <v>26</v>
      </c>
      <c r="AD285">
        <v>396.25</v>
      </c>
      <c r="AE285">
        <v>0.15909100000000001</v>
      </c>
      <c r="AF285">
        <v>0.38270399999999999</v>
      </c>
      <c r="AH285">
        <v>1090</v>
      </c>
      <c r="AI285">
        <f t="shared" si="12"/>
        <v>2.5494899265910633</v>
      </c>
      <c r="AJ285">
        <f t="shared" si="13"/>
        <v>0.32136729053709412</v>
      </c>
      <c r="AK285">
        <f t="shared" si="14"/>
        <v>0.26573112798806742</v>
      </c>
      <c r="AL285">
        <f>U285 - AVERAGEIFS('Placebo Females'!U:U, 'Placebo Females'!B:B, B285, 'Placebo Females'!P:P, P285)</f>
        <v>175</v>
      </c>
      <c r="AM285">
        <f>V285 - AVERAGEIFS('Placebo Females'!V:V, 'Placebo Females'!B:B, B285, 'Placebo Females'!P:P, P285)</f>
        <v>15</v>
      </c>
      <c r="AN285">
        <f>W285 - AVERAGEIFS('Placebo Females'!W:W, 'Placebo Females'!B:B, B285, 'Placebo Females'!P:P, P285)</f>
        <v>24</v>
      </c>
      <c r="AO285">
        <f>X285 - AVERAGEIFS('Placebo Females'!X:X, 'Placebo Females'!B:B, B285, 'Placebo Females'!P:P, P285)</f>
        <v>20</v>
      </c>
      <c r="AP285">
        <f>Y285 - AVERAGEIFS('Placebo Females'!Y:Y, 'Placebo Females'!B:B, B285, 'Placebo Females'!P:P, P285)</f>
        <v>1</v>
      </c>
      <c r="AQ285">
        <f>Z285 - AVERAGEIFS('Placebo Females'!Z:Z, 'Placebo Females'!B:B, B285, 'Placebo Females'!P:P, P285)</f>
        <v>3</v>
      </c>
      <c r="AR285">
        <f>AB285 - AVERAGEIFS('Placebo Females'!AB:AB, 'Placebo Females'!B:B, B285, 'Placebo Females'!P:P, P285)</f>
        <v>-1.3333333333333357</v>
      </c>
      <c r="AS285">
        <f>AC285 - AVERAGEIFS('Placebo Females'!AC:AC, 'Placebo Females'!B:B, B285, 'Placebo Females'!P:P, P285)</f>
        <v>2.6666666666666679</v>
      </c>
      <c r="AT285">
        <f>AD285 - AVERAGEIFS('Placebo Females'!AD:AD, 'Placebo Females'!B:B, B285, 'Placebo Females'!P:P, P285)</f>
        <v>-33.372000000000014</v>
      </c>
      <c r="AU285">
        <f>AE285 - AVERAGEIFS('Placebo Females'!AE:AE, 'Placebo Females'!B:B, B285, 'Placebo Females'!P:P, P285)</f>
        <v>2.8365000000000001E-2</v>
      </c>
      <c r="AV285">
        <f>AF285 - AVERAGEIFS('Placebo Females'!AF:AF, 'Placebo Females'!B:B, B285, 'Placebo Females'!P:P, P285)</f>
        <v>5.1810999999999996E-2</v>
      </c>
    </row>
    <row r="286" spans="1:48" x14ac:dyDescent="0.25">
      <c r="A286" t="s">
        <v>3074</v>
      </c>
      <c r="B286">
        <v>1011</v>
      </c>
      <c r="C286" t="s">
        <v>655</v>
      </c>
      <c r="D286">
        <v>31</v>
      </c>
      <c r="E286">
        <v>161.5</v>
      </c>
      <c r="F286">
        <v>65.3</v>
      </c>
      <c r="G286">
        <v>120.75</v>
      </c>
      <c r="H286">
        <v>84</v>
      </c>
      <c r="I286" t="s">
        <v>458</v>
      </c>
      <c r="J286" t="s">
        <v>104</v>
      </c>
      <c r="K286" t="s">
        <v>753</v>
      </c>
      <c r="L286" t="s">
        <v>311</v>
      </c>
      <c r="M286" t="s">
        <v>2261</v>
      </c>
      <c r="N286">
        <v>1500</v>
      </c>
      <c r="O286" t="s">
        <v>2262</v>
      </c>
      <c r="P286">
        <v>4</v>
      </c>
      <c r="Q286" t="s">
        <v>113</v>
      </c>
      <c r="R286" t="s">
        <v>2261</v>
      </c>
      <c r="S286">
        <v>1090</v>
      </c>
      <c r="T286" t="s">
        <v>2266</v>
      </c>
      <c r="U286">
        <v>990</v>
      </c>
      <c r="V286">
        <v>170</v>
      </c>
      <c r="W286">
        <v>382</v>
      </c>
      <c r="X286">
        <v>110</v>
      </c>
      <c r="Y286">
        <v>201</v>
      </c>
      <c r="Z286">
        <v>71</v>
      </c>
      <c r="AA286" t="s">
        <v>108</v>
      </c>
      <c r="AB286">
        <v>50</v>
      </c>
      <c r="AC286">
        <v>25</v>
      </c>
      <c r="AD286">
        <v>411.88</v>
      </c>
      <c r="AE286">
        <v>0.111111</v>
      </c>
      <c r="AF286">
        <v>0.35919499999999999</v>
      </c>
      <c r="AH286">
        <v>1090</v>
      </c>
      <c r="AI286">
        <f t="shared" si="12"/>
        <v>2.5494899265910633</v>
      </c>
      <c r="AJ286">
        <f t="shared" si="13"/>
        <v>0.32136729053709412</v>
      </c>
      <c r="AK286">
        <f t="shared" si="14"/>
        <v>0.26573112798806742</v>
      </c>
      <c r="AL286">
        <f>U286 - AVERAGEIFS('Placebo Females'!U:U, 'Placebo Females'!B:B, B286, 'Placebo Females'!P:P, P286)</f>
        <v>161</v>
      </c>
      <c r="AM286">
        <f>V286 - AVERAGEIFS('Placebo Females'!V:V, 'Placebo Females'!B:B, B286, 'Placebo Females'!P:P, P286)</f>
        <v>9</v>
      </c>
      <c r="AN286">
        <f>W286 - AVERAGEIFS('Placebo Females'!W:W, 'Placebo Females'!B:B, B286, 'Placebo Females'!P:P, P286)</f>
        <v>28</v>
      </c>
      <c r="AO286">
        <f>X286 - AVERAGEIFS('Placebo Females'!X:X, 'Placebo Females'!B:B, B286, 'Placebo Females'!P:P, P286)</f>
        <v>22</v>
      </c>
      <c r="AP286">
        <f>Y286 - AVERAGEIFS('Placebo Females'!Y:Y, 'Placebo Females'!B:B, B286, 'Placebo Females'!P:P, P286)</f>
        <v>5</v>
      </c>
      <c r="AQ286">
        <f>Z286 - AVERAGEIFS('Placebo Females'!Z:Z, 'Placebo Females'!B:B, B286, 'Placebo Females'!P:P, P286)</f>
        <v>1</v>
      </c>
      <c r="AR286">
        <f>AB286 - AVERAGEIFS('Placebo Females'!AB:AB, 'Placebo Females'!B:B, B286, 'Placebo Females'!P:P, P286)</f>
        <v>-0.3333333333333357</v>
      </c>
      <c r="AS286">
        <f>AC286 - AVERAGEIFS('Placebo Females'!AC:AC, 'Placebo Females'!B:B, B286, 'Placebo Females'!P:P, P286)</f>
        <v>1.6666666666666679</v>
      </c>
      <c r="AT286">
        <f>AD286 - AVERAGEIFS('Placebo Females'!AD:AD, 'Placebo Females'!B:B, B286, 'Placebo Females'!P:P, P286)</f>
        <v>-17.742000000000019</v>
      </c>
      <c r="AU286">
        <f>AE286 - AVERAGEIFS('Placebo Females'!AE:AE, 'Placebo Females'!B:B, B286, 'Placebo Females'!P:P, P286)</f>
        <v>-1.9615000000000007E-2</v>
      </c>
      <c r="AV286">
        <f>AF286 - AVERAGEIFS('Placebo Females'!AF:AF, 'Placebo Females'!B:B, B286, 'Placebo Females'!P:P, P286)</f>
        <v>2.8301999999999994E-2</v>
      </c>
    </row>
    <row r="287" spans="1:48" x14ac:dyDescent="0.25">
      <c r="A287" t="s">
        <v>3075</v>
      </c>
      <c r="B287">
        <v>1011</v>
      </c>
      <c r="C287" t="s">
        <v>655</v>
      </c>
      <c r="D287">
        <v>31</v>
      </c>
      <c r="E287">
        <v>161.5</v>
      </c>
      <c r="F287">
        <v>65.3</v>
      </c>
      <c r="G287">
        <v>120.75</v>
      </c>
      <c r="H287">
        <v>84</v>
      </c>
      <c r="I287" t="s">
        <v>458</v>
      </c>
      <c r="J287" t="s">
        <v>104</v>
      </c>
      <c r="K287" t="s">
        <v>753</v>
      </c>
      <c r="L287" t="s">
        <v>311</v>
      </c>
      <c r="M287" t="s">
        <v>2261</v>
      </c>
      <c r="N287">
        <v>1500</v>
      </c>
      <c r="O287" t="s">
        <v>2262</v>
      </c>
      <c r="P287">
        <v>4</v>
      </c>
      <c r="Q287" t="s">
        <v>113</v>
      </c>
      <c r="R287" t="s">
        <v>2261</v>
      </c>
      <c r="S287">
        <v>1090</v>
      </c>
      <c r="T287" t="s">
        <v>2266</v>
      </c>
      <c r="U287">
        <v>945</v>
      </c>
      <c r="V287">
        <v>176</v>
      </c>
      <c r="W287">
        <v>379</v>
      </c>
      <c r="X287">
        <v>103</v>
      </c>
      <c r="Y287">
        <v>202</v>
      </c>
      <c r="Z287">
        <v>74</v>
      </c>
      <c r="AA287" t="s">
        <v>108</v>
      </c>
      <c r="AB287">
        <v>54</v>
      </c>
      <c r="AC287">
        <v>22</v>
      </c>
      <c r="AD287">
        <v>388.67599999999999</v>
      </c>
      <c r="AE287">
        <v>0.17777799999999999</v>
      </c>
      <c r="AF287">
        <v>0.40531400000000001</v>
      </c>
      <c r="AH287">
        <v>1090</v>
      </c>
      <c r="AI287">
        <f t="shared" si="12"/>
        <v>2.5494899265910633</v>
      </c>
      <c r="AJ287">
        <f t="shared" si="13"/>
        <v>0.32136729053709412</v>
      </c>
      <c r="AK287">
        <f t="shared" si="14"/>
        <v>0.26573112798806742</v>
      </c>
      <c r="AL287">
        <f>U287 - AVERAGEIFS('Placebo Females'!U:U, 'Placebo Females'!B:B, B287, 'Placebo Females'!P:P, P287)</f>
        <v>116</v>
      </c>
      <c r="AM287">
        <f>V287 - AVERAGEIFS('Placebo Females'!V:V, 'Placebo Females'!B:B, B287, 'Placebo Females'!P:P, P287)</f>
        <v>15</v>
      </c>
      <c r="AN287">
        <f>W287 - AVERAGEIFS('Placebo Females'!W:W, 'Placebo Females'!B:B, B287, 'Placebo Females'!P:P, P287)</f>
        <v>25</v>
      </c>
      <c r="AO287">
        <f>X287 - AVERAGEIFS('Placebo Females'!X:X, 'Placebo Females'!B:B, B287, 'Placebo Females'!P:P, P287)</f>
        <v>15</v>
      </c>
      <c r="AP287">
        <f>Y287 - AVERAGEIFS('Placebo Females'!Y:Y, 'Placebo Females'!B:B, B287, 'Placebo Females'!P:P, P287)</f>
        <v>6</v>
      </c>
      <c r="AQ287">
        <f>Z287 - AVERAGEIFS('Placebo Females'!Z:Z, 'Placebo Females'!B:B, B287, 'Placebo Females'!P:P, P287)</f>
        <v>4</v>
      </c>
      <c r="AR287">
        <f>AB287 - AVERAGEIFS('Placebo Females'!AB:AB, 'Placebo Females'!B:B, B287, 'Placebo Females'!P:P, P287)</f>
        <v>3.6666666666666643</v>
      </c>
      <c r="AS287">
        <f>AC287 - AVERAGEIFS('Placebo Females'!AC:AC, 'Placebo Females'!B:B, B287, 'Placebo Females'!P:P, P287)</f>
        <v>-1.3333333333333321</v>
      </c>
      <c r="AT287">
        <f>AD287 - AVERAGEIFS('Placebo Females'!AD:AD, 'Placebo Females'!B:B, B287, 'Placebo Females'!P:P, P287)</f>
        <v>-40.946000000000026</v>
      </c>
      <c r="AU287">
        <f>AE287 - AVERAGEIFS('Placebo Females'!AE:AE, 'Placebo Females'!B:B, B287, 'Placebo Females'!P:P, P287)</f>
        <v>4.7051999999999983E-2</v>
      </c>
      <c r="AV287">
        <f>AF287 - AVERAGEIFS('Placebo Females'!AF:AF, 'Placebo Females'!B:B, B287, 'Placebo Females'!P:P, P287)</f>
        <v>7.4421000000000015E-2</v>
      </c>
    </row>
    <row r="288" spans="1:48" x14ac:dyDescent="0.25">
      <c r="A288" t="s">
        <v>3076</v>
      </c>
      <c r="B288">
        <v>1008</v>
      </c>
      <c r="C288" t="s">
        <v>655</v>
      </c>
      <c r="D288">
        <v>33</v>
      </c>
      <c r="E288">
        <v>163.5</v>
      </c>
      <c r="F288">
        <v>69.8</v>
      </c>
      <c r="G288">
        <v>121.25</v>
      </c>
      <c r="H288">
        <v>71.25</v>
      </c>
      <c r="I288" t="s">
        <v>103</v>
      </c>
      <c r="J288" t="s">
        <v>104</v>
      </c>
      <c r="K288" t="s">
        <v>310</v>
      </c>
      <c r="L288" t="s">
        <v>106</v>
      </c>
      <c r="M288" t="s">
        <v>2261</v>
      </c>
      <c r="N288">
        <v>1500</v>
      </c>
      <c r="O288" t="s">
        <v>2262</v>
      </c>
      <c r="P288">
        <v>7</v>
      </c>
      <c r="Q288" t="s">
        <v>113</v>
      </c>
      <c r="R288" t="s">
        <v>2261</v>
      </c>
      <c r="S288">
        <v>1060</v>
      </c>
      <c r="T288" t="s">
        <v>2266</v>
      </c>
      <c r="U288">
        <v>856</v>
      </c>
      <c r="V288">
        <v>133</v>
      </c>
      <c r="W288">
        <v>380</v>
      </c>
      <c r="X288">
        <v>88</v>
      </c>
      <c r="Y288">
        <v>231</v>
      </c>
      <c r="Z288">
        <v>61</v>
      </c>
      <c r="AA288" t="s">
        <v>108</v>
      </c>
      <c r="AB288">
        <v>37</v>
      </c>
      <c r="AC288">
        <v>27</v>
      </c>
      <c r="AD288">
        <v>524.02</v>
      </c>
      <c r="AE288">
        <v>0.19047600000000001</v>
      </c>
      <c r="AF288">
        <v>0.33507999999999999</v>
      </c>
      <c r="AH288">
        <v>1060</v>
      </c>
      <c r="AI288">
        <f t="shared" si="12"/>
        <v>2.4793204790702084</v>
      </c>
      <c r="AJ288">
        <f t="shared" si="13"/>
        <v>0.31651752449832005</v>
      </c>
      <c r="AK288">
        <f t="shared" si="14"/>
        <v>0.26085909423104925</v>
      </c>
      <c r="AL288">
        <f>U288 - AVERAGEIFS('Placebo Females'!U:U, 'Placebo Females'!B:B, B288, 'Placebo Females'!P:P, P288)</f>
        <v>91.666666666666629</v>
      </c>
      <c r="AM288">
        <f>V288 - AVERAGEIFS('Placebo Females'!V:V, 'Placebo Females'!B:B, B288, 'Placebo Females'!P:P, P288)</f>
        <v>3.6666666666666572</v>
      </c>
      <c r="AN288">
        <f>W288 - AVERAGEIFS('Placebo Females'!W:W, 'Placebo Females'!B:B, B288, 'Placebo Females'!P:P, P288)</f>
        <v>18.333333333333314</v>
      </c>
      <c r="AO288">
        <f>X288 - AVERAGEIFS('Placebo Females'!X:X, 'Placebo Females'!B:B, B288, 'Placebo Females'!P:P, P288)</f>
        <v>-16</v>
      </c>
      <c r="AP288">
        <f>Y288 - AVERAGEIFS('Placebo Females'!Y:Y, 'Placebo Females'!B:B, B288, 'Placebo Females'!P:P, P288)</f>
        <v>29.333333333333343</v>
      </c>
      <c r="AQ288">
        <f>Z288 - AVERAGEIFS('Placebo Females'!Z:Z, 'Placebo Females'!B:B, B288, 'Placebo Females'!P:P, P288)</f>
        <v>5</v>
      </c>
      <c r="AR288">
        <f>AB288 - AVERAGEIFS('Placebo Females'!AB:AB, 'Placebo Females'!B:B, B288, 'Placebo Females'!P:P, P288)</f>
        <v>-0.3333333333333357</v>
      </c>
      <c r="AS288">
        <f>AC288 - AVERAGEIFS('Placebo Females'!AC:AC, 'Placebo Females'!B:B, B288, 'Placebo Females'!P:P, P288)</f>
        <v>6.3333333333333321</v>
      </c>
      <c r="AT288">
        <f>AD288 - AVERAGEIFS('Placebo Females'!AD:AD, 'Placebo Females'!B:B, B288, 'Placebo Females'!P:P, P288)</f>
        <v>44.321333333333314</v>
      </c>
      <c r="AU288">
        <f>AE288 - AVERAGEIFS('Placebo Females'!AE:AE, 'Placebo Females'!B:B, B288, 'Placebo Females'!P:P, P288)</f>
        <v>3.6629999999999996E-2</v>
      </c>
      <c r="AV288">
        <f>AF288 - AVERAGEIFS('Placebo Females'!AF:AF, 'Placebo Females'!B:B, B288, 'Placebo Females'!P:P, P288)</f>
        <v>2.323900000000001E-2</v>
      </c>
    </row>
    <row r="289" spans="1:48" x14ac:dyDescent="0.25">
      <c r="A289" t="s">
        <v>3077</v>
      </c>
      <c r="B289">
        <v>1008</v>
      </c>
      <c r="C289" t="s">
        <v>655</v>
      </c>
      <c r="D289">
        <v>33</v>
      </c>
      <c r="E289">
        <v>163.5</v>
      </c>
      <c r="F289">
        <v>69.8</v>
      </c>
      <c r="G289">
        <v>121.25</v>
      </c>
      <c r="H289">
        <v>71.25</v>
      </c>
      <c r="I289" t="s">
        <v>103</v>
      </c>
      <c r="J289" t="s">
        <v>104</v>
      </c>
      <c r="K289" t="s">
        <v>310</v>
      </c>
      <c r="L289" t="s">
        <v>106</v>
      </c>
      <c r="M289" t="s">
        <v>2261</v>
      </c>
      <c r="N289">
        <v>1500</v>
      </c>
      <c r="O289" t="s">
        <v>2262</v>
      </c>
      <c r="P289">
        <v>7</v>
      </c>
      <c r="Q289" t="s">
        <v>113</v>
      </c>
      <c r="R289" t="s">
        <v>2261</v>
      </c>
      <c r="S289">
        <v>1060</v>
      </c>
      <c r="T289" t="s">
        <v>2266</v>
      </c>
      <c r="U289">
        <v>837</v>
      </c>
      <c r="V289">
        <v>141</v>
      </c>
      <c r="W289">
        <v>383</v>
      </c>
      <c r="X289">
        <v>95</v>
      </c>
      <c r="Y289">
        <v>226</v>
      </c>
      <c r="Z289">
        <v>62</v>
      </c>
      <c r="AA289" t="s">
        <v>108</v>
      </c>
      <c r="AB289">
        <v>40</v>
      </c>
      <c r="AC289">
        <v>24</v>
      </c>
      <c r="AD289">
        <v>526.09100000000001</v>
      </c>
      <c r="AE289">
        <v>0.16666700000000001</v>
      </c>
      <c r="AF289">
        <v>0.34432600000000002</v>
      </c>
      <c r="AH289">
        <v>1060</v>
      </c>
      <c r="AI289">
        <f t="shared" si="12"/>
        <v>2.4793204790702084</v>
      </c>
      <c r="AJ289">
        <f t="shared" si="13"/>
        <v>0.31651752449832005</v>
      </c>
      <c r="AK289">
        <f t="shared" si="14"/>
        <v>0.26085909423104925</v>
      </c>
      <c r="AL289">
        <f>U289 - AVERAGEIFS('Placebo Females'!U:U, 'Placebo Females'!B:B, B289, 'Placebo Females'!P:P, P289)</f>
        <v>72.666666666666629</v>
      </c>
      <c r="AM289">
        <f>V289 - AVERAGEIFS('Placebo Females'!V:V, 'Placebo Females'!B:B, B289, 'Placebo Females'!P:P, P289)</f>
        <v>11.666666666666657</v>
      </c>
      <c r="AN289">
        <f>W289 - AVERAGEIFS('Placebo Females'!W:W, 'Placebo Females'!B:B, B289, 'Placebo Females'!P:P, P289)</f>
        <v>21.333333333333314</v>
      </c>
      <c r="AO289">
        <f>X289 - AVERAGEIFS('Placebo Females'!X:X, 'Placebo Females'!B:B, B289, 'Placebo Females'!P:P, P289)</f>
        <v>-9</v>
      </c>
      <c r="AP289">
        <f>Y289 - AVERAGEIFS('Placebo Females'!Y:Y, 'Placebo Females'!B:B, B289, 'Placebo Females'!P:P, P289)</f>
        <v>24.333333333333343</v>
      </c>
      <c r="AQ289">
        <f>Z289 - AVERAGEIFS('Placebo Females'!Z:Z, 'Placebo Females'!B:B, B289, 'Placebo Females'!P:P, P289)</f>
        <v>6</v>
      </c>
      <c r="AR289">
        <f>AB289 - AVERAGEIFS('Placebo Females'!AB:AB, 'Placebo Females'!B:B, B289, 'Placebo Females'!P:P, P289)</f>
        <v>2.6666666666666643</v>
      </c>
      <c r="AS289">
        <f>AC289 - AVERAGEIFS('Placebo Females'!AC:AC, 'Placebo Females'!B:B, B289, 'Placebo Females'!P:P, P289)</f>
        <v>3.3333333333333321</v>
      </c>
      <c r="AT289">
        <f>AD289 - AVERAGEIFS('Placebo Females'!AD:AD, 'Placebo Females'!B:B, B289, 'Placebo Females'!P:P, P289)</f>
        <v>46.39233333333334</v>
      </c>
      <c r="AU289">
        <f>AE289 - AVERAGEIFS('Placebo Females'!AE:AE, 'Placebo Females'!B:B, B289, 'Placebo Females'!P:P, P289)</f>
        <v>1.2820999999999999E-2</v>
      </c>
      <c r="AV289">
        <f>AF289 - AVERAGEIFS('Placebo Females'!AF:AF, 'Placebo Females'!B:B, B289, 'Placebo Females'!P:P, P289)</f>
        <v>3.2485000000000042E-2</v>
      </c>
    </row>
    <row r="290" spans="1:48" x14ac:dyDescent="0.25">
      <c r="A290" t="s">
        <v>3078</v>
      </c>
      <c r="B290">
        <v>1008</v>
      </c>
      <c r="C290" t="s">
        <v>655</v>
      </c>
      <c r="D290">
        <v>33</v>
      </c>
      <c r="E290">
        <v>163.5</v>
      </c>
      <c r="F290">
        <v>69.8</v>
      </c>
      <c r="G290">
        <v>121.25</v>
      </c>
      <c r="H290">
        <v>71.25</v>
      </c>
      <c r="I290" t="s">
        <v>103</v>
      </c>
      <c r="J290" t="s">
        <v>104</v>
      </c>
      <c r="K290" t="s">
        <v>310</v>
      </c>
      <c r="L290" t="s">
        <v>106</v>
      </c>
      <c r="M290" t="s">
        <v>2261</v>
      </c>
      <c r="N290">
        <v>1500</v>
      </c>
      <c r="O290" t="s">
        <v>2262</v>
      </c>
      <c r="P290">
        <v>7</v>
      </c>
      <c r="Q290" t="s">
        <v>113</v>
      </c>
      <c r="R290" t="s">
        <v>2261</v>
      </c>
      <c r="S290">
        <v>1060</v>
      </c>
      <c r="T290" t="s">
        <v>2266</v>
      </c>
      <c r="U290">
        <v>851</v>
      </c>
      <c r="V290">
        <v>138</v>
      </c>
      <c r="W290">
        <v>382</v>
      </c>
      <c r="X290">
        <v>90</v>
      </c>
      <c r="Y290">
        <v>230</v>
      </c>
      <c r="Z290">
        <v>62</v>
      </c>
      <c r="AA290" t="s">
        <v>108</v>
      </c>
      <c r="AB290">
        <v>45</v>
      </c>
      <c r="AC290">
        <v>20</v>
      </c>
      <c r="AD290">
        <v>514.73599999999999</v>
      </c>
      <c r="AE290">
        <v>0.16279099999999999</v>
      </c>
      <c r="AF290">
        <v>0.34257100000000001</v>
      </c>
      <c r="AH290">
        <v>1060</v>
      </c>
      <c r="AI290">
        <f t="shared" si="12"/>
        <v>2.4793204790702084</v>
      </c>
      <c r="AJ290">
        <f t="shared" si="13"/>
        <v>0.31651752449832005</v>
      </c>
      <c r="AK290">
        <f t="shared" si="14"/>
        <v>0.26085909423104925</v>
      </c>
      <c r="AL290">
        <f>U290 - AVERAGEIFS('Placebo Females'!U:U, 'Placebo Females'!B:B, B290, 'Placebo Females'!P:P, P290)</f>
        <v>86.666666666666629</v>
      </c>
      <c r="AM290">
        <f>V290 - AVERAGEIFS('Placebo Females'!V:V, 'Placebo Females'!B:B, B290, 'Placebo Females'!P:P, P290)</f>
        <v>8.6666666666666572</v>
      </c>
      <c r="AN290">
        <f>W290 - AVERAGEIFS('Placebo Females'!W:W, 'Placebo Females'!B:B, B290, 'Placebo Females'!P:P, P290)</f>
        <v>20.333333333333314</v>
      </c>
      <c r="AO290">
        <f>X290 - AVERAGEIFS('Placebo Females'!X:X, 'Placebo Females'!B:B, B290, 'Placebo Females'!P:P, P290)</f>
        <v>-14</v>
      </c>
      <c r="AP290">
        <f>Y290 - AVERAGEIFS('Placebo Females'!Y:Y, 'Placebo Females'!B:B, B290, 'Placebo Females'!P:P, P290)</f>
        <v>28.333333333333343</v>
      </c>
      <c r="AQ290">
        <f>Z290 - AVERAGEIFS('Placebo Females'!Z:Z, 'Placebo Females'!B:B, B290, 'Placebo Females'!P:P, P290)</f>
        <v>6</v>
      </c>
      <c r="AR290">
        <f>AB290 - AVERAGEIFS('Placebo Females'!AB:AB, 'Placebo Females'!B:B, B290, 'Placebo Females'!P:P, P290)</f>
        <v>7.6666666666666643</v>
      </c>
      <c r="AS290">
        <f>AC290 - AVERAGEIFS('Placebo Females'!AC:AC, 'Placebo Females'!B:B, B290, 'Placebo Females'!P:P, P290)</f>
        <v>-0.66666666666666785</v>
      </c>
      <c r="AT290">
        <f>AD290 - AVERAGEIFS('Placebo Females'!AD:AD, 'Placebo Females'!B:B, B290, 'Placebo Females'!P:P, P290)</f>
        <v>35.037333333333322</v>
      </c>
      <c r="AU290">
        <f>AE290 - AVERAGEIFS('Placebo Females'!AE:AE, 'Placebo Females'!B:B, B290, 'Placebo Females'!P:P, P290)</f>
        <v>8.9449999999999807E-3</v>
      </c>
      <c r="AV290">
        <f>AF290 - AVERAGEIFS('Placebo Females'!AF:AF, 'Placebo Females'!B:B, B290, 'Placebo Females'!P:P, P290)</f>
        <v>3.0730000000000035E-2</v>
      </c>
    </row>
    <row r="291" spans="1:48" x14ac:dyDescent="0.25">
      <c r="A291" t="s">
        <v>3079</v>
      </c>
      <c r="B291">
        <v>1007</v>
      </c>
      <c r="C291" t="s">
        <v>655</v>
      </c>
      <c r="D291">
        <v>27</v>
      </c>
      <c r="E291">
        <v>159</v>
      </c>
      <c r="F291">
        <v>52</v>
      </c>
      <c r="G291">
        <v>98.5</v>
      </c>
      <c r="H291">
        <v>61.5</v>
      </c>
      <c r="I291" t="s">
        <v>103</v>
      </c>
      <c r="J291" t="s">
        <v>104</v>
      </c>
      <c r="K291" t="s">
        <v>409</v>
      </c>
      <c r="L291" t="s">
        <v>460</v>
      </c>
      <c r="M291" t="s">
        <v>2261</v>
      </c>
      <c r="N291">
        <v>1500</v>
      </c>
      <c r="O291" t="s">
        <v>2262</v>
      </c>
      <c r="P291">
        <v>8</v>
      </c>
      <c r="Q291" t="s">
        <v>113</v>
      </c>
      <c r="R291" t="s">
        <v>2261</v>
      </c>
      <c r="S291">
        <v>1050</v>
      </c>
      <c r="T291" t="s">
        <v>2266</v>
      </c>
      <c r="U291">
        <v>799</v>
      </c>
      <c r="V291">
        <v>157</v>
      </c>
      <c r="W291">
        <v>384</v>
      </c>
      <c r="X291">
        <v>95</v>
      </c>
      <c r="Y291">
        <v>206</v>
      </c>
      <c r="Z291">
        <v>83</v>
      </c>
      <c r="AA291" t="s">
        <v>108</v>
      </c>
      <c r="AB291">
        <v>57</v>
      </c>
      <c r="AC291">
        <v>29</v>
      </c>
      <c r="AD291">
        <v>382.45400000000001</v>
      </c>
      <c r="AE291">
        <v>0.16</v>
      </c>
      <c r="AF291">
        <v>0.41775699999999999</v>
      </c>
      <c r="AH291">
        <v>1050</v>
      </c>
      <c r="AI291">
        <f t="shared" si="12"/>
        <v>2.4559306632299234</v>
      </c>
      <c r="AJ291">
        <f t="shared" si="13"/>
        <v>0.31487935056643224</v>
      </c>
      <c r="AK291">
        <f t="shared" si="14"/>
        <v>0.25921760212010458</v>
      </c>
      <c r="AL291">
        <f>U291 - AVERAGEIFS('Placebo Females'!U:U, 'Placebo Females'!B:B, B291, 'Placebo Females'!P:P, P291)</f>
        <v>35</v>
      </c>
      <c r="AM291">
        <f>V291 - AVERAGEIFS('Placebo Females'!V:V, 'Placebo Females'!B:B, B291, 'Placebo Females'!P:P, P291)</f>
        <v>1</v>
      </c>
      <c r="AN291">
        <f>W291 - AVERAGEIFS('Placebo Females'!W:W, 'Placebo Females'!B:B, B291, 'Placebo Females'!P:P, P291)</f>
        <v>21.666666666666686</v>
      </c>
      <c r="AO291">
        <f>X291 - AVERAGEIFS('Placebo Females'!X:X, 'Placebo Females'!B:B, B291, 'Placebo Females'!P:P, P291)</f>
        <v>8.3333333333333286</v>
      </c>
      <c r="AP291">
        <f>Y291 - AVERAGEIFS('Placebo Females'!Y:Y, 'Placebo Females'!B:B, B291, 'Placebo Females'!P:P, P291)</f>
        <v>2.3333333333333428</v>
      </c>
      <c r="AQ291">
        <f>Z291 - AVERAGEIFS('Placebo Females'!Z:Z, 'Placebo Females'!B:B, B291, 'Placebo Females'!P:P, P291)</f>
        <v>11</v>
      </c>
      <c r="AR291">
        <f>AB291 - AVERAGEIFS('Placebo Females'!AB:AB, 'Placebo Females'!B:B, B291, 'Placebo Females'!P:P, P291)</f>
        <v>11.333333333333336</v>
      </c>
      <c r="AS291">
        <f>AC291 - AVERAGEIFS('Placebo Females'!AC:AC, 'Placebo Females'!B:B, B291, 'Placebo Females'!P:P, P291)</f>
        <v>2.3333333333333321</v>
      </c>
      <c r="AT291">
        <f>AD291 - AVERAGEIFS('Placebo Females'!AD:AD, 'Placebo Females'!B:B, B291, 'Placebo Females'!P:P, P291)</f>
        <v>-57.26933333333335</v>
      </c>
      <c r="AU291">
        <f>AE291 - AVERAGEIFS('Placebo Females'!AE:AE, 'Placebo Females'!B:B, B291, 'Placebo Females'!P:P, P291)</f>
        <v>5.7137933333333321E-2</v>
      </c>
      <c r="AV291">
        <f>AF291 - AVERAGEIFS('Placebo Females'!AF:AF, 'Placebo Females'!B:B, B291, 'Placebo Females'!P:P, P291)</f>
        <v>0.11628499999999997</v>
      </c>
    </row>
    <row r="292" spans="1:48" x14ac:dyDescent="0.25">
      <c r="A292" t="s">
        <v>3080</v>
      </c>
      <c r="B292">
        <v>1007</v>
      </c>
      <c r="C292" t="s">
        <v>655</v>
      </c>
      <c r="D292">
        <v>27</v>
      </c>
      <c r="E292">
        <v>159</v>
      </c>
      <c r="F292">
        <v>52</v>
      </c>
      <c r="G292">
        <v>98.5</v>
      </c>
      <c r="H292">
        <v>61.5</v>
      </c>
      <c r="I292" t="s">
        <v>103</v>
      </c>
      <c r="J292" t="s">
        <v>104</v>
      </c>
      <c r="K292" t="s">
        <v>409</v>
      </c>
      <c r="L292" t="s">
        <v>460</v>
      </c>
      <c r="M292" t="s">
        <v>2261</v>
      </c>
      <c r="N292">
        <v>1500</v>
      </c>
      <c r="O292" t="s">
        <v>2262</v>
      </c>
      <c r="P292">
        <v>8</v>
      </c>
      <c r="Q292" t="s">
        <v>113</v>
      </c>
      <c r="R292" t="s">
        <v>2261</v>
      </c>
      <c r="S292">
        <v>1050</v>
      </c>
      <c r="T292" t="s">
        <v>2266</v>
      </c>
      <c r="U292">
        <v>803</v>
      </c>
      <c r="V292">
        <v>158</v>
      </c>
      <c r="W292">
        <v>385</v>
      </c>
      <c r="X292">
        <v>95</v>
      </c>
      <c r="Y292">
        <v>209</v>
      </c>
      <c r="Z292">
        <v>81</v>
      </c>
      <c r="AA292" t="s">
        <v>108</v>
      </c>
      <c r="AB292">
        <v>54</v>
      </c>
      <c r="AC292">
        <v>33</v>
      </c>
      <c r="AD292">
        <v>382.02100000000002</v>
      </c>
      <c r="AE292">
        <v>0.22916700000000001</v>
      </c>
      <c r="AF292">
        <v>0.41345399999999999</v>
      </c>
      <c r="AH292">
        <v>1050</v>
      </c>
      <c r="AI292">
        <f t="shared" si="12"/>
        <v>2.4559306632299234</v>
      </c>
      <c r="AJ292">
        <f t="shared" si="13"/>
        <v>0.31487935056643224</v>
      </c>
      <c r="AK292">
        <f t="shared" si="14"/>
        <v>0.25921760212010458</v>
      </c>
      <c r="AL292">
        <f>U292 - AVERAGEIFS('Placebo Females'!U:U, 'Placebo Females'!B:B, B292, 'Placebo Females'!P:P, P292)</f>
        <v>39</v>
      </c>
      <c r="AM292">
        <f>V292 - AVERAGEIFS('Placebo Females'!V:V, 'Placebo Females'!B:B, B292, 'Placebo Females'!P:P, P292)</f>
        <v>2</v>
      </c>
      <c r="AN292">
        <f>W292 - AVERAGEIFS('Placebo Females'!W:W, 'Placebo Females'!B:B, B292, 'Placebo Females'!P:P, P292)</f>
        <v>22.666666666666686</v>
      </c>
      <c r="AO292">
        <f>X292 - AVERAGEIFS('Placebo Females'!X:X, 'Placebo Females'!B:B, B292, 'Placebo Females'!P:P, P292)</f>
        <v>8.3333333333333286</v>
      </c>
      <c r="AP292">
        <f>Y292 - AVERAGEIFS('Placebo Females'!Y:Y, 'Placebo Females'!B:B, B292, 'Placebo Females'!P:P, P292)</f>
        <v>5.3333333333333428</v>
      </c>
      <c r="AQ292">
        <f>Z292 - AVERAGEIFS('Placebo Females'!Z:Z, 'Placebo Females'!B:B, B292, 'Placebo Females'!P:P, P292)</f>
        <v>9</v>
      </c>
      <c r="AR292">
        <f>AB292 - AVERAGEIFS('Placebo Females'!AB:AB, 'Placebo Females'!B:B, B292, 'Placebo Females'!P:P, P292)</f>
        <v>8.3333333333333357</v>
      </c>
      <c r="AS292">
        <f>AC292 - AVERAGEIFS('Placebo Females'!AC:AC, 'Placebo Females'!B:B, B292, 'Placebo Females'!P:P, P292)</f>
        <v>6.3333333333333321</v>
      </c>
      <c r="AT292">
        <f>AD292 - AVERAGEIFS('Placebo Females'!AD:AD, 'Placebo Females'!B:B, B292, 'Placebo Females'!P:P, P292)</f>
        <v>-57.702333333333343</v>
      </c>
      <c r="AU292">
        <f>AE292 - AVERAGEIFS('Placebo Females'!AE:AE, 'Placebo Females'!B:B, B292, 'Placebo Females'!P:P, P292)</f>
        <v>0.12630493333333331</v>
      </c>
      <c r="AV292">
        <f>AF292 - AVERAGEIFS('Placebo Females'!AF:AF, 'Placebo Females'!B:B, B292, 'Placebo Females'!P:P, P292)</f>
        <v>0.11198199999999997</v>
      </c>
    </row>
    <row r="293" spans="1:48" x14ac:dyDescent="0.25">
      <c r="A293" t="s">
        <v>3081</v>
      </c>
      <c r="B293">
        <v>1007</v>
      </c>
      <c r="C293" t="s">
        <v>655</v>
      </c>
      <c r="D293">
        <v>27</v>
      </c>
      <c r="E293">
        <v>159</v>
      </c>
      <c r="F293">
        <v>52</v>
      </c>
      <c r="G293">
        <v>98.5</v>
      </c>
      <c r="H293">
        <v>61.5</v>
      </c>
      <c r="I293" t="s">
        <v>103</v>
      </c>
      <c r="J293" t="s">
        <v>104</v>
      </c>
      <c r="K293" t="s">
        <v>409</v>
      </c>
      <c r="L293" t="s">
        <v>460</v>
      </c>
      <c r="M293" t="s">
        <v>2261</v>
      </c>
      <c r="N293">
        <v>1500</v>
      </c>
      <c r="O293" t="s">
        <v>2262</v>
      </c>
      <c r="P293">
        <v>8</v>
      </c>
      <c r="Q293" t="s">
        <v>113</v>
      </c>
      <c r="R293" t="s">
        <v>2261</v>
      </c>
      <c r="S293">
        <v>1050</v>
      </c>
      <c r="T293" t="s">
        <v>2266</v>
      </c>
      <c r="U293">
        <v>777</v>
      </c>
      <c r="V293">
        <v>161</v>
      </c>
      <c r="W293">
        <v>388</v>
      </c>
      <c r="X293">
        <v>95</v>
      </c>
      <c r="Y293">
        <v>210</v>
      </c>
      <c r="Z293">
        <v>83</v>
      </c>
      <c r="AA293" t="s">
        <v>108</v>
      </c>
      <c r="AB293">
        <v>50</v>
      </c>
      <c r="AC293">
        <v>38</v>
      </c>
      <c r="AD293">
        <v>376.32799999999997</v>
      </c>
      <c r="AE293">
        <v>0.22916700000000001</v>
      </c>
      <c r="AF293">
        <v>0.41314499999999998</v>
      </c>
      <c r="AH293">
        <v>1050</v>
      </c>
      <c r="AI293">
        <f t="shared" si="12"/>
        <v>2.4559306632299234</v>
      </c>
      <c r="AJ293">
        <f t="shared" si="13"/>
        <v>0.31487935056643224</v>
      </c>
      <c r="AK293">
        <f t="shared" si="14"/>
        <v>0.25921760212010458</v>
      </c>
      <c r="AL293">
        <f>U293 - AVERAGEIFS('Placebo Females'!U:U, 'Placebo Females'!B:B, B293, 'Placebo Females'!P:P, P293)</f>
        <v>13</v>
      </c>
      <c r="AM293">
        <f>V293 - AVERAGEIFS('Placebo Females'!V:V, 'Placebo Females'!B:B, B293, 'Placebo Females'!P:P, P293)</f>
        <v>5</v>
      </c>
      <c r="AN293">
        <f>W293 - AVERAGEIFS('Placebo Females'!W:W, 'Placebo Females'!B:B, B293, 'Placebo Females'!P:P, P293)</f>
        <v>25.666666666666686</v>
      </c>
      <c r="AO293">
        <f>X293 - AVERAGEIFS('Placebo Females'!X:X, 'Placebo Females'!B:B, B293, 'Placebo Females'!P:P, P293)</f>
        <v>8.3333333333333286</v>
      </c>
      <c r="AP293">
        <f>Y293 - AVERAGEIFS('Placebo Females'!Y:Y, 'Placebo Females'!B:B, B293, 'Placebo Females'!P:P, P293)</f>
        <v>6.3333333333333428</v>
      </c>
      <c r="AQ293">
        <f>Z293 - AVERAGEIFS('Placebo Females'!Z:Z, 'Placebo Females'!B:B, B293, 'Placebo Females'!P:P, P293)</f>
        <v>11</v>
      </c>
      <c r="AR293">
        <f>AB293 - AVERAGEIFS('Placebo Females'!AB:AB, 'Placebo Females'!B:B, B293, 'Placebo Females'!P:P, P293)</f>
        <v>4.3333333333333357</v>
      </c>
      <c r="AS293">
        <f>AC293 - AVERAGEIFS('Placebo Females'!AC:AC, 'Placebo Females'!B:B, B293, 'Placebo Females'!P:P, P293)</f>
        <v>11.333333333333332</v>
      </c>
      <c r="AT293">
        <f>AD293 - AVERAGEIFS('Placebo Females'!AD:AD, 'Placebo Females'!B:B, B293, 'Placebo Females'!P:P, P293)</f>
        <v>-63.395333333333383</v>
      </c>
      <c r="AU293">
        <f>AE293 - AVERAGEIFS('Placebo Females'!AE:AE, 'Placebo Females'!B:B, B293, 'Placebo Females'!P:P, P293)</f>
        <v>0.12630493333333331</v>
      </c>
      <c r="AV293">
        <f>AF293 - AVERAGEIFS('Placebo Females'!AF:AF, 'Placebo Females'!B:B, B293, 'Placebo Females'!P:P, P293)</f>
        <v>0.11167299999999997</v>
      </c>
    </row>
    <row r="294" spans="1:48" x14ac:dyDescent="0.25">
      <c r="A294" t="s">
        <v>3082</v>
      </c>
      <c r="B294">
        <v>1009</v>
      </c>
      <c r="C294" t="s">
        <v>655</v>
      </c>
      <c r="D294">
        <v>29</v>
      </c>
      <c r="E294">
        <v>162</v>
      </c>
      <c r="F294">
        <v>68</v>
      </c>
      <c r="G294">
        <v>107.75</v>
      </c>
      <c r="H294">
        <v>62.75</v>
      </c>
      <c r="I294" t="s">
        <v>458</v>
      </c>
      <c r="J294" t="s">
        <v>104</v>
      </c>
      <c r="K294" t="s">
        <v>105</v>
      </c>
      <c r="L294" t="s">
        <v>211</v>
      </c>
      <c r="M294" t="s">
        <v>2261</v>
      </c>
      <c r="N294">
        <v>1500</v>
      </c>
      <c r="O294" t="s">
        <v>2262</v>
      </c>
      <c r="P294">
        <v>8</v>
      </c>
      <c r="Q294" t="s">
        <v>113</v>
      </c>
      <c r="R294" t="s">
        <v>2261</v>
      </c>
      <c r="S294">
        <v>995</v>
      </c>
      <c r="T294" t="s">
        <v>2266</v>
      </c>
      <c r="U294">
        <v>711</v>
      </c>
      <c r="V294">
        <v>154</v>
      </c>
      <c r="W294">
        <v>358</v>
      </c>
      <c r="X294">
        <v>88</v>
      </c>
      <c r="Y294">
        <v>194</v>
      </c>
      <c r="Z294">
        <v>76</v>
      </c>
      <c r="AA294" t="s">
        <v>108</v>
      </c>
      <c r="AB294">
        <v>55</v>
      </c>
      <c r="AC294">
        <v>33</v>
      </c>
      <c r="AD294">
        <v>261.37099999999998</v>
      </c>
      <c r="AE294" t="s">
        <v>108</v>
      </c>
      <c r="AF294" t="s">
        <v>108</v>
      </c>
      <c r="AH294">
        <v>995</v>
      </c>
      <c r="AI294">
        <f t="shared" si="12"/>
        <v>2.3272866761083559</v>
      </c>
      <c r="AJ294">
        <f t="shared" si="13"/>
        <v>0.30566866215888189</v>
      </c>
      <c r="AK294">
        <f t="shared" si="14"/>
        <v>0.25002827658581561</v>
      </c>
      <c r="AL294">
        <f>U294 - AVERAGEIFS('Placebo Females'!U:U, 'Placebo Females'!B:B, B294, 'Placebo Females'!P:P, P294)</f>
        <v>-101</v>
      </c>
      <c r="AM294">
        <f>V294 - AVERAGEIFS('Placebo Females'!V:V, 'Placebo Females'!B:B, B294, 'Placebo Females'!P:P, P294)</f>
        <v>5</v>
      </c>
      <c r="AN294">
        <f>W294 - AVERAGEIFS('Placebo Females'!W:W, 'Placebo Females'!B:B, B294, 'Placebo Females'!P:P, P294)</f>
        <v>0.33333333333331439</v>
      </c>
      <c r="AO294">
        <f>X294 - AVERAGEIFS('Placebo Females'!X:X, 'Placebo Females'!B:B, B294, 'Placebo Females'!P:P, P294)</f>
        <v>-0.6666666666666714</v>
      </c>
      <c r="AP294">
        <f>Y294 - AVERAGEIFS('Placebo Females'!Y:Y, 'Placebo Females'!B:B, B294, 'Placebo Females'!P:P, P294)</f>
        <v>-11</v>
      </c>
      <c r="AQ294">
        <f>Z294 - AVERAGEIFS('Placebo Females'!Z:Z, 'Placebo Females'!B:B, B294, 'Placebo Females'!P:P, P294)</f>
        <v>12</v>
      </c>
      <c r="AR294">
        <f>AB294 - AVERAGEIFS('Placebo Females'!AB:AB, 'Placebo Females'!B:B, B294, 'Placebo Females'!P:P, P294)</f>
        <v>8.3333333333333357</v>
      </c>
      <c r="AS294">
        <f>AC294 - AVERAGEIFS('Placebo Females'!AC:AC, 'Placebo Females'!B:B, B294, 'Placebo Females'!P:P, P294)</f>
        <v>7</v>
      </c>
      <c r="AT294">
        <f>AD294 - AVERAGEIFS('Placebo Females'!AD:AD, 'Placebo Females'!B:B, B294, 'Placebo Females'!P:P, P294)</f>
        <v>-93.788000000000068</v>
      </c>
      <c r="AU294" t="e">
        <f>AE294 - AVERAGEIFS('Placebo Females'!AE:AE, 'Placebo Females'!B:B, B294, 'Placebo Females'!P:P, P294)</f>
        <v>#VALUE!</v>
      </c>
      <c r="AV294" t="e">
        <f>AF294 - AVERAGEIFS('Placebo Females'!AF:AF, 'Placebo Females'!B:B, B294, 'Placebo Females'!P:P, P294)</f>
        <v>#VALUE!</v>
      </c>
    </row>
    <row r="295" spans="1:48" x14ac:dyDescent="0.25">
      <c r="A295" t="s">
        <v>3083</v>
      </c>
      <c r="B295">
        <v>1009</v>
      </c>
      <c r="C295" t="s">
        <v>655</v>
      </c>
      <c r="D295">
        <v>29</v>
      </c>
      <c r="E295">
        <v>162</v>
      </c>
      <c r="F295">
        <v>68</v>
      </c>
      <c r="G295">
        <v>107.75</v>
      </c>
      <c r="H295">
        <v>62.75</v>
      </c>
      <c r="I295" t="s">
        <v>458</v>
      </c>
      <c r="J295" t="s">
        <v>104</v>
      </c>
      <c r="K295" t="s">
        <v>105</v>
      </c>
      <c r="L295" t="s">
        <v>211</v>
      </c>
      <c r="M295" t="s">
        <v>2261</v>
      </c>
      <c r="N295">
        <v>1500</v>
      </c>
      <c r="O295" t="s">
        <v>2262</v>
      </c>
      <c r="P295">
        <v>8</v>
      </c>
      <c r="Q295" t="s">
        <v>113</v>
      </c>
      <c r="R295" t="s">
        <v>2261</v>
      </c>
      <c r="S295">
        <v>995</v>
      </c>
      <c r="T295" t="s">
        <v>2266</v>
      </c>
      <c r="U295">
        <v>764</v>
      </c>
      <c r="V295">
        <v>151</v>
      </c>
      <c r="W295">
        <v>365</v>
      </c>
      <c r="X295">
        <v>87</v>
      </c>
      <c r="Y295">
        <v>205</v>
      </c>
      <c r="Z295">
        <v>73</v>
      </c>
      <c r="AA295" t="s">
        <v>108</v>
      </c>
      <c r="AB295">
        <v>48</v>
      </c>
      <c r="AC295">
        <v>37</v>
      </c>
      <c r="AD295">
        <v>296.68299999999999</v>
      </c>
      <c r="AE295">
        <v>0.34090900000000002</v>
      </c>
      <c r="AF295">
        <v>0.40430500000000003</v>
      </c>
      <c r="AH295">
        <v>995</v>
      </c>
      <c r="AI295">
        <f t="shared" si="12"/>
        <v>2.3272866761083559</v>
      </c>
      <c r="AJ295">
        <f t="shared" si="13"/>
        <v>0.30566866215888189</v>
      </c>
      <c r="AK295">
        <f t="shared" si="14"/>
        <v>0.25002827658581561</v>
      </c>
      <c r="AL295">
        <f>U295 - AVERAGEIFS('Placebo Females'!U:U, 'Placebo Females'!B:B, B295, 'Placebo Females'!P:P, P295)</f>
        <v>-48</v>
      </c>
      <c r="AM295">
        <f>V295 - AVERAGEIFS('Placebo Females'!V:V, 'Placebo Females'!B:B, B295, 'Placebo Females'!P:P, P295)</f>
        <v>2</v>
      </c>
      <c r="AN295">
        <f>W295 - AVERAGEIFS('Placebo Females'!W:W, 'Placebo Females'!B:B, B295, 'Placebo Females'!P:P, P295)</f>
        <v>7.3333333333333144</v>
      </c>
      <c r="AO295">
        <f>X295 - AVERAGEIFS('Placebo Females'!X:X, 'Placebo Females'!B:B, B295, 'Placebo Females'!P:P, P295)</f>
        <v>-1.6666666666666714</v>
      </c>
      <c r="AP295">
        <f>Y295 - AVERAGEIFS('Placebo Females'!Y:Y, 'Placebo Females'!B:B, B295, 'Placebo Females'!P:P, P295)</f>
        <v>0</v>
      </c>
      <c r="AQ295">
        <f>Z295 - AVERAGEIFS('Placebo Females'!Z:Z, 'Placebo Females'!B:B, B295, 'Placebo Females'!P:P, P295)</f>
        <v>9</v>
      </c>
      <c r="AR295">
        <f>AB295 - AVERAGEIFS('Placebo Females'!AB:AB, 'Placebo Females'!B:B, B295, 'Placebo Females'!P:P, P295)</f>
        <v>1.3333333333333357</v>
      </c>
      <c r="AS295">
        <f>AC295 - AVERAGEIFS('Placebo Females'!AC:AC, 'Placebo Females'!B:B, B295, 'Placebo Females'!P:P, P295)</f>
        <v>11</v>
      </c>
      <c r="AT295">
        <f>AD295 - AVERAGEIFS('Placebo Females'!AD:AD, 'Placebo Females'!B:B, B295, 'Placebo Females'!P:P, P295)</f>
        <v>-58.476000000000056</v>
      </c>
      <c r="AU295">
        <f>AE295 - AVERAGEIFS('Placebo Females'!AE:AE, 'Placebo Females'!B:B, B295, 'Placebo Females'!P:P, P295)</f>
        <v>0.13700166666666669</v>
      </c>
      <c r="AV295">
        <f>AF295 - AVERAGEIFS('Placebo Females'!AF:AF, 'Placebo Females'!B:B, B295, 'Placebo Females'!P:P, P295)</f>
        <v>9.8759000000000041E-2</v>
      </c>
    </row>
    <row r="296" spans="1:48" x14ac:dyDescent="0.25">
      <c r="A296" t="s">
        <v>3084</v>
      </c>
      <c r="B296">
        <v>1009</v>
      </c>
      <c r="C296" t="s">
        <v>655</v>
      </c>
      <c r="D296">
        <v>29</v>
      </c>
      <c r="E296">
        <v>162</v>
      </c>
      <c r="F296">
        <v>68</v>
      </c>
      <c r="G296">
        <v>107.75</v>
      </c>
      <c r="H296">
        <v>62.75</v>
      </c>
      <c r="I296" t="s">
        <v>458</v>
      </c>
      <c r="J296" t="s">
        <v>104</v>
      </c>
      <c r="K296" t="s">
        <v>105</v>
      </c>
      <c r="L296" t="s">
        <v>211</v>
      </c>
      <c r="M296" t="s">
        <v>2261</v>
      </c>
      <c r="N296">
        <v>1500</v>
      </c>
      <c r="O296" t="s">
        <v>2262</v>
      </c>
      <c r="P296">
        <v>8</v>
      </c>
      <c r="Q296" t="s">
        <v>113</v>
      </c>
      <c r="R296" t="s">
        <v>2261</v>
      </c>
      <c r="S296">
        <v>995</v>
      </c>
      <c r="T296" t="s">
        <v>2266</v>
      </c>
      <c r="U296">
        <v>707</v>
      </c>
      <c r="V296">
        <v>151</v>
      </c>
      <c r="W296">
        <v>366</v>
      </c>
      <c r="X296">
        <v>92</v>
      </c>
      <c r="Y296">
        <v>195</v>
      </c>
      <c r="Z296">
        <v>79</v>
      </c>
      <c r="AA296" t="s">
        <v>108</v>
      </c>
      <c r="AB296">
        <v>58</v>
      </c>
      <c r="AC296">
        <v>34</v>
      </c>
      <c r="AD296">
        <v>240.53399999999999</v>
      </c>
      <c r="AE296">
        <v>0.5</v>
      </c>
      <c r="AF296">
        <v>0.42985000000000001</v>
      </c>
      <c r="AH296">
        <v>995</v>
      </c>
      <c r="AI296">
        <f t="shared" si="12"/>
        <v>2.3272866761083559</v>
      </c>
      <c r="AJ296">
        <f t="shared" si="13"/>
        <v>0.30566866215888189</v>
      </c>
      <c r="AK296">
        <f t="shared" si="14"/>
        <v>0.25002827658581561</v>
      </c>
      <c r="AL296">
        <f>U296 - AVERAGEIFS('Placebo Females'!U:U, 'Placebo Females'!B:B, B296, 'Placebo Females'!P:P, P296)</f>
        <v>-105</v>
      </c>
      <c r="AM296">
        <f>V296 - AVERAGEIFS('Placebo Females'!V:V, 'Placebo Females'!B:B, B296, 'Placebo Females'!P:P, P296)</f>
        <v>2</v>
      </c>
      <c r="AN296">
        <f>W296 - AVERAGEIFS('Placebo Females'!W:W, 'Placebo Females'!B:B, B296, 'Placebo Females'!P:P, P296)</f>
        <v>8.3333333333333144</v>
      </c>
      <c r="AO296">
        <f>X296 - AVERAGEIFS('Placebo Females'!X:X, 'Placebo Females'!B:B, B296, 'Placebo Females'!P:P, P296)</f>
        <v>3.3333333333333286</v>
      </c>
      <c r="AP296">
        <f>Y296 - AVERAGEIFS('Placebo Females'!Y:Y, 'Placebo Females'!B:B, B296, 'Placebo Females'!P:P, P296)</f>
        <v>-10</v>
      </c>
      <c r="AQ296">
        <f>Z296 - AVERAGEIFS('Placebo Females'!Z:Z, 'Placebo Females'!B:B, B296, 'Placebo Females'!P:P, P296)</f>
        <v>15</v>
      </c>
      <c r="AR296">
        <f>AB296 - AVERAGEIFS('Placebo Females'!AB:AB, 'Placebo Females'!B:B, B296, 'Placebo Females'!P:P, P296)</f>
        <v>11.333333333333336</v>
      </c>
      <c r="AS296">
        <f>AC296 - AVERAGEIFS('Placebo Females'!AC:AC, 'Placebo Females'!B:B, B296, 'Placebo Females'!P:P, P296)</f>
        <v>8</v>
      </c>
      <c r="AT296">
        <f>AD296 - AVERAGEIFS('Placebo Females'!AD:AD, 'Placebo Females'!B:B, B296, 'Placebo Females'!P:P, P296)</f>
        <v>-114.62500000000006</v>
      </c>
      <c r="AU296">
        <f>AE296 - AVERAGEIFS('Placebo Females'!AE:AE, 'Placebo Females'!B:B, B296, 'Placebo Females'!P:P, P296)</f>
        <v>0.29609266666666667</v>
      </c>
      <c r="AV296">
        <f>AF296 - AVERAGEIFS('Placebo Females'!AF:AF, 'Placebo Females'!B:B, B296, 'Placebo Females'!P:P, P296)</f>
        <v>0.12430400000000003</v>
      </c>
    </row>
    <row r="297" spans="1:48" x14ac:dyDescent="0.25">
      <c r="A297" t="s">
        <v>3085</v>
      </c>
      <c r="B297">
        <v>1007</v>
      </c>
      <c r="C297" t="s">
        <v>655</v>
      </c>
      <c r="D297">
        <v>27</v>
      </c>
      <c r="E297">
        <v>159</v>
      </c>
      <c r="F297">
        <v>52</v>
      </c>
      <c r="G297">
        <v>98.5</v>
      </c>
      <c r="H297">
        <v>61.5</v>
      </c>
      <c r="I297" t="s">
        <v>103</v>
      </c>
      <c r="J297" t="s">
        <v>104</v>
      </c>
      <c r="K297" t="s">
        <v>409</v>
      </c>
      <c r="L297" t="s">
        <v>460</v>
      </c>
      <c r="M297" t="s">
        <v>2261</v>
      </c>
      <c r="N297">
        <v>1500</v>
      </c>
      <c r="O297" t="s">
        <v>2262</v>
      </c>
      <c r="P297">
        <v>2</v>
      </c>
      <c r="Q297" t="s">
        <v>113</v>
      </c>
      <c r="R297" t="s">
        <v>2261</v>
      </c>
      <c r="S297">
        <v>993</v>
      </c>
      <c r="T297" t="s">
        <v>2266</v>
      </c>
      <c r="U297">
        <v>854</v>
      </c>
      <c r="V297">
        <v>163</v>
      </c>
      <c r="W297">
        <v>407</v>
      </c>
      <c r="X297">
        <v>97</v>
      </c>
      <c r="Y297">
        <v>223</v>
      </c>
      <c r="Z297">
        <v>87</v>
      </c>
      <c r="AA297" t="s">
        <v>108</v>
      </c>
      <c r="AB297">
        <v>54</v>
      </c>
      <c r="AC297">
        <v>32</v>
      </c>
      <c r="AD297">
        <v>401.05799999999999</v>
      </c>
      <c r="AE297">
        <v>0.21568599999999999</v>
      </c>
      <c r="AF297">
        <v>0.46355000000000002</v>
      </c>
      <c r="AH297">
        <v>993</v>
      </c>
      <c r="AI297">
        <f t="shared" si="12"/>
        <v>2.322608712940299</v>
      </c>
      <c r="AJ297">
        <f t="shared" si="13"/>
        <v>0.30532714265954952</v>
      </c>
      <c r="AK297">
        <f t="shared" si="14"/>
        <v>0.24968886737832507</v>
      </c>
      <c r="AL297">
        <f>U297 - AVERAGEIFS('Placebo Females'!U:U, 'Placebo Females'!B:B, B297, 'Placebo Females'!P:P, P297)</f>
        <v>-78.333333333333371</v>
      </c>
      <c r="AM297">
        <f>V297 - AVERAGEIFS('Placebo Females'!V:V, 'Placebo Females'!B:B, B297, 'Placebo Females'!P:P, P297)</f>
        <v>3</v>
      </c>
      <c r="AN297">
        <f>W297 - AVERAGEIFS('Placebo Females'!W:W, 'Placebo Females'!B:B, B297, 'Placebo Females'!P:P, P297)</f>
        <v>1</v>
      </c>
      <c r="AO297">
        <f>X297 - AVERAGEIFS('Placebo Females'!X:X, 'Placebo Females'!B:B, B297, 'Placebo Females'!P:P, P297)</f>
        <v>0</v>
      </c>
      <c r="AP297">
        <f>Y297 - AVERAGEIFS('Placebo Females'!Y:Y, 'Placebo Females'!B:B, B297, 'Placebo Females'!P:P, P297)</f>
        <v>-4.3333333333333428</v>
      </c>
      <c r="AQ297">
        <f>Z297 - AVERAGEIFS('Placebo Females'!Z:Z, 'Placebo Females'!B:B, B297, 'Placebo Females'!P:P, P297)</f>
        <v>5.3333333333333286</v>
      </c>
      <c r="AR297">
        <f>AB297 - AVERAGEIFS('Placebo Females'!AB:AB, 'Placebo Females'!B:B, B297, 'Placebo Females'!P:P, P297)</f>
        <v>5</v>
      </c>
      <c r="AS297">
        <f>AC297 - AVERAGEIFS('Placebo Females'!AC:AC, 'Placebo Females'!B:B, B297, 'Placebo Females'!P:P, P297)</f>
        <v>2</v>
      </c>
      <c r="AT297">
        <f>AD297 - AVERAGEIFS('Placebo Females'!AD:AD, 'Placebo Females'!B:B, B297, 'Placebo Females'!P:P, P297)</f>
        <v>-72.549666666666724</v>
      </c>
      <c r="AU297">
        <f>AE297 - AVERAGEIFS('Placebo Females'!AE:AE, 'Placebo Females'!B:B, B297, 'Placebo Females'!P:P, P297)</f>
        <v>9.5523266666666648E-2</v>
      </c>
      <c r="AV297">
        <f>AF297 - AVERAGEIFS('Placebo Females'!AF:AF, 'Placebo Females'!B:B, B297, 'Placebo Females'!P:P, P297)</f>
        <v>3.6917333333333302E-2</v>
      </c>
    </row>
    <row r="298" spans="1:48" x14ac:dyDescent="0.25">
      <c r="A298" t="s">
        <v>3086</v>
      </c>
      <c r="B298">
        <v>1007</v>
      </c>
      <c r="C298" t="s">
        <v>655</v>
      </c>
      <c r="D298">
        <v>27</v>
      </c>
      <c r="E298">
        <v>159</v>
      </c>
      <c r="F298">
        <v>52</v>
      </c>
      <c r="G298">
        <v>98.5</v>
      </c>
      <c r="H298">
        <v>61.5</v>
      </c>
      <c r="I298" t="s">
        <v>103</v>
      </c>
      <c r="J298" t="s">
        <v>104</v>
      </c>
      <c r="K298" t="s">
        <v>409</v>
      </c>
      <c r="L298" t="s">
        <v>460</v>
      </c>
      <c r="M298" t="s">
        <v>2261</v>
      </c>
      <c r="N298">
        <v>1500</v>
      </c>
      <c r="O298" t="s">
        <v>2262</v>
      </c>
      <c r="P298">
        <v>2</v>
      </c>
      <c r="Q298" t="s">
        <v>113</v>
      </c>
      <c r="R298" t="s">
        <v>2261</v>
      </c>
      <c r="S298">
        <v>993</v>
      </c>
      <c r="T298" t="s">
        <v>2266</v>
      </c>
      <c r="U298">
        <v>856</v>
      </c>
      <c r="V298">
        <v>159</v>
      </c>
      <c r="W298">
        <v>410</v>
      </c>
      <c r="X298">
        <v>96</v>
      </c>
      <c r="Y298">
        <v>226</v>
      </c>
      <c r="Z298">
        <v>88</v>
      </c>
      <c r="AA298" t="s">
        <v>108</v>
      </c>
      <c r="AB298">
        <v>55</v>
      </c>
      <c r="AC298">
        <v>32</v>
      </c>
      <c r="AD298">
        <v>413.83100000000002</v>
      </c>
      <c r="AE298">
        <v>0.22</v>
      </c>
      <c r="AF298">
        <v>0.44114100000000001</v>
      </c>
      <c r="AH298">
        <v>993</v>
      </c>
      <c r="AI298">
        <f t="shared" si="12"/>
        <v>2.322608712940299</v>
      </c>
      <c r="AJ298">
        <f t="shared" si="13"/>
        <v>0.30532714265954952</v>
      </c>
      <c r="AK298">
        <f t="shared" si="14"/>
        <v>0.24968886737832507</v>
      </c>
      <c r="AL298">
        <f>U298 - AVERAGEIFS('Placebo Females'!U:U, 'Placebo Females'!B:B, B298, 'Placebo Females'!P:P, P298)</f>
        <v>-76.333333333333371</v>
      </c>
      <c r="AM298">
        <f>V298 - AVERAGEIFS('Placebo Females'!V:V, 'Placebo Females'!B:B, B298, 'Placebo Females'!P:P, P298)</f>
        <v>-1</v>
      </c>
      <c r="AN298">
        <f>W298 - AVERAGEIFS('Placebo Females'!W:W, 'Placebo Females'!B:B, B298, 'Placebo Females'!P:P, P298)</f>
        <v>4</v>
      </c>
      <c r="AO298">
        <f>X298 - AVERAGEIFS('Placebo Females'!X:X, 'Placebo Females'!B:B, B298, 'Placebo Females'!P:P, P298)</f>
        <v>-1</v>
      </c>
      <c r="AP298">
        <f>Y298 - AVERAGEIFS('Placebo Females'!Y:Y, 'Placebo Females'!B:B, B298, 'Placebo Females'!P:P, P298)</f>
        <v>-1.3333333333333428</v>
      </c>
      <c r="AQ298">
        <f>Z298 - AVERAGEIFS('Placebo Females'!Z:Z, 'Placebo Females'!B:B, B298, 'Placebo Females'!P:P, P298)</f>
        <v>6.3333333333333286</v>
      </c>
      <c r="AR298">
        <f>AB298 - AVERAGEIFS('Placebo Females'!AB:AB, 'Placebo Females'!B:B, B298, 'Placebo Females'!P:P, P298)</f>
        <v>6</v>
      </c>
      <c r="AS298">
        <f>AC298 - AVERAGEIFS('Placebo Females'!AC:AC, 'Placebo Females'!B:B, B298, 'Placebo Females'!P:P, P298)</f>
        <v>2</v>
      </c>
      <c r="AT298">
        <f>AD298 - AVERAGEIFS('Placebo Females'!AD:AD, 'Placebo Females'!B:B, B298, 'Placebo Females'!P:P, P298)</f>
        <v>-59.776666666666699</v>
      </c>
      <c r="AU298">
        <f>AE298 - AVERAGEIFS('Placebo Females'!AE:AE, 'Placebo Females'!B:B, B298, 'Placebo Females'!P:P, P298)</f>
        <v>9.983726666666666E-2</v>
      </c>
      <c r="AV298">
        <f>AF298 - AVERAGEIFS('Placebo Females'!AF:AF, 'Placebo Females'!B:B, B298, 'Placebo Females'!P:P, P298)</f>
        <v>1.450833333333329E-2</v>
      </c>
    </row>
    <row r="299" spans="1:48" x14ac:dyDescent="0.25">
      <c r="A299" t="s">
        <v>3087</v>
      </c>
      <c r="B299">
        <v>1007</v>
      </c>
      <c r="C299" t="s">
        <v>655</v>
      </c>
      <c r="D299">
        <v>27</v>
      </c>
      <c r="E299">
        <v>159</v>
      </c>
      <c r="F299">
        <v>52</v>
      </c>
      <c r="G299">
        <v>98.5</v>
      </c>
      <c r="H299">
        <v>61.5</v>
      </c>
      <c r="I299" t="s">
        <v>103</v>
      </c>
      <c r="J299" t="s">
        <v>104</v>
      </c>
      <c r="K299" t="s">
        <v>409</v>
      </c>
      <c r="L299" t="s">
        <v>460</v>
      </c>
      <c r="M299" t="s">
        <v>2261</v>
      </c>
      <c r="N299">
        <v>1500</v>
      </c>
      <c r="O299" t="s">
        <v>2262</v>
      </c>
      <c r="P299">
        <v>2</v>
      </c>
      <c r="Q299" t="s">
        <v>113</v>
      </c>
      <c r="R299" t="s">
        <v>2261</v>
      </c>
      <c r="S299">
        <v>993</v>
      </c>
      <c r="T299" t="s">
        <v>2266</v>
      </c>
      <c r="U299">
        <v>903</v>
      </c>
      <c r="V299">
        <v>163</v>
      </c>
      <c r="W299">
        <v>409</v>
      </c>
      <c r="X299">
        <v>96</v>
      </c>
      <c r="Y299">
        <v>228</v>
      </c>
      <c r="Z299">
        <v>85</v>
      </c>
      <c r="AA299" t="s">
        <v>108</v>
      </c>
      <c r="AB299">
        <v>51</v>
      </c>
      <c r="AC299">
        <v>34</v>
      </c>
      <c r="AD299">
        <v>434.21499999999997</v>
      </c>
      <c r="AE299">
        <v>0.20408200000000001</v>
      </c>
      <c r="AF299">
        <v>0.454988</v>
      </c>
      <c r="AH299">
        <v>993</v>
      </c>
      <c r="AI299">
        <f t="shared" si="12"/>
        <v>2.322608712940299</v>
      </c>
      <c r="AJ299">
        <f t="shared" si="13"/>
        <v>0.30532714265954952</v>
      </c>
      <c r="AK299">
        <f t="shared" si="14"/>
        <v>0.24968886737832507</v>
      </c>
      <c r="AL299">
        <f>U299 - AVERAGEIFS('Placebo Females'!U:U, 'Placebo Females'!B:B, B299, 'Placebo Females'!P:P, P299)</f>
        <v>-29.333333333333371</v>
      </c>
      <c r="AM299">
        <f>V299 - AVERAGEIFS('Placebo Females'!V:V, 'Placebo Females'!B:B, B299, 'Placebo Females'!P:P, P299)</f>
        <v>3</v>
      </c>
      <c r="AN299">
        <f>W299 - AVERAGEIFS('Placebo Females'!W:W, 'Placebo Females'!B:B, B299, 'Placebo Females'!P:P, P299)</f>
        <v>3</v>
      </c>
      <c r="AO299">
        <f>X299 - AVERAGEIFS('Placebo Females'!X:X, 'Placebo Females'!B:B, B299, 'Placebo Females'!P:P, P299)</f>
        <v>-1</v>
      </c>
      <c r="AP299">
        <f>Y299 - AVERAGEIFS('Placebo Females'!Y:Y, 'Placebo Females'!B:B, B299, 'Placebo Females'!P:P, P299)</f>
        <v>0.66666666666665719</v>
      </c>
      <c r="AQ299">
        <f>Z299 - AVERAGEIFS('Placebo Females'!Z:Z, 'Placebo Females'!B:B, B299, 'Placebo Females'!P:P, P299)</f>
        <v>3.3333333333333286</v>
      </c>
      <c r="AR299">
        <f>AB299 - AVERAGEIFS('Placebo Females'!AB:AB, 'Placebo Females'!B:B, B299, 'Placebo Females'!P:P, P299)</f>
        <v>2</v>
      </c>
      <c r="AS299">
        <f>AC299 - AVERAGEIFS('Placebo Females'!AC:AC, 'Placebo Females'!B:B, B299, 'Placebo Females'!P:P, P299)</f>
        <v>4</v>
      </c>
      <c r="AT299">
        <f>AD299 - AVERAGEIFS('Placebo Females'!AD:AD, 'Placebo Females'!B:B, B299, 'Placebo Females'!P:P, P299)</f>
        <v>-39.392666666666742</v>
      </c>
      <c r="AU299">
        <f>AE299 - AVERAGEIFS('Placebo Females'!AE:AE, 'Placebo Females'!B:B, B299, 'Placebo Females'!P:P, P299)</f>
        <v>8.3919266666666673E-2</v>
      </c>
      <c r="AV299">
        <f>AF299 - AVERAGEIFS('Placebo Females'!AF:AF, 'Placebo Females'!B:B, B299, 'Placebo Females'!P:P, P299)</f>
        <v>2.8355333333333288E-2</v>
      </c>
    </row>
    <row r="300" spans="1:48" x14ac:dyDescent="0.25">
      <c r="A300" t="s">
        <v>3088</v>
      </c>
      <c r="B300">
        <v>1005</v>
      </c>
      <c r="C300" t="s">
        <v>655</v>
      </c>
      <c r="D300">
        <v>23</v>
      </c>
      <c r="E300">
        <v>182.5</v>
      </c>
      <c r="F300">
        <v>78.8</v>
      </c>
      <c r="G300">
        <v>114.25</v>
      </c>
      <c r="H300">
        <v>64</v>
      </c>
      <c r="I300" t="s">
        <v>103</v>
      </c>
      <c r="J300" t="s">
        <v>104</v>
      </c>
      <c r="K300" t="s">
        <v>509</v>
      </c>
      <c r="L300" t="s">
        <v>211</v>
      </c>
      <c r="M300" t="s">
        <v>2261</v>
      </c>
      <c r="N300">
        <v>1500</v>
      </c>
      <c r="O300" t="s">
        <v>2262</v>
      </c>
      <c r="P300">
        <v>6</v>
      </c>
      <c r="Q300" t="s">
        <v>113</v>
      </c>
      <c r="R300" t="s">
        <v>2261</v>
      </c>
      <c r="S300">
        <v>986</v>
      </c>
      <c r="T300" t="s">
        <v>2266</v>
      </c>
      <c r="U300">
        <v>908</v>
      </c>
      <c r="V300">
        <v>145</v>
      </c>
      <c r="W300">
        <v>384</v>
      </c>
      <c r="X300">
        <v>97</v>
      </c>
      <c r="Y300">
        <v>218</v>
      </c>
      <c r="Z300">
        <v>69</v>
      </c>
      <c r="AA300" t="s">
        <v>108</v>
      </c>
      <c r="AB300">
        <v>50</v>
      </c>
      <c r="AC300">
        <v>22</v>
      </c>
      <c r="AD300">
        <v>482.09399999999999</v>
      </c>
      <c r="AE300">
        <v>0.10638300000000001</v>
      </c>
      <c r="AF300">
        <v>0.41348800000000002</v>
      </c>
      <c r="AH300">
        <v>986</v>
      </c>
      <c r="AI300">
        <f t="shared" si="12"/>
        <v>2.3062358418520992</v>
      </c>
      <c r="AJ300">
        <f t="shared" si="13"/>
        <v>0.30412808405798342</v>
      </c>
      <c r="AK300">
        <f t="shared" si="14"/>
        <v>0.24849797070369917</v>
      </c>
      <c r="AL300">
        <f>U300 - AVERAGEIFS('Placebo Females'!U:U, 'Placebo Females'!B:B, B300, 'Placebo Females'!P:P, P300)</f>
        <v>-14.666666666666629</v>
      </c>
      <c r="AM300">
        <f>V300 - AVERAGEIFS('Placebo Females'!V:V, 'Placebo Females'!B:B, B300, 'Placebo Females'!P:P, P300)</f>
        <v>8.6666666666666572</v>
      </c>
      <c r="AN300">
        <f>W300 - AVERAGEIFS('Placebo Females'!W:W, 'Placebo Females'!B:B, B300, 'Placebo Females'!P:P, P300)</f>
        <v>9.3333333333333144</v>
      </c>
      <c r="AO300">
        <f>X300 - AVERAGEIFS('Placebo Females'!X:X, 'Placebo Females'!B:B, B300, 'Placebo Females'!P:P, P300)</f>
        <v>12.666666666666671</v>
      </c>
      <c r="AP300">
        <f>Y300 - AVERAGEIFS('Placebo Females'!Y:Y, 'Placebo Females'!B:B, B300, 'Placebo Females'!P:P, P300)</f>
        <v>-8.6666666666666572</v>
      </c>
      <c r="AQ300">
        <f>Z300 - AVERAGEIFS('Placebo Females'!Z:Z, 'Placebo Females'!B:B, B300, 'Placebo Females'!P:P, P300)</f>
        <v>5.3333333333333357</v>
      </c>
      <c r="AR300">
        <f>AB300 - AVERAGEIFS('Placebo Females'!AB:AB, 'Placebo Females'!B:B, B300, 'Placebo Females'!P:P, P300)</f>
        <v>17</v>
      </c>
      <c r="AS300">
        <f>AC300 - AVERAGEIFS('Placebo Females'!AC:AC, 'Placebo Females'!B:B, B300, 'Placebo Females'!P:P, P300)</f>
        <v>-7.6666666666666679</v>
      </c>
      <c r="AT300">
        <f>AD300 - AVERAGEIFS('Placebo Females'!AD:AD, 'Placebo Females'!B:B, B300, 'Placebo Females'!P:P, P300)</f>
        <v>-18.831999999999994</v>
      </c>
      <c r="AU300">
        <f>AE300 - AVERAGEIFS('Placebo Females'!AE:AE, 'Placebo Females'!B:B, B300, 'Placebo Females'!P:P, P300)</f>
        <v>1.4643699999999996E-2</v>
      </c>
      <c r="AV300">
        <f>AF300 - AVERAGEIFS('Placebo Females'!AF:AF, 'Placebo Females'!B:B, B300, 'Placebo Females'!P:P, P300)</f>
        <v>3.1410333333333318E-2</v>
      </c>
    </row>
    <row r="301" spans="1:48" x14ac:dyDescent="0.25">
      <c r="A301" t="s">
        <v>3089</v>
      </c>
      <c r="B301">
        <v>1005</v>
      </c>
      <c r="C301" t="s">
        <v>655</v>
      </c>
      <c r="D301">
        <v>23</v>
      </c>
      <c r="E301">
        <v>182.5</v>
      </c>
      <c r="F301">
        <v>78.8</v>
      </c>
      <c r="G301">
        <v>114.25</v>
      </c>
      <c r="H301">
        <v>64</v>
      </c>
      <c r="I301" t="s">
        <v>103</v>
      </c>
      <c r="J301" t="s">
        <v>104</v>
      </c>
      <c r="K301" t="s">
        <v>509</v>
      </c>
      <c r="L301" t="s">
        <v>211</v>
      </c>
      <c r="M301" t="s">
        <v>2261</v>
      </c>
      <c r="N301">
        <v>1500</v>
      </c>
      <c r="O301" t="s">
        <v>2262</v>
      </c>
      <c r="P301">
        <v>6</v>
      </c>
      <c r="Q301" t="s">
        <v>113</v>
      </c>
      <c r="R301" t="s">
        <v>2261</v>
      </c>
      <c r="S301">
        <v>986</v>
      </c>
      <c r="T301" t="s">
        <v>2266</v>
      </c>
      <c r="U301">
        <v>867</v>
      </c>
      <c r="V301">
        <v>144</v>
      </c>
      <c r="W301">
        <v>388</v>
      </c>
      <c r="X301">
        <v>101</v>
      </c>
      <c r="Y301">
        <v>219</v>
      </c>
      <c r="Z301">
        <v>68</v>
      </c>
      <c r="AA301" t="s">
        <v>108</v>
      </c>
      <c r="AB301">
        <v>49</v>
      </c>
      <c r="AC301">
        <v>22</v>
      </c>
      <c r="AD301">
        <v>471.71699999999998</v>
      </c>
      <c r="AE301">
        <v>0.111111</v>
      </c>
      <c r="AF301">
        <v>0.42665700000000001</v>
      </c>
      <c r="AH301">
        <v>986</v>
      </c>
      <c r="AI301">
        <f t="shared" si="12"/>
        <v>2.3062358418520992</v>
      </c>
      <c r="AJ301">
        <f t="shared" si="13"/>
        <v>0.30412808405798342</v>
      </c>
      <c r="AK301">
        <f t="shared" si="14"/>
        <v>0.24849797070369917</v>
      </c>
      <c r="AL301">
        <f>U301 - AVERAGEIFS('Placebo Females'!U:U, 'Placebo Females'!B:B, B301, 'Placebo Females'!P:P, P301)</f>
        <v>-55.666666666666629</v>
      </c>
      <c r="AM301">
        <f>V301 - AVERAGEIFS('Placebo Females'!V:V, 'Placebo Females'!B:B, B301, 'Placebo Females'!P:P, P301)</f>
        <v>7.6666666666666572</v>
      </c>
      <c r="AN301">
        <f>W301 - AVERAGEIFS('Placebo Females'!W:W, 'Placebo Females'!B:B, B301, 'Placebo Females'!P:P, P301)</f>
        <v>13.333333333333314</v>
      </c>
      <c r="AO301">
        <f>X301 - AVERAGEIFS('Placebo Females'!X:X, 'Placebo Females'!B:B, B301, 'Placebo Females'!P:P, P301)</f>
        <v>16.666666666666671</v>
      </c>
      <c r="AP301">
        <f>Y301 - AVERAGEIFS('Placebo Females'!Y:Y, 'Placebo Females'!B:B, B301, 'Placebo Females'!P:P, P301)</f>
        <v>-7.6666666666666572</v>
      </c>
      <c r="AQ301">
        <f>Z301 - AVERAGEIFS('Placebo Females'!Z:Z, 'Placebo Females'!B:B, B301, 'Placebo Females'!P:P, P301)</f>
        <v>4.3333333333333357</v>
      </c>
      <c r="AR301">
        <f>AB301 - AVERAGEIFS('Placebo Females'!AB:AB, 'Placebo Females'!B:B, B301, 'Placebo Females'!P:P, P301)</f>
        <v>16</v>
      </c>
      <c r="AS301">
        <f>AC301 - AVERAGEIFS('Placebo Females'!AC:AC, 'Placebo Females'!B:B, B301, 'Placebo Females'!P:P, P301)</f>
        <v>-7.6666666666666679</v>
      </c>
      <c r="AT301">
        <f>AD301 - AVERAGEIFS('Placebo Females'!AD:AD, 'Placebo Females'!B:B, B301, 'Placebo Females'!P:P, P301)</f>
        <v>-29.209000000000003</v>
      </c>
      <c r="AU301">
        <f>AE301 - AVERAGEIFS('Placebo Females'!AE:AE, 'Placebo Females'!B:B, B301, 'Placebo Females'!P:P, P301)</f>
        <v>1.9371699999999992E-2</v>
      </c>
      <c r="AV301">
        <f>AF301 - AVERAGEIFS('Placebo Females'!AF:AF, 'Placebo Females'!B:B, B301, 'Placebo Females'!P:P, P301)</f>
        <v>4.4579333333333304E-2</v>
      </c>
    </row>
    <row r="302" spans="1:48" x14ac:dyDescent="0.25">
      <c r="A302" t="s">
        <v>3090</v>
      </c>
      <c r="B302">
        <v>1005</v>
      </c>
      <c r="C302" t="s">
        <v>655</v>
      </c>
      <c r="D302">
        <v>23</v>
      </c>
      <c r="E302">
        <v>182.5</v>
      </c>
      <c r="F302">
        <v>78.8</v>
      </c>
      <c r="G302">
        <v>114.25</v>
      </c>
      <c r="H302">
        <v>64</v>
      </c>
      <c r="I302" t="s">
        <v>103</v>
      </c>
      <c r="J302" t="s">
        <v>104</v>
      </c>
      <c r="K302" t="s">
        <v>509</v>
      </c>
      <c r="L302" t="s">
        <v>211</v>
      </c>
      <c r="M302" t="s">
        <v>2261</v>
      </c>
      <c r="N302">
        <v>1500</v>
      </c>
      <c r="O302" t="s">
        <v>2262</v>
      </c>
      <c r="P302">
        <v>6</v>
      </c>
      <c r="Q302" t="s">
        <v>113</v>
      </c>
      <c r="R302" t="s">
        <v>2261</v>
      </c>
      <c r="S302">
        <v>986</v>
      </c>
      <c r="T302" t="s">
        <v>2266</v>
      </c>
      <c r="U302">
        <v>920</v>
      </c>
      <c r="V302">
        <v>143</v>
      </c>
      <c r="W302">
        <v>385</v>
      </c>
      <c r="X302">
        <v>96</v>
      </c>
      <c r="Y302">
        <v>220</v>
      </c>
      <c r="Z302">
        <v>69</v>
      </c>
      <c r="AA302" t="s">
        <v>108</v>
      </c>
      <c r="AB302">
        <v>50</v>
      </c>
      <c r="AC302">
        <v>22</v>
      </c>
      <c r="AD302">
        <v>488.08100000000002</v>
      </c>
      <c r="AE302">
        <v>0.13953499999999999</v>
      </c>
      <c r="AF302">
        <v>0.40934199999999998</v>
      </c>
      <c r="AH302">
        <v>986</v>
      </c>
      <c r="AI302">
        <f t="shared" si="12"/>
        <v>2.3062358418520992</v>
      </c>
      <c r="AJ302">
        <f t="shared" si="13"/>
        <v>0.30412808405798342</v>
      </c>
      <c r="AK302">
        <f t="shared" si="14"/>
        <v>0.24849797070369917</v>
      </c>
      <c r="AL302">
        <f>U302 - AVERAGEIFS('Placebo Females'!U:U, 'Placebo Females'!B:B, B302, 'Placebo Females'!P:P, P302)</f>
        <v>-2.6666666666666288</v>
      </c>
      <c r="AM302">
        <f>V302 - AVERAGEIFS('Placebo Females'!V:V, 'Placebo Females'!B:B, B302, 'Placebo Females'!P:P, P302)</f>
        <v>6.6666666666666572</v>
      </c>
      <c r="AN302">
        <f>W302 - AVERAGEIFS('Placebo Females'!W:W, 'Placebo Females'!B:B, B302, 'Placebo Females'!P:P, P302)</f>
        <v>10.333333333333314</v>
      </c>
      <c r="AO302">
        <f>X302 - AVERAGEIFS('Placebo Females'!X:X, 'Placebo Females'!B:B, B302, 'Placebo Females'!P:P, P302)</f>
        <v>11.666666666666671</v>
      </c>
      <c r="AP302">
        <f>Y302 - AVERAGEIFS('Placebo Females'!Y:Y, 'Placebo Females'!B:B, B302, 'Placebo Females'!P:P, P302)</f>
        <v>-6.6666666666666572</v>
      </c>
      <c r="AQ302">
        <f>Z302 - AVERAGEIFS('Placebo Females'!Z:Z, 'Placebo Females'!B:B, B302, 'Placebo Females'!P:P, P302)</f>
        <v>5.3333333333333357</v>
      </c>
      <c r="AR302">
        <f>AB302 - AVERAGEIFS('Placebo Females'!AB:AB, 'Placebo Females'!B:B, B302, 'Placebo Females'!P:P, P302)</f>
        <v>17</v>
      </c>
      <c r="AS302">
        <f>AC302 - AVERAGEIFS('Placebo Females'!AC:AC, 'Placebo Females'!B:B, B302, 'Placebo Females'!P:P, P302)</f>
        <v>-7.6666666666666679</v>
      </c>
      <c r="AT302">
        <f>AD302 - AVERAGEIFS('Placebo Females'!AD:AD, 'Placebo Females'!B:B, B302, 'Placebo Females'!P:P, P302)</f>
        <v>-12.84499999999997</v>
      </c>
      <c r="AU302">
        <f>AE302 - AVERAGEIFS('Placebo Females'!AE:AE, 'Placebo Females'!B:B, B302, 'Placebo Females'!P:P, P302)</f>
        <v>4.7795699999999983E-2</v>
      </c>
      <c r="AV302">
        <f>AF302 - AVERAGEIFS('Placebo Females'!AF:AF, 'Placebo Females'!B:B, B302, 'Placebo Females'!P:P, P302)</f>
        <v>2.7264333333333279E-2</v>
      </c>
    </row>
    <row r="303" spans="1:48" x14ac:dyDescent="0.25">
      <c r="A303" s="1" t="s">
        <v>3091</v>
      </c>
      <c r="B303">
        <v>1008</v>
      </c>
      <c r="C303" t="s">
        <v>655</v>
      </c>
      <c r="D303">
        <v>33</v>
      </c>
      <c r="E303">
        <v>163.5</v>
      </c>
      <c r="F303">
        <v>69.8</v>
      </c>
      <c r="G303">
        <v>121.25</v>
      </c>
      <c r="H303">
        <v>71.25</v>
      </c>
      <c r="I303" t="s">
        <v>103</v>
      </c>
      <c r="J303" t="s">
        <v>104</v>
      </c>
      <c r="K303" t="s">
        <v>310</v>
      </c>
      <c r="L303" t="s">
        <v>106</v>
      </c>
      <c r="M303" t="s">
        <v>2261</v>
      </c>
      <c r="N303">
        <v>1500</v>
      </c>
      <c r="O303" t="s">
        <v>2262</v>
      </c>
      <c r="P303">
        <v>2.5</v>
      </c>
      <c r="Q303" t="s">
        <v>113</v>
      </c>
      <c r="R303" t="s">
        <v>2261</v>
      </c>
      <c r="S303">
        <v>977</v>
      </c>
      <c r="T303" t="s">
        <v>2266</v>
      </c>
      <c r="U303">
        <v>690</v>
      </c>
      <c r="V303">
        <v>140</v>
      </c>
      <c r="W303">
        <v>376</v>
      </c>
      <c r="X303">
        <v>91</v>
      </c>
      <c r="Y303">
        <v>212</v>
      </c>
      <c r="Z303">
        <v>73</v>
      </c>
      <c r="AA303" t="s">
        <v>108</v>
      </c>
      <c r="AB303">
        <v>42</v>
      </c>
      <c r="AC303">
        <v>31</v>
      </c>
      <c r="AD303">
        <v>325.06299999999999</v>
      </c>
      <c r="AE303">
        <v>0.217391</v>
      </c>
      <c r="AF303">
        <v>0.37469200000000003</v>
      </c>
      <c r="AH303">
        <v>977</v>
      </c>
      <c r="AI303">
        <f t="shared" si="12"/>
        <v>2.2851850075958429</v>
      </c>
      <c r="AJ303">
        <f t="shared" si="13"/>
        <v>0.3025778204592463</v>
      </c>
      <c r="AK303">
        <f t="shared" si="14"/>
        <v>0.24696000084525715</v>
      </c>
      <c r="AL303">
        <f>U303 - AVERAGEIFS('Placebo Females'!U:U, 'Placebo Females'!B:B, B303, 'Placebo Females'!P:P, P303)</f>
        <v>-89.666666666666629</v>
      </c>
      <c r="AM303">
        <f>V303 - AVERAGEIFS('Placebo Females'!V:V, 'Placebo Females'!B:B, B303, 'Placebo Females'!P:P, P303)</f>
        <v>-1</v>
      </c>
      <c r="AN303">
        <f>W303 - AVERAGEIFS('Placebo Females'!W:W, 'Placebo Females'!B:B, B303, 'Placebo Females'!P:P, P303)</f>
        <v>7.6666666666666856</v>
      </c>
      <c r="AO303">
        <f>X303 - AVERAGEIFS('Placebo Females'!X:X, 'Placebo Females'!B:B, B303, 'Placebo Females'!P:P, P303)</f>
        <v>-10.333333333333329</v>
      </c>
      <c r="AP303">
        <f>Y303 - AVERAGEIFS('Placebo Females'!Y:Y, 'Placebo Females'!B:B, B303, 'Placebo Females'!P:P, P303)</f>
        <v>8.6666666666666572</v>
      </c>
      <c r="AQ303">
        <f>Z303 - AVERAGEIFS('Placebo Females'!Z:Z, 'Placebo Females'!B:B, B303, 'Placebo Females'!P:P, P303)</f>
        <v>9.3333333333333357</v>
      </c>
      <c r="AR303">
        <f>AB303 - AVERAGEIFS('Placebo Females'!AB:AB, 'Placebo Females'!B:B, B303, 'Placebo Females'!P:P, P303)</f>
        <v>4.3333333333333357</v>
      </c>
      <c r="AS303">
        <f>AC303 - AVERAGEIFS('Placebo Females'!AC:AC, 'Placebo Females'!B:B, B303, 'Placebo Females'!P:P, P303)</f>
        <v>7.6666666666666679</v>
      </c>
      <c r="AT303">
        <f>AD303 - AVERAGEIFS('Placebo Females'!AD:AD, 'Placebo Females'!B:B, B303, 'Placebo Females'!P:P, P303)</f>
        <v>-165.24833333333333</v>
      </c>
      <c r="AU303">
        <f>AE303 - AVERAGEIFS('Placebo Females'!AE:AE, 'Placebo Females'!B:B, B303, 'Placebo Females'!P:P, P303)</f>
        <v>2.1557500000000007E-2</v>
      </c>
      <c r="AV303">
        <f>AF303 - AVERAGEIFS('Placebo Females'!AF:AF, 'Placebo Females'!B:B, B303, 'Placebo Females'!P:P, P303)</f>
        <v>4.1344000000000047E-2</v>
      </c>
    </row>
    <row r="304" spans="1:48" x14ac:dyDescent="0.25">
      <c r="A304" t="s">
        <v>3092</v>
      </c>
      <c r="B304">
        <v>1008</v>
      </c>
      <c r="C304" t="s">
        <v>655</v>
      </c>
      <c r="D304">
        <v>33</v>
      </c>
      <c r="E304">
        <v>163.5</v>
      </c>
      <c r="F304">
        <v>69.8</v>
      </c>
      <c r="G304">
        <v>121.25</v>
      </c>
      <c r="H304">
        <v>71.25</v>
      </c>
      <c r="I304" t="s">
        <v>103</v>
      </c>
      <c r="J304" t="s">
        <v>104</v>
      </c>
      <c r="K304" t="s">
        <v>310</v>
      </c>
      <c r="L304" t="s">
        <v>106</v>
      </c>
      <c r="M304" t="s">
        <v>2261</v>
      </c>
      <c r="N304">
        <v>1500</v>
      </c>
      <c r="O304" t="s">
        <v>2262</v>
      </c>
      <c r="P304">
        <v>2.5</v>
      </c>
      <c r="Q304" t="s">
        <v>113</v>
      </c>
      <c r="R304" t="s">
        <v>2261</v>
      </c>
      <c r="S304">
        <v>977</v>
      </c>
      <c r="T304" t="s">
        <v>2266</v>
      </c>
      <c r="U304">
        <v>674</v>
      </c>
      <c r="V304">
        <v>137</v>
      </c>
      <c r="W304">
        <v>377</v>
      </c>
      <c r="X304">
        <v>95</v>
      </c>
      <c r="Y304">
        <v>207</v>
      </c>
      <c r="Z304">
        <v>75</v>
      </c>
      <c r="AA304" t="s">
        <v>108</v>
      </c>
      <c r="AB304">
        <v>49</v>
      </c>
      <c r="AC304">
        <v>33</v>
      </c>
      <c r="AD304">
        <v>296.01799999999997</v>
      </c>
      <c r="AE304">
        <v>0.28888900000000001</v>
      </c>
      <c r="AF304">
        <v>0.39226</v>
      </c>
      <c r="AH304">
        <v>977</v>
      </c>
      <c r="AI304">
        <f t="shared" si="12"/>
        <v>2.2851850075958429</v>
      </c>
      <c r="AJ304">
        <f t="shared" si="13"/>
        <v>0.3025778204592463</v>
      </c>
      <c r="AK304">
        <f t="shared" si="14"/>
        <v>0.24696000084525715</v>
      </c>
      <c r="AL304">
        <f>U304 - AVERAGEIFS('Placebo Females'!U:U, 'Placebo Females'!B:B, B304, 'Placebo Females'!P:P, P304)</f>
        <v>-105.66666666666663</v>
      </c>
      <c r="AM304">
        <f>V304 - AVERAGEIFS('Placebo Females'!V:V, 'Placebo Females'!B:B, B304, 'Placebo Females'!P:P, P304)</f>
        <v>-4</v>
      </c>
      <c r="AN304">
        <f>W304 - AVERAGEIFS('Placebo Females'!W:W, 'Placebo Females'!B:B, B304, 'Placebo Females'!P:P, P304)</f>
        <v>8.6666666666666856</v>
      </c>
      <c r="AO304">
        <f>X304 - AVERAGEIFS('Placebo Females'!X:X, 'Placebo Females'!B:B, B304, 'Placebo Females'!P:P, P304)</f>
        <v>-6.3333333333333286</v>
      </c>
      <c r="AP304">
        <f>Y304 - AVERAGEIFS('Placebo Females'!Y:Y, 'Placebo Females'!B:B, B304, 'Placebo Females'!P:P, P304)</f>
        <v>3.6666666666666572</v>
      </c>
      <c r="AQ304">
        <f>Z304 - AVERAGEIFS('Placebo Females'!Z:Z, 'Placebo Females'!B:B, B304, 'Placebo Females'!P:P, P304)</f>
        <v>11.333333333333336</v>
      </c>
      <c r="AR304">
        <f>AB304 - AVERAGEIFS('Placebo Females'!AB:AB, 'Placebo Females'!B:B, B304, 'Placebo Females'!P:P, P304)</f>
        <v>11.333333333333336</v>
      </c>
      <c r="AS304">
        <f>AC304 - AVERAGEIFS('Placebo Females'!AC:AC, 'Placebo Females'!B:B, B304, 'Placebo Females'!P:P, P304)</f>
        <v>9.6666666666666679</v>
      </c>
      <c r="AT304">
        <f>AD304 - AVERAGEIFS('Placebo Females'!AD:AD, 'Placebo Females'!B:B, B304, 'Placebo Females'!P:P, P304)</f>
        <v>-194.29333333333335</v>
      </c>
      <c r="AU304">
        <f>AE304 - AVERAGEIFS('Placebo Females'!AE:AE, 'Placebo Females'!B:B, B304, 'Placebo Females'!P:P, P304)</f>
        <v>9.3055500000000013E-2</v>
      </c>
      <c r="AV304">
        <f>AF304 - AVERAGEIFS('Placebo Females'!AF:AF, 'Placebo Females'!B:B, B304, 'Placebo Females'!P:P, P304)</f>
        <v>5.891200000000002E-2</v>
      </c>
    </row>
    <row r="305" spans="1:48" x14ac:dyDescent="0.25">
      <c r="A305" t="s">
        <v>3093</v>
      </c>
      <c r="B305">
        <v>1008</v>
      </c>
      <c r="C305" t="s">
        <v>655</v>
      </c>
      <c r="D305">
        <v>33</v>
      </c>
      <c r="E305">
        <v>163.5</v>
      </c>
      <c r="F305">
        <v>69.8</v>
      </c>
      <c r="G305">
        <v>121.25</v>
      </c>
      <c r="H305">
        <v>71.25</v>
      </c>
      <c r="I305" t="s">
        <v>103</v>
      </c>
      <c r="J305" t="s">
        <v>104</v>
      </c>
      <c r="K305" t="s">
        <v>310</v>
      </c>
      <c r="L305" t="s">
        <v>106</v>
      </c>
      <c r="M305" t="s">
        <v>2261</v>
      </c>
      <c r="N305">
        <v>1500</v>
      </c>
      <c r="O305" t="s">
        <v>2262</v>
      </c>
      <c r="P305">
        <v>2.5</v>
      </c>
      <c r="Q305" t="s">
        <v>113</v>
      </c>
      <c r="R305" t="s">
        <v>2261</v>
      </c>
      <c r="S305">
        <v>977</v>
      </c>
      <c r="T305" t="s">
        <v>2266</v>
      </c>
      <c r="U305">
        <v>780</v>
      </c>
      <c r="V305">
        <v>135</v>
      </c>
      <c r="W305">
        <v>387</v>
      </c>
      <c r="X305">
        <v>86</v>
      </c>
      <c r="Y305">
        <v>224</v>
      </c>
      <c r="Z305">
        <v>77</v>
      </c>
      <c r="AA305" t="s">
        <v>108</v>
      </c>
      <c r="AB305">
        <v>51</v>
      </c>
      <c r="AC305">
        <v>24</v>
      </c>
      <c r="AD305">
        <v>368.93400000000003</v>
      </c>
      <c r="AE305">
        <v>0.26666699999999999</v>
      </c>
      <c r="AF305">
        <v>0.40184199999999998</v>
      </c>
      <c r="AH305">
        <v>977</v>
      </c>
      <c r="AI305">
        <f t="shared" si="12"/>
        <v>2.2851850075958429</v>
      </c>
      <c r="AJ305">
        <f t="shared" si="13"/>
        <v>0.3025778204592463</v>
      </c>
      <c r="AK305">
        <f t="shared" si="14"/>
        <v>0.24696000084525715</v>
      </c>
      <c r="AL305">
        <f>U305 - AVERAGEIFS('Placebo Females'!U:U, 'Placebo Females'!B:B, B305, 'Placebo Females'!P:P, P305)</f>
        <v>0.33333333333337123</v>
      </c>
      <c r="AM305">
        <f>V305 - AVERAGEIFS('Placebo Females'!V:V, 'Placebo Females'!B:B, B305, 'Placebo Females'!P:P, P305)</f>
        <v>-6</v>
      </c>
      <c r="AN305">
        <f>W305 - AVERAGEIFS('Placebo Females'!W:W, 'Placebo Females'!B:B, B305, 'Placebo Females'!P:P, P305)</f>
        <v>18.666666666666686</v>
      </c>
      <c r="AO305">
        <f>X305 - AVERAGEIFS('Placebo Females'!X:X, 'Placebo Females'!B:B, B305, 'Placebo Females'!P:P, P305)</f>
        <v>-15.333333333333329</v>
      </c>
      <c r="AP305">
        <f>Y305 - AVERAGEIFS('Placebo Females'!Y:Y, 'Placebo Females'!B:B, B305, 'Placebo Females'!P:P, P305)</f>
        <v>20.666666666666657</v>
      </c>
      <c r="AQ305">
        <f>Z305 - AVERAGEIFS('Placebo Females'!Z:Z, 'Placebo Females'!B:B, B305, 'Placebo Females'!P:P, P305)</f>
        <v>13.333333333333336</v>
      </c>
      <c r="AR305">
        <f>AB305 - AVERAGEIFS('Placebo Females'!AB:AB, 'Placebo Females'!B:B, B305, 'Placebo Females'!P:P, P305)</f>
        <v>13.333333333333336</v>
      </c>
      <c r="AS305">
        <f>AC305 - AVERAGEIFS('Placebo Females'!AC:AC, 'Placebo Females'!B:B, B305, 'Placebo Females'!P:P, P305)</f>
        <v>0.66666666666666785</v>
      </c>
      <c r="AT305">
        <f>AD305 - AVERAGEIFS('Placebo Females'!AD:AD, 'Placebo Females'!B:B, B305, 'Placebo Females'!P:P, P305)</f>
        <v>-121.3773333333333</v>
      </c>
      <c r="AU305">
        <f>AE305 - AVERAGEIFS('Placebo Females'!AE:AE, 'Placebo Females'!B:B, B305, 'Placebo Females'!P:P, P305)</f>
        <v>7.0833499999999994E-2</v>
      </c>
      <c r="AV305">
        <f>AF305 - AVERAGEIFS('Placebo Females'!AF:AF, 'Placebo Females'!B:B, B305, 'Placebo Females'!P:P, P305)</f>
        <v>6.8493999999999999E-2</v>
      </c>
    </row>
    <row r="306" spans="1:48" x14ac:dyDescent="0.25">
      <c r="A306" t="s">
        <v>3094</v>
      </c>
      <c r="B306">
        <v>1007</v>
      </c>
      <c r="C306" t="s">
        <v>655</v>
      </c>
      <c r="D306">
        <v>27</v>
      </c>
      <c r="E306">
        <v>159</v>
      </c>
      <c r="F306">
        <v>52</v>
      </c>
      <c r="G306">
        <v>98.5</v>
      </c>
      <c r="H306">
        <v>61.5</v>
      </c>
      <c r="I306" t="s">
        <v>103</v>
      </c>
      <c r="J306" t="s">
        <v>104</v>
      </c>
      <c r="K306" t="s">
        <v>409</v>
      </c>
      <c r="L306" t="s">
        <v>460</v>
      </c>
      <c r="M306" t="s">
        <v>2261</v>
      </c>
      <c r="N306">
        <v>1500</v>
      </c>
      <c r="O306" t="s">
        <v>2262</v>
      </c>
      <c r="P306">
        <v>2.5</v>
      </c>
      <c r="Q306" t="s">
        <v>113</v>
      </c>
      <c r="R306" t="s">
        <v>2261</v>
      </c>
      <c r="S306">
        <v>976</v>
      </c>
      <c r="T306" t="s">
        <v>2266</v>
      </c>
      <c r="U306">
        <v>845</v>
      </c>
      <c r="V306">
        <v>157</v>
      </c>
      <c r="W306">
        <v>392</v>
      </c>
      <c r="X306">
        <v>92</v>
      </c>
      <c r="Y306">
        <v>210</v>
      </c>
      <c r="Z306">
        <v>90</v>
      </c>
      <c r="AA306" t="s">
        <v>108</v>
      </c>
      <c r="AB306">
        <v>61</v>
      </c>
      <c r="AC306">
        <v>32</v>
      </c>
      <c r="AD306">
        <v>322.34100000000001</v>
      </c>
      <c r="AE306">
        <v>0.28571400000000002</v>
      </c>
      <c r="AF306">
        <v>0.44106499999999998</v>
      </c>
      <c r="AH306">
        <v>976</v>
      </c>
      <c r="AI306">
        <f t="shared" si="12"/>
        <v>2.2828460260118146</v>
      </c>
      <c r="AJ306">
        <f t="shared" si="13"/>
        <v>0.30240496609006906</v>
      </c>
      <c r="AK306">
        <f t="shared" si="14"/>
        <v>0.24678863918575411</v>
      </c>
      <c r="AL306">
        <f>U306 - AVERAGEIFS('Placebo Females'!U:U, 'Placebo Females'!B:B, B306, 'Placebo Females'!P:P, P306)</f>
        <v>30.333333333333371</v>
      </c>
      <c r="AM306">
        <f>V306 - AVERAGEIFS('Placebo Females'!V:V, 'Placebo Females'!B:B, B306, 'Placebo Females'!P:P, P306)</f>
        <v>-7</v>
      </c>
      <c r="AN306">
        <f>W306 - AVERAGEIFS('Placebo Females'!W:W, 'Placebo Females'!B:B, B306, 'Placebo Females'!P:P, P306)</f>
        <v>7.3333333333333144</v>
      </c>
      <c r="AO306">
        <f>X306 - AVERAGEIFS('Placebo Females'!X:X, 'Placebo Females'!B:B, B306, 'Placebo Females'!P:P, P306)</f>
        <v>-5</v>
      </c>
      <c r="AP306">
        <f>Y306 - AVERAGEIFS('Placebo Females'!Y:Y, 'Placebo Females'!B:B, B306, 'Placebo Females'!P:P, P306)</f>
        <v>6.6666666666666572</v>
      </c>
      <c r="AQ306">
        <f>Z306 - AVERAGEIFS('Placebo Females'!Z:Z, 'Placebo Females'!B:B, B306, 'Placebo Females'!P:P, P306)</f>
        <v>5.6666666666666714</v>
      </c>
      <c r="AR306">
        <f>AB306 - AVERAGEIFS('Placebo Females'!AB:AB, 'Placebo Females'!B:B, B306, 'Placebo Females'!P:P, P306)</f>
        <v>11.333333333333336</v>
      </c>
      <c r="AS306">
        <f>AC306 - AVERAGEIFS('Placebo Females'!AC:AC, 'Placebo Females'!B:B, B306, 'Placebo Females'!P:P, P306)</f>
        <v>2.6666666666666679</v>
      </c>
      <c r="AT306">
        <f>AD306 - AVERAGEIFS('Placebo Females'!AD:AD, 'Placebo Females'!B:B, B306, 'Placebo Females'!P:P, P306)</f>
        <v>-32.345333333333315</v>
      </c>
      <c r="AU306">
        <f>AE306 - AVERAGEIFS('Placebo Females'!AE:AE, 'Placebo Females'!B:B, B306, 'Placebo Females'!P:P, P306)</f>
        <v>0.18972620000000001</v>
      </c>
      <c r="AV306">
        <f>AF306 - AVERAGEIFS('Placebo Females'!AF:AF, 'Placebo Females'!B:B, B306, 'Placebo Females'!P:P, P306)</f>
        <v>5.1984333333333355E-2</v>
      </c>
    </row>
    <row r="307" spans="1:48" x14ac:dyDescent="0.25">
      <c r="A307" t="s">
        <v>3095</v>
      </c>
      <c r="B307">
        <v>1007</v>
      </c>
      <c r="C307" t="s">
        <v>655</v>
      </c>
      <c r="D307">
        <v>27</v>
      </c>
      <c r="E307">
        <v>159</v>
      </c>
      <c r="F307">
        <v>52</v>
      </c>
      <c r="G307">
        <v>98.5</v>
      </c>
      <c r="H307">
        <v>61.5</v>
      </c>
      <c r="I307" t="s">
        <v>103</v>
      </c>
      <c r="J307" t="s">
        <v>104</v>
      </c>
      <c r="K307" t="s">
        <v>409</v>
      </c>
      <c r="L307" t="s">
        <v>460</v>
      </c>
      <c r="M307" t="s">
        <v>2261</v>
      </c>
      <c r="N307">
        <v>1500</v>
      </c>
      <c r="O307" t="s">
        <v>2262</v>
      </c>
      <c r="P307">
        <v>2.5</v>
      </c>
      <c r="Q307" t="s">
        <v>113</v>
      </c>
      <c r="R307" t="s">
        <v>2261</v>
      </c>
      <c r="S307">
        <v>976</v>
      </c>
      <c r="T307" t="s">
        <v>2266</v>
      </c>
      <c r="U307">
        <v>783</v>
      </c>
      <c r="V307">
        <v>161</v>
      </c>
      <c r="W307">
        <v>390</v>
      </c>
      <c r="X307">
        <v>98</v>
      </c>
      <c r="Y307">
        <v>203</v>
      </c>
      <c r="Z307">
        <v>89</v>
      </c>
      <c r="AA307" t="s">
        <v>108</v>
      </c>
      <c r="AB307">
        <v>59</v>
      </c>
      <c r="AC307">
        <v>28</v>
      </c>
      <c r="AD307">
        <v>334.83100000000002</v>
      </c>
      <c r="AE307">
        <v>0.13725499999999999</v>
      </c>
      <c r="AF307">
        <v>0.43118499999999998</v>
      </c>
      <c r="AH307">
        <v>976</v>
      </c>
      <c r="AI307">
        <f t="shared" si="12"/>
        <v>2.2828460260118146</v>
      </c>
      <c r="AJ307">
        <f t="shared" si="13"/>
        <v>0.30240496609006906</v>
      </c>
      <c r="AK307">
        <f t="shared" si="14"/>
        <v>0.24678863918575411</v>
      </c>
      <c r="AL307">
        <f>U307 - AVERAGEIFS('Placebo Females'!U:U, 'Placebo Females'!B:B, B307, 'Placebo Females'!P:P, P307)</f>
        <v>-31.666666666666629</v>
      </c>
      <c r="AM307">
        <f>V307 - AVERAGEIFS('Placebo Females'!V:V, 'Placebo Females'!B:B, B307, 'Placebo Females'!P:P, P307)</f>
        <v>-3</v>
      </c>
      <c r="AN307">
        <f>W307 - AVERAGEIFS('Placebo Females'!W:W, 'Placebo Females'!B:B, B307, 'Placebo Females'!P:P, P307)</f>
        <v>5.3333333333333144</v>
      </c>
      <c r="AO307">
        <f>X307 - AVERAGEIFS('Placebo Females'!X:X, 'Placebo Females'!B:B, B307, 'Placebo Females'!P:P, P307)</f>
        <v>1</v>
      </c>
      <c r="AP307">
        <f>Y307 - AVERAGEIFS('Placebo Females'!Y:Y, 'Placebo Females'!B:B, B307, 'Placebo Females'!P:P, P307)</f>
        <v>-0.33333333333334281</v>
      </c>
      <c r="AQ307">
        <f>Z307 - AVERAGEIFS('Placebo Females'!Z:Z, 'Placebo Females'!B:B, B307, 'Placebo Females'!P:P, P307)</f>
        <v>4.6666666666666714</v>
      </c>
      <c r="AR307">
        <f>AB307 - AVERAGEIFS('Placebo Females'!AB:AB, 'Placebo Females'!B:B, B307, 'Placebo Females'!P:P, P307)</f>
        <v>9.3333333333333357</v>
      </c>
      <c r="AS307">
        <f>AC307 - AVERAGEIFS('Placebo Females'!AC:AC, 'Placebo Females'!B:B, B307, 'Placebo Females'!P:P, P307)</f>
        <v>-1.3333333333333321</v>
      </c>
      <c r="AT307">
        <f>AD307 - AVERAGEIFS('Placebo Females'!AD:AD, 'Placebo Females'!B:B, B307, 'Placebo Females'!P:P, P307)</f>
        <v>-19.855333333333306</v>
      </c>
      <c r="AU307">
        <f>AE307 - AVERAGEIFS('Placebo Females'!AE:AE, 'Placebo Females'!B:B, B307, 'Placebo Females'!P:P, P307)</f>
        <v>4.126719999999999E-2</v>
      </c>
      <c r="AV307">
        <f>AF307 - AVERAGEIFS('Placebo Females'!AF:AF, 'Placebo Females'!B:B, B307, 'Placebo Females'!P:P, P307)</f>
        <v>4.2104333333333355E-2</v>
      </c>
    </row>
    <row r="308" spans="1:48" x14ac:dyDescent="0.25">
      <c r="A308" t="s">
        <v>3096</v>
      </c>
      <c r="B308">
        <v>1007</v>
      </c>
      <c r="C308" t="s">
        <v>655</v>
      </c>
      <c r="D308">
        <v>27</v>
      </c>
      <c r="E308">
        <v>159</v>
      </c>
      <c r="F308">
        <v>52</v>
      </c>
      <c r="G308">
        <v>98.5</v>
      </c>
      <c r="H308">
        <v>61.5</v>
      </c>
      <c r="I308" t="s">
        <v>103</v>
      </c>
      <c r="J308" t="s">
        <v>104</v>
      </c>
      <c r="K308" t="s">
        <v>409</v>
      </c>
      <c r="L308" t="s">
        <v>460</v>
      </c>
      <c r="M308" t="s">
        <v>2261</v>
      </c>
      <c r="N308">
        <v>1500</v>
      </c>
      <c r="O308" t="s">
        <v>2262</v>
      </c>
      <c r="P308">
        <v>2.5</v>
      </c>
      <c r="Q308" t="s">
        <v>113</v>
      </c>
      <c r="R308" t="s">
        <v>2261</v>
      </c>
      <c r="S308">
        <v>976</v>
      </c>
      <c r="T308" t="s">
        <v>2266</v>
      </c>
      <c r="U308">
        <v>769</v>
      </c>
      <c r="V308">
        <v>173</v>
      </c>
      <c r="W308">
        <v>394</v>
      </c>
      <c r="X308">
        <v>92</v>
      </c>
      <c r="Y308">
        <v>209</v>
      </c>
      <c r="Z308">
        <v>93</v>
      </c>
      <c r="AA308" t="s">
        <v>108</v>
      </c>
      <c r="AB308">
        <v>55</v>
      </c>
      <c r="AC308">
        <v>30</v>
      </c>
      <c r="AD308">
        <v>319.61399999999998</v>
      </c>
      <c r="AE308">
        <v>0.196078</v>
      </c>
      <c r="AF308">
        <v>0.4425</v>
      </c>
      <c r="AH308">
        <v>976</v>
      </c>
      <c r="AI308">
        <f t="shared" si="12"/>
        <v>2.2828460260118146</v>
      </c>
      <c r="AJ308">
        <f t="shared" si="13"/>
        <v>0.30240496609006906</v>
      </c>
      <c r="AK308">
        <f t="shared" si="14"/>
        <v>0.24678863918575411</v>
      </c>
      <c r="AL308">
        <f>U308 - AVERAGEIFS('Placebo Females'!U:U, 'Placebo Females'!B:B, B308, 'Placebo Females'!P:P, P308)</f>
        <v>-45.666666666666629</v>
      </c>
      <c r="AM308">
        <f>V308 - AVERAGEIFS('Placebo Females'!V:V, 'Placebo Females'!B:B, B308, 'Placebo Females'!P:P, P308)</f>
        <v>9</v>
      </c>
      <c r="AN308">
        <f>W308 - AVERAGEIFS('Placebo Females'!W:W, 'Placebo Females'!B:B, B308, 'Placebo Females'!P:P, P308)</f>
        <v>9.3333333333333144</v>
      </c>
      <c r="AO308">
        <f>X308 - AVERAGEIFS('Placebo Females'!X:X, 'Placebo Females'!B:B, B308, 'Placebo Females'!P:P, P308)</f>
        <v>-5</v>
      </c>
      <c r="AP308">
        <f>Y308 - AVERAGEIFS('Placebo Females'!Y:Y, 'Placebo Females'!B:B, B308, 'Placebo Females'!P:P, P308)</f>
        <v>5.6666666666666572</v>
      </c>
      <c r="AQ308">
        <f>Z308 - AVERAGEIFS('Placebo Females'!Z:Z, 'Placebo Females'!B:B, B308, 'Placebo Females'!P:P, P308)</f>
        <v>8.6666666666666714</v>
      </c>
      <c r="AR308">
        <f>AB308 - AVERAGEIFS('Placebo Females'!AB:AB, 'Placebo Females'!B:B, B308, 'Placebo Females'!P:P, P308)</f>
        <v>5.3333333333333357</v>
      </c>
      <c r="AS308">
        <f>AC308 - AVERAGEIFS('Placebo Females'!AC:AC, 'Placebo Females'!B:B, B308, 'Placebo Females'!P:P, P308)</f>
        <v>0.66666666666666785</v>
      </c>
      <c r="AT308">
        <f>AD308 - AVERAGEIFS('Placebo Females'!AD:AD, 'Placebo Females'!B:B, B308, 'Placebo Females'!P:P, P308)</f>
        <v>-35.072333333333347</v>
      </c>
      <c r="AU308">
        <f>AE308 - AVERAGEIFS('Placebo Females'!AE:AE, 'Placebo Females'!B:B, B308, 'Placebo Females'!P:P, P308)</f>
        <v>0.1000902</v>
      </c>
      <c r="AV308">
        <f>AF308 - AVERAGEIFS('Placebo Females'!AF:AF, 'Placebo Females'!B:B, B308, 'Placebo Females'!P:P, P308)</f>
        <v>5.3419333333333374E-2</v>
      </c>
    </row>
    <row r="309" spans="1:48" x14ac:dyDescent="0.25">
      <c r="A309" t="s">
        <v>3097</v>
      </c>
      <c r="B309">
        <v>1007</v>
      </c>
      <c r="C309" t="s">
        <v>655</v>
      </c>
      <c r="D309">
        <v>27</v>
      </c>
      <c r="E309">
        <v>159</v>
      </c>
      <c r="F309">
        <v>52</v>
      </c>
      <c r="G309">
        <v>98.5</v>
      </c>
      <c r="H309">
        <v>61.5</v>
      </c>
      <c r="I309" t="s">
        <v>103</v>
      </c>
      <c r="J309" t="s">
        <v>104</v>
      </c>
      <c r="K309" t="s">
        <v>409</v>
      </c>
      <c r="L309" t="s">
        <v>460</v>
      </c>
      <c r="M309" t="s">
        <v>2261</v>
      </c>
      <c r="N309">
        <v>1500</v>
      </c>
      <c r="O309" t="s">
        <v>2262</v>
      </c>
      <c r="P309">
        <v>7</v>
      </c>
      <c r="Q309" t="s">
        <v>113</v>
      </c>
      <c r="R309" t="s">
        <v>2261</v>
      </c>
      <c r="S309">
        <v>976</v>
      </c>
      <c r="T309" t="s">
        <v>2266</v>
      </c>
      <c r="U309">
        <v>757</v>
      </c>
      <c r="V309">
        <v>150</v>
      </c>
      <c r="W309">
        <v>380</v>
      </c>
      <c r="X309">
        <v>100</v>
      </c>
      <c r="Y309">
        <v>202</v>
      </c>
      <c r="Z309">
        <v>78</v>
      </c>
      <c r="AA309" t="s">
        <v>108</v>
      </c>
      <c r="AB309">
        <v>57</v>
      </c>
      <c r="AC309">
        <v>27</v>
      </c>
      <c r="AD309">
        <v>382.37299999999999</v>
      </c>
      <c r="AE309">
        <v>0.20833299999999999</v>
      </c>
      <c r="AF309">
        <v>0.384548</v>
      </c>
      <c r="AH309">
        <v>976</v>
      </c>
      <c r="AI309">
        <f t="shared" si="12"/>
        <v>2.2828460260118146</v>
      </c>
      <c r="AJ309">
        <f t="shared" si="13"/>
        <v>0.30240496609006906</v>
      </c>
      <c r="AK309">
        <f t="shared" si="14"/>
        <v>0.24678863918575411</v>
      </c>
      <c r="AL309">
        <f>U309 - AVERAGEIFS('Placebo Females'!U:U, 'Placebo Females'!B:B, B309, 'Placebo Females'!P:P, P309)</f>
        <v>13.333333333333371</v>
      </c>
      <c r="AM309">
        <f>V309 - AVERAGEIFS('Placebo Females'!V:V, 'Placebo Females'!B:B, B309, 'Placebo Females'!P:P, P309)</f>
        <v>-8</v>
      </c>
      <c r="AN309">
        <f>W309 - AVERAGEIFS('Placebo Females'!W:W, 'Placebo Females'!B:B, B309, 'Placebo Females'!P:P, P309)</f>
        <v>15.333333333333314</v>
      </c>
      <c r="AO309">
        <f>X309 - AVERAGEIFS('Placebo Females'!X:X, 'Placebo Females'!B:B, B309, 'Placebo Females'!P:P, P309)</f>
        <v>7.6666666666666714</v>
      </c>
      <c r="AP309">
        <f>Y309 - AVERAGEIFS('Placebo Females'!Y:Y, 'Placebo Females'!B:B, B309, 'Placebo Females'!P:P, P309)</f>
        <v>4.3333333333333428</v>
      </c>
      <c r="AQ309">
        <f>Z309 - AVERAGEIFS('Placebo Females'!Z:Z, 'Placebo Females'!B:B, B309, 'Placebo Females'!P:P, P309)</f>
        <v>3.3333333333333286</v>
      </c>
      <c r="AR309">
        <f>AB309 - AVERAGEIFS('Placebo Females'!AB:AB, 'Placebo Females'!B:B, B309, 'Placebo Females'!P:P, P309)</f>
        <v>15.666666666666664</v>
      </c>
      <c r="AS309">
        <f>AC309 - AVERAGEIFS('Placebo Females'!AC:AC, 'Placebo Females'!B:B, B309, 'Placebo Females'!P:P, P309)</f>
        <v>-6</v>
      </c>
      <c r="AT309">
        <f>AD309 - AVERAGEIFS('Placebo Females'!AD:AD, 'Placebo Females'!B:B, B309, 'Placebo Females'!P:P, P309)</f>
        <v>-47.631333333333316</v>
      </c>
      <c r="AU309">
        <f>AE309 - AVERAGEIFS('Placebo Females'!AE:AE, 'Placebo Females'!B:B, B309, 'Placebo Females'!P:P, P309)</f>
        <v>8.5526666666666654E-2</v>
      </c>
      <c r="AV309">
        <f>AF309 - AVERAGEIFS('Placebo Females'!AF:AF, 'Placebo Females'!B:B, B309, 'Placebo Females'!P:P, P309)</f>
        <v>5.3169999999999995E-2</v>
      </c>
    </row>
    <row r="310" spans="1:48" x14ac:dyDescent="0.25">
      <c r="A310" t="s">
        <v>3098</v>
      </c>
      <c r="B310">
        <v>1007</v>
      </c>
      <c r="C310" t="s">
        <v>655</v>
      </c>
      <c r="D310">
        <v>27</v>
      </c>
      <c r="E310">
        <v>159</v>
      </c>
      <c r="F310">
        <v>52</v>
      </c>
      <c r="G310">
        <v>98.5</v>
      </c>
      <c r="H310">
        <v>61.5</v>
      </c>
      <c r="I310" t="s">
        <v>103</v>
      </c>
      <c r="J310" t="s">
        <v>104</v>
      </c>
      <c r="K310" t="s">
        <v>409</v>
      </c>
      <c r="L310" t="s">
        <v>460</v>
      </c>
      <c r="M310" t="s">
        <v>2261</v>
      </c>
      <c r="N310">
        <v>1500</v>
      </c>
      <c r="O310" t="s">
        <v>2262</v>
      </c>
      <c r="P310">
        <v>7</v>
      </c>
      <c r="Q310" t="s">
        <v>113</v>
      </c>
      <c r="R310" t="s">
        <v>2261</v>
      </c>
      <c r="S310">
        <v>976</v>
      </c>
      <c r="T310" t="s">
        <v>2266</v>
      </c>
      <c r="U310">
        <v>779</v>
      </c>
      <c r="V310">
        <v>156</v>
      </c>
      <c r="W310">
        <v>379</v>
      </c>
      <c r="X310">
        <v>92</v>
      </c>
      <c r="Y310">
        <v>206</v>
      </c>
      <c r="Z310">
        <v>81</v>
      </c>
      <c r="AA310" t="s">
        <v>108</v>
      </c>
      <c r="AB310">
        <v>57</v>
      </c>
      <c r="AC310">
        <v>27</v>
      </c>
      <c r="AD310">
        <v>369.55700000000002</v>
      </c>
      <c r="AE310">
        <v>0.20408200000000001</v>
      </c>
      <c r="AF310">
        <v>0.40096599999999999</v>
      </c>
      <c r="AH310">
        <v>976</v>
      </c>
      <c r="AI310">
        <f t="shared" si="12"/>
        <v>2.2828460260118146</v>
      </c>
      <c r="AJ310">
        <f t="shared" si="13"/>
        <v>0.30240496609006906</v>
      </c>
      <c r="AK310">
        <f t="shared" si="14"/>
        <v>0.24678863918575411</v>
      </c>
      <c r="AL310">
        <f>U310 - AVERAGEIFS('Placebo Females'!U:U, 'Placebo Females'!B:B, B310, 'Placebo Females'!P:P, P310)</f>
        <v>35.333333333333371</v>
      </c>
      <c r="AM310">
        <f>V310 - AVERAGEIFS('Placebo Females'!V:V, 'Placebo Females'!B:B, B310, 'Placebo Females'!P:P, P310)</f>
        <v>-2</v>
      </c>
      <c r="AN310">
        <f>W310 - AVERAGEIFS('Placebo Females'!W:W, 'Placebo Females'!B:B, B310, 'Placebo Females'!P:P, P310)</f>
        <v>14.333333333333314</v>
      </c>
      <c r="AO310">
        <f>X310 - AVERAGEIFS('Placebo Females'!X:X, 'Placebo Females'!B:B, B310, 'Placebo Females'!P:P, P310)</f>
        <v>-0.3333333333333286</v>
      </c>
      <c r="AP310">
        <f>Y310 - AVERAGEIFS('Placebo Females'!Y:Y, 'Placebo Females'!B:B, B310, 'Placebo Females'!P:P, P310)</f>
        <v>8.3333333333333428</v>
      </c>
      <c r="AQ310">
        <f>Z310 - AVERAGEIFS('Placebo Females'!Z:Z, 'Placebo Females'!B:B, B310, 'Placebo Females'!P:P, P310)</f>
        <v>6.3333333333333286</v>
      </c>
      <c r="AR310">
        <f>AB310 - AVERAGEIFS('Placebo Females'!AB:AB, 'Placebo Females'!B:B, B310, 'Placebo Females'!P:P, P310)</f>
        <v>15.666666666666664</v>
      </c>
      <c r="AS310">
        <f>AC310 - AVERAGEIFS('Placebo Females'!AC:AC, 'Placebo Females'!B:B, B310, 'Placebo Females'!P:P, P310)</f>
        <v>-6</v>
      </c>
      <c r="AT310">
        <f>AD310 - AVERAGEIFS('Placebo Females'!AD:AD, 'Placebo Females'!B:B, B310, 'Placebo Females'!P:P, P310)</f>
        <v>-60.44733333333329</v>
      </c>
      <c r="AU310">
        <f>AE310 - AVERAGEIFS('Placebo Females'!AE:AE, 'Placebo Females'!B:B, B310, 'Placebo Females'!P:P, P310)</f>
        <v>8.1275666666666677E-2</v>
      </c>
      <c r="AV310">
        <f>AF310 - AVERAGEIFS('Placebo Females'!AF:AF, 'Placebo Females'!B:B, B310, 'Placebo Females'!P:P, P310)</f>
        <v>6.9587999999999983E-2</v>
      </c>
    </row>
    <row r="311" spans="1:48" x14ac:dyDescent="0.25">
      <c r="A311" t="s">
        <v>3099</v>
      </c>
      <c r="B311">
        <v>1007</v>
      </c>
      <c r="C311" t="s">
        <v>655</v>
      </c>
      <c r="D311">
        <v>27</v>
      </c>
      <c r="E311">
        <v>159</v>
      </c>
      <c r="F311">
        <v>52</v>
      </c>
      <c r="G311">
        <v>98.5</v>
      </c>
      <c r="H311">
        <v>61.5</v>
      </c>
      <c r="I311" t="s">
        <v>103</v>
      </c>
      <c r="J311" t="s">
        <v>104</v>
      </c>
      <c r="K311" t="s">
        <v>409</v>
      </c>
      <c r="L311" t="s">
        <v>460</v>
      </c>
      <c r="M311" t="s">
        <v>2261</v>
      </c>
      <c r="N311">
        <v>1500</v>
      </c>
      <c r="O311" t="s">
        <v>2262</v>
      </c>
      <c r="P311">
        <v>7</v>
      </c>
      <c r="Q311" t="s">
        <v>113</v>
      </c>
      <c r="R311" t="s">
        <v>2261</v>
      </c>
      <c r="S311">
        <v>976</v>
      </c>
      <c r="T311" t="s">
        <v>2266</v>
      </c>
      <c r="U311">
        <v>793</v>
      </c>
      <c r="V311">
        <v>151</v>
      </c>
      <c r="W311">
        <v>381</v>
      </c>
      <c r="X311">
        <v>97</v>
      </c>
      <c r="Y311">
        <v>205</v>
      </c>
      <c r="Z311">
        <v>79</v>
      </c>
      <c r="AA311" t="s">
        <v>108</v>
      </c>
      <c r="AB311">
        <v>56</v>
      </c>
      <c r="AC311">
        <v>28</v>
      </c>
      <c r="AD311">
        <v>377.86799999999999</v>
      </c>
      <c r="AE311">
        <v>0.22449</v>
      </c>
      <c r="AF311">
        <v>0.395673</v>
      </c>
      <c r="AH311">
        <v>976</v>
      </c>
      <c r="AI311">
        <f t="shared" si="12"/>
        <v>2.2828460260118146</v>
      </c>
      <c r="AJ311">
        <f t="shared" si="13"/>
        <v>0.30240496609006906</v>
      </c>
      <c r="AK311">
        <f t="shared" si="14"/>
        <v>0.24678863918575411</v>
      </c>
      <c r="AL311">
        <f>U311 - AVERAGEIFS('Placebo Females'!U:U, 'Placebo Females'!B:B, B311, 'Placebo Females'!P:P, P311)</f>
        <v>49.333333333333371</v>
      </c>
      <c r="AM311">
        <f>V311 - AVERAGEIFS('Placebo Females'!V:V, 'Placebo Females'!B:B, B311, 'Placebo Females'!P:P, P311)</f>
        <v>-7</v>
      </c>
      <c r="AN311">
        <f>W311 - AVERAGEIFS('Placebo Females'!W:W, 'Placebo Females'!B:B, B311, 'Placebo Females'!P:P, P311)</f>
        <v>16.333333333333314</v>
      </c>
      <c r="AO311">
        <f>X311 - AVERAGEIFS('Placebo Females'!X:X, 'Placebo Females'!B:B, B311, 'Placebo Females'!P:P, P311)</f>
        <v>4.6666666666666714</v>
      </c>
      <c r="AP311">
        <f>Y311 - AVERAGEIFS('Placebo Females'!Y:Y, 'Placebo Females'!B:B, B311, 'Placebo Females'!P:P, P311)</f>
        <v>7.3333333333333428</v>
      </c>
      <c r="AQ311">
        <f>Z311 - AVERAGEIFS('Placebo Females'!Z:Z, 'Placebo Females'!B:B, B311, 'Placebo Females'!P:P, P311)</f>
        <v>4.3333333333333286</v>
      </c>
      <c r="AR311">
        <f>AB311 - AVERAGEIFS('Placebo Females'!AB:AB, 'Placebo Females'!B:B, B311, 'Placebo Females'!P:P, P311)</f>
        <v>14.666666666666664</v>
      </c>
      <c r="AS311">
        <f>AC311 - AVERAGEIFS('Placebo Females'!AC:AC, 'Placebo Females'!B:B, B311, 'Placebo Females'!P:P, P311)</f>
        <v>-5</v>
      </c>
      <c r="AT311">
        <f>AD311 - AVERAGEIFS('Placebo Females'!AD:AD, 'Placebo Females'!B:B, B311, 'Placebo Females'!P:P, P311)</f>
        <v>-52.136333333333312</v>
      </c>
      <c r="AU311">
        <f>AE311 - AVERAGEIFS('Placebo Females'!AE:AE, 'Placebo Females'!B:B, B311, 'Placebo Females'!P:P, P311)</f>
        <v>0.10168366666666666</v>
      </c>
      <c r="AV311">
        <f>AF311 - AVERAGEIFS('Placebo Females'!AF:AF, 'Placebo Females'!B:B, B311, 'Placebo Females'!P:P, P311)</f>
        <v>6.4294999999999991E-2</v>
      </c>
    </row>
    <row r="312" spans="1:48" x14ac:dyDescent="0.25">
      <c r="A312" t="s">
        <v>3100</v>
      </c>
      <c r="B312">
        <v>1008</v>
      </c>
      <c r="C312" t="s">
        <v>655</v>
      </c>
      <c r="D312">
        <v>33</v>
      </c>
      <c r="E312">
        <v>163.5</v>
      </c>
      <c r="F312">
        <v>69.8</v>
      </c>
      <c r="G312">
        <v>121.25</v>
      </c>
      <c r="H312">
        <v>71.25</v>
      </c>
      <c r="I312" t="s">
        <v>103</v>
      </c>
      <c r="J312" t="s">
        <v>104</v>
      </c>
      <c r="K312" t="s">
        <v>310</v>
      </c>
      <c r="L312" t="s">
        <v>106</v>
      </c>
      <c r="M312" t="s">
        <v>2261</v>
      </c>
      <c r="N312">
        <v>1500</v>
      </c>
      <c r="O312" t="s">
        <v>2262</v>
      </c>
      <c r="P312">
        <v>3</v>
      </c>
      <c r="Q312" t="s">
        <v>113</v>
      </c>
      <c r="R312" t="s">
        <v>2261</v>
      </c>
      <c r="S312">
        <v>976</v>
      </c>
      <c r="T312" t="s">
        <v>2266</v>
      </c>
      <c r="U312">
        <v>845</v>
      </c>
      <c r="V312">
        <v>134</v>
      </c>
      <c r="W312">
        <v>396</v>
      </c>
      <c r="X312">
        <v>90</v>
      </c>
      <c r="Y312">
        <v>232</v>
      </c>
      <c r="Z312">
        <v>74</v>
      </c>
      <c r="AA312" t="s">
        <v>108</v>
      </c>
      <c r="AB312">
        <v>52</v>
      </c>
      <c r="AC312">
        <v>23</v>
      </c>
      <c r="AD312">
        <v>411.529</v>
      </c>
      <c r="AE312">
        <v>0.23255799999999999</v>
      </c>
      <c r="AF312">
        <v>0.38604300000000003</v>
      </c>
      <c r="AH312">
        <v>976</v>
      </c>
      <c r="AI312">
        <f t="shared" si="12"/>
        <v>2.2828460260118146</v>
      </c>
      <c r="AJ312">
        <f t="shared" si="13"/>
        <v>0.30240496609006906</v>
      </c>
      <c r="AK312">
        <f t="shared" si="14"/>
        <v>0.24678863918575411</v>
      </c>
      <c r="AL312">
        <f>U312 - AVERAGEIFS('Placebo Females'!U:U, 'Placebo Females'!B:B, B312, 'Placebo Females'!P:P, P312)</f>
        <v>129</v>
      </c>
      <c r="AM312">
        <f>V312 - AVERAGEIFS('Placebo Females'!V:V, 'Placebo Females'!B:B, B312, 'Placebo Females'!P:P, P312)</f>
        <v>-1</v>
      </c>
      <c r="AN312">
        <f>W312 - AVERAGEIFS('Placebo Females'!W:W, 'Placebo Females'!B:B, B312, 'Placebo Females'!P:P, P312)</f>
        <v>35.666666666666686</v>
      </c>
      <c r="AO312">
        <f>X312 - AVERAGEIFS('Placebo Females'!X:X, 'Placebo Females'!B:B, B312, 'Placebo Females'!P:P, P312)</f>
        <v>-15.666666666666671</v>
      </c>
      <c r="AP312">
        <f>Y312 - AVERAGEIFS('Placebo Females'!Y:Y, 'Placebo Females'!B:B, B312, 'Placebo Females'!P:P, P312)</f>
        <v>42</v>
      </c>
      <c r="AQ312">
        <f>Z312 - AVERAGEIFS('Placebo Females'!Z:Z, 'Placebo Females'!B:B, B312, 'Placebo Females'!P:P, P312)</f>
        <v>9.3333333333333286</v>
      </c>
      <c r="AR312">
        <f>AB312 - AVERAGEIFS('Placebo Females'!AB:AB, 'Placebo Females'!B:B, B312, 'Placebo Females'!P:P, P312)</f>
        <v>10.666666666666664</v>
      </c>
      <c r="AS312">
        <f>AC312 - AVERAGEIFS('Placebo Females'!AC:AC, 'Placebo Females'!B:B, B312, 'Placebo Females'!P:P, P312)</f>
        <v>2.3333333333333321</v>
      </c>
      <c r="AT312">
        <f>AD312 - AVERAGEIFS('Placebo Females'!AD:AD, 'Placebo Females'!B:B, B312, 'Placebo Females'!P:P, P312)</f>
        <v>-34.83099999999996</v>
      </c>
      <c r="AU312">
        <f>AE312 - AVERAGEIFS('Placebo Females'!AE:AE, 'Placebo Females'!B:B, B312, 'Placebo Females'!P:P, P312)</f>
        <v>6.9694999999999979E-2</v>
      </c>
      <c r="AV312">
        <f>AF312 - AVERAGEIFS('Placebo Females'!AF:AF, 'Placebo Females'!B:B, B312, 'Placebo Females'!P:P, P312)</f>
        <v>8.8485000000000036E-2</v>
      </c>
    </row>
    <row r="313" spans="1:48" x14ac:dyDescent="0.25">
      <c r="A313" t="s">
        <v>3101</v>
      </c>
      <c r="B313">
        <v>1008</v>
      </c>
      <c r="C313" t="s">
        <v>655</v>
      </c>
      <c r="D313">
        <v>33</v>
      </c>
      <c r="E313">
        <v>163.5</v>
      </c>
      <c r="F313">
        <v>69.8</v>
      </c>
      <c r="G313">
        <v>121.25</v>
      </c>
      <c r="H313">
        <v>71.25</v>
      </c>
      <c r="I313" t="s">
        <v>103</v>
      </c>
      <c r="J313" t="s">
        <v>104</v>
      </c>
      <c r="K313" t="s">
        <v>310</v>
      </c>
      <c r="L313" t="s">
        <v>106</v>
      </c>
      <c r="M313" t="s">
        <v>2261</v>
      </c>
      <c r="N313">
        <v>1500</v>
      </c>
      <c r="O313" t="s">
        <v>2262</v>
      </c>
      <c r="P313">
        <v>3</v>
      </c>
      <c r="Q313" t="s">
        <v>113</v>
      </c>
      <c r="R313" t="s">
        <v>2261</v>
      </c>
      <c r="S313">
        <v>976</v>
      </c>
      <c r="T313" t="s">
        <v>2266</v>
      </c>
      <c r="U313">
        <v>792</v>
      </c>
      <c r="V313">
        <v>131</v>
      </c>
      <c r="W313">
        <v>399</v>
      </c>
      <c r="X313">
        <v>91</v>
      </c>
      <c r="Y313">
        <v>233</v>
      </c>
      <c r="Z313">
        <v>75</v>
      </c>
      <c r="AA313" t="s">
        <v>108</v>
      </c>
      <c r="AB313">
        <v>54</v>
      </c>
      <c r="AC313">
        <v>23</v>
      </c>
      <c r="AD313">
        <v>396.49</v>
      </c>
      <c r="AE313">
        <v>0.25</v>
      </c>
      <c r="AF313">
        <v>0.40541199999999999</v>
      </c>
      <c r="AH313">
        <v>976</v>
      </c>
      <c r="AI313">
        <f t="shared" si="12"/>
        <v>2.2828460260118146</v>
      </c>
      <c r="AJ313">
        <f t="shared" si="13"/>
        <v>0.30240496609006906</v>
      </c>
      <c r="AK313">
        <f t="shared" si="14"/>
        <v>0.24678863918575411</v>
      </c>
      <c r="AL313">
        <f>U313 - AVERAGEIFS('Placebo Females'!U:U, 'Placebo Females'!B:B, B313, 'Placebo Females'!P:P, P313)</f>
        <v>76</v>
      </c>
      <c r="AM313">
        <f>V313 - AVERAGEIFS('Placebo Females'!V:V, 'Placebo Females'!B:B, B313, 'Placebo Females'!P:P, P313)</f>
        <v>-4</v>
      </c>
      <c r="AN313">
        <f>W313 - AVERAGEIFS('Placebo Females'!W:W, 'Placebo Females'!B:B, B313, 'Placebo Females'!P:P, P313)</f>
        <v>38.666666666666686</v>
      </c>
      <c r="AO313">
        <f>X313 - AVERAGEIFS('Placebo Females'!X:X, 'Placebo Females'!B:B, B313, 'Placebo Females'!P:P, P313)</f>
        <v>-14.666666666666671</v>
      </c>
      <c r="AP313">
        <f>Y313 - AVERAGEIFS('Placebo Females'!Y:Y, 'Placebo Females'!B:B, B313, 'Placebo Females'!P:P, P313)</f>
        <v>43</v>
      </c>
      <c r="AQ313">
        <f>Z313 - AVERAGEIFS('Placebo Females'!Z:Z, 'Placebo Females'!B:B, B313, 'Placebo Females'!P:P, P313)</f>
        <v>10.333333333333329</v>
      </c>
      <c r="AR313">
        <f>AB313 - AVERAGEIFS('Placebo Females'!AB:AB, 'Placebo Females'!B:B, B313, 'Placebo Females'!P:P, P313)</f>
        <v>12.666666666666664</v>
      </c>
      <c r="AS313">
        <f>AC313 - AVERAGEIFS('Placebo Females'!AC:AC, 'Placebo Females'!B:B, B313, 'Placebo Females'!P:P, P313)</f>
        <v>2.3333333333333321</v>
      </c>
      <c r="AT313">
        <f>AD313 - AVERAGEIFS('Placebo Females'!AD:AD, 'Placebo Females'!B:B, B313, 'Placebo Females'!P:P, P313)</f>
        <v>-49.869999999999948</v>
      </c>
      <c r="AU313">
        <f>AE313 - AVERAGEIFS('Placebo Females'!AE:AE, 'Placebo Females'!B:B, B313, 'Placebo Females'!P:P, P313)</f>
        <v>8.7136999999999992E-2</v>
      </c>
      <c r="AV313">
        <f>AF313 - AVERAGEIFS('Placebo Females'!AF:AF, 'Placebo Females'!B:B, B313, 'Placebo Females'!P:P, P313)</f>
        <v>0.10785400000000001</v>
      </c>
    </row>
    <row r="314" spans="1:48" x14ac:dyDescent="0.25">
      <c r="A314" t="s">
        <v>3102</v>
      </c>
      <c r="B314">
        <v>1008</v>
      </c>
      <c r="C314" t="s">
        <v>655</v>
      </c>
      <c r="D314">
        <v>33</v>
      </c>
      <c r="E314">
        <v>163.5</v>
      </c>
      <c r="F314">
        <v>69.8</v>
      </c>
      <c r="G314">
        <v>121.25</v>
      </c>
      <c r="H314">
        <v>71.25</v>
      </c>
      <c r="I314" t="s">
        <v>103</v>
      </c>
      <c r="J314" t="s">
        <v>104</v>
      </c>
      <c r="K314" t="s">
        <v>310</v>
      </c>
      <c r="L314" t="s">
        <v>106</v>
      </c>
      <c r="M314" t="s">
        <v>2261</v>
      </c>
      <c r="N314">
        <v>1500</v>
      </c>
      <c r="O314" t="s">
        <v>2262</v>
      </c>
      <c r="P314">
        <v>3</v>
      </c>
      <c r="Q314" t="s">
        <v>113</v>
      </c>
      <c r="R314" t="s">
        <v>2261</v>
      </c>
      <c r="S314">
        <v>976</v>
      </c>
      <c r="T314" t="s">
        <v>2266</v>
      </c>
      <c r="U314">
        <v>873</v>
      </c>
      <c r="V314">
        <v>134</v>
      </c>
      <c r="W314">
        <v>401</v>
      </c>
      <c r="X314">
        <v>97</v>
      </c>
      <c r="Y314">
        <v>229</v>
      </c>
      <c r="Z314">
        <v>75</v>
      </c>
      <c r="AA314" t="s">
        <v>108</v>
      </c>
      <c r="AB314">
        <v>53</v>
      </c>
      <c r="AC314">
        <v>23</v>
      </c>
      <c r="AD314">
        <v>397.303</v>
      </c>
      <c r="AE314">
        <v>0.28571400000000002</v>
      </c>
      <c r="AF314">
        <v>0.39875300000000002</v>
      </c>
      <c r="AH314">
        <v>976</v>
      </c>
      <c r="AI314">
        <f t="shared" si="12"/>
        <v>2.2828460260118146</v>
      </c>
      <c r="AJ314">
        <f t="shared" si="13"/>
        <v>0.30240496609006906</v>
      </c>
      <c r="AK314">
        <f t="shared" si="14"/>
        <v>0.24678863918575411</v>
      </c>
      <c r="AL314">
        <f>U314 - AVERAGEIFS('Placebo Females'!U:U, 'Placebo Females'!B:B, B314, 'Placebo Females'!P:P, P314)</f>
        <v>157</v>
      </c>
      <c r="AM314">
        <f>V314 - AVERAGEIFS('Placebo Females'!V:V, 'Placebo Females'!B:B, B314, 'Placebo Females'!P:P, P314)</f>
        <v>-1</v>
      </c>
      <c r="AN314">
        <f>W314 - AVERAGEIFS('Placebo Females'!W:W, 'Placebo Females'!B:B, B314, 'Placebo Females'!P:P, P314)</f>
        <v>40.666666666666686</v>
      </c>
      <c r="AO314">
        <f>X314 - AVERAGEIFS('Placebo Females'!X:X, 'Placebo Females'!B:B, B314, 'Placebo Females'!P:P, P314)</f>
        <v>-8.6666666666666714</v>
      </c>
      <c r="AP314">
        <f>Y314 - AVERAGEIFS('Placebo Females'!Y:Y, 'Placebo Females'!B:B, B314, 'Placebo Females'!P:P, P314)</f>
        <v>39</v>
      </c>
      <c r="AQ314">
        <f>Z314 - AVERAGEIFS('Placebo Females'!Z:Z, 'Placebo Females'!B:B, B314, 'Placebo Females'!P:P, P314)</f>
        <v>10.333333333333329</v>
      </c>
      <c r="AR314">
        <f>AB314 - AVERAGEIFS('Placebo Females'!AB:AB, 'Placebo Females'!B:B, B314, 'Placebo Females'!P:P, P314)</f>
        <v>11.666666666666664</v>
      </c>
      <c r="AS314">
        <f>AC314 - AVERAGEIFS('Placebo Females'!AC:AC, 'Placebo Females'!B:B, B314, 'Placebo Females'!P:P, P314)</f>
        <v>2.3333333333333321</v>
      </c>
      <c r="AT314">
        <f>AD314 - AVERAGEIFS('Placebo Females'!AD:AD, 'Placebo Females'!B:B, B314, 'Placebo Females'!P:P, P314)</f>
        <v>-49.05699999999996</v>
      </c>
      <c r="AU314">
        <f>AE314 - AVERAGEIFS('Placebo Females'!AE:AE, 'Placebo Females'!B:B, B314, 'Placebo Females'!P:P, P314)</f>
        <v>0.12285100000000002</v>
      </c>
      <c r="AV314">
        <f>AF314 - AVERAGEIFS('Placebo Females'!AF:AF, 'Placebo Females'!B:B, B314, 'Placebo Females'!P:P, P314)</f>
        <v>0.10119500000000003</v>
      </c>
    </row>
    <row r="315" spans="1:48" x14ac:dyDescent="0.25">
      <c r="A315" t="s">
        <v>3103</v>
      </c>
      <c r="B315">
        <v>1002</v>
      </c>
      <c r="C315" t="s">
        <v>655</v>
      </c>
      <c r="D315">
        <v>20</v>
      </c>
      <c r="E315">
        <v>177</v>
      </c>
      <c r="F315">
        <v>80.599999999999994</v>
      </c>
      <c r="G315">
        <v>95.666666669999998</v>
      </c>
      <c r="H315">
        <v>56</v>
      </c>
      <c r="I315" t="s">
        <v>103</v>
      </c>
      <c r="J315" t="s">
        <v>104</v>
      </c>
      <c r="K315" t="s">
        <v>704</v>
      </c>
      <c r="L315" t="s">
        <v>460</v>
      </c>
      <c r="M315" t="s">
        <v>2261</v>
      </c>
      <c r="N315">
        <v>1500</v>
      </c>
      <c r="O315" t="s">
        <v>2262</v>
      </c>
      <c r="P315">
        <v>2.5</v>
      </c>
      <c r="Q315" t="s">
        <v>113</v>
      </c>
      <c r="R315" t="s">
        <v>2261</v>
      </c>
      <c r="S315">
        <v>967</v>
      </c>
      <c r="T315" t="s">
        <v>2266</v>
      </c>
      <c r="U315">
        <v>875</v>
      </c>
      <c r="V315">
        <v>154</v>
      </c>
      <c r="W315">
        <v>383</v>
      </c>
      <c r="X315">
        <v>88</v>
      </c>
      <c r="Y315">
        <v>217</v>
      </c>
      <c r="Z315">
        <v>78</v>
      </c>
      <c r="AA315" t="s">
        <v>108</v>
      </c>
      <c r="AB315">
        <v>48</v>
      </c>
      <c r="AC315">
        <v>25</v>
      </c>
      <c r="AD315">
        <v>431.27199999999999</v>
      </c>
      <c r="AE315">
        <v>0.14893600000000001</v>
      </c>
      <c r="AF315">
        <v>0.397756</v>
      </c>
      <c r="AH315">
        <v>967</v>
      </c>
      <c r="AI315">
        <f t="shared" si="12"/>
        <v>2.2617951917555579</v>
      </c>
      <c r="AJ315">
        <f t="shared" si="13"/>
        <v>0.30084380548803957</v>
      </c>
      <c r="AK315">
        <f t="shared" si="14"/>
        <v>0.24524207154031152</v>
      </c>
      <c r="AL315">
        <f>U315 - AVERAGEIFS('Placebo Females'!U:U, 'Placebo Females'!B:B, B315, 'Placebo Females'!P:P, P315)</f>
        <v>-92</v>
      </c>
      <c r="AM315">
        <f>V315 - AVERAGEIFS('Placebo Females'!V:V, 'Placebo Females'!B:B, B315, 'Placebo Females'!P:P, P315)</f>
        <v>5.6666666666666572</v>
      </c>
      <c r="AN315">
        <f>W315 - AVERAGEIFS('Placebo Females'!W:W, 'Placebo Females'!B:B, B315, 'Placebo Females'!P:P, P315)</f>
        <v>-9.6666666666666856</v>
      </c>
      <c r="AO315">
        <f>X315 - AVERAGEIFS('Placebo Females'!X:X, 'Placebo Females'!B:B, B315, 'Placebo Females'!P:P, P315)</f>
        <v>-10.666666666666671</v>
      </c>
      <c r="AP315">
        <f>Y315 - AVERAGEIFS('Placebo Females'!Y:Y, 'Placebo Females'!B:B, B315, 'Placebo Females'!P:P, P315)</f>
        <v>0</v>
      </c>
      <c r="AQ315">
        <f>Z315 - AVERAGEIFS('Placebo Females'!Z:Z, 'Placebo Females'!B:B, B315, 'Placebo Females'!P:P, P315)</f>
        <v>1</v>
      </c>
      <c r="AR315">
        <f>AB315 - AVERAGEIFS('Placebo Females'!AB:AB, 'Placebo Females'!B:B, B315, 'Placebo Females'!P:P, P315)</f>
        <v>8</v>
      </c>
      <c r="AS315">
        <f>AC315 - AVERAGEIFS('Placebo Females'!AC:AC, 'Placebo Females'!B:B, B315, 'Placebo Females'!P:P, P315)</f>
        <v>-3</v>
      </c>
      <c r="AT315">
        <f>AD315 - AVERAGEIFS('Placebo Females'!AD:AD, 'Placebo Females'!B:B, B315, 'Placebo Females'!P:P, P315)</f>
        <v>-0.83866666666671108</v>
      </c>
      <c r="AU315">
        <f>AE315 - AVERAGEIFS('Placebo Females'!AE:AE, 'Placebo Females'!B:B, B315, 'Placebo Females'!P:P, P315)</f>
        <v>6.0151100000000013E-2</v>
      </c>
      <c r="AV315">
        <f>AF315 - AVERAGEIFS('Placebo Females'!AF:AF, 'Placebo Females'!B:B, B315, 'Placebo Females'!P:P, P315)</f>
        <v>2.7773333333333539E-3</v>
      </c>
    </row>
    <row r="316" spans="1:48" x14ac:dyDescent="0.25">
      <c r="A316" t="s">
        <v>3104</v>
      </c>
      <c r="B316">
        <v>1002</v>
      </c>
      <c r="C316" t="s">
        <v>655</v>
      </c>
      <c r="D316">
        <v>20</v>
      </c>
      <c r="E316">
        <v>177</v>
      </c>
      <c r="F316">
        <v>80.599999999999994</v>
      </c>
      <c r="G316">
        <v>95.666666669999998</v>
      </c>
      <c r="H316">
        <v>56</v>
      </c>
      <c r="I316" t="s">
        <v>103</v>
      </c>
      <c r="J316" t="s">
        <v>104</v>
      </c>
      <c r="K316" t="s">
        <v>704</v>
      </c>
      <c r="L316" t="s">
        <v>460</v>
      </c>
      <c r="M316" t="s">
        <v>2261</v>
      </c>
      <c r="N316">
        <v>1500</v>
      </c>
      <c r="O316" t="s">
        <v>2262</v>
      </c>
      <c r="P316">
        <v>2.5</v>
      </c>
      <c r="Q316" t="s">
        <v>113</v>
      </c>
      <c r="R316" t="s">
        <v>2261</v>
      </c>
      <c r="S316">
        <v>967</v>
      </c>
      <c r="T316" t="s">
        <v>2266</v>
      </c>
      <c r="U316">
        <v>867</v>
      </c>
      <c r="V316">
        <v>158</v>
      </c>
      <c r="W316">
        <v>380</v>
      </c>
      <c r="X316">
        <v>87</v>
      </c>
      <c r="Y316">
        <v>217</v>
      </c>
      <c r="Z316">
        <v>76</v>
      </c>
      <c r="AA316" t="s">
        <v>108</v>
      </c>
      <c r="AB316">
        <v>48</v>
      </c>
      <c r="AC316">
        <v>24</v>
      </c>
      <c r="AD316">
        <v>412.19499999999999</v>
      </c>
      <c r="AE316">
        <v>0.104167</v>
      </c>
      <c r="AF316">
        <v>0.39555899999999999</v>
      </c>
      <c r="AH316">
        <v>967</v>
      </c>
      <c r="AI316">
        <f t="shared" si="12"/>
        <v>2.2617951917555579</v>
      </c>
      <c r="AJ316">
        <f t="shared" si="13"/>
        <v>0.30084380548803957</v>
      </c>
      <c r="AK316">
        <f t="shared" si="14"/>
        <v>0.24524207154031152</v>
      </c>
      <c r="AL316">
        <f>U316 - AVERAGEIFS('Placebo Females'!U:U, 'Placebo Females'!B:B, B316, 'Placebo Females'!P:P, P316)</f>
        <v>-100</v>
      </c>
      <c r="AM316">
        <f>V316 - AVERAGEIFS('Placebo Females'!V:V, 'Placebo Females'!B:B, B316, 'Placebo Females'!P:P, P316)</f>
        <v>9.6666666666666572</v>
      </c>
      <c r="AN316">
        <f>W316 - AVERAGEIFS('Placebo Females'!W:W, 'Placebo Females'!B:B, B316, 'Placebo Females'!P:P, P316)</f>
        <v>-12.666666666666686</v>
      </c>
      <c r="AO316">
        <f>X316 - AVERAGEIFS('Placebo Females'!X:X, 'Placebo Females'!B:B, B316, 'Placebo Females'!P:P, P316)</f>
        <v>-11.666666666666671</v>
      </c>
      <c r="AP316">
        <f>Y316 - AVERAGEIFS('Placebo Females'!Y:Y, 'Placebo Females'!B:B, B316, 'Placebo Females'!P:P, P316)</f>
        <v>0</v>
      </c>
      <c r="AQ316">
        <f>Z316 - AVERAGEIFS('Placebo Females'!Z:Z, 'Placebo Females'!B:B, B316, 'Placebo Females'!P:P, P316)</f>
        <v>-1</v>
      </c>
      <c r="AR316">
        <f>AB316 - AVERAGEIFS('Placebo Females'!AB:AB, 'Placebo Females'!B:B, B316, 'Placebo Females'!P:P, P316)</f>
        <v>8</v>
      </c>
      <c r="AS316">
        <f>AC316 - AVERAGEIFS('Placebo Females'!AC:AC, 'Placebo Females'!B:B, B316, 'Placebo Females'!P:P, P316)</f>
        <v>-4</v>
      </c>
      <c r="AT316">
        <f>AD316 - AVERAGEIFS('Placebo Females'!AD:AD, 'Placebo Females'!B:B, B316, 'Placebo Females'!P:P, P316)</f>
        <v>-19.915666666666709</v>
      </c>
      <c r="AU316">
        <f>AE316 - AVERAGEIFS('Placebo Females'!AE:AE, 'Placebo Females'!B:B, B316, 'Placebo Females'!P:P, P316)</f>
        <v>1.5382099999999996E-2</v>
      </c>
      <c r="AV316">
        <f>AF316 - AVERAGEIFS('Placebo Females'!AF:AF, 'Placebo Females'!B:B, B316, 'Placebo Females'!P:P, P316)</f>
        <v>5.8033333333334935E-4</v>
      </c>
    </row>
    <row r="317" spans="1:48" x14ac:dyDescent="0.25">
      <c r="A317" t="s">
        <v>3105</v>
      </c>
      <c r="B317">
        <v>1002</v>
      </c>
      <c r="C317" t="s">
        <v>655</v>
      </c>
      <c r="D317">
        <v>20</v>
      </c>
      <c r="E317">
        <v>177</v>
      </c>
      <c r="F317">
        <v>80.599999999999994</v>
      </c>
      <c r="G317">
        <v>95.666666669999998</v>
      </c>
      <c r="H317">
        <v>56</v>
      </c>
      <c r="I317" t="s">
        <v>103</v>
      </c>
      <c r="J317" t="s">
        <v>104</v>
      </c>
      <c r="K317" t="s">
        <v>704</v>
      </c>
      <c r="L317" t="s">
        <v>460</v>
      </c>
      <c r="M317" t="s">
        <v>2261</v>
      </c>
      <c r="N317">
        <v>1500</v>
      </c>
      <c r="O317" t="s">
        <v>2262</v>
      </c>
      <c r="P317">
        <v>2.5</v>
      </c>
      <c r="Q317" t="s">
        <v>113</v>
      </c>
      <c r="R317" t="s">
        <v>2261</v>
      </c>
      <c r="S317">
        <v>967</v>
      </c>
      <c r="T317" t="s">
        <v>2266</v>
      </c>
      <c r="U317">
        <v>867</v>
      </c>
      <c r="V317">
        <v>166</v>
      </c>
      <c r="W317">
        <v>380</v>
      </c>
      <c r="X317">
        <v>88</v>
      </c>
      <c r="Y317">
        <v>215</v>
      </c>
      <c r="Z317">
        <v>77</v>
      </c>
      <c r="AA317" t="s">
        <v>108</v>
      </c>
      <c r="AB317">
        <v>42</v>
      </c>
      <c r="AC317">
        <v>30</v>
      </c>
      <c r="AD317">
        <v>410.68700000000001</v>
      </c>
      <c r="AE317">
        <v>0.155556</v>
      </c>
      <c r="AF317">
        <v>0.39107500000000001</v>
      </c>
      <c r="AH317">
        <v>967</v>
      </c>
      <c r="AI317">
        <f t="shared" si="12"/>
        <v>2.2617951917555579</v>
      </c>
      <c r="AJ317">
        <f t="shared" si="13"/>
        <v>0.30084380548803957</v>
      </c>
      <c r="AK317">
        <f t="shared" si="14"/>
        <v>0.24524207154031152</v>
      </c>
      <c r="AL317">
        <f>U317 - AVERAGEIFS('Placebo Females'!U:U, 'Placebo Females'!B:B, B317, 'Placebo Females'!P:P, P317)</f>
        <v>-100</v>
      </c>
      <c r="AM317">
        <f>V317 - AVERAGEIFS('Placebo Females'!V:V, 'Placebo Females'!B:B, B317, 'Placebo Females'!P:P, P317)</f>
        <v>17.666666666666657</v>
      </c>
      <c r="AN317">
        <f>W317 - AVERAGEIFS('Placebo Females'!W:W, 'Placebo Females'!B:B, B317, 'Placebo Females'!P:P, P317)</f>
        <v>-12.666666666666686</v>
      </c>
      <c r="AO317">
        <f>X317 - AVERAGEIFS('Placebo Females'!X:X, 'Placebo Females'!B:B, B317, 'Placebo Females'!P:P, P317)</f>
        <v>-10.666666666666671</v>
      </c>
      <c r="AP317">
        <f>Y317 - AVERAGEIFS('Placebo Females'!Y:Y, 'Placebo Females'!B:B, B317, 'Placebo Females'!P:P, P317)</f>
        <v>-2</v>
      </c>
      <c r="AQ317">
        <f>Z317 - AVERAGEIFS('Placebo Females'!Z:Z, 'Placebo Females'!B:B, B317, 'Placebo Females'!P:P, P317)</f>
        <v>0</v>
      </c>
      <c r="AR317">
        <f>AB317 - AVERAGEIFS('Placebo Females'!AB:AB, 'Placebo Females'!B:B, B317, 'Placebo Females'!P:P, P317)</f>
        <v>2</v>
      </c>
      <c r="AS317">
        <f>AC317 - AVERAGEIFS('Placebo Females'!AC:AC, 'Placebo Females'!B:B, B317, 'Placebo Females'!P:P, P317)</f>
        <v>2</v>
      </c>
      <c r="AT317">
        <f>AD317 - AVERAGEIFS('Placebo Females'!AD:AD, 'Placebo Females'!B:B, B317, 'Placebo Females'!P:P, P317)</f>
        <v>-21.423666666666691</v>
      </c>
      <c r="AU317">
        <f>AE317 - AVERAGEIFS('Placebo Females'!AE:AE, 'Placebo Females'!B:B, B317, 'Placebo Females'!P:P, P317)</f>
        <v>6.67711E-2</v>
      </c>
      <c r="AV317">
        <f>AF317 - AVERAGEIFS('Placebo Females'!AF:AF, 'Placebo Females'!B:B, B317, 'Placebo Females'!P:P, P317)</f>
        <v>-3.9036666666666386E-3</v>
      </c>
    </row>
    <row r="318" spans="1:48" x14ac:dyDescent="0.25">
      <c r="A318" t="s">
        <v>3106</v>
      </c>
      <c r="B318">
        <v>1006</v>
      </c>
      <c r="C318" t="s">
        <v>655</v>
      </c>
      <c r="D318">
        <v>22</v>
      </c>
      <c r="E318">
        <v>168.5</v>
      </c>
      <c r="F318">
        <v>69.599999999999994</v>
      </c>
      <c r="G318">
        <v>102.75</v>
      </c>
      <c r="H318">
        <v>55.75</v>
      </c>
      <c r="I318" t="s">
        <v>103</v>
      </c>
      <c r="J318" t="s">
        <v>104</v>
      </c>
      <c r="K318" t="s">
        <v>210</v>
      </c>
      <c r="L318" t="s">
        <v>106</v>
      </c>
      <c r="M318" t="s">
        <v>2261</v>
      </c>
      <c r="N318">
        <v>1500</v>
      </c>
      <c r="O318" t="s">
        <v>2262</v>
      </c>
      <c r="P318">
        <v>1.5</v>
      </c>
      <c r="Q318" t="s">
        <v>113</v>
      </c>
      <c r="R318" t="s">
        <v>2261</v>
      </c>
      <c r="S318">
        <v>936</v>
      </c>
      <c r="T318" t="s">
        <v>2266</v>
      </c>
      <c r="U318">
        <v>981</v>
      </c>
      <c r="V318">
        <v>179</v>
      </c>
      <c r="W318">
        <v>404</v>
      </c>
      <c r="X318">
        <v>103</v>
      </c>
      <c r="Y318">
        <v>225</v>
      </c>
      <c r="Z318">
        <v>76</v>
      </c>
      <c r="AA318" t="s">
        <v>108</v>
      </c>
      <c r="AB318">
        <v>44</v>
      </c>
      <c r="AC318">
        <v>27</v>
      </c>
      <c r="AD318">
        <v>428.47399999999999</v>
      </c>
      <c r="AE318">
        <v>0.17391300000000001</v>
      </c>
      <c r="AF318">
        <v>0.43549599999999999</v>
      </c>
      <c r="AH318">
        <v>936</v>
      </c>
      <c r="AI318">
        <f t="shared" si="12"/>
        <v>2.1892867626506742</v>
      </c>
      <c r="AJ318">
        <f t="shared" si="13"/>
        <v>0.29538970150682009</v>
      </c>
      <c r="AK318">
        <f t="shared" si="14"/>
        <v>0.23985474656060168</v>
      </c>
      <c r="AL318">
        <f>U318 - AVERAGEIFS('Placebo Females'!U:U, 'Placebo Females'!B:B, B318, 'Placebo Females'!P:P, P318)</f>
        <v>35.666666666666629</v>
      </c>
      <c r="AM318">
        <f>V318 - AVERAGEIFS('Placebo Females'!V:V, 'Placebo Females'!B:B, B318, 'Placebo Females'!P:P, P318)</f>
        <v>-6.6666666666666572</v>
      </c>
      <c r="AN318">
        <f>W318 - AVERAGEIFS('Placebo Females'!W:W, 'Placebo Females'!B:B, B318, 'Placebo Females'!P:P, P318)</f>
        <v>20.666666666666686</v>
      </c>
      <c r="AO318">
        <f>X318 - AVERAGEIFS('Placebo Females'!X:X, 'Placebo Females'!B:B, B318, 'Placebo Females'!P:P, P318)</f>
        <v>14.333333333333329</v>
      </c>
      <c r="AP318">
        <f>Y318 - AVERAGEIFS('Placebo Females'!Y:Y, 'Placebo Females'!B:B, B318, 'Placebo Females'!P:P, P318)</f>
        <v>-0.33333333333334281</v>
      </c>
      <c r="AQ318">
        <f>Z318 - AVERAGEIFS('Placebo Females'!Z:Z, 'Placebo Females'!B:B, B318, 'Placebo Females'!P:P, P318)</f>
        <v>6.6666666666666714</v>
      </c>
      <c r="AR318">
        <f>AB318 - AVERAGEIFS('Placebo Females'!AB:AB, 'Placebo Females'!B:B, B318, 'Placebo Females'!P:P, P318)</f>
        <v>6.3333333333333357</v>
      </c>
      <c r="AS318">
        <f>AC318 - AVERAGEIFS('Placebo Females'!AC:AC, 'Placebo Females'!B:B, B318, 'Placebo Females'!P:P, P318)</f>
        <v>2</v>
      </c>
      <c r="AT318">
        <f>AD318 - AVERAGEIFS('Placebo Females'!AD:AD, 'Placebo Females'!B:B, B318, 'Placebo Females'!P:P, P318)</f>
        <v>-39.630333333333397</v>
      </c>
      <c r="AU318">
        <f>AE318 - AVERAGEIFS('Placebo Females'!AE:AE, 'Placebo Females'!B:B, B318, 'Placebo Females'!P:P, P318)</f>
        <v>5.3458333333333344E-2</v>
      </c>
      <c r="AV318">
        <f>AF318 - AVERAGEIFS('Placebo Females'!AF:AF, 'Placebo Females'!B:B, B318, 'Placebo Females'!P:P, P318)</f>
        <v>4.2337333333333282E-2</v>
      </c>
    </row>
    <row r="319" spans="1:48" x14ac:dyDescent="0.25">
      <c r="A319" t="s">
        <v>3107</v>
      </c>
      <c r="B319">
        <v>1006</v>
      </c>
      <c r="C319" t="s">
        <v>655</v>
      </c>
      <c r="D319">
        <v>22</v>
      </c>
      <c r="E319">
        <v>168.5</v>
      </c>
      <c r="F319">
        <v>69.599999999999994</v>
      </c>
      <c r="G319">
        <v>102.75</v>
      </c>
      <c r="H319">
        <v>55.75</v>
      </c>
      <c r="I319" t="s">
        <v>103</v>
      </c>
      <c r="J319" t="s">
        <v>104</v>
      </c>
      <c r="K319" t="s">
        <v>210</v>
      </c>
      <c r="L319" t="s">
        <v>106</v>
      </c>
      <c r="M319" t="s">
        <v>2261</v>
      </c>
      <c r="N319">
        <v>1500</v>
      </c>
      <c r="O319" t="s">
        <v>2262</v>
      </c>
      <c r="P319">
        <v>1.5</v>
      </c>
      <c r="Q319" t="s">
        <v>113</v>
      </c>
      <c r="R319" t="s">
        <v>2261</v>
      </c>
      <c r="S319">
        <v>936</v>
      </c>
      <c r="T319" t="s">
        <v>2266</v>
      </c>
      <c r="U319">
        <v>906</v>
      </c>
      <c r="V319">
        <v>189</v>
      </c>
      <c r="W319">
        <v>396</v>
      </c>
      <c r="X319">
        <v>106</v>
      </c>
      <c r="Y319">
        <v>215</v>
      </c>
      <c r="Z319">
        <v>75</v>
      </c>
      <c r="AA319" t="s">
        <v>108</v>
      </c>
      <c r="AB319">
        <v>45</v>
      </c>
      <c r="AC319">
        <v>26</v>
      </c>
      <c r="AD319">
        <v>413.16</v>
      </c>
      <c r="AE319" t="s">
        <v>108</v>
      </c>
      <c r="AF319" t="s">
        <v>108</v>
      </c>
      <c r="AH319">
        <v>936</v>
      </c>
      <c r="AI319">
        <f t="shared" si="12"/>
        <v>2.1892867626506742</v>
      </c>
      <c r="AJ319">
        <f t="shared" si="13"/>
        <v>0.29538970150682009</v>
      </c>
      <c r="AK319">
        <f t="shared" si="14"/>
        <v>0.23985474656060168</v>
      </c>
      <c r="AL319">
        <f>U319 - AVERAGEIFS('Placebo Females'!U:U, 'Placebo Females'!B:B, B319, 'Placebo Females'!P:P, P319)</f>
        <v>-39.333333333333371</v>
      </c>
      <c r="AM319">
        <f>V319 - AVERAGEIFS('Placebo Females'!V:V, 'Placebo Females'!B:B, B319, 'Placebo Females'!P:P, P319)</f>
        <v>3.3333333333333428</v>
      </c>
      <c r="AN319">
        <f>W319 - AVERAGEIFS('Placebo Females'!W:W, 'Placebo Females'!B:B, B319, 'Placebo Females'!P:P, P319)</f>
        <v>12.666666666666686</v>
      </c>
      <c r="AO319">
        <f>X319 - AVERAGEIFS('Placebo Females'!X:X, 'Placebo Females'!B:B, B319, 'Placebo Females'!P:P, P319)</f>
        <v>17.333333333333329</v>
      </c>
      <c r="AP319">
        <f>Y319 - AVERAGEIFS('Placebo Females'!Y:Y, 'Placebo Females'!B:B, B319, 'Placebo Females'!P:P, P319)</f>
        <v>-10.333333333333343</v>
      </c>
      <c r="AQ319">
        <f>Z319 - AVERAGEIFS('Placebo Females'!Z:Z, 'Placebo Females'!B:B, B319, 'Placebo Females'!P:P, P319)</f>
        <v>5.6666666666666714</v>
      </c>
      <c r="AR319">
        <f>AB319 - AVERAGEIFS('Placebo Females'!AB:AB, 'Placebo Females'!B:B, B319, 'Placebo Females'!P:P, P319)</f>
        <v>7.3333333333333357</v>
      </c>
      <c r="AS319">
        <f>AC319 - AVERAGEIFS('Placebo Females'!AC:AC, 'Placebo Females'!B:B, B319, 'Placebo Females'!P:P, P319)</f>
        <v>1</v>
      </c>
      <c r="AT319">
        <f>AD319 - AVERAGEIFS('Placebo Females'!AD:AD, 'Placebo Females'!B:B, B319, 'Placebo Females'!P:P, P319)</f>
        <v>-54.944333333333361</v>
      </c>
      <c r="AU319" t="e">
        <f>AE319 - AVERAGEIFS('Placebo Females'!AE:AE, 'Placebo Females'!B:B, B319, 'Placebo Females'!P:P, P319)</f>
        <v>#VALUE!</v>
      </c>
      <c r="AV319" t="e">
        <f>AF319 - AVERAGEIFS('Placebo Females'!AF:AF, 'Placebo Females'!B:B, B319, 'Placebo Females'!P:P, P319)</f>
        <v>#VALUE!</v>
      </c>
    </row>
    <row r="320" spans="1:48" x14ac:dyDescent="0.25">
      <c r="A320" t="s">
        <v>3108</v>
      </c>
      <c r="B320">
        <v>1006</v>
      </c>
      <c r="C320" t="s">
        <v>655</v>
      </c>
      <c r="D320">
        <v>22</v>
      </c>
      <c r="E320">
        <v>168.5</v>
      </c>
      <c r="F320">
        <v>69.599999999999994</v>
      </c>
      <c r="G320">
        <v>102.75</v>
      </c>
      <c r="H320">
        <v>55.75</v>
      </c>
      <c r="I320" t="s">
        <v>103</v>
      </c>
      <c r="J320" t="s">
        <v>104</v>
      </c>
      <c r="K320" t="s">
        <v>210</v>
      </c>
      <c r="L320" t="s">
        <v>106</v>
      </c>
      <c r="M320" t="s">
        <v>2261</v>
      </c>
      <c r="N320">
        <v>1500</v>
      </c>
      <c r="O320" t="s">
        <v>2262</v>
      </c>
      <c r="P320">
        <v>1.5</v>
      </c>
      <c r="Q320" t="s">
        <v>113</v>
      </c>
      <c r="R320" t="s">
        <v>2261</v>
      </c>
      <c r="S320">
        <v>936</v>
      </c>
      <c r="T320" t="s">
        <v>2266</v>
      </c>
      <c r="U320">
        <v>1041</v>
      </c>
      <c r="V320">
        <v>180</v>
      </c>
      <c r="W320">
        <v>398</v>
      </c>
      <c r="X320">
        <v>97</v>
      </c>
      <c r="Y320">
        <v>224</v>
      </c>
      <c r="Z320">
        <v>77</v>
      </c>
      <c r="AA320" t="s">
        <v>108</v>
      </c>
      <c r="AB320">
        <v>43</v>
      </c>
      <c r="AC320">
        <v>27</v>
      </c>
      <c r="AD320">
        <v>427.02499999999998</v>
      </c>
      <c r="AE320">
        <v>0.170213</v>
      </c>
      <c r="AF320">
        <v>0.44803100000000001</v>
      </c>
      <c r="AH320">
        <v>936</v>
      </c>
      <c r="AI320">
        <f t="shared" si="12"/>
        <v>2.1892867626506742</v>
      </c>
      <c r="AJ320">
        <f t="shared" si="13"/>
        <v>0.29538970150682009</v>
      </c>
      <c r="AK320">
        <f t="shared" si="14"/>
        <v>0.23985474656060168</v>
      </c>
      <c r="AL320">
        <f>U320 - AVERAGEIFS('Placebo Females'!U:U, 'Placebo Females'!B:B, B320, 'Placebo Females'!P:P, P320)</f>
        <v>95.666666666666629</v>
      </c>
      <c r="AM320">
        <f>V320 - AVERAGEIFS('Placebo Females'!V:V, 'Placebo Females'!B:B, B320, 'Placebo Females'!P:P, P320)</f>
        <v>-5.6666666666666572</v>
      </c>
      <c r="AN320">
        <f>W320 - AVERAGEIFS('Placebo Females'!W:W, 'Placebo Females'!B:B, B320, 'Placebo Females'!P:P, P320)</f>
        <v>14.666666666666686</v>
      </c>
      <c r="AO320">
        <f>X320 - AVERAGEIFS('Placebo Females'!X:X, 'Placebo Females'!B:B, B320, 'Placebo Females'!P:P, P320)</f>
        <v>8.3333333333333286</v>
      </c>
      <c r="AP320">
        <f>Y320 - AVERAGEIFS('Placebo Females'!Y:Y, 'Placebo Females'!B:B, B320, 'Placebo Females'!P:P, P320)</f>
        <v>-1.3333333333333428</v>
      </c>
      <c r="AQ320">
        <f>Z320 - AVERAGEIFS('Placebo Females'!Z:Z, 'Placebo Females'!B:B, B320, 'Placebo Females'!P:P, P320)</f>
        <v>7.6666666666666714</v>
      </c>
      <c r="AR320">
        <f>AB320 - AVERAGEIFS('Placebo Females'!AB:AB, 'Placebo Females'!B:B, B320, 'Placebo Females'!P:P, P320)</f>
        <v>5.3333333333333357</v>
      </c>
      <c r="AS320">
        <f>AC320 - AVERAGEIFS('Placebo Females'!AC:AC, 'Placebo Females'!B:B, B320, 'Placebo Females'!P:P, P320)</f>
        <v>2</v>
      </c>
      <c r="AT320">
        <f>AD320 - AVERAGEIFS('Placebo Females'!AD:AD, 'Placebo Females'!B:B, B320, 'Placebo Females'!P:P, P320)</f>
        <v>-41.079333333333409</v>
      </c>
      <c r="AU320">
        <f>AE320 - AVERAGEIFS('Placebo Females'!AE:AE, 'Placebo Females'!B:B, B320, 'Placebo Females'!P:P, P320)</f>
        <v>4.9758333333333335E-2</v>
      </c>
      <c r="AV320">
        <f>AF320 - AVERAGEIFS('Placebo Females'!AF:AF, 'Placebo Females'!B:B, B320, 'Placebo Females'!P:P, P320)</f>
        <v>5.4872333333333301E-2</v>
      </c>
    </row>
    <row r="321" spans="1:48" x14ac:dyDescent="0.25">
      <c r="A321" t="s">
        <v>3109</v>
      </c>
      <c r="B321">
        <v>1008</v>
      </c>
      <c r="C321" t="s">
        <v>655</v>
      </c>
      <c r="D321">
        <v>33</v>
      </c>
      <c r="E321">
        <v>163.5</v>
      </c>
      <c r="F321">
        <v>69.8</v>
      </c>
      <c r="G321">
        <v>121.25</v>
      </c>
      <c r="H321">
        <v>71.25</v>
      </c>
      <c r="I321" t="s">
        <v>103</v>
      </c>
      <c r="J321" t="s">
        <v>104</v>
      </c>
      <c r="K321" t="s">
        <v>310</v>
      </c>
      <c r="L321" t="s">
        <v>106</v>
      </c>
      <c r="M321" t="s">
        <v>2261</v>
      </c>
      <c r="N321">
        <v>1500</v>
      </c>
      <c r="O321" t="s">
        <v>2262</v>
      </c>
      <c r="P321">
        <v>3.5</v>
      </c>
      <c r="Q321" t="s">
        <v>113</v>
      </c>
      <c r="R321" t="s">
        <v>2261</v>
      </c>
      <c r="S321">
        <v>933</v>
      </c>
      <c r="T321" t="s">
        <v>2266</v>
      </c>
      <c r="U321">
        <v>692</v>
      </c>
      <c r="V321">
        <v>134</v>
      </c>
      <c r="W321">
        <v>361</v>
      </c>
      <c r="X321">
        <v>95</v>
      </c>
      <c r="Y321">
        <v>201</v>
      </c>
      <c r="Z321">
        <v>65</v>
      </c>
      <c r="AA321" t="s">
        <v>108</v>
      </c>
      <c r="AB321">
        <v>40</v>
      </c>
      <c r="AC321">
        <v>23</v>
      </c>
      <c r="AD321">
        <v>424.32100000000003</v>
      </c>
      <c r="AE321">
        <v>0.214286</v>
      </c>
      <c r="AF321">
        <v>0.33202799999999999</v>
      </c>
      <c r="AH321">
        <v>933</v>
      </c>
      <c r="AI321">
        <f t="shared" si="12"/>
        <v>2.1822698178985891</v>
      </c>
      <c r="AJ321">
        <f t="shared" si="13"/>
        <v>0.29485544692941168</v>
      </c>
      <c r="AK321">
        <f t="shared" si="14"/>
        <v>0.23932836201369889</v>
      </c>
      <c r="AL321">
        <f>U321 - AVERAGEIFS('Placebo Females'!U:U, 'Placebo Females'!B:B, B321, 'Placebo Females'!P:P, P321)</f>
        <v>2.3333333333333712</v>
      </c>
      <c r="AM321">
        <f>V321 - AVERAGEIFS('Placebo Females'!V:V, 'Placebo Females'!B:B, B321, 'Placebo Females'!P:P, P321)</f>
        <v>-2.6666666666666572</v>
      </c>
      <c r="AN321">
        <f>W321 - AVERAGEIFS('Placebo Females'!W:W, 'Placebo Females'!B:B, B321, 'Placebo Females'!P:P, P321)</f>
        <v>9</v>
      </c>
      <c r="AO321">
        <f>X321 - AVERAGEIFS('Placebo Females'!X:X, 'Placebo Females'!B:B, B321, 'Placebo Females'!P:P, P321)</f>
        <v>-6</v>
      </c>
      <c r="AP321">
        <f>Y321 - AVERAGEIFS('Placebo Females'!Y:Y, 'Placebo Females'!B:B, B321, 'Placebo Females'!P:P, P321)</f>
        <v>15.666666666666657</v>
      </c>
      <c r="AQ321">
        <f>Z321 - AVERAGEIFS('Placebo Females'!Z:Z, 'Placebo Females'!B:B, B321, 'Placebo Females'!P:P, P321)</f>
        <v>-0.6666666666666714</v>
      </c>
      <c r="AR321">
        <f>AB321 - AVERAGEIFS('Placebo Females'!AB:AB, 'Placebo Females'!B:B, B321, 'Placebo Females'!P:P, P321)</f>
        <v>1</v>
      </c>
      <c r="AS321">
        <f>AC321 - AVERAGEIFS('Placebo Females'!AC:AC, 'Placebo Females'!B:B, B321, 'Placebo Females'!P:P, P321)</f>
        <v>-1.6666666666666679</v>
      </c>
      <c r="AT321">
        <f>AD321 - AVERAGEIFS('Placebo Females'!AD:AD, 'Placebo Females'!B:B, B321, 'Placebo Females'!P:P, P321)</f>
        <v>-15.365999999999929</v>
      </c>
      <c r="AU321">
        <f>AE321 - AVERAGEIFS('Placebo Females'!AE:AE, 'Placebo Females'!B:B, B321, 'Placebo Females'!P:P, P321)</f>
        <v>1.2811333333333341E-2</v>
      </c>
      <c r="AV321">
        <f>AF321 - AVERAGEIFS('Placebo Females'!AF:AF, 'Placebo Females'!B:B, B321, 'Placebo Females'!P:P, P321)</f>
        <v>5.0102333333333304E-2</v>
      </c>
    </row>
    <row r="322" spans="1:48" x14ac:dyDescent="0.25">
      <c r="A322" t="s">
        <v>3110</v>
      </c>
      <c r="B322">
        <v>1008</v>
      </c>
      <c r="C322" t="s">
        <v>655</v>
      </c>
      <c r="D322">
        <v>33</v>
      </c>
      <c r="E322">
        <v>163.5</v>
      </c>
      <c r="F322">
        <v>69.8</v>
      </c>
      <c r="G322">
        <v>121.25</v>
      </c>
      <c r="H322">
        <v>71.25</v>
      </c>
      <c r="I322" t="s">
        <v>103</v>
      </c>
      <c r="J322" t="s">
        <v>104</v>
      </c>
      <c r="K322" t="s">
        <v>310</v>
      </c>
      <c r="L322" t="s">
        <v>106</v>
      </c>
      <c r="M322" t="s">
        <v>2261</v>
      </c>
      <c r="N322">
        <v>1500</v>
      </c>
      <c r="O322" t="s">
        <v>2262</v>
      </c>
      <c r="P322">
        <v>3.5</v>
      </c>
      <c r="Q322" t="s">
        <v>113</v>
      </c>
      <c r="R322" t="s">
        <v>2261</v>
      </c>
      <c r="S322">
        <v>933</v>
      </c>
      <c r="T322" t="s">
        <v>2266</v>
      </c>
      <c r="U322">
        <v>687</v>
      </c>
      <c r="V322">
        <v>141</v>
      </c>
      <c r="W322">
        <v>361</v>
      </c>
      <c r="X322">
        <v>91</v>
      </c>
      <c r="Y322">
        <v>203</v>
      </c>
      <c r="Z322">
        <v>67</v>
      </c>
      <c r="AA322" t="s">
        <v>108</v>
      </c>
      <c r="AB322">
        <v>42</v>
      </c>
      <c r="AC322">
        <v>24</v>
      </c>
      <c r="AD322">
        <v>407.56900000000002</v>
      </c>
      <c r="AE322">
        <v>0.23255799999999999</v>
      </c>
      <c r="AF322">
        <v>0.33562900000000001</v>
      </c>
      <c r="AH322">
        <v>933</v>
      </c>
      <c r="AI322">
        <f t="shared" si="12"/>
        <v>2.1822698178985891</v>
      </c>
      <c r="AJ322">
        <f t="shared" si="13"/>
        <v>0.29485544692941168</v>
      </c>
      <c r="AK322">
        <f t="shared" si="14"/>
        <v>0.23932836201369889</v>
      </c>
      <c r="AL322">
        <f>U322 - AVERAGEIFS('Placebo Females'!U:U, 'Placebo Females'!B:B, B322, 'Placebo Females'!P:P, P322)</f>
        <v>-2.6666666666666288</v>
      </c>
      <c r="AM322">
        <f>V322 - AVERAGEIFS('Placebo Females'!V:V, 'Placebo Females'!B:B, B322, 'Placebo Females'!P:P, P322)</f>
        <v>4.3333333333333428</v>
      </c>
      <c r="AN322">
        <f>W322 - AVERAGEIFS('Placebo Females'!W:W, 'Placebo Females'!B:B, B322, 'Placebo Females'!P:P, P322)</f>
        <v>9</v>
      </c>
      <c r="AO322">
        <f>X322 - AVERAGEIFS('Placebo Females'!X:X, 'Placebo Females'!B:B, B322, 'Placebo Females'!P:P, P322)</f>
        <v>-10</v>
      </c>
      <c r="AP322">
        <f>Y322 - AVERAGEIFS('Placebo Females'!Y:Y, 'Placebo Females'!B:B, B322, 'Placebo Females'!P:P, P322)</f>
        <v>17.666666666666657</v>
      </c>
      <c r="AQ322">
        <f>Z322 - AVERAGEIFS('Placebo Females'!Z:Z, 'Placebo Females'!B:B, B322, 'Placebo Females'!P:P, P322)</f>
        <v>1.3333333333333286</v>
      </c>
      <c r="AR322">
        <f>AB322 - AVERAGEIFS('Placebo Females'!AB:AB, 'Placebo Females'!B:B, B322, 'Placebo Females'!P:P, P322)</f>
        <v>3</v>
      </c>
      <c r="AS322">
        <f>AC322 - AVERAGEIFS('Placebo Females'!AC:AC, 'Placebo Females'!B:B, B322, 'Placebo Females'!P:P, P322)</f>
        <v>-0.66666666666666785</v>
      </c>
      <c r="AT322">
        <f>AD322 - AVERAGEIFS('Placebo Females'!AD:AD, 'Placebo Females'!B:B, B322, 'Placebo Females'!P:P, P322)</f>
        <v>-32.117999999999938</v>
      </c>
      <c r="AU322">
        <f>AE322 - AVERAGEIFS('Placebo Females'!AE:AE, 'Placebo Females'!B:B, B322, 'Placebo Females'!P:P, P322)</f>
        <v>3.1083333333333324E-2</v>
      </c>
      <c r="AV322">
        <f>AF322 - AVERAGEIFS('Placebo Females'!AF:AF, 'Placebo Females'!B:B, B322, 'Placebo Females'!P:P, P322)</f>
        <v>5.3703333333333325E-2</v>
      </c>
    </row>
    <row r="323" spans="1:48" x14ac:dyDescent="0.25">
      <c r="A323" t="s">
        <v>3111</v>
      </c>
      <c r="B323">
        <v>1008</v>
      </c>
      <c r="C323" t="s">
        <v>655</v>
      </c>
      <c r="D323">
        <v>33</v>
      </c>
      <c r="E323">
        <v>163.5</v>
      </c>
      <c r="F323">
        <v>69.8</v>
      </c>
      <c r="G323">
        <v>121.25</v>
      </c>
      <c r="H323">
        <v>71.25</v>
      </c>
      <c r="I323" t="s">
        <v>103</v>
      </c>
      <c r="J323" t="s">
        <v>104</v>
      </c>
      <c r="K323" t="s">
        <v>310</v>
      </c>
      <c r="L323" t="s">
        <v>106</v>
      </c>
      <c r="M323" t="s">
        <v>2261</v>
      </c>
      <c r="N323">
        <v>1500</v>
      </c>
      <c r="O323" t="s">
        <v>2262</v>
      </c>
      <c r="P323">
        <v>3.5</v>
      </c>
      <c r="Q323" t="s">
        <v>113</v>
      </c>
      <c r="R323" t="s">
        <v>2261</v>
      </c>
      <c r="S323">
        <v>933</v>
      </c>
      <c r="T323" t="s">
        <v>2266</v>
      </c>
      <c r="U323">
        <v>718</v>
      </c>
      <c r="V323">
        <v>132</v>
      </c>
      <c r="W323">
        <v>359</v>
      </c>
      <c r="X323">
        <v>87</v>
      </c>
      <c r="Y323">
        <v>208</v>
      </c>
      <c r="Z323">
        <v>64</v>
      </c>
      <c r="AA323" t="s">
        <v>108</v>
      </c>
      <c r="AB323">
        <v>40</v>
      </c>
      <c r="AC323">
        <v>22</v>
      </c>
      <c r="AD323">
        <v>434.55599999999998</v>
      </c>
      <c r="AE323">
        <v>0.19512199999999999</v>
      </c>
      <c r="AF323">
        <v>0.29927599999999999</v>
      </c>
      <c r="AH323">
        <v>933</v>
      </c>
      <c r="AI323">
        <f t="shared" ref="AI323:AI386" si="15">((AH323*10^-9)/427.5365)*10^9</f>
        <v>2.1822698178985891</v>
      </c>
      <c r="AJ323">
        <f t="shared" ref="AJ323:AJ386" si="16">1 -(1/(1+((AI323/6.49)^0.8)))</f>
        <v>0.29485544692941168</v>
      </c>
      <c r="AK323">
        <f t="shared" ref="AK323:AK386" si="17">1 -(1/(1+((AI323/7.887)^0.9)))</f>
        <v>0.23932836201369889</v>
      </c>
      <c r="AL323">
        <f>U323 - AVERAGEIFS('Placebo Females'!U:U, 'Placebo Females'!B:B, B323, 'Placebo Females'!P:P, P323)</f>
        <v>28.333333333333371</v>
      </c>
      <c r="AM323">
        <f>V323 - AVERAGEIFS('Placebo Females'!V:V, 'Placebo Females'!B:B, B323, 'Placebo Females'!P:P, P323)</f>
        <v>-4.6666666666666572</v>
      </c>
      <c r="AN323">
        <f>W323 - AVERAGEIFS('Placebo Females'!W:W, 'Placebo Females'!B:B, B323, 'Placebo Females'!P:P, P323)</f>
        <v>7</v>
      </c>
      <c r="AO323">
        <f>X323 - AVERAGEIFS('Placebo Females'!X:X, 'Placebo Females'!B:B, B323, 'Placebo Females'!P:P, P323)</f>
        <v>-14</v>
      </c>
      <c r="AP323">
        <f>Y323 - AVERAGEIFS('Placebo Females'!Y:Y, 'Placebo Females'!B:B, B323, 'Placebo Females'!P:P, P323)</f>
        <v>22.666666666666657</v>
      </c>
      <c r="AQ323">
        <f>Z323 - AVERAGEIFS('Placebo Females'!Z:Z, 'Placebo Females'!B:B, B323, 'Placebo Females'!P:P, P323)</f>
        <v>-1.6666666666666714</v>
      </c>
      <c r="AR323">
        <f>AB323 - AVERAGEIFS('Placebo Females'!AB:AB, 'Placebo Females'!B:B, B323, 'Placebo Females'!P:P, P323)</f>
        <v>1</v>
      </c>
      <c r="AS323">
        <f>AC323 - AVERAGEIFS('Placebo Females'!AC:AC, 'Placebo Females'!B:B, B323, 'Placebo Females'!P:P, P323)</f>
        <v>-2.6666666666666679</v>
      </c>
      <c r="AT323">
        <f>AD323 - AVERAGEIFS('Placebo Females'!AD:AD, 'Placebo Females'!B:B, B323, 'Placebo Females'!P:P, P323)</f>
        <v>-5.1309999999999718</v>
      </c>
      <c r="AU323">
        <f>AE323 - AVERAGEIFS('Placebo Females'!AE:AE, 'Placebo Females'!B:B, B323, 'Placebo Females'!P:P, P323)</f>
        <v>-6.3526666666666731E-3</v>
      </c>
      <c r="AV323">
        <f>AF323 - AVERAGEIFS('Placebo Females'!AF:AF, 'Placebo Females'!B:B, B323, 'Placebo Females'!P:P, P323)</f>
        <v>1.7350333333333301E-2</v>
      </c>
    </row>
    <row r="324" spans="1:48" x14ac:dyDescent="0.25">
      <c r="A324" t="s">
        <v>3112</v>
      </c>
      <c r="B324">
        <v>1008</v>
      </c>
      <c r="C324" t="s">
        <v>655</v>
      </c>
      <c r="D324">
        <v>33</v>
      </c>
      <c r="E324">
        <v>163.5</v>
      </c>
      <c r="F324">
        <v>69.8</v>
      </c>
      <c r="G324">
        <v>121.25</v>
      </c>
      <c r="H324">
        <v>71.25</v>
      </c>
      <c r="I324" t="s">
        <v>103</v>
      </c>
      <c r="J324" t="s">
        <v>104</v>
      </c>
      <c r="K324" t="s">
        <v>310</v>
      </c>
      <c r="L324" t="s">
        <v>106</v>
      </c>
      <c r="M324" t="s">
        <v>2261</v>
      </c>
      <c r="N324">
        <v>1500</v>
      </c>
      <c r="O324" t="s">
        <v>2262</v>
      </c>
      <c r="P324">
        <v>4</v>
      </c>
      <c r="Q324" t="s">
        <v>113</v>
      </c>
      <c r="R324" t="s">
        <v>2261</v>
      </c>
      <c r="S324">
        <v>932</v>
      </c>
      <c r="T324" t="s">
        <v>2266</v>
      </c>
      <c r="U324">
        <v>667</v>
      </c>
      <c r="V324">
        <v>141</v>
      </c>
      <c r="W324">
        <v>359</v>
      </c>
      <c r="X324">
        <v>91</v>
      </c>
      <c r="Y324">
        <v>202</v>
      </c>
      <c r="Z324">
        <v>66</v>
      </c>
      <c r="AA324" t="s">
        <v>108</v>
      </c>
      <c r="AB324">
        <v>48</v>
      </c>
      <c r="AC324">
        <v>20</v>
      </c>
      <c r="AD324">
        <v>410.58600000000001</v>
      </c>
      <c r="AE324">
        <v>0.24390200000000001</v>
      </c>
      <c r="AF324">
        <v>0.336395</v>
      </c>
      <c r="AH324">
        <v>932</v>
      </c>
      <c r="AI324">
        <f t="shared" si="15"/>
        <v>2.1799308363145604</v>
      </c>
      <c r="AJ324">
        <f t="shared" si="16"/>
        <v>0.2946771055814128</v>
      </c>
      <c r="AK324">
        <f t="shared" si="17"/>
        <v>0.2391527008238693</v>
      </c>
      <c r="AL324">
        <f>U324 - AVERAGEIFS('Placebo Females'!U:U, 'Placebo Females'!B:B, B324, 'Placebo Females'!P:P, P324)</f>
        <v>-11</v>
      </c>
      <c r="AM324">
        <f>V324 - AVERAGEIFS('Placebo Females'!V:V, 'Placebo Females'!B:B, B324, 'Placebo Females'!P:P, P324)</f>
        <v>1.6666666666666572</v>
      </c>
      <c r="AN324">
        <f>W324 - AVERAGEIFS('Placebo Females'!W:W, 'Placebo Females'!B:B, B324, 'Placebo Females'!P:P, P324)</f>
        <v>5.3333333333333144</v>
      </c>
      <c r="AO324">
        <f>X324 - AVERAGEIFS('Placebo Females'!X:X, 'Placebo Females'!B:B, B324, 'Placebo Females'!P:P, P324)</f>
        <v>-7</v>
      </c>
      <c r="AP324">
        <f>Y324 - AVERAGEIFS('Placebo Females'!Y:Y, 'Placebo Females'!B:B, B324, 'Placebo Females'!P:P, P324)</f>
        <v>11</v>
      </c>
      <c r="AQ324">
        <f>Z324 - AVERAGEIFS('Placebo Females'!Z:Z, 'Placebo Females'!B:B, B324, 'Placebo Females'!P:P, P324)</f>
        <v>1.3333333333333286</v>
      </c>
      <c r="AR324">
        <f>AB324 - AVERAGEIFS('Placebo Females'!AB:AB, 'Placebo Females'!B:B, B324, 'Placebo Females'!P:P, P324)</f>
        <v>5.6666666666666643</v>
      </c>
      <c r="AS324">
        <f>AC324 - AVERAGEIFS('Placebo Females'!AC:AC, 'Placebo Females'!B:B, B324, 'Placebo Females'!P:P, P324)</f>
        <v>-2.3333333333333321</v>
      </c>
      <c r="AT324">
        <f>AD324 - AVERAGEIFS('Placebo Females'!AD:AD, 'Placebo Females'!B:B, B324, 'Placebo Females'!P:P, P324)</f>
        <v>-8.8836666666666133</v>
      </c>
      <c r="AU324">
        <f>AE324 - AVERAGEIFS('Placebo Females'!AE:AE, 'Placebo Females'!B:B, B324, 'Placebo Females'!P:P, P324)</f>
        <v>5.6563333333333354E-2</v>
      </c>
      <c r="AV324">
        <f>AF324 - AVERAGEIFS('Placebo Females'!AF:AF, 'Placebo Females'!B:B, B324, 'Placebo Females'!P:P, P324)</f>
        <v>2.5827333333333369E-2</v>
      </c>
    </row>
    <row r="325" spans="1:48" x14ac:dyDescent="0.25">
      <c r="A325" t="s">
        <v>3113</v>
      </c>
      <c r="B325">
        <v>1008</v>
      </c>
      <c r="C325" t="s">
        <v>655</v>
      </c>
      <c r="D325">
        <v>33</v>
      </c>
      <c r="E325">
        <v>163.5</v>
      </c>
      <c r="F325">
        <v>69.8</v>
      </c>
      <c r="G325">
        <v>121.25</v>
      </c>
      <c r="H325">
        <v>71.25</v>
      </c>
      <c r="I325" t="s">
        <v>103</v>
      </c>
      <c r="J325" t="s">
        <v>104</v>
      </c>
      <c r="K325" t="s">
        <v>310</v>
      </c>
      <c r="L325" t="s">
        <v>106</v>
      </c>
      <c r="M325" t="s">
        <v>2261</v>
      </c>
      <c r="N325">
        <v>1500</v>
      </c>
      <c r="O325" t="s">
        <v>2262</v>
      </c>
      <c r="P325">
        <v>4</v>
      </c>
      <c r="Q325" t="s">
        <v>113</v>
      </c>
      <c r="R325" t="s">
        <v>2261</v>
      </c>
      <c r="S325">
        <v>932</v>
      </c>
      <c r="T325" t="s">
        <v>2266</v>
      </c>
      <c r="U325">
        <v>695</v>
      </c>
      <c r="V325">
        <v>144</v>
      </c>
      <c r="W325">
        <v>360</v>
      </c>
      <c r="X325">
        <v>93</v>
      </c>
      <c r="Y325">
        <v>201</v>
      </c>
      <c r="Z325">
        <v>66</v>
      </c>
      <c r="AA325" t="s">
        <v>108</v>
      </c>
      <c r="AB325">
        <v>39</v>
      </c>
      <c r="AC325">
        <v>23</v>
      </c>
      <c r="AD325">
        <v>425.32600000000002</v>
      </c>
      <c r="AE325">
        <v>0.19047600000000001</v>
      </c>
      <c r="AF325">
        <v>0.319963</v>
      </c>
      <c r="AH325">
        <v>932</v>
      </c>
      <c r="AI325">
        <f t="shared" si="15"/>
        <v>2.1799308363145604</v>
      </c>
      <c r="AJ325">
        <f t="shared" si="16"/>
        <v>0.2946771055814128</v>
      </c>
      <c r="AK325">
        <f t="shared" si="17"/>
        <v>0.2391527008238693</v>
      </c>
      <c r="AL325">
        <f>U325 - AVERAGEIFS('Placebo Females'!U:U, 'Placebo Females'!B:B, B325, 'Placebo Females'!P:P, P325)</f>
        <v>17</v>
      </c>
      <c r="AM325">
        <f>V325 - AVERAGEIFS('Placebo Females'!V:V, 'Placebo Females'!B:B, B325, 'Placebo Females'!P:P, P325)</f>
        <v>4.6666666666666572</v>
      </c>
      <c r="AN325">
        <f>W325 - AVERAGEIFS('Placebo Females'!W:W, 'Placebo Females'!B:B, B325, 'Placebo Females'!P:P, P325)</f>
        <v>6.3333333333333144</v>
      </c>
      <c r="AO325">
        <f>X325 - AVERAGEIFS('Placebo Females'!X:X, 'Placebo Females'!B:B, B325, 'Placebo Females'!P:P, P325)</f>
        <v>-5</v>
      </c>
      <c r="AP325">
        <f>Y325 - AVERAGEIFS('Placebo Females'!Y:Y, 'Placebo Females'!B:B, B325, 'Placebo Females'!P:P, P325)</f>
        <v>10</v>
      </c>
      <c r="AQ325">
        <f>Z325 - AVERAGEIFS('Placebo Females'!Z:Z, 'Placebo Females'!B:B, B325, 'Placebo Females'!P:P, P325)</f>
        <v>1.3333333333333286</v>
      </c>
      <c r="AR325">
        <f>AB325 - AVERAGEIFS('Placebo Females'!AB:AB, 'Placebo Females'!B:B, B325, 'Placebo Females'!P:P, P325)</f>
        <v>-3.3333333333333357</v>
      </c>
      <c r="AS325">
        <f>AC325 - AVERAGEIFS('Placebo Females'!AC:AC, 'Placebo Females'!B:B, B325, 'Placebo Females'!P:P, P325)</f>
        <v>0.66666666666666785</v>
      </c>
      <c r="AT325">
        <f>AD325 - AVERAGEIFS('Placebo Females'!AD:AD, 'Placebo Females'!B:B, B325, 'Placebo Females'!P:P, P325)</f>
        <v>5.8563333333333958</v>
      </c>
      <c r="AU325">
        <f>AE325 - AVERAGEIFS('Placebo Females'!AE:AE, 'Placebo Females'!B:B, B325, 'Placebo Females'!P:P, P325)</f>
        <v>3.1373333333333531E-3</v>
      </c>
      <c r="AV325">
        <f>AF325 - AVERAGEIFS('Placebo Females'!AF:AF, 'Placebo Females'!B:B, B325, 'Placebo Females'!P:P, P325)</f>
        <v>9.3953333333333666E-3</v>
      </c>
    </row>
    <row r="326" spans="1:48" x14ac:dyDescent="0.25">
      <c r="A326" t="s">
        <v>3114</v>
      </c>
      <c r="B326">
        <v>1008</v>
      </c>
      <c r="C326" t="s">
        <v>655</v>
      </c>
      <c r="D326">
        <v>33</v>
      </c>
      <c r="E326">
        <v>163.5</v>
      </c>
      <c r="F326">
        <v>69.8</v>
      </c>
      <c r="G326">
        <v>121.25</v>
      </c>
      <c r="H326">
        <v>71.25</v>
      </c>
      <c r="I326" t="s">
        <v>103</v>
      </c>
      <c r="J326" t="s">
        <v>104</v>
      </c>
      <c r="K326" t="s">
        <v>310</v>
      </c>
      <c r="L326" t="s">
        <v>106</v>
      </c>
      <c r="M326" t="s">
        <v>2261</v>
      </c>
      <c r="N326">
        <v>1500</v>
      </c>
      <c r="O326" t="s">
        <v>2262</v>
      </c>
      <c r="P326">
        <v>4</v>
      </c>
      <c r="Q326" t="s">
        <v>113</v>
      </c>
      <c r="R326" t="s">
        <v>2261</v>
      </c>
      <c r="S326">
        <v>932</v>
      </c>
      <c r="T326" t="s">
        <v>2266</v>
      </c>
      <c r="U326">
        <v>749</v>
      </c>
      <c r="V326">
        <v>134</v>
      </c>
      <c r="W326">
        <v>368</v>
      </c>
      <c r="X326">
        <v>91</v>
      </c>
      <c r="Y326">
        <v>211</v>
      </c>
      <c r="Z326">
        <v>66</v>
      </c>
      <c r="AA326" t="s">
        <v>108</v>
      </c>
      <c r="AB326">
        <v>40</v>
      </c>
      <c r="AC326">
        <v>25</v>
      </c>
      <c r="AD326">
        <v>438.09199999999998</v>
      </c>
      <c r="AE326">
        <v>0.19047600000000001</v>
      </c>
      <c r="AF326">
        <v>0.34002500000000002</v>
      </c>
      <c r="AH326">
        <v>932</v>
      </c>
      <c r="AI326">
        <f t="shared" si="15"/>
        <v>2.1799308363145604</v>
      </c>
      <c r="AJ326">
        <f t="shared" si="16"/>
        <v>0.2946771055814128</v>
      </c>
      <c r="AK326">
        <f t="shared" si="17"/>
        <v>0.2391527008238693</v>
      </c>
      <c r="AL326">
        <f>U326 - AVERAGEIFS('Placebo Females'!U:U, 'Placebo Females'!B:B, B326, 'Placebo Females'!P:P, P326)</f>
        <v>71</v>
      </c>
      <c r="AM326">
        <f>V326 - AVERAGEIFS('Placebo Females'!V:V, 'Placebo Females'!B:B, B326, 'Placebo Females'!P:P, P326)</f>
        <v>-5.3333333333333428</v>
      </c>
      <c r="AN326">
        <f>W326 - AVERAGEIFS('Placebo Females'!W:W, 'Placebo Females'!B:B, B326, 'Placebo Females'!P:P, P326)</f>
        <v>14.333333333333314</v>
      </c>
      <c r="AO326">
        <f>X326 - AVERAGEIFS('Placebo Females'!X:X, 'Placebo Females'!B:B, B326, 'Placebo Females'!P:P, P326)</f>
        <v>-7</v>
      </c>
      <c r="AP326">
        <f>Y326 - AVERAGEIFS('Placebo Females'!Y:Y, 'Placebo Females'!B:B, B326, 'Placebo Females'!P:P, P326)</f>
        <v>20</v>
      </c>
      <c r="AQ326">
        <f>Z326 - AVERAGEIFS('Placebo Females'!Z:Z, 'Placebo Females'!B:B, B326, 'Placebo Females'!P:P, P326)</f>
        <v>1.3333333333333286</v>
      </c>
      <c r="AR326">
        <f>AB326 - AVERAGEIFS('Placebo Females'!AB:AB, 'Placebo Females'!B:B, B326, 'Placebo Females'!P:P, P326)</f>
        <v>-2.3333333333333357</v>
      </c>
      <c r="AS326">
        <f>AC326 - AVERAGEIFS('Placebo Females'!AC:AC, 'Placebo Females'!B:B, B326, 'Placebo Females'!P:P, P326)</f>
        <v>2.6666666666666679</v>
      </c>
      <c r="AT326">
        <f>AD326 - AVERAGEIFS('Placebo Females'!AD:AD, 'Placebo Females'!B:B, B326, 'Placebo Females'!P:P, P326)</f>
        <v>18.622333333333358</v>
      </c>
      <c r="AU326">
        <f>AE326 - AVERAGEIFS('Placebo Females'!AE:AE, 'Placebo Females'!B:B, B326, 'Placebo Females'!P:P, P326)</f>
        <v>3.1373333333333531E-3</v>
      </c>
      <c r="AV326">
        <f>AF326 - AVERAGEIFS('Placebo Females'!AF:AF, 'Placebo Females'!B:B, B326, 'Placebo Females'!P:P, P326)</f>
        <v>2.9457333333333391E-2</v>
      </c>
    </row>
    <row r="327" spans="1:48" x14ac:dyDescent="0.25">
      <c r="A327" t="s">
        <v>3115</v>
      </c>
      <c r="B327">
        <v>1011</v>
      </c>
      <c r="C327" t="s">
        <v>655</v>
      </c>
      <c r="D327">
        <v>31</v>
      </c>
      <c r="E327">
        <v>161.5</v>
      </c>
      <c r="F327">
        <v>65.3</v>
      </c>
      <c r="G327">
        <v>120.75</v>
      </c>
      <c r="H327">
        <v>84</v>
      </c>
      <c r="I327" t="s">
        <v>458</v>
      </c>
      <c r="J327" t="s">
        <v>104</v>
      </c>
      <c r="K327" t="s">
        <v>753</v>
      </c>
      <c r="L327" t="s">
        <v>311</v>
      </c>
      <c r="M327" t="s">
        <v>2261</v>
      </c>
      <c r="N327">
        <v>1500</v>
      </c>
      <c r="O327" t="s">
        <v>2262</v>
      </c>
      <c r="P327">
        <v>5</v>
      </c>
      <c r="Q327" t="s">
        <v>113</v>
      </c>
      <c r="R327" t="s">
        <v>2261</v>
      </c>
      <c r="S327">
        <v>930</v>
      </c>
      <c r="T327" t="s">
        <v>2266</v>
      </c>
      <c r="U327">
        <v>979</v>
      </c>
      <c r="V327">
        <v>174</v>
      </c>
      <c r="W327">
        <v>383</v>
      </c>
      <c r="X327">
        <v>107</v>
      </c>
      <c r="Y327">
        <v>199</v>
      </c>
      <c r="Z327">
        <v>77</v>
      </c>
      <c r="AA327" t="s">
        <v>108</v>
      </c>
      <c r="AB327">
        <v>52</v>
      </c>
      <c r="AC327">
        <v>26</v>
      </c>
      <c r="AD327">
        <v>377.71899999999999</v>
      </c>
      <c r="AE327">
        <v>0.16279099999999999</v>
      </c>
      <c r="AF327">
        <v>0.35724299999999998</v>
      </c>
      <c r="AH327">
        <v>930</v>
      </c>
      <c r="AI327">
        <f t="shared" si="15"/>
        <v>2.1752528731465035</v>
      </c>
      <c r="AJ327">
        <f t="shared" si="16"/>
        <v>0.29432003709856336</v>
      </c>
      <c r="AK327">
        <f t="shared" si="17"/>
        <v>0.23880107830611297</v>
      </c>
      <c r="AL327">
        <f>U327 - AVERAGEIFS('Placebo Females'!U:U, 'Placebo Females'!B:B, B327, 'Placebo Females'!P:P, P327)</f>
        <v>118</v>
      </c>
      <c r="AM327">
        <f>V327 - AVERAGEIFS('Placebo Females'!V:V, 'Placebo Females'!B:B, B327, 'Placebo Females'!P:P, P327)</f>
        <v>5.6666666666666572</v>
      </c>
      <c r="AN327">
        <f>W327 - AVERAGEIFS('Placebo Females'!W:W, 'Placebo Females'!B:B, B327, 'Placebo Females'!P:P, P327)</f>
        <v>30.666666666666686</v>
      </c>
      <c r="AO327">
        <f>X327 - AVERAGEIFS('Placebo Females'!X:X, 'Placebo Females'!B:B, B327, 'Placebo Females'!P:P, P327)</f>
        <v>15</v>
      </c>
      <c r="AP327">
        <f>Y327 - AVERAGEIFS('Placebo Females'!Y:Y, 'Placebo Females'!B:B, B327, 'Placebo Females'!P:P, P327)</f>
        <v>10.333333333333343</v>
      </c>
      <c r="AQ327">
        <f>Z327 - AVERAGEIFS('Placebo Females'!Z:Z, 'Placebo Females'!B:B, B327, 'Placebo Females'!P:P, P327)</f>
        <v>5.3333333333333286</v>
      </c>
      <c r="AR327">
        <f>AB327 - AVERAGEIFS('Placebo Females'!AB:AB, 'Placebo Females'!B:B, B327, 'Placebo Females'!P:P, P327)</f>
        <v>4.6666666666666643</v>
      </c>
      <c r="AS327">
        <f>AC327 - AVERAGEIFS('Placebo Females'!AC:AC, 'Placebo Females'!B:B, B327, 'Placebo Females'!P:P, P327)</f>
        <v>0.33333333333333215</v>
      </c>
      <c r="AT327">
        <f>AD327 - AVERAGEIFS('Placebo Females'!AD:AD, 'Placebo Females'!B:B, B327, 'Placebo Females'!P:P, P327)</f>
        <v>-65.146333333333359</v>
      </c>
      <c r="AU327">
        <f>AE327 - AVERAGEIFS('Placebo Females'!AE:AE, 'Placebo Females'!B:B, B327, 'Placebo Females'!P:P, P327)</f>
        <v>5.1679899999999973E-2</v>
      </c>
      <c r="AV327">
        <f>AF327 - AVERAGEIFS('Placebo Females'!AF:AF, 'Placebo Females'!B:B, B327, 'Placebo Females'!P:P, P327)</f>
        <v>4.6033999999999964E-2</v>
      </c>
    </row>
    <row r="328" spans="1:48" x14ac:dyDescent="0.25">
      <c r="A328" t="s">
        <v>3116</v>
      </c>
      <c r="B328">
        <v>1011</v>
      </c>
      <c r="C328" t="s">
        <v>655</v>
      </c>
      <c r="D328">
        <v>31</v>
      </c>
      <c r="E328">
        <v>161.5</v>
      </c>
      <c r="F328">
        <v>65.3</v>
      </c>
      <c r="G328">
        <v>120.75</v>
      </c>
      <c r="H328">
        <v>84</v>
      </c>
      <c r="I328" t="s">
        <v>458</v>
      </c>
      <c r="J328" t="s">
        <v>104</v>
      </c>
      <c r="K328" t="s">
        <v>753</v>
      </c>
      <c r="L328" t="s">
        <v>311</v>
      </c>
      <c r="M328" t="s">
        <v>2261</v>
      </c>
      <c r="N328">
        <v>1500</v>
      </c>
      <c r="O328" t="s">
        <v>2262</v>
      </c>
      <c r="P328">
        <v>5</v>
      </c>
      <c r="Q328" t="s">
        <v>113</v>
      </c>
      <c r="R328" t="s">
        <v>2261</v>
      </c>
      <c r="S328">
        <v>930</v>
      </c>
      <c r="T328" t="s">
        <v>2266</v>
      </c>
      <c r="U328">
        <v>966</v>
      </c>
      <c r="V328">
        <v>171</v>
      </c>
      <c r="W328">
        <v>382</v>
      </c>
      <c r="X328">
        <v>102</v>
      </c>
      <c r="Y328">
        <v>206</v>
      </c>
      <c r="Z328">
        <v>74</v>
      </c>
      <c r="AA328" t="s">
        <v>108</v>
      </c>
      <c r="AB328">
        <v>49</v>
      </c>
      <c r="AC328">
        <v>26</v>
      </c>
      <c r="AD328">
        <v>391.36399999999998</v>
      </c>
      <c r="AE328">
        <v>0.17777799999999999</v>
      </c>
      <c r="AF328">
        <v>0.37923200000000001</v>
      </c>
      <c r="AH328">
        <v>930</v>
      </c>
      <c r="AI328">
        <f t="shared" si="15"/>
        <v>2.1752528731465035</v>
      </c>
      <c r="AJ328">
        <f t="shared" si="16"/>
        <v>0.29432003709856336</v>
      </c>
      <c r="AK328">
        <f t="shared" si="17"/>
        <v>0.23880107830611297</v>
      </c>
      <c r="AL328">
        <f>U328 - AVERAGEIFS('Placebo Females'!U:U, 'Placebo Females'!B:B, B328, 'Placebo Females'!P:P, P328)</f>
        <v>105</v>
      </c>
      <c r="AM328">
        <f>V328 - AVERAGEIFS('Placebo Females'!V:V, 'Placebo Females'!B:B, B328, 'Placebo Females'!P:P, P328)</f>
        <v>2.6666666666666572</v>
      </c>
      <c r="AN328">
        <f>W328 - AVERAGEIFS('Placebo Females'!W:W, 'Placebo Females'!B:B, B328, 'Placebo Females'!P:P, P328)</f>
        <v>29.666666666666686</v>
      </c>
      <c r="AO328">
        <f>X328 - AVERAGEIFS('Placebo Females'!X:X, 'Placebo Females'!B:B, B328, 'Placebo Females'!P:P, P328)</f>
        <v>10</v>
      </c>
      <c r="AP328">
        <f>Y328 - AVERAGEIFS('Placebo Females'!Y:Y, 'Placebo Females'!B:B, B328, 'Placebo Females'!P:P, P328)</f>
        <v>17.333333333333343</v>
      </c>
      <c r="AQ328">
        <f>Z328 - AVERAGEIFS('Placebo Females'!Z:Z, 'Placebo Females'!B:B, B328, 'Placebo Females'!P:P, P328)</f>
        <v>2.3333333333333286</v>
      </c>
      <c r="AR328">
        <f>AB328 - AVERAGEIFS('Placebo Females'!AB:AB, 'Placebo Females'!B:B, B328, 'Placebo Females'!P:P, P328)</f>
        <v>1.6666666666666643</v>
      </c>
      <c r="AS328">
        <f>AC328 - AVERAGEIFS('Placebo Females'!AC:AC, 'Placebo Females'!B:B, B328, 'Placebo Females'!P:P, P328)</f>
        <v>0.33333333333333215</v>
      </c>
      <c r="AT328">
        <f>AD328 - AVERAGEIFS('Placebo Females'!AD:AD, 'Placebo Females'!B:B, B328, 'Placebo Females'!P:P, P328)</f>
        <v>-51.501333333333378</v>
      </c>
      <c r="AU328">
        <f>AE328 - AVERAGEIFS('Placebo Females'!AE:AE, 'Placebo Females'!B:B, B328, 'Placebo Females'!P:P, P328)</f>
        <v>6.6666899999999973E-2</v>
      </c>
      <c r="AV328">
        <f>AF328 - AVERAGEIFS('Placebo Females'!AF:AF, 'Placebo Females'!B:B, B328, 'Placebo Females'!P:P, P328)</f>
        <v>6.8023E-2</v>
      </c>
    </row>
    <row r="329" spans="1:48" x14ac:dyDescent="0.25">
      <c r="A329" t="s">
        <v>3117</v>
      </c>
      <c r="B329">
        <v>1011</v>
      </c>
      <c r="C329" t="s">
        <v>655</v>
      </c>
      <c r="D329">
        <v>31</v>
      </c>
      <c r="E329">
        <v>161.5</v>
      </c>
      <c r="F329">
        <v>65.3</v>
      </c>
      <c r="G329">
        <v>120.75</v>
      </c>
      <c r="H329">
        <v>84</v>
      </c>
      <c r="I329" t="s">
        <v>458</v>
      </c>
      <c r="J329" t="s">
        <v>104</v>
      </c>
      <c r="K329" t="s">
        <v>753</v>
      </c>
      <c r="L329" t="s">
        <v>311</v>
      </c>
      <c r="M329" t="s">
        <v>2261</v>
      </c>
      <c r="N329">
        <v>1500</v>
      </c>
      <c r="O329" t="s">
        <v>2262</v>
      </c>
      <c r="P329">
        <v>5</v>
      </c>
      <c r="Q329" t="s">
        <v>113</v>
      </c>
      <c r="R329" t="s">
        <v>2261</v>
      </c>
      <c r="S329">
        <v>930</v>
      </c>
      <c r="T329" t="s">
        <v>2266</v>
      </c>
      <c r="U329">
        <v>970</v>
      </c>
      <c r="V329">
        <v>175</v>
      </c>
      <c r="W329">
        <v>388</v>
      </c>
      <c r="X329">
        <v>103</v>
      </c>
      <c r="Y329">
        <v>208</v>
      </c>
      <c r="Z329">
        <v>77</v>
      </c>
      <c r="AA329" t="s">
        <v>108</v>
      </c>
      <c r="AB329">
        <v>52</v>
      </c>
      <c r="AC329">
        <v>26</v>
      </c>
      <c r="AD329">
        <v>374.00599999999997</v>
      </c>
      <c r="AE329">
        <v>0.18604699999999999</v>
      </c>
      <c r="AF329">
        <v>0.37697399999999998</v>
      </c>
      <c r="AH329">
        <v>930</v>
      </c>
      <c r="AI329">
        <f t="shared" si="15"/>
        <v>2.1752528731465035</v>
      </c>
      <c r="AJ329">
        <f t="shared" si="16"/>
        <v>0.29432003709856336</v>
      </c>
      <c r="AK329">
        <f t="shared" si="17"/>
        <v>0.23880107830611297</v>
      </c>
      <c r="AL329">
        <f>U329 - AVERAGEIFS('Placebo Females'!U:U, 'Placebo Females'!B:B, B329, 'Placebo Females'!P:P, P329)</f>
        <v>109</v>
      </c>
      <c r="AM329">
        <f>V329 - AVERAGEIFS('Placebo Females'!V:V, 'Placebo Females'!B:B, B329, 'Placebo Females'!P:P, P329)</f>
        <v>6.6666666666666572</v>
      </c>
      <c r="AN329">
        <f>W329 - AVERAGEIFS('Placebo Females'!W:W, 'Placebo Females'!B:B, B329, 'Placebo Females'!P:P, P329)</f>
        <v>35.666666666666686</v>
      </c>
      <c r="AO329">
        <f>X329 - AVERAGEIFS('Placebo Females'!X:X, 'Placebo Females'!B:B, B329, 'Placebo Females'!P:P, P329)</f>
        <v>11</v>
      </c>
      <c r="AP329">
        <f>Y329 - AVERAGEIFS('Placebo Females'!Y:Y, 'Placebo Females'!B:B, B329, 'Placebo Females'!P:P, P329)</f>
        <v>19.333333333333343</v>
      </c>
      <c r="AQ329">
        <f>Z329 - AVERAGEIFS('Placebo Females'!Z:Z, 'Placebo Females'!B:B, B329, 'Placebo Females'!P:P, P329)</f>
        <v>5.3333333333333286</v>
      </c>
      <c r="AR329">
        <f>AB329 - AVERAGEIFS('Placebo Females'!AB:AB, 'Placebo Females'!B:B, B329, 'Placebo Females'!P:P, P329)</f>
        <v>4.6666666666666643</v>
      </c>
      <c r="AS329">
        <f>AC329 - AVERAGEIFS('Placebo Females'!AC:AC, 'Placebo Females'!B:B, B329, 'Placebo Females'!P:P, P329)</f>
        <v>0.33333333333333215</v>
      </c>
      <c r="AT329">
        <f>AD329 - AVERAGEIFS('Placebo Females'!AD:AD, 'Placebo Females'!B:B, B329, 'Placebo Females'!P:P, P329)</f>
        <v>-68.859333333333382</v>
      </c>
      <c r="AU329">
        <f>AE329 - AVERAGEIFS('Placebo Females'!AE:AE, 'Placebo Females'!B:B, B329, 'Placebo Females'!P:P, P329)</f>
        <v>7.4935899999999972E-2</v>
      </c>
      <c r="AV329">
        <f>AF329 - AVERAGEIFS('Placebo Females'!AF:AF, 'Placebo Females'!B:B, B329, 'Placebo Females'!P:P, P329)</f>
        <v>6.5764999999999962E-2</v>
      </c>
    </row>
    <row r="330" spans="1:48" x14ac:dyDescent="0.25">
      <c r="A330" t="s">
        <v>3118</v>
      </c>
      <c r="B330">
        <v>1002</v>
      </c>
      <c r="C330" t="s">
        <v>655</v>
      </c>
      <c r="D330">
        <v>20</v>
      </c>
      <c r="E330">
        <v>177</v>
      </c>
      <c r="F330">
        <v>80.599999999999994</v>
      </c>
      <c r="G330">
        <v>95.666666669999998</v>
      </c>
      <c r="H330">
        <v>56</v>
      </c>
      <c r="I330" t="s">
        <v>103</v>
      </c>
      <c r="J330" t="s">
        <v>104</v>
      </c>
      <c r="K330" t="s">
        <v>704</v>
      </c>
      <c r="L330" t="s">
        <v>460</v>
      </c>
      <c r="M330" t="s">
        <v>2261</v>
      </c>
      <c r="N330">
        <v>1500</v>
      </c>
      <c r="O330" t="s">
        <v>2262</v>
      </c>
      <c r="P330">
        <v>2</v>
      </c>
      <c r="Q330" t="s">
        <v>113</v>
      </c>
      <c r="R330" t="s">
        <v>2261</v>
      </c>
      <c r="S330">
        <v>912</v>
      </c>
      <c r="T330" t="s">
        <v>2266</v>
      </c>
      <c r="U330">
        <v>1048</v>
      </c>
      <c r="V330">
        <v>153</v>
      </c>
      <c r="W330">
        <v>395</v>
      </c>
      <c r="X330">
        <v>92</v>
      </c>
      <c r="Y330">
        <v>228</v>
      </c>
      <c r="Z330">
        <v>75</v>
      </c>
      <c r="AA330" t="s">
        <v>108</v>
      </c>
      <c r="AB330">
        <v>41</v>
      </c>
      <c r="AC330">
        <v>30</v>
      </c>
      <c r="AD330">
        <v>517.803</v>
      </c>
      <c r="AE330">
        <v>0.125</v>
      </c>
      <c r="AF330">
        <v>0.40204200000000001</v>
      </c>
      <c r="AH330">
        <v>912</v>
      </c>
      <c r="AI330">
        <f t="shared" si="15"/>
        <v>2.1331512046339904</v>
      </c>
      <c r="AJ330">
        <f t="shared" si="16"/>
        <v>0.2910830493444172</v>
      </c>
      <c r="AK330">
        <f t="shared" si="17"/>
        <v>0.23561833434153057</v>
      </c>
      <c r="AL330">
        <f>U330 - AVERAGEIFS('Placebo Females'!U:U, 'Placebo Females'!B:B, B330, 'Placebo Females'!P:P, P330)</f>
        <v>-3.3333333333332575</v>
      </c>
      <c r="AM330">
        <f>V330 - AVERAGEIFS('Placebo Females'!V:V, 'Placebo Females'!B:B, B330, 'Placebo Females'!P:P, P330)</f>
        <v>0</v>
      </c>
      <c r="AN330">
        <f>W330 - AVERAGEIFS('Placebo Females'!W:W, 'Placebo Females'!B:B, B330, 'Placebo Females'!P:P, P330)</f>
        <v>-10</v>
      </c>
      <c r="AO330">
        <f>X330 - AVERAGEIFS('Placebo Females'!X:X, 'Placebo Females'!B:B, B330, 'Placebo Females'!P:P, P330)</f>
        <v>-5.6666666666666714</v>
      </c>
      <c r="AP330">
        <f>Y330 - AVERAGEIFS('Placebo Females'!Y:Y, 'Placebo Females'!B:B, B330, 'Placebo Females'!P:P, P330)</f>
        <v>-7.3333333333333428</v>
      </c>
      <c r="AQ330">
        <f>Z330 - AVERAGEIFS('Placebo Females'!Z:Z, 'Placebo Females'!B:B, B330, 'Placebo Females'!P:P, P330)</f>
        <v>3</v>
      </c>
      <c r="AR330">
        <f>AB330 - AVERAGEIFS('Placebo Females'!AB:AB, 'Placebo Females'!B:B, B330, 'Placebo Females'!P:P, P330)</f>
        <v>1.6666666666666643</v>
      </c>
      <c r="AS330">
        <f>AC330 - AVERAGEIFS('Placebo Females'!AC:AC, 'Placebo Females'!B:B, B330, 'Placebo Females'!P:P, P330)</f>
        <v>4</v>
      </c>
      <c r="AT330">
        <f>AD330 - AVERAGEIFS('Placebo Females'!AD:AD, 'Placebo Females'!B:B, B330, 'Placebo Females'!P:P, P330)</f>
        <v>-7.3736666666666224</v>
      </c>
      <c r="AU330">
        <f>AE330 - AVERAGEIFS('Placebo Females'!AE:AE, 'Placebo Females'!B:B, B330, 'Placebo Females'!P:P, P330)</f>
        <v>1.6307766666666668E-2</v>
      </c>
      <c r="AV330">
        <f>AF330 - AVERAGEIFS('Placebo Females'!AF:AF, 'Placebo Females'!B:B, B330, 'Placebo Females'!P:P, P330)</f>
        <v>-5.2679999999999949E-3</v>
      </c>
    </row>
    <row r="331" spans="1:48" x14ac:dyDescent="0.25">
      <c r="A331" t="s">
        <v>3119</v>
      </c>
      <c r="B331">
        <v>1002</v>
      </c>
      <c r="C331" t="s">
        <v>655</v>
      </c>
      <c r="D331">
        <v>20</v>
      </c>
      <c r="E331">
        <v>177</v>
      </c>
      <c r="F331">
        <v>80.599999999999994</v>
      </c>
      <c r="G331">
        <v>95.666666669999998</v>
      </c>
      <c r="H331">
        <v>56</v>
      </c>
      <c r="I331" t="s">
        <v>103</v>
      </c>
      <c r="J331" t="s">
        <v>104</v>
      </c>
      <c r="K331" t="s">
        <v>704</v>
      </c>
      <c r="L331" t="s">
        <v>460</v>
      </c>
      <c r="M331" t="s">
        <v>2261</v>
      </c>
      <c r="N331">
        <v>1500</v>
      </c>
      <c r="O331" t="s">
        <v>2262</v>
      </c>
      <c r="P331">
        <v>2</v>
      </c>
      <c r="Q331" t="s">
        <v>113</v>
      </c>
      <c r="R331" t="s">
        <v>2261</v>
      </c>
      <c r="S331">
        <v>912</v>
      </c>
      <c r="T331" t="s">
        <v>2266</v>
      </c>
      <c r="U331">
        <v>949</v>
      </c>
      <c r="V331">
        <v>159</v>
      </c>
      <c r="W331">
        <v>392</v>
      </c>
      <c r="X331">
        <v>94</v>
      </c>
      <c r="Y331">
        <v>225</v>
      </c>
      <c r="Z331">
        <v>73</v>
      </c>
      <c r="AA331" t="s">
        <v>108</v>
      </c>
      <c r="AB331">
        <v>42</v>
      </c>
      <c r="AC331">
        <v>27</v>
      </c>
      <c r="AD331">
        <v>508.99</v>
      </c>
      <c r="AE331">
        <v>0.10204100000000001</v>
      </c>
      <c r="AF331">
        <v>0.40936499999999998</v>
      </c>
      <c r="AH331">
        <v>912</v>
      </c>
      <c r="AI331">
        <f t="shared" si="15"/>
        <v>2.1331512046339904</v>
      </c>
      <c r="AJ331">
        <f t="shared" si="16"/>
        <v>0.2910830493444172</v>
      </c>
      <c r="AK331">
        <f t="shared" si="17"/>
        <v>0.23561833434153057</v>
      </c>
      <c r="AL331">
        <f>U331 - AVERAGEIFS('Placebo Females'!U:U, 'Placebo Females'!B:B, B331, 'Placebo Females'!P:P, P331)</f>
        <v>-102.33333333333326</v>
      </c>
      <c r="AM331">
        <f>V331 - AVERAGEIFS('Placebo Females'!V:V, 'Placebo Females'!B:B, B331, 'Placebo Females'!P:P, P331)</f>
        <v>6</v>
      </c>
      <c r="AN331">
        <f>W331 - AVERAGEIFS('Placebo Females'!W:W, 'Placebo Females'!B:B, B331, 'Placebo Females'!P:P, P331)</f>
        <v>-13</v>
      </c>
      <c r="AO331">
        <f>X331 - AVERAGEIFS('Placebo Females'!X:X, 'Placebo Females'!B:B, B331, 'Placebo Females'!P:P, P331)</f>
        <v>-3.6666666666666714</v>
      </c>
      <c r="AP331">
        <f>Y331 - AVERAGEIFS('Placebo Females'!Y:Y, 'Placebo Females'!B:B, B331, 'Placebo Females'!P:P, P331)</f>
        <v>-10.333333333333343</v>
      </c>
      <c r="AQ331">
        <f>Z331 - AVERAGEIFS('Placebo Females'!Z:Z, 'Placebo Females'!B:B, B331, 'Placebo Females'!P:P, P331)</f>
        <v>1</v>
      </c>
      <c r="AR331">
        <f>AB331 - AVERAGEIFS('Placebo Females'!AB:AB, 'Placebo Females'!B:B, B331, 'Placebo Females'!P:P, P331)</f>
        <v>2.6666666666666643</v>
      </c>
      <c r="AS331">
        <f>AC331 - AVERAGEIFS('Placebo Females'!AC:AC, 'Placebo Females'!B:B, B331, 'Placebo Females'!P:P, P331)</f>
        <v>1</v>
      </c>
      <c r="AT331">
        <f>AD331 - AVERAGEIFS('Placebo Females'!AD:AD, 'Placebo Females'!B:B, B331, 'Placebo Females'!P:P, P331)</f>
        <v>-16.186666666666611</v>
      </c>
      <c r="AU331">
        <f>AE331 - AVERAGEIFS('Placebo Females'!AE:AE, 'Placebo Females'!B:B, B331, 'Placebo Females'!P:P, P331)</f>
        <v>-6.6512333333333257E-3</v>
      </c>
      <c r="AV331">
        <f>AF331 - AVERAGEIFS('Placebo Females'!AF:AF, 'Placebo Females'!B:B, B331, 'Placebo Females'!P:P, P331)</f>
        <v>2.0549999999999735E-3</v>
      </c>
    </row>
    <row r="332" spans="1:48" x14ac:dyDescent="0.25">
      <c r="A332" t="s">
        <v>3120</v>
      </c>
      <c r="B332">
        <v>1002</v>
      </c>
      <c r="C332" t="s">
        <v>655</v>
      </c>
      <c r="D332">
        <v>20</v>
      </c>
      <c r="E332">
        <v>177</v>
      </c>
      <c r="F332">
        <v>80.599999999999994</v>
      </c>
      <c r="G332">
        <v>95.666666669999998</v>
      </c>
      <c r="H332">
        <v>56</v>
      </c>
      <c r="I332" t="s">
        <v>103</v>
      </c>
      <c r="J332" t="s">
        <v>104</v>
      </c>
      <c r="K332" t="s">
        <v>704</v>
      </c>
      <c r="L332" t="s">
        <v>460</v>
      </c>
      <c r="M332" t="s">
        <v>2261</v>
      </c>
      <c r="N332">
        <v>1500</v>
      </c>
      <c r="O332" t="s">
        <v>2262</v>
      </c>
      <c r="P332">
        <v>2</v>
      </c>
      <c r="Q332" t="s">
        <v>113</v>
      </c>
      <c r="R332" t="s">
        <v>2261</v>
      </c>
      <c r="S332">
        <v>912</v>
      </c>
      <c r="T332" t="s">
        <v>2266</v>
      </c>
      <c r="U332">
        <v>906</v>
      </c>
      <c r="V332">
        <v>157</v>
      </c>
      <c r="W332">
        <v>389</v>
      </c>
      <c r="X332">
        <v>91</v>
      </c>
      <c r="Y332">
        <v>224</v>
      </c>
      <c r="Z332">
        <v>74</v>
      </c>
      <c r="AA332" t="s">
        <v>108</v>
      </c>
      <c r="AB332">
        <v>43</v>
      </c>
      <c r="AC332">
        <v>26</v>
      </c>
      <c r="AD332">
        <v>484.95499999999998</v>
      </c>
      <c r="AE332">
        <v>0.108696</v>
      </c>
      <c r="AF332">
        <v>0.39561400000000002</v>
      </c>
      <c r="AH332">
        <v>912</v>
      </c>
      <c r="AI332">
        <f t="shared" si="15"/>
        <v>2.1331512046339904</v>
      </c>
      <c r="AJ332">
        <f t="shared" si="16"/>
        <v>0.2910830493444172</v>
      </c>
      <c r="AK332">
        <f t="shared" si="17"/>
        <v>0.23561833434153057</v>
      </c>
      <c r="AL332">
        <f>U332 - AVERAGEIFS('Placebo Females'!U:U, 'Placebo Females'!B:B, B332, 'Placebo Females'!P:P, P332)</f>
        <v>-145.33333333333326</v>
      </c>
      <c r="AM332">
        <f>V332 - AVERAGEIFS('Placebo Females'!V:V, 'Placebo Females'!B:B, B332, 'Placebo Females'!P:P, P332)</f>
        <v>4</v>
      </c>
      <c r="AN332">
        <f>W332 - AVERAGEIFS('Placebo Females'!W:W, 'Placebo Females'!B:B, B332, 'Placebo Females'!P:P, P332)</f>
        <v>-16</v>
      </c>
      <c r="AO332">
        <f>X332 - AVERAGEIFS('Placebo Females'!X:X, 'Placebo Females'!B:B, B332, 'Placebo Females'!P:P, P332)</f>
        <v>-6.6666666666666714</v>
      </c>
      <c r="AP332">
        <f>Y332 - AVERAGEIFS('Placebo Females'!Y:Y, 'Placebo Females'!B:B, B332, 'Placebo Females'!P:P, P332)</f>
        <v>-11.333333333333343</v>
      </c>
      <c r="AQ332">
        <f>Z332 - AVERAGEIFS('Placebo Females'!Z:Z, 'Placebo Females'!B:B, B332, 'Placebo Females'!P:P, P332)</f>
        <v>2</v>
      </c>
      <c r="AR332">
        <f>AB332 - AVERAGEIFS('Placebo Females'!AB:AB, 'Placebo Females'!B:B, B332, 'Placebo Females'!P:P, P332)</f>
        <v>3.6666666666666643</v>
      </c>
      <c r="AS332">
        <f>AC332 - AVERAGEIFS('Placebo Females'!AC:AC, 'Placebo Females'!B:B, B332, 'Placebo Females'!P:P, P332)</f>
        <v>0</v>
      </c>
      <c r="AT332">
        <f>AD332 - AVERAGEIFS('Placebo Females'!AD:AD, 'Placebo Females'!B:B, B332, 'Placebo Females'!P:P, P332)</f>
        <v>-40.221666666666636</v>
      </c>
      <c r="AU332">
        <f>AE332 - AVERAGEIFS('Placebo Females'!AE:AE, 'Placebo Females'!B:B, B332, 'Placebo Females'!P:P, P332)</f>
        <v>3.7666666666685833E-6</v>
      </c>
      <c r="AV332">
        <f>AF332 - AVERAGEIFS('Placebo Females'!AF:AF, 'Placebo Females'!B:B, B332, 'Placebo Females'!P:P, P332)</f>
        <v>-1.1695999999999984E-2</v>
      </c>
    </row>
    <row r="333" spans="1:48" x14ac:dyDescent="0.25">
      <c r="A333" t="s">
        <v>3121</v>
      </c>
      <c r="B333">
        <v>1007</v>
      </c>
      <c r="C333" t="s">
        <v>655</v>
      </c>
      <c r="D333">
        <v>27</v>
      </c>
      <c r="E333">
        <v>159</v>
      </c>
      <c r="F333">
        <v>52</v>
      </c>
      <c r="G333">
        <v>98.5</v>
      </c>
      <c r="H333">
        <v>61.5</v>
      </c>
      <c r="I333" t="s">
        <v>103</v>
      </c>
      <c r="J333" t="s">
        <v>104</v>
      </c>
      <c r="K333" t="s">
        <v>409</v>
      </c>
      <c r="L333" t="s">
        <v>460</v>
      </c>
      <c r="M333" t="s">
        <v>2261</v>
      </c>
      <c r="N333">
        <v>1500</v>
      </c>
      <c r="O333" t="s">
        <v>2262</v>
      </c>
      <c r="P333">
        <v>12</v>
      </c>
      <c r="Q333" t="s">
        <v>113</v>
      </c>
      <c r="R333" t="s">
        <v>2261</v>
      </c>
      <c r="S333">
        <v>908</v>
      </c>
      <c r="T333" t="s">
        <v>2266</v>
      </c>
      <c r="U333">
        <v>736</v>
      </c>
      <c r="V333">
        <v>158</v>
      </c>
      <c r="W333">
        <v>365</v>
      </c>
      <c r="X333">
        <v>92</v>
      </c>
      <c r="Y333">
        <v>199</v>
      </c>
      <c r="Z333">
        <v>74</v>
      </c>
      <c r="AA333" t="s">
        <v>108</v>
      </c>
      <c r="AB333">
        <v>47</v>
      </c>
      <c r="AC333">
        <v>28</v>
      </c>
      <c r="AD333">
        <v>404.52100000000002</v>
      </c>
      <c r="AE333">
        <v>0.17391300000000001</v>
      </c>
      <c r="AF333">
        <v>0.37235299999999999</v>
      </c>
      <c r="AH333">
        <v>908</v>
      </c>
      <c r="AI333">
        <f t="shared" si="15"/>
        <v>2.1237952782978762</v>
      </c>
      <c r="AJ333">
        <f t="shared" si="16"/>
        <v>0.29035794221445999</v>
      </c>
      <c r="AK333">
        <f t="shared" si="17"/>
        <v>0.23490658579220025</v>
      </c>
      <c r="AL333">
        <f>U333 - AVERAGEIFS('Placebo Females'!U:U, 'Placebo Females'!B:B, B333, 'Placebo Females'!P:P, P333)</f>
        <v>20.333333333333371</v>
      </c>
      <c r="AM333">
        <f>V333 - AVERAGEIFS('Placebo Females'!V:V, 'Placebo Females'!B:B, B333, 'Placebo Females'!P:P, P333)</f>
        <v>-0.33333333333334281</v>
      </c>
      <c r="AN333">
        <f>W333 - AVERAGEIFS('Placebo Females'!W:W, 'Placebo Females'!B:B, B333, 'Placebo Females'!P:P, P333)</f>
        <v>9.6666666666666856</v>
      </c>
      <c r="AO333">
        <f>X333 - AVERAGEIFS('Placebo Females'!X:X, 'Placebo Females'!B:B, B333, 'Placebo Females'!P:P, P333)</f>
        <v>-3.3333333333333286</v>
      </c>
      <c r="AP333">
        <f>Y333 - AVERAGEIFS('Placebo Females'!Y:Y, 'Placebo Females'!B:B, B333, 'Placebo Females'!P:P, P333)</f>
        <v>11.333333333333343</v>
      </c>
      <c r="AQ333">
        <f>Z333 - AVERAGEIFS('Placebo Females'!Z:Z, 'Placebo Females'!B:B, B333, 'Placebo Females'!P:P, P333)</f>
        <v>1.6666666666666714</v>
      </c>
      <c r="AR333">
        <f>AB333 - AVERAGEIFS('Placebo Females'!AB:AB, 'Placebo Females'!B:B, B333, 'Placebo Females'!P:P, P333)</f>
        <v>1.6666666666666643</v>
      </c>
      <c r="AS333">
        <f>AC333 - AVERAGEIFS('Placebo Females'!AC:AC, 'Placebo Females'!B:B, B333, 'Placebo Females'!P:P, P333)</f>
        <v>4</v>
      </c>
      <c r="AT333">
        <f>AD333 - AVERAGEIFS('Placebo Females'!AD:AD, 'Placebo Females'!B:B, B333, 'Placebo Females'!P:P, P333)</f>
        <v>-21.716999999999985</v>
      </c>
      <c r="AU333">
        <f>AE333 - AVERAGEIFS('Placebo Females'!AE:AE, 'Placebo Females'!B:B, B333, 'Placebo Females'!P:P, P333)</f>
        <v>7.7824533333333348E-2</v>
      </c>
      <c r="AV333">
        <f>AF333 - AVERAGEIFS('Placebo Females'!AF:AF, 'Placebo Females'!B:B, B333, 'Placebo Females'!P:P, P333)</f>
        <v>3.7609333333333383E-2</v>
      </c>
    </row>
    <row r="334" spans="1:48" x14ac:dyDescent="0.25">
      <c r="A334" t="s">
        <v>3122</v>
      </c>
      <c r="B334">
        <v>1007</v>
      </c>
      <c r="C334" t="s">
        <v>655</v>
      </c>
      <c r="D334">
        <v>27</v>
      </c>
      <c r="E334">
        <v>159</v>
      </c>
      <c r="F334">
        <v>52</v>
      </c>
      <c r="G334">
        <v>98.5</v>
      </c>
      <c r="H334">
        <v>61.5</v>
      </c>
      <c r="I334" t="s">
        <v>103</v>
      </c>
      <c r="J334" t="s">
        <v>104</v>
      </c>
      <c r="K334" t="s">
        <v>409</v>
      </c>
      <c r="L334" t="s">
        <v>460</v>
      </c>
      <c r="M334" t="s">
        <v>2261</v>
      </c>
      <c r="N334">
        <v>1500</v>
      </c>
      <c r="O334" t="s">
        <v>2262</v>
      </c>
      <c r="P334">
        <v>12</v>
      </c>
      <c r="Q334" t="s">
        <v>113</v>
      </c>
      <c r="R334" t="s">
        <v>2261</v>
      </c>
      <c r="S334">
        <v>908</v>
      </c>
      <c r="T334" t="s">
        <v>2266</v>
      </c>
      <c r="U334">
        <v>753</v>
      </c>
      <c r="V334">
        <v>158</v>
      </c>
      <c r="W334">
        <v>371</v>
      </c>
      <c r="X334">
        <v>91</v>
      </c>
      <c r="Y334">
        <v>205</v>
      </c>
      <c r="Z334">
        <v>75</v>
      </c>
      <c r="AA334" t="s">
        <v>108</v>
      </c>
      <c r="AB334">
        <v>53</v>
      </c>
      <c r="AC334">
        <v>24</v>
      </c>
      <c r="AD334">
        <v>423.53800000000001</v>
      </c>
      <c r="AE334">
        <v>0.14893600000000001</v>
      </c>
      <c r="AF334">
        <v>0.37962800000000002</v>
      </c>
      <c r="AH334">
        <v>908</v>
      </c>
      <c r="AI334">
        <f t="shared" si="15"/>
        <v>2.1237952782978762</v>
      </c>
      <c r="AJ334">
        <f t="shared" si="16"/>
        <v>0.29035794221445999</v>
      </c>
      <c r="AK334">
        <f t="shared" si="17"/>
        <v>0.23490658579220025</v>
      </c>
      <c r="AL334">
        <f>U334 - AVERAGEIFS('Placebo Females'!U:U, 'Placebo Females'!B:B, B334, 'Placebo Females'!P:P, P334)</f>
        <v>37.333333333333371</v>
      </c>
      <c r="AM334">
        <f>V334 - AVERAGEIFS('Placebo Females'!V:V, 'Placebo Females'!B:B, B334, 'Placebo Females'!P:P, P334)</f>
        <v>-0.33333333333334281</v>
      </c>
      <c r="AN334">
        <f>W334 - AVERAGEIFS('Placebo Females'!W:W, 'Placebo Females'!B:B, B334, 'Placebo Females'!P:P, P334)</f>
        <v>15.666666666666686</v>
      </c>
      <c r="AO334">
        <f>X334 - AVERAGEIFS('Placebo Females'!X:X, 'Placebo Females'!B:B, B334, 'Placebo Females'!P:P, P334)</f>
        <v>-4.3333333333333286</v>
      </c>
      <c r="AP334">
        <f>Y334 - AVERAGEIFS('Placebo Females'!Y:Y, 'Placebo Females'!B:B, B334, 'Placebo Females'!P:P, P334)</f>
        <v>17.333333333333343</v>
      </c>
      <c r="AQ334">
        <f>Z334 - AVERAGEIFS('Placebo Females'!Z:Z, 'Placebo Females'!B:B, B334, 'Placebo Females'!P:P, P334)</f>
        <v>2.6666666666666714</v>
      </c>
      <c r="AR334">
        <f>AB334 - AVERAGEIFS('Placebo Females'!AB:AB, 'Placebo Females'!B:B, B334, 'Placebo Females'!P:P, P334)</f>
        <v>7.6666666666666643</v>
      </c>
      <c r="AS334">
        <f>AC334 - AVERAGEIFS('Placebo Females'!AC:AC, 'Placebo Females'!B:B, B334, 'Placebo Females'!P:P, P334)</f>
        <v>0</v>
      </c>
      <c r="AT334">
        <f>AD334 - AVERAGEIFS('Placebo Females'!AD:AD, 'Placebo Females'!B:B, B334, 'Placebo Females'!P:P, P334)</f>
        <v>-2.6999999999999886</v>
      </c>
      <c r="AU334">
        <f>AE334 - AVERAGEIFS('Placebo Females'!AE:AE, 'Placebo Females'!B:B, B334, 'Placebo Females'!P:P, P334)</f>
        <v>5.2847533333333349E-2</v>
      </c>
      <c r="AV334">
        <f>AF334 - AVERAGEIFS('Placebo Females'!AF:AF, 'Placebo Females'!B:B, B334, 'Placebo Females'!P:P, P334)</f>
        <v>4.4884333333333415E-2</v>
      </c>
    </row>
    <row r="335" spans="1:48" x14ac:dyDescent="0.25">
      <c r="A335" t="s">
        <v>3123</v>
      </c>
      <c r="B335">
        <v>1007</v>
      </c>
      <c r="C335" t="s">
        <v>655</v>
      </c>
      <c r="D335">
        <v>27</v>
      </c>
      <c r="E335">
        <v>159</v>
      </c>
      <c r="F335">
        <v>52</v>
      </c>
      <c r="G335">
        <v>98.5</v>
      </c>
      <c r="H335">
        <v>61.5</v>
      </c>
      <c r="I335" t="s">
        <v>103</v>
      </c>
      <c r="J335" t="s">
        <v>104</v>
      </c>
      <c r="K335" t="s">
        <v>409</v>
      </c>
      <c r="L335" t="s">
        <v>460</v>
      </c>
      <c r="M335" t="s">
        <v>2261</v>
      </c>
      <c r="N335">
        <v>1500</v>
      </c>
      <c r="O335" t="s">
        <v>2262</v>
      </c>
      <c r="P335">
        <v>12</v>
      </c>
      <c r="Q335" t="s">
        <v>113</v>
      </c>
      <c r="R335" t="s">
        <v>2261</v>
      </c>
      <c r="S335">
        <v>908</v>
      </c>
      <c r="T335" t="s">
        <v>2266</v>
      </c>
      <c r="U335">
        <v>769</v>
      </c>
      <c r="V335">
        <v>157</v>
      </c>
      <c r="W335">
        <v>373</v>
      </c>
      <c r="X335">
        <v>97</v>
      </c>
      <c r="Y335">
        <v>201</v>
      </c>
      <c r="Z335">
        <v>75</v>
      </c>
      <c r="AA335" t="s">
        <v>108</v>
      </c>
      <c r="AB335">
        <v>54</v>
      </c>
      <c r="AC335">
        <v>23</v>
      </c>
      <c r="AD335">
        <v>424.678</v>
      </c>
      <c r="AE335">
        <v>0.19148899999999999</v>
      </c>
      <c r="AF335">
        <v>0.39058599999999999</v>
      </c>
      <c r="AH335">
        <v>908</v>
      </c>
      <c r="AI335">
        <f t="shared" si="15"/>
        <v>2.1237952782978762</v>
      </c>
      <c r="AJ335">
        <f t="shared" si="16"/>
        <v>0.29035794221445999</v>
      </c>
      <c r="AK335">
        <f t="shared" si="17"/>
        <v>0.23490658579220025</v>
      </c>
      <c r="AL335">
        <f>U335 - AVERAGEIFS('Placebo Females'!U:U, 'Placebo Females'!B:B, B335, 'Placebo Females'!P:P, P335)</f>
        <v>53.333333333333371</v>
      </c>
      <c r="AM335">
        <f>V335 - AVERAGEIFS('Placebo Females'!V:V, 'Placebo Females'!B:B, B335, 'Placebo Females'!P:P, P335)</f>
        <v>-1.3333333333333428</v>
      </c>
      <c r="AN335">
        <f>W335 - AVERAGEIFS('Placebo Females'!W:W, 'Placebo Females'!B:B, B335, 'Placebo Females'!P:P, P335)</f>
        <v>17.666666666666686</v>
      </c>
      <c r="AO335">
        <f>X335 - AVERAGEIFS('Placebo Females'!X:X, 'Placebo Females'!B:B, B335, 'Placebo Females'!P:P, P335)</f>
        <v>1.6666666666666714</v>
      </c>
      <c r="AP335">
        <f>Y335 - AVERAGEIFS('Placebo Females'!Y:Y, 'Placebo Females'!B:B, B335, 'Placebo Females'!P:P, P335)</f>
        <v>13.333333333333343</v>
      </c>
      <c r="AQ335">
        <f>Z335 - AVERAGEIFS('Placebo Females'!Z:Z, 'Placebo Females'!B:B, B335, 'Placebo Females'!P:P, P335)</f>
        <v>2.6666666666666714</v>
      </c>
      <c r="AR335">
        <f>AB335 - AVERAGEIFS('Placebo Females'!AB:AB, 'Placebo Females'!B:B, B335, 'Placebo Females'!P:P, P335)</f>
        <v>8.6666666666666643</v>
      </c>
      <c r="AS335">
        <f>AC335 - AVERAGEIFS('Placebo Females'!AC:AC, 'Placebo Females'!B:B, B335, 'Placebo Females'!P:P, P335)</f>
        <v>-1</v>
      </c>
      <c r="AT335">
        <f>AD335 - AVERAGEIFS('Placebo Females'!AD:AD, 'Placebo Females'!B:B, B335, 'Placebo Females'!P:P, P335)</f>
        <v>-1.5600000000000023</v>
      </c>
      <c r="AU335">
        <f>AE335 - AVERAGEIFS('Placebo Females'!AE:AE, 'Placebo Females'!B:B, B335, 'Placebo Females'!P:P, P335)</f>
        <v>9.5400533333333329E-2</v>
      </c>
      <c r="AV335">
        <f>AF335 - AVERAGEIFS('Placebo Females'!AF:AF, 'Placebo Females'!B:B, B335, 'Placebo Females'!P:P, P335)</f>
        <v>5.5842333333333383E-2</v>
      </c>
    </row>
    <row r="336" spans="1:48" x14ac:dyDescent="0.25">
      <c r="A336" t="s">
        <v>3124</v>
      </c>
      <c r="B336">
        <v>1008</v>
      </c>
      <c r="C336" t="s">
        <v>655</v>
      </c>
      <c r="D336">
        <v>33</v>
      </c>
      <c r="E336">
        <v>163.5</v>
      </c>
      <c r="F336">
        <v>69.8</v>
      </c>
      <c r="G336">
        <v>121.25</v>
      </c>
      <c r="H336">
        <v>71.25</v>
      </c>
      <c r="I336" t="s">
        <v>103</v>
      </c>
      <c r="J336" t="s">
        <v>104</v>
      </c>
      <c r="K336" t="s">
        <v>310</v>
      </c>
      <c r="L336" t="s">
        <v>106</v>
      </c>
      <c r="M336" t="s">
        <v>2261</v>
      </c>
      <c r="N336">
        <v>1500</v>
      </c>
      <c r="O336" t="s">
        <v>2262</v>
      </c>
      <c r="P336">
        <v>2</v>
      </c>
      <c r="Q336" t="s">
        <v>113</v>
      </c>
      <c r="R336" t="s">
        <v>2261</v>
      </c>
      <c r="S336">
        <v>905</v>
      </c>
      <c r="T336" t="s">
        <v>2266</v>
      </c>
      <c r="U336">
        <v>806</v>
      </c>
      <c r="V336">
        <v>135</v>
      </c>
      <c r="W336">
        <v>386</v>
      </c>
      <c r="X336">
        <v>92</v>
      </c>
      <c r="Y336">
        <v>227</v>
      </c>
      <c r="Z336">
        <v>67</v>
      </c>
      <c r="AA336" t="s">
        <v>108</v>
      </c>
      <c r="AB336">
        <v>37</v>
      </c>
      <c r="AC336">
        <v>26</v>
      </c>
      <c r="AD336">
        <v>495.34500000000003</v>
      </c>
      <c r="AE336">
        <v>0.15909100000000001</v>
      </c>
      <c r="AF336">
        <v>0.35989199999999999</v>
      </c>
      <c r="AH336">
        <v>905</v>
      </c>
      <c r="AI336">
        <f t="shared" si="15"/>
        <v>2.1167783335457906</v>
      </c>
      <c r="AJ336">
        <f t="shared" si="16"/>
        <v>0.28981271735433356</v>
      </c>
      <c r="AK336">
        <f t="shared" si="17"/>
        <v>0.23437169771998079</v>
      </c>
      <c r="AL336">
        <f>U336 - AVERAGEIFS('Placebo Females'!U:U, 'Placebo Females'!B:B, B336, 'Placebo Females'!P:P, P336)</f>
        <v>-14</v>
      </c>
      <c r="AM336">
        <f>V336 - AVERAGEIFS('Placebo Females'!V:V, 'Placebo Females'!B:B, B336, 'Placebo Females'!P:P, P336)</f>
        <v>-14.333333333333343</v>
      </c>
      <c r="AN336">
        <f>W336 - AVERAGEIFS('Placebo Females'!W:W, 'Placebo Females'!B:B, B336, 'Placebo Females'!P:P, P336)</f>
        <v>16</v>
      </c>
      <c r="AO336">
        <f>X336 - AVERAGEIFS('Placebo Females'!X:X, 'Placebo Females'!B:B, B336, 'Placebo Females'!P:P, P336)</f>
        <v>-10.333333333333329</v>
      </c>
      <c r="AP336">
        <f>Y336 - AVERAGEIFS('Placebo Females'!Y:Y, 'Placebo Females'!B:B, B336, 'Placebo Females'!P:P, P336)</f>
        <v>24.666666666666657</v>
      </c>
      <c r="AQ336">
        <f>Z336 - AVERAGEIFS('Placebo Females'!Z:Z, 'Placebo Females'!B:B, B336, 'Placebo Females'!P:P, P336)</f>
        <v>1.6666666666666714</v>
      </c>
      <c r="AR336">
        <f>AB336 - AVERAGEIFS('Placebo Females'!AB:AB, 'Placebo Females'!B:B, B336, 'Placebo Females'!P:P, P336)</f>
        <v>1.3333333333333357</v>
      </c>
      <c r="AS336">
        <f>AC336 - AVERAGEIFS('Placebo Females'!AC:AC, 'Placebo Females'!B:B, B336, 'Placebo Females'!P:P, P336)</f>
        <v>3</v>
      </c>
      <c r="AT336">
        <f>AD336 - AVERAGEIFS('Placebo Females'!AD:AD, 'Placebo Females'!B:B, B336, 'Placebo Females'!P:P, P336)</f>
        <v>-45.404999999999973</v>
      </c>
      <c r="AU336">
        <f>AE336 - AVERAGEIFS('Placebo Females'!AE:AE, 'Placebo Females'!B:B, B336, 'Placebo Females'!P:P, P336)</f>
        <v>-7.575499999999985E-3</v>
      </c>
      <c r="AV336">
        <f>AF336 - AVERAGEIFS('Placebo Females'!AF:AF, 'Placebo Females'!B:B, B336, 'Placebo Females'!P:P, P336)</f>
        <v>1.9440499999999972E-2</v>
      </c>
    </row>
    <row r="337" spans="1:48" x14ac:dyDescent="0.25">
      <c r="A337" t="s">
        <v>3125</v>
      </c>
      <c r="B337">
        <v>1008</v>
      </c>
      <c r="C337" t="s">
        <v>655</v>
      </c>
      <c r="D337">
        <v>33</v>
      </c>
      <c r="E337">
        <v>163.5</v>
      </c>
      <c r="F337">
        <v>69.8</v>
      </c>
      <c r="G337">
        <v>121.25</v>
      </c>
      <c r="H337">
        <v>71.25</v>
      </c>
      <c r="I337" t="s">
        <v>103</v>
      </c>
      <c r="J337" t="s">
        <v>104</v>
      </c>
      <c r="K337" t="s">
        <v>310</v>
      </c>
      <c r="L337" t="s">
        <v>106</v>
      </c>
      <c r="M337" t="s">
        <v>2261</v>
      </c>
      <c r="N337">
        <v>1500</v>
      </c>
      <c r="O337" t="s">
        <v>2262</v>
      </c>
      <c r="P337">
        <v>2</v>
      </c>
      <c r="Q337" t="s">
        <v>113</v>
      </c>
      <c r="R337" t="s">
        <v>2261</v>
      </c>
      <c r="S337">
        <v>905</v>
      </c>
      <c r="T337" t="s">
        <v>2266</v>
      </c>
      <c r="U337">
        <v>806</v>
      </c>
      <c r="V337">
        <v>139</v>
      </c>
      <c r="W337">
        <v>386</v>
      </c>
      <c r="X337">
        <v>96</v>
      </c>
      <c r="Y337">
        <v>222</v>
      </c>
      <c r="Z337">
        <v>68</v>
      </c>
      <c r="AA337" t="s">
        <v>108</v>
      </c>
      <c r="AB337">
        <v>35</v>
      </c>
      <c r="AC337">
        <v>27</v>
      </c>
      <c r="AD337">
        <v>488.47699999999998</v>
      </c>
      <c r="AE337">
        <v>0.152174</v>
      </c>
      <c r="AF337">
        <v>0.36563299999999999</v>
      </c>
      <c r="AH337">
        <v>905</v>
      </c>
      <c r="AI337">
        <f t="shared" si="15"/>
        <v>2.1167783335457906</v>
      </c>
      <c r="AJ337">
        <f t="shared" si="16"/>
        <v>0.28981271735433356</v>
      </c>
      <c r="AK337">
        <f t="shared" si="17"/>
        <v>0.23437169771998079</v>
      </c>
      <c r="AL337">
        <f>U337 - AVERAGEIFS('Placebo Females'!U:U, 'Placebo Females'!B:B, B337, 'Placebo Females'!P:P, P337)</f>
        <v>-14</v>
      </c>
      <c r="AM337">
        <f>V337 - AVERAGEIFS('Placebo Females'!V:V, 'Placebo Females'!B:B, B337, 'Placebo Females'!P:P, P337)</f>
        <v>-10.333333333333343</v>
      </c>
      <c r="AN337">
        <f>W337 - AVERAGEIFS('Placebo Females'!W:W, 'Placebo Females'!B:B, B337, 'Placebo Females'!P:P, P337)</f>
        <v>16</v>
      </c>
      <c r="AO337">
        <f>X337 - AVERAGEIFS('Placebo Females'!X:X, 'Placebo Females'!B:B, B337, 'Placebo Females'!P:P, P337)</f>
        <v>-6.3333333333333286</v>
      </c>
      <c r="AP337">
        <f>Y337 - AVERAGEIFS('Placebo Females'!Y:Y, 'Placebo Females'!B:B, B337, 'Placebo Females'!P:P, P337)</f>
        <v>19.666666666666657</v>
      </c>
      <c r="AQ337">
        <f>Z337 - AVERAGEIFS('Placebo Females'!Z:Z, 'Placebo Females'!B:B, B337, 'Placebo Females'!P:P, P337)</f>
        <v>2.6666666666666714</v>
      </c>
      <c r="AR337">
        <f>AB337 - AVERAGEIFS('Placebo Females'!AB:AB, 'Placebo Females'!B:B, B337, 'Placebo Females'!P:P, P337)</f>
        <v>-0.6666666666666643</v>
      </c>
      <c r="AS337">
        <f>AC337 - AVERAGEIFS('Placebo Females'!AC:AC, 'Placebo Females'!B:B, B337, 'Placebo Females'!P:P, P337)</f>
        <v>4</v>
      </c>
      <c r="AT337">
        <f>AD337 - AVERAGEIFS('Placebo Females'!AD:AD, 'Placebo Females'!B:B, B337, 'Placebo Females'!P:P, P337)</f>
        <v>-52.273000000000025</v>
      </c>
      <c r="AU337">
        <f>AE337 - AVERAGEIFS('Placebo Females'!AE:AE, 'Placebo Females'!B:B, B337, 'Placebo Females'!P:P, P337)</f>
        <v>-1.4492499999999992E-2</v>
      </c>
      <c r="AV337">
        <f>AF337 - AVERAGEIFS('Placebo Females'!AF:AF, 'Placebo Females'!B:B, B337, 'Placebo Females'!P:P, P337)</f>
        <v>2.5181499999999968E-2</v>
      </c>
    </row>
    <row r="338" spans="1:48" x14ac:dyDescent="0.25">
      <c r="A338" t="s">
        <v>3126</v>
      </c>
      <c r="B338">
        <v>1008</v>
      </c>
      <c r="C338" t="s">
        <v>655</v>
      </c>
      <c r="D338">
        <v>33</v>
      </c>
      <c r="E338">
        <v>163.5</v>
      </c>
      <c r="F338">
        <v>69.8</v>
      </c>
      <c r="G338">
        <v>121.25</v>
      </c>
      <c r="H338">
        <v>71.25</v>
      </c>
      <c r="I338" t="s">
        <v>103</v>
      </c>
      <c r="J338" t="s">
        <v>104</v>
      </c>
      <c r="K338" t="s">
        <v>310</v>
      </c>
      <c r="L338" t="s">
        <v>106</v>
      </c>
      <c r="M338" t="s">
        <v>2261</v>
      </c>
      <c r="N338">
        <v>1500</v>
      </c>
      <c r="O338" t="s">
        <v>2262</v>
      </c>
      <c r="P338">
        <v>2</v>
      </c>
      <c r="Q338" t="s">
        <v>113</v>
      </c>
      <c r="R338" t="s">
        <v>2261</v>
      </c>
      <c r="S338">
        <v>905</v>
      </c>
      <c r="T338" t="s">
        <v>2266</v>
      </c>
      <c r="U338">
        <v>827</v>
      </c>
      <c r="V338">
        <v>139</v>
      </c>
      <c r="W338">
        <v>384</v>
      </c>
      <c r="X338">
        <v>91</v>
      </c>
      <c r="Y338">
        <v>226</v>
      </c>
      <c r="Z338">
        <v>67</v>
      </c>
      <c r="AA338" t="s">
        <v>108</v>
      </c>
      <c r="AB338">
        <v>37</v>
      </c>
      <c r="AC338">
        <v>25</v>
      </c>
      <c r="AD338">
        <v>496.38400000000001</v>
      </c>
      <c r="AE338">
        <v>0.15909100000000001</v>
      </c>
      <c r="AF338">
        <v>0.35445700000000002</v>
      </c>
      <c r="AH338">
        <v>905</v>
      </c>
      <c r="AI338">
        <f t="shared" si="15"/>
        <v>2.1167783335457906</v>
      </c>
      <c r="AJ338">
        <f t="shared" si="16"/>
        <v>0.28981271735433356</v>
      </c>
      <c r="AK338">
        <f t="shared" si="17"/>
        <v>0.23437169771998079</v>
      </c>
      <c r="AL338">
        <f>U338 - AVERAGEIFS('Placebo Females'!U:U, 'Placebo Females'!B:B, B338, 'Placebo Females'!P:P, P338)</f>
        <v>7</v>
      </c>
      <c r="AM338">
        <f>V338 - AVERAGEIFS('Placebo Females'!V:V, 'Placebo Females'!B:B, B338, 'Placebo Females'!P:P, P338)</f>
        <v>-10.333333333333343</v>
      </c>
      <c r="AN338">
        <f>W338 - AVERAGEIFS('Placebo Females'!W:W, 'Placebo Females'!B:B, B338, 'Placebo Females'!P:P, P338)</f>
        <v>14</v>
      </c>
      <c r="AO338">
        <f>X338 - AVERAGEIFS('Placebo Females'!X:X, 'Placebo Females'!B:B, B338, 'Placebo Females'!P:P, P338)</f>
        <v>-11.333333333333329</v>
      </c>
      <c r="AP338">
        <f>Y338 - AVERAGEIFS('Placebo Females'!Y:Y, 'Placebo Females'!B:B, B338, 'Placebo Females'!P:P, P338)</f>
        <v>23.666666666666657</v>
      </c>
      <c r="AQ338">
        <f>Z338 - AVERAGEIFS('Placebo Females'!Z:Z, 'Placebo Females'!B:B, B338, 'Placebo Females'!P:P, P338)</f>
        <v>1.6666666666666714</v>
      </c>
      <c r="AR338">
        <f>AB338 - AVERAGEIFS('Placebo Females'!AB:AB, 'Placebo Females'!B:B, B338, 'Placebo Females'!P:P, P338)</f>
        <v>1.3333333333333357</v>
      </c>
      <c r="AS338">
        <f>AC338 - AVERAGEIFS('Placebo Females'!AC:AC, 'Placebo Females'!B:B, B338, 'Placebo Females'!P:P, P338)</f>
        <v>2</v>
      </c>
      <c r="AT338">
        <f>AD338 - AVERAGEIFS('Placebo Females'!AD:AD, 'Placebo Females'!B:B, B338, 'Placebo Females'!P:P, P338)</f>
        <v>-44.365999999999985</v>
      </c>
      <c r="AU338">
        <f>AE338 - AVERAGEIFS('Placebo Females'!AE:AE, 'Placebo Females'!B:B, B338, 'Placebo Females'!P:P, P338)</f>
        <v>-7.575499999999985E-3</v>
      </c>
      <c r="AV338">
        <f>AF338 - AVERAGEIFS('Placebo Females'!AF:AF, 'Placebo Females'!B:B, B338, 'Placebo Females'!P:P, P338)</f>
        <v>1.4005500000000004E-2</v>
      </c>
    </row>
    <row r="339" spans="1:48" x14ac:dyDescent="0.25">
      <c r="A339" t="s">
        <v>3127</v>
      </c>
      <c r="B339">
        <v>1010</v>
      </c>
      <c r="C339" t="s">
        <v>655</v>
      </c>
      <c r="D339">
        <v>21</v>
      </c>
      <c r="E339">
        <v>165.5</v>
      </c>
      <c r="F339">
        <v>56.8</v>
      </c>
      <c r="G339">
        <v>99.25</v>
      </c>
      <c r="H339">
        <v>56.25</v>
      </c>
      <c r="I339" t="s">
        <v>103</v>
      </c>
      <c r="J339" t="s">
        <v>104</v>
      </c>
      <c r="K339" t="s">
        <v>261</v>
      </c>
      <c r="L339" t="s">
        <v>311</v>
      </c>
      <c r="M339" t="s">
        <v>2261</v>
      </c>
      <c r="N339">
        <v>1500</v>
      </c>
      <c r="O339" t="s">
        <v>2262</v>
      </c>
      <c r="P339">
        <v>24</v>
      </c>
      <c r="Q339" t="s">
        <v>113</v>
      </c>
      <c r="R339" t="s">
        <v>2261</v>
      </c>
      <c r="S339">
        <v>905</v>
      </c>
      <c r="T339" t="s">
        <v>2266</v>
      </c>
      <c r="U339">
        <v>908</v>
      </c>
      <c r="V339">
        <v>142</v>
      </c>
      <c r="W339">
        <v>408</v>
      </c>
      <c r="X339">
        <v>100</v>
      </c>
      <c r="Y339">
        <v>241</v>
      </c>
      <c r="Z339">
        <v>67</v>
      </c>
      <c r="AA339" t="s">
        <v>108</v>
      </c>
      <c r="AB339">
        <v>41</v>
      </c>
      <c r="AC339">
        <v>23</v>
      </c>
      <c r="AD339">
        <v>459.62099999999998</v>
      </c>
      <c r="AE339">
        <v>0.2</v>
      </c>
      <c r="AF339">
        <v>0.39576</v>
      </c>
      <c r="AH339">
        <v>905</v>
      </c>
      <c r="AI339">
        <f t="shared" si="15"/>
        <v>2.1167783335457906</v>
      </c>
      <c r="AJ339">
        <f t="shared" si="16"/>
        <v>0.28981271735433356</v>
      </c>
      <c r="AK339">
        <f t="shared" si="17"/>
        <v>0.23437169771998079</v>
      </c>
      <c r="AL339">
        <f>U339 - AVERAGEIFS('Placebo Females'!U:U, 'Placebo Females'!B:B, B339, 'Placebo Females'!P:P, P339)</f>
        <v>-161.66666666666674</v>
      </c>
      <c r="AM339">
        <f>V339 - AVERAGEIFS('Placebo Females'!V:V, 'Placebo Females'!B:B, B339, 'Placebo Females'!P:P, P339)</f>
        <v>9.6666666666666572</v>
      </c>
      <c r="AN339">
        <f>W339 - AVERAGEIFS('Placebo Females'!W:W, 'Placebo Females'!B:B, B339, 'Placebo Females'!P:P, P339)</f>
        <v>-21.333333333333314</v>
      </c>
      <c r="AO339">
        <f>X339 - AVERAGEIFS('Placebo Females'!X:X, 'Placebo Females'!B:B, B339, 'Placebo Females'!P:P, P339)</f>
        <v>-14.333333333333329</v>
      </c>
      <c r="AP339">
        <f>Y339 - AVERAGEIFS('Placebo Females'!Y:Y, 'Placebo Females'!B:B, B339, 'Placebo Females'!P:P, P339)</f>
        <v>-8</v>
      </c>
      <c r="AQ339">
        <f>Z339 - AVERAGEIFS('Placebo Females'!Z:Z, 'Placebo Females'!B:B, B339, 'Placebo Females'!P:P, P339)</f>
        <v>1</v>
      </c>
      <c r="AR339">
        <f>AB339 - AVERAGEIFS('Placebo Females'!AB:AB, 'Placebo Females'!B:B, B339, 'Placebo Females'!P:P, P339)</f>
        <v>4</v>
      </c>
      <c r="AS339">
        <f>AC339 - AVERAGEIFS('Placebo Females'!AC:AC, 'Placebo Females'!B:B, B339, 'Placebo Females'!P:P, P339)</f>
        <v>-2.6666666666666679</v>
      </c>
      <c r="AT339">
        <f>AD339 - AVERAGEIFS('Placebo Females'!AD:AD, 'Placebo Females'!B:B, B339, 'Placebo Females'!P:P, P339)</f>
        <v>28.245666666666637</v>
      </c>
      <c r="AU339">
        <f>AE339 - AVERAGEIFS('Placebo Females'!AE:AE, 'Placebo Females'!B:B, B339, 'Placebo Females'!P:P, P339)</f>
        <v>5.7191999999999993E-2</v>
      </c>
      <c r="AV339">
        <f>AF339 - AVERAGEIFS('Placebo Females'!AF:AF, 'Placebo Females'!B:B, B339, 'Placebo Females'!P:P, P339)</f>
        <v>3.2057333333333327E-2</v>
      </c>
    </row>
    <row r="340" spans="1:48" x14ac:dyDescent="0.25">
      <c r="A340" t="s">
        <v>3128</v>
      </c>
      <c r="B340">
        <v>1010</v>
      </c>
      <c r="C340" t="s">
        <v>655</v>
      </c>
      <c r="D340">
        <v>21</v>
      </c>
      <c r="E340">
        <v>165.5</v>
      </c>
      <c r="F340">
        <v>56.8</v>
      </c>
      <c r="G340">
        <v>99.25</v>
      </c>
      <c r="H340">
        <v>56.25</v>
      </c>
      <c r="I340" t="s">
        <v>103</v>
      </c>
      <c r="J340" t="s">
        <v>104</v>
      </c>
      <c r="K340" t="s">
        <v>261</v>
      </c>
      <c r="L340" t="s">
        <v>311</v>
      </c>
      <c r="M340" t="s">
        <v>2261</v>
      </c>
      <c r="N340">
        <v>1500</v>
      </c>
      <c r="O340" t="s">
        <v>2262</v>
      </c>
      <c r="P340">
        <v>24</v>
      </c>
      <c r="Q340" t="s">
        <v>113</v>
      </c>
      <c r="R340" t="s">
        <v>2261</v>
      </c>
      <c r="S340">
        <v>905</v>
      </c>
      <c r="T340" t="s">
        <v>2266</v>
      </c>
      <c r="U340">
        <v>890</v>
      </c>
      <c r="V340">
        <v>141</v>
      </c>
      <c r="W340">
        <v>405</v>
      </c>
      <c r="X340">
        <v>97</v>
      </c>
      <c r="Y340">
        <v>240</v>
      </c>
      <c r="Z340">
        <v>68</v>
      </c>
      <c r="AA340" t="s">
        <v>108</v>
      </c>
      <c r="AB340">
        <v>41</v>
      </c>
      <c r="AC340">
        <v>24</v>
      </c>
      <c r="AD340">
        <v>444.87099999999998</v>
      </c>
      <c r="AE340">
        <v>0.17777799999999999</v>
      </c>
      <c r="AF340">
        <v>0.38532300000000003</v>
      </c>
      <c r="AH340">
        <v>905</v>
      </c>
      <c r="AI340">
        <f t="shared" si="15"/>
        <v>2.1167783335457906</v>
      </c>
      <c r="AJ340">
        <f t="shared" si="16"/>
        <v>0.28981271735433356</v>
      </c>
      <c r="AK340">
        <f t="shared" si="17"/>
        <v>0.23437169771998079</v>
      </c>
      <c r="AL340">
        <f>U340 - AVERAGEIFS('Placebo Females'!U:U, 'Placebo Females'!B:B, B340, 'Placebo Females'!P:P, P340)</f>
        <v>-179.66666666666674</v>
      </c>
      <c r="AM340">
        <f>V340 - AVERAGEIFS('Placebo Females'!V:V, 'Placebo Females'!B:B, B340, 'Placebo Females'!P:P, P340)</f>
        <v>8.6666666666666572</v>
      </c>
      <c r="AN340">
        <f>W340 - AVERAGEIFS('Placebo Females'!W:W, 'Placebo Females'!B:B, B340, 'Placebo Females'!P:P, P340)</f>
        <v>-24.333333333333314</v>
      </c>
      <c r="AO340">
        <f>X340 - AVERAGEIFS('Placebo Females'!X:X, 'Placebo Females'!B:B, B340, 'Placebo Females'!P:P, P340)</f>
        <v>-17.333333333333329</v>
      </c>
      <c r="AP340">
        <f>Y340 - AVERAGEIFS('Placebo Females'!Y:Y, 'Placebo Females'!B:B, B340, 'Placebo Females'!P:P, P340)</f>
        <v>-9</v>
      </c>
      <c r="AQ340">
        <f>Z340 - AVERAGEIFS('Placebo Females'!Z:Z, 'Placebo Females'!B:B, B340, 'Placebo Females'!P:P, P340)</f>
        <v>2</v>
      </c>
      <c r="AR340">
        <f>AB340 - AVERAGEIFS('Placebo Females'!AB:AB, 'Placebo Females'!B:B, B340, 'Placebo Females'!P:P, P340)</f>
        <v>4</v>
      </c>
      <c r="AS340">
        <f>AC340 - AVERAGEIFS('Placebo Females'!AC:AC, 'Placebo Females'!B:B, B340, 'Placebo Females'!P:P, P340)</f>
        <v>-1.6666666666666679</v>
      </c>
      <c r="AT340">
        <f>AD340 - AVERAGEIFS('Placebo Females'!AD:AD, 'Placebo Females'!B:B, B340, 'Placebo Females'!P:P, P340)</f>
        <v>13.495666666666637</v>
      </c>
      <c r="AU340">
        <f>AE340 - AVERAGEIFS('Placebo Females'!AE:AE, 'Placebo Females'!B:B, B340, 'Placebo Females'!P:P, P340)</f>
        <v>3.4969999999999973E-2</v>
      </c>
      <c r="AV340">
        <f>AF340 - AVERAGEIFS('Placebo Females'!AF:AF, 'Placebo Females'!B:B, B340, 'Placebo Females'!P:P, P340)</f>
        <v>2.1620333333333352E-2</v>
      </c>
    </row>
    <row r="341" spans="1:48" x14ac:dyDescent="0.25">
      <c r="A341" t="s">
        <v>3129</v>
      </c>
      <c r="B341">
        <v>1010</v>
      </c>
      <c r="C341" t="s">
        <v>655</v>
      </c>
      <c r="D341">
        <v>21</v>
      </c>
      <c r="E341">
        <v>165.5</v>
      </c>
      <c r="F341">
        <v>56.8</v>
      </c>
      <c r="G341">
        <v>99.25</v>
      </c>
      <c r="H341">
        <v>56.25</v>
      </c>
      <c r="I341" t="s">
        <v>103</v>
      </c>
      <c r="J341" t="s">
        <v>104</v>
      </c>
      <c r="K341" t="s">
        <v>261</v>
      </c>
      <c r="L341" t="s">
        <v>311</v>
      </c>
      <c r="M341" t="s">
        <v>2261</v>
      </c>
      <c r="N341">
        <v>1500</v>
      </c>
      <c r="O341" t="s">
        <v>2262</v>
      </c>
      <c r="P341">
        <v>24</v>
      </c>
      <c r="Q341" t="s">
        <v>113</v>
      </c>
      <c r="R341" t="s">
        <v>2261</v>
      </c>
      <c r="S341">
        <v>905</v>
      </c>
      <c r="T341" t="s">
        <v>2266</v>
      </c>
      <c r="U341">
        <v>907</v>
      </c>
      <c r="V341">
        <v>143</v>
      </c>
      <c r="W341">
        <v>406</v>
      </c>
      <c r="X341">
        <v>102</v>
      </c>
      <c r="Y341">
        <v>237</v>
      </c>
      <c r="Z341">
        <v>67</v>
      </c>
      <c r="AA341" t="s">
        <v>108</v>
      </c>
      <c r="AB341">
        <v>40</v>
      </c>
      <c r="AC341">
        <v>24</v>
      </c>
      <c r="AD341">
        <v>455.74200000000002</v>
      </c>
      <c r="AE341">
        <v>0.20930199999999999</v>
      </c>
      <c r="AF341">
        <v>0.379606</v>
      </c>
      <c r="AH341">
        <v>905</v>
      </c>
      <c r="AI341">
        <f t="shared" si="15"/>
        <v>2.1167783335457906</v>
      </c>
      <c r="AJ341">
        <f t="shared" si="16"/>
        <v>0.28981271735433356</v>
      </c>
      <c r="AK341">
        <f t="shared" si="17"/>
        <v>0.23437169771998079</v>
      </c>
      <c r="AL341">
        <f>U341 - AVERAGEIFS('Placebo Females'!U:U, 'Placebo Females'!B:B, B341, 'Placebo Females'!P:P, P341)</f>
        <v>-162.66666666666674</v>
      </c>
      <c r="AM341">
        <f>V341 - AVERAGEIFS('Placebo Females'!V:V, 'Placebo Females'!B:B, B341, 'Placebo Females'!P:P, P341)</f>
        <v>10.666666666666657</v>
      </c>
      <c r="AN341">
        <f>W341 - AVERAGEIFS('Placebo Females'!W:W, 'Placebo Females'!B:B, B341, 'Placebo Females'!P:P, P341)</f>
        <v>-23.333333333333314</v>
      </c>
      <c r="AO341">
        <f>X341 - AVERAGEIFS('Placebo Females'!X:X, 'Placebo Females'!B:B, B341, 'Placebo Females'!P:P, P341)</f>
        <v>-12.333333333333329</v>
      </c>
      <c r="AP341">
        <f>Y341 - AVERAGEIFS('Placebo Females'!Y:Y, 'Placebo Females'!B:B, B341, 'Placebo Females'!P:P, P341)</f>
        <v>-12</v>
      </c>
      <c r="AQ341">
        <f>Z341 - AVERAGEIFS('Placebo Females'!Z:Z, 'Placebo Females'!B:B, B341, 'Placebo Females'!P:P, P341)</f>
        <v>1</v>
      </c>
      <c r="AR341">
        <f>AB341 - AVERAGEIFS('Placebo Females'!AB:AB, 'Placebo Females'!B:B, B341, 'Placebo Females'!P:P, P341)</f>
        <v>3</v>
      </c>
      <c r="AS341">
        <f>AC341 - AVERAGEIFS('Placebo Females'!AC:AC, 'Placebo Females'!B:B, B341, 'Placebo Females'!P:P, P341)</f>
        <v>-1.6666666666666679</v>
      </c>
      <c r="AT341">
        <f>AD341 - AVERAGEIFS('Placebo Females'!AD:AD, 'Placebo Females'!B:B, B341, 'Placebo Females'!P:P, P341)</f>
        <v>24.366666666666674</v>
      </c>
      <c r="AU341">
        <f>AE341 - AVERAGEIFS('Placebo Females'!AE:AE, 'Placebo Females'!B:B, B341, 'Placebo Females'!P:P, P341)</f>
        <v>6.649399999999997E-2</v>
      </c>
      <c r="AV341">
        <f>AF341 - AVERAGEIFS('Placebo Females'!AF:AF, 'Placebo Females'!B:B, B341, 'Placebo Females'!P:P, P341)</f>
        <v>1.5903333333333325E-2</v>
      </c>
    </row>
    <row r="342" spans="1:48" x14ac:dyDescent="0.25">
      <c r="A342" t="s">
        <v>3130</v>
      </c>
      <c r="B342">
        <v>1007</v>
      </c>
      <c r="C342" t="s">
        <v>655</v>
      </c>
      <c r="D342">
        <v>27</v>
      </c>
      <c r="E342">
        <v>159</v>
      </c>
      <c r="F342">
        <v>52</v>
      </c>
      <c r="G342">
        <v>98.5</v>
      </c>
      <c r="H342">
        <v>61.5</v>
      </c>
      <c r="I342" t="s">
        <v>103</v>
      </c>
      <c r="J342" t="s">
        <v>104</v>
      </c>
      <c r="K342" t="s">
        <v>409</v>
      </c>
      <c r="L342" t="s">
        <v>460</v>
      </c>
      <c r="M342" t="s">
        <v>2261</v>
      </c>
      <c r="N342">
        <v>1500</v>
      </c>
      <c r="O342" t="s">
        <v>2262</v>
      </c>
      <c r="P342">
        <v>14</v>
      </c>
      <c r="Q342" t="s">
        <v>113</v>
      </c>
      <c r="R342" t="s">
        <v>2261</v>
      </c>
      <c r="S342">
        <v>896</v>
      </c>
      <c r="T342" t="s">
        <v>2266</v>
      </c>
      <c r="U342">
        <v>810</v>
      </c>
      <c r="V342">
        <v>158</v>
      </c>
      <c r="W342">
        <v>389</v>
      </c>
      <c r="X342">
        <v>97</v>
      </c>
      <c r="Y342">
        <v>211</v>
      </c>
      <c r="Z342">
        <v>81</v>
      </c>
      <c r="AA342" t="s">
        <v>108</v>
      </c>
      <c r="AB342">
        <v>51</v>
      </c>
      <c r="AC342">
        <v>33</v>
      </c>
      <c r="AD342">
        <v>408.17399999999998</v>
      </c>
      <c r="AE342">
        <v>0.20408200000000001</v>
      </c>
      <c r="AF342">
        <v>0.42799500000000001</v>
      </c>
      <c r="AH342">
        <v>896</v>
      </c>
      <c r="AI342">
        <f t="shared" si="15"/>
        <v>2.0957274992895347</v>
      </c>
      <c r="AJ342">
        <f t="shared" si="16"/>
        <v>0.28816981723461332</v>
      </c>
      <c r="AK342">
        <f t="shared" si="17"/>
        <v>0.23276146481133919</v>
      </c>
      <c r="AL342">
        <f>U342 - AVERAGEIFS('Placebo Females'!U:U, 'Placebo Females'!B:B, B342, 'Placebo Females'!P:P, P342)</f>
        <v>65.333333333333371</v>
      </c>
      <c r="AM342">
        <f>V342 - AVERAGEIFS('Placebo Females'!V:V, 'Placebo Females'!B:B, B342, 'Placebo Females'!P:P, P342)</f>
        <v>-2.6666666666666572</v>
      </c>
      <c r="AN342">
        <f>W342 - AVERAGEIFS('Placebo Females'!W:W, 'Placebo Females'!B:B, B342, 'Placebo Females'!P:P, P342)</f>
        <v>28.666666666666686</v>
      </c>
      <c r="AO342">
        <f>X342 - AVERAGEIFS('Placebo Females'!X:X, 'Placebo Females'!B:B, B342, 'Placebo Females'!P:P, P342)</f>
        <v>4</v>
      </c>
      <c r="AP342">
        <f>Y342 - AVERAGEIFS('Placebo Females'!Y:Y, 'Placebo Females'!B:B, B342, 'Placebo Females'!P:P, P342)</f>
        <v>18.666666666666657</v>
      </c>
      <c r="AQ342">
        <f>Z342 - AVERAGEIFS('Placebo Females'!Z:Z, 'Placebo Females'!B:B, B342, 'Placebo Females'!P:P, P342)</f>
        <v>6</v>
      </c>
      <c r="AR342">
        <f>AB342 - AVERAGEIFS('Placebo Females'!AB:AB, 'Placebo Females'!B:B, B342, 'Placebo Females'!P:P, P342)</f>
        <v>8.3333333333333357</v>
      </c>
      <c r="AS342">
        <f>AC342 - AVERAGEIFS('Placebo Females'!AC:AC, 'Placebo Females'!B:B, B342, 'Placebo Females'!P:P, P342)</f>
        <v>7.6666666666666679</v>
      </c>
      <c r="AT342">
        <f>AD342 - AVERAGEIFS('Placebo Females'!AD:AD, 'Placebo Females'!B:B, B342, 'Placebo Females'!P:P, P342)</f>
        <v>-88.620666666666693</v>
      </c>
      <c r="AU342">
        <f>AE342 - AVERAGEIFS('Placebo Females'!AE:AE, 'Placebo Females'!B:B, B342, 'Placebo Females'!P:P, P342)</f>
        <v>0.12074856666666668</v>
      </c>
      <c r="AV342">
        <f>AF342 - AVERAGEIFS('Placebo Females'!AF:AF, 'Placebo Females'!B:B, B342, 'Placebo Females'!P:P, P342)</f>
        <v>9.6377000000000046E-2</v>
      </c>
    </row>
    <row r="343" spans="1:48" x14ac:dyDescent="0.25">
      <c r="A343" t="s">
        <v>3131</v>
      </c>
      <c r="B343">
        <v>1007</v>
      </c>
      <c r="C343" t="s">
        <v>655</v>
      </c>
      <c r="D343">
        <v>27</v>
      </c>
      <c r="E343">
        <v>159</v>
      </c>
      <c r="F343">
        <v>52</v>
      </c>
      <c r="G343">
        <v>98.5</v>
      </c>
      <c r="H343">
        <v>61.5</v>
      </c>
      <c r="I343" t="s">
        <v>103</v>
      </c>
      <c r="J343" t="s">
        <v>104</v>
      </c>
      <c r="K343" t="s">
        <v>409</v>
      </c>
      <c r="L343" t="s">
        <v>460</v>
      </c>
      <c r="M343" t="s">
        <v>2261</v>
      </c>
      <c r="N343">
        <v>1500</v>
      </c>
      <c r="O343" t="s">
        <v>2262</v>
      </c>
      <c r="P343">
        <v>14</v>
      </c>
      <c r="Q343" t="s">
        <v>113</v>
      </c>
      <c r="R343" t="s">
        <v>2261</v>
      </c>
      <c r="S343">
        <v>896</v>
      </c>
      <c r="T343" t="s">
        <v>2266</v>
      </c>
      <c r="U343">
        <v>809</v>
      </c>
      <c r="V343">
        <v>164</v>
      </c>
      <c r="W343">
        <v>390</v>
      </c>
      <c r="X343">
        <v>92</v>
      </c>
      <c r="Y343">
        <v>214</v>
      </c>
      <c r="Z343">
        <v>84</v>
      </c>
      <c r="AA343" t="s">
        <v>108</v>
      </c>
      <c r="AB343">
        <v>48</v>
      </c>
      <c r="AC343">
        <v>35</v>
      </c>
      <c r="AD343">
        <v>409.64800000000002</v>
      </c>
      <c r="AE343">
        <v>0.17647099999999999</v>
      </c>
      <c r="AF343">
        <v>0.42003000000000001</v>
      </c>
      <c r="AH343">
        <v>896</v>
      </c>
      <c r="AI343">
        <f t="shared" si="15"/>
        <v>2.0957274992895347</v>
      </c>
      <c r="AJ343">
        <f t="shared" si="16"/>
        <v>0.28816981723461332</v>
      </c>
      <c r="AK343">
        <f t="shared" si="17"/>
        <v>0.23276146481133919</v>
      </c>
      <c r="AL343">
        <f>U343 - AVERAGEIFS('Placebo Females'!U:U, 'Placebo Females'!B:B, B343, 'Placebo Females'!P:P, P343)</f>
        <v>64.333333333333371</v>
      </c>
      <c r="AM343">
        <f>V343 - AVERAGEIFS('Placebo Females'!V:V, 'Placebo Females'!B:B, B343, 'Placebo Females'!P:P, P343)</f>
        <v>3.3333333333333428</v>
      </c>
      <c r="AN343">
        <f>W343 - AVERAGEIFS('Placebo Females'!W:W, 'Placebo Females'!B:B, B343, 'Placebo Females'!P:P, P343)</f>
        <v>29.666666666666686</v>
      </c>
      <c r="AO343">
        <f>X343 - AVERAGEIFS('Placebo Females'!X:X, 'Placebo Females'!B:B, B343, 'Placebo Females'!P:P, P343)</f>
        <v>-1</v>
      </c>
      <c r="AP343">
        <f>Y343 - AVERAGEIFS('Placebo Females'!Y:Y, 'Placebo Females'!B:B, B343, 'Placebo Females'!P:P, P343)</f>
        <v>21.666666666666657</v>
      </c>
      <c r="AQ343">
        <f>Z343 - AVERAGEIFS('Placebo Females'!Z:Z, 'Placebo Females'!B:B, B343, 'Placebo Females'!P:P, P343)</f>
        <v>9</v>
      </c>
      <c r="AR343">
        <f>AB343 - AVERAGEIFS('Placebo Females'!AB:AB, 'Placebo Females'!B:B, B343, 'Placebo Females'!P:P, P343)</f>
        <v>5.3333333333333357</v>
      </c>
      <c r="AS343">
        <f>AC343 - AVERAGEIFS('Placebo Females'!AC:AC, 'Placebo Females'!B:B, B343, 'Placebo Females'!P:P, P343)</f>
        <v>9.6666666666666679</v>
      </c>
      <c r="AT343">
        <f>AD343 - AVERAGEIFS('Placebo Females'!AD:AD, 'Placebo Females'!B:B, B343, 'Placebo Females'!P:P, P343)</f>
        <v>-87.146666666666647</v>
      </c>
      <c r="AU343">
        <f>AE343 - AVERAGEIFS('Placebo Females'!AE:AE, 'Placebo Females'!B:B, B343, 'Placebo Females'!P:P, P343)</f>
        <v>9.3137566666666657E-2</v>
      </c>
      <c r="AV343">
        <f>AF343 - AVERAGEIFS('Placebo Females'!AF:AF, 'Placebo Females'!B:B, B343, 'Placebo Females'!P:P, P343)</f>
        <v>8.8412000000000046E-2</v>
      </c>
    </row>
    <row r="344" spans="1:48" x14ac:dyDescent="0.25">
      <c r="A344" t="s">
        <v>3132</v>
      </c>
      <c r="B344">
        <v>1007</v>
      </c>
      <c r="C344" t="s">
        <v>655</v>
      </c>
      <c r="D344">
        <v>27</v>
      </c>
      <c r="E344">
        <v>159</v>
      </c>
      <c r="F344">
        <v>52</v>
      </c>
      <c r="G344">
        <v>98.5</v>
      </c>
      <c r="H344">
        <v>61.5</v>
      </c>
      <c r="I344" t="s">
        <v>103</v>
      </c>
      <c r="J344" t="s">
        <v>104</v>
      </c>
      <c r="K344" t="s">
        <v>409</v>
      </c>
      <c r="L344" t="s">
        <v>460</v>
      </c>
      <c r="M344" t="s">
        <v>2261</v>
      </c>
      <c r="N344">
        <v>1500</v>
      </c>
      <c r="O344" t="s">
        <v>2262</v>
      </c>
      <c r="P344">
        <v>14</v>
      </c>
      <c r="Q344" t="s">
        <v>113</v>
      </c>
      <c r="R344" t="s">
        <v>2261</v>
      </c>
      <c r="S344">
        <v>896</v>
      </c>
      <c r="T344" t="s">
        <v>2266</v>
      </c>
      <c r="U344">
        <v>803</v>
      </c>
      <c r="V344">
        <v>160</v>
      </c>
      <c r="W344">
        <v>387</v>
      </c>
      <c r="X344">
        <v>95</v>
      </c>
      <c r="Y344">
        <v>212</v>
      </c>
      <c r="Z344">
        <v>80</v>
      </c>
      <c r="AA344" t="s">
        <v>108</v>
      </c>
      <c r="AB344">
        <v>52</v>
      </c>
      <c r="AC344">
        <v>32</v>
      </c>
      <c r="AD344">
        <v>401.34899999999999</v>
      </c>
      <c r="AE344">
        <v>0.20833299999999999</v>
      </c>
      <c r="AF344">
        <v>0.42226799999999998</v>
      </c>
      <c r="AH344">
        <v>896</v>
      </c>
      <c r="AI344">
        <f t="shared" si="15"/>
        <v>2.0957274992895347</v>
      </c>
      <c r="AJ344">
        <f t="shared" si="16"/>
        <v>0.28816981723461332</v>
      </c>
      <c r="AK344">
        <f t="shared" si="17"/>
        <v>0.23276146481133919</v>
      </c>
      <c r="AL344">
        <f>U344 - AVERAGEIFS('Placebo Females'!U:U, 'Placebo Females'!B:B, B344, 'Placebo Females'!P:P, P344)</f>
        <v>58.333333333333371</v>
      </c>
      <c r="AM344">
        <f>V344 - AVERAGEIFS('Placebo Females'!V:V, 'Placebo Females'!B:B, B344, 'Placebo Females'!P:P, P344)</f>
        <v>-0.66666666666665719</v>
      </c>
      <c r="AN344">
        <f>W344 - AVERAGEIFS('Placebo Females'!W:W, 'Placebo Females'!B:B, B344, 'Placebo Females'!P:P, P344)</f>
        <v>26.666666666666686</v>
      </c>
      <c r="AO344">
        <f>X344 - AVERAGEIFS('Placebo Females'!X:X, 'Placebo Females'!B:B, B344, 'Placebo Females'!P:P, P344)</f>
        <v>2</v>
      </c>
      <c r="AP344">
        <f>Y344 - AVERAGEIFS('Placebo Females'!Y:Y, 'Placebo Females'!B:B, B344, 'Placebo Females'!P:P, P344)</f>
        <v>19.666666666666657</v>
      </c>
      <c r="AQ344">
        <f>Z344 - AVERAGEIFS('Placebo Females'!Z:Z, 'Placebo Females'!B:B, B344, 'Placebo Females'!P:P, P344)</f>
        <v>5</v>
      </c>
      <c r="AR344">
        <f>AB344 - AVERAGEIFS('Placebo Females'!AB:AB, 'Placebo Females'!B:B, B344, 'Placebo Females'!P:P, P344)</f>
        <v>9.3333333333333357</v>
      </c>
      <c r="AS344">
        <f>AC344 - AVERAGEIFS('Placebo Females'!AC:AC, 'Placebo Females'!B:B, B344, 'Placebo Females'!P:P, P344)</f>
        <v>6.6666666666666679</v>
      </c>
      <c r="AT344">
        <f>AD344 - AVERAGEIFS('Placebo Females'!AD:AD, 'Placebo Females'!B:B, B344, 'Placebo Females'!P:P, P344)</f>
        <v>-95.445666666666682</v>
      </c>
      <c r="AU344">
        <f>AE344 - AVERAGEIFS('Placebo Females'!AE:AE, 'Placebo Females'!B:B, B344, 'Placebo Females'!P:P, P344)</f>
        <v>0.12499956666666666</v>
      </c>
      <c r="AV344">
        <f>AF344 - AVERAGEIFS('Placebo Females'!AF:AF, 'Placebo Females'!B:B, B344, 'Placebo Females'!P:P, P344)</f>
        <v>9.0650000000000008E-2</v>
      </c>
    </row>
    <row r="345" spans="1:48" x14ac:dyDescent="0.25">
      <c r="A345" t="s">
        <v>3133</v>
      </c>
      <c r="B345">
        <v>1008</v>
      </c>
      <c r="C345" t="s">
        <v>655</v>
      </c>
      <c r="D345">
        <v>33</v>
      </c>
      <c r="E345">
        <v>163.5</v>
      </c>
      <c r="F345">
        <v>69.8</v>
      </c>
      <c r="G345">
        <v>121.25</v>
      </c>
      <c r="H345">
        <v>71.25</v>
      </c>
      <c r="I345" t="s">
        <v>103</v>
      </c>
      <c r="J345" t="s">
        <v>104</v>
      </c>
      <c r="K345" t="s">
        <v>310</v>
      </c>
      <c r="L345" t="s">
        <v>106</v>
      </c>
      <c r="M345" t="s">
        <v>2261</v>
      </c>
      <c r="N345">
        <v>1500</v>
      </c>
      <c r="O345" t="s">
        <v>2262</v>
      </c>
      <c r="P345">
        <v>1</v>
      </c>
      <c r="Q345" t="s">
        <v>113</v>
      </c>
      <c r="R345" t="s">
        <v>2261</v>
      </c>
      <c r="S345">
        <v>895</v>
      </c>
      <c r="T345" t="s">
        <v>2266</v>
      </c>
      <c r="U345">
        <v>905</v>
      </c>
      <c r="V345">
        <v>130</v>
      </c>
      <c r="W345">
        <v>399</v>
      </c>
      <c r="X345">
        <v>95</v>
      </c>
      <c r="Y345">
        <v>236</v>
      </c>
      <c r="Z345">
        <v>68</v>
      </c>
      <c r="AA345" t="s">
        <v>108</v>
      </c>
      <c r="AB345">
        <v>38</v>
      </c>
      <c r="AC345">
        <v>24</v>
      </c>
      <c r="AD345">
        <v>543.97199999999998</v>
      </c>
      <c r="AE345">
        <v>0.17391300000000001</v>
      </c>
      <c r="AF345">
        <v>0.38042900000000002</v>
      </c>
      <c r="AH345">
        <v>895</v>
      </c>
      <c r="AI345">
        <f t="shared" si="15"/>
        <v>2.093388517705506</v>
      </c>
      <c r="AJ345">
        <f t="shared" si="16"/>
        <v>0.28798659966201245</v>
      </c>
      <c r="AK345">
        <f t="shared" si="17"/>
        <v>0.23258203202995065</v>
      </c>
      <c r="AL345">
        <f>U345 - AVERAGEIFS('Placebo Females'!U:U, 'Placebo Females'!B:B, B345, 'Placebo Females'!P:P, P345)</f>
        <v>133</v>
      </c>
      <c r="AM345">
        <f>V345 - AVERAGEIFS('Placebo Females'!V:V, 'Placebo Females'!B:B, B345, 'Placebo Females'!P:P, P345)</f>
        <v>-12.333333333333343</v>
      </c>
      <c r="AN345">
        <f>W345 - AVERAGEIFS('Placebo Females'!W:W, 'Placebo Females'!B:B, B345, 'Placebo Females'!P:P, P345)</f>
        <v>32.666666666666686</v>
      </c>
      <c r="AO345">
        <f>X345 - AVERAGEIFS('Placebo Females'!X:X, 'Placebo Females'!B:B, B345, 'Placebo Females'!P:P, P345)</f>
        <v>-4.3333333333333286</v>
      </c>
      <c r="AP345">
        <f>Y345 - AVERAGEIFS('Placebo Females'!Y:Y, 'Placebo Females'!B:B, B345, 'Placebo Females'!P:P, P345)</f>
        <v>31</v>
      </c>
      <c r="AQ345">
        <f>Z345 - AVERAGEIFS('Placebo Females'!Z:Z, 'Placebo Females'!B:B, B345, 'Placebo Females'!P:P, P345)</f>
        <v>6</v>
      </c>
      <c r="AR345">
        <f>AB345 - AVERAGEIFS('Placebo Females'!AB:AB, 'Placebo Females'!B:B, B345, 'Placebo Females'!P:P, P345)</f>
        <v>1.3333333333333357</v>
      </c>
      <c r="AS345">
        <f>AC345 - AVERAGEIFS('Placebo Females'!AC:AC, 'Placebo Females'!B:B, B345, 'Placebo Females'!P:P, P345)</f>
        <v>3.6666666666666679</v>
      </c>
      <c r="AT345">
        <f>AD345 - AVERAGEIFS('Placebo Females'!AD:AD, 'Placebo Females'!B:B, B345, 'Placebo Females'!P:P, P345)</f>
        <v>-2.6343333333333021</v>
      </c>
      <c r="AU345">
        <f>AE345 - AVERAGEIFS('Placebo Females'!AE:AE, 'Placebo Females'!B:B, B345, 'Placebo Females'!P:P, P345)</f>
        <v>4.7068333333333323E-2</v>
      </c>
      <c r="AV345">
        <f>AF345 - AVERAGEIFS('Placebo Females'!AF:AF, 'Placebo Females'!B:B, B345, 'Placebo Females'!P:P, P345)</f>
        <v>7.3403333333333376E-2</v>
      </c>
    </row>
    <row r="346" spans="1:48" x14ac:dyDescent="0.25">
      <c r="A346" t="s">
        <v>3134</v>
      </c>
      <c r="B346">
        <v>1008</v>
      </c>
      <c r="C346" t="s">
        <v>655</v>
      </c>
      <c r="D346">
        <v>33</v>
      </c>
      <c r="E346">
        <v>163.5</v>
      </c>
      <c r="F346">
        <v>69.8</v>
      </c>
      <c r="G346">
        <v>121.25</v>
      </c>
      <c r="H346">
        <v>71.25</v>
      </c>
      <c r="I346" t="s">
        <v>103</v>
      </c>
      <c r="J346" t="s">
        <v>104</v>
      </c>
      <c r="K346" t="s">
        <v>310</v>
      </c>
      <c r="L346" t="s">
        <v>106</v>
      </c>
      <c r="M346" t="s">
        <v>2261</v>
      </c>
      <c r="N346">
        <v>1500</v>
      </c>
      <c r="O346" t="s">
        <v>2262</v>
      </c>
      <c r="P346">
        <v>1</v>
      </c>
      <c r="Q346" t="s">
        <v>113</v>
      </c>
      <c r="R346" t="s">
        <v>2261</v>
      </c>
      <c r="S346">
        <v>895</v>
      </c>
      <c r="T346" t="s">
        <v>2266</v>
      </c>
      <c r="U346">
        <v>874</v>
      </c>
      <c r="V346">
        <v>140</v>
      </c>
      <c r="W346">
        <v>397</v>
      </c>
      <c r="X346">
        <v>93</v>
      </c>
      <c r="Y346">
        <v>235</v>
      </c>
      <c r="Z346">
        <v>69</v>
      </c>
      <c r="AA346" t="s">
        <v>108</v>
      </c>
      <c r="AB346">
        <v>41</v>
      </c>
      <c r="AC346">
        <v>22</v>
      </c>
      <c r="AD346">
        <v>525.55899999999997</v>
      </c>
      <c r="AE346">
        <v>0.17391300000000001</v>
      </c>
      <c r="AF346">
        <v>0.38501800000000003</v>
      </c>
      <c r="AH346">
        <v>895</v>
      </c>
      <c r="AI346">
        <f t="shared" si="15"/>
        <v>2.093388517705506</v>
      </c>
      <c r="AJ346">
        <f t="shared" si="16"/>
        <v>0.28798659966201245</v>
      </c>
      <c r="AK346">
        <f t="shared" si="17"/>
        <v>0.23258203202995065</v>
      </c>
      <c r="AL346">
        <f>U346 - AVERAGEIFS('Placebo Females'!U:U, 'Placebo Females'!B:B, B346, 'Placebo Females'!P:P, P346)</f>
        <v>102</v>
      </c>
      <c r="AM346">
        <f>V346 - AVERAGEIFS('Placebo Females'!V:V, 'Placebo Females'!B:B, B346, 'Placebo Females'!P:P, P346)</f>
        <v>-2.3333333333333428</v>
      </c>
      <c r="AN346">
        <f>W346 - AVERAGEIFS('Placebo Females'!W:W, 'Placebo Females'!B:B, B346, 'Placebo Females'!P:P, P346)</f>
        <v>30.666666666666686</v>
      </c>
      <c r="AO346">
        <f>X346 - AVERAGEIFS('Placebo Females'!X:X, 'Placebo Females'!B:B, B346, 'Placebo Females'!P:P, P346)</f>
        <v>-6.3333333333333286</v>
      </c>
      <c r="AP346">
        <f>Y346 - AVERAGEIFS('Placebo Females'!Y:Y, 'Placebo Females'!B:B, B346, 'Placebo Females'!P:P, P346)</f>
        <v>30</v>
      </c>
      <c r="AQ346">
        <f>Z346 - AVERAGEIFS('Placebo Females'!Z:Z, 'Placebo Females'!B:B, B346, 'Placebo Females'!P:P, P346)</f>
        <v>7</v>
      </c>
      <c r="AR346">
        <f>AB346 - AVERAGEIFS('Placebo Females'!AB:AB, 'Placebo Females'!B:B, B346, 'Placebo Females'!P:P, P346)</f>
        <v>4.3333333333333357</v>
      </c>
      <c r="AS346">
        <f>AC346 - AVERAGEIFS('Placebo Females'!AC:AC, 'Placebo Females'!B:B, B346, 'Placebo Females'!P:P, P346)</f>
        <v>1.6666666666666679</v>
      </c>
      <c r="AT346">
        <f>AD346 - AVERAGEIFS('Placebo Females'!AD:AD, 'Placebo Females'!B:B, B346, 'Placebo Females'!P:P, P346)</f>
        <v>-21.047333333333313</v>
      </c>
      <c r="AU346">
        <f>AE346 - AVERAGEIFS('Placebo Females'!AE:AE, 'Placebo Females'!B:B, B346, 'Placebo Females'!P:P, P346)</f>
        <v>4.7068333333333323E-2</v>
      </c>
      <c r="AV346">
        <f>AF346 - AVERAGEIFS('Placebo Females'!AF:AF, 'Placebo Females'!B:B, B346, 'Placebo Females'!P:P, P346)</f>
        <v>7.7992333333333386E-2</v>
      </c>
    </row>
    <row r="347" spans="1:48" x14ac:dyDescent="0.25">
      <c r="A347" t="s">
        <v>3135</v>
      </c>
      <c r="B347">
        <v>1008</v>
      </c>
      <c r="C347" t="s">
        <v>655</v>
      </c>
      <c r="D347">
        <v>33</v>
      </c>
      <c r="E347">
        <v>163.5</v>
      </c>
      <c r="F347">
        <v>69.8</v>
      </c>
      <c r="G347">
        <v>121.25</v>
      </c>
      <c r="H347">
        <v>71.25</v>
      </c>
      <c r="I347" t="s">
        <v>103</v>
      </c>
      <c r="J347" t="s">
        <v>104</v>
      </c>
      <c r="K347" t="s">
        <v>310</v>
      </c>
      <c r="L347" t="s">
        <v>106</v>
      </c>
      <c r="M347" t="s">
        <v>2261</v>
      </c>
      <c r="N347">
        <v>1500</v>
      </c>
      <c r="O347" t="s">
        <v>2262</v>
      </c>
      <c r="P347">
        <v>1</v>
      </c>
      <c r="Q347" t="s">
        <v>113</v>
      </c>
      <c r="R347" t="s">
        <v>2261</v>
      </c>
      <c r="S347">
        <v>895</v>
      </c>
      <c r="T347" t="s">
        <v>2266</v>
      </c>
      <c r="U347">
        <v>857</v>
      </c>
      <c r="V347">
        <v>138</v>
      </c>
      <c r="W347">
        <v>401</v>
      </c>
      <c r="X347">
        <v>100</v>
      </c>
      <c r="Y347">
        <v>232</v>
      </c>
      <c r="Z347">
        <v>69</v>
      </c>
      <c r="AA347" t="s">
        <v>108</v>
      </c>
      <c r="AB347">
        <v>39</v>
      </c>
      <c r="AC347">
        <v>24</v>
      </c>
      <c r="AD347">
        <v>533.822</v>
      </c>
      <c r="AE347">
        <v>0.14893600000000001</v>
      </c>
      <c r="AF347">
        <v>0.39508500000000002</v>
      </c>
      <c r="AH347">
        <v>895</v>
      </c>
      <c r="AI347">
        <f t="shared" si="15"/>
        <v>2.093388517705506</v>
      </c>
      <c r="AJ347">
        <f t="shared" si="16"/>
        <v>0.28798659966201245</v>
      </c>
      <c r="AK347">
        <f t="shared" si="17"/>
        <v>0.23258203202995065</v>
      </c>
      <c r="AL347">
        <f>U347 - AVERAGEIFS('Placebo Females'!U:U, 'Placebo Females'!B:B, B347, 'Placebo Females'!P:P, P347)</f>
        <v>85</v>
      </c>
      <c r="AM347">
        <f>V347 - AVERAGEIFS('Placebo Females'!V:V, 'Placebo Females'!B:B, B347, 'Placebo Females'!P:P, P347)</f>
        <v>-4.3333333333333428</v>
      </c>
      <c r="AN347">
        <f>W347 - AVERAGEIFS('Placebo Females'!W:W, 'Placebo Females'!B:B, B347, 'Placebo Females'!P:P, P347)</f>
        <v>34.666666666666686</v>
      </c>
      <c r="AO347">
        <f>X347 - AVERAGEIFS('Placebo Females'!X:X, 'Placebo Females'!B:B, B347, 'Placebo Females'!P:P, P347)</f>
        <v>0.6666666666666714</v>
      </c>
      <c r="AP347">
        <f>Y347 - AVERAGEIFS('Placebo Females'!Y:Y, 'Placebo Females'!B:B, B347, 'Placebo Females'!P:P, P347)</f>
        <v>27</v>
      </c>
      <c r="AQ347">
        <f>Z347 - AVERAGEIFS('Placebo Females'!Z:Z, 'Placebo Females'!B:B, B347, 'Placebo Females'!P:P, P347)</f>
        <v>7</v>
      </c>
      <c r="AR347">
        <f>AB347 - AVERAGEIFS('Placebo Females'!AB:AB, 'Placebo Females'!B:B, B347, 'Placebo Females'!P:P, P347)</f>
        <v>2.3333333333333357</v>
      </c>
      <c r="AS347">
        <f>AC347 - AVERAGEIFS('Placebo Females'!AC:AC, 'Placebo Females'!B:B, B347, 'Placebo Females'!P:P, P347)</f>
        <v>3.6666666666666679</v>
      </c>
      <c r="AT347">
        <f>AD347 - AVERAGEIFS('Placebo Females'!AD:AD, 'Placebo Females'!B:B, B347, 'Placebo Females'!P:P, P347)</f>
        <v>-12.784333333333279</v>
      </c>
      <c r="AU347">
        <f>AE347 - AVERAGEIFS('Placebo Females'!AE:AE, 'Placebo Females'!B:B, B347, 'Placebo Females'!P:P, P347)</f>
        <v>2.2091333333333324E-2</v>
      </c>
      <c r="AV347">
        <f>AF347 - AVERAGEIFS('Placebo Females'!AF:AF, 'Placebo Females'!B:B, B347, 'Placebo Females'!P:P, P347)</f>
        <v>8.8059333333333378E-2</v>
      </c>
    </row>
    <row r="348" spans="1:48" x14ac:dyDescent="0.25">
      <c r="A348" t="s">
        <v>3136</v>
      </c>
      <c r="B348">
        <v>1011</v>
      </c>
      <c r="C348" t="s">
        <v>655</v>
      </c>
      <c r="D348">
        <v>31</v>
      </c>
      <c r="E348">
        <v>161.5</v>
      </c>
      <c r="F348">
        <v>65.3</v>
      </c>
      <c r="G348">
        <v>120.75</v>
      </c>
      <c r="H348">
        <v>84</v>
      </c>
      <c r="I348" t="s">
        <v>458</v>
      </c>
      <c r="J348" t="s">
        <v>104</v>
      </c>
      <c r="K348" t="s">
        <v>753</v>
      </c>
      <c r="L348" t="s">
        <v>311</v>
      </c>
      <c r="M348" t="s">
        <v>2261</v>
      </c>
      <c r="N348">
        <v>1500</v>
      </c>
      <c r="O348" t="s">
        <v>2262</v>
      </c>
      <c r="P348">
        <v>6</v>
      </c>
      <c r="Q348" t="s">
        <v>113</v>
      </c>
      <c r="R348" t="s">
        <v>2261</v>
      </c>
      <c r="S348">
        <v>888</v>
      </c>
      <c r="T348" t="s">
        <v>2266</v>
      </c>
      <c r="U348">
        <v>828</v>
      </c>
      <c r="V348">
        <v>167</v>
      </c>
      <c r="W348">
        <v>357</v>
      </c>
      <c r="X348">
        <v>90</v>
      </c>
      <c r="Y348">
        <v>195</v>
      </c>
      <c r="Z348">
        <v>72</v>
      </c>
      <c r="AA348" t="s">
        <v>108</v>
      </c>
      <c r="AB348">
        <v>47</v>
      </c>
      <c r="AC348">
        <v>28</v>
      </c>
      <c r="AD348">
        <v>374.20600000000002</v>
      </c>
      <c r="AE348">
        <v>0.11627899999999999</v>
      </c>
      <c r="AF348">
        <v>0.35238599999999998</v>
      </c>
      <c r="AH348">
        <v>888</v>
      </c>
      <c r="AI348">
        <f t="shared" si="15"/>
        <v>2.0770156466173062</v>
      </c>
      <c r="AJ348">
        <f t="shared" si="16"/>
        <v>0.28670027696607059</v>
      </c>
      <c r="AK348">
        <f t="shared" si="17"/>
        <v>0.23132308399223933</v>
      </c>
      <c r="AL348">
        <f>U348 - AVERAGEIFS('Placebo Females'!U:U, 'Placebo Females'!B:B, B348, 'Placebo Females'!P:P, P348)</f>
        <v>6.3333333333333712</v>
      </c>
      <c r="AM348">
        <f>V348 - AVERAGEIFS('Placebo Females'!V:V, 'Placebo Females'!B:B, B348, 'Placebo Females'!P:P, P348)</f>
        <v>3.3333333333333428</v>
      </c>
      <c r="AN348">
        <f>W348 - AVERAGEIFS('Placebo Females'!W:W, 'Placebo Females'!B:B, B348, 'Placebo Females'!P:P, P348)</f>
        <v>2.6666666666666856</v>
      </c>
      <c r="AO348">
        <f>X348 - AVERAGEIFS('Placebo Females'!X:X, 'Placebo Females'!B:B, B348, 'Placebo Females'!P:P, P348)</f>
        <v>1.3333333333333286</v>
      </c>
      <c r="AP348">
        <f>Y348 - AVERAGEIFS('Placebo Females'!Y:Y, 'Placebo Females'!B:B, B348, 'Placebo Females'!P:P, P348)</f>
        <v>2</v>
      </c>
      <c r="AQ348">
        <f>Z348 - AVERAGEIFS('Placebo Females'!Z:Z, 'Placebo Females'!B:B, B348, 'Placebo Females'!P:P, P348)</f>
        <v>-0.6666666666666714</v>
      </c>
      <c r="AR348">
        <f>AB348 - AVERAGEIFS('Placebo Females'!AB:AB, 'Placebo Females'!B:B, B348, 'Placebo Females'!P:P, P348)</f>
        <v>4.3333333333333357</v>
      </c>
      <c r="AS348">
        <f>AC348 - AVERAGEIFS('Placebo Females'!AC:AC, 'Placebo Females'!B:B, B348, 'Placebo Females'!P:P, P348)</f>
        <v>-4</v>
      </c>
      <c r="AT348">
        <f>AD348 - AVERAGEIFS('Placebo Females'!AD:AD, 'Placebo Females'!B:B, B348, 'Placebo Females'!P:P, P348)</f>
        <v>-87.298666666666691</v>
      </c>
      <c r="AU348">
        <f>AE348 - AVERAGEIFS('Placebo Females'!AE:AE, 'Placebo Females'!B:B, B348, 'Placebo Females'!P:P, P348)</f>
        <v>-6.7370000000000207E-3</v>
      </c>
      <c r="AV348">
        <f>AF348 - AVERAGEIFS('Placebo Females'!AF:AF, 'Placebo Females'!B:B, B348, 'Placebo Females'!P:P, P348)</f>
        <v>1.4977333333333287E-2</v>
      </c>
    </row>
    <row r="349" spans="1:48" x14ac:dyDescent="0.25">
      <c r="A349" t="s">
        <v>3137</v>
      </c>
      <c r="B349">
        <v>1011</v>
      </c>
      <c r="C349" t="s">
        <v>655</v>
      </c>
      <c r="D349">
        <v>31</v>
      </c>
      <c r="E349">
        <v>161.5</v>
      </c>
      <c r="F349">
        <v>65.3</v>
      </c>
      <c r="G349">
        <v>120.75</v>
      </c>
      <c r="H349">
        <v>84</v>
      </c>
      <c r="I349" t="s">
        <v>458</v>
      </c>
      <c r="J349" t="s">
        <v>104</v>
      </c>
      <c r="K349" t="s">
        <v>753</v>
      </c>
      <c r="L349" t="s">
        <v>311</v>
      </c>
      <c r="M349" t="s">
        <v>2261</v>
      </c>
      <c r="N349">
        <v>1500</v>
      </c>
      <c r="O349" t="s">
        <v>2262</v>
      </c>
      <c r="P349">
        <v>6</v>
      </c>
      <c r="Q349" t="s">
        <v>113</v>
      </c>
      <c r="R349" t="s">
        <v>2261</v>
      </c>
      <c r="S349">
        <v>888</v>
      </c>
      <c r="T349" t="s">
        <v>2266</v>
      </c>
      <c r="U349">
        <v>818</v>
      </c>
      <c r="V349">
        <v>166</v>
      </c>
      <c r="W349">
        <v>364</v>
      </c>
      <c r="X349">
        <v>96</v>
      </c>
      <c r="Y349">
        <v>196</v>
      </c>
      <c r="Z349">
        <v>72</v>
      </c>
      <c r="AA349" t="s">
        <v>108</v>
      </c>
      <c r="AB349">
        <v>47</v>
      </c>
      <c r="AC349">
        <v>26</v>
      </c>
      <c r="AD349">
        <v>394.59500000000003</v>
      </c>
      <c r="AE349">
        <v>0.11627899999999999</v>
      </c>
      <c r="AF349">
        <v>0.36477799999999999</v>
      </c>
      <c r="AH349">
        <v>888</v>
      </c>
      <c r="AI349">
        <f t="shared" si="15"/>
        <v>2.0770156466173062</v>
      </c>
      <c r="AJ349">
        <f t="shared" si="16"/>
        <v>0.28670027696607059</v>
      </c>
      <c r="AK349">
        <f t="shared" si="17"/>
        <v>0.23132308399223933</v>
      </c>
      <c r="AL349">
        <f>U349 - AVERAGEIFS('Placebo Females'!U:U, 'Placebo Females'!B:B, B349, 'Placebo Females'!P:P, P349)</f>
        <v>-3.6666666666666288</v>
      </c>
      <c r="AM349">
        <f>V349 - AVERAGEIFS('Placebo Females'!V:V, 'Placebo Females'!B:B, B349, 'Placebo Females'!P:P, P349)</f>
        <v>2.3333333333333428</v>
      </c>
      <c r="AN349">
        <f>W349 - AVERAGEIFS('Placebo Females'!W:W, 'Placebo Females'!B:B, B349, 'Placebo Females'!P:P, P349)</f>
        <v>9.6666666666666856</v>
      </c>
      <c r="AO349">
        <f>X349 - AVERAGEIFS('Placebo Females'!X:X, 'Placebo Females'!B:B, B349, 'Placebo Females'!P:P, P349)</f>
        <v>7.3333333333333286</v>
      </c>
      <c r="AP349">
        <f>Y349 - AVERAGEIFS('Placebo Females'!Y:Y, 'Placebo Females'!B:B, B349, 'Placebo Females'!P:P, P349)</f>
        <v>3</v>
      </c>
      <c r="AQ349">
        <f>Z349 - AVERAGEIFS('Placebo Females'!Z:Z, 'Placebo Females'!B:B, B349, 'Placebo Females'!P:P, P349)</f>
        <v>-0.6666666666666714</v>
      </c>
      <c r="AR349">
        <f>AB349 - AVERAGEIFS('Placebo Females'!AB:AB, 'Placebo Females'!B:B, B349, 'Placebo Females'!P:P, P349)</f>
        <v>4.3333333333333357</v>
      </c>
      <c r="AS349">
        <f>AC349 - AVERAGEIFS('Placebo Females'!AC:AC, 'Placebo Females'!B:B, B349, 'Placebo Females'!P:P, P349)</f>
        <v>-6</v>
      </c>
      <c r="AT349">
        <f>AD349 - AVERAGEIFS('Placebo Females'!AD:AD, 'Placebo Females'!B:B, B349, 'Placebo Females'!P:P, P349)</f>
        <v>-66.909666666666681</v>
      </c>
      <c r="AU349">
        <f>AE349 - AVERAGEIFS('Placebo Females'!AE:AE, 'Placebo Females'!B:B, B349, 'Placebo Females'!P:P, P349)</f>
        <v>-6.7370000000000207E-3</v>
      </c>
      <c r="AV349">
        <f>AF349 - AVERAGEIFS('Placebo Females'!AF:AF, 'Placebo Females'!B:B, B349, 'Placebo Females'!P:P, P349)</f>
        <v>2.7369333333333301E-2</v>
      </c>
    </row>
    <row r="350" spans="1:48" x14ac:dyDescent="0.25">
      <c r="A350" t="s">
        <v>3138</v>
      </c>
      <c r="B350">
        <v>1011</v>
      </c>
      <c r="C350" t="s">
        <v>655</v>
      </c>
      <c r="D350">
        <v>31</v>
      </c>
      <c r="E350">
        <v>161.5</v>
      </c>
      <c r="F350">
        <v>65.3</v>
      </c>
      <c r="G350">
        <v>120.75</v>
      </c>
      <c r="H350">
        <v>84</v>
      </c>
      <c r="I350" t="s">
        <v>458</v>
      </c>
      <c r="J350" t="s">
        <v>104</v>
      </c>
      <c r="K350" t="s">
        <v>753</v>
      </c>
      <c r="L350" t="s">
        <v>311</v>
      </c>
      <c r="M350" t="s">
        <v>2261</v>
      </c>
      <c r="N350">
        <v>1500</v>
      </c>
      <c r="O350" t="s">
        <v>2262</v>
      </c>
      <c r="P350">
        <v>6</v>
      </c>
      <c r="Q350" t="s">
        <v>113</v>
      </c>
      <c r="R350" t="s">
        <v>2261</v>
      </c>
      <c r="S350">
        <v>888</v>
      </c>
      <c r="T350" t="s">
        <v>2266</v>
      </c>
      <c r="U350">
        <v>802</v>
      </c>
      <c r="V350">
        <v>158</v>
      </c>
      <c r="W350">
        <v>357</v>
      </c>
      <c r="X350">
        <v>86</v>
      </c>
      <c r="Y350">
        <v>200</v>
      </c>
      <c r="Z350">
        <v>71</v>
      </c>
      <c r="AA350" t="s">
        <v>108</v>
      </c>
      <c r="AB350">
        <v>49</v>
      </c>
      <c r="AC350">
        <v>25</v>
      </c>
      <c r="AD350">
        <v>374.38</v>
      </c>
      <c r="AE350">
        <v>9.0909100000000007E-2</v>
      </c>
      <c r="AF350">
        <v>0.36492000000000002</v>
      </c>
      <c r="AH350">
        <v>888</v>
      </c>
      <c r="AI350">
        <f t="shared" si="15"/>
        <v>2.0770156466173062</v>
      </c>
      <c r="AJ350">
        <f t="shared" si="16"/>
        <v>0.28670027696607059</v>
      </c>
      <c r="AK350">
        <f t="shared" si="17"/>
        <v>0.23132308399223933</v>
      </c>
      <c r="AL350">
        <f>U350 - AVERAGEIFS('Placebo Females'!U:U, 'Placebo Females'!B:B, B350, 'Placebo Females'!P:P, P350)</f>
        <v>-19.666666666666629</v>
      </c>
      <c r="AM350">
        <f>V350 - AVERAGEIFS('Placebo Females'!V:V, 'Placebo Females'!B:B, B350, 'Placebo Females'!P:P, P350)</f>
        <v>-5.6666666666666572</v>
      </c>
      <c r="AN350">
        <f>W350 - AVERAGEIFS('Placebo Females'!W:W, 'Placebo Females'!B:B, B350, 'Placebo Females'!P:P, P350)</f>
        <v>2.6666666666666856</v>
      </c>
      <c r="AO350">
        <f>X350 - AVERAGEIFS('Placebo Females'!X:X, 'Placebo Females'!B:B, B350, 'Placebo Females'!P:P, P350)</f>
        <v>-2.6666666666666714</v>
      </c>
      <c r="AP350">
        <f>Y350 - AVERAGEIFS('Placebo Females'!Y:Y, 'Placebo Females'!B:B, B350, 'Placebo Females'!P:P, P350)</f>
        <v>7</v>
      </c>
      <c r="AQ350">
        <f>Z350 - AVERAGEIFS('Placebo Females'!Z:Z, 'Placebo Females'!B:B, B350, 'Placebo Females'!P:P, P350)</f>
        <v>-1.6666666666666714</v>
      </c>
      <c r="AR350">
        <f>AB350 - AVERAGEIFS('Placebo Females'!AB:AB, 'Placebo Females'!B:B, B350, 'Placebo Females'!P:P, P350)</f>
        <v>6.3333333333333357</v>
      </c>
      <c r="AS350">
        <f>AC350 - AVERAGEIFS('Placebo Females'!AC:AC, 'Placebo Females'!B:B, B350, 'Placebo Females'!P:P, P350)</f>
        <v>-7</v>
      </c>
      <c r="AT350">
        <f>AD350 - AVERAGEIFS('Placebo Females'!AD:AD, 'Placebo Females'!B:B, B350, 'Placebo Females'!P:P, P350)</f>
        <v>-87.124666666666712</v>
      </c>
      <c r="AU350">
        <f>AE350 - AVERAGEIFS('Placebo Females'!AE:AE, 'Placebo Females'!B:B, B350, 'Placebo Females'!P:P, P350)</f>
        <v>-3.2106900000000008E-2</v>
      </c>
      <c r="AV350">
        <f>AF350 - AVERAGEIFS('Placebo Females'!AF:AF, 'Placebo Females'!B:B, B350, 'Placebo Females'!P:P, P350)</f>
        <v>2.7511333333333332E-2</v>
      </c>
    </row>
    <row r="351" spans="1:48" x14ac:dyDescent="0.25">
      <c r="A351" t="s">
        <v>3139</v>
      </c>
      <c r="B351">
        <v>1001</v>
      </c>
      <c r="C351" t="s">
        <v>655</v>
      </c>
      <c r="D351">
        <v>25</v>
      </c>
      <c r="E351">
        <v>161.5</v>
      </c>
      <c r="F351">
        <v>54.8</v>
      </c>
      <c r="G351">
        <v>114.5</v>
      </c>
      <c r="H351">
        <v>64.25</v>
      </c>
      <c r="I351" t="s">
        <v>103</v>
      </c>
      <c r="J351" t="s">
        <v>104</v>
      </c>
      <c r="K351" t="s">
        <v>360</v>
      </c>
      <c r="L351" t="s">
        <v>160</v>
      </c>
      <c r="M351" t="s">
        <v>2261</v>
      </c>
      <c r="N351">
        <v>1500</v>
      </c>
      <c r="O351" t="s">
        <v>2262</v>
      </c>
      <c r="P351">
        <v>8</v>
      </c>
      <c r="Q351" t="s">
        <v>113</v>
      </c>
      <c r="R351" t="s">
        <v>2261</v>
      </c>
      <c r="S351">
        <v>869</v>
      </c>
      <c r="T351" t="s">
        <v>2266</v>
      </c>
      <c r="U351">
        <v>791</v>
      </c>
      <c r="V351">
        <v>131</v>
      </c>
      <c r="W351">
        <v>358</v>
      </c>
      <c r="X351">
        <v>93</v>
      </c>
      <c r="Y351">
        <v>194</v>
      </c>
      <c r="Z351">
        <v>71</v>
      </c>
      <c r="AA351" t="s">
        <v>108</v>
      </c>
      <c r="AB351">
        <v>42</v>
      </c>
      <c r="AC351">
        <v>26</v>
      </c>
      <c r="AD351">
        <v>589.77300000000002</v>
      </c>
      <c r="AE351">
        <v>0.14000000000000001</v>
      </c>
      <c r="AF351">
        <v>0.34603</v>
      </c>
      <c r="AH351">
        <v>869</v>
      </c>
      <c r="AI351">
        <f t="shared" si="15"/>
        <v>2.0325749965207649</v>
      </c>
      <c r="AJ351">
        <f t="shared" si="16"/>
        <v>0.28317487840235112</v>
      </c>
      <c r="AK351">
        <f t="shared" si="17"/>
        <v>0.22787994143443902</v>
      </c>
      <c r="AL351">
        <f>U351 - AVERAGEIFS('Placebo Females'!U:U, 'Placebo Females'!B:B, B351, 'Placebo Females'!P:P, P351)</f>
        <v>45.333333333333371</v>
      </c>
      <c r="AM351">
        <f>V351 - AVERAGEIFS('Placebo Females'!V:V, 'Placebo Females'!B:B, B351, 'Placebo Females'!P:P, P351)</f>
        <v>-3</v>
      </c>
      <c r="AN351">
        <f>W351 - AVERAGEIFS('Placebo Females'!W:W, 'Placebo Females'!B:B, B351, 'Placebo Females'!P:P, P351)</f>
        <v>6.3333333333333144</v>
      </c>
      <c r="AO351">
        <f>X351 - AVERAGEIFS('Placebo Females'!X:X, 'Placebo Females'!B:B, B351, 'Placebo Females'!P:P, P351)</f>
        <v>-0.3333333333333286</v>
      </c>
      <c r="AP351">
        <f>Y351 - AVERAGEIFS('Placebo Females'!Y:Y, 'Placebo Females'!B:B, B351, 'Placebo Females'!P:P, P351)</f>
        <v>3</v>
      </c>
      <c r="AQ351">
        <f>Z351 - AVERAGEIFS('Placebo Females'!Z:Z, 'Placebo Females'!B:B, B351, 'Placebo Females'!P:P, P351)</f>
        <v>3.6666666666666714</v>
      </c>
      <c r="AR351">
        <f>AB351 - AVERAGEIFS('Placebo Females'!AB:AB, 'Placebo Females'!B:B, B351, 'Placebo Females'!P:P, P351)</f>
        <v>2.3333333333333357</v>
      </c>
      <c r="AS351">
        <f>AC351 - AVERAGEIFS('Placebo Females'!AC:AC, 'Placebo Females'!B:B, B351, 'Placebo Females'!P:P, P351)</f>
        <v>3.3333333333333321</v>
      </c>
      <c r="AT351">
        <f>AD351 - AVERAGEIFS('Placebo Females'!AD:AD, 'Placebo Females'!B:B, B351, 'Placebo Females'!P:P, P351)</f>
        <v>-24.881333333333259</v>
      </c>
      <c r="AU351">
        <f>AE351 - AVERAGEIFS('Placebo Females'!AE:AE, 'Placebo Females'!B:B, B351, 'Placebo Females'!P:P, P351)</f>
        <v>5.5948566666666685E-2</v>
      </c>
      <c r="AV351">
        <f>AF351 - AVERAGEIFS('Placebo Females'!AF:AF, 'Placebo Females'!B:B, B351, 'Placebo Females'!P:P, P351)</f>
        <v>4.5985000000000054E-2</v>
      </c>
    </row>
    <row r="352" spans="1:48" x14ac:dyDescent="0.25">
      <c r="A352" t="s">
        <v>3140</v>
      </c>
      <c r="B352">
        <v>1001</v>
      </c>
      <c r="C352" t="s">
        <v>655</v>
      </c>
      <c r="D352">
        <v>25</v>
      </c>
      <c r="E352">
        <v>161.5</v>
      </c>
      <c r="F352">
        <v>54.8</v>
      </c>
      <c r="G352">
        <v>114.5</v>
      </c>
      <c r="H352">
        <v>64.25</v>
      </c>
      <c r="I352" t="s">
        <v>103</v>
      </c>
      <c r="J352" t="s">
        <v>104</v>
      </c>
      <c r="K352" t="s">
        <v>360</v>
      </c>
      <c r="L352" t="s">
        <v>160</v>
      </c>
      <c r="M352" t="s">
        <v>2261</v>
      </c>
      <c r="N352">
        <v>1500</v>
      </c>
      <c r="O352" t="s">
        <v>2262</v>
      </c>
      <c r="P352">
        <v>8</v>
      </c>
      <c r="Q352" t="s">
        <v>113</v>
      </c>
      <c r="R352" t="s">
        <v>2261</v>
      </c>
      <c r="S352">
        <v>869</v>
      </c>
      <c r="T352" t="s">
        <v>2266</v>
      </c>
      <c r="U352">
        <v>777</v>
      </c>
      <c r="V352">
        <v>135</v>
      </c>
      <c r="W352">
        <v>359</v>
      </c>
      <c r="X352">
        <v>92</v>
      </c>
      <c r="Y352">
        <v>195</v>
      </c>
      <c r="Z352">
        <v>72</v>
      </c>
      <c r="AA352" t="s">
        <v>108</v>
      </c>
      <c r="AB352">
        <v>40</v>
      </c>
      <c r="AC352">
        <v>29</v>
      </c>
      <c r="AD352">
        <v>571.34100000000001</v>
      </c>
      <c r="AE352">
        <v>0.14893600000000001</v>
      </c>
      <c r="AF352">
        <v>0.35305599999999998</v>
      </c>
      <c r="AH352">
        <v>869</v>
      </c>
      <c r="AI352">
        <f t="shared" si="15"/>
        <v>2.0325749965207649</v>
      </c>
      <c r="AJ352">
        <f t="shared" si="16"/>
        <v>0.28317487840235112</v>
      </c>
      <c r="AK352">
        <f t="shared" si="17"/>
        <v>0.22787994143443902</v>
      </c>
      <c r="AL352">
        <f>U352 - AVERAGEIFS('Placebo Females'!U:U, 'Placebo Females'!B:B, B352, 'Placebo Females'!P:P, P352)</f>
        <v>31.333333333333371</v>
      </c>
      <c r="AM352">
        <f>V352 - AVERAGEIFS('Placebo Females'!V:V, 'Placebo Females'!B:B, B352, 'Placebo Females'!P:P, P352)</f>
        <v>1</v>
      </c>
      <c r="AN352">
        <f>W352 - AVERAGEIFS('Placebo Females'!W:W, 'Placebo Females'!B:B, B352, 'Placebo Females'!P:P, P352)</f>
        <v>7.3333333333333144</v>
      </c>
      <c r="AO352">
        <f>X352 - AVERAGEIFS('Placebo Females'!X:X, 'Placebo Females'!B:B, B352, 'Placebo Females'!P:P, P352)</f>
        <v>-1.3333333333333286</v>
      </c>
      <c r="AP352">
        <f>Y352 - AVERAGEIFS('Placebo Females'!Y:Y, 'Placebo Females'!B:B, B352, 'Placebo Females'!P:P, P352)</f>
        <v>4</v>
      </c>
      <c r="AQ352">
        <f>Z352 - AVERAGEIFS('Placebo Females'!Z:Z, 'Placebo Females'!B:B, B352, 'Placebo Females'!P:P, P352)</f>
        <v>4.6666666666666714</v>
      </c>
      <c r="AR352">
        <f>AB352 - AVERAGEIFS('Placebo Females'!AB:AB, 'Placebo Females'!B:B, B352, 'Placebo Females'!P:P, P352)</f>
        <v>0.3333333333333357</v>
      </c>
      <c r="AS352">
        <f>AC352 - AVERAGEIFS('Placebo Females'!AC:AC, 'Placebo Females'!B:B, B352, 'Placebo Females'!P:P, P352)</f>
        <v>6.3333333333333321</v>
      </c>
      <c r="AT352">
        <f>AD352 - AVERAGEIFS('Placebo Females'!AD:AD, 'Placebo Females'!B:B, B352, 'Placebo Females'!P:P, P352)</f>
        <v>-43.313333333333276</v>
      </c>
      <c r="AU352">
        <f>AE352 - AVERAGEIFS('Placebo Females'!AE:AE, 'Placebo Females'!B:B, B352, 'Placebo Females'!P:P, P352)</f>
        <v>6.4884566666666685E-2</v>
      </c>
      <c r="AV352">
        <f>AF352 - AVERAGEIFS('Placebo Females'!AF:AF, 'Placebo Females'!B:B, B352, 'Placebo Females'!P:P, P352)</f>
        <v>5.301100000000003E-2</v>
      </c>
    </row>
    <row r="353" spans="1:48" x14ac:dyDescent="0.25">
      <c r="A353" t="s">
        <v>3141</v>
      </c>
      <c r="B353">
        <v>1001</v>
      </c>
      <c r="C353" t="s">
        <v>655</v>
      </c>
      <c r="D353">
        <v>25</v>
      </c>
      <c r="E353">
        <v>161.5</v>
      </c>
      <c r="F353">
        <v>54.8</v>
      </c>
      <c r="G353">
        <v>114.5</v>
      </c>
      <c r="H353">
        <v>64.25</v>
      </c>
      <c r="I353" t="s">
        <v>103</v>
      </c>
      <c r="J353" t="s">
        <v>104</v>
      </c>
      <c r="K353" t="s">
        <v>360</v>
      </c>
      <c r="L353" t="s">
        <v>160</v>
      </c>
      <c r="M353" t="s">
        <v>2261</v>
      </c>
      <c r="N353">
        <v>1500</v>
      </c>
      <c r="O353" t="s">
        <v>2262</v>
      </c>
      <c r="P353">
        <v>8</v>
      </c>
      <c r="Q353" t="s">
        <v>113</v>
      </c>
      <c r="R353" t="s">
        <v>2261</v>
      </c>
      <c r="S353">
        <v>869</v>
      </c>
      <c r="T353" t="s">
        <v>2266</v>
      </c>
      <c r="U353">
        <v>746</v>
      </c>
      <c r="V353">
        <v>138</v>
      </c>
      <c r="W353">
        <v>359</v>
      </c>
      <c r="X353">
        <v>95</v>
      </c>
      <c r="Y353">
        <v>193</v>
      </c>
      <c r="Z353">
        <v>71</v>
      </c>
      <c r="AA353" t="s">
        <v>108</v>
      </c>
      <c r="AB353">
        <v>42</v>
      </c>
      <c r="AC353">
        <v>26</v>
      </c>
      <c r="AD353">
        <v>566.96</v>
      </c>
      <c r="AE353">
        <v>0.13333300000000001</v>
      </c>
      <c r="AF353">
        <v>0.33804299999999998</v>
      </c>
      <c r="AH353">
        <v>869</v>
      </c>
      <c r="AI353">
        <f t="shared" si="15"/>
        <v>2.0325749965207649</v>
      </c>
      <c r="AJ353">
        <f t="shared" si="16"/>
        <v>0.28317487840235112</v>
      </c>
      <c r="AK353">
        <f t="shared" si="17"/>
        <v>0.22787994143443902</v>
      </c>
      <c r="AL353">
        <f>U353 - AVERAGEIFS('Placebo Females'!U:U, 'Placebo Females'!B:B, B353, 'Placebo Females'!P:P, P353)</f>
        <v>0.33333333333337123</v>
      </c>
      <c r="AM353">
        <f>V353 - AVERAGEIFS('Placebo Females'!V:V, 'Placebo Females'!B:B, B353, 'Placebo Females'!P:P, P353)</f>
        <v>4</v>
      </c>
      <c r="AN353">
        <f>W353 - AVERAGEIFS('Placebo Females'!W:W, 'Placebo Females'!B:B, B353, 'Placebo Females'!P:P, P353)</f>
        <v>7.3333333333333144</v>
      </c>
      <c r="AO353">
        <f>X353 - AVERAGEIFS('Placebo Females'!X:X, 'Placebo Females'!B:B, B353, 'Placebo Females'!P:P, P353)</f>
        <v>1.6666666666666714</v>
      </c>
      <c r="AP353">
        <f>Y353 - AVERAGEIFS('Placebo Females'!Y:Y, 'Placebo Females'!B:B, B353, 'Placebo Females'!P:P, P353)</f>
        <v>2</v>
      </c>
      <c r="AQ353">
        <f>Z353 - AVERAGEIFS('Placebo Females'!Z:Z, 'Placebo Females'!B:B, B353, 'Placebo Females'!P:P, P353)</f>
        <v>3.6666666666666714</v>
      </c>
      <c r="AR353">
        <f>AB353 - AVERAGEIFS('Placebo Females'!AB:AB, 'Placebo Females'!B:B, B353, 'Placebo Females'!P:P, P353)</f>
        <v>2.3333333333333357</v>
      </c>
      <c r="AS353">
        <f>AC353 - AVERAGEIFS('Placebo Females'!AC:AC, 'Placebo Females'!B:B, B353, 'Placebo Females'!P:P, P353)</f>
        <v>3.3333333333333321</v>
      </c>
      <c r="AT353">
        <f>AD353 - AVERAGEIFS('Placebo Females'!AD:AD, 'Placebo Females'!B:B, B353, 'Placebo Females'!P:P, P353)</f>
        <v>-47.694333333333248</v>
      </c>
      <c r="AU353">
        <f>AE353 - AVERAGEIFS('Placebo Females'!AE:AE, 'Placebo Females'!B:B, B353, 'Placebo Females'!P:P, P353)</f>
        <v>4.9281566666666679E-2</v>
      </c>
      <c r="AV353">
        <f>AF353 - AVERAGEIFS('Placebo Females'!AF:AF, 'Placebo Females'!B:B, B353, 'Placebo Females'!P:P, P353)</f>
        <v>3.7998000000000032E-2</v>
      </c>
    </row>
    <row r="354" spans="1:48" x14ac:dyDescent="0.25">
      <c r="A354" t="s">
        <v>3142</v>
      </c>
      <c r="B354">
        <v>1005</v>
      </c>
      <c r="C354" t="s">
        <v>655</v>
      </c>
      <c r="D354">
        <v>23</v>
      </c>
      <c r="E354">
        <v>182.5</v>
      </c>
      <c r="F354">
        <v>78.8</v>
      </c>
      <c r="G354">
        <v>114.25</v>
      </c>
      <c r="H354">
        <v>64</v>
      </c>
      <c r="I354" t="s">
        <v>103</v>
      </c>
      <c r="J354" t="s">
        <v>104</v>
      </c>
      <c r="K354" t="s">
        <v>509</v>
      </c>
      <c r="L354" t="s">
        <v>211</v>
      </c>
      <c r="M354" t="s">
        <v>2261</v>
      </c>
      <c r="N354">
        <v>1500</v>
      </c>
      <c r="O354" t="s">
        <v>2262</v>
      </c>
      <c r="P354">
        <v>7</v>
      </c>
      <c r="Q354" t="s">
        <v>113</v>
      </c>
      <c r="R354" t="s">
        <v>2261</v>
      </c>
      <c r="S354">
        <v>777</v>
      </c>
      <c r="T354" t="s">
        <v>2266</v>
      </c>
      <c r="U354">
        <v>908</v>
      </c>
      <c r="V354">
        <v>142</v>
      </c>
      <c r="W354">
        <v>390</v>
      </c>
      <c r="X354">
        <v>105</v>
      </c>
      <c r="Y354">
        <v>218</v>
      </c>
      <c r="Z354">
        <v>67</v>
      </c>
      <c r="AA354" t="s">
        <v>108</v>
      </c>
      <c r="AB354">
        <v>45</v>
      </c>
      <c r="AC354">
        <v>21</v>
      </c>
      <c r="AD354">
        <v>467.29199999999997</v>
      </c>
      <c r="AE354">
        <v>0.10638300000000001</v>
      </c>
      <c r="AF354">
        <v>0.40265099999999998</v>
      </c>
      <c r="AH354">
        <v>777</v>
      </c>
      <c r="AI354">
        <f t="shared" si="15"/>
        <v>1.8173886907901433</v>
      </c>
      <c r="AJ354">
        <f t="shared" si="16"/>
        <v>0.26536072373215069</v>
      </c>
      <c r="AK354">
        <f t="shared" si="17"/>
        <v>0.2106463751178429</v>
      </c>
      <c r="AL354">
        <f>U354 - AVERAGEIFS('Placebo Females'!U:U, 'Placebo Females'!B:B, B354, 'Placebo Females'!P:P, P354)</f>
        <v>8</v>
      </c>
      <c r="AM354">
        <f>V354 - AVERAGEIFS('Placebo Females'!V:V, 'Placebo Females'!B:B, B354, 'Placebo Females'!P:P, P354)</f>
        <v>-1.3333333333333428</v>
      </c>
      <c r="AN354">
        <f>W354 - AVERAGEIFS('Placebo Females'!W:W, 'Placebo Females'!B:B, B354, 'Placebo Females'!P:P, P354)</f>
        <v>15.666666666666686</v>
      </c>
      <c r="AO354">
        <f>X354 - AVERAGEIFS('Placebo Females'!X:X, 'Placebo Females'!B:B, B354, 'Placebo Females'!P:P, P354)</f>
        <v>19</v>
      </c>
      <c r="AP354">
        <f>Y354 - AVERAGEIFS('Placebo Females'!Y:Y, 'Placebo Females'!B:B, B354, 'Placebo Females'!P:P, P354)</f>
        <v>-5.6666666666666572</v>
      </c>
      <c r="AQ354">
        <f>Z354 - AVERAGEIFS('Placebo Females'!Z:Z, 'Placebo Females'!B:B, B354, 'Placebo Females'!P:P, P354)</f>
        <v>2.3333333333333286</v>
      </c>
      <c r="AR354">
        <f>AB354 - AVERAGEIFS('Placebo Females'!AB:AB, 'Placebo Females'!B:B, B354, 'Placebo Females'!P:P, P354)</f>
        <v>10.333333333333336</v>
      </c>
      <c r="AS354">
        <f>AC354 - AVERAGEIFS('Placebo Females'!AC:AC, 'Placebo Females'!B:B, B354, 'Placebo Females'!P:P, P354)</f>
        <v>-6</v>
      </c>
      <c r="AT354">
        <f>AD354 - AVERAGEIFS('Placebo Females'!AD:AD, 'Placebo Females'!B:B, B354, 'Placebo Females'!P:P, P354)</f>
        <v>-39.682666666666705</v>
      </c>
      <c r="AU354">
        <f>AE354 - AVERAGEIFS('Placebo Females'!AE:AE, 'Placebo Females'!B:B, B354, 'Placebo Females'!P:P, P354)</f>
        <v>5.3895333333333489E-3</v>
      </c>
      <c r="AV354">
        <f>AF354 - AVERAGEIFS('Placebo Females'!AF:AF, 'Placebo Females'!B:B, B354, 'Placebo Females'!P:P, P354)</f>
        <v>3.3125999999999933E-2</v>
      </c>
    </row>
    <row r="355" spans="1:48" x14ac:dyDescent="0.25">
      <c r="A355" t="s">
        <v>3143</v>
      </c>
      <c r="B355">
        <v>1005</v>
      </c>
      <c r="C355" t="s">
        <v>655</v>
      </c>
      <c r="D355">
        <v>23</v>
      </c>
      <c r="E355">
        <v>182.5</v>
      </c>
      <c r="F355">
        <v>78.8</v>
      </c>
      <c r="G355">
        <v>114.25</v>
      </c>
      <c r="H355">
        <v>64</v>
      </c>
      <c r="I355" t="s">
        <v>103</v>
      </c>
      <c r="J355" t="s">
        <v>104</v>
      </c>
      <c r="K355" t="s">
        <v>509</v>
      </c>
      <c r="L355" t="s">
        <v>211</v>
      </c>
      <c r="M355" t="s">
        <v>2261</v>
      </c>
      <c r="N355">
        <v>1500</v>
      </c>
      <c r="O355" t="s">
        <v>2262</v>
      </c>
      <c r="P355">
        <v>7</v>
      </c>
      <c r="Q355" t="s">
        <v>113</v>
      </c>
      <c r="R355" t="s">
        <v>2261</v>
      </c>
      <c r="S355">
        <v>777</v>
      </c>
      <c r="T355" t="s">
        <v>2266</v>
      </c>
      <c r="U355">
        <v>904</v>
      </c>
      <c r="V355">
        <v>146</v>
      </c>
      <c r="W355">
        <v>380</v>
      </c>
      <c r="X355">
        <v>100</v>
      </c>
      <c r="Y355">
        <v>214</v>
      </c>
      <c r="Z355">
        <v>66</v>
      </c>
      <c r="AA355" t="s">
        <v>108</v>
      </c>
      <c r="AB355">
        <v>46</v>
      </c>
      <c r="AC355">
        <v>21</v>
      </c>
      <c r="AD355">
        <v>463.45</v>
      </c>
      <c r="AE355">
        <v>0.13333300000000001</v>
      </c>
      <c r="AF355">
        <v>0.39443400000000001</v>
      </c>
      <c r="AH355">
        <v>777</v>
      </c>
      <c r="AI355">
        <f t="shared" si="15"/>
        <v>1.8173886907901433</v>
      </c>
      <c r="AJ355">
        <f t="shared" si="16"/>
        <v>0.26536072373215069</v>
      </c>
      <c r="AK355">
        <f t="shared" si="17"/>
        <v>0.2106463751178429</v>
      </c>
      <c r="AL355">
        <f>U355 - AVERAGEIFS('Placebo Females'!U:U, 'Placebo Females'!B:B, B355, 'Placebo Females'!P:P, P355)</f>
        <v>4</v>
      </c>
      <c r="AM355">
        <f>V355 - AVERAGEIFS('Placebo Females'!V:V, 'Placebo Females'!B:B, B355, 'Placebo Females'!P:P, P355)</f>
        <v>2.6666666666666572</v>
      </c>
      <c r="AN355">
        <f>W355 - AVERAGEIFS('Placebo Females'!W:W, 'Placebo Females'!B:B, B355, 'Placebo Females'!P:P, P355)</f>
        <v>5.6666666666666856</v>
      </c>
      <c r="AO355">
        <f>X355 - AVERAGEIFS('Placebo Females'!X:X, 'Placebo Females'!B:B, B355, 'Placebo Females'!P:P, P355)</f>
        <v>14</v>
      </c>
      <c r="AP355">
        <f>Y355 - AVERAGEIFS('Placebo Females'!Y:Y, 'Placebo Females'!B:B, B355, 'Placebo Females'!P:P, P355)</f>
        <v>-9.6666666666666572</v>
      </c>
      <c r="AQ355">
        <f>Z355 - AVERAGEIFS('Placebo Females'!Z:Z, 'Placebo Females'!B:B, B355, 'Placebo Females'!P:P, P355)</f>
        <v>1.3333333333333286</v>
      </c>
      <c r="AR355">
        <f>AB355 - AVERAGEIFS('Placebo Females'!AB:AB, 'Placebo Females'!B:B, B355, 'Placebo Females'!P:P, P355)</f>
        <v>11.333333333333336</v>
      </c>
      <c r="AS355">
        <f>AC355 - AVERAGEIFS('Placebo Females'!AC:AC, 'Placebo Females'!B:B, B355, 'Placebo Females'!P:P, P355)</f>
        <v>-6</v>
      </c>
      <c r="AT355">
        <f>AD355 - AVERAGEIFS('Placebo Females'!AD:AD, 'Placebo Females'!B:B, B355, 'Placebo Females'!P:P, P355)</f>
        <v>-43.52466666666669</v>
      </c>
      <c r="AU355">
        <f>AE355 - AVERAGEIFS('Placebo Females'!AE:AE, 'Placebo Females'!B:B, B355, 'Placebo Females'!P:P, P355)</f>
        <v>3.2339533333333351E-2</v>
      </c>
      <c r="AV355">
        <f>AF355 - AVERAGEIFS('Placebo Females'!AF:AF, 'Placebo Females'!B:B, B355, 'Placebo Females'!P:P, P355)</f>
        <v>2.4908999999999959E-2</v>
      </c>
    </row>
    <row r="356" spans="1:48" x14ac:dyDescent="0.25">
      <c r="A356" t="s">
        <v>3144</v>
      </c>
      <c r="B356">
        <v>1005</v>
      </c>
      <c r="C356" t="s">
        <v>655</v>
      </c>
      <c r="D356">
        <v>23</v>
      </c>
      <c r="E356">
        <v>182.5</v>
      </c>
      <c r="F356">
        <v>78.8</v>
      </c>
      <c r="G356">
        <v>114.25</v>
      </c>
      <c r="H356">
        <v>64</v>
      </c>
      <c r="I356" t="s">
        <v>103</v>
      </c>
      <c r="J356" t="s">
        <v>104</v>
      </c>
      <c r="K356" t="s">
        <v>509</v>
      </c>
      <c r="L356" t="s">
        <v>211</v>
      </c>
      <c r="M356" t="s">
        <v>2261</v>
      </c>
      <c r="N356">
        <v>1500</v>
      </c>
      <c r="O356" t="s">
        <v>2262</v>
      </c>
      <c r="P356">
        <v>7</v>
      </c>
      <c r="Q356" t="s">
        <v>113</v>
      </c>
      <c r="R356" t="s">
        <v>2261</v>
      </c>
      <c r="S356">
        <v>777</v>
      </c>
      <c r="T356" t="s">
        <v>2266</v>
      </c>
      <c r="U356">
        <v>945</v>
      </c>
      <c r="V356">
        <v>152</v>
      </c>
      <c r="W356">
        <v>382</v>
      </c>
      <c r="X356">
        <v>95</v>
      </c>
      <c r="Y356">
        <v>220</v>
      </c>
      <c r="Z356">
        <v>67</v>
      </c>
      <c r="AA356" t="s">
        <v>108</v>
      </c>
      <c r="AB356">
        <v>45</v>
      </c>
      <c r="AC356">
        <v>21</v>
      </c>
      <c r="AD356">
        <v>475.03699999999998</v>
      </c>
      <c r="AE356">
        <v>0.130435</v>
      </c>
      <c r="AF356">
        <v>0.411381</v>
      </c>
      <c r="AH356">
        <v>777</v>
      </c>
      <c r="AI356">
        <f t="shared" si="15"/>
        <v>1.8173886907901433</v>
      </c>
      <c r="AJ356">
        <f t="shared" si="16"/>
        <v>0.26536072373215069</v>
      </c>
      <c r="AK356">
        <f t="shared" si="17"/>
        <v>0.2106463751178429</v>
      </c>
      <c r="AL356">
        <f>U356 - AVERAGEIFS('Placebo Females'!U:U, 'Placebo Females'!B:B, B356, 'Placebo Females'!P:P, P356)</f>
        <v>45</v>
      </c>
      <c r="AM356">
        <f>V356 - AVERAGEIFS('Placebo Females'!V:V, 'Placebo Females'!B:B, B356, 'Placebo Females'!P:P, P356)</f>
        <v>8.6666666666666572</v>
      </c>
      <c r="AN356">
        <f>W356 - AVERAGEIFS('Placebo Females'!W:W, 'Placebo Females'!B:B, B356, 'Placebo Females'!P:P, P356)</f>
        <v>7.6666666666666856</v>
      </c>
      <c r="AO356">
        <f>X356 - AVERAGEIFS('Placebo Females'!X:X, 'Placebo Females'!B:B, B356, 'Placebo Females'!P:P, P356)</f>
        <v>9</v>
      </c>
      <c r="AP356">
        <f>Y356 - AVERAGEIFS('Placebo Females'!Y:Y, 'Placebo Females'!B:B, B356, 'Placebo Females'!P:P, P356)</f>
        <v>-3.6666666666666572</v>
      </c>
      <c r="AQ356">
        <f>Z356 - AVERAGEIFS('Placebo Females'!Z:Z, 'Placebo Females'!B:B, B356, 'Placebo Females'!P:P, P356)</f>
        <v>2.3333333333333286</v>
      </c>
      <c r="AR356">
        <f>AB356 - AVERAGEIFS('Placebo Females'!AB:AB, 'Placebo Females'!B:B, B356, 'Placebo Females'!P:P, P356)</f>
        <v>10.333333333333336</v>
      </c>
      <c r="AS356">
        <f>AC356 - AVERAGEIFS('Placebo Females'!AC:AC, 'Placebo Females'!B:B, B356, 'Placebo Females'!P:P, P356)</f>
        <v>-6</v>
      </c>
      <c r="AT356">
        <f>AD356 - AVERAGEIFS('Placebo Females'!AD:AD, 'Placebo Females'!B:B, B356, 'Placebo Females'!P:P, P356)</f>
        <v>-31.937666666666701</v>
      </c>
      <c r="AU356">
        <f>AE356 - AVERAGEIFS('Placebo Females'!AE:AE, 'Placebo Females'!B:B, B356, 'Placebo Females'!P:P, P356)</f>
        <v>2.9441533333333339E-2</v>
      </c>
      <c r="AV356">
        <f>AF356 - AVERAGEIFS('Placebo Females'!AF:AF, 'Placebo Females'!B:B, B356, 'Placebo Females'!P:P, P356)</f>
        <v>4.1855999999999949E-2</v>
      </c>
    </row>
    <row r="357" spans="1:48" x14ac:dyDescent="0.25">
      <c r="A357" t="s">
        <v>3145</v>
      </c>
      <c r="B357">
        <v>1002</v>
      </c>
      <c r="C357" t="s">
        <v>655</v>
      </c>
      <c r="D357">
        <v>20</v>
      </c>
      <c r="E357">
        <v>177</v>
      </c>
      <c r="F357">
        <v>80.599999999999994</v>
      </c>
      <c r="G357">
        <v>95.666666669999998</v>
      </c>
      <c r="H357">
        <v>56</v>
      </c>
      <c r="I357" t="s">
        <v>103</v>
      </c>
      <c r="J357" t="s">
        <v>104</v>
      </c>
      <c r="K357" t="s">
        <v>704</v>
      </c>
      <c r="L357" t="s">
        <v>460</v>
      </c>
      <c r="M357" t="s">
        <v>2261</v>
      </c>
      <c r="N357">
        <v>1500</v>
      </c>
      <c r="O357" t="s">
        <v>2262</v>
      </c>
      <c r="P357">
        <v>12</v>
      </c>
      <c r="Q357" t="s">
        <v>113</v>
      </c>
      <c r="R357" t="s">
        <v>2261</v>
      </c>
      <c r="S357">
        <v>756</v>
      </c>
      <c r="T357" t="s">
        <v>2266</v>
      </c>
      <c r="U357">
        <v>962</v>
      </c>
      <c r="V357">
        <v>167</v>
      </c>
      <c r="W357">
        <v>387</v>
      </c>
      <c r="X357">
        <v>87</v>
      </c>
      <c r="Y357">
        <v>225</v>
      </c>
      <c r="Z357">
        <v>75</v>
      </c>
      <c r="AA357" t="s">
        <v>108</v>
      </c>
      <c r="AB357">
        <v>42</v>
      </c>
      <c r="AC357">
        <v>27</v>
      </c>
      <c r="AD357">
        <v>552.67200000000003</v>
      </c>
      <c r="AE357">
        <v>0.104167</v>
      </c>
      <c r="AF357">
        <v>0.40762700000000002</v>
      </c>
      <c r="AH357">
        <v>756</v>
      </c>
      <c r="AI357">
        <f t="shared" si="15"/>
        <v>1.7682700775255447</v>
      </c>
      <c r="AJ357">
        <f t="shared" si="16"/>
        <v>0.26110973570114715</v>
      </c>
      <c r="AK357">
        <f t="shared" si="17"/>
        <v>0.2065754530538394</v>
      </c>
      <c r="AL357">
        <f>U357 - AVERAGEIFS('Placebo Females'!U:U, 'Placebo Females'!B:B, B357, 'Placebo Females'!P:P, P357)</f>
        <v>-42</v>
      </c>
      <c r="AM357">
        <f>V357 - AVERAGEIFS('Placebo Females'!V:V, 'Placebo Females'!B:B, B357, 'Placebo Females'!P:P, P357)</f>
        <v>11</v>
      </c>
      <c r="AN357">
        <f>W357 - AVERAGEIFS('Placebo Females'!W:W, 'Placebo Females'!B:B, B357, 'Placebo Females'!P:P, P357)</f>
        <v>0</v>
      </c>
      <c r="AO357">
        <f>X357 - AVERAGEIFS('Placebo Females'!X:X, 'Placebo Females'!B:B, B357, 'Placebo Females'!P:P, P357)</f>
        <v>-3.6666666666666714</v>
      </c>
      <c r="AP357">
        <f>Y357 - AVERAGEIFS('Placebo Females'!Y:Y, 'Placebo Females'!B:B, B357, 'Placebo Females'!P:P, P357)</f>
        <v>-1</v>
      </c>
      <c r="AQ357">
        <f>Z357 - AVERAGEIFS('Placebo Females'!Z:Z, 'Placebo Females'!B:B, B357, 'Placebo Females'!P:P, P357)</f>
        <v>4.6666666666666714</v>
      </c>
      <c r="AR357">
        <f>AB357 - AVERAGEIFS('Placebo Females'!AB:AB, 'Placebo Females'!B:B, B357, 'Placebo Females'!P:P, P357)</f>
        <v>3</v>
      </c>
      <c r="AS357">
        <f>AC357 - AVERAGEIFS('Placebo Females'!AC:AC, 'Placebo Females'!B:B, B357, 'Placebo Females'!P:P, P357)</f>
        <v>1.3333333333333321</v>
      </c>
      <c r="AT357">
        <f>AD357 - AVERAGEIFS('Placebo Females'!AD:AD, 'Placebo Females'!B:B, B357, 'Placebo Females'!P:P, P357)</f>
        <v>-1.0946666666667397</v>
      </c>
      <c r="AU357">
        <f>AE357 - AVERAGEIFS('Placebo Females'!AE:AE, 'Placebo Females'!B:B, B357, 'Placebo Females'!P:P, P357)</f>
        <v>1.196839999999999E-2</v>
      </c>
      <c r="AV357">
        <f>AF357 - AVERAGEIFS('Placebo Females'!AF:AF, 'Placebo Females'!B:B, B357, 'Placebo Females'!P:P, P357)</f>
        <v>1.8894333333333402E-2</v>
      </c>
    </row>
    <row r="358" spans="1:48" x14ac:dyDescent="0.25">
      <c r="A358" t="s">
        <v>3146</v>
      </c>
      <c r="B358">
        <v>1002</v>
      </c>
      <c r="C358" t="s">
        <v>655</v>
      </c>
      <c r="D358">
        <v>20</v>
      </c>
      <c r="E358">
        <v>177</v>
      </c>
      <c r="F358">
        <v>80.599999999999994</v>
      </c>
      <c r="G358">
        <v>95.666666669999998</v>
      </c>
      <c r="H358">
        <v>56</v>
      </c>
      <c r="I358" t="s">
        <v>103</v>
      </c>
      <c r="J358" t="s">
        <v>104</v>
      </c>
      <c r="K358" t="s">
        <v>704</v>
      </c>
      <c r="L358" t="s">
        <v>460</v>
      </c>
      <c r="M358" t="s">
        <v>2261</v>
      </c>
      <c r="N358">
        <v>1500</v>
      </c>
      <c r="O358" t="s">
        <v>2262</v>
      </c>
      <c r="P358">
        <v>12</v>
      </c>
      <c r="Q358" t="s">
        <v>113</v>
      </c>
      <c r="R358" t="s">
        <v>2261</v>
      </c>
      <c r="S358">
        <v>756</v>
      </c>
      <c r="T358" t="s">
        <v>2266</v>
      </c>
      <c r="U358">
        <v>924</v>
      </c>
      <c r="V358">
        <v>165</v>
      </c>
      <c r="W358">
        <v>385</v>
      </c>
      <c r="X358">
        <v>89</v>
      </c>
      <c r="Y358">
        <v>222</v>
      </c>
      <c r="Z358">
        <v>74</v>
      </c>
      <c r="AA358" t="s">
        <v>108</v>
      </c>
      <c r="AB358">
        <v>41</v>
      </c>
      <c r="AC358">
        <v>26</v>
      </c>
      <c r="AD358">
        <v>530.30399999999997</v>
      </c>
      <c r="AE358">
        <v>8.3333299999999999E-2</v>
      </c>
      <c r="AF358">
        <v>0.38360699999999998</v>
      </c>
      <c r="AH358">
        <v>756</v>
      </c>
      <c r="AI358">
        <f t="shared" si="15"/>
        <v>1.7682700775255447</v>
      </c>
      <c r="AJ358">
        <f t="shared" si="16"/>
        <v>0.26110973570114715</v>
      </c>
      <c r="AK358">
        <f t="shared" si="17"/>
        <v>0.2065754530538394</v>
      </c>
      <c r="AL358">
        <f>U358 - AVERAGEIFS('Placebo Females'!U:U, 'Placebo Females'!B:B, B358, 'Placebo Females'!P:P, P358)</f>
        <v>-80</v>
      </c>
      <c r="AM358">
        <f>V358 - AVERAGEIFS('Placebo Females'!V:V, 'Placebo Females'!B:B, B358, 'Placebo Females'!P:P, P358)</f>
        <v>9</v>
      </c>
      <c r="AN358">
        <f>W358 - AVERAGEIFS('Placebo Females'!W:W, 'Placebo Females'!B:B, B358, 'Placebo Females'!P:P, P358)</f>
        <v>-2</v>
      </c>
      <c r="AO358">
        <f>X358 - AVERAGEIFS('Placebo Females'!X:X, 'Placebo Females'!B:B, B358, 'Placebo Females'!P:P, P358)</f>
        <v>-1.6666666666666714</v>
      </c>
      <c r="AP358">
        <f>Y358 - AVERAGEIFS('Placebo Females'!Y:Y, 'Placebo Females'!B:B, B358, 'Placebo Females'!P:P, P358)</f>
        <v>-4</v>
      </c>
      <c r="AQ358">
        <f>Z358 - AVERAGEIFS('Placebo Females'!Z:Z, 'Placebo Females'!B:B, B358, 'Placebo Females'!P:P, P358)</f>
        <v>3.6666666666666714</v>
      </c>
      <c r="AR358">
        <f>AB358 - AVERAGEIFS('Placebo Females'!AB:AB, 'Placebo Females'!B:B, B358, 'Placebo Females'!P:P, P358)</f>
        <v>2</v>
      </c>
      <c r="AS358">
        <f>AC358 - AVERAGEIFS('Placebo Females'!AC:AC, 'Placebo Females'!B:B, B358, 'Placebo Females'!P:P, P358)</f>
        <v>0.33333333333333215</v>
      </c>
      <c r="AT358">
        <f>AD358 - AVERAGEIFS('Placebo Females'!AD:AD, 'Placebo Females'!B:B, B358, 'Placebo Females'!P:P, P358)</f>
        <v>-23.462666666666792</v>
      </c>
      <c r="AU358">
        <f>AE358 - AVERAGEIFS('Placebo Females'!AE:AE, 'Placebo Females'!B:B, B358, 'Placebo Females'!P:P, P358)</f>
        <v>-8.8653000000000065E-3</v>
      </c>
      <c r="AV358">
        <f>AF358 - AVERAGEIFS('Placebo Females'!AF:AF, 'Placebo Females'!B:B, B358, 'Placebo Females'!P:P, P358)</f>
        <v>-5.1256666666666395E-3</v>
      </c>
    </row>
    <row r="359" spans="1:48" x14ac:dyDescent="0.25">
      <c r="A359" t="s">
        <v>3147</v>
      </c>
      <c r="B359">
        <v>1002</v>
      </c>
      <c r="C359" t="s">
        <v>655</v>
      </c>
      <c r="D359">
        <v>20</v>
      </c>
      <c r="E359">
        <v>177</v>
      </c>
      <c r="F359">
        <v>80.599999999999994</v>
      </c>
      <c r="G359">
        <v>95.666666669999998</v>
      </c>
      <c r="H359">
        <v>56</v>
      </c>
      <c r="I359" t="s">
        <v>103</v>
      </c>
      <c r="J359" t="s">
        <v>104</v>
      </c>
      <c r="K359" t="s">
        <v>704</v>
      </c>
      <c r="L359" t="s">
        <v>460</v>
      </c>
      <c r="M359" t="s">
        <v>2261</v>
      </c>
      <c r="N359">
        <v>1500</v>
      </c>
      <c r="O359" t="s">
        <v>2262</v>
      </c>
      <c r="P359">
        <v>12</v>
      </c>
      <c r="Q359" t="s">
        <v>113</v>
      </c>
      <c r="R359" t="s">
        <v>2261</v>
      </c>
      <c r="S359">
        <v>756</v>
      </c>
      <c r="T359" t="s">
        <v>2266</v>
      </c>
      <c r="U359">
        <v>970</v>
      </c>
      <c r="V359">
        <v>144</v>
      </c>
      <c r="W359">
        <v>386</v>
      </c>
      <c r="X359">
        <v>87</v>
      </c>
      <c r="Y359">
        <v>224</v>
      </c>
      <c r="Z359">
        <v>75</v>
      </c>
      <c r="AA359" t="s">
        <v>108</v>
      </c>
      <c r="AB359">
        <v>41</v>
      </c>
      <c r="AC359">
        <v>26</v>
      </c>
      <c r="AD359">
        <v>546.11500000000001</v>
      </c>
      <c r="AE359">
        <v>8.3333299999999999E-2</v>
      </c>
      <c r="AF359">
        <v>0.38713500000000001</v>
      </c>
      <c r="AH359">
        <v>756</v>
      </c>
      <c r="AI359">
        <f t="shared" si="15"/>
        <v>1.7682700775255447</v>
      </c>
      <c r="AJ359">
        <f t="shared" si="16"/>
        <v>0.26110973570114715</v>
      </c>
      <c r="AK359">
        <f t="shared" si="17"/>
        <v>0.2065754530538394</v>
      </c>
      <c r="AL359">
        <f>U359 - AVERAGEIFS('Placebo Females'!U:U, 'Placebo Females'!B:B, B359, 'Placebo Females'!P:P, P359)</f>
        <v>-34</v>
      </c>
      <c r="AM359">
        <f>V359 - AVERAGEIFS('Placebo Females'!V:V, 'Placebo Females'!B:B, B359, 'Placebo Females'!P:P, P359)</f>
        <v>-12</v>
      </c>
      <c r="AN359">
        <f>W359 - AVERAGEIFS('Placebo Females'!W:W, 'Placebo Females'!B:B, B359, 'Placebo Females'!P:P, P359)</f>
        <v>-1</v>
      </c>
      <c r="AO359">
        <f>X359 - AVERAGEIFS('Placebo Females'!X:X, 'Placebo Females'!B:B, B359, 'Placebo Females'!P:P, P359)</f>
        <v>-3.6666666666666714</v>
      </c>
      <c r="AP359">
        <f>Y359 - AVERAGEIFS('Placebo Females'!Y:Y, 'Placebo Females'!B:B, B359, 'Placebo Females'!P:P, P359)</f>
        <v>-2</v>
      </c>
      <c r="AQ359">
        <f>Z359 - AVERAGEIFS('Placebo Females'!Z:Z, 'Placebo Females'!B:B, B359, 'Placebo Females'!P:P, P359)</f>
        <v>4.6666666666666714</v>
      </c>
      <c r="AR359">
        <f>AB359 - AVERAGEIFS('Placebo Females'!AB:AB, 'Placebo Females'!B:B, B359, 'Placebo Females'!P:P, P359)</f>
        <v>2</v>
      </c>
      <c r="AS359">
        <f>AC359 - AVERAGEIFS('Placebo Females'!AC:AC, 'Placebo Females'!B:B, B359, 'Placebo Females'!P:P, P359)</f>
        <v>0.33333333333333215</v>
      </c>
      <c r="AT359">
        <f>AD359 - AVERAGEIFS('Placebo Females'!AD:AD, 'Placebo Females'!B:B, B359, 'Placebo Females'!P:P, P359)</f>
        <v>-7.6516666666667561</v>
      </c>
      <c r="AU359">
        <f>AE359 - AVERAGEIFS('Placebo Females'!AE:AE, 'Placebo Females'!B:B, B359, 'Placebo Females'!P:P, P359)</f>
        <v>-8.8653000000000065E-3</v>
      </c>
      <c r="AV359">
        <f>AF359 - AVERAGEIFS('Placebo Females'!AF:AF, 'Placebo Females'!B:B, B359, 'Placebo Females'!P:P, P359)</f>
        <v>-1.5976666666666084E-3</v>
      </c>
    </row>
    <row r="360" spans="1:48" x14ac:dyDescent="0.25">
      <c r="A360" t="s">
        <v>3148</v>
      </c>
      <c r="B360">
        <v>1011</v>
      </c>
      <c r="C360" t="s">
        <v>655</v>
      </c>
      <c r="D360">
        <v>31</v>
      </c>
      <c r="E360">
        <v>161.5</v>
      </c>
      <c r="F360">
        <v>65.3</v>
      </c>
      <c r="G360">
        <v>120.75</v>
      </c>
      <c r="H360">
        <v>84</v>
      </c>
      <c r="I360" t="s">
        <v>458</v>
      </c>
      <c r="J360" t="s">
        <v>104</v>
      </c>
      <c r="K360" t="s">
        <v>753</v>
      </c>
      <c r="L360" t="s">
        <v>311</v>
      </c>
      <c r="M360" t="s">
        <v>2261</v>
      </c>
      <c r="N360">
        <v>1500</v>
      </c>
      <c r="O360" t="s">
        <v>2262</v>
      </c>
      <c r="P360">
        <v>7</v>
      </c>
      <c r="Q360" t="s">
        <v>113</v>
      </c>
      <c r="R360" t="s">
        <v>2261</v>
      </c>
      <c r="S360">
        <v>727</v>
      </c>
      <c r="T360" t="s">
        <v>2266</v>
      </c>
      <c r="U360">
        <v>842</v>
      </c>
      <c r="V360">
        <v>168</v>
      </c>
      <c r="W360">
        <v>380</v>
      </c>
      <c r="X360">
        <v>103</v>
      </c>
      <c r="Y360">
        <v>203</v>
      </c>
      <c r="Z360">
        <v>74</v>
      </c>
      <c r="AA360" t="s">
        <v>108</v>
      </c>
      <c r="AB360">
        <v>41</v>
      </c>
      <c r="AC360">
        <v>34</v>
      </c>
      <c r="AD360">
        <v>425.72500000000002</v>
      </c>
      <c r="AE360">
        <v>0.155556</v>
      </c>
      <c r="AF360">
        <v>0.35019299999999998</v>
      </c>
      <c r="AH360">
        <v>727</v>
      </c>
      <c r="AI360">
        <f t="shared" si="15"/>
        <v>1.7004396115887184</v>
      </c>
      <c r="AJ360">
        <f t="shared" si="16"/>
        <v>0.25511782116485693</v>
      </c>
      <c r="AK360">
        <f t="shared" si="17"/>
        <v>0.20086511758309811</v>
      </c>
      <c r="AL360">
        <f>U360 - AVERAGEIFS('Placebo Females'!U:U, 'Placebo Females'!B:B, B360, 'Placebo Females'!P:P, P360)</f>
        <v>25.666666666666629</v>
      </c>
      <c r="AM360">
        <f>V360 - AVERAGEIFS('Placebo Females'!V:V, 'Placebo Females'!B:B, B360, 'Placebo Females'!P:P, P360)</f>
        <v>-0.33333333333334281</v>
      </c>
      <c r="AN360">
        <f>W360 - AVERAGEIFS('Placebo Females'!W:W, 'Placebo Females'!B:B, B360, 'Placebo Females'!P:P, P360)</f>
        <v>29.333333333333314</v>
      </c>
      <c r="AO360">
        <f>X360 - AVERAGEIFS('Placebo Females'!X:X, 'Placebo Females'!B:B, B360, 'Placebo Females'!P:P, P360)</f>
        <v>15.666666666666671</v>
      </c>
      <c r="AP360">
        <f>Y360 - AVERAGEIFS('Placebo Females'!Y:Y, 'Placebo Females'!B:B, B360, 'Placebo Females'!P:P, P360)</f>
        <v>8.6666666666666572</v>
      </c>
      <c r="AQ360">
        <f>Z360 - AVERAGEIFS('Placebo Females'!Z:Z, 'Placebo Females'!B:B, B360, 'Placebo Females'!P:P, P360)</f>
        <v>5</v>
      </c>
      <c r="AR360">
        <f>AB360 - AVERAGEIFS('Placebo Females'!AB:AB, 'Placebo Females'!B:B, B360, 'Placebo Females'!P:P, P360)</f>
        <v>-6</v>
      </c>
      <c r="AS360">
        <f>AC360 - AVERAGEIFS('Placebo Females'!AC:AC, 'Placebo Females'!B:B, B360, 'Placebo Females'!P:P, P360)</f>
        <v>10.333333333333332</v>
      </c>
      <c r="AT360">
        <f>AD360 - AVERAGEIFS('Placebo Females'!AD:AD, 'Placebo Females'!B:B, B360, 'Placebo Females'!P:P, P360)</f>
        <v>-60.583666666666602</v>
      </c>
      <c r="AU360">
        <f>AE360 - AVERAGEIFS('Placebo Females'!AE:AE, 'Placebo Females'!B:B, B360, 'Placebo Females'!P:P, P360)</f>
        <v>2.9679000000000011E-2</v>
      </c>
      <c r="AV360">
        <f>AF360 - AVERAGEIFS('Placebo Females'!AF:AF, 'Placebo Females'!B:B, B360, 'Placebo Females'!P:P, P360)</f>
        <v>5.7902999999999982E-2</v>
      </c>
    </row>
    <row r="361" spans="1:48" x14ac:dyDescent="0.25">
      <c r="A361" t="s">
        <v>3149</v>
      </c>
      <c r="B361">
        <v>1011</v>
      </c>
      <c r="C361" t="s">
        <v>655</v>
      </c>
      <c r="D361">
        <v>31</v>
      </c>
      <c r="E361">
        <v>161.5</v>
      </c>
      <c r="F361">
        <v>65.3</v>
      </c>
      <c r="G361">
        <v>120.75</v>
      </c>
      <c r="H361">
        <v>84</v>
      </c>
      <c r="I361" t="s">
        <v>458</v>
      </c>
      <c r="J361" t="s">
        <v>104</v>
      </c>
      <c r="K361" t="s">
        <v>753</v>
      </c>
      <c r="L361" t="s">
        <v>311</v>
      </c>
      <c r="M361" t="s">
        <v>2261</v>
      </c>
      <c r="N361">
        <v>1500</v>
      </c>
      <c r="O361" t="s">
        <v>2262</v>
      </c>
      <c r="P361">
        <v>7</v>
      </c>
      <c r="Q361" t="s">
        <v>113</v>
      </c>
      <c r="R361" t="s">
        <v>2261</v>
      </c>
      <c r="S361">
        <v>727</v>
      </c>
      <c r="T361" t="s">
        <v>2266</v>
      </c>
      <c r="U361">
        <v>846</v>
      </c>
      <c r="V361">
        <v>163</v>
      </c>
      <c r="W361">
        <v>379</v>
      </c>
      <c r="X361">
        <v>101</v>
      </c>
      <c r="Y361">
        <v>204</v>
      </c>
      <c r="Z361">
        <v>74</v>
      </c>
      <c r="AA361" t="s">
        <v>108</v>
      </c>
      <c r="AB361">
        <v>41</v>
      </c>
      <c r="AC361">
        <v>33</v>
      </c>
      <c r="AD361">
        <v>410.65100000000001</v>
      </c>
      <c r="AE361">
        <v>0.18181800000000001</v>
      </c>
      <c r="AF361">
        <v>0.35882599999999998</v>
      </c>
      <c r="AH361">
        <v>727</v>
      </c>
      <c r="AI361">
        <f t="shared" si="15"/>
        <v>1.7004396115887184</v>
      </c>
      <c r="AJ361">
        <f t="shared" si="16"/>
        <v>0.25511782116485693</v>
      </c>
      <c r="AK361">
        <f t="shared" si="17"/>
        <v>0.20086511758309811</v>
      </c>
      <c r="AL361">
        <f>U361 - AVERAGEIFS('Placebo Females'!U:U, 'Placebo Females'!B:B, B361, 'Placebo Females'!P:P, P361)</f>
        <v>29.666666666666629</v>
      </c>
      <c r="AM361">
        <f>V361 - AVERAGEIFS('Placebo Females'!V:V, 'Placebo Females'!B:B, B361, 'Placebo Females'!P:P, P361)</f>
        <v>-5.3333333333333428</v>
      </c>
      <c r="AN361">
        <f>W361 - AVERAGEIFS('Placebo Females'!W:W, 'Placebo Females'!B:B, B361, 'Placebo Females'!P:P, P361)</f>
        <v>28.333333333333314</v>
      </c>
      <c r="AO361">
        <f>X361 - AVERAGEIFS('Placebo Females'!X:X, 'Placebo Females'!B:B, B361, 'Placebo Females'!P:P, P361)</f>
        <v>13.666666666666671</v>
      </c>
      <c r="AP361">
        <f>Y361 - AVERAGEIFS('Placebo Females'!Y:Y, 'Placebo Females'!B:B, B361, 'Placebo Females'!P:P, P361)</f>
        <v>9.6666666666666572</v>
      </c>
      <c r="AQ361">
        <f>Z361 - AVERAGEIFS('Placebo Females'!Z:Z, 'Placebo Females'!B:B, B361, 'Placebo Females'!P:P, P361)</f>
        <v>5</v>
      </c>
      <c r="AR361">
        <f>AB361 - AVERAGEIFS('Placebo Females'!AB:AB, 'Placebo Females'!B:B, B361, 'Placebo Females'!P:P, P361)</f>
        <v>-6</v>
      </c>
      <c r="AS361">
        <f>AC361 - AVERAGEIFS('Placebo Females'!AC:AC, 'Placebo Females'!B:B, B361, 'Placebo Females'!P:P, P361)</f>
        <v>9.3333333333333321</v>
      </c>
      <c r="AT361">
        <f>AD361 - AVERAGEIFS('Placebo Females'!AD:AD, 'Placebo Females'!B:B, B361, 'Placebo Females'!P:P, P361)</f>
        <v>-75.657666666666614</v>
      </c>
      <c r="AU361">
        <f>AE361 - AVERAGEIFS('Placebo Females'!AE:AE, 'Placebo Females'!B:B, B361, 'Placebo Females'!P:P, P361)</f>
        <v>5.5941000000000018E-2</v>
      </c>
      <c r="AV361">
        <f>AF361 - AVERAGEIFS('Placebo Females'!AF:AF, 'Placebo Females'!B:B, B361, 'Placebo Females'!P:P, P361)</f>
        <v>6.6535999999999984E-2</v>
      </c>
    </row>
    <row r="362" spans="1:48" x14ac:dyDescent="0.25">
      <c r="A362" t="s">
        <v>3150</v>
      </c>
      <c r="B362">
        <v>1011</v>
      </c>
      <c r="C362" t="s">
        <v>655</v>
      </c>
      <c r="D362">
        <v>31</v>
      </c>
      <c r="E362">
        <v>161.5</v>
      </c>
      <c r="F362">
        <v>65.3</v>
      </c>
      <c r="G362">
        <v>120.75</v>
      </c>
      <c r="H362">
        <v>84</v>
      </c>
      <c r="I362" t="s">
        <v>458</v>
      </c>
      <c r="J362" t="s">
        <v>104</v>
      </c>
      <c r="K362" t="s">
        <v>753</v>
      </c>
      <c r="L362" t="s">
        <v>311</v>
      </c>
      <c r="M362" t="s">
        <v>2261</v>
      </c>
      <c r="N362">
        <v>1500</v>
      </c>
      <c r="O362" t="s">
        <v>2262</v>
      </c>
      <c r="P362">
        <v>7</v>
      </c>
      <c r="Q362" t="s">
        <v>113</v>
      </c>
      <c r="R362" t="s">
        <v>2261</v>
      </c>
      <c r="S362">
        <v>727</v>
      </c>
      <c r="T362" t="s">
        <v>2266</v>
      </c>
      <c r="U362">
        <v>883</v>
      </c>
      <c r="V362">
        <v>172</v>
      </c>
      <c r="W362">
        <v>369</v>
      </c>
      <c r="X362">
        <v>93</v>
      </c>
      <c r="Y362">
        <v>204</v>
      </c>
      <c r="Z362">
        <v>72</v>
      </c>
      <c r="AA362" t="s">
        <v>108</v>
      </c>
      <c r="AB362">
        <v>44</v>
      </c>
      <c r="AC362">
        <v>31</v>
      </c>
      <c r="AD362">
        <v>411.88900000000001</v>
      </c>
      <c r="AE362">
        <v>0.19512199999999999</v>
      </c>
      <c r="AF362">
        <v>0.36293500000000001</v>
      </c>
      <c r="AH362">
        <v>727</v>
      </c>
      <c r="AI362">
        <f t="shared" si="15"/>
        <v>1.7004396115887184</v>
      </c>
      <c r="AJ362">
        <f t="shared" si="16"/>
        <v>0.25511782116485693</v>
      </c>
      <c r="AK362">
        <f t="shared" si="17"/>
        <v>0.20086511758309811</v>
      </c>
      <c r="AL362">
        <f>U362 - AVERAGEIFS('Placebo Females'!U:U, 'Placebo Females'!B:B, B362, 'Placebo Females'!P:P, P362)</f>
        <v>66.666666666666629</v>
      </c>
      <c r="AM362">
        <f>V362 - AVERAGEIFS('Placebo Females'!V:V, 'Placebo Females'!B:B, B362, 'Placebo Females'!P:P, P362)</f>
        <v>3.6666666666666572</v>
      </c>
      <c r="AN362">
        <f>W362 - AVERAGEIFS('Placebo Females'!W:W, 'Placebo Females'!B:B, B362, 'Placebo Females'!P:P, P362)</f>
        <v>18.333333333333314</v>
      </c>
      <c r="AO362">
        <f>X362 - AVERAGEIFS('Placebo Females'!X:X, 'Placebo Females'!B:B, B362, 'Placebo Females'!P:P, P362)</f>
        <v>5.6666666666666714</v>
      </c>
      <c r="AP362">
        <f>Y362 - AVERAGEIFS('Placebo Females'!Y:Y, 'Placebo Females'!B:B, B362, 'Placebo Females'!P:P, P362)</f>
        <v>9.6666666666666572</v>
      </c>
      <c r="AQ362">
        <f>Z362 - AVERAGEIFS('Placebo Females'!Z:Z, 'Placebo Females'!B:B, B362, 'Placebo Females'!P:P, P362)</f>
        <v>3</v>
      </c>
      <c r="AR362">
        <f>AB362 - AVERAGEIFS('Placebo Females'!AB:AB, 'Placebo Females'!B:B, B362, 'Placebo Females'!P:P, P362)</f>
        <v>-3</v>
      </c>
      <c r="AS362">
        <f>AC362 - AVERAGEIFS('Placebo Females'!AC:AC, 'Placebo Females'!B:B, B362, 'Placebo Females'!P:P, P362)</f>
        <v>7.3333333333333321</v>
      </c>
      <c r="AT362">
        <f>AD362 - AVERAGEIFS('Placebo Females'!AD:AD, 'Placebo Females'!B:B, B362, 'Placebo Females'!P:P, P362)</f>
        <v>-74.419666666666615</v>
      </c>
      <c r="AU362">
        <f>AE362 - AVERAGEIFS('Placebo Females'!AE:AE, 'Placebo Females'!B:B, B362, 'Placebo Females'!P:P, P362)</f>
        <v>6.9245000000000001E-2</v>
      </c>
      <c r="AV362">
        <f>AF362 - AVERAGEIFS('Placebo Females'!AF:AF, 'Placebo Females'!B:B, B362, 'Placebo Females'!P:P, P362)</f>
        <v>7.0645000000000013E-2</v>
      </c>
    </row>
    <row r="363" spans="1:48" x14ac:dyDescent="0.25">
      <c r="A363" t="s">
        <v>3151</v>
      </c>
      <c r="B363">
        <v>1008</v>
      </c>
      <c r="C363" t="s">
        <v>655</v>
      </c>
      <c r="D363">
        <v>33</v>
      </c>
      <c r="E363">
        <v>163.5</v>
      </c>
      <c r="F363">
        <v>69.8</v>
      </c>
      <c r="G363">
        <v>121.25</v>
      </c>
      <c r="H363">
        <v>71.25</v>
      </c>
      <c r="I363" t="s">
        <v>103</v>
      </c>
      <c r="J363" t="s">
        <v>104</v>
      </c>
      <c r="K363" t="s">
        <v>310</v>
      </c>
      <c r="L363" t="s">
        <v>106</v>
      </c>
      <c r="M363" t="s">
        <v>2261</v>
      </c>
      <c r="N363">
        <v>1500</v>
      </c>
      <c r="O363" t="s">
        <v>2262</v>
      </c>
      <c r="P363">
        <v>5</v>
      </c>
      <c r="Q363" t="s">
        <v>113</v>
      </c>
      <c r="R363" t="s">
        <v>2261</v>
      </c>
      <c r="S363">
        <v>714</v>
      </c>
      <c r="T363" t="s">
        <v>2266</v>
      </c>
      <c r="U363">
        <v>791</v>
      </c>
      <c r="V363">
        <v>137</v>
      </c>
      <c r="W363">
        <v>373</v>
      </c>
      <c r="X363">
        <v>91</v>
      </c>
      <c r="Y363">
        <v>217</v>
      </c>
      <c r="Z363">
        <v>65</v>
      </c>
      <c r="AA363" t="s">
        <v>108</v>
      </c>
      <c r="AB363">
        <v>39</v>
      </c>
      <c r="AC363">
        <v>22</v>
      </c>
      <c r="AD363">
        <v>505.82499999999999</v>
      </c>
      <c r="AE363">
        <v>0.214286</v>
      </c>
      <c r="AF363">
        <v>0.36292600000000003</v>
      </c>
      <c r="AH363">
        <v>714</v>
      </c>
      <c r="AI363">
        <f t="shared" si="15"/>
        <v>1.6700328509963478</v>
      </c>
      <c r="AJ363">
        <f t="shared" si="16"/>
        <v>0.25238444405002369</v>
      </c>
      <c r="AK363">
        <f t="shared" si="17"/>
        <v>0.19827109228064943</v>
      </c>
      <c r="AL363">
        <f>U363 - AVERAGEIFS('Placebo Females'!U:U, 'Placebo Females'!B:B, B363, 'Placebo Females'!P:P, P363)</f>
        <v>86.333333333333371</v>
      </c>
      <c r="AM363">
        <f>V363 - AVERAGEIFS('Placebo Females'!V:V, 'Placebo Females'!B:B, B363, 'Placebo Females'!P:P, P363)</f>
        <v>-2</v>
      </c>
      <c r="AN363">
        <f>W363 - AVERAGEIFS('Placebo Females'!W:W, 'Placebo Females'!B:B, B363, 'Placebo Females'!P:P, P363)</f>
        <v>20.666666666666686</v>
      </c>
      <c r="AO363">
        <f>X363 - AVERAGEIFS('Placebo Females'!X:X, 'Placebo Females'!B:B, B363, 'Placebo Females'!P:P, P363)</f>
        <v>-10.333333333333329</v>
      </c>
      <c r="AP363">
        <f>Y363 - AVERAGEIFS('Placebo Females'!Y:Y, 'Placebo Females'!B:B, B363, 'Placebo Females'!P:P, P363)</f>
        <v>29</v>
      </c>
      <c r="AQ363">
        <f>Z363 - AVERAGEIFS('Placebo Females'!Z:Z, 'Placebo Females'!B:B, B363, 'Placebo Females'!P:P, P363)</f>
        <v>2</v>
      </c>
      <c r="AR363">
        <f>AB363 - AVERAGEIFS('Placebo Females'!AB:AB, 'Placebo Females'!B:B, B363, 'Placebo Females'!P:P, P363)</f>
        <v>-2.3333333333333357</v>
      </c>
      <c r="AS363">
        <f>AC363 - AVERAGEIFS('Placebo Females'!AC:AC, 'Placebo Females'!B:B, B363, 'Placebo Females'!P:P, P363)</f>
        <v>2</v>
      </c>
      <c r="AT363">
        <f>AD363 - AVERAGEIFS('Placebo Females'!AD:AD, 'Placebo Females'!B:B, B363, 'Placebo Females'!P:P, P363)</f>
        <v>21.481999999999971</v>
      </c>
      <c r="AU363">
        <f>AE363 - AVERAGEIFS('Placebo Females'!AE:AE, 'Placebo Females'!B:B, B363, 'Placebo Females'!P:P, P363)</f>
        <v>3.4515000000000018E-2</v>
      </c>
      <c r="AV363">
        <f>AF363 - AVERAGEIFS('Placebo Females'!AF:AF, 'Placebo Females'!B:B, B363, 'Placebo Females'!P:P, P363)</f>
        <v>4.7778666666666691E-2</v>
      </c>
    </row>
    <row r="364" spans="1:48" x14ac:dyDescent="0.25">
      <c r="A364" t="s">
        <v>3152</v>
      </c>
      <c r="B364">
        <v>1008</v>
      </c>
      <c r="C364" t="s">
        <v>655</v>
      </c>
      <c r="D364">
        <v>33</v>
      </c>
      <c r="E364">
        <v>163.5</v>
      </c>
      <c r="F364">
        <v>69.8</v>
      </c>
      <c r="G364">
        <v>121.25</v>
      </c>
      <c r="H364">
        <v>71.25</v>
      </c>
      <c r="I364" t="s">
        <v>103</v>
      </c>
      <c r="J364" t="s">
        <v>104</v>
      </c>
      <c r="K364" t="s">
        <v>310</v>
      </c>
      <c r="L364" t="s">
        <v>106</v>
      </c>
      <c r="M364" t="s">
        <v>2261</v>
      </c>
      <c r="N364">
        <v>1500</v>
      </c>
      <c r="O364" t="s">
        <v>2262</v>
      </c>
      <c r="P364">
        <v>5</v>
      </c>
      <c r="Q364" t="s">
        <v>113</v>
      </c>
      <c r="R364" t="s">
        <v>2261</v>
      </c>
      <c r="S364">
        <v>714</v>
      </c>
      <c r="T364" t="s">
        <v>2266</v>
      </c>
      <c r="U364">
        <v>757</v>
      </c>
      <c r="V364">
        <v>141</v>
      </c>
      <c r="W364">
        <v>370</v>
      </c>
      <c r="X364">
        <v>93</v>
      </c>
      <c r="Y364">
        <v>212</v>
      </c>
      <c r="Z364">
        <v>65</v>
      </c>
      <c r="AA364" t="s">
        <v>108</v>
      </c>
      <c r="AB364">
        <v>38</v>
      </c>
      <c r="AC364">
        <v>26</v>
      </c>
      <c r="AD364">
        <v>499.012</v>
      </c>
      <c r="AE364">
        <v>0.18604699999999999</v>
      </c>
      <c r="AF364">
        <v>0.34395900000000001</v>
      </c>
      <c r="AH364">
        <v>714</v>
      </c>
      <c r="AI364">
        <f t="shared" si="15"/>
        <v>1.6700328509963478</v>
      </c>
      <c r="AJ364">
        <f t="shared" si="16"/>
        <v>0.25238444405002369</v>
      </c>
      <c r="AK364">
        <f t="shared" si="17"/>
        <v>0.19827109228064943</v>
      </c>
      <c r="AL364">
        <f>U364 - AVERAGEIFS('Placebo Females'!U:U, 'Placebo Females'!B:B, B364, 'Placebo Females'!P:P, P364)</f>
        <v>52.333333333333371</v>
      </c>
      <c r="AM364">
        <f>V364 - AVERAGEIFS('Placebo Females'!V:V, 'Placebo Females'!B:B, B364, 'Placebo Females'!P:P, P364)</f>
        <v>2</v>
      </c>
      <c r="AN364">
        <f>W364 - AVERAGEIFS('Placebo Females'!W:W, 'Placebo Females'!B:B, B364, 'Placebo Females'!P:P, P364)</f>
        <v>17.666666666666686</v>
      </c>
      <c r="AO364">
        <f>X364 - AVERAGEIFS('Placebo Females'!X:X, 'Placebo Females'!B:B, B364, 'Placebo Females'!P:P, P364)</f>
        <v>-8.3333333333333286</v>
      </c>
      <c r="AP364">
        <f>Y364 - AVERAGEIFS('Placebo Females'!Y:Y, 'Placebo Females'!B:B, B364, 'Placebo Females'!P:P, P364)</f>
        <v>24</v>
      </c>
      <c r="AQ364">
        <f>Z364 - AVERAGEIFS('Placebo Females'!Z:Z, 'Placebo Females'!B:B, B364, 'Placebo Females'!P:P, P364)</f>
        <v>2</v>
      </c>
      <c r="AR364">
        <f>AB364 - AVERAGEIFS('Placebo Females'!AB:AB, 'Placebo Females'!B:B, B364, 'Placebo Females'!P:P, P364)</f>
        <v>-3.3333333333333357</v>
      </c>
      <c r="AS364">
        <f>AC364 - AVERAGEIFS('Placebo Females'!AC:AC, 'Placebo Females'!B:B, B364, 'Placebo Females'!P:P, P364)</f>
        <v>6</v>
      </c>
      <c r="AT364">
        <f>AD364 - AVERAGEIFS('Placebo Females'!AD:AD, 'Placebo Females'!B:B, B364, 'Placebo Females'!P:P, P364)</f>
        <v>14.668999999999983</v>
      </c>
      <c r="AU364">
        <f>AE364 - AVERAGEIFS('Placebo Females'!AE:AE, 'Placebo Females'!B:B, B364, 'Placebo Females'!P:P, P364)</f>
        <v>6.2760000000000038E-3</v>
      </c>
      <c r="AV364">
        <f>AF364 - AVERAGEIFS('Placebo Females'!AF:AF, 'Placebo Females'!B:B, B364, 'Placebo Females'!P:P, P364)</f>
        <v>2.881166666666668E-2</v>
      </c>
    </row>
    <row r="365" spans="1:48" x14ac:dyDescent="0.25">
      <c r="A365" t="s">
        <v>3153</v>
      </c>
      <c r="B365">
        <v>1008</v>
      </c>
      <c r="C365" t="s">
        <v>655</v>
      </c>
      <c r="D365">
        <v>33</v>
      </c>
      <c r="E365">
        <v>163.5</v>
      </c>
      <c r="F365">
        <v>69.8</v>
      </c>
      <c r="G365">
        <v>121.25</v>
      </c>
      <c r="H365">
        <v>71.25</v>
      </c>
      <c r="I365" t="s">
        <v>103</v>
      </c>
      <c r="J365" t="s">
        <v>104</v>
      </c>
      <c r="K365" t="s">
        <v>310</v>
      </c>
      <c r="L365" t="s">
        <v>106</v>
      </c>
      <c r="M365" t="s">
        <v>2261</v>
      </c>
      <c r="N365">
        <v>1500</v>
      </c>
      <c r="O365" t="s">
        <v>2262</v>
      </c>
      <c r="P365">
        <v>5</v>
      </c>
      <c r="Q365" t="s">
        <v>113</v>
      </c>
      <c r="R365" t="s">
        <v>2261</v>
      </c>
      <c r="S365">
        <v>714</v>
      </c>
      <c r="T365" t="s">
        <v>2266</v>
      </c>
      <c r="U365">
        <v>754</v>
      </c>
      <c r="V365">
        <v>139</v>
      </c>
      <c r="W365">
        <v>371</v>
      </c>
      <c r="X365">
        <v>91</v>
      </c>
      <c r="Y365">
        <v>215</v>
      </c>
      <c r="Z365">
        <v>65</v>
      </c>
      <c r="AA365" t="s">
        <v>108</v>
      </c>
      <c r="AB365">
        <v>41</v>
      </c>
      <c r="AC365">
        <v>21</v>
      </c>
      <c r="AD365">
        <v>497.64499999999998</v>
      </c>
      <c r="AE365">
        <v>0.22500000000000001</v>
      </c>
      <c r="AF365">
        <v>0.34303899999999998</v>
      </c>
      <c r="AH365">
        <v>714</v>
      </c>
      <c r="AI365">
        <f t="shared" si="15"/>
        <v>1.6700328509963478</v>
      </c>
      <c r="AJ365">
        <f t="shared" si="16"/>
        <v>0.25238444405002369</v>
      </c>
      <c r="AK365">
        <f t="shared" si="17"/>
        <v>0.19827109228064943</v>
      </c>
      <c r="AL365">
        <f>U365 - AVERAGEIFS('Placebo Females'!U:U, 'Placebo Females'!B:B, B365, 'Placebo Females'!P:P, P365)</f>
        <v>49.333333333333371</v>
      </c>
      <c r="AM365">
        <f>V365 - AVERAGEIFS('Placebo Females'!V:V, 'Placebo Females'!B:B, B365, 'Placebo Females'!P:P, P365)</f>
        <v>0</v>
      </c>
      <c r="AN365">
        <f>W365 - AVERAGEIFS('Placebo Females'!W:W, 'Placebo Females'!B:B, B365, 'Placebo Females'!P:P, P365)</f>
        <v>18.666666666666686</v>
      </c>
      <c r="AO365">
        <f>X365 - AVERAGEIFS('Placebo Females'!X:X, 'Placebo Females'!B:B, B365, 'Placebo Females'!P:P, P365)</f>
        <v>-10.333333333333329</v>
      </c>
      <c r="AP365">
        <f>Y365 - AVERAGEIFS('Placebo Females'!Y:Y, 'Placebo Females'!B:B, B365, 'Placebo Females'!P:P, P365)</f>
        <v>27</v>
      </c>
      <c r="AQ365">
        <f>Z365 - AVERAGEIFS('Placebo Females'!Z:Z, 'Placebo Females'!B:B, B365, 'Placebo Females'!P:P, P365)</f>
        <v>2</v>
      </c>
      <c r="AR365">
        <f>AB365 - AVERAGEIFS('Placebo Females'!AB:AB, 'Placebo Females'!B:B, B365, 'Placebo Females'!P:P, P365)</f>
        <v>-0.3333333333333357</v>
      </c>
      <c r="AS365">
        <f>AC365 - AVERAGEIFS('Placebo Females'!AC:AC, 'Placebo Females'!B:B, B365, 'Placebo Females'!P:P, P365)</f>
        <v>1</v>
      </c>
      <c r="AT365">
        <f>AD365 - AVERAGEIFS('Placebo Females'!AD:AD, 'Placebo Females'!B:B, B365, 'Placebo Females'!P:P, P365)</f>
        <v>13.301999999999964</v>
      </c>
      <c r="AU365">
        <f>AE365 - AVERAGEIFS('Placebo Females'!AE:AE, 'Placebo Females'!B:B, B365, 'Placebo Females'!P:P, P365)</f>
        <v>4.5229000000000019E-2</v>
      </c>
      <c r="AV365">
        <f>AF365 - AVERAGEIFS('Placebo Females'!AF:AF, 'Placebo Females'!B:B, B365, 'Placebo Females'!P:P, P365)</f>
        <v>2.7891666666666648E-2</v>
      </c>
    </row>
    <row r="366" spans="1:48" x14ac:dyDescent="0.25">
      <c r="A366" t="s">
        <v>3154</v>
      </c>
      <c r="B366">
        <v>1008</v>
      </c>
      <c r="C366" t="s">
        <v>655</v>
      </c>
      <c r="D366">
        <v>33</v>
      </c>
      <c r="E366">
        <v>163.5</v>
      </c>
      <c r="F366">
        <v>69.8</v>
      </c>
      <c r="G366">
        <v>121.25</v>
      </c>
      <c r="H366">
        <v>71.25</v>
      </c>
      <c r="I366" t="s">
        <v>103</v>
      </c>
      <c r="J366" t="s">
        <v>104</v>
      </c>
      <c r="K366" t="s">
        <v>310</v>
      </c>
      <c r="L366" t="s">
        <v>106</v>
      </c>
      <c r="M366" t="s">
        <v>2261</v>
      </c>
      <c r="N366">
        <v>1500</v>
      </c>
      <c r="O366" t="s">
        <v>2262</v>
      </c>
      <c r="P366">
        <v>1.5</v>
      </c>
      <c r="Q366" t="s">
        <v>113</v>
      </c>
      <c r="R366" t="s">
        <v>2261</v>
      </c>
      <c r="S366">
        <v>709</v>
      </c>
      <c r="T366" t="s">
        <v>2266</v>
      </c>
      <c r="U366">
        <v>988</v>
      </c>
      <c r="V366">
        <v>137</v>
      </c>
      <c r="W366">
        <v>401</v>
      </c>
      <c r="X366">
        <v>86</v>
      </c>
      <c r="Y366">
        <v>246</v>
      </c>
      <c r="Z366">
        <v>69</v>
      </c>
      <c r="AA366" t="s">
        <v>108</v>
      </c>
      <c r="AB366">
        <v>38</v>
      </c>
      <c r="AC366">
        <v>23</v>
      </c>
      <c r="AD366">
        <v>608.36400000000003</v>
      </c>
      <c r="AE366">
        <v>0.130435</v>
      </c>
      <c r="AF366">
        <v>0.38839800000000002</v>
      </c>
      <c r="AH366">
        <v>709</v>
      </c>
      <c r="AI366">
        <f t="shared" si="15"/>
        <v>1.6583379430762053</v>
      </c>
      <c r="AJ366">
        <f t="shared" si="16"/>
        <v>0.25132513546632351</v>
      </c>
      <c r="AK366">
        <f t="shared" si="17"/>
        <v>0.19726763959155491</v>
      </c>
      <c r="AL366">
        <f>U366 - AVERAGEIFS('Placebo Females'!U:U, 'Placebo Females'!B:B, B366, 'Placebo Females'!P:P, P366)</f>
        <v>182</v>
      </c>
      <c r="AM366">
        <f>V366 - AVERAGEIFS('Placebo Females'!V:V, 'Placebo Females'!B:B, B366, 'Placebo Females'!P:P, P366)</f>
        <v>-8.3333333333333428</v>
      </c>
      <c r="AN366">
        <f>W366 - AVERAGEIFS('Placebo Females'!W:W, 'Placebo Females'!B:B, B366, 'Placebo Females'!P:P, P366)</f>
        <v>31.333333333333314</v>
      </c>
      <c r="AO366">
        <f>X366 - AVERAGEIFS('Placebo Females'!X:X, 'Placebo Females'!B:B, B366, 'Placebo Females'!P:P, P366)</f>
        <v>-19.666666666666671</v>
      </c>
      <c r="AP366">
        <f>Y366 - AVERAGEIFS('Placebo Females'!Y:Y, 'Placebo Females'!B:B, B366, 'Placebo Females'!P:P, P366)</f>
        <v>43.666666666666657</v>
      </c>
      <c r="AQ366">
        <f>Z366 - AVERAGEIFS('Placebo Females'!Z:Z, 'Placebo Females'!B:B, B366, 'Placebo Females'!P:P, P366)</f>
        <v>7.3333333333333357</v>
      </c>
      <c r="AR366">
        <f>AB366 - AVERAGEIFS('Placebo Females'!AB:AB, 'Placebo Females'!B:B, B366, 'Placebo Females'!P:P, P366)</f>
        <v>0.6666666666666643</v>
      </c>
      <c r="AS366">
        <f>AC366 - AVERAGEIFS('Placebo Females'!AC:AC, 'Placebo Females'!B:B, B366, 'Placebo Females'!P:P, P366)</f>
        <v>3.3333333333333321</v>
      </c>
      <c r="AT366">
        <f>AD366 - AVERAGEIFS('Placebo Females'!AD:AD, 'Placebo Females'!B:B, B366, 'Placebo Females'!P:P, P366)</f>
        <v>43.72300000000007</v>
      </c>
      <c r="AU366">
        <f>AE366 - AVERAGEIFS('Placebo Females'!AE:AE, 'Placebo Females'!B:B, B366, 'Placebo Females'!P:P, P366)</f>
        <v>-6.6146666666666576E-3</v>
      </c>
      <c r="AV366">
        <f>AF366 - AVERAGEIFS('Placebo Females'!AF:AF, 'Placebo Females'!B:B, B366, 'Placebo Females'!P:P, P366)</f>
        <v>7.4633666666666654E-2</v>
      </c>
    </row>
    <row r="367" spans="1:48" x14ac:dyDescent="0.25">
      <c r="A367" t="s">
        <v>3155</v>
      </c>
      <c r="B367">
        <v>1008</v>
      </c>
      <c r="C367" t="s">
        <v>655</v>
      </c>
      <c r="D367">
        <v>33</v>
      </c>
      <c r="E367">
        <v>163.5</v>
      </c>
      <c r="F367">
        <v>69.8</v>
      </c>
      <c r="G367">
        <v>121.25</v>
      </c>
      <c r="H367">
        <v>71.25</v>
      </c>
      <c r="I367" t="s">
        <v>103</v>
      </c>
      <c r="J367" t="s">
        <v>104</v>
      </c>
      <c r="K367" t="s">
        <v>310</v>
      </c>
      <c r="L367" t="s">
        <v>106</v>
      </c>
      <c r="M367" t="s">
        <v>2261</v>
      </c>
      <c r="N367">
        <v>1500</v>
      </c>
      <c r="O367" t="s">
        <v>2262</v>
      </c>
      <c r="P367">
        <v>1.5</v>
      </c>
      <c r="Q367" t="s">
        <v>113</v>
      </c>
      <c r="R367" t="s">
        <v>2261</v>
      </c>
      <c r="S367">
        <v>709</v>
      </c>
      <c r="T367" t="s">
        <v>2266</v>
      </c>
      <c r="U367">
        <v>949</v>
      </c>
      <c r="V367">
        <v>141</v>
      </c>
      <c r="W367">
        <v>397</v>
      </c>
      <c r="X367">
        <v>99</v>
      </c>
      <c r="Y367">
        <v>230</v>
      </c>
      <c r="Z367">
        <v>68</v>
      </c>
      <c r="AA367" t="s">
        <v>108</v>
      </c>
      <c r="AB367">
        <v>37</v>
      </c>
      <c r="AC367">
        <v>24</v>
      </c>
      <c r="AD367">
        <v>599.46400000000006</v>
      </c>
      <c r="AE367">
        <v>0.12766</v>
      </c>
      <c r="AF367">
        <v>0.38445600000000002</v>
      </c>
      <c r="AH367">
        <v>709</v>
      </c>
      <c r="AI367">
        <f t="shared" si="15"/>
        <v>1.6583379430762053</v>
      </c>
      <c r="AJ367">
        <f t="shared" si="16"/>
        <v>0.25132513546632351</v>
      </c>
      <c r="AK367">
        <f t="shared" si="17"/>
        <v>0.19726763959155491</v>
      </c>
      <c r="AL367">
        <f>U367 - AVERAGEIFS('Placebo Females'!U:U, 'Placebo Females'!B:B, B367, 'Placebo Females'!P:P, P367)</f>
        <v>143</v>
      </c>
      <c r="AM367">
        <f>V367 - AVERAGEIFS('Placebo Females'!V:V, 'Placebo Females'!B:B, B367, 'Placebo Females'!P:P, P367)</f>
        <v>-4.3333333333333428</v>
      </c>
      <c r="AN367">
        <f>W367 - AVERAGEIFS('Placebo Females'!W:W, 'Placebo Females'!B:B, B367, 'Placebo Females'!P:P, P367)</f>
        <v>27.333333333333314</v>
      </c>
      <c r="AO367">
        <f>X367 - AVERAGEIFS('Placebo Females'!X:X, 'Placebo Females'!B:B, B367, 'Placebo Females'!P:P, P367)</f>
        <v>-6.6666666666666714</v>
      </c>
      <c r="AP367">
        <f>Y367 - AVERAGEIFS('Placebo Females'!Y:Y, 'Placebo Females'!B:B, B367, 'Placebo Females'!P:P, P367)</f>
        <v>27.666666666666657</v>
      </c>
      <c r="AQ367">
        <f>Z367 - AVERAGEIFS('Placebo Females'!Z:Z, 'Placebo Females'!B:B, B367, 'Placebo Females'!P:P, P367)</f>
        <v>6.3333333333333357</v>
      </c>
      <c r="AR367">
        <f>AB367 - AVERAGEIFS('Placebo Females'!AB:AB, 'Placebo Females'!B:B, B367, 'Placebo Females'!P:P, P367)</f>
        <v>-0.3333333333333357</v>
      </c>
      <c r="AS367">
        <f>AC367 - AVERAGEIFS('Placebo Females'!AC:AC, 'Placebo Females'!B:B, B367, 'Placebo Females'!P:P, P367)</f>
        <v>4.3333333333333321</v>
      </c>
      <c r="AT367">
        <f>AD367 - AVERAGEIFS('Placebo Females'!AD:AD, 'Placebo Females'!B:B, B367, 'Placebo Females'!P:P, P367)</f>
        <v>34.823000000000093</v>
      </c>
      <c r="AU367">
        <f>AE367 - AVERAGEIFS('Placebo Females'!AE:AE, 'Placebo Females'!B:B, B367, 'Placebo Females'!P:P, P367)</f>
        <v>-9.3896666666666573E-3</v>
      </c>
      <c r="AV367">
        <f>AF367 - AVERAGEIFS('Placebo Females'!AF:AF, 'Placebo Females'!B:B, B367, 'Placebo Females'!P:P, P367)</f>
        <v>7.0691666666666653E-2</v>
      </c>
    </row>
    <row r="368" spans="1:48" x14ac:dyDescent="0.25">
      <c r="A368" t="s">
        <v>3156</v>
      </c>
      <c r="B368">
        <v>1008</v>
      </c>
      <c r="C368" t="s">
        <v>655</v>
      </c>
      <c r="D368">
        <v>33</v>
      </c>
      <c r="E368">
        <v>163.5</v>
      </c>
      <c r="F368">
        <v>69.8</v>
      </c>
      <c r="G368">
        <v>121.25</v>
      </c>
      <c r="H368">
        <v>71.25</v>
      </c>
      <c r="I368" t="s">
        <v>103</v>
      </c>
      <c r="J368" t="s">
        <v>104</v>
      </c>
      <c r="K368" t="s">
        <v>310</v>
      </c>
      <c r="L368" t="s">
        <v>106</v>
      </c>
      <c r="M368" t="s">
        <v>2261</v>
      </c>
      <c r="N368">
        <v>1500</v>
      </c>
      <c r="O368" t="s">
        <v>2262</v>
      </c>
      <c r="P368">
        <v>1.5</v>
      </c>
      <c r="Q368" t="s">
        <v>113</v>
      </c>
      <c r="R368" t="s">
        <v>2261</v>
      </c>
      <c r="S368">
        <v>709</v>
      </c>
      <c r="T368" t="s">
        <v>2266</v>
      </c>
      <c r="U368">
        <v>865</v>
      </c>
      <c r="V368">
        <v>139</v>
      </c>
      <c r="W368">
        <v>392</v>
      </c>
      <c r="X368">
        <v>92</v>
      </c>
      <c r="Y368">
        <v>233</v>
      </c>
      <c r="Z368">
        <v>67</v>
      </c>
      <c r="AA368" t="s">
        <v>108</v>
      </c>
      <c r="AB368">
        <v>40</v>
      </c>
      <c r="AC368">
        <v>21</v>
      </c>
      <c r="AD368">
        <v>566.91999999999996</v>
      </c>
      <c r="AE368">
        <v>0.17391300000000001</v>
      </c>
      <c r="AF368">
        <v>0.38710699999999998</v>
      </c>
      <c r="AH368">
        <v>709</v>
      </c>
      <c r="AI368">
        <f t="shared" si="15"/>
        <v>1.6583379430762053</v>
      </c>
      <c r="AJ368">
        <f t="shared" si="16"/>
        <v>0.25132513546632351</v>
      </c>
      <c r="AK368">
        <f t="shared" si="17"/>
        <v>0.19726763959155491</v>
      </c>
      <c r="AL368">
        <f>U368 - AVERAGEIFS('Placebo Females'!U:U, 'Placebo Females'!B:B, B368, 'Placebo Females'!P:P, P368)</f>
        <v>59</v>
      </c>
      <c r="AM368">
        <f>V368 - AVERAGEIFS('Placebo Females'!V:V, 'Placebo Females'!B:B, B368, 'Placebo Females'!P:P, P368)</f>
        <v>-6.3333333333333428</v>
      </c>
      <c r="AN368">
        <f>W368 - AVERAGEIFS('Placebo Females'!W:W, 'Placebo Females'!B:B, B368, 'Placebo Females'!P:P, P368)</f>
        <v>22.333333333333314</v>
      </c>
      <c r="AO368">
        <f>X368 - AVERAGEIFS('Placebo Females'!X:X, 'Placebo Females'!B:B, B368, 'Placebo Females'!P:P, P368)</f>
        <v>-13.666666666666671</v>
      </c>
      <c r="AP368">
        <f>Y368 - AVERAGEIFS('Placebo Females'!Y:Y, 'Placebo Females'!B:B, B368, 'Placebo Females'!P:P, P368)</f>
        <v>30.666666666666657</v>
      </c>
      <c r="AQ368">
        <f>Z368 - AVERAGEIFS('Placebo Females'!Z:Z, 'Placebo Females'!B:B, B368, 'Placebo Females'!P:P, P368)</f>
        <v>5.3333333333333357</v>
      </c>
      <c r="AR368">
        <f>AB368 - AVERAGEIFS('Placebo Females'!AB:AB, 'Placebo Females'!B:B, B368, 'Placebo Females'!P:P, P368)</f>
        <v>2.6666666666666643</v>
      </c>
      <c r="AS368">
        <f>AC368 - AVERAGEIFS('Placebo Females'!AC:AC, 'Placebo Females'!B:B, B368, 'Placebo Females'!P:P, P368)</f>
        <v>1.3333333333333321</v>
      </c>
      <c r="AT368">
        <f>AD368 - AVERAGEIFS('Placebo Females'!AD:AD, 'Placebo Females'!B:B, B368, 'Placebo Females'!P:P, P368)</f>
        <v>2.2789999999999964</v>
      </c>
      <c r="AU368">
        <f>AE368 - AVERAGEIFS('Placebo Females'!AE:AE, 'Placebo Females'!B:B, B368, 'Placebo Females'!P:P, P368)</f>
        <v>3.6863333333333359E-2</v>
      </c>
      <c r="AV368">
        <f>AF368 - AVERAGEIFS('Placebo Females'!AF:AF, 'Placebo Females'!B:B, B368, 'Placebo Females'!P:P, P368)</f>
        <v>7.3342666666666612E-2</v>
      </c>
    </row>
    <row r="369" spans="1:48" x14ac:dyDescent="0.25">
      <c r="A369" t="s">
        <v>3157</v>
      </c>
      <c r="B369">
        <v>1008</v>
      </c>
      <c r="C369" t="s">
        <v>655</v>
      </c>
      <c r="D369">
        <v>33</v>
      </c>
      <c r="E369">
        <v>163.5</v>
      </c>
      <c r="F369">
        <v>69.8</v>
      </c>
      <c r="G369">
        <v>121.25</v>
      </c>
      <c r="H369">
        <v>71.25</v>
      </c>
      <c r="I369" t="s">
        <v>103</v>
      </c>
      <c r="J369" t="s">
        <v>104</v>
      </c>
      <c r="K369" t="s">
        <v>310</v>
      </c>
      <c r="L369" t="s">
        <v>106</v>
      </c>
      <c r="M369" t="s">
        <v>2261</v>
      </c>
      <c r="N369">
        <v>1500</v>
      </c>
      <c r="O369" t="s">
        <v>2262</v>
      </c>
      <c r="P369">
        <v>0.5</v>
      </c>
      <c r="Q369" t="s">
        <v>113</v>
      </c>
      <c r="R369" t="s">
        <v>2261</v>
      </c>
      <c r="S369">
        <v>706</v>
      </c>
      <c r="T369" t="s">
        <v>2266</v>
      </c>
      <c r="U369">
        <v>893</v>
      </c>
      <c r="V369">
        <v>138</v>
      </c>
      <c r="W369">
        <v>386</v>
      </c>
      <c r="X369">
        <v>97</v>
      </c>
      <c r="Y369">
        <v>223</v>
      </c>
      <c r="Z369">
        <v>66</v>
      </c>
      <c r="AA369" t="s">
        <v>108</v>
      </c>
      <c r="AB369">
        <v>34</v>
      </c>
      <c r="AC369">
        <v>26</v>
      </c>
      <c r="AD369">
        <v>538.58000000000004</v>
      </c>
      <c r="AE369">
        <v>0.16279099999999999</v>
      </c>
      <c r="AF369">
        <v>0.351302</v>
      </c>
      <c r="AH369">
        <v>706</v>
      </c>
      <c r="AI369">
        <f t="shared" si="15"/>
        <v>1.6513209983241197</v>
      </c>
      <c r="AJ369">
        <f t="shared" si="16"/>
        <v>0.25068738907482602</v>
      </c>
      <c r="AK369">
        <f t="shared" si="17"/>
        <v>0.19666402099665514</v>
      </c>
      <c r="AL369">
        <f>U369 - AVERAGEIFS('Placebo Females'!U:U, 'Placebo Females'!B:B, B369, 'Placebo Females'!P:P, P369)</f>
        <v>65.666666666666629</v>
      </c>
      <c r="AM369">
        <f>V369 - AVERAGEIFS('Placebo Females'!V:V, 'Placebo Females'!B:B, B369, 'Placebo Females'!P:P, P369)</f>
        <v>-6.6666666666666572</v>
      </c>
      <c r="AN369">
        <f>W369 - AVERAGEIFS('Placebo Females'!W:W, 'Placebo Females'!B:B, B369, 'Placebo Females'!P:P, P369)</f>
        <v>15</v>
      </c>
      <c r="AO369">
        <f>X369 - AVERAGEIFS('Placebo Females'!X:X, 'Placebo Females'!B:B, B369, 'Placebo Females'!P:P, P369)</f>
        <v>-4.3333333333333286</v>
      </c>
      <c r="AP369">
        <f>Y369 - AVERAGEIFS('Placebo Females'!Y:Y, 'Placebo Females'!B:B, B369, 'Placebo Females'!P:P, P369)</f>
        <v>16.333333333333343</v>
      </c>
      <c r="AQ369">
        <f>Z369 - AVERAGEIFS('Placebo Females'!Z:Z, 'Placebo Females'!B:B, B369, 'Placebo Females'!P:P, P369)</f>
        <v>3</v>
      </c>
      <c r="AR369">
        <f>AB369 - AVERAGEIFS('Placebo Females'!AB:AB, 'Placebo Females'!B:B, B369, 'Placebo Females'!P:P, P369)</f>
        <v>-4</v>
      </c>
      <c r="AS369">
        <f>AC369 - AVERAGEIFS('Placebo Females'!AC:AC, 'Placebo Females'!B:B, B369, 'Placebo Females'!P:P, P369)</f>
        <v>6.6666666666666679</v>
      </c>
      <c r="AT369">
        <f>AD369 - AVERAGEIFS('Placebo Females'!AD:AD, 'Placebo Females'!B:B, B369, 'Placebo Females'!P:P, P369)</f>
        <v>-38.87733333333324</v>
      </c>
      <c r="AU369">
        <f>AE369 - AVERAGEIFS('Placebo Females'!AE:AE, 'Placebo Females'!B:B, B369, 'Placebo Females'!P:P, P369)</f>
        <v>7.0727499999999985E-2</v>
      </c>
      <c r="AV369">
        <f>AF369 - AVERAGEIFS('Placebo Females'!AF:AF, 'Placebo Females'!B:B, B369, 'Placebo Females'!P:P, P369)</f>
        <v>3.5519500000000037E-2</v>
      </c>
    </row>
    <row r="370" spans="1:48" x14ac:dyDescent="0.25">
      <c r="A370" t="s">
        <v>3158</v>
      </c>
      <c r="B370">
        <v>1008</v>
      </c>
      <c r="C370" t="s">
        <v>655</v>
      </c>
      <c r="D370">
        <v>33</v>
      </c>
      <c r="E370">
        <v>163.5</v>
      </c>
      <c r="F370">
        <v>69.8</v>
      </c>
      <c r="G370">
        <v>121.25</v>
      </c>
      <c r="H370">
        <v>71.25</v>
      </c>
      <c r="I370" t="s">
        <v>103</v>
      </c>
      <c r="J370" t="s">
        <v>104</v>
      </c>
      <c r="K370" t="s">
        <v>310</v>
      </c>
      <c r="L370" t="s">
        <v>106</v>
      </c>
      <c r="M370" t="s">
        <v>2261</v>
      </c>
      <c r="N370">
        <v>1500</v>
      </c>
      <c r="O370" t="s">
        <v>2262</v>
      </c>
      <c r="P370">
        <v>0.5</v>
      </c>
      <c r="Q370" t="s">
        <v>113</v>
      </c>
      <c r="R370" t="s">
        <v>2261</v>
      </c>
      <c r="S370">
        <v>706</v>
      </c>
      <c r="T370" t="s">
        <v>2266</v>
      </c>
      <c r="U370">
        <v>814</v>
      </c>
      <c r="V370">
        <v>137</v>
      </c>
      <c r="W370">
        <v>384</v>
      </c>
      <c r="X370">
        <v>85</v>
      </c>
      <c r="Y370">
        <v>235</v>
      </c>
      <c r="Z370">
        <v>64</v>
      </c>
      <c r="AA370" t="s">
        <v>108</v>
      </c>
      <c r="AB370">
        <v>33</v>
      </c>
      <c r="AC370">
        <v>24</v>
      </c>
      <c r="AD370">
        <v>504.44400000000002</v>
      </c>
      <c r="AE370">
        <v>0.16666700000000001</v>
      </c>
      <c r="AF370">
        <v>0.34413300000000002</v>
      </c>
      <c r="AH370">
        <v>706</v>
      </c>
      <c r="AI370">
        <f t="shared" si="15"/>
        <v>1.6513209983241197</v>
      </c>
      <c r="AJ370">
        <f t="shared" si="16"/>
        <v>0.25068738907482602</v>
      </c>
      <c r="AK370">
        <f t="shared" si="17"/>
        <v>0.19666402099665514</v>
      </c>
      <c r="AL370">
        <f>U370 - AVERAGEIFS('Placebo Females'!U:U, 'Placebo Females'!B:B, B370, 'Placebo Females'!P:P, P370)</f>
        <v>-13.333333333333371</v>
      </c>
      <c r="AM370">
        <f>V370 - AVERAGEIFS('Placebo Females'!V:V, 'Placebo Females'!B:B, B370, 'Placebo Females'!P:P, P370)</f>
        <v>-7.6666666666666572</v>
      </c>
      <c r="AN370">
        <f>W370 - AVERAGEIFS('Placebo Females'!W:W, 'Placebo Females'!B:B, B370, 'Placebo Females'!P:P, P370)</f>
        <v>13</v>
      </c>
      <c r="AO370">
        <f>X370 - AVERAGEIFS('Placebo Females'!X:X, 'Placebo Females'!B:B, B370, 'Placebo Females'!P:P, P370)</f>
        <v>-16.333333333333329</v>
      </c>
      <c r="AP370">
        <f>Y370 - AVERAGEIFS('Placebo Females'!Y:Y, 'Placebo Females'!B:B, B370, 'Placebo Females'!P:P, P370)</f>
        <v>28.333333333333343</v>
      </c>
      <c r="AQ370">
        <f>Z370 - AVERAGEIFS('Placebo Females'!Z:Z, 'Placebo Females'!B:B, B370, 'Placebo Females'!P:P, P370)</f>
        <v>1</v>
      </c>
      <c r="AR370">
        <f>AB370 - AVERAGEIFS('Placebo Females'!AB:AB, 'Placebo Females'!B:B, B370, 'Placebo Females'!P:P, P370)</f>
        <v>-5</v>
      </c>
      <c r="AS370">
        <f>AC370 - AVERAGEIFS('Placebo Females'!AC:AC, 'Placebo Females'!B:B, B370, 'Placebo Females'!P:P, P370)</f>
        <v>4.6666666666666679</v>
      </c>
      <c r="AT370">
        <f>AD370 - AVERAGEIFS('Placebo Females'!AD:AD, 'Placebo Females'!B:B, B370, 'Placebo Females'!P:P, P370)</f>
        <v>-73.013333333333264</v>
      </c>
      <c r="AU370">
        <f>AE370 - AVERAGEIFS('Placebo Females'!AE:AE, 'Placebo Females'!B:B, B370, 'Placebo Females'!P:P, P370)</f>
        <v>7.4603500000000003E-2</v>
      </c>
      <c r="AV370">
        <f>AF370 - AVERAGEIFS('Placebo Females'!AF:AF, 'Placebo Females'!B:B, B370, 'Placebo Females'!P:P, P370)</f>
        <v>2.8350500000000056E-2</v>
      </c>
    </row>
    <row r="371" spans="1:48" x14ac:dyDescent="0.25">
      <c r="A371" t="s">
        <v>3159</v>
      </c>
      <c r="B371">
        <v>1008</v>
      </c>
      <c r="C371" t="s">
        <v>655</v>
      </c>
      <c r="D371">
        <v>33</v>
      </c>
      <c r="E371">
        <v>163.5</v>
      </c>
      <c r="F371">
        <v>69.8</v>
      </c>
      <c r="G371">
        <v>121.25</v>
      </c>
      <c r="H371">
        <v>71.25</v>
      </c>
      <c r="I371" t="s">
        <v>103</v>
      </c>
      <c r="J371" t="s">
        <v>104</v>
      </c>
      <c r="K371" t="s">
        <v>310</v>
      </c>
      <c r="L371" t="s">
        <v>106</v>
      </c>
      <c r="M371" t="s">
        <v>2261</v>
      </c>
      <c r="N371">
        <v>1500</v>
      </c>
      <c r="O371" t="s">
        <v>2262</v>
      </c>
      <c r="P371">
        <v>0.5</v>
      </c>
      <c r="Q371" t="s">
        <v>113</v>
      </c>
      <c r="R371" t="s">
        <v>2261</v>
      </c>
      <c r="S371">
        <v>706</v>
      </c>
      <c r="T371" t="s">
        <v>2266</v>
      </c>
      <c r="U371">
        <v>931</v>
      </c>
      <c r="V371">
        <v>140</v>
      </c>
      <c r="W371">
        <v>394</v>
      </c>
      <c r="X371">
        <v>89</v>
      </c>
      <c r="Y371">
        <v>237</v>
      </c>
      <c r="Z371">
        <v>68</v>
      </c>
      <c r="AA371" t="s">
        <v>108</v>
      </c>
      <c r="AB371">
        <v>39</v>
      </c>
      <c r="AC371">
        <v>22</v>
      </c>
      <c r="AD371">
        <v>544.17700000000002</v>
      </c>
      <c r="AE371">
        <v>0.16279099999999999</v>
      </c>
      <c r="AF371">
        <v>0.38532699999999998</v>
      </c>
      <c r="AH371">
        <v>706</v>
      </c>
      <c r="AI371">
        <f t="shared" si="15"/>
        <v>1.6513209983241197</v>
      </c>
      <c r="AJ371">
        <f t="shared" si="16"/>
        <v>0.25068738907482602</v>
      </c>
      <c r="AK371">
        <f t="shared" si="17"/>
        <v>0.19666402099665514</v>
      </c>
      <c r="AL371">
        <f>U371 - AVERAGEIFS('Placebo Females'!U:U, 'Placebo Females'!B:B, B371, 'Placebo Females'!P:P, P371)</f>
        <v>103.66666666666663</v>
      </c>
      <c r="AM371">
        <f>V371 - AVERAGEIFS('Placebo Females'!V:V, 'Placebo Females'!B:B, B371, 'Placebo Females'!P:P, P371)</f>
        <v>-4.6666666666666572</v>
      </c>
      <c r="AN371">
        <f>W371 - AVERAGEIFS('Placebo Females'!W:W, 'Placebo Females'!B:B, B371, 'Placebo Females'!P:P, P371)</f>
        <v>23</v>
      </c>
      <c r="AO371">
        <f>X371 - AVERAGEIFS('Placebo Females'!X:X, 'Placebo Females'!B:B, B371, 'Placebo Females'!P:P, P371)</f>
        <v>-12.333333333333329</v>
      </c>
      <c r="AP371">
        <f>Y371 - AVERAGEIFS('Placebo Females'!Y:Y, 'Placebo Females'!B:B, B371, 'Placebo Females'!P:P, P371)</f>
        <v>30.333333333333343</v>
      </c>
      <c r="AQ371">
        <f>Z371 - AVERAGEIFS('Placebo Females'!Z:Z, 'Placebo Females'!B:B, B371, 'Placebo Females'!P:P, P371)</f>
        <v>5</v>
      </c>
      <c r="AR371">
        <f>AB371 - AVERAGEIFS('Placebo Females'!AB:AB, 'Placebo Females'!B:B, B371, 'Placebo Females'!P:P, P371)</f>
        <v>1</v>
      </c>
      <c r="AS371">
        <f>AC371 - AVERAGEIFS('Placebo Females'!AC:AC, 'Placebo Females'!B:B, B371, 'Placebo Females'!P:P, P371)</f>
        <v>2.6666666666666679</v>
      </c>
      <c r="AT371">
        <f>AD371 - AVERAGEIFS('Placebo Females'!AD:AD, 'Placebo Females'!B:B, B371, 'Placebo Females'!P:P, P371)</f>
        <v>-33.28033333333326</v>
      </c>
      <c r="AU371">
        <f>AE371 - AVERAGEIFS('Placebo Females'!AE:AE, 'Placebo Females'!B:B, B371, 'Placebo Females'!P:P, P371)</f>
        <v>7.0727499999999985E-2</v>
      </c>
      <c r="AV371">
        <f>AF371 - AVERAGEIFS('Placebo Females'!AF:AF, 'Placebo Females'!B:B, B371, 'Placebo Females'!P:P, P371)</f>
        <v>6.9544500000000009E-2</v>
      </c>
    </row>
    <row r="372" spans="1:48" x14ac:dyDescent="0.25">
      <c r="A372" t="s">
        <v>3160</v>
      </c>
      <c r="B372">
        <v>1003</v>
      </c>
      <c r="C372" t="s">
        <v>655</v>
      </c>
      <c r="D372">
        <v>30</v>
      </c>
      <c r="E372">
        <v>167</v>
      </c>
      <c r="F372">
        <v>71.3</v>
      </c>
      <c r="G372">
        <v>106</v>
      </c>
      <c r="H372">
        <v>57.75</v>
      </c>
      <c r="I372" t="s">
        <v>103</v>
      </c>
      <c r="J372" t="s">
        <v>104</v>
      </c>
      <c r="K372" t="s">
        <v>753</v>
      </c>
      <c r="L372" t="s">
        <v>311</v>
      </c>
      <c r="M372" t="s">
        <v>2261</v>
      </c>
      <c r="N372">
        <v>1500</v>
      </c>
      <c r="O372" t="s">
        <v>2262</v>
      </c>
      <c r="P372">
        <v>24</v>
      </c>
      <c r="Q372" t="s">
        <v>113</v>
      </c>
      <c r="R372" t="s">
        <v>2261</v>
      </c>
      <c r="S372">
        <v>676</v>
      </c>
      <c r="T372" t="s">
        <v>2266</v>
      </c>
      <c r="U372">
        <v>1286</v>
      </c>
      <c r="V372">
        <v>187</v>
      </c>
      <c r="W372">
        <v>426</v>
      </c>
      <c r="X372">
        <v>86</v>
      </c>
      <c r="Y372">
        <v>268</v>
      </c>
      <c r="Z372">
        <v>72</v>
      </c>
      <c r="AA372" t="s">
        <v>108</v>
      </c>
      <c r="AB372">
        <v>46</v>
      </c>
      <c r="AC372">
        <v>29</v>
      </c>
      <c r="AD372">
        <v>364.262</v>
      </c>
      <c r="AE372">
        <v>0.17777799999999999</v>
      </c>
      <c r="AF372">
        <v>0.40470499999999998</v>
      </c>
      <c r="AH372">
        <v>676</v>
      </c>
      <c r="AI372">
        <f t="shared" si="15"/>
        <v>1.581151550803265</v>
      </c>
      <c r="AJ372">
        <f t="shared" si="16"/>
        <v>0.24421881400795564</v>
      </c>
      <c r="AK372">
        <f t="shared" si="17"/>
        <v>0.19056298686028883</v>
      </c>
      <c r="AL372">
        <f>U372 - AVERAGEIFS('Placebo Females'!U:U, 'Placebo Females'!B:B, B372, 'Placebo Females'!P:P, P372)</f>
        <v>344.33333333333337</v>
      </c>
      <c r="AM372">
        <f>V372 - AVERAGEIFS('Placebo Females'!V:V, 'Placebo Females'!B:B, B372, 'Placebo Females'!P:P, P372)</f>
        <v>-12</v>
      </c>
      <c r="AN372">
        <f>W372 - AVERAGEIFS('Placebo Females'!W:W, 'Placebo Females'!B:B, B372, 'Placebo Females'!P:P, P372)</f>
        <v>27.666666666666686</v>
      </c>
      <c r="AO372">
        <f>X372 - AVERAGEIFS('Placebo Females'!X:X, 'Placebo Females'!B:B, B372, 'Placebo Females'!P:P, P372)</f>
        <v>-5.3333333333333286</v>
      </c>
      <c r="AP372">
        <f>Y372 - AVERAGEIFS('Placebo Females'!Y:Y, 'Placebo Females'!B:B, B372, 'Placebo Females'!P:P, P372)</f>
        <v>32</v>
      </c>
      <c r="AQ372">
        <f>Z372 - AVERAGEIFS('Placebo Females'!Z:Z, 'Placebo Females'!B:B, B372, 'Placebo Females'!P:P, P372)</f>
        <v>1</v>
      </c>
      <c r="AR372">
        <f>AB372 - AVERAGEIFS('Placebo Females'!AB:AB, 'Placebo Females'!B:B, B372, 'Placebo Females'!P:P, P372)</f>
        <v>7.3333333333333357</v>
      </c>
      <c r="AS372">
        <f>AC372 - AVERAGEIFS('Placebo Females'!AC:AC, 'Placebo Females'!B:B, B372, 'Placebo Females'!P:P, P372)</f>
        <v>0.66666666666666785</v>
      </c>
      <c r="AT372">
        <f>AD372 - AVERAGEIFS('Placebo Females'!AD:AD, 'Placebo Females'!B:B, B372, 'Placebo Females'!P:P, P372)</f>
        <v>28.995666666666693</v>
      </c>
      <c r="AU372">
        <f>AE372 - AVERAGEIFS('Placebo Females'!AE:AE, 'Placebo Females'!B:B, B372, 'Placebo Females'!P:P, P372)</f>
        <v>2.9754333333333327E-2</v>
      </c>
      <c r="AV372">
        <f>AF372 - AVERAGEIFS('Placebo Females'!AF:AF, 'Placebo Females'!B:B, B372, 'Placebo Females'!P:P, P372)</f>
        <v>1.6401666666666592E-2</v>
      </c>
    </row>
    <row r="373" spans="1:48" x14ac:dyDescent="0.25">
      <c r="A373" t="s">
        <v>3161</v>
      </c>
      <c r="B373">
        <v>1003</v>
      </c>
      <c r="C373" t="s">
        <v>655</v>
      </c>
      <c r="D373">
        <v>30</v>
      </c>
      <c r="E373">
        <v>167</v>
      </c>
      <c r="F373">
        <v>71.3</v>
      </c>
      <c r="G373">
        <v>106</v>
      </c>
      <c r="H373">
        <v>57.75</v>
      </c>
      <c r="I373" t="s">
        <v>103</v>
      </c>
      <c r="J373" t="s">
        <v>104</v>
      </c>
      <c r="K373" t="s">
        <v>753</v>
      </c>
      <c r="L373" t="s">
        <v>311</v>
      </c>
      <c r="M373" t="s">
        <v>2261</v>
      </c>
      <c r="N373">
        <v>1500</v>
      </c>
      <c r="O373" t="s">
        <v>2262</v>
      </c>
      <c r="P373">
        <v>24</v>
      </c>
      <c r="Q373" t="s">
        <v>113</v>
      </c>
      <c r="R373" t="s">
        <v>2261</v>
      </c>
      <c r="S373">
        <v>676</v>
      </c>
      <c r="T373" t="s">
        <v>2266</v>
      </c>
      <c r="U373">
        <v>1227</v>
      </c>
      <c r="V373">
        <v>166</v>
      </c>
      <c r="W373">
        <v>427</v>
      </c>
      <c r="X373">
        <v>83</v>
      </c>
      <c r="Y373">
        <v>268</v>
      </c>
      <c r="Z373">
        <v>76</v>
      </c>
      <c r="AA373" t="s">
        <v>108</v>
      </c>
      <c r="AB373">
        <v>52</v>
      </c>
      <c r="AC373">
        <v>27</v>
      </c>
      <c r="AD373">
        <v>351.98500000000001</v>
      </c>
      <c r="AE373">
        <v>0.16326499999999999</v>
      </c>
      <c r="AF373">
        <v>0.42019899999999999</v>
      </c>
      <c r="AH373">
        <v>676</v>
      </c>
      <c r="AI373">
        <f t="shared" si="15"/>
        <v>1.581151550803265</v>
      </c>
      <c r="AJ373">
        <f t="shared" si="16"/>
        <v>0.24421881400795564</v>
      </c>
      <c r="AK373">
        <f t="shared" si="17"/>
        <v>0.19056298686028883</v>
      </c>
      <c r="AL373">
        <f>U373 - AVERAGEIFS('Placebo Females'!U:U, 'Placebo Females'!B:B, B373, 'Placebo Females'!P:P, P373)</f>
        <v>285.33333333333337</v>
      </c>
      <c r="AM373">
        <f>V373 - AVERAGEIFS('Placebo Females'!V:V, 'Placebo Females'!B:B, B373, 'Placebo Females'!P:P, P373)</f>
        <v>-33</v>
      </c>
      <c r="AN373">
        <f>W373 - AVERAGEIFS('Placebo Females'!W:W, 'Placebo Females'!B:B, B373, 'Placebo Females'!P:P, P373)</f>
        <v>28.666666666666686</v>
      </c>
      <c r="AO373">
        <f>X373 - AVERAGEIFS('Placebo Females'!X:X, 'Placebo Females'!B:B, B373, 'Placebo Females'!P:P, P373)</f>
        <v>-8.3333333333333286</v>
      </c>
      <c r="AP373">
        <f>Y373 - AVERAGEIFS('Placebo Females'!Y:Y, 'Placebo Females'!B:B, B373, 'Placebo Females'!P:P, P373)</f>
        <v>32</v>
      </c>
      <c r="AQ373">
        <f>Z373 - AVERAGEIFS('Placebo Females'!Z:Z, 'Placebo Females'!B:B, B373, 'Placebo Females'!P:P, P373)</f>
        <v>5</v>
      </c>
      <c r="AR373">
        <f>AB373 - AVERAGEIFS('Placebo Females'!AB:AB, 'Placebo Females'!B:B, B373, 'Placebo Females'!P:P, P373)</f>
        <v>13.333333333333336</v>
      </c>
      <c r="AS373">
        <f>AC373 - AVERAGEIFS('Placebo Females'!AC:AC, 'Placebo Females'!B:B, B373, 'Placebo Females'!P:P, P373)</f>
        <v>-1.3333333333333321</v>
      </c>
      <c r="AT373">
        <f>AD373 - AVERAGEIFS('Placebo Females'!AD:AD, 'Placebo Females'!B:B, B373, 'Placebo Females'!P:P, P373)</f>
        <v>16.718666666666707</v>
      </c>
      <c r="AU373">
        <f>AE373 - AVERAGEIFS('Placebo Females'!AE:AE, 'Placebo Females'!B:B, B373, 'Placebo Females'!P:P, P373)</f>
        <v>1.5241333333333329E-2</v>
      </c>
      <c r="AV373">
        <f>AF373 - AVERAGEIFS('Placebo Females'!AF:AF, 'Placebo Females'!B:B, B373, 'Placebo Females'!P:P, P373)</f>
        <v>3.18956666666666E-2</v>
      </c>
    </row>
    <row r="374" spans="1:48" x14ac:dyDescent="0.25">
      <c r="A374" t="s">
        <v>3162</v>
      </c>
      <c r="B374">
        <v>1003</v>
      </c>
      <c r="C374" t="s">
        <v>655</v>
      </c>
      <c r="D374">
        <v>30</v>
      </c>
      <c r="E374">
        <v>167</v>
      </c>
      <c r="F374">
        <v>71.3</v>
      </c>
      <c r="G374">
        <v>106</v>
      </c>
      <c r="H374">
        <v>57.75</v>
      </c>
      <c r="I374" t="s">
        <v>103</v>
      </c>
      <c r="J374" t="s">
        <v>104</v>
      </c>
      <c r="K374" t="s">
        <v>753</v>
      </c>
      <c r="L374" t="s">
        <v>311</v>
      </c>
      <c r="M374" t="s">
        <v>2261</v>
      </c>
      <c r="N374">
        <v>1500</v>
      </c>
      <c r="O374" t="s">
        <v>2262</v>
      </c>
      <c r="P374">
        <v>24</v>
      </c>
      <c r="Q374" t="s">
        <v>113</v>
      </c>
      <c r="R374" t="s">
        <v>2261</v>
      </c>
      <c r="S374">
        <v>676</v>
      </c>
      <c r="T374" t="s">
        <v>2266</v>
      </c>
      <c r="U374">
        <v>1257</v>
      </c>
      <c r="V374">
        <v>187</v>
      </c>
      <c r="W374">
        <v>427</v>
      </c>
      <c r="X374">
        <v>94</v>
      </c>
      <c r="Y374">
        <v>259</v>
      </c>
      <c r="Z374">
        <v>74</v>
      </c>
      <c r="AA374" t="s">
        <v>108</v>
      </c>
      <c r="AB374">
        <v>45</v>
      </c>
      <c r="AC374">
        <v>30</v>
      </c>
      <c r="AD374">
        <v>367.23099999999999</v>
      </c>
      <c r="AE374">
        <v>0.17777799999999999</v>
      </c>
      <c r="AF374">
        <v>0.43138700000000002</v>
      </c>
      <c r="AH374">
        <v>676</v>
      </c>
      <c r="AI374">
        <f t="shared" si="15"/>
        <v>1.581151550803265</v>
      </c>
      <c r="AJ374">
        <f t="shared" si="16"/>
        <v>0.24421881400795564</v>
      </c>
      <c r="AK374">
        <f t="shared" si="17"/>
        <v>0.19056298686028883</v>
      </c>
      <c r="AL374">
        <f>U374 - AVERAGEIFS('Placebo Females'!U:U, 'Placebo Females'!B:B, B374, 'Placebo Females'!P:P, P374)</f>
        <v>315.33333333333337</v>
      </c>
      <c r="AM374">
        <f>V374 - AVERAGEIFS('Placebo Females'!V:V, 'Placebo Females'!B:B, B374, 'Placebo Females'!P:P, P374)</f>
        <v>-12</v>
      </c>
      <c r="AN374">
        <f>W374 - AVERAGEIFS('Placebo Females'!W:W, 'Placebo Females'!B:B, B374, 'Placebo Females'!P:P, P374)</f>
        <v>28.666666666666686</v>
      </c>
      <c r="AO374">
        <f>X374 - AVERAGEIFS('Placebo Females'!X:X, 'Placebo Females'!B:B, B374, 'Placebo Females'!P:P, P374)</f>
        <v>2.6666666666666714</v>
      </c>
      <c r="AP374">
        <f>Y374 - AVERAGEIFS('Placebo Females'!Y:Y, 'Placebo Females'!B:B, B374, 'Placebo Females'!P:P, P374)</f>
        <v>23</v>
      </c>
      <c r="AQ374">
        <f>Z374 - AVERAGEIFS('Placebo Females'!Z:Z, 'Placebo Females'!B:B, B374, 'Placebo Females'!P:P, P374)</f>
        <v>3</v>
      </c>
      <c r="AR374">
        <f>AB374 - AVERAGEIFS('Placebo Females'!AB:AB, 'Placebo Females'!B:B, B374, 'Placebo Females'!P:P, P374)</f>
        <v>6.3333333333333357</v>
      </c>
      <c r="AS374">
        <f>AC374 - AVERAGEIFS('Placebo Females'!AC:AC, 'Placebo Females'!B:B, B374, 'Placebo Females'!P:P, P374)</f>
        <v>1.6666666666666679</v>
      </c>
      <c r="AT374">
        <f>AD374 - AVERAGEIFS('Placebo Females'!AD:AD, 'Placebo Females'!B:B, B374, 'Placebo Females'!P:P, P374)</f>
        <v>31.964666666666687</v>
      </c>
      <c r="AU374">
        <f>AE374 - AVERAGEIFS('Placebo Females'!AE:AE, 'Placebo Females'!B:B, B374, 'Placebo Females'!P:P, P374)</f>
        <v>2.9754333333333327E-2</v>
      </c>
      <c r="AV374">
        <f>AF374 - AVERAGEIFS('Placebo Females'!AF:AF, 'Placebo Females'!B:B, B374, 'Placebo Females'!P:P, P374)</f>
        <v>4.3083666666666631E-2</v>
      </c>
    </row>
    <row r="375" spans="1:48" x14ac:dyDescent="0.25">
      <c r="A375" t="s">
        <v>3163</v>
      </c>
      <c r="B375">
        <v>1011</v>
      </c>
      <c r="C375" t="s">
        <v>655</v>
      </c>
      <c r="D375">
        <v>31</v>
      </c>
      <c r="E375">
        <v>161.5</v>
      </c>
      <c r="F375">
        <v>65.3</v>
      </c>
      <c r="G375">
        <v>120.75</v>
      </c>
      <c r="H375">
        <v>84</v>
      </c>
      <c r="I375" t="s">
        <v>458</v>
      </c>
      <c r="J375" t="s">
        <v>104</v>
      </c>
      <c r="K375" t="s">
        <v>753</v>
      </c>
      <c r="L375" t="s">
        <v>311</v>
      </c>
      <c r="M375" t="s">
        <v>2261</v>
      </c>
      <c r="N375">
        <v>1500</v>
      </c>
      <c r="O375" t="s">
        <v>2262</v>
      </c>
      <c r="P375">
        <v>1</v>
      </c>
      <c r="Q375" t="s">
        <v>113</v>
      </c>
      <c r="R375" t="s">
        <v>2261</v>
      </c>
      <c r="S375">
        <v>659</v>
      </c>
      <c r="T375" t="s">
        <v>2266</v>
      </c>
      <c r="U375">
        <v>967</v>
      </c>
      <c r="V375">
        <v>169</v>
      </c>
      <c r="W375">
        <v>379</v>
      </c>
      <c r="X375">
        <v>110</v>
      </c>
      <c r="Y375">
        <v>197</v>
      </c>
      <c r="Z375">
        <v>72</v>
      </c>
      <c r="AA375" t="s">
        <v>108</v>
      </c>
      <c r="AB375">
        <v>39</v>
      </c>
      <c r="AC375">
        <v>34</v>
      </c>
      <c r="AD375">
        <v>456.88900000000001</v>
      </c>
      <c r="AE375">
        <v>0.17391300000000001</v>
      </c>
      <c r="AF375">
        <v>0.38206499999999999</v>
      </c>
      <c r="AH375">
        <v>659</v>
      </c>
      <c r="AI375">
        <f t="shared" si="15"/>
        <v>1.5413888638747804</v>
      </c>
      <c r="AJ375">
        <f t="shared" si="16"/>
        <v>0.24047758902713234</v>
      </c>
      <c r="AK375">
        <f t="shared" si="17"/>
        <v>0.18705226238749717</v>
      </c>
      <c r="AL375">
        <f>U375 - AVERAGEIFS('Placebo Females'!U:U, 'Placebo Females'!B:B, B375, 'Placebo Females'!P:P, P375)</f>
        <v>32.333333333333371</v>
      </c>
      <c r="AM375">
        <f>V375 - AVERAGEIFS('Placebo Females'!V:V, 'Placebo Females'!B:B, B375, 'Placebo Females'!P:P, P375)</f>
        <v>-2.3333333333333428</v>
      </c>
      <c r="AN375">
        <f>W375 - AVERAGEIFS('Placebo Females'!W:W, 'Placebo Females'!B:B, B375, 'Placebo Females'!P:P, P375)</f>
        <v>14.666666666666686</v>
      </c>
      <c r="AO375">
        <f>X375 - AVERAGEIFS('Placebo Females'!X:X, 'Placebo Females'!B:B, B375, 'Placebo Females'!P:P, P375)</f>
        <v>18.333333333333329</v>
      </c>
      <c r="AP375">
        <f>Y375 - AVERAGEIFS('Placebo Females'!Y:Y, 'Placebo Females'!B:B, B375, 'Placebo Females'!P:P, P375)</f>
        <v>-5.3333333333333428</v>
      </c>
      <c r="AQ375">
        <f>Z375 - AVERAGEIFS('Placebo Females'!Z:Z, 'Placebo Females'!B:B, B375, 'Placebo Females'!P:P, P375)</f>
        <v>1.6666666666666714</v>
      </c>
      <c r="AR375">
        <f>AB375 - AVERAGEIFS('Placebo Females'!AB:AB, 'Placebo Females'!B:B, B375, 'Placebo Females'!P:P, P375)</f>
        <v>-1</v>
      </c>
      <c r="AS375">
        <f>AC375 - AVERAGEIFS('Placebo Females'!AC:AC, 'Placebo Females'!B:B, B375, 'Placebo Females'!P:P, P375)</f>
        <v>3.3333333333333321</v>
      </c>
      <c r="AT375">
        <f>AD375 - AVERAGEIFS('Placebo Females'!AD:AD, 'Placebo Females'!B:B, B375, 'Placebo Females'!P:P, P375)</f>
        <v>-55.006333333333373</v>
      </c>
      <c r="AU375">
        <f>AE375 - AVERAGEIFS('Placebo Females'!AE:AE, 'Placebo Females'!B:B, B375, 'Placebo Females'!P:P, P375)</f>
        <v>3.5024E-2</v>
      </c>
      <c r="AV375">
        <f>AF375 - AVERAGEIFS('Placebo Females'!AF:AF, 'Placebo Females'!B:B, B375, 'Placebo Females'!P:P, P375)</f>
        <v>3.0563333333333331E-2</v>
      </c>
    </row>
    <row r="376" spans="1:48" x14ac:dyDescent="0.25">
      <c r="A376" t="s">
        <v>3164</v>
      </c>
      <c r="B376">
        <v>1011</v>
      </c>
      <c r="C376" t="s">
        <v>655</v>
      </c>
      <c r="D376">
        <v>31</v>
      </c>
      <c r="E376">
        <v>161.5</v>
      </c>
      <c r="F376">
        <v>65.3</v>
      </c>
      <c r="G376">
        <v>120.75</v>
      </c>
      <c r="H376">
        <v>84</v>
      </c>
      <c r="I376" t="s">
        <v>458</v>
      </c>
      <c r="J376" t="s">
        <v>104</v>
      </c>
      <c r="K376" t="s">
        <v>753</v>
      </c>
      <c r="L376" t="s">
        <v>311</v>
      </c>
      <c r="M376" t="s">
        <v>2261</v>
      </c>
      <c r="N376">
        <v>1500</v>
      </c>
      <c r="O376" t="s">
        <v>2262</v>
      </c>
      <c r="P376">
        <v>1</v>
      </c>
      <c r="Q376" t="s">
        <v>113</v>
      </c>
      <c r="R376" t="s">
        <v>2261</v>
      </c>
      <c r="S376">
        <v>659</v>
      </c>
      <c r="T376" t="s">
        <v>2266</v>
      </c>
      <c r="U376">
        <v>862</v>
      </c>
      <c r="V376">
        <v>179</v>
      </c>
      <c r="W376">
        <v>363</v>
      </c>
      <c r="X376">
        <v>94</v>
      </c>
      <c r="Y376">
        <v>197</v>
      </c>
      <c r="Z376">
        <v>72</v>
      </c>
      <c r="AA376" t="s">
        <v>108</v>
      </c>
      <c r="AB376">
        <v>43</v>
      </c>
      <c r="AC376">
        <v>28</v>
      </c>
      <c r="AD376">
        <v>443.21499999999997</v>
      </c>
      <c r="AE376">
        <v>0.18604699999999999</v>
      </c>
      <c r="AF376">
        <v>0.370448</v>
      </c>
      <c r="AH376">
        <v>659</v>
      </c>
      <c r="AI376">
        <f t="shared" si="15"/>
        <v>1.5413888638747804</v>
      </c>
      <c r="AJ376">
        <f t="shared" si="16"/>
        <v>0.24047758902713234</v>
      </c>
      <c r="AK376">
        <f t="shared" si="17"/>
        <v>0.18705226238749717</v>
      </c>
      <c r="AL376">
        <f>U376 - AVERAGEIFS('Placebo Females'!U:U, 'Placebo Females'!B:B, B376, 'Placebo Females'!P:P, P376)</f>
        <v>-72.666666666666629</v>
      </c>
      <c r="AM376">
        <f>V376 - AVERAGEIFS('Placebo Females'!V:V, 'Placebo Females'!B:B, B376, 'Placebo Females'!P:P, P376)</f>
        <v>7.6666666666666572</v>
      </c>
      <c r="AN376">
        <f>W376 - AVERAGEIFS('Placebo Females'!W:W, 'Placebo Females'!B:B, B376, 'Placebo Females'!P:P, P376)</f>
        <v>-1.3333333333333144</v>
      </c>
      <c r="AO376">
        <f>X376 - AVERAGEIFS('Placebo Females'!X:X, 'Placebo Females'!B:B, B376, 'Placebo Females'!P:P, P376)</f>
        <v>2.3333333333333286</v>
      </c>
      <c r="AP376">
        <f>Y376 - AVERAGEIFS('Placebo Females'!Y:Y, 'Placebo Females'!B:B, B376, 'Placebo Females'!P:P, P376)</f>
        <v>-5.3333333333333428</v>
      </c>
      <c r="AQ376">
        <f>Z376 - AVERAGEIFS('Placebo Females'!Z:Z, 'Placebo Females'!B:B, B376, 'Placebo Females'!P:P, P376)</f>
        <v>1.6666666666666714</v>
      </c>
      <c r="AR376">
        <f>AB376 - AVERAGEIFS('Placebo Females'!AB:AB, 'Placebo Females'!B:B, B376, 'Placebo Females'!P:P, P376)</f>
        <v>3</v>
      </c>
      <c r="AS376">
        <f>AC376 - AVERAGEIFS('Placebo Females'!AC:AC, 'Placebo Females'!B:B, B376, 'Placebo Females'!P:P, P376)</f>
        <v>-2.6666666666666679</v>
      </c>
      <c r="AT376">
        <f>AD376 - AVERAGEIFS('Placebo Females'!AD:AD, 'Placebo Females'!B:B, B376, 'Placebo Females'!P:P, P376)</f>
        <v>-68.680333333333408</v>
      </c>
      <c r="AU376">
        <f>AE376 - AVERAGEIFS('Placebo Females'!AE:AE, 'Placebo Females'!B:B, B376, 'Placebo Females'!P:P, P376)</f>
        <v>4.7157999999999978E-2</v>
      </c>
      <c r="AV376">
        <f>AF376 - AVERAGEIFS('Placebo Females'!AF:AF, 'Placebo Females'!B:B, B376, 'Placebo Females'!P:P, P376)</f>
        <v>1.8946333333333343E-2</v>
      </c>
    </row>
    <row r="377" spans="1:48" x14ac:dyDescent="0.25">
      <c r="A377" t="s">
        <v>3165</v>
      </c>
      <c r="B377">
        <v>1011</v>
      </c>
      <c r="C377" t="s">
        <v>655</v>
      </c>
      <c r="D377">
        <v>31</v>
      </c>
      <c r="E377">
        <v>161.5</v>
      </c>
      <c r="F377">
        <v>65.3</v>
      </c>
      <c r="G377">
        <v>120.75</v>
      </c>
      <c r="H377">
        <v>84</v>
      </c>
      <c r="I377" t="s">
        <v>458</v>
      </c>
      <c r="J377" t="s">
        <v>104</v>
      </c>
      <c r="K377" t="s">
        <v>753</v>
      </c>
      <c r="L377" t="s">
        <v>311</v>
      </c>
      <c r="M377" t="s">
        <v>2261</v>
      </c>
      <c r="N377">
        <v>1500</v>
      </c>
      <c r="O377" t="s">
        <v>2262</v>
      </c>
      <c r="P377">
        <v>1</v>
      </c>
      <c r="Q377" t="s">
        <v>113</v>
      </c>
      <c r="R377" t="s">
        <v>2261</v>
      </c>
      <c r="S377">
        <v>659</v>
      </c>
      <c r="T377" t="s">
        <v>2266</v>
      </c>
      <c r="U377">
        <v>951</v>
      </c>
      <c r="V377">
        <v>168</v>
      </c>
      <c r="W377">
        <v>382</v>
      </c>
      <c r="X377">
        <v>111</v>
      </c>
      <c r="Y377">
        <v>199</v>
      </c>
      <c r="Z377">
        <v>72</v>
      </c>
      <c r="AA377" t="s">
        <v>108</v>
      </c>
      <c r="AB377">
        <v>53</v>
      </c>
      <c r="AC377">
        <v>23</v>
      </c>
      <c r="AD377">
        <v>438.55</v>
      </c>
      <c r="AE377">
        <v>0.18181800000000001</v>
      </c>
      <c r="AF377">
        <v>0.37850499999999998</v>
      </c>
      <c r="AH377">
        <v>659</v>
      </c>
      <c r="AI377">
        <f t="shared" si="15"/>
        <v>1.5413888638747804</v>
      </c>
      <c r="AJ377">
        <f t="shared" si="16"/>
        <v>0.24047758902713234</v>
      </c>
      <c r="AK377">
        <f t="shared" si="17"/>
        <v>0.18705226238749717</v>
      </c>
      <c r="AL377">
        <f>U377 - AVERAGEIFS('Placebo Females'!U:U, 'Placebo Females'!B:B, B377, 'Placebo Females'!P:P, P377)</f>
        <v>16.333333333333371</v>
      </c>
      <c r="AM377">
        <f>V377 - AVERAGEIFS('Placebo Females'!V:V, 'Placebo Females'!B:B, B377, 'Placebo Females'!P:P, P377)</f>
        <v>-3.3333333333333428</v>
      </c>
      <c r="AN377">
        <f>W377 - AVERAGEIFS('Placebo Females'!W:W, 'Placebo Females'!B:B, B377, 'Placebo Females'!P:P, P377)</f>
        <v>17.666666666666686</v>
      </c>
      <c r="AO377">
        <f>X377 - AVERAGEIFS('Placebo Females'!X:X, 'Placebo Females'!B:B, B377, 'Placebo Females'!P:P, P377)</f>
        <v>19.333333333333329</v>
      </c>
      <c r="AP377">
        <f>Y377 - AVERAGEIFS('Placebo Females'!Y:Y, 'Placebo Females'!B:B, B377, 'Placebo Females'!P:P, P377)</f>
        <v>-3.3333333333333428</v>
      </c>
      <c r="AQ377">
        <f>Z377 - AVERAGEIFS('Placebo Females'!Z:Z, 'Placebo Females'!B:B, B377, 'Placebo Females'!P:P, P377)</f>
        <v>1.6666666666666714</v>
      </c>
      <c r="AR377">
        <f>AB377 - AVERAGEIFS('Placebo Females'!AB:AB, 'Placebo Females'!B:B, B377, 'Placebo Females'!P:P, P377)</f>
        <v>13</v>
      </c>
      <c r="AS377">
        <f>AC377 - AVERAGEIFS('Placebo Females'!AC:AC, 'Placebo Females'!B:B, B377, 'Placebo Females'!P:P, P377)</f>
        <v>-7.6666666666666679</v>
      </c>
      <c r="AT377">
        <f>AD377 - AVERAGEIFS('Placebo Females'!AD:AD, 'Placebo Females'!B:B, B377, 'Placebo Females'!P:P, P377)</f>
        <v>-73.345333333333372</v>
      </c>
      <c r="AU377">
        <f>AE377 - AVERAGEIFS('Placebo Females'!AE:AE, 'Placebo Females'!B:B, B377, 'Placebo Females'!P:P, P377)</f>
        <v>4.2928999999999995E-2</v>
      </c>
      <c r="AV377">
        <f>AF377 - AVERAGEIFS('Placebo Females'!AF:AF, 'Placebo Females'!B:B, B377, 'Placebo Females'!P:P, P377)</f>
        <v>2.7003333333333324E-2</v>
      </c>
    </row>
    <row r="378" spans="1:48" x14ac:dyDescent="0.25">
      <c r="A378" t="s">
        <v>3166</v>
      </c>
      <c r="B378">
        <v>1003</v>
      </c>
      <c r="C378" t="s">
        <v>655</v>
      </c>
      <c r="D378">
        <v>30</v>
      </c>
      <c r="E378">
        <v>167</v>
      </c>
      <c r="F378">
        <v>71.3</v>
      </c>
      <c r="G378">
        <v>106</v>
      </c>
      <c r="H378">
        <v>57.75</v>
      </c>
      <c r="I378" t="s">
        <v>103</v>
      </c>
      <c r="J378" t="s">
        <v>104</v>
      </c>
      <c r="K378" t="s">
        <v>753</v>
      </c>
      <c r="L378" t="s">
        <v>311</v>
      </c>
      <c r="M378" t="s">
        <v>2261</v>
      </c>
      <c r="N378">
        <v>1500</v>
      </c>
      <c r="O378" t="s">
        <v>2262</v>
      </c>
      <c r="P378">
        <v>1.5</v>
      </c>
      <c r="Q378" t="s">
        <v>113</v>
      </c>
      <c r="R378" t="s">
        <v>2261</v>
      </c>
      <c r="S378">
        <v>642</v>
      </c>
      <c r="T378" t="s">
        <v>2266</v>
      </c>
      <c r="U378">
        <v>1203</v>
      </c>
      <c r="V378">
        <v>153</v>
      </c>
      <c r="W378">
        <v>406</v>
      </c>
      <c r="X378">
        <v>91</v>
      </c>
      <c r="Y378">
        <v>248</v>
      </c>
      <c r="Z378">
        <v>67</v>
      </c>
      <c r="AA378" t="s">
        <v>108</v>
      </c>
      <c r="AB378">
        <v>40</v>
      </c>
      <c r="AC378">
        <v>29</v>
      </c>
      <c r="AD378">
        <v>372.30900000000003</v>
      </c>
      <c r="AE378">
        <v>0.18604699999999999</v>
      </c>
      <c r="AF378">
        <v>0.35308600000000001</v>
      </c>
      <c r="AH378">
        <v>642</v>
      </c>
      <c r="AI378">
        <f t="shared" si="15"/>
        <v>1.501626176946296</v>
      </c>
      <c r="AJ378">
        <f t="shared" si="16"/>
        <v>0.23667949580184899</v>
      </c>
      <c r="AK378">
        <f t="shared" si="17"/>
        <v>0.1835017633141357</v>
      </c>
      <c r="AL378">
        <f>U378 - AVERAGEIFS('Placebo Females'!U:U, 'Placebo Females'!B:B, B378, 'Placebo Females'!P:P, P378)</f>
        <v>31</v>
      </c>
      <c r="AM378">
        <f>V378 - AVERAGEIFS('Placebo Females'!V:V, 'Placebo Females'!B:B, B378, 'Placebo Females'!P:P, P378)</f>
        <v>-27.666666666666657</v>
      </c>
      <c r="AN378">
        <f>W378 - AVERAGEIFS('Placebo Females'!W:W, 'Placebo Females'!B:B, B378, 'Placebo Females'!P:P, P378)</f>
        <v>-7</v>
      </c>
      <c r="AO378">
        <f>X378 - AVERAGEIFS('Placebo Females'!X:X, 'Placebo Females'!B:B, B378, 'Placebo Females'!P:P, P378)</f>
        <v>-1.6666666666666714</v>
      </c>
      <c r="AP378">
        <f>Y378 - AVERAGEIFS('Placebo Females'!Y:Y, 'Placebo Females'!B:B, B378, 'Placebo Females'!P:P, P378)</f>
        <v>-2.6666666666666572</v>
      </c>
      <c r="AQ378">
        <f>Z378 - AVERAGEIFS('Placebo Females'!Z:Z, 'Placebo Females'!B:B, B378, 'Placebo Females'!P:P, P378)</f>
        <v>-2.6666666666666714</v>
      </c>
      <c r="AR378">
        <f>AB378 - AVERAGEIFS('Placebo Females'!AB:AB, 'Placebo Females'!B:B, B378, 'Placebo Females'!P:P, P378)</f>
        <v>2</v>
      </c>
      <c r="AS378">
        <f>AC378 - AVERAGEIFS('Placebo Females'!AC:AC, 'Placebo Females'!B:B, B378, 'Placebo Females'!P:P, P378)</f>
        <v>-3.3333333333333357</v>
      </c>
      <c r="AT378">
        <f>AD378 - AVERAGEIFS('Placebo Females'!AD:AD, 'Placebo Females'!B:B, B378, 'Placebo Females'!P:P, P378)</f>
        <v>33.176000000000045</v>
      </c>
      <c r="AU378">
        <f>AE378 - AVERAGEIFS('Placebo Females'!AE:AE, 'Placebo Females'!B:B, B378, 'Placebo Females'!P:P, P378)</f>
        <v>4.5920966666666646E-2</v>
      </c>
      <c r="AV378">
        <f>AF378 - AVERAGEIFS('Placebo Females'!AF:AF, 'Placebo Females'!B:B, B378, 'Placebo Females'!P:P, P378)</f>
        <v>-7.7413333333333223E-3</v>
      </c>
    </row>
    <row r="379" spans="1:48" x14ac:dyDescent="0.25">
      <c r="A379" t="s">
        <v>3167</v>
      </c>
      <c r="B379">
        <v>1003</v>
      </c>
      <c r="C379" t="s">
        <v>655</v>
      </c>
      <c r="D379">
        <v>30</v>
      </c>
      <c r="E379">
        <v>167</v>
      </c>
      <c r="F379">
        <v>71.3</v>
      </c>
      <c r="G379">
        <v>106</v>
      </c>
      <c r="H379">
        <v>57.75</v>
      </c>
      <c r="I379" t="s">
        <v>103</v>
      </c>
      <c r="J379" t="s">
        <v>104</v>
      </c>
      <c r="K379" t="s">
        <v>753</v>
      </c>
      <c r="L379" t="s">
        <v>311</v>
      </c>
      <c r="M379" t="s">
        <v>2261</v>
      </c>
      <c r="N379">
        <v>1500</v>
      </c>
      <c r="O379" t="s">
        <v>2262</v>
      </c>
      <c r="P379">
        <v>1.5</v>
      </c>
      <c r="Q379" t="s">
        <v>113</v>
      </c>
      <c r="R379" t="s">
        <v>2261</v>
      </c>
      <c r="S379">
        <v>642</v>
      </c>
      <c r="T379" t="s">
        <v>2266</v>
      </c>
      <c r="U379">
        <v>1126</v>
      </c>
      <c r="V379">
        <v>155</v>
      </c>
      <c r="W379">
        <v>403</v>
      </c>
      <c r="X379">
        <v>93</v>
      </c>
      <c r="Y379">
        <v>244</v>
      </c>
      <c r="Z379">
        <v>66</v>
      </c>
      <c r="AA379" t="s">
        <v>108</v>
      </c>
      <c r="AB379">
        <v>41</v>
      </c>
      <c r="AC379">
        <v>26</v>
      </c>
      <c r="AD379">
        <v>380.67399999999998</v>
      </c>
      <c r="AE379">
        <v>0.113636</v>
      </c>
      <c r="AF379">
        <v>0.36192600000000003</v>
      </c>
      <c r="AH379">
        <v>642</v>
      </c>
      <c r="AI379">
        <f t="shared" si="15"/>
        <v>1.501626176946296</v>
      </c>
      <c r="AJ379">
        <f t="shared" si="16"/>
        <v>0.23667949580184899</v>
      </c>
      <c r="AK379">
        <f t="shared" si="17"/>
        <v>0.1835017633141357</v>
      </c>
      <c r="AL379">
        <f>U379 - AVERAGEIFS('Placebo Females'!U:U, 'Placebo Females'!B:B, B379, 'Placebo Females'!P:P, P379)</f>
        <v>-46</v>
      </c>
      <c r="AM379">
        <f>V379 - AVERAGEIFS('Placebo Females'!V:V, 'Placebo Females'!B:B, B379, 'Placebo Females'!P:P, P379)</f>
        <v>-25.666666666666657</v>
      </c>
      <c r="AN379">
        <f>W379 - AVERAGEIFS('Placebo Females'!W:W, 'Placebo Females'!B:B, B379, 'Placebo Females'!P:P, P379)</f>
        <v>-10</v>
      </c>
      <c r="AO379">
        <f>X379 - AVERAGEIFS('Placebo Females'!X:X, 'Placebo Females'!B:B, B379, 'Placebo Females'!P:P, P379)</f>
        <v>0.3333333333333286</v>
      </c>
      <c r="AP379">
        <f>Y379 - AVERAGEIFS('Placebo Females'!Y:Y, 'Placebo Females'!B:B, B379, 'Placebo Females'!P:P, P379)</f>
        <v>-6.6666666666666572</v>
      </c>
      <c r="AQ379">
        <f>Z379 - AVERAGEIFS('Placebo Females'!Z:Z, 'Placebo Females'!B:B, B379, 'Placebo Females'!P:P, P379)</f>
        <v>-3.6666666666666714</v>
      </c>
      <c r="AR379">
        <f>AB379 - AVERAGEIFS('Placebo Females'!AB:AB, 'Placebo Females'!B:B, B379, 'Placebo Females'!P:P, P379)</f>
        <v>3</v>
      </c>
      <c r="AS379">
        <f>AC379 - AVERAGEIFS('Placebo Females'!AC:AC, 'Placebo Females'!B:B, B379, 'Placebo Females'!P:P, P379)</f>
        <v>-6.3333333333333357</v>
      </c>
      <c r="AT379">
        <f>AD379 - AVERAGEIFS('Placebo Females'!AD:AD, 'Placebo Females'!B:B, B379, 'Placebo Females'!P:P, P379)</f>
        <v>41.540999999999997</v>
      </c>
      <c r="AU379">
        <f>AE379 - AVERAGEIFS('Placebo Females'!AE:AE, 'Placebo Females'!B:B, B379, 'Placebo Females'!P:P, P379)</f>
        <v>-2.6490033333333343E-2</v>
      </c>
      <c r="AV379">
        <f>AF379 - AVERAGEIFS('Placebo Females'!AF:AF, 'Placebo Females'!B:B, B379, 'Placebo Females'!P:P, P379)</f>
        <v>1.0986666666666922E-3</v>
      </c>
    </row>
    <row r="380" spans="1:48" x14ac:dyDescent="0.25">
      <c r="A380" s="1" t="s">
        <v>3168</v>
      </c>
      <c r="B380">
        <v>1003</v>
      </c>
      <c r="C380" t="s">
        <v>655</v>
      </c>
      <c r="D380">
        <v>30</v>
      </c>
      <c r="E380">
        <v>167</v>
      </c>
      <c r="F380">
        <v>71.3</v>
      </c>
      <c r="G380">
        <v>106</v>
      </c>
      <c r="H380">
        <v>57.75</v>
      </c>
      <c r="I380" t="s">
        <v>103</v>
      </c>
      <c r="J380" t="s">
        <v>104</v>
      </c>
      <c r="K380" t="s">
        <v>753</v>
      </c>
      <c r="L380" t="s">
        <v>311</v>
      </c>
      <c r="M380" t="s">
        <v>2261</v>
      </c>
      <c r="N380">
        <v>1500</v>
      </c>
      <c r="O380" t="s">
        <v>2262</v>
      </c>
      <c r="P380">
        <v>1.5</v>
      </c>
      <c r="Q380" t="s">
        <v>113</v>
      </c>
      <c r="R380" t="s">
        <v>2261</v>
      </c>
      <c r="S380">
        <v>642</v>
      </c>
      <c r="T380" t="s">
        <v>2266</v>
      </c>
      <c r="U380">
        <v>1131</v>
      </c>
      <c r="V380">
        <v>190</v>
      </c>
      <c r="W380">
        <v>412</v>
      </c>
      <c r="X380">
        <v>96</v>
      </c>
      <c r="Y380">
        <v>244</v>
      </c>
      <c r="Z380">
        <v>72</v>
      </c>
      <c r="AA380" t="s">
        <v>108</v>
      </c>
      <c r="AB380">
        <v>41</v>
      </c>
      <c r="AC380">
        <v>30</v>
      </c>
      <c r="AD380">
        <v>415.61399999999998</v>
      </c>
      <c r="AE380">
        <v>0.10638300000000001</v>
      </c>
      <c r="AF380">
        <v>0.41053099999999998</v>
      </c>
      <c r="AH380">
        <v>642</v>
      </c>
      <c r="AI380">
        <f t="shared" si="15"/>
        <v>1.501626176946296</v>
      </c>
      <c r="AJ380">
        <f t="shared" si="16"/>
        <v>0.23667949580184899</v>
      </c>
      <c r="AK380">
        <f t="shared" si="17"/>
        <v>0.1835017633141357</v>
      </c>
      <c r="AL380">
        <f>U380 - AVERAGEIFS('Placebo Females'!U:U, 'Placebo Females'!B:B, B380, 'Placebo Females'!P:P, P380)</f>
        <v>-41</v>
      </c>
      <c r="AM380">
        <f>V380 - AVERAGEIFS('Placebo Females'!V:V, 'Placebo Females'!B:B, B380, 'Placebo Females'!P:P, P380)</f>
        <v>9.3333333333333428</v>
      </c>
      <c r="AN380">
        <f>W380 - AVERAGEIFS('Placebo Females'!W:W, 'Placebo Females'!B:B, B380, 'Placebo Females'!P:P, P380)</f>
        <v>-1</v>
      </c>
      <c r="AO380">
        <f>X380 - AVERAGEIFS('Placebo Females'!X:X, 'Placebo Females'!B:B, B380, 'Placebo Females'!P:P, P380)</f>
        <v>3.3333333333333286</v>
      </c>
      <c r="AP380">
        <f>Y380 - AVERAGEIFS('Placebo Females'!Y:Y, 'Placebo Females'!B:B, B380, 'Placebo Females'!P:P, P380)</f>
        <v>-6.6666666666666572</v>
      </c>
      <c r="AQ380">
        <f>Z380 - AVERAGEIFS('Placebo Females'!Z:Z, 'Placebo Females'!B:B, B380, 'Placebo Females'!P:P, P380)</f>
        <v>2.3333333333333286</v>
      </c>
      <c r="AR380">
        <f>AB380 - AVERAGEIFS('Placebo Females'!AB:AB, 'Placebo Females'!B:B, B380, 'Placebo Females'!P:P, P380)</f>
        <v>3</v>
      </c>
      <c r="AS380">
        <f>AC380 - AVERAGEIFS('Placebo Females'!AC:AC, 'Placebo Females'!B:B, B380, 'Placebo Females'!P:P, P380)</f>
        <v>-2.3333333333333357</v>
      </c>
      <c r="AT380">
        <f>AD380 - AVERAGEIFS('Placebo Females'!AD:AD, 'Placebo Females'!B:B, B380, 'Placebo Females'!P:P, P380)</f>
        <v>76.480999999999995</v>
      </c>
      <c r="AU380">
        <f>AE380 - AVERAGEIFS('Placebo Females'!AE:AE, 'Placebo Females'!B:B, B380, 'Placebo Females'!P:P, P380)</f>
        <v>-3.3743033333333339E-2</v>
      </c>
      <c r="AV380">
        <f>AF380 - AVERAGEIFS('Placebo Females'!AF:AF, 'Placebo Females'!B:B, B380, 'Placebo Females'!P:P, P380)</f>
        <v>4.9703666666666646E-2</v>
      </c>
    </row>
    <row r="381" spans="1:48" x14ac:dyDescent="0.25">
      <c r="A381" t="s">
        <v>3169</v>
      </c>
      <c r="B381">
        <v>1008</v>
      </c>
      <c r="C381" t="s">
        <v>655</v>
      </c>
      <c r="D381">
        <v>33</v>
      </c>
      <c r="E381">
        <v>163.5</v>
      </c>
      <c r="F381">
        <v>69.8</v>
      </c>
      <c r="G381">
        <v>121.25</v>
      </c>
      <c r="H381">
        <v>71.25</v>
      </c>
      <c r="I381" t="s">
        <v>103</v>
      </c>
      <c r="J381" t="s">
        <v>104</v>
      </c>
      <c r="K381" t="s">
        <v>310</v>
      </c>
      <c r="L381" t="s">
        <v>106</v>
      </c>
      <c r="M381" t="s">
        <v>2261</v>
      </c>
      <c r="N381">
        <v>1500</v>
      </c>
      <c r="O381" t="s">
        <v>2262</v>
      </c>
      <c r="P381">
        <v>6</v>
      </c>
      <c r="Q381" t="s">
        <v>113</v>
      </c>
      <c r="R381" t="s">
        <v>2261</v>
      </c>
      <c r="S381">
        <v>640</v>
      </c>
      <c r="T381" t="s">
        <v>2266</v>
      </c>
      <c r="U381">
        <v>717</v>
      </c>
      <c r="V381">
        <v>141</v>
      </c>
      <c r="W381">
        <v>366</v>
      </c>
      <c r="X381">
        <v>98</v>
      </c>
      <c r="Y381">
        <v>206</v>
      </c>
      <c r="Z381">
        <v>62</v>
      </c>
      <c r="AA381" t="s">
        <v>108</v>
      </c>
      <c r="AB381">
        <v>49</v>
      </c>
      <c r="AC381">
        <v>18</v>
      </c>
      <c r="AD381">
        <v>418.572</v>
      </c>
      <c r="AE381">
        <v>0.230769</v>
      </c>
      <c r="AF381">
        <v>0.35018100000000002</v>
      </c>
      <c r="AH381">
        <v>640</v>
      </c>
      <c r="AI381">
        <f t="shared" si="15"/>
        <v>1.4969482137782388</v>
      </c>
      <c r="AJ381">
        <f t="shared" si="16"/>
        <v>0.23622884070526162</v>
      </c>
      <c r="AK381">
        <f t="shared" si="17"/>
        <v>0.18308140056635902</v>
      </c>
      <c r="AL381">
        <f>U381 - AVERAGEIFS('Placebo Females'!U:U, 'Placebo Females'!B:B, B381, 'Placebo Females'!P:P, P381)</f>
        <v>64.666666666666629</v>
      </c>
      <c r="AM381">
        <f>V381 - AVERAGEIFS('Placebo Females'!V:V, 'Placebo Females'!B:B, B381, 'Placebo Females'!P:P, P381)</f>
        <v>4</v>
      </c>
      <c r="AN381">
        <f>W381 - AVERAGEIFS('Placebo Females'!W:W, 'Placebo Females'!B:B, B381, 'Placebo Females'!P:P, P381)</f>
        <v>19.333333333333314</v>
      </c>
      <c r="AO381">
        <f>X381 - AVERAGEIFS('Placebo Females'!X:X, 'Placebo Females'!B:B, B381, 'Placebo Females'!P:P, P381)</f>
        <v>2</v>
      </c>
      <c r="AP381">
        <f>Y381 - AVERAGEIFS('Placebo Females'!Y:Y, 'Placebo Females'!B:B, B381, 'Placebo Females'!P:P, P381)</f>
        <v>14.333333333333343</v>
      </c>
      <c r="AQ381">
        <f>Z381 - AVERAGEIFS('Placebo Females'!Z:Z, 'Placebo Females'!B:B, B381, 'Placebo Females'!P:P, P381)</f>
        <v>3</v>
      </c>
      <c r="AR381">
        <f>AB381 - AVERAGEIFS('Placebo Females'!AB:AB, 'Placebo Females'!B:B, B381, 'Placebo Females'!P:P, P381)</f>
        <v>12</v>
      </c>
      <c r="AS381">
        <f>AC381 - AVERAGEIFS('Placebo Females'!AC:AC, 'Placebo Females'!B:B, B381, 'Placebo Females'!P:P, P381)</f>
        <v>-7.3333333333333321</v>
      </c>
      <c r="AT381">
        <f>AD381 - AVERAGEIFS('Placebo Females'!AD:AD, 'Placebo Females'!B:B, B381, 'Placebo Females'!P:P, P381)</f>
        <v>14.161000000000001</v>
      </c>
      <c r="AU381">
        <f>AE381 - AVERAGEIFS('Placebo Females'!AE:AE, 'Placebo Females'!B:B, B381, 'Placebo Females'!P:P, P381)</f>
        <v>2.1483000000000002E-2</v>
      </c>
      <c r="AV381">
        <f>AF381 - AVERAGEIFS('Placebo Females'!AF:AF, 'Placebo Females'!B:B, B381, 'Placebo Females'!P:P, P381)</f>
        <v>6.6373666666666664E-2</v>
      </c>
    </row>
    <row r="382" spans="1:48" x14ac:dyDescent="0.25">
      <c r="A382" t="s">
        <v>3170</v>
      </c>
      <c r="B382">
        <v>1008</v>
      </c>
      <c r="C382" t="s">
        <v>655</v>
      </c>
      <c r="D382">
        <v>33</v>
      </c>
      <c r="E382">
        <v>163.5</v>
      </c>
      <c r="F382">
        <v>69.8</v>
      </c>
      <c r="G382">
        <v>121.25</v>
      </c>
      <c r="H382">
        <v>71.25</v>
      </c>
      <c r="I382" t="s">
        <v>103</v>
      </c>
      <c r="J382" t="s">
        <v>104</v>
      </c>
      <c r="K382" t="s">
        <v>310</v>
      </c>
      <c r="L382" t="s">
        <v>106</v>
      </c>
      <c r="M382" t="s">
        <v>2261</v>
      </c>
      <c r="N382">
        <v>1500</v>
      </c>
      <c r="O382" t="s">
        <v>2262</v>
      </c>
      <c r="P382">
        <v>6</v>
      </c>
      <c r="Q382" t="s">
        <v>113</v>
      </c>
      <c r="R382" t="s">
        <v>2261</v>
      </c>
      <c r="S382">
        <v>640</v>
      </c>
      <c r="T382" t="s">
        <v>2266</v>
      </c>
      <c r="U382">
        <v>692</v>
      </c>
      <c r="V382">
        <v>138</v>
      </c>
      <c r="W382">
        <v>364</v>
      </c>
      <c r="X382">
        <v>87</v>
      </c>
      <c r="Y382">
        <v>215</v>
      </c>
      <c r="Z382">
        <v>62</v>
      </c>
      <c r="AA382" t="s">
        <v>108</v>
      </c>
      <c r="AB382">
        <v>39</v>
      </c>
      <c r="AC382">
        <v>26</v>
      </c>
      <c r="AD382">
        <v>412.33300000000003</v>
      </c>
      <c r="AE382">
        <v>0.21951200000000001</v>
      </c>
      <c r="AF382">
        <v>0.36433500000000002</v>
      </c>
      <c r="AH382">
        <v>640</v>
      </c>
      <c r="AI382">
        <f t="shared" si="15"/>
        <v>1.4969482137782388</v>
      </c>
      <c r="AJ382">
        <f t="shared" si="16"/>
        <v>0.23622884070526162</v>
      </c>
      <c r="AK382">
        <f t="shared" si="17"/>
        <v>0.18308140056635902</v>
      </c>
      <c r="AL382">
        <f>U382 - AVERAGEIFS('Placebo Females'!U:U, 'Placebo Females'!B:B, B382, 'Placebo Females'!P:P, P382)</f>
        <v>39.666666666666629</v>
      </c>
      <c r="AM382">
        <f>V382 - AVERAGEIFS('Placebo Females'!V:V, 'Placebo Females'!B:B, B382, 'Placebo Females'!P:P, P382)</f>
        <v>1</v>
      </c>
      <c r="AN382">
        <f>W382 - AVERAGEIFS('Placebo Females'!W:W, 'Placebo Females'!B:B, B382, 'Placebo Females'!P:P, P382)</f>
        <v>17.333333333333314</v>
      </c>
      <c r="AO382">
        <f>X382 - AVERAGEIFS('Placebo Females'!X:X, 'Placebo Females'!B:B, B382, 'Placebo Females'!P:P, P382)</f>
        <v>-9</v>
      </c>
      <c r="AP382">
        <f>Y382 - AVERAGEIFS('Placebo Females'!Y:Y, 'Placebo Females'!B:B, B382, 'Placebo Females'!P:P, P382)</f>
        <v>23.333333333333343</v>
      </c>
      <c r="AQ382">
        <f>Z382 - AVERAGEIFS('Placebo Females'!Z:Z, 'Placebo Females'!B:B, B382, 'Placebo Females'!P:P, P382)</f>
        <v>3</v>
      </c>
      <c r="AR382">
        <f>AB382 - AVERAGEIFS('Placebo Females'!AB:AB, 'Placebo Females'!B:B, B382, 'Placebo Females'!P:P, P382)</f>
        <v>2</v>
      </c>
      <c r="AS382">
        <f>AC382 - AVERAGEIFS('Placebo Females'!AC:AC, 'Placebo Females'!B:B, B382, 'Placebo Females'!P:P, P382)</f>
        <v>0.66666666666666785</v>
      </c>
      <c r="AT382">
        <f>AD382 - AVERAGEIFS('Placebo Females'!AD:AD, 'Placebo Females'!B:B, B382, 'Placebo Females'!P:P, P382)</f>
        <v>7.9220000000000255</v>
      </c>
      <c r="AU382">
        <f>AE382 - AVERAGEIFS('Placebo Females'!AE:AE, 'Placebo Females'!B:B, B382, 'Placebo Females'!P:P, P382)</f>
        <v>1.0226000000000013E-2</v>
      </c>
      <c r="AV382">
        <f>AF382 - AVERAGEIFS('Placebo Females'!AF:AF, 'Placebo Females'!B:B, B382, 'Placebo Females'!P:P, P382)</f>
        <v>8.0527666666666664E-2</v>
      </c>
    </row>
    <row r="383" spans="1:48" x14ac:dyDescent="0.25">
      <c r="A383" t="s">
        <v>3171</v>
      </c>
      <c r="B383">
        <v>1008</v>
      </c>
      <c r="C383" t="s">
        <v>655</v>
      </c>
      <c r="D383">
        <v>33</v>
      </c>
      <c r="E383">
        <v>163.5</v>
      </c>
      <c r="F383">
        <v>69.8</v>
      </c>
      <c r="G383">
        <v>121.25</v>
      </c>
      <c r="H383">
        <v>71.25</v>
      </c>
      <c r="I383" t="s">
        <v>103</v>
      </c>
      <c r="J383" t="s">
        <v>104</v>
      </c>
      <c r="K383" t="s">
        <v>310</v>
      </c>
      <c r="L383" t="s">
        <v>106</v>
      </c>
      <c r="M383" t="s">
        <v>2261</v>
      </c>
      <c r="N383">
        <v>1500</v>
      </c>
      <c r="O383" t="s">
        <v>2262</v>
      </c>
      <c r="P383">
        <v>6</v>
      </c>
      <c r="Q383" t="s">
        <v>113</v>
      </c>
      <c r="R383" t="s">
        <v>2261</v>
      </c>
      <c r="S383">
        <v>640</v>
      </c>
      <c r="T383" t="s">
        <v>2266</v>
      </c>
      <c r="U383">
        <v>684</v>
      </c>
      <c r="V383">
        <v>137</v>
      </c>
      <c r="W383">
        <v>358</v>
      </c>
      <c r="X383">
        <v>91</v>
      </c>
      <c r="Y383">
        <v>202</v>
      </c>
      <c r="Z383">
        <v>65</v>
      </c>
      <c r="AA383" t="s">
        <v>108</v>
      </c>
      <c r="AB383">
        <v>49</v>
      </c>
      <c r="AC383">
        <v>20</v>
      </c>
      <c r="AD383">
        <v>377.29599999999999</v>
      </c>
      <c r="AE383">
        <v>0.31707299999999999</v>
      </c>
      <c r="AF383">
        <v>0.342642</v>
      </c>
      <c r="AH383">
        <v>640</v>
      </c>
      <c r="AI383">
        <f t="shared" si="15"/>
        <v>1.4969482137782388</v>
      </c>
      <c r="AJ383">
        <f t="shared" si="16"/>
        <v>0.23622884070526162</v>
      </c>
      <c r="AK383">
        <f t="shared" si="17"/>
        <v>0.18308140056635902</v>
      </c>
      <c r="AL383">
        <f>U383 - AVERAGEIFS('Placebo Females'!U:U, 'Placebo Females'!B:B, B383, 'Placebo Females'!P:P, P383)</f>
        <v>31.666666666666629</v>
      </c>
      <c r="AM383">
        <f>V383 - AVERAGEIFS('Placebo Females'!V:V, 'Placebo Females'!B:B, B383, 'Placebo Females'!P:P, P383)</f>
        <v>0</v>
      </c>
      <c r="AN383">
        <f>W383 - AVERAGEIFS('Placebo Females'!W:W, 'Placebo Females'!B:B, B383, 'Placebo Females'!P:P, P383)</f>
        <v>11.333333333333314</v>
      </c>
      <c r="AO383">
        <f>X383 - AVERAGEIFS('Placebo Females'!X:X, 'Placebo Females'!B:B, B383, 'Placebo Females'!P:P, P383)</f>
        <v>-5</v>
      </c>
      <c r="AP383">
        <f>Y383 - AVERAGEIFS('Placebo Females'!Y:Y, 'Placebo Females'!B:B, B383, 'Placebo Females'!P:P, P383)</f>
        <v>10.333333333333343</v>
      </c>
      <c r="AQ383">
        <f>Z383 - AVERAGEIFS('Placebo Females'!Z:Z, 'Placebo Females'!B:B, B383, 'Placebo Females'!P:P, P383)</f>
        <v>6</v>
      </c>
      <c r="AR383">
        <f>AB383 - AVERAGEIFS('Placebo Females'!AB:AB, 'Placebo Females'!B:B, B383, 'Placebo Females'!P:P, P383)</f>
        <v>12</v>
      </c>
      <c r="AS383">
        <f>AC383 - AVERAGEIFS('Placebo Females'!AC:AC, 'Placebo Females'!B:B, B383, 'Placebo Females'!P:P, P383)</f>
        <v>-5.3333333333333321</v>
      </c>
      <c r="AT383">
        <f>AD383 - AVERAGEIFS('Placebo Females'!AD:AD, 'Placebo Females'!B:B, B383, 'Placebo Females'!P:P, P383)</f>
        <v>-27.115000000000009</v>
      </c>
      <c r="AU383">
        <f>AE383 - AVERAGEIFS('Placebo Females'!AE:AE, 'Placebo Females'!B:B, B383, 'Placebo Females'!P:P, P383)</f>
        <v>0.10778699999999999</v>
      </c>
      <c r="AV383">
        <f>AF383 - AVERAGEIFS('Placebo Females'!AF:AF, 'Placebo Females'!B:B, B383, 'Placebo Females'!P:P, P383)</f>
        <v>5.8834666666666646E-2</v>
      </c>
    </row>
    <row r="384" spans="1:48" x14ac:dyDescent="0.25">
      <c r="A384" t="s">
        <v>3172</v>
      </c>
      <c r="B384">
        <v>1011</v>
      </c>
      <c r="C384" t="s">
        <v>655</v>
      </c>
      <c r="D384">
        <v>31</v>
      </c>
      <c r="E384">
        <v>161.5</v>
      </c>
      <c r="F384">
        <v>65.3</v>
      </c>
      <c r="G384">
        <v>120.75</v>
      </c>
      <c r="H384">
        <v>84</v>
      </c>
      <c r="I384" t="s">
        <v>458</v>
      </c>
      <c r="J384" t="s">
        <v>104</v>
      </c>
      <c r="K384" t="s">
        <v>753</v>
      </c>
      <c r="L384" t="s">
        <v>311</v>
      </c>
      <c r="M384" t="s">
        <v>2261</v>
      </c>
      <c r="N384">
        <v>1500</v>
      </c>
      <c r="O384" t="s">
        <v>2262</v>
      </c>
      <c r="P384">
        <v>8</v>
      </c>
      <c r="Q384" t="s">
        <v>113</v>
      </c>
      <c r="R384" t="s">
        <v>2261</v>
      </c>
      <c r="S384">
        <v>638</v>
      </c>
      <c r="T384" t="s">
        <v>2266</v>
      </c>
      <c r="U384">
        <v>790</v>
      </c>
      <c r="V384">
        <v>174</v>
      </c>
      <c r="W384">
        <v>347</v>
      </c>
      <c r="X384">
        <v>96</v>
      </c>
      <c r="Y384">
        <v>186</v>
      </c>
      <c r="Z384">
        <v>65</v>
      </c>
      <c r="AA384" t="s">
        <v>108</v>
      </c>
      <c r="AB384">
        <v>51</v>
      </c>
      <c r="AC384">
        <v>21</v>
      </c>
      <c r="AD384">
        <v>408.97399999999999</v>
      </c>
      <c r="AE384">
        <v>0.14285700000000001</v>
      </c>
      <c r="AF384">
        <v>0.29993599999999998</v>
      </c>
      <c r="AH384">
        <v>638</v>
      </c>
      <c r="AI384">
        <f t="shared" si="15"/>
        <v>1.4922702506101821</v>
      </c>
      <c r="AJ384">
        <f t="shared" si="16"/>
        <v>0.23577737092421314</v>
      </c>
      <c r="AK384">
        <f t="shared" si="17"/>
        <v>0.18266047317258316</v>
      </c>
      <c r="AL384">
        <f>U384 - AVERAGEIFS('Placebo Females'!U:U, 'Placebo Females'!B:B, B384, 'Placebo Females'!P:P, P384)</f>
        <v>-81.333333333333371</v>
      </c>
      <c r="AM384">
        <f>V384 - AVERAGEIFS('Placebo Females'!V:V, 'Placebo Females'!B:B, B384, 'Placebo Females'!P:P, P384)</f>
        <v>3.6666666666666572</v>
      </c>
      <c r="AN384">
        <f>W384 - AVERAGEIFS('Placebo Females'!W:W, 'Placebo Females'!B:B, B384, 'Placebo Females'!P:P, P384)</f>
        <v>-10.333333333333314</v>
      </c>
      <c r="AO384">
        <f>X384 - AVERAGEIFS('Placebo Females'!X:X, 'Placebo Females'!B:B, B384, 'Placebo Females'!P:P, P384)</f>
        <v>8</v>
      </c>
      <c r="AP384">
        <f>Y384 - AVERAGEIFS('Placebo Females'!Y:Y, 'Placebo Females'!B:B, B384, 'Placebo Females'!P:P, P384)</f>
        <v>-14</v>
      </c>
      <c r="AQ384">
        <f>Z384 - AVERAGEIFS('Placebo Females'!Z:Z, 'Placebo Females'!B:B, B384, 'Placebo Females'!P:P, P384)</f>
        <v>-4.3333333333333286</v>
      </c>
      <c r="AR384">
        <f>AB384 - AVERAGEIFS('Placebo Females'!AB:AB, 'Placebo Females'!B:B, B384, 'Placebo Females'!P:P, P384)</f>
        <v>3.6666666666666643</v>
      </c>
      <c r="AS384">
        <f>AC384 - AVERAGEIFS('Placebo Females'!AC:AC, 'Placebo Females'!B:B, B384, 'Placebo Females'!P:P, P384)</f>
        <v>-6.3333333333333321</v>
      </c>
      <c r="AT384">
        <f>AD384 - AVERAGEIFS('Placebo Females'!AD:AD, 'Placebo Females'!B:B, B384, 'Placebo Females'!P:P, P384)</f>
        <v>-50.490000000000009</v>
      </c>
      <c r="AU384">
        <f>AE384 - AVERAGEIFS('Placebo Females'!AE:AE, 'Placebo Females'!B:B, B384, 'Placebo Females'!P:P, P384)</f>
        <v>-2.3809666666666646E-2</v>
      </c>
      <c r="AV384">
        <f>AF384 - AVERAGEIFS('Placebo Females'!AF:AF, 'Placebo Females'!B:B, B384, 'Placebo Females'!P:P, P384)</f>
        <v>-3.3581333333333296E-2</v>
      </c>
    </row>
    <row r="385" spans="1:48" x14ac:dyDescent="0.25">
      <c r="A385" t="s">
        <v>3173</v>
      </c>
      <c r="B385">
        <v>1011</v>
      </c>
      <c r="C385" t="s">
        <v>655</v>
      </c>
      <c r="D385">
        <v>31</v>
      </c>
      <c r="E385">
        <v>161.5</v>
      </c>
      <c r="F385">
        <v>65.3</v>
      </c>
      <c r="G385">
        <v>120.75</v>
      </c>
      <c r="H385">
        <v>84</v>
      </c>
      <c r="I385" t="s">
        <v>458</v>
      </c>
      <c r="J385" t="s">
        <v>104</v>
      </c>
      <c r="K385" t="s">
        <v>753</v>
      </c>
      <c r="L385" t="s">
        <v>311</v>
      </c>
      <c r="M385" t="s">
        <v>2261</v>
      </c>
      <c r="N385">
        <v>1500</v>
      </c>
      <c r="O385" t="s">
        <v>2262</v>
      </c>
      <c r="P385">
        <v>8</v>
      </c>
      <c r="Q385" t="s">
        <v>113</v>
      </c>
      <c r="R385" t="s">
        <v>2261</v>
      </c>
      <c r="S385">
        <v>638</v>
      </c>
      <c r="T385" t="s">
        <v>2266</v>
      </c>
      <c r="U385">
        <v>800</v>
      </c>
      <c r="V385">
        <v>170</v>
      </c>
      <c r="W385">
        <v>349</v>
      </c>
      <c r="X385">
        <v>91</v>
      </c>
      <c r="Y385">
        <v>191</v>
      </c>
      <c r="Z385">
        <v>67</v>
      </c>
      <c r="AA385" t="s">
        <v>108</v>
      </c>
      <c r="AB385">
        <v>38</v>
      </c>
      <c r="AC385">
        <v>33</v>
      </c>
      <c r="AD385">
        <v>431.27199999999999</v>
      </c>
      <c r="AE385">
        <v>0.13953499999999999</v>
      </c>
      <c r="AF385">
        <v>0.30857000000000001</v>
      </c>
      <c r="AH385">
        <v>638</v>
      </c>
      <c r="AI385">
        <f t="shared" si="15"/>
        <v>1.4922702506101821</v>
      </c>
      <c r="AJ385">
        <f t="shared" si="16"/>
        <v>0.23577737092421314</v>
      </c>
      <c r="AK385">
        <f t="shared" si="17"/>
        <v>0.18266047317258316</v>
      </c>
      <c r="AL385">
        <f>U385 - AVERAGEIFS('Placebo Females'!U:U, 'Placebo Females'!B:B, B385, 'Placebo Females'!P:P, P385)</f>
        <v>-71.333333333333371</v>
      </c>
      <c r="AM385">
        <f>V385 - AVERAGEIFS('Placebo Females'!V:V, 'Placebo Females'!B:B, B385, 'Placebo Females'!P:P, P385)</f>
        <v>-0.33333333333334281</v>
      </c>
      <c r="AN385">
        <f>W385 - AVERAGEIFS('Placebo Females'!W:W, 'Placebo Females'!B:B, B385, 'Placebo Females'!P:P, P385)</f>
        <v>-8.3333333333333144</v>
      </c>
      <c r="AO385">
        <f>X385 - AVERAGEIFS('Placebo Females'!X:X, 'Placebo Females'!B:B, B385, 'Placebo Females'!P:P, P385)</f>
        <v>3</v>
      </c>
      <c r="AP385">
        <f>Y385 - AVERAGEIFS('Placebo Females'!Y:Y, 'Placebo Females'!B:B, B385, 'Placebo Females'!P:P, P385)</f>
        <v>-9</v>
      </c>
      <c r="AQ385">
        <f>Z385 - AVERAGEIFS('Placebo Females'!Z:Z, 'Placebo Females'!B:B, B385, 'Placebo Females'!P:P, P385)</f>
        <v>-2.3333333333333286</v>
      </c>
      <c r="AR385">
        <f>AB385 - AVERAGEIFS('Placebo Females'!AB:AB, 'Placebo Females'!B:B, B385, 'Placebo Females'!P:P, P385)</f>
        <v>-9.3333333333333357</v>
      </c>
      <c r="AS385">
        <f>AC385 - AVERAGEIFS('Placebo Females'!AC:AC, 'Placebo Females'!B:B, B385, 'Placebo Females'!P:P, P385)</f>
        <v>5.6666666666666679</v>
      </c>
      <c r="AT385">
        <f>AD385 - AVERAGEIFS('Placebo Females'!AD:AD, 'Placebo Females'!B:B, B385, 'Placebo Females'!P:P, P385)</f>
        <v>-28.192000000000007</v>
      </c>
      <c r="AU385">
        <f>AE385 - AVERAGEIFS('Placebo Females'!AE:AE, 'Placebo Females'!B:B, B385, 'Placebo Females'!P:P, P385)</f>
        <v>-2.7131666666666665E-2</v>
      </c>
      <c r="AV385">
        <f>AF385 - AVERAGEIFS('Placebo Females'!AF:AF, 'Placebo Females'!B:B, B385, 'Placebo Females'!P:P, P385)</f>
        <v>-2.4947333333333266E-2</v>
      </c>
    </row>
    <row r="386" spans="1:48" x14ac:dyDescent="0.25">
      <c r="A386" t="s">
        <v>3174</v>
      </c>
      <c r="B386">
        <v>1011</v>
      </c>
      <c r="C386" t="s">
        <v>655</v>
      </c>
      <c r="D386">
        <v>31</v>
      </c>
      <c r="E386">
        <v>161.5</v>
      </c>
      <c r="F386">
        <v>65.3</v>
      </c>
      <c r="G386">
        <v>120.75</v>
      </c>
      <c r="H386">
        <v>84</v>
      </c>
      <c r="I386" t="s">
        <v>458</v>
      </c>
      <c r="J386" t="s">
        <v>104</v>
      </c>
      <c r="K386" t="s">
        <v>753</v>
      </c>
      <c r="L386" t="s">
        <v>311</v>
      </c>
      <c r="M386" t="s">
        <v>2261</v>
      </c>
      <c r="N386">
        <v>1500</v>
      </c>
      <c r="O386" t="s">
        <v>2262</v>
      </c>
      <c r="P386">
        <v>8</v>
      </c>
      <c r="Q386" t="s">
        <v>113</v>
      </c>
      <c r="R386" t="s">
        <v>2261</v>
      </c>
      <c r="S386">
        <v>638</v>
      </c>
      <c r="T386" t="s">
        <v>2266</v>
      </c>
      <c r="U386">
        <v>784</v>
      </c>
      <c r="V386">
        <v>175</v>
      </c>
      <c r="W386">
        <v>349</v>
      </c>
      <c r="X386">
        <v>96</v>
      </c>
      <c r="Y386">
        <v>187</v>
      </c>
      <c r="Z386">
        <v>66</v>
      </c>
      <c r="AA386" t="s">
        <v>108</v>
      </c>
      <c r="AB386">
        <v>39</v>
      </c>
      <c r="AC386">
        <v>32</v>
      </c>
      <c r="AD386">
        <v>427.05</v>
      </c>
      <c r="AE386">
        <v>0.111111</v>
      </c>
      <c r="AF386">
        <v>0.30532999999999999</v>
      </c>
      <c r="AH386">
        <v>638</v>
      </c>
      <c r="AI386">
        <f t="shared" si="15"/>
        <v>1.4922702506101821</v>
      </c>
      <c r="AJ386">
        <f t="shared" si="16"/>
        <v>0.23577737092421314</v>
      </c>
      <c r="AK386">
        <f t="shared" si="17"/>
        <v>0.18266047317258316</v>
      </c>
      <c r="AL386">
        <f>U386 - AVERAGEIFS('Placebo Females'!U:U, 'Placebo Females'!B:B, B386, 'Placebo Females'!P:P, P386)</f>
        <v>-87.333333333333371</v>
      </c>
      <c r="AM386">
        <f>V386 - AVERAGEIFS('Placebo Females'!V:V, 'Placebo Females'!B:B, B386, 'Placebo Females'!P:P, P386)</f>
        <v>4.6666666666666572</v>
      </c>
      <c r="AN386">
        <f>W386 - AVERAGEIFS('Placebo Females'!W:W, 'Placebo Females'!B:B, B386, 'Placebo Females'!P:P, P386)</f>
        <v>-8.3333333333333144</v>
      </c>
      <c r="AO386">
        <f>X386 - AVERAGEIFS('Placebo Females'!X:X, 'Placebo Females'!B:B, B386, 'Placebo Females'!P:P, P386)</f>
        <v>8</v>
      </c>
      <c r="AP386">
        <f>Y386 - AVERAGEIFS('Placebo Females'!Y:Y, 'Placebo Females'!B:B, B386, 'Placebo Females'!P:P, P386)</f>
        <v>-13</v>
      </c>
      <c r="AQ386">
        <f>Z386 - AVERAGEIFS('Placebo Females'!Z:Z, 'Placebo Females'!B:B, B386, 'Placebo Females'!P:P, P386)</f>
        <v>-3.3333333333333286</v>
      </c>
      <c r="AR386">
        <f>AB386 - AVERAGEIFS('Placebo Females'!AB:AB, 'Placebo Females'!B:B, B386, 'Placebo Females'!P:P, P386)</f>
        <v>-8.3333333333333357</v>
      </c>
      <c r="AS386">
        <f>AC386 - AVERAGEIFS('Placebo Females'!AC:AC, 'Placebo Females'!B:B, B386, 'Placebo Females'!P:P, P386)</f>
        <v>4.6666666666666679</v>
      </c>
      <c r="AT386">
        <f>AD386 - AVERAGEIFS('Placebo Females'!AD:AD, 'Placebo Females'!B:B, B386, 'Placebo Females'!P:P, P386)</f>
        <v>-32.413999999999987</v>
      </c>
      <c r="AU386">
        <f>AE386 - AVERAGEIFS('Placebo Females'!AE:AE, 'Placebo Females'!B:B, B386, 'Placebo Females'!P:P, P386)</f>
        <v>-5.5555666666666656E-2</v>
      </c>
      <c r="AV386">
        <f>AF386 - AVERAGEIFS('Placebo Females'!AF:AF, 'Placebo Females'!B:B, B386, 'Placebo Females'!P:P, P386)</f>
        <v>-2.8187333333333287E-2</v>
      </c>
    </row>
    <row r="387" spans="1:48" x14ac:dyDescent="0.25">
      <c r="A387" t="s">
        <v>3175</v>
      </c>
      <c r="B387">
        <v>1002</v>
      </c>
      <c r="C387" t="s">
        <v>655</v>
      </c>
      <c r="D387">
        <v>20</v>
      </c>
      <c r="E387">
        <v>177</v>
      </c>
      <c r="F387">
        <v>80.599999999999994</v>
      </c>
      <c r="G387">
        <v>95.666666669999998</v>
      </c>
      <c r="H387">
        <v>56</v>
      </c>
      <c r="I387" t="s">
        <v>103</v>
      </c>
      <c r="J387" t="s">
        <v>104</v>
      </c>
      <c r="K387" t="s">
        <v>704</v>
      </c>
      <c r="L387" t="s">
        <v>460</v>
      </c>
      <c r="M387" t="s">
        <v>2261</v>
      </c>
      <c r="N387">
        <v>1500</v>
      </c>
      <c r="O387" t="s">
        <v>2262</v>
      </c>
      <c r="P387">
        <v>1.5</v>
      </c>
      <c r="Q387" t="s">
        <v>113</v>
      </c>
      <c r="R387" t="s">
        <v>2261</v>
      </c>
      <c r="S387">
        <v>562</v>
      </c>
      <c r="T387" t="s">
        <v>2266</v>
      </c>
      <c r="U387">
        <v>996</v>
      </c>
      <c r="V387">
        <v>153</v>
      </c>
      <c r="W387">
        <v>391</v>
      </c>
      <c r="X387">
        <v>96</v>
      </c>
      <c r="Y387">
        <v>223</v>
      </c>
      <c r="Z387">
        <v>72</v>
      </c>
      <c r="AA387" t="s">
        <v>108</v>
      </c>
      <c r="AB387">
        <v>44</v>
      </c>
      <c r="AC387">
        <v>22</v>
      </c>
      <c r="AD387">
        <v>601.82100000000003</v>
      </c>
      <c r="AE387">
        <v>0.125</v>
      </c>
      <c r="AF387">
        <v>0.37418000000000001</v>
      </c>
      <c r="AH387">
        <v>562</v>
      </c>
      <c r="AI387">
        <f t="shared" ref="AI387:AI450" si="18">((AH387*10^-9)/427.5365)*10^9</f>
        <v>1.3145076502240161</v>
      </c>
      <c r="AJ387">
        <f t="shared" ref="AJ387:AJ450" si="19">1 -(1/(1+((AI387/6.49)^0.8)))</f>
        <v>0.21798626015452516</v>
      </c>
      <c r="AK387">
        <f t="shared" ref="AK387:AK450" si="20">1 -(1/(1+((AI387/7.887)^0.9)))</f>
        <v>0.16623096034027551</v>
      </c>
      <c r="AL387">
        <f>U387 - AVERAGEIFS('Placebo Females'!U:U, 'Placebo Females'!B:B, B387, 'Placebo Females'!P:P, P387)</f>
        <v>-128</v>
      </c>
      <c r="AM387">
        <f>V387 - AVERAGEIFS('Placebo Females'!V:V, 'Placebo Females'!B:B, B387, 'Placebo Females'!P:P, P387)</f>
        <v>5.3333333333333428</v>
      </c>
      <c r="AN387">
        <f>W387 - AVERAGEIFS('Placebo Females'!W:W, 'Placebo Females'!B:B, B387, 'Placebo Females'!P:P, P387)</f>
        <v>-19.333333333333314</v>
      </c>
      <c r="AO387">
        <f>X387 - AVERAGEIFS('Placebo Females'!X:X, 'Placebo Females'!B:B, B387, 'Placebo Females'!P:P, P387)</f>
        <v>9</v>
      </c>
      <c r="AP387">
        <f>Y387 - AVERAGEIFS('Placebo Females'!Y:Y, 'Placebo Females'!B:B, B387, 'Placebo Females'!P:P, P387)</f>
        <v>-29</v>
      </c>
      <c r="AQ387">
        <f>Z387 - AVERAGEIFS('Placebo Females'!Z:Z, 'Placebo Females'!B:B, B387, 'Placebo Females'!P:P, P387)</f>
        <v>0.6666666666666714</v>
      </c>
      <c r="AR387">
        <f>AB387 - AVERAGEIFS('Placebo Females'!AB:AB, 'Placebo Females'!B:B, B387, 'Placebo Females'!P:P, P387)</f>
        <v>2.6666666666666643</v>
      </c>
      <c r="AS387">
        <f>AC387 - AVERAGEIFS('Placebo Females'!AC:AC, 'Placebo Females'!B:B, B387, 'Placebo Females'!P:P, P387)</f>
        <v>-2.3333333333333321</v>
      </c>
      <c r="AT387">
        <f>AD387 - AVERAGEIFS('Placebo Females'!AD:AD, 'Placebo Females'!B:B, B387, 'Placebo Females'!P:P, P387)</f>
        <v>6.1929999999999836</v>
      </c>
      <c r="AU387">
        <f>AE387 - AVERAGEIFS('Placebo Females'!AE:AE, 'Placebo Females'!B:B, B387, 'Placebo Females'!P:P, P387)</f>
        <v>4.0381700000000006E-2</v>
      </c>
      <c r="AV387">
        <f>AF387 - AVERAGEIFS('Placebo Females'!AF:AF, 'Placebo Females'!B:B, B387, 'Placebo Females'!P:P, P387)</f>
        <v>-3.8059999999999761E-3</v>
      </c>
    </row>
    <row r="388" spans="1:48" x14ac:dyDescent="0.25">
      <c r="A388" t="s">
        <v>3176</v>
      </c>
      <c r="B388">
        <v>1002</v>
      </c>
      <c r="C388" t="s">
        <v>655</v>
      </c>
      <c r="D388">
        <v>20</v>
      </c>
      <c r="E388">
        <v>177</v>
      </c>
      <c r="F388">
        <v>80.599999999999994</v>
      </c>
      <c r="G388">
        <v>95.666666669999998</v>
      </c>
      <c r="H388">
        <v>56</v>
      </c>
      <c r="I388" t="s">
        <v>103</v>
      </c>
      <c r="J388" t="s">
        <v>104</v>
      </c>
      <c r="K388" t="s">
        <v>704</v>
      </c>
      <c r="L388" t="s">
        <v>460</v>
      </c>
      <c r="M388" t="s">
        <v>2261</v>
      </c>
      <c r="N388">
        <v>1500</v>
      </c>
      <c r="O388" t="s">
        <v>2262</v>
      </c>
      <c r="P388">
        <v>1.5</v>
      </c>
      <c r="Q388" t="s">
        <v>113</v>
      </c>
      <c r="R388" t="s">
        <v>2261</v>
      </c>
      <c r="S388">
        <v>562</v>
      </c>
      <c r="T388" t="s">
        <v>2266</v>
      </c>
      <c r="U388">
        <v>958</v>
      </c>
      <c r="V388">
        <v>145</v>
      </c>
      <c r="W388">
        <v>390</v>
      </c>
      <c r="X388">
        <v>87</v>
      </c>
      <c r="Y388">
        <v>232</v>
      </c>
      <c r="Z388">
        <v>71</v>
      </c>
      <c r="AA388" t="s">
        <v>108</v>
      </c>
      <c r="AB388">
        <v>45</v>
      </c>
      <c r="AC388">
        <v>22</v>
      </c>
      <c r="AD388">
        <v>596.43600000000004</v>
      </c>
      <c r="AE388">
        <v>8.3333299999999999E-2</v>
      </c>
      <c r="AF388">
        <v>0.37660399999999999</v>
      </c>
      <c r="AH388">
        <v>562</v>
      </c>
      <c r="AI388">
        <f t="shared" si="18"/>
        <v>1.3145076502240161</v>
      </c>
      <c r="AJ388">
        <f t="shared" si="19"/>
        <v>0.21798626015452516</v>
      </c>
      <c r="AK388">
        <f t="shared" si="20"/>
        <v>0.16623096034027551</v>
      </c>
      <c r="AL388">
        <f>U388 - AVERAGEIFS('Placebo Females'!U:U, 'Placebo Females'!B:B, B388, 'Placebo Females'!P:P, P388)</f>
        <v>-166</v>
      </c>
      <c r="AM388">
        <f>V388 - AVERAGEIFS('Placebo Females'!V:V, 'Placebo Females'!B:B, B388, 'Placebo Females'!P:P, P388)</f>
        <v>-2.6666666666666572</v>
      </c>
      <c r="AN388">
        <f>W388 - AVERAGEIFS('Placebo Females'!W:W, 'Placebo Females'!B:B, B388, 'Placebo Females'!P:P, P388)</f>
        <v>-20.333333333333314</v>
      </c>
      <c r="AO388">
        <f>X388 - AVERAGEIFS('Placebo Females'!X:X, 'Placebo Females'!B:B, B388, 'Placebo Females'!P:P, P388)</f>
        <v>0</v>
      </c>
      <c r="AP388">
        <f>Y388 - AVERAGEIFS('Placebo Females'!Y:Y, 'Placebo Females'!B:B, B388, 'Placebo Females'!P:P, P388)</f>
        <v>-20</v>
      </c>
      <c r="AQ388">
        <f>Z388 - AVERAGEIFS('Placebo Females'!Z:Z, 'Placebo Females'!B:B, B388, 'Placebo Females'!P:P, P388)</f>
        <v>-0.3333333333333286</v>
      </c>
      <c r="AR388">
        <f>AB388 - AVERAGEIFS('Placebo Females'!AB:AB, 'Placebo Females'!B:B, B388, 'Placebo Females'!P:P, P388)</f>
        <v>3.6666666666666643</v>
      </c>
      <c r="AS388">
        <f>AC388 - AVERAGEIFS('Placebo Females'!AC:AC, 'Placebo Females'!B:B, B388, 'Placebo Females'!P:P, P388)</f>
        <v>-2.3333333333333321</v>
      </c>
      <c r="AT388">
        <f>AD388 - AVERAGEIFS('Placebo Females'!AD:AD, 'Placebo Females'!B:B, B388, 'Placebo Females'!P:P, P388)</f>
        <v>0.80799999999999272</v>
      </c>
      <c r="AU388">
        <f>AE388 - AVERAGEIFS('Placebo Females'!AE:AE, 'Placebo Females'!B:B, B388, 'Placebo Females'!P:P, P388)</f>
        <v>-1.2849999999999945E-3</v>
      </c>
      <c r="AV388">
        <f>AF388 - AVERAGEIFS('Placebo Females'!AF:AF, 'Placebo Females'!B:B, B388, 'Placebo Females'!P:P, P388)</f>
        <v>-1.3819999999999943E-3</v>
      </c>
    </row>
    <row r="389" spans="1:48" x14ac:dyDescent="0.25">
      <c r="A389" t="s">
        <v>3177</v>
      </c>
      <c r="B389">
        <v>1002</v>
      </c>
      <c r="C389" t="s">
        <v>655</v>
      </c>
      <c r="D389">
        <v>20</v>
      </c>
      <c r="E389">
        <v>177</v>
      </c>
      <c r="F389">
        <v>80.599999999999994</v>
      </c>
      <c r="G389">
        <v>95.666666669999998</v>
      </c>
      <c r="H389">
        <v>56</v>
      </c>
      <c r="I389" t="s">
        <v>103</v>
      </c>
      <c r="J389" t="s">
        <v>104</v>
      </c>
      <c r="K389" t="s">
        <v>704</v>
      </c>
      <c r="L389" t="s">
        <v>460</v>
      </c>
      <c r="M389" t="s">
        <v>2261</v>
      </c>
      <c r="N389">
        <v>1500</v>
      </c>
      <c r="O389" t="s">
        <v>2262</v>
      </c>
      <c r="P389">
        <v>1.5</v>
      </c>
      <c r="Q389" t="s">
        <v>113</v>
      </c>
      <c r="R389" t="s">
        <v>2261</v>
      </c>
      <c r="S389">
        <v>562</v>
      </c>
      <c r="T389" t="s">
        <v>2266</v>
      </c>
      <c r="U389">
        <v>954</v>
      </c>
      <c r="V389">
        <v>142</v>
      </c>
      <c r="W389">
        <v>392</v>
      </c>
      <c r="X389">
        <v>88</v>
      </c>
      <c r="Y389">
        <v>233</v>
      </c>
      <c r="Z389">
        <v>71</v>
      </c>
      <c r="AA389" t="s">
        <v>108</v>
      </c>
      <c r="AB389">
        <v>41</v>
      </c>
      <c r="AC389">
        <v>26</v>
      </c>
      <c r="AD389">
        <v>586.00599999999997</v>
      </c>
      <c r="AE389">
        <v>0.06</v>
      </c>
      <c r="AF389">
        <v>0.37446299999999999</v>
      </c>
      <c r="AH389">
        <v>562</v>
      </c>
      <c r="AI389">
        <f t="shared" si="18"/>
        <v>1.3145076502240161</v>
      </c>
      <c r="AJ389">
        <f t="shared" si="19"/>
        <v>0.21798626015452516</v>
      </c>
      <c r="AK389">
        <f t="shared" si="20"/>
        <v>0.16623096034027551</v>
      </c>
      <c r="AL389">
        <f>U389 - AVERAGEIFS('Placebo Females'!U:U, 'Placebo Females'!B:B, B389, 'Placebo Females'!P:P, P389)</f>
        <v>-170</v>
      </c>
      <c r="AM389">
        <f>V389 - AVERAGEIFS('Placebo Females'!V:V, 'Placebo Females'!B:B, B389, 'Placebo Females'!P:P, P389)</f>
        <v>-5.6666666666666572</v>
      </c>
      <c r="AN389">
        <f>W389 - AVERAGEIFS('Placebo Females'!W:W, 'Placebo Females'!B:B, B389, 'Placebo Females'!P:P, P389)</f>
        <v>-18.333333333333314</v>
      </c>
      <c r="AO389">
        <f>X389 - AVERAGEIFS('Placebo Females'!X:X, 'Placebo Females'!B:B, B389, 'Placebo Females'!P:P, P389)</f>
        <v>1</v>
      </c>
      <c r="AP389">
        <f>Y389 - AVERAGEIFS('Placebo Females'!Y:Y, 'Placebo Females'!B:B, B389, 'Placebo Females'!P:P, P389)</f>
        <v>-19</v>
      </c>
      <c r="AQ389">
        <f>Z389 - AVERAGEIFS('Placebo Females'!Z:Z, 'Placebo Females'!B:B, B389, 'Placebo Females'!P:P, P389)</f>
        <v>-0.3333333333333286</v>
      </c>
      <c r="AR389">
        <f>AB389 - AVERAGEIFS('Placebo Females'!AB:AB, 'Placebo Females'!B:B, B389, 'Placebo Females'!P:P, P389)</f>
        <v>-0.3333333333333357</v>
      </c>
      <c r="AS389">
        <f>AC389 - AVERAGEIFS('Placebo Females'!AC:AC, 'Placebo Females'!B:B, B389, 'Placebo Females'!P:P, P389)</f>
        <v>1.6666666666666679</v>
      </c>
      <c r="AT389">
        <f>AD389 - AVERAGEIFS('Placebo Females'!AD:AD, 'Placebo Females'!B:B, B389, 'Placebo Females'!P:P, P389)</f>
        <v>-9.6220000000000709</v>
      </c>
      <c r="AU389">
        <f>AE389 - AVERAGEIFS('Placebo Females'!AE:AE, 'Placebo Females'!B:B, B389, 'Placebo Females'!P:P, P389)</f>
        <v>-2.4618299999999996E-2</v>
      </c>
      <c r="AV389">
        <f>AF389 - AVERAGEIFS('Placebo Females'!AF:AF, 'Placebo Females'!B:B, B389, 'Placebo Females'!P:P, P389)</f>
        <v>-3.5229999999999984E-3</v>
      </c>
    </row>
    <row r="390" spans="1:48" x14ac:dyDescent="0.25">
      <c r="A390" t="s">
        <v>3178</v>
      </c>
      <c r="B390">
        <v>1005</v>
      </c>
      <c r="C390" t="s">
        <v>655</v>
      </c>
      <c r="D390">
        <v>23</v>
      </c>
      <c r="E390">
        <v>182.5</v>
      </c>
      <c r="F390">
        <v>78.8</v>
      </c>
      <c r="G390">
        <v>114.25</v>
      </c>
      <c r="H390">
        <v>64</v>
      </c>
      <c r="I390" t="s">
        <v>103</v>
      </c>
      <c r="J390" t="s">
        <v>104</v>
      </c>
      <c r="K390" t="s">
        <v>509</v>
      </c>
      <c r="L390" t="s">
        <v>211</v>
      </c>
      <c r="M390" t="s">
        <v>2261</v>
      </c>
      <c r="N390">
        <v>1500</v>
      </c>
      <c r="O390" t="s">
        <v>2262</v>
      </c>
      <c r="P390">
        <v>8</v>
      </c>
      <c r="Q390" t="s">
        <v>113</v>
      </c>
      <c r="R390" t="s">
        <v>2261</v>
      </c>
      <c r="S390">
        <v>533</v>
      </c>
      <c r="T390" t="s">
        <v>2266</v>
      </c>
      <c r="U390">
        <v>853</v>
      </c>
      <c r="V390">
        <v>140</v>
      </c>
      <c r="W390">
        <v>380</v>
      </c>
      <c r="X390">
        <v>100</v>
      </c>
      <c r="Y390">
        <v>211</v>
      </c>
      <c r="Z390">
        <v>69</v>
      </c>
      <c r="AA390" t="s">
        <v>108</v>
      </c>
      <c r="AB390">
        <v>37</v>
      </c>
      <c r="AC390">
        <v>31</v>
      </c>
      <c r="AD390">
        <v>468.93299999999999</v>
      </c>
      <c r="AE390" t="s">
        <v>108</v>
      </c>
      <c r="AF390" t="s">
        <v>108</v>
      </c>
      <c r="AH390">
        <v>533</v>
      </c>
      <c r="AI390">
        <f t="shared" si="18"/>
        <v>1.2466771842871895</v>
      </c>
      <c r="AJ390">
        <f t="shared" si="19"/>
        <v>0.21084747409860205</v>
      </c>
      <c r="AK390">
        <f t="shared" si="20"/>
        <v>0.15972700852471755</v>
      </c>
      <c r="AL390">
        <f>U390 - AVERAGEIFS('Placebo Females'!U:U, 'Placebo Females'!B:B, B390, 'Placebo Females'!P:P, P390)</f>
        <v>-42.666666666666629</v>
      </c>
      <c r="AM390">
        <f>V390 - AVERAGEIFS('Placebo Females'!V:V, 'Placebo Females'!B:B, B390, 'Placebo Females'!P:P, P390)</f>
        <v>1.6666666666666572</v>
      </c>
      <c r="AN390">
        <f>W390 - AVERAGEIFS('Placebo Females'!W:W, 'Placebo Females'!B:B, B390, 'Placebo Females'!P:P, P390)</f>
        <v>1.3333333333333144</v>
      </c>
      <c r="AO390">
        <f>X390 - AVERAGEIFS('Placebo Females'!X:X, 'Placebo Females'!B:B, B390, 'Placebo Females'!P:P, P390)</f>
        <v>10.666666666666671</v>
      </c>
      <c r="AP390">
        <f>Y390 - AVERAGEIFS('Placebo Females'!Y:Y, 'Placebo Females'!B:B, B390, 'Placebo Females'!P:P, P390)</f>
        <v>-11.333333333333343</v>
      </c>
      <c r="AQ390">
        <f>Z390 - AVERAGEIFS('Placebo Females'!Z:Z, 'Placebo Females'!B:B, B390, 'Placebo Females'!P:P, P390)</f>
        <v>2</v>
      </c>
      <c r="AR390">
        <f>AB390 - AVERAGEIFS('Placebo Females'!AB:AB, 'Placebo Females'!B:B, B390, 'Placebo Females'!P:P, P390)</f>
        <v>1.3333333333333357</v>
      </c>
      <c r="AS390">
        <f>AC390 - AVERAGEIFS('Placebo Females'!AC:AC, 'Placebo Females'!B:B, B390, 'Placebo Females'!P:P, P390)</f>
        <v>4</v>
      </c>
      <c r="AT390">
        <f>AD390 - AVERAGEIFS('Placebo Females'!AD:AD, 'Placebo Females'!B:B, B390, 'Placebo Females'!P:P, P390)</f>
        <v>-10.824000000000012</v>
      </c>
      <c r="AU390" t="e">
        <f>AE390 - AVERAGEIFS('Placebo Females'!AE:AE, 'Placebo Females'!B:B, B390, 'Placebo Females'!P:P, P390)</f>
        <v>#VALUE!</v>
      </c>
      <c r="AV390" t="e">
        <f>AF390 - AVERAGEIFS('Placebo Females'!AF:AF, 'Placebo Females'!B:B, B390, 'Placebo Females'!P:P, P390)</f>
        <v>#VALUE!</v>
      </c>
    </row>
    <row r="391" spans="1:48" x14ac:dyDescent="0.25">
      <c r="A391" t="s">
        <v>3179</v>
      </c>
      <c r="B391">
        <v>1005</v>
      </c>
      <c r="C391" t="s">
        <v>655</v>
      </c>
      <c r="D391">
        <v>23</v>
      </c>
      <c r="E391">
        <v>182.5</v>
      </c>
      <c r="F391">
        <v>78.8</v>
      </c>
      <c r="G391">
        <v>114.25</v>
      </c>
      <c r="H391">
        <v>64</v>
      </c>
      <c r="I391" t="s">
        <v>103</v>
      </c>
      <c r="J391" t="s">
        <v>104</v>
      </c>
      <c r="K391" t="s">
        <v>509</v>
      </c>
      <c r="L391" t="s">
        <v>211</v>
      </c>
      <c r="M391" t="s">
        <v>2261</v>
      </c>
      <c r="N391">
        <v>1500</v>
      </c>
      <c r="O391" t="s">
        <v>2262</v>
      </c>
      <c r="P391">
        <v>8</v>
      </c>
      <c r="Q391" t="s">
        <v>113</v>
      </c>
      <c r="R391" t="s">
        <v>2261</v>
      </c>
      <c r="S391">
        <v>533</v>
      </c>
      <c r="T391" t="s">
        <v>2266</v>
      </c>
      <c r="U391">
        <v>879</v>
      </c>
      <c r="V391">
        <v>146</v>
      </c>
      <c r="W391">
        <v>378</v>
      </c>
      <c r="X391">
        <v>96</v>
      </c>
      <c r="Y391">
        <v>213</v>
      </c>
      <c r="Z391">
        <v>69</v>
      </c>
      <c r="AA391" t="s">
        <v>108</v>
      </c>
      <c r="AB391">
        <v>39</v>
      </c>
      <c r="AC391">
        <v>30</v>
      </c>
      <c r="AD391">
        <v>449.1</v>
      </c>
      <c r="AE391">
        <v>0.12766</v>
      </c>
      <c r="AF391">
        <v>0.39535799999999999</v>
      </c>
      <c r="AH391">
        <v>533</v>
      </c>
      <c r="AI391">
        <f t="shared" si="18"/>
        <v>1.2466771842871895</v>
      </c>
      <c r="AJ391">
        <f t="shared" si="19"/>
        <v>0.21084747409860205</v>
      </c>
      <c r="AK391">
        <f t="shared" si="20"/>
        <v>0.15972700852471755</v>
      </c>
      <c r="AL391">
        <f>U391 - AVERAGEIFS('Placebo Females'!U:U, 'Placebo Females'!B:B, B391, 'Placebo Females'!P:P, P391)</f>
        <v>-16.666666666666629</v>
      </c>
      <c r="AM391">
        <f>V391 - AVERAGEIFS('Placebo Females'!V:V, 'Placebo Females'!B:B, B391, 'Placebo Females'!P:P, P391)</f>
        <v>7.6666666666666572</v>
      </c>
      <c r="AN391">
        <f>W391 - AVERAGEIFS('Placebo Females'!W:W, 'Placebo Females'!B:B, B391, 'Placebo Females'!P:P, P391)</f>
        <v>-0.66666666666668561</v>
      </c>
      <c r="AO391">
        <f>X391 - AVERAGEIFS('Placebo Females'!X:X, 'Placebo Females'!B:B, B391, 'Placebo Females'!P:P, P391)</f>
        <v>6.6666666666666714</v>
      </c>
      <c r="AP391">
        <f>Y391 - AVERAGEIFS('Placebo Females'!Y:Y, 'Placebo Females'!B:B, B391, 'Placebo Females'!P:P, P391)</f>
        <v>-9.3333333333333428</v>
      </c>
      <c r="AQ391">
        <f>Z391 - AVERAGEIFS('Placebo Females'!Z:Z, 'Placebo Females'!B:B, B391, 'Placebo Females'!P:P, P391)</f>
        <v>2</v>
      </c>
      <c r="AR391">
        <f>AB391 - AVERAGEIFS('Placebo Females'!AB:AB, 'Placebo Females'!B:B, B391, 'Placebo Females'!P:P, P391)</f>
        <v>3.3333333333333357</v>
      </c>
      <c r="AS391">
        <f>AC391 - AVERAGEIFS('Placebo Females'!AC:AC, 'Placebo Females'!B:B, B391, 'Placebo Females'!P:P, P391)</f>
        <v>3</v>
      </c>
      <c r="AT391">
        <f>AD391 - AVERAGEIFS('Placebo Females'!AD:AD, 'Placebo Females'!B:B, B391, 'Placebo Females'!P:P, P391)</f>
        <v>-30.656999999999982</v>
      </c>
      <c r="AU391">
        <f>AE391 - AVERAGEIFS('Placebo Females'!AE:AE, 'Placebo Females'!B:B, B391, 'Placebo Females'!P:P, P391)</f>
        <v>1.7207333333333338E-2</v>
      </c>
      <c r="AV391">
        <f>AF391 - AVERAGEIFS('Placebo Females'!AF:AF, 'Placebo Females'!B:B, B391, 'Placebo Females'!P:P, P391)</f>
        <v>1.4751999999999987E-2</v>
      </c>
    </row>
    <row r="392" spans="1:48" x14ac:dyDescent="0.25">
      <c r="A392" t="s">
        <v>3180</v>
      </c>
      <c r="B392">
        <v>1005</v>
      </c>
      <c r="C392" t="s">
        <v>655</v>
      </c>
      <c r="D392">
        <v>23</v>
      </c>
      <c r="E392">
        <v>182.5</v>
      </c>
      <c r="F392">
        <v>78.8</v>
      </c>
      <c r="G392">
        <v>114.25</v>
      </c>
      <c r="H392">
        <v>64</v>
      </c>
      <c r="I392" t="s">
        <v>103</v>
      </c>
      <c r="J392" t="s">
        <v>104</v>
      </c>
      <c r="K392" t="s">
        <v>509</v>
      </c>
      <c r="L392" t="s">
        <v>211</v>
      </c>
      <c r="M392" t="s">
        <v>2261</v>
      </c>
      <c r="N392">
        <v>1500</v>
      </c>
      <c r="O392" t="s">
        <v>2262</v>
      </c>
      <c r="P392">
        <v>8</v>
      </c>
      <c r="Q392" t="s">
        <v>113</v>
      </c>
      <c r="R392" t="s">
        <v>2261</v>
      </c>
      <c r="S392">
        <v>533</v>
      </c>
      <c r="T392" t="s">
        <v>2266</v>
      </c>
      <c r="U392">
        <v>789</v>
      </c>
      <c r="V392">
        <v>147</v>
      </c>
      <c r="W392">
        <v>378</v>
      </c>
      <c r="X392">
        <v>102</v>
      </c>
      <c r="Y392">
        <v>207</v>
      </c>
      <c r="Z392">
        <v>69</v>
      </c>
      <c r="AA392" t="s">
        <v>108</v>
      </c>
      <c r="AB392">
        <v>40</v>
      </c>
      <c r="AC392">
        <v>27</v>
      </c>
      <c r="AD392">
        <v>393.59100000000001</v>
      </c>
      <c r="AE392">
        <v>0.152174</v>
      </c>
      <c r="AF392">
        <v>0.39324700000000001</v>
      </c>
      <c r="AH392">
        <v>533</v>
      </c>
      <c r="AI392">
        <f t="shared" si="18"/>
        <v>1.2466771842871895</v>
      </c>
      <c r="AJ392">
        <f t="shared" si="19"/>
        <v>0.21084747409860205</v>
      </c>
      <c r="AK392">
        <f t="shared" si="20"/>
        <v>0.15972700852471755</v>
      </c>
      <c r="AL392">
        <f>U392 - AVERAGEIFS('Placebo Females'!U:U, 'Placebo Females'!B:B, B392, 'Placebo Females'!P:P, P392)</f>
        <v>-106.66666666666663</v>
      </c>
      <c r="AM392">
        <f>V392 - AVERAGEIFS('Placebo Females'!V:V, 'Placebo Females'!B:B, B392, 'Placebo Females'!P:P, P392)</f>
        <v>8.6666666666666572</v>
      </c>
      <c r="AN392">
        <f>W392 - AVERAGEIFS('Placebo Females'!W:W, 'Placebo Females'!B:B, B392, 'Placebo Females'!P:P, P392)</f>
        <v>-0.66666666666668561</v>
      </c>
      <c r="AO392">
        <f>X392 - AVERAGEIFS('Placebo Females'!X:X, 'Placebo Females'!B:B, B392, 'Placebo Females'!P:P, P392)</f>
        <v>12.666666666666671</v>
      </c>
      <c r="AP392">
        <f>Y392 - AVERAGEIFS('Placebo Females'!Y:Y, 'Placebo Females'!B:B, B392, 'Placebo Females'!P:P, P392)</f>
        <v>-15.333333333333343</v>
      </c>
      <c r="AQ392">
        <f>Z392 - AVERAGEIFS('Placebo Females'!Z:Z, 'Placebo Females'!B:B, B392, 'Placebo Females'!P:P, P392)</f>
        <v>2</v>
      </c>
      <c r="AR392">
        <f>AB392 - AVERAGEIFS('Placebo Females'!AB:AB, 'Placebo Females'!B:B, B392, 'Placebo Females'!P:P, P392)</f>
        <v>4.3333333333333357</v>
      </c>
      <c r="AS392">
        <f>AC392 - AVERAGEIFS('Placebo Females'!AC:AC, 'Placebo Females'!B:B, B392, 'Placebo Females'!P:P, P392)</f>
        <v>0</v>
      </c>
      <c r="AT392">
        <f>AD392 - AVERAGEIFS('Placebo Females'!AD:AD, 'Placebo Females'!B:B, B392, 'Placebo Females'!P:P, P392)</f>
        <v>-86.165999999999997</v>
      </c>
      <c r="AU392">
        <f>AE392 - AVERAGEIFS('Placebo Females'!AE:AE, 'Placebo Females'!B:B, B392, 'Placebo Females'!P:P, P392)</f>
        <v>4.1721333333333346E-2</v>
      </c>
      <c r="AV392">
        <f>AF392 - AVERAGEIFS('Placebo Females'!AF:AF, 'Placebo Females'!B:B, B392, 'Placebo Females'!P:P, P392)</f>
        <v>1.2641000000000013E-2</v>
      </c>
    </row>
    <row r="393" spans="1:48" x14ac:dyDescent="0.25">
      <c r="A393" t="s">
        <v>3181</v>
      </c>
      <c r="B393">
        <v>1001</v>
      </c>
      <c r="C393" t="s">
        <v>655</v>
      </c>
      <c r="D393">
        <v>25</v>
      </c>
      <c r="E393">
        <v>161.5</v>
      </c>
      <c r="F393">
        <v>54.8</v>
      </c>
      <c r="G393">
        <v>114.5</v>
      </c>
      <c r="H393">
        <v>64.25</v>
      </c>
      <c r="I393" t="s">
        <v>103</v>
      </c>
      <c r="J393" t="s">
        <v>104</v>
      </c>
      <c r="K393" t="s">
        <v>360</v>
      </c>
      <c r="L393" t="s">
        <v>160</v>
      </c>
      <c r="M393" t="s">
        <v>2261</v>
      </c>
      <c r="N393">
        <v>1500</v>
      </c>
      <c r="O393" t="s">
        <v>2262</v>
      </c>
      <c r="P393">
        <v>0.5</v>
      </c>
      <c r="Q393" t="s">
        <v>113</v>
      </c>
      <c r="R393" t="s">
        <v>2261</v>
      </c>
      <c r="S393">
        <v>524</v>
      </c>
      <c r="T393" t="s">
        <v>2266</v>
      </c>
      <c r="U393">
        <v>875</v>
      </c>
      <c r="V393">
        <v>135</v>
      </c>
      <c r="W393">
        <v>369</v>
      </c>
      <c r="X393">
        <v>95</v>
      </c>
      <c r="Y393">
        <v>205</v>
      </c>
      <c r="Z393">
        <v>69</v>
      </c>
      <c r="AA393" t="s">
        <v>108</v>
      </c>
      <c r="AB393">
        <v>40</v>
      </c>
      <c r="AC393">
        <v>21</v>
      </c>
      <c r="AD393">
        <v>704.88400000000001</v>
      </c>
      <c r="AE393">
        <v>0.125</v>
      </c>
      <c r="AF393">
        <v>0.35017399999999999</v>
      </c>
      <c r="AH393">
        <v>524</v>
      </c>
      <c r="AI393">
        <f t="shared" si="18"/>
        <v>1.225626350030933</v>
      </c>
      <c r="AJ393">
        <f t="shared" si="19"/>
        <v>0.20858953000587388</v>
      </c>
      <c r="AK393">
        <f t="shared" si="20"/>
        <v>0.15768064990856023</v>
      </c>
      <c r="AL393">
        <f>U393 - AVERAGEIFS('Placebo Females'!U:U, 'Placebo Females'!B:B, B393, 'Placebo Females'!P:P, P393)</f>
        <v>-93</v>
      </c>
      <c r="AM393">
        <f>V393 - AVERAGEIFS('Placebo Females'!V:V, 'Placebo Females'!B:B, B393, 'Placebo Females'!P:P, P393)</f>
        <v>8</v>
      </c>
      <c r="AN393">
        <f>W393 - AVERAGEIFS('Placebo Females'!W:W, 'Placebo Females'!B:B, B393, 'Placebo Females'!P:P, P393)</f>
        <v>-12.333333333333314</v>
      </c>
      <c r="AO393">
        <f>X393 - AVERAGEIFS('Placebo Females'!X:X, 'Placebo Females'!B:B, B393, 'Placebo Females'!P:P, P393)</f>
        <v>1.6666666666666714</v>
      </c>
      <c r="AP393">
        <f>Y393 - AVERAGEIFS('Placebo Females'!Y:Y, 'Placebo Females'!B:B, B393, 'Placebo Females'!P:P, P393)</f>
        <v>-14.333333333333343</v>
      </c>
      <c r="AQ393">
        <f>Z393 - AVERAGEIFS('Placebo Females'!Z:Z, 'Placebo Females'!B:B, B393, 'Placebo Females'!P:P, P393)</f>
        <v>0.3333333333333286</v>
      </c>
      <c r="AR393">
        <f>AB393 - AVERAGEIFS('Placebo Females'!AB:AB, 'Placebo Females'!B:B, B393, 'Placebo Females'!P:P, P393)</f>
        <v>2</v>
      </c>
      <c r="AS393">
        <f>AC393 - AVERAGEIFS('Placebo Females'!AC:AC, 'Placebo Females'!B:B, B393, 'Placebo Females'!P:P, P393)</f>
        <v>-3.3333333333333321</v>
      </c>
      <c r="AT393">
        <f>AD393 - AVERAGEIFS('Placebo Females'!AD:AD, 'Placebo Females'!B:B, B393, 'Placebo Females'!P:P, P393)</f>
        <v>-148.62033333333329</v>
      </c>
      <c r="AU393">
        <f>AE393 - AVERAGEIFS('Placebo Females'!AE:AE, 'Placebo Females'!B:B, B393, 'Placebo Females'!P:P, P393)</f>
        <v>3.5117200000000001E-2</v>
      </c>
      <c r="AV393">
        <f>AF393 - AVERAGEIFS('Placebo Females'!AF:AF, 'Placebo Females'!B:B, B393, 'Placebo Females'!P:P, P393)</f>
        <v>-1.6144666666666696E-2</v>
      </c>
    </row>
    <row r="394" spans="1:48" x14ac:dyDescent="0.25">
      <c r="A394" t="s">
        <v>3182</v>
      </c>
      <c r="B394">
        <v>1001</v>
      </c>
      <c r="C394" t="s">
        <v>655</v>
      </c>
      <c r="D394">
        <v>25</v>
      </c>
      <c r="E394">
        <v>161.5</v>
      </c>
      <c r="F394">
        <v>54.8</v>
      </c>
      <c r="G394">
        <v>114.5</v>
      </c>
      <c r="H394">
        <v>64.25</v>
      </c>
      <c r="I394" t="s">
        <v>103</v>
      </c>
      <c r="J394" t="s">
        <v>104</v>
      </c>
      <c r="K394" t="s">
        <v>360</v>
      </c>
      <c r="L394" t="s">
        <v>160</v>
      </c>
      <c r="M394" t="s">
        <v>2261</v>
      </c>
      <c r="N394">
        <v>1500</v>
      </c>
      <c r="O394" t="s">
        <v>2262</v>
      </c>
      <c r="P394">
        <v>0.5</v>
      </c>
      <c r="Q394" t="s">
        <v>113</v>
      </c>
      <c r="R394" t="s">
        <v>2261</v>
      </c>
      <c r="S394">
        <v>524</v>
      </c>
      <c r="T394" t="s">
        <v>2266</v>
      </c>
      <c r="U394">
        <v>837</v>
      </c>
      <c r="V394">
        <v>133</v>
      </c>
      <c r="W394">
        <v>368</v>
      </c>
      <c r="X394">
        <v>92</v>
      </c>
      <c r="Y394">
        <v>209</v>
      </c>
      <c r="Z394">
        <v>67</v>
      </c>
      <c r="AA394" t="s">
        <v>108</v>
      </c>
      <c r="AB394">
        <v>38</v>
      </c>
      <c r="AC394">
        <v>23</v>
      </c>
      <c r="AD394">
        <v>722.21299999999997</v>
      </c>
      <c r="AE394">
        <v>0.130435</v>
      </c>
      <c r="AF394">
        <v>0.34016800000000003</v>
      </c>
      <c r="AH394">
        <v>524</v>
      </c>
      <c r="AI394">
        <f t="shared" si="18"/>
        <v>1.225626350030933</v>
      </c>
      <c r="AJ394">
        <f t="shared" si="19"/>
        <v>0.20858953000587388</v>
      </c>
      <c r="AK394">
        <f t="shared" si="20"/>
        <v>0.15768064990856023</v>
      </c>
      <c r="AL394">
        <f>U394 - AVERAGEIFS('Placebo Females'!U:U, 'Placebo Females'!B:B, B394, 'Placebo Females'!P:P, P394)</f>
        <v>-131</v>
      </c>
      <c r="AM394">
        <f>V394 - AVERAGEIFS('Placebo Females'!V:V, 'Placebo Females'!B:B, B394, 'Placebo Females'!P:P, P394)</f>
        <v>6</v>
      </c>
      <c r="AN394">
        <f>W394 - AVERAGEIFS('Placebo Females'!W:W, 'Placebo Females'!B:B, B394, 'Placebo Females'!P:P, P394)</f>
        <v>-13.333333333333314</v>
      </c>
      <c r="AO394">
        <f>X394 - AVERAGEIFS('Placebo Females'!X:X, 'Placebo Females'!B:B, B394, 'Placebo Females'!P:P, P394)</f>
        <v>-1.3333333333333286</v>
      </c>
      <c r="AP394">
        <f>Y394 - AVERAGEIFS('Placebo Females'!Y:Y, 'Placebo Females'!B:B, B394, 'Placebo Females'!P:P, P394)</f>
        <v>-10.333333333333343</v>
      </c>
      <c r="AQ394">
        <f>Z394 - AVERAGEIFS('Placebo Females'!Z:Z, 'Placebo Females'!B:B, B394, 'Placebo Females'!P:P, P394)</f>
        <v>-1.6666666666666714</v>
      </c>
      <c r="AR394">
        <f>AB394 - AVERAGEIFS('Placebo Females'!AB:AB, 'Placebo Females'!B:B, B394, 'Placebo Females'!P:P, P394)</f>
        <v>0</v>
      </c>
      <c r="AS394">
        <f>AC394 - AVERAGEIFS('Placebo Females'!AC:AC, 'Placebo Females'!B:B, B394, 'Placebo Females'!P:P, P394)</f>
        <v>-1.3333333333333321</v>
      </c>
      <c r="AT394">
        <f>AD394 - AVERAGEIFS('Placebo Females'!AD:AD, 'Placebo Females'!B:B, B394, 'Placebo Females'!P:P, P394)</f>
        <v>-131.29133333333334</v>
      </c>
      <c r="AU394">
        <f>AE394 - AVERAGEIFS('Placebo Females'!AE:AE, 'Placebo Females'!B:B, B394, 'Placebo Females'!P:P, P394)</f>
        <v>4.0552199999999997E-2</v>
      </c>
      <c r="AV394">
        <f>AF394 - AVERAGEIFS('Placebo Females'!AF:AF, 'Placebo Females'!B:B, B394, 'Placebo Females'!P:P, P394)</f>
        <v>-2.6150666666666655E-2</v>
      </c>
    </row>
    <row r="395" spans="1:48" x14ac:dyDescent="0.25">
      <c r="A395" t="s">
        <v>3183</v>
      </c>
      <c r="B395">
        <v>1001</v>
      </c>
      <c r="C395" t="s">
        <v>655</v>
      </c>
      <c r="D395">
        <v>25</v>
      </c>
      <c r="E395">
        <v>161.5</v>
      </c>
      <c r="F395">
        <v>54.8</v>
      </c>
      <c r="G395">
        <v>114.5</v>
      </c>
      <c r="H395">
        <v>64.25</v>
      </c>
      <c r="I395" t="s">
        <v>103</v>
      </c>
      <c r="J395" t="s">
        <v>104</v>
      </c>
      <c r="K395" t="s">
        <v>360</v>
      </c>
      <c r="L395" t="s">
        <v>160</v>
      </c>
      <c r="M395" t="s">
        <v>2261</v>
      </c>
      <c r="N395">
        <v>1500</v>
      </c>
      <c r="O395" t="s">
        <v>2262</v>
      </c>
      <c r="P395">
        <v>0.5</v>
      </c>
      <c r="Q395" t="s">
        <v>113</v>
      </c>
      <c r="R395" t="s">
        <v>2261</v>
      </c>
      <c r="S395">
        <v>524</v>
      </c>
      <c r="T395" t="s">
        <v>2266</v>
      </c>
      <c r="U395">
        <v>696</v>
      </c>
      <c r="V395">
        <v>141</v>
      </c>
      <c r="W395">
        <v>358</v>
      </c>
      <c r="X395">
        <v>89</v>
      </c>
      <c r="Y395">
        <v>203</v>
      </c>
      <c r="Z395">
        <v>66</v>
      </c>
      <c r="AA395" t="s">
        <v>108</v>
      </c>
      <c r="AB395">
        <v>39</v>
      </c>
      <c r="AC395">
        <v>23</v>
      </c>
      <c r="AD395">
        <v>625.31899999999996</v>
      </c>
      <c r="AE395">
        <v>0.122449</v>
      </c>
      <c r="AF395">
        <v>0.33331899999999998</v>
      </c>
      <c r="AH395">
        <v>524</v>
      </c>
      <c r="AI395">
        <f t="shared" si="18"/>
        <v>1.225626350030933</v>
      </c>
      <c r="AJ395">
        <f t="shared" si="19"/>
        <v>0.20858953000587388</v>
      </c>
      <c r="AK395">
        <f t="shared" si="20"/>
        <v>0.15768064990856023</v>
      </c>
      <c r="AL395">
        <f>U395 - AVERAGEIFS('Placebo Females'!U:U, 'Placebo Females'!B:B, B395, 'Placebo Females'!P:P, P395)</f>
        <v>-272</v>
      </c>
      <c r="AM395">
        <f>V395 - AVERAGEIFS('Placebo Females'!V:V, 'Placebo Females'!B:B, B395, 'Placebo Females'!P:P, P395)</f>
        <v>14</v>
      </c>
      <c r="AN395">
        <f>W395 - AVERAGEIFS('Placebo Females'!W:W, 'Placebo Females'!B:B, B395, 'Placebo Females'!P:P, P395)</f>
        <v>-23.333333333333314</v>
      </c>
      <c r="AO395">
        <f>X395 - AVERAGEIFS('Placebo Females'!X:X, 'Placebo Females'!B:B, B395, 'Placebo Females'!P:P, P395)</f>
        <v>-4.3333333333333286</v>
      </c>
      <c r="AP395">
        <f>Y395 - AVERAGEIFS('Placebo Females'!Y:Y, 'Placebo Females'!B:B, B395, 'Placebo Females'!P:P, P395)</f>
        <v>-16.333333333333343</v>
      </c>
      <c r="AQ395">
        <f>Z395 - AVERAGEIFS('Placebo Females'!Z:Z, 'Placebo Females'!B:B, B395, 'Placebo Females'!P:P, P395)</f>
        <v>-2.6666666666666714</v>
      </c>
      <c r="AR395">
        <f>AB395 - AVERAGEIFS('Placebo Females'!AB:AB, 'Placebo Females'!B:B, B395, 'Placebo Females'!P:P, P395)</f>
        <v>1</v>
      </c>
      <c r="AS395">
        <f>AC395 - AVERAGEIFS('Placebo Females'!AC:AC, 'Placebo Females'!B:B, B395, 'Placebo Females'!P:P, P395)</f>
        <v>-1.3333333333333321</v>
      </c>
      <c r="AT395">
        <f>AD395 - AVERAGEIFS('Placebo Females'!AD:AD, 'Placebo Females'!B:B, B395, 'Placebo Females'!P:P, P395)</f>
        <v>-228.18533333333335</v>
      </c>
      <c r="AU395">
        <f>AE395 - AVERAGEIFS('Placebo Females'!AE:AE, 'Placebo Females'!B:B, B395, 'Placebo Females'!P:P, P395)</f>
        <v>3.2566200000000003E-2</v>
      </c>
      <c r="AV395">
        <f>AF395 - AVERAGEIFS('Placebo Females'!AF:AF, 'Placebo Females'!B:B, B395, 'Placebo Females'!P:P, P395)</f>
        <v>-3.2999666666666705E-2</v>
      </c>
    </row>
    <row r="396" spans="1:48" x14ac:dyDescent="0.25">
      <c r="A396" t="s">
        <v>3184</v>
      </c>
      <c r="B396">
        <v>1006</v>
      </c>
      <c r="C396" t="s">
        <v>655</v>
      </c>
      <c r="D396">
        <v>22</v>
      </c>
      <c r="E396">
        <v>168.5</v>
      </c>
      <c r="F396">
        <v>69.599999999999994</v>
      </c>
      <c r="G396">
        <v>102.75</v>
      </c>
      <c r="H396">
        <v>55.75</v>
      </c>
      <c r="I396" t="s">
        <v>103</v>
      </c>
      <c r="J396" t="s">
        <v>104</v>
      </c>
      <c r="K396" t="s">
        <v>210</v>
      </c>
      <c r="L396" t="s">
        <v>106</v>
      </c>
      <c r="M396" t="s">
        <v>2261</v>
      </c>
      <c r="N396">
        <v>1500</v>
      </c>
      <c r="O396" t="s">
        <v>2262</v>
      </c>
      <c r="P396">
        <v>24</v>
      </c>
      <c r="Q396" t="s">
        <v>113</v>
      </c>
      <c r="R396" t="s">
        <v>2261</v>
      </c>
      <c r="S396">
        <v>521</v>
      </c>
      <c r="T396" t="s">
        <v>2266</v>
      </c>
      <c r="U396">
        <v>1039</v>
      </c>
      <c r="V396">
        <v>177</v>
      </c>
      <c r="W396">
        <v>395</v>
      </c>
      <c r="X396">
        <v>104</v>
      </c>
      <c r="Y396">
        <v>213</v>
      </c>
      <c r="Z396">
        <v>78</v>
      </c>
      <c r="AA396" t="s">
        <v>108</v>
      </c>
      <c r="AB396">
        <v>41</v>
      </c>
      <c r="AC396">
        <v>30</v>
      </c>
      <c r="AD396">
        <v>396.63600000000002</v>
      </c>
      <c r="AE396">
        <v>0.14285700000000001</v>
      </c>
      <c r="AF396">
        <v>0.43112099999999998</v>
      </c>
      <c r="AH396">
        <v>521</v>
      </c>
      <c r="AI396">
        <f t="shared" si="18"/>
        <v>1.2186094052788476</v>
      </c>
      <c r="AJ396">
        <f t="shared" si="19"/>
        <v>0.20783228094611772</v>
      </c>
      <c r="AK396">
        <f t="shared" si="20"/>
        <v>0.15699553200018235</v>
      </c>
      <c r="AL396">
        <f>U396 - AVERAGEIFS('Placebo Females'!U:U, 'Placebo Females'!B:B, B396, 'Placebo Females'!P:P, P396)</f>
        <v>184.66666666666663</v>
      </c>
      <c r="AM396">
        <f>V396 - AVERAGEIFS('Placebo Females'!V:V, 'Placebo Females'!B:B, B396, 'Placebo Females'!P:P, P396)</f>
        <v>-0.66666666666665719</v>
      </c>
      <c r="AN396">
        <f>W396 - AVERAGEIFS('Placebo Females'!W:W, 'Placebo Females'!B:B, B396, 'Placebo Females'!P:P, P396)</f>
        <v>17</v>
      </c>
      <c r="AO396">
        <f>X396 - AVERAGEIFS('Placebo Females'!X:X, 'Placebo Females'!B:B, B396, 'Placebo Females'!P:P, P396)</f>
        <v>12.333333333333329</v>
      </c>
      <c r="AP396">
        <f>Y396 - AVERAGEIFS('Placebo Females'!Y:Y, 'Placebo Females'!B:B, B396, 'Placebo Females'!P:P, P396)</f>
        <v>-2</v>
      </c>
      <c r="AQ396">
        <f>Z396 - AVERAGEIFS('Placebo Females'!Z:Z, 'Placebo Females'!B:B, B396, 'Placebo Females'!P:P, P396)</f>
        <v>6.6666666666666714</v>
      </c>
      <c r="AR396">
        <f>AB396 - AVERAGEIFS('Placebo Females'!AB:AB, 'Placebo Females'!B:B, B396, 'Placebo Females'!P:P, P396)</f>
        <v>2.3333333333333357</v>
      </c>
      <c r="AS396">
        <f>AC396 - AVERAGEIFS('Placebo Females'!AC:AC, 'Placebo Females'!B:B, B396, 'Placebo Females'!P:P, P396)</f>
        <v>4</v>
      </c>
      <c r="AT396">
        <f>AD396 - AVERAGEIFS('Placebo Females'!AD:AD, 'Placebo Females'!B:B, B396, 'Placebo Females'!P:P, P396)</f>
        <v>42.090666666666721</v>
      </c>
      <c r="AU396">
        <f>AE396 - AVERAGEIFS('Placebo Females'!AE:AE, 'Placebo Females'!B:B, B396, 'Placebo Females'!P:P, P396)</f>
        <v>-1.2365666666666636E-2</v>
      </c>
      <c r="AV396">
        <f>AF396 - AVERAGEIFS('Placebo Females'!AF:AF, 'Placebo Females'!B:B, B396, 'Placebo Females'!P:P, P396)</f>
        <v>5.5603999999999931E-2</v>
      </c>
    </row>
    <row r="397" spans="1:48" x14ac:dyDescent="0.25">
      <c r="A397" t="s">
        <v>3185</v>
      </c>
      <c r="B397">
        <v>1006</v>
      </c>
      <c r="C397" t="s">
        <v>655</v>
      </c>
      <c r="D397">
        <v>22</v>
      </c>
      <c r="E397">
        <v>168.5</v>
      </c>
      <c r="F397">
        <v>69.599999999999994</v>
      </c>
      <c r="G397">
        <v>102.75</v>
      </c>
      <c r="H397">
        <v>55.75</v>
      </c>
      <c r="I397" t="s">
        <v>103</v>
      </c>
      <c r="J397" t="s">
        <v>104</v>
      </c>
      <c r="K397" t="s">
        <v>210</v>
      </c>
      <c r="L397" t="s">
        <v>106</v>
      </c>
      <c r="M397" t="s">
        <v>2261</v>
      </c>
      <c r="N397">
        <v>1500</v>
      </c>
      <c r="O397" t="s">
        <v>2262</v>
      </c>
      <c r="P397">
        <v>24</v>
      </c>
      <c r="Q397" t="s">
        <v>113</v>
      </c>
      <c r="R397" t="s">
        <v>2261</v>
      </c>
      <c r="S397">
        <v>521</v>
      </c>
      <c r="T397" t="s">
        <v>2266</v>
      </c>
      <c r="U397">
        <v>1002</v>
      </c>
      <c r="V397">
        <v>169</v>
      </c>
      <c r="W397">
        <v>396</v>
      </c>
      <c r="X397">
        <v>102</v>
      </c>
      <c r="Y397">
        <v>216</v>
      </c>
      <c r="Z397">
        <v>78</v>
      </c>
      <c r="AA397" t="s">
        <v>108</v>
      </c>
      <c r="AB397">
        <v>43</v>
      </c>
      <c r="AC397">
        <v>28</v>
      </c>
      <c r="AD397">
        <v>382.29300000000001</v>
      </c>
      <c r="AE397">
        <v>0.222222</v>
      </c>
      <c r="AF397">
        <v>0.44788600000000001</v>
      </c>
      <c r="AH397">
        <v>521</v>
      </c>
      <c r="AI397">
        <f t="shared" si="18"/>
        <v>1.2186094052788476</v>
      </c>
      <c r="AJ397">
        <f t="shared" si="19"/>
        <v>0.20783228094611772</v>
      </c>
      <c r="AK397">
        <f t="shared" si="20"/>
        <v>0.15699553200018235</v>
      </c>
      <c r="AL397">
        <f>U397 - AVERAGEIFS('Placebo Females'!U:U, 'Placebo Females'!B:B, B397, 'Placebo Females'!P:P, P397)</f>
        <v>147.66666666666663</v>
      </c>
      <c r="AM397">
        <f>V397 - AVERAGEIFS('Placebo Females'!V:V, 'Placebo Females'!B:B, B397, 'Placebo Females'!P:P, P397)</f>
        <v>-8.6666666666666572</v>
      </c>
      <c r="AN397">
        <f>W397 - AVERAGEIFS('Placebo Females'!W:W, 'Placebo Females'!B:B, B397, 'Placebo Females'!P:P, P397)</f>
        <v>18</v>
      </c>
      <c r="AO397">
        <f>X397 - AVERAGEIFS('Placebo Females'!X:X, 'Placebo Females'!B:B, B397, 'Placebo Females'!P:P, P397)</f>
        <v>10.333333333333329</v>
      </c>
      <c r="AP397">
        <f>Y397 - AVERAGEIFS('Placebo Females'!Y:Y, 'Placebo Females'!B:B, B397, 'Placebo Females'!P:P, P397)</f>
        <v>1</v>
      </c>
      <c r="AQ397">
        <f>Z397 - AVERAGEIFS('Placebo Females'!Z:Z, 'Placebo Females'!B:B, B397, 'Placebo Females'!P:P, P397)</f>
        <v>6.6666666666666714</v>
      </c>
      <c r="AR397">
        <f>AB397 - AVERAGEIFS('Placebo Females'!AB:AB, 'Placebo Females'!B:B, B397, 'Placebo Females'!P:P, P397)</f>
        <v>4.3333333333333357</v>
      </c>
      <c r="AS397">
        <f>AC397 - AVERAGEIFS('Placebo Females'!AC:AC, 'Placebo Females'!B:B, B397, 'Placebo Females'!P:P, P397)</f>
        <v>2</v>
      </c>
      <c r="AT397">
        <f>AD397 - AVERAGEIFS('Placebo Females'!AD:AD, 'Placebo Females'!B:B, B397, 'Placebo Females'!P:P, P397)</f>
        <v>27.747666666666703</v>
      </c>
      <c r="AU397">
        <f>AE397 - AVERAGEIFS('Placebo Females'!AE:AE, 'Placebo Females'!B:B, B397, 'Placebo Females'!P:P, P397)</f>
        <v>6.6999333333333355E-2</v>
      </c>
      <c r="AV397">
        <f>AF397 - AVERAGEIFS('Placebo Females'!AF:AF, 'Placebo Females'!B:B, B397, 'Placebo Females'!P:P, P397)</f>
        <v>7.2368999999999961E-2</v>
      </c>
    </row>
    <row r="398" spans="1:48" x14ac:dyDescent="0.25">
      <c r="A398" t="s">
        <v>3186</v>
      </c>
      <c r="B398">
        <v>1006</v>
      </c>
      <c r="C398" t="s">
        <v>655</v>
      </c>
      <c r="D398">
        <v>22</v>
      </c>
      <c r="E398">
        <v>168.5</v>
      </c>
      <c r="F398">
        <v>69.599999999999994</v>
      </c>
      <c r="G398">
        <v>102.75</v>
      </c>
      <c r="H398">
        <v>55.75</v>
      </c>
      <c r="I398" t="s">
        <v>103</v>
      </c>
      <c r="J398" t="s">
        <v>104</v>
      </c>
      <c r="K398" t="s">
        <v>210</v>
      </c>
      <c r="L398" t="s">
        <v>106</v>
      </c>
      <c r="M398" t="s">
        <v>2261</v>
      </c>
      <c r="N398">
        <v>1500</v>
      </c>
      <c r="O398" t="s">
        <v>2262</v>
      </c>
      <c r="P398">
        <v>24</v>
      </c>
      <c r="Q398" t="s">
        <v>113</v>
      </c>
      <c r="R398" t="s">
        <v>2261</v>
      </c>
      <c r="S398">
        <v>521</v>
      </c>
      <c r="T398" t="s">
        <v>2266</v>
      </c>
      <c r="U398">
        <v>920</v>
      </c>
      <c r="V398">
        <v>168</v>
      </c>
      <c r="W398">
        <v>388</v>
      </c>
      <c r="X398">
        <v>104</v>
      </c>
      <c r="Y398">
        <v>208</v>
      </c>
      <c r="Z398">
        <v>76</v>
      </c>
      <c r="AA398" t="s">
        <v>108</v>
      </c>
      <c r="AB398">
        <v>45</v>
      </c>
      <c r="AC398">
        <v>26</v>
      </c>
      <c r="AD398">
        <v>368.75</v>
      </c>
      <c r="AE398">
        <v>0.1875</v>
      </c>
      <c r="AF398">
        <v>0.43002499999999999</v>
      </c>
      <c r="AH398">
        <v>521</v>
      </c>
      <c r="AI398">
        <f t="shared" si="18"/>
        <v>1.2186094052788476</v>
      </c>
      <c r="AJ398">
        <f t="shared" si="19"/>
        <v>0.20783228094611772</v>
      </c>
      <c r="AK398">
        <f t="shared" si="20"/>
        <v>0.15699553200018235</v>
      </c>
      <c r="AL398">
        <f>U398 - AVERAGEIFS('Placebo Females'!U:U, 'Placebo Females'!B:B, B398, 'Placebo Females'!P:P, P398)</f>
        <v>65.666666666666629</v>
      </c>
      <c r="AM398">
        <f>V398 - AVERAGEIFS('Placebo Females'!V:V, 'Placebo Females'!B:B, B398, 'Placebo Females'!P:P, P398)</f>
        <v>-9.6666666666666572</v>
      </c>
      <c r="AN398">
        <f>W398 - AVERAGEIFS('Placebo Females'!W:W, 'Placebo Females'!B:B, B398, 'Placebo Females'!P:P, P398)</f>
        <v>10</v>
      </c>
      <c r="AO398">
        <f>X398 - AVERAGEIFS('Placebo Females'!X:X, 'Placebo Females'!B:B, B398, 'Placebo Females'!P:P, P398)</f>
        <v>12.333333333333329</v>
      </c>
      <c r="AP398">
        <f>Y398 - AVERAGEIFS('Placebo Females'!Y:Y, 'Placebo Females'!B:B, B398, 'Placebo Females'!P:P, P398)</f>
        <v>-7</v>
      </c>
      <c r="AQ398">
        <f>Z398 - AVERAGEIFS('Placebo Females'!Z:Z, 'Placebo Females'!B:B, B398, 'Placebo Females'!P:P, P398)</f>
        <v>4.6666666666666714</v>
      </c>
      <c r="AR398">
        <f>AB398 - AVERAGEIFS('Placebo Females'!AB:AB, 'Placebo Females'!B:B, B398, 'Placebo Females'!P:P, P398)</f>
        <v>6.3333333333333357</v>
      </c>
      <c r="AS398">
        <f>AC398 - AVERAGEIFS('Placebo Females'!AC:AC, 'Placebo Females'!B:B, B398, 'Placebo Females'!P:P, P398)</f>
        <v>0</v>
      </c>
      <c r="AT398">
        <f>AD398 - AVERAGEIFS('Placebo Females'!AD:AD, 'Placebo Females'!B:B, B398, 'Placebo Females'!P:P, P398)</f>
        <v>14.204666666666697</v>
      </c>
      <c r="AU398">
        <f>AE398 - AVERAGEIFS('Placebo Females'!AE:AE, 'Placebo Females'!B:B, B398, 'Placebo Females'!P:P, P398)</f>
        <v>3.2277333333333352E-2</v>
      </c>
      <c r="AV398">
        <f>AF398 - AVERAGEIFS('Placebo Females'!AF:AF, 'Placebo Females'!B:B, B398, 'Placebo Females'!P:P, P398)</f>
        <v>5.4507999999999945E-2</v>
      </c>
    </row>
    <row r="399" spans="1:48" x14ac:dyDescent="0.25">
      <c r="A399" t="s">
        <v>3187</v>
      </c>
      <c r="B399">
        <v>1005</v>
      </c>
      <c r="C399" t="s">
        <v>655</v>
      </c>
      <c r="D399">
        <v>23</v>
      </c>
      <c r="E399">
        <v>182.5</v>
      </c>
      <c r="F399">
        <v>78.8</v>
      </c>
      <c r="G399">
        <v>114.25</v>
      </c>
      <c r="H399">
        <v>64</v>
      </c>
      <c r="I399" t="s">
        <v>103</v>
      </c>
      <c r="J399" t="s">
        <v>104</v>
      </c>
      <c r="K399" t="s">
        <v>509</v>
      </c>
      <c r="L399" t="s">
        <v>211</v>
      </c>
      <c r="M399" t="s">
        <v>2261</v>
      </c>
      <c r="N399">
        <v>1500</v>
      </c>
      <c r="O399" t="s">
        <v>2262</v>
      </c>
      <c r="P399">
        <v>14</v>
      </c>
      <c r="Q399" t="s">
        <v>113</v>
      </c>
      <c r="R399" t="s">
        <v>2261</v>
      </c>
      <c r="S399">
        <v>514</v>
      </c>
      <c r="T399" t="s">
        <v>2266</v>
      </c>
      <c r="U399">
        <v>1112</v>
      </c>
      <c r="V399">
        <v>159</v>
      </c>
      <c r="W399">
        <v>405</v>
      </c>
      <c r="X399">
        <v>96</v>
      </c>
      <c r="Y399">
        <v>241</v>
      </c>
      <c r="Z399">
        <v>68</v>
      </c>
      <c r="AA399" t="s">
        <v>108</v>
      </c>
      <c r="AB399">
        <v>41</v>
      </c>
      <c r="AC399">
        <v>23</v>
      </c>
      <c r="AD399">
        <v>595.28499999999997</v>
      </c>
      <c r="AE399">
        <v>0.155556</v>
      </c>
      <c r="AF399">
        <v>0.44550600000000001</v>
      </c>
      <c r="AH399">
        <v>514</v>
      </c>
      <c r="AI399">
        <f t="shared" si="18"/>
        <v>1.2022365341906482</v>
      </c>
      <c r="AJ399">
        <f t="shared" si="19"/>
        <v>0.20605629597937691</v>
      </c>
      <c r="AK399">
        <f t="shared" si="20"/>
        <v>0.15539103500919149</v>
      </c>
      <c r="AL399">
        <f>U399 - AVERAGEIFS('Placebo Females'!U:U, 'Placebo Females'!B:B, B399, 'Placebo Females'!P:P, P399)</f>
        <v>54.666666666666742</v>
      </c>
      <c r="AM399">
        <f>V399 - AVERAGEIFS('Placebo Females'!V:V, 'Placebo Females'!B:B, B399, 'Placebo Females'!P:P, P399)</f>
        <v>15.333333333333343</v>
      </c>
      <c r="AN399">
        <f>W399 - AVERAGEIFS('Placebo Females'!W:W, 'Placebo Females'!B:B, B399, 'Placebo Females'!P:P, P399)</f>
        <v>7.6666666666666856</v>
      </c>
      <c r="AO399">
        <f>X399 - AVERAGEIFS('Placebo Females'!X:X, 'Placebo Females'!B:B, B399, 'Placebo Females'!P:P, P399)</f>
        <v>9.3333333333333286</v>
      </c>
      <c r="AP399">
        <f>Y399 - AVERAGEIFS('Placebo Females'!Y:Y, 'Placebo Females'!B:B, B399, 'Placebo Females'!P:P, P399)</f>
        <v>-2</v>
      </c>
      <c r="AQ399">
        <f>Z399 - AVERAGEIFS('Placebo Females'!Z:Z, 'Placebo Females'!B:B, B399, 'Placebo Females'!P:P, P399)</f>
        <v>0.3333333333333286</v>
      </c>
      <c r="AR399">
        <f>AB399 - AVERAGEIFS('Placebo Females'!AB:AB, 'Placebo Females'!B:B, B399, 'Placebo Females'!P:P, P399)</f>
        <v>5</v>
      </c>
      <c r="AS399">
        <f>AC399 - AVERAGEIFS('Placebo Females'!AC:AC, 'Placebo Females'!B:B, B399, 'Placebo Females'!P:P, P399)</f>
        <v>-6.6666666666666679</v>
      </c>
      <c r="AT399">
        <f>AD399 - AVERAGEIFS('Placebo Females'!AD:AD, 'Placebo Females'!B:B, B399, 'Placebo Females'!P:P, P399)</f>
        <v>35.26633333333325</v>
      </c>
      <c r="AU399">
        <f>AE399 - AVERAGEIFS('Placebo Females'!AE:AE, 'Placebo Females'!B:B, B399, 'Placebo Females'!P:P, P399)</f>
        <v>4.4408333333333341E-2</v>
      </c>
      <c r="AV399">
        <f>AF399 - AVERAGEIFS('Placebo Females'!AF:AF, 'Placebo Females'!B:B, B399, 'Placebo Females'!P:P, P399)</f>
        <v>2.0145333333333348E-2</v>
      </c>
    </row>
    <row r="400" spans="1:48" x14ac:dyDescent="0.25">
      <c r="A400" s="1" t="s">
        <v>3188</v>
      </c>
      <c r="B400">
        <v>1005</v>
      </c>
      <c r="C400" t="s">
        <v>655</v>
      </c>
      <c r="D400">
        <v>23</v>
      </c>
      <c r="E400">
        <v>182.5</v>
      </c>
      <c r="F400">
        <v>78.8</v>
      </c>
      <c r="G400">
        <v>114.25</v>
      </c>
      <c r="H400">
        <v>64</v>
      </c>
      <c r="I400" t="s">
        <v>103</v>
      </c>
      <c r="J400" t="s">
        <v>104</v>
      </c>
      <c r="K400" t="s">
        <v>509</v>
      </c>
      <c r="L400" t="s">
        <v>211</v>
      </c>
      <c r="M400" t="s">
        <v>2261</v>
      </c>
      <c r="N400">
        <v>1500</v>
      </c>
      <c r="O400" t="s">
        <v>2262</v>
      </c>
      <c r="P400">
        <v>14</v>
      </c>
      <c r="Q400" t="s">
        <v>113</v>
      </c>
      <c r="R400" t="s">
        <v>2261</v>
      </c>
      <c r="S400">
        <v>514</v>
      </c>
      <c r="T400" t="s">
        <v>2266</v>
      </c>
      <c r="U400">
        <v>1144</v>
      </c>
      <c r="V400">
        <v>152</v>
      </c>
      <c r="W400">
        <v>405</v>
      </c>
      <c r="X400">
        <v>93</v>
      </c>
      <c r="Y400">
        <v>245</v>
      </c>
      <c r="Z400">
        <v>67</v>
      </c>
      <c r="AA400" t="s">
        <v>108</v>
      </c>
      <c r="AB400">
        <v>40</v>
      </c>
      <c r="AC400">
        <v>25</v>
      </c>
      <c r="AD400">
        <v>623.91499999999996</v>
      </c>
      <c r="AE400">
        <v>0.13333300000000001</v>
      </c>
      <c r="AF400">
        <v>0.44102000000000002</v>
      </c>
      <c r="AH400">
        <v>514</v>
      </c>
      <c r="AI400">
        <f t="shared" si="18"/>
        <v>1.2022365341906482</v>
      </c>
      <c r="AJ400">
        <f t="shared" si="19"/>
        <v>0.20605629597937691</v>
      </c>
      <c r="AK400">
        <f t="shared" si="20"/>
        <v>0.15539103500919149</v>
      </c>
      <c r="AL400">
        <f>U400 - AVERAGEIFS('Placebo Females'!U:U, 'Placebo Females'!B:B, B400, 'Placebo Females'!P:P, P400)</f>
        <v>86.666666666666742</v>
      </c>
      <c r="AM400">
        <f>V400 - AVERAGEIFS('Placebo Females'!V:V, 'Placebo Females'!B:B, B400, 'Placebo Females'!P:P, P400)</f>
        <v>8.3333333333333428</v>
      </c>
      <c r="AN400">
        <f>W400 - AVERAGEIFS('Placebo Females'!W:W, 'Placebo Females'!B:B, B400, 'Placebo Females'!P:P, P400)</f>
        <v>7.6666666666666856</v>
      </c>
      <c r="AO400">
        <f>X400 - AVERAGEIFS('Placebo Females'!X:X, 'Placebo Females'!B:B, B400, 'Placebo Females'!P:P, P400)</f>
        <v>6.3333333333333286</v>
      </c>
      <c r="AP400">
        <f>Y400 - AVERAGEIFS('Placebo Females'!Y:Y, 'Placebo Females'!B:B, B400, 'Placebo Females'!P:P, P400)</f>
        <v>2</v>
      </c>
      <c r="AQ400">
        <f>Z400 - AVERAGEIFS('Placebo Females'!Z:Z, 'Placebo Females'!B:B, B400, 'Placebo Females'!P:P, P400)</f>
        <v>-0.6666666666666714</v>
      </c>
      <c r="AR400">
        <f>AB400 - AVERAGEIFS('Placebo Females'!AB:AB, 'Placebo Females'!B:B, B400, 'Placebo Females'!P:P, P400)</f>
        <v>4</v>
      </c>
      <c r="AS400">
        <f>AC400 - AVERAGEIFS('Placebo Females'!AC:AC, 'Placebo Females'!B:B, B400, 'Placebo Females'!P:P, P400)</f>
        <v>-4.6666666666666679</v>
      </c>
      <c r="AT400">
        <f>AD400 - AVERAGEIFS('Placebo Females'!AD:AD, 'Placebo Females'!B:B, B400, 'Placebo Females'!P:P, P400)</f>
        <v>63.896333333333246</v>
      </c>
      <c r="AU400">
        <f>AE400 - AVERAGEIFS('Placebo Females'!AE:AE, 'Placebo Females'!B:B, B400, 'Placebo Females'!P:P, P400)</f>
        <v>2.2185333333333349E-2</v>
      </c>
      <c r="AV400">
        <f>AF400 - AVERAGEIFS('Placebo Females'!AF:AF, 'Placebo Females'!B:B, B400, 'Placebo Females'!P:P, P400)</f>
        <v>1.5659333333333358E-2</v>
      </c>
    </row>
    <row r="401" spans="1:48" x14ac:dyDescent="0.25">
      <c r="A401" t="s">
        <v>3189</v>
      </c>
      <c r="B401">
        <v>1005</v>
      </c>
      <c r="C401" t="s">
        <v>655</v>
      </c>
      <c r="D401">
        <v>23</v>
      </c>
      <c r="E401">
        <v>182.5</v>
      </c>
      <c r="F401">
        <v>78.8</v>
      </c>
      <c r="G401">
        <v>114.25</v>
      </c>
      <c r="H401">
        <v>64</v>
      </c>
      <c r="I401" t="s">
        <v>103</v>
      </c>
      <c r="J401" t="s">
        <v>104</v>
      </c>
      <c r="K401" t="s">
        <v>509</v>
      </c>
      <c r="L401" t="s">
        <v>211</v>
      </c>
      <c r="M401" t="s">
        <v>2261</v>
      </c>
      <c r="N401">
        <v>1500</v>
      </c>
      <c r="O401" t="s">
        <v>2262</v>
      </c>
      <c r="P401">
        <v>14</v>
      </c>
      <c r="Q401" t="s">
        <v>113</v>
      </c>
      <c r="R401" t="s">
        <v>2261</v>
      </c>
      <c r="S401">
        <v>514</v>
      </c>
      <c r="T401" t="s">
        <v>2266</v>
      </c>
      <c r="U401">
        <v>1137</v>
      </c>
      <c r="V401">
        <v>154</v>
      </c>
      <c r="W401">
        <v>407</v>
      </c>
      <c r="X401">
        <v>100</v>
      </c>
      <c r="Y401">
        <v>240</v>
      </c>
      <c r="Z401">
        <v>67</v>
      </c>
      <c r="AA401" t="s">
        <v>108</v>
      </c>
      <c r="AB401">
        <v>40</v>
      </c>
      <c r="AC401">
        <v>25</v>
      </c>
      <c r="AD401">
        <v>610.12900000000002</v>
      </c>
      <c r="AE401">
        <v>0.130435</v>
      </c>
      <c r="AF401">
        <v>0.44225799999999998</v>
      </c>
      <c r="AH401">
        <v>514</v>
      </c>
      <c r="AI401">
        <f t="shared" si="18"/>
        <v>1.2022365341906482</v>
      </c>
      <c r="AJ401">
        <f t="shared" si="19"/>
        <v>0.20605629597937691</v>
      </c>
      <c r="AK401">
        <f t="shared" si="20"/>
        <v>0.15539103500919149</v>
      </c>
      <c r="AL401">
        <f>U401 - AVERAGEIFS('Placebo Females'!U:U, 'Placebo Females'!B:B, B401, 'Placebo Females'!P:P, P401)</f>
        <v>79.666666666666742</v>
      </c>
      <c r="AM401">
        <f>V401 - AVERAGEIFS('Placebo Females'!V:V, 'Placebo Females'!B:B, B401, 'Placebo Females'!P:P, P401)</f>
        <v>10.333333333333343</v>
      </c>
      <c r="AN401">
        <f>W401 - AVERAGEIFS('Placebo Females'!W:W, 'Placebo Females'!B:B, B401, 'Placebo Females'!P:P, P401)</f>
        <v>9.6666666666666856</v>
      </c>
      <c r="AO401">
        <f>X401 - AVERAGEIFS('Placebo Females'!X:X, 'Placebo Females'!B:B, B401, 'Placebo Females'!P:P, P401)</f>
        <v>13.333333333333329</v>
      </c>
      <c r="AP401">
        <f>Y401 - AVERAGEIFS('Placebo Females'!Y:Y, 'Placebo Females'!B:B, B401, 'Placebo Females'!P:P, P401)</f>
        <v>-3</v>
      </c>
      <c r="AQ401">
        <f>Z401 - AVERAGEIFS('Placebo Females'!Z:Z, 'Placebo Females'!B:B, B401, 'Placebo Females'!P:P, P401)</f>
        <v>-0.6666666666666714</v>
      </c>
      <c r="AR401">
        <f>AB401 - AVERAGEIFS('Placebo Females'!AB:AB, 'Placebo Females'!B:B, B401, 'Placebo Females'!P:P, P401)</f>
        <v>4</v>
      </c>
      <c r="AS401">
        <f>AC401 - AVERAGEIFS('Placebo Females'!AC:AC, 'Placebo Females'!B:B, B401, 'Placebo Females'!P:P, P401)</f>
        <v>-4.6666666666666679</v>
      </c>
      <c r="AT401">
        <f>AD401 - AVERAGEIFS('Placebo Females'!AD:AD, 'Placebo Females'!B:B, B401, 'Placebo Females'!P:P, P401)</f>
        <v>50.110333333333301</v>
      </c>
      <c r="AU401">
        <f>AE401 - AVERAGEIFS('Placebo Females'!AE:AE, 'Placebo Females'!B:B, B401, 'Placebo Females'!P:P, P401)</f>
        <v>1.9287333333333337E-2</v>
      </c>
      <c r="AV401">
        <f>AF401 - AVERAGEIFS('Placebo Females'!AF:AF, 'Placebo Females'!B:B, B401, 'Placebo Females'!P:P, P401)</f>
        <v>1.689733333333332E-2</v>
      </c>
    </row>
    <row r="402" spans="1:48" x14ac:dyDescent="0.25">
      <c r="A402" t="s">
        <v>3190</v>
      </c>
      <c r="B402">
        <v>1002</v>
      </c>
      <c r="C402" t="s">
        <v>655</v>
      </c>
      <c r="D402">
        <v>20</v>
      </c>
      <c r="E402">
        <v>177</v>
      </c>
      <c r="F402">
        <v>80.599999999999994</v>
      </c>
      <c r="G402">
        <v>95.666666669999998</v>
      </c>
      <c r="H402">
        <v>56</v>
      </c>
      <c r="I402" t="s">
        <v>103</v>
      </c>
      <c r="J402" t="s">
        <v>104</v>
      </c>
      <c r="K402" t="s">
        <v>704</v>
      </c>
      <c r="L402" t="s">
        <v>460</v>
      </c>
      <c r="M402" t="s">
        <v>2261</v>
      </c>
      <c r="N402">
        <v>1500</v>
      </c>
      <c r="O402" t="s">
        <v>2262</v>
      </c>
      <c r="P402">
        <v>14</v>
      </c>
      <c r="Q402" t="s">
        <v>113</v>
      </c>
      <c r="R402" t="s">
        <v>2261</v>
      </c>
      <c r="S402">
        <v>511</v>
      </c>
      <c r="T402" t="s">
        <v>2266</v>
      </c>
      <c r="U402">
        <v>932</v>
      </c>
      <c r="V402">
        <v>166</v>
      </c>
      <c r="W402">
        <v>394</v>
      </c>
      <c r="X402">
        <v>96</v>
      </c>
      <c r="Y402">
        <v>223</v>
      </c>
      <c r="Z402">
        <v>75</v>
      </c>
      <c r="AA402" t="s">
        <v>108</v>
      </c>
      <c r="AB402">
        <v>41</v>
      </c>
      <c r="AC402">
        <v>26</v>
      </c>
      <c r="AD402">
        <v>530.90499999999997</v>
      </c>
      <c r="AE402">
        <v>0.10204100000000001</v>
      </c>
      <c r="AF402">
        <v>0.40898400000000001</v>
      </c>
      <c r="AH402">
        <v>511</v>
      </c>
      <c r="AI402">
        <f t="shared" si="18"/>
        <v>1.1952195894385627</v>
      </c>
      <c r="AJ402">
        <f t="shared" si="19"/>
        <v>0.2052912350686914</v>
      </c>
      <c r="AK402">
        <f t="shared" si="20"/>
        <v>0.15470085237340592</v>
      </c>
      <c r="AL402">
        <f>U402 - AVERAGEIFS('Placebo Females'!U:U, 'Placebo Females'!B:B, B402, 'Placebo Females'!P:P, P402)</f>
        <v>-86</v>
      </c>
      <c r="AM402">
        <f>V402 - AVERAGEIFS('Placebo Females'!V:V, 'Placebo Females'!B:B, B402, 'Placebo Females'!P:P, P402)</f>
        <v>7</v>
      </c>
      <c r="AN402">
        <f>W402 - AVERAGEIFS('Placebo Females'!W:W, 'Placebo Females'!B:B, B402, 'Placebo Females'!P:P, P402)</f>
        <v>5</v>
      </c>
      <c r="AO402">
        <f>X402 - AVERAGEIFS('Placebo Females'!X:X, 'Placebo Females'!B:B, B402, 'Placebo Females'!P:P, P402)</f>
        <v>-2.6666666666666714</v>
      </c>
      <c r="AP402">
        <f>Y402 - AVERAGEIFS('Placebo Females'!Y:Y, 'Placebo Females'!B:B, B402, 'Placebo Females'!P:P, P402)</f>
        <v>3</v>
      </c>
      <c r="AQ402">
        <f>Z402 - AVERAGEIFS('Placebo Females'!Z:Z, 'Placebo Females'!B:B, B402, 'Placebo Females'!P:P, P402)</f>
        <v>4.6666666666666714</v>
      </c>
      <c r="AR402">
        <f>AB402 - AVERAGEIFS('Placebo Females'!AB:AB, 'Placebo Females'!B:B, B402, 'Placebo Females'!P:P, P402)</f>
        <v>1.6666666666666643</v>
      </c>
      <c r="AS402">
        <f>AC402 - AVERAGEIFS('Placebo Females'!AC:AC, 'Placebo Females'!B:B, B402, 'Placebo Females'!P:P, P402)</f>
        <v>2.6666666666666679</v>
      </c>
      <c r="AT402">
        <f>AD402 - AVERAGEIFS('Placebo Females'!AD:AD, 'Placebo Females'!B:B, B402, 'Placebo Females'!P:P, P402)</f>
        <v>-30.998666666666736</v>
      </c>
      <c r="AU402">
        <f>AE402 - AVERAGEIFS('Placebo Females'!AE:AE, 'Placebo Females'!B:B, B402, 'Placebo Females'!P:P, P402)</f>
        <v>1.74758E-2</v>
      </c>
      <c r="AV402">
        <f>AF402 - AVERAGEIFS('Placebo Females'!AF:AF, 'Placebo Females'!B:B, B402, 'Placebo Females'!P:P, P402)</f>
        <v>2.5552000000000019E-2</v>
      </c>
    </row>
    <row r="403" spans="1:48" x14ac:dyDescent="0.25">
      <c r="A403" t="s">
        <v>3191</v>
      </c>
      <c r="B403">
        <v>1002</v>
      </c>
      <c r="C403" t="s">
        <v>655</v>
      </c>
      <c r="D403">
        <v>20</v>
      </c>
      <c r="E403">
        <v>177</v>
      </c>
      <c r="F403">
        <v>80.599999999999994</v>
      </c>
      <c r="G403">
        <v>95.666666669999998</v>
      </c>
      <c r="H403">
        <v>56</v>
      </c>
      <c r="I403" t="s">
        <v>103</v>
      </c>
      <c r="J403" t="s">
        <v>104</v>
      </c>
      <c r="K403" t="s">
        <v>704</v>
      </c>
      <c r="L403" t="s">
        <v>460</v>
      </c>
      <c r="M403" t="s">
        <v>2261</v>
      </c>
      <c r="N403">
        <v>1500</v>
      </c>
      <c r="O403" t="s">
        <v>2262</v>
      </c>
      <c r="P403">
        <v>14</v>
      </c>
      <c r="Q403" t="s">
        <v>113</v>
      </c>
      <c r="R403" t="s">
        <v>2261</v>
      </c>
      <c r="S403">
        <v>511</v>
      </c>
      <c r="T403" t="s">
        <v>2266</v>
      </c>
      <c r="U403">
        <v>952</v>
      </c>
      <c r="V403">
        <v>160</v>
      </c>
      <c r="W403">
        <v>396</v>
      </c>
      <c r="X403">
        <v>95</v>
      </c>
      <c r="Y403">
        <v>226</v>
      </c>
      <c r="Z403">
        <v>75</v>
      </c>
      <c r="AA403" t="s">
        <v>108</v>
      </c>
      <c r="AB403">
        <v>42</v>
      </c>
      <c r="AC403">
        <v>26</v>
      </c>
      <c r="AD403">
        <v>521.27800000000002</v>
      </c>
      <c r="AE403">
        <v>0.104167</v>
      </c>
      <c r="AF403">
        <v>0.41884199999999999</v>
      </c>
      <c r="AH403">
        <v>511</v>
      </c>
      <c r="AI403">
        <f t="shared" si="18"/>
        <v>1.1952195894385627</v>
      </c>
      <c r="AJ403">
        <f t="shared" si="19"/>
        <v>0.2052912350686914</v>
      </c>
      <c r="AK403">
        <f t="shared" si="20"/>
        <v>0.15470085237340592</v>
      </c>
      <c r="AL403">
        <f>U403 - AVERAGEIFS('Placebo Females'!U:U, 'Placebo Females'!B:B, B403, 'Placebo Females'!P:P, P403)</f>
        <v>-66</v>
      </c>
      <c r="AM403">
        <f>V403 - AVERAGEIFS('Placebo Females'!V:V, 'Placebo Females'!B:B, B403, 'Placebo Females'!P:P, P403)</f>
        <v>1</v>
      </c>
      <c r="AN403">
        <f>W403 - AVERAGEIFS('Placebo Females'!W:W, 'Placebo Females'!B:B, B403, 'Placebo Females'!P:P, P403)</f>
        <v>7</v>
      </c>
      <c r="AO403">
        <f>X403 - AVERAGEIFS('Placebo Females'!X:X, 'Placebo Females'!B:B, B403, 'Placebo Females'!P:P, P403)</f>
        <v>-3.6666666666666714</v>
      </c>
      <c r="AP403">
        <f>Y403 - AVERAGEIFS('Placebo Females'!Y:Y, 'Placebo Females'!B:B, B403, 'Placebo Females'!P:P, P403)</f>
        <v>6</v>
      </c>
      <c r="AQ403">
        <f>Z403 - AVERAGEIFS('Placebo Females'!Z:Z, 'Placebo Females'!B:B, B403, 'Placebo Females'!P:P, P403)</f>
        <v>4.6666666666666714</v>
      </c>
      <c r="AR403">
        <f>AB403 - AVERAGEIFS('Placebo Females'!AB:AB, 'Placebo Females'!B:B, B403, 'Placebo Females'!P:P, P403)</f>
        <v>2.6666666666666643</v>
      </c>
      <c r="AS403">
        <f>AC403 - AVERAGEIFS('Placebo Females'!AC:AC, 'Placebo Females'!B:B, B403, 'Placebo Females'!P:P, P403)</f>
        <v>2.6666666666666679</v>
      </c>
      <c r="AT403">
        <f>AD403 - AVERAGEIFS('Placebo Females'!AD:AD, 'Placebo Females'!B:B, B403, 'Placebo Females'!P:P, P403)</f>
        <v>-40.625666666666689</v>
      </c>
      <c r="AU403">
        <f>AE403 - AVERAGEIFS('Placebo Females'!AE:AE, 'Placebo Females'!B:B, B403, 'Placebo Females'!P:P, P403)</f>
        <v>1.9601799999999989E-2</v>
      </c>
      <c r="AV403">
        <f>AF403 - AVERAGEIFS('Placebo Females'!AF:AF, 'Placebo Females'!B:B, B403, 'Placebo Females'!P:P, P403)</f>
        <v>3.5409999999999997E-2</v>
      </c>
    </row>
    <row r="404" spans="1:48" x14ac:dyDescent="0.25">
      <c r="A404" t="s">
        <v>3192</v>
      </c>
      <c r="B404">
        <v>1002</v>
      </c>
      <c r="C404" t="s">
        <v>655</v>
      </c>
      <c r="D404">
        <v>20</v>
      </c>
      <c r="E404">
        <v>177</v>
      </c>
      <c r="F404">
        <v>80.599999999999994</v>
      </c>
      <c r="G404">
        <v>95.666666669999998</v>
      </c>
      <c r="H404">
        <v>56</v>
      </c>
      <c r="I404" t="s">
        <v>103</v>
      </c>
      <c r="J404" t="s">
        <v>104</v>
      </c>
      <c r="K404" t="s">
        <v>704</v>
      </c>
      <c r="L404" t="s">
        <v>460</v>
      </c>
      <c r="M404" t="s">
        <v>2261</v>
      </c>
      <c r="N404">
        <v>1500</v>
      </c>
      <c r="O404" t="s">
        <v>2262</v>
      </c>
      <c r="P404">
        <v>14</v>
      </c>
      <c r="Q404" t="s">
        <v>113</v>
      </c>
      <c r="R404" t="s">
        <v>2261</v>
      </c>
      <c r="S404">
        <v>511</v>
      </c>
      <c r="T404" t="s">
        <v>2266</v>
      </c>
      <c r="U404">
        <v>1002</v>
      </c>
      <c r="V404">
        <v>157</v>
      </c>
      <c r="W404">
        <v>401</v>
      </c>
      <c r="X404">
        <v>94</v>
      </c>
      <c r="Y404">
        <v>231</v>
      </c>
      <c r="Z404">
        <v>76</v>
      </c>
      <c r="AA404" t="s">
        <v>108</v>
      </c>
      <c r="AB404">
        <v>42</v>
      </c>
      <c r="AC404">
        <v>28</v>
      </c>
      <c r="AD404">
        <v>528.57100000000003</v>
      </c>
      <c r="AE404">
        <v>0.155556</v>
      </c>
      <c r="AF404">
        <v>0.41173399999999999</v>
      </c>
      <c r="AH404">
        <v>511</v>
      </c>
      <c r="AI404">
        <f t="shared" si="18"/>
        <v>1.1952195894385627</v>
      </c>
      <c r="AJ404">
        <f t="shared" si="19"/>
        <v>0.2052912350686914</v>
      </c>
      <c r="AK404">
        <f t="shared" si="20"/>
        <v>0.15470085237340592</v>
      </c>
      <c r="AL404">
        <f>U404 - AVERAGEIFS('Placebo Females'!U:U, 'Placebo Females'!B:B, B404, 'Placebo Females'!P:P, P404)</f>
        <v>-16</v>
      </c>
      <c r="AM404">
        <f>V404 - AVERAGEIFS('Placebo Females'!V:V, 'Placebo Females'!B:B, B404, 'Placebo Females'!P:P, P404)</f>
        <v>-2</v>
      </c>
      <c r="AN404">
        <f>W404 - AVERAGEIFS('Placebo Females'!W:W, 'Placebo Females'!B:B, B404, 'Placebo Females'!P:P, P404)</f>
        <v>12</v>
      </c>
      <c r="AO404">
        <f>X404 - AVERAGEIFS('Placebo Females'!X:X, 'Placebo Females'!B:B, B404, 'Placebo Females'!P:P, P404)</f>
        <v>-4.6666666666666714</v>
      </c>
      <c r="AP404">
        <f>Y404 - AVERAGEIFS('Placebo Females'!Y:Y, 'Placebo Females'!B:B, B404, 'Placebo Females'!P:P, P404)</f>
        <v>11</v>
      </c>
      <c r="AQ404">
        <f>Z404 - AVERAGEIFS('Placebo Females'!Z:Z, 'Placebo Females'!B:B, B404, 'Placebo Females'!P:P, P404)</f>
        <v>5.6666666666666714</v>
      </c>
      <c r="AR404">
        <f>AB404 - AVERAGEIFS('Placebo Females'!AB:AB, 'Placebo Females'!B:B, B404, 'Placebo Females'!P:P, P404)</f>
        <v>2.6666666666666643</v>
      </c>
      <c r="AS404">
        <f>AC404 - AVERAGEIFS('Placebo Females'!AC:AC, 'Placebo Females'!B:B, B404, 'Placebo Females'!P:P, P404)</f>
        <v>4.6666666666666679</v>
      </c>
      <c r="AT404">
        <f>AD404 - AVERAGEIFS('Placebo Females'!AD:AD, 'Placebo Females'!B:B, B404, 'Placebo Females'!P:P, P404)</f>
        <v>-33.332666666666682</v>
      </c>
      <c r="AU404">
        <f>AE404 - AVERAGEIFS('Placebo Females'!AE:AE, 'Placebo Females'!B:B, B404, 'Placebo Females'!P:P, P404)</f>
        <v>7.0990799999999993E-2</v>
      </c>
      <c r="AV404">
        <f>AF404 - AVERAGEIFS('Placebo Females'!AF:AF, 'Placebo Females'!B:B, B404, 'Placebo Females'!P:P, P404)</f>
        <v>2.8301999999999994E-2</v>
      </c>
    </row>
    <row r="405" spans="1:48" x14ac:dyDescent="0.25">
      <c r="A405" t="s">
        <v>3193</v>
      </c>
      <c r="B405">
        <v>1005</v>
      </c>
      <c r="C405" t="s">
        <v>655</v>
      </c>
      <c r="D405">
        <v>23</v>
      </c>
      <c r="E405">
        <v>182.5</v>
      </c>
      <c r="F405">
        <v>78.8</v>
      </c>
      <c r="G405">
        <v>114.25</v>
      </c>
      <c r="H405">
        <v>64</v>
      </c>
      <c r="I405" t="s">
        <v>103</v>
      </c>
      <c r="J405" t="s">
        <v>104</v>
      </c>
      <c r="K405" t="s">
        <v>509</v>
      </c>
      <c r="L405" t="s">
        <v>211</v>
      </c>
      <c r="M405" t="s">
        <v>2261</v>
      </c>
      <c r="N405">
        <v>1500</v>
      </c>
      <c r="O405" t="s">
        <v>2262</v>
      </c>
      <c r="P405">
        <v>2.5</v>
      </c>
      <c r="Q405" t="s">
        <v>113</v>
      </c>
      <c r="R405" t="s">
        <v>2261</v>
      </c>
      <c r="S405">
        <v>511</v>
      </c>
      <c r="T405" t="s">
        <v>2266</v>
      </c>
      <c r="U405">
        <v>959</v>
      </c>
      <c r="V405">
        <v>149</v>
      </c>
      <c r="W405">
        <v>396</v>
      </c>
      <c r="X405">
        <v>98</v>
      </c>
      <c r="Y405">
        <v>224</v>
      </c>
      <c r="Z405">
        <v>74</v>
      </c>
      <c r="AA405" t="s">
        <v>108</v>
      </c>
      <c r="AB405">
        <v>44</v>
      </c>
      <c r="AC405">
        <v>28</v>
      </c>
      <c r="AD405">
        <v>448.43</v>
      </c>
      <c r="AE405">
        <v>0.10204100000000001</v>
      </c>
      <c r="AF405">
        <v>0.43219400000000002</v>
      </c>
      <c r="AH405">
        <v>511</v>
      </c>
      <c r="AI405">
        <f t="shared" si="18"/>
        <v>1.1952195894385627</v>
      </c>
      <c r="AJ405">
        <f t="shared" si="19"/>
        <v>0.2052912350686914</v>
      </c>
      <c r="AK405">
        <f t="shared" si="20"/>
        <v>0.15470085237340592</v>
      </c>
      <c r="AL405">
        <f>U405 - AVERAGEIFS('Placebo Females'!U:U, 'Placebo Females'!B:B, B405, 'Placebo Females'!P:P, P405)</f>
        <v>-6.3333333333333712</v>
      </c>
      <c r="AM405">
        <f>V405 - AVERAGEIFS('Placebo Females'!V:V, 'Placebo Females'!B:B, B405, 'Placebo Females'!P:P, P405)</f>
        <v>7</v>
      </c>
      <c r="AN405">
        <f>W405 - AVERAGEIFS('Placebo Females'!W:W, 'Placebo Females'!B:B, B405, 'Placebo Females'!P:P, P405)</f>
        <v>4.3333333333333144</v>
      </c>
      <c r="AO405">
        <f>X405 - AVERAGEIFS('Placebo Females'!X:X, 'Placebo Females'!B:B, B405, 'Placebo Females'!P:P, P405)</f>
        <v>9.3333333333333286</v>
      </c>
      <c r="AP405">
        <f>Y405 - AVERAGEIFS('Placebo Females'!Y:Y, 'Placebo Females'!B:B, B405, 'Placebo Females'!P:P, P405)</f>
        <v>-5.6666666666666572</v>
      </c>
      <c r="AQ405">
        <f>Z405 - AVERAGEIFS('Placebo Females'!Z:Z, 'Placebo Females'!B:B, B405, 'Placebo Females'!P:P, P405)</f>
        <v>0.6666666666666714</v>
      </c>
      <c r="AR405">
        <f>AB405 - AVERAGEIFS('Placebo Females'!AB:AB, 'Placebo Females'!B:B, B405, 'Placebo Females'!P:P, P405)</f>
        <v>-1.3333333333333357</v>
      </c>
      <c r="AS405">
        <f>AC405 - AVERAGEIFS('Placebo Females'!AC:AC, 'Placebo Females'!B:B, B405, 'Placebo Females'!P:P, P405)</f>
        <v>6</v>
      </c>
      <c r="AT405">
        <f>AD405 - AVERAGEIFS('Placebo Females'!AD:AD, 'Placebo Females'!B:B, B405, 'Placebo Females'!P:P, P405)</f>
        <v>-59.830333333333328</v>
      </c>
      <c r="AU405">
        <f>AE405 - AVERAGEIFS('Placebo Females'!AE:AE, 'Placebo Females'!B:B, B405, 'Placebo Females'!P:P, P405)</f>
        <v>3.4888666666666596E-3</v>
      </c>
      <c r="AV405">
        <f>AF405 - AVERAGEIFS('Placebo Females'!AF:AF, 'Placebo Females'!B:B, B405, 'Placebo Females'!P:P, P405)</f>
        <v>7.6093333333333568E-3</v>
      </c>
    </row>
    <row r="406" spans="1:48" x14ac:dyDescent="0.25">
      <c r="A406" t="s">
        <v>3194</v>
      </c>
      <c r="B406">
        <v>1005</v>
      </c>
      <c r="C406" t="s">
        <v>655</v>
      </c>
      <c r="D406">
        <v>23</v>
      </c>
      <c r="E406">
        <v>182.5</v>
      </c>
      <c r="F406">
        <v>78.8</v>
      </c>
      <c r="G406">
        <v>114.25</v>
      </c>
      <c r="H406">
        <v>64</v>
      </c>
      <c r="I406" t="s">
        <v>103</v>
      </c>
      <c r="J406" t="s">
        <v>104</v>
      </c>
      <c r="K406" t="s">
        <v>509</v>
      </c>
      <c r="L406" t="s">
        <v>211</v>
      </c>
      <c r="M406" t="s">
        <v>2261</v>
      </c>
      <c r="N406">
        <v>1500</v>
      </c>
      <c r="O406" t="s">
        <v>2262</v>
      </c>
      <c r="P406">
        <v>2.5</v>
      </c>
      <c r="Q406" t="s">
        <v>113</v>
      </c>
      <c r="R406" t="s">
        <v>2261</v>
      </c>
      <c r="S406">
        <v>511</v>
      </c>
      <c r="T406" t="s">
        <v>2266</v>
      </c>
      <c r="U406">
        <v>924</v>
      </c>
      <c r="V406">
        <v>144</v>
      </c>
      <c r="W406">
        <v>396</v>
      </c>
      <c r="X406">
        <v>99</v>
      </c>
      <c r="Y406">
        <v>223</v>
      </c>
      <c r="Z406">
        <v>74</v>
      </c>
      <c r="AA406" t="s">
        <v>108</v>
      </c>
      <c r="AB406">
        <v>43</v>
      </c>
      <c r="AC406">
        <v>28</v>
      </c>
      <c r="AD406">
        <v>452.07499999999999</v>
      </c>
      <c r="AE406">
        <v>0.104167</v>
      </c>
      <c r="AF406">
        <v>0.43362000000000001</v>
      </c>
      <c r="AH406">
        <v>511</v>
      </c>
      <c r="AI406">
        <f t="shared" si="18"/>
        <v>1.1952195894385627</v>
      </c>
      <c r="AJ406">
        <f t="shared" si="19"/>
        <v>0.2052912350686914</v>
      </c>
      <c r="AK406">
        <f t="shared" si="20"/>
        <v>0.15470085237340592</v>
      </c>
      <c r="AL406">
        <f>U406 - AVERAGEIFS('Placebo Females'!U:U, 'Placebo Females'!B:B, B406, 'Placebo Females'!P:P, P406)</f>
        <v>-41.333333333333371</v>
      </c>
      <c r="AM406">
        <f>V406 - AVERAGEIFS('Placebo Females'!V:V, 'Placebo Females'!B:B, B406, 'Placebo Females'!P:P, P406)</f>
        <v>2</v>
      </c>
      <c r="AN406">
        <f>W406 - AVERAGEIFS('Placebo Females'!W:W, 'Placebo Females'!B:B, B406, 'Placebo Females'!P:P, P406)</f>
        <v>4.3333333333333144</v>
      </c>
      <c r="AO406">
        <f>X406 - AVERAGEIFS('Placebo Females'!X:X, 'Placebo Females'!B:B, B406, 'Placebo Females'!P:P, P406)</f>
        <v>10.333333333333329</v>
      </c>
      <c r="AP406">
        <f>Y406 - AVERAGEIFS('Placebo Females'!Y:Y, 'Placebo Females'!B:B, B406, 'Placebo Females'!P:P, P406)</f>
        <v>-6.6666666666666572</v>
      </c>
      <c r="AQ406">
        <f>Z406 - AVERAGEIFS('Placebo Females'!Z:Z, 'Placebo Females'!B:B, B406, 'Placebo Females'!P:P, P406)</f>
        <v>0.6666666666666714</v>
      </c>
      <c r="AR406">
        <f>AB406 - AVERAGEIFS('Placebo Females'!AB:AB, 'Placebo Females'!B:B, B406, 'Placebo Females'!P:P, P406)</f>
        <v>-2.3333333333333357</v>
      </c>
      <c r="AS406">
        <f>AC406 - AVERAGEIFS('Placebo Females'!AC:AC, 'Placebo Females'!B:B, B406, 'Placebo Females'!P:P, P406)</f>
        <v>6</v>
      </c>
      <c r="AT406">
        <f>AD406 - AVERAGEIFS('Placebo Females'!AD:AD, 'Placebo Females'!B:B, B406, 'Placebo Females'!P:P, P406)</f>
        <v>-56.185333333333347</v>
      </c>
      <c r="AU406">
        <f>AE406 - AVERAGEIFS('Placebo Females'!AE:AE, 'Placebo Females'!B:B, B406, 'Placebo Females'!P:P, P406)</f>
        <v>5.6148666666666486E-3</v>
      </c>
      <c r="AV406">
        <f>AF406 - AVERAGEIFS('Placebo Females'!AF:AF, 'Placebo Females'!B:B, B406, 'Placebo Females'!P:P, P406)</f>
        <v>9.0353333333333397E-3</v>
      </c>
    </row>
    <row r="407" spans="1:48" x14ac:dyDescent="0.25">
      <c r="A407" t="s">
        <v>3195</v>
      </c>
      <c r="B407">
        <v>1005</v>
      </c>
      <c r="C407" t="s">
        <v>655</v>
      </c>
      <c r="D407">
        <v>23</v>
      </c>
      <c r="E407">
        <v>182.5</v>
      </c>
      <c r="F407">
        <v>78.8</v>
      </c>
      <c r="G407">
        <v>114.25</v>
      </c>
      <c r="H407">
        <v>64</v>
      </c>
      <c r="I407" t="s">
        <v>103</v>
      </c>
      <c r="J407" t="s">
        <v>104</v>
      </c>
      <c r="K407" t="s">
        <v>509</v>
      </c>
      <c r="L407" t="s">
        <v>211</v>
      </c>
      <c r="M407" t="s">
        <v>2261</v>
      </c>
      <c r="N407">
        <v>1500</v>
      </c>
      <c r="O407" t="s">
        <v>2262</v>
      </c>
      <c r="P407">
        <v>2.5</v>
      </c>
      <c r="Q407" t="s">
        <v>113</v>
      </c>
      <c r="R407" t="s">
        <v>2261</v>
      </c>
      <c r="S407">
        <v>511</v>
      </c>
      <c r="T407" t="s">
        <v>2266</v>
      </c>
      <c r="U407">
        <v>922</v>
      </c>
      <c r="V407">
        <v>142</v>
      </c>
      <c r="W407">
        <v>396</v>
      </c>
      <c r="X407">
        <v>103</v>
      </c>
      <c r="Y407">
        <v>219</v>
      </c>
      <c r="Z407">
        <v>74</v>
      </c>
      <c r="AA407" t="s">
        <v>108</v>
      </c>
      <c r="AB407">
        <v>51</v>
      </c>
      <c r="AC407">
        <v>23</v>
      </c>
      <c r="AD407">
        <v>425.86799999999999</v>
      </c>
      <c r="AE407">
        <v>8.3333299999999999E-2</v>
      </c>
      <c r="AF407">
        <v>0.42629400000000001</v>
      </c>
      <c r="AH407">
        <v>511</v>
      </c>
      <c r="AI407">
        <f t="shared" si="18"/>
        <v>1.1952195894385627</v>
      </c>
      <c r="AJ407">
        <f t="shared" si="19"/>
        <v>0.2052912350686914</v>
      </c>
      <c r="AK407">
        <f t="shared" si="20"/>
        <v>0.15470085237340592</v>
      </c>
      <c r="AL407">
        <f>U407 - AVERAGEIFS('Placebo Females'!U:U, 'Placebo Females'!B:B, B407, 'Placebo Females'!P:P, P407)</f>
        <v>-43.333333333333371</v>
      </c>
      <c r="AM407">
        <f>V407 - AVERAGEIFS('Placebo Females'!V:V, 'Placebo Females'!B:B, B407, 'Placebo Females'!P:P, P407)</f>
        <v>0</v>
      </c>
      <c r="AN407">
        <f>W407 - AVERAGEIFS('Placebo Females'!W:W, 'Placebo Females'!B:B, B407, 'Placebo Females'!P:P, P407)</f>
        <v>4.3333333333333144</v>
      </c>
      <c r="AO407">
        <f>X407 - AVERAGEIFS('Placebo Females'!X:X, 'Placebo Females'!B:B, B407, 'Placebo Females'!P:P, P407)</f>
        <v>14.333333333333329</v>
      </c>
      <c r="AP407">
        <f>Y407 - AVERAGEIFS('Placebo Females'!Y:Y, 'Placebo Females'!B:B, B407, 'Placebo Females'!P:P, P407)</f>
        <v>-10.666666666666657</v>
      </c>
      <c r="AQ407">
        <f>Z407 - AVERAGEIFS('Placebo Females'!Z:Z, 'Placebo Females'!B:B, B407, 'Placebo Females'!P:P, P407)</f>
        <v>0.6666666666666714</v>
      </c>
      <c r="AR407">
        <f>AB407 - AVERAGEIFS('Placebo Females'!AB:AB, 'Placebo Females'!B:B, B407, 'Placebo Females'!P:P, P407)</f>
        <v>5.6666666666666643</v>
      </c>
      <c r="AS407">
        <f>AC407 - AVERAGEIFS('Placebo Females'!AC:AC, 'Placebo Females'!B:B, B407, 'Placebo Females'!P:P, P407)</f>
        <v>1</v>
      </c>
      <c r="AT407">
        <f>AD407 - AVERAGEIFS('Placebo Females'!AD:AD, 'Placebo Females'!B:B, B407, 'Placebo Females'!P:P, P407)</f>
        <v>-82.39233333333334</v>
      </c>
      <c r="AU407">
        <f>AE407 - AVERAGEIFS('Placebo Females'!AE:AE, 'Placebo Females'!B:B, B407, 'Placebo Females'!P:P, P407)</f>
        <v>-1.5218833333333348E-2</v>
      </c>
      <c r="AV407">
        <f>AF407 - AVERAGEIFS('Placebo Females'!AF:AF, 'Placebo Females'!B:B, B407, 'Placebo Females'!P:P, P407)</f>
        <v>1.7093333333333405E-3</v>
      </c>
    </row>
    <row r="408" spans="1:48" x14ac:dyDescent="0.25">
      <c r="A408" s="1" t="s">
        <v>3196</v>
      </c>
      <c r="B408">
        <v>1009</v>
      </c>
      <c r="C408" t="s">
        <v>655</v>
      </c>
      <c r="D408">
        <v>29</v>
      </c>
      <c r="E408">
        <v>162</v>
      </c>
      <c r="F408">
        <v>68</v>
      </c>
      <c r="G408">
        <v>107.75</v>
      </c>
      <c r="H408">
        <v>62.75</v>
      </c>
      <c r="I408" t="s">
        <v>458</v>
      </c>
      <c r="J408" t="s">
        <v>104</v>
      </c>
      <c r="K408" t="s">
        <v>105</v>
      </c>
      <c r="L408" t="s">
        <v>211</v>
      </c>
      <c r="M408" t="s">
        <v>2261</v>
      </c>
      <c r="N408">
        <v>1500</v>
      </c>
      <c r="O408" t="s">
        <v>2262</v>
      </c>
      <c r="P408">
        <v>12</v>
      </c>
      <c r="Q408" t="s">
        <v>113</v>
      </c>
      <c r="R408" t="s">
        <v>2261</v>
      </c>
      <c r="S408">
        <v>491</v>
      </c>
      <c r="T408" t="s">
        <v>2266</v>
      </c>
      <c r="U408">
        <v>877</v>
      </c>
      <c r="V408">
        <v>154</v>
      </c>
      <c r="W408">
        <v>371</v>
      </c>
      <c r="X408">
        <v>87</v>
      </c>
      <c r="Y408">
        <v>219</v>
      </c>
      <c r="Z408">
        <v>65</v>
      </c>
      <c r="AA408" t="s">
        <v>108</v>
      </c>
      <c r="AB408">
        <v>46</v>
      </c>
      <c r="AC408">
        <v>27</v>
      </c>
      <c r="AD408">
        <v>333.601</v>
      </c>
      <c r="AE408">
        <v>0.3</v>
      </c>
      <c r="AF408">
        <v>0.38474900000000001</v>
      </c>
      <c r="AH408">
        <v>491</v>
      </c>
      <c r="AI408">
        <f t="shared" si="18"/>
        <v>1.1484399577579927</v>
      </c>
      <c r="AJ408">
        <f t="shared" si="19"/>
        <v>0.20012929643536059</v>
      </c>
      <c r="AK408">
        <f t="shared" si="20"/>
        <v>0.15006003957840675</v>
      </c>
      <c r="AL408">
        <f>U408 - AVERAGEIFS('Placebo Females'!U:U, 'Placebo Females'!B:B, B408, 'Placebo Females'!P:P, P408)</f>
        <v>31</v>
      </c>
      <c r="AM408">
        <f>V408 - AVERAGEIFS('Placebo Females'!V:V, 'Placebo Females'!B:B, B408, 'Placebo Females'!P:P, P408)</f>
        <v>-0.66666666666665719</v>
      </c>
      <c r="AN408">
        <f>W408 - AVERAGEIFS('Placebo Females'!W:W, 'Placebo Females'!B:B, B408, 'Placebo Females'!P:P, P408)</f>
        <v>14</v>
      </c>
      <c r="AO408">
        <f>X408 - AVERAGEIFS('Placebo Females'!X:X, 'Placebo Females'!B:B, B408, 'Placebo Females'!P:P, P408)</f>
        <v>-1</v>
      </c>
      <c r="AP408">
        <f>Y408 - AVERAGEIFS('Placebo Females'!Y:Y, 'Placebo Females'!B:B, B408, 'Placebo Females'!P:P, P408)</f>
        <v>10.333333333333343</v>
      </c>
      <c r="AQ408">
        <f>Z408 - AVERAGEIFS('Placebo Females'!Z:Z, 'Placebo Females'!B:B, B408, 'Placebo Females'!P:P, P408)</f>
        <v>4.6666666666666643</v>
      </c>
      <c r="AR408">
        <f>AB408 - AVERAGEIFS('Placebo Females'!AB:AB, 'Placebo Females'!B:B, B408, 'Placebo Females'!P:P, P408)</f>
        <v>6</v>
      </c>
      <c r="AS408">
        <f>AC408 - AVERAGEIFS('Placebo Females'!AC:AC, 'Placebo Females'!B:B, B408, 'Placebo Females'!P:P, P408)</f>
        <v>4</v>
      </c>
      <c r="AT408">
        <f>AD408 - AVERAGEIFS('Placebo Females'!AD:AD, 'Placebo Females'!B:B, B408, 'Placebo Females'!P:P, P408)</f>
        <v>-87.169999999999959</v>
      </c>
      <c r="AU408">
        <f>AE408 - AVERAGEIFS('Placebo Females'!AE:AE, 'Placebo Females'!B:B, B408, 'Placebo Females'!P:P, P408)</f>
        <v>0.11240299999999998</v>
      </c>
      <c r="AV408">
        <f>AF408 - AVERAGEIFS('Placebo Females'!AF:AF, 'Placebo Females'!B:B, B408, 'Placebo Females'!P:P, P408)</f>
        <v>8.2832333333333341E-2</v>
      </c>
    </row>
    <row r="409" spans="1:48" x14ac:dyDescent="0.25">
      <c r="A409" t="s">
        <v>3197</v>
      </c>
      <c r="B409">
        <v>1009</v>
      </c>
      <c r="C409" t="s">
        <v>655</v>
      </c>
      <c r="D409">
        <v>29</v>
      </c>
      <c r="E409">
        <v>162</v>
      </c>
      <c r="F409">
        <v>68</v>
      </c>
      <c r="G409">
        <v>107.75</v>
      </c>
      <c r="H409">
        <v>62.75</v>
      </c>
      <c r="I409" t="s">
        <v>458</v>
      </c>
      <c r="J409" t="s">
        <v>104</v>
      </c>
      <c r="K409" t="s">
        <v>105</v>
      </c>
      <c r="L409" t="s">
        <v>211</v>
      </c>
      <c r="M409" t="s">
        <v>2261</v>
      </c>
      <c r="N409">
        <v>1500</v>
      </c>
      <c r="O409" t="s">
        <v>2262</v>
      </c>
      <c r="P409">
        <v>12</v>
      </c>
      <c r="Q409" t="s">
        <v>113</v>
      </c>
      <c r="R409" t="s">
        <v>2261</v>
      </c>
      <c r="S409">
        <v>491</v>
      </c>
      <c r="T409" t="s">
        <v>2266</v>
      </c>
      <c r="U409">
        <v>885</v>
      </c>
      <c r="V409">
        <v>150</v>
      </c>
      <c r="W409">
        <v>369</v>
      </c>
      <c r="X409">
        <v>89</v>
      </c>
      <c r="Y409">
        <v>217</v>
      </c>
      <c r="Z409">
        <v>63</v>
      </c>
      <c r="AA409" t="s">
        <v>108</v>
      </c>
      <c r="AB409">
        <v>46</v>
      </c>
      <c r="AC409">
        <v>26</v>
      </c>
      <c r="AD409">
        <v>345.54399999999998</v>
      </c>
      <c r="AE409">
        <v>0.25581399999999999</v>
      </c>
      <c r="AF409">
        <v>0.38649</v>
      </c>
      <c r="AH409">
        <v>491</v>
      </c>
      <c r="AI409">
        <f t="shared" si="18"/>
        <v>1.1484399577579927</v>
      </c>
      <c r="AJ409">
        <f t="shared" si="19"/>
        <v>0.20012929643536059</v>
      </c>
      <c r="AK409">
        <f t="shared" si="20"/>
        <v>0.15006003957840675</v>
      </c>
      <c r="AL409">
        <f>U409 - AVERAGEIFS('Placebo Females'!U:U, 'Placebo Females'!B:B, B409, 'Placebo Females'!P:P, P409)</f>
        <v>39</v>
      </c>
      <c r="AM409">
        <f>V409 - AVERAGEIFS('Placebo Females'!V:V, 'Placebo Females'!B:B, B409, 'Placebo Females'!P:P, P409)</f>
        <v>-4.6666666666666572</v>
      </c>
      <c r="AN409">
        <f>W409 - AVERAGEIFS('Placebo Females'!W:W, 'Placebo Females'!B:B, B409, 'Placebo Females'!P:P, P409)</f>
        <v>12</v>
      </c>
      <c r="AO409">
        <f>X409 - AVERAGEIFS('Placebo Females'!X:X, 'Placebo Females'!B:B, B409, 'Placebo Females'!P:P, P409)</f>
        <v>1</v>
      </c>
      <c r="AP409">
        <f>Y409 - AVERAGEIFS('Placebo Females'!Y:Y, 'Placebo Females'!B:B, B409, 'Placebo Females'!P:P, P409)</f>
        <v>8.3333333333333428</v>
      </c>
      <c r="AQ409">
        <f>Z409 - AVERAGEIFS('Placebo Females'!Z:Z, 'Placebo Females'!B:B, B409, 'Placebo Females'!P:P, P409)</f>
        <v>2.6666666666666643</v>
      </c>
      <c r="AR409">
        <f>AB409 - AVERAGEIFS('Placebo Females'!AB:AB, 'Placebo Females'!B:B, B409, 'Placebo Females'!P:P, P409)</f>
        <v>6</v>
      </c>
      <c r="AS409">
        <f>AC409 - AVERAGEIFS('Placebo Females'!AC:AC, 'Placebo Females'!B:B, B409, 'Placebo Females'!P:P, P409)</f>
        <v>3</v>
      </c>
      <c r="AT409">
        <f>AD409 - AVERAGEIFS('Placebo Females'!AD:AD, 'Placebo Females'!B:B, B409, 'Placebo Females'!P:P, P409)</f>
        <v>-75.226999999999975</v>
      </c>
      <c r="AU409">
        <f>AE409 - AVERAGEIFS('Placebo Females'!AE:AE, 'Placebo Females'!B:B, B409, 'Placebo Females'!P:P, P409)</f>
        <v>6.8216999999999972E-2</v>
      </c>
      <c r="AV409">
        <f>AF409 - AVERAGEIFS('Placebo Females'!AF:AF, 'Placebo Females'!B:B, B409, 'Placebo Females'!P:P, P409)</f>
        <v>8.4573333333333334E-2</v>
      </c>
    </row>
    <row r="410" spans="1:48" x14ac:dyDescent="0.25">
      <c r="A410" t="s">
        <v>3198</v>
      </c>
      <c r="B410">
        <v>1009</v>
      </c>
      <c r="C410" t="s">
        <v>655</v>
      </c>
      <c r="D410">
        <v>29</v>
      </c>
      <c r="E410">
        <v>162</v>
      </c>
      <c r="F410">
        <v>68</v>
      </c>
      <c r="G410">
        <v>107.75</v>
      </c>
      <c r="H410">
        <v>62.75</v>
      </c>
      <c r="I410" t="s">
        <v>458</v>
      </c>
      <c r="J410" t="s">
        <v>104</v>
      </c>
      <c r="K410" t="s">
        <v>105</v>
      </c>
      <c r="L410" t="s">
        <v>211</v>
      </c>
      <c r="M410" t="s">
        <v>2261</v>
      </c>
      <c r="N410">
        <v>1500</v>
      </c>
      <c r="O410" t="s">
        <v>2262</v>
      </c>
      <c r="P410">
        <v>12</v>
      </c>
      <c r="Q410" t="s">
        <v>113</v>
      </c>
      <c r="R410" t="s">
        <v>2261</v>
      </c>
      <c r="S410">
        <v>491</v>
      </c>
      <c r="T410" t="s">
        <v>2266</v>
      </c>
      <c r="U410">
        <v>873</v>
      </c>
      <c r="V410">
        <v>153</v>
      </c>
      <c r="W410">
        <v>367</v>
      </c>
      <c r="X410">
        <v>90</v>
      </c>
      <c r="Y410">
        <v>214</v>
      </c>
      <c r="Z410">
        <v>63</v>
      </c>
      <c r="AA410" t="s">
        <v>108</v>
      </c>
      <c r="AB410">
        <v>48</v>
      </c>
      <c r="AC410">
        <v>24</v>
      </c>
      <c r="AD410">
        <v>346.32100000000003</v>
      </c>
      <c r="AE410">
        <v>0.30952400000000002</v>
      </c>
      <c r="AF410">
        <v>0.36830200000000002</v>
      </c>
      <c r="AH410">
        <v>491</v>
      </c>
      <c r="AI410">
        <f t="shared" si="18"/>
        <v>1.1484399577579927</v>
      </c>
      <c r="AJ410">
        <f t="shared" si="19"/>
        <v>0.20012929643536059</v>
      </c>
      <c r="AK410">
        <f t="shared" si="20"/>
        <v>0.15006003957840675</v>
      </c>
      <c r="AL410">
        <f>U410 - AVERAGEIFS('Placebo Females'!U:U, 'Placebo Females'!B:B, B410, 'Placebo Females'!P:P, P410)</f>
        <v>27</v>
      </c>
      <c r="AM410">
        <f>V410 - AVERAGEIFS('Placebo Females'!V:V, 'Placebo Females'!B:B, B410, 'Placebo Females'!P:P, P410)</f>
        <v>-1.6666666666666572</v>
      </c>
      <c r="AN410">
        <f>W410 - AVERAGEIFS('Placebo Females'!W:W, 'Placebo Females'!B:B, B410, 'Placebo Females'!P:P, P410)</f>
        <v>10</v>
      </c>
      <c r="AO410">
        <f>X410 - AVERAGEIFS('Placebo Females'!X:X, 'Placebo Females'!B:B, B410, 'Placebo Females'!P:P, P410)</f>
        <v>2</v>
      </c>
      <c r="AP410">
        <f>Y410 - AVERAGEIFS('Placebo Females'!Y:Y, 'Placebo Females'!B:B, B410, 'Placebo Females'!P:P, P410)</f>
        <v>5.3333333333333428</v>
      </c>
      <c r="AQ410">
        <f>Z410 - AVERAGEIFS('Placebo Females'!Z:Z, 'Placebo Females'!B:B, B410, 'Placebo Females'!P:P, P410)</f>
        <v>2.6666666666666643</v>
      </c>
      <c r="AR410">
        <f>AB410 - AVERAGEIFS('Placebo Females'!AB:AB, 'Placebo Females'!B:B, B410, 'Placebo Females'!P:P, P410)</f>
        <v>8</v>
      </c>
      <c r="AS410">
        <f>AC410 - AVERAGEIFS('Placebo Females'!AC:AC, 'Placebo Females'!B:B, B410, 'Placebo Females'!P:P, P410)</f>
        <v>1</v>
      </c>
      <c r="AT410">
        <f>AD410 - AVERAGEIFS('Placebo Females'!AD:AD, 'Placebo Females'!B:B, B410, 'Placebo Females'!P:P, P410)</f>
        <v>-74.449999999999932</v>
      </c>
      <c r="AU410">
        <f>AE410 - AVERAGEIFS('Placebo Females'!AE:AE, 'Placebo Females'!B:B, B410, 'Placebo Females'!P:P, P410)</f>
        <v>0.12192700000000001</v>
      </c>
      <c r="AV410">
        <f>AF410 - AVERAGEIFS('Placebo Females'!AF:AF, 'Placebo Females'!B:B, B410, 'Placebo Females'!P:P, P410)</f>
        <v>6.6385333333333352E-2</v>
      </c>
    </row>
    <row r="411" spans="1:48" x14ac:dyDescent="0.25">
      <c r="A411" t="s">
        <v>3199</v>
      </c>
      <c r="B411">
        <v>1003</v>
      </c>
      <c r="C411" t="s">
        <v>655</v>
      </c>
      <c r="D411">
        <v>30</v>
      </c>
      <c r="E411">
        <v>167</v>
      </c>
      <c r="F411">
        <v>71.3</v>
      </c>
      <c r="G411">
        <v>106</v>
      </c>
      <c r="H411">
        <v>57.75</v>
      </c>
      <c r="I411" t="s">
        <v>103</v>
      </c>
      <c r="J411" t="s">
        <v>104</v>
      </c>
      <c r="K411" t="s">
        <v>753</v>
      </c>
      <c r="L411" t="s">
        <v>311</v>
      </c>
      <c r="M411" t="s">
        <v>2261</v>
      </c>
      <c r="N411">
        <v>1500</v>
      </c>
      <c r="O411" t="s">
        <v>2262</v>
      </c>
      <c r="P411">
        <v>1</v>
      </c>
      <c r="Q411" t="s">
        <v>113</v>
      </c>
      <c r="R411" t="s">
        <v>2261</v>
      </c>
      <c r="S411">
        <v>451</v>
      </c>
      <c r="T411" t="s">
        <v>2266</v>
      </c>
      <c r="U411">
        <v>1162</v>
      </c>
      <c r="V411">
        <v>163</v>
      </c>
      <c r="W411">
        <v>411</v>
      </c>
      <c r="X411">
        <v>87</v>
      </c>
      <c r="Y411">
        <v>255</v>
      </c>
      <c r="Z411">
        <v>69</v>
      </c>
      <c r="AA411" t="s">
        <v>108</v>
      </c>
      <c r="AB411">
        <v>41</v>
      </c>
      <c r="AC411">
        <v>28</v>
      </c>
      <c r="AD411">
        <v>409.67</v>
      </c>
      <c r="AE411">
        <v>0.130435</v>
      </c>
      <c r="AF411">
        <v>0.39901199999999998</v>
      </c>
      <c r="AH411">
        <v>451</v>
      </c>
      <c r="AI411">
        <f t="shared" si="18"/>
        <v>1.0548806943968527</v>
      </c>
      <c r="AJ411">
        <f t="shared" si="19"/>
        <v>0.18946842884732695</v>
      </c>
      <c r="AK411">
        <f t="shared" si="20"/>
        <v>0.14056449715218833</v>
      </c>
      <c r="AL411">
        <f>U411 - AVERAGEIFS('Placebo Females'!U:U, 'Placebo Females'!B:B, B411, 'Placebo Females'!P:P, P411)</f>
        <v>38.666666666666742</v>
      </c>
      <c r="AM411">
        <f>V411 - AVERAGEIFS('Placebo Females'!V:V, 'Placebo Females'!B:B, B411, 'Placebo Females'!P:P, P411)</f>
        <v>-26.666666666666657</v>
      </c>
      <c r="AN411">
        <f>W411 - AVERAGEIFS('Placebo Females'!W:W, 'Placebo Females'!B:B, B411, 'Placebo Females'!P:P, P411)</f>
        <v>11</v>
      </c>
      <c r="AO411">
        <f>X411 - AVERAGEIFS('Placebo Females'!X:X, 'Placebo Females'!B:B, B411, 'Placebo Females'!P:P, P411)</f>
        <v>-5.6666666666666714</v>
      </c>
      <c r="AP411">
        <f>Y411 - AVERAGEIFS('Placebo Females'!Y:Y, 'Placebo Females'!B:B, B411, 'Placebo Females'!P:P, P411)</f>
        <v>15.666666666666657</v>
      </c>
      <c r="AQ411">
        <f>Z411 - AVERAGEIFS('Placebo Females'!Z:Z, 'Placebo Females'!B:B, B411, 'Placebo Females'!P:P, P411)</f>
        <v>1</v>
      </c>
      <c r="AR411">
        <f>AB411 - AVERAGEIFS('Placebo Females'!AB:AB, 'Placebo Females'!B:B, B411, 'Placebo Females'!P:P, P411)</f>
        <v>-1.6666666666666643</v>
      </c>
      <c r="AS411">
        <f>AC411 - AVERAGEIFS('Placebo Females'!AC:AC, 'Placebo Females'!B:B, B411, 'Placebo Females'!P:P, P411)</f>
        <v>3.3333333333333321</v>
      </c>
      <c r="AT411">
        <f>AD411 - AVERAGEIFS('Placebo Females'!AD:AD, 'Placebo Females'!B:B, B411, 'Placebo Females'!P:P, P411)</f>
        <v>96.01600000000002</v>
      </c>
      <c r="AU411">
        <f>AE411 - AVERAGEIFS('Placebo Females'!AE:AE, 'Placebo Females'!B:B, B411, 'Placebo Females'!P:P, P411)</f>
        <v>-1.5110666666666661E-2</v>
      </c>
      <c r="AV411">
        <f>AF411 - AVERAGEIFS('Placebo Females'!AF:AF, 'Placebo Females'!B:B, B411, 'Placebo Females'!P:P, P411)</f>
        <v>4.7950666666666586E-2</v>
      </c>
    </row>
    <row r="412" spans="1:48" x14ac:dyDescent="0.25">
      <c r="A412" t="s">
        <v>3200</v>
      </c>
      <c r="B412">
        <v>1003</v>
      </c>
      <c r="C412" t="s">
        <v>655</v>
      </c>
      <c r="D412">
        <v>30</v>
      </c>
      <c r="E412">
        <v>167</v>
      </c>
      <c r="F412">
        <v>71.3</v>
      </c>
      <c r="G412">
        <v>106</v>
      </c>
      <c r="H412">
        <v>57.75</v>
      </c>
      <c r="I412" t="s">
        <v>103</v>
      </c>
      <c r="J412" t="s">
        <v>104</v>
      </c>
      <c r="K412" t="s">
        <v>753</v>
      </c>
      <c r="L412" t="s">
        <v>311</v>
      </c>
      <c r="M412" t="s">
        <v>2261</v>
      </c>
      <c r="N412">
        <v>1500</v>
      </c>
      <c r="O412" t="s">
        <v>2262</v>
      </c>
      <c r="P412">
        <v>1</v>
      </c>
      <c r="Q412" t="s">
        <v>113</v>
      </c>
      <c r="R412" t="s">
        <v>2261</v>
      </c>
      <c r="S412">
        <v>451</v>
      </c>
      <c r="T412" t="s">
        <v>2266</v>
      </c>
      <c r="U412">
        <v>1137</v>
      </c>
      <c r="V412">
        <v>192</v>
      </c>
      <c r="W412">
        <v>410</v>
      </c>
      <c r="X412">
        <v>89</v>
      </c>
      <c r="Y412">
        <v>254</v>
      </c>
      <c r="Z412">
        <v>67</v>
      </c>
      <c r="AA412" t="s">
        <v>108</v>
      </c>
      <c r="AB412">
        <v>39</v>
      </c>
      <c r="AC412">
        <v>29</v>
      </c>
      <c r="AD412">
        <v>411.75299999999999</v>
      </c>
      <c r="AE412">
        <v>0.12766</v>
      </c>
      <c r="AF412">
        <v>0.39732499999999998</v>
      </c>
      <c r="AH412">
        <v>451</v>
      </c>
      <c r="AI412">
        <f t="shared" si="18"/>
        <v>1.0548806943968527</v>
      </c>
      <c r="AJ412">
        <f t="shared" si="19"/>
        <v>0.18946842884732695</v>
      </c>
      <c r="AK412">
        <f t="shared" si="20"/>
        <v>0.14056449715218833</v>
      </c>
      <c r="AL412">
        <f>U412 - AVERAGEIFS('Placebo Females'!U:U, 'Placebo Females'!B:B, B412, 'Placebo Females'!P:P, P412)</f>
        <v>13.666666666666742</v>
      </c>
      <c r="AM412">
        <f>V412 - AVERAGEIFS('Placebo Females'!V:V, 'Placebo Females'!B:B, B412, 'Placebo Females'!P:P, P412)</f>
        <v>2.3333333333333428</v>
      </c>
      <c r="AN412">
        <f>W412 - AVERAGEIFS('Placebo Females'!W:W, 'Placebo Females'!B:B, B412, 'Placebo Females'!P:P, P412)</f>
        <v>10</v>
      </c>
      <c r="AO412">
        <f>X412 - AVERAGEIFS('Placebo Females'!X:X, 'Placebo Females'!B:B, B412, 'Placebo Females'!P:P, P412)</f>
        <v>-3.6666666666666714</v>
      </c>
      <c r="AP412">
        <f>Y412 - AVERAGEIFS('Placebo Females'!Y:Y, 'Placebo Females'!B:B, B412, 'Placebo Females'!P:P, P412)</f>
        <v>14.666666666666657</v>
      </c>
      <c r="AQ412">
        <f>Z412 - AVERAGEIFS('Placebo Females'!Z:Z, 'Placebo Females'!B:B, B412, 'Placebo Females'!P:P, P412)</f>
        <v>-1</v>
      </c>
      <c r="AR412">
        <f>AB412 - AVERAGEIFS('Placebo Females'!AB:AB, 'Placebo Females'!B:B, B412, 'Placebo Females'!P:P, P412)</f>
        <v>-3.6666666666666643</v>
      </c>
      <c r="AS412">
        <f>AC412 - AVERAGEIFS('Placebo Females'!AC:AC, 'Placebo Females'!B:B, B412, 'Placebo Females'!P:P, P412)</f>
        <v>4.3333333333333321</v>
      </c>
      <c r="AT412">
        <f>AD412 - AVERAGEIFS('Placebo Females'!AD:AD, 'Placebo Females'!B:B, B412, 'Placebo Females'!P:P, P412)</f>
        <v>98.09899999999999</v>
      </c>
      <c r="AU412">
        <f>AE412 - AVERAGEIFS('Placebo Females'!AE:AE, 'Placebo Females'!B:B, B412, 'Placebo Females'!P:P, P412)</f>
        <v>-1.7885666666666661E-2</v>
      </c>
      <c r="AV412">
        <f>AF412 - AVERAGEIFS('Placebo Females'!AF:AF, 'Placebo Females'!B:B, B412, 'Placebo Females'!P:P, P412)</f>
        <v>4.6263666666666592E-2</v>
      </c>
    </row>
    <row r="413" spans="1:48" x14ac:dyDescent="0.25">
      <c r="A413" t="s">
        <v>3201</v>
      </c>
      <c r="B413">
        <v>1003</v>
      </c>
      <c r="C413" t="s">
        <v>655</v>
      </c>
      <c r="D413">
        <v>30</v>
      </c>
      <c r="E413">
        <v>167</v>
      </c>
      <c r="F413">
        <v>71.3</v>
      </c>
      <c r="G413">
        <v>106</v>
      </c>
      <c r="H413">
        <v>57.75</v>
      </c>
      <c r="I413" t="s">
        <v>103</v>
      </c>
      <c r="J413" t="s">
        <v>104</v>
      </c>
      <c r="K413" t="s">
        <v>753</v>
      </c>
      <c r="L413" t="s">
        <v>311</v>
      </c>
      <c r="M413" t="s">
        <v>2261</v>
      </c>
      <c r="N413">
        <v>1500</v>
      </c>
      <c r="O413" t="s">
        <v>2262</v>
      </c>
      <c r="P413">
        <v>1</v>
      </c>
      <c r="Q413" t="s">
        <v>113</v>
      </c>
      <c r="R413" t="s">
        <v>2261</v>
      </c>
      <c r="S413">
        <v>451</v>
      </c>
      <c r="T413" t="s">
        <v>2266</v>
      </c>
      <c r="U413">
        <v>1080</v>
      </c>
      <c r="V413">
        <v>191</v>
      </c>
      <c r="W413">
        <v>407</v>
      </c>
      <c r="X413">
        <v>88</v>
      </c>
      <c r="Y413">
        <v>251</v>
      </c>
      <c r="Z413">
        <v>68</v>
      </c>
      <c r="AA413" t="s">
        <v>108</v>
      </c>
      <c r="AB413">
        <v>39</v>
      </c>
      <c r="AC413">
        <v>27</v>
      </c>
      <c r="AD413">
        <v>414.45499999999998</v>
      </c>
      <c r="AE413">
        <v>0.12766</v>
      </c>
      <c r="AF413">
        <v>0.40460299999999999</v>
      </c>
      <c r="AH413">
        <v>451</v>
      </c>
      <c r="AI413">
        <f t="shared" si="18"/>
        <v>1.0548806943968527</v>
      </c>
      <c r="AJ413">
        <f t="shared" si="19"/>
        <v>0.18946842884732695</v>
      </c>
      <c r="AK413">
        <f t="shared" si="20"/>
        <v>0.14056449715218833</v>
      </c>
      <c r="AL413">
        <f>U413 - AVERAGEIFS('Placebo Females'!U:U, 'Placebo Females'!B:B, B413, 'Placebo Females'!P:P, P413)</f>
        <v>-43.333333333333258</v>
      </c>
      <c r="AM413">
        <f>V413 - AVERAGEIFS('Placebo Females'!V:V, 'Placebo Females'!B:B, B413, 'Placebo Females'!P:P, P413)</f>
        <v>1.3333333333333428</v>
      </c>
      <c r="AN413">
        <f>W413 - AVERAGEIFS('Placebo Females'!W:W, 'Placebo Females'!B:B, B413, 'Placebo Females'!P:P, P413)</f>
        <v>7</v>
      </c>
      <c r="AO413">
        <f>X413 - AVERAGEIFS('Placebo Females'!X:X, 'Placebo Females'!B:B, B413, 'Placebo Females'!P:P, P413)</f>
        <v>-4.6666666666666714</v>
      </c>
      <c r="AP413">
        <f>Y413 - AVERAGEIFS('Placebo Females'!Y:Y, 'Placebo Females'!B:B, B413, 'Placebo Females'!P:P, P413)</f>
        <v>11.666666666666657</v>
      </c>
      <c r="AQ413">
        <f>Z413 - AVERAGEIFS('Placebo Females'!Z:Z, 'Placebo Females'!B:B, B413, 'Placebo Females'!P:P, P413)</f>
        <v>0</v>
      </c>
      <c r="AR413">
        <f>AB413 - AVERAGEIFS('Placebo Females'!AB:AB, 'Placebo Females'!B:B, B413, 'Placebo Females'!P:P, P413)</f>
        <v>-3.6666666666666643</v>
      </c>
      <c r="AS413">
        <f>AC413 - AVERAGEIFS('Placebo Females'!AC:AC, 'Placebo Females'!B:B, B413, 'Placebo Females'!P:P, P413)</f>
        <v>2.3333333333333321</v>
      </c>
      <c r="AT413">
        <f>AD413 - AVERAGEIFS('Placebo Females'!AD:AD, 'Placebo Females'!B:B, B413, 'Placebo Females'!P:P, P413)</f>
        <v>100.80099999999999</v>
      </c>
      <c r="AU413">
        <f>AE413 - AVERAGEIFS('Placebo Females'!AE:AE, 'Placebo Females'!B:B, B413, 'Placebo Females'!P:P, P413)</f>
        <v>-1.7885666666666661E-2</v>
      </c>
      <c r="AV413">
        <f>AF413 - AVERAGEIFS('Placebo Females'!AF:AF, 'Placebo Females'!B:B, B413, 'Placebo Females'!P:P, P413)</f>
        <v>5.3541666666666599E-2</v>
      </c>
    </row>
    <row r="414" spans="1:48" x14ac:dyDescent="0.25">
      <c r="A414" t="s">
        <v>3202</v>
      </c>
      <c r="B414">
        <v>1005</v>
      </c>
      <c r="C414" t="s">
        <v>655</v>
      </c>
      <c r="D414">
        <v>23</v>
      </c>
      <c r="E414">
        <v>182.5</v>
      </c>
      <c r="F414">
        <v>78.8</v>
      </c>
      <c r="G414">
        <v>114.25</v>
      </c>
      <c r="H414">
        <v>64</v>
      </c>
      <c r="I414" t="s">
        <v>103</v>
      </c>
      <c r="J414" t="s">
        <v>104</v>
      </c>
      <c r="K414" t="s">
        <v>509</v>
      </c>
      <c r="L414" t="s">
        <v>211</v>
      </c>
      <c r="M414" t="s">
        <v>2261</v>
      </c>
      <c r="N414">
        <v>1500</v>
      </c>
      <c r="O414" t="s">
        <v>2262</v>
      </c>
      <c r="P414">
        <v>12</v>
      </c>
      <c r="Q414" t="s">
        <v>113</v>
      </c>
      <c r="R414" t="s">
        <v>2261</v>
      </c>
      <c r="S414">
        <v>450</v>
      </c>
      <c r="T414" t="s">
        <v>2266</v>
      </c>
      <c r="U414">
        <v>1041</v>
      </c>
      <c r="V414">
        <v>148</v>
      </c>
      <c r="W414">
        <v>398</v>
      </c>
      <c r="X414">
        <v>96</v>
      </c>
      <c r="Y414">
        <v>236</v>
      </c>
      <c r="Z414">
        <v>66</v>
      </c>
      <c r="AA414" t="s">
        <v>108</v>
      </c>
      <c r="AB414">
        <v>40</v>
      </c>
      <c r="AC414">
        <v>22</v>
      </c>
      <c r="AD414">
        <v>637</v>
      </c>
      <c r="AE414">
        <v>0.10638300000000001</v>
      </c>
      <c r="AF414">
        <v>0.42019600000000001</v>
      </c>
      <c r="AH414">
        <v>450</v>
      </c>
      <c r="AI414">
        <f t="shared" si="18"/>
        <v>1.0525417128128243</v>
      </c>
      <c r="AJ414">
        <f t="shared" si="19"/>
        <v>0.18919586853225878</v>
      </c>
      <c r="AK414">
        <f t="shared" si="20"/>
        <v>0.14032332623323596</v>
      </c>
      <c r="AL414">
        <f>U414 - AVERAGEIFS('Placebo Females'!U:U, 'Placebo Females'!B:B, B414, 'Placebo Females'!P:P, P414)</f>
        <v>111.66666666666663</v>
      </c>
      <c r="AM414">
        <f>V414 - AVERAGEIFS('Placebo Females'!V:V, 'Placebo Females'!B:B, B414, 'Placebo Females'!P:P, P414)</f>
        <v>5</v>
      </c>
      <c r="AN414">
        <f>W414 - AVERAGEIFS('Placebo Females'!W:W, 'Placebo Females'!B:B, B414, 'Placebo Females'!P:P, P414)</f>
        <v>22.333333333333314</v>
      </c>
      <c r="AO414">
        <f>X414 - AVERAGEIFS('Placebo Females'!X:X, 'Placebo Females'!B:B, B414, 'Placebo Females'!P:P, P414)</f>
        <v>10.666666666666671</v>
      </c>
      <c r="AP414">
        <f>Y414 - AVERAGEIFS('Placebo Females'!Y:Y, 'Placebo Females'!B:B, B414, 'Placebo Females'!P:P, P414)</f>
        <v>9.6666666666666572</v>
      </c>
      <c r="AQ414">
        <f>Z414 - AVERAGEIFS('Placebo Females'!Z:Z, 'Placebo Females'!B:B, B414, 'Placebo Females'!P:P, P414)</f>
        <v>2</v>
      </c>
      <c r="AR414">
        <f>AB414 - AVERAGEIFS('Placebo Females'!AB:AB, 'Placebo Females'!B:B, B414, 'Placebo Females'!P:P, P414)</f>
        <v>5</v>
      </c>
      <c r="AS414">
        <f>AC414 - AVERAGEIFS('Placebo Females'!AC:AC, 'Placebo Females'!B:B, B414, 'Placebo Females'!P:P, P414)</f>
        <v>-2</v>
      </c>
      <c r="AT414">
        <f>AD414 - AVERAGEIFS('Placebo Females'!AD:AD, 'Placebo Females'!B:B, B414, 'Placebo Females'!P:P, P414)</f>
        <v>85.48599999999999</v>
      </c>
      <c r="AU414">
        <f>AE414 - AVERAGEIFS('Placebo Females'!AE:AE, 'Placebo Females'!B:B, B414, 'Placebo Females'!P:P, P414)</f>
        <v>3.1413866666666665E-2</v>
      </c>
      <c r="AV414">
        <f>AF414 - AVERAGEIFS('Placebo Females'!AF:AF, 'Placebo Females'!B:B, B414, 'Placebo Females'!P:P, P414)</f>
        <v>3.9842666666666693E-2</v>
      </c>
    </row>
    <row r="415" spans="1:48" x14ac:dyDescent="0.25">
      <c r="A415" t="s">
        <v>3203</v>
      </c>
      <c r="B415">
        <v>1005</v>
      </c>
      <c r="C415" t="s">
        <v>655</v>
      </c>
      <c r="D415">
        <v>23</v>
      </c>
      <c r="E415">
        <v>182.5</v>
      </c>
      <c r="F415">
        <v>78.8</v>
      </c>
      <c r="G415">
        <v>114.25</v>
      </c>
      <c r="H415">
        <v>64</v>
      </c>
      <c r="I415" t="s">
        <v>103</v>
      </c>
      <c r="J415" t="s">
        <v>104</v>
      </c>
      <c r="K415" t="s">
        <v>509</v>
      </c>
      <c r="L415" t="s">
        <v>211</v>
      </c>
      <c r="M415" t="s">
        <v>2261</v>
      </c>
      <c r="N415">
        <v>1500</v>
      </c>
      <c r="O415" t="s">
        <v>2262</v>
      </c>
      <c r="P415">
        <v>12</v>
      </c>
      <c r="Q415" t="s">
        <v>113</v>
      </c>
      <c r="R415" t="s">
        <v>2261</v>
      </c>
      <c r="S415">
        <v>450</v>
      </c>
      <c r="T415" t="s">
        <v>2266</v>
      </c>
      <c r="U415">
        <v>1093</v>
      </c>
      <c r="V415">
        <v>147</v>
      </c>
      <c r="W415">
        <v>401</v>
      </c>
      <c r="X415">
        <v>97</v>
      </c>
      <c r="Y415">
        <v>238</v>
      </c>
      <c r="Z415">
        <v>66</v>
      </c>
      <c r="AA415" t="s">
        <v>108</v>
      </c>
      <c r="AB415">
        <v>41</v>
      </c>
      <c r="AC415">
        <v>21</v>
      </c>
      <c r="AD415">
        <v>643.774</v>
      </c>
      <c r="AE415" t="s">
        <v>108</v>
      </c>
      <c r="AF415" t="s">
        <v>108</v>
      </c>
      <c r="AH415">
        <v>450</v>
      </c>
      <c r="AI415">
        <f t="shared" si="18"/>
        <v>1.0525417128128243</v>
      </c>
      <c r="AJ415">
        <f t="shared" si="19"/>
        <v>0.18919586853225878</v>
      </c>
      <c r="AK415">
        <f t="shared" si="20"/>
        <v>0.14032332623323596</v>
      </c>
      <c r="AL415">
        <f>U415 - AVERAGEIFS('Placebo Females'!U:U, 'Placebo Females'!B:B, B415, 'Placebo Females'!P:P, P415)</f>
        <v>163.66666666666663</v>
      </c>
      <c r="AM415">
        <f>V415 - AVERAGEIFS('Placebo Females'!V:V, 'Placebo Females'!B:B, B415, 'Placebo Females'!P:P, P415)</f>
        <v>4</v>
      </c>
      <c r="AN415">
        <f>W415 - AVERAGEIFS('Placebo Females'!W:W, 'Placebo Females'!B:B, B415, 'Placebo Females'!P:P, P415)</f>
        <v>25.333333333333314</v>
      </c>
      <c r="AO415">
        <f>X415 - AVERAGEIFS('Placebo Females'!X:X, 'Placebo Females'!B:B, B415, 'Placebo Females'!P:P, P415)</f>
        <v>11.666666666666671</v>
      </c>
      <c r="AP415">
        <f>Y415 - AVERAGEIFS('Placebo Females'!Y:Y, 'Placebo Females'!B:B, B415, 'Placebo Females'!P:P, P415)</f>
        <v>11.666666666666657</v>
      </c>
      <c r="AQ415">
        <f>Z415 - AVERAGEIFS('Placebo Females'!Z:Z, 'Placebo Females'!B:B, B415, 'Placebo Females'!P:P, P415)</f>
        <v>2</v>
      </c>
      <c r="AR415">
        <f>AB415 - AVERAGEIFS('Placebo Females'!AB:AB, 'Placebo Females'!B:B, B415, 'Placebo Females'!P:P, P415)</f>
        <v>6</v>
      </c>
      <c r="AS415">
        <f>AC415 - AVERAGEIFS('Placebo Females'!AC:AC, 'Placebo Females'!B:B, B415, 'Placebo Females'!P:P, P415)</f>
        <v>-3</v>
      </c>
      <c r="AT415">
        <f>AD415 - AVERAGEIFS('Placebo Females'!AD:AD, 'Placebo Females'!B:B, B415, 'Placebo Females'!P:P, P415)</f>
        <v>92.259999999999991</v>
      </c>
      <c r="AU415" t="e">
        <f>AE415 - AVERAGEIFS('Placebo Females'!AE:AE, 'Placebo Females'!B:B, B415, 'Placebo Females'!P:P, P415)</f>
        <v>#VALUE!</v>
      </c>
      <c r="AV415" t="e">
        <f>AF415 - AVERAGEIFS('Placebo Females'!AF:AF, 'Placebo Females'!B:B, B415, 'Placebo Females'!P:P, P415)</f>
        <v>#VALUE!</v>
      </c>
    </row>
    <row r="416" spans="1:48" x14ac:dyDescent="0.25">
      <c r="A416" t="s">
        <v>3204</v>
      </c>
      <c r="B416">
        <v>1005</v>
      </c>
      <c r="C416" t="s">
        <v>655</v>
      </c>
      <c r="D416">
        <v>23</v>
      </c>
      <c r="E416">
        <v>182.5</v>
      </c>
      <c r="F416">
        <v>78.8</v>
      </c>
      <c r="G416">
        <v>114.25</v>
      </c>
      <c r="H416">
        <v>64</v>
      </c>
      <c r="I416" t="s">
        <v>103</v>
      </c>
      <c r="J416" t="s">
        <v>104</v>
      </c>
      <c r="K416" t="s">
        <v>509</v>
      </c>
      <c r="L416" t="s">
        <v>211</v>
      </c>
      <c r="M416" t="s">
        <v>2261</v>
      </c>
      <c r="N416">
        <v>1500</v>
      </c>
      <c r="O416" t="s">
        <v>2262</v>
      </c>
      <c r="P416">
        <v>12</v>
      </c>
      <c r="Q416" t="s">
        <v>113</v>
      </c>
      <c r="R416" t="s">
        <v>2261</v>
      </c>
      <c r="S416">
        <v>450</v>
      </c>
      <c r="T416" t="s">
        <v>2266</v>
      </c>
      <c r="U416">
        <v>1048</v>
      </c>
      <c r="V416">
        <v>143</v>
      </c>
      <c r="W416">
        <v>402</v>
      </c>
      <c r="X416">
        <v>101</v>
      </c>
      <c r="Y416">
        <v>235</v>
      </c>
      <c r="Z416">
        <v>66</v>
      </c>
      <c r="AA416" t="s">
        <v>108</v>
      </c>
      <c r="AB416">
        <v>41</v>
      </c>
      <c r="AC416">
        <v>21</v>
      </c>
      <c r="AD416">
        <v>640.70000000000005</v>
      </c>
      <c r="AE416">
        <v>0.152174</v>
      </c>
      <c r="AF416">
        <v>0.427201</v>
      </c>
      <c r="AH416">
        <v>450</v>
      </c>
      <c r="AI416">
        <f t="shared" si="18"/>
        <v>1.0525417128128243</v>
      </c>
      <c r="AJ416">
        <f t="shared" si="19"/>
        <v>0.18919586853225878</v>
      </c>
      <c r="AK416">
        <f t="shared" si="20"/>
        <v>0.14032332623323596</v>
      </c>
      <c r="AL416">
        <f>U416 - AVERAGEIFS('Placebo Females'!U:U, 'Placebo Females'!B:B, B416, 'Placebo Females'!P:P, P416)</f>
        <v>118.66666666666663</v>
      </c>
      <c r="AM416">
        <f>V416 - AVERAGEIFS('Placebo Females'!V:V, 'Placebo Females'!B:B, B416, 'Placebo Females'!P:P, P416)</f>
        <v>0</v>
      </c>
      <c r="AN416">
        <f>W416 - AVERAGEIFS('Placebo Females'!W:W, 'Placebo Females'!B:B, B416, 'Placebo Females'!P:P, P416)</f>
        <v>26.333333333333314</v>
      </c>
      <c r="AO416">
        <f>X416 - AVERAGEIFS('Placebo Females'!X:X, 'Placebo Females'!B:B, B416, 'Placebo Females'!P:P, P416)</f>
        <v>15.666666666666671</v>
      </c>
      <c r="AP416">
        <f>Y416 - AVERAGEIFS('Placebo Females'!Y:Y, 'Placebo Females'!B:B, B416, 'Placebo Females'!P:P, P416)</f>
        <v>8.6666666666666572</v>
      </c>
      <c r="AQ416">
        <f>Z416 - AVERAGEIFS('Placebo Females'!Z:Z, 'Placebo Females'!B:B, B416, 'Placebo Females'!P:P, P416)</f>
        <v>2</v>
      </c>
      <c r="AR416">
        <f>AB416 - AVERAGEIFS('Placebo Females'!AB:AB, 'Placebo Females'!B:B, B416, 'Placebo Females'!P:P, P416)</f>
        <v>6</v>
      </c>
      <c r="AS416">
        <f>AC416 - AVERAGEIFS('Placebo Females'!AC:AC, 'Placebo Females'!B:B, B416, 'Placebo Females'!P:P, P416)</f>
        <v>-3</v>
      </c>
      <c r="AT416">
        <f>AD416 - AVERAGEIFS('Placebo Females'!AD:AD, 'Placebo Females'!B:B, B416, 'Placebo Females'!P:P, P416)</f>
        <v>89.186000000000035</v>
      </c>
      <c r="AU416">
        <f>AE416 - AVERAGEIFS('Placebo Females'!AE:AE, 'Placebo Females'!B:B, B416, 'Placebo Females'!P:P, P416)</f>
        <v>7.7204866666666663E-2</v>
      </c>
      <c r="AV416">
        <f>AF416 - AVERAGEIFS('Placebo Females'!AF:AF, 'Placebo Females'!B:B, B416, 'Placebo Females'!P:P, P416)</f>
        <v>4.6847666666666676E-2</v>
      </c>
    </row>
    <row r="417" spans="1:48" x14ac:dyDescent="0.25">
      <c r="A417" t="s">
        <v>3205</v>
      </c>
      <c r="B417">
        <v>1009</v>
      </c>
      <c r="C417" t="s">
        <v>655</v>
      </c>
      <c r="D417">
        <v>29</v>
      </c>
      <c r="E417">
        <v>162</v>
      </c>
      <c r="F417">
        <v>68</v>
      </c>
      <c r="G417">
        <v>107.75</v>
      </c>
      <c r="H417">
        <v>62.75</v>
      </c>
      <c r="I417" t="s">
        <v>458</v>
      </c>
      <c r="J417" t="s">
        <v>104</v>
      </c>
      <c r="K417" t="s">
        <v>105</v>
      </c>
      <c r="L417" t="s">
        <v>211</v>
      </c>
      <c r="M417" t="s">
        <v>2261</v>
      </c>
      <c r="N417">
        <v>1500</v>
      </c>
      <c r="O417" t="s">
        <v>2262</v>
      </c>
      <c r="P417">
        <v>14</v>
      </c>
      <c r="Q417" t="s">
        <v>113</v>
      </c>
      <c r="R417" t="s">
        <v>2261</v>
      </c>
      <c r="S417">
        <v>413</v>
      </c>
      <c r="T417" t="s">
        <v>2266</v>
      </c>
      <c r="U417">
        <v>916</v>
      </c>
      <c r="V417">
        <v>156</v>
      </c>
      <c r="W417">
        <v>381</v>
      </c>
      <c r="X417">
        <v>89</v>
      </c>
      <c r="Y417">
        <v>227</v>
      </c>
      <c r="Z417">
        <v>65</v>
      </c>
      <c r="AA417" t="s">
        <v>108</v>
      </c>
      <c r="AB417">
        <v>53</v>
      </c>
      <c r="AC417">
        <v>21</v>
      </c>
      <c r="AD417">
        <v>318.46600000000001</v>
      </c>
      <c r="AE417">
        <v>0.28571400000000002</v>
      </c>
      <c r="AF417">
        <v>0.40987200000000001</v>
      </c>
      <c r="AH417">
        <v>413</v>
      </c>
      <c r="AI417">
        <f t="shared" si="18"/>
        <v>0.9659993942037699</v>
      </c>
      <c r="AJ417">
        <f t="shared" si="19"/>
        <v>0.17889033924463116</v>
      </c>
      <c r="AK417">
        <f t="shared" si="20"/>
        <v>0.13126418285527519</v>
      </c>
      <c r="AL417">
        <f>U417 - AVERAGEIFS('Placebo Females'!U:U, 'Placebo Females'!B:B, B417, 'Placebo Females'!P:P, P417)</f>
        <v>96.333333333333371</v>
      </c>
      <c r="AM417">
        <f>V417 - AVERAGEIFS('Placebo Females'!V:V, 'Placebo Females'!B:B, B417, 'Placebo Females'!P:P, P417)</f>
        <v>-3</v>
      </c>
      <c r="AN417">
        <f>W417 - AVERAGEIFS('Placebo Females'!W:W, 'Placebo Females'!B:B, B417, 'Placebo Females'!P:P, P417)</f>
        <v>28.333333333333314</v>
      </c>
      <c r="AO417">
        <f>X417 - AVERAGEIFS('Placebo Females'!X:X, 'Placebo Females'!B:B, B417, 'Placebo Females'!P:P, P417)</f>
        <v>1.3333333333333286</v>
      </c>
      <c r="AP417">
        <f>Y417 - AVERAGEIFS('Placebo Females'!Y:Y, 'Placebo Females'!B:B, B417, 'Placebo Females'!P:P, P417)</f>
        <v>22.333333333333343</v>
      </c>
      <c r="AQ417">
        <f>Z417 - AVERAGEIFS('Placebo Females'!Z:Z, 'Placebo Females'!B:B, B417, 'Placebo Females'!P:P, P417)</f>
        <v>4.6666666666666643</v>
      </c>
      <c r="AR417">
        <f>AB417 - AVERAGEIFS('Placebo Females'!AB:AB, 'Placebo Females'!B:B, B417, 'Placebo Females'!P:P, P417)</f>
        <v>14</v>
      </c>
      <c r="AS417">
        <f>AC417 - AVERAGEIFS('Placebo Females'!AC:AC, 'Placebo Females'!B:B, B417, 'Placebo Females'!P:P, P417)</f>
        <v>-4.3333333333333321</v>
      </c>
      <c r="AT417">
        <f>AD417 - AVERAGEIFS('Placebo Females'!AD:AD, 'Placebo Females'!B:B, B417, 'Placebo Females'!P:P, P417)</f>
        <v>-67.616000000000042</v>
      </c>
      <c r="AU417">
        <f>AE417 - AVERAGEIFS('Placebo Females'!AE:AE, 'Placebo Females'!B:B, B417, 'Placebo Females'!P:P, P417)</f>
        <v>0.11081533333333335</v>
      </c>
      <c r="AV417">
        <f>AF417 - AVERAGEIFS('Placebo Females'!AF:AF, 'Placebo Females'!B:B, B417, 'Placebo Females'!P:P, P417)</f>
        <v>0.11407866666666666</v>
      </c>
    </row>
    <row r="418" spans="1:48" x14ac:dyDescent="0.25">
      <c r="A418" t="s">
        <v>3206</v>
      </c>
      <c r="B418">
        <v>1009</v>
      </c>
      <c r="C418" t="s">
        <v>655</v>
      </c>
      <c r="D418">
        <v>29</v>
      </c>
      <c r="E418">
        <v>162</v>
      </c>
      <c r="F418">
        <v>68</v>
      </c>
      <c r="G418">
        <v>107.75</v>
      </c>
      <c r="H418">
        <v>62.75</v>
      </c>
      <c r="I418" t="s">
        <v>458</v>
      </c>
      <c r="J418" t="s">
        <v>104</v>
      </c>
      <c r="K418" t="s">
        <v>105</v>
      </c>
      <c r="L418" t="s">
        <v>211</v>
      </c>
      <c r="M418" t="s">
        <v>2261</v>
      </c>
      <c r="N418">
        <v>1500</v>
      </c>
      <c r="O418" t="s">
        <v>2262</v>
      </c>
      <c r="P418">
        <v>14</v>
      </c>
      <c r="Q418" t="s">
        <v>113</v>
      </c>
      <c r="R418" t="s">
        <v>2261</v>
      </c>
      <c r="S418">
        <v>413</v>
      </c>
      <c r="T418" t="s">
        <v>2266</v>
      </c>
      <c r="U418">
        <v>930</v>
      </c>
      <c r="V418">
        <v>161</v>
      </c>
      <c r="W418">
        <v>382</v>
      </c>
      <c r="X418">
        <v>93</v>
      </c>
      <c r="Y418">
        <v>224</v>
      </c>
      <c r="Z418">
        <v>65</v>
      </c>
      <c r="AA418" t="s">
        <v>108</v>
      </c>
      <c r="AB418">
        <v>51</v>
      </c>
      <c r="AC418">
        <v>24</v>
      </c>
      <c r="AD418">
        <v>335.875</v>
      </c>
      <c r="AE418">
        <v>0.30952400000000002</v>
      </c>
      <c r="AF418">
        <v>0.39515699999999998</v>
      </c>
      <c r="AH418">
        <v>413</v>
      </c>
      <c r="AI418">
        <f t="shared" si="18"/>
        <v>0.9659993942037699</v>
      </c>
      <c r="AJ418">
        <f t="shared" si="19"/>
        <v>0.17889033924463116</v>
      </c>
      <c r="AK418">
        <f t="shared" si="20"/>
        <v>0.13126418285527519</v>
      </c>
      <c r="AL418">
        <f>U418 - AVERAGEIFS('Placebo Females'!U:U, 'Placebo Females'!B:B, B418, 'Placebo Females'!P:P, P418)</f>
        <v>110.33333333333337</v>
      </c>
      <c r="AM418">
        <f>V418 - AVERAGEIFS('Placebo Females'!V:V, 'Placebo Females'!B:B, B418, 'Placebo Females'!P:P, P418)</f>
        <v>2</v>
      </c>
      <c r="AN418">
        <f>W418 - AVERAGEIFS('Placebo Females'!W:W, 'Placebo Females'!B:B, B418, 'Placebo Females'!P:P, P418)</f>
        <v>29.333333333333314</v>
      </c>
      <c r="AO418">
        <f>X418 - AVERAGEIFS('Placebo Females'!X:X, 'Placebo Females'!B:B, B418, 'Placebo Females'!P:P, P418)</f>
        <v>5.3333333333333286</v>
      </c>
      <c r="AP418">
        <f>Y418 - AVERAGEIFS('Placebo Females'!Y:Y, 'Placebo Females'!B:B, B418, 'Placebo Females'!P:P, P418)</f>
        <v>19.333333333333343</v>
      </c>
      <c r="AQ418">
        <f>Z418 - AVERAGEIFS('Placebo Females'!Z:Z, 'Placebo Females'!B:B, B418, 'Placebo Females'!P:P, P418)</f>
        <v>4.6666666666666643</v>
      </c>
      <c r="AR418">
        <f>AB418 - AVERAGEIFS('Placebo Females'!AB:AB, 'Placebo Females'!B:B, B418, 'Placebo Females'!P:P, P418)</f>
        <v>12</v>
      </c>
      <c r="AS418">
        <f>AC418 - AVERAGEIFS('Placebo Females'!AC:AC, 'Placebo Females'!B:B, B418, 'Placebo Females'!P:P, P418)</f>
        <v>-1.3333333333333321</v>
      </c>
      <c r="AT418">
        <f>AD418 - AVERAGEIFS('Placebo Females'!AD:AD, 'Placebo Females'!B:B, B418, 'Placebo Females'!P:P, P418)</f>
        <v>-50.20700000000005</v>
      </c>
      <c r="AU418">
        <f>AE418 - AVERAGEIFS('Placebo Females'!AE:AE, 'Placebo Females'!B:B, B418, 'Placebo Females'!P:P, P418)</f>
        <v>0.13462533333333335</v>
      </c>
      <c r="AV418">
        <f>AF418 - AVERAGEIFS('Placebo Females'!AF:AF, 'Placebo Females'!B:B, B418, 'Placebo Females'!P:P, P418)</f>
        <v>9.9363666666666628E-2</v>
      </c>
    </row>
    <row r="419" spans="1:48" x14ac:dyDescent="0.25">
      <c r="A419" t="s">
        <v>3207</v>
      </c>
      <c r="B419">
        <v>1009</v>
      </c>
      <c r="C419" t="s">
        <v>655</v>
      </c>
      <c r="D419">
        <v>29</v>
      </c>
      <c r="E419">
        <v>162</v>
      </c>
      <c r="F419">
        <v>68</v>
      </c>
      <c r="G419">
        <v>107.75</v>
      </c>
      <c r="H419">
        <v>62.75</v>
      </c>
      <c r="I419" t="s">
        <v>458</v>
      </c>
      <c r="J419" t="s">
        <v>104</v>
      </c>
      <c r="K419" t="s">
        <v>105</v>
      </c>
      <c r="L419" t="s">
        <v>211</v>
      </c>
      <c r="M419" t="s">
        <v>2261</v>
      </c>
      <c r="N419">
        <v>1500</v>
      </c>
      <c r="O419" t="s">
        <v>2262</v>
      </c>
      <c r="P419">
        <v>14</v>
      </c>
      <c r="Q419" t="s">
        <v>113</v>
      </c>
      <c r="R419" t="s">
        <v>2261</v>
      </c>
      <c r="S419">
        <v>413</v>
      </c>
      <c r="T419" t="s">
        <v>2266</v>
      </c>
      <c r="U419">
        <v>924</v>
      </c>
      <c r="V419">
        <v>162</v>
      </c>
      <c r="W419">
        <v>374</v>
      </c>
      <c r="X419">
        <v>85</v>
      </c>
      <c r="Y419">
        <v>225</v>
      </c>
      <c r="Z419">
        <v>64</v>
      </c>
      <c r="AA419" t="s">
        <v>108</v>
      </c>
      <c r="AB419">
        <v>52</v>
      </c>
      <c r="AC419">
        <v>21</v>
      </c>
      <c r="AD419">
        <v>331.99799999999999</v>
      </c>
      <c r="AE419">
        <v>0.34146300000000002</v>
      </c>
      <c r="AF419">
        <v>0.41571200000000003</v>
      </c>
      <c r="AH419">
        <v>413</v>
      </c>
      <c r="AI419">
        <f t="shared" si="18"/>
        <v>0.9659993942037699</v>
      </c>
      <c r="AJ419">
        <f t="shared" si="19"/>
        <v>0.17889033924463116</v>
      </c>
      <c r="AK419">
        <f t="shared" si="20"/>
        <v>0.13126418285527519</v>
      </c>
      <c r="AL419">
        <f>U419 - AVERAGEIFS('Placebo Females'!U:U, 'Placebo Females'!B:B, B419, 'Placebo Females'!P:P, P419)</f>
        <v>104.33333333333337</v>
      </c>
      <c r="AM419">
        <f>V419 - AVERAGEIFS('Placebo Females'!V:V, 'Placebo Females'!B:B, B419, 'Placebo Females'!P:P, P419)</f>
        <v>3</v>
      </c>
      <c r="AN419">
        <f>W419 - AVERAGEIFS('Placebo Females'!W:W, 'Placebo Females'!B:B, B419, 'Placebo Females'!P:P, P419)</f>
        <v>21.333333333333314</v>
      </c>
      <c r="AO419">
        <f>X419 - AVERAGEIFS('Placebo Females'!X:X, 'Placebo Females'!B:B, B419, 'Placebo Females'!P:P, P419)</f>
        <v>-2.6666666666666714</v>
      </c>
      <c r="AP419">
        <f>Y419 - AVERAGEIFS('Placebo Females'!Y:Y, 'Placebo Females'!B:B, B419, 'Placebo Females'!P:P, P419)</f>
        <v>20.333333333333343</v>
      </c>
      <c r="AQ419">
        <f>Z419 - AVERAGEIFS('Placebo Females'!Z:Z, 'Placebo Females'!B:B, B419, 'Placebo Females'!P:P, P419)</f>
        <v>3.6666666666666643</v>
      </c>
      <c r="AR419">
        <f>AB419 - AVERAGEIFS('Placebo Females'!AB:AB, 'Placebo Females'!B:B, B419, 'Placebo Females'!P:P, P419)</f>
        <v>13</v>
      </c>
      <c r="AS419">
        <f>AC419 - AVERAGEIFS('Placebo Females'!AC:AC, 'Placebo Females'!B:B, B419, 'Placebo Females'!P:P, P419)</f>
        <v>-4.3333333333333321</v>
      </c>
      <c r="AT419">
        <f>AD419 - AVERAGEIFS('Placebo Females'!AD:AD, 'Placebo Females'!B:B, B419, 'Placebo Females'!P:P, P419)</f>
        <v>-54.08400000000006</v>
      </c>
      <c r="AU419">
        <f>AE419 - AVERAGEIFS('Placebo Females'!AE:AE, 'Placebo Females'!B:B, B419, 'Placebo Females'!P:P, P419)</f>
        <v>0.16656433333333334</v>
      </c>
      <c r="AV419">
        <f>AF419 - AVERAGEIFS('Placebo Females'!AF:AF, 'Placebo Females'!B:B, B419, 'Placebo Females'!P:P, P419)</f>
        <v>0.11991866666666667</v>
      </c>
    </row>
    <row r="420" spans="1:48" x14ac:dyDescent="0.25">
      <c r="A420" t="s">
        <v>3208</v>
      </c>
      <c r="B420">
        <v>1001</v>
      </c>
      <c r="C420" t="s">
        <v>655</v>
      </c>
      <c r="D420">
        <v>25</v>
      </c>
      <c r="E420">
        <v>161.5</v>
      </c>
      <c r="F420">
        <v>54.8</v>
      </c>
      <c r="G420">
        <v>114.5</v>
      </c>
      <c r="H420">
        <v>64.25</v>
      </c>
      <c r="I420" t="s">
        <v>103</v>
      </c>
      <c r="J420" t="s">
        <v>104</v>
      </c>
      <c r="K420" t="s">
        <v>360</v>
      </c>
      <c r="L420" t="s">
        <v>160</v>
      </c>
      <c r="M420" t="s">
        <v>2261</v>
      </c>
      <c r="N420">
        <v>1500</v>
      </c>
      <c r="O420" t="s">
        <v>2262</v>
      </c>
      <c r="P420">
        <v>12</v>
      </c>
      <c r="Q420" t="s">
        <v>113</v>
      </c>
      <c r="R420" t="s">
        <v>2261</v>
      </c>
      <c r="S420">
        <v>412</v>
      </c>
      <c r="T420" t="s">
        <v>2266</v>
      </c>
      <c r="U420">
        <v>720</v>
      </c>
      <c r="V420">
        <v>136</v>
      </c>
      <c r="W420">
        <v>354</v>
      </c>
      <c r="X420">
        <v>91</v>
      </c>
      <c r="Y420">
        <v>194</v>
      </c>
      <c r="Z420">
        <v>69</v>
      </c>
      <c r="AA420" t="s">
        <v>108</v>
      </c>
      <c r="AB420">
        <v>38</v>
      </c>
      <c r="AC420">
        <v>25</v>
      </c>
      <c r="AD420">
        <v>609.07299999999998</v>
      </c>
      <c r="AE420">
        <v>0.125</v>
      </c>
      <c r="AF420">
        <v>0.341192</v>
      </c>
      <c r="AH420">
        <v>412</v>
      </c>
      <c r="AI420">
        <f t="shared" si="18"/>
        <v>0.96366041261974134</v>
      </c>
      <c r="AJ420">
        <f t="shared" si="19"/>
        <v>0.1786056416591647</v>
      </c>
      <c r="AK420">
        <f t="shared" si="20"/>
        <v>0.13101558160529969</v>
      </c>
      <c r="AL420">
        <f>U420 - AVERAGEIFS('Placebo Females'!U:U, 'Placebo Females'!B:B, B420, 'Placebo Females'!P:P, P420)</f>
        <v>-153.33333333333337</v>
      </c>
      <c r="AM420">
        <f>V420 - AVERAGEIFS('Placebo Females'!V:V, 'Placebo Females'!B:B, B420, 'Placebo Females'!P:P, P420)</f>
        <v>4.6666666666666572</v>
      </c>
      <c r="AN420">
        <f>W420 - AVERAGEIFS('Placebo Females'!W:W, 'Placebo Females'!B:B, B420, 'Placebo Females'!P:P, P420)</f>
        <v>-22</v>
      </c>
      <c r="AO420">
        <f>X420 - AVERAGEIFS('Placebo Females'!X:X, 'Placebo Females'!B:B, B420, 'Placebo Females'!P:P, P420)</f>
        <v>-1.6666666666666714</v>
      </c>
      <c r="AP420">
        <f>Y420 - AVERAGEIFS('Placebo Females'!Y:Y, 'Placebo Females'!B:B, B420, 'Placebo Females'!P:P, P420)</f>
        <v>-20.333333333333343</v>
      </c>
      <c r="AQ420">
        <f>Z420 - AVERAGEIFS('Placebo Females'!Z:Z, 'Placebo Females'!B:B, B420, 'Placebo Females'!P:P, P420)</f>
        <v>0</v>
      </c>
      <c r="AR420">
        <f>AB420 - AVERAGEIFS('Placebo Females'!AB:AB, 'Placebo Females'!B:B, B420, 'Placebo Females'!P:P, P420)</f>
        <v>0.3333333333333357</v>
      </c>
      <c r="AS420">
        <f>AC420 - AVERAGEIFS('Placebo Females'!AC:AC, 'Placebo Females'!B:B, B420, 'Placebo Females'!P:P, P420)</f>
        <v>0.33333333333333215</v>
      </c>
      <c r="AT420">
        <f>AD420 - AVERAGEIFS('Placebo Females'!AD:AD, 'Placebo Females'!B:B, B420, 'Placebo Females'!P:P, P420)</f>
        <v>-141.53800000000001</v>
      </c>
      <c r="AU420">
        <f>AE420 - AVERAGEIFS('Placebo Females'!AE:AE, 'Placebo Females'!B:B, B420, 'Placebo Females'!P:P, P420)</f>
        <v>2.8037099999999995E-2</v>
      </c>
      <c r="AV420">
        <f>AF420 - AVERAGEIFS('Placebo Females'!AF:AF, 'Placebo Females'!B:B, B420, 'Placebo Females'!P:P, P420)</f>
        <v>-1.7587000000000019E-2</v>
      </c>
    </row>
    <row r="421" spans="1:48" x14ac:dyDescent="0.25">
      <c r="A421" t="s">
        <v>3209</v>
      </c>
      <c r="B421">
        <v>1001</v>
      </c>
      <c r="C421" t="s">
        <v>655</v>
      </c>
      <c r="D421">
        <v>25</v>
      </c>
      <c r="E421">
        <v>161.5</v>
      </c>
      <c r="F421">
        <v>54.8</v>
      </c>
      <c r="G421">
        <v>114.5</v>
      </c>
      <c r="H421">
        <v>64.25</v>
      </c>
      <c r="I421" t="s">
        <v>103</v>
      </c>
      <c r="J421" t="s">
        <v>104</v>
      </c>
      <c r="K421" t="s">
        <v>360</v>
      </c>
      <c r="L421" t="s">
        <v>160</v>
      </c>
      <c r="M421" t="s">
        <v>2261</v>
      </c>
      <c r="N421">
        <v>1500</v>
      </c>
      <c r="O421" t="s">
        <v>2262</v>
      </c>
      <c r="P421">
        <v>12</v>
      </c>
      <c r="Q421" t="s">
        <v>113</v>
      </c>
      <c r="R421" t="s">
        <v>2261</v>
      </c>
      <c r="S421">
        <v>412</v>
      </c>
      <c r="T421" t="s">
        <v>2266</v>
      </c>
      <c r="U421">
        <v>708</v>
      </c>
      <c r="V421">
        <v>130</v>
      </c>
      <c r="W421">
        <v>353</v>
      </c>
      <c r="X421">
        <v>89</v>
      </c>
      <c r="Y421">
        <v>195</v>
      </c>
      <c r="Z421">
        <v>69</v>
      </c>
      <c r="AA421" t="s">
        <v>108</v>
      </c>
      <c r="AB421">
        <v>41</v>
      </c>
      <c r="AC421">
        <v>22</v>
      </c>
      <c r="AD421">
        <v>585.23</v>
      </c>
      <c r="AE421">
        <v>0.155556</v>
      </c>
      <c r="AF421">
        <v>0.32722200000000001</v>
      </c>
      <c r="AH421">
        <v>412</v>
      </c>
      <c r="AI421">
        <f t="shared" si="18"/>
        <v>0.96366041261974134</v>
      </c>
      <c r="AJ421">
        <f t="shared" si="19"/>
        <v>0.1786056416591647</v>
      </c>
      <c r="AK421">
        <f t="shared" si="20"/>
        <v>0.13101558160529969</v>
      </c>
      <c r="AL421">
        <f>U421 - AVERAGEIFS('Placebo Females'!U:U, 'Placebo Females'!B:B, B421, 'Placebo Females'!P:P, P421)</f>
        <v>-165.33333333333337</v>
      </c>
      <c r="AM421">
        <f>V421 - AVERAGEIFS('Placebo Females'!V:V, 'Placebo Females'!B:B, B421, 'Placebo Females'!P:P, P421)</f>
        <v>-1.3333333333333428</v>
      </c>
      <c r="AN421">
        <f>W421 - AVERAGEIFS('Placebo Females'!W:W, 'Placebo Females'!B:B, B421, 'Placebo Females'!P:P, P421)</f>
        <v>-23</v>
      </c>
      <c r="AO421">
        <f>X421 - AVERAGEIFS('Placebo Females'!X:X, 'Placebo Females'!B:B, B421, 'Placebo Females'!P:P, P421)</f>
        <v>-3.6666666666666714</v>
      </c>
      <c r="AP421">
        <f>Y421 - AVERAGEIFS('Placebo Females'!Y:Y, 'Placebo Females'!B:B, B421, 'Placebo Females'!P:P, P421)</f>
        <v>-19.333333333333343</v>
      </c>
      <c r="AQ421">
        <f>Z421 - AVERAGEIFS('Placebo Females'!Z:Z, 'Placebo Females'!B:B, B421, 'Placebo Females'!P:P, P421)</f>
        <v>0</v>
      </c>
      <c r="AR421">
        <f>AB421 - AVERAGEIFS('Placebo Females'!AB:AB, 'Placebo Females'!B:B, B421, 'Placebo Females'!P:P, P421)</f>
        <v>3.3333333333333357</v>
      </c>
      <c r="AS421">
        <f>AC421 - AVERAGEIFS('Placebo Females'!AC:AC, 'Placebo Females'!B:B, B421, 'Placebo Females'!P:P, P421)</f>
        <v>-2.6666666666666679</v>
      </c>
      <c r="AT421">
        <f>AD421 - AVERAGEIFS('Placebo Females'!AD:AD, 'Placebo Females'!B:B, B421, 'Placebo Females'!P:P, P421)</f>
        <v>-165.38099999999997</v>
      </c>
      <c r="AU421">
        <f>AE421 - AVERAGEIFS('Placebo Females'!AE:AE, 'Placebo Females'!B:B, B421, 'Placebo Females'!P:P, P421)</f>
        <v>5.8593099999999995E-2</v>
      </c>
      <c r="AV421">
        <f>AF421 - AVERAGEIFS('Placebo Females'!AF:AF, 'Placebo Females'!B:B, B421, 'Placebo Females'!P:P, P421)</f>
        <v>-3.1557000000000002E-2</v>
      </c>
    </row>
    <row r="422" spans="1:48" x14ac:dyDescent="0.25">
      <c r="A422" t="s">
        <v>3210</v>
      </c>
      <c r="B422">
        <v>1001</v>
      </c>
      <c r="C422" t="s">
        <v>655</v>
      </c>
      <c r="D422">
        <v>25</v>
      </c>
      <c r="E422">
        <v>161.5</v>
      </c>
      <c r="F422">
        <v>54.8</v>
      </c>
      <c r="G422">
        <v>114.5</v>
      </c>
      <c r="H422">
        <v>64.25</v>
      </c>
      <c r="I422" t="s">
        <v>103</v>
      </c>
      <c r="J422" t="s">
        <v>104</v>
      </c>
      <c r="K422" t="s">
        <v>360</v>
      </c>
      <c r="L422" t="s">
        <v>160</v>
      </c>
      <c r="M422" t="s">
        <v>2261</v>
      </c>
      <c r="N422">
        <v>1500</v>
      </c>
      <c r="O422" t="s">
        <v>2262</v>
      </c>
      <c r="P422">
        <v>12</v>
      </c>
      <c r="Q422" t="s">
        <v>113</v>
      </c>
      <c r="R422" t="s">
        <v>2261</v>
      </c>
      <c r="S422">
        <v>412</v>
      </c>
      <c r="T422" t="s">
        <v>2266</v>
      </c>
      <c r="U422">
        <v>719</v>
      </c>
      <c r="V422">
        <v>133</v>
      </c>
      <c r="W422">
        <v>353</v>
      </c>
      <c r="X422">
        <v>89</v>
      </c>
      <c r="Y422">
        <v>195</v>
      </c>
      <c r="Z422">
        <v>69</v>
      </c>
      <c r="AA422" t="s">
        <v>108</v>
      </c>
      <c r="AB422">
        <v>39</v>
      </c>
      <c r="AC422">
        <v>25</v>
      </c>
      <c r="AD422">
        <v>589.80600000000004</v>
      </c>
      <c r="AE422">
        <v>0.14893600000000001</v>
      </c>
      <c r="AF422">
        <v>0.32642500000000002</v>
      </c>
      <c r="AH422">
        <v>412</v>
      </c>
      <c r="AI422">
        <f t="shared" si="18"/>
        <v>0.96366041261974134</v>
      </c>
      <c r="AJ422">
        <f t="shared" si="19"/>
        <v>0.1786056416591647</v>
      </c>
      <c r="AK422">
        <f t="shared" si="20"/>
        <v>0.13101558160529969</v>
      </c>
      <c r="AL422">
        <f>U422 - AVERAGEIFS('Placebo Females'!U:U, 'Placebo Females'!B:B, B422, 'Placebo Females'!P:P, P422)</f>
        <v>-154.33333333333337</v>
      </c>
      <c r="AM422">
        <f>V422 - AVERAGEIFS('Placebo Females'!V:V, 'Placebo Females'!B:B, B422, 'Placebo Females'!P:P, P422)</f>
        <v>1.6666666666666572</v>
      </c>
      <c r="AN422">
        <f>W422 - AVERAGEIFS('Placebo Females'!W:W, 'Placebo Females'!B:B, B422, 'Placebo Females'!P:P, P422)</f>
        <v>-23</v>
      </c>
      <c r="AO422">
        <f>X422 - AVERAGEIFS('Placebo Females'!X:X, 'Placebo Females'!B:B, B422, 'Placebo Females'!P:P, P422)</f>
        <v>-3.6666666666666714</v>
      </c>
      <c r="AP422">
        <f>Y422 - AVERAGEIFS('Placebo Females'!Y:Y, 'Placebo Females'!B:B, B422, 'Placebo Females'!P:P, P422)</f>
        <v>-19.333333333333343</v>
      </c>
      <c r="AQ422">
        <f>Z422 - AVERAGEIFS('Placebo Females'!Z:Z, 'Placebo Females'!B:B, B422, 'Placebo Females'!P:P, P422)</f>
        <v>0</v>
      </c>
      <c r="AR422">
        <f>AB422 - AVERAGEIFS('Placebo Females'!AB:AB, 'Placebo Females'!B:B, B422, 'Placebo Females'!P:P, P422)</f>
        <v>1.3333333333333357</v>
      </c>
      <c r="AS422">
        <f>AC422 - AVERAGEIFS('Placebo Females'!AC:AC, 'Placebo Females'!B:B, B422, 'Placebo Females'!P:P, P422)</f>
        <v>0.33333333333333215</v>
      </c>
      <c r="AT422">
        <f>AD422 - AVERAGEIFS('Placebo Females'!AD:AD, 'Placebo Females'!B:B, B422, 'Placebo Females'!P:P, P422)</f>
        <v>-160.80499999999995</v>
      </c>
      <c r="AU422">
        <f>AE422 - AVERAGEIFS('Placebo Females'!AE:AE, 'Placebo Females'!B:B, B422, 'Placebo Females'!P:P, P422)</f>
        <v>5.1973100000000008E-2</v>
      </c>
      <c r="AV422">
        <f>AF422 - AVERAGEIFS('Placebo Females'!AF:AF, 'Placebo Females'!B:B, B422, 'Placebo Females'!P:P, P422)</f>
        <v>-3.2353999999999994E-2</v>
      </c>
    </row>
    <row r="423" spans="1:48" x14ac:dyDescent="0.25">
      <c r="A423" t="s">
        <v>3211</v>
      </c>
      <c r="B423">
        <v>1008</v>
      </c>
      <c r="C423" t="s">
        <v>655</v>
      </c>
      <c r="D423">
        <v>33</v>
      </c>
      <c r="E423">
        <v>163.5</v>
      </c>
      <c r="F423">
        <v>69.8</v>
      </c>
      <c r="G423">
        <v>121.25</v>
      </c>
      <c r="H423">
        <v>71.25</v>
      </c>
      <c r="I423" t="s">
        <v>103</v>
      </c>
      <c r="J423" t="s">
        <v>104</v>
      </c>
      <c r="K423" t="s">
        <v>310</v>
      </c>
      <c r="L423" t="s">
        <v>106</v>
      </c>
      <c r="M423" t="s">
        <v>2261</v>
      </c>
      <c r="N423">
        <v>1500</v>
      </c>
      <c r="O423" t="s">
        <v>2262</v>
      </c>
      <c r="P423">
        <v>24</v>
      </c>
      <c r="Q423" t="s">
        <v>113</v>
      </c>
      <c r="R423" t="s">
        <v>2261</v>
      </c>
      <c r="S423">
        <v>385</v>
      </c>
      <c r="T423" t="s">
        <v>2266</v>
      </c>
      <c r="U423">
        <v>876</v>
      </c>
      <c r="V423">
        <v>134</v>
      </c>
      <c r="W423">
        <v>387</v>
      </c>
      <c r="X423">
        <v>94</v>
      </c>
      <c r="Y423">
        <v>227</v>
      </c>
      <c r="Z423">
        <v>66</v>
      </c>
      <c r="AA423" t="s">
        <v>108</v>
      </c>
      <c r="AB423">
        <v>40</v>
      </c>
      <c r="AC423">
        <v>22</v>
      </c>
      <c r="AD423">
        <v>620.27200000000005</v>
      </c>
      <c r="AE423">
        <v>0.16666700000000001</v>
      </c>
      <c r="AF423">
        <v>0.35827100000000001</v>
      </c>
      <c r="AH423">
        <v>385</v>
      </c>
      <c r="AI423">
        <f t="shared" si="18"/>
        <v>0.90050790985097184</v>
      </c>
      <c r="AJ423">
        <f t="shared" si="19"/>
        <v>0.17078881317197958</v>
      </c>
      <c r="AK423">
        <f t="shared" si="20"/>
        <v>0.1242254158800411</v>
      </c>
      <c r="AL423">
        <f>U423 - AVERAGEIFS('Placebo Females'!U:U, 'Placebo Females'!B:B, B423, 'Placebo Females'!P:P, P423)</f>
        <v>158.33333333333337</v>
      </c>
      <c r="AM423">
        <f>V423 - AVERAGEIFS('Placebo Females'!V:V, 'Placebo Females'!B:B, B423, 'Placebo Females'!P:P, P423)</f>
        <v>-6.6666666666666572</v>
      </c>
      <c r="AN423">
        <f>W423 - AVERAGEIFS('Placebo Females'!W:W, 'Placebo Females'!B:B, B423, 'Placebo Females'!P:P, P423)</f>
        <v>31</v>
      </c>
      <c r="AO423">
        <f>X423 - AVERAGEIFS('Placebo Females'!X:X, 'Placebo Females'!B:B, B423, 'Placebo Females'!P:P, P423)</f>
        <v>-7.6666666666666714</v>
      </c>
      <c r="AP423">
        <f>Y423 - AVERAGEIFS('Placebo Females'!Y:Y, 'Placebo Females'!B:B, B423, 'Placebo Females'!P:P, P423)</f>
        <v>34.333333333333343</v>
      </c>
      <c r="AQ423">
        <f>Z423 - AVERAGEIFS('Placebo Females'!Z:Z, 'Placebo Females'!B:B, B423, 'Placebo Females'!P:P, P423)</f>
        <v>4.3333333333333357</v>
      </c>
      <c r="AR423">
        <f>AB423 - AVERAGEIFS('Placebo Females'!AB:AB, 'Placebo Females'!B:B, B423, 'Placebo Females'!P:P, P423)</f>
        <v>4.3333333333333357</v>
      </c>
      <c r="AS423">
        <f>AC423 - AVERAGEIFS('Placebo Females'!AC:AC, 'Placebo Females'!B:B, B423, 'Placebo Females'!P:P, P423)</f>
        <v>0.66666666666666785</v>
      </c>
      <c r="AT423">
        <f>AD423 - AVERAGEIFS('Placebo Females'!AD:AD, 'Placebo Females'!B:B, B423, 'Placebo Females'!P:P, P423)</f>
        <v>122.20866666666672</v>
      </c>
      <c r="AU423">
        <f>AE423 - AVERAGEIFS('Placebo Females'!AE:AE, 'Placebo Females'!B:B, B423, 'Placebo Females'!P:P, P423)</f>
        <v>4.3251333333333322E-2</v>
      </c>
      <c r="AV423">
        <f>AF423 - AVERAGEIFS('Placebo Females'!AF:AF, 'Placebo Females'!B:B, B423, 'Placebo Females'!P:P, P423)</f>
        <v>7.6734000000000024E-2</v>
      </c>
    </row>
    <row r="424" spans="1:48" x14ac:dyDescent="0.25">
      <c r="A424" t="s">
        <v>3212</v>
      </c>
      <c r="B424">
        <v>1008</v>
      </c>
      <c r="C424" t="s">
        <v>655</v>
      </c>
      <c r="D424">
        <v>33</v>
      </c>
      <c r="E424">
        <v>163.5</v>
      </c>
      <c r="F424">
        <v>69.8</v>
      </c>
      <c r="G424">
        <v>121.25</v>
      </c>
      <c r="H424">
        <v>71.25</v>
      </c>
      <c r="I424" t="s">
        <v>103</v>
      </c>
      <c r="J424" t="s">
        <v>104</v>
      </c>
      <c r="K424" t="s">
        <v>310</v>
      </c>
      <c r="L424" t="s">
        <v>106</v>
      </c>
      <c r="M424" t="s">
        <v>2261</v>
      </c>
      <c r="N424">
        <v>1500</v>
      </c>
      <c r="O424" t="s">
        <v>2262</v>
      </c>
      <c r="P424">
        <v>24</v>
      </c>
      <c r="Q424" t="s">
        <v>113</v>
      </c>
      <c r="R424" t="s">
        <v>2261</v>
      </c>
      <c r="S424">
        <v>385</v>
      </c>
      <c r="T424" t="s">
        <v>2266</v>
      </c>
      <c r="U424">
        <v>879</v>
      </c>
      <c r="V424">
        <v>135</v>
      </c>
      <c r="W424">
        <v>389</v>
      </c>
      <c r="X424">
        <v>94</v>
      </c>
      <c r="Y424">
        <v>229</v>
      </c>
      <c r="Z424">
        <v>66</v>
      </c>
      <c r="AA424" t="s">
        <v>108</v>
      </c>
      <c r="AB424">
        <v>40</v>
      </c>
      <c r="AC424">
        <v>22</v>
      </c>
      <c r="AD424">
        <v>633.62199999999996</v>
      </c>
      <c r="AE424">
        <v>0.17391300000000001</v>
      </c>
      <c r="AF424">
        <v>0.372118</v>
      </c>
      <c r="AH424">
        <v>385</v>
      </c>
      <c r="AI424">
        <f t="shared" si="18"/>
        <v>0.90050790985097184</v>
      </c>
      <c r="AJ424">
        <f t="shared" si="19"/>
        <v>0.17078881317197958</v>
      </c>
      <c r="AK424">
        <f t="shared" si="20"/>
        <v>0.1242254158800411</v>
      </c>
      <c r="AL424">
        <f>U424 - AVERAGEIFS('Placebo Females'!U:U, 'Placebo Females'!B:B, B424, 'Placebo Females'!P:P, P424)</f>
        <v>161.33333333333337</v>
      </c>
      <c r="AM424">
        <f>V424 - AVERAGEIFS('Placebo Females'!V:V, 'Placebo Females'!B:B, B424, 'Placebo Females'!P:P, P424)</f>
        <v>-5.6666666666666572</v>
      </c>
      <c r="AN424">
        <f>W424 - AVERAGEIFS('Placebo Females'!W:W, 'Placebo Females'!B:B, B424, 'Placebo Females'!P:P, P424)</f>
        <v>33</v>
      </c>
      <c r="AO424">
        <f>X424 - AVERAGEIFS('Placebo Females'!X:X, 'Placebo Females'!B:B, B424, 'Placebo Females'!P:P, P424)</f>
        <v>-7.6666666666666714</v>
      </c>
      <c r="AP424">
        <f>Y424 - AVERAGEIFS('Placebo Females'!Y:Y, 'Placebo Females'!B:B, B424, 'Placebo Females'!P:P, P424)</f>
        <v>36.333333333333343</v>
      </c>
      <c r="AQ424">
        <f>Z424 - AVERAGEIFS('Placebo Females'!Z:Z, 'Placebo Females'!B:B, B424, 'Placebo Females'!P:P, P424)</f>
        <v>4.3333333333333357</v>
      </c>
      <c r="AR424">
        <f>AB424 - AVERAGEIFS('Placebo Females'!AB:AB, 'Placebo Females'!B:B, B424, 'Placebo Females'!P:P, P424)</f>
        <v>4.3333333333333357</v>
      </c>
      <c r="AS424">
        <f>AC424 - AVERAGEIFS('Placebo Females'!AC:AC, 'Placebo Females'!B:B, B424, 'Placebo Females'!P:P, P424)</f>
        <v>0.66666666666666785</v>
      </c>
      <c r="AT424">
        <f>AD424 - AVERAGEIFS('Placebo Females'!AD:AD, 'Placebo Females'!B:B, B424, 'Placebo Females'!P:P, P424)</f>
        <v>135.55866666666662</v>
      </c>
      <c r="AU424">
        <f>AE424 - AVERAGEIFS('Placebo Females'!AE:AE, 'Placebo Females'!B:B, B424, 'Placebo Females'!P:P, P424)</f>
        <v>5.0497333333333325E-2</v>
      </c>
      <c r="AV424">
        <f>AF424 - AVERAGEIFS('Placebo Females'!AF:AF, 'Placebo Females'!B:B, B424, 'Placebo Females'!P:P, P424)</f>
        <v>9.0581000000000023E-2</v>
      </c>
    </row>
    <row r="425" spans="1:48" x14ac:dyDescent="0.25">
      <c r="A425" t="s">
        <v>3213</v>
      </c>
      <c r="B425">
        <v>1008</v>
      </c>
      <c r="C425" t="s">
        <v>655</v>
      </c>
      <c r="D425">
        <v>33</v>
      </c>
      <c r="E425">
        <v>163.5</v>
      </c>
      <c r="F425">
        <v>69.8</v>
      </c>
      <c r="G425">
        <v>121.25</v>
      </c>
      <c r="H425">
        <v>71.25</v>
      </c>
      <c r="I425" t="s">
        <v>103</v>
      </c>
      <c r="J425" t="s">
        <v>104</v>
      </c>
      <c r="K425" t="s">
        <v>310</v>
      </c>
      <c r="L425" t="s">
        <v>106</v>
      </c>
      <c r="M425" t="s">
        <v>2261</v>
      </c>
      <c r="N425">
        <v>1500</v>
      </c>
      <c r="O425" t="s">
        <v>2262</v>
      </c>
      <c r="P425">
        <v>24</v>
      </c>
      <c r="Q425" t="s">
        <v>113</v>
      </c>
      <c r="R425" t="s">
        <v>2261</v>
      </c>
      <c r="S425">
        <v>385</v>
      </c>
      <c r="T425" t="s">
        <v>2266</v>
      </c>
      <c r="U425">
        <v>827</v>
      </c>
      <c r="V425">
        <v>135</v>
      </c>
      <c r="W425">
        <v>382</v>
      </c>
      <c r="X425">
        <v>93</v>
      </c>
      <c r="Y425">
        <v>224</v>
      </c>
      <c r="Z425">
        <v>65</v>
      </c>
      <c r="AA425" t="s">
        <v>108</v>
      </c>
      <c r="AB425">
        <v>36</v>
      </c>
      <c r="AC425">
        <v>24</v>
      </c>
      <c r="AD425">
        <v>597.72799999999995</v>
      </c>
      <c r="AE425">
        <v>0.18604699999999999</v>
      </c>
      <c r="AF425">
        <v>0.35731099999999999</v>
      </c>
      <c r="AH425">
        <v>385</v>
      </c>
      <c r="AI425">
        <f t="shared" si="18"/>
        <v>0.90050790985097184</v>
      </c>
      <c r="AJ425">
        <f t="shared" si="19"/>
        <v>0.17078881317197958</v>
      </c>
      <c r="AK425">
        <f t="shared" si="20"/>
        <v>0.1242254158800411</v>
      </c>
      <c r="AL425">
        <f>U425 - AVERAGEIFS('Placebo Females'!U:U, 'Placebo Females'!B:B, B425, 'Placebo Females'!P:P, P425)</f>
        <v>109.33333333333337</v>
      </c>
      <c r="AM425">
        <f>V425 - AVERAGEIFS('Placebo Females'!V:V, 'Placebo Females'!B:B, B425, 'Placebo Females'!P:P, P425)</f>
        <v>-5.6666666666666572</v>
      </c>
      <c r="AN425">
        <f>W425 - AVERAGEIFS('Placebo Females'!W:W, 'Placebo Females'!B:B, B425, 'Placebo Females'!P:P, P425)</f>
        <v>26</v>
      </c>
      <c r="AO425">
        <f>X425 - AVERAGEIFS('Placebo Females'!X:X, 'Placebo Females'!B:B, B425, 'Placebo Females'!P:P, P425)</f>
        <v>-8.6666666666666714</v>
      </c>
      <c r="AP425">
        <f>Y425 - AVERAGEIFS('Placebo Females'!Y:Y, 'Placebo Females'!B:B, B425, 'Placebo Females'!P:P, P425)</f>
        <v>31.333333333333343</v>
      </c>
      <c r="AQ425">
        <f>Z425 - AVERAGEIFS('Placebo Females'!Z:Z, 'Placebo Females'!B:B, B425, 'Placebo Females'!P:P, P425)</f>
        <v>3.3333333333333357</v>
      </c>
      <c r="AR425">
        <f>AB425 - AVERAGEIFS('Placebo Females'!AB:AB, 'Placebo Females'!B:B, B425, 'Placebo Females'!P:P, P425)</f>
        <v>0.3333333333333357</v>
      </c>
      <c r="AS425">
        <f>AC425 - AVERAGEIFS('Placebo Females'!AC:AC, 'Placebo Females'!B:B, B425, 'Placebo Females'!P:P, P425)</f>
        <v>2.6666666666666679</v>
      </c>
      <c r="AT425">
        <f>AD425 - AVERAGEIFS('Placebo Females'!AD:AD, 'Placebo Females'!B:B, B425, 'Placebo Females'!P:P, P425)</f>
        <v>99.664666666666619</v>
      </c>
      <c r="AU425">
        <f>AE425 - AVERAGEIFS('Placebo Females'!AE:AE, 'Placebo Females'!B:B, B425, 'Placebo Females'!P:P, P425)</f>
        <v>6.2631333333333303E-2</v>
      </c>
      <c r="AV425">
        <f>AF425 - AVERAGEIFS('Placebo Females'!AF:AF, 'Placebo Females'!B:B, B425, 'Placebo Females'!P:P, P425)</f>
        <v>7.5774000000000008E-2</v>
      </c>
    </row>
    <row r="426" spans="1:48" x14ac:dyDescent="0.25">
      <c r="A426" t="s">
        <v>3214</v>
      </c>
      <c r="B426">
        <v>1007</v>
      </c>
      <c r="C426" t="s">
        <v>655</v>
      </c>
      <c r="D426">
        <v>27</v>
      </c>
      <c r="E426">
        <v>159</v>
      </c>
      <c r="F426">
        <v>52</v>
      </c>
      <c r="G426">
        <v>98.5</v>
      </c>
      <c r="H426">
        <v>61.5</v>
      </c>
      <c r="I426" t="s">
        <v>103</v>
      </c>
      <c r="J426" t="s">
        <v>104</v>
      </c>
      <c r="K426" t="s">
        <v>409</v>
      </c>
      <c r="L426" t="s">
        <v>460</v>
      </c>
      <c r="M426" t="s">
        <v>2261</v>
      </c>
      <c r="N426">
        <v>1500</v>
      </c>
      <c r="O426" t="s">
        <v>2262</v>
      </c>
      <c r="P426">
        <v>24</v>
      </c>
      <c r="Q426" t="s">
        <v>113</v>
      </c>
      <c r="R426" t="s">
        <v>2261</v>
      </c>
      <c r="S426">
        <v>356</v>
      </c>
      <c r="T426" t="s">
        <v>2266</v>
      </c>
      <c r="U426">
        <v>910</v>
      </c>
      <c r="V426">
        <v>164</v>
      </c>
      <c r="W426">
        <v>406</v>
      </c>
      <c r="X426">
        <v>93</v>
      </c>
      <c r="Y426">
        <v>233</v>
      </c>
      <c r="Z426">
        <v>80</v>
      </c>
      <c r="AA426" t="s">
        <v>108</v>
      </c>
      <c r="AB426">
        <v>50</v>
      </c>
      <c r="AC426">
        <v>26</v>
      </c>
      <c r="AD426">
        <v>434.19200000000001</v>
      </c>
      <c r="AE426">
        <v>0.14285700000000001</v>
      </c>
      <c r="AF426">
        <v>0.42528500000000002</v>
      </c>
      <c r="AH426">
        <v>356</v>
      </c>
      <c r="AI426">
        <f t="shared" si="18"/>
        <v>0.83267744391414533</v>
      </c>
      <c r="AJ426">
        <f t="shared" si="19"/>
        <v>0.16209839200550491</v>
      </c>
      <c r="AK426">
        <f t="shared" si="20"/>
        <v>0.11675836305230047</v>
      </c>
      <c r="AL426">
        <f>U426 - AVERAGEIFS('Placebo Females'!U:U, 'Placebo Females'!B:B, B426, 'Placebo Females'!P:P, P426)</f>
        <v>59.666666666666629</v>
      </c>
      <c r="AM426">
        <f>V426 - AVERAGEIFS('Placebo Females'!V:V, 'Placebo Females'!B:B, B426, 'Placebo Females'!P:P, P426)</f>
        <v>0.33333333333334281</v>
      </c>
      <c r="AN426">
        <f>W426 - AVERAGEIFS('Placebo Females'!W:W, 'Placebo Females'!B:B, B426, 'Placebo Females'!P:P, P426)</f>
        <v>20.333333333333314</v>
      </c>
      <c r="AO426">
        <f>X426 - AVERAGEIFS('Placebo Females'!X:X, 'Placebo Females'!B:B, B426, 'Placebo Females'!P:P, P426)</f>
        <v>-6</v>
      </c>
      <c r="AP426">
        <f>Y426 - AVERAGEIFS('Placebo Females'!Y:Y, 'Placebo Females'!B:B, B426, 'Placebo Females'!P:P, P426)</f>
        <v>22.666666666666657</v>
      </c>
      <c r="AQ426">
        <f>Z426 - AVERAGEIFS('Placebo Females'!Z:Z, 'Placebo Females'!B:B, B426, 'Placebo Females'!P:P, P426)</f>
        <v>3.6666666666666714</v>
      </c>
      <c r="AR426">
        <f>AB426 - AVERAGEIFS('Placebo Females'!AB:AB, 'Placebo Females'!B:B, B426, 'Placebo Females'!P:P, P426)</f>
        <v>8.6666666666666643</v>
      </c>
      <c r="AS426">
        <f>AC426 - AVERAGEIFS('Placebo Females'!AC:AC, 'Placebo Females'!B:B, B426, 'Placebo Females'!P:P, P426)</f>
        <v>-2.3333333333333321</v>
      </c>
      <c r="AT426">
        <f>AD426 - AVERAGEIFS('Placebo Females'!AD:AD, 'Placebo Females'!B:B, B426, 'Placebo Females'!P:P, P426)</f>
        <v>-33.190666666666687</v>
      </c>
      <c r="AU426">
        <f>AE426 - AVERAGEIFS('Placebo Females'!AE:AE, 'Placebo Females'!B:B, B426, 'Placebo Females'!P:P, P426)</f>
        <v>4.4028566666666671E-2</v>
      </c>
      <c r="AV426">
        <f>AF426 - AVERAGEIFS('Placebo Females'!AF:AF, 'Placebo Females'!B:B, B426, 'Placebo Females'!P:P, P426)</f>
        <v>5.3400333333333383E-2</v>
      </c>
    </row>
    <row r="427" spans="1:48" x14ac:dyDescent="0.25">
      <c r="A427" t="s">
        <v>3215</v>
      </c>
      <c r="B427">
        <v>1007</v>
      </c>
      <c r="C427" t="s">
        <v>655</v>
      </c>
      <c r="D427">
        <v>27</v>
      </c>
      <c r="E427">
        <v>159</v>
      </c>
      <c r="F427">
        <v>52</v>
      </c>
      <c r="G427">
        <v>98.5</v>
      </c>
      <c r="H427">
        <v>61.5</v>
      </c>
      <c r="I427" t="s">
        <v>103</v>
      </c>
      <c r="J427" t="s">
        <v>104</v>
      </c>
      <c r="K427" t="s">
        <v>409</v>
      </c>
      <c r="L427" t="s">
        <v>460</v>
      </c>
      <c r="M427" t="s">
        <v>2261</v>
      </c>
      <c r="N427">
        <v>1500</v>
      </c>
      <c r="O427" t="s">
        <v>2262</v>
      </c>
      <c r="P427">
        <v>24</v>
      </c>
      <c r="Q427" t="s">
        <v>113</v>
      </c>
      <c r="R427" t="s">
        <v>2261</v>
      </c>
      <c r="S427">
        <v>356</v>
      </c>
      <c r="T427" t="s">
        <v>2266</v>
      </c>
      <c r="U427">
        <v>842</v>
      </c>
      <c r="V427">
        <v>171</v>
      </c>
      <c r="W427">
        <v>395</v>
      </c>
      <c r="X427">
        <v>90</v>
      </c>
      <c r="Y427">
        <v>225</v>
      </c>
      <c r="Z427">
        <v>80</v>
      </c>
      <c r="AA427" t="s">
        <v>108</v>
      </c>
      <c r="AB427">
        <v>50</v>
      </c>
      <c r="AC427">
        <v>25</v>
      </c>
      <c r="AD427">
        <v>419.42099999999999</v>
      </c>
      <c r="AE427">
        <v>0.21276600000000001</v>
      </c>
      <c r="AF427">
        <v>0.422601</v>
      </c>
      <c r="AH427">
        <v>356</v>
      </c>
      <c r="AI427">
        <f t="shared" si="18"/>
        <v>0.83267744391414533</v>
      </c>
      <c r="AJ427">
        <f t="shared" si="19"/>
        <v>0.16209839200550491</v>
      </c>
      <c r="AK427">
        <f t="shared" si="20"/>
        <v>0.11675836305230047</v>
      </c>
      <c r="AL427">
        <f>U427 - AVERAGEIFS('Placebo Females'!U:U, 'Placebo Females'!B:B, B427, 'Placebo Females'!P:P, P427)</f>
        <v>-8.3333333333333712</v>
      </c>
      <c r="AM427">
        <f>V427 - AVERAGEIFS('Placebo Females'!V:V, 'Placebo Females'!B:B, B427, 'Placebo Females'!P:P, P427)</f>
        <v>7.3333333333333428</v>
      </c>
      <c r="AN427">
        <f>W427 - AVERAGEIFS('Placebo Females'!W:W, 'Placebo Females'!B:B, B427, 'Placebo Females'!P:P, P427)</f>
        <v>9.3333333333333144</v>
      </c>
      <c r="AO427">
        <f>X427 - AVERAGEIFS('Placebo Females'!X:X, 'Placebo Females'!B:B, B427, 'Placebo Females'!P:P, P427)</f>
        <v>-9</v>
      </c>
      <c r="AP427">
        <f>Y427 - AVERAGEIFS('Placebo Females'!Y:Y, 'Placebo Females'!B:B, B427, 'Placebo Females'!P:P, P427)</f>
        <v>14.666666666666657</v>
      </c>
      <c r="AQ427">
        <f>Z427 - AVERAGEIFS('Placebo Females'!Z:Z, 'Placebo Females'!B:B, B427, 'Placebo Females'!P:P, P427)</f>
        <v>3.6666666666666714</v>
      </c>
      <c r="AR427">
        <f>AB427 - AVERAGEIFS('Placebo Females'!AB:AB, 'Placebo Females'!B:B, B427, 'Placebo Females'!P:P, P427)</f>
        <v>8.6666666666666643</v>
      </c>
      <c r="AS427">
        <f>AC427 - AVERAGEIFS('Placebo Females'!AC:AC, 'Placebo Females'!B:B, B427, 'Placebo Females'!P:P, P427)</f>
        <v>-3.3333333333333321</v>
      </c>
      <c r="AT427">
        <f>AD427 - AVERAGEIFS('Placebo Females'!AD:AD, 'Placebo Females'!B:B, B427, 'Placebo Females'!P:P, P427)</f>
        <v>-47.961666666666702</v>
      </c>
      <c r="AU427">
        <f>AE427 - AVERAGEIFS('Placebo Females'!AE:AE, 'Placebo Females'!B:B, B427, 'Placebo Females'!P:P, P427)</f>
        <v>0.11393756666666667</v>
      </c>
      <c r="AV427">
        <f>AF427 - AVERAGEIFS('Placebo Females'!AF:AF, 'Placebo Females'!B:B, B427, 'Placebo Females'!P:P, P427)</f>
        <v>5.0716333333333363E-2</v>
      </c>
    </row>
    <row r="428" spans="1:48" x14ac:dyDescent="0.25">
      <c r="A428" t="s">
        <v>3216</v>
      </c>
      <c r="B428">
        <v>1007</v>
      </c>
      <c r="C428" t="s">
        <v>655</v>
      </c>
      <c r="D428">
        <v>27</v>
      </c>
      <c r="E428">
        <v>159</v>
      </c>
      <c r="F428">
        <v>52</v>
      </c>
      <c r="G428">
        <v>98.5</v>
      </c>
      <c r="H428">
        <v>61.5</v>
      </c>
      <c r="I428" t="s">
        <v>103</v>
      </c>
      <c r="J428" t="s">
        <v>104</v>
      </c>
      <c r="K428" t="s">
        <v>409</v>
      </c>
      <c r="L428" t="s">
        <v>460</v>
      </c>
      <c r="M428" t="s">
        <v>2261</v>
      </c>
      <c r="N428">
        <v>1500</v>
      </c>
      <c r="O428" t="s">
        <v>2262</v>
      </c>
      <c r="P428">
        <v>24</v>
      </c>
      <c r="Q428" t="s">
        <v>113</v>
      </c>
      <c r="R428" t="s">
        <v>2261</v>
      </c>
      <c r="S428">
        <v>356</v>
      </c>
      <c r="T428" t="s">
        <v>2266</v>
      </c>
      <c r="U428">
        <v>932</v>
      </c>
      <c r="V428">
        <v>161</v>
      </c>
      <c r="W428">
        <v>405</v>
      </c>
      <c r="X428">
        <v>92</v>
      </c>
      <c r="Y428">
        <v>235</v>
      </c>
      <c r="Z428">
        <v>78</v>
      </c>
      <c r="AA428" t="s">
        <v>108</v>
      </c>
      <c r="AB428">
        <v>47</v>
      </c>
      <c r="AC428">
        <v>30</v>
      </c>
      <c r="AD428">
        <v>440.16800000000001</v>
      </c>
      <c r="AE428">
        <v>0.18</v>
      </c>
      <c r="AF428">
        <v>0.45035199999999997</v>
      </c>
      <c r="AH428">
        <v>356</v>
      </c>
      <c r="AI428">
        <f t="shared" si="18"/>
        <v>0.83267744391414533</v>
      </c>
      <c r="AJ428">
        <f t="shared" si="19"/>
        <v>0.16209839200550491</v>
      </c>
      <c r="AK428">
        <f t="shared" si="20"/>
        <v>0.11675836305230047</v>
      </c>
      <c r="AL428">
        <f>U428 - AVERAGEIFS('Placebo Females'!U:U, 'Placebo Females'!B:B, B428, 'Placebo Females'!P:P, P428)</f>
        <v>81.666666666666629</v>
      </c>
      <c r="AM428">
        <f>V428 - AVERAGEIFS('Placebo Females'!V:V, 'Placebo Females'!B:B, B428, 'Placebo Females'!P:P, P428)</f>
        <v>-2.6666666666666572</v>
      </c>
      <c r="AN428">
        <f>W428 - AVERAGEIFS('Placebo Females'!W:W, 'Placebo Females'!B:B, B428, 'Placebo Females'!P:P, P428)</f>
        <v>19.333333333333314</v>
      </c>
      <c r="AO428">
        <f>X428 - AVERAGEIFS('Placebo Females'!X:X, 'Placebo Females'!B:B, B428, 'Placebo Females'!P:P, P428)</f>
        <v>-7</v>
      </c>
      <c r="AP428">
        <f>Y428 - AVERAGEIFS('Placebo Females'!Y:Y, 'Placebo Females'!B:B, B428, 'Placebo Females'!P:P, P428)</f>
        <v>24.666666666666657</v>
      </c>
      <c r="AQ428">
        <f>Z428 - AVERAGEIFS('Placebo Females'!Z:Z, 'Placebo Females'!B:B, B428, 'Placebo Females'!P:P, P428)</f>
        <v>1.6666666666666714</v>
      </c>
      <c r="AR428">
        <f>AB428 - AVERAGEIFS('Placebo Females'!AB:AB, 'Placebo Females'!B:B, B428, 'Placebo Females'!P:P, P428)</f>
        <v>5.6666666666666643</v>
      </c>
      <c r="AS428">
        <f>AC428 - AVERAGEIFS('Placebo Females'!AC:AC, 'Placebo Females'!B:B, B428, 'Placebo Females'!P:P, P428)</f>
        <v>1.6666666666666679</v>
      </c>
      <c r="AT428">
        <f>AD428 - AVERAGEIFS('Placebo Females'!AD:AD, 'Placebo Females'!B:B, B428, 'Placebo Females'!P:P, P428)</f>
        <v>-27.214666666666687</v>
      </c>
      <c r="AU428">
        <f>AE428 - AVERAGEIFS('Placebo Females'!AE:AE, 'Placebo Females'!B:B, B428, 'Placebo Females'!P:P, P428)</f>
        <v>8.1171566666666653E-2</v>
      </c>
      <c r="AV428">
        <f>AF428 - AVERAGEIFS('Placebo Females'!AF:AF, 'Placebo Females'!B:B, B428, 'Placebo Females'!P:P, P428)</f>
        <v>7.8467333333333333E-2</v>
      </c>
    </row>
    <row r="429" spans="1:48" x14ac:dyDescent="0.25">
      <c r="A429" t="s">
        <v>3217</v>
      </c>
      <c r="B429">
        <v>1007</v>
      </c>
      <c r="C429" t="s">
        <v>655</v>
      </c>
      <c r="D429">
        <v>27</v>
      </c>
      <c r="E429">
        <v>159</v>
      </c>
      <c r="F429">
        <v>52</v>
      </c>
      <c r="G429">
        <v>98.5</v>
      </c>
      <c r="H429">
        <v>61.5</v>
      </c>
      <c r="I429" t="s">
        <v>103</v>
      </c>
      <c r="J429" t="s">
        <v>104</v>
      </c>
      <c r="K429" t="s">
        <v>409</v>
      </c>
      <c r="L429" t="s">
        <v>460</v>
      </c>
      <c r="M429" t="s">
        <v>2261</v>
      </c>
      <c r="N429">
        <v>1500</v>
      </c>
      <c r="O429" t="s">
        <v>2262</v>
      </c>
      <c r="P429">
        <v>1.5</v>
      </c>
      <c r="Q429" t="s">
        <v>113</v>
      </c>
      <c r="R429" t="s">
        <v>2261</v>
      </c>
      <c r="S429">
        <v>355</v>
      </c>
      <c r="T429" t="s">
        <v>2266</v>
      </c>
      <c r="U429">
        <v>908</v>
      </c>
      <c r="V429">
        <v>156</v>
      </c>
      <c r="W429">
        <v>404</v>
      </c>
      <c r="X429">
        <v>92</v>
      </c>
      <c r="Y429">
        <v>232</v>
      </c>
      <c r="Z429">
        <v>80</v>
      </c>
      <c r="AA429" t="s">
        <v>108</v>
      </c>
      <c r="AB429">
        <v>48</v>
      </c>
      <c r="AC429">
        <v>29</v>
      </c>
      <c r="AD429">
        <v>441.952</v>
      </c>
      <c r="AE429">
        <v>0.16326499999999999</v>
      </c>
      <c r="AF429">
        <v>0.44991300000000001</v>
      </c>
      <c r="AH429">
        <v>355</v>
      </c>
      <c r="AI429">
        <f t="shared" si="18"/>
        <v>0.83033846233011688</v>
      </c>
      <c r="AJ429">
        <f t="shared" si="19"/>
        <v>0.16179297578069896</v>
      </c>
      <c r="AK429">
        <f t="shared" si="20"/>
        <v>0.11649753798498053</v>
      </c>
      <c r="AL429">
        <f>U429 - AVERAGEIFS('Placebo Females'!U:U, 'Placebo Females'!B:B, B429, 'Placebo Females'!P:P, P429)</f>
        <v>-27.666666666666629</v>
      </c>
      <c r="AM429">
        <f>V429 - AVERAGEIFS('Placebo Females'!V:V, 'Placebo Females'!B:B, B429, 'Placebo Females'!P:P, P429)</f>
        <v>-8</v>
      </c>
      <c r="AN429">
        <f>W429 - AVERAGEIFS('Placebo Females'!W:W, 'Placebo Females'!B:B, B429, 'Placebo Females'!P:P, P429)</f>
        <v>1</v>
      </c>
      <c r="AO429">
        <f>X429 - AVERAGEIFS('Placebo Females'!X:X, 'Placebo Females'!B:B, B429, 'Placebo Females'!P:P, P429)</f>
        <v>-4.3333333333333286</v>
      </c>
      <c r="AP429">
        <f>Y429 - AVERAGEIFS('Placebo Females'!Y:Y, 'Placebo Females'!B:B, B429, 'Placebo Females'!P:P, P429)</f>
        <v>6.6666666666666572</v>
      </c>
      <c r="AQ429">
        <f>Z429 - AVERAGEIFS('Placebo Females'!Z:Z, 'Placebo Females'!B:B, B429, 'Placebo Females'!P:P, P429)</f>
        <v>-1.3333333333333286</v>
      </c>
      <c r="AR429">
        <f>AB429 - AVERAGEIFS('Placebo Females'!AB:AB, 'Placebo Females'!B:B, B429, 'Placebo Females'!P:P, P429)</f>
        <v>3</v>
      </c>
      <c r="AS429">
        <f>AC429 - AVERAGEIFS('Placebo Females'!AC:AC, 'Placebo Females'!B:B, B429, 'Placebo Females'!P:P, P429)</f>
        <v>-2</v>
      </c>
      <c r="AT429">
        <f>AD429 - AVERAGEIFS('Placebo Females'!AD:AD, 'Placebo Females'!B:B, B429, 'Placebo Females'!P:P, P429)</f>
        <v>-27.94599999999997</v>
      </c>
      <c r="AU429">
        <f>AE429 - AVERAGEIFS('Placebo Females'!AE:AE, 'Placebo Females'!B:B, B429, 'Placebo Females'!P:P, P429)</f>
        <v>9.30499999999998E-3</v>
      </c>
      <c r="AV429">
        <f>AF429 - AVERAGEIFS('Placebo Females'!AF:AF, 'Placebo Females'!B:B, B429, 'Placebo Females'!P:P, P429)</f>
        <v>6.9983333333333841E-3</v>
      </c>
    </row>
    <row r="430" spans="1:48" x14ac:dyDescent="0.25">
      <c r="A430" t="s">
        <v>3218</v>
      </c>
      <c r="B430">
        <v>1007</v>
      </c>
      <c r="C430" t="s">
        <v>655</v>
      </c>
      <c r="D430">
        <v>27</v>
      </c>
      <c r="E430">
        <v>159</v>
      </c>
      <c r="F430">
        <v>52</v>
      </c>
      <c r="G430">
        <v>98.5</v>
      </c>
      <c r="H430">
        <v>61.5</v>
      </c>
      <c r="I430" t="s">
        <v>103</v>
      </c>
      <c r="J430" t="s">
        <v>104</v>
      </c>
      <c r="K430" t="s">
        <v>409</v>
      </c>
      <c r="L430" t="s">
        <v>460</v>
      </c>
      <c r="M430" t="s">
        <v>2261</v>
      </c>
      <c r="N430">
        <v>1500</v>
      </c>
      <c r="O430" t="s">
        <v>2262</v>
      </c>
      <c r="P430">
        <v>1.5</v>
      </c>
      <c r="Q430" t="s">
        <v>113</v>
      </c>
      <c r="R430" t="s">
        <v>2261</v>
      </c>
      <c r="S430">
        <v>355</v>
      </c>
      <c r="T430" t="s">
        <v>2266</v>
      </c>
      <c r="U430">
        <v>917</v>
      </c>
      <c r="V430">
        <v>159</v>
      </c>
      <c r="W430">
        <v>407</v>
      </c>
      <c r="X430">
        <v>98</v>
      </c>
      <c r="Y430">
        <v>229</v>
      </c>
      <c r="Z430">
        <v>80</v>
      </c>
      <c r="AA430" t="s">
        <v>108</v>
      </c>
      <c r="AB430">
        <v>46</v>
      </c>
      <c r="AC430">
        <v>33</v>
      </c>
      <c r="AD430">
        <v>448.35899999999998</v>
      </c>
      <c r="AE430">
        <v>0.16666700000000001</v>
      </c>
      <c r="AF430">
        <v>0.43749900000000003</v>
      </c>
      <c r="AH430">
        <v>355</v>
      </c>
      <c r="AI430">
        <f t="shared" si="18"/>
        <v>0.83033846233011688</v>
      </c>
      <c r="AJ430">
        <f t="shared" si="19"/>
        <v>0.16179297578069896</v>
      </c>
      <c r="AK430">
        <f t="shared" si="20"/>
        <v>0.11649753798498053</v>
      </c>
      <c r="AL430">
        <f>U430 - AVERAGEIFS('Placebo Females'!U:U, 'Placebo Females'!B:B, B430, 'Placebo Females'!P:P, P430)</f>
        <v>-18.666666666666629</v>
      </c>
      <c r="AM430">
        <f>V430 - AVERAGEIFS('Placebo Females'!V:V, 'Placebo Females'!B:B, B430, 'Placebo Females'!P:P, P430)</f>
        <v>-5</v>
      </c>
      <c r="AN430">
        <f>W430 - AVERAGEIFS('Placebo Females'!W:W, 'Placebo Females'!B:B, B430, 'Placebo Females'!P:P, P430)</f>
        <v>4</v>
      </c>
      <c r="AO430">
        <f>X430 - AVERAGEIFS('Placebo Females'!X:X, 'Placebo Females'!B:B, B430, 'Placebo Females'!P:P, P430)</f>
        <v>1.6666666666666714</v>
      </c>
      <c r="AP430">
        <f>Y430 - AVERAGEIFS('Placebo Females'!Y:Y, 'Placebo Females'!B:B, B430, 'Placebo Females'!P:P, P430)</f>
        <v>3.6666666666666572</v>
      </c>
      <c r="AQ430">
        <f>Z430 - AVERAGEIFS('Placebo Females'!Z:Z, 'Placebo Females'!B:B, B430, 'Placebo Females'!P:P, P430)</f>
        <v>-1.3333333333333286</v>
      </c>
      <c r="AR430">
        <f>AB430 - AVERAGEIFS('Placebo Females'!AB:AB, 'Placebo Females'!B:B, B430, 'Placebo Females'!P:P, P430)</f>
        <v>1</v>
      </c>
      <c r="AS430">
        <f>AC430 - AVERAGEIFS('Placebo Females'!AC:AC, 'Placebo Females'!B:B, B430, 'Placebo Females'!P:P, P430)</f>
        <v>2</v>
      </c>
      <c r="AT430">
        <f>AD430 - AVERAGEIFS('Placebo Females'!AD:AD, 'Placebo Females'!B:B, B430, 'Placebo Females'!P:P, P430)</f>
        <v>-21.538999999999987</v>
      </c>
      <c r="AU430">
        <f>AE430 - AVERAGEIFS('Placebo Females'!AE:AE, 'Placebo Females'!B:B, B430, 'Placebo Females'!P:P, P430)</f>
        <v>1.2706999999999996E-2</v>
      </c>
      <c r="AV430">
        <f>AF430 - AVERAGEIFS('Placebo Females'!AF:AF, 'Placebo Females'!B:B, B430, 'Placebo Females'!P:P, P430)</f>
        <v>-5.4156666666665965E-3</v>
      </c>
    </row>
    <row r="431" spans="1:48" x14ac:dyDescent="0.25">
      <c r="A431" s="1" t="s">
        <v>3219</v>
      </c>
      <c r="B431">
        <v>1007</v>
      </c>
      <c r="C431" t="s">
        <v>655</v>
      </c>
      <c r="D431">
        <v>27</v>
      </c>
      <c r="E431">
        <v>159</v>
      </c>
      <c r="F431">
        <v>52</v>
      </c>
      <c r="G431">
        <v>98.5</v>
      </c>
      <c r="H431">
        <v>61.5</v>
      </c>
      <c r="I431" t="s">
        <v>103</v>
      </c>
      <c r="J431" t="s">
        <v>104</v>
      </c>
      <c r="K431" t="s">
        <v>409</v>
      </c>
      <c r="L431" t="s">
        <v>460</v>
      </c>
      <c r="M431" t="s">
        <v>2261</v>
      </c>
      <c r="N431">
        <v>1500</v>
      </c>
      <c r="O431" t="s">
        <v>2262</v>
      </c>
      <c r="P431">
        <v>1.5</v>
      </c>
      <c r="Q431" t="s">
        <v>113</v>
      </c>
      <c r="R431" t="s">
        <v>2261</v>
      </c>
      <c r="S431">
        <v>355</v>
      </c>
      <c r="T431" t="s">
        <v>2266</v>
      </c>
      <c r="U431">
        <v>952</v>
      </c>
      <c r="V431">
        <v>156</v>
      </c>
      <c r="W431">
        <v>403</v>
      </c>
      <c r="X431">
        <v>100</v>
      </c>
      <c r="Y431">
        <v>222</v>
      </c>
      <c r="Z431">
        <v>81</v>
      </c>
      <c r="AA431" t="s">
        <v>108</v>
      </c>
      <c r="AB431">
        <v>50</v>
      </c>
      <c r="AC431">
        <v>27</v>
      </c>
      <c r="AD431">
        <v>456.55500000000001</v>
      </c>
      <c r="AE431">
        <v>0.16326499999999999</v>
      </c>
      <c r="AF431">
        <v>0.44238499999999997</v>
      </c>
      <c r="AH431">
        <v>355</v>
      </c>
      <c r="AI431">
        <f t="shared" si="18"/>
        <v>0.83033846233011688</v>
      </c>
      <c r="AJ431">
        <f t="shared" si="19"/>
        <v>0.16179297578069896</v>
      </c>
      <c r="AK431">
        <f t="shared" si="20"/>
        <v>0.11649753798498053</v>
      </c>
      <c r="AL431">
        <f>U431 - AVERAGEIFS('Placebo Females'!U:U, 'Placebo Females'!B:B, B431, 'Placebo Females'!P:P, P431)</f>
        <v>16.333333333333371</v>
      </c>
      <c r="AM431">
        <f>V431 - AVERAGEIFS('Placebo Females'!V:V, 'Placebo Females'!B:B, B431, 'Placebo Females'!P:P, P431)</f>
        <v>-8</v>
      </c>
      <c r="AN431">
        <f>W431 - AVERAGEIFS('Placebo Females'!W:W, 'Placebo Females'!B:B, B431, 'Placebo Females'!P:P, P431)</f>
        <v>0</v>
      </c>
      <c r="AO431">
        <f>X431 - AVERAGEIFS('Placebo Females'!X:X, 'Placebo Females'!B:B, B431, 'Placebo Females'!P:P, P431)</f>
        <v>3.6666666666666714</v>
      </c>
      <c r="AP431">
        <f>Y431 - AVERAGEIFS('Placebo Females'!Y:Y, 'Placebo Females'!B:B, B431, 'Placebo Females'!P:P, P431)</f>
        <v>-3.3333333333333428</v>
      </c>
      <c r="AQ431">
        <f>Z431 - AVERAGEIFS('Placebo Females'!Z:Z, 'Placebo Females'!B:B, B431, 'Placebo Females'!P:P, P431)</f>
        <v>-0.3333333333333286</v>
      </c>
      <c r="AR431">
        <f>AB431 - AVERAGEIFS('Placebo Females'!AB:AB, 'Placebo Females'!B:B, B431, 'Placebo Females'!P:P, P431)</f>
        <v>5</v>
      </c>
      <c r="AS431">
        <f>AC431 - AVERAGEIFS('Placebo Females'!AC:AC, 'Placebo Females'!B:B, B431, 'Placebo Females'!P:P, P431)</f>
        <v>-4</v>
      </c>
      <c r="AT431">
        <f>AD431 - AVERAGEIFS('Placebo Females'!AD:AD, 'Placebo Females'!B:B, B431, 'Placebo Females'!P:P, P431)</f>
        <v>-13.342999999999961</v>
      </c>
      <c r="AU431">
        <f>AE431 - AVERAGEIFS('Placebo Females'!AE:AE, 'Placebo Females'!B:B, B431, 'Placebo Females'!P:P, P431)</f>
        <v>9.30499999999998E-3</v>
      </c>
      <c r="AV431">
        <f>AF431 - AVERAGEIFS('Placebo Females'!AF:AF, 'Placebo Females'!B:B, B431, 'Placebo Females'!P:P, P431)</f>
        <v>-5.2966666666665052E-4</v>
      </c>
    </row>
    <row r="432" spans="1:48" x14ac:dyDescent="0.25">
      <c r="A432" t="s">
        <v>3220</v>
      </c>
      <c r="B432">
        <v>1006</v>
      </c>
      <c r="C432" t="s">
        <v>655</v>
      </c>
      <c r="D432">
        <v>22</v>
      </c>
      <c r="E432">
        <v>168.5</v>
      </c>
      <c r="F432">
        <v>69.599999999999994</v>
      </c>
      <c r="G432">
        <v>102.75</v>
      </c>
      <c r="H432">
        <v>55.75</v>
      </c>
      <c r="I432" t="s">
        <v>103</v>
      </c>
      <c r="J432" t="s">
        <v>104</v>
      </c>
      <c r="K432" t="s">
        <v>210</v>
      </c>
      <c r="L432" t="s">
        <v>106</v>
      </c>
      <c r="M432" t="s">
        <v>2261</v>
      </c>
      <c r="N432">
        <v>1500</v>
      </c>
      <c r="O432" t="s">
        <v>2262</v>
      </c>
      <c r="P432">
        <v>1</v>
      </c>
      <c r="Q432" t="s">
        <v>113</v>
      </c>
      <c r="R432" t="s">
        <v>2261</v>
      </c>
      <c r="S432">
        <v>350</v>
      </c>
      <c r="T432" t="s">
        <v>2266</v>
      </c>
      <c r="U432">
        <v>1009</v>
      </c>
      <c r="V432">
        <v>176</v>
      </c>
      <c r="W432">
        <v>400</v>
      </c>
      <c r="X432">
        <v>104</v>
      </c>
      <c r="Y432">
        <v>220</v>
      </c>
      <c r="Z432">
        <v>76</v>
      </c>
      <c r="AA432" t="s">
        <v>108</v>
      </c>
      <c r="AB432">
        <v>42</v>
      </c>
      <c r="AC432">
        <v>28</v>
      </c>
      <c r="AD432">
        <v>468.51799999999997</v>
      </c>
      <c r="AE432" t="s">
        <v>108</v>
      </c>
      <c r="AF432" t="s">
        <v>108</v>
      </c>
      <c r="AH432">
        <v>350</v>
      </c>
      <c r="AI432">
        <f t="shared" si="18"/>
        <v>0.81864355440997449</v>
      </c>
      <c r="AJ432">
        <f t="shared" si="19"/>
        <v>0.16025994494469586</v>
      </c>
      <c r="AK432">
        <f t="shared" si="20"/>
        <v>0.11518998812123959</v>
      </c>
      <c r="AL432">
        <f>U432 - AVERAGEIFS('Placebo Females'!U:U, 'Placebo Females'!B:B, B432, 'Placebo Females'!P:P, P432)</f>
        <v>65</v>
      </c>
      <c r="AM432">
        <f>V432 - AVERAGEIFS('Placebo Females'!V:V, 'Placebo Females'!B:B, B432, 'Placebo Females'!P:P, P432)</f>
        <v>-7</v>
      </c>
      <c r="AN432">
        <f>W432 - AVERAGEIFS('Placebo Females'!W:W, 'Placebo Females'!B:B, B432, 'Placebo Females'!P:P, P432)</f>
        <v>9</v>
      </c>
      <c r="AO432">
        <f>X432 - AVERAGEIFS('Placebo Females'!X:X, 'Placebo Females'!B:B, B432, 'Placebo Females'!P:P, P432)</f>
        <v>16</v>
      </c>
      <c r="AP432">
        <f>Y432 - AVERAGEIFS('Placebo Females'!Y:Y, 'Placebo Females'!B:B, B432, 'Placebo Females'!P:P, P432)</f>
        <v>-11</v>
      </c>
      <c r="AQ432">
        <f>Z432 - AVERAGEIFS('Placebo Females'!Z:Z, 'Placebo Females'!B:B, B432, 'Placebo Females'!P:P, P432)</f>
        <v>4</v>
      </c>
      <c r="AR432">
        <f>AB432 - AVERAGEIFS('Placebo Females'!AB:AB, 'Placebo Females'!B:B, B432, 'Placebo Females'!P:P, P432)</f>
        <v>2.6666666666666643</v>
      </c>
      <c r="AS432">
        <f>AC432 - AVERAGEIFS('Placebo Females'!AC:AC, 'Placebo Females'!B:B, B432, 'Placebo Females'!P:P, P432)</f>
        <v>3.3333333333333321</v>
      </c>
      <c r="AT432">
        <f>AD432 - AVERAGEIFS('Placebo Females'!AD:AD, 'Placebo Females'!B:B, B432, 'Placebo Females'!P:P, P432)</f>
        <v>9.5086666666666133</v>
      </c>
      <c r="AU432" t="e">
        <f>AE432 - AVERAGEIFS('Placebo Females'!AE:AE, 'Placebo Females'!B:B, B432, 'Placebo Females'!P:P, P432)</f>
        <v>#VALUE!</v>
      </c>
      <c r="AV432" t="e">
        <f>AF432 - AVERAGEIFS('Placebo Females'!AF:AF, 'Placebo Females'!B:B, B432, 'Placebo Females'!P:P, P432)</f>
        <v>#VALUE!</v>
      </c>
    </row>
    <row r="433" spans="1:48" x14ac:dyDescent="0.25">
      <c r="A433" t="s">
        <v>3221</v>
      </c>
      <c r="B433">
        <v>1006</v>
      </c>
      <c r="C433" t="s">
        <v>655</v>
      </c>
      <c r="D433">
        <v>22</v>
      </c>
      <c r="E433">
        <v>168.5</v>
      </c>
      <c r="F433">
        <v>69.599999999999994</v>
      </c>
      <c r="G433">
        <v>102.75</v>
      </c>
      <c r="H433">
        <v>55.75</v>
      </c>
      <c r="I433" t="s">
        <v>103</v>
      </c>
      <c r="J433" t="s">
        <v>104</v>
      </c>
      <c r="K433" t="s">
        <v>210</v>
      </c>
      <c r="L433" t="s">
        <v>106</v>
      </c>
      <c r="M433" t="s">
        <v>2261</v>
      </c>
      <c r="N433">
        <v>1500</v>
      </c>
      <c r="O433" t="s">
        <v>2262</v>
      </c>
      <c r="P433">
        <v>1</v>
      </c>
      <c r="Q433" t="s">
        <v>113</v>
      </c>
      <c r="R433" t="s">
        <v>2261</v>
      </c>
      <c r="S433">
        <v>350</v>
      </c>
      <c r="T433" t="s">
        <v>2266</v>
      </c>
      <c r="U433">
        <v>1041</v>
      </c>
      <c r="V433">
        <v>173</v>
      </c>
      <c r="W433">
        <v>406</v>
      </c>
      <c r="X433">
        <v>105</v>
      </c>
      <c r="Y433">
        <v>225</v>
      </c>
      <c r="Z433">
        <v>76</v>
      </c>
      <c r="AA433" t="s">
        <v>108</v>
      </c>
      <c r="AB433">
        <v>45</v>
      </c>
      <c r="AC433">
        <v>28</v>
      </c>
      <c r="AD433">
        <v>453.64800000000002</v>
      </c>
      <c r="AE433">
        <v>0.122449</v>
      </c>
      <c r="AF433">
        <v>0.44275199999999998</v>
      </c>
      <c r="AH433">
        <v>350</v>
      </c>
      <c r="AI433">
        <f t="shared" si="18"/>
        <v>0.81864355440997449</v>
      </c>
      <c r="AJ433">
        <f t="shared" si="19"/>
        <v>0.16025994494469586</v>
      </c>
      <c r="AK433">
        <f t="shared" si="20"/>
        <v>0.11518998812123959</v>
      </c>
      <c r="AL433">
        <f>U433 - AVERAGEIFS('Placebo Females'!U:U, 'Placebo Females'!B:B, B433, 'Placebo Females'!P:P, P433)</f>
        <v>97</v>
      </c>
      <c r="AM433">
        <f>V433 - AVERAGEIFS('Placebo Females'!V:V, 'Placebo Females'!B:B, B433, 'Placebo Females'!P:P, P433)</f>
        <v>-10</v>
      </c>
      <c r="AN433">
        <f>W433 - AVERAGEIFS('Placebo Females'!W:W, 'Placebo Females'!B:B, B433, 'Placebo Females'!P:P, P433)</f>
        <v>15</v>
      </c>
      <c r="AO433">
        <f>X433 - AVERAGEIFS('Placebo Females'!X:X, 'Placebo Females'!B:B, B433, 'Placebo Females'!P:P, P433)</f>
        <v>17</v>
      </c>
      <c r="AP433">
        <f>Y433 - AVERAGEIFS('Placebo Females'!Y:Y, 'Placebo Females'!B:B, B433, 'Placebo Females'!P:P, P433)</f>
        <v>-6</v>
      </c>
      <c r="AQ433">
        <f>Z433 - AVERAGEIFS('Placebo Females'!Z:Z, 'Placebo Females'!B:B, B433, 'Placebo Females'!P:P, P433)</f>
        <v>4</v>
      </c>
      <c r="AR433">
        <f>AB433 - AVERAGEIFS('Placebo Females'!AB:AB, 'Placebo Females'!B:B, B433, 'Placebo Females'!P:P, P433)</f>
        <v>5.6666666666666643</v>
      </c>
      <c r="AS433">
        <f>AC433 - AVERAGEIFS('Placebo Females'!AC:AC, 'Placebo Females'!B:B, B433, 'Placebo Females'!P:P, P433)</f>
        <v>3.3333333333333321</v>
      </c>
      <c r="AT433">
        <f>AD433 - AVERAGEIFS('Placebo Females'!AD:AD, 'Placebo Females'!B:B, B433, 'Placebo Females'!P:P, P433)</f>
        <v>-5.3613333333333344</v>
      </c>
      <c r="AU433">
        <f>AE433 - AVERAGEIFS('Placebo Females'!AE:AE, 'Placebo Females'!B:B, B433, 'Placebo Females'!P:P, P433)</f>
        <v>5.1020000000000093E-3</v>
      </c>
      <c r="AV433">
        <f>AF433 - AVERAGEIFS('Placebo Females'!AF:AF, 'Placebo Females'!B:B, B433, 'Placebo Females'!P:P, P433)</f>
        <v>3.517933333333334E-2</v>
      </c>
    </row>
    <row r="434" spans="1:48" x14ac:dyDescent="0.25">
      <c r="A434" t="s">
        <v>3222</v>
      </c>
      <c r="B434">
        <v>1006</v>
      </c>
      <c r="C434" t="s">
        <v>655</v>
      </c>
      <c r="D434">
        <v>22</v>
      </c>
      <c r="E434">
        <v>168.5</v>
      </c>
      <c r="F434">
        <v>69.599999999999994</v>
      </c>
      <c r="G434">
        <v>102.75</v>
      </c>
      <c r="H434">
        <v>55.75</v>
      </c>
      <c r="I434" t="s">
        <v>103</v>
      </c>
      <c r="J434" t="s">
        <v>104</v>
      </c>
      <c r="K434" t="s">
        <v>210</v>
      </c>
      <c r="L434" t="s">
        <v>106</v>
      </c>
      <c r="M434" t="s">
        <v>2261</v>
      </c>
      <c r="N434">
        <v>1500</v>
      </c>
      <c r="O434" t="s">
        <v>2262</v>
      </c>
      <c r="P434">
        <v>1</v>
      </c>
      <c r="Q434" t="s">
        <v>113</v>
      </c>
      <c r="R434" t="s">
        <v>2261</v>
      </c>
      <c r="S434">
        <v>350</v>
      </c>
      <c r="T434" t="s">
        <v>2266</v>
      </c>
      <c r="U434">
        <v>1043</v>
      </c>
      <c r="V434">
        <v>174</v>
      </c>
      <c r="W434">
        <v>410</v>
      </c>
      <c r="X434">
        <v>105</v>
      </c>
      <c r="Y434">
        <v>227</v>
      </c>
      <c r="Z434">
        <v>78</v>
      </c>
      <c r="AA434" t="s">
        <v>108</v>
      </c>
      <c r="AB434">
        <v>43</v>
      </c>
      <c r="AC434">
        <v>29</v>
      </c>
      <c r="AD434">
        <v>457.108</v>
      </c>
      <c r="AE434">
        <v>0.06</v>
      </c>
      <c r="AF434">
        <v>0.43597900000000001</v>
      </c>
      <c r="AH434">
        <v>350</v>
      </c>
      <c r="AI434">
        <f t="shared" si="18"/>
        <v>0.81864355440997449</v>
      </c>
      <c r="AJ434">
        <f t="shared" si="19"/>
        <v>0.16025994494469586</v>
      </c>
      <c r="AK434">
        <f t="shared" si="20"/>
        <v>0.11518998812123959</v>
      </c>
      <c r="AL434">
        <f>U434 - AVERAGEIFS('Placebo Females'!U:U, 'Placebo Females'!B:B, B434, 'Placebo Females'!P:P, P434)</f>
        <v>99</v>
      </c>
      <c r="AM434">
        <f>V434 - AVERAGEIFS('Placebo Females'!V:V, 'Placebo Females'!B:B, B434, 'Placebo Females'!P:P, P434)</f>
        <v>-9</v>
      </c>
      <c r="AN434">
        <f>W434 - AVERAGEIFS('Placebo Females'!W:W, 'Placebo Females'!B:B, B434, 'Placebo Females'!P:P, P434)</f>
        <v>19</v>
      </c>
      <c r="AO434">
        <f>X434 - AVERAGEIFS('Placebo Females'!X:X, 'Placebo Females'!B:B, B434, 'Placebo Females'!P:P, P434)</f>
        <v>17</v>
      </c>
      <c r="AP434">
        <f>Y434 - AVERAGEIFS('Placebo Females'!Y:Y, 'Placebo Females'!B:B, B434, 'Placebo Females'!P:P, P434)</f>
        <v>-4</v>
      </c>
      <c r="AQ434">
        <f>Z434 - AVERAGEIFS('Placebo Females'!Z:Z, 'Placebo Females'!B:B, B434, 'Placebo Females'!P:P, P434)</f>
        <v>6</v>
      </c>
      <c r="AR434">
        <f>AB434 - AVERAGEIFS('Placebo Females'!AB:AB, 'Placebo Females'!B:B, B434, 'Placebo Females'!P:P, P434)</f>
        <v>3.6666666666666643</v>
      </c>
      <c r="AS434">
        <f>AC434 - AVERAGEIFS('Placebo Females'!AC:AC, 'Placebo Females'!B:B, B434, 'Placebo Females'!P:P, P434)</f>
        <v>4.3333333333333321</v>
      </c>
      <c r="AT434">
        <f>AD434 - AVERAGEIFS('Placebo Females'!AD:AD, 'Placebo Females'!B:B, B434, 'Placebo Females'!P:P, P434)</f>
        <v>-1.9013333333333549</v>
      </c>
      <c r="AU434">
        <f>AE434 - AVERAGEIFS('Placebo Females'!AE:AE, 'Placebo Females'!B:B, B434, 'Placebo Females'!P:P, P434)</f>
        <v>-5.7346999999999995E-2</v>
      </c>
      <c r="AV434">
        <f>AF434 - AVERAGEIFS('Placebo Females'!AF:AF, 'Placebo Females'!B:B, B434, 'Placebo Females'!P:P, P434)</f>
        <v>2.8406333333333367E-2</v>
      </c>
    </row>
    <row r="435" spans="1:48" x14ac:dyDescent="0.25">
      <c r="A435" t="s">
        <v>3223</v>
      </c>
      <c r="B435">
        <v>1002</v>
      </c>
      <c r="C435" t="s">
        <v>655</v>
      </c>
      <c r="D435">
        <v>20</v>
      </c>
      <c r="E435">
        <v>177</v>
      </c>
      <c r="F435">
        <v>80.599999999999994</v>
      </c>
      <c r="G435">
        <v>95.666666669999998</v>
      </c>
      <c r="H435">
        <v>56</v>
      </c>
      <c r="I435" t="s">
        <v>103</v>
      </c>
      <c r="J435" t="s">
        <v>104</v>
      </c>
      <c r="K435" t="s">
        <v>704</v>
      </c>
      <c r="L435" t="s">
        <v>460</v>
      </c>
      <c r="M435" t="s">
        <v>2261</v>
      </c>
      <c r="N435">
        <v>1500</v>
      </c>
      <c r="O435" t="s">
        <v>2262</v>
      </c>
      <c r="P435">
        <v>1</v>
      </c>
      <c r="Q435" t="s">
        <v>113</v>
      </c>
      <c r="R435" t="s">
        <v>2261</v>
      </c>
      <c r="S435">
        <v>344</v>
      </c>
      <c r="T435" t="s">
        <v>2266</v>
      </c>
      <c r="U435">
        <v>1068</v>
      </c>
      <c r="V435">
        <v>159</v>
      </c>
      <c r="W435">
        <v>407</v>
      </c>
      <c r="X435">
        <v>87</v>
      </c>
      <c r="Y435">
        <v>248</v>
      </c>
      <c r="Z435">
        <v>72</v>
      </c>
      <c r="AA435" t="s">
        <v>108</v>
      </c>
      <c r="AB435">
        <v>39</v>
      </c>
      <c r="AC435">
        <v>26</v>
      </c>
      <c r="AD435">
        <v>617.53200000000004</v>
      </c>
      <c r="AE435">
        <v>0.06</v>
      </c>
      <c r="AF435">
        <v>0.40772199999999997</v>
      </c>
      <c r="AH435">
        <v>344</v>
      </c>
      <c r="AI435">
        <f t="shared" si="18"/>
        <v>0.80460966490580343</v>
      </c>
      <c r="AJ435">
        <f t="shared" si="19"/>
        <v>0.15840705646950215</v>
      </c>
      <c r="AK435">
        <f t="shared" si="20"/>
        <v>0.11361332787187217</v>
      </c>
      <c r="AL435">
        <f>U435 - AVERAGEIFS('Placebo Females'!U:U, 'Placebo Females'!B:B, B435, 'Placebo Females'!P:P, P435)</f>
        <v>-79.666666666666742</v>
      </c>
      <c r="AM435">
        <f>V435 - AVERAGEIFS('Placebo Females'!V:V, 'Placebo Females'!B:B, B435, 'Placebo Females'!P:P, P435)</f>
        <v>17</v>
      </c>
      <c r="AN435">
        <f>W435 - AVERAGEIFS('Placebo Females'!W:W, 'Placebo Females'!B:B, B435, 'Placebo Females'!P:P, P435)</f>
        <v>-6</v>
      </c>
      <c r="AO435">
        <f>X435 - AVERAGEIFS('Placebo Females'!X:X, 'Placebo Females'!B:B, B435, 'Placebo Females'!P:P, P435)</f>
        <v>-7</v>
      </c>
      <c r="AP435">
        <f>Y435 - AVERAGEIFS('Placebo Females'!Y:Y, 'Placebo Females'!B:B, B435, 'Placebo Females'!P:P, P435)</f>
        <v>0.66666666666665719</v>
      </c>
      <c r="AQ435">
        <f>Z435 - AVERAGEIFS('Placebo Females'!Z:Z, 'Placebo Females'!B:B, B435, 'Placebo Females'!P:P, P435)</f>
        <v>0.3333333333333286</v>
      </c>
      <c r="AR435">
        <f>AB435 - AVERAGEIFS('Placebo Females'!AB:AB, 'Placebo Females'!B:B, B435, 'Placebo Females'!P:P, P435)</f>
        <v>-0.6666666666666643</v>
      </c>
      <c r="AS435">
        <f>AC435 - AVERAGEIFS('Placebo Females'!AC:AC, 'Placebo Females'!B:B, B435, 'Placebo Females'!P:P, P435)</f>
        <v>1.3333333333333321</v>
      </c>
      <c r="AT435">
        <f>AD435 - AVERAGEIFS('Placebo Females'!AD:AD, 'Placebo Females'!B:B, B435, 'Placebo Females'!P:P, P435)</f>
        <v>-4.4113333333332321</v>
      </c>
      <c r="AU435">
        <f>AE435 - AVERAGEIFS('Placebo Females'!AE:AE, 'Placebo Females'!B:B, B435, 'Placebo Females'!P:P, P435)</f>
        <v>-2.5568933333333335E-2</v>
      </c>
      <c r="AV435">
        <f>AF435 - AVERAGEIFS('Placebo Females'!AF:AF, 'Placebo Females'!B:B, B435, 'Placebo Females'!P:P, P435)</f>
        <v>3.1228333333333302E-2</v>
      </c>
    </row>
    <row r="436" spans="1:48" x14ac:dyDescent="0.25">
      <c r="A436" t="s">
        <v>3224</v>
      </c>
      <c r="B436">
        <v>1002</v>
      </c>
      <c r="C436" t="s">
        <v>655</v>
      </c>
      <c r="D436">
        <v>20</v>
      </c>
      <c r="E436">
        <v>177</v>
      </c>
      <c r="F436">
        <v>80.599999999999994</v>
      </c>
      <c r="G436">
        <v>95.666666669999998</v>
      </c>
      <c r="H436">
        <v>56</v>
      </c>
      <c r="I436" t="s">
        <v>103</v>
      </c>
      <c r="J436" t="s">
        <v>104</v>
      </c>
      <c r="K436" t="s">
        <v>704</v>
      </c>
      <c r="L436" t="s">
        <v>460</v>
      </c>
      <c r="M436" t="s">
        <v>2261</v>
      </c>
      <c r="N436">
        <v>1500</v>
      </c>
      <c r="O436" t="s">
        <v>2262</v>
      </c>
      <c r="P436">
        <v>1</v>
      </c>
      <c r="Q436" t="s">
        <v>113</v>
      </c>
      <c r="R436" t="s">
        <v>2261</v>
      </c>
      <c r="S436">
        <v>344</v>
      </c>
      <c r="T436" t="s">
        <v>2266</v>
      </c>
      <c r="U436">
        <v>1085</v>
      </c>
      <c r="V436">
        <v>160</v>
      </c>
      <c r="W436">
        <v>405</v>
      </c>
      <c r="X436">
        <v>86</v>
      </c>
      <c r="Y436">
        <v>248</v>
      </c>
      <c r="Z436">
        <v>71</v>
      </c>
      <c r="AA436" t="s">
        <v>108</v>
      </c>
      <c r="AB436">
        <v>40</v>
      </c>
      <c r="AC436">
        <v>26</v>
      </c>
      <c r="AD436">
        <v>621.40800000000002</v>
      </c>
      <c r="AE436">
        <v>8.3333299999999999E-2</v>
      </c>
      <c r="AF436">
        <v>0.39141900000000002</v>
      </c>
      <c r="AH436">
        <v>344</v>
      </c>
      <c r="AI436">
        <f t="shared" si="18"/>
        <v>0.80460966490580343</v>
      </c>
      <c r="AJ436">
        <f t="shared" si="19"/>
        <v>0.15840705646950215</v>
      </c>
      <c r="AK436">
        <f t="shared" si="20"/>
        <v>0.11361332787187217</v>
      </c>
      <c r="AL436">
        <f>U436 - AVERAGEIFS('Placebo Females'!U:U, 'Placebo Females'!B:B, B436, 'Placebo Females'!P:P, P436)</f>
        <v>-62.666666666666742</v>
      </c>
      <c r="AM436">
        <f>V436 - AVERAGEIFS('Placebo Females'!V:V, 'Placebo Females'!B:B, B436, 'Placebo Females'!P:P, P436)</f>
        <v>18</v>
      </c>
      <c r="AN436">
        <f>W436 - AVERAGEIFS('Placebo Females'!W:W, 'Placebo Females'!B:B, B436, 'Placebo Females'!P:P, P436)</f>
        <v>-8</v>
      </c>
      <c r="AO436">
        <f>X436 - AVERAGEIFS('Placebo Females'!X:X, 'Placebo Females'!B:B, B436, 'Placebo Females'!P:P, P436)</f>
        <v>-8</v>
      </c>
      <c r="AP436">
        <f>Y436 - AVERAGEIFS('Placebo Females'!Y:Y, 'Placebo Females'!B:B, B436, 'Placebo Females'!P:P, P436)</f>
        <v>0.66666666666665719</v>
      </c>
      <c r="AQ436">
        <f>Z436 - AVERAGEIFS('Placebo Females'!Z:Z, 'Placebo Females'!B:B, B436, 'Placebo Females'!P:P, P436)</f>
        <v>-0.6666666666666714</v>
      </c>
      <c r="AR436">
        <f>AB436 - AVERAGEIFS('Placebo Females'!AB:AB, 'Placebo Females'!B:B, B436, 'Placebo Females'!P:P, P436)</f>
        <v>0.3333333333333357</v>
      </c>
      <c r="AS436">
        <f>AC436 - AVERAGEIFS('Placebo Females'!AC:AC, 'Placebo Females'!B:B, B436, 'Placebo Females'!P:P, P436)</f>
        <v>1.3333333333333321</v>
      </c>
      <c r="AT436">
        <f>AD436 - AVERAGEIFS('Placebo Females'!AD:AD, 'Placebo Females'!B:B, B436, 'Placebo Females'!P:P, P436)</f>
        <v>-0.53533333333325572</v>
      </c>
      <c r="AU436">
        <f>AE436 - AVERAGEIFS('Placebo Females'!AE:AE, 'Placebo Females'!B:B, B436, 'Placebo Females'!P:P, P436)</f>
        <v>-2.2356333333333339E-3</v>
      </c>
      <c r="AV436">
        <f>AF436 - AVERAGEIFS('Placebo Females'!AF:AF, 'Placebo Females'!B:B, B436, 'Placebo Females'!P:P, P436)</f>
        <v>1.4925333333333346E-2</v>
      </c>
    </row>
    <row r="437" spans="1:48" x14ac:dyDescent="0.25">
      <c r="A437" t="s">
        <v>3225</v>
      </c>
      <c r="B437">
        <v>1002</v>
      </c>
      <c r="C437" t="s">
        <v>655</v>
      </c>
      <c r="D437">
        <v>20</v>
      </c>
      <c r="E437">
        <v>177</v>
      </c>
      <c r="F437">
        <v>80.599999999999994</v>
      </c>
      <c r="G437">
        <v>95.666666669999998</v>
      </c>
      <c r="H437">
        <v>56</v>
      </c>
      <c r="I437" t="s">
        <v>103</v>
      </c>
      <c r="J437" t="s">
        <v>104</v>
      </c>
      <c r="K437" t="s">
        <v>704</v>
      </c>
      <c r="L437" t="s">
        <v>460</v>
      </c>
      <c r="M437" t="s">
        <v>2261</v>
      </c>
      <c r="N437">
        <v>1500</v>
      </c>
      <c r="O437" t="s">
        <v>2262</v>
      </c>
      <c r="P437">
        <v>1</v>
      </c>
      <c r="Q437" t="s">
        <v>113</v>
      </c>
      <c r="R437" t="s">
        <v>2261</v>
      </c>
      <c r="S437">
        <v>344</v>
      </c>
      <c r="T437" t="s">
        <v>2266</v>
      </c>
      <c r="U437">
        <v>1024</v>
      </c>
      <c r="V437">
        <v>120</v>
      </c>
      <c r="W437">
        <v>402</v>
      </c>
      <c r="X437">
        <v>96</v>
      </c>
      <c r="Y437">
        <v>235</v>
      </c>
      <c r="Z437">
        <v>71</v>
      </c>
      <c r="AA437" t="s">
        <v>108</v>
      </c>
      <c r="AB437">
        <v>38</v>
      </c>
      <c r="AC437">
        <v>27</v>
      </c>
      <c r="AD437">
        <v>609.65499999999997</v>
      </c>
      <c r="AE437">
        <v>0.10638300000000001</v>
      </c>
      <c r="AF437">
        <v>0.370089</v>
      </c>
      <c r="AH437">
        <v>344</v>
      </c>
      <c r="AI437">
        <f t="shared" si="18"/>
        <v>0.80460966490580343</v>
      </c>
      <c r="AJ437">
        <f t="shared" si="19"/>
        <v>0.15840705646950215</v>
      </c>
      <c r="AK437">
        <f t="shared" si="20"/>
        <v>0.11361332787187217</v>
      </c>
      <c r="AL437">
        <f>U437 - AVERAGEIFS('Placebo Females'!U:U, 'Placebo Females'!B:B, B437, 'Placebo Females'!P:P, P437)</f>
        <v>-123.66666666666674</v>
      </c>
      <c r="AM437">
        <f>V437 - AVERAGEIFS('Placebo Females'!V:V, 'Placebo Females'!B:B, B437, 'Placebo Females'!P:P, P437)</f>
        <v>-22</v>
      </c>
      <c r="AN437">
        <f>W437 - AVERAGEIFS('Placebo Females'!W:W, 'Placebo Females'!B:B, B437, 'Placebo Females'!P:P, P437)</f>
        <v>-11</v>
      </c>
      <c r="AO437">
        <f>X437 - AVERAGEIFS('Placebo Females'!X:X, 'Placebo Females'!B:B, B437, 'Placebo Females'!P:P, P437)</f>
        <v>2</v>
      </c>
      <c r="AP437">
        <f>Y437 - AVERAGEIFS('Placebo Females'!Y:Y, 'Placebo Females'!B:B, B437, 'Placebo Females'!P:P, P437)</f>
        <v>-12.333333333333343</v>
      </c>
      <c r="AQ437">
        <f>Z437 - AVERAGEIFS('Placebo Females'!Z:Z, 'Placebo Females'!B:B, B437, 'Placebo Females'!P:P, P437)</f>
        <v>-0.6666666666666714</v>
      </c>
      <c r="AR437">
        <f>AB437 - AVERAGEIFS('Placebo Females'!AB:AB, 'Placebo Females'!B:B, B437, 'Placebo Females'!P:P, P437)</f>
        <v>-1.6666666666666643</v>
      </c>
      <c r="AS437">
        <f>AC437 - AVERAGEIFS('Placebo Females'!AC:AC, 'Placebo Females'!B:B, B437, 'Placebo Females'!P:P, P437)</f>
        <v>2.3333333333333321</v>
      </c>
      <c r="AT437">
        <f>AD437 - AVERAGEIFS('Placebo Females'!AD:AD, 'Placebo Females'!B:B, B437, 'Placebo Females'!P:P, P437)</f>
        <v>-12.288333333333298</v>
      </c>
      <c r="AU437">
        <f>AE437 - AVERAGEIFS('Placebo Females'!AE:AE, 'Placebo Females'!B:B, B437, 'Placebo Females'!P:P, P437)</f>
        <v>2.0814066666666672E-2</v>
      </c>
      <c r="AV437">
        <f>AF437 - AVERAGEIFS('Placebo Females'!AF:AF, 'Placebo Females'!B:B, B437, 'Placebo Females'!P:P, P437)</f>
        <v>-6.4046666666666696E-3</v>
      </c>
    </row>
    <row r="438" spans="1:48" x14ac:dyDescent="0.25">
      <c r="A438" t="s">
        <v>3226</v>
      </c>
      <c r="B438">
        <v>1005</v>
      </c>
      <c r="C438" t="s">
        <v>655</v>
      </c>
      <c r="D438">
        <v>23</v>
      </c>
      <c r="E438">
        <v>182.5</v>
      </c>
      <c r="F438">
        <v>78.8</v>
      </c>
      <c r="G438">
        <v>114.25</v>
      </c>
      <c r="H438">
        <v>64</v>
      </c>
      <c r="I438" t="s">
        <v>103</v>
      </c>
      <c r="J438" t="s">
        <v>104</v>
      </c>
      <c r="K438" t="s">
        <v>509</v>
      </c>
      <c r="L438" t="s">
        <v>211</v>
      </c>
      <c r="M438" t="s">
        <v>2261</v>
      </c>
      <c r="N438">
        <v>1500</v>
      </c>
      <c r="O438" t="s">
        <v>2262</v>
      </c>
      <c r="P438">
        <v>24</v>
      </c>
      <c r="Q438" t="s">
        <v>113</v>
      </c>
      <c r="R438" t="s">
        <v>2261</v>
      </c>
      <c r="S438">
        <v>316</v>
      </c>
      <c r="T438" t="s">
        <v>2266</v>
      </c>
      <c r="U438">
        <v>1200</v>
      </c>
      <c r="V438">
        <v>161</v>
      </c>
      <c r="W438">
        <v>420</v>
      </c>
      <c r="X438">
        <v>100</v>
      </c>
      <c r="Y438">
        <v>249</v>
      </c>
      <c r="Z438">
        <v>71</v>
      </c>
      <c r="AA438" t="s">
        <v>108</v>
      </c>
      <c r="AB438">
        <v>44</v>
      </c>
      <c r="AC438">
        <v>22</v>
      </c>
      <c r="AD438">
        <v>632.40599999999995</v>
      </c>
      <c r="AE438">
        <v>0.170213</v>
      </c>
      <c r="AF438">
        <v>0.46678999999999998</v>
      </c>
      <c r="AH438">
        <v>316</v>
      </c>
      <c r="AI438">
        <f t="shared" si="18"/>
        <v>0.73911818055300549</v>
      </c>
      <c r="AJ438">
        <f t="shared" si="19"/>
        <v>0.14956104639966772</v>
      </c>
      <c r="AK438">
        <f t="shared" si="20"/>
        <v>0.10614267822197865</v>
      </c>
      <c r="AL438">
        <f>U438 - AVERAGEIFS('Placebo Females'!U:U, 'Placebo Females'!B:B, B438, 'Placebo Females'!P:P, P438)</f>
        <v>33.666666666666742</v>
      </c>
      <c r="AM438">
        <f>V438 - AVERAGEIFS('Placebo Females'!V:V, 'Placebo Females'!B:B, B438, 'Placebo Females'!P:P, P438)</f>
        <v>13.333333333333343</v>
      </c>
      <c r="AN438">
        <f>W438 - AVERAGEIFS('Placebo Females'!W:W, 'Placebo Females'!B:B, B438, 'Placebo Females'!P:P, P438)</f>
        <v>11.333333333333314</v>
      </c>
      <c r="AO438">
        <f>X438 - AVERAGEIFS('Placebo Females'!X:X, 'Placebo Females'!B:B, B438, 'Placebo Females'!P:P, P438)</f>
        <v>12</v>
      </c>
      <c r="AP438">
        <f>Y438 - AVERAGEIFS('Placebo Females'!Y:Y, 'Placebo Females'!B:B, B438, 'Placebo Females'!P:P, P438)</f>
        <v>-4.3333333333333428</v>
      </c>
      <c r="AQ438">
        <f>Z438 - AVERAGEIFS('Placebo Females'!Z:Z, 'Placebo Females'!B:B, B438, 'Placebo Females'!P:P, P438)</f>
        <v>3.6666666666666714</v>
      </c>
      <c r="AR438">
        <f>AB438 - AVERAGEIFS('Placebo Females'!AB:AB, 'Placebo Females'!B:B, B438, 'Placebo Females'!P:P, P438)</f>
        <v>6</v>
      </c>
      <c r="AS438">
        <f>AC438 - AVERAGEIFS('Placebo Females'!AC:AC, 'Placebo Females'!B:B, B438, 'Placebo Females'!P:P, P438)</f>
        <v>-3</v>
      </c>
      <c r="AT438">
        <f>AD438 - AVERAGEIFS('Placebo Females'!AD:AD, 'Placebo Females'!B:B, B438, 'Placebo Females'!P:P, P438)</f>
        <v>-65.261666666666656</v>
      </c>
      <c r="AU438">
        <f>AE438 - AVERAGEIFS('Placebo Females'!AE:AE, 'Placebo Females'!B:B, B438, 'Placebo Females'!P:P, P438)</f>
        <v>5.9065333333333345E-2</v>
      </c>
      <c r="AV438">
        <f>AF438 - AVERAGEIFS('Placebo Females'!AF:AF, 'Placebo Females'!B:B, B438, 'Placebo Females'!P:P, P438)</f>
        <v>3.3013666666666663E-2</v>
      </c>
    </row>
    <row r="439" spans="1:48" x14ac:dyDescent="0.25">
      <c r="A439" t="s">
        <v>3227</v>
      </c>
      <c r="B439">
        <v>1005</v>
      </c>
      <c r="C439" t="s">
        <v>655</v>
      </c>
      <c r="D439">
        <v>23</v>
      </c>
      <c r="E439">
        <v>182.5</v>
      </c>
      <c r="F439">
        <v>78.8</v>
      </c>
      <c r="G439">
        <v>114.25</v>
      </c>
      <c r="H439">
        <v>64</v>
      </c>
      <c r="I439" t="s">
        <v>103</v>
      </c>
      <c r="J439" t="s">
        <v>104</v>
      </c>
      <c r="K439" t="s">
        <v>509</v>
      </c>
      <c r="L439" t="s">
        <v>211</v>
      </c>
      <c r="M439" t="s">
        <v>2261</v>
      </c>
      <c r="N439">
        <v>1500</v>
      </c>
      <c r="O439" t="s">
        <v>2262</v>
      </c>
      <c r="P439">
        <v>24</v>
      </c>
      <c r="Q439" t="s">
        <v>113</v>
      </c>
      <c r="R439" t="s">
        <v>2261</v>
      </c>
      <c r="S439">
        <v>316</v>
      </c>
      <c r="T439" t="s">
        <v>2266</v>
      </c>
      <c r="U439">
        <v>1172</v>
      </c>
      <c r="V439">
        <v>157</v>
      </c>
      <c r="W439">
        <v>421</v>
      </c>
      <c r="X439">
        <v>98</v>
      </c>
      <c r="Y439">
        <v>253</v>
      </c>
      <c r="Z439">
        <v>70</v>
      </c>
      <c r="AA439" t="s">
        <v>108</v>
      </c>
      <c r="AB439">
        <v>45</v>
      </c>
      <c r="AC439">
        <v>24</v>
      </c>
      <c r="AD439">
        <v>623.94399999999996</v>
      </c>
      <c r="AE439">
        <v>0.130435</v>
      </c>
      <c r="AF439">
        <v>0.46312999999999999</v>
      </c>
      <c r="AH439">
        <v>316</v>
      </c>
      <c r="AI439">
        <f t="shared" si="18"/>
        <v>0.73911818055300549</v>
      </c>
      <c r="AJ439">
        <f t="shared" si="19"/>
        <v>0.14956104639966772</v>
      </c>
      <c r="AK439">
        <f t="shared" si="20"/>
        <v>0.10614267822197865</v>
      </c>
      <c r="AL439">
        <f>U439 - AVERAGEIFS('Placebo Females'!U:U, 'Placebo Females'!B:B, B439, 'Placebo Females'!P:P, P439)</f>
        <v>5.6666666666667425</v>
      </c>
      <c r="AM439">
        <f>V439 - AVERAGEIFS('Placebo Females'!V:V, 'Placebo Females'!B:B, B439, 'Placebo Females'!P:P, P439)</f>
        <v>9.3333333333333428</v>
      </c>
      <c r="AN439">
        <f>W439 - AVERAGEIFS('Placebo Females'!W:W, 'Placebo Females'!B:B, B439, 'Placebo Females'!P:P, P439)</f>
        <v>12.333333333333314</v>
      </c>
      <c r="AO439">
        <f>X439 - AVERAGEIFS('Placebo Females'!X:X, 'Placebo Females'!B:B, B439, 'Placebo Females'!P:P, P439)</f>
        <v>10</v>
      </c>
      <c r="AP439">
        <f>Y439 - AVERAGEIFS('Placebo Females'!Y:Y, 'Placebo Females'!B:B, B439, 'Placebo Females'!P:P, P439)</f>
        <v>-0.33333333333334281</v>
      </c>
      <c r="AQ439">
        <f>Z439 - AVERAGEIFS('Placebo Females'!Z:Z, 'Placebo Females'!B:B, B439, 'Placebo Females'!P:P, P439)</f>
        <v>2.6666666666666714</v>
      </c>
      <c r="AR439">
        <f>AB439 - AVERAGEIFS('Placebo Females'!AB:AB, 'Placebo Females'!B:B, B439, 'Placebo Females'!P:P, P439)</f>
        <v>7</v>
      </c>
      <c r="AS439">
        <f>AC439 - AVERAGEIFS('Placebo Females'!AC:AC, 'Placebo Females'!B:B, B439, 'Placebo Females'!P:P, P439)</f>
        <v>-1</v>
      </c>
      <c r="AT439">
        <f>AD439 - AVERAGEIFS('Placebo Females'!AD:AD, 'Placebo Females'!B:B, B439, 'Placebo Females'!P:P, P439)</f>
        <v>-73.723666666666645</v>
      </c>
      <c r="AU439">
        <f>AE439 - AVERAGEIFS('Placebo Females'!AE:AE, 'Placebo Females'!B:B, B439, 'Placebo Females'!P:P, P439)</f>
        <v>1.9287333333333337E-2</v>
      </c>
      <c r="AV439">
        <f>AF439 - AVERAGEIFS('Placebo Females'!AF:AF, 'Placebo Females'!B:B, B439, 'Placebo Females'!P:P, P439)</f>
        <v>2.9353666666666667E-2</v>
      </c>
    </row>
    <row r="440" spans="1:48" x14ac:dyDescent="0.25">
      <c r="A440" t="s">
        <v>3228</v>
      </c>
      <c r="B440">
        <v>1005</v>
      </c>
      <c r="C440" t="s">
        <v>655</v>
      </c>
      <c r="D440">
        <v>23</v>
      </c>
      <c r="E440">
        <v>182.5</v>
      </c>
      <c r="F440">
        <v>78.8</v>
      </c>
      <c r="G440">
        <v>114.25</v>
      </c>
      <c r="H440">
        <v>64</v>
      </c>
      <c r="I440" t="s">
        <v>103</v>
      </c>
      <c r="J440" t="s">
        <v>104</v>
      </c>
      <c r="K440" t="s">
        <v>509</v>
      </c>
      <c r="L440" t="s">
        <v>211</v>
      </c>
      <c r="M440" t="s">
        <v>2261</v>
      </c>
      <c r="N440">
        <v>1500</v>
      </c>
      <c r="O440" t="s">
        <v>2262</v>
      </c>
      <c r="P440">
        <v>24</v>
      </c>
      <c r="Q440" t="s">
        <v>113</v>
      </c>
      <c r="R440" t="s">
        <v>2261</v>
      </c>
      <c r="S440">
        <v>316</v>
      </c>
      <c r="T440" t="s">
        <v>2266</v>
      </c>
      <c r="U440">
        <v>1204</v>
      </c>
      <c r="V440">
        <v>159</v>
      </c>
      <c r="W440">
        <v>421</v>
      </c>
      <c r="X440">
        <v>99</v>
      </c>
      <c r="Y440">
        <v>252</v>
      </c>
      <c r="Z440">
        <v>70</v>
      </c>
      <c r="AA440" t="s">
        <v>108</v>
      </c>
      <c r="AB440">
        <v>42</v>
      </c>
      <c r="AC440">
        <v>26</v>
      </c>
      <c r="AD440">
        <v>613.04899999999998</v>
      </c>
      <c r="AE440">
        <v>0.125</v>
      </c>
      <c r="AF440">
        <v>0.46305800000000003</v>
      </c>
      <c r="AH440">
        <v>316</v>
      </c>
      <c r="AI440">
        <f t="shared" si="18"/>
        <v>0.73911818055300549</v>
      </c>
      <c r="AJ440">
        <f t="shared" si="19"/>
        <v>0.14956104639966772</v>
      </c>
      <c r="AK440">
        <f t="shared" si="20"/>
        <v>0.10614267822197865</v>
      </c>
      <c r="AL440">
        <f>U440 - AVERAGEIFS('Placebo Females'!U:U, 'Placebo Females'!B:B, B440, 'Placebo Females'!P:P, P440)</f>
        <v>37.666666666666742</v>
      </c>
      <c r="AM440">
        <f>V440 - AVERAGEIFS('Placebo Females'!V:V, 'Placebo Females'!B:B, B440, 'Placebo Females'!P:P, P440)</f>
        <v>11.333333333333343</v>
      </c>
      <c r="AN440">
        <f>W440 - AVERAGEIFS('Placebo Females'!W:W, 'Placebo Females'!B:B, B440, 'Placebo Females'!P:P, P440)</f>
        <v>12.333333333333314</v>
      </c>
      <c r="AO440">
        <f>X440 - AVERAGEIFS('Placebo Females'!X:X, 'Placebo Females'!B:B, B440, 'Placebo Females'!P:P, P440)</f>
        <v>11</v>
      </c>
      <c r="AP440">
        <f>Y440 - AVERAGEIFS('Placebo Females'!Y:Y, 'Placebo Females'!B:B, B440, 'Placebo Females'!P:P, P440)</f>
        <v>-1.3333333333333428</v>
      </c>
      <c r="AQ440">
        <f>Z440 - AVERAGEIFS('Placebo Females'!Z:Z, 'Placebo Females'!B:B, B440, 'Placebo Females'!P:P, P440)</f>
        <v>2.6666666666666714</v>
      </c>
      <c r="AR440">
        <f>AB440 - AVERAGEIFS('Placebo Females'!AB:AB, 'Placebo Females'!B:B, B440, 'Placebo Females'!P:P, P440)</f>
        <v>4</v>
      </c>
      <c r="AS440">
        <f>AC440 - AVERAGEIFS('Placebo Females'!AC:AC, 'Placebo Females'!B:B, B440, 'Placebo Females'!P:P, P440)</f>
        <v>1</v>
      </c>
      <c r="AT440">
        <f>AD440 - AVERAGEIFS('Placebo Females'!AD:AD, 'Placebo Females'!B:B, B440, 'Placebo Females'!P:P, P440)</f>
        <v>-84.618666666666627</v>
      </c>
      <c r="AU440">
        <f>AE440 - AVERAGEIFS('Placebo Females'!AE:AE, 'Placebo Females'!B:B, B440, 'Placebo Females'!P:P, P440)</f>
        <v>1.3852333333333341E-2</v>
      </c>
      <c r="AV440">
        <f>AF440 - AVERAGEIFS('Placebo Females'!AF:AF, 'Placebo Females'!B:B, B440, 'Placebo Females'!P:P, P440)</f>
        <v>2.9281666666666706E-2</v>
      </c>
    </row>
    <row r="441" spans="1:48" x14ac:dyDescent="0.25">
      <c r="A441" t="s">
        <v>3229</v>
      </c>
      <c r="B441">
        <v>1001</v>
      </c>
      <c r="C441" t="s">
        <v>655</v>
      </c>
      <c r="D441">
        <v>25</v>
      </c>
      <c r="E441">
        <v>161.5</v>
      </c>
      <c r="F441">
        <v>54.8</v>
      </c>
      <c r="G441">
        <v>114.5</v>
      </c>
      <c r="H441">
        <v>64.25</v>
      </c>
      <c r="I441" t="s">
        <v>103</v>
      </c>
      <c r="J441" t="s">
        <v>104</v>
      </c>
      <c r="K441" t="s">
        <v>360</v>
      </c>
      <c r="L441" t="s">
        <v>160</v>
      </c>
      <c r="M441" t="s">
        <v>2261</v>
      </c>
      <c r="N441">
        <v>1500</v>
      </c>
      <c r="O441" t="s">
        <v>2262</v>
      </c>
      <c r="P441">
        <v>14</v>
      </c>
      <c r="Q441" t="s">
        <v>113</v>
      </c>
      <c r="R441" t="s">
        <v>2261</v>
      </c>
      <c r="S441">
        <v>288</v>
      </c>
      <c r="T441" t="s">
        <v>2266</v>
      </c>
      <c r="U441">
        <v>760</v>
      </c>
      <c r="V441">
        <v>138</v>
      </c>
      <c r="W441">
        <v>354</v>
      </c>
      <c r="X441">
        <v>96</v>
      </c>
      <c r="Y441">
        <v>191</v>
      </c>
      <c r="Z441">
        <v>67</v>
      </c>
      <c r="AA441" t="s">
        <v>108</v>
      </c>
      <c r="AB441">
        <v>36</v>
      </c>
      <c r="AC441">
        <v>24</v>
      </c>
      <c r="AD441">
        <v>631.99</v>
      </c>
      <c r="AE441">
        <v>0.10638300000000001</v>
      </c>
      <c r="AF441">
        <v>0.315224</v>
      </c>
      <c r="AH441">
        <v>288</v>
      </c>
      <c r="AI441">
        <f t="shared" si="18"/>
        <v>0.67362669620020754</v>
      </c>
      <c r="AJ441">
        <f t="shared" si="19"/>
        <v>0.14036359252940367</v>
      </c>
      <c r="AK441">
        <f t="shared" si="20"/>
        <v>9.8476735416899053E-2</v>
      </c>
      <c r="AL441">
        <f>U441 - AVERAGEIFS('Placebo Females'!U:U, 'Placebo Females'!B:B, B441, 'Placebo Females'!P:P, P441)</f>
        <v>-35</v>
      </c>
      <c r="AM441">
        <f>V441 - AVERAGEIFS('Placebo Females'!V:V, 'Placebo Females'!B:B, B441, 'Placebo Females'!P:P, P441)</f>
        <v>3.6666666666666572</v>
      </c>
      <c r="AN441">
        <f>W441 - AVERAGEIFS('Placebo Females'!W:W, 'Placebo Females'!B:B, B441, 'Placebo Females'!P:P, P441)</f>
        <v>-2</v>
      </c>
      <c r="AO441">
        <f>X441 - AVERAGEIFS('Placebo Females'!X:X, 'Placebo Females'!B:B, B441, 'Placebo Females'!P:P, P441)</f>
        <v>1</v>
      </c>
      <c r="AP441">
        <f>Y441 - AVERAGEIFS('Placebo Females'!Y:Y, 'Placebo Females'!B:B, B441, 'Placebo Females'!P:P, P441)</f>
        <v>-2.3333333333333428</v>
      </c>
      <c r="AQ441">
        <f>Z441 - AVERAGEIFS('Placebo Females'!Z:Z, 'Placebo Females'!B:B, B441, 'Placebo Females'!P:P, P441)</f>
        <v>-0.6666666666666714</v>
      </c>
      <c r="AR441">
        <f>AB441 - AVERAGEIFS('Placebo Females'!AB:AB, 'Placebo Females'!B:B, B441, 'Placebo Females'!P:P, P441)</f>
        <v>-1</v>
      </c>
      <c r="AS441">
        <f>AC441 - AVERAGEIFS('Placebo Females'!AC:AC, 'Placebo Females'!B:B, B441, 'Placebo Females'!P:P, P441)</f>
        <v>1</v>
      </c>
      <c r="AT441">
        <f>AD441 - AVERAGEIFS('Placebo Females'!AD:AD, 'Placebo Females'!B:B, B441, 'Placebo Females'!P:P, P441)</f>
        <v>-49.504333333333307</v>
      </c>
      <c r="AU441">
        <f>AE441 - AVERAGEIFS('Placebo Females'!AE:AE, 'Placebo Females'!B:B, B441, 'Placebo Females'!P:P, P441)</f>
        <v>1.415873333333334E-2</v>
      </c>
      <c r="AV441">
        <f>AF441 - AVERAGEIFS('Placebo Females'!AF:AF, 'Placebo Females'!B:B, B441, 'Placebo Females'!P:P, P441)</f>
        <v>1.3867333333333343E-2</v>
      </c>
    </row>
    <row r="442" spans="1:48" x14ac:dyDescent="0.25">
      <c r="A442" t="s">
        <v>3230</v>
      </c>
      <c r="B442">
        <v>1001</v>
      </c>
      <c r="C442" t="s">
        <v>655</v>
      </c>
      <c r="D442">
        <v>25</v>
      </c>
      <c r="E442">
        <v>161.5</v>
      </c>
      <c r="F442">
        <v>54.8</v>
      </c>
      <c r="G442">
        <v>114.5</v>
      </c>
      <c r="H442">
        <v>64.25</v>
      </c>
      <c r="I442" t="s">
        <v>103</v>
      </c>
      <c r="J442" t="s">
        <v>104</v>
      </c>
      <c r="K442" t="s">
        <v>360</v>
      </c>
      <c r="L442" t="s">
        <v>160</v>
      </c>
      <c r="M442" t="s">
        <v>2261</v>
      </c>
      <c r="N442">
        <v>1500</v>
      </c>
      <c r="O442" t="s">
        <v>2262</v>
      </c>
      <c r="P442">
        <v>14</v>
      </c>
      <c r="Q442" t="s">
        <v>113</v>
      </c>
      <c r="R442" t="s">
        <v>2261</v>
      </c>
      <c r="S442">
        <v>288</v>
      </c>
      <c r="T442" t="s">
        <v>2266</v>
      </c>
      <c r="U442">
        <v>807</v>
      </c>
      <c r="V442">
        <v>137</v>
      </c>
      <c r="W442">
        <v>355</v>
      </c>
      <c r="X442">
        <v>91</v>
      </c>
      <c r="Y442">
        <v>197</v>
      </c>
      <c r="Z442">
        <v>67</v>
      </c>
      <c r="AA442" t="s">
        <v>108</v>
      </c>
      <c r="AB442">
        <v>39</v>
      </c>
      <c r="AC442">
        <v>23</v>
      </c>
      <c r="AD442">
        <v>666.46900000000005</v>
      </c>
      <c r="AE442">
        <v>0.130435</v>
      </c>
      <c r="AF442">
        <v>0.33548299999999998</v>
      </c>
      <c r="AH442">
        <v>288</v>
      </c>
      <c r="AI442">
        <f t="shared" si="18"/>
        <v>0.67362669620020754</v>
      </c>
      <c r="AJ442">
        <f t="shared" si="19"/>
        <v>0.14036359252940367</v>
      </c>
      <c r="AK442">
        <f t="shared" si="20"/>
        <v>9.8476735416899053E-2</v>
      </c>
      <c r="AL442">
        <f>U442 - AVERAGEIFS('Placebo Females'!U:U, 'Placebo Females'!B:B, B442, 'Placebo Females'!P:P, P442)</f>
        <v>12</v>
      </c>
      <c r="AM442">
        <f>V442 - AVERAGEIFS('Placebo Females'!V:V, 'Placebo Females'!B:B, B442, 'Placebo Females'!P:P, P442)</f>
        <v>2.6666666666666572</v>
      </c>
      <c r="AN442">
        <f>W442 - AVERAGEIFS('Placebo Females'!W:W, 'Placebo Females'!B:B, B442, 'Placebo Females'!P:P, P442)</f>
        <v>-1</v>
      </c>
      <c r="AO442">
        <f>X442 - AVERAGEIFS('Placebo Females'!X:X, 'Placebo Females'!B:B, B442, 'Placebo Females'!P:P, P442)</f>
        <v>-4</v>
      </c>
      <c r="AP442">
        <f>Y442 - AVERAGEIFS('Placebo Females'!Y:Y, 'Placebo Females'!B:B, B442, 'Placebo Females'!P:P, P442)</f>
        <v>3.6666666666666572</v>
      </c>
      <c r="AQ442">
        <f>Z442 - AVERAGEIFS('Placebo Females'!Z:Z, 'Placebo Females'!B:B, B442, 'Placebo Females'!P:P, P442)</f>
        <v>-0.6666666666666714</v>
      </c>
      <c r="AR442">
        <f>AB442 - AVERAGEIFS('Placebo Females'!AB:AB, 'Placebo Females'!B:B, B442, 'Placebo Females'!P:P, P442)</f>
        <v>2</v>
      </c>
      <c r="AS442">
        <f>AC442 - AVERAGEIFS('Placebo Females'!AC:AC, 'Placebo Females'!B:B, B442, 'Placebo Females'!P:P, P442)</f>
        <v>0</v>
      </c>
      <c r="AT442">
        <f>AD442 - AVERAGEIFS('Placebo Females'!AD:AD, 'Placebo Females'!B:B, B442, 'Placebo Females'!P:P, P442)</f>
        <v>-15.025333333333265</v>
      </c>
      <c r="AU442">
        <f>AE442 - AVERAGEIFS('Placebo Females'!AE:AE, 'Placebo Females'!B:B, B442, 'Placebo Females'!P:P, P442)</f>
        <v>3.821073333333333E-2</v>
      </c>
      <c r="AV442">
        <f>AF442 - AVERAGEIFS('Placebo Females'!AF:AF, 'Placebo Females'!B:B, B442, 'Placebo Females'!P:P, P442)</f>
        <v>3.4126333333333314E-2</v>
      </c>
    </row>
    <row r="443" spans="1:48" x14ac:dyDescent="0.25">
      <c r="A443" t="s">
        <v>3231</v>
      </c>
      <c r="B443">
        <v>1001</v>
      </c>
      <c r="C443" t="s">
        <v>655</v>
      </c>
      <c r="D443">
        <v>25</v>
      </c>
      <c r="E443">
        <v>161.5</v>
      </c>
      <c r="F443">
        <v>54.8</v>
      </c>
      <c r="G443">
        <v>114.5</v>
      </c>
      <c r="H443">
        <v>64.25</v>
      </c>
      <c r="I443" t="s">
        <v>103</v>
      </c>
      <c r="J443" t="s">
        <v>104</v>
      </c>
      <c r="K443" t="s">
        <v>360</v>
      </c>
      <c r="L443" t="s">
        <v>160</v>
      </c>
      <c r="M443" t="s">
        <v>2261</v>
      </c>
      <c r="N443">
        <v>1500</v>
      </c>
      <c r="O443" t="s">
        <v>2262</v>
      </c>
      <c r="P443">
        <v>14</v>
      </c>
      <c r="Q443" t="s">
        <v>113</v>
      </c>
      <c r="R443" t="s">
        <v>2261</v>
      </c>
      <c r="S443">
        <v>288</v>
      </c>
      <c r="T443" t="s">
        <v>2266</v>
      </c>
      <c r="U443">
        <v>800</v>
      </c>
      <c r="V443">
        <v>139</v>
      </c>
      <c r="W443">
        <v>359</v>
      </c>
      <c r="X443">
        <v>90</v>
      </c>
      <c r="Y443">
        <v>202</v>
      </c>
      <c r="Z443">
        <v>67</v>
      </c>
      <c r="AA443" t="s">
        <v>108</v>
      </c>
      <c r="AB443">
        <v>38</v>
      </c>
      <c r="AC443">
        <v>25</v>
      </c>
      <c r="AD443">
        <v>667.09900000000005</v>
      </c>
      <c r="AE443">
        <v>0.12766</v>
      </c>
      <c r="AF443">
        <v>0.33399899999999999</v>
      </c>
      <c r="AH443">
        <v>288</v>
      </c>
      <c r="AI443">
        <f t="shared" si="18"/>
        <v>0.67362669620020754</v>
      </c>
      <c r="AJ443">
        <f t="shared" si="19"/>
        <v>0.14036359252940367</v>
      </c>
      <c r="AK443">
        <f t="shared" si="20"/>
        <v>9.8476735416899053E-2</v>
      </c>
      <c r="AL443">
        <f>U443 - AVERAGEIFS('Placebo Females'!U:U, 'Placebo Females'!B:B, B443, 'Placebo Females'!P:P, P443)</f>
        <v>5</v>
      </c>
      <c r="AM443">
        <f>V443 - AVERAGEIFS('Placebo Females'!V:V, 'Placebo Females'!B:B, B443, 'Placebo Females'!P:P, P443)</f>
        <v>4.6666666666666572</v>
      </c>
      <c r="AN443">
        <f>W443 - AVERAGEIFS('Placebo Females'!W:W, 'Placebo Females'!B:B, B443, 'Placebo Females'!P:P, P443)</f>
        <v>3</v>
      </c>
      <c r="AO443">
        <f>X443 - AVERAGEIFS('Placebo Females'!X:X, 'Placebo Females'!B:B, B443, 'Placebo Females'!P:P, P443)</f>
        <v>-5</v>
      </c>
      <c r="AP443">
        <f>Y443 - AVERAGEIFS('Placebo Females'!Y:Y, 'Placebo Females'!B:B, B443, 'Placebo Females'!P:P, P443)</f>
        <v>8.6666666666666572</v>
      </c>
      <c r="AQ443">
        <f>Z443 - AVERAGEIFS('Placebo Females'!Z:Z, 'Placebo Females'!B:B, B443, 'Placebo Females'!P:P, P443)</f>
        <v>-0.6666666666666714</v>
      </c>
      <c r="AR443">
        <f>AB443 - AVERAGEIFS('Placebo Females'!AB:AB, 'Placebo Females'!B:B, B443, 'Placebo Females'!P:P, P443)</f>
        <v>1</v>
      </c>
      <c r="AS443">
        <f>AC443 - AVERAGEIFS('Placebo Females'!AC:AC, 'Placebo Females'!B:B, B443, 'Placebo Females'!P:P, P443)</f>
        <v>2</v>
      </c>
      <c r="AT443">
        <f>AD443 - AVERAGEIFS('Placebo Females'!AD:AD, 'Placebo Females'!B:B, B443, 'Placebo Females'!P:P, P443)</f>
        <v>-14.395333333333269</v>
      </c>
      <c r="AU443">
        <f>AE443 - AVERAGEIFS('Placebo Females'!AE:AE, 'Placebo Females'!B:B, B443, 'Placebo Females'!P:P, P443)</f>
        <v>3.543573333333333E-2</v>
      </c>
      <c r="AV443">
        <f>AF443 - AVERAGEIFS('Placebo Females'!AF:AF, 'Placebo Females'!B:B, B443, 'Placebo Females'!P:P, P443)</f>
        <v>3.2642333333333329E-2</v>
      </c>
    </row>
    <row r="444" spans="1:48" x14ac:dyDescent="0.25">
      <c r="A444" t="s">
        <v>3232</v>
      </c>
      <c r="B444">
        <v>1005</v>
      </c>
      <c r="C444" t="s">
        <v>655</v>
      </c>
      <c r="D444">
        <v>23</v>
      </c>
      <c r="E444">
        <v>182.5</v>
      </c>
      <c r="F444">
        <v>78.8</v>
      </c>
      <c r="G444">
        <v>114.25</v>
      </c>
      <c r="H444">
        <v>64</v>
      </c>
      <c r="I444" t="s">
        <v>103</v>
      </c>
      <c r="J444" t="s">
        <v>104</v>
      </c>
      <c r="K444" t="s">
        <v>509</v>
      </c>
      <c r="L444" t="s">
        <v>211</v>
      </c>
      <c r="M444" t="s">
        <v>2261</v>
      </c>
      <c r="N444">
        <v>1500</v>
      </c>
      <c r="O444" t="s">
        <v>2262</v>
      </c>
      <c r="P444">
        <v>1.5</v>
      </c>
      <c r="Q444" t="s">
        <v>113</v>
      </c>
      <c r="R444" t="s">
        <v>2261</v>
      </c>
      <c r="S444">
        <v>258</v>
      </c>
      <c r="T444" t="s">
        <v>2266</v>
      </c>
      <c r="U444">
        <v>1207</v>
      </c>
      <c r="V444">
        <v>150</v>
      </c>
      <c r="W444">
        <v>428</v>
      </c>
      <c r="X444">
        <v>97</v>
      </c>
      <c r="Y444">
        <v>256</v>
      </c>
      <c r="Z444">
        <v>75</v>
      </c>
      <c r="AA444" t="s">
        <v>108</v>
      </c>
      <c r="AB444">
        <v>44</v>
      </c>
      <c r="AC444">
        <v>26</v>
      </c>
      <c r="AD444">
        <v>679.37</v>
      </c>
      <c r="AE444">
        <v>0.104167</v>
      </c>
      <c r="AF444">
        <v>0.47848600000000002</v>
      </c>
      <c r="AH444">
        <v>258</v>
      </c>
      <c r="AI444">
        <f t="shared" si="18"/>
        <v>0.60345724867935258</v>
      </c>
      <c r="AJ444">
        <f t="shared" si="19"/>
        <v>0.13007745609875321</v>
      </c>
      <c r="AK444">
        <f t="shared" si="20"/>
        <v>9.0030193416392401E-2</v>
      </c>
      <c r="AL444">
        <f>U444 - AVERAGEIFS('Placebo Females'!U:U, 'Placebo Females'!B:B, B444, 'Placebo Females'!P:P, P444)</f>
        <v>96</v>
      </c>
      <c r="AM444">
        <f>V444 - AVERAGEIFS('Placebo Females'!V:V, 'Placebo Females'!B:B, B444, 'Placebo Females'!P:P, P444)</f>
        <v>3</v>
      </c>
      <c r="AN444">
        <f>W444 - AVERAGEIFS('Placebo Females'!W:W, 'Placebo Females'!B:B, B444, 'Placebo Females'!P:P, P444)</f>
        <v>21.666666666666686</v>
      </c>
      <c r="AO444">
        <f>X444 - AVERAGEIFS('Placebo Females'!X:X, 'Placebo Females'!B:B, B444, 'Placebo Females'!P:P, P444)</f>
        <v>11</v>
      </c>
      <c r="AP444">
        <f>Y444 - AVERAGEIFS('Placebo Females'!Y:Y, 'Placebo Females'!B:B, B444, 'Placebo Females'!P:P, P444)</f>
        <v>5.3333333333333428</v>
      </c>
      <c r="AQ444">
        <f>Z444 - AVERAGEIFS('Placebo Females'!Z:Z, 'Placebo Females'!B:B, B444, 'Placebo Females'!P:P, P444)</f>
        <v>5.3333333333333286</v>
      </c>
      <c r="AR444">
        <f>AB444 - AVERAGEIFS('Placebo Females'!AB:AB, 'Placebo Females'!B:B, B444, 'Placebo Females'!P:P, P444)</f>
        <v>5.6666666666666643</v>
      </c>
      <c r="AS444">
        <f>AC444 - AVERAGEIFS('Placebo Females'!AC:AC, 'Placebo Females'!B:B, B444, 'Placebo Females'!P:P, P444)</f>
        <v>-0.33333333333333215</v>
      </c>
      <c r="AT444">
        <f>AD444 - AVERAGEIFS('Placebo Females'!AD:AD, 'Placebo Females'!B:B, B444, 'Placebo Females'!P:P, P444)</f>
        <v>85.503666666666732</v>
      </c>
      <c r="AU444">
        <f>AE444 - AVERAGEIFS('Placebo Females'!AE:AE, 'Placebo Females'!B:B, B444, 'Placebo Females'!P:P, P444)</f>
        <v>9.3088499999999935E-3</v>
      </c>
      <c r="AV444">
        <f>AF444 - AVERAGEIFS('Placebo Females'!AF:AF, 'Placebo Females'!B:B, B444, 'Placebo Females'!P:P, P444)</f>
        <v>3.7551500000000015E-2</v>
      </c>
    </row>
    <row r="445" spans="1:48" x14ac:dyDescent="0.25">
      <c r="A445" t="s">
        <v>3233</v>
      </c>
      <c r="B445">
        <v>1005</v>
      </c>
      <c r="C445" t="s">
        <v>655</v>
      </c>
      <c r="D445">
        <v>23</v>
      </c>
      <c r="E445">
        <v>182.5</v>
      </c>
      <c r="F445">
        <v>78.8</v>
      </c>
      <c r="G445">
        <v>114.25</v>
      </c>
      <c r="H445">
        <v>64</v>
      </c>
      <c r="I445" t="s">
        <v>103</v>
      </c>
      <c r="J445" t="s">
        <v>104</v>
      </c>
      <c r="K445" t="s">
        <v>509</v>
      </c>
      <c r="L445" t="s">
        <v>211</v>
      </c>
      <c r="M445" t="s">
        <v>2261</v>
      </c>
      <c r="N445">
        <v>1500</v>
      </c>
      <c r="O445" t="s">
        <v>2262</v>
      </c>
      <c r="P445">
        <v>1.5</v>
      </c>
      <c r="Q445" t="s">
        <v>113</v>
      </c>
      <c r="R445" t="s">
        <v>2261</v>
      </c>
      <c r="S445">
        <v>258</v>
      </c>
      <c r="T445" t="s">
        <v>2266</v>
      </c>
      <c r="U445">
        <v>1266</v>
      </c>
      <c r="V445">
        <v>155</v>
      </c>
      <c r="W445">
        <v>430</v>
      </c>
      <c r="X445">
        <v>99</v>
      </c>
      <c r="Y445">
        <v>257</v>
      </c>
      <c r="Z445">
        <v>74</v>
      </c>
      <c r="AA445" t="s">
        <v>108</v>
      </c>
      <c r="AB445">
        <v>43</v>
      </c>
      <c r="AC445">
        <v>27</v>
      </c>
      <c r="AD445">
        <v>674.60699999999997</v>
      </c>
      <c r="AE445">
        <v>0.1</v>
      </c>
      <c r="AF445">
        <v>0.477489</v>
      </c>
      <c r="AH445">
        <v>258</v>
      </c>
      <c r="AI445">
        <f t="shared" si="18"/>
        <v>0.60345724867935258</v>
      </c>
      <c r="AJ445">
        <f t="shared" si="19"/>
        <v>0.13007745609875321</v>
      </c>
      <c r="AK445">
        <f t="shared" si="20"/>
        <v>9.0030193416392401E-2</v>
      </c>
      <c r="AL445">
        <f>U445 - AVERAGEIFS('Placebo Females'!U:U, 'Placebo Females'!B:B, B445, 'Placebo Females'!P:P, P445)</f>
        <v>155</v>
      </c>
      <c r="AM445">
        <f>V445 - AVERAGEIFS('Placebo Females'!V:V, 'Placebo Females'!B:B, B445, 'Placebo Females'!P:P, P445)</f>
        <v>8</v>
      </c>
      <c r="AN445">
        <f>W445 - AVERAGEIFS('Placebo Females'!W:W, 'Placebo Females'!B:B, B445, 'Placebo Females'!P:P, P445)</f>
        <v>23.666666666666686</v>
      </c>
      <c r="AO445">
        <f>X445 - AVERAGEIFS('Placebo Females'!X:X, 'Placebo Females'!B:B, B445, 'Placebo Females'!P:P, P445)</f>
        <v>13</v>
      </c>
      <c r="AP445">
        <f>Y445 - AVERAGEIFS('Placebo Females'!Y:Y, 'Placebo Females'!B:B, B445, 'Placebo Females'!P:P, P445)</f>
        <v>6.3333333333333428</v>
      </c>
      <c r="AQ445">
        <f>Z445 - AVERAGEIFS('Placebo Females'!Z:Z, 'Placebo Females'!B:B, B445, 'Placebo Females'!P:P, P445)</f>
        <v>4.3333333333333286</v>
      </c>
      <c r="AR445">
        <f>AB445 - AVERAGEIFS('Placebo Females'!AB:AB, 'Placebo Females'!B:B, B445, 'Placebo Females'!P:P, P445)</f>
        <v>4.6666666666666643</v>
      </c>
      <c r="AS445">
        <f>AC445 - AVERAGEIFS('Placebo Females'!AC:AC, 'Placebo Females'!B:B, B445, 'Placebo Females'!P:P, P445)</f>
        <v>0.66666666666666785</v>
      </c>
      <c r="AT445">
        <f>AD445 - AVERAGEIFS('Placebo Females'!AD:AD, 'Placebo Females'!B:B, B445, 'Placebo Females'!P:P, P445)</f>
        <v>80.740666666666698</v>
      </c>
      <c r="AU445">
        <f>AE445 - AVERAGEIFS('Placebo Females'!AE:AE, 'Placebo Females'!B:B, B445, 'Placebo Females'!P:P, P445)</f>
        <v>5.1418500000000034E-3</v>
      </c>
      <c r="AV445">
        <f>AF445 - AVERAGEIFS('Placebo Females'!AF:AF, 'Placebo Females'!B:B, B445, 'Placebo Females'!P:P, P445)</f>
        <v>3.655449999999999E-2</v>
      </c>
    </row>
    <row r="446" spans="1:48" x14ac:dyDescent="0.25">
      <c r="A446" t="s">
        <v>3234</v>
      </c>
      <c r="B446">
        <v>1005</v>
      </c>
      <c r="C446" t="s">
        <v>655</v>
      </c>
      <c r="D446">
        <v>23</v>
      </c>
      <c r="E446">
        <v>182.5</v>
      </c>
      <c r="F446">
        <v>78.8</v>
      </c>
      <c r="G446">
        <v>114.25</v>
      </c>
      <c r="H446">
        <v>64</v>
      </c>
      <c r="I446" t="s">
        <v>103</v>
      </c>
      <c r="J446" t="s">
        <v>104</v>
      </c>
      <c r="K446" t="s">
        <v>509</v>
      </c>
      <c r="L446" t="s">
        <v>211</v>
      </c>
      <c r="M446" t="s">
        <v>2261</v>
      </c>
      <c r="N446">
        <v>1500</v>
      </c>
      <c r="O446" t="s">
        <v>2262</v>
      </c>
      <c r="P446">
        <v>1.5</v>
      </c>
      <c r="Q446" t="s">
        <v>113</v>
      </c>
      <c r="R446" t="s">
        <v>2261</v>
      </c>
      <c r="S446">
        <v>258</v>
      </c>
      <c r="T446" t="s">
        <v>2266</v>
      </c>
      <c r="U446">
        <v>1245</v>
      </c>
      <c r="V446">
        <v>149</v>
      </c>
      <c r="W446">
        <v>431</v>
      </c>
      <c r="X446">
        <v>100</v>
      </c>
      <c r="Y446">
        <v>254</v>
      </c>
      <c r="Z446">
        <v>77</v>
      </c>
      <c r="AA446" t="s">
        <v>108</v>
      </c>
      <c r="AB446">
        <v>43</v>
      </c>
      <c r="AC446">
        <v>26</v>
      </c>
      <c r="AD446">
        <v>677.42</v>
      </c>
      <c r="AE446">
        <v>0.08</v>
      </c>
      <c r="AF446">
        <v>0.47970699999999999</v>
      </c>
      <c r="AH446">
        <v>258</v>
      </c>
      <c r="AI446">
        <f t="shared" si="18"/>
        <v>0.60345724867935258</v>
      </c>
      <c r="AJ446">
        <f t="shared" si="19"/>
        <v>0.13007745609875321</v>
      </c>
      <c r="AK446">
        <f t="shared" si="20"/>
        <v>9.0030193416392401E-2</v>
      </c>
      <c r="AL446">
        <f>U446 - AVERAGEIFS('Placebo Females'!U:U, 'Placebo Females'!B:B, B446, 'Placebo Females'!P:P, P446)</f>
        <v>134</v>
      </c>
      <c r="AM446">
        <f>V446 - AVERAGEIFS('Placebo Females'!V:V, 'Placebo Females'!B:B, B446, 'Placebo Females'!P:P, P446)</f>
        <v>2</v>
      </c>
      <c r="AN446">
        <f>W446 - AVERAGEIFS('Placebo Females'!W:W, 'Placebo Females'!B:B, B446, 'Placebo Females'!P:P, P446)</f>
        <v>24.666666666666686</v>
      </c>
      <c r="AO446">
        <f>X446 - AVERAGEIFS('Placebo Females'!X:X, 'Placebo Females'!B:B, B446, 'Placebo Females'!P:P, P446)</f>
        <v>14</v>
      </c>
      <c r="AP446">
        <f>Y446 - AVERAGEIFS('Placebo Females'!Y:Y, 'Placebo Females'!B:B, B446, 'Placebo Females'!P:P, P446)</f>
        <v>3.3333333333333428</v>
      </c>
      <c r="AQ446">
        <f>Z446 - AVERAGEIFS('Placebo Females'!Z:Z, 'Placebo Females'!B:B, B446, 'Placebo Females'!P:P, P446)</f>
        <v>7.3333333333333286</v>
      </c>
      <c r="AR446">
        <f>AB446 - AVERAGEIFS('Placebo Females'!AB:AB, 'Placebo Females'!B:B, B446, 'Placebo Females'!P:P, P446)</f>
        <v>4.6666666666666643</v>
      </c>
      <c r="AS446">
        <f>AC446 - AVERAGEIFS('Placebo Females'!AC:AC, 'Placebo Females'!B:B, B446, 'Placebo Females'!P:P, P446)</f>
        <v>-0.33333333333333215</v>
      </c>
      <c r="AT446">
        <f>AD446 - AVERAGEIFS('Placebo Females'!AD:AD, 'Placebo Females'!B:B, B446, 'Placebo Females'!P:P, P446)</f>
        <v>83.553666666666686</v>
      </c>
      <c r="AU446">
        <f>AE446 - AVERAGEIFS('Placebo Females'!AE:AE, 'Placebo Females'!B:B, B446, 'Placebo Females'!P:P, P446)</f>
        <v>-1.4858150000000001E-2</v>
      </c>
      <c r="AV446">
        <f>AF446 - AVERAGEIFS('Placebo Females'!AF:AF, 'Placebo Females'!B:B, B446, 'Placebo Females'!P:P, P446)</f>
        <v>3.8772499999999988E-2</v>
      </c>
    </row>
    <row r="447" spans="1:48" x14ac:dyDescent="0.25">
      <c r="A447" t="s">
        <v>3235</v>
      </c>
      <c r="B447">
        <v>1011</v>
      </c>
      <c r="C447" t="s">
        <v>655</v>
      </c>
      <c r="D447">
        <v>31</v>
      </c>
      <c r="E447">
        <v>161.5</v>
      </c>
      <c r="F447">
        <v>65.3</v>
      </c>
      <c r="G447">
        <v>120.75</v>
      </c>
      <c r="H447">
        <v>84</v>
      </c>
      <c r="I447" t="s">
        <v>458</v>
      </c>
      <c r="J447" t="s">
        <v>104</v>
      </c>
      <c r="K447" t="s">
        <v>753</v>
      </c>
      <c r="L447" t="s">
        <v>311</v>
      </c>
      <c r="M447" t="s">
        <v>2261</v>
      </c>
      <c r="N447">
        <v>1500</v>
      </c>
      <c r="O447" t="s">
        <v>2262</v>
      </c>
      <c r="P447">
        <v>12</v>
      </c>
      <c r="Q447" t="s">
        <v>113</v>
      </c>
      <c r="R447" t="s">
        <v>2261</v>
      </c>
      <c r="S447">
        <v>258</v>
      </c>
      <c r="T447" t="s">
        <v>2266</v>
      </c>
      <c r="U447">
        <v>781</v>
      </c>
      <c r="V447">
        <v>162</v>
      </c>
      <c r="W447">
        <v>353</v>
      </c>
      <c r="X447">
        <v>99</v>
      </c>
      <c r="Y447">
        <v>190</v>
      </c>
      <c r="Z447">
        <v>64</v>
      </c>
      <c r="AA447" t="s">
        <v>108</v>
      </c>
      <c r="AB447">
        <v>39</v>
      </c>
      <c r="AC447">
        <v>30</v>
      </c>
      <c r="AD447">
        <v>432.589</v>
      </c>
      <c r="AE447">
        <v>0.13953499999999999</v>
      </c>
      <c r="AF447">
        <v>0.32255499999999998</v>
      </c>
      <c r="AH447">
        <v>258</v>
      </c>
      <c r="AI447">
        <f t="shared" si="18"/>
        <v>0.60345724867935258</v>
      </c>
      <c r="AJ447">
        <f t="shared" si="19"/>
        <v>0.13007745609875321</v>
      </c>
      <c r="AK447">
        <f t="shared" si="20"/>
        <v>9.0030193416392401E-2</v>
      </c>
      <c r="AL447">
        <f>U447 - AVERAGEIFS('Placebo Females'!U:U, 'Placebo Females'!B:B, B447, 'Placebo Females'!P:P, P447)</f>
        <v>14</v>
      </c>
      <c r="AM447">
        <f>V447 - AVERAGEIFS('Placebo Females'!V:V, 'Placebo Females'!B:B, B447, 'Placebo Females'!P:P, P447)</f>
        <v>-0.66666666666665719</v>
      </c>
      <c r="AN447">
        <f>W447 - AVERAGEIFS('Placebo Females'!W:W, 'Placebo Females'!B:B, B447, 'Placebo Females'!P:P, P447)</f>
        <v>16</v>
      </c>
      <c r="AO447">
        <f>X447 - AVERAGEIFS('Placebo Females'!X:X, 'Placebo Females'!B:B, B447, 'Placebo Females'!P:P, P447)</f>
        <v>13</v>
      </c>
      <c r="AP447">
        <f>Y447 - AVERAGEIFS('Placebo Females'!Y:Y, 'Placebo Females'!B:B, B447, 'Placebo Females'!P:P, P447)</f>
        <v>4.6666666666666572</v>
      </c>
      <c r="AQ447">
        <f>Z447 - AVERAGEIFS('Placebo Females'!Z:Z, 'Placebo Females'!B:B, B447, 'Placebo Females'!P:P, P447)</f>
        <v>-1.6666666666666714</v>
      </c>
      <c r="AR447">
        <f>AB447 - AVERAGEIFS('Placebo Females'!AB:AB, 'Placebo Females'!B:B, B447, 'Placebo Females'!P:P, P447)</f>
        <v>-1</v>
      </c>
      <c r="AS447">
        <f>AC447 - AVERAGEIFS('Placebo Females'!AC:AC, 'Placebo Females'!B:B, B447, 'Placebo Females'!P:P, P447)</f>
        <v>4</v>
      </c>
      <c r="AT447">
        <f>AD447 - AVERAGEIFS('Placebo Females'!AD:AD, 'Placebo Females'!B:B, B447, 'Placebo Females'!P:P, P447)</f>
        <v>-82.717999999999904</v>
      </c>
      <c r="AU447">
        <f>AE447 - AVERAGEIFS('Placebo Females'!AE:AE, 'Placebo Females'!B:B, B447, 'Placebo Females'!P:P, P447)</f>
        <v>-5.6446666666666867E-3</v>
      </c>
      <c r="AV447">
        <f>AF447 - AVERAGEIFS('Placebo Females'!AF:AF, 'Placebo Females'!B:B, B447, 'Placebo Females'!P:P, P447)</f>
        <v>1.4841333333333262E-2</v>
      </c>
    </row>
    <row r="448" spans="1:48" x14ac:dyDescent="0.25">
      <c r="A448" t="s">
        <v>3236</v>
      </c>
      <c r="B448">
        <v>1011</v>
      </c>
      <c r="C448" t="s">
        <v>655</v>
      </c>
      <c r="D448">
        <v>31</v>
      </c>
      <c r="E448">
        <v>161.5</v>
      </c>
      <c r="F448">
        <v>65.3</v>
      </c>
      <c r="G448">
        <v>120.75</v>
      </c>
      <c r="H448">
        <v>84</v>
      </c>
      <c r="I448" t="s">
        <v>458</v>
      </c>
      <c r="J448" t="s">
        <v>104</v>
      </c>
      <c r="K448" t="s">
        <v>753</v>
      </c>
      <c r="L448" t="s">
        <v>311</v>
      </c>
      <c r="M448" t="s">
        <v>2261</v>
      </c>
      <c r="N448">
        <v>1500</v>
      </c>
      <c r="O448" t="s">
        <v>2262</v>
      </c>
      <c r="P448">
        <v>12</v>
      </c>
      <c r="Q448" t="s">
        <v>113</v>
      </c>
      <c r="R448" t="s">
        <v>2261</v>
      </c>
      <c r="S448">
        <v>258</v>
      </c>
      <c r="T448" t="s">
        <v>2266</v>
      </c>
      <c r="U448">
        <v>774</v>
      </c>
      <c r="V448">
        <v>173</v>
      </c>
      <c r="W448">
        <v>344</v>
      </c>
      <c r="X448">
        <v>89</v>
      </c>
      <c r="Y448">
        <v>188</v>
      </c>
      <c r="Z448">
        <v>67</v>
      </c>
      <c r="AA448" t="s">
        <v>108</v>
      </c>
      <c r="AB448">
        <v>37</v>
      </c>
      <c r="AC448">
        <v>33</v>
      </c>
      <c r="AD448">
        <v>421.22899999999998</v>
      </c>
      <c r="AE448">
        <v>9.3023300000000003E-2</v>
      </c>
      <c r="AF448">
        <v>0.32652300000000001</v>
      </c>
      <c r="AH448">
        <v>258</v>
      </c>
      <c r="AI448">
        <f t="shared" si="18"/>
        <v>0.60345724867935258</v>
      </c>
      <c r="AJ448">
        <f t="shared" si="19"/>
        <v>0.13007745609875321</v>
      </c>
      <c r="AK448">
        <f t="shared" si="20"/>
        <v>9.0030193416392401E-2</v>
      </c>
      <c r="AL448">
        <f>U448 - AVERAGEIFS('Placebo Females'!U:U, 'Placebo Females'!B:B, B448, 'Placebo Females'!P:P, P448)</f>
        <v>7</v>
      </c>
      <c r="AM448">
        <f>V448 - AVERAGEIFS('Placebo Females'!V:V, 'Placebo Females'!B:B, B448, 'Placebo Females'!P:P, P448)</f>
        <v>10.333333333333343</v>
      </c>
      <c r="AN448">
        <f>W448 - AVERAGEIFS('Placebo Females'!W:W, 'Placebo Females'!B:B, B448, 'Placebo Females'!P:P, P448)</f>
        <v>7</v>
      </c>
      <c r="AO448">
        <f>X448 - AVERAGEIFS('Placebo Females'!X:X, 'Placebo Females'!B:B, B448, 'Placebo Females'!P:P, P448)</f>
        <v>3</v>
      </c>
      <c r="AP448">
        <f>Y448 - AVERAGEIFS('Placebo Females'!Y:Y, 'Placebo Females'!B:B, B448, 'Placebo Females'!P:P, P448)</f>
        <v>2.6666666666666572</v>
      </c>
      <c r="AQ448">
        <f>Z448 - AVERAGEIFS('Placebo Females'!Z:Z, 'Placebo Females'!B:B, B448, 'Placebo Females'!P:P, P448)</f>
        <v>1.3333333333333286</v>
      </c>
      <c r="AR448">
        <f>AB448 - AVERAGEIFS('Placebo Females'!AB:AB, 'Placebo Females'!B:B, B448, 'Placebo Females'!P:P, P448)</f>
        <v>-3</v>
      </c>
      <c r="AS448">
        <f>AC448 - AVERAGEIFS('Placebo Females'!AC:AC, 'Placebo Females'!B:B, B448, 'Placebo Females'!P:P, P448)</f>
        <v>7</v>
      </c>
      <c r="AT448">
        <f>AD448 - AVERAGEIFS('Placebo Females'!AD:AD, 'Placebo Females'!B:B, B448, 'Placebo Females'!P:P, P448)</f>
        <v>-94.077999999999918</v>
      </c>
      <c r="AU448">
        <f>AE448 - AVERAGEIFS('Placebo Females'!AE:AE, 'Placebo Females'!B:B, B448, 'Placebo Females'!P:P, P448)</f>
        <v>-5.2156366666666676E-2</v>
      </c>
      <c r="AV448">
        <f>AF448 - AVERAGEIFS('Placebo Females'!AF:AF, 'Placebo Females'!B:B, B448, 'Placebo Females'!P:P, P448)</f>
        <v>1.8809333333333289E-2</v>
      </c>
    </row>
    <row r="449" spans="1:48" x14ac:dyDescent="0.25">
      <c r="A449" t="s">
        <v>3237</v>
      </c>
      <c r="B449">
        <v>1011</v>
      </c>
      <c r="C449" t="s">
        <v>655</v>
      </c>
      <c r="D449">
        <v>31</v>
      </c>
      <c r="E449">
        <v>161.5</v>
      </c>
      <c r="F449">
        <v>65.3</v>
      </c>
      <c r="G449">
        <v>120.75</v>
      </c>
      <c r="H449">
        <v>84</v>
      </c>
      <c r="I449" t="s">
        <v>458</v>
      </c>
      <c r="J449" t="s">
        <v>104</v>
      </c>
      <c r="K449" t="s">
        <v>753</v>
      </c>
      <c r="L449" t="s">
        <v>311</v>
      </c>
      <c r="M449" t="s">
        <v>2261</v>
      </c>
      <c r="N449">
        <v>1500</v>
      </c>
      <c r="O449" t="s">
        <v>2262</v>
      </c>
      <c r="P449">
        <v>12</v>
      </c>
      <c r="Q449" t="s">
        <v>113</v>
      </c>
      <c r="R449" t="s">
        <v>2261</v>
      </c>
      <c r="S449">
        <v>258</v>
      </c>
      <c r="T449" t="s">
        <v>2266</v>
      </c>
      <c r="U449">
        <v>818</v>
      </c>
      <c r="V449">
        <v>161</v>
      </c>
      <c r="W449">
        <v>360</v>
      </c>
      <c r="X449">
        <v>106</v>
      </c>
      <c r="Y449">
        <v>188</v>
      </c>
      <c r="Z449">
        <v>66</v>
      </c>
      <c r="AA449" t="s">
        <v>108</v>
      </c>
      <c r="AB449">
        <v>38</v>
      </c>
      <c r="AC449">
        <v>32</v>
      </c>
      <c r="AD449">
        <v>437.72300000000001</v>
      </c>
      <c r="AE449">
        <v>0.13953499999999999</v>
      </c>
      <c r="AF449">
        <v>0.31685200000000002</v>
      </c>
      <c r="AH449">
        <v>258</v>
      </c>
      <c r="AI449">
        <f t="shared" si="18"/>
        <v>0.60345724867935258</v>
      </c>
      <c r="AJ449">
        <f t="shared" si="19"/>
        <v>0.13007745609875321</v>
      </c>
      <c r="AK449">
        <f t="shared" si="20"/>
        <v>9.0030193416392401E-2</v>
      </c>
      <c r="AL449">
        <f>U449 - AVERAGEIFS('Placebo Females'!U:U, 'Placebo Females'!B:B, B449, 'Placebo Females'!P:P, P449)</f>
        <v>51</v>
      </c>
      <c r="AM449">
        <f>V449 - AVERAGEIFS('Placebo Females'!V:V, 'Placebo Females'!B:B, B449, 'Placebo Females'!P:P, P449)</f>
        <v>-1.6666666666666572</v>
      </c>
      <c r="AN449">
        <f>W449 - AVERAGEIFS('Placebo Females'!W:W, 'Placebo Females'!B:B, B449, 'Placebo Females'!P:P, P449)</f>
        <v>23</v>
      </c>
      <c r="AO449">
        <f>X449 - AVERAGEIFS('Placebo Females'!X:X, 'Placebo Females'!B:B, B449, 'Placebo Females'!P:P, P449)</f>
        <v>20</v>
      </c>
      <c r="AP449">
        <f>Y449 - AVERAGEIFS('Placebo Females'!Y:Y, 'Placebo Females'!B:B, B449, 'Placebo Females'!P:P, P449)</f>
        <v>2.6666666666666572</v>
      </c>
      <c r="AQ449">
        <f>Z449 - AVERAGEIFS('Placebo Females'!Z:Z, 'Placebo Females'!B:B, B449, 'Placebo Females'!P:P, P449)</f>
        <v>0.3333333333333286</v>
      </c>
      <c r="AR449">
        <f>AB449 - AVERAGEIFS('Placebo Females'!AB:AB, 'Placebo Females'!B:B, B449, 'Placebo Females'!P:P, P449)</f>
        <v>-2</v>
      </c>
      <c r="AS449">
        <f>AC449 - AVERAGEIFS('Placebo Females'!AC:AC, 'Placebo Females'!B:B, B449, 'Placebo Females'!P:P, P449)</f>
        <v>6</v>
      </c>
      <c r="AT449">
        <f>AD449 - AVERAGEIFS('Placebo Females'!AD:AD, 'Placebo Females'!B:B, B449, 'Placebo Females'!P:P, P449)</f>
        <v>-77.583999999999889</v>
      </c>
      <c r="AU449">
        <f>AE449 - AVERAGEIFS('Placebo Females'!AE:AE, 'Placebo Females'!B:B, B449, 'Placebo Females'!P:P, P449)</f>
        <v>-5.6446666666666867E-3</v>
      </c>
      <c r="AV449">
        <f>AF449 - AVERAGEIFS('Placebo Females'!AF:AF, 'Placebo Females'!B:B, B449, 'Placebo Females'!P:P, P449)</f>
        <v>9.1383333333333039E-3</v>
      </c>
    </row>
    <row r="450" spans="1:48" x14ac:dyDescent="0.25">
      <c r="A450" t="s">
        <v>3238</v>
      </c>
      <c r="B450">
        <v>1005</v>
      </c>
      <c r="C450" t="s">
        <v>655</v>
      </c>
      <c r="D450">
        <v>23</v>
      </c>
      <c r="E450">
        <v>182.5</v>
      </c>
      <c r="F450">
        <v>78.8</v>
      </c>
      <c r="G450">
        <v>114.25</v>
      </c>
      <c r="H450">
        <v>64</v>
      </c>
      <c r="I450" t="s">
        <v>103</v>
      </c>
      <c r="J450" t="s">
        <v>104</v>
      </c>
      <c r="K450" t="s">
        <v>509</v>
      </c>
      <c r="L450" t="s">
        <v>211</v>
      </c>
      <c r="M450" t="s">
        <v>2261</v>
      </c>
      <c r="N450">
        <v>1500</v>
      </c>
      <c r="O450" t="s">
        <v>2262</v>
      </c>
      <c r="P450">
        <v>2</v>
      </c>
      <c r="Q450" t="s">
        <v>113</v>
      </c>
      <c r="R450" t="s">
        <v>2261</v>
      </c>
      <c r="S450">
        <v>217</v>
      </c>
      <c r="T450" t="s">
        <v>2266</v>
      </c>
      <c r="U450">
        <v>1125</v>
      </c>
      <c r="V450" t="s">
        <v>108</v>
      </c>
      <c r="W450" t="s">
        <v>108</v>
      </c>
      <c r="X450" t="s">
        <v>108</v>
      </c>
      <c r="Y450" t="s">
        <v>108</v>
      </c>
      <c r="Z450" t="s">
        <v>108</v>
      </c>
      <c r="AA450" t="s">
        <v>108</v>
      </c>
      <c r="AB450" t="s">
        <v>108</v>
      </c>
      <c r="AC450" t="s">
        <v>108</v>
      </c>
      <c r="AD450" t="s">
        <v>108</v>
      </c>
      <c r="AE450">
        <v>0.12766</v>
      </c>
      <c r="AF450">
        <v>0.44846200000000003</v>
      </c>
      <c r="AH450">
        <v>217</v>
      </c>
      <c r="AI450">
        <f t="shared" si="18"/>
        <v>0.50755900373418417</v>
      </c>
      <c r="AJ450">
        <f t="shared" si="19"/>
        <v>0.1151967392192198</v>
      </c>
      <c r="AK450">
        <f t="shared" si="20"/>
        <v>7.8058564465709246E-2</v>
      </c>
      <c r="AL450">
        <f>U450 - AVERAGEIFS('Placebo Females'!U:U, 'Placebo Females'!B:B, B450, 'Placebo Females'!P:P, P450)</f>
        <v>-61</v>
      </c>
      <c r="AM450" t="e">
        <f>V450 - AVERAGEIFS('Placebo Females'!V:V, 'Placebo Females'!B:B, B450, 'Placebo Females'!P:P, P450)</f>
        <v>#VALUE!</v>
      </c>
      <c r="AN450" t="e">
        <f>W450 - AVERAGEIFS('Placebo Females'!W:W, 'Placebo Females'!B:B, B450, 'Placebo Females'!P:P, P450)</f>
        <v>#VALUE!</v>
      </c>
      <c r="AO450" t="e">
        <f>X450 - AVERAGEIFS('Placebo Females'!X:X, 'Placebo Females'!B:B, B450, 'Placebo Females'!P:P, P450)</f>
        <v>#VALUE!</v>
      </c>
      <c r="AP450" t="e">
        <f>Y450 - AVERAGEIFS('Placebo Females'!Y:Y, 'Placebo Females'!B:B, B450, 'Placebo Females'!P:P, P450)</f>
        <v>#VALUE!</v>
      </c>
      <c r="AQ450" t="e">
        <f>Z450 - AVERAGEIFS('Placebo Females'!Z:Z, 'Placebo Females'!B:B, B450, 'Placebo Females'!P:P, P450)</f>
        <v>#VALUE!</v>
      </c>
      <c r="AR450" t="e">
        <f>AB450 - AVERAGEIFS('Placebo Females'!AB:AB, 'Placebo Females'!B:B, B450, 'Placebo Females'!P:P, P450)</f>
        <v>#VALUE!</v>
      </c>
      <c r="AS450" t="e">
        <f>AC450 - AVERAGEIFS('Placebo Females'!AC:AC, 'Placebo Females'!B:B, B450, 'Placebo Females'!P:P, P450)</f>
        <v>#VALUE!</v>
      </c>
      <c r="AT450" t="e">
        <f>AD450 - AVERAGEIFS('Placebo Females'!AD:AD, 'Placebo Females'!B:B, B450, 'Placebo Females'!P:P, P450)</f>
        <v>#VALUE!</v>
      </c>
      <c r="AU450">
        <f>AE450 - AVERAGEIFS('Placebo Females'!AE:AE, 'Placebo Females'!B:B, B450, 'Placebo Females'!P:P, P450)</f>
        <v>4.4302533333333338E-2</v>
      </c>
      <c r="AV450">
        <f>AF450 - AVERAGEIFS('Placebo Females'!AF:AF, 'Placebo Females'!B:B, B450, 'Placebo Females'!P:P, P450)</f>
        <v>9.1230000000000477E-3</v>
      </c>
    </row>
    <row r="451" spans="1:48" x14ac:dyDescent="0.25">
      <c r="A451" t="s">
        <v>3239</v>
      </c>
      <c r="B451">
        <v>1005</v>
      </c>
      <c r="C451" t="s">
        <v>655</v>
      </c>
      <c r="D451">
        <v>23</v>
      </c>
      <c r="E451">
        <v>182.5</v>
      </c>
      <c r="F451">
        <v>78.8</v>
      </c>
      <c r="G451">
        <v>114.25</v>
      </c>
      <c r="H451">
        <v>64</v>
      </c>
      <c r="I451" t="s">
        <v>103</v>
      </c>
      <c r="J451" t="s">
        <v>104</v>
      </c>
      <c r="K451" t="s">
        <v>509</v>
      </c>
      <c r="L451" t="s">
        <v>211</v>
      </c>
      <c r="M451" t="s">
        <v>2261</v>
      </c>
      <c r="N451">
        <v>1500</v>
      </c>
      <c r="O451" t="s">
        <v>2262</v>
      </c>
      <c r="P451">
        <v>2</v>
      </c>
      <c r="Q451" t="s">
        <v>113</v>
      </c>
      <c r="R451" t="s">
        <v>2261</v>
      </c>
      <c r="S451">
        <v>217</v>
      </c>
      <c r="T451" t="s">
        <v>2266</v>
      </c>
      <c r="U451">
        <v>1253</v>
      </c>
      <c r="V451">
        <v>141</v>
      </c>
      <c r="W451">
        <v>429</v>
      </c>
      <c r="X451">
        <v>105</v>
      </c>
      <c r="Y451">
        <v>255</v>
      </c>
      <c r="Z451">
        <v>69</v>
      </c>
      <c r="AA451" t="s">
        <v>108</v>
      </c>
      <c r="AB451">
        <v>42</v>
      </c>
      <c r="AC451">
        <v>24</v>
      </c>
      <c r="AD451">
        <v>588.17200000000003</v>
      </c>
      <c r="AE451">
        <v>0.104167</v>
      </c>
      <c r="AF451">
        <v>0.448347</v>
      </c>
      <c r="AH451">
        <v>217</v>
      </c>
      <c r="AI451">
        <f t="shared" ref="AI451:AI514" si="21">((AH451*10^-9)/427.5365)*10^9</f>
        <v>0.50755900373418417</v>
      </c>
      <c r="AJ451">
        <f t="shared" ref="AJ451:AJ514" si="22">1 -(1/(1+((AI451/6.49)^0.8)))</f>
        <v>0.1151967392192198</v>
      </c>
      <c r="AK451">
        <f t="shared" ref="AK451:AK514" si="23">1 -(1/(1+((AI451/7.887)^0.9)))</f>
        <v>7.8058564465709246E-2</v>
      </c>
      <c r="AL451">
        <f>U451 - AVERAGEIFS('Placebo Females'!U:U, 'Placebo Females'!B:B, B451, 'Placebo Females'!P:P, P451)</f>
        <v>67</v>
      </c>
      <c r="AM451">
        <f>V451 - AVERAGEIFS('Placebo Females'!V:V, 'Placebo Females'!B:B, B451, 'Placebo Females'!P:P, P451)</f>
        <v>-3.3333333333333428</v>
      </c>
      <c r="AN451">
        <f>W451 - AVERAGEIFS('Placebo Females'!W:W, 'Placebo Females'!B:B, B451, 'Placebo Females'!P:P, P451)</f>
        <v>13.666666666666686</v>
      </c>
      <c r="AO451">
        <f>X451 - AVERAGEIFS('Placebo Females'!X:X, 'Placebo Females'!B:B, B451, 'Placebo Females'!P:P, P451)</f>
        <v>16</v>
      </c>
      <c r="AP451">
        <f>Y451 - AVERAGEIFS('Placebo Females'!Y:Y, 'Placebo Females'!B:B, B451, 'Placebo Females'!P:P, P451)</f>
        <v>-1.3333333333333144</v>
      </c>
      <c r="AQ451">
        <f>Z451 - AVERAGEIFS('Placebo Females'!Z:Z, 'Placebo Females'!B:B, B451, 'Placebo Females'!P:P, P451)</f>
        <v>-1</v>
      </c>
      <c r="AR451">
        <f>AB451 - AVERAGEIFS('Placebo Females'!AB:AB, 'Placebo Females'!B:B, B451, 'Placebo Females'!P:P, P451)</f>
        <v>5.6666666666666643</v>
      </c>
      <c r="AS451">
        <f>AC451 - AVERAGEIFS('Placebo Females'!AC:AC, 'Placebo Females'!B:B, B451, 'Placebo Females'!P:P, P451)</f>
        <v>-5.6666666666666679</v>
      </c>
      <c r="AT451">
        <f>AD451 - AVERAGEIFS('Placebo Females'!AD:AD, 'Placebo Females'!B:B, B451, 'Placebo Females'!P:P, P451)</f>
        <v>31.983000000000061</v>
      </c>
      <c r="AU451">
        <f>AE451 - AVERAGEIFS('Placebo Females'!AE:AE, 'Placebo Females'!B:B, B451, 'Placebo Females'!P:P, P451)</f>
        <v>2.0809533333333338E-2</v>
      </c>
      <c r="AV451">
        <f>AF451 - AVERAGEIFS('Placebo Females'!AF:AF, 'Placebo Females'!B:B, B451, 'Placebo Females'!P:P, P451)</f>
        <v>9.008000000000016E-3</v>
      </c>
    </row>
    <row r="452" spans="1:48" x14ac:dyDescent="0.25">
      <c r="A452" t="s">
        <v>3240</v>
      </c>
      <c r="B452">
        <v>1005</v>
      </c>
      <c r="C452" t="s">
        <v>655</v>
      </c>
      <c r="D452">
        <v>23</v>
      </c>
      <c r="E452">
        <v>182.5</v>
      </c>
      <c r="F452">
        <v>78.8</v>
      </c>
      <c r="G452">
        <v>114.25</v>
      </c>
      <c r="H452">
        <v>64</v>
      </c>
      <c r="I452" t="s">
        <v>103</v>
      </c>
      <c r="J452" t="s">
        <v>104</v>
      </c>
      <c r="K452" t="s">
        <v>509</v>
      </c>
      <c r="L452" t="s">
        <v>211</v>
      </c>
      <c r="M452" t="s">
        <v>2261</v>
      </c>
      <c r="N452">
        <v>1500</v>
      </c>
      <c r="O452" t="s">
        <v>2262</v>
      </c>
      <c r="P452">
        <v>2</v>
      </c>
      <c r="Q452" t="s">
        <v>113</v>
      </c>
      <c r="R452" t="s">
        <v>2261</v>
      </c>
      <c r="S452">
        <v>217</v>
      </c>
      <c r="T452" t="s">
        <v>2266</v>
      </c>
      <c r="U452">
        <v>1171</v>
      </c>
      <c r="V452">
        <v>150</v>
      </c>
      <c r="W452">
        <v>419</v>
      </c>
      <c r="X452">
        <v>95</v>
      </c>
      <c r="Y452">
        <v>254</v>
      </c>
      <c r="Z452">
        <v>70</v>
      </c>
      <c r="AA452" t="s">
        <v>108</v>
      </c>
      <c r="AB452">
        <v>44</v>
      </c>
      <c r="AC452">
        <v>23</v>
      </c>
      <c r="AD452">
        <v>568.90599999999995</v>
      </c>
      <c r="AE452">
        <v>0.12766</v>
      </c>
      <c r="AF452">
        <v>0.45747700000000002</v>
      </c>
      <c r="AH452">
        <v>217</v>
      </c>
      <c r="AI452">
        <f t="shared" si="21"/>
        <v>0.50755900373418417</v>
      </c>
      <c r="AJ452">
        <f t="shared" si="22"/>
        <v>0.1151967392192198</v>
      </c>
      <c r="AK452">
        <f t="shared" si="23"/>
        <v>7.8058564465709246E-2</v>
      </c>
      <c r="AL452">
        <f>U452 - AVERAGEIFS('Placebo Females'!U:U, 'Placebo Females'!B:B, B452, 'Placebo Females'!P:P, P452)</f>
        <v>-15</v>
      </c>
      <c r="AM452">
        <f>V452 - AVERAGEIFS('Placebo Females'!V:V, 'Placebo Females'!B:B, B452, 'Placebo Females'!P:P, P452)</f>
        <v>5.6666666666666572</v>
      </c>
      <c r="AN452">
        <f>W452 - AVERAGEIFS('Placebo Females'!W:W, 'Placebo Females'!B:B, B452, 'Placebo Females'!P:P, P452)</f>
        <v>3.6666666666666856</v>
      </c>
      <c r="AO452">
        <f>X452 - AVERAGEIFS('Placebo Females'!X:X, 'Placebo Females'!B:B, B452, 'Placebo Females'!P:P, P452)</f>
        <v>6</v>
      </c>
      <c r="AP452">
        <f>Y452 - AVERAGEIFS('Placebo Females'!Y:Y, 'Placebo Females'!B:B, B452, 'Placebo Females'!P:P, P452)</f>
        <v>-2.3333333333333144</v>
      </c>
      <c r="AQ452">
        <f>Z452 - AVERAGEIFS('Placebo Females'!Z:Z, 'Placebo Females'!B:B, B452, 'Placebo Females'!P:P, P452)</f>
        <v>0</v>
      </c>
      <c r="AR452">
        <f>AB452 - AVERAGEIFS('Placebo Females'!AB:AB, 'Placebo Females'!B:B, B452, 'Placebo Females'!P:P, P452)</f>
        <v>7.6666666666666643</v>
      </c>
      <c r="AS452">
        <f>AC452 - AVERAGEIFS('Placebo Females'!AC:AC, 'Placebo Females'!B:B, B452, 'Placebo Females'!P:P, P452)</f>
        <v>-6.6666666666666679</v>
      </c>
      <c r="AT452">
        <f>AD452 - AVERAGEIFS('Placebo Females'!AD:AD, 'Placebo Females'!B:B, B452, 'Placebo Females'!P:P, P452)</f>
        <v>12.716999999999985</v>
      </c>
      <c r="AU452">
        <f>AE452 - AVERAGEIFS('Placebo Females'!AE:AE, 'Placebo Females'!B:B, B452, 'Placebo Females'!P:P, P452)</f>
        <v>4.4302533333333338E-2</v>
      </c>
      <c r="AV452">
        <f>AF452 - AVERAGEIFS('Placebo Females'!AF:AF, 'Placebo Females'!B:B, B452, 'Placebo Females'!P:P, P452)</f>
        <v>1.8138000000000043E-2</v>
      </c>
    </row>
    <row r="453" spans="1:48" x14ac:dyDescent="0.25">
      <c r="A453" t="s">
        <v>3241</v>
      </c>
      <c r="B453">
        <v>1011</v>
      </c>
      <c r="C453" t="s">
        <v>655</v>
      </c>
      <c r="D453">
        <v>31</v>
      </c>
      <c r="E453">
        <v>161.5</v>
      </c>
      <c r="F453">
        <v>65.3</v>
      </c>
      <c r="G453">
        <v>120.75</v>
      </c>
      <c r="H453">
        <v>84</v>
      </c>
      <c r="I453" t="s">
        <v>458</v>
      </c>
      <c r="J453" t="s">
        <v>104</v>
      </c>
      <c r="K453" t="s">
        <v>753</v>
      </c>
      <c r="L453" t="s">
        <v>311</v>
      </c>
      <c r="M453" t="s">
        <v>2261</v>
      </c>
      <c r="N453">
        <v>1500</v>
      </c>
      <c r="O453" t="s">
        <v>2262</v>
      </c>
      <c r="P453">
        <v>14</v>
      </c>
      <c r="Q453" t="s">
        <v>113</v>
      </c>
      <c r="R453" t="s">
        <v>2261</v>
      </c>
      <c r="S453">
        <v>209</v>
      </c>
      <c r="T453" t="s">
        <v>2266</v>
      </c>
      <c r="U453">
        <v>854</v>
      </c>
      <c r="V453">
        <v>164</v>
      </c>
      <c r="W453">
        <v>378</v>
      </c>
      <c r="X453">
        <v>102</v>
      </c>
      <c r="Y453">
        <v>202</v>
      </c>
      <c r="Z453">
        <v>74</v>
      </c>
      <c r="AA453" t="s">
        <v>108</v>
      </c>
      <c r="AB453">
        <v>45</v>
      </c>
      <c r="AC453">
        <v>33</v>
      </c>
      <c r="AD453">
        <v>431.27</v>
      </c>
      <c r="AE453">
        <v>0.17777799999999999</v>
      </c>
      <c r="AF453">
        <v>0.38727699999999998</v>
      </c>
      <c r="AH453">
        <v>209</v>
      </c>
      <c r="AI453">
        <f t="shared" si="21"/>
        <v>0.48884715106195614</v>
      </c>
      <c r="AJ453">
        <f t="shared" si="22"/>
        <v>0.11216903904877584</v>
      </c>
      <c r="AK453">
        <f t="shared" si="23"/>
        <v>7.5660085849585612E-2</v>
      </c>
      <c r="AL453">
        <f>U453 - AVERAGEIFS('Placebo Females'!U:U, 'Placebo Females'!B:B, B453, 'Placebo Females'!P:P, P453)</f>
        <v>31.333333333333371</v>
      </c>
      <c r="AM453">
        <f>V453 - AVERAGEIFS('Placebo Females'!V:V, 'Placebo Females'!B:B, B453, 'Placebo Females'!P:P, P453)</f>
        <v>-8.3333333333333428</v>
      </c>
      <c r="AN453">
        <f>W453 - AVERAGEIFS('Placebo Females'!W:W, 'Placebo Females'!B:B, B453, 'Placebo Females'!P:P, P453)</f>
        <v>37.666666666666686</v>
      </c>
      <c r="AO453">
        <f>X453 - AVERAGEIFS('Placebo Females'!X:X, 'Placebo Females'!B:B, B453, 'Placebo Females'!P:P, P453)</f>
        <v>13</v>
      </c>
      <c r="AP453">
        <f>Y453 - AVERAGEIFS('Placebo Females'!Y:Y, 'Placebo Females'!B:B, B453, 'Placebo Females'!P:P, P453)</f>
        <v>17.666666666666657</v>
      </c>
      <c r="AQ453">
        <f>Z453 - AVERAGEIFS('Placebo Females'!Z:Z, 'Placebo Females'!B:B, B453, 'Placebo Females'!P:P, P453)</f>
        <v>7</v>
      </c>
      <c r="AR453">
        <f>AB453 - AVERAGEIFS('Placebo Females'!AB:AB, 'Placebo Females'!B:B, B453, 'Placebo Females'!P:P, P453)</f>
        <v>5.6666666666666643</v>
      </c>
      <c r="AS453">
        <f>AC453 - AVERAGEIFS('Placebo Females'!AC:AC, 'Placebo Females'!B:B, B453, 'Placebo Females'!P:P, P453)</f>
        <v>5.3333333333333321</v>
      </c>
      <c r="AT453">
        <f>AD453 - AVERAGEIFS('Placebo Females'!AD:AD, 'Placebo Females'!B:B, B453, 'Placebo Females'!P:P, P453)</f>
        <v>-73.331666666666706</v>
      </c>
      <c r="AU453">
        <f>AE453 - AVERAGEIFS('Placebo Females'!AE:AE, 'Placebo Females'!B:B, B453, 'Placebo Females'!P:P, P453)</f>
        <v>3.7831999999999977E-2</v>
      </c>
      <c r="AV453">
        <f>AF453 - AVERAGEIFS('Placebo Females'!AF:AF, 'Placebo Females'!B:B, B453, 'Placebo Females'!P:P, P453)</f>
        <v>6.7461666666666642E-2</v>
      </c>
    </row>
    <row r="454" spans="1:48" x14ac:dyDescent="0.25">
      <c r="A454" t="s">
        <v>3242</v>
      </c>
      <c r="B454">
        <v>1011</v>
      </c>
      <c r="C454" t="s">
        <v>655</v>
      </c>
      <c r="D454">
        <v>31</v>
      </c>
      <c r="E454">
        <v>161.5</v>
      </c>
      <c r="F454">
        <v>65.3</v>
      </c>
      <c r="G454">
        <v>120.75</v>
      </c>
      <c r="H454">
        <v>84</v>
      </c>
      <c r="I454" t="s">
        <v>458</v>
      </c>
      <c r="J454" t="s">
        <v>104</v>
      </c>
      <c r="K454" t="s">
        <v>753</v>
      </c>
      <c r="L454" t="s">
        <v>311</v>
      </c>
      <c r="M454" t="s">
        <v>2261</v>
      </c>
      <c r="N454">
        <v>1500</v>
      </c>
      <c r="O454" t="s">
        <v>2262</v>
      </c>
      <c r="P454">
        <v>14</v>
      </c>
      <c r="Q454" t="s">
        <v>113</v>
      </c>
      <c r="R454" t="s">
        <v>2261</v>
      </c>
      <c r="S454">
        <v>209</v>
      </c>
      <c r="T454" t="s">
        <v>2266</v>
      </c>
      <c r="U454">
        <v>858</v>
      </c>
      <c r="V454">
        <v>169</v>
      </c>
      <c r="W454">
        <v>370</v>
      </c>
      <c r="X454">
        <v>92</v>
      </c>
      <c r="Y454">
        <v>201</v>
      </c>
      <c r="Z454">
        <v>77</v>
      </c>
      <c r="AA454" t="s">
        <v>108</v>
      </c>
      <c r="AB454">
        <v>47</v>
      </c>
      <c r="AC454">
        <v>33</v>
      </c>
      <c r="AD454">
        <v>432.161</v>
      </c>
      <c r="AE454">
        <v>0.23255799999999999</v>
      </c>
      <c r="AF454">
        <v>0.399644</v>
      </c>
      <c r="AH454">
        <v>209</v>
      </c>
      <c r="AI454">
        <f t="shared" si="21"/>
        <v>0.48884715106195614</v>
      </c>
      <c r="AJ454">
        <f t="shared" si="22"/>
        <v>0.11216903904877584</v>
      </c>
      <c r="AK454">
        <f t="shared" si="23"/>
        <v>7.5660085849585612E-2</v>
      </c>
      <c r="AL454">
        <f>U454 - AVERAGEIFS('Placebo Females'!U:U, 'Placebo Females'!B:B, B454, 'Placebo Females'!P:P, P454)</f>
        <v>35.333333333333371</v>
      </c>
      <c r="AM454">
        <f>V454 - AVERAGEIFS('Placebo Females'!V:V, 'Placebo Females'!B:B, B454, 'Placebo Females'!P:P, P454)</f>
        <v>-3.3333333333333428</v>
      </c>
      <c r="AN454">
        <f>W454 - AVERAGEIFS('Placebo Females'!W:W, 'Placebo Females'!B:B, B454, 'Placebo Females'!P:P, P454)</f>
        <v>29.666666666666686</v>
      </c>
      <c r="AO454">
        <f>X454 - AVERAGEIFS('Placebo Females'!X:X, 'Placebo Females'!B:B, B454, 'Placebo Females'!P:P, P454)</f>
        <v>3</v>
      </c>
      <c r="AP454">
        <f>Y454 - AVERAGEIFS('Placebo Females'!Y:Y, 'Placebo Females'!B:B, B454, 'Placebo Females'!P:P, P454)</f>
        <v>16.666666666666657</v>
      </c>
      <c r="AQ454">
        <f>Z454 - AVERAGEIFS('Placebo Females'!Z:Z, 'Placebo Females'!B:B, B454, 'Placebo Females'!P:P, P454)</f>
        <v>10</v>
      </c>
      <c r="AR454">
        <f>AB454 - AVERAGEIFS('Placebo Females'!AB:AB, 'Placebo Females'!B:B, B454, 'Placebo Females'!P:P, P454)</f>
        <v>7.6666666666666643</v>
      </c>
      <c r="AS454">
        <f>AC454 - AVERAGEIFS('Placebo Females'!AC:AC, 'Placebo Females'!B:B, B454, 'Placebo Females'!P:P, P454)</f>
        <v>5.3333333333333321</v>
      </c>
      <c r="AT454">
        <f>AD454 - AVERAGEIFS('Placebo Females'!AD:AD, 'Placebo Females'!B:B, B454, 'Placebo Females'!P:P, P454)</f>
        <v>-72.440666666666687</v>
      </c>
      <c r="AU454">
        <f>AE454 - AVERAGEIFS('Placebo Females'!AE:AE, 'Placebo Females'!B:B, B454, 'Placebo Females'!P:P, P454)</f>
        <v>9.2611999999999972E-2</v>
      </c>
      <c r="AV454">
        <f>AF454 - AVERAGEIFS('Placebo Females'!AF:AF, 'Placebo Females'!B:B, B454, 'Placebo Females'!P:P, P454)</f>
        <v>7.9828666666666659E-2</v>
      </c>
    </row>
    <row r="455" spans="1:48" x14ac:dyDescent="0.25">
      <c r="A455" t="s">
        <v>3243</v>
      </c>
      <c r="B455">
        <v>1011</v>
      </c>
      <c r="C455" t="s">
        <v>655</v>
      </c>
      <c r="D455">
        <v>31</v>
      </c>
      <c r="E455">
        <v>161.5</v>
      </c>
      <c r="F455">
        <v>65.3</v>
      </c>
      <c r="G455">
        <v>120.75</v>
      </c>
      <c r="H455">
        <v>84</v>
      </c>
      <c r="I455" t="s">
        <v>458</v>
      </c>
      <c r="J455" t="s">
        <v>104</v>
      </c>
      <c r="K455" t="s">
        <v>753</v>
      </c>
      <c r="L455" t="s">
        <v>311</v>
      </c>
      <c r="M455" t="s">
        <v>2261</v>
      </c>
      <c r="N455">
        <v>1500</v>
      </c>
      <c r="O455" t="s">
        <v>2262</v>
      </c>
      <c r="P455">
        <v>14</v>
      </c>
      <c r="Q455" t="s">
        <v>113</v>
      </c>
      <c r="R455" t="s">
        <v>2261</v>
      </c>
      <c r="S455">
        <v>209</v>
      </c>
      <c r="T455" t="s">
        <v>2266</v>
      </c>
      <c r="U455">
        <v>826</v>
      </c>
      <c r="V455">
        <v>168</v>
      </c>
      <c r="W455">
        <v>370</v>
      </c>
      <c r="X455">
        <v>94</v>
      </c>
      <c r="Y455">
        <v>199</v>
      </c>
      <c r="Z455">
        <v>77</v>
      </c>
      <c r="AA455" t="s">
        <v>108</v>
      </c>
      <c r="AB455">
        <v>46</v>
      </c>
      <c r="AC455">
        <v>34</v>
      </c>
      <c r="AD455">
        <v>429.11799999999999</v>
      </c>
      <c r="AE455">
        <v>0.19565199999999999</v>
      </c>
      <c r="AF455">
        <v>0.40346799999999999</v>
      </c>
      <c r="AH455">
        <v>209</v>
      </c>
      <c r="AI455">
        <f t="shared" si="21"/>
        <v>0.48884715106195614</v>
      </c>
      <c r="AJ455">
        <f t="shared" si="22"/>
        <v>0.11216903904877584</v>
      </c>
      <c r="AK455">
        <f t="shared" si="23"/>
        <v>7.5660085849585612E-2</v>
      </c>
      <c r="AL455">
        <f>U455 - AVERAGEIFS('Placebo Females'!U:U, 'Placebo Females'!B:B, B455, 'Placebo Females'!P:P, P455)</f>
        <v>3.3333333333333712</v>
      </c>
      <c r="AM455">
        <f>V455 - AVERAGEIFS('Placebo Females'!V:V, 'Placebo Females'!B:B, B455, 'Placebo Females'!P:P, P455)</f>
        <v>-4.3333333333333428</v>
      </c>
      <c r="AN455">
        <f>W455 - AVERAGEIFS('Placebo Females'!W:W, 'Placebo Females'!B:B, B455, 'Placebo Females'!P:P, P455)</f>
        <v>29.666666666666686</v>
      </c>
      <c r="AO455">
        <f>X455 - AVERAGEIFS('Placebo Females'!X:X, 'Placebo Females'!B:B, B455, 'Placebo Females'!P:P, P455)</f>
        <v>5</v>
      </c>
      <c r="AP455">
        <f>Y455 - AVERAGEIFS('Placebo Females'!Y:Y, 'Placebo Females'!B:B, B455, 'Placebo Females'!P:P, P455)</f>
        <v>14.666666666666657</v>
      </c>
      <c r="AQ455">
        <f>Z455 - AVERAGEIFS('Placebo Females'!Z:Z, 'Placebo Females'!B:B, B455, 'Placebo Females'!P:P, P455)</f>
        <v>10</v>
      </c>
      <c r="AR455">
        <f>AB455 - AVERAGEIFS('Placebo Females'!AB:AB, 'Placebo Females'!B:B, B455, 'Placebo Females'!P:P, P455)</f>
        <v>6.6666666666666643</v>
      </c>
      <c r="AS455">
        <f>AC455 - AVERAGEIFS('Placebo Females'!AC:AC, 'Placebo Females'!B:B, B455, 'Placebo Females'!P:P, P455)</f>
        <v>6.3333333333333321</v>
      </c>
      <c r="AT455">
        <f>AD455 - AVERAGEIFS('Placebo Females'!AD:AD, 'Placebo Females'!B:B, B455, 'Placebo Females'!P:P, P455)</f>
        <v>-75.483666666666693</v>
      </c>
      <c r="AU455">
        <f>AE455 - AVERAGEIFS('Placebo Females'!AE:AE, 'Placebo Females'!B:B, B455, 'Placebo Females'!P:P, P455)</f>
        <v>5.5705999999999978E-2</v>
      </c>
      <c r="AV455">
        <f>AF455 - AVERAGEIFS('Placebo Females'!AF:AF, 'Placebo Females'!B:B, B455, 'Placebo Females'!P:P, P455)</f>
        <v>8.3652666666666653E-2</v>
      </c>
    </row>
    <row r="456" spans="1:48" x14ac:dyDescent="0.25">
      <c r="A456" t="s">
        <v>3244</v>
      </c>
      <c r="B456">
        <v>1005</v>
      </c>
      <c r="C456" t="s">
        <v>655</v>
      </c>
      <c r="D456">
        <v>23</v>
      </c>
      <c r="E456">
        <v>182.5</v>
      </c>
      <c r="F456">
        <v>78.8</v>
      </c>
      <c r="G456">
        <v>114.25</v>
      </c>
      <c r="H456">
        <v>64</v>
      </c>
      <c r="I456" t="s">
        <v>103</v>
      </c>
      <c r="J456" t="s">
        <v>104</v>
      </c>
      <c r="K456" t="s">
        <v>509</v>
      </c>
      <c r="L456" t="s">
        <v>211</v>
      </c>
      <c r="M456" t="s">
        <v>2261</v>
      </c>
      <c r="N456">
        <v>1500</v>
      </c>
      <c r="O456" t="s">
        <v>2262</v>
      </c>
      <c r="P456">
        <v>1</v>
      </c>
      <c r="Q456" t="s">
        <v>113</v>
      </c>
      <c r="R456" t="s">
        <v>2261</v>
      </c>
      <c r="S456">
        <v>186</v>
      </c>
      <c r="T456" t="s">
        <v>2266</v>
      </c>
      <c r="U456">
        <v>1177</v>
      </c>
      <c r="V456">
        <v>151</v>
      </c>
      <c r="W456">
        <v>412</v>
      </c>
      <c r="X456">
        <v>97</v>
      </c>
      <c r="Y456">
        <v>245</v>
      </c>
      <c r="Z456">
        <v>70</v>
      </c>
      <c r="AA456" t="s">
        <v>108</v>
      </c>
      <c r="AB456">
        <v>38</v>
      </c>
      <c r="AC456">
        <v>29</v>
      </c>
      <c r="AD456">
        <v>586.61900000000003</v>
      </c>
      <c r="AE456">
        <v>0.104167</v>
      </c>
      <c r="AF456">
        <v>0.44363900000000001</v>
      </c>
      <c r="AH456">
        <v>186</v>
      </c>
      <c r="AI456">
        <f t="shared" si="21"/>
        <v>0.43505057462930069</v>
      </c>
      <c r="AJ456">
        <f t="shared" si="22"/>
        <v>0.10321106959036175</v>
      </c>
      <c r="AK456">
        <f t="shared" si="23"/>
        <v>6.8640798174442685E-2</v>
      </c>
      <c r="AL456">
        <f>U456 - AVERAGEIFS('Placebo Females'!U:U, 'Placebo Females'!B:B, B456, 'Placebo Females'!P:P, P456)</f>
        <v>99</v>
      </c>
      <c r="AM456">
        <f>V456 - AVERAGEIFS('Placebo Females'!V:V, 'Placebo Females'!B:B, B456, 'Placebo Females'!P:P, P456)</f>
        <v>1.6666666666666572</v>
      </c>
      <c r="AN456">
        <f>W456 - AVERAGEIFS('Placebo Females'!W:W, 'Placebo Females'!B:B, B456, 'Placebo Females'!P:P, P456)</f>
        <v>9.6666666666666856</v>
      </c>
      <c r="AO456">
        <f>X456 - AVERAGEIFS('Placebo Females'!X:X, 'Placebo Females'!B:B, B456, 'Placebo Females'!P:P, P456)</f>
        <v>9.3333333333333286</v>
      </c>
      <c r="AP456">
        <f>Y456 - AVERAGEIFS('Placebo Females'!Y:Y, 'Placebo Females'!B:B, B456, 'Placebo Females'!P:P, P456)</f>
        <v>2</v>
      </c>
      <c r="AQ456">
        <f>Z456 - AVERAGEIFS('Placebo Females'!Z:Z, 'Placebo Females'!B:B, B456, 'Placebo Females'!P:P, P456)</f>
        <v>-1.6666666666666714</v>
      </c>
      <c r="AR456">
        <f>AB456 - AVERAGEIFS('Placebo Females'!AB:AB, 'Placebo Females'!B:B, B456, 'Placebo Females'!P:P, P456)</f>
        <v>-3</v>
      </c>
      <c r="AS456">
        <f>AC456 - AVERAGEIFS('Placebo Females'!AC:AC, 'Placebo Females'!B:B, B456, 'Placebo Females'!P:P, P456)</f>
        <v>3.3333333333333321</v>
      </c>
      <c r="AT456">
        <f>AD456 - AVERAGEIFS('Placebo Females'!AD:AD, 'Placebo Females'!B:B, B456, 'Placebo Females'!P:P, P456)</f>
        <v>14.066333333333432</v>
      </c>
      <c r="AU456">
        <f>AE456 - AVERAGEIFS('Placebo Females'!AE:AE, 'Placebo Females'!B:B, B456, 'Placebo Females'!P:P, P456)</f>
        <v>8.3171999999999968E-3</v>
      </c>
      <c r="AV456">
        <f>AF456 - AVERAGEIFS('Placebo Females'!AF:AF, 'Placebo Females'!B:B, B456, 'Placebo Females'!P:P, P456)</f>
        <v>1.6653333333333353E-2</v>
      </c>
    </row>
    <row r="457" spans="1:48" x14ac:dyDescent="0.25">
      <c r="A457" t="s">
        <v>3245</v>
      </c>
      <c r="B457">
        <v>1005</v>
      </c>
      <c r="C457" t="s">
        <v>655</v>
      </c>
      <c r="D457">
        <v>23</v>
      </c>
      <c r="E457">
        <v>182.5</v>
      </c>
      <c r="F457">
        <v>78.8</v>
      </c>
      <c r="G457">
        <v>114.25</v>
      </c>
      <c r="H457">
        <v>64</v>
      </c>
      <c r="I457" t="s">
        <v>103</v>
      </c>
      <c r="J457" t="s">
        <v>104</v>
      </c>
      <c r="K457" t="s">
        <v>509</v>
      </c>
      <c r="L457" t="s">
        <v>211</v>
      </c>
      <c r="M457" t="s">
        <v>2261</v>
      </c>
      <c r="N457">
        <v>1500</v>
      </c>
      <c r="O457" t="s">
        <v>2262</v>
      </c>
      <c r="P457">
        <v>1</v>
      </c>
      <c r="Q457" t="s">
        <v>113</v>
      </c>
      <c r="R457" t="s">
        <v>2261</v>
      </c>
      <c r="S457">
        <v>186</v>
      </c>
      <c r="T457" t="s">
        <v>2266</v>
      </c>
      <c r="U457">
        <v>1146</v>
      </c>
      <c r="V457">
        <v>156</v>
      </c>
      <c r="W457">
        <v>413</v>
      </c>
      <c r="X457">
        <v>99</v>
      </c>
      <c r="Y457">
        <v>244</v>
      </c>
      <c r="Z457">
        <v>70</v>
      </c>
      <c r="AA457" t="s">
        <v>108</v>
      </c>
      <c r="AB457">
        <v>39</v>
      </c>
      <c r="AC457">
        <v>29</v>
      </c>
      <c r="AD457">
        <v>600.36300000000006</v>
      </c>
      <c r="AE457">
        <v>8.1632700000000002E-2</v>
      </c>
      <c r="AF457">
        <v>0.45027099999999998</v>
      </c>
      <c r="AH457">
        <v>186</v>
      </c>
      <c r="AI457">
        <f t="shared" si="21"/>
        <v>0.43505057462930069</v>
      </c>
      <c r="AJ457">
        <f t="shared" si="22"/>
        <v>0.10321106959036175</v>
      </c>
      <c r="AK457">
        <f t="shared" si="23"/>
        <v>6.8640798174442685E-2</v>
      </c>
      <c r="AL457">
        <f>U457 - AVERAGEIFS('Placebo Females'!U:U, 'Placebo Females'!B:B, B457, 'Placebo Females'!P:P, P457)</f>
        <v>68</v>
      </c>
      <c r="AM457">
        <f>V457 - AVERAGEIFS('Placebo Females'!V:V, 'Placebo Females'!B:B, B457, 'Placebo Females'!P:P, P457)</f>
        <v>6.6666666666666572</v>
      </c>
      <c r="AN457">
        <f>W457 - AVERAGEIFS('Placebo Females'!W:W, 'Placebo Females'!B:B, B457, 'Placebo Females'!P:P, P457)</f>
        <v>10.666666666666686</v>
      </c>
      <c r="AO457">
        <f>X457 - AVERAGEIFS('Placebo Females'!X:X, 'Placebo Females'!B:B, B457, 'Placebo Females'!P:P, P457)</f>
        <v>11.333333333333329</v>
      </c>
      <c r="AP457">
        <f>Y457 - AVERAGEIFS('Placebo Females'!Y:Y, 'Placebo Females'!B:B, B457, 'Placebo Females'!P:P, P457)</f>
        <v>1</v>
      </c>
      <c r="AQ457">
        <f>Z457 - AVERAGEIFS('Placebo Females'!Z:Z, 'Placebo Females'!B:B, B457, 'Placebo Females'!P:P, P457)</f>
        <v>-1.6666666666666714</v>
      </c>
      <c r="AR457">
        <f>AB457 - AVERAGEIFS('Placebo Females'!AB:AB, 'Placebo Females'!B:B, B457, 'Placebo Females'!P:P, P457)</f>
        <v>-2</v>
      </c>
      <c r="AS457">
        <f>AC457 - AVERAGEIFS('Placebo Females'!AC:AC, 'Placebo Females'!B:B, B457, 'Placebo Females'!P:P, P457)</f>
        <v>3.3333333333333321</v>
      </c>
      <c r="AT457">
        <f>AD457 - AVERAGEIFS('Placebo Females'!AD:AD, 'Placebo Females'!B:B, B457, 'Placebo Females'!P:P, P457)</f>
        <v>27.81033333333346</v>
      </c>
      <c r="AU457">
        <f>AE457 - AVERAGEIFS('Placebo Females'!AE:AE, 'Placebo Females'!B:B, B457, 'Placebo Females'!P:P, P457)</f>
        <v>-1.4217099999999996E-2</v>
      </c>
      <c r="AV457">
        <f>AF457 - AVERAGEIFS('Placebo Females'!AF:AF, 'Placebo Females'!B:B, B457, 'Placebo Females'!P:P, P457)</f>
        <v>2.3285333333333325E-2</v>
      </c>
    </row>
    <row r="458" spans="1:48" x14ac:dyDescent="0.25">
      <c r="A458" t="s">
        <v>3246</v>
      </c>
      <c r="B458">
        <v>1005</v>
      </c>
      <c r="C458" t="s">
        <v>655</v>
      </c>
      <c r="D458">
        <v>23</v>
      </c>
      <c r="E458">
        <v>182.5</v>
      </c>
      <c r="F458">
        <v>78.8</v>
      </c>
      <c r="G458">
        <v>114.25</v>
      </c>
      <c r="H458">
        <v>64</v>
      </c>
      <c r="I458" t="s">
        <v>103</v>
      </c>
      <c r="J458" t="s">
        <v>104</v>
      </c>
      <c r="K458" t="s">
        <v>509</v>
      </c>
      <c r="L458" t="s">
        <v>211</v>
      </c>
      <c r="M458" t="s">
        <v>2261</v>
      </c>
      <c r="N458">
        <v>1500</v>
      </c>
      <c r="O458" t="s">
        <v>2262</v>
      </c>
      <c r="P458">
        <v>1</v>
      </c>
      <c r="Q458" t="s">
        <v>113</v>
      </c>
      <c r="R458" t="s">
        <v>2261</v>
      </c>
      <c r="S458">
        <v>186</v>
      </c>
      <c r="T458" t="s">
        <v>2266</v>
      </c>
      <c r="U458">
        <v>1088</v>
      </c>
      <c r="V458">
        <v>155</v>
      </c>
      <c r="W458">
        <v>406</v>
      </c>
      <c r="X458">
        <v>94</v>
      </c>
      <c r="Y458">
        <v>243</v>
      </c>
      <c r="Z458">
        <v>69</v>
      </c>
      <c r="AA458" t="s">
        <v>108</v>
      </c>
      <c r="AB458">
        <v>41</v>
      </c>
      <c r="AC458">
        <v>25</v>
      </c>
      <c r="AD458">
        <v>545.1</v>
      </c>
      <c r="AE458">
        <v>8.3333299999999999E-2</v>
      </c>
      <c r="AF458">
        <v>0.44029499999999999</v>
      </c>
      <c r="AH458">
        <v>186</v>
      </c>
      <c r="AI458">
        <f t="shared" si="21"/>
        <v>0.43505057462930069</v>
      </c>
      <c r="AJ458">
        <f t="shared" si="22"/>
        <v>0.10321106959036175</v>
      </c>
      <c r="AK458">
        <f t="shared" si="23"/>
        <v>6.8640798174442685E-2</v>
      </c>
      <c r="AL458">
        <f>U458 - AVERAGEIFS('Placebo Females'!U:U, 'Placebo Females'!B:B, B458, 'Placebo Females'!P:P, P458)</f>
        <v>10</v>
      </c>
      <c r="AM458">
        <f>V458 - AVERAGEIFS('Placebo Females'!V:V, 'Placebo Females'!B:B, B458, 'Placebo Females'!P:P, P458)</f>
        <v>5.6666666666666572</v>
      </c>
      <c r="AN458">
        <f>W458 - AVERAGEIFS('Placebo Females'!W:W, 'Placebo Females'!B:B, B458, 'Placebo Females'!P:P, P458)</f>
        <v>3.6666666666666856</v>
      </c>
      <c r="AO458">
        <f>X458 - AVERAGEIFS('Placebo Females'!X:X, 'Placebo Females'!B:B, B458, 'Placebo Females'!P:P, P458)</f>
        <v>6.3333333333333286</v>
      </c>
      <c r="AP458">
        <f>Y458 - AVERAGEIFS('Placebo Females'!Y:Y, 'Placebo Females'!B:B, B458, 'Placebo Females'!P:P, P458)</f>
        <v>0</v>
      </c>
      <c r="AQ458">
        <f>Z458 - AVERAGEIFS('Placebo Females'!Z:Z, 'Placebo Females'!B:B, B458, 'Placebo Females'!P:P, P458)</f>
        <v>-2.6666666666666714</v>
      </c>
      <c r="AR458">
        <f>AB458 - AVERAGEIFS('Placebo Females'!AB:AB, 'Placebo Females'!B:B, B458, 'Placebo Females'!P:P, P458)</f>
        <v>0</v>
      </c>
      <c r="AS458">
        <f>AC458 - AVERAGEIFS('Placebo Females'!AC:AC, 'Placebo Females'!B:B, B458, 'Placebo Females'!P:P, P458)</f>
        <v>-0.66666666666666785</v>
      </c>
      <c r="AT458">
        <f>AD458 - AVERAGEIFS('Placebo Females'!AD:AD, 'Placebo Females'!B:B, B458, 'Placebo Females'!P:P, P458)</f>
        <v>-27.452666666666573</v>
      </c>
      <c r="AU458">
        <f>AE458 - AVERAGEIFS('Placebo Females'!AE:AE, 'Placebo Females'!B:B, B458, 'Placebo Females'!P:P, P458)</f>
        <v>-1.25165E-2</v>
      </c>
      <c r="AV458">
        <f>AF458 - AVERAGEIFS('Placebo Females'!AF:AF, 'Placebo Females'!B:B, B458, 'Placebo Females'!P:P, P458)</f>
        <v>1.330933333333334E-2</v>
      </c>
    </row>
    <row r="459" spans="1:48" x14ac:dyDescent="0.25">
      <c r="A459" t="s">
        <v>3247</v>
      </c>
      <c r="B459">
        <v>1004</v>
      </c>
      <c r="C459" t="s">
        <v>655</v>
      </c>
      <c r="D459">
        <v>32</v>
      </c>
      <c r="E459">
        <v>177.1</v>
      </c>
      <c r="F459">
        <v>60.7</v>
      </c>
      <c r="G459">
        <v>92</v>
      </c>
      <c r="H459">
        <v>51.75</v>
      </c>
      <c r="I459" t="s">
        <v>103</v>
      </c>
      <c r="J459" t="s">
        <v>104</v>
      </c>
      <c r="K459" t="s">
        <v>459</v>
      </c>
      <c r="L459" t="s">
        <v>160</v>
      </c>
      <c r="M459" t="s">
        <v>2261</v>
      </c>
      <c r="N459">
        <v>1500</v>
      </c>
      <c r="O459" t="s">
        <v>2262</v>
      </c>
      <c r="P459">
        <v>0.5</v>
      </c>
      <c r="Q459" t="s">
        <v>113</v>
      </c>
      <c r="R459" t="s">
        <v>2261</v>
      </c>
      <c r="S459">
        <v>172</v>
      </c>
      <c r="T459" t="s">
        <v>2266</v>
      </c>
      <c r="U459">
        <v>904</v>
      </c>
      <c r="V459">
        <v>141</v>
      </c>
      <c r="W459">
        <v>410</v>
      </c>
      <c r="X459">
        <v>97</v>
      </c>
      <c r="Y459">
        <v>239</v>
      </c>
      <c r="Z459">
        <v>74</v>
      </c>
      <c r="AA459" t="s">
        <v>108</v>
      </c>
      <c r="AB459">
        <v>41</v>
      </c>
      <c r="AC459">
        <v>27</v>
      </c>
      <c r="AD459">
        <v>292.54399999999998</v>
      </c>
      <c r="AE459">
        <v>0.18604699999999999</v>
      </c>
      <c r="AF459">
        <v>0.42480899999999999</v>
      </c>
      <c r="AH459">
        <v>172</v>
      </c>
      <c r="AI459">
        <f t="shared" si="21"/>
        <v>0.40230483245290172</v>
      </c>
      <c r="AJ459">
        <f t="shared" si="22"/>
        <v>9.7558983792915499E-2</v>
      </c>
      <c r="AK459">
        <f t="shared" si="23"/>
        <v>6.4272952529403571E-2</v>
      </c>
      <c r="AL459">
        <f>U459 - AVERAGEIFS('Placebo Females'!U:U, 'Placebo Females'!B:B, B459, 'Placebo Females'!P:P, P459)</f>
        <v>41.666666666666629</v>
      </c>
      <c r="AM459">
        <f>V459 - AVERAGEIFS('Placebo Females'!V:V, 'Placebo Females'!B:B, B459, 'Placebo Females'!P:P, P459)</f>
        <v>6.6666666666666572</v>
      </c>
      <c r="AN459">
        <f>W459 - AVERAGEIFS('Placebo Females'!W:W, 'Placebo Females'!B:B, B459, 'Placebo Females'!P:P, P459)</f>
        <v>13.666666666666686</v>
      </c>
      <c r="AO459">
        <f>X459 - AVERAGEIFS('Placebo Females'!X:X, 'Placebo Females'!B:B, B459, 'Placebo Females'!P:P, P459)</f>
        <v>4.6666666666666714</v>
      </c>
      <c r="AP459">
        <f>Y459 - AVERAGEIFS('Placebo Females'!Y:Y, 'Placebo Females'!B:B, B459, 'Placebo Females'!P:P, P459)</f>
        <v>3.6666666666666572</v>
      </c>
      <c r="AQ459">
        <f>Z459 - AVERAGEIFS('Placebo Females'!Z:Z, 'Placebo Females'!B:B, B459, 'Placebo Females'!P:P, P459)</f>
        <v>5.3333333333333286</v>
      </c>
      <c r="AR459">
        <f>AB459 - AVERAGEIFS('Placebo Females'!AB:AB, 'Placebo Females'!B:B, B459, 'Placebo Females'!P:P, P459)</f>
        <v>0.3333333333333357</v>
      </c>
      <c r="AS459">
        <f>AC459 - AVERAGEIFS('Placebo Females'!AC:AC, 'Placebo Females'!B:B, B459, 'Placebo Females'!P:P, P459)</f>
        <v>2</v>
      </c>
      <c r="AT459">
        <f>AD459 - AVERAGEIFS('Placebo Females'!AD:AD, 'Placebo Females'!B:B, B459, 'Placebo Females'!P:P, P459)</f>
        <v>61.643666666666633</v>
      </c>
      <c r="AU459">
        <f>AE459 - AVERAGEIFS('Placebo Females'!AE:AE, 'Placebo Females'!B:B, B459, 'Placebo Females'!P:P, P459)</f>
        <v>4.7276666666666661E-2</v>
      </c>
      <c r="AV459">
        <f>AF459 - AVERAGEIFS('Placebo Females'!AF:AF, 'Placebo Females'!B:B, B459, 'Placebo Females'!P:P, P459)</f>
        <v>5.5564333333333327E-2</v>
      </c>
    </row>
    <row r="460" spans="1:48" x14ac:dyDescent="0.25">
      <c r="A460" t="s">
        <v>3248</v>
      </c>
      <c r="B460">
        <v>1004</v>
      </c>
      <c r="C460" t="s">
        <v>655</v>
      </c>
      <c r="D460">
        <v>32</v>
      </c>
      <c r="E460">
        <v>177.1</v>
      </c>
      <c r="F460">
        <v>60.7</v>
      </c>
      <c r="G460">
        <v>92</v>
      </c>
      <c r="H460">
        <v>51.75</v>
      </c>
      <c r="I460" t="s">
        <v>103</v>
      </c>
      <c r="J460" t="s">
        <v>104</v>
      </c>
      <c r="K460" t="s">
        <v>459</v>
      </c>
      <c r="L460" t="s">
        <v>160</v>
      </c>
      <c r="M460" t="s">
        <v>2261</v>
      </c>
      <c r="N460">
        <v>1500</v>
      </c>
      <c r="O460" t="s">
        <v>2262</v>
      </c>
      <c r="P460">
        <v>0.5</v>
      </c>
      <c r="Q460" t="s">
        <v>113</v>
      </c>
      <c r="R460" t="s">
        <v>2261</v>
      </c>
      <c r="S460">
        <v>172</v>
      </c>
      <c r="T460" t="s">
        <v>2266</v>
      </c>
      <c r="U460">
        <v>929</v>
      </c>
      <c r="V460">
        <v>140</v>
      </c>
      <c r="W460">
        <v>409</v>
      </c>
      <c r="X460">
        <v>98</v>
      </c>
      <c r="Y460">
        <v>238</v>
      </c>
      <c r="Z460">
        <v>73</v>
      </c>
      <c r="AA460" t="s">
        <v>108</v>
      </c>
      <c r="AB460">
        <v>42</v>
      </c>
      <c r="AC460">
        <v>25</v>
      </c>
      <c r="AD460">
        <v>296.12099999999998</v>
      </c>
      <c r="AE460">
        <v>0.17777799999999999</v>
      </c>
      <c r="AF460">
        <v>0.40909600000000002</v>
      </c>
      <c r="AH460">
        <v>172</v>
      </c>
      <c r="AI460">
        <f t="shared" si="21"/>
        <v>0.40230483245290172</v>
      </c>
      <c r="AJ460">
        <f t="shared" si="22"/>
        <v>9.7558983792915499E-2</v>
      </c>
      <c r="AK460">
        <f t="shared" si="23"/>
        <v>6.4272952529403571E-2</v>
      </c>
      <c r="AL460">
        <f>U460 - AVERAGEIFS('Placebo Females'!U:U, 'Placebo Females'!B:B, B460, 'Placebo Females'!P:P, P460)</f>
        <v>66.666666666666629</v>
      </c>
      <c r="AM460">
        <f>V460 - AVERAGEIFS('Placebo Females'!V:V, 'Placebo Females'!B:B, B460, 'Placebo Females'!P:P, P460)</f>
        <v>5.6666666666666572</v>
      </c>
      <c r="AN460">
        <f>W460 - AVERAGEIFS('Placebo Females'!W:W, 'Placebo Females'!B:B, B460, 'Placebo Females'!P:P, P460)</f>
        <v>12.666666666666686</v>
      </c>
      <c r="AO460">
        <f>X460 - AVERAGEIFS('Placebo Females'!X:X, 'Placebo Females'!B:B, B460, 'Placebo Females'!P:P, P460)</f>
        <v>5.6666666666666714</v>
      </c>
      <c r="AP460">
        <f>Y460 - AVERAGEIFS('Placebo Females'!Y:Y, 'Placebo Females'!B:B, B460, 'Placebo Females'!P:P, P460)</f>
        <v>2.6666666666666572</v>
      </c>
      <c r="AQ460">
        <f>Z460 - AVERAGEIFS('Placebo Females'!Z:Z, 'Placebo Females'!B:B, B460, 'Placebo Females'!P:P, P460)</f>
        <v>4.3333333333333286</v>
      </c>
      <c r="AR460">
        <f>AB460 - AVERAGEIFS('Placebo Females'!AB:AB, 'Placebo Females'!B:B, B460, 'Placebo Females'!P:P, P460)</f>
        <v>1.3333333333333357</v>
      </c>
      <c r="AS460">
        <f>AC460 - AVERAGEIFS('Placebo Females'!AC:AC, 'Placebo Females'!B:B, B460, 'Placebo Females'!P:P, P460)</f>
        <v>0</v>
      </c>
      <c r="AT460">
        <f>AD460 - AVERAGEIFS('Placebo Females'!AD:AD, 'Placebo Females'!B:B, B460, 'Placebo Females'!P:P, P460)</f>
        <v>65.220666666666631</v>
      </c>
      <c r="AU460">
        <f>AE460 - AVERAGEIFS('Placebo Females'!AE:AE, 'Placebo Females'!B:B, B460, 'Placebo Females'!P:P, P460)</f>
        <v>3.9007666666666663E-2</v>
      </c>
      <c r="AV460">
        <f>AF460 - AVERAGEIFS('Placebo Females'!AF:AF, 'Placebo Females'!B:B, B460, 'Placebo Females'!P:P, P460)</f>
        <v>3.985133333333335E-2</v>
      </c>
    </row>
    <row r="461" spans="1:48" x14ac:dyDescent="0.25">
      <c r="A461" t="s">
        <v>3249</v>
      </c>
      <c r="B461">
        <v>1004</v>
      </c>
      <c r="C461" t="s">
        <v>655</v>
      </c>
      <c r="D461">
        <v>32</v>
      </c>
      <c r="E461">
        <v>177.1</v>
      </c>
      <c r="F461">
        <v>60.7</v>
      </c>
      <c r="G461">
        <v>92</v>
      </c>
      <c r="H461">
        <v>51.75</v>
      </c>
      <c r="I461" t="s">
        <v>103</v>
      </c>
      <c r="J461" t="s">
        <v>104</v>
      </c>
      <c r="K461" t="s">
        <v>459</v>
      </c>
      <c r="L461" t="s">
        <v>160</v>
      </c>
      <c r="M461" t="s">
        <v>2261</v>
      </c>
      <c r="N461">
        <v>1500</v>
      </c>
      <c r="O461" t="s">
        <v>2262</v>
      </c>
      <c r="P461">
        <v>0.5</v>
      </c>
      <c r="Q461" t="s">
        <v>113</v>
      </c>
      <c r="R461" t="s">
        <v>2261</v>
      </c>
      <c r="S461">
        <v>172</v>
      </c>
      <c r="T461" t="s">
        <v>2266</v>
      </c>
      <c r="U461">
        <v>918</v>
      </c>
      <c r="V461">
        <v>139</v>
      </c>
      <c r="W461">
        <v>411</v>
      </c>
      <c r="X461">
        <v>98</v>
      </c>
      <c r="Y461">
        <v>239</v>
      </c>
      <c r="Z461">
        <v>74</v>
      </c>
      <c r="AA461" t="s">
        <v>108</v>
      </c>
      <c r="AB461">
        <v>39</v>
      </c>
      <c r="AC461">
        <v>27</v>
      </c>
      <c r="AD461">
        <v>294.60000000000002</v>
      </c>
      <c r="AE461">
        <v>0.17391300000000001</v>
      </c>
      <c r="AF461">
        <v>0.421713</v>
      </c>
      <c r="AH461">
        <v>172</v>
      </c>
      <c r="AI461">
        <f t="shared" si="21"/>
        <v>0.40230483245290172</v>
      </c>
      <c r="AJ461">
        <f t="shared" si="22"/>
        <v>9.7558983792915499E-2</v>
      </c>
      <c r="AK461">
        <f t="shared" si="23"/>
        <v>6.4272952529403571E-2</v>
      </c>
      <c r="AL461">
        <f>U461 - AVERAGEIFS('Placebo Females'!U:U, 'Placebo Females'!B:B, B461, 'Placebo Females'!P:P, P461)</f>
        <v>55.666666666666629</v>
      </c>
      <c r="AM461">
        <f>V461 - AVERAGEIFS('Placebo Females'!V:V, 'Placebo Females'!B:B, B461, 'Placebo Females'!P:P, P461)</f>
        <v>4.6666666666666572</v>
      </c>
      <c r="AN461">
        <f>W461 - AVERAGEIFS('Placebo Females'!W:W, 'Placebo Females'!B:B, B461, 'Placebo Females'!P:P, P461)</f>
        <v>14.666666666666686</v>
      </c>
      <c r="AO461">
        <f>X461 - AVERAGEIFS('Placebo Females'!X:X, 'Placebo Females'!B:B, B461, 'Placebo Females'!P:P, P461)</f>
        <v>5.6666666666666714</v>
      </c>
      <c r="AP461">
        <f>Y461 - AVERAGEIFS('Placebo Females'!Y:Y, 'Placebo Females'!B:B, B461, 'Placebo Females'!P:P, P461)</f>
        <v>3.6666666666666572</v>
      </c>
      <c r="AQ461">
        <f>Z461 - AVERAGEIFS('Placebo Females'!Z:Z, 'Placebo Females'!B:B, B461, 'Placebo Females'!P:P, P461)</f>
        <v>5.3333333333333286</v>
      </c>
      <c r="AR461">
        <f>AB461 - AVERAGEIFS('Placebo Females'!AB:AB, 'Placebo Females'!B:B, B461, 'Placebo Females'!P:P, P461)</f>
        <v>-1.6666666666666643</v>
      </c>
      <c r="AS461">
        <f>AC461 - AVERAGEIFS('Placebo Females'!AC:AC, 'Placebo Females'!B:B, B461, 'Placebo Females'!P:P, P461)</f>
        <v>2</v>
      </c>
      <c r="AT461">
        <f>AD461 - AVERAGEIFS('Placebo Females'!AD:AD, 'Placebo Females'!B:B, B461, 'Placebo Females'!P:P, P461)</f>
        <v>63.699666666666673</v>
      </c>
      <c r="AU461">
        <f>AE461 - AVERAGEIFS('Placebo Females'!AE:AE, 'Placebo Females'!B:B, B461, 'Placebo Females'!P:P, P461)</f>
        <v>3.5142666666666683E-2</v>
      </c>
      <c r="AV461">
        <f>AF461 - AVERAGEIFS('Placebo Females'!AF:AF, 'Placebo Females'!B:B, B461, 'Placebo Females'!P:P, P461)</f>
        <v>5.2468333333333339E-2</v>
      </c>
    </row>
    <row r="462" spans="1:48" x14ac:dyDescent="0.25">
      <c r="A462" t="s">
        <v>3250</v>
      </c>
      <c r="B462">
        <v>1003</v>
      </c>
      <c r="C462" t="s">
        <v>655</v>
      </c>
      <c r="D462">
        <v>30</v>
      </c>
      <c r="E462">
        <v>167</v>
      </c>
      <c r="F462">
        <v>71.3</v>
      </c>
      <c r="G462">
        <v>106</v>
      </c>
      <c r="H462">
        <v>57.75</v>
      </c>
      <c r="I462" t="s">
        <v>103</v>
      </c>
      <c r="J462" t="s">
        <v>104</v>
      </c>
      <c r="K462" t="s">
        <v>753</v>
      </c>
      <c r="L462" t="s">
        <v>311</v>
      </c>
      <c r="M462" t="s">
        <v>2261</v>
      </c>
      <c r="N462">
        <v>1500</v>
      </c>
      <c r="O462" t="s">
        <v>2262</v>
      </c>
      <c r="P462">
        <v>0.5</v>
      </c>
      <c r="Q462" t="s">
        <v>113</v>
      </c>
      <c r="R462" t="s">
        <v>2261</v>
      </c>
      <c r="S462">
        <v>171</v>
      </c>
      <c r="T462" t="s">
        <v>2266</v>
      </c>
      <c r="U462">
        <v>1150</v>
      </c>
      <c r="V462">
        <v>191</v>
      </c>
      <c r="W462">
        <v>413</v>
      </c>
      <c r="X462">
        <v>97</v>
      </c>
      <c r="Y462">
        <v>246</v>
      </c>
      <c r="Z462">
        <v>70</v>
      </c>
      <c r="AA462" t="s">
        <v>108</v>
      </c>
      <c r="AB462">
        <v>41</v>
      </c>
      <c r="AC462">
        <v>26</v>
      </c>
      <c r="AD462">
        <v>432.82600000000002</v>
      </c>
      <c r="AE462">
        <v>0.108696</v>
      </c>
      <c r="AF462">
        <v>0.41245500000000002</v>
      </c>
      <c r="AH462">
        <v>171</v>
      </c>
      <c r="AI462">
        <f t="shared" si="21"/>
        <v>0.39996585086887326</v>
      </c>
      <c r="AJ462">
        <f t="shared" si="22"/>
        <v>9.7149064959307085E-2</v>
      </c>
      <c r="AK462">
        <f t="shared" si="23"/>
        <v>6.3958058720717914E-2</v>
      </c>
      <c r="AL462">
        <f>U462 - AVERAGEIFS('Placebo Females'!U:U, 'Placebo Females'!B:B, B462, 'Placebo Females'!P:P, P462)</f>
        <v>123.66666666666674</v>
      </c>
      <c r="AM462">
        <f>V462 - AVERAGEIFS('Placebo Females'!V:V, 'Placebo Females'!B:B, B462, 'Placebo Females'!P:P, P462)</f>
        <v>13.666666666666657</v>
      </c>
      <c r="AN462">
        <f>W462 - AVERAGEIFS('Placebo Females'!W:W, 'Placebo Females'!B:B, B462, 'Placebo Females'!P:P, P462)</f>
        <v>19.333333333333314</v>
      </c>
      <c r="AO462">
        <f>X462 - AVERAGEIFS('Placebo Females'!X:X, 'Placebo Females'!B:B, B462, 'Placebo Females'!P:P, P462)</f>
        <v>4</v>
      </c>
      <c r="AP462">
        <f>Y462 - AVERAGEIFS('Placebo Females'!Y:Y, 'Placebo Females'!B:B, B462, 'Placebo Females'!P:P, P462)</f>
        <v>12</v>
      </c>
      <c r="AQ462">
        <f>Z462 - AVERAGEIFS('Placebo Females'!Z:Z, 'Placebo Females'!B:B, B462, 'Placebo Females'!P:P, P462)</f>
        <v>3.3333333333333286</v>
      </c>
      <c r="AR462">
        <f>AB462 - AVERAGEIFS('Placebo Females'!AB:AB, 'Placebo Females'!B:B, B462, 'Placebo Females'!P:P, P462)</f>
        <v>-0.6666666666666643</v>
      </c>
      <c r="AS462">
        <f>AC462 - AVERAGEIFS('Placebo Females'!AC:AC, 'Placebo Females'!B:B, B462, 'Placebo Females'!P:P, P462)</f>
        <v>2</v>
      </c>
      <c r="AT462">
        <f>AD462 - AVERAGEIFS('Placebo Females'!AD:AD, 'Placebo Females'!B:B, B462, 'Placebo Females'!P:P, P462)</f>
        <v>109.41166666666669</v>
      </c>
      <c r="AU462">
        <f>AE462 - AVERAGEIFS('Placebo Females'!AE:AE, 'Placebo Females'!B:B, B462, 'Placebo Females'!P:P, P462)</f>
        <v>-1.55275E-2</v>
      </c>
      <c r="AV462">
        <f>AF462 - AVERAGEIFS('Placebo Females'!AF:AF, 'Placebo Females'!B:B, B462, 'Placebo Females'!P:P, P462)</f>
        <v>7.305199999999995E-2</v>
      </c>
    </row>
    <row r="463" spans="1:48" x14ac:dyDescent="0.25">
      <c r="A463" t="s">
        <v>3251</v>
      </c>
      <c r="B463">
        <v>1003</v>
      </c>
      <c r="C463" t="s">
        <v>655</v>
      </c>
      <c r="D463">
        <v>30</v>
      </c>
      <c r="E463">
        <v>167</v>
      </c>
      <c r="F463">
        <v>71.3</v>
      </c>
      <c r="G463">
        <v>106</v>
      </c>
      <c r="H463">
        <v>57.75</v>
      </c>
      <c r="I463" t="s">
        <v>103</v>
      </c>
      <c r="J463" t="s">
        <v>104</v>
      </c>
      <c r="K463" t="s">
        <v>753</v>
      </c>
      <c r="L463" t="s">
        <v>311</v>
      </c>
      <c r="M463" t="s">
        <v>2261</v>
      </c>
      <c r="N463">
        <v>1500</v>
      </c>
      <c r="O463" t="s">
        <v>2262</v>
      </c>
      <c r="P463">
        <v>0.5</v>
      </c>
      <c r="Q463" t="s">
        <v>113</v>
      </c>
      <c r="R463" t="s">
        <v>2261</v>
      </c>
      <c r="S463">
        <v>171</v>
      </c>
      <c r="T463" t="s">
        <v>2266</v>
      </c>
      <c r="U463">
        <v>1143</v>
      </c>
      <c r="V463">
        <v>190</v>
      </c>
      <c r="W463">
        <v>410</v>
      </c>
      <c r="X463">
        <v>88</v>
      </c>
      <c r="Y463">
        <v>256</v>
      </c>
      <c r="Z463">
        <v>66</v>
      </c>
      <c r="AA463" t="s">
        <v>108</v>
      </c>
      <c r="AB463">
        <v>42</v>
      </c>
      <c r="AC463">
        <v>23</v>
      </c>
      <c r="AD463">
        <v>449.28300000000002</v>
      </c>
      <c r="AE463">
        <v>8.6956500000000006E-2</v>
      </c>
      <c r="AF463">
        <v>0.39065499999999997</v>
      </c>
      <c r="AH463">
        <v>171</v>
      </c>
      <c r="AI463">
        <f t="shared" si="21"/>
        <v>0.39996585086887326</v>
      </c>
      <c r="AJ463">
        <f t="shared" si="22"/>
        <v>9.7149064959307085E-2</v>
      </c>
      <c r="AK463">
        <f t="shared" si="23"/>
        <v>6.3958058720717914E-2</v>
      </c>
      <c r="AL463">
        <f>U463 - AVERAGEIFS('Placebo Females'!U:U, 'Placebo Females'!B:B, B463, 'Placebo Females'!P:P, P463)</f>
        <v>116.66666666666674</v>
      </c>
      <c r="AM463">
        <f>V463 - AVERAGEIFS('Placebo Females'!V:V, 'Placebo Females'!B:B, B463, 'Placebo Females'!P:P, P463)</f>
        <v>12.666666666666657</v>
      </c>
      <c r="AN463">
        <f>W463 - AVERAGEIFS('Placebo Females'!W:W, 'Placebo Females'!B:B, B463, 'Placebo Females'!P:P, P463)</f>
        <v>16.333333333333314</v>
      </c>
      <c r="AO463">
        <f>X463 - AVERAGEIFS('Placebo Females'!X:X, 'Placebo Females'!B:B, B463, 'Placebo Females'!P:P, P463)</f>
        <v>-5</v>
      </c>
      <c r="AP463">
        <f>Y463 - AVERAGEIFS('Placebo Females'!Y:Y, 'Placebo Females'!B:B, B463, 'Placebo Females'!P:P, P463)</f>
        <v>22</v>
      </c>
      <c r="AQ463">
        <f>Z463 - AVERAGEIFS('Placebo Females'!Z:Z, 'Placebo Females'!B:B, B463, 'Placebo Females'!P:P, P463)</f>
        <v>-0.6666666666666714</v>
      </c>
      <c r="AR463">
        <f>AB463 - AVERAGEIFS('Placebo Females'!AB:AB, 'Placebo Females'!B:B, B463, 'Placebo Females'!P:P, P463)</f>
        <v>0.3333333333333357</v>
      </c>
      <c r="AS463">
        <f>AC463 - AVERAGEIFS('Placebo Females'!AC:AC, 'Placebo Females'!B:B, B463, 'Placebo Females'!P:P, P463)</f>
        <v>-1</v>
      </c>
      <c r="AT463">
        <f>AD463 - AVERAGEIFS('Placebo Females'!AD:AD, 'Placebo Females'!B:B, B463, 'Placebo Females'!P:P, P463)</f>
        <v>125.86866666666668</v>
      </c>
      <c r="AU463">
        <f>AE463 - AVERAGEIFS('Placebo Females'!AE:AE, 'Placebo Females'!B:B, B463, 'Placebo Females'!P:P, P463)</f>
        <v>-3.7266999999999995E-2</v>
      </c>
      <c r="AV463">
        <f>AF463 - AVERAGEIFS('Placebo Females'!AF:AF, 'Placebo Females'!B:B, B463, 'Placebo Females'!P:P, P463)</f>
        <v>5.1251999999999909E-2</v>
      </c>
    </row>
    <row r="464" spans="1:48" x14ac:dyDescent="0.25">
      <c r="A464" t="s">
        <v>3252</v>
      </c>
      <c r="B464">
        <v>1003</v>
      </c>
      <c r="C464" t="s">
        <v>655</v>
      </c>
      <c r="D464">
        <v>30</v>
      </c>
      <c r="E464">
        <v>167</v>
      </c>
      <c r="F464">
        <v>71.3</v>
      </c>
      <c r="G464">
        <v>106</v>
      </c>
      <c r="H464">
        <v>57.75</v>
      </c>
      <c r="I464" t="s">
        <v>103</v>
      </c>
      <c r="J464" t="s">
        <v>104</v>
      </c>
      <c r="K464" t="s">
        <v>753</v>
      </c>
      <c r="L464" t="s">
        <v>311</v>
      </c>
      <c r="M464" t="s">
        <v>2261</v>
      </c>
      <c r="N464">
        <v>1500</v>
      </c>
      <c r="O464" t="s">
        <v>2262</v>
      </c>
      <c r="P464">
        <v>0.5</v>
      </c>
      <c r="Q464" t="s">
        <v>113</v>
      </c>
      <c r="R464" t="s">
        <v>2261</v>
      </c>
      <c r="S464">
        <v>171</v>
      </c>
      <c r="T464" t="s">
        <v>2266</v>
      </c>
      <c r="U464">
        <v>1315</v>
      </c>
      <c r="V464">
        <v>184</v>
      </c>
      <c r="W464">
        <v>411</v>
      </c>
      <c r="X464">
        <v>85</v>
      </c>
      <c r="Y464">
        <v>260</v>
      </c>
      <c r="Z464">
        <v>66</v>
      </c>
      <c r="AA464" t="s">
        <v>108</v>
      </c>
      <c r="AB464">
        <v>41</v>
      </c>
      <c r="AC464">
        <v>21</v>
      </c>
      <c r="AD464">
        <v>453.30200000000002</v>
      </c>
      <c r="AE464">
        <v>0.13636400000000001</v>
      </c>
      <c r="AF464">
        <v>0.38915100000000002</v>
      </c>
      <c r="AH464">
        <v>171</v>
      </c>
      <c r="AI464">
        <f t="shared" si="21"/>
        <v>0.39996585086887326</v>
      </c>
      <c r="AJ464">
        <f t="shared" si="22"/>
        <v>9.7149064959307085E-2</v>
      </c>
      <c r="AK464">
        <f t="shared" si="23"/>
        <v>6.3958058720717914E-2</v>
      </c>
      <c r="AL464">
        <f>U464 - AVERAGEIFS('Placebo Females'!U:U, 'Placebo Females'!B:B, B464, 'Placebo Females'!P:P, P464)</f>
        <v>288.66666666666674</v>
      </c>
      <c r="AM464">
        <f>V464 - AVERAGEIFS('Placebo Females'!V:V, 'Placebo Females'!B:B, B464, 'Placebo Females'!P:P, P464)</f>
        <v>6.6666666666666572</v>
      </c>
      <c r="AN464">
        <f>W464 - AVERAGEIFS('Placebo Females'!W:W, 'Placebo Females'!B:B, B464, 'Placebo Females'!P:P, P464)</f>
        <v>17.333333333333314</v>
      </c>
      <c r="AO464">
        <f>X464 - AVERAGEIFS('Placebo Females'!X:X, 'Placebo Females'!B:B, B464, 'Placebo Females'!P:P, P464)</f>
        <v>-8</v>
      </c>
      <c r="AP464">
        <f>Y464 - AVERAGEIFS('Placebo Females'!Y:Y, 'Placebo Females'!B:B, B464, 'Placebo Females'!P:P, P464)</f>
        <v>26</v>
      </c>
      <c r="AQ464">
        <f>Z464 - AVERAGEIFS('Placebo Females'!Z:Z, 'Placebo Females'!B:B, B464, 'Placebo Females'!P:P, P464)</f>
        <v>-0.6666666666666714</v>
      </c>
      <c r="AR464">
        <f>AB464 - AVERAGEIFS('Placebo Females'!AB:AB, 'Placebo Females'!B:B, B464, 'Placebo Females'!P:P, P464)</f>
        <v>-0.6666666666666643</v>
      </c>
      <c r="AS464">
        <f>AC464 - AVERAGEIFS('Placebo Females'!AC:AC, 'Placebo Females'!B:B, B464, 'Placebo Females'!P:P, P464)</f>
        <v>-3</v>
      </c>
      <c r="AT464">
        <f>AD464 - AVERAGEIFS('Placebo Females'!AD:AD, 'Placebo Females'!B:B, B464, 'Placebo Females'!P:P, P464)</f>
        <v>129.88766666666669</v>
      </c>
      <c r="AU464">
        <f>AE464 - AVERAGEIFS('Placebo Females'!AE:AE, 'Placebo Females'!B:B, B464, 'Placebo Females'!P:P, P464)</f>
        <v>1.2140500000000012E-2</v>
      </c>
      <c r="AV464">
        <f>AF464 - AVERAGEIFS('Placebo Females'!AF:AF, 'Placebo Females'!B:B, B464, 'Placebo Females'!P:P, P464)</f>
        <v>4.9747999999999959E-2</v>
      </c>
    </row>
    <row r="465" spans="1:48" x14ac:dyDescent="0.25">
      <c r="A465" t="s">
        <v>3253</v>
      </c>
      <c r="B465">
        <v>1002</v>
      </c>
      <c r="C465" t="s">
        <v>655</v>
      </c>
      <c r="D465">
        <v>20</v>
      </c>
      <c r="E465">
        <v>177</v>
      </c>
      <c r="F465">
        <v>80.599999999999994</v>
      </c>
      <c r="G465">
        <v>95.666666669999998</v>
      </c>
      <c r="H465">
        <v>56</v>
      </c>
      <c r="I465" t="s">
        <v>103</v>
      </c>
      <c r="J465" t="s">
        <v>104</v>
      </c>
      <c r="K465" t="s">
        <v>704</v>
      </c>
      <c r="L465" t="s">
        <v>460</v>
      </c>
      <c r="M465" t="s">
        <v>2261</v>
      </c>
      <c r="N465">
        <v>1500</v>
      </c>
      <c r="O465" t="s">
        <v>2262</v>
      </c>
      <c r="P465">
        <v>0.5</v>
      </c>
      <c r="Q465" t="s">
        <v>113</v>
      </c>
      <c r="R465" t="s">
        <v>2261</v>
      </c>
      <c r="S465">
        <v>153</v>
      </c>
      <c r="T465" t="s">
        <v>2266</v>
      </c>
      <c r="U465">
        <v>1057</v>
      </c>
      <c r="V465">
        <v>161</v>
      </c>
      <c r="W465">
        <v>400</v>
      </c>
      <c r="X465">
        <v>91</v>
      </c>
      <c r="Y465">
        <v>237</v>
      </c>
      <c r="Z465">
        <v>72</v>
      </c>
      <c r="AA465" t="s">
        <v>108</v>
      </c>
      <c r="AB465">
        <v>38</v>
      </c>
      <c r="AC465">
        <v>25</v>
      </c>
      <c r="AD465">
        <v>638.05999999999995</v>
      </c>
      <c r="AE465" t="s">
        <v>108</v>
      </c>
      <c r="AF465" t="s">
        <v>108</v>
      </c>
      <c r="AH465">
        <v>153</v>
      </c>
      <c r="AI465">
        <f t="shared" si="21"/>
        <v>0.35786418235636025</v>
      </c>
      <c r="AJ465">
        <f t="shared" si="22"/>
        <v>8.9619360845296425E-2</v>
      </c>
      <c r="AK465">
        <f t="shared" si="23"/>
        <v>5.8220380702563745E-2</v>
      </c>
      <c r="AL465">
        <f>U465 - AVERAGEIFS('Placebo Females'!U:U, 'Placebo Females'!B:B, B465, 'Placebo Females'!P:P, P465)</f>
        <v>-39.666666666666742</v>
      </c>
      <c r="AM465">
        <f>V465 - AVERAGEIFS('Placebo Females'!V:V, 'Placebo Females'!B:B, B465, 'Placebo Females'!P:P, P465)</f>
        <v>12.666666666666657</v>
      </c>
      <c r="AN465">
        <f>W465 - AVERAGEIFS('Placebo Females'!W:W, 'Placebo Females'!B:B, B465, 'Placebo Females'!P:P, P465)</f>
        <v>-4.6666666666666856</v>
      </c>
      <c r="AO465">
        <f>X465 - AVERAGEIFS('Placebo Females'!X:X, 'Placebo Females'!B:B, B465, 'Placebo Females'!P:P, P465)</f>
        <v>1.3333333333333286</v>
      </c>
      <c r="AP465">
        <f>Y465 - AVERAGEIFS('Placebo Females'!Y:Y, 'Placebo Females'!B:B, B465, 'Placebo Females'!P:P, P465)</f>
        <v>-8.3333333333333428</v>
      </c>
      <c r="AQ465">
        <f>Z465 - AVERAGEIFS('Placebo Females'!Z:Z, 'Placebo Females'!B:B, B465, 'Placebo Females'!P:P, P465)</f>
        <v>2.3333333333333286</v>
      </c>
      <c r="AR465">
        <f>AB465 - AVERAGEIFS('Placebo Females'!AB:AB, 'Placebo Females'!B:B, B465, 'Placebo Females'!P:P, P465)</f>
        <v>0.6666666666666643</v>
      </c>
      <c r="AS465">
        <f>AC465 - AVERAGEIFS('Placebo Females'!AC:AC, 'Placebo Females'!B:B, B465, 'Placebo Females'!P:P, P465)</f>
        <v>-0.33333333333333215</v>
      </c>
      <c r="AT465">
        <f>AD465 - AVERAGEIFS('Placebo Females'!AD:AD, 'Placebo Females'!B:B, B465, 'Placebo Females'!P:P, P465)</f>
        <v>2.9103333333332557</v>
      </c>
      <c r="AU465" t="e">
        <f>AE465 - AVERAGEIFS('Placebo Females'!AE:AE, 'Placebo Females'!B:B, B465, 'Placebo Females'!P:P, P465)</f>
        <v>#VALUE!</v>
      </c>
      <c r="AV465" t="e">
        <f>AF465 - AVERAGEIFS('Placebo Females'!AF:AF, 'Placebo Females'!B:B, B465, 'Placebo Females'!P:P, P465)</f>
        <v>#VALUE!</v>
      </c>
    </row>
    <row r="466" spans="1:48" x14ac:dyDescent="0.25">
      <c r="A466" t="s">
        <v>3254</v>
      </c>
      <c r="B466">
        <v>1002</v>
      </c>
      <c r="C466" t="s">
        <v>655</v>
      </c>
      <c r="D466">
        <v>20</v>
      </c>
      <c r="E466">
        <v>177</v>
      </c>
      <c r="F466">
        <v>80.599999999999994</v>
      </c>
      <c r="G466">
        <v>95.666666669999998</v>
      </c>
      <c r="H466">
        <v>56</v>
      </c>
      <c r="I466" t="s">
        <v>103</v>
      </c>
      <c r="J466" t="s">
        <v>104</v>
      </c>
      <c r="K466" t="s">
        <v>704</v>
      </c>
      <c r="L466" t="s">
        <v>460</v>
      </c>
      <c r="M466" t="s">
        <v>2261</v>
      </c>
      <c r="N466">
        <v>1500</v>
      </c>
      <c r="O466" t="s">
        <v>2262</v>
      </c>
      <c r="P466">
        <v>0.5</v>
      </c>
      <c r="Q466" t="s">
        <v>113</v>
      </c>
      <c r="R466" t="s">
        <v>2261</v>
      </c>
      <c r="S466">
        <v>153</v>
      </c>
      <c r="T466" t="s">
        <v>2266</v>
      </c>
      <c r="U466">
        <v>1104</v>
      </c>
      <c r="V466">
        <v>140</v>
      </c>
      <c r="W466">
        <v>394</v>
      </c>
      <c r="X466">
        <v>91</v>
      </c>
      <c r="Y466">
        <v>234</v>
      </c>
      <c r="Z466">
        <v>69</v>
      </c>
      <c r="AA466" t="s">
        <v>108</v>
      </c>
      <c r="AB466">
        <v>39</v>
      </c>
      <c r="AC466">
        <v>23</v>
      </c>
      <c r="AD466">
        <v>652.56700000000001</v>
      </c>
      <c r="AE466">
        <v>4.2553199999999999E-2</v>
      </c>
      <c r="AF466">
        <v>0.34474700000000003</v>
      </c>
      <c r="AH466">
        <v>153</v>
      </c>
      <c r="AI466">
        <f t="shared" si="21"/>
        <v>0.35786418235636025</v>
      </c>
      <c r="AJ466">
        <f t="shared" si="22"/>
        <v>8.9619360845296425E-2</v>
      </c>
      <c r="AK466">
        <f t="shared" si="23"/>
        <v>5.8220380702563745E-2</v>
      </c>
      <c r="AL466">
        <f>U466 - AVERAGEIFS('Placebo Females'!U:U, 'Placebo Females'!B:B, B466, 'Placebo Females'!P:P, P466)</f>
        <v>7.3333333333332575</v>
      </c>
      <c r="AM466">
        <f>V466 - AVERAGEIFS('Placebo Females'!V:V, 'Placebo Females'!B:B, B466, 'Placebo Females'!P:P, P466)</f>
        <v>-8.3333333333333428</v>
      </c>
      <c r="AN466">
        <f>W466 - AVERAGEIFS('Placebo Females'!W:W, 'Placebo Females'!B:B, B466, 'Placebo Females'!P:P, P466)</f>
        <v>-10.666666666666686</v>
      </c>
      <c r="AO466">
        <f>X466 - AVERAGEIFS('Placebo Females'!X:X, 'Placebo Females'!B:B, B466, 'Placebo Females'!P:P, P466)</f>
        <v>1.3333333333333286</v>
      </c>
      <c r="AP466">
        <f>Y466 - AVERAGEIFS('Placebo Females'!Y:Y, 'Placebo Females'!B:B, B466, 'Placebo Females'!P:P, P466)</f>
        <v>-11.333333333333343</v>
      </c>
      <c r="AQ466">
        <f>Z466 - AVERAGEIFS('Placebo Females'!Z:Z, 'Placebo Females'!B:B, B466, 'Placebo Females'!P:P, P466)</f>
        <v>-0.6666666666666714</v>
      </c>
      <c r="AR466">
        <f>AB466 - AVERAGEIFS('Placebo Females'!AB:AB, 'Placebo Females'!B:B, B466, 'Placebo Females'!P:P, P466)</f>
        <v>1.6666666666666643</v>
      </c>
      <c r="AS466">
        <f>AC466 - AVERAGEIFS('Placebo Females'!AC:AC, 'Placebo Females'!B:B, B466, 'Placebo Females'!P:P, P466)</f>
        <v>-2.3333333333333321</v>
      </c>
      <c r="AT466">
        <f>AD466 - AVERAGEIFS('Placebo Females'!AD:AD, 'Placebo Females'!B:B, B466, 'Placebo Females'!P:P, P466)</f>
        <v>17.417333333333318</v>
      </c>
      <c r="AU466">
        <f>AE466 - AVERAGEIFS('Placebo Females'!AE:AE, 'Placebo Females'!B:B, B466, 'Placebo Females'!P:P, P466)</f>
        <v>-5.0442066666666674E-2</v>
      </c>
      <c r="AV466">
        <f>AF466 - AVERAGEIFS('Placebo Females'!AF:AF, 'Placebo Females'!B:B, B466, 'Placebo Females'!P:P, P466)</f>
        <v>7.2800000000000642E-4</v>
      </c>
    </row>
    <row r="467" spans="1:48" x14ac:dyDescent="0.25">
      <c r="A467" t="s">
        <v>3255</v>
      </c>
      <c r="B467">
        <v>1002</v>
      </c>
      <c r="C467" t="s">
        <v>655</v>
      </c>
      <c r="D467">
        <v>20</v>
      </c>
      <c r="E467">
        <v>177</v>
      </c>
      <c r="F467">
        <v>80.599999999999994</v>
      </c>
      <c r="G467">
        <v>95.666666669999998</v>
      </c>
      <c r="H467">
        <v>56</v>
      </c>
      <c r="I467" t="s">
        <v>103</v>
      </c>
      <c r="J467" t="s">
        <v>104</v>
      </c>
      <c r="K467" t="s">
        <v>704</v>
      </c>
      <c r="L467" t="s">
        <v>460</v>
      </c>
      <c r="M467" t="s">
        <v>2261</v>
      </c>
      <c r="N467">
        <v>1500</v>
      </c>
      <c r="O467" t="s">
        <v>2262</v>
      </c>
      <c r="P467">
        <v>0.5</v>
      </c>
      <c r="Q467" t="s">
        <v>113</v>
      </c>
      <c r="R467" t="s">
        <v>2261</v>
      </c>
      <c r="S467">
        <v>153</v>
      </c>
      <c r="T467" t="s">
        <v>2266</v>
      </c>
      <c r="U467">
        <v>1092</v>
      </c>
      <c r="V467">
        <v>140</v>
      </c>
      <c r="W467">
        <v>402</v>
      </c>
      <c r="X467">
        <v>90</v>
      </c>
      <c r="Y467">
        <v>241</v>
      </c>
      <c r="Z467">
        <v>71</v>
      </c>
      <c r="AA467" t="s">
        <v>108</v>
      </c>
      <c r="AB467">
        <v>38</v>
      </c>
      <c r="AC467">
        <v>26</v>
      </c>
      <c r="AD467">
        <v>660.39</v>
      </c>
      <c r="AE467">
        <v>8.6956500000000006E-2</v>
      </c>
      <c r="AF467">
        <v>0.36942999999999998</v>
      </c>
      <c r="AH467">
        <v>153</v>
      </c>
      <c r="AI467">
        <f t="shared" si="21"/>
        <v>0.35786418235636025</v>
      </c>
      <c r="AJ467">
        <f t="shared" si="22"/>
        <v>8.9619360845296425E-2</v>
      </c>
      <c r="AK467">
        <f t="shared" si="23"/>
        <v>5.8220380702563745E-2</v>
      </c>
      <c r="AL467">
        <f>U467 - AVERAGEIFS('Placebo Females'!U:U, 'Placebo Females'!B:B, B467, 'Placebo Females'!P:P, P467)</f>
        <v>-4.6666666666667425</v>
      </c>
      <c r="AM467">
        <f>V467 - AVERAGEIFS('Placebo Females'!V:V, 'Placebo Females'!B:B, B467, 'Placebo Females'!P:P, P467)</f>
        <v>-8.3333333333333428</v>
      </c>
      <c r="AN467">
        <f>W467 - AVERAGEIFS('Placebo Females'!W:W, 'Placebo Females'!B:B, B467, 'Placebo Females'!P:P, P467)</f>
        <v>-2.6666666666666856</v>
      </c>
      <c r="AO467">
        <f>X467 - AVERAGEIFS('Placebo Females'!X:X, 'Placebo Females'!B:B, B467, 'Placebo Females'!P:P, P467)</f>
        <v>0.3333333333333286</v>
      </c>
      <c r="AP467">
        <f>Y467 - AVERAGEIFS('Placebo Females'!Y:Y, 'Placebo Females'!B:B, B467, 'Placebo Females'!P:P, P467)</f>
        <v>-4.3333333333333428</v>
      </c>
      <c r="AQ467">
        <f>Z467 - AVERAGEIFS('Placebo Females'!Z:Z, 'Placebo Females'!B:B, B467, 'Placebo Females'!P:P, P467)</f>
        <v>1.3333333333333286</v>
      </c>
      <c r="AR467">
        <f>AB467 - AVERAGEIFS('Placebo Females'!AB:AB, 'Placebo Females'!B:B, B467, 'Placebo Females'!P:P, P467)</f>
        <v>0.6666666666666643</v>
      </c>
      <c r="AS467">
        <f>AC467 - AVERAGEIFS('Placebo Females'!AC:AC, 'Placebo Females'!B:B, B467, 'Placebo Females'!P:P, P467)</f>
        <v>0.66666666666666785</v>
      </c>
      <c r="AT467">
        <f>AD467 - AVERAGEIFS('Placebo Females'!AD:AD, 'Placebo Females'!B:B, B467, 'Placebo Females'!P:P, P467)</f>
        <v>25.240333333333297</v>
      </c>
      <c r="AU467">
        <f>AE467 - AVERAGEIFS('Placebo Females'!AE:AE, 'Placebo Females'!B:B, B467, 'Placebo Females'!P:P, P467)</f>
        <v>-6.0387666666666673E-3</v>
      </c>
      <c r="AV467">
        <f>AF467 - AVERAGEIFS('Placebo Females'!AF:AF, 'Placebo Females'!B:B, B467, 'Placebo Females'!P:P, P467)</f>
        <v>2.5410999999999961E-2</v>
      </c>
    </row>
    <row r="468" spans="1:48" x14ac:dyDescent="0.25">
      <c r="A468" t="s">
        <v>3256</v>
      </c>
      <c r="B468">
        <v>1002</v>
      </c>
      <c r="C468" t="s">
        <v>655</v>
      </c>
      <c r="D468">
        <v>20</v>
      </c>
      <c r="E468">
        <v>177</v>
      </c>
      <c r="F468">
        <v>80.599999999999994</v>
      </c>
      <c r="G468">
        <v>95.666666669999998</v>
      </c>
      <c r="H468">
        <v>56</v>
      </c>
      <c r="I468" t="s">
        <v>103</v>
      </c>
      <c r="J468" t="s">
        <v>104</v>
      </c>
      <c r="K468" t="s">
        <v>704</v>
      </c>
      <c r="L468" t="s">
        <v>460</v>
      </c>
      <c r="M468" t="s">
        <v>2261</v>
      </c>
      <c r="N468">
        <v>1500</v>
      </c>
      <c r="O468" t="s">
        <v>2262</v>
      </c>
      <c r="P468">
        <v>24</v>
      </c>
      <c r="Q468" t="s">
        <v>113</v>
      </c>
      <c r="R468" t="s">
        <v>2261</v>
      </c>
      <c r="S468">
        <v>147</v>
      </c>
      <c r="T468" t="s">
        <v>2266</v>
      </c>
      <c r="U468">
        <v>882</v>
      </c>
      <c r="V468">
        <v>153</v>
      </c>
      <c r="W468">
        <v>385</v>
      </c>
      <c r="X468">
        <v>87</v>
      </c>
      <c r="Y468">
        <v>226</v>
      </c>
      <c r="Z468">
        <v>72</v>
      </c>
      <c r="AA468" t="s">
        <v>108</v>
      </c>
      <c r="AB468">
        <v>38</v>
      </c>
      <c r="AC468">
        <v>27</v>
      </c>
      <c r="AD468">
        <v>464.37099999999998</v>
      </c>
      <c r="AE468">
        <v>0.152174</v>
      </c>
      <c r="AF468">
        <v>0.383828</v>
      </c>
      <c r="AH468">
        <v>147</v>
      </c>
      <c r="AI468">
        <f t="shared" si="21"/>
        <v>0.34383029285218925</v>
      </c>
      <c r="AJ468">
        <f t="shared" si="22"/>
        <v>8.7042272530540976E-2</v>
      </c>
      <c r="AK468">
        <f t="shared" si="23"/>
        <v>5.6277326293424745E-2</v>
      </c>
      <c r="AL468">
        <f>U468 - AVERAGEIFS('Placebo Females'!U:U, 'Placebo Females'!B:B, B468, 'Placebo Females'!P:P, P468)</f>
        <v>-199.66666666666674</v>
      </c>
      <c r="AM468">
        <f>V468 - AVERAGEIFS('Placebo Females'!V:V, 'Placebo Females'!B:B, B468, 'Placebo Females'!P:P, P468)</f>
        <v>0</v>
      </c>
      <c r="AN468">
        <f>W468 - AVERAGEIFS('Placebo Females'!W:W, 'Placebo Females'!B:B, B468, 'Placebo Females'!P:P, P468)</f>
        <v>-25.666666666666686</v>
      </c>
      <c r="AO468">
        <f>X468 - AVERAGEIFS('Placebo Females'!X:X, 'Placebo Females'!B:B, B468, 'Placebo Females'!P:P, P468)</f>
        <v>-10.666666666666671</v>
      </c>
      <c r="AP468">
        <f>Y468 - AVERAGEIFS('Placebo Females'!Y:Y, 'Placebo Females'!B:B, B468, 'Placebo Females'!P:P, P468)</f>
        <v>-16.666666666666657</v>
      </c>
      <c r="AQ468">
        <f>Z468 - AVERAGEIFS('Placebo Females'!Z:Z, 'Placebo Females'!B:B, B468, 'Placebo Females'!P:P, P468)</f>
        <v>1.6666666666666714</v>
      </c>
      <c r="AR468">
        <f>AB468 - AVERAGEIFS('Placebo Females'!AB:AB, 'Placebo Females'!B:B, B468, 'Placebo Females'!P:P, P468)</f>
        <v>-0.3333333333333357</v>
      </c>
      <c r="AS468">
        <f>AC468 - AVERAGEIFS('Placebo Females'!AC:AC, 'Placebo Females'!B:B, B468, 'Placebo Females'!P:P, P468)</f>
        <v>2.3333333333333321</v>
      </c>
      <c r="AT468">
        <f>AD468 - AVERAGEIFS('Placebo Females'!AD:AD, 'Placebo Females'!B:B, B468, 'Placebo Females'!P:P, P468)</f>
        <v>-162.56600000000003</v>
      </c>
      <c r="AU468">
        <f>AE468 - AVERAGEIFS('Placebo Females'!AE:AE, 'Placebo Females'!B:B, B468, 'Placebo Females'!P:P, P468)</f>
        <v>6.6988833333333345E-2</v>
      </c>
      <c r="AV468">
        <f>AF468 - AVERAGEIFS('Placebo Females'!AF:AF, 'Placebo Females'!B:B, B468, 'Placebo Females'!P:P, P468)</f>
        <v>2.5739000000000067E-2</v>
      </c>
    </row>
    <row r="469" spans="1:48" x14ac:dyDescent="0.25">
      <c r="A469" t="s">
        <v>3257</v>
      </c>
      <c r="B469">
        <v>1002</v>
      </c>
      <c r="C469" t="s">
        <v>655</v>
      </c>
      <c r="D469">
        <v>20</v>
      </c>
      <c r="E469">
        <v>177</v>
      </c>
      <c r="F469">
        <v>80.599999999999994</v>
      </c>
      <c r="G469">
        <v>95.666666669999998</v>
      </c>
      <c r="H469">
        <v>56</v>
      </c>
      <c r="I469" t="s">
        <v>103</v>
      </c>
      <c r="J469" t="s">
        <v>104</v>
      </c>
      <c r="K469" t="s">
        <v>704</v>
      </c>
      <c r="L469" t="s">
        <v>460</v>
      </c>
      <c r="M469" t="s">
        <v>2261</v>
      </c>
      <c r="N469">
        <v>1500</v>
      </c>
      <c r="O469" t="s">
        <v>2262</v>
      </c>
      <c r="P469">
        <v>24</v>
      </c>
      <c r="Q469" t="s">
        <v>113</v>
      </c>
      <c r="R469" t="s">
        <v>2261</v>
      </c>
      <c r="S469">
        <v>147</v>
      </c>
      <c r="T469" t="s">
        <v>2266</v>
      </c>
      <c r="U469">
        <v>858</v>
      </c>
      <c r="V469">
        <v>155</v>
      </c>
      <c r="W469">
        <v>384</v>
      </c>
      <c r="X469">
        <v>86</v>
      </c>
      <c r="Y469">
        <v>226</v>
      </c>
      <c r="Z469">
        <v>72</v>
      </c>
      <c r="AA469" t="s">
        <v>108</v>
      </c>
      <c r="AB469">
        <v>41</v>
      </c>
      <c r="AC469">
        <v>23</v>
      </c>
      <c r="AD469">
        <v>460.22</v>
      </c>
      <c r="AE469">
        <v>0.155556</v>
      </c>
      <c r="AF469">
        <v>0.364284</v>
      </c>
      <c r="AH469">
        <v>147</v>
      </c>
      <c r="AI469">
        <f t="shared" si="21"/>
        <v>0.34383029285218925</v>
      </c>
      <c r="AJ469">
        <f t="shared" si="22"/>
        <v>8.7042272530540976E-2</v>
      </c>
      <c r="AK469">
        <f t="shared" si="23"/>
        <v>5.6277326293424745E-2</v>
      </c>
      <c r="AL469">
        <f>U469 - AVERAGEIFS('Placebo Females'!U:U, 'Placebo Females'!B:B, B469, 'Placebo Females'!P:P, P469)</f>
        <v>-223.66666666666674</v>
      </c>
      <c r="AM469">
        <f>V469 - AVERAGEIFS('Placebo Females'!V:V, 'Placebo Females'!B:B, B469, 'Placebo Females'!P:P, P469)</f>
        <v>2</v>
      </c>
      <c r="AN469">
        <f>W469 - AVERAGEIFS('Placebo Females'!W:W, 'Placebo Females'!B:B, B469, 'Placebo Females'!P:P, P469)</f>
        <v>-26.666666666666686</v>
      </c>
      <c r="AO469">
        <f>X469 - AVERAGEIFS('Placebo Females'!X:X, 'Placebo Females'!B:B, B469, 'Placebo Females'!P:P, P469)</f>
        <v>-11.666666666666671</v>
      </c>
      <c r="AP469">
        <f>Y469 - AVERAGEIFS('Placebo Females'!Y:Y, 'Placebo Females'!B:B, B469, 'Placebo Females'!P:P, P469)</f>
        <v>-16.666666666666657</v>
      </c>
      <c r="AQ469">
        <f>Z469 - AVERAGEIFS('Placebo Females'!Z:Z, 'Placebo Females'!B:B, B469, 'Placebo Females'!P:P, P469)</f>
        <v>1.6666666666666714</v>
      </c>
      <c r="AR469">
        <f>AB469 - AVERAGEIFS('Placebo Females'!AB:AB, 'Placebo Females'!B:B, B469, 'Placebo Females'!P:P, P469)</f>
        <v>2.6666666666666643</v>
      </c>
      <c r="AS469">
        <f>AC469 - AVERAGEIFS('Placebo Females'!AC:AC, 'Placebo Females'!B:B, B469, 'Placebo Females'!P:P, P469)</f>
        <v>-1.6666666666666679</v>
      </c>
      <c r="AT469">
        <f>AD469 - AVERAGEIFS('Placebo Females'!AD:AD, 'Placebo Females'!B:B, B469, 'Placebo Females'!P:P, P469)</f>
        <v>-166.71699999999998</v>
      </c>
      <c r="AU469">
        <f>AE469 - AVERAGEIFS('Placebo Females'!AE:AE, 'Placebo Females'!B:B, B469, 'Placebo Females'!P:P, P469)</f>
        <v>7.0370833333333341E-2</v>
      </c>
      <c r="AV469">
        <f>AF469 - AVERAGEIFS('Placebo Females'!AF:AF, 'Placebo Females'!B:B, B469, 'Placebo Females'!P:P, P469)</f>
        <v>6.1950000000000616E-3</v>
      </c>
    </row>
    <row r="470" spans="1:48" x14ac:dyDescent="0.25">
      <c r="A470" t="s">
        <v>3258</v>
      </c>
      <c r="B470">
        <v>1002</v>
      </c>
      <c r="C470" t="s">
        <v>655</v>
      </c>
      <c r="D470">
        <v>20</v>
      </c>
      <c r="E470">
        <v>177</v>
      </c>
      <c r="F470">
        <v>80.599999999999994</v>
      </c>
      <c r="G470">
        <v>95.666666669999998</v>
      </c>
      <c r="H470">
        <v>56</v>
      </c>
      <c r="I470" t="s">
        <v>103</v>
      </c>
      <c r="J470" t="s">
        <v>104</v>
      </c>
      <c r="K470" t="s">
        <v>704</v>
      </c>
      <c r="L470" t="s">
        <v>460</v>
      </c>
      <c r="M470" t="s">
        <v>2261</v>
      </c>
      <c r="N470">
        <v>1500</v>
      </c>
      <c r="O470" t="s">
        <v>2262</v>
      </c>
      <c r="P470">
        <v>24</v>
      </c>
      <c r="Q470" t="s">
        <v>113</v>
      </c>
      <c r="R470" t="s">
        <v>2261</v>
      </c>
      <c r="S470">
        <v>147</v>
      </c>
      <c r="T470" t="s">
        <v>2266</v>
      </c>
      <c r="U470">
        <v>927</v>
      </c>
      <c r="V470">
        <v>158</v>
      </c>
      <c r="W470">
        <v>382</v>
      </c>
      <c r="X470">
        <v>86</v>
      </c>
      <c r="Y470">
        <v>223</v>
      </c>
      <c r="Z470">
        <v>73</v>
      </c>
      <c r="AA470" t="s">
        <v>108</v>
      </c>
      <c r="AB470">
        <v>39</v>
      </c>
      <c r="AC470">
        <v>26</v>
      </c>
      <c r="AD470">
        <v>467.51799999999997</v>
      </c>
      <c r="AE470" t="s">
        <v>108</v>
      </c>
      <c r="AF470" t="s">
        <v>108</v>
      </c>
      <c r="AH470">
        <v>147</v>
      </c>
      <c r="AI470">
        <f t="shared" si="21"/>
        <v>0.34383029285218925</v>
      </c>
      <c r="AJ470">
        <f t="shared" si="22"/>
        <v>8.7042272530540976E-2</v>
      </c>
      <c r="AK470">
        <f t="shared" si="23"/>
        <v>5.6277326293424745E-2</v>
      </c>
      <c r="AL470">
        <f>U470 - AVERAGEIFS('Placebo Females'!U:U, 'Placebo Females'!B:B, B470, 'Placebo Females'!P:P, P470)</f>
        <v>-154.66666666666674</v>
      </c>
      <c r="AM470">
        <f>V470 - AVERAGEIFS('Placebo Females'!V:V, 'Placebo Females'!B:B, B470, 'Placebo Females'!P:P, P470)</f>
        <v>5</v>
      </c>
      <c r="AN470">
        <f>W470 - AVERAGEIFS('Placebo Females'!W:W, 'Placebo Females'!B:B, B470, 'Placebo Females'!P:P, P470)</f>
        <v>-28.666666666666686</v>
      </c>
      <c r="AO470">
        <f>X470 - AVERAGEIFS('Placebo Females'!X:X, 'Placebo Females'!B:B, B470, 'Placebo Females'!P:P, P470)</f>
        <v>-11.666666666666671</v>
      </c>
      <c r="AP470">
        <f>Y470 - AVERAGEIFS('Placebo Females'!Y:Y, 'Placebo Females'!B:B, B470, 'Placebo Females'!P:P, P470)</f>
        <v>-19.666666666666657</v>
      </c>
      <c r="AQ470">
        <f>Z470 - AVERAGEIFS('Placebo Females'!Z:Z, 'Placebo Females'!B:B, B470, 'Placebo Females'!P:P, P470)</f>
        <v>2.6666666666666714</v>
      </c>
      <c r="AR470">
        <f>AB470 - AVERAGEIFS('Placebo Females'!AB:AB, 'Placebo Females'!B:B, B470, 'Placebo Females'!P:P, P470)</f>
        <v>0.6666666666666643</v>
      </c>
      <c r="AS470">
        <f>AC470 - AVERAGEIFS('Placebo Females'!AC:AC, 'Placebo Females'!B:B, B470, 'Placebo Females'!P:P, P470)</f>
        <v>1.3333333333333321</v>
      </c>
      <c r="AT470">
        <f>AD470 - AVERAGEIFS('Placebo Females'!AD:AD, 'Placebo Females'!B:B, B470, 'Placebo Females'!P:P, P470)</f>
        <v>-159.41900000000004</v>
      </c>
      <c r="AU470" t="e">
        <f>AE470 - AVERAGEIFS('Placebo Females'!AE:AE, 'Placebo Females'!B:B, B470, 'Placebo Females'!P:P, P470)</f>
        <v>#VALUE!</v>
      </c>
      <c r="AV470" t="e">
        <f>AF470 - AVERAGEIFS('Placebo Females'!AF:AF, 'Placebo Females'!B:B, B470, 'Placebo Females'!P:P, P470)</f>
        <v>#VALUE!</v>
      </c>
    </row>
    <row r="471" spans="1:48" x14ac:dyDescent="0.25">
      <c r="A471" t="s">
        <v>3259</v>
      </c>
      <c r="B471">
        <v>1006</v>
      </c>
      <c r="C471" t="s">
        <v>655</v>
      </c>
      <c r="D471">
        <v>22</v>
      </c>
      <c r="E471">
        <v>168.5</v>
      </c>
      <c r="F471">
        <v>69.599999999999994</v>
      </c>
      <c r="G471">
        <v>102.75</v>
      </c>
      <c r="H471">
        <v>55.75</v>
      </c>
      <c r="I471" t="s">
        <v>103</v>
      </c>
      <c r="J471" t="s">
        <v>104</v>
      </c>
      <c r="K471" t="s">
        <v>210</v>
      </c>
      <c r="L471" t="s">
        <v>106</v>
      </c>
      <c r="M471" t="s">
        <v>2261</v>
      </c>
      <c r="N471">
        <v>1500</v>
      </c>
      <c r="O471" t="s">
        <v>2262</v>
      </c>
      <c r="P471">
        <v>0.5</v>
      </c>
      <c r="Q471" t="s">
        <v>113</v>
      </c>
      <c r="R471" t="s">
        <v>2261</v>
      </c>
      <c r="S471">
        <v>138</v>
      </c>
      <c r="T471" t="s">
        <v>2266</v>
      </c>
      <c r="U471">
        <v>979</v>
      </c>
      <c r="V471">
        <v>184</v>
      </c>
      <c r="W471">
        <v>399</v>
      </c>
      <c r="X471">
        <v>112</v>
      </c>
      <c r="Y471">
        <v>214</v>
      </c>
      <c r="Z471">
        <v>73</v>
      </c>
      <c r="AA471" t="s">
        <v>108</v>
      </c>
      <c r="AB471">
        <v>41</v>
      </c>
      <c r="AC471">
        <v>26</v>
      </c>
      <c r="AD471">
        <v>412.34899999999999</v>
      </c>
      <c r="AE471">
        <v>0.14893600000000001</v>
      </c>
      <c r="AF471">
        <v>0.422178</v>
      </c>
      <c r="AH471">
        <v>138</v>
      </c>
      <c r="AI471">
        <f t="shared" si="21"/>
        <v>0.32277945859593277</v>
      </c>
      <c r="AJ471">
        <f t="shared" si="22"/>
        <v>8.3108755525749367E-2</v>
      </c>
      <c r="AK471">
        <f t="shared" si="23"/>
        <v>5.3332519621101304E-2</v>
      </c>
      <c r="AL471">
        <f>U471 - AVERAGEIFS('Placebo Females'!U:U, 'Placebo Females'!B:B, B471, 'Placebo Females'!P:P, P471)</f>
        <v>-19</v>
      </c>
      <c r="AM471">
        <f>V471 - AVERAGEIFS('Placebo Females'!V:V, 'Placebo Females'!B:B, B471, 'Placebo Females'!P:P, P471)</f>
        <v>-0.33333333333334281</v>
      </c>
      <c r="AN471">
        <f>W471 - AVERAGEIFS('Placebo Females'!W:W, 'Placebo Females'!B:B, B471, 'Placebo Females'!P:P, P471)</f>
        <v>14</v>
      </c>
      <c r="AO471">
        <f>X471 - AVERAGEIFS('Placebo Females'!X:X, 'Placebo Females'!B:B, B471, 'Placebo Females'!P:P, P471)</f>
        <v>24.333333333333329</v>
      </c>
      <c r="AP471">
        <f>Y471 - AVERAGEIFS('Placebo Females'!Y:Y, 'Placebo Females'!B:B, B471, 'Placebo Females'!P:P, P471)</f>
        <v>-15</v>
      </c>
      <c r="AQ471">
        <f>Z471 - AVERAGEIFS('Placebo Females'!Z:Z, 'Placebo Females'!B:B, B471, 'Placebo Females'!P:P, P471)</f>
        <v>4.6666666666666714</v>
      </c>
      <c r="AR471">
        <f>AB471 - AVERAGEIFS('Placebo Females'!AB:AB, 'Placebo Females'!B:B, B471, 'Placebo Females'!P:P, P471)</f>
        <v>3</v>
      </c>
      <c r="AS471">
        <f>AC471 - AVERAGEIFS('Placebo Females'!AC:AC, 'Placebo Females'!B:B, B471, 'Placebo Females'!P:P, P471)</f>
        <v>3.3333333333333321</v>
      </c>
      <c r="AT471">
        <f>AD471 - AVERAGEIFS('Placebo Females'!AD:AD, 'Placebo Females'!B:B, B471, 'Placebo Females'!P:P, P471)</f>
        <v>-70.209000000000003</v>
      </c>
      <c r="AU471">
        <f>AE471 - AVERAGEIFS('Placebo Females'!AE:AE, 'Placebo Females'!B:B, B471, 'Placebo Females'!P:P, P471)</f>
        <v>2.1158333333333335E-2</v>
      </c>
      <c r="AV471">
        <f>AF471 - AVERAGEIFS('Placebo Females'!AF:AF, 'Placebo Females'!B:B, B471, 'Placebo Females'!P:P, P471)</f>
        <v>2.405400000000002E-2</v>
      </c>
    </row>
    <row r="472" spans="1:48" x14ac:dyDescent="0.25">
      <c r="A472" t="s">
        <v>3260</v>
      </c>
      <c r="B472">
        <v>1006</v>
      </c>
      <c r="C472" t="s">
        <v>655</v>
      </c>
      <c r="D472">
        <v>22</v>
      </c>
      <c r="E472">
        <v>168.5</v>
      </c>
      <c r="F472">
        <v>69.599999999999994</v>
      </c>
      <c r="G472">
        <v>102.75</v>
      </c>
      <c r="H472">
        <v>55.75</v>
      </c>
      <c r="I472" t="s">
        <v>103</v>
      </c>
      <c r="J472" t="s">
        <v>104</v>
      </c>
      <c r="K472" t="s">
        <v>210</v>
      </c>
      <c r="L472" t="s">
        <v>106</v>
      </c>
      <c r="M472" t="s">
        <v>2261</v>
      </c>
      <c r="N472">
        <v>1500</v>
      </c>
      <c r="O472" t="s">
        <v>2262</v>
      </c>
      <c r="P472">
        <v>0.5</v>
      </c>
      <c r="Q472" t="s">
        <v>113</v>
      </c>
      <c r="R472" t="s">
        <v>2261</v>
      </c>
      <c r="S472">
        <v>138</v>
      </c>
      <c r="T472" t="s">
        <v>2266</v>
      </c>
      <c r="U472">
        <v>871</v>
      </c>
      <c r="V472">
        <v>187</v>
      </c>
      <c r="W472">
        <v>383</v>
      </c>
      <c r="X472">
        <v>84</v>
      </c>
      <c r="Y472">
        <v>224</v>
      </c>
      <c r="Z472">
        <v>75</v>
      </c>
      <c r="AA472" t="s">
        <v>108</v>
      </c>
      <c r="AB472">
        <v>40</v>
      </c>
      <c r="AC472">
        <v>27</v>
      </c>
      <c r="AD472">
        <v>371.755</v>
      </c>
      <c r="AE472">
        <v>0.155556</v>
      </c>
      <c r="AF472">
        <v>0.418437</v>
      </c>
      <c r="AH472">
        <v>138</v>
      </c>
      <c r="AI472">
        <f t="shared" si="21"/>
        <v>0.32277945859593277</v>
      </c>
      <c r="AJ472">
        <f t="shared" si="22"/>
        <v>8.3108755525749367E-2</v>
      </c>
      <c r="AK472">
        <f t="shared" si="23"/>
        <v>5.3332519621101304E-2</v>
      </c>
      <c r="AL472">
        <f>U472 - AVERAGEIFS('Placebo Females'!U:U, 'Placebo Females'!B:B, B472, 'Placebo Females'!P:P, P472)</f>
        <v>-127</v>
      </c>
      <c r="AM472">
        <f>V472 - AVERAGEIFS('Placebo Females'!V:V, 'Placebo Females'!B:B, B472, 'Placebo Females'!P:P, P472)</f>
        <v>2.6666666666666572</v>
      </c>
      <c r="AN472">
        <f>W472 - AVERAGEIFS('Placebo Females'!W:W, 'Placebo Females'!B:B, B472, 'Placebo Females'!P:P, P472)</f>
        <v>-2</v>
      </c>
      <c r="AO472">
        <f>X472 - AVERAGEIFS('Placebo Females'!X:X, 'Placebo Females'!B:B, B472, 'Placebo Females'!P:P, P472)</f>
        <v>-3.6666666666666714</v>
      </c>
      <c r="AP472">
        <f>Y472 - AVERAGEIFS('Placebo Females'!Y:Y, 'Placebo Females'!B:B, B472, 'Placebo Females'!P:P, P472)</f>
        <v>-5</v>
      </c>
      <c r="AQ472">
        <f>Z472 - AVERAGEIFS('Placebo Females'!Z:Z, 'Placebo Females'!B:B, B472, 'Placebo Females'!P:P, P472)</f>
        <v>6.6666666666666714</v>
      </c>
      <c r="AR472">
        <f>AB472 - AVERAGEIFS('Placebo Females'!AB:AB, 'Placebo Females'!B:B, B472, 'Placebo Females'!P:P, P472)</f>
        <v>2</v>
      </c>
      <c r="AS472">
        <f>AC472 - AVERAGEIFS('Placebo Females'!AC:AC, 'Placebo Females'!B:B, B472, 'Placebo Females'!P:P, P472)</f>
        <v>4.3333333333333321</v>
      </c>
      <c r="AT472">
        <f>AD472 - AVERAGEIFS('Placebo Females'!AD:AD, 'Placebo Females'!B:B, B472, 'Placebo Females'!P:P, P472)</f>
        <v>-110.803</v>
      </c>
      <c r="AU472">
        <f>AE472 - AVERAGEIFS('Placebo Females'!AE:AE, 'Placebo Females'!B:B, B472, 'Placebo Females'!P:P, P472)</f>
        <v>2.7778333333333322E-2</v>
      </c>
      <c r="AV472">
        <f>AF472 - AVERAGEIFS('Placebo Females'!AF:AF, 'Placebo Females'!B:B, B472, 'Placebo Females'!P:P, P472)</f>
        <v>2.0313000000000025E-2</v>
      </c>
    </row>
    <row r="473" spans="1:48" x14ac:dyDescent="0.25">
      <c r="A473" t="s">
        <v>3261</v>
      </c>
      <c r="B473">
        <v>1006</v>
      </c>
      <c r="C473" t="s">
        <v>655</v>
      </c>
      <c r="D473">
        <v>22</v>
      </c>
      <c r="E473">
        <v>168.5</v>
      </c>
      <c r="F473">
        <v>69.599999999999994</v>
      </c>
      <c r="G473">
        <v>102.75</v>
      </c>
      <c r="H473">
        <v>55.75</v>
      </c>
      <c r="I473" t="s">
        <v>103</v>
      </c>
      <c r="J473" t="s">
        <v>104</v>
      </c>
      <c r="K473" t="s">
        <v>210</v>
      </c>
      <c r="L473" t="s">
        <v>106</v>
      </c>
      <c r="M473" t="s">
        <v>2261</v>
      </c>
      <c r="N473">
        <v>1500</v>
      </c>
      <c r="O473" t="s">
        <v>2262</v>
      </c>
      <c r="P473">
        <v>0.5</v>
      </c>
      <c r="Q473" t="s">
        <v>113</v>
      </c>
      <c r="R473" t="s">
        <v>2261</v>
      </c>
      <c r="S473">
        <v>138</v>
      </c>
      <c r="T473" t="s">
        <v>2266</v>
      </c>
      <c r="U473">
        <v>1068</v>
      </c>
      <c r="V473">
        <v>175</v>
      </c>
      <c r="W473">
        <v>398</v>
      </c>
      <c r="X473">
        <v>102</v>
      </c>
      <c r="Y473">
        <v>220</v>
      </c>
      <c r="Z473">
        <v>76</v>
      </c>
      <c r="AA473" t="s">
        <v>108</v>
      </c>
      <c r="AB473">
        <v>39</v>
      </c>
      <c r="AC473">
        <v>29</v>
      </c>
      <c r="AD473">
        <v>415.697</v>
      </c>
      <c r="AE473">
        <v>0.125</v>
      </c>
      <c r="AF473">
        <v>0.45217200000000002</v>
      </c>
      <c r="AH473">
        <v>138</v>
      </c>
      <c r="AI473">
        <f t="shared" si="21"/>
        <v>0.32277945859593277</v>
      </c>
      <c r="AJ473">
        <f t="shared" si="22"/>
        <v>8.3108755525749367E-2</v>
      </c>
      <c r="AK473">
        <f t="shared" si="23"/>
        <v>5.3332519621101304E-2</v>
      </c>
      <c r="AL473">
        <f>U473 - AVERAGEIFS('Placebo Females'!U:U, 'Placebo Females'!B:B, B473, 'Placebo Females'!P:P, P473)</f>
        <v>70</v>
      </c>
      <c r="AM473">
        <f>V473 - AVERAGEIFS('Placebo Females'!V:V, 'Placebo Females'!B:B, B473, 'Placebo Females'!P:P, P473)</f>
        <v>-9.3333333333333428</v>
      </c>
      <c r="AN473">
        <f>W473 - AVERAGEIFS('Placebo Females'!W:W, 'Placebo Females'!B:B, B473, 'Placebo Females'!P:P, P473)</f>
        <v>13</v>
      </c>
      <c r="AO473">
        <f>X473 - AVERAGEIFS('Placebo Females'!X:X, 'Placebo Females'!B:B, B473, 'Placebo Females'!P:P, P473)</f>
        <v>14.333333333333329</v>
      </c>
      <c r="AP473">
        <f>Y473 - AVERAGEIFS('Placebo Females'!Y:Y, 'Placebo Females'!B:B, B473, 'Placebo Females'!P:P, P473)</f>
        <v>-9</v>
      </c>
      <c r="AQ473">
        <f>Z473 - AVERAGEIFS('Placebo Females'!Z:Z, 'Placebo Females'!B:B, B473, 'Placebo Females'!P:P, P473)</f>
        <v>7.6666666666666714</v>
      </c>
      <c r="AR473">
        <f>AB473 - AVERAGEIFS('Placebo Females'!AB:AB, 'Placebo Females'!B:B, B473, 'Placebo Females'!P:P, P473)</f>
        <v>1</v>
      </c>
      <c r="AS473">
        <f>AC473 - AVERAGEIFS('Placebo Females'!AC:AC, 'Placebo Females'!B:B, B473, 'Placebo Females'!P:P, P473)</f>
        <v>6.3333333333333321</v>
      </c>
      <c r="AT473">
        <f>AD473 - AVERAGEIFS('Placebo Females'!AD:AD, 'Placebo Females'!B:B, B473, 'Placebo Females'!P:P, P473)</f>
        <v>-66.86099999999999</v>
      </c>
      <c r="AU473">
        <f>AE473 - AVERAGEIFS('Placebo Females'!AE:AE, 'Placebo Females'!B:B, B473, 'Placebo Females'!P:P, P473)</f>
        <v>-2.7776666666666783E-3</v>
      </c>
      <c r="AV473">
        <f>AF473 - AVERAGEIFS('Placebo Females'!AF:AF, 'Placebo Females'!B:B, B473, 'Placebo Females'!P:P, P473)</f>
        <v>5.404800000000004E-2</v>
      </c>
    </row>
    <row r="474" spans="1:48" x14ac:dyDescent="0.25">
      <c r="A474" t="s">
        <v>3262</v>
      </c>
      <c r="B474">
        <v>1007</v>
      </c>
      <c r="C474" t="s">
        <v>655</v>
      </c>
      <c r="D474">
        <v>27</v>
      </c>
      <c r="E474">
        <v>159</v>
      </c>
      <c r="F474">
        <v>52</v>
      </c>
      <c r="G474">
        <v>98.5</v>
      </c>
      <c r="H474">
        <v>61.5</v>
      </c>
      <c r="I474" t="s">
        <v>103</v>
      </c>
      <c r="J474" t="s">
        <v>104</v>
      </c>
      <c r="K474" t="s">
        <v>409</v>
      </c>
      <c r="L474" t="s">
        <v>460</v>
      </c>
      <c r="M474" t="s">
        <v>2261</v>
      </c>
      <c r="N474">
        <v>1500</v>
      </c>
      <c r="O474" t="s">
        <v>2262</v>
      </c>
      <c r="P474">
        <v>1</v>
      </c>
      <c r="Q474" t="s">
        <v>113</v>
      </c>
      <c r="R474" t="s">
        <v>2261</v>
      </c>
      <c r="S474">
        <v>137</v>
      </c>
      <c r="T474" t="s">
        <v>2266</v>
      </c>
      <c r="U474">
        <v>915</v>
      </c>
      <c r="V474">
        <v>168</v>
      </c>
      <c r="W474">
        <v>402</v>
      </c>
      <c r="X474">
        <v>94</v>
      </c>
      <c r="Y474">
        <v>229</v>
      </c>
      <c r="Z474">
        <v>79</v>
      </c>
      <c r="AA474" t="s">
        <v>108</v>
      </c>
      <c r="AB474">
        <v>43</v>
      </c>
      <c r="AC474">
        <v>32</v>
      </c>
      <c r="AD474">
        <v>450.99900000000002</v>
      </c>
      <c r="AE474">
        <v>0.170213</v>
      </c>
      <c r="AF474">
        <v>0.42625600000000002</v>
      </c>
      <c r="AH474">
        <v>137</v>
      </c>
      <c r="AI474">
        <f t="shared" si="21"/>
        <v>0.32044047701190426</v>
      </c>
      <c r="AJ474">
        <f t="shared" si="22"/>
        <v>8.2666472314662953E-2</v>
      </c>
      <c r="AK474">
        <f t="shared" si="23"/>
        <v>5.3003014730116704E-2</v>
      </c>
      <c r="AL474">
        <f>U474 - AVERAGEIFS('Placebo Females'!U:U, 'Placebo Females'!B:B, B474, 'Placebo Females'!P:P, P474)</f>
        <v>6.6666666666666288</v>
      </c>
      <c r="AM474">
        <f>V474 - AVERAGEIFS('Placebo Females'!V:V, 'Placebo Females'!B:B, B474, 'Placebo Females'!P:P, P474)</f>
        <v>5.3333333333333428</v>
      </c>
      <c r="AN474">
        <f>W474 - AVERAGEIFS('Placebo Females'!W:W, 'Placebo Females'!B:B, B474, 'Placebo Females'!P:P, P474)</f>
        <v>-0.33333333333331439</v>
      </c>
      <c r="AO474">
        <f>X474 - AVERAGEIFS('Placebo Females'!X:X, 'Placebo Females'!B:B, B474, 'Placebo Females'!P:P, P474)</f>
        <v>-5</v>
      </c>
      <c r="AP474">
        <f>Y474 - AVERAGEIFS('Placebo Females'!Y:Y, 'Placebo Females'!B:B, B474, 'Placebo Females'!P:P, P474)</f>
        <v>4</v>
      </c>
      <c r="AQ474">
        <f>Z474 - AVERAGEIFS('Placebo Females'!Z:Z, 'Placebo Females'!B:B, B474, 'Placebo Females'!P:P, P474)</f>
        <v>0.6666666666666714</v>
      </c>
      <c r="AR474">
        <f>AB474 - AVERAGEIFS('Placebo Females'!AB:AB, 'Placebo Females'!B:B, B474, 'Placebo Females'!P:P, P474)</f>
        <v>-3.3333333333333357</v>
      </c>
      <c r="AS474">
        <f>AC474 - AVERAGEIFS('Placebo Females'!AC:AC, 'Placebo Females'!B:B, B474, 'Placebo Females'!P:P, P474)</f>
        <v>3.6666666666666679</v>
      </c>
      <c r="AT474">
        <f>AD474 - AVERAGEIFS('Placebo Females'!AD:AD, 'Placebo Females'!B:B, B474, 'Placebo Females'!P:P, P474)</f>
        <v>5.3546666666666738</v>
      </c>
      <c r="AU474">
        <f>AE474 - AVERAGEIFS('Placebo Females'!AE:AE, 'Placebo Females'!B:B, B474, 'Placebo Females'!P:P, P474)</f>
        <v>3.6284499999999997E-2</v>
      </c>
      <c r="AV474">
        <f>AF474 - AVERAGEIFS('Placebo Females'!AF:AF, 'Placebo Females'!B:B, B474, 'Placebo Females'!P:P, P474)</f>
        <v>6.5605000000000246E-3</v>
      </c>
    </row>
    <row r="475" spans="1:48" x14ac:dyDescent="0.25">
      <c r="A475" t="s">
        <v>3263</v>
      </c>
      <c r="B475">
        <v>1007</v>
      </c>
      <c r="C475" t="s">
        <v>655</v>
      </c>
      <c r="D475">
        <v>27</v>
      </c>
      <c r="E475">
        <v>159</v>
      </c>
      <c r="F475">
        <v>52</v>
      </c>
      <c r="G475">
        <v>98.5</v>
      </c>
      <c r="H475">
        <v>61.5</v>
      </c>
      <c r="I475" t="s">
        <v>103</v>
      </c>
      <c r="J475" t="s">
        <v>104</v>
      </c>
      <c r="K475" t="s">
        <v>409</v>
      </c>
      <c r="L475" t="s">
        <v>460</v>
      </c>
      <c r="M475" t="s">
        <v>2261</v>
      </c>
      <c r="N475">
        <v>1500</v>
      </c>
      <c r="O475" t="s">
        <v>2262</v>
      </c>
      <c r="P475">
        <v>1</v>
      </c>
      <c r="Q475" t="s">
        <v>113</v>
      </c>
      <c r="R475" t="s">
        <v>2261</v>
      </c>
      <c r="S475">
        <v>137</v>
      </c>
      <c r="T475" t="s">
        <v>2266</v>
      </c>
      <c r="U475">
        <v>950</v>
      </c>
      <c r="V475">
        <v>159</v>
      </c>
      <c r="W475">
        <v>403</v>
      </c>
      <c r="X475">
        <v>95</v>
      </c>
      <c r="Y475">
        <v>228</v>
      </c>
      <c r="Z475">
        <v>80</v>
      </c>
      <c r="AA475" t="s">
        <v>108</v>
      </c>
      <c r="AB475">
        <v>43</v>
      </c>
      <c r="AC475">
        <v>32</v>
      </c>
      <c r="AD475">
        <v>468.21899999999999</v>
      </c>
      <c r="AE475">
        <v>0.122449</v>
      </c>
      <c r="AF475">
        <v>0.441137</v>
      </c>
      <c r="AH475">
        <v>137</v>
      </c>
      <c r="AI475">
        <f t="shared" si="21"/>
        <v>0.32044047701190426</v>
      </c>
      <c r="AJ475">
        <f t="shared" si="22"/>
        <v>8.2666472314662953E-2</v>
      </c>
      <c r="AK475">
        <f t="shared" si="23"/>
        <v>5.3003014730116704E-2</v>
      </c>
      <c r="AL475">
        <f>U475 - AVERAGEIFS('Placebo Females'!U:U, 'Placebo Females'!B:B, B475, 'Placebo Females'!P:P, P475)</f>
        <v>41.666666666666629</v>
      </c>
      <c r="AM475">
        <f>V475 - AVERAGEIFS('Placebo Females'!V:V, 'Placebo Females'!B:B, B475, 'Placebo Females'!P:P, P475)</f>
        <v>-3.6666666666666572</v>
      </c>
      <c r="AN475">
        <f>W475 - AVERAGEIFS('Placebo Females'!W:W, 'Placebo Females'!B:B, B475, 'Placebo Females'!P:P, P475)</f>
        <v>0.66666666666668561</v>
      </c>
      <c r="AO475">
        <f>X475 - AVERAGEIFS('Placebo Females'!X:X, 'Placebo Females'!B:B, B475, 'Placebo Females'!P:P, P475)</f>
        <v>-4</v>
      </c>
      <c r="AP475">
        <f>Y475 - AVERAGEIFS('Placebo Females'!Y:Y, 'Placebo Females'!B:B, B475, 'Placebo Females'!P:P, P475)</f>
        <v>3</v>
      </c>
      <c r="AQ475">
        <f>Z475 - AVERAGEIFS('Placebo Females'!Z:Z, 'Placebo Females'!B:B, B475, 'Placebo Females'!P:P, P475)</f>
        <v>1.6666666666666714</v>
      </c>
      <c r="AR475">
        <f>AB475 - AVERAGEIFS('Placebo Females'!AB:AB, 'Placebo Females'!B:B, B475, 'Placebo Females'!P:P, P475)</f>
        <v>-3.3333333333333357</v>
      </c>
      <c r="AS475">
        <f>AC475 - AVERAGEIFS('Placebo Females'!AC:AC, 'Placebo Females'!B:B, B475, 'Placebo Females'!P:P, P475)</f>
        <v>3.6666666666666679</v>
      </c>
      <c r="AT475">
        <f>AD475 - AVERAGEIFS('Placebo Females'!AD:AD, 'Placebo Females'!B:B, B475, 'Placebo Females'!P:P, P475)</f>
        <v>22.574666666666644</v>
      </c>
      <c r="AU475">
        <f>AE475 - AVERAGEIFS('Placebo Females'!AE:AE, 'Placebo Females'!B:B, B475, 'Placebo Females'!P:P, P475)</f>
        <v>-1.1479500000000004E-2</v>
      </c>
      <c r="AV475">
        <f>AF475 - AVERAGEIFS('Placebo Females'!AF:AF, 'Placebo Females'!B:B, B475, 'Placebo Females'!P:P, P475)</f>
        <v>2.1441500000000002E-2</v>
      </c>
    </row>
    <row r="476" spans="1:48" x14ac:dyDescent="0.25">
      <c r="A476" t="s">
        <v>3264</v>
      </c>
      <c r="B476">
        <v>1007</v>
      </c>
      <c r="C476" t="s">
        <v>655</v>
      </c>
      <c r="D476">
        <v>27</v>
      </c>
      <c r="E476">
        <v>159</v>
      </c>
      <c r="F476">
        <v>52</v>
      </c>
      <c r="G476">
        <v>98.5</v>
      </c>
      <c r="H476">
        <v>61.5</v>
      </c>
      <c r="I476" t="s">
        <v>103</v>
      </c>
      <c r="J476" t="s">
        <v>104</v>
      </c>
      <c r="K476" t="s">
        <v>409</v>
      </c>
      <c r="L476" t="s">
        <v>460</v>
      </c>
      <c r="M476" t="s">
        <v>2261</v>
      </c>
      <c r="N476">
        <v>1500</v>
      </c>
      <c r="O476" t="s">
        <v>2262</v>
      </c>
      <c r="P476">
        <v>1</v>
      </c>
      <c r="Q476" t="s">
        <v>113</v>
      </c>
      <c r="R476" t="s">
        <v>2261</v>
      </c>
      <c r="S476">
        <v>137</v>
      </c>
      <c r="T476" t="s">
        <v>2266</v>
      </c>
      <c r="U476">
        <v>872</v>
      </c>
      <c r="V476">
        <v>159</v>
      </c>
      <c r="W476">
        <v>403</v>
      </c>
      <c r="X476">
        <v>94</v>
      </c>
      <c r="Y476">
        <v>229</v>
      </c>
      <c r="Z476">
        <v>80</v>
      </c>
      <c r="AA476" t="s">
        <v>108</v>
      </c>
      <c r="AB476">
        <v>46</v>
      </c>
      <c r="AC476">
        <v>28</v>
      </c>
      <c r="AD476">
        <v>447.64299999999997</v>
      </c>
      <c r="AE476">
        <v>0.14893600000000001</v>
      </c>
      <c r="AF476">
        <v>0.43318899999999999</v>
      </c>
      <c r="AH476">
        <v>137</v>
      </c>
      <c r="AI476">
        <f t="shared" si="21"/>
        <v>0.32044047701190426</v>
      </c>
      <c r="AJ476">
        <f t="shared" si="22"/>
        <v>8.2666472314662953E-2</v>
      </c>
      <c r="AK476">
        <f t="shared" si="23"/>
        <v>5.3003014730116704E-2</v>
      </c>
      <c r="AL476">
        <f>U476 - AVERAGEIFS('Placebo Females'!U:U, 'Placebo Females'!B:B, B476, 'Placebo Females'!P:P, P476)</f>
        <v>-36.333333333333371</v>
      </c>
      <c r="AM476">
        <f>V476 - AVERAGEIFS('Placebo Females'!V:V, 'Placebo Females'!B:B, B476, 'Placebo Females'!P:P, P476)</f>
        <v>-3.6666666666666572</v>
      </c>
      <c r="AN476">
        <f>W476 - AVERAGEIFS('Placebo Females'!W:W, 'Placebo Females'!B:B, B476, 'Placebo Females'!P:P, P476)</f>
        <v>0.66666666666668561</v>
      </c>
      <c r="AO476">
        <f>X476 - AVERAGEIFS('Placebo Females'!X:X, 'Placebo Females'!B:B, B476, 'Placebo Females'!P:P, P476)</f>
        <v>-5</v>
      </c>
      <c r="AP476">
        <f>Y476 - AVERAGEIFS('Placebo Females'!Y:Y, 'Placebo Females'!B:B, B476, 'Placebo Females'!P:P, P476)</f>
        <v>4</v>
      </c>
      <c r="AQ476">
        <f>Z476 - AVERAGEIFS('Placebo Females'!Z:Z, 'Placebo Females'!B:B, B476, 'Placebo Females'!P:P, P476)</f>
        <v>1.6666666666666714</v>
      </c>
      <c r="AR476">
        <f>AB476 - AVERAGEIFS('Placebo Females'!AB:AB, 'Placebo Females'!B:B, B476, 'Placebo Females'!P:P, P476)</f>
        <v>-0.3333333333333357</v>
      </c>
      <c r="AS476">
        <f>AC476 - AVERAGEIFS('Placebo Females'!AC:AC, 'Placebo Females'!B:B, B476, 'Placebo Females'!P:P, P476)</f>
        <v>-0.33333333333333215</v>
      </c>
      <c r="AT476">
        <f>AD476 - AVERAGEIFS('Placebo Females'!AD:AD, 'Placebo Females'!B:B, B476, 'Placebo Females'!P:P, P476)</f>
        <v>1.9986666666666224</v>
      </c>
      <c r="AU476">
        <f>AE476 - AVERAGEIFS('Placebo Females'!AE:AE, 'Placebo Females'!B:B, B476, 'Placebo Females'!P:P, P476)</f>
        <v>1.5007500000000007E-2</v>
      </c>
      <c r="AV476">
        <f>AF476 - AVERAGEIFS('Placebo Females'!AF:AF, 'Placebo Females'!B:B, B476, 'Placebo Females'!P:P, P476)</f>
        <v>1.3493499999999992E-2</v>
      </c>
    </row>
    <row r="477" spans="1:48" x14ac:dyDescent="0.25">
      <c r="A477" t="s">
        <v>3265</v>
      </c>
      <c r="B477">
        <v>1011</v>
      </c>
      <c r="C477" t="s">
        <v>655</v>
      </c>
      <c r="D477">
        <v>31</v>
      </c>
      <c r="E477">
        <v>161.5</v>
      </c>
      <c r="F477">
        <v>65.3</v>
      </c>
      <c r="G477">
        <v>120.75</v>
      </c>
      <c r="H477">
        <v>84</v>
      </c>
      <c r="I477" t="s">
        <v>458</v>
      </c>
      <c r="J477" t="s">
        <v>104</v>
      </c>
      <c r="K477" t="s">
        <v>753</v>
      </c>
      <c r="L477" t="s">
        <v>311</v>
      </c>
      <c r="M477" t="s">
        <v>2261</v>
      </c>
      <c r="N477">
        <v>1500</v>
      </c>
      <c r="O477" t="s">
        <v>2262</v>
      </c>
      <c r="P477">
        <v>24</v>
      </c>
      <c r="Q477" t="s">
        <v>113</v>
      </c>
      <c r="R477" t="s">
        <v>2261</v>
      </c>
      <c r="S477">
        <v>113</v>
      </c>
      <c r="T477" t="s">
        <v>2266</v>
      </c>
      <c r="U477">
        <v>902</v>
      </c>
      <c r="V477">
        <v>178</v>
      </c>
      <c r="W477">
        <v>368</v>
      </c>
      <c r="X477">
        <v>97</v>
      </c>
      <c r="Y477">
        <v>199</v>
      </c>
      <c r="Z477">
        <v>72</v>
      </c>
      <c r="AA477" t="s">
        <v>108</v>
      </c>
      <c r="AB477">
        <v>42</v>
      </c>
      <c r="AC477">
        <v>27</v>
      </c>
      <c r="AD477">
        <v>462.25700000000001</v>
      </c>
      <c r="AE477">
        <v>0.12766</v>
      </c>
      <c r="AF477">
        <v>0.34788400000000003</v>
      </c>
      <c r="AH477">
        <v>113</v>
      </c>
      <c r="AI477">
        <f t="shared" si="21"/>
        <v>0.26430491899522029</v>
      </c>
      <c r="AJ477">
        <f t="shared" si="22"/>
        <v>7.1708833383047343E-2</v>
      </c>
      <c r="AK477">
        <f t="shared" si="23"/>
        <v>4.4947081816704815E-2</v>
      </c>
      <c r="AL477">
        <f>U477 - AVERAGEIFS('Placebo Females'!U:U, 'Placebo Females'!B:B, B477, 'Placebo Females'!P:P, P477)</f>
        <v>4.6666666666666288</v>
      </c>
      <c r="AM477">
        <f>V477 - AVERAGEIFS('Placebo Females'!V:V, 'Placebo Females'!B:B, B477, 'Placebo Females'!P:P, P477)</f>
        <v>8.3333333333333428</v>
      </c>
      <c r="AN477">
        <f>W477 - AVERAGEIFS('Placebo Females'!W:W, 'Placebo Females'!B:B, B477, 'Placebo Females'!P:P, P477)</f>
        <v>14</v>
      </c>
      <c r="AO477">
        <f>X477 - AVERAGEIFS('Placebo Females'!X:X, 'Placebo Females'!B:B, B477, 'Placebo Females'!P:P, P477)</f>
        <v>8.3333333333333286</v>
      </c>
      <c r="AP477">
        <f>Y477 - AVERAGEIFS('Placebo Females'!Y:Y, 'Placebo Females'!B:B, B477, 'Placebo Females'!P:P, P477)</f>
        <v>1.6666666666666572</v>
      </c>
      <c r="AQ477">
        <f>Z477 - AVERAGEIFS('Placebo Females'!Z:Z, 'Placebo Females'!B:B, B477, 'Placebo Females'!P:P, P477)</f>
        <v>4</v>
      </c>
      <c r="AR477">
        <f>AB477 - AVERAGEIFS('Placebo Females'!AB:AB, 'Placebo Females'!B:B, B477, 'Placebo Females'!P:P, P477)</f>
        <v>0</v>
      </c>
      <c r="AS477">
        <f>AC477 - AVERAGEIFS('Placebo Females'!AC:AC, 'Placebo Females'!B:B, B477, 'Placebo Females'!P:P, P477)</f>
        <v>3.3333333333333321</v>
      </c>
      <c r="AT477">
        <f>AD477 - AVERAGEIFS('Placebo Females'!AD:AD, 'Placebo Females'!B:B, B477, 'Placebo Females'!P:P, P477)</f>
        <v>-45.917666666666719</v>
      </c>
      <c r="AU477">
        <f>AE477 - AVERAGEIFS('Placebo Females'!AE:AE, 'Placebo Females'!B:B, B477, 'Placebo Females'!P:P, P477)</f>
        <v>-3.7530333333333332E-2</v>
      </c>
      <c r="AV477">
        <f>AF477 - AVERAGEIFS('Placebo Females'!AF:AF, 'Placebo Females'!B:B, B477, 'Placebo Females'!P:P, P477)</f>
        <v>1.9951333333333376E-2</v>
      </c>
    </row>
    <row r="478" spans="1:48" x14ac:dyDescent="0.25">
      <c r="A478" s="1" t="s">
        <v>3266</v>
      </c>
      <c r="B478">
        <v>1011</v>
      </c>
      <c r="C478" t="s">
        <v>655</v>
      </c>
      <c r="D478">
        <v>31</v>
      </c>
      <c r="E478">
        <v>161.5</v>
      </c>
      <c r="F478">
        <v>65.3</v>
      </c>
      <c r="G478">
        <v>120.75</v>
      </c>
      <c r="H478">
        <v>84</v>
      </c>
      <c r="I478" t="s">
        <v>458</v>
      </c>
      <c r="J478" t="s">
        <v>104</v>
      </c>
      <c r="K478" t="s">
        <v>753</v>
      </c>
      <c r="L478" t="s">
        <v>311</v>
      </c>
      <c r="M478" t="s">
        <v>2261</v>
      </c>
      <c r="N478">
        <v>1500</v>
      </c>
      <c r="O478" t="s">
        <v>2262</v>
      </c>
      <c r="P478">
        <v>24</v>
      </c>
      <c r="Q478" t="s">
        <v>113</v>
      </c>
      <c r="R478" t="s">
        <v>2261</v>
      </c>
      <c r="S478">
        <v>113</v>
      </c>
      <c r="T478" t="s">
        <v>2266</v>
      </c>
      <c r="U478">
        <v>840</v>
      </c>
      <c r="V478">
        <v>175</v>
      </c>
      <c r="W478">
        <v>364</v>
      </c>
      <c r="X478">
        <v>99</v>
      </c>
      <c r="Y478">
        <v>191</v>
      </c>
      <c r="Z478">
        <v>74</v>
      </c>
      <c r="AA478" t="s">
        <v>108</v>
      </c>
      <c r="AB478">
        <v>51</v>
      </c>
      <c r="AC478">
        <v>22</v>
      </c>
      <c r="AD478">
        <v>448.38400000000001</v>
      </c>
      <c r="AE478">
        <v>0.104167</v>
      </c>
      <c r="AF478">
        <v>0.34070499999999998</v>
      </c>
      <c r="AH478">
        <v>113</v>
      </c>
      <c r="AI478">
        <f t="shared" si="21"/>
        <v>0.26430491899522029</v>
      </c>
      <c r="AJ478">
        <f t="shared" si="22"/>
        <v>7.1708833383047343E-2</v>
      </c>
      <c r="AK478">
        <f t="shared" si="23"/>
        <v>4.4947081816704815E-2</v>
      </c>
      <c r="AL478">
        <f>U478 - AVERAGEIFS('Placebo Females'!U:U, 'Placebo Females'!B:B, B478, 'Placebo Females'!P:P, P478)</f>
        <v>-57.333333333333371</v>
      </c>
      <c r="AM478">
        <f>V478 - AVERAGEIFS('Placebo Females'!V:V, 'Placebo Females'!B:B, B478, 'Placebo Females'!P:P, P478)</f>
        <v>5.3333333333333428</v>
      </c>
      <c r="AN478">
        <f>W478 - AVERAGEIFS('Placebo Females'!W:W, 'Placebo Females'!B:B, B478, 'Placebo Females'!P:P, P478)</f>
        <v>10</v>
      </c>
      <c r="AO478">
        <f>X478 - AVERAGEIFS('Placebo Females'!X:X, 'Placebo Females'!B:B, B478, 'Placebo Females'!P:P, P478)</f>
        <v>10.333333333333329</v>
      </c>
      <c r="AP478">
        <f>Y478 - AVERAGEIFS('Placebo Females'!Y:Y, 'Placebo Females'!B:B, B478, 'Placebo Females'!P:P, P478)</f>
        <v>-6.3333333333333428</v>
      </c>
      <c r="AQ478">
        <f>Z478 - AVERAGEIFS('Placebo Females'!Z:Z, 'Placebo Females'!B:B, B478, 'Placebo Females'!P:P, P478)</f>
        <v>6</v>
      </c>
      <c r="AR478">
        <f>AB478 - AVERAGEIFS('Placebo Females'!AB:AB, 'Placebo Females'!B:B, B478, 'Placebo Females'!P:P, P478)</f>
        <v>9</v>
      </c>
      <c r="AS478">
        <f>AC478 - AVERAGEIFS('Placebo Females'!AC:AC, 'Placebo Females'!B:B, B478, 'Placebo Females'!P:P, P478)</f>
        <v>-1.6666666666666679</v>
      </c>
      <c r="AT478">
        <f>AD478 - AVERAGEIFS('Placebo Females'!AD:AD, 'Placebo Females'!B:B, B478, 'Placebo Females'!P:P, P478)</f>
        <v>-59.790666666666709</v>
      </c>
      <c r="AU478">
        <f>AE478 - AVERAGEIFS('Placebo Females'!AE:AE, 'Placebo Females'!B:B, B478, 'Placebo Females'!P:P, P478)</f>
        <v>-6.1023333333333332E-2</v>
      </c>
      <c r="AV478">
        <f>AF478 - AVERAGEIFS('Placebo Females'!AF:AF, 'Placebo Females'!B:B, B478, 'Placebo Females'!P:P, P478)</f>
        <v>1.277233333333333E-2</v>
      </c>
    </row>
    <row r="479" spans="1:48" x14ac:dyDescent="0.25">
      <c r="A479" t="s">
        <v>3267</v>
      </c>
      <c r="B479">
        <v>1011</v>
      </c>
      <c r="C479" t="s">
        <v>655</v>
      </c>
      <c r="D479">
        <v>31</v>
      </c>
      <c r="E479">
        <v>161.5</v>
      </c>
      <c r="F479">
        <v>65.3</v>
      </c>
      <c r="G479">
        <v>120.75</v>
      </c>
      <c r="H479">
        <v>84</v>
      </c>
      <c r="I479" t="s">
        <v>458</v>
      </c>
      <c r="J479" t="s">
        <v>104</v>
      </c>
      <c r="K479" t="s">
        <v>753</v>
      </c>
      <c r="L479" t="s">
        <v>311</v>
      </c>
      <c r="M479" t="s">
        <v>2261</v>
      </c>
      <c r="N479">
        <v>1500</v>
      </c>
      <c r="O479" t="s">
        <v>2262</v>
      </c>
      <c r="P479">
        <v>24</v>
      </c>
      <c r="Q479" t="s">
        <v>113</v>
      </c>
      <c r="R479" t="s">
        <v>2261</v>
      </c>
      <c r="S479">
        <v>113</v>
      </c>
      <c r="T479" t="s">
        <v>2266</v>
      </c>
      <c r="U479">
        <v>920</v>
      </c>
      <c r="V479">
        <v>172</v>
      </c>
      <c r="W479">
        <v>370</v>
      </c>
      <c r="X479">
        <v>115</v>
      </c>
      <c r="Y479">
        <v>183</v>
      </c>
      <c r="Z479">
        <v>72</v>
      </c>
      <c r="AA479" t="s">
        <v>108</v>
      </c>
      <c r="AB479">
        <v>40</v>
      </c>
      <c r="AC479">
        <v>29</v>
      </c>
      <c r="AD479">
        <v>459.221</v>
      </c>
      <c r="AE479">
        <v>0.13636400000000001</v>
      </c>
      <c r="AF479">
        <v>0.364093</v>
      </c>
      <c r="AH479">
        <v>113</v>
      </c>
      <c r="AI479">
        <f t="shared" si="21"/>
        <v>0.26430491899522029</v>
      </c>
      <c r="AJ479">
        <f t="shared" si="22"/>
        <v>7.1708833383047343E-2</v>
      </c>
      <c r="AK479">
        <f t="shared" si="23"/>
        <v>4.4947081816704815E-2</v>
      </c>
      <c r="AL479">
        <f>U479 - AVERAGEIFS('Placebo Females'!U:U, 'Placebo Females'!B:B, B479, 'Placebo Females'!P:P, P479)</f>
        <v>22.666666666666629</v>
      </c>
      <c r="AM479">
        <f>V479 - AVERAGEIFS('Placebo Females'!V:V, 'Placebo Females'!B:B, B479, 'Placebo Females'!P:P, P479)</f>
        <v>2.3333333333333428</v>
      </c>
      <c r="AN479">
        <f>W479 - AVERAGEIFS('Placebo Females'!W:W, 'Placebo Females'!B:B, B479, 'Placebo Females'!P:P, P479)</f>
        <v>16</v>
      </c>
      <c r="AO479">
        <f>X479 - AVERAGEIFS('Placebo Females'!X:X, 'Placebo Females'!B:B, B479, 'Placebo Females'!P:P, P479)</f>
        <v>26.333333333333329</v>
      </c>
      <c r="AP479">
        <f>Y479 - AVERAGEIFS('Placebo Females'!Y:Y, 'Placebo Females'!B:B, B479, 'Placebo Females'!P:P, P479)</f>
        <v>-14.333333333333343</v>
      </c>
      <c r="AQ479">
        <f>Z479 - AVERAGEIFS('Placebo Females'!Z:Z, 'Placebo Females'!B:B, B479, 'Placebo Females'!P:P, P479)</f>
        <v>4</v>
      </c>
      <c r="AR479">
        <f>AB479 - AVERAGEIFS('Placebo Females'!AB:AB, 'Placebo Females'!B:B, B479, 'Placebo Females'!P:P, P479)</f>
        <v>-2</v>
      </c>
      <c r="AS479">
        <f>AC479 - AVERAGEIFS('Placebo Females'!AC:AC, 'Placebo Females'!B:B, B479, 'Placebo Females'!P:P, P479)</f>
        <v>5.3333333333333321</v>
      </c>
      <c r="AT479">
        <f>AD479 - AVERAGEIFS('Placebo Females'!AD:AD, 'Placebo Females'!B:B, B479, 'Placebo Females'!P:P, P479)</f>
        <v>-48.95366666666672</v>
      </c>
      <c r="AU479">
        <f>AE479 - AVERAGEIFS('Placebo Females'!AE:AE, 'Placebo Females'!B:B, B479, 'Placebo Females'!P:P, P479)</f>
        <v>-2.8826333333333315E-2</v>
      </c>
      <c r="AV479">
        <f>AF479 - AVERAGEIFS('Placebo Females'!AF:AF, 'Placebo Females'!B:B, B479, 'Placebo Females'!P:P, P479)</f>
        <v>3.616033333333335E-2</v>
      </c>
    </row>
    <row r="480" spans="1:48" x14ac:dyDescent="0.25">
      <c r="A480" t="s">
        <v>3268</v>
      </c>
      <c r="B480">
        <v>1009</v>
      </c>
      <c r="C480" t="s">
        <v>655</v>
      </c>
      <c r="D480">
        <v>29</v>
      </c>
      <c r="E480">
        <v>162</v>
      </c>
      <c r="F480">
        <v>68</v>
      </c>
      <c r="G480">
        <v>107.75</v>
      </c>
      <c r="H480">
        <v>62.75</v>
      </c>
      <c r="I480" t="s">
        <v>458</v>
      </c>
      <c r="J480" t="s">
        <v>104</v>
      </c>
      <c r="K480" t="s">
        <v>105</v>
      </c>
      <c r="L480" t="s">
        <v>211</v>
      </c>
      <c r="M480" t="s">
        <v>2261</v>
      </c>
      <c r="N480">
        <v>1500</v>
      </c>
      <c r="O480" t="s">
        <v>2262</v>
      </c>
      <c r="P480">
        <v>0.5</v>
      </c>
      <c r="Q480" t="s">
        <v>113</v>
      </c>
      <c r="R480" t="s">
        <v>2261</v>
      </c>
      <c r="S480">
        <v>106</v>
      </c>
      <c r="T480" t="s">
        <v>2266</v>
      </c>
      <c r="U480">
        <v>963</v>
      </c>
      <c r="V480">
        <v>144</v>
      </c>
      <c r="W480">
        <v>389</v>
      </c>
      <c r="X480">
        <v>87</v>
      </c>
      <c r="Y480">
        <v>233</v>
      </c>
      <c r="Z480">
        <v>69</v>
      </c>
      <c r="AA480" t="s">
        <v>108</v>
      </c>
      <c r="AB480">
        <v>43</v>
      </c>
      <c r="AC480">
        <v>26</v>
      </c>
      <c r="AD480">
        <v>396.07299999999998</v>
      </c>
      <c r="AE480">
        <v>0.227273</v>
      </c>
      <c r="AF480">
        <v>0.41666399999999998</v>
      </c>
      <c r="AH480">
        <v>106</v>
      </c>
      <c r="AI480">
        <f t="shared" si="21"/>
        <v>0.24793204790702086</v>
      </c>
      <c r="AJ480">
        <f t="shared" si="22"/>
        <v>6.8377078638324873E-2</v>
      </c>
      <c r="AK480">
        <f t="shared" si="23"/>
        <v>4.2540178004831786E-2</v>
      </c>
      <c r="AL480">
        <f>U480 - AVERAGEIFS('Placebo Females'!U:U, 'Placebo Females'!B:B, B480, 'Placebo Females'!P:P, P480)</f>
        <v>90.666666666666629</v>
      </c>
      <c r="AM480">
        <f>V480 - AVERAGEIFS('Placebo Females'!V:V, 'Placebo Females'!B:B, B480, 'Placebo Females'!P:P, P480)</f>
        <v>-24</v>
      </c>
      <c r="AN480">
        <f>W480 - AVERAGEIFS('Placebo Females'!W:W, 'Placebo Females'!B:B, B480, 'Placebo Females'!P:P, P480)</f>
        <v>20.666666666666686</v>
      </c>
      <c r="AO480">
        <f>X480 - AVERAGEIFS('Placebo Females'!X:X, 'Placebo Females'!B:B, B480, 'Placebo Females'!P:P, P480)</f>
        <v>2.3333333333333286</v>
      </c>
      <c r="AP480">
        <f>Y480 - AVERAGEIFS('Placebo Females'!Y:Y, 'Placebo Females'!B:B, B480, 'Placebo Females'!P:P, P480)</f>
        <v>15</v>
      </c>
      <c r="AQ480">
        <f>Z480 - AVERAGEIFS('Placebo Females'!Z:Z, 'Placebo Females'!B:B, B480, 'Placebo Females'!P:P, P480)</f>
        <v>3.3333333333333286</v>
      </c>
      <c r="AR480">
        <f>AB480 - AVERAGEIFS('Placebo Females'!AB:AB, 'Placebo Females'!B:B, B480, 'Placebo Females'!P:P, P480)</f>
        <v>4.6666666666666643</v>
      </c>
      <c r="AS480">
        <f>AC480 - AVERAGEIFS('Placebo Females'!AC:AC, 'Placebo Females'!B:B, B480, 'Placebo Females'!P:P, P480)</f>
        <v>1.3333333333333321</v>
      </c>
      <c r="AT480">
        <f>AD480 - AVERAGEIFS('Placebo Females'!AD:AD, 'Placebo Females'!B:B, B480, 'Placebo Females'!P:P, P480)</f>
        <v>-38.748333333333335</v>
      </c>
      <c r="AU480">
        <f>AE480 - AVERAGEIFS('Placebo Females'!AE:AE, 'Placebo Females'!B:B, B480, 'Placebo Females'!P:P, P480)</f>
        <v>4.8140000000000016E-2</v>
      </c>
      <c r="AV480">
        <f>AF480 - AVERAGEIFS('Placebo Females'!AF:AF, 'Placebo Females'!B:B, B480, 'Placebo Females'!P:P, P480)</f>
        <v>6.2230999999999981E-2</v>
      </c>
    </row>
    <row r="481" spans="1:48" x14ac:dyDescent="0.25">
      <c r="A481" t="s">
        <v>3269</v>
      </c>
      <c r="B481">
        <v>1009</v>
      </c>
      <c r="C481" t="s">
        <v>655</v>
      </c>
      <c r="D481">
        <v>29</v>
      </c>
      <c r="E481">
        <v>162</v>
      </c>
      <c r="F481">
        <v>68</v>
      </c>
      <c r="G481">
        <v>107.75</v>
      </c>
      <c r="H481">
        <v>62.75</v>
      </c>
      <c r="I481" t="s">
        <v>458</v>
      </c>
      <c r="J481" t="s">
        <v>104</v>
      </c>
      <c r="K481" t="s">
        <v>105</v>
      </c>
      <c r="L481" t="s">
        <v>211</v>
      </c>
      <c r="M481" t="s">
        <v>2261</v>
      </c>
      <c r="N481">
        <v>1500</v>
      </c>
      <c r="O481" t="s">
        <v>2262</v>
      </c>
      <c r="P481">
        <v>0.5</v>
      </c>
      <c r="Q481" t="s">
        <v>113</v>
      </c>
      <c r="R481" t="s">
        <v>2261</v>
      </c>
      <c r="S481">
        <v>106</v>
      </c>
      <c r="T481" t="s">
        <v>2266</v>
      </c>
      <c r="U481">
        <v>952</v>
      </c>
      <c r="V481">
        <v>157</v>
      </c>
      <c r="W481">
        <v>385</v>
      </c>
      <c r="X481">
        <v>92</v>
      </c>
      <c r="Y481">
        <v>226</v>
      </c>
      <c r="Z481">
        <v>67</v>
      </c>
      <c r="AA481" t="s">
        <v>108</v>
      </c>
      <c r="AB481">
        <v>46</v>
      </c>
      <c r="AC481">
        <v>23</v>
      </c>
      <c r="AD481">
        <v>400.39600000000002</v>
      </c>
      <c r="AE481">
        <v>0.23255799999999999</v>
      </c>
      <c r="AF481">
        <v>0.39348</v>
      </c>
      <c r="AH481">
        <v>106</v>
      </c>
      <c r="AI481">
        <f t="shared" si="21"/>
        <v>0.24793204790702086</v>
      </c>
      <c r="AJ481">
        <f t="shared" si="22"/>
        <v>6.8377078638324873E-2</v>
      </c>
      <c r="AK481">
        <f t="shared" si="23"/>
        <v>4.2540178004831786E-2</v>
      </c>
      <c r="AL481">
        <f>U481 - AVERAGEIFS('Placebo Females'!U:U, 'Placebo Females'!B:B, B481, 'Placebo Females'!P:P, P481)</f>
        <v>79.666666666666629</v>
      </c>
      <c r="AM481">
        <f>V481 - AVERAGEIFS('Placebo Females'!V:V, 'Placebo Females'!B:B, B481, 'Placebo Females'!P:P, P481)</f>
        <v>-11</v>
      </c>
      <c r="AN481">
        <f>W481 - AVERAGEIFS('Placebo Females'!W:W, 'Placebo Females'!B:B, B481, 'Placebo Females'!P:P, P481)</f>
        <v>16.666666666666686</v>
      </c>
      <c r="AO481">
        <f>X481 - AVERAGEIFS('Placebo Females'!X:X, 'Placebo Females'!B:B, B481, 'Placebo Females'!P:P, P481)</f>
        <v>7.3333333333333286</v>
      </c>
      <c r="AP481">
        <f>Y481 - AVERAGEIFS('Placebo Females'!Y:Y, 'Placebo Females'!B:B, B481, 'Placebo Females'!P:P, P481)</f>
        <v>8</v>
      </c>
      <c r="AQ481">
        <f>Z481 - AVERAGEIFS('Placebo Females'!Z:Z, 'Placebo Females'!B:B, B481, 'Placebo Females'!P:P, P481)</f>
        <v>1.3333333333333286</v>
      </c>
      <c r="AR481">
        <f>AB481 - AVERAGEIFS('Placebo Females'!AB:AB, 'Placebo Females'!B:B, B481, 'Placebo Females'!P:P, P481)</f>
        <v>7.6666666666666643</v>
      </c>
      <c r="AS481">
        <f>AC481 - AVERAGEIFS('Placebo Females'!AC:AC, 'Placebo Females'!B:B, B481, 'Placebo Females'!P:P, P481)</f>
        <v>-1.6666666666666679</v>
      </c>
      <c r="AT481">
        <f>AD481 - AVERAGEIFS('Placebo Females'!AD:AD, 'Placebo Females'!B:B, B481, 'Placebo Females'!P:P, P481)</f>
        <v>-34.425333333333299</v>
      </c>
      <c r="AU481">
        <f>AE481 - AVERAGEIFS('Placebo Females'!AE:AE, 'Placebo Females'!B:B, B481, 'Placebo Females'!P:P, P481)</f>
        <v>5.3425E-2</v>
      </c>
      <c r="AV481">
        <f>AF481 - AVERAGEIFS('Placebo Females'!AF:AF, 'Placebo Females'!B:B, B481, 'Placebo Females'!P:P, P481)</f>
        <v>3.9046999999999998E-2</v>
      </c>
    </row>
    <row r="482" spans="1:48" x14ac:dyDescent="0.25">
      <c r="A482" t="s">
        <v>3270</v>
      </c>
      <c r="B482">
        <v>1009</v>
      </c>
      <c r="C482" t="s">
        <v>655</v>
      </c>
      <c r="D482">
        <v>29</v>
      </c>
      <c r="E482">
        <v>162</v>
      </c>
      <c r="F482">
        <v>68</v>
      </c>
      <c r="G482">
        <v>107.75</v>
      </c>
      <c r="H482">
        <v>62.75</v>
      </c>
      <c r="I482" t="s">
        <v>458</v>
      </c>
      <c r="J482" t="s">
        <v>104</v>
      </c>
      <c r="K482" t="s">
        <v>105</v>
      </c>
      <c r="L482" t="s">
        <v>211</v>
      </c>
      <c r="M482" t="s">
        <v>2261</v>
      </c>
      <c r="N482">
        <v>1500</v>
      </c>
      <c r="O482" t="s">
        <v>2262</v>
      </c>
      <c r="P482">
        <v>0.5</v>
      </c>
      <c r="Q482" t="s">
        <v>113</v>
      </c>
      <c r="R482" t="s">
        <v>2261</v>
      </c>
      <c r="S482">
        <v>106</v>
      </c>
      <c r="T482" t="s">
        <v>2266</v>
      </c>
      <c r="U482">
        <v>946</v>
      </c>
      <c r="V482">
        <v>155</v>
      </c>
      <c r="W482">
        <v>381</v>
      </c>
      <c r="X482">
        <v>87</v>
      </c>
      <c r="Y482">
        <v>226</v>
      </c>
      <c r="Z482">
        <v>68</v>
      </c>
      <c r="AA482" t="s">
        <v>108</v>
      </c>
      <c r="AB482">
        <v>45</v>
      </c>
      <c r="AC482">
        <v>23</v>
      </c>
      <c r="AD482">
        <v>398.26299999999998</v>
      </c>
      <c r="AE482">
        <v>0.17777799999999999</v>
      </c>
      <c r="AF482">
        <v>0.40285900000000002</v>
      </c>
      <c r="AH482">
        <v>106</v>
      </c>
      <c r="AI482">
        <f t="shared" si="21"/>
        <v>0.24793204790702086</v>
      </c>
      <c r="AJ482">
        <f t="shared" si="22"/>
        <v>6.8377078638324873E-2</v>
      </c>
      <c r="AK482">
        <f t="shared" si="23"/>
        <v>4.2540178004831786E-2</v>
      </c>
      <c r="AL482">
        <f>U482 - AVERAGEIFS('Placebo Females'!U:U, 'Placebo Females'!B:B, B482, 'Placebo Females'!P:P, P482)</f>
        <v>73.666666666666629</v>
      </c>
      <c r="AM482">
        <f>V482 - AVERAGEIFS('Placebo Females'!V:V, 'Placebo Females'!B:B, B482, 'Placebo Females'!P:P, P482)</f>
        <v>-13</v>
      </c>
      <c r="AN482">
        <f>W482 - AVERAGEIFS('Placebo Females'!W:W, 'Placebo Females'!B:B, B482, 'Placebo Females'!P:P, P482)</f>
        <v>12.666666666666686</v>
      </c>
      <c r="AO482">
        <f>X482 - AVERAGEIFS('Placebo Females'!X:X, 'Placebo Females'!B:B, B482, 'Placebo Females'!P:P, P482)</f>
        <v>2.3333333333333286</v>
      </c>
      <c r="AP482">
        <f>Y482 - AVERAGEIFS('Placebo Females'!Y:Y, 'Placebo Females'!B:B, B482, 'Placebo Females'!P:P, P482)</f>
        <v>8</v>
      </c>
      <c r="AQ482">
        <f>Z482 - AVERAGEIFS('Placebo Females'!Z:Z, 'Placebo Females'!B:B, B482, 'Placebo Females'!P:P, P482)</f>
        <v>2.3333333333333286</v>
      </c>
      <c r="AR482">
        <f>AB482 - AVERAGEIFS('Placebo Females'!AB:AB, 'Placebo Females'!B:B, B482, 'Placebo Females'!P:P, P482)</f>
        <v>6.6666666666666643</v>
      </c>
      <c r="AS482">
        <f>AC482 - AVERAGEIFS('Placebo Females'!AC:AC, 'Placebo Females'!B:B, B482, 'Placebo Females'!P:P, P482)</f>
        <v>-1.6666666666666679</v>
      </c>
      <c r="AT482">
        <f>AD482 - AVERAGEIFS('Placebo Females'!AD:AD, 'Placebo Females'!B:B, B482, 'Placebo Females'!P:P, P482)</f>
        <v>-36.558333333333337</v>
      </c>
      <c r="AU482">
        <f>AE482 - AVERAGEIFS('Placebo Females'!AE:AE, 'Placebo Females'!B:B, B482, 'Placebo Females'!P:P, P482)</f>
        <v>-1.3549999999999951E-3</v>
      </c>
      <c r="AV482">
        <f>AF482 - AVERAGEIFS('Placebo Females'!AF:AF, 'Placebo Females'!B:B, B482, 'Placebo Females'!P:P, P482)</f>
        <v>4.8426000000000025E-2</v>
      </c>
    </row>
    <row r="483" spans="1:48" x14ac:dyDescent="0.25">
      <c r="A483" t="s">
        <v>3271</v>
      </c>
      <c r="B483">
        <v>1009</v>
      </c>
      <c r="C483" t="s">
        <v>655</v>
      </c>
      <c r="D483">
        <v>29</v>
      </c>
      <c r="E483">
        <v>162</v>
      </c>
      <c r="F483">
        <v>68</v>
      </c>
      <c r="G483">
        <v>107.75</v>
      </c>
      <c r="H483">
        <v>62.75</v>
      </c>
      <c r="I483" t="s">
        <v>458</v>
      </c>
      <c r="J483" t="s">
        <v>104</v>
      </c>
      <c r="K483" t="s">
        <v>105</v>
      </c>
      <c r="L483" t="s">
        <v>211</v>
      </c>
      <c r="M483" t="s">
        <v>2261</v>
      </c>
      <c r="N483">
        <v>1500</v>
      </c>
      <c r="O483" t="s">
        <v>2262</v>
      </c>
      <c r="P483">
        <v>24</v>
      </c>
      <c r="Q483" t="s">
        <v>113</v>
      </c>
      <c r="R483" t="s">
        <v>2261</v>
      </c>
      <c r="S483">
        <v>98.5</v>
      </c>
      <c r="T483" t="s">
        <v>2266</v>
      </c>
      <c r="U483">
        <v>819</v>
      </c>
      <c r="V483">
        <v>161</v>
      </c>
      <c r="W483">
        <v>374</v>
      </c>
      <c r="X483">
        <v>91</v>
      </c>
      <c r="Y483">
        <v>213</v>
      </c>
      <c r="Z483">
        <v>70</v>
      </c>
      <c r="AA483" t="s">
        <v>108</v>
      </c>
      <c r="AB483">
        <v>39</v>
      </c>
      <c r="AC483">
        <v>28</v>
      </c>
      <c r="AD483">
        <v>384.18200000000002</v>
      </c>
      <c r="AE483">
        <v>0.21276600000000001</v>
      </c>
      <c r="AF483">
        <v>0.395428</v>
      </c>
      <c r="AH483">
        <v>98.5</v>
      </c>
      <c r="AI483">
        <f t="shared" si="21"/>
        <v>0.23038968602680707</v>
      </c>
      <c r="AJ483">
        <f t="shared" si="22"/>
        <v>6.4730845579144547E-2</v>
      </c>
      <c r="AK483">
        <f t="shared" si="23"/>
        <v>3.9929970152564609E-2</v>
      </c>
      <c r="AL483">
        <f>U483 - AVERAGEIFS('Placebo Females'!U:U, 'Placebo Females'!B:B, B483, 'Placebo Females'!P:P, P483)</f>
        <v>32</v>
      </c>
      <c r="AM483">
        <f>V483 - AVERAGEIFS('Placebo Females'!V:V, 'Placebo Females'!B:B, B483, 'Placebo Females'!P:P, P483)</f>
        <v>3.6666666666666572</v>
      </c>
      <c r="AN483">
        <f>W483 - AVERAGEIFS('Placebo Females'!W:W, 'Placebo Females'!B:B, B483, 'Placebo Females'!P:P, P483)</f>
        <v>4.3333333333333144</v>
      </c>
      <c r="AO483">
        <f>X483 - AVERAGEIFS('Placebo Females'!X:X, 'Placebo Females'!B:B, B483, 'Placebo Females'!P:P, P483)</f>
        <v>2</v>
      </c>
      <c r="AP483">
        <f>Y483 - AVERAGEIFS('Placebo Females'!Y:Y, 'Placebo Females'!B:B, B483, 'Placebo Females'!P:P, P483)</f>
        <v>14</v>
      </c>
      <c r="AQ483">
        <f>Z483 - AVERAGEIFS('Placebo Females'!Z:Z, 'Placebo Females'!B:B, B483, 'Placebo Females'!P:P, P483)</f>
        <v>-11.666666666666671</v>
      </c>
      <c r="AR483">
        <f>AB483 - AVERAGEIFS('Placebo Females'!AB:AB, 'Placebo Females'!B:B, B483, 'Placebo Females'!P:P, P483)</f>
        <v>-4</v>
      </c>
      <c r="AS483">
        <f>AC483 - AVERAGEIFS('Placebo Females'!AC:AC, 'Placebo Females'!B:B, B483, 'Placebo Females'!P:P, P483)</f>
        <v>-5.3333333333333357</v>
      </c>
      <c r="AT483">
        <f>AD483 - AVERAGEIFS('Placebo Females'!AD:AD, 'Placebo Females'!B:B, B483, 'Placebo Females'!P:P, P483)</f>
        <v>57.835333333333381</v>
      </c>
      <c r="AU483">
        <f>AE483 - AVERAGEIFS('Placebo Females'!AE:AE, 'Placebo Females'!B:B, B483, 'Placebo Females'!P:P, P483)</f>
        <v>0.10396520000000002</v>
      </c>
      <c r="AV483">
        <f>AF483 - AVERAGEIFS('Placebo Females'!AF:AF, 'Placebo Females'!B:B, B483, 'Placebo Females'!P:P, P483)</f>
        <v>2.2277666666666696E-2</v>
      </c>
    </row>
    <row r="484" spans="1:48" x14ac:dyDescent="0.25">
      <c r="A484" t="s">
        <v>3272</v>
      </c>
      <c r="B484">
        <v>1009</v>
      </c>
      <c r="C484" t="s">
        <v>655</v>
      </c>
      <c r="D484">
        <v>29</v>
      </c>
      <c r="E484">
        <v>162</v>
      </c>
      <c r="F484">
        <v>68</v>
      </c>
      <c r="G484">
        <v>107.75</v>
      </c>
      <c r="H484">
        <v>62.75</v>
      </c>
      <c r="I484" t="s">
        <v>458</v>
      </c>
      <c r="J484" t="s">
        <v>104</v>
      </c>
      <c r="K484" t="s">
        <v>105</v>
      </c>
      <c r="L484" t="s">
        <v>211</v>
      </c>
      <c r="M484" t="s">
        <v>2261</v>
      </c>
      <c r="N484">
        <v>1500</v>
      </c>
      <c r="O484" t="s">
        <v>2262</v>
      </c>
      <c r="P484">
        <v>24</v>
      </c>
      <c r="Q484" t="s">
        <v>113</v>
      </c>
      <c r="R484" t="s">
        <v>2261</v>
      </c>
      <c r="S484">
        <v>98.5</v>
      </c>
      <c r="T484" t="s">
        <v>2266</v>
      </c>
      <c r="U484">
        <v>877</v>
      </c>
      <c r="V484">
        <v>158</v>
      </c>
      <c r="W484">
        <v>377</v>
      </c>
      <c r="X484">
        <v>94</v>
      </c>
      <c r="Y484">
        <v>214</v>
      </c>
      <c r="Z484">
        <v>69</v>
      </c>
      <c r="AA484" t="s">
        <v>108</v>
      </c>
      <c r="AB484">
        <v>40</v>
      </c>
      <c r="AC484">
        <v>29</v>
      </c>
      <c r="AD484">
        <v>391.32900000000001</v>
      </c>
      <c r="AE484">
        <v>0.23255799999999999</v>
      </c>
      <c r="AF484">
        <v>0.39393299999999998</v>
      </c>
      <c r="AH484">
        <v>98.5</v>
      </c>
      <c r="AI484">
        <f t="shared" si="21"/>
        <v>0.23038968602680707</v>
      </c>
      <c r="AJ484">
        <f t="shared" si="22"/>
        <v>6.4730845579144547E-2</v>
      </c>
      <c r="AK484">
        <f t="shared" si="23"/>
        <v>3.9929970152564609E-2</v>
      </c>
      <c r="AL484">
        <f>U484 - AVERAGEIFS('Placebo Females'!U:U, 'Placebo Females'!B:B, B484, 'Placebo Females'!P:P, P484)</f>
        <v>90</v>
      </c>
      <c r="AM484">
        <f>V484 - AVERAGEIFS('Placebo Females'!V:V, 'Placebo Females'!B:B, B484, 'Placebo Females'!P:P, P484)</f>
        <v>0.66666666666665719</v>
      </c>
      <c r="AN484">
        <f>W484 - AVERAGEIFS('Placebo Females'!W:W, 'Placebo Females'!B:B, B484, 'Placebo Females'!P:P, P484)</f>
        <v>7.3333333333333144</v>
      </c>
      <c r="AO484">
        <f>X484 - AVERAGEIFS('Placebo Females'!X:X, 'Placebo Females'!B:B, B484, 'Placebo Females'!P:P, P484)</f>
        <v>5</v>
      </c>
      <c r="AP484">
        <f>Y484 - AVERAGEIFS('Placebo Females'!Y:Y, 'Placebo Females'!B:B, B484, 'Placebo Females'!P:P, P484)</f>
        <v>15</v>
      </c>
      <c r="AQ484">
        <f>Z484 - AVERAGEIFS('Placebo Females'!Z:Z, 'Placebo Females'!B:B, B484, 'Placebo Females'!P:P, P484)</f>
        <v>-12.666666666666671</v>
      </c>
      <c r="AR484">
        <f>AB484 - AVERAGEIFS('Placebo Females'!AB:AB, 'Placebo Females'!B:B, B484, 'Placebo Females'!P:P, P484)</f>
        <v>-3</v>
      </c>
      <c r="AS484">
        <f>AC484 - AVERAGEIFS('Placebo Females'!AC:AC, 'Placebo Females'!B:B, B484, 'Placebo Females'!P:P, P484)</f>
        <v>-4.3333333333333357</v>
      </c>
      <c r="AT484">
        <f>AD484 - AVERAGEIFS('Placebo Females'!AD:AD, 'Placebo Females'!B:B, B484, 'Placebo Females'!P:P, P484)</f>
        <v>64.982333333333372</v>
      </c>
      <c r="AU484">
        <f>AE484 - AVERAGEIFS('Placebo Females'!AE:AE, 'Placebo Females'!B:B, B484, 'Placebo Females'!P:P, P484)</f>
        <v>0.1237572</v>
      </c>
      <c r="AV484">
        <f>AF484 - AVERAGEIFS('Placebo Females'!AF:AF, 'Placebo Females'!B:B, B484, 'Placebo Females'!P:P, P484)</f>
        <v>2.0782666666666672E-2</v>
      </c>
    </row>
    <row r="485" spans="1:48" x14ac:dyDescent="0.25">
      <c r="A485" t="s">
        <v>3273</v>
      </c>
      <c r="B485">
        <v>1009</v>
      </c>
      <c r="C485" t="s">
        <v>655</v>
      </c>
      <c r="D485">
        <v>29</v>
      </c>
      <c r="E485">
        <v>162</v>
      </c>
      <c r="F485">
        <v>68</v>
      </c>
      <c r="G485">
        <v>107.75</v>
      </c>
      <c r="H485">
        <v>62.75</v>
      </c>
      <c r="I485" t="s">
        <v>458</v>
      </c>
      <c r="J485" t="s">
        <v>104</v>
      </c>
      <c r="K485" t="s">
        <v>105</v>
      </c>
      <c r="L485" t="s">
        <v>211</v>
      </c>
      <c r="M485" t="s">
        <v>2261</v>
      </c>
      <c r="N485">
        <v>1500</v>
      </c>
      <c r="O485" t="s">
        <v>2262</v>
      </c>
      <c r="P485">
        <v>24</v>
      </c>
      <c r="Q485" t="s">
        <v>113</v>
      </c>
      <c r="R485" t="s">
        <v>2261</v>
      </c>
      <c r="S485">
        <v>98.5</v>
      </c>
      <c r="T485" t="s">
        <v>2266</v>
      </c>
      <c r="U485">
        <v>887</v>
      </c>
      <c r="V485">
        <v>158</v>
      </c>
      <c r="W485">
        <v>382</v>
      </c>
      <c r="X485">
        <v>99</v>
      </c>
      <c r="Y485">
        <v>211</v>
      </c>
      <c r="Z485">
        <v>72</v>
      </c>
      <c r="AA485" t="s">
        <v>108</v>
      </c>
      <c r="AB485">
        <v>40</v>
      </c>
      <c r="AC485">
        <v>31</v>
      </c>
      <c r="AD485">
        <v>397.56799999999998</v>
      </c>
      <c r="AE485">
        <v>0.19148899999999999</v>
      </c>
      <c r="AF485">
        <v>0.40287899999999999</v>
      </c>
      <c r="AH485">
        <v>98.5</v>
      </c>
      <c r="AI485">
        <f t="shared" si="21"/>
        <v>0.23038968602680707</v>
      </c>
      <c r="AJ485">
        <f t="shared" si="22"/>
        <v>6.4730845579144547E-2</v>
      </c>
      <c r="AK485">
        <f t="shared" si="23"/>
        <v>3.9929970152564609E-2</v>
      </c>
      <c r="AL485">
        <f>U485 - AVERAGEIFS('Placebo Females'!U:U, 'Placebo Females'!B:B, B485, 'Placebo Females'!P:P, P485)</f>
        <v>100</v>
      </c>
      <c r="AM485">
        <f>V485 - AVERAGEIFS('Placebo Females'!V:V, 'Placebo Females'!B:B, B485, 'Placebo Females'!P:P, P485)</f>
        <v>0.66666666666665719</v>
      </c>
      <c r="AN485">
        <f>W485 - AVERAGEIFS('Placebo Females'!W:W, 'Placebo Females'!B:B, B485, 'Placebo Females'!P:P, P485)</f>
        <v>12.333333333333314</v>
      </c>
      <c r="AO485">
        <f>X485 - AVERAGEIFS('Placebo Females'!X:X, 'Placebo Females'!B:B, B485, 'Placebo Females'!P:P, P485)</f>
        <v>10</v>
      </c>
      <c r="AP485">
        <f>Y485 - AVERAGEIFS('Placebo Females'!Y:Y, 'Placebo Females'!B:B, B485, 'Placebo Females'!P:P, P485)</f>
        <v>12</v>
      </c>
      <c r="AQ485">
        <f>Z485 - AVERAGEIFS('Placebo Females'!Z:Z, 'Placebo Females'!B:B, B485, 'Placebo Females'!P:P, P485)</f>
        <v>-9.6666666666666714</v>
      </c>
      <c r="AR485">
        <f>AB485 - AVERAGEIFS('Placebo Females'!AB:AB, 'Placebo Females'!B:B, B485, 'Placebo Females'!P:P, P485)</f>
        <v>-3</v>
      </c>
      <c r="AS485">
        <f>AC485 - AVERAGEIFS('Placebo Females'!AC:AC, 'Placebo Females'!B:B, B485, 'Placebo Females'!P:P, P485)</f>
        <v>-2.3333333333333357</v>
      </c>
      <c r="AT485">
        <f>AD485 - AVERAGEIFS('Placebo Females'!AD:AD, 'Placebo Females'!B:B, B485, 'Placebo Females'!P:P, P485)</f>
        <v>71.221333333333348</v>
      </c>
      <c r="AU485">
        <f>AE485 - AVERAGEIFS('Placebo Females'!AE:AE, 'Placebo Females'!B:B, B485, 'Placebo Females'!P:P, P485)</f>
        <v>8.2688200000000003E-2</v>
      </c>
      <c r="AV485">
        <f>AF485 - AVERAGEIFS('Placebo Females'!AF:AF, 'Placebo Females'!B:B, B485, 'Placebo Females'!P:P, P485)</f>
        <v>2.9728666666666681E-2</v>
      </c>
    </row>
    <row r="486" spans="1:48" x14ac:dyDescent="0.25">
      <c r="A486" t="s">
        <v>3274</v>
      </c>
      <c r="B486">
        <v>1011</v>
      </c>
      <c r="C486" t="s">
        <v>655</v>
      </c>
      <c r="D486">
        <v>31</v>
      </c>
      <c r="E486">
        <v>161.5</v>
      </c>
      <c r="F486">
        <v>65.3</v>
      </c>
      <c r="G486">
        <v>120.75</v>
      </c>
      <c r="H486">
        <v>84</v>
      </c>
      <c r="I486" t="s">
        <v>458</v>
      </c>
      <c r="J486" t="s">
        <v>104</v>
      </c>
      <c r="K486" t="s">
        <v>753</v>
      </c>
      <c r="L486" t="s">
        <v>311</v>
      </c>
      <c r="M486" t="s">
        <v>2261</v>
      </c>
      <c r="N486">
        <v>1500</v>
      </c>
      <c r="O486" t="s">
        <v>2262</v>
      </c>
      <c r="P486">
        <v>0.5</v>
      </c>
      <c r="Q486" t="s">
        <v>113</v>
      </c>
      <c r="R486" t="s">
        <v>2261</v>
      </c>
      <c r="S486">
        <v>88.7</v>
      </c>
      <c r="T486" t="s">
        <v>2266</v>
      </c>
      <c r="U486">
        <v>893</v>
      </c>
      <c r="V486">
        <v>182</v>
      </c>
      <c r="W486">
        <v>359</v>
      </c>
      <c r="X486">
        <v>90</v>
      </c>
      <c r="Y486">
        <v>201</v>
      </c>
      <c r="Z486">
        <v>68</v>
      </c>
      <c r="AA486" t="s">
        <v>108</v>
      </c>
      <c r="AB486">
        <v>41</v>
      </c>
      <c r="AC486">
        <v>28</v>
      </c>
      <c r="AD486">
        <v>454.17</v>
      </c>
      <c r="AE486">
        <v>0.130435</v>
      </c>
      <c r="AF486">
        <v>0.35848600000000003</v>
      </c>
      <c r="AH486">
        <v>88.7</v>
      </c>
      <c r="AI486">
        <f t="shared" si="21"/>
        <v>0.20746766650332782</v>
      </c>
      <c r="AJ486">
        <f t="shared" si="22"/>
        <v>5.9836731137500765E-2</v>
      </c>
      <c r="AK486">
        <f t="shared" si="23"/>
        <v>3.6467103528169842E-2</v>
      </c>
      <c r="AL486">
        <f>U486 - AVERAGEIFS('Placebo Females'!U:U, 'Placebo Females'!B:B, B486, 'Placebo Females'!P:P, P486)</f>
        <v>0.33333333333337123</v>
      </c>
      <c r="AM486">
        <f>V486 - AVERAGEIFS('Placebo Females'!V:V, 'Placebo Females'!B:B, B486, 'Placebo Females'!P:P, P486)</f>
        <v>1</v>
      </c>
      <c r="AN486">
        <f>W486 - AVERAGEIFS('Placebo Females'!W:W, 'Placebo Females'!B:B, B486, 'Placebo Females'!P:P, P486)</f>
        <v>7.3333333333333144</v>
      </c>
      <c r="AO486">
        <f>X486 - AVERAGEIFS('Placebo Females'!X:X, 'Placebo Females'!B:B, B486, 'Placebo Females'!P:P, P486)</f>
        <v>-2</v>
      </c>
      <c r="AP486">
        <f>Y486 - AVERAGEIFS('Placebo Females'!Y:Y, 'Placebo Females'!B:B, B486, 'Placebo Females'!P:P, P486)</f>
        <v>11</v>
      </c>
      <c r="AQ486">
        <f>Z486 - AVERAGEIFS('Placebo Females'!Z:Z, 'Placebo Females'!B:B, B486, 'Placebo Females'!P:P, P486)</f>
        <v>-1.6666666666666714</v>
      </c>
      <c r="AR486">
        <f>AB486 - AVERAGEIFS('Placebo Females'!AB:AB, 'Placebo Females'!B:B, B486, 'Placebo Females'!P:P, P486)</f>
        <v>0</v>
      </c>
      <c r="AS486">
        <f>AC486 - AVERAGEIFS('Placebo Females'!AC:AC, 'Placebo Females'!B:B, B486, 'Placebo Females'!P:P, P486)</f>
        <v>0</v>
      </c>
      <c r="AT486">
        <f>AD486 - AVERAGEIFS('Placebo Females'!AD:AD, 'Placebo Females'!B:B, B486, 'Placebo Females'!P:P, P486)</f>
        <v>-53.382333333333349</v>
      </c>
      <c r="AU486">
        <f>AE486 - AVERAGEIFS('Placebo Females'!AE:AE, 'Placebo Females'!B:B, B486, 'Placebo Females'!P:P, P486)</f>
        <v>-8.4540000000000171E-3</v>
      </c>
      <c r="AV486">
        <f>AF486 - AVERAGEIFS('Placebo Females'!AF:AF, 'Placebo Females'!B:B, B486, 'Placebo Females'!P:P, P486)</f>
        <v>3.2307333333333355E-2</v>
      </c>
    </row>
    <row r="487" spans="1:48" x14ac:dyDescent="0.25">
      <c r="A487" t="s">
        <v>3275</v>
      </c>
      <c r="B487">
        <v>1011</v>
      </c>
      <c r="C487" t="s">
        <v>655</v>
      </c>
      <c r="D487">
        <v>31</v>
      </c>
      <c r="E487">
        <v>161.5</v>
      </c>
      <c r="F487">
        <v>65.3</v>
      </c>
      <c r="G487">
        <v>120.75</v>
      </c>
      <c r="H487">
        <v>84</v>
      </c>
      <c r="I487" t="s">
        <v>458</v>
      </c>
      <c r="J487" t="s">
        <v>104</v>
      </c>
      <c r="K487" t="s">
        <v>753</v>
      </c>
      <c r="L487" t="s">
        <v>311</v>
      </c>
      <c r="M487" t="s">
        <v>2261</v>
      </c>
      <c r="N487">
        <v>1500</v>
      </c>
      <c r="O487" t="s">
        <v>2262</v>
      </c>
      <c r="P487">
        <v>0.5</v>
      </c>
      <c r="Q487" t="s">
        <v>113</v>
      </c>
      <c r="R487" t="s">
        <v>2261</v>
      </c>
      <c r="S487">
        <v>88.7</v>
      </c>
      <c r="T487" t="s">
        <v>2266</v>
      </c>
      <c r="U487">
        <v>906</v>
      </c>
      <c r="V487">
        <v>172</v>
      </c>
      <c r="W487">
        <v>369</v>
      </c>
      <c r="X487">
        <v>96</v>
      </c>
      <c r="Y487">
        <v>203</v>
      </c>
      <c r="Z487">
        <v>70</v>
      </c>
      <c r="AA487" t="s">
        <v>108</v>
      </c>
      <c r="AB487">
        <v>39</v>
      </c>
      <c r="AC487">
        <v>31</v>
      </c>
      <c r="AD487">
        <v>468.226</v>
      </c>
      <c r="AE487">
        <v>0.17391300000000001</v>
      </c>
      <c r="AF487">
        <v>0.360068</v>
      </c>
      <c r="AH487">
        <v>88.7</v>
      </c>
      <c r="AI487">
        <f t="shared" si="21"/>
        <v>0.20746766650332782</v>
      </c>
      <c r="AJ487">
        <f t="shared" si="22"/>
        <v>5.9836731137500765E-2</v>
      </c>
      <c r="AK487">
        <f t="shared" si="23"/>
        <v>3.6467103528169842E-2</v>
      </c>
      <c r="AL487">
        <f>U487 - AVERAGEIFS('Placebo Females'!U:U, 'Placebo Females'!B:B, B487, 'Placebo Females'!P:P, P487)</f>
        <v>13.333333333333371</v>
      </c>
      <c r="AM487">
        <f>V487 - AVERAGEIFS('Placebo Females'!V:V, 'Placebo Females'!B:B, B487, 'Placebo Females'!P:P, P487)</f>
        <v>-9</v>
      </c>
      <c r="AN487">
        <f>W487 - AVERAGEIFS('Placebo Females'!W:W, 'Placebo Females'!B:B, B487, 'Placebo Females'!P:P, P487)</f>
        <v>17.333333333333314</v>
      </c>
      <c r="AO487">
        <f>X487 - AVERAGEIFS('Placebo Females'!X:X, 'Placebo Females'!B:B, B487, 'Placebo Females'!P:P, P487)</f>
        <v>4</v>
      </c>
      <c r="AP487">
        <f>Y487 - AVERAGEIFS('Placebo Females'!Y:Y, 'Placebo Females'!B:B, B487, 'Placebo Females'!P:P, P487)</f>
        <v>13</v>
      </c>
      <c r="AQ487">
        <f>Z487 - AVERAGEIFS('Placebo Females'!Z:Z, 'Placebo Females'!B:B, B487, 'Placebo Females'!P:P, P487)</f>
        <v>0.3333333333333286</v>
      </c>
      <c r="AR487">
        <f>AB487 - AVERAGEIFS('Placebo Females'!AB:AB, 'Placebo Females'!B:B, B487, 'Placebo Females'!P:P, P487)</f>
        <v>-2</v>
      </c>
      <c r="AS487">
        <f>AC487 - AVERAGEIFS('Placebo Females'!AC:AC, 'Placebo Females'!B:B, B487, 'Placebo Females'!P:P, P487)</f>
        <v>3</v>
      </c>
      <c r="AT487">
        <f>AD487 - AVERAGEIFS('Placebo Females'!AD:AD, 'Placebo Females'!B:B, B487, 'Placebo Females'!P:P, P487)</f>
        <v>-39.326333333333366</v>
      </c>
      <c r="AU487">
        <f>AE487 - AVERAGEIFS('Placebo Females'!AE:AE, 'Placebo Females'!B:B, B487, 'Placebo Females'!P:P, P487)</f>
        <v>3.5024E-2</v>
      </c>
      <c r="AV487">
        <f>AF487 - AVERAGEIFS('Placebo Females'!AF:AF, 'Placebo Females'!B:B, B487, 'Placebo Females'!P:P, P487)</f>
        <v>3.3889333333333327E-2</v>
      </c>
    </row>
    <row r="488" spans="1:48" x14ac:dyDescent="0.25">
      <c r="A488" t="s">
        <v>3276</v>
      </c>
      <c r="B488">
        <v>1011</v>
      </c>
      <c r="C488" t="s">
        <v>655</v>
      </c>
      <c r="D488">
        <v>31</v>
      </c>
      <c r="E488">
        <v>161.5</v>
      </c>
      <c r="F488">
        <v>65.3</v>
      </c>
      <c r="G488">
        <v>120.75</v>
      </c>
      <c r="H488">
        <v>84</v>
      </c>
      <c r="I488" t="s">
        <v>458</v>
      </c>
      <c r="J488" t="s">
        <v>104</v>
      </c>
      <c r="K488" t="s">
        <v>753</v>
      </c>
      <c r="L488" t="s">
        <v>311</v>
      </c>
      <c r="M488" t="s">
        <v>2261</v>
      </c>
      <c r="N488">
        <v>1500</v>
      </c>
      <c r="O488" t="s">
        <v>2262</v>
      </c>
      <c r="P488">
        <v>0.5</v>
      </c>
      <c r="Q488" t="s">
        <v>113</v>
      </c>
      <c r="R488" t="s">
        <v>2261</v>
      </c>
      <c r="S488">
        <v>88.7</v>
      </c>
      <c r="T488" t="s">
        <v>2266</v>
      </c>
      <c r="U488">
        <v>899</v>
      </c>
      <c r="V488">
        <v>174</v>
      </c>
      <c r="W488">
        <v>365</v>
      </c>
      <c r="X488">
        <v>101</v>
      </c>
      <c r="Y488">
        <v>196</v>
      </c>
      <c r="Z488">
        <v>68</v>
      </c>
      <c r="AA488" t="s">
        <v>108</v>
      </c>
      <c r="AB488">
        <v>42</v>
      </c>
      <c r="AC488">
        <v>25</v>
      </c>
      <c r="AD488">
        <v>475.57400000000001</v>
      </c>
      <c r="AE488">
        <v>0.14893600000000001</v>
      </c>
      <c r="AF488">
        <v>0.33821400000000001</v>
      </c>
      <c r="AH488">
        <v>88.7</v>
      </c>
      <c r="AI488">
        <f t="shared" si="21"/>
        <v>0.20746766650332782</v>
      </c>
      <c r="AJ488">
        <f t="shared" si="22"/>
        <v>5.9836731137500765E-2</v>
      </c>
      <c r="AK488">
        <f t="shared" si="23"/>
        <v>3.6467103528169842E-2</v>
      </c>
      <c r="AL488">
        <f>U488 - AVERAGEIFS('Placebo Females'!U:U, 'Placebo Females'!B:B, B488, 'Placebo Females'!P:P, P488)</f>
        <v>6.3333333333333712</v>
      </c>
      <c r="AM488">
        <f>V488 - AVERAGEIFS('Placebo Females'!V:V, 'Placebo Females'!B:B, B488, 'Placebo Females'!P:P, P488)</f>
        <v>-7</v>
      </c>
      <c r="AN488">
        <f>W488 - AVERAGEIFS('Placebo Females'!W:W, 'Placebo Females'!B:B, B488, 'Placebo Females'!P:P, P488)</f>
        <v>13.333333333333314</v>
      </c>
      <c r="AO488">
        <f>X488 - AVERAGEIFS('Placebo Females'!X:X, 'Placebo Females'!B:B, B488, 'Placebo Females'!P:P, P488)</f>
        <v>9</v>
      </c>
      <c r="AP488">
        <f>Y488 - AVERAGEIFS('Placebo Females'!Y:Y, 'Placebo Females'!B:B, B488, 'Placebo Females'!P:P, P488)</f>
        <v>6</v>
      </c>
      <c r="AQ488">
        <f>Z488 - AVERAGEIFS('Placebo Females'!Z:Z, 'Placebo Females'!B:B, B488, 'Placebo Females'!P:P, P488)</f>
        <v>-1.6666666666666714</v>
      </c>
      <c r="AR488">
        <f>AB488 - AVERAGEIFS('Placebo Females'!AB:AB, 'Placebo Females'!B:B, B488, 'Placebo Females'!P:P, P488)</f>
        <v>1</v>
      </c>
      <c r="AS488">
        <f>AC488 - AVERAGEIFS('Placebo Females'!AC:AC, 'Placebo Females'!B:B, B488, 'Placebo Females'!P:P, P488)</f>
        <v>-3</v>
      </c>
      <c r="AT488">
        <f>AD488 - AVERAGEIFS('Placebo Females'!AD:AD, 'Placebo Females'!B:B, B488, 'Placebo Females'!P:P, P488)</f>
        <v>-31.978333333333353</v>
      </c>
      <c r="AU488">
        <f>AE488 - AVERAGEIFS('Placebo Females'!AE:AE, 'Placebo Females'!B:B, B488, 'Placebo Females'!P:P, P488)</f>
        <v>1.0047E-2</v>
      </c>
      <c r="AV488">
        <f>AF488 - AVERAGEIFS('Placebo Females'!AF:AF, 'Placebo Females'!B:B, B488, 'Placebo Females'!P:P, P488)</f>
        <v>1.2035333333333342E-2</v>
      </c>
    </row>
    <row r="489" spans="1:48" x14ac:dyDescent="0.25">
      <c r="A489" t="s">
        <v>3277</v>
      </c>
      <c r="B489">
        <v>1007</v>
      </c>
      <c r="C489" t="s">
        <v>655</v>
      </c>
      <c r="D489">
        <v>27</v>
      </c>
      <c r="E489">
        <v>159</v>
      </c>
      <c r="F489">
        <v>52</v>
      </c>
      <c r="G489">
        <v>98.5</v>
      </c>
      <c r="H489">
        <v>61.5</v>
      </c>
      <c r="I489" t="s">
        <v>103</v>
      </c>
      <c r="J489" t="s">
        <v>104</v>
      </c>
      <c r="K489" t="s">
        <v>409</v>
      </c>
      <c r="L489" t="s">
        <v>460</v>
      </c>
      <c r="M489" t="s">
        <v>2261</v>
      </c>
      <c r="N489">
        <v>1500</v>
      </c>
      <c r="O489" t="s">
        <v>2262</v>
      </c>
      <c r="P489">
        <v>0.5</v>
      </c>
      <c r="Q489" t="s">
        <v>113</v>
      </c>
      <c r="R489" t="s">
        <v>2261</v>
      </c>
      <c r="S489">
        <v>19.899999999999999</v>
      </c>
      <c r="T489" t="s">
        <v>2266</v>
      </c>
      <c r="U489">
        <v>987</v>
      </c>
      <c r="V489">
        <v>152</v>
      </c>
      <c r="W489">
        <v>420</v>
      </c>
      <c r="X489">
        <v>106</v>
      </c>
      <c r="Y489">
        <v>233</v>
      </c>
      <c r="Z489">
        <v>81</v>
      </c>
      <c r="AA489" t="s">
        <v>108</v>
      </c>
      <c r="AB489">
        <v>52</v>
      </c>
      <c r="AC489">
        <v>24</v>
      </c>
      <c r="AD489">
        <v>468.83800000000002</v>
      </c>
      <c r="AE489">
        <v>0.14893600000000001</v>
      </c>
      <c r="AF489">
        <v>0.437253</v>
      </c>
      <c r="AH489">
        <v>19.899999999999999</v>
      </c>
      <c r="AI489">
        <f t="shared" si="21"/>
        <v>4.6545733522167114E-2</v>
      </c>
      <c r="AJ489">
        <f t="shared" si="22"/>
        <v>1.8889739261909178E-2</v>
      </c>
      <c r="AK489">
        <f t="shared" si="23"/>
        <v>9.7636031600404349E-3</v>
      </c>
      <c r="AL489">
        <f>U489 - AVERAGEIFS('Placebo Females'!U:U, 'Placebo Females'!B:B, B489, 'Placebo Females'!P:P, P489)</f>
        <v>68.333333333333371</v>
      </c>
      <c r="AM489">
        <f>V489 - AVERAGEIFS('Placebo Females'!V:V, 'Placebo Females'!B:B, B489, 'Placebo Females'!P:P, P489)</f>
        <v>-11.666666666666657</v>
      </c>
      <c r="AN489">
        <f>W489 - AVERAGEIFS('Placebo Females'!W:W, 'Placebo Females'!B:B, B489, 'Placebo Females'!P:P, P489)</f>
        <v>21.333333333333314</v>
      </c>
      <c r="AO489">
        <f>X489 - AVERAGEIFS('Placebo Females'!X:X, 'Placebo Females'!B:B, B489, 'Placebo Females'!P:P, P489)</f>
        <v>9</v>
      </c>
      <c r="AP489">
        <f>Y489 - AVERAGEIFS('Placebo Females'!Y:Y, 'Placebo Females'!B:B, B489, 'Placebo Females'!P:P, P489)</f>
        <v>11.333333333333343</v>
      </c>
      <c r="AQ489">
        <f>Z489 - AVERAGEIFS('Placebo Females'!Z:Z, 'Placebo Females'!B:B, B489, 'Placebo Females'!P:P, P489)</f>
        <v>1</v>
      </c>
      <c r="AR489">
        <f>AB489 - AVERAGEIFS('Placebo Females'!AB:AB, 'Placebo Females'!B:B, B489, 'Placebo Females'!P:P, P489)</f>
        <v>5</v>
      </c>
      <c r="AS489">
        <f>AC489 - AVERAGEIFS('Placebo Females'!AC:AC, 'Placebo Females'!B:B, B489, 'Placebo Females'!P:P, P489)</f>
        <v>-4.6666666666666679</v>
      </c>
      <c r="AT489">
        <f>AD489 - AVERAGEIFS('Placebo Females'!AD:AD, 'Placebo Females'!B:B, B489, 'Placebo Females'!P:P, P489)</f>
        <v>19.162000000000035</v>
      </c>
      <c r="AU489">
        <f>AE489 - AVERAGEIFS('Placebo Females'!AE:AE, 'Placebo Females'!B:B, B489, 'Placebo Females'!P:P, P489)</f>
        <v>3.4922333333333347E-2</v>
      </c>
      <c r="AV489">
        <f>AF489 - AVERAGEIFS('Placebo Females'!AF:AF, 'Placebo Females'!B:B, B489, 'Placebo Females'!P:P, P489)</f>
        <v>1.6088333333333371E-2</v>
      </c>
    </row>
    <row r="490" spans="1:48" x14ac:dyDescent="0.25">
      <c r="A490" t="s">
        <v>3278</v>
      </c>
      <c r="B490">
        <v>1007</v>
      </c>
      <c r="C490" t="s">
        <v>655</v>
      </c>
      <c r="D490">
        <v>27</v>
      </c>
      <c r="E490">
        <v>159</v>
      </c>
      <c r="F490">
        <v>52</v>
      </c>
      <c r="G490">
        <v>98.5</v>
      </c>
      <c r="H490">
        <v>61.5</v>
      </c>
      <c r="I490" t="s">
        <v>103</v>
      </c>
      <c r="J490" t="s">
        <v>104</v>
      </c>
      <c r="K490" t="s">
        <v>409</v>
      </c>
      <c r="L490" t="s">
        <v>460</v>
      </c>
      <c r="M490" t="s">
        <v>2261</v>
      </c>
      <c r="N490">
        <v>1500</v>
      </c>
      <c r="O490" t="s">
        <v>2262</v>
      </c>
      <c r="P490">
        <v>0.5</v>
      </c>
      <c r="Q490" t="s">
        <v>113</v>
      </c>
      <c r="R490" t="s">
        <v>2261</v>
      </c>
      <c r="S490">
        <v>19.899999999999999</v>
      </c>
      <c r="T490" t="s">
        <v>2266</v>
      </c>
      <c r="U490">
        <v>962</v>
      </c>
      <c r="V490">
        <v>160</v>
      </c>
      <c r="W490">
        <v>410</v>
      </c>
      <c r="X490">
        <v>98</v>
      </c>
      <c r="Y490">
        <v>235</v>
      </c>
      <c r="Z490">
        <v>77</v>
      </c>
      <c r="AA490" t="s">
        <v>108</v>
      </c>
      <c r="AB490">
        <v>48</v>
      </c>
      <c r="AC490">
        <v>26</v>
      </c>
      <c r="AD490">
        <v>460.80099999999999</v>
      </c>
      <c r="AE490">
        <v>0.14285700000000001</v>
      </c>
      <c r="AF490">
        <v>0.451455</v>
      </c>
      <c r="AH490">
        <v>19.899999999999999</v>
      </c>
      <c r="AI490">
        <f t="shared" si="21"/>
        <v>4.6545733522167114E-2</v>
      </c>
      <c r="AJ490">
        <f t="shared" si="22"/>
        <v>1.8889739261909178E-2</v>
      </c>
      <c r="AK490">
        <f t="shared" si="23"/>
        <v>9.7636031600404349E-3</v>
      </c>
      <c r="AL490">
        <f>U490 - AVERAGEIFS('Placebo Females'!U:U, 'Placebo Females'!B:B, B490, 'Placebo Females'!P:P, P490)</f>
        <v>43.333333333333371</v>
      </c>
      <c r="AM490">
        <f>V490 - AVERAGEIFS('Placebo Females'!V:V, 'Placebo Females'!B:B, B490, 'Placebo Females'!P:P, P490)</f>
        <v>-3.6666666666666572</v>
      </c>
      <c r="AN490">
        <f>W490 - AVERAGEIFS('Placebo Females'!W:W, 'Placebo Females'!B:B, B490, 'Placebo Females'!P:P, P490)</f>
        <v>11.333333333333314</v>
      </c>
      <c r="AO490">
        <f>X490 - AVERAGEIFS('Placebo Females'!X:X, 'Placebo Females'!B:B, B490, 'Placebo Females'!P:P, P490)</f>
        <v>1</v>
      </c>
      <c r="AP490">
        <f>Y490 - AVERAGEIFS('Placebo Females'!Y:Y, 'Placebo Females'!B:B, B490, 'Placebo Females'!P:P, P490)</f>
        <v>13.333333333333343</v>
      </c>
      <c r="AQ490">
        <f>Z490 - AVERAGEIFS('Placebo Females'!Z:Z, 'Placebo Females'!B:B, B490, 'Placebo Females'!P:P, P490)</f>
        <v>-3</v>
      </c>
      <c r="AR490">
        <f>AB490 - AVERAGEIFS('Placebo Females'!AB:AB, 'Placebo Females'!B:B, B490, 'Placebo Females'!P:P, P490)</f>
        <v>1</v>
      </c>
      <c r="AS490">
        <f>AC490 - AVERAGEIFS('Placebo Females'!AC:AC, 'Placebo Females'!B:B, B490, 'Placebo Females'!P:P, P490)</f>
        <v>-2.6666666666666679</v>
      </c>
      <c r="AT490">
        <f>AD490 - AVERAGEIFS('Placebo Females'!AD:AD, 'Placebo Females'!B:B, B490, 'Placebo Females'!P:P, P490)</f>
        <v>11.125</v>
      </c>
      <c r="AU490">
        <f>AE490 - AVERAGEIFS('Placebo Females'!AE:AE, 'Placebo Females'!B:B, B490, 'Placebo Females'!P:P, P490)</f>
        <v>2.8843333333333346E-2</v>
      </c>
      <c r="AV490">
        <f>AF490 - AVERAGEIFS('Placebo Females'!AF:AF, 'Placebo Females'!B:B, B490, 'Placebo Females'!P:P, P490)</f>
        <v>3.0290333333333364E-2</v>
      </c>
    </row>
    <row r="491" spans="1:48" x14ac:dyDescent="0.25">
      <c r="A491" t="s">
        <v>3279</v>
      </c>
      <c r="B491">
        <v>1007</v>
      </c>
      <c r="C491" t="s">
        <v>655</v>
      </c>
      <c r="D491">
        <v>27</v>
      </c>
      <c r="E491">
        <v>159</v>
      </c>
      <c r="F491">
        <v>52</v>
      </c>
      <c r="G491">
        <v>98.5</v>
      </c>
      <c r="H491">
        <v>61.5</v>
      </c>
      <c r="I491" t="s">
        <v>103</v>
      </c>
      <c r="J491" t="s">
        <v>104</v>
      </c>
      <c r="K491" t="s">
        <v>409</v>
      </c>
      <c r="L491" t="s">
        <v>460</v>
      </c>
      <c r="M491" t="s">
        <v>2261</v>
      </c>
      <c r="N491">
        <v>1500</v>
      </c>
      <c r="O491" t="s">
        <v>2262</v>
      </c>
      <c r="P491">
        <v>0.5</v>
      </c>
      <c r="Q491" t="s">
        <v>113</v>
      </c>
      <c r="R491" t="s">
        <v>2261</v>
      </c>
      <c r="S491">
        <v>19.899999999999999</v>
      </c>
      <c r="T491" t="s">
        <v>2266</v>
      </c>
      <c r="U491">
        <v>916</v>
      </c>
      <c r="V491">
        <v>159</v>
      </c>
      <c r="W491">
        <v>412</v>
      </c>
      <c r="X491">
        <v>100</v>
      </c>
      <c r="Y491">
        <v>234</v>
      </c>
      <c r="Z491">
        <v>78</v>
      </c>
      <c r="AA491" t="s">
        <v>108</v>
      </c>
      <c r="AB491">
        <v>50</v>
      </c>
      <c r="AC491">
        <v>25</v>
      </c>
      <c r="AD491">
        <v>444.82</v>
      </c>
      <c r="AE491">
        <v>0.14285700000000001</v>
      </c>
      <c r="AF491">
        <v>0.43180299999999999</v>
      </c>
      <c r="AH491">
        <v>19.899999999999999</v>
      </c>
      <c r="AI491">
        <f t="shared" si="21"/>
        <v>4.6545733522167114E-2</v>
      </c>
      <c r="AJ491">
        <f t="shared" si="22"/>
        <v>1.8889739261909178E-2</v>
      </c>
      <c r="AK491">
        <f t="shared" si="23"/>
        <v>9.7636031600404349E-3</v>
      </c>
      <c r="AL491">
        <f>U491 - AVERAGEIFS('Placebo Females'!U:U, 'Placebo Females'!B:B, B491, 'Placebo Females'!P:P, P491)</f>
        <v>-2.6666666666666288</v>
      </c>
      <c r="AM491">
        <f>V491 - AVERAGEIFS('Placebo Females'!V:V, 'Placebo Females'!B:B, B491, 'Placebo Females'!P:P, P491)</f>
        <v>-4.6666666666666572</v>
      </c>
      <c r="AN491">
        <f>W491 - AVERAGEIFS('Placebo Females'!W:W, 'Placebo Females'!B:B, B491, 'Placebo Females'!P:P, P491)</f>
        <v>13.333333333333314</v>
      </c>
      <c r="AO491">
        <f>X491 - AVERAGEIFS('Placebo Females'!X:X, 'Placebo Females'!B:B, B491, 'Placebo Females'!P:P, P491)</f>
        <v>3</v>
      </c>
      <c r="AP491">
        <f>Y491 - AVERAGEIFS('Placebo Females'!Y:Y, 'Placebo Females'!B:B, B491, 'Placebo Females'!P:P, P491)</f>
        <v>12.333333333333343</v>
      </c>
      <c r="AQ491">
        <f>Z491 - AVERAGEIFS('Placebo Females'!Z:Z, 'Placebo Females'!B:B, B491, 'Placebo Females'!P:P, P491)</f>
        <v>-2</v>
      </c>
      <c r="AR491">
        <f>AB491 - AVERAGEIFS('Placebo Females'!AB:AB, 'Placebo Females'!B:B, B491, 'Placebo Females'!P:P, P491)</f>
        <v>3</v>
      </c>
      <c r="AS491">
        <f>AC491 - AVERAGEIFS('Placebo Females'!AC:AC, 'Placebo Females'!B:B, B491, 'Placebo Females'!P:P, P491)</f>
        <v>-3.6666666666666679</v>
      </c>
      <c r="AT491">
        <f>AD491 - AVERAGEIFS('Placebo Females'!AD:AD, 'Placebo Females'!B:B, B491, 'Placebo Females'!P:P, P491)</f>
        <v>-4.8559999999999945</v>
      </c>
      <c r="AU491">
        <f>AE491 - AVERAGEIFS('Placebo Females'!AE:AE, 'Placebo Females'!B:B, B491, 'Placebo Females'!P:P, P491)</f>
        <v>2.8843333333333346E-2</v>
      </c>
      <c r="AV491">
        <f>AF491 - AVERAGEIFS('Placebo Females'!AF:AF, 'Placebo Females'!B:B, B491, 'Placebo Females'!P:P, P491)</f>
        <v>1.0638333333333361E-2</v>
      </c>
    </row>
    <row r="492" spans="1:48" x14ac:dyDescent="0.25">
      <c r="A492" t="s">
        <v>3280</v>
      </c>
      <c r="B492">
        <v>1005</v>
      </c>
      <c r="C492" t="s">
        <v>655</v>
      </c>
      <c r="D492">
        <v>23</v>
      </c>
      <c r="E492">
        <v>182.5</v>
      </c>
      <c r="F492">
        <v>78.8</v>
      </c>
      <c r="G492">
        <v>114.25</v>
      </c>
      <c r="H492">
        <v>64</v>
      </c>
      <c r="I492" t="s">
        <v>103</v>
      </c>
      <c r="J492" t="s">
        <v>104</v>
      </c>
      <c r="K492" t="s">
        <v>509</v>
      </c>
      <c r="L492" t="s">
        <v>211</v>
      </c>
      <c r="M492" t="s">
        <v>2261</v>
      </c>
      <c r="N492">
        <v>1500</v>
      </c>
      <c r="O492" t="s">
        <v>2262</v>
      </c>
      <c r="P492">
        <v>0.5</v>
      </c>
      <c r="Q492" t="s">
        <v>113</v>
      </c>
      <c r="R492" t="s">
        <v>2261</v>
      </c>
      <c r="S492">
        <v>19.8</v>
      </c>
      <c r="T492" t="s">
        <v>2266</v>
      </c>
      <c r="U492">
        <v>1197</v>
      </c>
      <c r="V492">
        <v>157</v>
      </c>
      <c r="W492">
        <v>415</v>
      </c>
      <c r="X492">
        <v>96</v>
      </c>
      <c r="Y492">
        <v>251</v>
      </c>
      <c r="Z492">
        <v>68</v>
      </c>
      <c r="AA492" t="s">
        <v>108</v>
      </c>
      <c r="AB492">
        <v>42</v>
      </c>
      <c r="AC492">
        <v>23</v>
      </c>
      <c r="AD492">
        <v>643.75300000000004</v>
      </c>
      <c r="AE492">
        <v>0.10204100000000001</v>
      </c>
      <c r="AF492">
        <v>0.45440599999999998</v>
      </c>
      <c r="AH492">
        <v>19.8</v>
      </c>
      <c r="AI492">
        <f t="shared" si="21"/>
        <v>4.6311835363764264E-2</v>
      </c>
      <c r="AJ492">
        <f t="shared" si="22"/>
        <v>1.8815191894282712E-2</v>
      </c>
      <c r="AK492">
        <f t="shared" si="23"/>
        <v>9.7198643536852147E-3</v>
      </c>
      <c r="AL492">
        <f>U492 - AVERAGEIFS('Placebo Females'!U:U, 'Placebo Females'!B:B, B492, 'Placebo Females'!P:P, P492)</f>
        <v>136.66666666666674</v>
      </c>
      <c r="AM492">
        <f>V492 - AVERAGEIFS('Placebo Females'!V:V, 'Placebo Females'!B:B, B492, 'Placebo Females'!P:P, P492)</f>
        <v>7.3333333333333428</v>
      </c>
      <c r="AN492">
        <f>W492 - AVERAGEIFS('Placebo Females'!W:W, 'Placebo Females'!B:B, B492, 'Placebo Females'!P:P, P492)</f>
        <v>17</v>
      </c>
      <c r="AO492">
        <f>X492 - AVERAGEIFS('Placebo Females'!X:X, 'Placebo Females'!B:B, B492, 'Placebo Females'!P:P, P492)</f>
        <v>7.3333333333333286</v>
      </c>
      <c r="AP492">
        <f>Y492 - AVERAGEIFS('Placebo Females'!Y:Y, 'Placebo Females'!B:B, B492, 'Placebo Females'!P:P, P492)</f>
        <v>10.333333333333343</v>
      </c>
      <c r="AQ492">
        <f>Z492 - AVERAGEIFS('Placebo Females'!Z:Z, 'Placebo Females'!B:B, B492, 'Placebo Females'!P:P, P492)</f>
        <v>-0.6666666666666714</v>
      </c>
      <c r="AR492">
        <f>AB492 - AVERAGEIFS('Placebo Females'!AB:AB, 'Placebo Females'!B:B, B492, 'Placebo Females'!P:P, P492)</f>
        <v>5.6666666666666643</v>
      </c>
      <c r="AS492">
        <f>AC492 - AVERAGEIFS('Placebo Females'!AC:AC, 'Placebo Females'!B:B, B492, 'Placebo Females'!P:P, P492)</f>
        <v>-6</v>
      </c>
      <c r="AT492">
        <f>AD492 - AVERAGEIFS('Placebo Females'!AD:AD, 'Placebo Females'!B:B, B492, 'Placebo Females'!P:P, P492)</f>
        <v>90.991666666666788</v>
      </c>
      <c r="AU492">
        <f>AE492 - AVERAGEIFS('Placebo Females'!AE:AE, 'Placebo Females'!B:B, B492, 'Placebo Females'!P:P, P492)</f>
        <v>6.808033333333352E-3</v>
      </c>
      <c r="AV492">
        <f>AF492 - AVERAGEIFS('Placebo Females'!AF:AF, 'Placebo Females'!B:B, B492, 'Placebo Females'!P:P, P492)</f>
        <v>3.6123999999999989E-2</v>
      </c>
    </row>
    <row r="493" spans="1:48" x14ac:dyDescent="0.25">
      <c r="A493" t="s">
        <v>3281</v>
      </c>
      <c r="B493">
        <v>1005</v>
      </c>
      <c r="C493" t="s">
        <v>655</v>
      </c>
      <c r="D493">
        <v>23</v>
      </c>
      <c r="E493">
        <v>182.5</v>
      </c>
      <c r="F493">
        <v>78.8</v>
      </c>
      <c r="G493">
        <v>114.25</v>
      </c>
      <c r="H493">
        <v>64</v>
      </c>
      <c r="I493" t="s">
        <v>103</v>
      </c>
      <c r="J493" t="s">
        <v>104</v>
      </c>
      <c r="K493" t="s">
        <v>509</v>
      </c>
      <c r="L493" t="s">
        <v>211</v>
      </c>
      <c r="M493" t="s">
        <v>2261</v>
      </c>
      <c r="N493">
        <v>1500</v>
      </c>
      <c r="O493" t="s">
        <v>2262</v>
      </c>
      <c r="P493">
        <v>0.5</v>
      </c>
      <c r="Q493" t="s">
        <v>113</v>
      </c>
      <c r="R493" t="s">
        <v>2261</v>
      </c>
      <c r="S493">
        <v>19.8</v>
      </c>
      <c r="T493" t="s">
        <v>2266</v>
      </c>
      <c r="U493">
        <v>1272</v>
      </c>
      <c r="V493">
        <v>156</v>
      </c>
      <c r="W493">
        <v>421</v>
      </c>
      <c r="X493">
        <v>100</v>
      </c>
      <c r="Y493">
        <v>253</v>
      </c>
      <c r="Z493">
        <v>68</v>
      </c>
      <c r="AA493" t="s">
        <v>108</v>
      </c>
      <c r="AB493">
        <v>38</v>
      </c>
      <c r="AC493">
        <v>26</v>
      </c>
      <c r="AD493">
        <v>677.125</v>
      </c>
      <c r="AE493">
        <v>8.8888900000000007E-2</v>
      </c>
      <c r="AF493">
        <v>0.44692300000000001</v>
      </c>
      <c r="AH493">
        <v>19.8</v>
      </c>
      <c r="AI493">
        <f t="shared" si="21"/>
        <v>4.6311835363764264E-2</v>
      </c>
      <c r="AJ493">
        <f t="shared" si="22"/>
        <v>1.8815191894282712E-2</v>
      </c>
      <c r="AK493">
        <f t="shared" si="23"/>
        <v>9.7198643536852147E-3</v>
      </c>
      <c r="AL493">
        <f>U493 - AVERAGEIFS('Placebo Females'!U:U, 'Placebo Females'!B:B, B493, 'Placebo Females'!P:P, P493)</f>
        <v>211.66666666666674</v>
      </c>
      <c r="AM493">
        <f>V493 - AVERAGEIFS('Placebo Females'!V:V, 'Placebo Females'!B:B, B493, 'Placebo Females'!P:P, P493)</f>
        <v>6.3333333333333428</v>
      </c>
      <c r="AN493">
        <f>W493 - AVERAGEIFS('Placebo Females'!W:W, 'Placebo Females'!B:B, B493, 'Placebo Females'!P:P, P493)</f>
        <v>23</v>
      </c>
      <c r="AO493">
        <f>X493 - AVERAGEIFS('Placebo Females'!X:X, 'Placebo Females'!B:B, B493, 'Placebo Females'!P:P, P493)</f>
        <v>11.333333333333329</v>
      </c>
      <c r="AP493">
        <f>Y493 - AVERAGEIFS('Placebo Females'!Y:Y, 'Placebo Females'!B:B, B493, 'Placebo Females'!P:P, P493)</f>
        <v>12.333333333333343</v>
      </c>
      <c r="AQ493">
        <f>Z493 - AVERAGEIFS('Placebo Females'!Z:Z, 'Placebo Females'!B:B, B493, 'Placebo Females'!P:P, P493)</f>
        <v>-0.6666666666666714</v>
      </c>
      <c r="AR493">
        <f>AB493 - AVERAGEIFS('Placebo Females'!AB:AB, 'Placebo Females'!B:B, B493, 'Placebo Females'!P:P, P493)</f>
        <v>1.6666666666666643</v>
      </c>
      <c r="AS493">
        <f>AC493 - AVERAGEIFS('Placebo Females'!AC:AC, 'Placebo Females'!B:B, B493, 'Placebo Females'!P:P, P493)</f>
        <v>-3</v>
      </c>
      <c r="AT493">
        <f>AD493 - AVERAGEIFS('Placebo Females'!AD:AD, 'Placebo Females'!B:B, B493, 'Placebo Females'!P:P, P493)</f>
        <v>124.36366666666675</v>
      </c>
      <c r="AU493">
        <f>AE493 - AVERAGEIFS('Placebo Females'!AE:AE, 'Placebo Females'!B:B, B493, 'Placebo Females'!P:P, P493)</f>
        <v>-6.3440666666666479E-3</v>
      </c>
      <c r="AV493">
        <f>AF493 - AVERAGEIFS('Placebo Females'!AF:AF, 'Placebo Females'!B:B, B493, 'Placebo Females'!P:P, P493)</f>
        <v>2.8641000000000028E-2</v>
      </c>
    </row>
    <row r="494" spans="1:48" x14ac:dyDescent="0.25">
      <c r="A494" t="s">
        <v>3282</v>
      </c>
      <c r="B494">
        <v>1005</v>
      </c>
      <c r="C494" t="s">
        <v>655</v>
      </c>
      <c r="D494">
        <v>23</v>
      </c>
      <c r="E494">
        <v>182.5</v>
      </c>
      <c r="F494">
        <v>78.8</v>
      </c>
      <c r="G494">
        <v>114.25</v>
      </c>
      <c r="H494">
        <v>64</v>
      </c>
      <c r="I494" t="s">
        <v>103</v>
      </c>
      <c r="J494" t="s">
        <v>104</v>
      </c>
      <c r="K494" t="s">
        <v>509</v>
      </c>
      <c r="L494" t="s">
        <v>211</v>
      </c>
      <c r="M494" t="s">
        <v>2261</v>
      </c>
      <c r="N494">
        <v>1500</v>
      </c>
      <c r="O494" t="s">
        <v>2262</v>
      </c>
      <c r="P494">
        <v>0.5</v>
      </c>
      <c r="Q494" t="s">
        <v>113</v>
      </c>
      <c r="R494" t="s">
        <v>2261</v>
      </c>
      <c r="S494">
        <v>19.8</v>
      </c>
      <c r="T494" t="s">
        <v>2266</v>
      </c>
      <c r="U494">
        <v>1227</v>
      </c>
      <c r="V494">
        <v>149</v>
      </c>
      <c r="W494">
        <v>434</v>
      </c>
      <c r="X494">
        <v>112</v>
      </c>
      <c r="Y494">
        <v>253</v>
      </c>
      <c r="Z494">
        <v>69</v>
      </c>
      <c r="AA494" t="s">
        <v>108</v>
      </c>
      <c r="AB494">
        <v>40</v>
      </c>
      <c r="AC494">
        <v>25</v>
      </c>
      <c r="AD494">
        <v>659.60699999999997</v>
      </c>
      <c r="AE494">
        <v>8.6956500000000006E-2</v>
      </c>
      <c r="AF494">
        <v>0.45400200000000002</v>
      </c>
      <c r="AH494">
        <v>19.8</v>
      </c>
      <c r="AI494">
        <f t="shared" si="21"/>
        <v>4.6311835363764264E-2</v>
      </c>
      <c r="AJ494">
        <f t="shared" si="22"/>
        <v>1.8815191894282712E-2</v>
      </c>
      <c r="AK494">
        <f t="shared" si="23"/>
        <v>9.7198643536852147E-3</v>
      </c>
      <c r="AL494">
        <f>U494 - AVERAGEIFS('Placebo Females'!U:U, 'Placebo Females'!B:B, B494, 'Placebo Females'!P:P, P494)</f>
        <v>166.66666666666674</v>
      </c>
      <c r="AM494">
        <f>V494 - AVERAGEIFS('Placebo Females'!V:V, 'Placebo Females'!B:B, B494, 'Placebo Females'!P:P, P494)</f>
        <v>-0.66666666666665719</v>
      </c>
      <c r="AN494">
        <f>W494 - AVERAGEIFS('Placebo Females'!W:W, 'Placebo Females'!B:B, B494, 'Placebo Females'!P:P, P494)</f>
        <v>36</v>
      </c>
      <c r="AO494">
        <f>X494 - AVERAGEIFS('Placebo Females'!X:X, 'Placebo Females'!B:B, B494, 'Placebo Females'!P:P, P494)</f>
        <v>23.333333333333329</v>
      </c>
      <c r="AP494">
        <f>Y494 - AVERAGEIFS('Placebo Females'!Y:Y, 'Placebo Females'!B:B, B494, 'Placebo Females'!P:P, P494)</f>
        <v>12.333333333333343</v>
      </c>
      <c r="AQ494">
        <f>Z494 - AVERAGEIFS('Placebo Females'!Z:Z, 'Placebo Females'!B:B, B494, 'Placebo Females'!P:P, P494)</f>
        <v>0.3333333333333286</v>
      </c>
      <c r="AR494">
        <f>AB494 - AVERAGEIFS('Placebo Females'!AB:AB, 'Placebo Females'!B:B, B494, 'Placebo Females'!P:P, P494)</f>
        <v>3.6666666666666643</v>
      </c>
      <c r="AS494">
        <f>AC494 - AVERAGEIFS('Placebo Females'!AC:AC, 'Placebo Females'!B:B, B494, 'Placebo Females'!P:P, P494)</f>
        <v>-4</v>
      </c>
      <c r="AT494">
        <f>AD494 - AVERAGEIFS('Placebo Females'!AD:AD, 'Placebo Females'!B:B, B494, 'Placebo Females'!P:P, P494)</f>
        <v>106.84566666666672</v>
      </c>
      <c r="AU494">
        <f>AE494 - AVERAGEIFS('Placebo Females'!AE:AE, 'Placebo Females'!B:B, B494, 'Placebo Females'!P:P, P494)</f>
        <v>-8.2764666666666487E-3</v>
      </c>
      <c r="AV494">
        <f>AF494 - AVERAGEIFS('Placebo Females'!AF:AF, 'Placebo Females'!B:B, B494, 'Placebo Females'!P:P, P494)</f>
        <v>3.572000000000003E-2</v>
      </c>
    </row>
    <row r="495" spans="1:48" x14ac:dyDescent="0.25">
      <c r="A495" t="s">
        <v>3283</v>
      </c>
      <c r="B495">
        <v>1001</v>
      </c>
      <c r="C495" t="s">
        <v>655</v>
      </c>
      <c r="D495">
        <v>25</v>
      </c>
      <c r="E495">
        <v>161.5</v>
      </c>
      <c r="F495">
        <v>54.8</v>
      </c>
      <c r="G495">
        <v>114.5</v>
      </c>
      <c r="H495">
        <v>64.25</v>
      </c>
      <c r="I495" t="s">
        <v>103</v>
      </c>
      <c r="J495" t="s">
        <v>104</v>
      </c>
      <c r="K495" t="s">
        <v>360</v>
      </c>
      <c r="L495" t="s">
        <v>160</v>
      </c>
      <c r="M495" t="s">
        <v>2261</v>
      </c>
      <c r="N495">
        <v>1500</v>
      </c>
      <c r="O495" t="s">
        <v>2262</v>
      </c>
      <c r="P495">
        <v>24</v>
      </c>
      <c r="Q495" t="s">
        <v>113</v>
      </c>
      <c r="R495" t="s">
        <v>2261</v>
      </c>
      <c r="S495">
        <v>14.8</v>
      </c>
      <c r="T495" t="s">
        <v>2266</v>
      </c>
      <c r="U495">
        <v>732</v>
      </c>
      <c r="V495">
        <v>134</v>
      </c>
      <c r="W495">
        <v>360</v>
      </c>
      <c r="X495">
        <v>96</v>
      </c>
      <c r="Y495">
        <v>196</v>
      </c>
      <c r="Z495">
        <v>68</v>
      </c>
      <c r="AA495" t="s">
        <v>108</v>
      </c>
      <c r="AB495">
        <v>37</v>
      </c>
      <c r="AC495">
        <v>23</v>
      </c>
      <c r="AD495">
        <v>666.79499999999996</v>
      </c>
      <c r="AE495">
        <v>0.130435</v>
      </c>
      <c r="AF495">
        <v>0.31955299999999998</v>
      </c>
      <c r="AH495">
        <v>14.8</v>
      </c>
      <c r="AI495">
        <f t="shared" si="21"/>
        <v>3.4616927443621777E-2</v>
      </c>
      <c r="AJ495">
        <f t="shared" si="22"/>
        <v>1.4965339348555373E-2</v>
      </c>
      <c r="AK495">
        <f t="shared" si="23"/>
        <v>7.496714338850019E-3</v>
      </c>
      <c r="AL495">
        <f>U495 - AVERAGEIFS('Placebo Females'!U:U, 'Placebo Females'!B:B, B495, 'Placebo Females'!P:P, P495)</f>
        <v>4.6666666666666288</v>
      </c>
      <c r="AM495">
        <f>V495 - AVERAGEIFS('Placebo Females'!V:V, 'Placebo Females'!B:B, B495, 'Placebo Females'!P:P, P495)</f>
        <v>9.6666666666666714</v>
      </c>
      <c r="AN495">
        <f>W495 - AVERAGEIFS('Placebo Females'!W:W, 'Placebo Females'!B:B, B495, 'Placebo Females'!P:P, P495)</f>
        <v>6.6666666666666856</v>
      </c>
      <c r="AO495">
        <f>X495 - AVERAGEIFS('Placebo Females'!X:X, 'Placebo Females'!B:B, B495, 'Placebo Females'!P:P, P495)</f>
        <v>4</v>
      </c>
      <c r="AP495">
        <f>Y495 - AVERAGEIFS('Placebo Females'!Y:Y, 'Placebo Females'!B:B, B495, 'Placebo Females'!P:P, P495)</f>
        <v>-1</v>
      </c>
      <c r="AQ495">
        <f>Z495 - AVERAGEIFS('Placebo Females'!Z:Z, 'Placebo Females'!B:B, B495, 'Placebo Females'!P:P, P495)</f>
        <v>3.6666666666666714</v>
      </c>
      <c r="AR495">
        <f>AB495 - AVERAGEIFS('Placebo Females'!AB:AB, 'Placebo Females'!B:B, B495, 'Placebo Females'!P:P, P495)</f>
        <v>1</v>
      </c>
      <c r="AS495">
        <f>AC495 - AVERAGEIFS('Placebo Females'!AC:AC, 'Placebo Females'!B:B, B495, 'Placebo Females'!P:P, P495)</f>
        <v>0</v>
      </c>
      <c r="AT495">
        <f>AD495 - AVERAGEIFS('Placebo Females'!AD:AD, 'Placebo Females'!B:B, B495, 'Placebo Females'!P:P, P495)</f>
        <v>-12.095666666666716</v>
      </c>
      <c r="AU495">
        <f>AE495 - AVERAGEIFS('Placebo Females'!AE:AE, 'Placebo Females'!B:B, B495, 'Placebo Females'!P:P, P495)</f>
        <v>4.0976699999999991E-2</v>
      </c>
      <c r="AV495">
        <f>AF495 - AVERAGEIFS('Placebo Females'!AF:AF, 'Placebo Females'!B:B, B495, 'Placebo Females'!P:P, P495)</f>
        <v>4.1954333333333316E-2</v>
      </c>
    </row>
    <row r="496" spans="1:48" x14ac:dyDescent="0.25">
      <c r="A496" t="s">
        <v>3284</v>
      </c>
      <c r="B496">
        <v>1001</v>
      </c>
      <c r="C496" t="s">
        <v>655</v>
      </c>
      <c r="D496">
        <v>25</v>
      </c>
      <c r="E496">
        <v>161.5</v>
      </c>
      <c r="F496">
        <v>54.8</v>
      </c>
      <c r="G496">
        <v>114.5</v>
      </c>
      <c r="H496">
        <v>64.25</v>
      </c>
      <c r="I496" t="s">
        <v>103</v>
      </c>
      <c r="J496" t="s">
        <v>104</v>
      </c>
      <c r="K496" t="s">
        <v>360</v>
      </c>
      <c r="L496" t="s">
        <v>160</v>
      </c>
      <c r="M496" t="s">
        <v>2261</v>
      </c>
      <c r="N496">
        <v>1500</v>
      </c>
      <c r="O496" t="s">
        <v>2262</v>
      </c>
      <c r="P496">
        <v>24</v>
      </c>
      <c r="Q496" t="s">
        <v>113</v>
      </c>
      <c r="R496" t="s">
        <v>2261</v>
      </c>
      <c r="S496">
        <v>14.8</v>
      </c>
      <c r="T496" t="s">
        <v>2266</v>
      </c>
      <c r="U496">
        <v>657</v>
      </c>
      <c r="V496">
        <v>138</v>
      </c>
      <c r="W496">
        <v>352</v>
      </c>
      <c r="X496">
        <v>89</v>
      </c>
      <c r="Y496">
        <v>195</v>
      </c>
      <c r="Z496">
        <v>68</v>
      </c>
      <c r="AA496" t="s">
        <v>108</v>
      </c>
      <c r="AB496">
        <v>41</v>
      </c>
      <c r="AC496">
        <v>21</v>
      </c>
      <c r="AD496">
        <v>586.66399999999999</v>
      </c>
      <c r="AE496">
        <v>0.152174</v>
      </c>
      <c r="AF496">
        <v>0.30748399999999998</v>
      </c>
      <c r="AH496">
        <v>14.8</v>
      </c>
      <c r="AI496">
        <f t="shared" si="21"/>
        <v>3.4616927443621777E-2</v>
      </c>
      <c r="AJ496">
        <f t="shared" si="22"/>
        <v>1.4965339348555373E-2</v>
      </c>
      <c r="AK496">
        <f t="shared" si="23"/>
        <v>7.496714338850019E-3</v>
      </c>
      <c r="AL496">
        <f>U496 - AVERAGEIFS('Placebo Females'!U:U, 'Placebo Females'!B:B, B496, 'Placebo Females'!P:P, P496)</f>
        <v>-70.333333333333371</v>
      </c>
      <c r="AM496">
        <f>V496 - AVERAGEIFS('Placebo Females'!V:V, 'Placebo Females'!B:B, B496, 'Placebo Females'!P:P, P496)</f>
        <v>13.666666666666671</v>
      </c>
      <c r="AN496">
        <f>W496 - AVERAGEIFS('Placebo Females'!W:W, 'Placebo Females'!B:B, B496, 'Placebo Females'!P:P, P496)</f>
        <v>-1.3333333333333144</v>
      </c>
      <c r="AO496">
        <f>X496 - AVERAGEIFS('Placebo Females'!X:X, 'Placebo Females'!B:B, B496, 'Placebo Females'!P:P, P496)</f>
        <v>-3</v>
      </c>
      <c r="AP496">
        <f>Y496 - AVERAGEIFS('Placebo Females'!Y:Y, 'Placebo Females'!B:B, B496, 'Placebo Females'!P:P, P496)</f>
        <v>-2</v>
      </c>
      <c r="AQ496">
        <f>Z496 - AVERAGEIFS('Placebo Females'!Z:Z, 'Placebo Females'!B:B, B496, 'Placebo Females'!P:P, P496)</f>
        <v>3.6666666666666714</v>
      </c>
      <c r="AR496">
        <f>AB496 - AVERAGEIFS('Placebo Females'!AB:AB, 'Placebo Females'!B:B, B496, 'Placebo Females'!P:P, P496)</f>
        <v>5</v>
      </c>
      <c r="AS496">
        <f>AC496 - AVERAGEIFS('Placebo Females'!AC:AC, 'Placebo Females'!B:B, B496, 'Placebo Females'!P:P, P496)</f>
        <v>-2</v>
      </c>
      <c r="AT496">
        <f>AD496 - AVERAGEIFS('Placebo Females'!AD:AD, 'Placebo Females'!B:B, B496, 'Placebo Females'!P:P, P496)</f>
        <v>-92.226666666666688</v>
      </c>
      <c r="AU496">
        <f>AE496 - AVERAGEIFS('Placebo Females'!AE:AE, 'Placebo Females'!B:B, B496, 'Placebo Females'!P:P, P496)</f>
        <v>6.2715699999999999E-2</v>
      </c>
      <c r="AV496">
        <f>AF496 - AVERAGEIFS('Placebo Females'!AF:AF, 'Placebo Females'!B:B, B496, 'Placebo Females'!P:P, P496)</f>
        <v>2.9885333333333319E-2</v>
      </c>
    </row>
    <row r="497" spans="1:48" x14ac:dyDescent="0.25">
      <c r="A497" t="s">
        <v>3285</v>
      </c>
      <c r="B497">
        <v>1001</v>
      </c>
      <c r="C497" t="s">
        <v>655</v>
      </c>
      <c r="D497">
        <v>25</v>
      </c>
      <c r="E497">
        <v>161.5</v>
      </c>
      <c r="F497">
        <v>54.8</v>
      </c>
      <c r="G497">
        <v>114.5</v>
      </c>
      <c r="H497">
        <v>64.25</v>
      </c>
      <c r="I497" t="s">
        <v>103</v>
      </c>
      <c r="J497" t="s">
        <v>104</v>
      </c>
      <c r="K497" t="s">
        <v>360</v>
      </c>
      <c r="L497" t="s">
        <v>160</v>
      </c>
      <c r="M497" t="s">
        <v>2261</v>
      </c>
      <c r="N497">
        <v>1500</v>
      </c>
      <c r="O497" t="s">
        <v>2262</v>
      </c>
      <c r="P497">
        <v>24</v>
      </c>
      <c r="Q497" t="s">
        <v>113</v>
      </c>
      <c r="R497" t="s">
        <v>2261</v>
      </c>
      <c r="S497">
        <v>14.8</v>
      </c>
      <c r="T497" t="s">
        <v>2266</v>
      </c>
      <c r="U497">
        <v>854</v>
      </c>
      <c r="V497">
        <v>133</v>
      </c>
      <c r="W497">
        <v>360</v>
      </c>
      <c r="X497">
        <v>90</v>
      </c>
      <c r="Y497">
        <v>204</v>
      </c>
      <c r="Z497">
        <v>66</v>
      </c>
      <c r="AA497" t="s">
        <v>108</v>
      </c>
      <c r="AB497">
        <v>38</v>
      </c>
      <c r="AC497">
        <v>23</v>
      </c>
      <c r="AD497">
        <v>729.44799999999998</v>
      </c>
      <c r="AE497">
        <v>8.5106399999999999E-2</v>
      </c>
      <c r="AF497">
        <v>0.32596900000000001</v>
      </c>
      <c r="AH497">
        <v>14.8</v>
      </c>
      <c r="AI497">
        <f t="shared" si="21"/>
        <v>3.4616927443621777E-2</v>
      </c>
      <c r="AJ497">
        <f t="shared" si="22"/>
        <v>1.4965339348555373E-2</v>
      </c>
      <c r="AK497">
        <f t="shared" si="23"/>
        <v>7.496714338850019E-3</v>
      </c>
      <c r="AL497">
        <f>U497 - AVERAGEIFS('Placebo Females'!U:U, 'Placebo Females'!B:B, B497, 'Placebo Females'!P:P, P497)</f>
        <v>126.66666666666663</v>
      </c>
      <c r="AM497">
        <f>V497 - AVERAGEIFS('Placebo Females'!V:V, 'Placebo Females'!B:B, B497, 'Placebo Females'!P:P, P497)</f>
        <v>8.6666666666666714</v>
      </c>
      <c r="AN497">
        <f>W497 - AVERAGEIFS('Placebo Females'!W:W, 'Placebo Females'!B:B, B497, 'Placebo Females'!P:P, P497)</f>
        <v>6.6666666666666856</v>
      </c>
      <c r="AO497">
        <f>X497 - AVERAGEIFS('Placebo Females'!X:X, 'Placebo Females'!B:B, B497, 'Placebo Females'!P:P, P497)</f>
        <v>-2</v>
      </c>
      <c r="AP497">
        <f>Y497 - AVERAGEIFS('Placebo Females'!Y:Y, 'Placebo Females'!B:B, B497, 'Placebo Females'!P:P, P497)</f>
        <v>7</v>
      </c>
      <c r="AQ497">
        <f>Z497 - AVERAGEIFS('Placebo Females'!Z:Z, 'Placebo Females'!B:B, B497, 'Placebo Females'!P:P, P497)</f>
        <v>1.6666666666666714</v>
      </c>
      <c r="AR497">
        <f>AB497 - AVERAGEIFS('Placebo Females'!AB:AB, 'Placebo Females'!B:B, B497, 'Placebo Females'!P:P, P497)</f>
        <v>2</v>
      </c>
      <c r="AS497">
        <f>AC497 - AVERAGEIFS('Placebo Females'!AC:AC, 'Placebo Females'!B:B, B497, 'Placebo Females'!P:P, P497)</f>
        <v>0</v>
      </c>
      <c r="AT497">
        <f>AD497 - AVERAGEIFS('Placebo Females'!AD:AD, 'Placebo Females'!B:B, B497, 'Placebo Females'!P:P, P497)</f>
        <v>50.557333333333304</v>
      </c>
      <c r="AU497">
        <f>AE497 - AVERAGEIFS('Placebo Females'!AE:AE, 'Placebo Females'!B:B, B497, 'Placebo Females'!P:P, P497)</f>
        <v>-4.3519000000000058E-3</v>
      </c>
      <c r="AV497">
        <f>AF497 - AVERAGEIFS('Placebo Females'!AF:AF, 'Placebo Females'!B:B, B497, 'Placebo Females'!P:P, P497)</f>
        <v>4.8370333333333349E-2</v>
      </c>
    </row>
    <row r="498" spans="1:48" x14ac:dyDescent="0.25">
      <c r="A498" t="s">
        <v>3286</v>
      </c>
      <c r="B498">
        <v>1001</v>
      </c>
      <c r="C498" t="s">
        <v>655</v>
      </c>
      <c r="D498">
        <v>25</v>
      </c>
      <c r="E498">
        <v>161.5</v>
      </c>
      <c r="F498">
        <v>54.8</v>
      </c>
      <c r="G498">
        <v>114.5</v>
      </c>
      <c r="H498">
        <v>64.25</v>
      </c>
      <c r="I498" t="s">
        <v>103</v>
      </c>
      <c r="J498" t="s">
        <v>104</v>
      </c>
      <c r="K498" t="s">
        <v>360</v>
      </c>
      <c r="L498" t="s">
        <v>160</v>
      </c>
      <c r="M498" t="s">
        <v>2261</v>
      </c>
      <c r="N498">
        <v>1500</v>
      </c>
      <c r="O498" t="s">
        <v>2262</v>
      </c>
      <c r="P498">
        <v>-0.5</v>
      </c>
      <c r="Q498" t="s">
        <v>109</v>
      </c>
      <c r="R498" t="s">
        <v>108</v>
      </c>
      <c r="S498" t="s">
        <v>108</v>
      </c>
      <c r="T498" t="s">
        <v>108</v>
      </c>
      <c r="U498">
        <v>902</v>
      </c>
      <c r="V498">
        <v>130</v>
      </c>
      <c r="W498">
        <v>400</v>
      </c>
      <c r="X498">
        <v>95</v>
      </c>
      <c r="Y498">
        <v>218</v>
      </c>
      <c r="Z498">
        <v>87</v>
      </c>
      <c r="AA498" t="s">
        <v>108</v>
      </c>
      <c r="AB498">
        <v>39</v>
      </c>
      <c r="AC498">
        <v>28</v>
      </c>
      <c r="AD498">
        <v>688.13099999999997</v>
      </c>
      <c r="AE498">
        <v>0.104167</v>
      </c>
      <c r="AF498">
        <v>0.36381200000000002</v>
      </c>
      <c r="AH498">
        <v>0</v>
      </c>
      <c r="AI498">
        <f t="shared" si="21"/>
        <v>0</v>
      </c>
      <c r="AJ498">
        <f t="shared" si="22"/>
        <v>0</v>
      </c>
      <c r="AK498">
        <f t="shared" si="23"/>
        <v>0</v>
      </c>
      <c r="AL498">
        <f>U498 - AVERAGEIFS('Placebo Females'!U:U, 'Placebo Females'!B:B, B498, 'Placebo Females'!P:P, P498)</f>
        <v>51</v>
      </c>
      <c r="AM498">
        <f>V498 - AVERAGEIFS('Placebo Females'!V:V, 'Placebo Females'!B:B, B498, 'Placebo Females'!P:P, P498)</f>
        <v>-1.6666666666666572</v>
      </c>
      <c r="AN498">
        <f>W498 - AVERAGEIFS('Placebo Females'!W:W, 'Placebo Females'!B:B, B498, 'Placebo Females'!P:P, P498)</f>
        <v>29</v>
      </c>
      <c r="AO498">
        <f>X498 - AVERAGEIFS('Placebo Females'!X:X, 'Placebo Females'!B:B, B498, 'Placebo Females'!P:P, P498)</f>
        <v>2.3333333333333286</v>
      </c>
      <c r="AP498">
        <f>Y498 - AVERAGEIFS('Placebo Females'!Y:Y, 'Placebo Females'!B:B, B498, 'Placebo Females'!P:P, P498)</f>
        <v>6.3333333333333428</v>
      </c>
      <c r="AQ498">
        <f>Z498 - AVERAGEIFS('Placebo Females'!Z:Z, 'Placebo Females'!B:B, B498, 'Placebo Females'!P:P, P498)</f>
        <v>20.333333333333329</v>
      </c>
      <c r="AR498">
        <f>AB498 - AVERAGEIFS('Placebo Females'!AB:AB, 'Placebo Females'!B:B, B498, 'Placebo Females'!P:P, P498)</f>
        <v>1.6666666666666643</v>
      </c>
      <c r="AS498">
        <f>AC498 - AVERAGEIFS('Placebo Females'!AC:AC, 'Placebo Females'!B:B, B498, 'Placebo Females'!P:P, P498)</f>
        <v>5</v>
      </c>
      <c r="AT498">
        <f>AD498 - AVERAGEIFS('Placebo Females'!AD:AD, 'Placebo Females'!B:B, B498, 'Placebo Females'!P:P, P498)</f>
        <v>-114.65566666666678</v>
      </c>
      <c r="AU498">
        <f>AE498 - AVERAGEIFS('Placebo Females'!AE:AE, 'Placebo Females'!B:B, B498, 'Placebo Females'!P:P, P498)</f>
        <v>-8.5696666666666699E-3</v>
      </c>
      <c r="AV498">
        <f>AF498 - AVERAGEIFS('Placebo Females'!AF:AF, 'Placebo Females'!B:B, B498, 'Placebo Females'!P:P, P498)</f>
        <v>2.5446999999999997E-2</v>
      </c>
    </row>
    <row r="499" spans="1:48" x14ac:dyDescent="0.25">
      <c r="A499" t="s">
        <v>3287</v>
      </c>
      <c r="B499">
        <v>1001</v>
      </c>
      <c r="C499" t="s">
        <v>655</v>
      </c>
      <c r="D499">
        <v>25</v>
      </c>
      <c r="E499">
        <v>161.5</v>
      </c>
      <c r="F499">
        <v>54.8</v>
      </c>
      <c r="G499">
        <v>114.5</v>
      </c>
      <c r="H499">
        <v>64.25</v>
      </c>
      <c r="I499" t="s">
        <v>103</v>
      </c>
      <c r="J499" t="s">
        <v>104</v>
      </c>
      <c r="K499" t="s">
        <v>360</v>
      </c>
      <c r="L499" t="s">
        <v>160</v>
      </c>
      <c r="M499" t="s">
        <v>2261</v>
      </c>
      <c r="N499">
        <v>1500</v>
      </c>
      <c r="O499" t="s">
        <v>2262</v>
      </c>
      <c r="P499">
        <v>-0.5</v>
      </c>
      <c r="Q499" t="s">
        <v>109</v>
      </c>
      <c r="R499" t="s">
        <v>108</v>
      </c>
      <c r="S499" t="s">
        <v>108</v>
      </c>
      <c r="T499" t="s">
        <v>108</v>
      </c>
      <c r="U499">
        <v>883</v>
      </c>
      <c r="V499">
        <v>135</v>
      </c>
      <c r="W499">
        <v>400</v>
      </c>
      <c r="X499">
        <v>92</v>
      </c>
      <c r="Y499">
        <v>221</v>
      </c>
      <c r="Z499">
        <v>87</v>
      </c>
      <c r="AA499" t="s">
        <v>108</v>
      </c>
      <c r="AB499">
        <v>38</v>
      </c>
      <c r="AC499">
        <v>26</v>
      </c>
      <c r="AD499">
        <v>730.96699999999998</v>
      </c>
      <c r="AE499">
        <v>0.12766</v>
      </c>
      <c r="AF499">
        <v>0.36597200000000002</v>
      </c>
      <c r="AH499">
        <v>0</v>
      </c>
      <c r="AI499">
        <f t="shared" si="21"/>
        <v>0</v>
      </c>
      <c r="AJ499">
        <f t="shared" si="22"/>
        <v>0</v>
      </c>
      <c r="AK499">
        <f t="shared" si="23"/>
        <v>0</v>
      </c>
      <c r="AL499">
        <f>U499 - AVERAGEIFS('Placebo Females'!U:U, 'Placebo Females'!B:B, B499, 'Placebo Females'!P:P, P499)</f>
        <v>32</v>
      </c>
      <c r="AM499">
        <f>V499 - AVERAGEIFS('Placebo Females'!V:V, 'Placebo Females'!B:B, B499, 'Placebo Females'!P:P, P499)</f>
        <v>3.3333333333333428</v>
      </c>
      <c r="AN499">
        <f>W499 - AVERAGEIFS('Placebo Females'!W:W, 'Placebo Females'!B:B, B499, 'Placebo Females'!P:P, P499)</f>
        <v>29</v>
      </c>
      <c r="AO499">
        <f>X499 - AVERAGEIFS('Placebo Females'!X:X, 'Placebo Females'!B:B, B499, 'Placebo Females'!P:P, P499)</f>
        <v>-0.6666666666666714</v>
      </c>
      <c r="AP499">
        <f>Y499 - AVERAGEIFS('Placebo Females'!Y:Y, 'Placebo Females'!B:B, B499, 'Placebo Females'!P:P, P499)</f>
        <v>9.3333333333333428</v>
      </c>
      <c r="AQ499">
        <f>Z499 - AVERAGEIFS('Placebo Females'!Z:Z, 'Placebo Females'!B:B, B499, 'Placebo Females'!P:P, P499)</f>
        <v>20.333333333333329</v>
      </c>
      <c r="AR499">
        <f>AB499 - AVERAGEIFS('Placebo Females'!AB:AB, 'Placebo Females'!B:B, B499, 'Placebo Females'!P:P, P499)</f>
        <v>0.6666666666666643</v>
      </c>
      <c r="AS499">
        <f>AC499 - AVERAGEIFS('Placebo Females'!AC:AC, 'Placebo Females'!B:B, B499, 'Placebo Females'!P:P, P499)</f>
        <v>3</v>
      </c>
      <c r="AT499">
        <f>AD499 - AVERAGEIFS('Placebo Females'!AD:AD, 'Placebo Females'!B:B, B499, 'Placebo Females'!P:P, P499)</f>
        <v>-71.819666666666762</v>
      </c>
      <c r="AU499">
        <f>AE499 - AVERAGEIFS('Placebo Females'!AE:AE, 'Placebo Females'!B:B, B499, 'Placebo Females'!P:P, P499)</f>
        <v>1.492333333333333E-2</v>
      </c>
      <c r="AV499">
        <f>AF499 - AVERAGEIFS('Placebo Females'!AF:AF, 'Placebo Females'!B:B, B499, 'Placebo Females'!P:P, P499)</f>
        <v>2.7606999999999993E-2</v>
      </c>
    </row>
    <row r="500" spans="1:48" x14ac:dyDescent="0.25">
      <c r="A500" t="s">
        <v>3288</v>
      </c>
      <c r="B500">
        <v>1001</v>
      </c>
      <c r="C500" t="s">
        <v>655</v>
      </c>
      <c r="D500">
        <v>25</v>
      </c>
      <c r="E500">
        <v>161.5</v>
      </c>
      <c r="F500">
        <v>54.8</v>
      </c>
      <c r="G500">
        <v>114.5</v>
      </c>
      <c r="H500">
        <v>64.25</v>
      </c>
      <c r="I500" t="s">
        <v>103</v>
      </c>
      <c r="J500" t="s">
        <v>104</v>
      </c>
      <c r="K500" t="s">
        <v>360</v>
      </c>
      <c r="L500" t="s">
        <v>160</v>
      </c>
      <c r="M500" t="s">
        <v>2261</v>
      </c>
      <c r="N500">
        <v>1500</v>
      </c>
      <c r="O500" t="s">
        <v>2262</v>
      </c>
      <c r="P500">
        <v>-0.5</v>
      </c>
      <c r="Q500" t="s">
        <v>109</v>
      </c>
      <c r="R500" t="s">
        <v>108</v>
      </c>
      <c r="S500" t="s">
        <v>108</v>
      </c>
      <c r="T500" t="s">
        <v>108</v>
      </c>
      <c r="U500">
        <v>806</v>
      </c>
      <c r="V500">
        <v>137</v>
      </c>
      <c r="W500">
        <v>386</v>
      </c>
      <c r="X500">
        <v>93</v>
      </c>
      <c r="Y500">
        <v>214</v>
      </c>
      <c r="Z500">
        <v>79</v>
      </c>
      <c r="AA500" t="s">
        <v>108</v>
      </c>
      <c r="AB500">
        <v>36</v>
      </c>
      <c r="AC500">
        <v>27</v>
      </c>
      <c r="AD500">
        <v>664.779</v>
      </c>
      <c r="AE500">
        <v>0.125</v>
      </c>
      <c r="AF500">
        <v>0.356294</v>
      </c>
      <c r="AH500">
        <v>0</v>
      </c>
      <c r="AI500">
        <f t="shared" si="21"/>
        <v>0</v>
      </c>
      <c r="AJ500">
        <f t="shared" si="22"/>
        <v>0</v>
      </c>
      <c r="AK500">
        <f t="shared" si="23"/>
        <v>0</v>
      </c>
      <c r="AL500">
        <f>U500 - AVERAGEIFS('Placebo Females'!U:U, 'Placebo Females'!B:B, B500, 'Placebo Females'!P:P, P500)</f>
        <v>-45</v>
      </c>
      <c r="AM500">
        <f>V500 - AVERAGEIFS('Placebo Females'!V:V, 'Placebo Females'!B:B, B500, 'Placebo Females'!P:P, P500)</f>
        <v>5.3333333333333428</v>
      </c>
      <c r="AN500">
        <f>W500 - AVERAGEIFS('Placebo Females'!W:W, 'Placebo Females'!B:B, B500, 'Placebo Females'!P:P, P500)</f>
        <v>15</v>
      </c>
      <c r="AO500">
        <f>X500 - AVERAGEIFS('Placebo Females'!X:X, 'Placebo Females'!B:B, B500, 'Placebo Females'!P:P, P500)</f>
        <v>0.3333333333333286</v>
      </c>
      <c r="AP500">
        <f>Y500 - AVERAGEIFS('Placebo Females'!Y:Y, 'Placebo Females'!B:B, B500, 'Placebo Females'!P:P, P500)</f>
        <v>2.3333333333333428</v>
      </c>
      <c r="AQ500">
        <f>Z500 - AVERAGEIFS('Placebo Females'!Z:Z, 'Placebo Females'!B:B, B500, 'Placebo Females'!P:P, P500)</f>
        <v>12.333333333333329</v>
      </c>
      <c r="AR500">
        <f>AB500 - AVERAGEIFS('Placebo Females'!AB:AB, 'Placebo Females'!B:B, B500, 'Placebo Females'!P:P, P500)</f>
        <v>-1.3333333333333357</v>
      </c>
      <c r="AS500">
        <f>AC500 - AVERAGEIFS('Placebo Females'!AC:AC, 'Placebo Females'!B:B, B500, 'Placebo Females'!P:P, P500)</f>
        <v>4</v>
      </c>
      <c r="AT500">
        <f>AD500 - AVERAGEIFS('Placebo Females'!AD:AD, 'Placebo Females'!B:B, B500, 'Placebo Females'!P:P, P500)</f>
        <v>-138.00766666666675</v>
      </c>
      <c r="AU500">
        <f>AE500 - AVERAGEIFS('Placebo Females'!AE:AE, 'Placebo Females'!B:B, B500, 'Placebo Females'!P:P, P500)</f>
        <v>1.2263333333333334E-2</v>
      </c>
      <c r="AV500">
        <f>AF500 - AVERAGEIFS('Placebo Females'!AF:AF, 'Placebo Females'!B:B, B500, 'Placebo Females'!P:P, P500)</f>
        <v>1.7928999999999973E-2</v>
      </c>
    </row>
    <row r="501" spans="1:48" x14ac:dyDescent="0.25">
      <c r="A501" t="s">
        <v>3289</v>
      </c>
      <c r="B501">
        <v>1002</v>
      </c>
      <c r="C501" t="s">
        <v>655</v>
      </c>
      <c r="D501">
        <v>20</v>
      </c>
      <c r="E501">
        <v>177</v>
      </c>
      <c r="F501">
        <v>80.599999999999994</v>
      </c>
      <c r="G501">
        <v>95.666666669999998</v>
      </c>
      <c r="H501">
        <v>56</v>
      </c>
      <c r="I501" t="s">
        <v>103</v>
      </c>
      <c r="J501" t="s">
        <v>104</v>
      </c>
      <c r="K501" t="s">
        <v>704</v>
      </c>
      <c r="L501" t="s">
        <v>460</v>
      </c>
      <c r="M501" t="s">
        <v>2261</v>
      </c>
      <c r="N501">
        <v>1500</v>
      </c>
      <c r="O501" t="s">
        <v>2262</v>
      </c>
      <c r="P501">
        <v>-0.5</v>
      </c>
      <c r="Q501" t="s">
        <v>109</v>
      </c>
      <c r="R501" t="s">
        <v>108</v>
      </c>
      <c r="S501" t="s">
        <v>108</v>
      </c>
      <c r="T501" t="s">
        <v>108</v>
      </c>
      <c r="U501">
        <v>1104</v>
      </c>
      <c r="V501">
        <v>125</v>
      </c>
      <c r="W501">
        <v>415</v>
      </c>
      <c r="X501">
        <v>90</v>
      </c>
      <c r="Y501">
        <v>255</v>
      </c>
      <c r="Z501">
        <v>70</v>
      </c>
      <c r="AA501" t="s">
        <v>108</v>
      </c>
      <c r="AB501">
        <v>39</v>
      </c>
      <c r="AC501">
        <v>24</v>
      </c>
      <c r="AD501">
        <v>617.80700000000002</v>
      </c>
      <c r="AE501">
        <v>0.10204100000000001</v>
      </c>
      <c r="AF501">
        <v>0.39302500000000001</v>
      </c>
      <c r="AH501">
        <v>0</v>
      </c>
      <c r="AI501">
        <f t="shared" si="21"/>
        <v>0</v>
      </c>
      <c r="AJ501">
        <f t="shared" si="22"/>
        <v>0</v>
      </c>
      <c r="AK501">
        <f t="shared" si="23"/>
        <v>0</v>
      </c>
      <c r="AL501">
        <f>U501 - AVERAGEIFS('Placebo Females'!U:U, 'Placebo Females'!B:B, B501, 'Placebo Females'!P:P, P501)</f>
        <v>-89.333333333333258</v>
      </c>
      <c r="AM501">
        <f>V501 - AVERAGEIFS('Placebo Females'!V:V, 'Placebo Females'!B:B, B501, 'Placebo Females'!P:P, P501)</f>
        <v>-20.333333333333343</v>
      </c>
      <c r="AN501">
        <f>W501 - AVERAGEIFS('Placebo Females'!W:W, 'Placebo Females'!B:B, B501, 'Placebo Females'!P:P, P501)</f>
        <v>-14</v>
      </c>
      <c r="AO501">
        <f>X501 - AVERAGEIFS('Placebo Females'!X:X, 'Placebo Females'!B:B, B501, 'Placebo Females'!P:P, P501)</f>
        <v>-10.333333333333329</v>
      </c>
      <c r="AP501">
        <f>Y501 - AVERAGEIFS('Placebo Females'!Y:Y, 'Placebo Females'!B:B, B501, 'Placebo Females'!P:P, P501)</f>
        <v>-0.66666666666665719</v>
      </c>
      <c r="AQ501">
        <f>Z501 - AVERAGEIFS('Placebo Females'!Z:Z, 'Placebo Females'!B:B, B501, 'Placebo Females'!P:P, P501)</f>
        <v>-3</v>
      </c>
      <c r="AR501">
        <f>AB501 - AVERAGEIFS('Placebo Females'!AB:AB, 'Placebo Females'!B:B, B501, 'Placebo Females'!P:P, P501)</f>
        <v>-1.3333333333333357</v>
      </c>
      <c r="AS501">
        <f>AC501 - AVERAGEIFS('Placebo Females'!AC:AC, 'Placebo Females'!B:B, B501, 'Placebo Females'!P:P, P501)</f>
        <v>-1.3333333333333321</v>
      </c>
      <c r="AT501">
        <f>AD501 - AVERAGEIFS('Placebo Females'!AD:AD, 'Placebo Females'!B:B, B501, 'Placebo Females'!P:P, P501)</f>
        <v>-33.643666666666604</v>
      </c>
      <c r="AU501">
        <f>AE501 - AVERAGEIFS('Placebo Females'!AE:AE, 'Placebo Females'!B:B, B501, 'Placebo Females'!P:P, P501)</f>
        <v>-1.6692766666666664E-2</v>
      </c>
      <c r="AV501">
        <f>AF501 - AVERAGEIFS('Placebo Females'!AF:AF, 'Placebo Females'!B:B, B501, 'Placebo Females'!P:P, P501)</f>
        <v>4.8840666666666643E-2</v>
      </c>
    </row>
    <row r="502" spans="1:48" x14ac:dyDescent="0.25">
      <c r="A502" t="s">
        <v>3290</v>
      </c>
      <c r="B502">
        <v>1002</v>
      </c>
      <c r="C502" t="s">
        <v>655</v>
      </c>
      <c r="D502">
        <v>20</v>
      </c>
      <c r="E502">
        <v>177</v>
      </c>
      <c r="F502">
        <v>80.599999999999994</v>
      </c>
      <c r="G502">
        <v>95.666666669999998</v>
      </c>
      <c r="H502">
        <v>56</v>
      </c>
      <c r="I502" t="s">
        <v>103</v>
      </c>
      <c r="J502" t="s">
        <v>104</v>
      </c>
      <c r="K502" t="s">
        <v>704</v>
      </c>
      <c r="L502" t="s">
        <v>460</v>
      </c>
      <c r="M502" t="s">
        <v>2261</v>
      </c>
      <c r="N502">
        <v>1500</v>
      </c>
      <c r="O502" t="s">
        <v>2262</v>
      </c>
      <c r="P502">
        <v>-0.5</v>
      </c>
      <c r="Q502" t="s">
        <v>109</v>
      </c>
      <c r="R502" t="s">
        <v>108</v>
      </c>
      <c r="S502" t="s">
        <v>108</v>
      </c>
      <c r="T502" t="s">
        <v>108</v>
      </c>
      <c r="U502">
        <v>1175</v>
      </c>
      <c r="V502">
        <v>125</v>
      </c>
      <c r="W502">
        <v>418</v>
      </c>
      <c r="X502">
        <v>88</v>
      </c>
      <c r="Y502">
        <v>259</v>
      </c>
      <c r="Z502">
        <v>71</v>
      </c>
      <c r="AA502" t="s">
        <v>108</v>
      </c>
      <c r="AB502">
        <v>37</v>
      </c>
      <c r="AC502">
        <v>27</v>
      </c>
      <c r="AD502">
        <v>626.803</v>
      </c>
      <c r="AE502">
        <v>8.1632700000000002E-2</v>
      </c>
      <c r="AF502">
        <v>0.37530000000000002</v>
      </c>
      <c r="AH502">
        <v>0</v>
      </c>
      <c r="AI502">
        <f t="shared" si="21"/>
        <v>0</v>
      </c>
      <c r="AJ502">
        <f t="shared" si="22"/>
        <v>0</v>
      </c>
      <c r="AK502">
        <f t="shared" si="23"/>
        <v>0</v>
      </c>
      <c r="AL502">
        <f>U502 - AVERAGEIFS('Placebo Females'!U:U, 'Placebo Females'!B:B, B502, 'Placebo Females'!P:P, P502)</f>
        <v>-18.333333333333258</v>
      </c>
      <c r="AM502">
        <f>V502 - AVERAGEIFS('Placebo Females'!V:V, 'Placebo Females'!B:B, B502, 'Placebo Females'!P:P, P502)</f>
        <v>-20.333333333333343</v>
      </c>
      <c r="AN502">
        <f>W502 - AVERAGEIFS('Placebo Females'!W:W, 'Placebo Females'!B:B, B502, 'Placebo Females'!P:P, P502)</f>
        <v>-11</v>
      </c>
      <c r="AO502">
        <f>X502 - AVERAGEIFS('Placebo Females'!X:X, 'Placebo Females'!B:B, B502, 'Placebo Females'!P:P, P502)</f>
        <v>-12.333333333333329</v>
      </c>
      <c r="AP502">
        <f>Y502 - AVERAGEIFS('Placebo Females'!Y:Y, 'Placebo Females'!B:B, B502, 'Placebo Females'!P:P, P502)</f>
        <v>3.3333333333333428</v>
      </c>
      <c r="AQ502">
        <f>Z502 - AVERAGEIFS('Placebo Females'!Z:Z, 'Placebo Females'!B:B, B502, 'Placebo Females'!P:P, P502)</f>
        <v>-2</v>
      </c>
      <c r="AR502">
        <f>AB502 - AVERAGEIFS('Placebo Females'!AB:AB, 'Placebo Females'!B:B, B502, 'Placebo Females'!P:P, P502)</f>
        <v>-3.3333333333333357</v>
      </c>
      <c r="AS502">
        <f>AC502 - AVERAGEIFS('Placebo Females'!AC:AC, 'Placebo Females'!B:B, B502, 'Placebo Females'!P:P, P502)</f>
        <v>1.6666666666666679</v>
      </c>
      <c r="AT502">
        <f>AD502 - AVERAGEIFS('Placebo Females'!AD:AD, 'Placebo Females'!B:B, B502, 'Placebo Females'!P:P, P502)</f>
        <v>-24.647666666666623</v>
      </c>
      <c r="AU502">
        <f>AE502 - AVERAGEIFS('Placebo Females'!AE:AE, 'Placebo Females'!B:B, B502, 'Placebo Females'!P:P, P502)</f>
        <v>-3.7101066666666668E-2</v>
      </c>
      <c r="AV502">
        <f>AF502 - AVERAGEIFS('Placebo Females'!AF:AF, 'Placebo Females'!B:B, B502, 'Placebo Females'!P:P, P502)</f>
        <v>3.1115666666666653E-2</v>
      </c>
    </row>
    <row r="503" spans="1:48" x14ac:dyDescent="0.25">
      <c r="A503" t="s">
        <v>3291</v>
      </c>
      <c r="B503">
        <v>1002</v>
      </c>
      <c r="C503" t="s">
        <v>655</v>
      </c>
      <c r="D503">
        <v>20</v>
      </c>
      <c r="E503">
        <v>177</v>
      </c>
      <c r="F503">
        <v>80.599999999999994</v>
      </c>
      <c r="G503">
        <v>95.666666669999998</v>
      </c>
      <c r="H503">
        <v>56</v>
      </c>
      <c r="I503" t="s">
        <v>103</v>
      </c>
      <c r="J503" t="s">
        <v>104</v>
      </c>
      <c r="K503" t="s">
        <v>704</v>
      </c>
      <c r="L503" t="s">
        <v>460</v>
      </c>
      <c r="M503" t="s">
        <v>2261</v>
      </c>
      <c r="N503">
        <v>1500</v>
      </c>
      <c r="O503" t="s">
        <v>2262</v>
      </c>
      <c r="P503">
        <v>-0.5</v>
      </c>
      <c r="Q503" t="s">
        <v>109</v>
      </c>
      <c r="R503" t="s">
        <v>108</v>
      </c>
      <c r="S503" t="s">
        <v>108</v>
      </c>
      <c r="T503" t="s">
        <v>108</v>
      </c>
      <c r="U503">
        <v>1077</v>
      </c>
      <c r="V503">
        <v>164</v>
      </c>
      <c r="W503">
        <v>420</v>
      </c>
      <c r="X503">
        <v>93</v>
      </c>
      <c r="Y503">
        <v>256</v>
      </c>
      <c r="Z503">
        <v>71</v>
      </c>
      <c r="AA503" t="s">
        <v>108</v>
      </c>
      <c r="AB503">
        <v>41</v>
      </c>
      <c r="AC503">
        <v>24</v>
      </c>
      <c r="AD503">
        <v>616.899</v>
      </c>
      <c r="AE503">
        <v>0.10638300000000001</v>
      </c>
      <c r="AF503">
        <v>0.39150600000000002</v>
      </c>
      <c r="AH503">
        <v>0</v>
      </c>
      <c r="AI503">
        <f t="shared" si="21"/>
        <v>0</v>
      </c>
      <c r="AJ503">
        <f t="shared" si="22"/>
        <v>0</v>
      </c>
      <c r="AK503">
        <f t="shared" si="23"/>
        <v>0</v>
      </c>
      <c r="AL503">
        <f>U503 - AVERAGEIFS('Placebo Females'!U:U, 'Placebo Females'!B:B, B503, 'Placebo Females'!P:P, P503)</f>
        <v>-116.33333333333326</v>
      </c>
      <c r="AM503">
        <f>V503 - AVERAGEIFS('Placebo Females'!V:V, 'Placebo Females'!B:B, B503, 'Placebo Females'!P:P, P503)</f>
        <v>18.666666666666657</v>
      </c>
      <c r="AN503">
        <f>W503 - AVERAGEIFS('Placebo Females'!W:W, 'Placebo Females'!B:B, B503, 'Placebo Females'!P:P, P503)</f>
        <v>-9</v>
      </c>
      <c r="AO503">
        <f>X503 - AVERAGEIFS('Placebo Females'!X:X, 'Placebo Females'!B:B, B503, 'Placebo Females'!P:P, P503)</f>
        <v>-7.3333333333333286</v>
      </c>
      <c r="AP503">
        <f>Y503 - AVERAGEIFS('Placebo Females'!Y:Y, 'Placebo Females'!B:B, B503, 'Placebo Females'!P:P, P503)</f>
        <v>0.33333333333334281</v>
      </c>
      <c r="AQ503">
        <f>Z503 - AVERAGEIFS('Placebo Females'!Z:Z, 'Placebo Females'!B:B, B503, 'Placebo Females'!P:P, P503)</f>
        <v>-2</v>
      </c>
      <c r="AR503">
        <f>AB503 - AVERAGEIFS('Placebo Females'!AB:AB, 'Placebo Females'!B:B, B503, 'Placebo Females'!P:P, P503)</f>
        <v>0.6666666666666643</v>
      </c>
      <c r="AS503">
        <f>AC503 - AVERAGEIFS('Placebo Females'!AC:AC, 'Placebo Females'!B:B, B503, 'Placebo Females'!P:P, P503)</f>
        <v>-1.3333333333333321</v>
      </c>
      <c r="AT503">
        <f>AD503 - AVERAGEIFS('Placebo Females'!AD:AD, 'Placebo Females'!B:B, B503, 'Placebo Females'!P:P, P503)</f>
        <v>-34.55166666666662</v>
      </c>
      <c r="AU503">
        <f>AE503 - AVERAGEIFS('Placebo Females'!AE:AE, 'Placebo Females'!B:B, B503, 'Placebo Females'!P:P, P503)</f>
        <v>-1.2350766666666665E-2</v>
      </c>
      <c r="AV503">
        <f>AF503 - AVERAGEIFS('Placebo Females'!AF:AF, 'Placebo Females'!B:B, B503, 'Placebo Females'!P:P, P503)</f>
        <v>4.7321666666666651E-2</v>
      </c>
    </row>
    <row r="504" spans="1:48" x14ac:dyDescent="0.25">
      <c r="A504" t="s">
        <v>3292</v>
      </c>
      <c r="B504">
        <v>1003</v>
      </c>
      <c r="C504" t="s">
        <v>655</v>
      </c>
      <c r="D504">
        <v>30</v>
      </c>
      <c r="E504">
        <v>167</v>
      </c>
      <c r="F504">
        <v>71.3</v>
      </c>
      <c r="G504">
        <v>106</v>
      </c>
      <c r="H504">
        <v>57.75</v>
      </c>
      <c r="I504" t="s">
        <v>103</v>
      </c>
      <c r="J504" t="s">
        <v>104</v>
      </c>
      <c r="K504" t="s">
        <v>753</v>
      </c>
      <c r="L504" t="s">
        <v>311</v>
      </c>
      <c r="M504" t="s">
        <v>2261</v>
      </c>
      <c r="N504">
        <v>1500</v>
      </c>
      <c r="O504" t="s">
        <v>2262</v>
      </c>
      <c r="P504">
        <v>-0.5</v>
      </c>
      <c r="Q504" t="s">
        <v>109</v>
      </c>
      <c r="R504" t="s">
        <v>108</v>
      </c>
      <c r="S504" t="s">
        <v>108</v>
      </c>
      <c r="T504" t="s">
        <v>108</v>
      </c>
      <c r="U504">
        <v>1194</v>
      </c>
      <c r="V504">
        <v>151</v>
      </c>
      <c r="W504">
        <v>410</v>
      </c>
      <c r="X504">
        <v>83</v>
      </c>
      <c r="Y504">
        <v>261</v>
      </c>
      <c r="Z504">
        <v>66</v>
      </c>
      <c r="AA504" t="s">
        <v>108</v>
      </c>
      <c r="AB504">
        <v>42</v>
      </c>
      <c r="AC504">
        <v>23</v>
      </c>
      <c r="AD504">
        <v>443.86</v>
      </c>
      <c r="AE504">
        <v>0.111111</v>
      </c>
      <c r="AF504">
        <v>0.34809099999999998</v>
      </c>
      <c r="AH504">
        <v>0</v>
      </c>
      <c r="AI504">
        <f t="shared" si="21"/>
        <v>0</v>
      </c>
      <c r="AJ504">
        <f t="shared" si="22"/>
        <v>0</v>
      </c>
      <c r="AK504">
        <f t="shared" si="23"/>
        <v>0</v>
      </c>
      <c r="AL504">
        <f>U504 - AVERAGEIFS('Placebo Females'!U:U, 'Placebo Females'!B:B, B504, 'Placebo Females'!P:P, P504)</f>
        <v>270.66666666666663</v>
      </c>
      <c r="AM504">
        <f>V504 - AVERAGEIFS('Placebo Females'!V:V, 'Placebo Females'!B:B, B504, 'Placebo Females'!P:P, P504)</f>
        <v>-39.333333333333343</v>
      </c>
      <c r="AN504">
        <f>W504 - AVERAGEIFS('Placebo Females'!W:W, 'Placebo Females'!B:B, B504, 'Placebo Females'!P:P, P504)</f>
        <v>24.666666666666686</v>
      </c>
      <c r="AO504">
        <f>X504 - AVERAGEIFS('Placebo Females'!X:X, 'Placebo Females'!B:B, B504, 'Placebo Females'!P:P, P504)</f>
        <v>-9.6666666666666714</v>
      </c>
      <c r="AP504">
        <f>Y504 - AVERAGEIFS('Placebo Females'!Y:Y, 'Placebo Females'!B:B, B504, 'Placebo Females'!P:P, P504)</f>
        <v>40</v>
      </c>
      <c r="AQ504">
        <f>Z504 - AVERAGEIFS('Placebo Females'!Z:Z, 'Placebo Females'!B:B, B504, 'Placebo Females'!P:P, P504)</f>
        <v>-5.6666666666666714</v>
      </c>
      <c r="AR504">
        <f>AB504 - AVERAGEIFS('Placebo Females'!AB:AB, 'Placebo Females'!B:B, B504, 'Placebo Females'!P:P, P504)</f>
        <v>2.3333333333333357</v>
      </c>
      <c r="AS504">
        <f>AC504 - AVERAGEIFS('Placebo Females'!AC:AC, 'Placebo Females'!B:B, B504, 'Placebo Females'!P:P, P504)</f>
        <v>-5.6666666666666679</v>
      </c>
      <c r="AT504">
        <f>AD504 - AVERAGEIFS('Placebo Females'!AD:AD, 'Placebo Females'!B:B, B504, 'Placebo Females'!P:P, P504)</f>
        <v>124.21333333333331</v>
      </c>
      <c r="AU504">
        <f>AE504 - AVERAGEIFS('Placebo Females'!AE:AE, 'Placebo Females'!B:B, B504, 'Placebo Females'!P:P, P504)</f>
        <v>-8.4348666666666669E-2</v>
      </c>
      <c r="AV504">
        <f>AF504 - AVERAGEIFS('Placebo Females'!AF:AF, 'Placebo Females'!B:B, B504, 'Placebo Females'!P:P, P504)</f>
        <v>-2.9046666666666665E-2</v>
      </c>
    </row>
    <row r="505" spans="1:48" x14ac:dyDescent="0.25">
      <c r="A505" t="s">
        <v>3293</v>
      </c>
      <c r="B505">
        <v>1003</v>
      </c>
      <c r="C505" t="s">
        <v>655</v>
      </c>
      <c r="D505">
        <v>30</v>
      </c>
      <c r="E505">
        <v>167</v>
      </c>
      <c r="F505">
        <v>71.3</v>
      </c>
      <c r="G505">
        <v>106</v>
      </c>
      <c r="H505">
        <v>57.75</v>
      </c>
      <c r="I505" t="s">
        <v>103</v>
      </c>
      <c r="J505" t="s">
        <v>104</v>
      </c>
      <c r="K505" t="s">
        <v>753</v>
      </c>
      <c r="L505" t="s">
        <v>311</v>
      </c>
      <c r="M505" t="s">
        <v>2261</v>
      </c>
      <c r="N505">
        <v>1500</v>
      </c>
      <c r="O505" t="s">
        <v>2262</v>
      </c>
      <c r="P505">
        <v>-0.5</v>
      </c>
      <c r="Q505" t="s">
        <v>109</v>
      </c>
      <c r="R505" t="s">
        <v>108</v>
      </c>
      <c r="S505" t="s">
        <v>108</v>
      </c>
      <c r="T505" t="s">
        <v>108</v>
      </c>
      <c r="U505">
        <v>1211</v>
      </c>
      <c r="V505">
        <v>188</v>
      </c>
      <c r="W505">
        <v>412</v>
      </c>
      <c r="X505">
        <v>89</v>
      </c>
      <c r="Y505">
        <v>253</v>
      </c>
      <c r="Z505">
        <v>70</v>
      </c>
      <c r="AA505" t="s">
        <v>108</v>
      </c>
      <c r="AB505">
        <v>36</v>
      </c>
      <c r="AC505">
        <v>33</v>
      </c>
      <c r="AD505">
        <v>445.02199999999999</v>
      </c>
      <c r="AE505">
        <v>0.125</v>
      </c>
      <c r="AF505">
        <v>0.41882399999999997</v>
      </c>
      <c r="AH505">
        <v>0</v>
      </c>
      <c r="AI505">
        <f t="shared" si="21"/>
        <v>0</v>
      </c>
      <c r="AJ505">
        <f t="shared" si="22"/>
        <v>0</v>
      </c>
      <c r="AK505">
        <f t="shared" si="23"/>
        <v>0</v>
      </c>
      <c r="AL505">
        <f>U505 - AVERAGEIFS('Placebo Females'!U:U, 'Placebo Females'!B:B, B505, 'Placebo Females'!P:P, P505)</f>
        <v>287.66666666666663</v>
      </c>
      <c r="AM505">
        <f>V505 - AVERAGEIFS('Placebo Females'!V:V, 'Placebo Females'!B:B, B505, 'Placebo Females'!P:P, P505)</f>
        <v>-2.3333333333333428</v>
      </c>
      <c r="AN505">
        <f>W505 - AVERAGEIFS('Placebo Females'!W:W, 'Placebo Females'!B:B, B505, 'Placebo Females'!P:P, P505)</f>
        <v>26.666666666666686</v>
      </c>
      <c r="AO505">
        <f>X505 - AVERAGEIFS('Placebo Females'!X:X, 'Placebo Females'!B:B, B505, 'Placebo Females'!P:P, P505)</f>
        <v>-3.6666666666666714</v>
      </c>
      <c r="AP505">
        <f>Y505 - AVERAGEIFS('Placebo Females'!Y:Y, 'Placebo Females'!B:B, B505, 'Placebo Females'!P:P, P505)</f>
        <v>32</v>
      </c>
      <c r="AQ505">
        <f>Z505 - AVERAGEIFS('Placebo Females'!Z:Z, 'Placebo Females'!B:B, B505, 'Placebo Females'!P:P, P505)</f>
        <v>-1.6666666666666714</v>
      </c>
      <c r="AR505">
        <f>AB505 - AVERAGEIFS('Placebo Females'!AB:AB, 'Placebo Females'!B:B, B505, 'Placebo Females'!P:P, P505)</f>
        <v>-3.6666666666666643</v>
      </c>
      <c r="AS505">
        <f>AC505 - AVERAGEIFS('Placebo Females'!AC:AC, 'Placebo Females'!B:B, B505, 'Placebo Females'!P:P, P505)</f>
        <v>4.3333333333333321</v>
      </c>
      <c r="AT505">
        <f>AD505 - AVERAGEIFS('Placebo Females'!AD:AD, 'Placebo Females'!B:B, B505, 'Placebo Females'!P:P, P505)</f>
        <v>125.37533333333329</v>
      </c>
      <c r="AU505">
        <f>AE505 - AVERAGEIFS('Placebo Females'!AE:AE, 'Placebo Females'!B:B, B505, 'Placebo Females'!P:P, P505)</f>
        <v>-7.045966666666667E-2</v>
      </c>
      <c r="AV505">
        <f>AF505 - AVERAGEIFS('Placebo Females'!AF:AF, 'Placebo Females'!B:B, B505, 'Placebo Females'!P:P, P505)</f>
        <v>4.1686333333333325E-2</v>
      </c>
    </row>
    <row r="506" spans="1:48" x14ac:dyDescent="0.25">
      <c r="A506" t="s">
        <v>3294</v>
      </c>
      <c r="B506">
        <v>1003</v>
      </c>
      <c r="C506" t="s">
        <v>655</v>
      </c>
      <c r="D506">
        <v>30</v>
      </c>
      <c r="E506">
        <v>167</v>
      </c>
      <c r="F506">
        <v>71.3</v>
      </c>
      <c r="G506">
        <v>106</v>
      </c>
      <c r="H506">
        <v>57.75</v>
      </c>
      <c r="I506" t="s">
        <v>103</v>
      </c>
      <c r="J506" t="s">
        <v>104</v>
      </c>
      <c r="K506" t="s">
        <v>753</v>
      </c>
      <c r="L506" t="s">
        <v>311</v>
      </c>
      <c r="M506" t="s">
        <v>2261</v>
      </c>
      <c r="N506">
        <v>1500</v>
      </c>
      <c r="O506" t="s">
        <v>2262</v>
      </c>
      <c r="P506">
        <v>-0.5</v>
      </c>
      <c r="Q506" t="s">
        <v>109</v>
      </c>
      <c r="R506" t="s">
        <v>108</v>
      </c>
      <c r="S506" t="s">
        <v>108</v>
      </c>
      <c r="T506" t="s">
        <v>108</v>
      </c>
      <c r="U506">
        <v>1130</v>
      </c>
      <c r="V506">
        <v>147</v>
      </c>
      <c r="W506">
        <v>414</v>
      </c>
      <c r="X506">
        <v>89</v>
      </c>
      <c r="Y506">
        <v>258</v>
      </c>
      <c r="Z506">
        <v>67</v>
      </c>
      <c r="AA506" t="s">
        <v>108</v>
      </c>
      <c r="AB506">
        <v>42</v>
      </c>
      <c r="AC506">
        <v>23</v>
      </c>
      <c r="AD506">
        <v>425.87200000000001</v>
      </c>
      <c r="AE506">
        <v>0.13636400000000001</v>
      </c>
      <c r="AF506">
        <v>0.363008</v>
      </c>
      <c r="AH506">
        <v>0</v>
      </c>
      <c r="AI506">
        <f t="shared" si="21"/>
        <v>0</v>
      </c>
      <c r="AJ506">
        <f t="shared" si="22"/>
        <v>0</v>
      </c>
      <c r="AK506">
        <f t="shared" si="23"/>
        <v>0</v>
      </c>
      <c r="AL506">
        <f>U506 - AVERAGEIFS('Placebo Females'!U:U, 'Placebo Females'!B:B, B506, 'Placebo Females'!P:P, P506)</f>
        <v>206.66666666666663</v>
      </c>
      <c r="AM506">
        <f>V506 - AVERAGEIFS('Placebo Females'!V:V, 'Placebo Females'!B:B, B506, 'Placebo Females'!P:P, P506)</f>
        <v>-43.333333333333343</v>
      </c>
      <c r="AN506">
        <f>W506 - AVERAGEIFS('Placebo Females'!W:W, 'Placebo Females'!B:B, B506, 'Placebo Females'!P:P, P506)</f>
        <v>28.666666666666686</v>
      </c>
      <c r="AO506">
        <f>X506 - AVERAGEIFS('Placebo Females'!X:X, 'Placebo Females'!B:B, B506, 'Placebo Females'!P:P, P506)</f>
        <v>-3.6666666666666714</v>
      </c>
      <c r="AP506">
        <f>Y506 - AVERAGEIFS('Placebo Females'!Y:Y, 'Placebo Females'!B:B, B506, 'Placebo Females'!P:P, P506)</f>
        <v>37</v>
      </c>
      <c r="AQ506">
        <f>Z506 - AVERAGEIFS('Placebo Females'!Z:Z, 'Placebo Females'!B:B, B506, 'Placebo Females'!P:P, P506)</f>
        <v>-4.6666666666666714</v>
      </c>
      <c r="AR506">
        <f>AB506 - AVERAGEIFS('Placebo Females'!AB:AB, 'Placebo Females'!B:B, B506, 'Placebo Females'!P:P, P506)</f>
        <v>2.3333333333333357</v>
      </c>
      <c r="AS506">
        <f>AC506 - AVERAGEIFS('Placebo Females'!AC:AC, 'Placebo Females'!B:B, B506, 'Placebo Females'!P:P, P506)</f>
        <v>-5.6666666666666679</v>
      </c>
      <c r="AT506">
        <f>AD506 - AVERAGEIFS('Placebo Females'!AD:AD, 'Placebo Females'!B:B, B506, 'Placebo Females'!P:P, P506)</f>
        <v>106.22533333333331</v>
      </c>
      <c r="AU506">
        <f>AE506 - AVERAGEIFS('Placebo Females'!AE:AE, 'Placebo Females'!B:B, B506, 'Placebo Females'!P:P, P506)</f>
        <v>-5.9095666666666657E-2</v>
      </c>
      <c r="AV506">
        <f>AF506 - AVERAGEIFS('Placebo Females'!AF:AF, 'Placebo Females'!B:B, B506, 'Placebo Females'!P:P, P506)</f>
        <v>-1.4129666666666651E-2</v>
      </c>
    </row>
    <row r="507" spans="1:48" x14ac:dyDescent="0.25">
      <c r="A507" t="s">
        <v>3295</v>
      </c>
      <c r="B507">
        <v>1004</v>
      </c>
      <c r="C507" t="s">
        <v>655</v>
      </c>
      <c r="D507">
        <v>32</v>
      </c>
      <c r="E507">
        <v>177.1</v>
      </c>
      <c r="F507">
        <v>60.7</v>
      </c>
      <c r="G507">
        <v>92</v>
      </c>
      <c r="H507">
        <v>51.75</v>
      </c>
      <c r="I507" t="s">
        <v>103</v>
      </c>
      <c r="J507" t="s">
        <v>104</v>
      </c>
      <c r="K507" t="s">
        <v>459</v>
      </c>
      <c r="L507" t="s">
        <v>160</v>
      </c>
      <c r="M507" t="s">
        <v>2261</v>
      </c>
      <c r="N507">
        <v>1500</v>
      </c>
      <c r="O507" t="s">
        <v>2262</v>
      </c>
      <c r="P507">
        <v>-0.5</v>
      </c>
      <c r="Q507" t="s">
        <v>109</v>
      </c>
      <c r="R507" t="s">
        <v>108</v>
      </c>
      <c r="S507" t="s">
        <v>108</v>
      </c>
      <c r="T507" t="s">
        <v>108</v>
      </c>
      <c r="U507">
        <v>923</v>
      </c>
      <c r="V507">
        <v>143</v>
      </c>
      <c r="W507">
        <v>408</v>
      </c>
      <c r="X507">
        <v>100</v>
      </c>
      <c r="Y507">
        <v>238</v>
      </c>
      <c r="Z507">
        <v>70</v>
      </c>
      <c r="AA507" t="s">
        <v>108</v>
      </c>
      <c r="AB507">
        <v>41</v>
      </c>
      <c r="AC507">
        <v>24</v>
      </c>
      <c r="AD507">
        <v>329.613</v>
      </c>
      <c r="AE507">
        <v>0.20930199999999999</v>
      </c>
      <c r="AF507">
        <v>0.41786200000000001</v>
      </c>
      <c r="AH507">
        <v>0</v>
      </c>
      <c r="AI507">
        <f t="shared" si="21"/>
        <v>0</v>
      </c>
      <c r="AJ507">
        <f t="shared" si="22"/>
        <v>0</v>
      </c>
      <c r="AK507">
        <f t="shared" si="23"/>
        <v>0</v>
      </c>
      <c r="AL507">
        <f>U507 - AVERAGEIFS('Placebo Females'!U:U, 'Placebo Females'!B:B, B507, 'Placebo Females'!P:P, P507)</f>
        <v>40.333333333333371</v>
      </c>
      <c r="AM507">
        <f>V507 - AVERAGEIFS('Placebo Females'!V:V, 'Placebo Females'!B:B, B507, 'Placebo Females'!P:P, P507)</f>
        <v>11</v>
      </c>
      <c r="AN507">
        <f>W507 - AVERAGEIFS('Placebo Females'!W:W, 'Placebo Females'!B:B, B507, 'Placebo Females'!P:P, P507)</f>
        <v>-13</v>
      </c>
      <c r="AO507">
        <f>X507 - AVERAGEIFS('Placebo Females'!X:X, 'Placebo Females'!B:B, B507, 'Placebo Females'!P:P, P507)</f>
        <v>7</v>
      </c>
      <c r="AP507">
        <f>Y507 - AVERAGEIFS('Placebo Females'!Y:Y, 'Placebo Females'!B:B, B507, 'Placebo Females'!P:P, P507)</f>
        <v>-12</v>
      </c>
      <c r="AQ507">
        <f>Z507 - AVERAGEIFS('Placebo Females'!Z:Z, 'Placebo Females'!B:B, B507, 'Placebo Females'!P:P, P507)</f>
        <v>-8</v>
      </c>
      <c r="AR507">
        <f>AB507 - AVERAGEIFS('Placebo Females'!AB:AB, 'Placebo Females'!B:B, B507, 'Placebo Females'!P:P, P507)</f>
        <v>-10</v>
      </c>
      <c r="AS507">
        <f>AC507 - AVERAGEIFS('Placebo Females'!AC:AC, 'Placebo Females'!B:B, B507, 'Placebo Females'!P:P, P507)</f>
        <v>-3</v>
      </c>
      <c r="AT507">
        <f>AD507 - AVERAGEIFS('Placebo Females'!AD:AD, 'Placebo Females'!B:B, B507, 'Placebo Females'!P:P, P507)</f>
        <v>144.13433333333336</v>
      </c>
      <c r="AU507">
        <f>AE507 - AVERAGEIFS('Placebo Females'!AE:AE, 'Placebo Females'!B:B, B507, 'Placebo Females'!P:P, P507)</f>
        <v>-0.12238600000000005</v>
      </c>
      <c r="AV507">
        <f>AF507 - AVERAGEIFS('Placebo Females'!AF:AF, 'Placebo Females'!B:B, B507, 'Placebo Females'!P:P, P507)</f>
        <v>-1.995233333333335E-2</v>
      </c>
    </row>
    <row r="508" spans="1:48" x14ac:dyDescent="0.25">
      <c r="A508" t="s">
        <v>3296</v>
      </c>
      <c r="B508">
        <v>1004</v>
      </c>
      <c r="C508" t="s">
        <v>655</v>
      </c>
      <c r="D508">
        <v>32</v>
      </c>
      <c r="E508">
        <v>177.1</v>
      </c>
      <c r="F508">
        <v>60.7</v>
      </c>
      <c r="G508">
        <v>92</v>
      </c>
      <c r="H508">
        <v>51.75</v>
      </c>
      <c r="I508" t="s">
        <v>103</v>
      </c>
      <c r="J508" t="s">
        <v>104</v>
      </c>
      <c r="K508" t="s">
        <v>459</v>
      </c>
      <c r="L508" t="s">
        <v>160</v>
      </c>
      <c r="M508" t="s">
        <v>2261</v>
      </c>
      <c r="N508">
        <v>1500</v>
      </c>
      <c r="O508" t="s">
        <v>2262</v>
      </c>
      <c r="P508">
        <v>-0.5</v>
      </c>
      <c r="Q508" t="s">
        <v>109</v>
      </c>
      <c r="R508" t="s">
        <v>108</v>
      </c>
      <c r="S508" t="s">
        <v>108</v>
      </c>
      <c r="T508" t="s">
        <v>108</v>
      </c>
      <c r="U508">
        <v>892</v>
      </c>
      <c r="V508">
        <v>144</v>
      </c>
      <c r="W508">
        <v>404</v>
      </c>
      <c r="X508">
        <v>96</v>
      </c>
      <c r="Y508">
        <v>239</v>
      </c>
      <c r="Z508">
        <v>69</v>
      </c>
      <c r="AA508" t="s">
        <v>108</v>
      </c>
      <c r="AB508">
        <v>42</v>
      </c>
      <c r="AC508">
        <v>24</v>
      </c>
      <c r="AD508">
        <v>309.25799999999998</v>
      </c>
      <c r="AE508">
        <v>0.16279099999999999</v>
      </c>
      <c r="AF508">
        <v>0.38887100000000002</v>
      </c>
      <c r="AH508">
        <v>0</v>
      </c>
      <c r="AI508">
        <f t="shared" si="21"/>
        <v>0</v>
      </c>
      <c r="AJ508">
        <f t="shared" si="22"/>
        <v>0</v>
      </c>
      <c r="AK508">
        <f t="shared" si="23"/>
        <v>0</v>
      </c>
      <c r="AL508">
        <f>U508 - AVERAGEIFS('Placebo Females'!U:U, 'Placebo Females'!B:B, B508, 'Placebo Females'!P:P, P508)</f>
        <v>9.3333333333333712</v>
      </c>
      <c r="AM508">
        <f>V508 - AVERAGEIFS('Placebo Females'!V:V, 'Placebo Females'!B:B, B508, 'Placebo Females'!P:P, P508)</f>
        <v>12</v>
      </c>
      <c r="AN508">
        <f>W508 - AVERAGEIFS('Placebo Females'!W:W, 'Placebo Females'!B:B, B508, 'Placebo Females'!P:P, P508)</f>
        <v>-17</v>
      </c>
      <c r="AO508">
        <f>X508 - AVERAGEIFS('Placebo Females'!X:X, 'Placebo Females'!B:B, B508, 'Placebo Females'!P:P, P508)</f>
        <v>3</v>
      </c>
      <c r="AP508">
        <f>Y508 - AVERAGEIFS('Placebo Females'!Y:Y, 'Placebo Females'!B:B, B508, 'Placebo Females'!P:P, P508)</f>
        <v>-11</v>
      </c>
      <c r="AQ508">
        <f>Z508 - AVERAGEIFS('Placebo Females'!Z:Z, 'Placebo Females'!B:B, B508, 'Placebo Females'!P:P, P508)</f>
        <v>-9</v>
      </c>
      <c r="AR508">
        <f>AB508 - AVERAGEIFS('Placebo Females'!AB:AB, 'Placebo Females'!B:B, B508, 'Placebo Females'!P:P, P508)</f>
        <v>-9</v>
      </c>
      <c r="AS508">
        <f>AC508 - AVERAGEIFS('Placebo Females'!AC:AC, 'Placebo Females'!B:B, B508, 'Placebo Females'!P:P, P508)</f>
        <v>-3</v>
      </c>
      <c r="AT508">
        <f>AD508 - AVERAGEIFS('Placebo Females'!AD:AD, 'Placebo Females'!B:B, B508, 'Placebo Females'!P:P, P508)</f>
        <v>123.77933333333334</v>
      </c>
      <c r="AU508">
        <f>AE508 - AVERAGEIFS('Placebo Females'!AE:AE, 'Placebo Females'!B:B, B508, 'Placebo Females'!P:P, P508)</f>
        <v>-0.16889700000000005</v>
      </c>
      <c r="AV508">
        <f>AF508 - AVERAGEIFS('Placebo Females'!AF:AF, 'Placebo Females'!B:B, B508, 'Placebo Females'!P:P, P508)</f>
        <v>-4.8943333333333339E-2</v>
      </c>
    </row>
    <row r="509" spans="1:48" x14ac:dyDescent="0.25">
      <c r="A509" t="s">
        <v>3297</v>
      </c>
      <c r="B509">
        <v>1004</v>
      </c>
      <c r="C509" t="s">
        <v>655</v>
      </c>
      <c r="D509">
        <v>32</v>
      </c>
      <c r="E509">
        <v>177.1</v>
      </c>
      <c r="F509">
        <v>60.7</v>
      </c>
      <c r="G509">
        <v>92</v>
      </c>
      <c r="H509">
        <v>51.75</v>
      </c>
      <c r="I509" t="s">
        <v>103</v>
      </c>
      <c r="J509" t="s">
        <v>104</v>
      </c>
      <c r="K509" t="s">
        <v>459</v>
      </c>
      <c r="L509" t="s">
        <v>160</v>
      </c>
      <c r="M509" t="s">
        <v>2261</v>
      </c>
      <c r="N509">
        <v>1500</v>
      </c>
      <c r="O509" t="s">
        <v>2262</v>
      </c>
      <c r="P509">
        <v>-0.5</v>
      </c>
      <c r="Q509" t="s">
        <v>109</v>
      </c>
      <c r="R509" t="s">
        <v>108</v>
      </c>
      <c r="S509" t="s">
        <v>108</v>
      </c>
      <c r="T509" t="s">
        <v>108</v>
      </c>
      <c r="U509">
        <v>971</v>
      </c>
      <c r="V509">
        <v>144</v>
      </c>
      <c r="W509">
        <v>410</v>
      </c>
      <c r="X509">
        <v>96</v>
      </c>
      <c r="Y509">
        <v>247</v>
      </c>
      <c r="Z509">
        <v>67</v>
      </c>
      <c r="AA509" t="s">
        <v>108</v>
      </c>
      <c r="AB509">
        <v>42</v>
      </c>
      <c r="AC509">
        <v>23</v>
      </c>
      <c r="AD509">
        <v>342.00400000000002</v>
      </c>
      <c r="AE509">
        <v>0.125</v>
      </c>
      <c r="AF509">
        <v>0.41790500000000003</v>
      </c>
      <c r="AH509">
        <v>0</v>
      </c>
      <c r="AI509">
        <f t="shared" si="21"/>
        <v>0</v>
      </c>
      <c r="AJ509">
        <f t="shared" si="22"/>
        <v>0</v>
      </c>
      <c r="AK509">
        <f t="shared" si="23"/>
        <v>0</v>
      </c>
      <c r="AL509">
        <f>U509 - AVERAGEIFS('Placebo Females'!U:U, 'Placebo Females'!B:B, B509, 'Placebo Females'!P:P, P509)</f>
        <v>88.333333333333371</v>
      </c>
      <c r="AM509">
        <f>V509 - AVERAGEIFS('Placebo Females'!V:V, 'Placebo Females'!B:B, B509, 'Placebo Females'!P:P, P509)</f>
        <v>12</v>
      </c>
      <c r="AN509">
        <f>W509 - AVERAGEIFS('Placebo Females'!W:W, 'Placebo Females'!B:B, B509, 'Placebo Females'!P:P, P509)</f>
        <v>-11</v>
      </c>
      <c r="AO509">
        <f>X509 - AVERAGEIFS('Placebo Females'!X:X, 'Placebo Females'!B:B, B509, 'Placebo Females'!P:P, P509)</f>
        <v>3</v>
      </c>
      <c r="AP509">
        <f>Y509 - AVERAGEIFS('Placebo Females'!Y:Y, 'Placebo Females'!B:B, B509, 'Placebo Females'!P:P, P509)</f>
        <v>-3</v>
      </c>
      <c r="AQ509">
        <f>Z509 - AVERAGEIFS('Placebo Females'!Z:Z, 'Placebo Females'!B:B, B509, 'Placebo Females'!P:P, P509)</f>
        <v>-11</v>
      </c>
      <c r="AR509">
        <f>AB509 - AVERAGEIFS('Placebo Females'!AB:AB, 'Placebo Females'!B:B, B509, 'Placebo Females'!P:P, P509)</f>
        <v>-9</v>
      </c>
      <c r="AS509">
        <f>AC509 - AVERAGEIFS('Placebo Females'!AC:AC, 'Placebo Females'!B:B, B509, 'Placebo Females'!P:P, P509)</f>
        <v>-4</v>
      </c>
      <c r="AT509">
        <f>AD509 - AVERAGEIFS('Placebo Females'!AD:AD, 'Placebo Females'!B:B, B509, 'Placebo Females'!P:P, P509)</f>
        <v>156.52533333333338</v>
      </c>
      <c r="AU509">
        <f>AE509 - AVERAGEIFS('Placebo Females'!AE:AE, 'Placebo Females'!B:B, B509, 'Placebo Females'!P:P, P509)</f>
        <v>-0.20668800000000004</v>
      </c>
      <c r="AV509">
        <f>AF509 - AVERAGEIFS('Placebo Females'!AF:AF, 'Placebo Females'!B:B, B509, 'Placebo Females'!P:P, P509)</f>
        <v>-1.9909333333333334E-2</v>
      </c>
    </row>
    <row r="510" spans="1:48" x14ac:dyDescent="0.25">
      <c r="A510" t="s">
        <v>3298</v>
      </c>
      <c r="B510">
        <v>1005</v>
      </c>
      <c r="C510" t="s">
        <v>655</v>
      </c>
      <c r="D510">
        <v>23</v>
      </c>
      <c r="E510">
        <v>182.5</v>
      </c>
      <c r="F510">
        <v>78.8</v>
      </c>
      <c r="G510">
        <v>114.25</v>
      </c>
      <c r="H510">
        <v>64</v>
      </c>
      <c r="I510" t="s">
        <v>103</v>
      </c>
      <c r="J510" t="s">
        <v>104</v>
      </c>
      <c r="K510" t="s">
        <v>509</v>
      </c>
      <c r="L510" t="s">
        <v>211</v>
      </c>
      <c r="M510" t="s">
        <v>2261</v>
      </c>
      <c r="N510">
        <v>1500</v>
      </c>
      <c r="O510" t="s">
        <v>2262</v>
      </c>
      <c r="P510">
        <v>-0.5</v>
      </c>
      <c r="Q510" t="s">
        <v>109</v>
      </c>
      <c r="R510" t="s">
        <v>108</v>
      </c>
      <c r="S510" t="s">
        <v>108</v>
      </c>
      <c r="T510" t="s">
        <v>108</v>
      </c>
      <c r="U510">
        <v>1242</v>
      </c>
      <c r="V510">
        <v>152</v>
      </c>
      <c r="W510">
        <v>419</v>
      </c>
      <c r="X510">
        <v>97</v>
      </c>
      <c r="Y510">
        <v>255</v>
      </c>
      <c r="Z510">
        <v>67</v>
      </c>
      <c r="AA510" t="s">
        <v>108</v>
      </c>
      <c r="AB510">
        <v>39</v>
      </c>
      <c r="AC510">
        <v>25</v>
      </c>
      <c r="AD510">
        <v>641.56500000000005</v>
      </c>
      <c r="AE510">
        <v>0.10638300000000001</v>
      </c>
      <c r="AF510">
        <v>0.44196000000000002</v>
      </c>
      <c r="AH510">
        <v>0</v>
      </c>
      <c r="AI510">
        <f t="shared" si="21"/>
        <v>0</v>
      </c>
      <c r="AJ510">
        <f t="shared" si="22"/>
        <v>0</v>
      </c>
      <c r="AK510">
        <f t="shared" si="23"/>
        <v>0</v>
      </c>
      <c r="AL510">
        <f>U510 - AVERAGEIFS('Placebo Females'!U:U, 'Placebo Females'!B:B, B510, 'Placebo Females'!P:P, P510)</f>
        <v>116.33333333333326</v>
      </c>
      <c r="AM510">
        <f>V510 - AVERAGEIFS('Placebo Females'!V:V, 'Placebo Females'!B:B, B510, 'Placebo Females'!P:P, P510)</f>
        <v>1</v>
      </c>
      <c r="AN510">
        <f>W510 - AVERAGEIFS('Placebo Females'!W:W, 'Placebo Females'!B:B, B510, 'Placebo Females'!P:P, P510)</f>
        <v>14.333333333333314</v>
      </c>
      <c r="AO510">
        <f>X510 - AVERAGEIFS('Placebo Females'!X:X, 'Placebo Females'!B:B, B510, 'Placebo Females'!P:P, P510)</f>
        <v>9.3333333333333286</v>
      </c>
      <c r="AP510">
        <f>Y510 - AVERAGEIFS('Placebo Females'!Y:Y, 'Placebo Females'!B:B, B510, 'Placebo Females'!P:P, P510)</f>
        <v>6</v>
      </c>
      <c r="AQ510">
        <f>Z510 - AVERAGEIFS('Placebo Females'!Z:Z, 'Placebo Females'!B:B, B510, 'Placebo Females'!P:P, P510)</f>
        <v>-1</v>
      </c>
      <c r="AR510">
        <f>AB510 - AVERAGEIFS('Placebo Females'!AB:AB, 'Placebo Females'!B:B, B510, 'Placebo Females'!P:P, P510)</f>
        <v>-0.6666666666666643</v>
      </c>
      <c r="AS510">
        <f>AC510 - AVERAGEIFS('Placebo Females'!AC:AC, 'Placebo Females'!B:B, B510, 'Placebo Females'!P:P, P510)</f>
        <v>0.66666666666666785</v>
      </c>
      <c r="AT510">
        <f>AD510 - AVERAGEIFS('Placebo Females'!AD:AD, 'Placebo Females'!B:B, B510, 'Placebo Females'!P:P, P510)</f>
        <v>39.827333333333399</v>
      </c>
      <c r="AU510">
        <f>AE510 - AVERAGEIFS('Placebo Females'!AE:AE, 'Placebo Females'!B:B, B510, 'Placebo Females'!P:P, P510)</f>
        <v>-7.7100000000000779E-4</v>
      </c>
      <c r="AV510">
        <f>AF510 - AVERAGEIFS('Placebo Females'!AF:AF, 'Placebo Females'!B:B, B510, 'Placebo Females'!P:P, P510)</f>
        <v>6.7056666666666653E-3</v>
      </c>
    </row>
    <row r="511" spans="1:48" x14ac:dyDescent="0.25">
      <c r="A511" t="s">
        <v>3299</v>
      </c>
      <c r="B511">
        <v>1005</v>
      </c>
      <c r="C511" t="s">
        <v>655</v>
      </c>
      <c r="D511">
        <v>23</v>
      </c>
      <c r="E511">
        <v>182.5</v>
      </c>
      <c r="F511">
        <v>78.8</v>
      </c>
      <c r="G511">
        <v>114.25</v>
      </c>
      <c r="H511">
        <v>64</v>
      </c>
      <c r="I511" t="s">
        <v>103</v>
      </c>
      <c r="J511" t="s">
        <v>104</v>
      </c>
      <c r="K511" t="s">
        <v>509</v>
      </c>
      <c r="L511" t="s">
        <v>211</v>
      </c>
      <c r="M511" t="s">
        <v>2261</v>
      </c>
      <c r="N511">
        <v>1500</v>
      </c>
      <c r="O511" t="s">
        <v>2262</v>
      </c>
      <c r="P511">
        <v>-0.5</v>
      </c>
      <c r="Q511" t="s">
        <v>109</v>
      </c>
      <c r="R511" t="s">
        <v>108</v>
      </c>
      <c r="S511" t="s">
        <v>108</v>
      </c>
      <c r="T511" t="s">
        <v>108</v>
      </c>
      <c r="U511">
        <v>1191</v>
      </c>
      <c r="V511">
        <v>149</v>
      </c>
      <c r="W511">
        <v>426</v>
      </c>
      <c r="X511">
        <v>104</v>
      </c>
      <c r="Y511">
        <v>254</v>
      </c>
      <c r="Z511">
        <v>68</v>
      </c>
      <c r="AA511" t="s">
        <v>108</v>
      </c>
      <c r="AB511">
        <v>40</v>
      </c>
      <c r="AC511">
        <v>23</v>
      </c>
      <c r="AD511">
        <v>649.18100000000004</v>
      </c>
      <c r="AE511">
        <v>0.10638300000000001</v>
      </c>
      <c r="AF511">
        <v>0.45538600000000001</v>
      </c>
      <c r="AH511">
        <v>0</v>
      </c>
      <c r="AI511">
        <f t="shared" si="21"/>
        <v>0</v>
      </c>
      <c r="AJ511">
        <f t="shared" si="22"/>
        <v>0</v>
      </c>
      <c r="AK511">
        <f t="shared" si="23"/>
        <v>0</v>
      </c>
      <c r="AL511">
        <f>U511 - AVERAGEIFS('Placebo Females'!U:U, 'Placebo Females'!B:B, B511, 'Placebo Females'!P:P, P511)</f>
        <v>65.333333333333258</v>
      </c>
      <c r="AM511">
        <f>V511 - AVERAGEIFS('Placebo Females'!V:V, 'Placebo Females'!B:B, B511, 'Placebo Females'!P:P, P511)</f>
        <v>-2</v>
      </c>
      <c r="AN511">
        <f>W511 - AVERAGEIFS('Placebo Females'!W:W, 'Placebo Females'!B:B, B511, 'Placebo Females'!P:P, P511)</f>
        <v>21.333333333333314</v>
      </c>
      <c r="AO511">
        <f>X511 - AVERAGEIFS('Placebo Females'!X:X, 'Placebo Females'!B:B, B511, 'Placebo Females'!P:P, P511)</f>
        <v>16.333333333333329</v>
      </c>
      <c r="AP511">
        <f>Y511 - AVERAGEIFS('Placebo Females'!Y:Y, 'Placebo Females'!B:B, B511, 'Placebo Females'!P:P, P511)</f>
        <v>5</v>
      </c>
      <c r="AQ511">
        <f>Z511 - AVERAGEIFS('Placebo Females'!Z:Z, 'Placebo Females'!B:B, B511, 'Placebo Females'!P:P, P511)</f>
        <v>0</v>
      </c>
      <c r="AR511">
        <f>AB511 - AVERAGEIFS('Placebo Females'!AB:AB, 'Placebo Females'!B:B, B511, 'Placebo Females'!P:P, P511)</f>
        <v>0.3333333333333357</v>
      </c>
      <c r="AS511">
        <f>AC511 - AVERAGEIFS('Placebo Females'!AC:AC, 'Placebo Females'!B:B, B511, 'Placebo Females'!P:P, P511)</f>
        <v>-1.3333333333333321</v>
      </c>
      <c r="AT511">
        <f>AD511 - AVERAGEIFS('Placebo Females'!AD:AD, 'Placebo Females'!B:B, B511, 'Placebo Females'!P:P, P511)</f>
        <v>47.443333333333385</v>
      </c>
      <c r="AU511">
        <f>AE511 - AVERAGEIFS('Placebo Females'!AE:AE, 'Placebo Females'!B:B, B511, 'Placebo Females'!P:P, P511)</f>
        <v>-7.7100000000000779E-4</v>
      </c>
      <c r="AV511">
        <f>AF511 - AVERAGEIFS('Placebo Females'!AF:AF, 'Placebo Females'!B:B, B511, 'Placebo Females'!P:P, P511)</f>
        <v>2.0131666666666659E-2</v>
      </c>
    </row>
    <row r="512" spans="1:48" x14ac:dyDescent="0.25">
      <c r="A512" t="s">
        <v>3300</v>
      </c>
      <c r="B512">
        <v>1005</v>
      </c>
      <c r="C512" t="s">
        <v>655</v>
      </c>
      <c r="D512">
        <v>23</v>
      </c>
      <c r="E512">
        <v>182.5</v>
      </c>
      <c r="F512">
        <v>78.8</v>
      </c>
      <c r="G512">
        <v>114.25</v>
      </c>
      <c r="H512">
        <v>64</v>
      </c>
      <c r="I512" t="s">
        <v>103</v>
      </c>
      <c r="J512" t="s">
        <v>104</v>
      </c>
      <c r="K512" t="s">
        <v>509</v>
      </c>
      <c r="L512" t="s">
        <v>211</v>
      </c>
      <c r="M512" t="s">
        <v>2261</v>
      </c>
      <c r="N512">
        <v>1500</v>
      </c>
      <c r="O512" t="s">
        <v>2262</v>
      </c>
      <c r="P512">
        <v>-0.5</v>
      </c>
      <c r="Q512" t="s">
        <v>109</v>
      </c>
      <c r="R512" t="s">
        <v>108</v>
      </c>
      <c r="S512" t="s">
        <v>108</v>
      </c>
      <c r="T512" t="s">
        <v>108</v>
      </c>
      <c r="U512">
        <v>1256</v>
      </c>
      <c r="V512">
        <v>151</v>
      </c>
      <c r="W512">
        <v>420</v>
      </c>
      <c r="X512">
        <v>93</v>
      </c>
      <c r="Y512">
        <v>260</v>
      </c>
      <c r="Z512">
        <v>67</v>
      </c>
      <c r="AA512" t="s">
        <v>108</v>
      </c>
      <c r="AB512">
        <v>39</v>
      </c>
      <c r="AC512">
        <v>25</v>
      </c>
      <c r="AD512">
        <v>660.899</v>
      </c>
      <c r="AE512">
        <v>0.10638300000000001</v>
      </c>
      <c r="AF512">
        <v>0.45065100000000002</v>
      </c>
      <c r="AH512">
        <v>0</v>
      </c>
      <c r="AI512">
        <f t="shared" si="21"/>
        <v>0</v>
      </c>
      <c r="AJ512">
        <f t="shared" si="22"/>
        <v>0</v>
      </c>
      <c r="AK512">
        <f t="shared" si="23"/>
        <v>0</v>
      </c>
      <c r="AL512">
        <f>U512 - AVERAGEIFS('Placebo Females'!U:U, 'Placebo Females'!B:B, B512, 'Placebo Females'!P:P, P512)</f>
        <v>130.33333333333326</v>
      </c>
      <c r="AM512">
        <f>V512 - AVERAGEIFS('Placebo Females'!V:V, 'Placebo Females'!B:B, B512, 'Placebo Females'!P:P, P512)</f>
        <v>0</v>
      </c>
      <c r="AN512">
        <f>W512 - AVERAGEIFS('Placebo Females'!W:W, 'Placebo Females'!B:B, B512, 'Placebo Females'!P:P, P512)</f>
        <v>15.333333333333314</v>
      </c>
      <c r="AO512">
        <f>X512 - AVERAGEIFS('Placebo Females'!X:X, 'Placebo Females'!B:B, B512, 'Placebo Females'!P:P, P512)</f>
        <v>5.3333333333333286</v>
      </c>
      <c r="AP512">
        <f>Y512 - AVERAGEIFS('Placebo Females'!Y:Y, 'Placebo Females'!B:B, B512, 'Placebo Females'!P:P, P512)</f>
        <v>11</v>
      </c>
      <c r="AQ512">
        <f>Z512 - AVERAGEIFS('Placebo Females'!Z:Z, 'Placebo Females'!B:B, B512, 'Placebo Females'!P:P, P512)</f>
        <v>-1</v>
      </c>
      <c r="AR512">
        <f>AB512 - AVERAGEIFS('Placebo Females'!AB:AB, 'Placebo Females'!B:B, B512, 'Placebo Females'!P:P, P512)</f>
        <v>-0.6666666666666643</v>
      </c>
      <c r="AS512">
        <f>AC512 - AVERAGEIFS('Placebo Females'!AC:AC, 'Placebo Females'!B:B, B512, 'Placebo Females'!P:P, P512)</f>
        <v>0.66666666666666785</v>
      </c>
      <c r="AT512">
        <f>AD512 - AVERAGEIFS('Placebo Females'!AD:AD, 'Placebo Females'!B:B, B512, 'Placebo Females'!P:P, P512)</f>
        <v>59.161333333333346</v>
      </c>
      <c r="AU512">
        <f>AE512 - AVERAGEIFS('Placebo Females'!AE:AE, 'Placebo Females'!B:B, B512, 'Placebo Females'!P:P, P512)</f>
        <v>-7.7100000000000779E-4</v>
      </c>
      <c r="AV512">
        <f>AF512 - AVERAGEIFS('Placebo Females'!AF:AF, 'Placebo Females'!B:B, B512, 'Placebo Females'!P:P, P512)</f>
        <v>1.539666666666667E-2</v>
      </c>
    </row>
    <row r="513" spans="1:48" x14ac:dyDescent="0.25">
      <c r="A513" t="s">
        <v>3301</v>
      </c>
      <c r="B513">
        <v>1006</v>
      </c>
      <c r="C513" t="s">
        <v>655</v>
      </c>
      <c r="D513">
        <v>22</v>
      </c>
      <c r="E513">
        <v>168.5</v>
      </c>
      <c r="F513">
        <v>69.599999999999994</v>
      </c>
      <c r="G513">
        <v>102.75</v>
      </c>
      <c r="H513">
        <v>55.75</v>
      </c>
      <c r="I513" t="s">
        <v>103</v>
      </c>
      <c r="J513" t="s">
        <v>104</v>
      </c>
      <c r="K513" t="s">
        <v>210</v>
      </c>
      <c r="L513" t="s">
        <v>106</v>
      </c>
      <c r="M513" t="s">
        <v>2261</v>
      </c>
      <c r="N513">
        <v>1500</v>
      </c>
      <c r="O513" t="s">
        <v>2262</v>
      </c>
      <c r="P513">
        <v>-0.5</v>
      </c>
      <c r="Q513" t="s">
        <v>109</v>
      </c>
      <c r="R513" t="s">
        <v>108</v>
      </c>
      <c r="S513" t="s">
        <v>108</v>
      </c>
      <c r="T513" t="s">
        <v>108</v>
      </c>
      <c r="U513">
        <v>1022</v>
      </c>
      <c r="V513">
        <v>174</v>
      </c>
      <c r="W513">
        <v>407</v>
      </c>
      <c r="X513">
        <v>103</v>
      </c>
      <c r="Y513">
        <v>228</v>
      </c>
      <c r="Z513">
        <v>76</v>
      </c>
      <c r="AA513" t="s">
        <v>108</v>
      </c>
      <c r="AB513">
        <v>42</v>
      </c>
      <c r="AC513">
        <v>28</v>
      </c>
      <c r="AD513">
        <v>461.53300000000002</v>
      </c>
      <c r="AE513">
        <v>0.13333300000000001</v>
      </c>
      <c r="AF513">
        <v>0.432896</v>
      </c>
      <c r="AH513">
        <v>0</v>
      </c>
      <c r="AI513">
        <f t="shared" si="21"/>
        <v>0</v>
      </c>
      <c r="AJ513">
        <f t="shared" si="22"/>
        <v>0</v>
      </c>
      <c r="AK513">
        <f t="shared" si="23"/>
        <v>0</v>
      </c>
      <c r="AL513">
        <f>U513 - AVERAGEIFS('Placebo Females'!U:U, 'Placebo Females'!B:B, B513, 'Placebo Females'!P:P, P513)</f>
        <v>23</v>
      </c>
      <c r="AM513">
        <f>V513 - AVERAGEIFS('Placebo Females'!V:V, 'Placebo Females'!B:B, B513, 'Placebo Females'!P:P, P513)</f>
        <v>-12.666666666666657</v>
      </c>
      <c r="AN513">
        <f>W513 - AVERAGEIFS('Placebo Females'!W:W, 'Placebo Females'!B:B, B513, 'Placebo Females'!P:P, P513)</f>
        <v>15.333333333333314</v>
      </c>
      <c r="AO513">
        <f>X513 - AVERAGEIFS('Placebo Females'!X:X, 'Placebo Females'!B:B, B513, 'Placebo Females'!P:P, P513)</f>
        <v>13.666666666666671</v>
      </c>
      <c r="AP513">
        <f>Y513 - AVERAGEIFS('Placebo Females'!Y:Y, 'Placebo Females'!B:B, B513, 'Placebo Females'!P:P, P513)</f>
        <v>-4.6666666666666572</v>
      </c>
      <c r="AQ513">
        <f>Z513 - AVERAGEIFS('Placebo Females'!Z:Z, 'Placebo Females'!B:B, B513, 'Placebo Females'!P:P, P513)</f>
        <v>6.3333333333333286</v>
      </c>
      <c r="AR513">
        <f>AB513 - AVERAGEIFS('Placebo Females'!AB:AB, 'Placebo Females'!B:B, B513, 'Placebo Females'!P:P, P513)</f>
        <v>2</v>
      </c>
      <c r="AS513">
        <f>AC513 - AVERAGEIFS('Placebo Females'!AC:AC, 'Placebo Females'!B:B, B513, 'Placebo Females'!P:P, P513)</f>
        <v>4</v>
      </c>
      <c r="AT513">
        <f>AD513 - AVERAGEIFS('Placebo Females'!AD:AD, 'Placebo Females'!B:B, B513, 'Placebo Females'!P:P, P513)</f>
        <v>2.6619999999999777</v>
      </c>
      <c r="AU513">
        <f>AE513 - AVERAGEIFS('Placebo Females'!AE:AE, 'Placebo Females'!B:B, B513, 'Placebo Females'!P:P, P513)</f>
        <v>-1.0515333333333321E-2</v>
      </c>
      <c r="AV513">
        <f>AF513 - AVERAGEIFS('Placebo Females'!AF:AF, 'Placebo Females'!B:B, B513, 'Placebo Females'!P:P, P513)</f>
        <v>1.9216333333333335E-2</v>
      </c>
    </row>
    <row r="514" spans="1:48" x14ac:dyDescent="0.25">
      <c r="A514" t="s">
        <v>3302</v>
      </c>
      <c r="B514">
        <v>1006</v>
      </c>
      <c r="C514" t="s">
        <v>655</v>
      </c>
      <c r="D514">
        <v>22</v>
      </c>
      <c r="E514">
        <v>168.5</v>
      </c>
      <c r="F514">
        <v>69.599999999999994</v>
      </c>
      <c r="G514">
        <v>102.75</v>
      </c>
      <c r="H514">
        <v>55.75</v>
      </c>
      <c r="I514" t="s">
        <v>103</v>
      </c>
      <c r="J514" t="s">
        <v>104</v>
      </c>
      <c r="K514" t="s">
        <v>210</v>
      </c>
      <c r="L514" t="s">
        <v>106</v>
      </c>
      <c r="M514" t="s">
        <v>2261</v>
      </c>
      <c r="N514">
        <v>1500</v>
      </c>
      <c r="O514" t="s">
        <v>2262</v>
      </c>
      <c r="P514">
        <v>-0.5</v>
      </c>
      <c r="Q514" t="s">
        <v>109</v>
      </c>
      <c r="R514" t="s">
        <v>108</v>
      </c>
      <c r="S514" t="s">
        <v>108</v>
      </c>
      <c r="T514" t="s">
        <v>108</v>
      </c>
      <c r="U514">
        <v>876</v>
      </c>
      <c r="V514">
        <v>181</v>
      </c>
      <c r="W514">
        <v>401</v>
      </c>
      <c r="X514">
        <v>101</v>
      </c>
      <c r="Y514">
        <v>224</v>
      </c>
      <c r="Z514">
        <v>76</v>
      </c>
      <c r="AA514" t="s">
        <v>108</v>
      </c>
      <c r="AB514">
        <v>45</v>
      </c>
      <c r="AC514">
        <v>25</v>
      </c>
      <c r="AD514">
        <v>429.71199999999999</v>
      </c>
      <c r="AE514">
        <v>0.183673</v>
      </c>
      <c r="AF514">
        <v>0.449992</v>
      </c>
      <c r="AH514">
        <v>0</v>
      </c>
      <c r="AI514">
        <f t="shared" si="21"/>
        <v>0</v>
      </c>
      <c r="AJ514">
        <f t="shared" si="22"/>
        <v>0</v>
      </c>
      <c r="AK514">
        <f t="shared" si="23"/>
        <v>0</v>
      </c>
      <c r="AL514">
        <f>U514 - AVERAGEIFS('Placebo Females'!U:U, 'Placebo Females'!B:B, B514, 'Placebo Females'!P:P, P514)</f>
        <v>-123</v>
      </c>
      <c r="AM514">
        <f>V514 - AVERAGEIFS('Placebo Females'!V:V, 'Placebo Females'!B:B, B514, 'Placebo Females'!P:P, P514)</f>
        <v>-5.6666666666666572</v>
      </c>
      <c r="AN514">
        <f>W514 - AVERAGEIFS('Placebo Females'!W:W, 'Placebo Females'!B:B, B514, 'Placebo Females'!P:P, P514)</f>
        <v>9.3333333333333144</v>
      </c>
      <c r="AO514">
        <f>X514 - AVERAGEIFS('Placebo Females'!X:X, 'Placebo Females'!B:B, B514, 'Placebo Females'!P:P, P514)</f>
        <v>11.666666666666671</v>
      </c>
      <c r="AP514">
        <f>Y514 - AVERAGEIFS('Placebo Females'!Y:Y, 'Placebo Females'!B:B, B514, 'Placebo Females'!P:P, P514)</f>
        <v>-8.6666666666666572</v>
      </c>
      <c r="AQ514">
        <f>Z514 - AVERAGEIFS('Placebo Females'!Z:Z, 'Placebo Females'!B:B, B514, 'Placebo Females'!P:P, P514)</f>
        <v>6.3333333333333286</v>
      </c>
      <c r="AR514">
        <f>AB514 - AVERAGEIFS('Placebo Females'!AB:AB, 'Placebo Females'!B:B, B514, 'Placebo Females'!P:P, P514)</f>
        <v>5</v>
      </c>
      <c r="AS514">
        <f>AC514 - AVERAGEIFS('Placebo Females'!AC:AC, 'Placebo Females'!B:B, B514, 'Placebo Females'!P:P, P514)</f>
        <v>1</v>
      </c>
      <c r="AT514">
        <f>AD514 - AVERAGEIFS('Placebo Females'!AD:AD, 'Placebo Females'!B:B, B514, 'Placebo Females'!P:P, P514)</f>
        <v>-29.159000000000049</v>
      </c>
      <c r="AU514">
        <f>AE514 - AVERAGEIFS('Placebo Females'!AE:AE, 'Placebo Females'!B:B, B514, 'Placebo Females'!P:P, P514)</f>
        <v>3.9824666666666675E-2</v>
      </c>
      <c r="AV514">
        <f>AF514 - AVERAGEIFS('Placebo Females'!AF:AF, 'Placebo Females'!B:B, B514, 'Placebo Females'!P:P, P514)</f>
        <v>3.6312333333333335E-2</v>
      </c>
    </row>
    <row r="515" spans="1:48" x14ac:dyDescent="0.25">
      <c r="A515" t="s">
        <v>3303</v>
      </c>
      <c r="B515">
        <v>1006</v>
      </c>
      <c r="C515" t="s">
        <v>655</v>
      </c>
      <c r="D515">
        <v>22</v>
      </c>
      <c r="E515">
        <v>168.5</v>
      </c>
      <c r="F515">
        <v>69.599999999999994</v>
      </c>
      <c r="G515">
        <v>102.75</v>
      </c>
      <c r="H515">
        <v>55.75</v>
      </c>
      <c r="I515" t="s">
        <v>103</v>
      </c>
      <c r="J515" t="s">
        <v>104</v>
      </c>
      <c r="K515" t="s">
        <v>210</v>
      </c>
      <c r="L515" t="s">
        <v>106</v>
      </c>
      <c r="M515" t="s">
        <v>2261</v>
      </c>
      <c r="N515">
        <v>1500</v>
      </c>
      <c r="O515" t="s">
        <v>2262</v>
      </c>
      <c r="P515">
        <v>-0.5</v>
      </c>
      <c r="Q515" t="s">
        <v>109</v>
      </c>
      <c r="R515" t="s">
        <v>108</v>
      </c>
      <c r="S515" t="s">
        <v>108</v>
      </c>
      <c r="T515" t="s">
        <v>108</v>
      </c>
      <c r="U515">
        <v>932</v>
      </c>
      <c r="V515">
        <v>165</v>
      </c>
      <c r="W515">
        <v>413</v>
      </c>
      <c r="X515">
        <v>107</v>
      </c>
      <c r="Y515">
        <v>229</v>
      </c>
      <c r="Z515">
        <v>77</v>
      </c>
      <c r="AA515" t="s">
        <v>108</v>
      </c>
      <c r="AB515">
        <v>43</v>
      </c>
      <c r="AC515">
        <v>28</v>
      </c>
      <c r="AD515">
        <v>447.75400000000002</v>
      </c>
      <c r="AE515">
        <v>0.12766</v>
      </c>
      <c r="AF515">
        <v>0.458984</v>
      </c>
      <c r="AH515">
        <v>0</v>
      </c>
      <c r="AI515">
        <f t="shared" ref="AI515:AI530" si="24">((AH515*10^-9)/427.5365)*10^9</f>
        <v>0</v>
      </c>
      <c r="AJ515">
        <f t="shared" ref="AJ515:AJ530" si="25">1 -(1/(1+((AI515/6.49)^0.8)))</f>
        <v>0</v>
      </c>
      <c r="AK515">
        <f t="shared" ref="AK515:AK530" si="26">1 -(1/(1+((AI515/7.887)^0.9)))</f>
        <v>0</v>
      </c>
      <c r="AL515">
        <f>U515 - AVERAGEIFS('Placebo Females'!U:U, 'Placebo Females'!B:B, B515, 'Placebo Females'!P:P, P515)</f>
        <v>-67</v>
      </c>
      <c r="AM515">
        <f>V515 - AVERAGEIFS('Placebo Females'!V:V, 'Placebo Females'!B:B, B515, 'Placebo Females'!P:P, P515)</f>
        <v>-21.666666666666657</v>
      </c>
      <c r="AN515">
        <f>W515 - AVERAGEIFS('Placebo Females'!W:W, 'Placebo Females'!B:B, B515, 'Placebo Females'!P:P, P515)</f>
        <v>21.333333333333314</v>
      </c>
      <c r="AO515">
        <f>X515 - AVERAGEIFS('Placebo Females'!X:X, 'Placebo Females'!B:B, B515, 'Placebo Females'!P:P, P515)</f>
        <v>17.666666666666671</v>
      </c>
      <c r="AP515">
        <f>Y515 - AVERAGEIFS('Placebo Females'!Y:Y, 'Placebo Females'!B:B, B515, 'Placebo Females'!P:P, P515)</f>
        <v>-3.6666666666666572</v>
      </c>
      <c r="AQ515">
        <f>Z515 - AVERAGEIFS('Placebo Females'!Z:Z, 'Placebo Females'!B:B, B515, 'Placebo Females'!P:P, P515)</f>
        <v>7.3333333333333286</v>
      </c>
      <c r="AR515">
        <f>AB515 - AVERAGEIFS('Placebo Females'!AB:AB, 'Placebo Females'!B:B, B515, 'Placebo Females'!P:P, P515)</f>
        <v>3</v>
      </c>
      <c r="AS515">
        <f>AC515 - AVERAGEIFS('Placebo Females'!AC:AC, 'Placebo Females'!B:B, B515, 'Placebo Females'!P:P, P515)</f>
        <v>4</v>
      </c>
      <c r="AT515">
        <f>AD515 - AVERAGEIFS('Placebo Females'!AD:AD, 'Placebo Females'!B:B, B515, 'Placebo Females'!P:P, P515)</f>
        <v>-11.117000000000019</v>
      </c>
      <c r="AU515">
        <f>AE515 - AVERAGEIFS('Placebo Females'!AE:AE, 'Placebo Females'!B:B, B515, 'Placebo Females'!P:P, P515)</f>
        <v>-1.6188333333333332E-2</v>
      </c>
      <c r="AV515">
        <f>AF515 - AVERAGEIFS('Placebo Females'!AF:AF, 'Placebo Females'!B:B, B515, 'Placebo Females'!P:P, P515)</f>
        <v>4.5304333333333335E-2</v>
      </c>
    </row>
    <row r="516" spans="1:48" x14ac:dyDescent="0.25">
      <c r="A516" t="s">
        <v>3304</v>
      </c>
      <c r="B516">
        <v>1007</v>
      </c>
      <c r="C516" t="s">
        <v>655</v>
      </c>
      <c r="D516">
        <v>27</v>
      </c>
      <c r="E516">
        <v>159</v>
      </c>
      <c r="F516">
        <v>52</v>
      </c>
      <c r="G516">
        <v>98.5</v>
      </c>
      <c r="H516">
        <v>61.5</v>
      </c>
      <c r="I516" t="s">
        <v>103</v>
      </c>
      <c r="J516" t="s">
        <v>104</v>
      </c>
      <c r="K516" t="s">
        <v>409</v>
      </c>
      <c r="L516" t="s">
        <v>460</v>
      </c>
      <c r="M516" t="s">
        <v>2261</v>
      </c>
      <c r="N516">
        <v>1500</v>
      </c>
      <c r="O516" t="s">
        <v>2262</v>
      </c>
      <c r="P516">
        <v>-0.5</v>
      </c>
      <c r="Q516" t="s">
        <v>109</v>
      </c>
      <c r="R516" t="s">
        <v>108</v>
      </c>
      <c r="S516" t="s">
        <v>108</v>
      </c>
      <c r="T516" t="s">
        <v>108</v>
      </c>
      <c r="U516">
        <v>959</v>
      </c>
      <c r="V516">
        <v>167</v>
      </c>
      <c r="W516">
        <v>408</v>
      </c>
      <c r="X516">
        <v>94</v>
      </c>
      <c r="Y516">
        <v>240</v>
      </c>
      <c r="Z516">
        <v>74</v>
      </c>
      <c r="AA516" t="s">
        <v>108</v>
      </c>
      <c r="AB516">
        <v>47</v>
      </c>
      <c r="AC516">
        <v>26</v>
      </c>
      <c r="AD516">
        <v>456.50099999999998</v>
      </c>
      <c r="AE516">
        <v>0.156863</v>
      </c>
      <c r="AF516">
        <v>0.43092000000000003</v>
      </c>
      <c r="AH516">
        <v>0</v>
      </c>
      <c r="AI516">
        <f t="shared" si="24"/>
        <v>0</v>
      </c>
      <c r="AJ516">
        <f t="shared" si="25"/>
        <v>0</v>
      </c>
      <c r="AK516">
        <f t="shared" si="26"/>
        <v>0</v>
      </c>
      <c r="AL516">
        <f>U516 - AVERAGEIFS('Placebo Females'!U:U, 'Placebo Females'!B:B, B516, 'Placebo Females'!P:P, P516)</f>
        <v>50</v>
      </c>
      <c r="AM516">
        <f>V516 - AVERAGEIFS('Placebo Females'!V:V, 'Placebo Females'!B:B, B516, 'Placebo Females'!P:P, P516)</f>
        <v>4.3333333333333428</v>
      </c>
      <c r="AN516">
        <f>W516 - AVERAGEIFS('Placebo Females'!W:W, 'Placebo Females'!B:B, B516, 'Placebo Females'!P:P, P516)</f>
        <v>-1.3333333333333144</v>
      </c>
      <c r="AO516">
        <f>X516 - AVERAGEIFS('Placebo Females'!X:X, 'Placebo Females'!B:B, B516, 'Placebo Females'!P:P, P516)</f>
        <v>-9</v>
      </c>
      <c r="AP516">
        <f>Y516 - AVERAGEIFS('Placebo Females'!Y:Y, 'Placebo Females'!B:B, B516, 'Placebo Females'!P:P, P516)</f>
        <v>14.666666666666657</v>
      </c>
      <c r="AQ516">
        <f>Z516 - AVERAGEIFS('Placebo Females'!Z:Z, 'Placebo Females'!B:B, B516, 'Placebo Females'!P:P, P516)</f>
        <v>-7</v>
      </c>
      <c r="AR516">
        <f>AB516 - AVERAGEIFS('Placebo Females'!AB:AB, 'Placebo Females'!B:B, B516, 'Placebo Females'!P:P, P516)</f>
        <v>0</v>
      </c>
      <c r="AS516">
        <f>AC516 - AVERAGEIFS('Placebo Females'!AC:AC, 'Placebo Females'!B:B, B516, 'Placebo Females'!P:P, P516)</f>
        <v>-2</v>
      </c>
      <c r="AT516">
        <f>AD516 - AVERAGEIFS('Placebo Females'!AD:AD, 'Placebo Females'!B:B, B516, 'Placebo Females'!P:P, P516)</f>
        <v>43.564999999999998</v>
      </c>
      <c r="AU516">
        <f>AE516 - AVERAGEIFS('Placebo Females'!AE:AE, 'Placebo Females'!B:B, B516, 'Placebo Females'!P:P, P516)</f>
        <v>4.2414266666666672E-2</v>
      </c>
      <c r="AV516">
        <f>AF516 - AVERAGEIFS('Placebo Females'!AF:AF, 'Placebo Females'!B:B, B516, 'Placebo Females'!P:P, P516)</f>
        <v>1.3893000000000044E-2</v>
      </c>
    </row>
    <row r="517" spans="1:48" x14ac:dyDescent="0.25">
      <c r="A517" t="s">
        <v>3305</v>
      </c>
      <c r="B517">
        <v>1007</v>
      </c>
      <c r="C517" t="s">
        <v>655</v>
      </c>
      <c r="D517">
        <v>27</v>
      </c>
      <c r="E517">
        <v>159</v>
      </c>
      <c r="F517">
        <v>52</v>
      </c>
      <c r="G517">
        <v>98.5</v>
      </c>
      <c r="H517">
        <v>61.5</v>
      </c>
      <c r="I517" t="s">
        <v>103</v>
      </c>
      <c r="J517" t="s">
        <v>104</v>
      </c>
      <c r="K517" t="s">
        <v>409</v>
      </c>
      <c r="L517" t="s">
        <v>460</v>
      </c>
      <c r="M517" t="s">
        <v>2261</v>
      </c>
      <c r="N517">
        <v>1500</v>
      </c>
      <c r="O517" t="s">
        <v>2262</v>
      </c>
      <c r="P517">
        <v>-0.5</v>
      </c>
      <c r="Q517" t="s">
        <v>109</v>
      </c>
      <c r="R517" t="s">
        <v>108</v>
      </c>
      <c r="S517" t="s">
        <v>108</v>
      </c>
      <c r="T517" t="s">
        <v>108</v>
      </c>
      <c r="U517">
        <v>928</v>
      </c>
      <c r="V517">
        <v>163</v>
      </c>
      <c r="W517">
        <v>414</v>
      </c>
      <c r="X517">
        <v>98</v>
      </c>
      <c r="Y517">
        <v>237</v>
      </c>
      <c r="Z517">
        <v>79</v>
      </c>
      <c r="AA517" t="s">
        <v>108</v>
      </c>
      <c r="AB517">
        <v>47</v>
      </c>
      <c r="AC517">
        <v>26</v>
      </c>
      <c r="AD517">
        <v>449.86500000000001</v>
      </c>
      <c r="AE517">
        <v>0.170213</v>
      </c>
      <c r="AF517">
        <v>0.44741999999999998</v>
      </c>
      <c r="AH517">
        <v>0</v>
      </c>
      <c r="AI517">
        <f t="shared" si="24"/>
        <v>0</v>
      </c>
      <c r="AJ517">
        <f t="shared" si="25"/>
        <v>0</v>
      </c>
      <c r="AK517">
        <f t="shared" si="26"/>
        <v>0</v>
      </c>
      <c r="AL517">
        <f>U517 - AVERAGEIFS('Placebo Females'!U:U, 'Placebo Females'!B:B, B517, 'Placebo Females'!P:P, P517)</f>
        <v>19</v>
      </c>
      <c r="AM517">
        <f>V517 - AVERAGEIFS('Placebo Females'!V:V, 'Placebo Females'!B:B, B517, 'Placebo Females'!P:P, P517)</f>
        <v>0.33333333333334281</v>
      </c>
      <c r="AN517">
        <f>W517 - AVERAGEIFS('Placebo Females'!W:W, 'Placebo Females'!B:B, B517, 'Placebo Females'!P:P, P517)</f>
        <v>4.6666666666666856</v>
      </c>
      <c r="AO517">
        <f>X517 - AVERAGEIFS('Placebo Females'!X:X, 'Placebo Females'!B:B, B517, 'Placebo Females'!P:P, P517)</f>
        <v>-5</v>
      </c>
      <c r="AP517">
        <f>Y517 - AVERAGEIFS('Placebo Females'!Y:Y, 'Placebo Females'!B:B, B517, 'Placebo Females'!P:P, P517)</f>
        <v>11.666666666666657</v>
      </c>
      <c r="AQ517">
        <f>Z517 - AVERAGEIFS('Placebo Females'!Z:Z, 'Placebo Females'!B:B, B517, 'Placebo Females'!P:P, P517)</f>
        <v>-2</v>
      </c>
      <c r="AR517">
        <f>AB517 - AVERAGEIFS('Placebo Females'!AB:AB, 'Placebo Females'!B:B, B517, 'Placebo Females'!P:P, P517)</f>
        <v>0</v>
      </c>
      <c r="AS517">
        <f>AC517 - AVERAGEIFS('Placebo Females'!AC:AC, 'Placebo Females'!B:B, B517, 'Placebo Females'!P:P, P517)</f>
        <v>-2</v>
      </c>
      <c r="AT517">
        <f>AD517 - AVERAGEIFS('Placebo Females'!AD:AD, 'Placebo Females'!B:B, B517, 'Placebo Females'!P:P, P517)</f>
        <v>36.92900000000003</v>
      </c>
      <c r="AU517">
        <f>AE517 - AVERAGEIFS('Placebo Females'!AE:AE, 'Placebo Females'!B:B, B517, 'Placebo Females'!P:P, P517)</f>
        <v>5.5764266666666673E-2</v>
      </c>
      <c r="AV517">
        <f>AF517 - AVERAGEIFS('Placebo Females'!AF:AF, 'Placebo Females'!B:B, B517, 'Placebo Females'!P:P, P517)</f>
        <v>3.0393000000000003E-2</v>
      </c>
    </row>
    <row r="518" spans="1:48" x14ac:dyDescent="0.25">
      <c r="A518" t="s">
        <v>3306</v>
      </c>
      <c r="B518">
        <v>1007</v>
      </c>
      <c r="C518" t="s">
        <v>655</v>
      </c>
      <c r="D518">
        <v>27</v>
      </c>
      <c r="E518">
        <v>159</v>
      </c>
      <c r="F518">
        <v>52</v>
      </c>
      <c r="G518">
        <v>98.5</v>
      </c>
      <c r="H518">
        <v>61.5</v>
      </c>
      <c r="I518" t="s">
        <v>103</v>
      </c>
      <c r="J518" t="s">
        <v>104</v>
      </c>
      <c r="K518" t="s">
        <v>409</v>
      </c>
      <c r="L518" t="s">
        <v>460</v>
      </c>
      <c r="M518" t="s">
        <v>2261</v>
      </c>
      <c r="N518">
        <v>1500</v>
      </c>
      <c r="O518" t="s">
        <v>2262</v>
      </c>
      <c r="P518">
        <v>-0.5</v>
      </c>
      <c r="Q518" t="s">
        <v>109</v>
      </c>
      <c r="R518" t="s">
        <v>108</v>
      </c>
      <c r="S518" t="s">
        <v>108</v>
      </c>
      <c r="T518" t="s">
        <v>108</v>
      </c>
      <c r="U518">
        <v>1020</v>
      </c>
      <c r="V518">
        <v>168</v>
      </c>
      <c r="W518">
        <v>411</v>
      </c>
      <c r="X518">
        <v>94</v>
      </c>
      <c r="Y518">
        <v>240</v>
      </c>
      <c r="Z518">
        <v>77</v>
      </c>
      <c r="AA518" t="s">
        <v>108</v>
      </c>
      <c r="AB518">
        <v>48</v>
      </c>
      <c r="AC518">
        <v>25</v>
      </c>
      <c r="AD518">
        <v>472.815</v>
      </c>
      <c r="AE518">
        <v>0.170213</v>
      </c>
      <c r="AF518">
        <v>0.43331999999999998</v>
      </c>
      <c r="AH518">
        <v>0</v>
      </c>
      <c r="AI518">
        <f t="shared" si="24"/>
        <v>0</v>
      </c>
      <c r="AJ518">
        <f t="shared" si="25"/>
        <v>0</v>
      </c>
      <c r="AK518">
        <f t="shared" si="26"/>
        <v>0</v>
      </c>
      <c r="AL518">
        <f>U518 - AVERAGEIFS('Placebo Females'!U:U, 'Placebo Females'!B:B, B518, 'Placebo Females'!P:P, P518)</f>
        <v>111</v>
      </c>
      <c r="AM518">
        <f>V518 - AVERAGEIFS('Placebo Females'!V:V, 'Placebo Females'!B:B, B518, 'Placebo Females'!P:P, P518)</f>
        <v>5.3333333333333428</v>
      </c>
      <c r="AN518">
        <f>W518 - AVERAGEIFS('Placebo Females'!W:W, 'Placebo Females'!B:B, B518, 'Placebo Females'!P:P, P518)</f>
        <v>1.6666666666666856</v>
      </c>
      <c r="AO518">
        <f>X518 - AVERAGEIFS('Placebo Females'!X:X, 'Placebo Females'!B:B, B518, 'Placebo Females'!P:P, P518)</f>
        <v>-9</v>
      </c>
      <c r="AP518">
        <f>Y518 - AVERAGEIFS('Placebo Females'!Y:Y, 'Placebo Females'!B:B, B518, 'Placebo Females'!P:P, P518)</f>
        <v>14.666666666666657</v>
      </c>
      <c r="AQ518">
        <f>Z518 - AVERAGEIFS('Placebo Females'!Z:Z, 'Placebo Females'!B:B, B518, 'Placebo Females'!P:P, P518)</f>
        <v>-4</v>
      </c>
      <c r="AR518">
        <f>AB518 - AVERAGEIFS('Placebo Females'!AB:AB, 'Placebo Females'!B:B, B518, 'Placebo Females'!P:P, P518)</f>
        <v>1</v>
      </c>
      <c r="AS518">
        <f>AC518 - AVERAGEIFS('Placebo Females'!AC:AC, 'Placebo Females'!B:B, B518, 'Placebo Females'!P:P, P518)</f>
        <v>-3</v>
      </c>
      <c r="AT518">
        <f>AD518 - AVERAGEIFS('Placebo Females'!AD:AD, 'Placebo Females'!B:B, B518, 'Placebo Females'!P:P, P518)</f>
        <v>59.879000000000019</v>
      </c>
      <c r="AU518">
        <f>AE518 - AVERAGEIFS('Placebo Females'!AE:AE, 'Placebo Females'!B:B, B518, 'Placebo Females'!P:P, P518)</f>
        <v>5.5764266666666673E-2</v>
      </c>
      <c r="AV518">
        <f>AF518 - AVERAGEIFS('Placebo Females'!AF:AF, 'Placebo Females'!B:B, B518, 'Placebo Females'!P:P, P518)</f>
        <v>1.6293000000000002E-2</v>
      </c>
    </row>
    <row r="519" spans="1:48" x14ac:dyDescent="0.25">
      <c r="A519" t="s">
        <v>3307</v>
      </c>
      <c r="B519">
        <v>1008</v>
      </c>
      <c r="C519" t="s">
        <v>655</v>
      </c>
      <c r="D519">
        <v>33</v>
      </c>
      <c r="E519">
        <v>163.5</v>
      </c>
      <c r="F519">
        <v>69.8</v>
      </c>
      <c r="G519">
        <v>121.25</v>
      </c>
      <c r="H519">
        <v>71.25</v>
      </c>
      <c r="I519" t="s">
        <v>103</v>
      </c>
      <c r="J519" t="s">
        <v>104</v>
      </c>
      <c r="K519" t="s">
        <v>310</v>
      </c>
      <c r="L519" t="s">
        <v>106</v>
      </c>
      <c r="M519" t="s">
        <v>2261</v>
      </c>
      <c r="N519">
        <v>1500</v>
      </c>
      <c r="O519" t="s">
        <v>2262</v>
      </c>
      <c r="P519">
        <v>-0.5</v>
      </c>
      <c r="Q519" t="s">
        <v>109</v>
      </c>
      <c r="R519" t="s">
        <v>108</v>
      </c>
      <c r="S519" t="s">
        <v>108</v>
      </c>
      <c r="T519" t="s">
        <v>108</v>
      </c>
      <c r="U519">
        <v>931</v>
      </c>
      <c r="V519">
        <v>140</v>
      </c>
      <c r="W519">
        <v>402</v>
      </c>
      <c r="X519">
        <v>96</v>
      </c>
      <c r="Y519">
        <v>240</v>
      </c>
      <c r="Z519">
        <v>66</v>
      </c>
      <c r="AA519" t="s">
        <v>108</v>
      </c>
      <c r="AB519">
        <v>34</v>
      </c>
      <c r="AC519">
        <v>27</v>
      </c>
      <c r="AD519">
        <v>595.702</v>
      </c>
      <c r="AE519">
        <v>0.155556</v>
      </c>
      <c r="AF519">
        <v>0.362149</v>
      </c>
      <c r="AH519">
        <v>0</v>
      </c>
      <c r="AI519">
        <f t="shared" si="24"/>
        <v>0</v>
      </c>
      <c r="AJ519">
        <f t="shared" si="25"/>
        <v>0</v>
      </c>
      <c r="AK519">
        <f t="shared" si="26"/>
        <v>0</v>
      </c>
      <c r="AL519">
        <f>U519 - AVERAGEIFS('Placebo Females'!U:U, 'Placebo Females'!B:B, B519, 'Placebo Females'!P:P, P519)</f>
        <v>-60</v>
      </c>
      <c r="AM519">
        <f>V519 - AVERAGEIFS('Placebo Females'!V:V, 'Placebo Females'!B:B, B519, 'Placebo Females'!P:P, P519)</f>
        <v>-2</v>
      </c>
      <c r="AN519">
        <f>W519 - AVERAGEIFS('Placebo Females'!W:W, 'Placebo Females'!B:B, B519, 'Placebo Females'!P:P, P519)</f>
        <v>-3</v>
      </c>
      <c r="AO519">
        <f>X519 - AVERAGEIFS('Placebo Females'!X:X, 'Placebo Females'!B:B, B519, 'Placebo Females'!P:P, P519)</f>
        <v>-7</v>
      </c>
      <c r="AP519">
        <f>Y519 - AVERAGEIFS('Placebo Females'!Y:Y, 'Placebo Females'!B:B, B519, 'Placebo Females'!P:P, P519)</f>
        <v>4.6666666666666572</v>
      </c>
      <c r="AQ519">
        <f>Z519 - AVERAGEIFS('Placebo Females'!Z:Z, 'Placebo Females'!B:B, B519, 'Placebo Females'!P:P, P519)</f>
        <v>-0.6666666666666714</v>
      </c>
      <c r="AR519">
        <f>AB519 - AVERAGEIFS('Placebo Females'!AB:AB, 'Placebo Females'!B:B, B519, 'Placebo Females'!P:P, P519)</f>
        <v>-3.6666666666666643</v>
      </c>
      <c r="AS519">
        <f>AC519 - AVERAGEIFS('Placebo Females'!AC:AC, 'Placebo Females'!B:B, B519, 'Placebo Females'!P:P, P519)</f>
        <v>0.66666666666666785</v>
      </c>
      <c r="AT519">
        <f>AD519 - AVERAGEIFS('Placebo Females'!AD:AD, 'Placebo Females'!B:B, B519, 'Placebo Females'!P:P, P519)</f>
        <v>-17.716333333333296</v>
      </c>
      <c r="AU519">
        <f>AE519 - AVERAGEIFS('Placebo Females'!AE:AE, 'Placebo Females'!B:B, B519, 'Placebo Females'!P:P, P519)</f>
        <v>1.4052900000000007E-2</v>
      </c>
      <c r="AV519">
        <f>AF519 - AVERAGEIFS('Placebo Females'!AF:AF, 'Placebo Females'!B:B, B519, 'Placebo Females'!P:P, P519)</f>
        <v>-2.0318333333333327E-2</v>
      </c>
    </row>
    <row r="520" spans="1:48" x14ac:dyDescent="0.25">
      <c r="A520" t="s">
        <v>3308</v>
      </c>
      <c r="B520">
        <v>1008</v>
      </c>
      <c r="C520" t="s">
        <v>655</v>
      </c>
      <c r="D520">
        <v>33</v>
      </c>
      <c r="E520">
        <v>163.5</v>
      </c>
      <c r="F520">
        <v>69.8</v>
      </c>
      <c r="G520">
        <v>121.25</v>
      </c>
      <c r="H520">
        <v>71.25</v>
      </c>
      <c r="I520" t="s">
        <v>103</v>
      </c>
      <c r="J520" t="s">
        <v>104</v>
      </c>
      <c r="K520" t="s">
        <v>310</v>
      </c>
      <c r="L520" t="s">
        <v>106</v>
      </c>
      <c r="M520" t="s">
        <v>2261</v>
      </c>
      <c r="N520">
        <v>1500</v>
      </c>
      <c r="O520" t="s">
        <v>2262</v>
      </c>
      <c r="P520">
        <v>-0.5</v>
      </c>
      <c r="Q520" t="s">
        <v>109</v>
      </c>
      <c r="R520" t="s">
        <v>108</v>
      </c>
      <c r="S520" t="s">
        <v>108</v>
      </c>
      <c r="T520" t="s">
        <v>108</v>
      </c>
      <c r="U520">
        <v>890</v>
      </c>
      <c r="V520">
        <v>137</v>
      </c>
      <c r="W520">
        <v>394</v>
      </c>
      <c r="X520">
        <v>92</v>
      </c>
      <c r="Y520">
        <v>238</v>
      </c>
      <c r="Z520">
        <v>64</v>
      </c>
      <c r="AA520" t="s">
        <v>108</v>
      </c>
      <c r="AB520">
        <v>36</v>
      </c>
      <c r="AC520">
        <v>22</v>
      </c>
      <c r="AD520">
        <v>596.67399999999998</v>
      </c>
      <c r="AE520">
        <v>0.13953499999999999</v>
      </c>
      <c r="AF520">
        <v>0.36180699999999999</v>
      </c>
      <c r="AH520">
        <v>0</v>
      </c>
      <c r="AI520">
        <f t="shared" si="24"/>
        <v>0</v>
      </c>
      <c r="AJ520">
        <f t="shared" si="25"/>
        <v>0</v>
      </c>
      <c r="AK520">
        <f t="shared" si="26"/>
        <v>0</v>
      </c>
      <c r="AL520">
        <f>U520 - AVERAGEIFS('Placebo Females'!U:U, 'Placebo Females'!B:B, B520, 'Placebo Females'!P:P, P520)</f>
        <v>-101</v>
      </c>
      <c r="AM520">
        <f>V520 - AVERAGEIFS('Placebo Females'!V:V, 'Placebo Females'!B:B, B520, 'Placebo Females'!P:P, P520)</f>
        <v>-5</v>
      </c>
      <c r="AN520">
        <f>W520 - AVERAGEIFS('Placebo Females'!W:W, 'Placebo Females'!B:B, B520, 'Placebo Females'!P:P, P520)</f>
        <v>-11</v>
      </c>
      <c r="AO520">
        <f>X520 - AVERAGEIFS('Placebo Females'!X:X, 'Placebo Females'!B:B, B520, 'Placebo Females'!P:P, P520)</f>
        <v>-11</v>
      </c>
      <c r="AP520">
        <f>Y520 - AVERAGEIFS('Placebo Females'!Y:Y, 'Placebo Females'!B:B, B520, 'Placebo Females'!P:P, P520)</f>
        <v>2.6666666666666572</v>
      </c>
      <c r="AQ520">
        <f>Z520 - AVERAGEIFS('Placebo Females'!Z:Z, 'Placebo Females'!B:B, B520, 'Placebo Females'!P:P, P520)</f>
        <v>-2.6666666666666714</v>
      </c>
      <c r="AR520">
        <f>AB520 - AVERAGEIFS('Placebo Females'!AB:AB, 'Placebo Females'!B:B, B520, 'Placebo Females'!P:P, P520)</f>
        <v>-1.6666666666666643</v>
      </c>
      <c r="AS520">
        <f>AC520 - AVERAGEIFS('Placebo Females'!AC:AC, 'Placebo Females'!B:B, B520, 'Placebo Females'!P:P, P520)</f>
        <v>-4.3333333333333321</v>
      </c>
      <c r="AT520">
        <f>AD520 - AVERAGEIFS('Placebo Females'!AD:AD, 'Placebo Females'!B:B, B520, 'Placebo Females'!P:P, P520)</f>
        <v>-16.744333333333316</v>
      </c>
      <c r="AU520">
        <f>AE520 - AVERAGEIFS('Placebo Females'!AE:AE, 'Placebo Females'!B:B, B520, 'Placebo Females'!P:P, P520)</f>
        <v>-1.9681000000000004E-3</v>
      </c>
      <c r="AV520">
        <f>AF520 - AVERAGEIFS('Placebo Females'!AF:AF, 'Placebo Females'!B:B, B520, 'Placebo Females'!P:P, P520)</f>
        <v>-2.0660333333333336E-2</v>
      </c>
    </row>
    <row r="521" spans="1:48" x14ac:dyDescent="0.25">
      <c r="A521" t="s">
        <v>3309</v>
      </c>
      <c r="B521">
        <v>1008</v>
      </c>
      <c r="C521" t="s">
        <v>655</v>
      </c>
      <c r="D521">
        <v>33</v>
      </c>
      <c r="E521">
        <v>163.5</v>
      </c>
      <c r="F521">
        <v>69.8</v>
      </c>
      <c r="G521">
        <v>121.25</v>
      </c>
      <c r="H521">
        <v>71.25</v>
      </c>
      <c r="I521" t="s">
        <v>103</v>
      </c>
      <c r="J521" t="s">
        <v>104</v>
      </c>
      <c r="K521" t="s">
        <v>310</v>
      </c>
      <c r="L521" t="s">
        <v>106</v>
      </c>
      <c r="M521" t="s">
        <v>2261</v>
      </c>
      <c r="N521">
        <v>1500</v>
      </c>
      <c r="O521" t="s">
        <v>2262</v>
      </c>
      <c r="P521">
        <v>-0.5</v>
      </c>
      <c r="Q521" t="s">
        <v>109</v>
      </c>
      <c r="R521" t="s">
        <v>108</v>
      </c>
      <c r="S521" t="s">
        <v>108</v>
      </c>
      <c r="T521" t="s">
        <v>108</v>
      </c>
      <c r="U521">
        <v>941</v>
      </c>
      <c r="V521">
        <v>133</v>
      </c>
      <c r="W521">
        <v>400</v>
      </c>
      <c r="X521">
        <v>97</v>
      </c>
      <c r="Y521">
        <v>238</v>
      </c>
      <c r="Z521">
        <v>65</v>
      </c>
      <c r="AA521" t="s">
        <v>108</v>
      </c>
      <c r="AB521">
        <v>36</v>
      </c>
      <c r="AC521">
        <v>24</v>
      </c>
      <c r="AD521">
        <v>614.16800000000001</v>
      </c>
      <c r="AE521">
        <v>0.13953499999999999</v>
      </c>
      <c r="AF521">
        <v>0.35717700000000002</v>
      </c>
      <c r="AH521">
        <v>0</v>
      </c>
      <c r="AI521">
        <f t="shared" si="24"/>
        <v>0</v>
      </c>
      <c r="AJ521">
        <f t="shared" si="25"/>
        <v>0</v>
      </c>
      <c r="AK521">
        <f t="shared" si="26"/>
        <v>0</v>
      </c>
      <c r="AL521">
        <f>U521 - AVERAGEIFS('Placebo Females'!U:U, 'Placebo Females'!B:B, B521, 'Placebo Females'!P:P, P521)</f>
        <v>-50</v>
      </c>
      <c r="AM521">
        <f>V521 - AVERAGEIFS('Placebo Females'!V:V, 'Placebo Females'!B:B, B521, 'Placebo Females'!P:P, P521)</f>
        <v>-9</v>
      </c>
      <c r="AN521">
        <f>W521 - AVERAGEIFS('Placebo Females'!W:W, 'Placebo Females'!B:B, B521, 'Placebo Females'!P:P, P521)</f>
        <v>-5</v>
      </c>
      <c r="AO521">
        <f>X521 - AVERAGEIFS('Placebo Females'!X:X, 'Placebo Females'!B:B, B521, 'Placebo Females'!P:P, P521)</f>
        <v>-6</v>
      </c>
      <c r="AP521">
        <f>Y521 - AVERAGEIFS('Placebo Females'!Y:Y, 'Placebo Females'!B:B, B521, 'Placebo Females'!P:P, P521)</f>
        <v>2.6666666666666572</v>
      </c>
      <c r="AQ521">
        <f>Z521 - AVERAGEIFS('Placebo Females'!Z:Z, 'Placebo Females'!B:B, B521, 'Placebo Females'!P:P, P521)</f>
        <v>-1.6666666666666714</v>
      </c>
      <c r="AR521">
        <f>AB521 - AVERAGEIFS('Placebo Females'!AB:AB, 'Placebo Females'!B:B, B521, 'Placebo Females'!P:P, P521)</f>
        <v>-1.6666666666666643</v>
      </c>
      <c r="AS521">
        <f>AC521 - AVERAGEIFS('Placebo Females'!AC:AC, 'Placebo Females'!B:B, B521, 'Placebo Females'!P:P, P521)</f>
        <v>-2.3333333333333321</v>
      </c>
      <c r="AT521">
        <f>AD521 - AVERAGEIFS('Placebo Females'!AD:AD, 'Placebo Females'!B:B, B521, 'Placebo Females'!P:P, P521)</f>
        <v>0.74966666666671244</v>
      </c>
      <c r="AU521">
        <f>AE521 - AVERAGEIFS('Placebo Females'!AE:AE, 'Placebo Females'!B:B, B521, 'Placebo Females'!P:P, P521)</f>
        <v>-1.9681000000000004E-3</v>
      </c>
      <c r="AV521">
        <f>AF521 - AVERAGEIFS('Placebo Females'!AF:AF, 'Placebo Females'!B:B, B521, 'Placebo Females'!P:P, P521)</f>
        <v>-2.5290333333333304E-2</v>
      </c>
    </row>
    <row r="522" spans="1:48" x14ac:dyDescent="0.25">
      <c r="A522" t="s">
        <v>3310</v>
      </c>
      <c r="B522">
        <v>1009</v>
      </c>
      <c r="C522" t="s">
        <v>655</v>
      </c>
      <c r="D522">
        <v>29</v>
      </c>
      <c r="E522">
        <v>162</v>
      </c>
      <c r="F522">
        <v>68</v>
      </c>
      <c r="G522">
        <v>107.75</v>
      </c>
      <c r="H522">
        <v>62.75</v>
      </c>
      <c r="I522" t="s">
        <v>458</v>
      </c>
      <c r="J522" t="s">
        <v>104</v>
      </c>
      <c r="K522" t="s">
        <v>105</v>
      </c>
      <c r="L522" t="s">
        <v>211</v>
      </c>
      <c r="M522" t="s">
        <v>2261</v>
      </c>
      <c r="N522">
        <v>1500</v>
      </c>
      <c r="O522" t="s">
        <v>2262</v>
      </c>
      <c r="P522">
        <v>-0.5</v>
      </c>
      <c r="Q522" t="s">
        <v>109</v>
      </c>
      <c r="R522" t="s">
        <v>108</v>
      </c>
      <c r="S522" t="s">
        <v>108</v>
      </c>
      <c r="T522" t="s">
        <v>108</v>
      </c>
      <c r="U522">
        <v>922</v>
      </c>
      <c r="V522">
        <v>167</v>
      </c>
      <c r="W522">
        <v>387</v>
      </c>
      <c r="X522">
        <v>85</v>
      </c>
      <c r="Y522">
        <v>233</v>
      </c>
      <c r="Z522">
        <v>69</v>
      </c>
      <c r="AA522" t="s">
        <v>108</v>
      </c>
      <c r="AB522">
        <v>41</v>
      </c>
      <c r="AC522">
        <v>27</v>
      </c>
      <c r="AD522">
        <v>414.17200000000003</v>
      </c>
      <c r="AE522">
        <v>0.238095</v>
      </c>
      <c r="AF522">
        <v>0.41119800000000001</v>
      </c>
      <c r="AH522">
        <v>0</v>
      </c>
      <c r="AI522">
        <f t="shared" si="24"/>
        <v>0</v>
      </c>
      <c r="AJ522">
        <f t="shared" si="25"/>
        <v>0</v>
      </c>
      <c r="AK522">
        <f t="shared" si="26"/>
        <v>0</v>
      </c>
      <c r="AL522">
        <f>U522 - AVERAGEIFS('Placebo Females'!U:U, 'Placebo Females'!B:B, B522, 'Placebo Females'!P:P, P522)</f>
        <v>124.33333333333337</v>
      </c>
      <c r="AM522">
        <f>V522 - AVERAGEIFS('Placebo Females'!V:V, 'Placebo Females'!B:B, B522, 'Placebo Females'!P:P, P522)</f>
        <v>1.3333333333333428</v>
      </c>
      <c r="AN522">
        <f>W522 - AVERAGEIFS('Placebo Females'!W:W, 'Placebo Females'!B:B, B522, 'Placebo Females'!P:P, P522)</f>
        <v>22.333333333333314</v>
      </c>
      <c r="AO522">
        <f>X522 - AVERAGEIFS('Placebo Females'!X:X, 'Placebo Females'!B:B, B522, 'Placebo Females'!P:P, P522)</f>
        <v>3</v>
      </c>
      <c r="AP522">
        <f>Y522 - AVERAGEIFS('Placebo Females'!Y:Y, 'Placebo Females'!B:B, B522, 'Placebo Females'!P:P, P522)</f>
        <v>16.333333333333343</v>
      </c>
      <c r="AQ522">
        <f>Z522 - AVERAGEIFS('Placebo Females'!Z:Z, 'Placebo Females'!B:B, B522, 'Placebo Females'!P:P, P522)</f>
        <v>3</v>
      </c>
      <c r="AR522">
        <f>AB522 - AVERAGEIFS('Placebo Females'!AB:AB, 'Placebo Females'!B:B, B522, 'Placebo Females'!P:P, P522)</f>
        <v>-0.6666666666666643</v>
      </c>
      <c r="AS522">
        <f>AC522 - AVERAGEIFS('Placebo Females'!AC:AC, 'Placebo Females'!B:B, B522, 'Placebo Females'!P:P, P522)</f>
        <v>4.6666666666666679</v>
      </c>
      <c r="AT522">
        <f>AD522 - AVERAGEIFS('Placebo Females'!AD:AD, 'Placebo Females'!B:B, B522, 'Placebo Females'!P:P, P522)</f>
        <v>16.850333333333367</v>
      </c>
      <c r="AU522">
        <f>AE522 - AVERAGEIFS('Placebo Females'!AE:AE, 'Placebo Females'!B:B, B522, 'Placebo Females'!P:P, P522)</f>
        <v>2.8717333333333345E-2</v>
      </c>
      <c r="AV522">
        <f>AF522 - AVERAGEIFS('Placebo Females'!AF:AF, 'Placebo Females'!B:B, B522, 'Placebo Females'!P:P, P522)</f>
        <v>4.236933333333337E-2</v>
      </c>
    </row>
    <row r="523" spans="1:48" x14ac:dyDescent="0.25">
      <c r="A523" t="s">
        <v>3311</v>
      </c>
      <c r="B523">
        <v>1009</v>
      </c>
      <c r="C523" t="s">
        <v>655</v>
      </c>
      <c r="D523">
        <v>29</v>
      </c>
      <c r="E523">
        <v>162</v>
      </c>
      <c r="F523">
        <v>68</v>
      </c>
      <c r="G523">
        <v>107.75</v>
      </c>
      <c r="H523">
        <v>62.75</v>
      </c>
      <c r="I523" t="s">
        <v>458</v>
      </c>
      <c r="J523" t="s">
        <v>104</v>
      </c>
      <c r="K523" t="s">
        <v>105</v>
      </c>
      <c r="L523" t="s">
        <v>211</v>
      </c>
      <c r="M523" t="s">
        <v>2261</v>
      </c>
      <c r="N523">
        <v>1500</v>
      </c>
      <c r="O523" t="s">
        <v>2262</v>
      </c>
      <c r="P523">
        <v>-0.5</v>
      </c>
      <c r="Q523" t="s">
        <v>109</v>
      </c>
      <c r="R523" t="s">
        <v>108</v>
      </c>
      <c r="S523" t="s">
        <v>108</v>
      </c>
      <c r="T523" t="s">
        <v>108</v>
      </c>
      <c r="U523">
        <v>976</v>
      </c>
      <c r="V523">
        <v>163</v>
      </c>
      <c r="W523">
        <v>394</v>
      </c>
      <c r="X523">
        <v>89</v>
      </c>
      <c r="Y523">
        <v>236</v>
      </c>
      <c r="Z523">
        <v>69</v>
      </c>
      <c r="AA523" t="s">
        <v>108</v>
      </c>
      <c r="AB523">
        <v>41</v>
      </c>
      <c r="AC523">
        <v>29</v>
      </c>
      <c r="AD523">
        <v>411.125</v>
      </c>
      <c r="AE523">
        <v>0.24444399999999999</v>
      </c>
      <c r="AF523">
        <v>0.42594199999999999</v>
      </c>
      <c r="AH523">
        <v>0</v>
      </c>
      <c r="AI523">
        <f t="shared" si="24"/>
        <v>0</v>
      </c>
      <c r="AJ523">
        <f t="shared" si="25"/>
        <v>0</v>
      </c>
      <c r="AK523">
        <f t="shared" si="26"/>
        <v>0</v>
      </c>
      <c r="AL523">
        <f>U523 - AVERAGEIFS('Placebo Females'!U:U, 'Placebo Females'!B:B, B523, 'Placebo Females'!P:P, P523)</f>
        <v>178.33333333333337</v>
      </c>
      <c r="AM523">
        <f>V523 - AVERAGEIFS('Placebo Females'!V:V, 'Placebo Females'!B:B, B523, 'Placebo Females'!P:P, P523)</f>
        <v>-2.6666666666666572</v>
      </c>
      <c r="AN523">
        <f>W523 - AVERAGEIFS('Placebo Females'!W:W, 'Placebo Females'!B:B, B523, 'Placebo Females'!P:P, P523)</f>
        <v>29.333333333333314</v>
      </c>
      <c r="AO523">
        <f>X523 - AVERAGEIFS('Placebo Females'!X:X, 'Placebo Females'!B:B, B523, 'Placebo Females'!P:P, P523)</f>
        <v>7</v>
      </c>
      <c r="AP523">
        <f>Y523 - AVERAGEIFS('Placebo Females'!Y:Y, 'Placebo Females'!B:B, B523, 'Placebo Females'!P:P, P523)</f>
        <v>19.333333333333343</v>
      </c>
      <c r="AQ523">
        <f>Z523 - AVERAGEIFS('Placebo Females'!Z:Z, 'Placebo Females'!B:B, B523, 'Placebo Females'!P:P, P523)</f>
        <v>3</v>
      </c>
      <c r="AR523">
        <f>AB523 - AVERAGEIFS('Placebo Females'!AB:AB, 'Placebo Females'!B:B, B523, 'Placebo Females'!P:P, P523)</f>
        <v>-0.6666666666666643</v>
      </c>
      <c r="AS523">
        <f>AC523 - AVERAGEIFS('Placebo Females'!AC:AC, 'Placebo Females'!B:B, B523, 'Placebo Females'!P:P, P523)</f>
        <v>6.6666666666666679</v>
      </c>
      <c r="AT523">
        <f>AD523 - AVERAGEIFS('Placebo Females'!AD:AD, 'Placebo Females'!B:B, B523, 'Placebo Females'!P:P, P523)</f>
        <v>13.803333333333342</v>
      </c>
      <c r="AU523">
        <f>AE523 - AVERAGEIFS('Placebo Females'!AE:AE, 'Placebo Females'!B:B, B523, 'Placebo Females'!P:P, P523)</f>
        <v>3.5066333333333338E-2</v>
      </c>
      <c r="AV523">
        <f>AF523 - AVERAGEIFS('Placebo Females'!AF:AF, 'Placebo Females'!B:B, B523, 'Placebo Females'!P:P, P523)</f>
        <v>5.7113333333333349E-2</v>
      </c>
    </row>
    <row r="524" spans="1:48" x14ac:dyDescent="0.25">
      <c r="A524" t="s">
        <v>3312</v>
      </c>
      <c r="B524">
        <v>1009</v>
      </c>
      <c r="C524" t="s">
        <v>655</v>
      </c>
      <c r="D524">
        <v>29</v>
      </c>
      <c r="E524">
        <v>162</v>
      </c>
      <c r="F524">
        <v>68</v>
      </c>
      <c r="G524">
        <v>107.75</v>
      </c>
      <c r="H524">
        <v>62.75</v>
      </c>
      <c r="I524" t="s">
        <v>458</v>
      </c>
      <c r="J524" t="s">
        <v>104</v>
      </c>
      <c r="K524" t="s">
        <v>105</v>
      </c>
      <c r="L524" t="s">
        <v>211</v>
      </c>
      <c r="M524" t="s">
        <v>2261</v>
      </c>
      <c r="N524">
        <v>1500</v>
      </c>
      <c r="O524" t="s">
        <v>2262</v>
      </c>
      <c r="P524">
        <v>-0.5</v>
      </c>
      <c r="Q524" t="s">
        <v>109</v>
      </c>
      <c r="R524" t="s">
        <v>108</v>
      </c>
      <c r="S524" t="s">
        <v>108</v>
      </c>
      <c r="T524" t="s">
        <v>108</v>
      </c>
      <c r="U524">
        <v>978</v>
      </c>
      <c r="V524">
        <v>165</v>
      </c>
      <c r="W524">
        <v>391</v>
      </c>
      <c r="X524">
        <v>85</v>
      </c>
      <c r="Y524">
        <v>237</v>
      </c>
      <c r="Z524">
        <v>69</v>
      </c>
      <c r="AA524" t="s">
        <v>108</v>
      </c>
      <c r="AB524">
        <v>43</v>
      </c>
      <c r="AC524">
        <v>28</v>
      </c>
      <c r="AD524">
        <v>408.24400000000003</v>
      </c>
      <c r="AE524">
        <v>0.261905</v>
      </c>
      <c r="AF524">
        <v>0.43124899999999999</v>
      </c>
      <c r="AH524">
        <v>0</v>
      </c>
      <c r="AI524">
        <f t="shared" si="24"/>
        <v>0</v>
      </c>
      <c r="AJ524">
        <f t="shared" si="25"/>
        <v>0</v>
      </c>
      <c r="AK524">
        <f t="shared" si="26"/>
        <v>0</v>
      </c>
      <c r="AL524">
        <f>U524 - AVERAGEIFS('Placebo Females'!U:U, 'Placebo Females'!B:B, B524, 'Placebo Females'!P:P, P524)</f>
        <v>180.33333333333337</v>
      </c>
      <c r="AM524">
        <f>V524 - AVERAGEIFS('Placebo Females'!V:V, 'Placebo Females'!B:B, B524, 'Placebo Females'!P:P, P524)</f>
        <v>-0.66666666666665719</v>
      </c>
      <c r="AN524">
        <f>W524 - AVERAGEIFS('Placebo Females'!W:W, 'Placebo Females'!B:B, B524, 'Placebo Females'!P:P, P524)</f>
        <v>26.333333333333314</v>
      </c>
      <c r="AO524">
        <f>X524 - AVERAGEIFS('Placebo Females'!X:X, 'Placebo Females'!B:B, B524, 'Placebo Females'!P:P, P524)</f>
        <v>3</v>
      </c>
      <c r="AP524">
        <f>Y524 - AVERAGEIFS('Placebo Females'!Y:Y, 'Placebo Females'!B:B, B524, 'Placebo Females'!P:P, P524)</f>
        <v>20.333333333333343</v>
      </c>
      <c r="AQ524">
        <f>Z524 - AVERAGEIFS('Placebo Females'!Z:Z, 'Placebo Females'!B:B, B524, 'Placebo Females'!P:P, P524)</f>
        <v>3</v>
      </c>
      <c r="AR524">
        <f>AB524 - AVERAGEIFS('Placebo Females'!AB:AB, 'Placebo Females'!B:B, B524, 'Placebo Females'!P:P, P524)</f>
        <v>1.3333333333333357</v>
      </c>
      <c r="AS524">
        <f>AC524 - AVERAGEIFS('Placebo Females'!AC:AC, 'Placebo Females'!B:B, B524, 'Placebo Females'!P:P, P524)</f>
        <v>5.6666666666666679</v>
      </c>
      <c r="AT524">
        <f>AD524 - AVERAGEIFS('Placebo Females'!AD:AD, 'Placebo Females'!B:B, B524, 'Placebo Females'!P:P, P524)</f>
        <v>10.92233333333337</v>
      </c>
      <c r="AU524">
        <f>AE524 - AVERAGEIFS('Placebo Females'!AE:AE, 'Placebo Females'!B:B, B524, 'Placebo Females'!P:P, P524)</f>
        <v>5.2527333333333343E-2</v>
      </c>
      <c r="AV524">
        <f>AF524 - AVERAGEIFS('Placebo Females'!AF:AF, 'Placebo Females'!B:B, B524, 'Placebo Females'!P:P, P524)</f>
        <v>6.2420333333333355E-2</v>
      </c>
    </row>
    <row r="525" spans="1:48" x14ac:dyDescent="0.25">
      <c r="A525" t="s">
        <v>3313</v>
      </c>
      <c r="B525">
        <v>1010</v>
      </c>
      <c r="C525" t="s">
        <v>655</v>
      </c>
      <c r="D525">
        <v>21</v>
      </c>
      <c r="E525">
        <v>165.5</v>
      </c>
      <c r="F525">
        <v>56.8</v>
      </c>
      <c r="G525">
        <v>99.25</v>
      </c>
      <c r="H525">
        <v>56.25</v>
      </c>
      <c r="I525" t="s">
        <v>103</v>
      </c>
      <c r="J525" t="s">
        <v>104</v>
      </c>
      <c r="K525" t="s">
        <v>261</v>
      </c>
      <c r="L525" t="s">
        <v>311</v>
      </c>
      <c r="M525" t="s">
        <v>2261</v>
      </c>
      <c r="N525">
        <v>1500</v>
      </c>
      <c r="O525" t="s">
        <v>2262</v>
      </c>
      <c r="P525">
        <v>-0.5</v>
      </c>
      <c r="Q525" t="s">
        <v>109</v>
      </c>
      <c r="R525" t="s">
        <v>108</v>
      </c>
      <c r="S525" t="s">
        <v>108</v>
      </c>
      <c r="T525" t="s">
        <v>108</v>
      </c>
      <c r="U525">
        <v>1069</v>
      </c>
      <c r="V525">
        <v>135</v>
      </c>
      <c r="W525">
        <v>427</v>
      </c>
      <c r="X525">
        <v>97</v>
      </c>
      <c r="Y525">
        <v>267</v>
      </c>
      <c r="Z525">
        <v>63</v>
      </c>
      <c r="AA525" t="s">
        <v>108</v>
      </c>
      <c r="AB525">
        <v>36</v>
      </c>
      <c r="AC525">
        <v>21</v>
      </c>
      <c r="AD525">
        <v>566.59199999999998</v>
      </c>
      <c r="AE525">
        <v>0.13333300000000001</v>
      </c>
      <c r="AF525">
        <v>0.386432</v>
      </c>
      <c r="AH525">
        <v>0</v>
      </c>
      <c r="AI525">
        <f t="shared" si="24"/>
        <v>0</v>
      </c>
      <c r="AJ525">
        <f t="shared" si="25"/>
        <v>0</v>
      </c>
      <c r="AK525">
        <f t="shared" si="26"/>
        <v>0</v>
      </c>
      <c r="AL525">
        <f>U525 - AVERAGEIFS('Placebo Females'!U:U, 'Placebo Females'!B:B, B525, 'Placebo Females'!P:P, P525)</f>
        <v>-2</v>
      </c>
      <c r="AM525">
        <f>V525 - AVERAGEIFS('Placebo Females'!V:V, 'Placebo Females'!B:B, B525, 'Placebo Females'!P:P, P525)</f>
        <v>-2</v>
      </c>
      <c r="AN525">
        <f>W525 - AVERAGEIFS('Placebo Females'!W:W, 'Placebo Females'!B:B, B525, 'Placebo Females'!P:P, P525)</f>
        <v>0.33333333333331439</v>
      </c>
      <c r="AO525">
        <f>X525 - AVERAGEIFS('Placebo Females'!X:X, 'Placebo Females'!B:B, B525, 'Placebo Females'!P:P, P525)</f>
        <v>-11.333333333333329</v>
      </c>
      <c r="AP525">
        <f>Y525 - AVERAGEIFS('Placebo Females'!Y:Y, 'Placebo Females'!B:B, B525, 'Placebo Females'!P:P, P525)</f>
        <v>14.666666666666657</v>
      </c>
      <c r="AQ525">
        <f>Z525 - AVERAGEIFS('Placebo Females'!Z:Z, 'Placebo Females'!B:B, B525, 'Placebo Females'!P:P, P525)</f>
        <v>-3</v>
      </c>
      <c r="AR525">
        <f>AB525 - AVERAGEIFS('Placebo Females'!AB:AB, 'Placebo Females'!B:B, B525, 'Placebo Females'!P:P, P525)</f>
        <v>-1.3333333333333357</v>
      </c>
      <c r="AS525">
        <f>AC525 - AVERAGEIFS('Placebo Females'!AC:AC, 'Placebo Females'!B:B, B525, 'Placebo Females'!P:P, P525)</f>
        <v>-3</v>
      </c>
      <c r="AT525">
        <f>AD525 - AVERAGEIFS('Placebo Females'!AD:AD, 'Placebo Females'!B:B, B525, 'Placebo Females'!P:P, P525)</f>
        <v>108.839</v>
      </c>
      <c r="AU525">
        <f>AE525 - AVERAGEIFS('Placebo Females'!AE:AE, 'Placebo Females'!B:B, B525, 'Placebo Females'!P:P, P525)</f>
        <v>3.5412100000000002E-2</v>
      </c>
      <c r="AV525">
        <f>AF525 - AVERAGEIFS('Placebo Females'!AF:AF, 'Placebo Females'!B:B, B525, 'Placebo Females'!P:P, P525)</f>
        <v>1.2500500000000025E-2</v>
      </c>
    </row>
    <row r="526" spans="1:48" x14ac:dyDescent="0.25">
      <c r="A526" t="s">
        <v>3314</v>
      </c>
      <c r="B526">
        <v>1010</v>
      </c>
      <c r="C526" t="s">
        <v>655</v>
      </c>
      <c r="D526">
        <v>21</v>
      </c>
      <c r="E526">
        <v>165.5</v>
      </c>
      <c r="F526">
        <v>56.8</v>
      </c>
      <c r="G526">
        <v>99.25</v>
      </c>
      <c r="H526">
        <v>56.25</v>
      </c>
      <c r="I526" t="s">
        <v>103</v>
      </c>
      <c r="J526" t="s">
        <v>104</v>
      </c>
      <c r="K526" t="s">
        <v>261</v>
      </c>
      <c r="L526" t="s">
        <v>311</v>
      </c>
      <c r="M526" t="s">
        <v>2261</v>
      </c>
      <c r="N526">
        <v>1500</v>
      </c>
      <c r="O526" t="s">
        <v>2262</v>
      </c>
      <c r="P526">
        <v>-0.5</v>
      </c>
      <c r="Q526" t="s">
        <v>109</v>
      </c>
      <c r="R526" t="s">
        <v>108</v>
      </c>
      <c r="S526" t="s">
        <v>108</v>
      </c>
      <c r="T526" t="s">
        <v>108</v>
      </c>
      <c r="U526">
        <v>1090</v>
      </c>
      <c r="V526">
        <v>135</v>
      </c>
      <c r="W526">
        <v>435</v>
      </c>
      <c r="X526">
        <v>102</v>
      </c>
      <c r="Y526">
        <v>264</v>
      </c>
      <c r="Z526">
        <v>69</v>
      </c>
      <c r="AA526" t="s">
        <v>108</v>
      </c>
      <c r="AB526">
        <v>34</v>
      </c>
      <c r="AC526">
        <v>22</v>
      </c>
      <c r="AD526">
        <v>509.51400000000001</v>
      </c>
      <c r="AE526">
        <v>0.130435</v>
      </c>
      <c r="AF526">
        <v>0.39466699999999999</v>
      </c>
      <c r="AH526">
        <v>0</v>
      </c>
      <c r="AI526">
        <f t="shared" si="24"/>
        <v>0</v>
      </c>
      <c r="AJ526">
        <f t="shared" si="25"/>
        <v>0</v>
      </c>
      <c r="AK526">
        <f t="shared" si="26"/>
        <v>0</v>
      </c>
      <c r="AL526">
        <f>U526 - AVERAGEIFS('Placebo Females'!U:U, 'Placebo Females'!B:B, B526, 'Placebo Females'!P:P, P526)</f>
        <v>19</v>
      </c>
      <c r="AM526">
        <f>V526 - AVERAGEIFS('Placebo Females'!V:V, 'Placebo Females'!B:B, B526, 'Placebo Females'!P:P, P526)</f>
        <v>-2</v>
      </c>
      <c r="AN526">
        <f>W526 - AVERAGEIFS('Placebo Females'!W:W, 'Placebo Females'!B:B, B526, 'Placebo Females'!P:P, P526)</f>
        <v>8.3333333333333144</v>
      </c>
      <c r="AO526">
        <f>X526 - AVERAGEIFS('Placebo Females'!X:X, 'Placebo Females'!B:B, B526, 'Placebo Females'!P:P, P526)</f>
        <v>-6.3333333333333286</v>
      </c>
      <c r="AP526">
        <f>Y526 - AVERAGEIFS('Placebo Females'!Y:Y, 'Placebo Females'!B:B, B526, 'Placebo Females'!P:P, P526)</f>
        <v>11.666666666666657</v>
      </c>
      <c r="AQ526">
        <f>Z526 - AVERAGEIFS('Placebo Females'!Z:Z, 'Placebo Females'!B:B, B526, 'Placebo Females'!P:P, P526)</f>
        <v>3</v>
      </c>
      <c r="AR526">
        <f>AB526 - AVERAGEIFS('Placebo Females'!AB:AB, 'Placebo Females'!B:B, B526, 'Placebo Females'!P:P, P526)</f>
        <v>-3.3333333333333357</v>
      </c>
      <c r="AS526">
        <f>AC526 - AVERAGEIFS('Placebo Females'!AC:AC, 'Placebo Females'!B:B, B526, 'Placebo Females'!P:P, P526)</f>
        <v>-2</v>
      </c>
      <c r="AT526">
        <f>AD526 - AVERAGEIFS('Placebo Females'!AD:AD, 'Placebo Females'!B:B, B526, 'Placebo Females'!P:P, P526)</f>
        <v>51.761000000000024</v>
      </c>
      <c r="AU526">
        <f>AE526 - AVERAGEIFS('Placebo Females'!AE:AE, 'Placebo Females'!B:B, B526, 'Placebo Females'!P:P, P526)</f>
        <v>3.251409999999999E-2</v>
      </c>
      <c r="AV526">
        <f>AF526 - AVERAGEIFS('Placebo Females'!AF:AF, 'Placebo Females'!B:B, B526, 'Placebo Females'!P:P, P526)</f>
        <v>2.0735500000000018E-2</v>
      </c>
    </row>
    <row r="527" spans="1:48" x14ac:dyDescent="0.25">
      <c r="A527" t="s">
        <v>3315</v>
      </c>
      <c r="B527">
        <v>1010</v>
      </c>
      <c r="C527" t="s">
        <v>655</v>
      </c>
      <c r="D527">
        <v>21</v>
      </c>
      <c r="E527">
        <v>165.5</v>
      </c>
      <c r="F527">
        <v>56.8</v>
      </c>
      <c r="G527">
        <v>99.25</v>
      </c>
      <c r="H527">
        <v>56.25</v>
      </c>
      <c r="I527" t="s">
        <v>103</v>
      </c>
      <c r="J527" t="s">
        <v>104</v>
      </c>
      <c r="K527" t="s">
        <v>261</v>
      </c>
      <c r="L527" t="s">
        <v>311</v>
      </c>
      <c r="M527" t="s">
        <v>2261</v>
      </c>
      <c r="N527">
        <v>1500</v>
      </c>
      <c r="O527" t="s">
        <v>2262</v>
      </c>
      <c r="P527">
        <v>-0.5</v>
      </c>
      <c r="Q527" t="s">
        <v>109</v>
      </c>
      <c r="R527" t="s">
        <v>108</v>
      </c>
      <c r="S527" t="s">
        <v>108</v>
      </c>
      <c r="T527" t="s">
        <v>108</v>
      </c>
      <c r="U527">
        <v>1069</v>
      </c>
      <c r="V527">
        <v>146</v>
      </c>
      <c r="W527">
        <v>427</v>
      </c>
      <c r="X527">
        <v>103</v>
      </c>
      <c r="Y527">
        <v>268</v>
      </c>
      <c r="Z527">
        <v>56</v>
      </c>
      <c r="AA527" t="s">
        <v>108</v>
      </c>
      <c r="AB527">
        <v>44</v>
      </c>
      <c r="AC527">
        <v>21</v>
      </c>
      <c r="AD527">
        <v>545.60799999999995</v>
      </c>
      <c r="AE527">
        <v>0.130435</v>
      </c>
      <c r="AF527">
        <v>0.40509400000000001</v>
      </c>
      <c r="AH527">
        <v>0</v>
      </c>
      <c r="AI527">
        <f t="shared" si="24"/>
        <v>0</v>
      </c>
      <c r="AJ527">
        <f t="shared" si="25"/>
        <v>0</v>
      </c>
      <c r="AK527">
        <f t="shared" si="26"/>
        <v>0</v>
      </c>
      <c r="AL527">
        <f>U527 - AVERAGEIFS('Placebo Females'!U:U, 'Placebo Females'!B:B, B527, 'Placebo Females'!P:P, P527)</f>
        <v>-2</v>
      </c>
      <c r="AM527">
        <f>V527 - AVERAGEIFS('Placebo Females'!V:V, 'Placebo Females'!B:B, B527, 'Placebo Females'!P:P, P527)</f>
        <v>9</v>
      </c>
      <c r="AN527">
        <f>W527 - AVERAGEIFS('Placebo Females'!W:W, 'Placebo Females'!B:B, B527, 'Placebo Females'!P:P, P527)</f>
        <v>0.33333333333331439</v>
      </c>
      <c r="AO527">
        <f>X527 - AVERAGEIFS('Placebo Females'!X:X, 'Placebo Females'!B:B, B527, 'Placebo Females'!P:P, P527)</f>
        <v>-5.3333333333333286</v>
      </c>
      <c r="AP527">
        <f>Y527 - AVERAGEIFS('Placebo Females'!Y:Y, 'Placebo Females'!B:B, B527, 'Placebo Females'!P:P, P527)</f>
        <v>15.666666666666657</v>
      </c>
      <c r="AQ527">
        <f>Z527 - AVERAGEIFS('Placebo Females'!Z:Z, 'Placebo Females'!B:B, B527, 'Placebo Females'!P:P, P527)</f>
        <v>-10</v>
      </c>
      <c r="AR527">
        <f>AB527 - AVERAGEIFS('Placebo Females'!AB:AB, 'Placebo Females'!B:B, B527, 'Placebo Females'!P:P, P527)</f>
        <v>6.6666666666666643</v>
      </c>
      <c r="AS527">
        <f>AC527 - AVERAGEIFS('Placebo Females'!AC:AC, 'Placebo Females'!B:B, B527, 'Placebo Females'!P:P, P527)</f>
        <v>-3</v>
      </c>
      <c r="AT527">
        <f>AD527 - AVERAGEIFS('Placebo Females'!AD:AD, 'Placebo Females'!B:B, B527, 'Placebo Females'!P:P, P527)</f>
        <v>87.854999999999961</v>
      </c>
      <c r="AU527">
        <f>AE527 - AVERAGEIFS('Placebo Females'!AE:AE, 'Placebo Females'!B:B, B527, 'Placebo Females'!P:P, P527)</f>
        <v>3.251409999999999E-2</v>
      </c>
      <c r="AV527">
        <f>AF527 - AVERAGEIFS('Placebo Females'!AF:AF, 'Placebo Females'!B:B, B527, 'Placebo Females'!P:P, P527)</f>
        <v>3.1162500000000037E-2</v>
      </c>
    </row>
    <row r="528" spans="1:48" x14ac:dyDescent="0.25">
      <c r="A528" t="s">
        <v>3316</v>
      </c>
      <c r="B528">
        <v>1011</v>
      </c>
      <c r="C528" t="s">
        <v>655</v>
      </c>
      <c r="D528">
        <v>31</v>
      </c>
      <c r="E528">
        <v>161.5</v>
      </c>
      <c r="F528">
        <v>65.3</v>
      </c>
      <c r="G528">
        <v>120.75</v>
      </c>
      <c r="H528">
        <v>84</v>
      </c>
      <c r="I528" t="s">
        <v>458</v>
      </c>
      <c r="J528" t="s">
        <v>104</v>
      </c>
      <c r="K528" t="s">
        <v>753</v>
      </c>
      <c r="L528" t="s">
        <v>311</v>
      </c>
      <c r="M528" t="s">
        <v>2261</v>
      </c>
      <c r="N528">
        <v>1500</v>
      </c>
      <c r="O528" t="s">
        <v>2262</v>
      </c>
      <c r="P528">
        <v>-0.5</v>
      </c>
      <c r="Q528" t="s">
        <v>109</v>
      </c>
      <c r="R528" t="s">
        <v>108</v>
      </c>
      <c r="S528" t="s">
        <v>108</v>
      </c>
      <c r="T528" t="s">
        <v>108</v>
      </c>
      <c r="U528">
        <v>919</v>
      </c>
      <c r="V528">
        <v>159</v>
      </c>
      <c r="W528">
        <v>377</v>
      </c>
      <c r="X528">
        <v>105</v>
      </c>
      <c r="Y528">
        <v>202</v>
      </c>
      <c r="Z528">
        <v>70</v>
      </c>
      <c r="AA528" t="s">
        <v>108</v>
      </c>
      <c r="AB528">
        <v>42</v>
      </c>
      <c r="AC528">
        <v>29</v>
      </c>
      <c r="AD528">
        <v>460.608</v>
      </c>
      <c r="AE528">
        <v>0.13636400000000001</v>
      </c>
      <c r="AF528">
        <v>0.357792</v>
      </c>
      <c r="AH528">
        <v>0</v>
      </c>
      <c r="AI528">
        <f t="shared" si="24"/>
        <v>0</v>
      </c>
      <c r="AJ528">
        <f t="shared" si="25"/>
        <v>0</v>
      </c>
      <c r="AK528">
        <f t="shared" si="26"/>
        <v>0</v>
      </c>
      <c r="AL528">
        <f>U528 - AVERAGEIFS('Placebo Females'!U:U, 'Placebo Females'!B:B, B528, 'Placebo Females'!P:P, P528)</f>
        <v>-0.33333333333337123</v>
      </c>
      <c r="AM528">
        <f>V528 - AVERAGEIFS('Placebo Females'!V:V, 'Placebo Females'!B:B, B528, 'Placebo Females'!P:P, P528)</f>
        <v>-19</v>
      </c>
      <c r="AN528">
        <f>W528 - AVERAGEIFS('Placebo Females'!W:W, 'Placebo Females'!B:B, B528, 'Placebo Females'!P:P, P528)</f>
        <v>24.666666666666686</v>
      </c>
      <c r="AO528">
        <f>X528 - AVERAGEIFS('Placebo Females'!X:X, 'Placebo Females'!B:B, B528, 'Placebo Females'!P:P, P528)</f>
        <v>16</v>
      </c>
      <c r="AP528">
        <f>Y528 - AVERAGEIFS('Placebo Females'!Y:Y, 'Placebo Females'!B:B, B528, 'Placebo Females'!P:P, P528)</f>
        <v>5.6666666666666572</v>
      </c>
      <c r="AQ528">
        <f>Z528 - AVERAGEIFS('Placebo Females'!Z:Z, 'Placebo Females'!B:B, B528, 'Placebo Females'!P:P, P528)</f>
        <v>3</v>
      </c>
      <c r="AR528">
        <f>AB528 - AVERAGEIFS('Placebo Females'!AB:AB, 'Placebo Females'!B:B, B528, 'Placebo Females'!P:P, P528)</f>
        <v>0.6666666666666643</v>
      </c>
      <c r="AS528">
        <f>AC528 - AVERAGEIFS('Placebo Females'!AC:AC, 'Placebo Females'!B:B, B528, 'Placebo Females'!P:P, P528)</f>
        <v>5</v>
      </c>
      <c r="AT528">
        <f>AD528 - AVERAGEIFS('Placebo Females'!AD:AD, 'Placebo Females'!B:B, B528, 'Placebo Females'!P:P, P528)</f>
        <v>-84.109333333333382</v>
      </c>
      <c r="AU528">
        <f>AE528 - AVERAGEIFS('Placebo Females'!AE:AE, 'Placebo Females'!B:B, B528, 'Placebo Females'!P:P, P528)</f>
        <v>3.1712850000000015E-2</v>
      </c>
      <c r="AV528">
        <f>AF528 - AVERAGEIFS('Placebo Females'!AF:AF, 'Placebo Females'!B:B, B528, 'Placebo Females'!P:P, P528)</f>
        <v>6.0612499999999958E-2</v>
      </c>
    </row>
    <row r="529" spans="1:48" x14ac:dyDescent="0.25">
      <c r="A529" t="s">
        <v>3317</v>
      </c>
      <c r="B529">
        <v>1011</v>
      </c>
      <c r="C529" t="s">
        <v>655</v>
      </c>
      <c r="D529">
        <v>31</v>
      </c>
      <c r="E529">
        <v>161.5</v>
      </c>
      <c r="F529">
        <v>65.3</v>
      </c>
      <c r="G529">
        <v>120.75</v>
      </c>
      <c r="H529">
        <v>84</v>
      </c>
      <c r="I529" t="s">
        <v>458</v>
      </c>
      <c r="J529" t="s">
        <v>104</v>
      </c>
      <c r="K529" t="s">
        <v>753</v>
      </c>
      <c r="L529" t="s">
        <v>311</v>
      </c>
      <c r="M529" t="s">
        <v>2261</v>
      </c>
      <c r="N529">
        <v>1500</v>
      </c>
      <c r="O529" t="s">
        <v>2262</v>
      </c>
      <c r="P529">
        <v>-0.5</v>
      </c>
      <c r="Q529" t="s">
        <v>109</v>
      </c>
      <c r="R529" t="s">
        <v>108</v>
      </c>
      <c r="S529" t="s">
        <v>108</v>
      </c>
      <c r="T529" t="s">
        <v>108</v>
      </c>
      <c r="U529">
        <v>948</v>
      </c>
      <c r="V529">
        <v>175</v>
      </c>
      <c r="W529">
        <v>372</v>
      </c>
      <c r="X529">
        <v>99</v>
      </c>
      <c r="Y529">
        <v>201</v>
      </c>
      <c r="Z529">
        <v>72</v>
      </c>
      <c r="AA529" t="s">
        <v>108</v>
      </c>
      <c r="AB529">
        <v>39</v>
      </c>
      <c r="AC529">
        <v>32</v>
      </c>
      <c r="AD529">
        <v>458.64</v>
      </c>
      <c r="AE529">
        <v>0.152174</v>
      </c>
      <c r="AF529">
        <v>0.35755700000000001</v>
      </c>
      <c r="AH529">
        <v>0</v>
      </c>
      <c r="AI529">
        <f t="shared" si="24"/>
        <v>0</v>
      </c>
      <c r="AJ529">
        <f t="shared" si="25"/>
        <v>0</v>
      </c>
      <c r="AK529">
        <f t="shared" si="26"/>
        <v>0</v>
      </c>
      <c r="AL529">
        <f>U529 - AVERAGEIFS('Placebo Females'!U:U, 'Placebo Females'!B:B, B529, 'Placebo Females'!P:P, P529)</f>
        <v>28.666666666666629</v>
      </c>
      <c r="AM529">
        <f>V529 - AVERAGEIFS('Placebo Females'!V:V, 'Placebo Females'!B:B, B529, 'Placebo Females'!P:P, P529)</f>
        <v>-3</v>
      </c>
      <c r="AN529">
        <f>W529 - AVERAGEIFS('Placebo Females'!W:W, 'Placebo Females'!B:B, B529, 'Placebo Females'!P:P, P529)</f>
        <v>19.666666666666686</v>
      </c>
      <c r="AO529">
        <f>X529 - AVERAGEIFS('Placebo Females'!X:X, 'Placebo Females'!B:B, B529, 'Placebo Females'!P:P, P529)</f>
        <v>10</v>
      </c>
      <c r="AP529">
        <f>Y529 - AVERAGEIFS('Placebo Females'!Y:Y, 'Placebo Females'!B:B, B529, 'Placebo Females'!P:P, P529)</f>
        <v>4.6666666666666572</v>
      </c>
      <c r="AQ529">
        <f>Z529 - AVERAGEIFS('Placebo Females'!Z:Z, 'Placebo Females'!B:B, B529, 'Placebo Females'!P:P, P529)</f>
        <v>5</v>
      </c>
      <c r="AR529">
        <f>AB529 - AVERAGEIFS('Placebo Females'!AB:AB, 'Placebo Females'!B:B, B529, 'Placebo Females'!P:P, P529)</f>
        <v>-2.3333333333333357</v>
      </c>
      <c r="AS529">
        <f>AC529 - AVERAGEIFS('Placebo Females'!AC:AC, 'Placebo Females'!B:B, B529, 'Placebo Females'!P:P, P529)</f>
        <v>8</v>
      </c>
      <c r="AT529">
        <f>AD529 - AVERAGEIFS('Placebo Females'!AD:AD, 'Placebo Females'!B:B, B529, 'Placebo Females'!P:P, P529)</f>
        <v>-86.077333333333399</v>
      </c>
      <c r="AU529">
        <f>AE529 - AVERAGEIFS('Placebo Females'!AE:AE, 'Placebo Females'!B:B, B529, 'Placebo Females'!P:P, P529)</f>
        <v>4.7522850000000005E-2</v>
      </c>
      <c r="AV529">
        <f>AF529 - AVERAGEIFS('Placebo Females'!AF:AF, 'Placebo Females'!B:B, B529, 'Placebo Females'!P:P, P529)</f>
        <v>6.0377499999999973E-2</v>
      </c>
    </row>
    <row r="530" spans="1:48" x14ac:dyDescent="0.25">
      <c r="A530" t="s">
        <v>3318</v>
      </c>
      <c r="B530">
        <v>1011</v>
      </c>
      <c r="C530" t="s">
        <v>655</v>
      </c>
      <c r="D530">
        <v>31</v>
      </c>
      <c r="E530">
        <v>161.5</v>
      </c>
      <c r="F530">
        <v>65.3</v>
      </c>
      <c r="G530">
        <v>120.75</v>
      </c>
      <c r="H530">
        <v>84</v>
      </c>
      <c r="I530" t="s">
        <v>458</v>
      </c>
      <c r="J530" t="s">
        <v>104</v>
      </c>
      <c r="K530" t="s">
        <v>753</v>
      </c>
      <c r="L530" t="s">
        <v>311</v>
      </c>
      <c r="M530" t="s">
        <v>2261</v>
      </c>
      <c r="N530">
        <v>1500</v>
      </c>
      <c r="O530" t="s">
        <v>2262</v>
      </c>
      <c r="P530">
        <v>-0.5</v>
      </c>
      <c r="Q530" t="s">
        <v>109</v>
      </c>
      <c r="R530" t="s">
        <v>108</v>
      </c>
      <c r="S530" t="s">
        <v>108</v>
      </c>
      <c r="T530" t="s">
        <v>108</v>
      </c>
      <c r="U530">
        <v>947</v>
      </c>
      <c r="V530">
        <v>166</v>
      </c>
      <c r="W530">
        <v>378</v>
      </c>
      <c r="X530">
        <v>107</v>
      </c>
      <c r="Y530">
        <v>200</v>
      </c>
      <c r="Z530">
        <v>71</v>
      </c>
      <c r="AA530" t="s">
        <v>108</v>
      </c>
      <c r="AB530">
        <v>41</v>
      </c>
      <c r="AC530">
        <v>31</v>
      </c>
      <c r="AD530">
        <v>459.93</v>
      </c>
      <c r="AE530">
        <v>0.17777799999999999</v>
      </c>
      <c r="AF530">
        <v>0.37708799999999998</v>
      </c>
      <c r="AH530">
        <v>0</v>
      </c>
      <c r="AI530">
        <f t="shared" si="24"/>
        <v>0</v>
      </c>
      <c r="AJ530">
        <f t="shared" si="25"/>
        <v>0</v>
      </c>
      <c r="AK530">
        <f t="shared" si="26"/>
        <v>0</v>
      </c>
      <c r="AL530">
        <f>U530 - AVERAGEIFS('Placebo Females'!U:U, 'Placebo Females'!B:B, B530, 'Placebo Females'!P:P, P530)</f>
        <v>27.666666666666629</v>
      </c>
      <c r="AM530">
        <f>V530 - AVERAGEIFS('Placebo Females'!V:V, 'Placebo Females'!B:B, B530, 'Placebo Females'!P:P, P530)</f>
        <v>-12</v>
      </c>
      <c r="AN530">
        <f>W530 - AVERAGEIFS('Placebo Females'!W:W, 'Placebo Females'!B:B, B530, 'Placebo Females'!P:P, P530)</f>
        <v>25.666666666666686</v>
      </c>
      <c r="AO530">
        <f>X530 - AVERAGEIFS('Placebo Females'!X:X, 'Placebo Females'!B:B, B530, 'Placebo Females'!P:P, P530)</f>
        <v>18</v>
      </c>
      <c r="AP530">
        <f>Y530 - AVERAGEIFS('Placebo Females'!Y:Y, 'Placebo Females'!B:B, B530, 'Placebo Females'!P:P, P530)</f>
        <v>3.6666666666666572</v>
      </c>
      <c r="AQ530">
        <f>Z530 - AVERAGEIFS('Placebo Females'!Z:Z, 'Placebo Females'!B:B, B530, 'Placebo Females'!P:P, P530)</f>
        <v>4</v>
      </c>
      <c r="AR530">
        <f>AB530 - AVERAGEIFS('Placebo Females'!AB:AB, 'Placebo Females'!B:B, B530, 'Placebo Females'!P:P, P530)</f>
        <v>-0.3333333333333357</v>
      </c>
      <c r="AS530">
        <f>AC530 - AVERAGEIFS('Placebo Females'!AC:AC, 'Placebo Females'!B:B, B530, 'Placebo Females'!P:P, P530)</f>
        <v>7</v>
      </c>
      <c r="AT530">
        <f>AD530 - AVERAGEIFS('Placebo Females'!AD:AD, 'Placebo Females'!B:B, B530, 'Placebo Females'!P:P, P530)</f>
        <v>-84.787333333333379</v>
      </c>
      <c r="AU530">
        <f>AE530 - AVERAGEIFS('Placebo Females'!AE:AE, 'Placebo Females'!B:B, B530, 'Placebo Females'!P:P, P530)</f>
        <v>7.3126849999999993E-2</v>
      </c>
      <c r="AV530">
        <f>AF530 - AVERAGEIFS('Placebo Females'!AF:AF, 'Placebo Females'!B:B, B530, 'Placebo Females'!P:P, P530)</f>
        <v>7.9908499999999938E-2</v>
      </c>
    </row>
  </sheetData>
  <mergeCells count="2">
    <mergeCell ref="A1:AF1"/>
    <mergeCell ref="AH1:AV1"/>
  </mergeCells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530"/>
  <sheetViews>
    <sheetView topLeftCell="AE512" workbookViewId="0">
      <selection activeCell="AI531" sqref="AI531"/>
    </sheetView>
  </sheetViews>
  <sheetFormatPr defaultRowHeight="15" x14ac:dyDescent="0.25"/>
  <cols>
    <col min="1" max="1" width="10.42578125" customWidth="1"/>
    <col min="2" max="2" width="10.140625" customWidth="1"/>
    <col min="10" max="10" width="9.5703125" customWidth="1"/>
    <col min="11" max="11" width="9.7109375" customWidth="1"/>
    <col min="14" max="14" width="10" customWidth="1"/>
    <col min="15" max="15" width="10.28515625" customWidth="1"/>
    <col min="17" max="17" width="11.42578125" customWidth="1"/>
    <col min="18" max="18" width="9.42578125" customWidth="1"/>
    <col min="19" max="19" width="12" customWidth="1"/>
    <col min="20" max="20" width="11.85546875" customWidth="1"/>
    <col min="25" max="25" width="9.42578125" customWidth="1"/>
    <col min="26" max="26" width="13.42578125" customWidth="1"/>
    <col min="27" max="27" width="15.42578125" customWidth="1"/>
    <col min="28" max="28" width="9.5703125" customWidth="1"/>
    <col min="29" max="29" width="9.42578125" customWidth="1"/>
    <col min="30" max="30" width="19" customWidth="1"/>
    <col min="31" max="31" width="19.7109375" customWidth="1"/>
    <col min="32" max="32" width="16.85546875" customWidth="1"/>
    <col min="34" max="34" width="30.5703125" customWidth="1"/>
    <col min="35" max="35" width="22" customWidth="1"/>
    <col min="36" max="36" width="26.5703125" customWidth="1"/>
    <col min="37" max="37" width="29.140625" customWidth="1"/>
    <col min="38" max="38" width="26" customWidth="1"/>
    <col min="39" max="43" width="15.140625" customWidth="1"/>
    <col min="44" max="44" width="18.5703125" customWidth="1"/>
    <col min="45" max="46" width="15.140625" customWidth="1"/>
    <col min="47" max="47" width="18.7109375" customWidth="1"/>
    <col min="48" max="48" width="23.5703125" customWidth="1"/>
    <col min="49" max="49" width="21.85546875" customWidth="1"/>
  </cols>
  <sheetData>
    <row r="1" spans="1:49" ht="27" thickBot="1" x14ac:dyDescent="0.45">
      <c r="A1" s="44" t="s">
        <v>98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6"/>
      <c r="AH1" s="41" t="s">
        <v>1185</v>
      </c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3"/>
    </row>
    <row r="2" spans="1:49" x14ac:dyDescent="0.25">
      <c r="A2" t="s">
        <v>12</v>
      </c>
      <c r="B2" t="s">
        <v>16</v>
      </c>
      <c r="C2" t="s">
        <v>20</v>
      </c>
      <c r="D2" t="s">
        <v>25</v>
      </c>
      <c r="E2" t="s">
        <v>29</v>
      </c>
      <c r="F2" t="s">
        <v>33</v>
      </c>
      <c r="G2" t="s">
        <v>37</v>
      </c>
      <c r="H2" t="s">
        <v>41</v>
      </c>
      <c r="I2" t="s">
        <v>45</v>
      </c>
      <c r="J2" t="s">
        <v>49</v>
      </c>
      <c r="K2" t="s">
        <v>53</v>
      </c>
      <c r="L2" t="s">
        <v>55</v>
      </c>
      <c r="M2" t="s">
        <v>57</v>
      </c>
      <c r="N2" t="s">
        <v>99</v>
      </c>
      <c r="O2" t="s">
        <v>62</v>
      </c>
      <c r="P2" t="s">
        <v>64</v>
      </c>
      <c r="Q2" t="s">
        <v>66</v>
      </c>
      <c r="R2" t="s">
        <v>68</v>
      </c>
      <c r="S2" t="s">
        <v>70</v>
      </c>
      <c r="T2" t="s">
        <v>72</v>
      </c>
      <c r="U2" t="s">
        <v>74</v>
      </c>
      <c r="V2" t="s">
        <v>76</v>
      </c>
      <c r="W2" t="s">
        <v>78</v>
      </c>
      <c r="X2" t="s">
        <v>80</v>
      </c>
      <c r="Y2" t="s">
        <v>82</v>
      </c>
      <c r="Z2" t="s">
        <v>84</v>
      </c>
      <c r="AA2" t="s">
        <v>100</v>
      </c>
      <c r="AB2" t="s">
        <v>88</v>
      </c>
      <c r="AC2" t="s">
        <v>90</v>
      </c>
      <c r="AD2" t="s">
        <v>92</v>
      </c>
      <c r="AE2" t="s">
        <v>94</v>
      </c>
      <c r="AF2" t="s">
        <v>96</v>
      </c>
      <c r="AH2" t="s">
        <v>1186</v>
      </c>
      <c r="AI2" t="s">
        <v>1187</v>
      </c>
      <c r="AJ2" t="s">
        <v>3319</v>
      </c>
      <c r="AK2" t="s">
        <v>3320</v>
      </c>
      <c r="AL2" t="s">
        <v>3321</v>
      </c>
      <c r="AM2" t="s">
        <v>1189</v>
      </c>
      <c r="AN2" t="s">
        <v>1190</v>
      </c>
      <c r="AO2" t="s">
        <v>1191</v>
      </c>
      <c r="AP2" t="s">
        <v>1192</v>
      </c>
      <c r="AQ2" t="s">
        <v>1193</v>
      </c>
      <c r="AR2" t="s">
        <v>1194</v>
      </c>
      <c r="AS2" t="s">
        <v>1195</v>
      </c>
      <c r="AT2" t="s">
        <v>1196</v>
      </c>
      <c r="AU2" t="s">
        <v>1197</v>
      </c>
      <c r="AV2" t="s">
        <v>1198</v>
      </c>
      <c r="AW2" t="s">
        <v>1199</v>
      </c>
    </row>
    <row r="3" spans="1:49" x14ac:dyDescent="0.25">
      <c r="A3" t="s">
        <v>3322</v>
      </c>
      <c r="B3">
        <v>1012</v>
      </c>
      <c r="C3" t="s">
        <v>102</v>
      </c>
      <c r="D3">
        <v>21</v>
      </c>
      <c r="E3">
        <v>180.1</v>
      </c>
      <c r="F3">
        <v>61.8</v>
      </c>
      <c r="G3">
        <v>103.5</v>
      </c>
      <c r="H3">
        <v>56.5</v>
      </c>
      <c r="I3" t="s">
        <v>103</v>
      </c>
      <c r="J3" t="s">
        <v>104</v>
      </c>
      <c r="K3" t="s">
        <v>105</v>
      </c>
      <c r="L3" t="s">
        <v>160</v>
      </c>
      <c r="M3" t="s">
        <v>3323</v>
      </c>
      <c r="N3">
        <v>120</v>
      </c>
      <c r="O3" t="s">
        <v>2262</v>
      </c>
      <c r="P3">
        <v>-0.5</v>
      </c>
      <c r="Q3" t="s">
        <v>109</v>
      </c>
      <c r="R3" t="s">
        <v>108</v>
      </c>
      <c r="S3" t="s">
        <v>108</v>
      </c>
      <c r="T3" t="s">
        <v>108</v>
      </c>
      <c r="U3">
        <v>1074</v>
      </c>
      <c r="V3">
        <v>218</v>
      </c>
      <c r="W3">
        <v>379</v>
      </c>
      <c r="X3">
        <v>102</v>
      </c>
      <c r="Y3">
        <v>210</v>
      </c>
      <c r="Z3">
        <v>67</v>
      </c>
      <c r="AA3" t="s">
        <v>108</v>
      </c>
      <c r="AB3">
        <v>38</v>
      </c>
      <c r="AC3">
        <v>29</v>
      </c>
      <c r="AD3">
        <v>721.16899999999998</v>
      </c>
      <c r="AE3">
        <v>0.14893600000000001</v>
      </c>
      <c r="AF3">
        <v>0.33149600000000001</v>
      </c>
      <c r="AH3">
        <v>0</v>
      </c>
      <c r="AI3">
        <f t="shared" ref="AI3:AI66" si="0">((AH3*10^-9)/454.6016)*10^9</f>
        <v>0</v>
      </c>
      <c r="AJ3">
        <f t="shared" ref="AJ3:AJ66" si="1">1 -(1/(1+((AI3/0.2)^0.8)))</f>
        <v>0</v>
      </c>
      <c r="AK3">
        <f t="shared" ref="AK3:AK66" si="2">1 -(1/(1+((AI3/2.5)^0.89)))</f>
        <v>0</v>
      </c>
      <c r="AL3">
        <f t="shared" ref="AL3:AL66" si="3">1 -(1/(1+((AI3/32.5)^1.33)))</f>
        <v>0</v>
      </c>
      <c r="AM3">
        <f>U3 - AVERAGEIFS('Placebo Males'!U:U, 'Placebo Males'!B:B, B3, 'Placebo Males'!P:P, P3)</f>
        <v>11.333333333333258</v>
      </c>
      <c r="AN3">
        <f>V3 - AVERAGEIFS('Placebo Males'!V:V, 'Placebo Males'!B:B, B3, 'Placebo Males'!P:P, P3)</f>
        <v>-6.3333333333333428</v>
      </c>
      <c r="AO3">
        <f>W3 - AVERAGEIFS('Placebo Males'!W:W, 'Placebo Males'!B:B, B3, 'Placebo Males'!P:P, P3)</f>
        <v>-8.3333333333333144</v>
      </c>
      <c r="AP3">
        <f>X3 - AVERAGEIFS('Placebo Males'!X:X, 'Placebo Males'!B:B, B3, 'Placebo Males'!P:P, P3)</f>
        <v>-1.3333333333333286</v>
      </c>
      <c r="AQ3">
        <f>Y3 - AVERAGEIFS('Placebo Males'!Y:Y, 'Placebo Males'!B:B, B3, 'Placebo Males'!P:P, P3)</f>
        <v>-7</v>
      </c>
      <c r="AR3">
        <f>Z3 - AVERAGEIFS('Placebo Males'!Z:Z, 'Placebo Males'!B:B, B3, 'Placebo Males'!P:P, P3)</f>
        <v>0</v>
      </c>
      <c r="AS3">
        <f>AB3 - AVERAGEIFS('Placebo Males'!AB:AB, 'Placebo Males'!B:B, B3, 'Placebo Males'!P:P, P3)</f>
        <v>-4.3333333333333357</v>
      </c>
      <c r="AT3">
        <f>AC3 - AVERAGEIFS('Placebo Males'!AC:AC, 'Placebo Males'!B:B, B3, 'Placebo Males'!P:P, P3)</f>
        <v>6</v>
      </c>
      <c r="AU3">
        <f>AD3 - AVERAGEIFS('Placebo Males'!AD:AD, 'Placebo Males'!B:B, B3, 'Placebo Males'!P:P, P3)</f>
        <v>-8.1236666666667361</v>
      </c>
      <c r="AV3">
        <f>AE3 - AVERAGEIFS('Placebo Males'!AE:AE, 'Placebo Males'!B:B, B3, 'Placebo Males'!P:P, P3)</f>
        <v>1.9813333333333349E-3</v>
      </c>
      <c r="AW3">
        <f>AF3 - AVERAGEIFS('Placebo Males'!AF:AF, 'Placebo Males'!B:B, B3, 'Placebo Males'!P:P, P3)</f>
        <v>-2.2203666666666677E-2</v>
      </c>
    </row>
    <row r="4" spans="1:49" x14ac:dyDescent="0.25">
      <c r="A4" t="s">
        <v>3324</v>
      </c>
      <c r="B4">
        <v>1012</v>
      </c>
      <c r="C4" t="s">
        <v>102</v>
      </c>
      <c r="D4">
        <v>21</v>
      </c>
      <c r="E4">
        <v>180.1</v>
      </c>
      <c r="F4">
        <v>61.8</v>
      </c>
      <c r="G4">
        <v>103.5</v>
      </c>
      <c r="H4">
        <v>56.5</v>
      </c>
      <c r="I4" t="s">
        <v>103</v>
      </c>
      <c r="J4" t="s">
        <v>104</v>
      </c>
      <c r="K4" t="s">
        <v>105</v>
      </c>
      <c r="L4" t="s">
        <v>160</v>
      </c>
      <c r="M4" t="s">
        <v>3323</v>
      </c>
      <c r="N4">
        <v>120</v>
      </c>
      <c r="O4" t="s">
        <v>2262</v>
      </c>
      <c r="P4">
        <v>-0.5</v>
      </c>
      <c r="Q4" t="s">
        <v>109</v>
      </c>
      <c r="R4" t="s">
        <v>108</v>
      </c>
      <c r="S4" t="s">
        <v>108</v>
      </c>
      <c r="T4" t="s">
        <v>108</v>
      </c>
      <c r="U4">
        <v>1048</v>
      </c>
      <c r="V4">
        <v>222</v>
      </c>
      <c r="W4">
        <v>375</v>
      </c>
      <c r="X4">
        <v>103</v>
      </c>
      <c r="Y4">
        <v>206</v>
      </c>
      <c r="Z4">
        <v>66</v>
      </c>
      <c r="AA4" t="s">
        <v>108</v>
      </c>
      <c r="AB4">
        <v>39</v>
      </c>
      <c r="AC4">
        <v>24</v>
      </c>
      <c r="AD4">
        <v>701.14400000000001</v>
      </c>
      <c r="AE4">
        <v>0.152174</v>
      </c>
      <c r="AF4">
        <v>0.33182499999999998</v>
      </c>
      <c r="AH4">
        <v>0</v>
      </c>
      <c r="AI4">
        <f t="shared" si="0"/>
        <v>0</v>
      </c>
      <c r="AJ4">
        <f t="shared" si="1"/>
        <v>0</v>
      </c>
      <c r="AK4">
        <f t="shared" si="2"/>
        <v>0</v>
      </c>
      <c r="AL4">
        <f t="shared" si="3"/>
        <v>0</v>
      </c>
      <c r="AM4">
        <f>U4 - AVERAGEIFS('Placebo Males'!U:U, 'Placebo Males'!B:B, B4, 'Placebo Males'!P:P, P4)</f>
        <v>-14.666666666666742</v>
      </c>
      <c r="AN4">
        <f>V4 - AVERAGEIFS('Placebo Males'!V:V, 'Placebo Males'!B:B, B4, 'Placebo Males'!P:P, P4)</f>
        <v>-2.3333333333333428</v>
      </c>
      <c r="AO4">
        <f>W4 - AVERAGEIFS('Placebo Males'!W:W, 'Placebo Males'!B:B, B4, 'Placebo Males'!P:P, P4)</f>
        <v>-12.333333333333314</v>
      </c>
      <c r="AP4">
        <f>X4 - AVERAGEIFS('Placebo Males'!X:X, 'Placebo Males'!B:B, B4, 'Placebo Males'!P:P, P4)</f>
        <v>-0.3333333333333286</v>
      </c>
      <c r="AQ4">
        <f>Y4 - AVERAGEIFS('Placebo Males'!Y:Y, 'Placebo Males'!B:B, B4, 'Placebo Males'!P:P, P4)</f>
        <v>-11</v>
      </c>
      <c r="AR4">
        <f>Z4 - AVERAGEIFS('Placebo Males'!Z:Z, 'Placebo Males'!B:B, B4, 'Placebo Males'!P:P, P4)</f>
        <v>-1</v>
      </c>
      <c r="AS4">
        <f>AB4 - AVERAGEIFS('Placebo Males'!AB:AB, 'Placebo Males'!B:B, B4, 'Placebo Males'!P:P, P4)</f>
        <v>-3.3333333333333357</v>
      </c>
      <c r="AT4">
        <f>AC4 - AVERAGEIFS('Placebo Males'!AC:AC, 'Placebo Males'!B:B, B4, 'Placebo Males'!P:P, P4)</f>
        <v>1</v>
      </c>
      <c r="AU4">
        <f>AD4 - AVERAGEIFS('Placebo Males'!AD:AD, 'Placebo Males'!B:B, B4, 'Placebo Males'!P:P, P4)</f>
        <v>-28.148666666666713</v>
      </c>
      <c r="AV4">
        <f>AE4 - AVERAGEIFS('Placebo Males'!AE:AE, 'Placebo Males'!B:B, B4, 'Placebo Males'!P:P, P4)</f>
        <v>5.2193333333333258E-3</v>
      </c>
      <c r="AW4">
        <f>AF4 - AVERAGEIFS('Placebo Males'!AF:AF, 'Placebo Males'!B:B, B4, 'Placebo Males'!P:P, P4)</f>
        <v>-2.1874666666666709E-2</v>
      </c>
    </row>
    <row r="5" spans="1:49" x14ac:dyDescent="0.25">
      <c r="A5" t="s">
        <v>3325</v>
      </c>
      <c r="B5">
        <v>1012</v>
      </c>
      <c r="C5" t="s">
        <v>102</v>
      </c>
      <c r="D5">
        <v>21</v>
      </c>
      <c r="E5">
        <v>180.1</v>
      </c>
      <c r="F5">
        <v>61.8</v>
      </c>
      <c r="G5">
        <v>103.5</v>
      </c>
      <c r="H5">
        <v>56.5</v>
      </c>
      <c r="I5" t="s">
        <v>103</v>
      </c>
      <c r="J5" t="s">
        <v>104</v>
      </c>
      <c r="K5" t="s">
        <v>105</v>
      </c>
      <c r="L5" t="s">
        <v>160</v>
      </c>
      <c r="M5" t="s">
        <v>3323</v>
      </c>
      <c r="N5">
        <v>120</v>
      </c>
      <c r="O5" t="s">
        <v>2262</v>
      </c>
      <c r="P5">
        <v>-0.5</v>
      </c>
      <c r="Q5" t="s">
        <v>109</v>
      </c>
      <c r="R5" t="s">
        <v>108</v>
      </c>
      <c r="S5" t="s">
        <v>108</v>
      </c>
      <c r="T5" t="s">
        <v>108</v>
      </c>
      <c r="U5">
        <v>1063</v>
      </c>
      <c r="V5">
        <v>218</v>
      </c>
      <c r="W5">
        <v>377</v>
      </c>
      <c r="X5">
        <v>106</v>
      </c>
      <c r="Y5">
        <v>204</v>
      </c>
      <c r="Z5">
        <v>67</v>
      </c>
      <c r="AA5" t="s">
        <v>108</v>
      </c>
      <c r="AB5">
        <v>38</v>
      </c>
      <c r="AC5">
        <v>25</v>
      </c>
      <c r="AD5">
        <v>703.68100000000004</v>
      </c>
      <c r="AE5">
        <v>0.16279099999999999</v>
      </c>
      <c r="AF5">
        <v>0.33038800000000001</v>
      </c>
      <c r="AH5">
        <v>0</v>
      </c>
      <c r="AI5">
        <f t="shared" si="0"/>
        <v>0</v>
      </c>
      <c r="AJ5">
        <f t="shared" si="1"/>
        <v>0</v>
      </c>
      <c r="AK5">
        <f t="shared" si="2"/>
        <v>0</v>
      </c>
      <c r="AL5">
        <f t="shared" si="3"/>
        <v>0</v>
      </c>
      <c r="AM5">
        <f>U5 - AVERAGEIFS('Placebo Males'!U:U, 'Placebo Males'!B:B, B5, 'Placebo Males'!P:P, P5)</f>
        <v>0.33333333333325754</v>
      </c>
      <c r="AN5">
        <f>V5 - AVERAGEIFS('Placebo Males'!V:V, 'Placebo Males'!B:B, B5, 'Placebo Males'!P:P, P5)</f>
        <v>-6.3333333333333428</v>
      </c>
      <c r="AO5">
        <f>W5 - AVERAGEIFS('Placebo Males'!W:W, 'Placebo Males'!B:B, B5, 'Placebo Males'!P:P, P5)</f>
        <v>-10.333333333333314</v>
      </c>
      <c r="AP5">
        <f>X5 - AVERAGEIFS('Placebo Males'!X:X, 'Placebo Males'!B:B, B5, 'Placebo Males'!P:P, P5)</f>
        <v>2.6666666666666714</v>
      </c>
      <c r="AQ5">
        <f>Y5 - AVERAGEIFS('Placebo Males'!Y:Y, 'Placebo Males'!B:B, B5, 'Placebo Males'!P:P, P5)</f>
        <v>-13</v>
      </c>
      <c r="AR5">
        <f>Z5 - AVERAGEIFS('Placebo Males'!Z:Z, 'Placebo Males'!B:B, B5, 'Placebo Males'!P:P, P5)</f>
        <v>0</v>
      </c>
      <c r="AS5">
        <f>AB5 - AVERAGEIFS('Placebo Males'!AB:AB, 'Placebo Males'!B:B, B5, 'Placebo Males'!P:P, P5)</f>
        <v>-4.3333333333333357</v>
      </c>
      <c r="AT5">
        <f>AC5 - AVERAGEIFS('Placebo Males'!AC:AC, 'Placebo Males'!B:B, B5, 'Placebo Males'!P:P, P5)</f>
        <v>2</v>
      </c>
      <c r="AU5">
        <f>AD5 - AVERAGEIFS('Placebo Males'!AD:AD, 'Placebo Males'!B:B, B5, 'Placebo Males'!P:P, P5)</f>
        <v>-25.611666666666679</v>
      </c>
      <c r="AV5">
        <f>AE5 - AVERAGEIFS('Placebo Males'!AE:AE, 'Placebo Males'!B:B, B5, 'Placebo Males'!P:P, P5)</f>
        <v>1.5836333333333313E-2</v>
      </c>
      <c r="AW5">
        <f>AF5 - AVERAGEIFS('Placebo Males'!AF:AF, 'Placebo Males'!B:B, B5, 'Placebo Males'!P:P, P5)</f>
        <v>-2.3311666666666675E-2</v>
      </c>
    </row>
    <row r="6" spans="1:49" x14ac:dyDescent="0.25">
      <c r="A6" t="s">
        <v>3326</v>
      </c>
      <c r="B6">
        <v>1012</v>
      </c>
      <c r="C6" t="s">
        <v>102</v>
      </c>
      <c r="D6">
        <v>21</v>
      </c>
      <c r="E6">
        <v>180.1</v>
      </c>
      <c r="F6">
        <v>61.8</v>
      </c>
      <c r="G6">
        <v>103.5</v>
      </c>
      <c r="H6">
        <v>56.5</v>
      </c>
      <c r="I6" t="s">
        <v>103</v>
      </c>
      <c r="J6" t="s">
        <v>104</v>
      </c>
      <c r="K6" t="s">
        <v>105</v>
      </c>
      <c r="L6" t="s">
        <v>160</v>
      </c>
      <c r="M6" t="s">
        <v>3323</v>
      </c>
      <c r="N6">
        <v>120</v>
      </c>
      <c r="O6" t="s">
        <v>2262</v>
      </c>
      <c r="P6">
        <v>0.5</v>
      </c>
      <c r="Q6" t="s">
        <v>113</v>
      </c>
      <c r="R6" t="s">
        <v>3327</v>
      </c>
      <c r="S6">
        <v>73.099999999999994</v>
      </c>
      <c r="T6" t="s">
        <v>2266</v>
      </c>
      <c r="U6">
        <v>999</v>
      </c>
      <c r="V6">
        <v>232</v>
      </c>
      <c r="W6">
        <v>371</v>
      </c>
      <c r="X6">
        <v>105</v>
      </c>
      <c r="Y6">
        <v>199</v>
      </c>
      <c r="Z6">
        <v>67</v>
      </c>
      <c r="AA6" t="s">
        <v>108</v>
      </c>
      <c r="AB6">
        <v>42</v>
      </c>
      <c r="AC6">
        <v>23</v>
      </c>
      <c r="AD6">
        <v>671.93899999999996</v>
      </c>
      <c r="AE6">
        <v>0.13636400000000001</v>
      </c>
      <c r="AF6">
        <v>0.35647699999999999</v>
      </c>
      <c r="AH6">
        <v>0</v>
      </c>
      <c r="AI6">
        <f t="shared" si="0"/>
        <v>0</v>
      </c>
      <c r="AJ6">
        <f t="shared" si="1"/>
        <v>0</v>
      </c>
      <c r="AK6">
        <f t="shared" si="2"/>
        <v>0</v>
      </c>
      <c r="AL6">
        <f t="shared" si="3"/>
        <v>0</v>
      </c>
      <c r="AM6">
        <f>U6 - AVERAGEIFS('Placebo Males'!U:U, 'Placebo Males'!B:B, B6, 'Placebo Males'!P:P, P6)</f>
        <v>-108.33333333333326</v>
      </c>
      <c r="AN6">
        <f>V6 - AVERAGEIFS('Placebo Males'!V:V, 'Placebo Males'!B:B, B6, 'Placebo Males'!P:P, P6)</f>
        <v>12</v>
      </c>
      <c r="AO6">
        <f>W6 - AVERAGEIFS('Placebo Males'!W:W, 'Placebo Males'!B:B, B6, 'Placebo Males'!P:P, P6)</f>
        <v>-13.333333333333314</v>
      </c>
      <c r="AP6">
        <f>X6 - AVERAGEIFS('Placebo Males'!X:X, 'Placebo Males'!B:B, B6, 'Placebo Males'!P:P, P6)</f>
        <v>2</v>
      </c>
      <c r="AQ6">
        <f>Y6 - AVERAGEIFS('Placebo Males'!Y:Y, 'Placebo Males'!B:B, B6, 'Placebo Males'!P:P, P6)</f>
        <v>-16</v>
      </c>
      <c r="AR6">
        <f>Z6 - AVERAGEIFS('Placebo Males'!Z:Z, 'Placebo Males'!B:B, B6, 'Placebo Males'!P:P, P6)</f>
        <v>0.6666666666666714</v>
      </c>
      <c r="AS6">
        <f>AB6 - AVERAGEIFS('Placebo Males'!AB:AB, 'Placebo Males'!B:B, B6, 'Placebo Males'!P:P, P6)</f>
        <v>1.6666666666666643</v>
      </c>
      <c r="AT6">
        <f>AC6 - AVERAGEIFS('Placebo Males'!AC:AC, 'Placebo Males'!B:B, B6, 'Placebo Males'!P:P, P6)</f>
        <v>-1</v>
      </c>
      <c r="AU6">
        <f>AD6 - AVERAGEIFS('Placebo Males'!AD:AD, 'Placebo Males'!B:B, B6, 'Placebo Males'!P:P, P6)</f>
        <v>-138.85900000000015</v>
      </c>
      <c r="AV6">
        <f>AE6 - AVERAGEIFS('Placebo Males'!AE:AE, 'Placebo Males'!B:B, B6, 'Placebo Males'!P:P, P6)</f>
        <v>1.1786666666666612E-3</v>
      </c>
      <c r="AW6">
        <f>AF6 - AVERAGEIFS('Placebo Males'!AF:AF, 'Placebo Males'!B:B, B6, 'Placebo Males'!P:P, P6)</f>
        <v>1.5259333333333291E-2</v>
      </c>
    </row>
    <row r="7" spans="1:49" x14ac:dyDescent="0.25">
      <c r="A7" t="s">
        <v>3328</v>
      </c>
      <c r="B7">
        <v>1012</v>
      </c>
      <c r="C7" t="s">
        <v>102</v>
      </c>
      <c r="D7">
        <v>21</v>
      </c>
      <c r="E7">
        <v>180.1</v>
      </c>
      <c r="F7">
        <v>61.8</v>
      </c>
      <c r="G7">
        <v>103.5</v>
      </c>
      <c r="H7">
        <v>56.5</v>
      </c>
      <c r="I7" t="s">
        <v>103</v>
      </c>
      <c r="J7" t="s">
        <v>104</v>
      </c>
      <c r="K7" t="s">
        <v>105</v>
      </c>
      <c r="L7" t="s">
        <v>160</v>
      </c>
      <c r="M7" t="s">
        <v>3323</v>
      </c>
      <c r="N7">
        <v>120</v>
      </c>
      <c r="O7" t="s">
        <v>2262</v>
      </c>
      <c r="P7">
        <v>0.5</v>
      </c>
      <c r="Q7" t="s">
        <v>113</v>
      </c>
      <c r="R7" t="s">
        <v>3327</v>
      </c>
      <c r="S7">
        <v>73.099999999999994</v>
      </c>
      <c r="T7" t="s">
        <v>2266</v>
      </c>
      <c r="U7">
        <v>1037</v>
      </c>
      <c r="V7">
        <v>235</v>
      </c>
      <c r="W7">
        <v>370</v>
      </c>
      <c r="X7">
        <v>94</v>
      </c>
      <c r="Y7">
        <v>208</v>
      </c>
      <c r="Z7">
        <v>68</v>
      </c>
      <c r="AA7" t="s">
        <v>108</v>
      </c>
      <c r="AB7">
        <v>44</v>
      </c>
      <c r="AC7">
        <v>23</v>
      </c>
      <c r="AD7">
        <v>680.50900000000001</v>
      </c>
      <c r="AE7">
        <v>0.14893600000000001</v>
      </c>
      <c r="AF7">
        <v>0.35275699999999999</v>
      </c>
      <c r="AH7">
        <v>0</v>
      </c>
      <c r="AI7">
        <f t="shared" si="0"/>
        <v>0</v>
      </c>
      <c r="AJ7">
        <f t="shared" si="1"/>
        <v>0</v>
      </c>
      <c r="AK7">
        <f t="shared" si="2"/>
        <v>0</v>
      </c>
      <c r="AL7">
        <f t="shared" si="3"/>
        <v>0</v>
      </c>
      <c r="AM7">
        <f>U7 - AVERAGEIFS('Placebo Males'!U:U, 'Placebo Males'!B:B, B7, 'Placebo Males'!P:P, P7)</f>
        <v>-70.333333333333258</v>
      </c>
      <c r="AN7">
        <f>V7 - AVERAGEIFS('Placebo Males'!V:V, 'Placebo Males'!B:B, B7, 'Placebo Males'!P:P, P7)</f>
        <v>15</v>
      </c>
      <c r="AO7">
        <f>W7 - AVERAGEIFS('Placebo Males'!W:W, 'Placebo Males'!B:B, B7, 'Placebo Males'!P:P, P7)</f>
        <v>-14.333333333333314</v>
      </c>
      <c r="AP7">
        <f>X7 - AVERAGEIFS('Placebo Males'!X:X, 'Placebo Males'!B:B, B7, 'Placebo Males'!P:P, P7)</f>
        <v>-9</v>
      </c>
      <c r="AQ7">
        <f>Y7 - AVERAGEIFS('Placebo Males'!Y:Y, 'Placebo Males'!B:B, B7, 'Placebo Males'!P:P, P7)</f>
        <v>-7</v>
      </c>
      <c r="AR7">
        <f>Z7 - AVERAGEIFS('Placebo Males'!Z:Z, 'Placebo Males'!B:B, B7, 'Placebo Males'!P:P, P7)</f>
        <v>1.6666666666666714</v>
      </c>
      <c r="AS7">
        <f>AB7 - AVERAGEIFS('Placebo Males'!AB:AB, 'Placebo Males'!B:B, B7, 'Placebo Males'!P:P, P7)</f>
        <v>3.6666666666666643</v>
      </c>
      <c r="AT7">
        <f>AC7 - AVERAGEIFS('Placebo Males'!AC:AC, 'Placebo Males'!B:B, B7, 'Placebo Males'!P:P, P7)</f>
        <v>-1</v>
      </c>
      <c r="AU7">
        <f>AD7 - AVERAGEIFS('Placebo Males'!AD:AD, 'Placebo Males'!B:B, B7, 'Placebo Males'!P:P, P7)</f>
        <v>-130.2890000000001</v>
      </c>
      <c r="AV7">
        <f>AE7 - AVERAGEIFS('Placebo Males'!AE:AE, 'Placebo Males'!B:B, B7, 'Placebo Males'!P:P, P7)</f>
        <v>1.3750666666666661E-2</v>
      </c>
      <c r="AW7">
        <f>AF7 - AVERAGEIFS('Placebo Males'!AF:AF, 'Placebo Males'!B:B, B7, 'Placebo Males'!P:P, P7)</f>
        <v>1.153933333333329E-2</v>
      </c>
    </row>
    <row r="8" spans="1:49" x14ac:dyDescent="0.25">
      <c r="A8" t="s">
        <v>3329</v>
      </c>
      <c r="B8">
        <v>1012</v>
      </c>
      <c r="C8" t="s">
        <v>102</v>
      </c>
      <c r="D8">
        <v>21</v>
      </c>
      <c r="E8">
        <v>180.1</v>
      </c>
      <c r="F8">
        <v>61.8</v>
      </c>
      <c r="G8">
        <v>103.5</v>
      </c>
      <c r="H8">
        <v>56.5</v>
      </c>
      <c r="I8" t="s">
        <v>103</v>
      </c>
      <c r="J8" t="s">
        <v>104</v>
      </c>
      <c r="K8" t="s">
        <v>105</v>
      </c>
      <c r="L8" t="s">
        <v>160</v>
      </c>
      <c r="M8" t="s">
        <v>3323</v>
      </c>
      <c r="N8">
        <v>120</v>
      </c>
      <c r="O8" t="s">
        <v>2262</v>
      </c>
      <c r="P8">
        <v>0.5</v>
      </c>
      <c r="Q8" t="s">
        <v>113</v>
      </c>
      <c r="R8" t="s">
        <v>3327</v>
      </c>
      <c r="S8">
        <v>73.099999999999994</v>
      </c>
      <c r="T8" t="s">
        <v>2266</v>
      </c>
      <c r="U8">
        <v>986</v>
      </c>
      <c r="V8">
        <v>228</v>
      </c>
      <c r="W8">
        <v>371</v>
      </c>
      <c r="X8">
        <v>103</v>
      </c>
      <c r="Y8">
        <v>200</v>
      </c>
      <c r="Z8">
        <v>68</v>
      </c>
      <c r="AA8" t="s">
        <v>108</v>
      </c>
      <c r="AB8">
        <v>45</v>
      </c>
      <c r="AC8">
        <v>21</v>
      </c>
      <c r="AD8">
        <v>653.35799999999995</v>
      </c>
      <c r="AE8">
        <v>0.15909100000000001</v>
      </c>
      <c r="AF8">
        <v>0.35216799999999998</v>
      </c>
      <c r="AH8">
        <v>0</v>
      </c>
      <c r="AI8">
        <f t="shared" si="0"/>
        <v>0</v>
      </c>
      <c r="AJ8">
        <f t="shared" si="1"/>
        <v>0</v>
      </c>
      <c r="AK8">
        <f t="shared" si="2"/>
        <v>0</v>
      </c>
      <c r="AL8">
        <f t="shared" si="3"/>
        <v>0</v>
      </c>
      <c r="AM8">
        <f>U8 - AVERAGEIFS('Placebo Males'!U:U, 'Placebo Males'!B:B, B8, 'Placebo Males'!P:P, P8)</f>
        <v>-121.33333333333326</v>
      </c>
      <c r="AN8">
        <f>V8 - AVERAGEIFS('Placebo Males'!V:V, 'Placebo Males'!B:B, B8, 'Placebo Males'!P:P, P8)</f>
        <v>8</v>
      </c>
      <c r="AO8">
        <f>W8 - AVERAGEIFS('Placebo Males'!W:W, 'Placebo Males'!B:B, B8, 'Placebo Males'!P:P, P8)</f>
        <v>-13.333333333333314</v>
      </c>
      <c r="AP8">
        <f>X8 - AVERAGEIFS('Placebo Males'!X:X, 'Placebo Males'!B:B, B8, 'Placebo Males'!P:P, P8)</f>
        <v>0</v>
      </c>
      <c r="AQ8">
        <f>Y8 - AVERAGEIFS('Placebo Males'!Y:Y, 'Placebo Males'!B:B, B8, 'Placebo Males'!P:P, P8)</f>
        <v>-15</v>
      </c>
      <c r="AR8">
        <f>Z8 - AVERAGEIFS('Placebo Males'!Z:Z, 'Placebo Males'!B:B, B8, 'Placebo Males'!P:P, P8)</f>
        <v>1.6666666666666714</v>
      </c>
      <c r="AS8">
        <f>AB8 - AVERAGEIFS('Placebo Males'!AB:AB, 'Placebo Males'!B:B, B8, 'Placebo Males'!P:P, P8)</f>
        <v>4.6666666666666643</v>
      </c>
      <c r="AT8">
        <f>AC8 - AVERAGEIFS('Placebo Males'!AC:AC, 'Placebo Males'!B:B, B8, 'Placebo Males'!P:P, P8)</f>
        <v>-3</v>
      </c>
      <c r="AU8">
        <f>AD8 - AVERAGEIFS('Placebo Males'!AD:AD, 'Placebo Males'!B:B, B8, 'Placebo Males'!P:P, P8)</f>
        <v>-157.44000000000017</v>
      </c>
      <c r="AV8">
        <f>AE8 - AVERAGEIFS('Placebo Males'!AE:AE, 'Placebo Males'!B:B, B8, 'Placebo Males'!P:P, P8)</f>
        <v>2.3905666666666658E-2</v>
      </c>
      <c r="AW8">
        <f>AF8 - AVERAGEIFS('Placebo Males'!AF:AF, 'Placebo Males'!B:B, B8, 'Placebo Males'!P:P, P8)</f>
        <v>1.0950333333333284E-2</v>
      </c>
    </row>
    <row r="9" spans="1:49" x14ac:dyDescent="0.25">
      <c r="A9" t="s">
        <v>3330</v>
      </c>
      <c r="B9">
        <v>1012</v>
      </c>
      <c r="C9" t="s">
        <v>102</v>
      </c>
      <c r="D9">
        <v>21</v>
      </c>
      <c r="E9">
        <v>180.1</v>
      </c>
      <c r="F9">
        <v>61.8</v>
      </c>
      <c r="G9">
        <v>103.5</v>
      </c>
      <c r="H9">
        <v>56.5</v>
      </c>
      <c r="I9" t="s">
        <v>103</v>
      </c>
      <c r="J9" t="s">
        <v>104</v>
      </c>
      <c r="K9" t="s">
        <v>105</v>
      </c>
      <c r="L9" t="s">
        <v>160</v>
      </c>
      <c r="M9" t="s">
        <v>3323</v>
      </c>
      <c r="N9">
        <v>120</v>
      </c>
      <c r="O9" t="s">
        <v>2262</v>
      </c>
      <c r="P9">
        <v>1</v>
      </c>
      <c r="Q9" t="s">
        <v>113</v>
      </c>
      <c r="R9" t="s">
        <v>3327</v>
      </c>
      <c r="S9">
        <v>69.3</v>
      </c>
      <c r="T9" t="s">
        <v>2266</v>
      </c>
      <c r="U9">
        <v>980</v>
      </c>
      <c r="V9">
        <v>247</v>
      </c>
      <c r="W9">
        <v>369</v>
      </c>
      <c r="X9">
        <v>105</v>
      </c>
      <c r="Y9">
        <v>197</v>
      </c>
      <c r="Z9">
        <v>67</v>
      </c>
      <c r="AA9" t="s">
        <v>108</v>
      </c>
      <c r="AB9">
        <v>49</v>
      </c>
      <c r="AC9">
        <v>20</v>
      </c>
      <c r="AD9">
        <v>615.94899999999996</v>
      </c>
      <c r="AE9">
        <v>0.155556</v>
      </c>
      <c r="AF9">
        <v>0.34740799999999999</v>
      </c>
      <c r="AH9">
        <v>0</v>
      </c>
      <c r="AI9">
        <f t="shared" si="0"/>
        <v>0</v>
      </c>
      <c r="AJ9">
        <f t="shared" si="1"/>
        <v>0</v>
      </c>
      <c r="AK9">
        <f t="shared" si="2"/>
        <v>0</v>
      </c>
      <c r="AL9">
        <f t="shared" si="3"/>
        <v>0</v>
      </c>
      <c r="AM9">
        <f>U9 - AVERAGEIFS('Placebo Males'!U:U, 'Placebo Males'!B:B, B9, 'Placebo Males'!P:P, P9)</f>
        <v>-108</v>
      </c>
      <c r="AN9">
        <f>V9 - AVERAGEIFS('Placebo Males'!V:V, 'Placebo Males'!B:B, B9, 'Placebo Males'!P:P, P9)</f>
        <v>29.333333333333343</v>
      </c>
      <c r="AO9">
        <f>W9 - AVERAGEIFS('Placebo Males'!W:W, 'Placebo Males'!B:B, B9, 'Placebo Males'!P:P, P9)</f>
        <v>-11.333333333333314</v>
      </c>
      <c r="AP9">
        <f>X9 - AVERAGEIFS('Placebo Males'!X:X, 'Placebo Males'!B:B, B9, 'Placebo Males'!P:P, P9)</f>
        <v>5.6666666666666714</v>
      </c>
      <c r="AQ9">
        <f>Y9 - AVERAGEIFS('Placebo Males'!Y:Y, 'Placebo Males'!B:B, B9, 'Placebo Males'!P:P, P9)</f>
        <v>-18.666666666666657</v>
      </c>
      <c r="AR9">
        <f>Z9 - AVERAGEIFS('Placebo Males'!Z:Z, 'Placebo Males'!B:B, B9, 'Placebo Males'!P:P, P9)</f>
        <v>1.6666666666666714</v>
      </c>
      <c r="AS9">
        <f>AB9 - AVERAGEIFS('Placebo Males'!AB:AB, 'Placebo Males'!B:B, B9, 'Placebo Males'!P:P, P9)</f>
        <v>7</v>
      </c>
      <c r="AT9">
        <f>AC9 - AVERAGEIFS('Placebo Males'!AC:AC, 'Placebo Males'!B:B, B9, 'Placebo Males'!P:P, P9)</f>
        <v>-3.3333333333333321</v>
      </c>
      <c r="AU9">
        <f>AD9 - AVERAGEIFS('Placebo Males'!AD:AD, 'Placebo Males'!B:B, B9, 'Placebo Males'!P:P, P9)</f>
        <v>-172.83533333333344</v>
      </c>
      <c r="AV9">
        <f>AE9 - AVERAGEIFS('Placebo Males'!AE:AE, 'Placebo Males'!B:B, B9, 'Placebo Males'!P:P, P9)</f>
        <v>1.7679666666666649E-2</v>
      </c>
      <c r="AW9">
        <f>AF9 - AVERAGEIFS('Placebo Males'!AF:AF, 'Placebo Males'!B:B, B9, 'Placebo Males'!P:P, P9)</f>
        <v>3.036666666666632E-3</v>
      </c>
    </row>
    <row r="10" spans="1:49" x14ac:dyDescent="0.25">
      <c r="A10" t="s">
        <v>3331</v>
      </c>
      <c r="B10">
        <v>1012</v>
      </c>
      <c r="C10" t="s">
        <v>102</v>
      </c>
      <c r="D10">
        <v>21</v>
      </c>
      <c r="E10">
        <v>180.1</v>
      </c>
      <c r="F10">
        <v>61.8</v>
      </c>
      <c r="G10">
        <v>103.5</v>
      </c>
      <c r="H10">
        <v>56.5</v>
      </c>
      <c r="I10" t="s">
        <v>103</v>
      </c>
      <c r="J10" t="s">
        <v>104</v>
      </c>
      <c r="K10" t="s">
        <v>105</v>
      </c>
      <c r="L10" t="s">
        <v>160</v>
      </c>
      <c r="M10" t="s">
        <v>3323</v>
      </c>
      <c r="N10">
        <v>120</v>
      </c>
      <c r="O10" t="s">
        <v>2262</v>
      </c>
      <c r="P10">
        <v>1</v>
      </c>
      <c r="Q10" t="s">
        <v>113</v>
      </c>
      <c r="R10" t="s">
        <v>3327</v>
      </c>
      <c r="S10">
        <v>69.3</v>
      </c>
      <c r="T10" t="s">
        <v>2266</v>
      </c>
      <c r="U10">
        <v>994</v>
      </c>
      <c r="V10">
        <v>242</v>
      </c>
      <c r="W10">
        <v>373</v>
      </c>
      <c r="X10">
        <v>99</v>
      </c>
      <c r="Y10">
        <v>206</v>
      </c>
      <c r="Z10">
        <v>68</v>
      </c>
      <c r="AA10" t="s">
        <v>108</v>
      </c>
      <c r="AB10">
        <v>49</v>
      </c>
      <c r="AC10">
        <v>23</v>
      </c>
      <c r="AD10">
        <v>609.55700000000002</v>
      </c>
      <c r="AE10">
        <v>0.18181800000000001</v>
      </c>
      <c r="AF10">
        <v>0.34179799999999999</v>
      </c>
      <c r="AH10">
        <v>0</v>
      </c>
      <c r="AI10">
        <f t="shared" si="0"/>
        <v>0</v>
      </c>
      <c r="AJ10">
        <f t="shared" si="1"/>
        <v>0</v>
      </c>
      <c r="AK10">
        <f t="shared" si="2"/>
        <v>0</v>
      </c>
      <c r="AL10">
        <f t="shared" si="3"/>
        <v>0</v>
      </c>
      <c r="AM10">
        <f>U10 - AVERAGEIFS('Placebo Males'!U:U, 'Placebo Males'!B:B, B10, 'Placebo Males'!P:P, P10)</f>
        <v>-94</v>
      </c>
      <c r="AN10">
        <f>V10 - AVERAGEIFS('Placebo Males'!V:V, 'Placebo Males'!B:B, B10, 'Placebo Males'!P:P, P10)</f>
        <v>24.333333333333343</v>
      </c>
      <c r="AO10">
        <f>W10 - AVERAGEIFS('Placebo Males'!W:W, 'Placebo Males'!B:B, B10, 'Placebo Males'!P:P, P10)</f>
        <v>-7.3333333333333144</v>
      </c>
      <c r="AP10">
        <f>X10 - AVERAGEIFS('Placebo Males'!X:X, 'Placebo Males'!B:B, B10, 'Placebo Males'!P:P, P10)</f>
        <v>-0.3333333333333286</v>
      </c>
      <c r="AQ10">
        <f>Y10 - AVERAGEIFS('Placebo Males'!Y:Y, 'Placebo Males'!B:B, B10, 'Placebo Males'!P:P, P10)</f>
        <v>-9.6666666666666572</v>
      </c>
      <c r="AR10">
        <f>Z10 - AVERAGEIFS('Placebo Males'!Z:Z, 'Placebo Males'!B:B, B10, 'Placebo Males'!P:P, P10)</f>
        <v>2.6666666666666714</v>
      </c>
      <c r="AS10">
        <f>AB10 - AVERAGEIFS('Placebo Males'!AB:AB, 'Placebo Males'!B:B, B10, 'Placebo Males'!P:P, P10)</f>
        <v>7</v>
      </c>
      <c r="AT10">
        <f>AC10 - AVERAGEIFS('Placebo Males'!AC:AC, 'Placebo Males'!B:B, B10, 'Placebo Males'!P:P, P10)</f>
        <v>-0.33333333333333215</v>
      </c>
      <c r="AU10">
        <f>AD10 - AVERAGEIFS('Placebo Males'!AD:AD, 'Placebo Males'!B:B, B10, 'Placebo Males'!P:P, P10)</f>
        <v>-179.22733333333338</v>
      </c>
      <c r="AV10">
        <f>AE10 - AVERAGEIFS('Placebo Males'!AE:AE, 'Placebo Males'!B:B, B10, 'Placebo Males'!P:P, P10)</f>
        <v>4.3941666666666657E-2</v>
      </c>
      <c r="AW10">
        <f>AF10 - AVERAGEIFS('Placebo Males'!AF:AF, 'Placebo Males'!B:B, B10, 'Placebo Males'!P:P, P10)</f>
        <v>-2.5733333333333719E-3</v>
      </c>
    </row>
    <row r="11" spans="1:49" x14ac:dyDescent="0.25">
      <c r="A11" t="s">
        <v>3332</v>
      </c>
      <c r="B11">
        <v>1012</v>
      </c>
      <c r="C11" t="s">
        <v>102</v>
      </c>
      <c r="D11">
        <v>21</v>
      </c>
      <c r="E11">
        <v>180.1</v>
      </c>
      <c r="F11">
        <v>61.8</v>
      </c>
      <c r="G11">
        <v>103.5</v>
      </c>
      <c r="H11">
        <v>56.5</v>
      </c>
      <c r="I11" t="s">
        <v>103</v>
      </c>
      <c r="J11" t="s">
        <v>104</v>
      </c>
      <c r="K11" t="s">
        <v>105</v>
      </c>
      <c r="L11" t="s">
        <v>160</v>
      </c>
      <c r="M11" t="s">
        <v>3323</v>
      </c>
      <c r="N11">
        <v>120</v>
      </c>
      <c r="O11" t="s">
        <v>2262</v>
      </c>
      <c r="P11">
        <v>1</v>
      </c>
      <c r="Q11" t="s">
        <v>113</v>
      </c>
      <c r="R11" t="s">
        <v>3327</v>
      </c>
      <c r="S11">
        <v>69.3</v>
      </c>
      <c r="T11" t="s">
        <v>2266</v>
      </c>
      <c r="U11">
        <v>991</v>
      </c>
      <c r="V11">
        <v>239</v>
      </c>
      <c r="W11">
        <v>374</v>
      </c>
      <c r="X11">
        <v>102</v>
      </c>
      <c r="Y11">
        <v>204</v>
      </c>
      <c r="Z11">
        <v>68</v>
      </c>
      <c r="AA11" t="s">
        <v>108</v>
      </c>
      <c r="AB11">
        <v>48</v>
      </c>
      <c r="AC11">
        <v>22</v>
      </c>
      <c r="AD11">
        <v>620.84</v>
      </c>
      <c r="AE11">
        <v>0.14893600000000001</v>
      </c>
      <c r="AF11">
        <v>0.35552499999999998</v>
      </c>
      <c r="AH11">
        <v>0</v>
      </c>
      <c r="AI11">
        <f t="shared" si="0"/>
        <v>0</v>
      </c>
      <c r="AJ11">
        <f t="shared" si="1"/>
        <v>0</v>
      </c>
      <c r="AK11">
        <f t="shared" si="2"/>
        <v>0</v>
      </c>
      <c r="AL11">
        <f t="shared" si="3"/>
        <v>0</v>
      </c>
      <c r="AM11">
        <f>U11 - AVERAGEIFS('Placebo Males'!U:U, 'Placebo Males'!B:B, B11, 'Placebo Males'!P:P, P11)</f>
        <v>-97</v>
      </c>
      <c r="AN11">
        <f>V11 - AVERAGEIFS('Placebo Males'!V:V, 'Placebo Males'!B:B, B11, 'Placebo Males'!P:P, P11)</f>
        <v>21.333333333333343</v>
      </c>
      <c r="AO11">
        <f>W11 - AVERAGEIFS('Placebo Males'!W:W, 'Placebo Males'!B:B, B11, 'Placebo Males'!P:P, P11)</f>
        <v>-6.3333333333333144</v>
      </c>
      <c r="AP11">
        <f>X11 - AVERAGEIFS('Placebo Males'!X:X, 'Placebo Males'!B:B, B11, 'Placebo Males'!P:P, P11)</f>
        <v>2.6666666666666714</v>
      </c>
      <c r="AQ11">
        <f>Y11 - AVERAGEIFS('Placebo Males'!Y:Y, 'Placebo Males'!B:B, B11, 'Placebo Males'!P:P, P11)</f>
        <v>-11.666666666666657</v>
      </c>
      <c r="AR11">
        <f>Z11 - AVERAGEIFS('Placebo Males'!Z:Z, 'Placebo Males'!B:B, B11, 'Placebo Males'!P:P, P11)</f>
        <v>2.6666666666666714</v>
      </c>
      <c r="AS11">
        <f>AB11 - AVERAGEIFS('Placebo Males'!AB:AB, 'Placebo Males'!B:B, B11, 'Placebo Males'!P:P, P11)</f>
        <v>6</v>
      </c>
      <c r="AT11">
        <f>AC11 - AVERAGEIFS('Placebo Males'!AC:AC, 'Placebo Males'!B:B, B11, 'Placebo Males'!P:P, P11)</f>
        <v>-1.3333333333333321</v>
      </c>
      <c r="AU11">
        <f>AD11 - AVERAGEIFS('Placebo Males'!AD:AD, 'Placebo Males'!B:B, B11, 'Placebo Males'!P:P, P11)</f>
        <v>-167.94433333333336</v>
      </c>
      <c r="AV11">
        <f>AE11 - AVERAGEIFS('Placebo Males'!AE:AE, 'Placebo Males'!B:B, B11, 'Placebo Males'!P:P, P11)</f>
        <v>1.1059666666666662E-2</v>
      </c>
      <c r="AW11">
        <f>AF11 - AVERAGEIFS('Placebo Males'!AF:AF, 'Placebo Males'!B:B, B11, 'Placebo Males'!P:P, P11)</f>
        <v>1.1153666666666617E-2</v>
      </c>
    </row>
    <row r="12" spans="1:49" x14ac:dyDescent="0.25">
      <c r="A12" t="s">
        <v>3333</v>
      </c>
      <c r="B12">
        <v>1012</v>
      </c>
      <c r="C12" t="s">
        <v>102</v>
      </c>
      <c r="D12">
        <v>21</v>
      </c>
      <c r="E12">
        <v>180.1</v>
      </c>
      <c r="F12">
        <v>61.8</v>
      </c>
      <c r="G12">
        <v>103.5</v>
      </c>
      <c r="H12">
        <v>56.5</v>
      </c>
      <c r="I12" t="s">
        <v>103</v>
      </c>
      <c r="J12" t="s">
        <v>104</v>
      </c>
      <c r="K12" t="s">
        <v>105</v>
      </c>
      <c r="L12" t="s">
        <v>160</v>
      </c>
      <c r="M12" t="s">
        <v>3323</v>
      </c>
      <c r="N12">
        <v>120</v>
      </c>
      <c r="O12" t="s">
        <v>2262</v>
      </c>
      <c r="P12">
        <v>1.5</v>
      </c>
      <c r="Q12" t="s">
        <v>113</v>
      </c>
      <c r="R12" t="s">
        <v>3327</v>
      </c>
      <c r="S12">
        <v>68.400000000000006</v>
      </c>
      <c r="T12" t="s">
        <v>2266</v>
      </c>
      <c r="U12">
        <v>952</v>
      </c>
      <c r="V12">
        <v>227</v>
      </c>
      <c r="W12">
        <v>370</v>
      </c>
      <c r="X12">
        <v>101</v>
      </c>
      <c r="Y12">
        <v>203</v>
      </c>
      <c r="Z12">
        <v>66</v>
      </c>
      <c r="AA12" t="s">
        <v>108</v>
      </c>
      <c r="AB12">
        <v>48</v>
      </c>
      <c r="AC12">
        <v>21</v>
      </c>
      <c r="AD12">
        <v>697.952</v>
      </c>
      <c r="AE12">
        <v>0.170213</v>
      </c>
      <c r="AF12">
        <v>0.35767399999999999</v>
      </c>
      <c r="AH12">
        <v>0</v>
      </c>
      <c r="AI12">
        <f t="shared" si="0"/>
        <v>0</v>
      </c>
      <c r="AJ12">
        <f t="shared" si="1"/>
        <v>0</v>
      </c>
      <c r="AK12">
        <f t="shared" si="2"/>
        <v>0</v>
      </c>
      <c r="AL12">
        <f t="shared" si="3"/>
        <v>0</v>
      </c>
      <c r="AM12">
        <f>U12 - AVERAGEIFS('Placebo Males'!U:U, 'Placebo Males'!B:B, B12, 'Placebo Males'!P:P, P12)</f>
        <v>-76.333333333333258</v>
      </c>
      <c r="AN12">
        <f>V12 - AVERAGEIFS('Placebo Males'!V:V, 'Placebo Males'!B:B, B12, 'Placebo Males'!P:P, P12)</f>
        <v>12.333333333333343</v>
      </c>
      <c r="AO12">
        <f>W12 - AVERAGEIFS('Placebo Males'!W:W, 'Placebo Males'!B:B, B12, 'Placebo Males'!P:P, P12)</f>
        <v>-9</v>
      </c>
      <c r="AP12">
        <f>X12 - AVERAGEIFS('Placebo Males'!X:X, 'Placebo Males'!B:B, B12, 'Placebo Males'!P:P, P12)</f>
        <v>-1</v>
      </c>
      <c r="AQ12">
        <f>Y12 - AVERAGEIFS('Placebo Males'!Y:Y, 'Placebo Males'!B:B, B12, 'Placebo Males'!P:P, P12)</f>
        <v>-7.6666666666666572</v>
      </c>
      <c r="AR12">
        <f>Z12 - AVERAGEIFS('Placebo Males'!Z:Z, 'Placebo Males'!B:B, B12, 'Placebo Males'!P:P, P12)</f>
        <v>-0.3333333333333286</v>
      </c>
      <c r="AS12">
        <f>AB12 - AVERAGEIFS('Placebo Males'!AB:AB, 'Placebo Males'!B:B, B12, 'Placebo Males'!P:P, P12)</f>
        <v>8.6666666666666643</v>
      </c>
      <c r="AT12">
        <f>AC12 - AVERAGEIFS('Placebo Males'!AC:AC, 'Placebo Males'!B:B, B12, 'Placebo Males'!P:P, P12)</f>
        <v>-5.3333333333333321</v>
      </c>
      <c r="AU12">
        <f>AD12 - AVERAGEIFS('Placebo Males'!AD:AD, 'Placebo Males'!B:B, B12, 'Placebo Males'!P:P, P12)</f>
        <v>-63.673000000000002</v>
      </c>
      <c r="AV12">
        <f>AE12 - AVERAGEIFS('Placebo Males'!AE:AE, 'Placebo Males'!B:B, B12, 'Placebo Males'!P:P, P12)</f>
        <v>2.1276666666666666E-2</v>
      </c>
      <c r="AW12">
        <f>AF12 - AVERAGEIFS('Placebo Males'!AF:AF, 'Placebo Males'!B:B, B12, 'Placebo Males'!P:P, P12)</f>
        <v>9.0653333333333697E-3</v>
      </c>
    </row>
    <row r="13" spans="1:49" x14ac:dyDescent="0.25">
      <c r="A13" t="s">
        <v>3334</v>
      </c>
      <c r="B13">
        <v>1012</v>
      </c>
      <c r="C13" t="s">
        <v>102</v>
      </c>
      <c r="D13">
        <v>21</v>
      </c>
      <c r="E13">
        <v>180.1</v>
      </c>
      <c r="F13">
        <v>61.8</v>
      </c>
      <c r="G13">
        <v>103.5</v>
      </c>
      <c r="H13">
        <v>56.5</v>
      </c>
      <c r="I13" t="s">
        <v>103</v>
      </c>
      <c r="J13" t="s">
        <v>104</v>
      </c>
      <c r="K13" t="s">
        <v>105</v>
      </c>
      <c r="L13" t="s">
        <v>160</v>
      </c>
      <c r="M13" t="s">
        <v>3323</v>
      </c>
      <c r="N13">
        <v>120</v>
      </c>
      <c r="O13" t="s">
        <v>2262</v>
      </c>
      <c r="P13">
        <v>1.5</v>
      </c>
      <c r="Q13" t="s">
        <v>113</v>
      </c>
      <c r="R13" t="s">
        <v>3327</v>
      </c>
      <c r="S13">
        <v>68.400000000000006</v>
      </c>
      <c r="T13" t="s">
        <v>2266</v>
      </c>
      <c r="U13">
        <v>1015</v>
      </c>
      <c r="V13">
        <v>227</v>
      </c>
      <c r="W13">
        <v>378</v>
      </c>
      <c r="X13">
        <v>100</v>
      </c>
      <c r="Y13">
        <v>210</v>
      </c>
      <c r="Z13">
        <v>68</v>
      </c>
      <c r="AA13" t="s">
        <v>108</v>
      </c>
      <c r="AB13">
        <v>44</v>
      </c>
      <c r="AC13">
        <v>26</v>
      </c>
      <c r="AD13">
        <v>720.44100000000003</v>
      </c>
      <c r="AE13">
        <v>0.16666700000000001</v>
      </c>
      <c r="AF13">
        <v>0.3513</v>
      </c>
      <c r="AH13">
        <v>0</v>
      </c>
      <c r="AI13">
        <f t="shared" si="0"/>
        <v>0</v>
      </c>
      <c r="AJ13">
        <f t="shared" si="1"/>
        <v>0</v>
      </c>
      <c r="AK13">
        <f t="shared" si="2"/>
        <v>0</v>
      </c>
      <c r="AL13">
        <f t="shared" si="3"/>
        <v>0</v>
      </c>
      <c r="AM13">
        <f>U13 - AVERAGEIFS('Placebo Males'!U:U, 'Placebo Males'!B:B, B13, 'Placebo Males'!P:P, P13)</f>
        <v>-13.333333333333258</v>
      </c>
      <c r="AN13">
        <f>V13 - AVERAGEIFS('Placebo Males'!V:V, 'Placebo Males'!B:B, B13, 'Placebo Males'!P:P, P13)</f>
        <v>12.333333333333343</v>
      </c>
      <c r="AO13">
        <f>W13 - AVERAGEIFS('Placebo Males'!W:W, 'Placebo Males'!B:B, B13, 'Placebo Males'!P:P, P13)</f>
        <v>-1</v>
      </c>
      <c r="AP13">
        <f>X13 - AVERAGEIFS('Placebo Males'!X:X, 'Placebo Males'!B:B, B13, 'Placebo Males'!P:P, P13)</f>
        <v>-2</v>
      </c>
      <c r="AQ13">
        <f>Y13 - AVERAGEIFS('Placebo Males'!Y:Y, 'Placebo Males'!B:B, B13, 'Placebo Males'!P:P, P13)</f>
        <v>-0.66666666666665719</v>
      </c>
      <c r="AR13">
        <f>Z13 - AVERAGEIFS('Placebo Males'!Z:Z, 'Placebo Males'!B:B, B13, 'Placebo Males'!P:P, P13)</f>
        <v>1.6666666666666714</v>
      </c>
      <c r="AS13">
        <f>AB13 - AVERAGEIFS('Placebo Males'!AB:AB, 'Placebo Males'!B:B, B13, 'Placebo Males'!P:P, P13)</f>
        <v>4.6666666666666643</v>
      </c>
      <c r="AT13">
        <f>AC13 - AVERAGEIFS('Placebo Males'!AC:AC, 'Placebo Males'!B:B, B13, 'Placebo Males'!P:P, P13)</f>
        <v>-0.33333333333333215</v>
      </c>
      <c r="AU13">
        <f>AD13 - AVERAGEIFS('Placebo Males'!AD:AD, 'Placebo Males'!B:B, B13, 'Placebo Males'!P:P, P13)</f>
        <v>-41.183999999999969</v>
      </c>
      <c r="AV13">
        <f>AE13 - AVERAGEIFS('Placebo Males'!AE:AE, 'Placebo Males'!B:B, B13, 'Placebo Males'!P:P, P13)</f>
        <v>1.7730666666666672E-2</v>
      </c>
      <c r="AW13">
        <f>AF13 - AVERAGEIFS('Placebo Males'!AF:AF, 'Placebo Males'!B:B, B13, 'Placebo Males'!P:P, P13)</f>
        <v>2.6913333333333789E-3</v>
      </c>
    </row>
    <row r="14" spans="1:49" x14ac:dyDescent="0.25">
      <c r="A14" t="s">
        <v>3335</v>
      </c>
      <c r="B14">
        <v>1012</v>
      </c>
      <c r="C14" t="s">
        <v>102</v>
      </c>
      <c r="D14">
        <v>21</v>
      </c>
      <c r="E14">
        <v>180.1</v>
      </c>
      <c r="F14">
        <v>61.8</v>
      </c>
      <c r="G14">
        <v>103.5</v>
      </c>
      <c r="H14">
        <v>56.5</v>
      </c>
      <c r="I14" t="s">
        <v>103</v>
      </c>
      <c r="J14" t="s">
        <v>104</v>
      </c>
      <c r="K14" t="s">
        <v>105</v>
      </c>
      <c r="L14" t="s">
        <v>160</v>
      </c>
      <c r="M14" t="s">
        <v>3323</v>
      </c>
      <c r="N14">
        <v>120</v>
      </c>
      <c r="O14" t="s">
        <v>2262</v>
      </c>
      <c r="P14">
        <v>1.5</v>
      </c>
      <c r="Q14" t="s">
        <v>113</v>
      </c>
      <c r="R14" t="s">
        <v>3327</v>
      </c>
      <c r="S14">
        <v>68.400000000000006</v>
      </c>
      <c r="T14" t="s">
        <v>2266</v>
      </c>
      <c r="U14">
        <v>1008</v>
      </c>
      <c r="V14">
        <v>234</v>
      </c>
      <c r="W14">
        <v>368</v>
      </c>
      <c r="X14">
        <v>97</v>
      </c>
      <c r="Y14">
        <v>203</v>
      </c>
      <c r="Z14">
        <v>68</v>
      </c>
      <c r="AA14" t="s">
        <v>108</v>
      </c>
      <c r="AB14">
        <v>46</v>
      </c>
      <c r="AC14">
        <v>23</v>
      </c>
      <c r="AD14">
        <v>729.67100000000005</v>
      </c>
      <c r="AE14">
        <v>0.170213</v>
      </c>
      <c r="AF14">
        <v>0.35819600000000001</v>
      </c>
      <c r="AH14">
        <v>0</v>
      </c>
      <c r="AI14">
        <f t="shared" si="0"/>
        <v>0</v>
      </c>
      <c r="AJ14">
        <f t="shared" si="1"/>
        <v>0</v>
      </c>
      <c r="AK14">
        <f t="shared" si="2"/>
        <v>0</v>
      </c>
      <c r="AL14">
        <f t="shared" si="3"/>
        <v>0</v>
      </c>
      <c r="AM14">
        <f>U14 - AVERAGEIFS('Placebo Males'!U:U, 'Placebo Males'!B:B, B14, 'Placebo Males'!P:P, P14)</f>
        <v>-20.333333333333258</v>
      </c>
      <c r="AN14">
        <f>V14 - AVERAGEIFS('Placebo Males'!V:V, 'Placebo Males'!B:B, B14, 'Placebo Males'!P:P, P14)</f>
        <v>19.333333333333343</v>
      </c>
      <c r="AO14">
        <f>W14 - AVERAGEIFS('Placebo Males'!W:W, 'Placebo Males'!B:B, B14, 'Placebo Males'!P:P, P14)</f>
        <v>-11</v>
      </c>
      <c r="AP14">
        <f>X14 - AVERAGEIFS('Placebo Males'!X:X, 'Placebo Males'!B:B, B14, 'Placebo Males'!P:P, P14)</f>
        <v>-5</v>
      </c>
      <c r="AQ14">
        <f>Y14 - AVERAGEIFS('Placebo Males'!Y:Y, 'Placebo Males'!B:B, B14, 'Placebo Males'!P:P, P14)</f>
        <v>-7.6666666666666572</v>
      </c>
      <c r="AR14">
        <f>Z14 - AVERAGEIFS('Placebo Males'!Z:Z, 'Placebo Males'!B:B, B14, 'Placebo Males'!P:P, P14)</f>
        <v>1.6666666666666714</v>
      </c>
      <c r="AS14">
        <f>AB14 - AVERAGEIFS('Placebo Males'!AB:AB, 'Placebo Males'!B:B, B14, 'Placebo Males'!P:P, P14)</f>
        <v>6.6666666666666643</v>
      </c>
      <c r="AT14">
        <f>AC14 - AVERAGEIFS('Placebo Males'!AC:AC, 'Placebo Males'!B:B, B14, 'Placebo Males'!P:P, P14)</f>
        <v>-3.3333333333333321</v>
      </c>
      <c r="AU14">
        <f>AD14 - AVERAGEIFS('Placebo Males'!AD:AD, 'Placebo Males'!B:B, B14, 'Placebo Males'!P:P, P14)</f>
        <v>-31.953999999999951</v>
      </c>
      <c r="AV14">
        <f>AE14 - AVERAGEIFS('Placebo Males'!AE:AE, 'Placebo Males'!B:B, B14, 'Placebo Males'!P:P, P14)</f>
        <v>2.1276666666666666E-2</v>
      </c>
      <c r="AW14">
        <f>AF14 - AVERAGEIFS('Placebo Males'!AF:AF, 'Placebo Males'!B:B, B14, 'Placebo Males'!P:P, P14)</f>
        <v>9.5873333333333921E-3</v>
      </c>
    </row>
    <row r="15" spans="1:49" x14ac:dyDescent="0.25">
      <c r="A15" t="s">
        <v>3336</v>
      </c>
      <c r="B15">
        <v>1012</v>
      </c>
      <c r="C15" t="s">
        <v>102</v>
      </c>
      <c r="D15">
        <v>21</v>
      </c>
      <c r="E15">
        <v>180.1</v>
      </c>
      <c r="F15">
        <v>61.8</v>
      </c>
      <c r="G15">
        <v>103.5</v>
      </c>
      <c r="H15">
        <v>56.5</v>
      </c>
      <c r="I15" t="s">
        <v>103</v>
      </c>
      <c r="J15" t="s">
        <v>104</v>
      </c>
      <c r="K15" t="s">
        <v>105</v>
      </c>
      <c r="L15" t="s">
        <v>160</v>
      </c>
      <c r="M15" t="s">
        <v>3323</v>
      </c>
      <c r="N15">
        <v>120</v>
      </c>
      <c r="O15" t="s">
        <v>2262</v>
      </c>
      <c r="P15">
        <v>2</v>
      </c>
      <c r="Q15" t="s">
        <v>113</v>
      </c>
      <c r="R15" t="s">
        <v>3327</v>
      </c>
      <c r="S15">
        <v>66.599999999999994</v>
      </c>
      <c r="T15" t="s">
        <v>2266</v>
      </c>
      <c r="U15">
        <v>978</v>
      </c>
      <c r="V15">
        <v>230</v>
      </c>
      <c r="W15">
        <v>377</v>
      </c>
      <c r="X15">
        <v>100</v>
      </c>
      <c r="Y15">
        <v>211</v>
      </c>
      <c r="Z15">
        <v>66</v>
      </c>
      <c r="AA15" t="s">
        <v>108</v>
      </c>
      <c r="AB15">
        <v>43</v>
      </c>
      <c r="AC15">
        <v>26</v>
      </c>
      <c r="AD15">
        <v>694.53</v>
      </c>
      <c r="AE15">
        <v>0.18604699999999999</v>
      </c>
      <c r="AF15">
        <v>0.349607</v>
      </c>
      <c r="AH15">
        <v>0</v>
      </c>
      <c r="AI15">
        <f t="shared" si="0"/>
        <v>0</v>
      </c>
      <c r="AJ15">
        <f t="shared" si="1"/>
        <v>0</v>
      </c>
      <c r="AK15">
        <f t="shared" si="2"/>
        <v>0</v>
      </c>
      <c r="AL15">
        <f t="shared" si="3"/>
        <v>0</v>
      </c>
      <c r="AM15">
        <f>U15 - AVERAGEIFS('Placebo Males'!U:U, 'Placebo Males'!B:B, B15, 'Placebo Males'!P:P, P15)</f>
        <v>-13.333333333333371</v>
      </c>
      <c r="AN15">
        <f>V15 - AVERAGEIFS('Placebo Males'!V:V, 'Placebo Males'!B:B, B15, 'Placebo Males'!P:P, P15)</f>
        <v>14.666666666666657</v>
      </c>
      <c r="AO15">
        <f>W15 - AVERAGEIFS('Placebo Males'!W:W, 'Placebo Males'!B:B, B15, 'Placebo Males'!P:P, P15)</f>
        <v>8.6666666666666856</v>
      </c>
      <c r="AP15">
        <f>X15 - AVERAGEIFS('Placebo Males'!X:X, 'Placebo Males'!B:B, B15, 'Placebo Males'!P:P, P15)</f>
        <v>-0.6666666666666714</v>
      </c>
      <c r="AQ15">
        <f>Y15 - AVERAGEIFS('Placebo Males'!Y:Y, 'Placebo Males'!B:B, B15, 'Placebo Males'!P:P, P15)</f>
        <v>8</v>
      </c>
      <c r="AR15">
        <f>Z15 - AVERAGEIFS('Placebo Males'!Z:Z, 'Placebo Males'!B:B, B15, 'Placebo Males'!P:P, P15)</f>
        <v>1.3333333333333286</v>
      </c>
      <c r="AS15">
        <f>AB15 - AVERAGEIFS('Placebo Males'!AB:AB, 'Placebo Males'!B:B, B15, 'Placebo Males'!P:P, P15)</f>
        <v>1.6666666666666643</v>
      </c>
      <c r="AT15">
        <f>AC15 - AVERAGEIFS('Placebo Males'!AC:AC, 'Placebo Males'!B:B, B15, 'Placebo Males'!P:P, P15)</f>
        <v>4.3333333333333321</v>
      </c>
      <c r="AU15">
        <f>AD15 - AVERAGEIFS('Placebo Males'!AD:AD, 'Placebo Males'!B:B, B15, 'Placebo Males'!P:P, P15)</f>
        <v>-61.137000000000057</v>
      </c>
      <c r="AV15">
        <f>AE15 - AVERAGEIFS('Placebo Males'!AE:AE, 'Placebo Males'!B:B, B15, 'Placebo Males'!P:P, P15)</f>
        <v>3.249266666666667E-2</v>
      </c>
      <c r="AW15">
        <f>AF15 - AVERAGEIFS('Placebo Males'!AF:AF, 'Placebo Males'!B:B, B15, 'Placebo Males'!P:P, P15)</f>
        <v>2.5991666666666635E-2</v>
      </c>
    </row>
    <row r="16" spans="1:49" x14ac:dyDescent="0.25">
      <c r="A16" t="s">
        <v>3337</v>
      </c>
      <c r="B16">
        <v>1012</v>
      </c>
      <c r="C16" t="s">
        <v>102</v>
      </c>
      <c r="D16">
        <v>21</v>
      </c>
      <c r="E16">
        <v>180.1</v>
      </c>
      <c r="F16">
        <v>61.8</v>
      </c>
      <c r="G16">
        <v>103.5</v>
      </c>
      <c r="H16">
        <v>56.5</v>
      </c>
      <c r="I16" t="s">
        <v>103</v>
      </c>
      <c r="J16" t="s">
        <v>104</v>
      </c>
      <c r="K16" t="s">
        <v>105</v>
      </c>
      <c r="L16" t="s">
        <v>160</v>
      </c>
      <c r="M16" t="s">
        <v>3323</v>
      </c>
      <c r="N16">
        <v>120</v>
      </c>
      <c r="O16" t="s">
        <v>2262</v>
      </c>
      <c r="P16">
        <v>2</v>
      </c>
      <c r="Q16" t="s">
        <v>113</v>
      </c>
      <c r="R16" t="s">
        <v>3327</v>
      </c>
      <c r="S16">
        <v>66.599999999999994</v>
      </c>
      <c r="T16" t="s">
        <v>2266</v>
      </c>
      <c r="U16">
        <v>1003</v>
      </c>
      <c r="V16">
        <v>231</v>
      </c>
      <c r="W16">
        <v>369</v>
      </c>
      <c r="X16">
        <v>100</v>
      </c>
      <c r="Y16">
        <v>203</v>
      </c>
      <c r="Z16">
        <v>66</v>
      </c>
      <c r="AA16" t="s">
        <v>108</v>
      </c>
      <c r="AB16">
        <v>45</v>
      </c>
      <c r="AC16">
        <v>23</v>
      </c>
      <c r="AD16">
        <v>697.06100000000004</v>
      </c>
      <c r="AE16">
        <v>0.14893600000000001</v>
      </c>
      <c r="AF16">
        <v>0.36247299999999999</v>
      </c>
      <c r="AH16">
        <v>0</v>
      </c>
      <c r="AI16">
        <f t="shared" si="0"/>
        <v>0</v>
      </c>
      <c r="AJ16">
        <f t="shared" si="1"/>
        <v>0</v>
      </c>
      <c r="AK16">
        <f t="shared" si="2"/>
        <v>0</v>
      </c>
      <c r="AL16">
        <f t="shared" si="3"/>
        <v>0</v>
      </c>
      <c r="AM16">
        <f>U16 - AVERAGEIFS('Placebo Males'!U:U, 'Placebo Males'!B:B, B16, 'Placebo Males'!P:P, P16)</f>
        <v>11.666666666666629</v>
      </c>
      <c r="AN16">
        <f>V16 - AVERAGEIFS('Placebo Males'!V:V, 'Placebo Males'!B:B, B16, 'Placebo Males'!P:P, P16)</f>
        <v>15.666666666666657</v>
      </c>
      <c r="AO16">
        <f>W16 - AVERAGEIFS('Placebo Males'!W:W, 'Placebo Males'!B:B, B16, 'Placebo Males'!P:P, P16)</f>
        <v>0.66666666666668561</v>
      </c>
      <c r="AP16">
        <f>X16 - AVERAGEIFS('Placebo Males'!X:X, 'Placebo Males'!B:B, B16, 'Placebo Males'!P:P, P16)</f>
        <v>-0.6666666666666714</v>
      </c>
      <c r="AQ16">
        <f>Y16 - AVERAGEIFS('Placebo Males'!Y:Y, 'Placebo Males'!B:B, B16, 'Placebo Males'!P:P, P16)</f>
        <v>0</v>
      </c>
      <c r="AR16">
        <f>Z16 - AVERAGEIFS('Placebo Males'!Z:Z, 'Placebo Males'!B:B, B16, 'Placebo Males'!P:P, P16)</f>
        <v>1.3333333333333286</v>
      </c>
      <c r="AS16">
        <f>AB16 - AVERAGEIFS('Placebo Males'!AB:AB, 'Placebo Males'!B:B, B16, 'Placebo Males'!P:P, P16)</f>
        <v>3.6666666666666643</v>
      </c>
      <c r="AT16">
        <f>AC16 - AVERAGEIFS('Placebo Males'!AC:AC, 'Placebo Males'!B:B, B16, 'Placebo Males'!P:P, P16)</f>
        <v>1.3333333333333321</v>
      </c>
      <c r="AU16">
        <f>AD16 - AVERAGEIFS('Placebo Males'!AD:AD, 'Placebo Males'!B:B, B16, 'Placebo Males'!P:P, P16)</f>
        <v>-58.605999999999995</v>
      </c>
      <c r="AV16">
        <f>AE16 - AVERAGEIFS('Placebo Males'!AE:AE, 'Placebo Males'!B:B, B16, 'Placebo Males'!P:P, P16)</f>
        <v>-4.6183333333333076E-3</v>
      </c>
      <c r="AW16">
        <f>AF16 - AVERAGEIFS('Placebo Males'!AF:AF, 'Placebo Males'!B:B, B16, 'Placebo Males'!P:P, P16)</f>
        <v>3.8857666666666624E-2</v>
      </c>
    </row>
    <row r="17" spans="1:49" x14ac:dyDescent="0.25">
      <c r="A17" t="s">
        <v>3338</v>
      </c>
      <c r="B17">
        <v>1012</v>
      </c>
      <c r="C17" t="s">
        <v>102</v>
      </c>
      <c r="D17">
        <v>21</v>
      </c>
      <c r="E17">
        <v>180.1</v>
      </c>
      <c r="F17">
        <v>61.8</v>
      </c>
      <c r="G17">
        <v>103.5</v>
      </c>
      <c r="H17">
        <v>56.5</v>
      </c>
      <c r="I17" t="s">
        <v>103</v>
      </c>
      <c r="J17" t="s">
        <v>104</v>
      </c>
      <c r="K17" t="s">
        <v>105</v>
      </c>
      <c r="L17" t="s">
        <v>160</v>
      </c>
      <c r="M17" t="s">
        <v>3323</v>
      </c>
      <c r="N17">
        <v>120</v>
      </c>
      <c r="O17" t="s">
        <v>2262</v>
      </c>
      <c r="P17">
        <v>2</v>
      </c>
      <c r="Q17" t="s">
        <v>113</v>
      </c>
      <c r="R17" t="s">
        <v>3327</v>
      </c>
      <c r="S17">
        <v>66.599999999999994</v>
      </c>
      <c r="T17" t="s">
        <v>2266</v>
      </c>
      <c r="U17">
        <v>1022</v>
      </c>
      <c r="V17">
        <v>230</v>
      </c>
      <c r="W17">
        <v>376</v>
      </c>
      <c r="X17">
        <v>103</v>
      </c>
      <c r="Y17">
        <v>206</v>
      </c>
      <c r="Z17">
        <v>67</v>
      </c>
      <c r="AA17" t="s">
        <v>108</v>
      </c>
      <c r="AB17">
        <v>43</v>
      </c>
      <c r="AC17">
        <v>26</v>
      </c>
      <c r="AD17">
        <v>673.08299999999997</v>
      </c>
      <c r="AE17">
        <v>0.125</v>
      </c>
      <c r="AF17">
        <v>0.34854099999999999</v>
      </c>
      <c r="AH17">
        <v>0</v>
      </c>
      <c r="AI17">
        <f t="shared" si="0"/>
        <v>0</v>
      </c>
      <c r="AJ17">
        <f t="shared" si="1"/>
        <v>0</v>
      </c>
      <c r="AK17">
        <f t="shared" si="2"/>
        <v>0</v>
      </c>
      <c r="AL17">
        <f t="shared" si="3"/>
        <v>0</v>
      </c>
      <c r="AM17">
        <f>U17 - AVERAGEIFS('Placebo Males'!U:U, 'Placebo Males'!B:B, B17, 'Placebo Males'!P:P, P17)</f>
        <v>30.666666666666629</v>
      </c>
      <c r="AN17">
        <f>V17 - AVERAGEIFS('Placebo Males'!V:V, 'Placebo Males'!B:B, B17, 'Placebo Males'!P:P, P17)</f>
        <v>14.666666666666657</v>
      </c>
      <c r="AO17">
        <f>W17 - AVERAGEIFS('Placebo Males'!W:W, 'Placebo Males'!B:B, B17, 'Placebo Males'!P:P, P17)</f>
        <v>7.6666666666666856</v>
      </c>
      <c r="AP17">
        <f>X17 - AVERAGEIFS('Placebo Males'!X:X, 'Placebo Males'!B:B, B17, 'Placebo Males'!P:P, P17)</f>
        <v>2.3333333333333286</v>
      </c>
      <c r="AQ17">
        <f>Y17 - AVERAGEIFS('Placebo Males'!Y:Y, 'Placebo Males'!B:B, B17, 'Placebo Males'!P:P, P17)</f>
        <v>3</v>
      </c>
      <c r="AR17">
        <f>Z17 - AVERAGEIFS('Placebo Males'!Z:Z, 'Placebo Males'!B:B, B17, 'Placebo Males'!P:P, P17)</f>
        <v>2.3333333333333286</v>
      </c>
      <c r="AS17">
        <f>AB17 - AVERAGEIFS('Placebo Males'!AB:AB, 'Placebo Males'!B:B, B17, 'Placebo Males'!P:P, P17)</f>
        <v>1.6666666666666643</v>
      </c>
      <c r="AT17">
        <f>AC17 - AVERAGEIFS('Placebo Males'!AC:AC, 'Placebo Males'!B:B, B17, 'Placebo Males'!P:P, P17)</f>
        <v>4.3333333333333321</v>
      </c>
      <c r="AU17">
        <f>AD17 - AVERAGEIFS('Placebo Males'!AD:AD, 'Placebo Males'!B:B, B17, 'Placebo Males'!P:P, P17)</f>
        <v>-82.58400000000006</v>
      </c>
      <c r="AV17">
        <f>AE17 - AVERAGEIFS('Placebo Males'!AE:AE, 'Placebo Males'!B:B, B17, 'Placebo Males'!P:P, P17)</f>
        <v>-2.855433333333332E-2</v>
      </c>
      <c r="AW17">
        <f>AF17 - AVERAGEIFS('Placebo Males'!AF:AF, 'Placebo Males'!B:B, B17, 'Placebo Males'!P:P, P17)</f>
        <v>2.4925666666666624E-2</v>
      </c>
    </row>
    <row r="18" spans="1:49" x14ac:dyDescent="0.25">
      <c r="A18" t="s">
        <v>3339</v>
      </c>
      <c r="B18">
        <v>1012</v>
      </c>
      <c r="C18" t="s">
        <v>102</v>
      </c>
      <c r="D18">
        <v>21</v>
      </c>
      <c r="E18">
        <v>180.1</v>
      </c>
      <c r="F18">
        <v>61.8</v>
      </c>
      <c r="G18">
        <v>103.5</v>
      </c>
      <c r="H18">
        <v>56.5</v>
      </c>
      <c r="I18" t="s">
        <v>103</v>
      </c>
      <c r="J18" t="s">
        <v>104</v>
      </c>
      <c r="K18" t="s">
        <v>105</v>
      </c>
      <c r="L18" t="s">
        <v>160</v>
      </c>
      <c r="M18" t="s">
        <v>3323</v>
      </c>
      <c r="N18">
        <v>120</v>
      </c>
      <c r="O18" t="s">
        <v>2262</v>
      </c>
      <c r="P18">
        <v>2.5</v>
      </c>
      <c r="Q18" t="s">
        <v>113</v>
      </c>
      <c r="R18" t="s">
        <v>3327</v>
      </c>
      <c r="S18">
        <v>54.6</v>
      </c>
      <c r="T18" t="s">
        <v>2266</v>
      </c>
      <c r="U18">
        <v>952</v>
      </c>
      <c r="V18">
        <v>228</v>
      </c>
      <c r="W18">
        <v>373</v>
      </c>
      <c r="X18">
        <v>103</v>
      </c>
      <c r="Y18">
        <v>199</v>
      </c>
      <c r="Z18">
        <v>71</v>
      </c>
      <c r="AA18" t="s">
        <v>108</v>
      </c>
      <c r="AB18">
        <v>48</v>
      </c>
      <c r="AC18">
        <v>23</v>
      </c>
      <c r="AD18">
        <v>636.16300000000001</v>
      </c>
      <c r="AE18">
        <v>0.152174</v>
      </c>
      <c r="AF18">
        <v>0.34246199999999999</v>
      </c>
      <c r="AH18">
        <v>0</v>
      </c>
      <c r="AI18">
        <f t="shared" si="0"/>
        <v>0</v>
      </c>
      <c r="AJ18">
        <f t="shared" si="1"/>
        <v>0</v>
      </c>
      <c r="AK18">
        <f t="shared" si="2"/>
        <v>0</v>
      </c>
      <c r="AL18">
        <f t="shared" si="3"/>
        <v>0</v>
      </c>
      <c r="AM18">
        <f>U18 - AVERAGEIFS('Placebo Males'!U:U, 'Placebo Males'!B:B, B18, 'Placebo Males'!P:P, P18)</f>
        <v>2.6666666666666288</v>
      </c>
      <c r="AN18">
        <f>V18 - AVERAGEIFS('Placebo Males'!V:V, 'Placebo Males'!B:B, B18, 'Placebo Males'!P:P, P18)</f>
        <v>8</v>
      </c>
      <c r="AO18">
        <f>W18 - AVERAGEIFS('Placebo Males'!W:W, 'Placebo Males'!B:B, B18, 'Placebo Males'!P:P, P18)</f>
        <v>13.666666666666686</v>
      </c>
      <c r="AP18">
        <f>X18 - AVERAGEIFS('Placebo Males'!X:X, 'Placebo Males'!B:B, B18, 'Placebo Males'!P:P, P18)</f>
        <v>1.6666666666666714</v>
      </c>
      <c r="AQ18">
        <f>Y18 - AVERAGEIFS('Placebo Males'!Y:Y, 'Placebo Males'!B:B, B18, 'Placebo Males'!P:P, P18)</f>
        <v>5.6666666666666572</v>
      </c>
      <c r="AR18">
        <f>Z18 - AVERAGEIFS('Placebo Males'!Z:Z, 'Placebo Males'!B:B, B18, 'Placebo Males'!P:P, P18)</f>
        <v>6.3333333333333286</v>
      </c>
      <c r="AS18">
        <f>AB18 - AVERAGEIFS('Placebo Males'!AB:AB, 'Placebo Males'!B:B, B18, 'Placebo Males'!P:P, P18)</f>
        <v>10</v>
      </c>
      <c r="AT18">
        <f>AC18 - AVERAGEIFS('Placebo Males'!AC:AC, 'Placebo Males'!B:B, B18, 'Placebo Males'!P:P, P18)</f>
        <v>-4</v>
      </c>
      <c r="AU18">
        <f>AD18 - AVERAGEIFS('Placebo Males'!AD:AD, 'Placebo Males'!B:B, B18, 'Placebo Males'!P:P, P18)</f>
        <v>-55.489666666666722</v>
      </c>
      <c r="AV18">
        <f>AE18 - AVERAGEIFS('Placebo Males'!AE:AE, 'Placebo Males'!B:B, B18, 'Placebo Males'!P:P, P18)</f>
        <v>2.5588500000000014E-2</v>
      </c>
      <c r="AW18">
        <f>AF18 - AVERAGEIFS('Placebo Males'!AF:AF, 'Placebo Males'!B:B, B18, 'Placebo Males'!P:P, P18)</f>
        <v>3.2211500000000004E-2</v>
      </c>
    </row>
    <row r="19" spans="1:49" x14ac:dyDescent="0.25">
      <c r="A19" t="s">
        <v>3340</v>
      </c>
      <c r="B19">
        <v>1012</v>
      </c>
      <c r="C19" t="s">
        <v>102</v>
      </c>
      <c r="D19">
        <v>21</v>
      </c>
      <c r="E19">
        <v>180.1</v>
      </c>
      <c r="F19">
        <v>61.8</v>
      </c>
      <c r="G19">
        <v>103.5</v>
      </c>
      <c r="H19">
        <v>56.5</v>
      </c>
      <c r="I19" t="s">
        <v>103</v>
      </c>
      <c r="J19" t="s">
        <v>104</v>
      </c>
      <c r="K19" t="s">
        <v>105</v>
      </c>
      <c r="L19" t="s">
        <v>160</v>
      </c>
      <c r="M19" t="s">
        <v>3323</v>
      </c>
      <c r="N19">
        <v>120</v>
      </c>
      <c r="O19" t="s">
        <v>2262</v>
      </c>
      <c r="P19">
        <v>2.5</v>
      </c>
      <c r="Q19" t="s">
        <v>113</v>
      </c>
      <c r="R19" t="s">
        <v>3327</v>
      </c>
      <c r="S19">
        <v>54.6</v>
      </c>
      <c r="T19" t="s">
        <v>2266</v>
      </c>
      <c r="U19">
        <v>1031</v>
      </c>
      <c r="V19">
        <v>225</v>
      </c>
      <c r="W19">
        <v>375</v>
      </c>
      <c r="X19">
        <v>107</v>
      </c>
      <c r="Y19">
        <v>197</v>
      </c>
      <c r="Z19">
        <v>71</v>
      </c>
      <c r="AA19" t="s">
        <v>108</v>
      </c>
      <c r="AB19">
        <v>46</v>
      </c>
      <c r="AC19">
        <v>25</v>
      </c>
      <c r="AD19">
        <v>650.75699999999995</v>
      </c>
      <c r="AE19">
        <v>0.14893600000000001</v>
      </c>
      <c r="AF19">
        <v>0.34205000000000002</v>
      </c>
      <c r="AH19">
        <v>0</v>
      </c>
      <c r="AI19">
        <f t="shared" si="0"/>
        <v>0</v>
      </c>
      <c r="AJ19">
        <f t="shared" si="1"/>
        <v>0</v>
      </c>
      <c r="AK19">
        <f t="shared" si="2"/>
        <v>0</v>
      </c>
      <c r="AL19">
        <f t="shared" si="3"/>
        <v>0</v>
      </c>
      <c r="AM19">
        <f>U19 - AVERAGEIFS('Placebo Males'!U:U, 'Placebo Males'!B:B, B19, 'Placebo Males'!P:P, P19)</f>
        <v>81.666666666666629</v>
      </c>
      <c r="AN19">
        <f>V19 - AVERAGEIFS('Placebo Males'!V:V, 'Placebo Males'!B:B, B19, 'Placebo Males'!P:P, P19)</f>
        <v>5</v>
      </c>
      <c r="AO19">
        <f>W19 - AVERAGEIFS('Placebo Males'!W:W, 'Placebo Males'!B:B, B19, 'Placebo Males'!P:P, P19)</f>
        <v>15.666666666666686</v>
      </c>
      <c r="AP19">
        <f>X19 - AVERAGEIFS('Placebo Males'!X:X, 'Placebo Males'!B:B, B19, 'Placebo Males'!P:P, P19)</f>
        <v>5.6666666666666714</v>
      </c>
      <c r="AQ19">
        <f>Y19 - AVERAGEIFS('Placebo Males'!Y:Y, 'Placebo Males'!B:B, B19, 'Placebo Males'!P:P, P19)</f>
        <v>3.6666666666666572</v>
      </c>
      <c r="AR19">
        <f>Z19 - AVERAGEIFS('Placebo Males'!Z:Z, 'Placebo Males'!B:B, B19, 'Placebo Males'!P:P, P19)</f>
        <v>6.3333333333333286</v>
      </c>
      <c r="AS19">
        <f>AB19 - AVERAGEIFS('Placebo Males'!AB:AB, 'Placebo Males'!B:B, B19, 'Placebo Males'!P:P, P19)</f>
        <v>8</v>
      </c>
      <c r="AT19">
        <f>AC19 - AVERAGEIFS('Placebo Males'!AC:AC, 'Placebo Males'!B:B, B19, 'Placebo Males'!P:P, P19)</f>
        <v>-2</v>
      </c>
      <c r="AU19">
        <f>AD19 - AVERAGEIFS('Placebo Males'!AD:AD, 'Placebo Males'!B:B, B19, 'Placebo Males'!P:P, P19)</f>
        <v>-40.895666666666784</v>
      </c>
      <c r="AV19">
        <f>AE19 - AVERAGEIFS('Placebo Males'!AE:AE, 'Placebo Males'!B:B, B19, 'Placebo Males'!P:P, P19)</f>
        <v>2.2350500000000023E-2</v>
      </c>
      <c r="AW19">
        <f>AF19 - AVERAGEIFS('Placebo Males'!AF:AF, 'Placebo Males'!B:B, B19, 'Placebo Males'!P:P, P19)</f>
        <v>3.1799500000000036E-2</v>
      </c>
    </row>
    <row r="20" spans="1:49" x14ac:dyDescent="0.25">
      <c r="A20" t="s">
        <v>3341</v>
      </c>
      <c r="B20">
        <v>1012</v>
      </c>
      <c r="C20" t="s">
        <v>102</v>
      </c>
      <c r="D20">
        <v>21</v>
      </c>
      <c r="E20">
        <v>180.1</v>
      </c>
      <c r="F20">
        <v>61.8</v>
      </c>
      <c r="G20">
        <v>103.5</v>
      </c>
      <c r="H20">
        <v>56.5</v>
      </c>
      <c r="I20" t="s">
        <v>103</v>
      </c>
      <c r="J20" t="s">
        <v>104</v>
      </c>
      <c r="K20" t="s">
        <v>105</v>
      </c>
      <c r="L20" t="s">
        <v>160</v>
      </c>
      <c r="M20" t="s">
        <v>3323</v>
      </c>
      <c r="N20">
        <v>120</v>
      </c>
      <c r="O20" t="s">
        <v>2262</v>
      </c>
      <c r="P20">
        <v>2.5</v>
      </c>
      <c r="Q20" t="s">
        <v>113</v>
      </c>
      <c r="R20" t="s">
        <v>3327</v>
      </c>
      <c r="S20">
        <v>54.6</v>
      </c>
      <c r="T20" t="s">
        <v>2266</v>
      </c>
      <c r="U20">
        <v>935</v>
      </c>
      <c r="V20">
        <v>225</v>
      </c>
      <c r="W20">
        <v>366</v>
      </c>
      <c r="X20">
        <v>101</v>
      </c>
      <c r="Y20">
        <v>197</v>
      </c>
      <c r="Z20">
        <v>68</v>
      </c>
      <c r="AA20" t="s">
        <v>108</v>
      </c>
      <c r="AB20">
        <v>41</v>
      </c>
      <c r="AC20">
        <v>30</v>
      </c>
      <c r="AD20">
        <v>612.87699999999995</v>
      </c>
      <c r="AE20">
        <v>0.13636400000000001</v>
      </c>
      <c r="AF20">
        <v>0.33530199999999999</v>
      </c>
      <c r="AH20">
        <v>0</v>
      </c>
      <c r="AI20">
        <f t="shared" si="0"/>
        <v>0</v>
      </c>
      <c r="AJ20">
        <f t="shared" si="1"/>
        <v>0</v>
      </c>
      <c r="AK20">
        <f t="shared" si="2"/>
        <v>0</v>
      </c>
      <c r="AL20">
        <f t="shared" si="3"/>
        <v>0</v>
      </c>
      <c r="AM20">
        <f>U20 - AVERAGEIFS('Placebo Males'!U:U, 'Placebo Males'!B:B, B20, 'Placebo Males'!P:P, P20)</f>
        <v>-14.333333333333371</v>
      </c>
      <c r="AN20">
        <f>V20 - AVERAGEIFS('Placebo Males'!V:V, 'Placebo Males'!B:B, B20, 'Placebo Males'!P:P, P20)</f>
        <v>5</v>
      </c>
      <c r="AO20">
        <f>W20 - AVERAGEIFS('Placebo Males'!W:W, 'Placebo Males'!B:B, B20, 'Placebo Males'!P:P, P20)</f>
        <v>6.6666666666666856</v>
      </c>
      <c r="AP20">
        <f>X20 - AVERAGEIFS('Placebo Males'!X:X, 'Placebo Males'!B:B, B20, 'Placebo Males'!P:P, P20)</f>
        <v>-0.3333333333333286</v>
      </c>
      <c r="AQ20">
        <f>Y20 - AVERAGEIFS('Placebo Males'!Y:Y, 'Placebo Males'!B:B, B20, 'Placebo Males'!P:P, P20)</f>
        <v>3.6666666666666572</v>
      </c>
      <c r="AR20">
        <f>Z20 - AVERAGEIFS('Placebo Males'!Z:Z, 'Placebo Males'!B:B, B20, 'Placebo Males'!P:P, P20)</f>
        <v>3.3333333333333286</v>
      </c>
      <c r="AS20">
        <f>AB20 - AVERAGEIFS('Placebo Males'!AB:AB, 'Placebo Males'!B:B, B20, 'Placebo Males'!P:P, P20)</f>
        <v>3</v>
      </c>
      <c r="AT20">
        <f>AC20 - AVERAGEIFS('Placebo Males'!AC:AC, 'Placebo Males'!B:B, B20, 'Placebo Males'!P:P, P20)</f>
        <v>3</v>
      </c>
      <c r="AU20">
        <f>AD20 - AVERAGEIFS('Placebo Males'!AD:AD, 'Placebo Males'!B:B, B20, 'Placebo Males'!P:P, P20)</f>
        <v>-78.77566666666678</v>
      </c>
      <c r="AV20">
        <f>AE20 - AVERAGEIFS('Placebo Males'!AE:AE, 'Placebo Males'!B:B, B20, 'Placebo Males'!P:P, P20)</f>
        <v>9.7785000000000233E-3</v>
      </c>
      <c r="AW20">
        <f>AF20 - AVERAGEIFS('Placebo Males'!AF:AF, 'Placebo Males'!B:B, B20, 'Placebo Males'!P:P, P20)</f>
        <v>2.5051500000000004E-2</v>
      </c>
    </row>
    <row r="21" spans="1:49" x14ac:dyDescent="0.25">
      <c r="A21" t="s">
        <v>3342</v>
      </c>
      <c r="B21">
        <v>1012</v>
      </c>
      <c r="C21" t="s">
        <v>102</v>
      </c>
      <c r="D21">
        <v>21</v>
      </c>
      <c r="E21">
        <v>180.1</v>
      </c>
      <c r="F21">
        <v>61.8</v>
      </c>
      <c r="G21">
        <v>103.5</v>
      </c>
      <c r="H21">
        <v>56.5</v>
      </c>
      <c r="I21" t="s">
        <v>103</v>
      </c>
      <c r="J21" t="s">
        <v>104</v>
      </c>
      <c r="K21" t="s">
        <v>105</v>
      </c>
      <c r="L21" t="s">
        <v>160</v>
      </c>
      <c r="M21" t="s">
        <v>3323</v>
      </c>
      <c r="N21">
        <v>120</v>
      </c>
      <c r="O21" t="s">
        <v>2262</v>
      </c>
      <c r="P21">
        <v>3</v>
      </c>
      <c r="Q21" t="s">
        <v>113</v>
      </c>
      <c r="R21" t="s">
        <v>3327</v>
      </c>
      <c r="S21">
        <v>45.3</v>
      </c>
      <c r="T21" t="s">
        <v>2266</v>
      </c>
      <c r="U21">
        <v>991</v>
      </c>
      <c r="V21">
        <v>219</v>
      </c>
      <c r="W21">
        <v>374</v>
      </c>
      <c r="X21">
        <v>108</v>
      </c>
      <c r="Y21">
        <v>194</v>
      </c>
      <c r="Z21">
        <v>72</v>
      </c>
      <c r="AA21" t="s">
        <v>108</v>
      </c>
      <c r="AB21">
        <v>51</v>
      </c>
      <c r="AC21">
        <v>23</v>
      </c>
      <c r="AD21">
        <v>601.83500000000004</v>
      </c>
      <c r="AE21">
        <v>0.14893600000000001</v>
      </c>
      <c r="AF21">
        <v>0.33406999999999998</v>
      </c>
      <c r="AH21">
        <v>0</v>
      </c>
      <c r="AI21">
        <f t="shared" si="0"/>
        <v>0</v>
      </c>
      <c r="AJ21">
        <f t="shared" si="1"/>
        <v>0</v>
      </c>
      <c r="AK21">
        <f t="shared" si="2"/>
        <v>0</v>
      </c>
      <c r="AL21">
        <f t="shared" si="3"/>
        <v>0</v>
      </c>
      <c r="AM21">
        <f>U21 - AVERAGEIFS('Placebo Males'!U:U, 'Placebo Males'!B:B, B21, 'Placebo Males'!P:P, P21)</f>
        <v>76.333333333333371</v>
      </c>
      <c r="AN21">
        <f>V21 - AVERAGEIFS('Placebo Males'!V:V, 'Placebo Males'!B:B, B21, 'Placebo Males'!P:P, P21)</f>
        <v>6.3333333333333428</v>
      </c>
      <c r="AO21">
        <f>W21 - AVERAGEIFS('Placebo Males'!W:W, 'Placebo Males'!B:B, B21, 'Placebo Males'!P:P, P21)</f>
        <v>17.666666666666686</v>
      </c>
      <c r="AP21">
        <f>X21 - AVERAGEIFS('Placebo Males'!X:X, 'Placebo Males'!B:B, B21, 'Placebo Males'!P:P, P21)</f>
        <v>7.3333333333333286</v>
      </c>
      <c r="AQ21">
        <f>Y21 - AVERAGEIFS('Placebo Males'!Y:Y, 'Placebo Males'!B:B, B21, 'Placebo Males'!P:P, P21)</f>
        <v>1.6666666666666572</v>
      </c>
      <c r="AR21">
        <f>Z21 - AVERAGEIFS('Placebo Males'!Z:Z, 'Placebo Males'!B:B, B21, 'Placebo Males'!P:P, P21)</f>
        <v>8.6666666666666643</v>
      </c>
      <c r="AS21">
        <f>AB21 - AVERAGEIFS('Placebo Males'!AB:AB, 'Placebo Males'!B:B, B21, 'Placebo Males'!P:P, P21)</f>
        <v>9.3333333333333357</v>
      </c>
      <c r="AT21">
        <f>AC21 - AVERAGEIFS('Placebo Males'!AC:AC, 'Placebo Males'!B:B, B21, 'Placebo Males'!P:P, P21)</f>
        <v>-2.6666666666666679</v>
      </c>
      <c r="AU21">
        <f>AD21 - AVERAGEIFS('Placebo Males'!AD:AD, 'Placebo Males'!B:B, B21, 'Placebo Males'!P:P, P21)</f>
        <v>-12.533999999999992</v>
      </c>
      <c r="AV21">
        <f>AE21 - AVERAGEIFS('Placebo Males'!AE:AE, 'Placebo Males'!B:B, B21, 'Placebo Males'!P:P, P21)</f>
        <v>3.3361633333333363E-2</v>
      </c>
      <c r="AW21">
        <f>AF21 - AVERAGEIFS('Placebo Males'!AF:AF, 'Placebo Males'!B:B, B21, 'Placebo Males'!P:P, P21)</f>
        <v>2.5702333333333327E-2</v>
      </c>
    </row>
    <row r="22" spans="1:49" x14ac:dyDescent="0.25">
      <c r="A22" t="s">
        <v>3343</v>
      </c>
      <c r="B22">
        <v>1012</v>
      </c>
      <c r="C22" t="s">
        <v>102</v>
      </c>
      <c r="D22">
        <v>21</v>
      </c>
      <c r="E22">
        <v>180.1</v>
      </c>
      <c r="F22">
        <v>61.8</v>
      </c>
      <c r="G22">
        <v>103.5</v>
      </c>
      <c r="H22">
        <v>56.5</v>
      </c>
      <c r="I22" t="s">
        <v>103</v>
      </c>
      <c r="J22" t="s">
        <v>104</v>
      </c>
      <c r="K22" t="s">
        <v>105</v>
      </c>
      <c r="L22" t="s">
        <v>160</v>
      </c>
      <c r="M22" t="s">
        <v>3323</v>
      </c>
      <c r="N22">
        <v>120</v>
      </c>
      <c r="O22" t="s">
        <v>2262</v>
      </c>
      <c r="P22">
        <v>3</v>
      </c>
      <c r="Q22" t="s">
        <v>113</v>
      </c>
      <c r="R22" t="s">
        <v>3327</v>
      </c>
      <c r="S22">
        <v>45.3</v>
      </c>
      <c r="T22" t="s">
        <v>2266</v>
      </c>
      <c r="U22">
        <v>1008</v>
      </c>
      <c r="V22">
        <v>227</v>
      </c>
      <c r="W22">
        <v>368</v>
      </c>
      <c r="X22">
        <v>103</v>
      </c>
      <c r="Y22">
        <v>194</v>
      </c>
      <c r="Z22">
        <v>71</v>
      </c>
      <c r="AA22" t="s">
        <v>108</v>
      </c>
      <c r="AB22">
        <v>50</v>
      </c>
      <c r="AC22">
        <v>23</v>
      </c>
      <c r="AD22">
        <v>613.45500000000004</v>
      </c>
      <c r="AE22">
        <v>0.14893600000000001</v>
      </c>
      <c r="AF22">
        <v>0.34087400000000001</v>
      </c>
      <c r="AH22">
        <v>0</v>
      </c>
      <c r="AI22">
        <f t="shared" si="0"/>
        <v>0</v>
      </c>
      <c r="AJ22">
        <f t="shared" si="1"/>
        <v>0</v>
      </c>
      <c r="AK22">
        <f t="shared" si="2"/>
        <v>0</v>
      </c>
      <c r="AL22">
        <f t="shared" si="3"/>
        <v>0</v>
      </c>
      <c r="AM22">
        <f>U22 - AVERAGEIFS('Placebo Males'!U:U, 'Placebo Males'!B:B, B22, 'Placebo Males'!P:P, P22)</f>
        <v>93.333333333333371</v>
      </c>
      <c r="AN22">
        <f>V22 - AVERAGEIFS('Placebo Males'!V:V, 'Placebo Males'!B:B, B22, 'Placebo Males'!P:P, P22)</f>
        <v>14.333333333333343</v>
      </c>
      <c r="AO22">
        <f>W22 - AVERAGEIFS('Placebo Males'!W:W, 'Placebo Males'!B:B, B22, 'Placebo Males'!P:P, P22)</f>
        <v>11.666666666666686</v>
      </c>
      <c r="AP22">
        <f>X22 - AVERAGEIFS('Placebo Males'!X:X, 'Placebo Males'!B:B, B22, 'Placebo Males'!P:P, P22)</f>
        <v>2.3333333333333286</v>
      </c>
      <c r="AQ22">
        <f>Y22 - AVERAGEIFS('Placebo Males'!Y:Y, 'Placebo Males'!B:B, B22, 'Placebo Males'!P:P, P22)</f>
        <v>1.6666666666666572</v>
      </c>
      <c r="AR22">
        <f>Z22 - AVERAGEIFS('Placebo Males'!Z:Z, 'Placebo Males'!B:B, B22, 'Placebo Males'!P:P, P22)</f>
        <v>7.6666666666666643</v>
      </c>
      <c r="AS22">
        <f>AB22 - AVERAGEIFS('Placebo Males'!AB:AB, 'Placebo Males'!B:B, B22, 'Placebo Males'!P:P, P22)</f>
        <v>8.3333333333333357</v>
      </c>
      <c r="AT22">
        <f>AC22 - AVERAGEIFS('Placebo Males'!AC:AC, 'Placebo Males'!B:B, B22, 'Placebo Males'!P:P, P22)</f>
        <v>-2.6666666666666679</v>
      </c>
      <c r="AU22">
        <f>AD22 - AVERAGEIFS('Placebo Males'!AD:AD, 'Placebo Males'!B:B, B22, 'Placebo Males'!P:P, P22)</f>
        <v>-0.91399999999998727</v>
      </c>
      <c r="AV22">
        <f>AE22 - AVERAGEIFS('Placebo Males'!AE:AE, 'Placebo Males'!B:B, B22, 'Placebo Males'!P:P, P22)</f>
        <v>3.3361633333333363E-2</v>
      </c>
      <c r="AW22">
        <f>AF22 - AVERAGEIFS('Placebo Males'!AF:AF, 'Placebo Males'!B:B, B22, 'Placebo Males'!P:P, P22)</f>
        <v>3.2506333333333359E-2</v>
      </c>
    </row>
    <row r="23" spans="1:49" x14ac:dyDescent="0.25">
      <c r="A23" t="s">
        <v>3344</v>
      </c>
      <c r="B23">
        <v>1012</v>
      </c>
      <c r="C23" t="s">
        <v>102</v>
      </c>
      <c r="D23">
        <v>21</v>
      </c>
      <c r="E23">
        <v>180.1</v>
      </c>
      <c r="F23">
        <v>61.8</v>
      </c>
      <c r="G23">
        <v>103.5</v>
      </c>
      <c r="H23">
        <v>56.5</v>
      </c>
      <c r="I23" t="s">
        <v>103</v>
      </c>
      <c r="J23" t="s">
        <v>104</v>
      </c>
      <c r="K23" t="s">
        <v>105</v>
      </c>
      <c r="L23" t="s">
        <v>160</v>
      </c>
      <c r="M23" t="s">
        <v>3323</v>
      </c>
      <c r="N23">
        <v>120</v>
      </c>
      <c r="O23" t="s">
        <v>2262</v>
      </c>
      <c r="P23">
        <v>3</v>
      </c>
      <c r="Q23" t="s">
        <v>113</v>
      </c>
      <c r="R23" t="s">
        <v>3327</v>
      </c>
      <c r="S23">
        <v>45.3</v>
      </c>
      <c r="T23" t="s">
        <v>2266</v>
      </c>
      <c r="U23">
        <v>996</v>
      </c>
      <c r="V23">
        <v>221</v>
      </c>
      <c r="W23">
        <v>374</v>
      </c>
      <c r="X23">
        <v>109</v>
      </c>
      <c r="Y23">
        <v>194</v>
      </c>
      <c r="Z23">
        <v>71</v>
      </c>
      <c r="AA23" t="s">
        <v>108</v>
      </c>
      <c r="AB23">
        <v>47</v>
      </c>
      <c r="AC23">
        <v>26</v>
      </c>
      <c r="AD23">
        <v>633.69899999999996</v>
      </c>
      <c r="AE23">
        <v>0.14583299999999999</v>
      </c>
      <c r="AF23">
        <v>0.33632299999999998</v>
      </c>
      <c r="AH23">
        <v>0</v>
      </c>
      <c r="AI23">
        <f t="shared" si="0"/>
        <v>0</v>
      </c>
      <c r="AJ23">
        <f t="shared" si="1"/>
        <v>0</v>
      </c>
      <c r="AK23">
        <f t="shared" si="2"/>
        <v>0</v>
      </c>
      <c r="AL23">
        <f t="shared" si="3"/>
        <v>0</v>
      </c>
      <c r="AM23">
        <f>U23 - AVERAGEIFS('Placebo Males'!U:U, 'Placebo Males'!B:B, B23, 'Placebo Males'!P:P, P23)</f>
        <v>81.333333333333371</v>
      </c>
      <c r="AN23">
        <f>V23 - AVERAGEIFS('Placebo Males'!V:V, 'Placebo Males'!B:B, B23, 'Placebo Males'!P:P, P23)</f>
        <v>8.3333333333333428</v>
      </c>
      <c r="AO23">
        <f>W23 - AVERAGEIFS('Placebo Males'!W:W, 'Placebo Males'!B:B, B23, 'Placebo Males'!P:P, P23)</f>
        <v>17.666666666666686</v>
      </c>
      <c r="AP23">
        <f>X23 - AVERAGEIFS('Placebo Males'!X:X, 'Placebo Males'!B:B, B23, 'Placebo Males'!P:P, P23)</f>
        <v>8.3333333333333286</v>
      </c>
      <c r="AQ23">
        <f>Y23 - AVERAGEIFS('Placebo Males'!Y:Y, 'Placebo Males'!B:B, B23, 'Placebo Males'!P:P, P23)</f>
        <v>1.6666666666666572</v>
      </c>
      <c r="AR23">
        <f>Z23 - AVERAGEIFS('Placebo Males'!Z:Z, 'Placebo Males'!B:B, B23, 'Placebo Males'!P:P, P23)</f>
        <v>7.6666666666666643</v>
      </c>
      <c r="AS23">
        <f>AB23 - AVERAGEIFS('Placebo Males'!AB:AB, 'Placebo Males'!B:B, B23, 'Placebo Males'!P:P, P23)</f>
        <v>5.3333333333333357</v>
      </c>
      <c r="AT23">
        <f>AC23 - AVERAGEIFS('Placebo Males'!AC:AC, 'Placebo Males'!B:B, B23, 'Placebo Males'!P:P, P23)</f>
        <v>0.33333333333333215</v>
      </c>
      <c r="AU23">
        <f>AD23 - AVERAGEIFS('Placebo Males'!AD:AD, 'Placebo Males'!B:B, B23, 'Placebo Males'!P:P, P23)</f>
        <v>19.329999999999927</v>
      </c>
      <c r="AV23">
        <f>AE23 - AVERAGEIFS('Placebo Males'!AE:AE, 'Placebo Males'!B:B, B23, 'Placebo Males'!P:P, P23)</f>
        <v>3.025863333333334E-2</v>
      </c>
      <c r="AW23">
        <f>AF23 - AVERAGEIFS('Placebo Males'!AF:AF, 'Placebo Males'!B:B, B23, 'Placebo Males'!P:P, P23)</f>
        <v>2.7955333333333332E-2</v>
      </c>
    </row>
    <row r="24" spans="1:49" x14ac:dyDescent="0.25">
      <c r="A24" t="s">
        <v>3345</v>
      </c>
      <c r="B24">
        <v>1012</v>
      </c>
      <c r="C24" t="s">
        <v>102</v>
      </c>
      <c r="D24">
        <v>21</v>
      </c>
      <c r="E24">
        <v>180.1</v>
      </c>
      <c r="F24">
        <v>61.8</v>
      </c>
      <c r="G24">
        <v>103.5</v>
      </c>
      <c r="H24">
        <v>56.5</v>
      </c>
      <c r="I24" t="s">
        <v>103</v>
      </c>
      <c r="J24" t="s">
        <v>104</v>
      </c>
      <c r="K24" t="s">
        <v>105</v>
      </c>
      <c r="L24" t="s">
        <v>160</v>
      </c>
      <c r="M24" t="s">
        <v>3323</v>
      </c>
      <c r="N24">
        <v>120</v>
      </c>
      <c r="O24" t="s">
        <v>2262</v>
      </c>
      <c r="P24">
        <v>3.5</v>
      </c>
      <c r="Q24" t="s">
        <v>113</v>
      </c>
      <c r="R24" t="s">
        <v>3327</v>
      </c>
      <c r="S24">
        <v>35.1</v>
      </c>
      <c r="T24" t="s">
        <v>2266</v>
      </c>
      <c r="U24">
        <v>1014</v>
      </c>
      <c r="V24">
        <v>215</v>
      </c>
      <c r="W24">
        <v>370</v>
      </c>
      <c r="X24">
        <v>100</v>
      </c>
      <c r="Y24">
        <v>199</v>
      </c>
      <c r="Z24">
        <v>71</v>
      </c>
      <c r="AA24" t="s">
        <v>108</v>
      </c>
      <c r="AB24">
        <v>52</v>
      </c>
      <c r="AC24">
        <v>21</v>
      </c>
      <c r="AD24">
        <v>641.59400000000005</v>
      </c>
      <c r="AE24">
        <v>0.14285700000000001</v>
      </c>
      <c r="AF24">
        <v>0.33416899999999999</v>
      </c>
      <c r="AH24">
        <v>0</v>
      </c>
      <c r="AI24">
        <f t="shared" si="0"/>
        <v>0</v>
      </c>
      <c r="AJ24">
        <f t="shared" si="1"/>
        <v>0</v>
      </c>
      <c r="AK24">
        <f t="shared" si="2"/>
        <v>0</v>
      </c>
      <c r="AL24">
        <f t="shared" si="3"/>
        <v>0</v>
      </c>
      <c r="AM24">
        <f>U24 - AVERAGEIFS('Placebo Males'!U:U, 'Placebo Males'!B:B, B24, 'Placebo Males'!P:P, P24)</f>
        <v>80.333333333333371</v>
      </c>
      <c r="AN24">
        <f>V24 - AVERAGEIFS('Placebo Males'!V:V, 'Placebo Males'!B:B, B24, 'Placebo Males'!P:P, P24)</f>
        <v>0.33333333333334281</v>
      </c>
      <c r="AO24">
        <f>W24 - AVERAGEIFS('Placebo Males'!W:W, 'Placebo Males'!B:B, B24, 'Placebo Males'!P:P, P24)</f>
        <v>14</v>
      </c>
      <c r="AP24">
        <f>X24 - AVERAGEIFS('Placebo Males'!X:X, 'Placebo Males'!B:B, B24, 'Placebo Males'!P:P, P24)</f>
        <v>-1.3333333333333286</v>
      </c>
      <c r="AQ24">
        <f>Y24 - AVERAGEIFS('Placebo Males'!Y:Y, 'Placebo Males'!B:B, B24, 'Placebo Males'!P:P, P24)</f>
        <v>7.3333333333333428</v>
      </c>
      <c r="AR24">
        <f>Z24 - AVERAGEIFS('Placebo Males'!Z:Z, 'Placebo Males'!B:B, B24, 'Placebo Males'!P:P, P24)</f>
        <v>8</v>
      </c>
      <c r="AS24">
        <f>AB24 - AVERAGEIFS('Placebo Males'!AB:AB, 'Placebo Males'!B:B, B24, 'Placebo Males'!P:P, P24)</f>
        <v>12</v>
      </c>
      <c r="AT24">
        <f>AC24 - AVERAGEIFS('Placebo Males'!AC:AC, 'Placebo Males'!B:B, B24, 'Placebo Males'!P:P, P24)</f>
        <v>-2.6666666666666679</v>
      </c>
      <c r="AU24">
        <f>AD24 - AVERAGEIFS('Placebo Males'!AD:AD, 'Placebo Males'!B:B, B24, 'Placebo Males'!P:P, P24)</f>
        <v>-82.561333333333209</v>
      </c>
      <c r="AV24">
        <f>AE24 - AVERAGEIFS('Placebo Males'!AE:AE, 'Placebo Males'!B:B, B24, 'Placebo Males'!P:P, P24)</f>
        <v>1.970700000000003E-2</v>
      </c>
      <c r="AW24">
        <f>AF24 - AVERAGEIFS('Placebo Males'!AF:AF, 'Placebo Males'!B:B, B24, 'Placebo Males'!P:P, P24)</f>
        <v>4.0894999999999959E-2</v>
      </c>
    </row>
    <row r="25" spans="1:49" x14ac:dyDescent="0.25">
      <c r="A25" t="s">
        <v>3346</v>
      </c>
      <c r="B25">
        <v>1012</v>
      </c>
      <c r="C25" t="s">
        <v>102</v>
      </c>
      <c r="D25">
        <v>21</v>
      </c>
      <c r="E25">
        <v>180.1</v>
      </c>
      <c r="F25">
        <v>61.8</v>
      </c>
      <c r="G25">
        <v>103.5</v>
      </c>
      <c r="H25">
        <v>56.5</v>
      </c>
      <c r="I25" t="s">
        <v>103</v>
      </c>
      <c r="J25" t="s">
        <v>104</v>
      </c>
      <c r="K25" t="s">
        <v>105</v>
      </c>
      <c r="L25" t="s">
        <v>160</v>
      </c>
      <c r="M25" t="s">
        <v>3323</v>
      </c>
      <c r="N25">
        <v>120</v>
      </c>
      <c r="O25" t="s">
        <v>2262</v>
      </c>
      <c r="P25">
        <v>3.5</v>
      </c>
      <c r="Q25" t="s">
        <v>113</v>
      </c>
      <c r="R25" t="s">
        <v>3327</v>
      </c>
      <c r="S25">
        <v>35.1</v>
      </c>
      <c r="T25" t="s">
        <v>2266</v>
      </c>
      <c r="U25">
        <v>999</v>
      </c>
      <c r="V25">
        <v>222</v>
      </c>
      <c r="W25">
        <v>367</v>
      </c>
      <c r="X25">
        <v>97</v>
      </c>
      <c r="Y25">
        <v>200</v>
      </c>
      <c r="Z25">
        <v>70</v>
      </c>
      <c r="AA25" t="s">
        <v>108</v>
      </c>
      <c r="AB25">
        <v>50</v>
      </c>
      <c r="AC25">
        <v>22</v>
      </c>
      <c r="AD25">
        <v>647.14200000000005</v>
      </c>
      <c r="AE25">
        <v>0.125</v>
      </c>
      <c r="AF25">
        <v>0.33626</v>
      </c>
      <c r="AH25">
        <v>0</v>
      </c>
      <c r="AI25">
        <f t="shared" si="0"/>
        <v>0</v>
      </c>
      <c r="AJ25">
        <f t="shared" si="1"/>
        <v>0</v>
      </c>
      <c r="AK25">
        <f t="shared" si="2"/>
        <v>0</v>
      </c>
      <c r="AL25">
        <f t="shared" si="3"/>
        <v>0</v>
      </c>
      <c r="AM25">
        <f>U25 - AVERAGEIFS('Placebo Males'!U:U, 'Placebo Males'!B:B, B25, 'Placebo Males'!P:P, P25)</f>
        <v>65.333333333333371</v>
      </c>
      <c r="AN25">
        <f>V25 - AVERAGEIFS('Placebo Males'!V:V, 'Placebo Males'!B:B, B25, 'Placebo Males'!P:P, P25)</f>
        <v>7.3333333333333428</v>
      </c>
      <c r="AO25">
        <f>W25 - AVERAGEIFS('Placebo Males'!W:W, 'Placebo Males'!B:B, B25, 'Placebo Males'!P:P, P25)</f>
        <v>11</v>
      </c>
      <c r="AP25">
        <f>X25 - AVERAGEIFS('Placebo Males'!X:X, 'Placebo Males'!B:B, B25, 'Placebo Males'!P:P, P25)</f>
        <v>-4.3333333333333286</v>
      </c>
      <c r="AQ25">
        <f>Y25 - AVERAGEIFS('Placebo Males'!Y:Y, 'Placebo Males'!B:B, B25, 'Placebo Males'!P:P, P25)</f>
        <v>8.3333333333333428</v>
      </c>
      <c r="AR25">
        <f>Z25 - AVERAGEIFS('Placebo Males'!Z:Z, 'Placebo Males'!B:B, B25, 'Placebo Males'!P:P, P25)</f>
        <v>7</v>
      </c>
      <c r="AS25">
        <f>AB25 - AVERAGEIFS('Placebo Males'!AB:AB, 'Placebo Males'!B:B, B25, 'Placebo Males'!P:P, P25)</f>
        <v>10</v>
      </c>
      <c r="AT25">
        <f>AC25 - AVERAGEIFS('Placebo Males'!AC:AC, 'Placebo Males'!B:B, B25, 'Placebo Males'!P:P, P25)</f>
        <v>-1.6666666666666679</v>
      </c>
      <c r="AU25">
        <f>AD25 - AVERAGEIFS('Placebo Males'!AD:AD, 'Placebo Males'!B:B, B25, 'Placebo Males'!P:P, P25)</f>
        <v>-77.013333333333208</v>
      </c>
      <c r="AV25">
        <f>AE25 - AVERAGEIFS('Placebo Males'!AE:AE, 'Placebo Males'!B:B, B25, 'Placebo Males'!P:P, P25)</f>
        <v>1.8500000000000183E-3</v>
      </c>
      <c r="AW25">
        <f>AF25 - AVERAGEIFS('Placebo Males'!AF:AF, 'Placebo Males'!B:B, B25, 'Placebo Males'!P:P, P25)</f>
        <v>4.2985999999999969E-2</v>
      </c>
    </row>
    <row r="26" spans="1:49" x14ac:dyDescent="0.25">
      <c r="A26" t="s">
        <v>3347</v>
      </c>
      <c r="B26">
        <v>1012</v>
      </c>
      <c r="C26" t="s">
        <v>102</v>
      </c>
      <c r="D26">
        <v>21</v>
      </c>
      <c r="E26">
        <v>180.1</v>
      </c>
      <c r="F26">
        <v>61.8</v>
      </c>
      <c r="G26">
        <v>103.5</v>
      </c>
      <c r="H26">
        <v>56.5</v>
      </c>
      <c r="I26" t="s">
        <v>103</v>
      </c>
      <c r="J26" t="s">
        <v>104</v>
      </c>
      <c r="K26" t="s">
        <v>105</v>
      </c>
      <c r="L26" t="s">
        <v>160</v>
      </c>
      <c r="M26" t="s">
        <v>3323</v>
      </c>
      <c r="N26">
        <v>120</v>
      </c>
      <c r="O26" t="s">
        <v>2262</v>
      </c>
      <c r="P26">
        <v>3.5</v>
      </c>
      <c r="Q26" t="s">
        <v>113</v>
      </c>
      <c r="R26" t="s">
        <v>3327</v>
      </c>
      <c r="S26">
        <v>35.1</v>
      </c>
      <c r="T26" t="s">
        <v>2266</v>
      </c>
      <c r="U26">
        <v>1034</v>
      </c>
      <c r="V26">
        <v>221</v>
      </c>
      <c r="W26">
        <v>370</v>
      </c>
      <c r="X26">
        <v>103</v>
      </c>
      <c r="Y26">
        <v>196</v>
      </c>
      <c r="Z26">
        <v>71</v>
      </c>
      <c r="AA26" t="s">
        <v>108</v>
      </c>
      <c r="AB26">
        <v>50</v>
      </c>
      <c r="AC26">
        <v>22</v>
      </c>
      <c r="AD26">
        <v>640.43299999999999</v>
      </c>
      <c r="AE26">
        <v>0.10638300000000001</v>
      </c>
      <c r="AF26">
        <v>0.33769300000000002</v>
      </c>
      <c r="AH26">
        <v>0</v>
      </c>
      <c r="AI26">
        <f t="shared" si="0"/>
        <v>0</v>
      </c>
      <c r="AJ26">
        <f t="shared" si="1"/>
        <v>0</v>
      </c>
      <c r="AK26">
        <f t="shared" si="2"/>
        <v>0</v>
      </c>
      <c r="AL26">
        <f t="shared" si="3"/>
        <v>0</v>
      </c>
      <c r="AM26">
        <f>U26 - AVERAGEIFS('Placebo Males'!U:U, 'Placebo Males'!B:B, B26, 'Placebo Males'!P:P, P26)</f>
        <v>100.33333333333337</v>
      </c>
      <c r="AN26">
        <f>V26 - AVERAGEIFS('Placebo Males'!V:V, 'Placebo Males'!B:B, B26, 'Placebo Males'!P:P, P26)</f>
        <v>6.3333333333333428</v>
      </c>
      <c r="AO26">
        <f>W26 - AVERAGEIFS('Placebo Males'!W:W, 'Placebo Males'!B:B, B26, 'Placebo Males'!P:P, P26)</f>
        <v>14</v>
      </c>
      <c r="AP26">
        <f>X26 - AVERAGEIFS('Placebo Males'!X:X, 'Placebo Males'!B:B, B26, 'Placebo Males'!P:P, P26)</f>
        <v>1.6666666666666714</v>
      </c>
      <c r="AQ26">
        <f>Y26 - AVERAGEIFS('Placebo Males'!Y:Y, 'Placebo Males'!B:B, B26, 'Placebo Males'!P:P, P26)</f>
        <v>4.3333333333333428</v>
      </c>
      <c r="AR26">
        <f>Z26 - AVERAGEIFS('Placebo Males'!Z:Z, 'Placebo Males'!B:B, B26, 'Placebo Males'!P:P, P26)</f>
        <v>8</v>
      </c>
      <c r="AS26">
        <f>AB26 - AVERAGEIFS('Placebo Males'!AB:AB, 'Placebo Males'!B:B, B26, 'Placebo Males'!P:P, P26)</f>
        <v>10</v>
      </c>
      <c r="AT26">
        <f>AC26 - AVERAGEIFS('Placebo Males'!AC:AC, 'Placebo Males'!B:B, B26, 'Placebo Males'!P:P, P26)</f>
        <v>-1.6666666666666679</v>
      </c>
      <c r="AU26">
        <f>AD26 - AVERAGEIFS('Placebo Males'!AD:AD, 'Placebo Males'!B:B, B26, 'Placebo Males'!P:P, P26)</f>
        <v>-83.722333333333268</v>
      </c>
      <c r="AV26">
        <f>AE26 - AVERAGEIFS('Placebo Males'!AE:AE, 'Placebo Males'!B:B, B26, 'Placebo Males'!P:P, P26)</f>
        <v>-1.6766999999999976E-2</v>
      </c>
      <c r="AW26">
        <f>AF26 - AVERAGEIFS('Placebo Males'!AF:AF, 'Placebo Males'!B:B, B26, 'Placebo Males'!P:P, P26)</f>
        <v>4.4418999999999986E-2</v>
      </c>
    </row>
    <row r="27" spans="1:49" x14ac:dyDescent="0.25">
      <c r="A27" t="s">
        <v>3348</v>
      </c>
      <c r="B27">
        <v>1012</v>
      </c>
      <c r="C27" t="s">
        <v>102</v>
      </c>
      <c r="D27">
        <v>21</v>
      </c>
      <c r="E27">
        <v>180.1</v>
      </c>
      <c r="F27">
        <v>61.8</v>
      </c>
      <c r="G27">
        <v>103.5</v>
      </c>
      <c r="H27">
        <v>56.5</v>
      </c>
      <c r="I27" t="s">
        <v>103</v>
      </c>
      <c r="J27" t="s">
        <v>104</v>
      </c>
      <c r="K27" t="s">
        <v>105</v>
      </c>
      <c r="L27" t="s">
        <v>160</v>
      </c>
      <c r="M27" t="s">
        <v>3323</v>
      </c>
      <c r="N27">
        <v>120</v>
      </c>
      <c r="O27" t="s">
        <v>2262</v>
      </c>
      <c r="P27">
        <v>4</v>
      </c>
      <c r="Q27" t="s">
        <v>113</v>
      </c>
      <c r="R27" t="s">
        <v>3327</v>
      </c>
      <c r="S27">
        <v>29</v>
      </c>
      <c r="T27" t="s">
        <v>2266</v>
      </c>
      <c r="U27">
        <v>921</v>
      </c>
      <c r="V27">
        <v>217</v>
      </c>
      <c r="W27">
        <v>360</v>
      </c>
      <c r="X27">
        <v>94</v>
      </c>
      <c r="Y27">
        <v>197</v>
      </c>
      <c r="Z27">
        <v>69</v>
      </c>
      <c r="AA27" t="s">
        <v>108</v>
      </c>
      <c r="AB27">
        <v>40</v>
      </c>
      <c r="AC27">
        <v>30</v>
      </c>
      <c r="AD27">
        <v>635.83100000000002</v>
      </c>
      <c r="AE27">
        <v>0.14583299999999999</v>
      </c>
      <c r="AF27">
        <v>0.31160500000000002</v>
      </c>
      <c r="AH27">
        <v>0</v>
      </c>
      <c r="AI27">
        <f t="shared" si="0"/>
        <v>0</v>
      </c>
      <c r="AJ27">
        <f t="shared" si="1"/>
        <v>0</v>
      </c>
      <c r="AK27">
        <f t="shared" si="2"/>
        <v>0</v>
      </c>
      <c r="AL27">
        <f t="shared" si="3"/>
        <v>0</v>
      </c>
      <c r="AM27">
        <f>U27 - AVERAGEIFS('Placebo Males'!U:U, 'Placebo Males'!B:B, B27, 'Placebo Males'!P:P, P27)</f>
        <v>36</v>
      </c>
      <c r="AN27">
        <f>V27 - AVERAGEIFS('Placebo Males'!V:V, 'Placebo Males'!B:B, B27, 'Placebo Males'!P:P, P27)</f>
        <v>5.3333333333333428</v>
      </c>
      <c r="AO27">
        <f>W27 - AVERAGEIFS('Placebo Males'!W:W, 'Placebo Males'!B:B, B27, 'Placebo Males'!P:P, P27)</f>
        <v>9.3333333333333144</v>
      </c>
      <c r="AP27">
        <f>X27 - AVERAGEIFS('Placebo Males'!X:X, 'Placebo Males'!B:B, B27, 'Placebo Males'!P:P, P27)</f>
        <v>-7</v>
      </c>
      <c r="AQ27">
        <f>Y27 - AVERAGEIFS('Placebo Males'!Y:Y, 'Placebo Males'!B:B, B27, 'Placebo Males'!P:P, P27)</f>
        <v>11.333333333333343</v>
      </c>
      <c r="AR27">
        <f>Z27 - AVERAGEIFS('Placebo Males'!Z:Z, 'Placebo Males'!B:B, B27, 'Placebo Males'!P:P, P27)</f>
        <v>5</v>
      </c>
      <c r="AS27">
        <f>AB27 - AVERAGEIFS('Placebo Males'!AB:AB, 'Placebo Males'!B:B, B27, 'Placebo Males'!P:P, P27)</f>
        <v>-2</v>
      </c>
      <c r="AT27">
        <f>AC27 - AVERAGEIFS('Placebo Males'!AC:AC, 'Placebo Males'!B:B, B27, 'Placebo Males'!P:P, P27)</f>
        <v>8.6666666666666679</v>
      </c>
      <c r="AU27">
        <f>AD27 - AVERAGEIFS('Placebo Males'!AD:AD, 'Placebo Males'!B:B, B27, 'Placebo Males'!P:P, P27)</f>
        <v>-71.599333333333334</v>
      </c>
      <c r="AV27">
        <f>AE27 - AVERAGEIFS('Placebo Males'!AE:AE, 'Placebo Males'!B:B, B27, 'Placebo Males'!P:P, P27)</f>
        <v>2.605233333333333E-2</v>
      </c>
      <c r="AW27">
        <f>AF27 - AVERAGEIFS('Placebo Males'!AF:AF, 'Placebo Males'!B:B, B27, 'Placebo Males'!P:P, P27)</f>
        <v>2.5056000000000023E-2</v>
      </c>
    </row>
    <row r="28" spans="1:49" x14ac:dyDescent="0.25">
      <c r="A28" t="s">
        <v>3349</v>
      </c>
      <c r="B28">
        <v>1012</v>
      </c>
      <c r="C28" t="s">
        <v>102</v>
      </c>
      <c r="D28">
        <v>21</v>
      </c>
      <c r="E28">
        <v>180.1</v>
      </c>
      <c r="F28">
        <v>61.8</v>
      </c>
      <c r="G28">
        <v>103.5</v>
      </c>
      <c r="H28">
        <v>56.5</v>
      </c>
      <c r="I28" t="s">
        <v>103</v>
      </c>
      <c r="J28" t="s">
        <v>104</v>
      </c>
      <c r="K28" t="s">
        <v>105</v>
      </c>
      <c r="L28" t="s">
        <v>160</v>
      </c>
      <c r="M28" t="s">
        <v>3323</v>
      </c>
      <c r="N28">
        <v>120</v>
      </c>
      <c r="O28" t="s">
        <v>2262</v>
      </c>
      <c r="P28">
        <v>4</v>
      </c>
      <c r="Q28" t="s">
        <v>113</v>
      </c>
      <c r="R28" t="s">
        <v>3327</v>
      </c>
      <c r="S28">
        <v>29</v>
      </c>
      <c r="T28" t="s">
        <v>2266</v>
      </c>
      <c r="U28">
        <v>911</v>
      </c>
      <c r="V28">
        <v>213</v>
      </c>
      <c r="W28">
        <v>360</v>
      </c>
      <c r="X28">
        <v>113</v>
      </c>
      <c r="Y28">
        <v>179</v>
      </c>
      <c r="Z28">
        <v>68</v>
      </c>
      <c r="AA28" t="s">
        <v>108</v>
      </c>
      <c r="AB28">
        <v>41</v>
      </c>
      <c r="AC28">
        <v>25</v>
      </c>
      <c r="AD28">
        <v>657.84100000000001</v>
      </c>
      <c r="AE28">
        <v>0.155556</v>
      </c>
      <c r="AF28">
        <v>0.29830299999999998</v>
      </c>
      <c r="AH28">
        <v>0</v>
      </c>
      <c r="AI28">
        <f t="shared" si="0"/>
        <v>0</v>
      </c>
      <c r="AJ28">
        <f t="shared" si="1"/>
        <v>0</v>
      </c>
      <c r="AK28">
        <f t="shared" si="2"/>
        <v>0</v>
      </c>
      <c r="AL28">
        <f t="shared" si="3"/>
        <v>0</v>
      </c>
      <c r="AM28">
        <f>U28 - AVERAGEIFS('Placebo Males'!U:U, 'Placebo Males'!B:B, B28, 'Placebo Males'!P:P, P28)</f>
        <v>26</v>
      </c>
      <c r="AN28">
        <f>V28 - AVERAGEIFS('Placebo Males'!V:V, 'Placebo Males'!B:B, B28, 'Placebo Males'!P:P, P28)</f>
        <v>1.3333333333333428</v>
      </c>
      <c r="AO28">
        <f>W28 - AVERAGEIFS('Placebo Males'!W:W, 'Placebo Males'!B:B, B28, 'Placebo Males'!P:P, P28)</f>
        <v>9.3333333333333144</v>
      </c>
      <c r="AP28">
        <f>X28 - AVERAGEIFS('Placebo Males'!X:X, 'Placebo Males'!B:B, B28, 'Placebo Males'!P:P, P28)</f>
        <v>12</v>
      </c>
      <c r="AQ28">
        <f>Y28 - AVERAGEIFS('Placebo Males'!Y:Y, 'Placebo Males'!B:B, B28, 'Placebo Males'!P:P, P28)</f>
        <v>-6.6666666666666572</v>
      </c>
      <c r="AR28">
        <f>Z28 - AVERAGEIFS('Placebo Males'!Z:Z, 'Placebo Males'!B:B, B28, 'Placebo Males'!P:P, P28)</f>
        <v>4</v>
      </c>
      <c r="AS28">
        <f>AB28 - AVERAGEIFS('Placebo Males'!AB:AB, 'Placebo Males'!B:B, B28, 'Placebo Males'!P:P, P28)</f>
        <v>-1</v>
      </c>
      <c r="AT28">
        <f>AC28 - AVERAGEIFS('Placebo Males'!AC:AC, 'Placebo Males'!B:B, B28, 'Placebo Males'!P:P, P28)</f>
        <v>3.6666666666666679</v>
      </c>
      <c r="AU28">
        <f>AD28 - AVERAGEIFS('Placebo Males'!AD:AD, 'Placebo Males'!B:B, B28, 'Placebo Males'!P:P, P28)</f>
        <v>-49.589333333333343</v>
      </c>
      <c r="AV28">
        <f>AE28 - AVERAGEIFS('Placebo Males'!AE:AE, 'Placebo Males'!B:B, B28, 'Placebo Males'!P:P, P28)</f>
        <v>3.577533333333334E-2</v>
      </c>
      <c r="AW28">
        <f>AF28 - AVERAGEIFS('Placebo Males'!AF:AF, 'Placebo Males'!B:B, B28, 'Placebo Males'!P:P, P28)</f>
        <v>1.1753999999999987E-2</v>
      </c>
    </row>
    <row r="29" spans="1:49" x14ac:dyDescent="0.25">
      <c r="A29" t="s">
        <v>3350</v>
      </c>
      <c r="B29">
        <v>1012</v>
      </c>
      <c r="C29" t="s">
        <v>102</v>
      </c>
      <c r="D29">
        <v>21</v>
      </c>
      <c r="E29">
        <v>180.1</v>
      </c>
      <c r="F29">
        <v>61.8</v>
      </c>
      <c r="G29">
        <v>103.5</v>
      </c>
      <c r="H29">
        <v>56.5</v>
      </c>
      <c r="I29" t="s">
        <v>103</v>
      </c>
      <c r="J29" t="s">
        <v>104</v>
      </c>
      <c r="K29" t="s">
        <v>105</v>
      </c>
      <c r="L29" t="s">
        <v>160</v>
      </c>
      <c r="M29" t="s">
        <v>3323</v>
      </c>
      <c r="N29">
        <v>120</v>
      </c>
      <c r="O29" t="s">
        <v>2262</v>
      </c>
      <c r="P29">
        <v>4</v>
      </c>
      <c r="Q29" t="s">
        <v>113</v>
      </c>
      <c r="R29" t="s">
        <v>3327</v>
      </c>
      <c r="S29">
        <v>29</v>
      </c>
      <c r="T29" t="s">
        <v>2266</v>
      </c>
      <c r="U29">
        <v>928</v>
      </c>
      <c r="V29">
        <v>213</v>
      </c>
      <c r="W29">
        <v>360</v>
      </c>
      <c r="X29">
        <v>104</v>
      </c>
      <c r="Y29">
        <v>188</v>
      </c>
      <c r="Z29">
        <v>68</v>
      </c>
      <c r="AA29" t="s">
        <v>108</v>
      </c>
      <c r="AB29">
        <v>41</v>
      </c>
      <c r="AC29">
        <v>25</v>
      </c>
      <c r="AD29">
        <v>651.33900000000006</v>
      </c>
      <c r="AE29">
        <v>0.152174</v>
      </c>
      <c r="AF29">
        <v>0.304869</v>
      </c>
      <c r="AH29">
        <v>0</v>
      </c>
      <c r="AI29">
        <f t="shared" si="0"/>
        <v>0</v>
      </c>
      <c r="AJ29">
        <f t="shared" si="1"/>
        <v>0</v>
      </c>
      <c r="AK29">
        <f t="shared" si="2"/>
        <v>0</v>
      </c>
      <c r="AL29">
        <f t="shared" si="3"/>
        <v>0</v>
      </c>
      <c r="AM29">
        <f>U29 - AVERAGEIFS('Placebo Males'!U:U, 'Placebo Males'!B:B, B29, 'Placebo Males'!P:P, P29)</f>
        <v>43</v>
      </c>
      <c r="AN29">
        <f>V29 - AVERAGEIFS('Placebo Males'!V:V, 'Placebo Males'!B:B, B29, 'Placebo Males'!P:P, P29)</f>
        <v>1.3333333333333428</v>
      </c>
      <c r="AO29">
        <f>W29 - AVERAGEIFS('Placebo Males'!W:W, 'Placebo Males'!B:B, B29, 'Placebo Males'!P:P, P29)</f>
        <v>9.3333333333333144</v>
      </c>
      <c r="AP29">
        <f>X29 - AVERAGEIFS('Placebo Males'!X:X, 'Placebo Males'!B:B, B29, 'Placebo Males'!P:P, P29)</f>
        <v>3</v>
      </c>
      <c r="AQ29">
        <f>Y29 - AVERAGEIFS('Placebo Males'!Y:Y, 'Placebo Males'!B:B, B29, 'Placebo Males'!P:P, P29)</f>
        <v>2.3333333333333428</v>
      </c>
      <c r="AR29">
        <f>Z29 - AVERAGEIFS('Placebo Males'!Z:Z, 'Placebo Males'!B:B, B29, 'Placebo Males'!P:P, P29)</f>
        <v>4</v>
      </c>
      <c r="AS29">
        <f>AB29 - AVERAGEIFS('Placebo Males'!AB:AB, 'Placebo Males'!B:B, B29, 'Placebo Males'!P:P, P29)</f>
        <v>-1</v>
      </c>
      <c r="AT29">
        <f>AC29 - AVERAGEIFS('Placebo Males'!AC:AC, 'Placebo Males'!B:B, B29, 'Placebo Males'!P:P, P29)</f>
        <v>3.6666666666666679</v>
      </c>
      <c r="AU29">
        <f>AD29 - AVERAGEIFS('Placebo Males'!AD:AD, 'Placebo Males'!B:B, B29, 'Placebo Males'!P:P, P29)</f>
        <v>-56.091333333333296</v>
      </c>
      <c r="AV29">
        <f>AE29 - AVERAGEIFS('Placebo Males'!AE:AE, 'Placebo Males'!B:B, B29, 'Placebo Males'!P:P, P29)</f>
        <v>3.2393333333333343E-2</v>
      </c>
      <c r="AW29">
        <f>AF29 - AVERAGEIFS('Placebo Males'!AF:AF, 'Placebo Males'!B:B, B29, 'Placebo Males'!P:P, P29)</f>
        <v>1.8320000000000003E-2</v>
      </c>
    </row>
    <row r="30" spans="1:49" x14ac:dyDescent="0.25">
      <c r="A30" t="s">
        <v>3351</v>
      </c>
      <c r="B30">
        <v>1012</v>
      </c>
      <c r="C30" t="s">
        <v>102</v>
      </c>
      <c r="D30">
        <v>21</v>
      </c>
      <c r="E30">
        <v>180.1</v>
      </c>
      <c r="F30">
        <v>61.8</v>
      </c>
      <c r="G30">
        <v>103.5</v>
      </c>
      <c r="H30">
        <v>56.5</v>
      </c>
      <c r="I30" t="s">
        <v>103</v>
      </c>
      <c r="J30" t="s">
        <v>104</v>
      </c>
      <c r="K30" t="s">
        <v>105</v>
      </c>
      <c r="L30" t="s">
        <v>160</v>
      </c>
      <c r="M30" t="s">
        <v>3323</v>
      </c>
      <c r="N30">
        <v>120</v>
      </c>
      <c r="O30" t="s">
        <v>2262</v>
      </c>
      <c r="P30">
        <v>5</v>
      </c>
      <c r="Q30" t="s">
        <v>113</v>
      </c>
      <c r="R30" t="s">
        <v>3327</v>
      </c>
      <c r="S30">
        <v>25.8</v>
      </c>
      <c r="T30" t="s">
        <v>2266</v>
      </c>
      <c r="U30">
        <v>1035</v>
      </c>
      <c r="V30">
        <v>221</v>
      </c>
      <c r="W30">
        <v>364</v>
      </c>
      <c r="X30">
        <v>96</v>
      </c>
      <c r="Y30">
        <v>200</v>
      </c>
      <c r="Z30">
        <v>68</v>
      </c>
      <c r="AA30" t="s">
        <v>108</v>
      </c>
      <c r="AB30">
        <v>42</v>
      </c>
      <c r="AC30">
        <v>27</v>
      </c>
      <c r="AD30">
        <v>708.56299999999999</v>
      </c>
      <c r="AE30">
        <v>0.125</v>
      </c>
      <c r="AF30">
        <v>0.31807600000000003</v>
      </c>
      <c r="AH30">
        <v>0</v>
      </c>
      <c r="AI30">
        <f t="shared" si="0"/>
        <v>0</v>
      </c>
      <c r="AJ30">
        <f t="shared" si="1"/>
        <v>0</v>
      </c>
      <c r="AK30">
        <f t="shared" si="2"/>
        <v>0</v>
      </c>
      <c r="AL30">
        <f t="shared" si="3"/>
        <v>0</v>
      </c>
      <c r="AM30">
        <f>U30 - AVERAGEIFS('Placebo Males'!U:U, 'Placebo Males'!B:B, B30, 'Placebo Males'!P:P, P30)</f>
        <v>99.666666666666629</v>
      </c>
      <c r="AN30">
        <f>V30 - AVERAGEIFS('Placebo Males'!V:V, 'Placebo Males'!B:B, B30, 'Placebo Males'!P:P, P30)</f>
        <v>9.6666666666666572</v>
      </c>
      <c r="AO30">
        <f>W30 - AVERAGEIFS('Placebo Males'!W:W, 'Placebo Males'!B:B, B30, 'Placebo Males'!P:P, P30)</f>
        <v>14.333333333333314</v>
      </c>
      <c r="AP30">
        <f>X30 - AVERAGEIFS('Placebo Males'!X:X, 'Placebo Males'!B:B, B30, 'Placebo Males'!P:P, P30)</f>
        <v>-3.6666666666666714</v>
      </c>
      <c r="AQ30">
        <f>Y30 - AVERAGEIFS('Placebo Males'!Y:Y, 'Placebo Males'!B:B, B30, 'Placebo Males'!P:P, P30)</f>
        <v>14</v>
      </c>
      <c r="AR30">
        <f>Z30 - AVERAGEIFS('Placebo Males'!Z:Z, 'Placebo Males'!B:B, B30, 'Placebo Males'!P:P, P30)</f>
        <v>4</v>
      </c>
      <c r="AS30">
        <f>AB30 - AVERAGEIFS('Placebo Males'!AB:AB, 'Placebo Males'!B:B, B30, 'Placebo Males'!P:P, P30)</f>
        <v>0.3333333333333357</v>
      </c>
      <c r="AT30">
        <f>AC30 - AVERAGEIFS('Placebo Males'!AC:AC, 'Placebo Males'!B:B, B30, 'Placebo Males'!P:P, P30)</f>
        <v>6.6666666666666679</v>
      </c>
      <c r="AU30">
        <f>AD30 - AVERAGEIFS('Placebo Males'!AD:AD, 'Placebo Males'!B:B, B30, 'Placebo Males'!P:P, P30)</f>
        <v>-63.892666666666742</v>
      </c>
      <c r="AV30">
        <f>AE30 - AVERAGEIFS('Placebo Males'!AE:AE, 'Placebo Males'!B:B, B30, 'Placebo Males'!P:P, P30)</f>
        <v>2.1427966666666673E-2</v>
      </c>
      <c r="AW30">
        <f>AF30 - AVERAGEIFS('Placebo Males'!AF:AF, 'Placebo Males'!B:B, B30, 'Placebo Males'!P:P, P30)</f>
        <v>2.7626000000000039E-2</v>
      </c>
    </row>
    <row r="31" spans="1:49" x14ac:dyDescent="0.25">
      <c r="A31" t="s">
        <v>3352</v>
      </c>
      <c r="B31">
        <v>1012</v>
      </c>
      <c r="C31" t="s">
        <v>102</v>
      </c>
      <c r="D31">
        <v>21</v>
      </c>
      <c r="E31">
        <v>180.1</v>
      </c>
      <c r="F31">
        <v>61.8</v>
      </c>
      <c r="G31">
        <v>103.5</v>
      </c>
      <c r="H31">
        <v>56.5</v>
      </c>
      <c r="I31" t="s">
        <v>103</v>
      </c>
      <c r="J31" t="s">
        <v>104</v>
      </c>
      <c r="K31" t="s">
        <v>105</v>
      </c>
      <c r="L31" t="s">
        <v>160</v>
      </c>
      <c r="M31" t="s">
        <v>3323</v>
      </c>
      <c r="N31">
        <v>120</v>
      </c>
      <c r="O31" t="s">
        <v>2262</v>
      </c>
      <c r="P31">
        <v>5</v>
      </c>
      <c r="Q31" t="s">
        <v>113</v>
      </c>
      <c r="R31" t="s">
        <v>3327</v>
      </c>
      <c r="S31">
        <v>25.8</v>
      </c>
      <c r="T31" t="s">
        <v>2266</v>
      </c>
      <c r="U31">
        <v>974</v>
      </c>
      <c r="V31">
        <v>221</v>
      </c>
      <c r="W31">
        <v>362</v>
      </c>
      <c r="X31">
        <v>101</v>
      </c>
      <c r="Y31">
        <v>193</v>
      </c>
      <c r="Z31">
        <v>68</v>
      </c>
      <c r="AA31" t="s">
        <v>108</v>
      </c>
      <c r="AB31">
        <v>41</v>
      </c>
      <c r="AC31">
        <v>27</v>
      </c>
      <c r="AD31">
        <v>677.62300000000005</v>
      </c>
      <c r="AE31">
        <v>0.152174</v>
      </c>
      <c r="AF31">
        <v>0.32438</v>
      </c>
      <c r="AH31">
        <v>0</v>
      </c>
      <c r="AI31">
        <f t="shared" si="0"/>
        <v>0</v>
      </c>
      <c r="AJ31">
        <f t="shared" si="1"/>
        <v>0</v>
      </c>
      <c r="AK31">
        <f t="shared" si="2"/>
        <v>0</v>
      </c>
      <c r="AL31">
        <f t="shared" si="3"/>
        <v>0</v>
      </c>
      <c r="AM31">
        <f>U31 - AVERAGEIFS('Placebo Males'!U:U, 'Placebo Males'!B:B, B31, 'Placebo Males'!P:P, P31)</f>
        <v>38.666666666666629</v>
      </c>
      <c r="AN31">
        <f>V31 - AVERAGEIFS('Placebo Males'!V:V, 'Placebo Males'!B:B, B31, 'Placebo Males'!P:P, P31)</f>
        <v>9.6666666666666572</v>
      </c>
      <c r="AO31">
        <f>W31 - AVERAGEIFS('Placebo Males'!W:W, 'Placebo Males'!B:B, B31, 'Placebo Males'!P:P, P31)</f>
        <v>12.333333333333314</v>
      </c>
      <c r="AP31">
        <f>X31 - AVERAGEIFS('Placebo Males'!X:X, 'Placebo Males'!B:B, B31, 'Placebo Males'!P:P, P31)</f>
        <v>1.3333333333333286</v>
      </c>
      <c r="AQ31">
        <f>Y31 - AVERAGEIFS('Placebo Males'!Y:Y, 'Placebo Males'!B:B, B31, 'Placebo Males'!P:P, P31)</f>
        <v>7</v>
      </c>
      <c r="AR31">
        <f>Z31 - AVERAGEIFS('Placebo Males'!Z:Z, 'Placebo Males'!B:B, B31, 'Placebo Males'!P:P, P31)</f>
        <v>4</v>
      </c>
      <c r="AS31">
        <f>AB31 - AVERAGEIFS('Placebo Males'!AB:AB, 'Placebo Males'!B:B, B31, 'Placebo Males'!P:P, P31)</f>
        <v>-0.6666666666666643</v>
      </c>
      <c r="AT31">
        <f>AC31 - AVERAGEIFS('Placebo Males'!AC:AC, 'Placebo Males'!B:B, B31, 'Placebo Males'!P:P, P31)</f>
        <v>6.6666666666666679</v>
      </c>
      <c r="AU31">
        <f>AD31 - AVERAGEIFS('Placebo Males'!AD:AD, 'Placebo Males'!B:B, B31, 'Placebo Males'!P:P, P31)</f>
        <v>-94.832666666666682</v>
      </c>
      <c r="AV31">
        <f>AE31 - AVERAGEIFS('Placebo Males'!AE:AE, 'Placebo Males'!B:B, B31, 'Placebo Males'!P:P, P31)</f>
        <v>4.8601966666666677E-2</v>
      </c>
      <c r="AW31">
        <f>AF31 - AVERAGEIFS('Placebo Males'!AF:AF, 'Placebo Males'!B:B, B31, 'Placebo Males'!P:P, P31)</f>
        <v>3.3930000000000016E-2</v>
      </c>
    </row>
    <row r="32" spans="1:49" x14ac:dyDescent="0.25">
      <c r="A32" t="s">
        <v>3353</v>
      </c>
      <c r="B32">
        <v>1012</v>
      </c>
      <c r="C32" t="s">
        <v>102</v>
      </c>
      <c r="D32">
        <v>21</v>
      </c>
      <c r="E32">
        <v>180.1</v>
      </c>
      <c r="F32">
        <v>61.8</v>
      </c>
      <c r="G32">
        <v>103.5</v>
      </c>
      <c r="H32">
        <v>56.5</v>
      </c>
      <c r="I32" t="s">
        <v>103</v>
      </c>
      <c r="J32" t="s">
        <v>104</v>
      </c>
      <c r="K32" t="s">
        <v>105</v>
      </c>
      <c r="L32" t="s">
        <v>160</v>
      </c>
      <c r="M32" t="s">
        <v>3323</v>
      </c>
      <c r="N32">
        <v>120</v>
      </c>
      <c r="O32" t="s">
        <v>2262</v>
      </c>
      <c r="P32">
        <v>5</v>
      </c>
      <c r="Q32" t="s">
        <v>113</v>
      </c>
      <c r="R32" t="s">
        <v>3327</v>
      </c>
      <c r="S32">
        <v>25.8</v>
      </c>
      <c r="T32" t="s">
        <v>2266</v>
      </c>
      <c r="U32">
        <v>1013</v>
      </c>
      <c r="V32">
        <v>216</v>
      </c>
      <c r="W32">
        <v>366</v>
      </c>
      <c r="X32">
        <v>103</v>
      </c>
      <c r="Y32">
        <v>195</v>
      </c>
      <c r="Z32">
        <v>68</v>
      </c>
      <c r="AA32" t="s">
        <v>108</v>
      </c>
      <c r="AB32">
        <v>47</v>
      </c>
      <c r="AC32">
        <v>21</v>
      </c>
      <c r="AD32">
        <v>710.61900000000003</v>
      </c>
      <c r="AE32">
        <v>0.16666700000000001</v>
      </c>
      <c r="AF32">
        <v>0.33693200000000001</v>
      </c>
      <c r="AH32">
        <v>0</v>
      </c>
      <c r="AI32">
        <f t="shared" si="0"/>
        <v>0</v>
      </c>
      <c r="AJ32">
        <f t="shared" si="1"/>
        <v>0</v>
      </c>
      <c r="AK32">
        <f t="shared" si="2"/>
        <v>0</v>
      </c>
      <c r="AL32">
        <f t="shared" si="3"/>
        <v>0</v>
      </c>
      <c r="AM32">
        <f>U32 - AVERAGEIFS('Placebo Males'!U:U, 'Placebo Males'!B:B, B32, 'Placebo Males'!P:P, P32)</f>
        <v>77.666666666666629</v>
      </c>
      <c r="AN32">
        <f>V32 - AVERAGEIFS('Placebo Males'!V:V, 'Placebo Males'!B:B, B32, 'Placebo Males'!P:P, P32)</f>
        <v>4.6666666666666572</v>
      </c>
      <c r="AO32">
        <f>W32 - AVERAGEIFS('Placebo Males'!W:W, 'Placebo Males'!B:B, B32, 'Placebo Males'!P:P, P32)</f>
        <v>16.333333333333314</v>
      </c>
      <c r="AP32">
        <f>X32 - AVERAGEIFS('Placebo Males'!X:X, 'Placebo Males'!B:B, B32, 'Placebo Males'!P:P, P32)</f>
        <v>3.3333333333333286</v>
      </c>
      <c r="AQ32">
        <f>Y32 - AVERAGEIFS('Placebo Males'!Y:Y, 'Placebo Males'!B:B, B32, 'Placebo Males'!P:P, P32)</f>
        <v>9</v>
      </c>
      <c r="AR32">
        <f>Z32 - AVERAGEIFS('Placebo Males'!Z:Z, 'Placebo Males'!B:B, B32, 'Placebo Males'!P:P, P32)</f>
        <v>4</v>
      </c>
      <c r="AS32">
        <f>AB32 - AVERAGEIFS('Placebo Males'!AB:AB, 'Placebo Males'!B:B, B32, 'Placebo Males'!P:P, P32)</f>
        <v>5.3333333333333357</v>
      </c>
      <c r="AT32">
        <f>AC32 - AVERAGEIFS('Placebo Males'!AC:AC, 'Placebo Males'!B:B, B32, 'Placebo Males'!P:P, P32)</f>
        <v>0.66666666666666785</v>
      </c>
      <c r="AU32">
        <f>AD32 - AVERAGEIFS('Placebo Males'!AD:AD, 'Placebo Males'!B:B, B32, 'Placebo Males'!P:P, P32)</f>
        <v>-61.836666666666702</v>
      </c>
      <c r="AV32">
        <f>AE32 - AVERAGEIFS('Placebo Males'!AE:AE, 'Placebo Males'!B:B, B32, 'Placebo Males'!P:P, P32)</f>
        <v>6.3094966666666683E-2</v>
      </c>
      <c r="AW32">
        <f>AF32 - AVERAGEIFS('Placebo Males'!AF:AF, 'Placebo Males'!B:B, B32, 'Placebo Males'!P:P, P32)</f>
        <v>4.6482000000000023E-2</v>
      </c>
    </row>
    <row r="33" spans="1:49" x14ac:dyDescent="0.25">
      <c r="A33" t="s">
        <v>3354</v>
      </c>
      <c r="B33">
        <v>1012</v>
      </c>
      <c r="C33" t="s">
        <v>102</v>
      </c>
      <c r="D33">
        <v>21</v>
      </c>
      <c r="E33">
        <v>180.1</v>
      </c>
      <c r="F33">
        <v>61.8</v>
      </c>
      <c r="G33">
        <v>103.5</v>
      </c>
      <c r="H33">
        <v>56.5</v>
      </c>
      <c r="I33" t="s">
        <v>103</v>
      </c>
      <c r="J33" t="s">
        <v>104</v>
      </c>
      <c r="K33" t="s">
        <v>105</v>
      </c>
      <c r="L33" t="s">
        <v>160</v>
      </c>
      <c r="M33" t="s">
        <v>3323</v>
      </c>
      <c r="N33">
        <v>120</v>
      </c>
      <c r="O33" t="s">
        <v>2262</v>
      </c>
      <c r="P33">
        <v>6</v>
      </c>
      <c r="Q33" t="s">
        <v>113</v>
      </c>
      <c r="R33" t="s">
        <v>3327</v>
      </c>
      <c r="S33">
        <v>19.5</v>
      </c>
      <c r="T33" t="s">
        <v>2266</v>
      </c>
      <c r="U33">
        <v>868</v>
      </c>
      <c r="V33">
        <v>210</v>
      </c>
      <c r="W33">
        <v>357</v>
      </c>
      <c r="X33">
        <v>99</v>
      </c>
      <c r="Y33">
        <v>192</v>
      </c>
      <c r="Z33">
        <v>66</v>
      </c>
      <c r="AA33" t="s">
        <v>108</v>
      </c>
      <c r="AB33">
        <v>42</v>
      </c>
      <c r="AC33">
        <v>25</v>
      </c>
      <c r="AD33">
        <v>606.78499999999997</v>
      </c>
      <c r="AE33">
        <v>9.0909100000000007E-2</v>
      </c>
      <c r="AF33">
        <v>0.31414900000000001</v>
      </c>
      <c r="AH33">
        <v>0</v>
      </c>
      <c r="AI33">
        <f t="shared" si="0"/>
        <v>0</v>
      </c>
      <c r="AJ33">
        <f t="shared" si="1"/>
        <v>0</v>
      </c>
      <c r="AK33">
        <f t="shared" si="2"/>
        <v>0</v>
      </c>
      <c r="AL33">
        <f t="shared" si="3"/>
        <v>0</v>
      </c>
      <c r="AM33">
        <f>U33 - AVERAGEIFS('Placebo Males'!U:U, 'Placebo Males'!B:B, B33, 'Placebo Males'!P:P, P33)</f>
        <v>-51</v>
      </c>
      <c r="AN33">
        <f>V33 - AVERAGEIFS('Placebo Males'!V:V, 'Placebo Males'!B:B, B33, 'Placebo Males'!P:P, P33)</f>
        <v>-2.6666666666666572</v>
      </c>
      <c r="AO33">
        <f>W33 - AVERAGEIFS('Placebo Males'!W:W, 'Placebo Males'!B:B, B33, 'Placebo Males'!P:P, P33)</f>
        <v>-0.33333333333331439</v>
      </c>
      <c r="AP33">
        <f>X33 - AVERAGEIFS('Placebo Males'!X:X, 'Placebo Males'!B:B, B33, 'Placebo Males'!P:P, P33)</f>
        <v>-1.6666666666666714</v>
      </c>
      <c r="AQ33">
        <f>Y33 - AVERAGEIFS('Placebo Males'!Y:Y, 'Placebo Males'!B:B, B33, 'Placebo Males'!P:P, P33)</f>
        <v>0</v>
      </c>
      <c r="AR33">
        <f>Z33 - AVERAGEIFS('Placebo Males'!Z:Z, 'Placebo Males'!B:B, B33, 'Placebo Males'!P:P, P33)</f>
        <v>1.3333333333333286</v>
      </c>
      <c r="AS33">
        <f>AB33 - AVERAGEIFS('Placebo Males'!AB:AB, 'Placebo Males'!B:B, B33, 'Placebo Males'!P:P, P33)</f>
        <v>-0.6666666666666643</v>
      </c>
      <c r="AT33">
        <f>AC33 - AVERAGEIFS('Placebo Males'!AC:AC, 'Placebo Males'!B:B, B33, 'Placebo Males'!P:P, P33)</f>
        <v>-2.3333333333333321</v>
      </c>
      <c r="AU33">
        <f>AD33 - AVERAGEIFS('Placebo Males'!AD:AD, 'Placebo Males'!B:B, B33, 'Placebo Males'!P:P, P33)</f>
        <v>-15.484666666666726</v>
      </c>
      <c r="AV33">
        <f>AE33 - AVERAGEIFS('Placebo Males'!AE:AE, 'Placebo Males'!B:B, B33, 'Placebo Males'!P:P, P33)</f>
        <v>-2.276623333333333E-2</v>
      </c>
      <c r="AW33">
        <f>AF33 - AVERAGEIFS('Placebo Males'!AF:AF, 'Placebo Males'!B:B, B33, 'Placebo Males'!P:P, P33)</f>
        <v>1.3644333333333314E-2</v>
      </c>
    </row>
    <row r="34" spans="1:49" x14ac:dyDescent="0.25">
      <c r="A34" t="s">
        <v>3355</v>
      </c>
      <c r="B34">
        <v>1012</v>
      </c>
      <c r="C34" t="s">
        <v>102</v>
      </c>
      <c r="D34">
        <v>21</v>
      </c>
      <c r="E34">
        <v>180.1</v>
      </c>
      <c r="F34">
        <v>61.8</v>
      </c>
      <c r="G34">
        <v>103.5</v>
      </c>
      <c r="H34">
        <v>56.5</v>
      </c>
      <c r="I34" t="s">
        <v>103</v>
      </c>
      <c r="J34" t="s">
        <v>104</v>
      </c>
      <c r="K34" t="s">
        <v>105</v>
      </c>
      <c r="L34" t="s">
        <v>160</v>
      </c>
      <c r="M34" t="s">
        <v>3323</v>
      </c>
      <c r="N34">
        <v>120</v>
      </c>
      <c r="O34" t="s">
        <v>2262</v>
      </c>
      <c r="P34">
        <v>6</v>
      </c>
      <c r="Q34" t="s">
        <v>113</v>
      </c>
      <c r="R34" t="s">
        <v>3327</v>
      </c>
      <c r="S34">
        <v>19.5</v>
      </c>
      <c r="T34" t="s">
        <v>2266</v>
      </c>
      <c r="U34">
        <v>823</v>
      </c>
      <c r="V34">
        <v>203</v>
      </c>
      <c r="W34">
        <v>353</v>
      </c>
      <c r="X34">
        <v>109</v>
      </c>
      <c r="Y34">
        <v>178</v>
      </c>
      <c r="Z34">
        <v>66</v>
      </c>
      <c r="AA34" t="s">
        <v>108</v>
      </c>
      <c r="AB34">
        <v>43</v>
      </c>
      <c r="AC34">
        <v>23</v>
      </c>
      <c r="AD34">
        <v>595.62699999999995</v>
      </c>
      <c r="AE34">
        <v>0.113636</v>
      </c>
      <c r="AF34">
        <v>0.30837500000000001</v>
      </c>
      <c r="AH34">
        <v>0</v>
      </c>
      <c r="AI34">
        <f t="shared" si="0"/>
        <v>0</v>
      </c>
      <c r="AJ34">
        <f t="shared" si="1"/>
        <v>0</v>
      </c>
      <c r="AK34">
        <f t="shared" si="2"/>
        <v>0</v>
      </c>
      <c r="AL34">
        <f t="shared" si="3"/>
        <v>0</v>
      </c>
      <c r="AM34">
        <f>U34 - AVERAGEIFS('Placebo Males'!U:U, 'Placebo Males'!B:B, B34, 'Placebo Males'!P:P, P34)</f>
        <v>-96</v>
      </c>
      <c r="AN34">
        <f>V34 - AVERAGEIFS('Placebo Males'!V:V, 'Placebo Males'!B:B, B34, 'Placebo Males'!P:P, P34)</f>
        <v>-9.6666666666666572</v>
      </c>
      <c r="AO34">
        <f>W34 - AVERAGEIFS('Placebo Males'!W:W, 'Placebo Males'!B:B, B34, 'Placebo Males'!P:P, P34)</f>
        <v>-4.3333333333333144</v>
      </c>
      <c r="AP34">
        <f>X34 - AVERAGEIFS('Placebo Males'!X:X, 'Placebo Males'!B:B, B34, 'Placebo Males'!P:P, P34)</f>
        <v>8.3333333333333286</v>
      </c>
      <c r="AQ34">
        <f>Y34 - AVERAGEIFS('Placebo Males'!Y:Y, 'Placebo Males'!B:B, B34, 'Placebo Males'!P:P, P34)</f>
        <v>-14</v>
      </c>
      <c r="AR34">
        <f>Z34 - AVERAGEIFS('Placebo Males'!Z:Z, 'Placebo Males'!B:B, B34, 'Placebo Males'!P:P, P34)</f>
        <v>1.3333333333333286</v>
      </c>
      <c r="AS34">
        <f>AB34 - AVERAGEIFS('Placebo Males'!AB:AB, 'Placebo Males'!B:B, B34, 'Placebo Males'!P:P, P34)</f>
        <v>0.3333333333333357</v>
      </c>
      <c r="AT34">
        <f>AC34 - AVERAGEIFS('Placebo Males'!AC:AC, 'Placebo Males'!B:B, B34, 'Placebo Males'!P:P, P34)</f>
        <v>-4.3333333333333321</v>
      </c>
      <c r="AU34">
        <f>AD34 - AVERAGEIFS('Placebo Males'!AD:AD, 'Placebo Males'!B:B, B34, 'Placebo Males'!P:P, P34)</f>
        <v>-26.642666666666742</v>
      </c>
      <c r="AV34">
        <f>AE34 - AVERAGEIFS('Placebo Males'!AE:AE, 'Placebo Males'!B:B, B34, 'Placebo Males'!P:P, P34)</f>
        <v>-3.9333333333335663E-5</v>
      </c>
      <c r="AW34">
        <f>AF34 - AVERAGEIFS('Placebo Males'!AF:AF, 'Placebo Males'!B:B, B34, 'Placebo Males'!P:P, P34)</f>
        <v>7.8703333333333125E-3</v>
      </c>
    </row>
    <row r="35" spans="1:49" x14ac:dyDescent="0.25">
      <c r="A35" t="s">
        <v>3356</v>
      </c>
      <c r="B35">
        <v>1012</v>
      </c>
      <c r="C35" t="s">
        <v>102</v>
      </c>
      <c r="D35">
        <v>21</v>
      </c>
      <c r="E35">
        <v>180.1</v>
      </c>
      <c r="F35">
        <v>61.8</v>
      </c>
      <c r="G35">
        <v>103.5</v>
      </c>
      <c r="H35">
        <v>56.5</v>
      </c>
      <c r="I35" t="s">
        <v>103</v>
      </c>
      <c r="J35" t="s">
        <v>104</v>
      </c>
      <c r="K35" t="s">
        <v>105</v>
      </c>
      <c r="L35" t="s">
        <v>160</v>
      </c>
      <c r="M35" t="s">
        <v>3323</v>
      </c>
      <c r="N35">
        <v>120</v>
      </c>
      <c r="O35" t="s">
        <v>2262</v>
      </c>
      <c r="P35">
        <v>6</v>
      </c>
      <c r="Q35" t="s">
        <v>113</v>
      </c>
      <c r="R35" t="s">
        <v>3327</v>
      </c>
      <c r="S35">
        <v>19.5</v>
      </c>
      <c r="T35" t="s">
        <v>2266</v>
      </c>
      <c r="U35">
        <v>911</v>
      </c>
      <c r="V35">
        <v>210</v>
      </c>
      <c r="W35">
        <v>362</v>
      </c>
      <c r="X35">
        <v>99</v>
      </c>
      <c r="Y35">
        <v>196</v>
      </c>
      <c r="Z35">
        <v>67</v>
      </c>
      <c r="AA35" t="s">
        <v>108</v>
      </c>
      <c r="AB35">
        <v>40</v>
      </c>
      <c r="AC35">
        <v>30</v>
      </c>
      <c r="AD35">
        <v>630.02800000000002</v>
      </c>
      <c r="AE35">
        <v>9.0909100000000007E-2</v>
      </c>
      <c r="AF35">
        <v>0.30038300000000001</v>
      </c>
      <c r="AH35">
        <v>0</v>
      </c>
      <c r="AI35">
        <f t="shared" si="0"/>
        <v>0</v>
      </c>
      <c r="AJ35">
        <f t="shared" si="1"/>
        <v>0</v>
      </c>
      <c r="AK35">
        <f t="shared" si="2"/>
        <v>0</v>
      </c>
      <c r="AL35">
        <f t="shared" si="3"/>
        <v>0</v>
      </c>
      <c r="AM35">
        <f>U35 - AVERAGEIFS('Placebo Males'!U:U, 'Placebo Males'!B:B, B35, 'Placebo Males'!P:P, P35)</f>
        <v>-8</v>
      </c>
      <c r="AN35">
        <f>V35 - AVERAGEIFS('Placebo Males'!V:V, 'Placebo Males'!B:B, B35, 'Placebo Males'!P:P, P35)</f>
        <v>-2.6666666666666572</v>
      </c>
      <c r="AO35">
        <f>W35 - AVERAGEIFS('Placebo Males'!W:W, 'Placebo Males'!B:B, B35, 'Placebo Males'!P:P, P35)</f>
        <v>4.6666666666666856</v>
      </c>
      <c r="AP35">
        <f>X35 - AVERAGEIFS('Placebo Males'!X:X, 'Placebo Males'!B:B, B35, 'Placebo Males'!P:P, P35)</f>
        <v>-1.6666666666666714</v>
      </c>
      <c r="AQ35">
        <f>Y35 - AVERAGEIFS('Placebo Males'!Y:Y, 'Placebo Males'!B:B, B35, 'Placebo Males'!P:P, P35)</f>
        <v>4</v>
      </c>
      <c r="AR35">
        <f>Z35 - AVERAGEIFS('Placebo Males'!Z:Z, 'Placebo Males'!B:B, B35, 'Placebo Males'!P:P, P35)</f>
        <v>2.3333333333333286</v>
      </c>
      <c r="AS35">
        <f>AB35 - AVERAGEIFS('Placebo Males'!AB:AB, 'Placebo Males'!B:B, B35, 'Placebo Males'!P:P, P35)</f>
        <v>-2.6666666666666643</v>
      </c>
      <c r="AT35">
        <f>AC35 - AVERAGEIFS('Placebo Males'!AC:AC, 'Placebo Males'!B:B, B35, 'Placebo Males'!P:P, P35)</f>
        <v>2.6666666666666679</v>
      </c>
      <c r="AU35">
        <f>AD35 - AVERAGEIFS('Placebo Males'!AD:AD, 'Placebo Males'!B:B, B35, 'Placebo Males'!P:P, P35)</f>
        <v>7.7583333333333258</v>
      </c>
      <c r="AV35">
        <f>AE35 - AVERAGEIFS('Placebo Males'!AE:AE, 'Placebo Males'!B:B, B35, 'Placebo Males'!P:P, P35)</f>
        <v>-2.276623333333333E-2</v>
      </c>
      <c r="AW35">
        <f>AF35 - AVERAGEIFS('Placebo Males'!AF:AF, 'Placebo Males'!B:B, B35, 'Placebo Males'!P:P, P35)</f>
        <v>-1.2166666666668657E-4</v>
      </c>
    </row>
    <row r="36" spans="1:49" x14ac:dyDescent="0.25">
      <c r="A36" t="s">
        <v>3357</v>
      </c>
      <c r="B36">
        <v>1012</v>
      </c>
      <c r="C36" t="s">
        <v>102</v>
      </c>
      <c r="D36">
        <v>21</v>
      </c>
      <c r="E36">
        <v>180.1</v>
      </c>
      <c r="F36">
        <v>61.8</v>
      </c>
      <c r="G36">
        <v>103.5</v>
      </c>
      <c r="H36">
        <v>56.5</v>
      </c>
      <c r="I36" t="s">
        <v>103</v>
      </c>
      <c r="J36" t="s">
        <v>104</v>
      </c>
      <c r="K36" t="s">
        <v>105</v>
      </c>
      <c r="L36" t="s">
        <v>160</v>
      </c>
      <c r="M36" t="s">
        <v>3323</v>
      </c>
      <c r="N36">
        <v>120</v>
      </c>
      <c r="O36" t="s">
        <v>2262</v>
      </c>
      <c r="P36">
        <v>7</v>
      </c>
      <c r="Q36" t="s">
        <v>113</v>
      </c>
      <c r="R36" t="s">
        <v>3327</v>
      </c>
      <c r="S36">
        <v>13</v>
      </c>
      <c r="T36" t="s">
        <v>2266</v>
      </c>
      <c r="U36">
        <v>831</v>
      </c>
      <c r="V36">
        <v>207</v>
      </c>
      <c r="W36">
        <v>355</v>
      </c>
      <c r="X36">
        <v>98</v>
      </c>
      <c r="Y36">
        <v>190</v>
      </c>
      <c r="Z36">
        <v>67</v>
      </c>
      <c r="AA36" t="s">
        <v>108</v>
      </c>
      <c r="AB36">
        <v>45</v>
      </c>
      <c r="AC36">
        <v>23</v>
      </c>
      <c r="AD36">
        <v>645.72500000000002</v>
      </c>
      <c r="AE36">
        <v>0.10638300000000001</v>
      </c>
      <c r="AF36">
        <v>0.29672199999999999</v>
      </c>
      <c r="AH36">
        <v>130</v>
      </c>
      <c r="AI36">
        <f t="shared" si="0"/>
        <v>0.28596467764301753</v>
      </c>
      <c r="AJ36">
        <f t="shared" si="1"/>
        <v>0.57102656677275476</v>
      </c>
      <c r="AK36">
        <f t="shared" si="2"/>
        <v>0.12678620677267016</v>
      </c>
      <c r="AL36">
        <f t="shared" si="3"/>
        <v>1.8420011760721389E-3</v>
      </c>
      <c r="AM36">
        <f>U36 - AVERAGEIFS('Placebo Males'!U:U, 'Placebo Males'!B:B, B36, 'Placebo Males'!P:P, P36)</f>
        <v>-112.33333333333337</v>
      </c>
      <c r="AN36">
        <f>V36 - AVERAGEIFS('Placebo Males'!V:V, 'Placebo Males'!B:B, B36, 'Placebo Males'!P:P, P36)</f>
        <v>-5.6666666666666572</v>
      </c>
      <c r="AO36">
        <f>W36 - AVERAGEIFS('Placebo Males'!W:W, 'Placebo Males'!B:B, B36, 'Placebo Males'!P:P, P36)</f>
        <v>-4.3333333333333144</v>
      </c>
      <c r="AP36">
        <f>X36 - AVERAGEIFS('Placebo Males'!X:X, 'Placebo Males'!B:B, B36, 'Placebo Males'!P:P, P36)</f>
        <v>0</v>
      </c>
      <c r="AQ36">
        <f>Y36 - AVERAGEIFS('Placebo Males'!Y:Y, 'Placebo Males'!B:B, B36, 'Placebo Males'!P:P, P36)</f>
        <v>-6</v>
      </c>
      <c r="AR36">
        <f>Z36 - AVERAGEIFS('Placebo Males'!Z:Z, 'Placebo Males'!B:B, B36, 'Placebo Males'!P:P, P36)</f>
        <v>1.6666666666666714</v>
      </c>
      <c r="AS36">
        <f>AB36 - AVERAGEIFS('Placebo Males'!AB:AB, 'Placebo Males'!B:B, B36, 'Placebo Males'!P:P, P36)</f>
        <v>5.6666666666666643</v>
      </c>
      <c r="AT36">
        <f>AC36 - AVERAGEIFS('Placebo Males'!AC:AC, 'Placebo Males'!B:B, B36, 'Placebo Males'!P:P, P36)</f>
        <v>-6</v>
      </c>
      <c r="AU36">
        <f>AD36 - AVERAGEIFS('Placebo Males'!AD:AD, 'Placebo Males'!B:B, B36, 'Placebo Males'!P:P, P36)</f>
        <v>-21.789999999999964</v>
      </c>
      <c r="AV36">
        <f>AE36 - AVERAGEIFS('Placebo Males'!AE:AE, 'Placebo Males'!B:B, B36, 'Placebo Males'!P:P, P36)</f>
        <v>-3.3151999999999987E-2</v>
      </c>
      <c r="AW36">
        <f>AF36 - AVERAGEIFS('Placebo Males'!AF:AF, 'Placebo Males'!B:B, B36, 'Placebo Males'!P:P, P36)</f>
        <v>1.173333333333304E-3</v>
      </c>
    </row>
    <row r="37" spans="1:49" x14ac:dyDescent="0.25">
      <c r="A37" t="s">
        <v>3358</v>
      </c>
      <c r="B37">
        <v>1012</v>
      </c>
      <c r="C37" t="s">
        <v>102</v>
      </c>
      <c r="D37">
        <v>21</v>
      </c>
      <c r="E37">
        <v>180.1</v>
      </c>
      <c r="F37">
        <v>61.8</v>
      </c>
      <c r="G37">
        <v>103.5</v>
      </c>
      <c r="H37">
        <v>56.5</v>
      </c>
      <c r="I37" t="s">
        <v>103</v>
      </c>
      <c r="J37" t="s">
        <v>104</v>
      </c>
      <c r="K37" t="s">
        <v>105</v>
      </c>
      <c r="L37" t="s">
        <v>160</v>
      </c>
      <c r="M37" t="s">
        <v>3323</v>
      </c>
      <c r="N37">
        <v>120</v>
      </c>
      <c r="O37" t="s">
        <v>2262</v>
      </c>
      <c r="P37">
        <v>7</v>
      </c>
      <c r="Q37" t="s">
        <v>113</v>
      </c>
      <c r="R37" t="s">
        <v>3327</v>
      </c>
      <c r="S37">
        <v>13</v>
      </c>
      <c r="T37" t="s">
        <v>2266</v>
      </c>
      <c r="U37">
        <v>873</v>
      </c>
      <c r="V37">
        <v>206</v>
      </c>
      <c r="W37">
        <v>353</v>
      </c>
      <c r="X37">
        <v>101</v>
      </c>
      <c r="Y37">
        <v>184</v>
      </c>
      <c r="Z37">
        <v>68</v>
      </c>
      <c r="AA37" t="s">
        <v>108</v>
      </c>
      <c r="AB37">
        <v>45</v>
      </c>
      <c r="AC37">
        <v>23</v>
      </c>
      <c r="AD37">
        <v>643.65899999999999</v>
      </c>
      <c r="AE37">
        <v>0.12766</v>
      </c>
      <c r="AF37">
        <v>0.30551600000000001</v>
      </c>
      <c r="AH37">
        <v>130</v>
      </c>
      <c r="AI37">
        <f t="shared" si="0"/>
        <v>0.28596467764301753</v>
      </c>
      <c r="AJ37">
        <f t="shared" si="1"/>
        <v>0.57102656677275476</v>
      </c>
      <c r="AK37">
        <f t="shared" si="2"/>
        <v>0.12678620677267016</v>
      </c>
      <c r="AL37">
        <f t="shared" si="3"/>
        <v>1.8420011760721389E-3</v>
      </c>
      <c r="AM37">
        <f>U37 - AVERAGEIFS('Placebo Males'!U:U, 'Placebo Males'!B:B, B37, 'Placebo Males'!P:P, P37)</f>
        <v>-70.333333333333371</v>
      </c>
      <c r="AN37">
        <f>V37 - AVERAGEIFS('Placebo Males'!V:V, 'Placebo Males'!B:B, B37, 'Placebo Males'!P:P, P37)</f>
        <v>-6.6666666666666572</v>
      </c>
      <c r="AO37">
        <f>W37 - AVERAGEIFS('Placebo Males'!W:W, 'Placebo Males'!B:B, B37, 'Placebo Males'!P:P, P37)</f>
        <v>-6.3333333333333144</v>
      </c>
      <c r="AP37">
        <f>X37 - AVERAGEIFS('Placebo Males'!X:X, 'Placebo Males'!B:B, B37, 'Placebo Males'!P:P, P37)</f>
        <v>3</v>
      </c>
      <c r="AQ37">
        <f>Y37 - AVERAGEIFS('Placebo Males'!Y:Y, 'Placebo Males'!B:B, B37, 'Placebo Males'!P:P, P37)</f>
        <v>-12</v>
      </c>
      <c r="AR37">
        <f>Z37 - AVERAGEIFS('Placebo Males'!Z:Z, 'Placebo Males'!B:B, B37, 'Placebo Males'!P:P, P37)</f>
        <v>2.6666666666666714</v>
      </c>
      <c r="AS37">
        <f>AB37 - AVERAGEIFS('Placebo Males'!AB:AB, 'Placebo Males'!B:B, B37, 'Placebo Males'!P:P, P37)</f>
        <v>5.6666666666666643</v>
      </c>
      <c r="AT37">
        <f>AC37 - AVERAGEIFS('Placebo Males'!AC:AC, 'Placebo Males'!B:B, B37, 'Placebo Males'!P:P, P37)</f>
        <v>-6</v>
      </c>
      <c r="AU37">
        <f>AD37 - AVERAGEIFS('Placebo Males'!AD:AD, 'Placebo Males'!B:B, B37, 'Placebo Males'!P:P, P37)</f>
        <v>-23.855999999999995</v>
      </c>
      <c r="AV37">
        <f>AE37 - AVERAGEIFS('Placebo Males'!AE:AE, 'Placebo Males'!B:B, B37, 'Placebo Males'!P:P, P37)</f>
        <v>-1.1874999999999997E-2</v>
      </c>
      <c r="AW37">
        <f>AF37 - AVERAGEIFS('Placebo Males'!AF:AF, 'Placebo Males'!B:B, B37, 'Placebo Males'!P:P, P37)</f>
        <v>9.967333333333328E-3</v>
      </c>
    </row>
    <row r="38" spans="1:49" x14ac:dyDescent="0.25">
      <c r="A38" t="s">
        <v>3359</v>
      </c>
      <c r="B38">
        <v>1012</v>
      </c>
      <c r="C38" t="s">
        <v>102</v>
      </c>
      <c r="D38">
        <v>21</v>
      </c>
      <c r="E38">
        <v>180.1</v>
      </c>
      <c r="F38">
        <v>61.8</v>
      </c>
      <c r="G38">
        <v>103.5</v>
      </c>
      <c r="H38">
        <v>56.5</v>
      </c>
      <c r="I38" t="s">
        <v>103</v>
      </c>
      <c r="J38" t="s">
        <v>104</v>
      </c>
      <c r="K38" t="s">
        <v>105</v>
      </c>
      <c r="L38" t="s">
        <v>160</v>
      </c>
      <c r="M38" t="s">
        <v>3323</v>
      </c>
      <c r="N38">
        <v>120</v>
      </c>
      <c r="O38" t="s">
        <v>2262</v>
      </c>
      <c r="P38">
        <v>7</v>
      </c>
      <c r="Q38" t="s">
        <v>113</v>
      </c>
      <c r="R38" t="s">
        <v>3327</v>
      </c>
      <c r="S38">
        <v>13</v>
      </c>
      <c r="T38" t="s">
        <v>2266</v>
      </c>
      <c r="U38">
        <v>908</v>
      </c>
      <c r="V38">
        <v>208</v>
      </c>
      <c r="W38">
        <v>354</v>
      </c>
      <c r="X38">
        <v>97</v>
      </c>
      <c r="Y38">
        <v>188</v>
      </c>
      <c r="Z38">
        <v>69</v>
      </c>
      <c r="AA38" t="s">
        <v>108</v>
      </c>
      <c r="AB38">
        <v>44</v>
      </c>
      <c r="AC38">
        <v>24</v>
      </c>
      <c r="AD38">
        <v>669.51499999999999</v>
      </c>
      <c r="AE38">
        <v>9.0909100000000007E-2</v>
      </c>
      <c r="AF38">
        <v>0.28501799999999999</v>
      </c>
      <c r="AH38">
        <v>130</v>
      </c>
      <c r="AI38">
        <f t="shared" si="0"/>
        <v>0.28596467764301753</v>
      </c>
      <c r="AJ38">
        <f t="shared" si="1"/>
        <v>0.57102656677275476</v>
      </c>
      <c r="AK38">
        <f t="shared" si="2"/>
        <v>0.12678620677267016</v>
      </c>
      <c r="AL38">
        <f t="shared" si="3"/>
        <v>1.8420011760721389E-3</v>
      </c>
      <c r="AM38">
        <f>U38 - AVERAGEIFS('Placebo Males'!U:U, 'Placebo Males'!B:B, B38, 'Placebo Males'!P:P, P38)</f>
        <v>-35.333333333333371</v>
      </c>
      <c r="AN38">
        <f>V38 - AVERAGEIFS('Placebo Males'!V:V, 'Placebo Males'!B:B, B38, 'Placebo Males'!P:P, P38)</f>
        <v>-4.6666666666666572</v>
      </c>
      <c r="AO38">
        <f>W38 - AVERAGEIFS('Placebo Males'!W:W, 'Placebo Males'!B:B, B38, 'Placebo Males'!P:P, P38)</f>
        <v>-5.3333333333333144</v>
      </c>
      <c r="AP38">
        <f>X38 - AVERAGEIFS('Placebo Males'!X:X, 'Placebo Males'!B:B, B38, 'Placebo Males'!P:P, P38)</f>
        <v>-1</v>
      </c>
      <c r="AQ38">
        <f>Y38 - AVERAGEIFS('Placebo Males'!Y:Y, 'Placebo Males'!B:B, B38, 'Placebo Males'!P:P, P38)</f>
        <v>-8</v>
      </c>
      <c r="AR38">
        <f>Z38 - AVERAGEIFS('Placebo Males'!Z:Z, 'Placebo Males'!B:B, B38, 'Placebo Males'!P:P, P38)</f>
        <v>3.6666666666666714</v>
      </c>
      <c r="AS38">
        <f>AB38 - AVERAGEIFS('Placebo Males'!AB:AB, 'Placebo Males'!B:B, B38, 'Placebo Males'!P:P, P38)</f>
        <v>4.6666666666666643</v>
      </c>
      <c r="AT38">
        <f>AC38 - AVERAGEIFS('Placebo Males'!AC:AC, 'Placebo Males'!B:B, B38, 'Placebo Males'!P:P, P38)</f>
        <v>-5</v>
      </c>
      <c r="AU38">
        <f>AD38 - AVERAGEIFS('Placebo Males'!AD:AD, 'Placebo Males'!B:B, B38, 'Placebo Males'!P:P, P38)</f>
        <v>2</v>
      </c>
      <c r="AV38">
        <f>AE38 - AVERAGEIFS('Placebo Males'!AE:AE, 'Placebo Males'!B:B, B38, 'Placebo Males'!P:P, P38)</f>
        <v>-4.8625899999999986E-2</v>
      </c>
      <c r="AW38">
        <f>AF38 - AVERAGEIFS('Placebo Males'!AF:AF, 'Placebo Males'!B:B, B38, 'Placebo Males'!P:P, P38)</f>
        <v>-1.0530666666666688E-2</v>
      </c>
    </row>
    <row r="39" spans="1:49" x14ac:dyDescent="0.25">
      <c r="A39" s="1" t="s">
        <v>3360</v>
      </c>
      <c r="B39">
        <v>1012</v>
      </c>
      <c r="C39" t="s">
        <v>102</v>
      </c>
      <c r="D39">
        <v>21</v>
      </c>
      <c r="E39">
        <v>180.1</v>
      </c>
      <c r="F39">
        <v>61.8</v>
      </c>
      <c r="G39">
        <v>103.5</v>
      </c>
      <c r="H39">
        <v>56.5</v>
      </c>
      <c r="I39" t="s">
        <v>103</v>
      </c>
      <c r="J39" t="s">
        <v>104</v>
      </c>
      <c r="K39" t="s">
        <v>105</v>
      </c>
      <c r="L39" t="s">
        <v>160</v>
      </c>
      <c r="M39" t="s">
        <v>3323</v>
      </c>
      <c r="N39">
        <v>120</v>
      </c>
      <c r="O39" t="s">
        <v>2262</v>
      </c>
      <c r="P39">
        <v>8</v>
      </c>
      <c r="Q39" t="s">
        <v>113</v>
      </c>
      <c r="R39" t="s">
        <v>3327</v>
      </c>
      <c r="S39">
        <v>10.7</v>
      </c>
      <c r="T39" t="s">
        <v>2266</v>
      </c>
      <c r="U39">
        <v>885</v>
      </c>
      <c r="V39">
        <v>210</v>
      </c>
      <c r="W39">
        <v>355</v>
      </c>
      <c r="X39">
        <v>101</v>
      </c>
      <c r="Y39">
        <v>187</v>
      </c>
      <c r="Z39">
        <v>67</v>
      </c>
      <c r="AA39" t="s">
        <v>108</v>
      </c>
      <c r="AB39">
        <v>38</v>
      </c>
      <c r="AC39">
        <v>26</v>
      </c>
      <c r="AD39">
        <v>699.86</v>
      </c>
      <c r="AE39">
        <v>0.113636</v>
      </c>
      <c r="AF39">
        <v>0.30419400000000002</v>
      </c>
      <c r="AH39">
        <v>112</v>
      </c>
      <c r="AI39">
        <f t="shared" si="0"/>
        <v>0.24636956843090743</v>
      </c>
      <c r="AJ39">
        <f t="shared" si="1"/>
        <v>0.54160663524016162</v>
      </c>
      <c r="AK39">
        <f t="shared" si="2"/>
        <v>0.11281343767197582</v>
      </c>
      <c r="AL39">
        <f t="shared" si="3"/>
        <v>1.5112944242140491E-3</v>
      </c>
      <c r="AM39">
        <f>U39 - AVERAGEIFS('Placebo Males'!U:U, 'Placebo Males'!B:B, B39, 'Placebo Males'!P:P, P39)</f>
        <v>9</v>
      </c>
      <c r="AN39">
        <f>V39 - AVERAGEIFS('Placebo Males'!V:V, 'Placebo Males'!B:B, B39, 'Placebo Males'!P:P, P39)</f>
        <v>-2.3333333333333428</v>
      </c>
      <c r="AO39">
        <f>W39 - AVERAGEIFS('Placebo Males'!W:W, 'Placebo Males'!B:B, B39, 'Placebo Males'!P:P, P39)</f>
        <v>4</v>
      </c>
      <c r="AP39">
        <f>X39 - AVERAGEIFS('Placebo Males'!X:X, 'Placebo Males'!B:B, B39, 'Placebo Males'!P:P, P39)</f>
        <v>1.3333333333333286</v>
      </c>
      <c r="AQ39">
        <f>Y39 - AVERAGEIFS('Placebo Males'!Y:Y, 'Placebo Males'!B:B, B39, 'Placebo Males'!P:P, P39)</f>
        <v>-1</v>
      </c>
      <c r="AR39">
        <f>Z39 - AVERAGEIFS('Placebo Males'!Z:Z, 'Placebo Males'!B:B, B39, 'Placebo Males'!P:P, P39)</f>
        <v>3.6666666666666643</v>
      </c>
      <c r="AS39">
        <f>AB39 - AVERAGEIFS('Placebo Males'!AB:AB, 'Placebo Males'!B:B, B39, 'Placebo Males'!P:P, P39)</f>
        <v>-8.6666666666666643</v>
      </c>
      <c r="AT39">
        <f>AC39 - AVERAGEIFS('Placebo Males'!AC:AC, 'Placebo Males'!B:B, B39, 'Placebo Males'!P:P, P39)</f>
        <v>4</v>
      </c>
      <c r="AU39">
        <f>AD39 - AVERAGEIFS('Placebo Males'!AD:AD, 'Placebo Males'!B:B, B39, 'Placebo Males'!P:P, P39)</f>
        <v>71.014666666666699</v>
      </c>
      <c r="AV39">
        <f>AE39 - AVERAGEIFS('Placebo Males'!AE:AE, 'Placebo Males'!B:B, B39, 'Placebo Males'!P:P, P39)</f>
        <v>1.3347266666666663E-2</v>
      </c>
      <c r="AW39">
        <f>AF39 - AVERAGEIFS('Placebo Males'!AF:AF, 'Placebo Males'!B:B, B39, 'Placebo Males'!P:P, P39)</f>
        <v>-1.6773333333333085E-3</v>
      </c>
    </row>
    <row r="40" spans="1:49" x14ac:dyDescent="0.25">
      <c r="A40" t="s">
        <v>3361</v>
      </c>
      <c r="B40">
        <v>1012</v>
      </c>
      <c r="C40" t="s">
        <v>102</v>
      </c>
      <c r="D40">
        <v>21</v>
      </c>
      <c r="E40">
        <v>180.1</v>
      </c>
      <c r="F40">
        <v>61.8</v>
      </c>
      <c r="G40">
        <v>103.5</v>
      </c>
      <c r="H40">
        <v>56.5</v>
      </c>
      <c r="I40" t="s">
        <v>103</v>
      </c>
      <c r="J40" t="s">
        <v>104</v>
      </c>
      <c r="K40" t="s">
        <v>105</v>
      </c>
      <c r="L40" t="s">
        <v>160</v>
      </c>
      <c r="M40" t="s">
        <v>3323</v>
      </c>
      <c r="N40">
        <v>120</v>
      </c>
      <c r="O40" t="s">
        <v>2262</v>
      </c>
      <c r="P40">
        <v>8</v>
      </c>
      <c r="Q40" t="s">
        <v>113</v>
      </c>
      <c r="R40" t="s">
        <v>3327</v>
      </c>
      <c r="S40">
        <v>10.7</v>
      </c>
      <c r="T40" t="s">
        <v>2266</v>
      </c>
      <c r="U40">
        <v>925</v>
      </c>
      <c r="V40">
        <v>206</v>
      </c>
      <c r="W40">
        <v>358</v>
      </c>
      <c r="X40">
        <v>103</v>
      </c>
      <c r="Y40">
        <v>189</v>
      </c>
      <c r="Z40">
        <v>66</v>
      </c>
      <c r="AA40" t="s">
        <v>108</v>
      </c>
      <c r="AB40">
        <v>41</v>
      </c>
      <c r="AC40">
        <v>24</v>
      </c>
      <c r="AD40">
        <v>711.67100000000005</v>
      </c>
      <c r="AE40">
        <v>0.11627899999999999</v>
      </c>
      <c r="AF40">
        <v>0.30238599999999999</v>
      </c>
      <c r="AH40">
        <v>112</v>
      </c>
      <c r="AI40">
        <f t="shared" si="0"/>
        <v>0.24636956843090743</v>
      </c>
      <c r="AJ40">
        <f t="shared" si="1"/>
        <v>0.54160663524016162</v>
      </c>
      <c r="AK40">
        <f t="shared" si="2"/>
        <v>0.11281343767197582</v>
      </c>
      <c r="AL40">
        <f t="shared" si="3"/>
        <v>1.5112944242140491E-3</v>
      </c>
      <c r="AM40">
        <f>U40 - AVERAGEIFS('Placebo Males'!U:U, 'Placebo Males'!B:B, B40, 'Placebo Males'!P:P, P40)</f>
        <v>49</v>
      </c>
      <c r="AN40">
        <f>V40 - AVERAGEIFS('Placebo Males'!V:V, 'Placebo Males'!B:B, B40, 'Placebo Males'!P:P, P40)</f>
        <v>-6.3333333333333428</v>
      </c>
      <c r="AO40">
        <f>W40 - AVERAGEIFS('Placebo Males'!W:W, 'Placebo Males'!B:B, B40, 'Placebo Males'!P:P, P40)</f>
        <v>7</v>
      </c>
      <c r="AP40">
        <f>X40 - AVERAGEIFS('Placebo Males'!X:X, 'Placebo Males'!B:B, B40, 'Placebo Males'!P:P, P40)</f>
        <v>3.3333333333333286</v>
      </c>
      <c r="AQ40">
        <f>Y40 - AVERAGEIFS('Placebo Males'!Y:Y, 'Placebo Males'!B:B, B40, 'Placebo Males'!P:P, P40)</f>
        <v>1</v>
      </c>
      <c r="AR40">
        <f>Z40 - AVERAGEIFS('Placebo Males'!Z:Z, 'Placebo Males'!B:B, B40, 'Placebo Males'!P:P, P40)</f>
        <v>2.6666666666666643</v>
      </c>
      <c r="AS40">
        <f>AB40 - AVERAGEIFS('Placebo Males'!AB:AB, 'Placebo Males'!B:B, B40, 'Placebo Males'!P:P, P40)</f>
        <v>-5.6666666666666643</v>
      </c>
      <c r="AT40">
        <f>AC40 - AVERAGEIFS('Placebo Males'!AC:AC, 'Placebo Males'!B:B, B40, 'Placebo Males'!P:P, P40)</f>
        <v>2</v>
      </c>
      <c r="AU40">
        <f>AD40 - AVERAGEIFS('Placebo Males'!AD:AD, 'Placebo Males'!B:B, B40, 'Placebo Males'!P:P, P40)</f>
        <v>82.825666666666734</v>
      </c>
      <c r="AV40">
        <f>AE40 - AVERAGEIFS('Placebo Males'!AE:AE, 'Placebo Males'!B:B, B40, 'Placebo Males'!P:P, P40)</f>
        <v>1.5990266666666655E-2</v>
      </c>
      <c r="AW40">
        <f>AF40 - AVERAGEIFS('Placebo Males'!AF:AF, 'Placebo Males'!B:B, B40, 'Placebo Males'!P:P, P40)</f>
        <v>-3.4853333333333403E-3</v>
      </c>
    </row>
    <row r="41" spans="1:49" x14ac:dyDescent="0.25">
      <c r="A41" t="s">
        <v>3362</v>
      </c>
      <c r="B41">
        <v>1012</v>
      </c>
      <c r="C41" t="s">
        <v>102</v>
      </c>
      <c r="D41">
        <v>21</v>
      </c>
      <c r="E41">
        <v>180.1</v>
      </c>
      <c r="F41">
        <v>61.8</v>
      </c>
      <c r="G41">
        <v>103.5</v>
      </c>
      <c r="H41">
        <v>56.5</v>
      </c>
      <c r="I41" t="s">
        <v>103</v>
      </c>
      <c r="J41" t="s">
        <v>104</v>
      </c>
      <c r="K41" t="s">
        <v>105</v>
      </c>
      <c r="L41" t="s">
        <v>160</v>
      </c>
      <c r="M41" t="s">
        <v>3323</v>
      </c>
      <c r="N41">
        <v>120</v>
      </c>
      <c r="O41" t="s">
        <v>2262</v>
      </c>
      <c r="P41">
        <v>8</v>
      </c>
      <c r="Q41" t="s">
        <v>113</v>
      </c>
      <c r="R41" t="s">
        <v>3327</v>
      </c>
      <c r="S41">
        <v>10.7</v>
      </c>
      <c r="T41" t="s">
        <v>2266</v>
      </c>
      <c r="U41">
        <v>826</v>
      </c>
      <c r="V41">
        <v>203</v>
      </c>
      <c r="W41">
        <v>350</v>
      </c>
      <c r="X41">
        <v>105</v>
      </c>
      <c r="Y41">
        <v>180</v>
      </c>
      <c r="Z41">
        <v>65</v>
      </c>
      <c r="AA41" t="s">
        <v>108</v>
      </c>
      <c r="AB41">
        <v>48</v>
      </c>
      <c r="AC41">
        <v>21</v>
      </c>
      <c r="AD41">
        <v>656.90700000000004</v>
      </c>
      <c r="AE41">
        <v>0.108696</v>
      </c>
      <c r="AF41">
        <v>0.30099900000000002</v>
      </c>
      <c r="AH41">
        <v>112</v>
      </c>
      <c r="AI41">
        <f t="shared" si="0"/>
        <v>0.24636956843090743</v>
      </c>
      <c r="AJ41">
        <f t="shared" si="1"/>
        <v>0.54160663524016162</v>
      </c>
      <c r="AK41">
        <f t="shared" si="2"/>
        <v>0.11281343767197582</v>
      </c>
      <c r="AL41">
        <f t="shared" si="3"/>
        <v>1.5112944242140491E-3</v>
      </c>
      <c r="AM41">
        <f>U41 - AVERAGEIFS('Placebo Males'!U:U, 'Placebo Males'!B:B, B41, 'Placebo Males'!P:P, P41)</f>
        <v>-50</v>
      </c>
      <c r="AN41">
        <f>V41 - AVERAGEIFS('Placebo Males'!V:V, 'Placebo Males'!B:B, B41, 'Placebo Males'!P:P, P41)</f>
        <v>-9.3333333333333428</v>
      </c>
      <c r="AO41">
        <f>W41 - AVERAGEIFS('Placebo Males'!W:W, 'Placebo Males'!B:B, B41, 'Placebo Males'!P:P, P41)</f>
        <v>-1</v>
      </c>
      <c r="AP41">
        <f>X41 - AVERAGEIFS('Placebo Males'!X:X, 'Placebo Males'!B:B, B41, 'Placebo Males'!P:P, P41)</f>
        <v>5.3333333333333286</v>
      </c>
      <c r="AQ41">
        <f>Y41 - AVERAGEIFS('Placebo Males'!Y:Y, 'Placebo Males'!B:B, B41, 'Placebo Males'!P:P, P41)</f>
        <v>-8</v>
      </c>
      <c r="AR41">
        <f>Z41 - AVERAGEIFS('Placebo Males'!Z:Z, 'Placebo Males'!B:B, B41, 'Placebo Males'!P:P, P41)</f>
        <v>1.6666666666666643</v>
      </c>
      <c r="AS41">
        <f>AB41 - AVERAGEIFS('Placebo Males'!AB:AB, 'Placebo Males'!B:B, B41, 'Placebo Males'!P:P, P41)</f>
        <v>1.3333333333333357</v>
      </c>
      <c r="AT41">
        <f>AC41 - AVERAGEIFS('Placebo Males'!AC:AC, 'Placebo Males'!B:B, B41, 'Placebo Males'!P:P, P41)</f>
        <v>-1</v>
      </c>
      <c r="AU41">
        <f>AD41 - AVERAGEIFS('Placebo Males'!AD:AD, 'Placebo Males'!B:B, B41, 'Placebo Males'!P:P, P41)</f>
        <v>28.061666666666724</v>
      </c>
      <c r="AV41">
        <f>AE41 - AVERAGEIFS('Placebo Males'!AE:AE, 'Placebo Males'!B:B, B41, 'Placebo Males'!P:P, P41)</f>
        <v>8.4072666666666629E-3</v>
      </c>
      <c r="AW41">
        <f>AF41 - AVERAGEIFS('Placebo Males'!AF:AF, 'Placebo Males'!B:B, B41, 'Placebo Males'!P:P, P41)</f>
        <v>-4.8723333333333119E-3</v>
      </c>
    </row>
    <row r="42" spans="1:49" x14ac:dyDescent="0.25">
      <c r="A42" t="s">
        <v>3363</v>
      </c>
      <c r="B42">
        <v>1012</v>
      </c>
      <c r="C42" t="s">
        <v>102</v>
      </c>
      <c r="D42">
        <v>21</v>
      </c>
      <c r="E42">
        <v>180.1</v>
      </c>
      <c r="F42">
        <v>61.8</v>
      </c>
      <c r="G42">
        <v>103.5</v>
      </c>
      <c r="H42">
        <v>56.5</v>
      </c>
      <c r="I42" t="s">
        <v>103</v>
      </c>
      <c r="J42" t="s">
        <v>104</v>
      </c>
      <c r="K42" t="s">
        <v>105</v>
      </c>
      <c r="L42" t="s">
        <v>160</v>
      </c>
      <c r="M42" t="s">
        <v>3323</v>
      </c>
      <c r="N42">
        <v>120</v>
      </c>
      <c r="O42" t="s">
        <v>2262</v>
      </c>
      <c r="P42">
        <v>12</v>
      </c>
      <c r="Q42" t="s">
        <v>113</v>
      </c>
      <c r="R42" t="s">
        <v>3327</v>
      </c>
      <c r="S42">
        <v>4.3899999999999997</v>
      </c>
      <c r="T42" t="s">
        <v>2266</v>
      </c>
      <c r="U42">
        <v>981</v>
      </c>
      <c r="V42">
        <v>216</v>
      </c>
      <c r="W42">
        <v>370</v>
      </c>
      <c r="X42">
        <v>96</v>
      </c>
      <c r="Y42">
        <v>203</v>
      </c>
      <c r="Z42">
        <v>71</v>
      </c>
      <c r="AA42" t="s">
        <v>108</v>
      </c>
      <c r="AB42">
        <v>48</v>
      </c>
      <c r="AC42">
        <v>22</v>
      </c>
      <c r="AD42">
        <v>710.73500000000001</v>
      </c>
      <c r="AE42">
        <v>0.14583299999999999</v>
      </c>
      <c r="AF42">
        <v>0.34258899999999998</v>
      </c>
      <c r="AH42">
        <v>102</v>
      </c>
      <c r="AI42">
        <f t="shared" si="0"/>
        <v>0.22437228553529068</v>
      </c>
      <c r="AJ42">
        <f t="shared" si="1"/>
        <v>0.52298165452180967</v>
      </c>
      <c r="AK42">
        <f t="shared" si="2"/>
        <v>0.10474703938480301</v>
      </c>
      <c r="AL42">
        <f t="shared" si="3"/>
        <v>1.33476286140366E-3</v>
      </c>
      <c r="AM42">
        <f>U42 - AVERAGEIFS('Placebo Males'!U:U, 'Placebo Males'!B:B, B42, 'Placebo Males'!P:P, P42)</f>
        <v>93.666666666666629</v>
      </c>
      <c r="AN42">
        <f>V42 - AVERAGEIFS('Placebo Males'!V:V, 'Placebo Males'!B:B, B42, 'Placebo Males'!P:P, P42)</f>
        <v>-1.3333333333333428</v>
      </c>
      <c r="AO42">
        <f>W42 - AVERAGEIFS('Placebo Males'!W:W, 'Placebo Males'!B:B, B42, 'Placebo Males'!P:P, P42)</f>
        <v>21.666666666666686</v>
      </c>
      <c r="AP42">
        <f>X42 - AVERAGEIFS('Placebo Males'!X:X, 'Placebo Males'!B:B, B42, 'Placebo Males'!P:P, P42)</f>
        <v>-0.3333333333333286</v>
      </c>
      <c r="AQ42">
        <f>Y42 - AVERAGEIFS('Placebo Males'!Y:Y, 'Placebo Males'!B:B, B42, 'Placebo Males'!P:P, P42)</f>
        <v>12</v>
      </c>
      <c r="AR42">
        <f>Z42 - AVERAGEIFS('Placebo Males'!Z:Z, 'Placebo Males'!B:B, B42, 'Placebo Males'!P:P, P42)</f>
        <v>10</v>
      </c>
      <c r="AS42">
        <f>AB42 - AVERAGEIFS('Placebo Males'!AB:AB, 'Placebo Males'!B:B, B42, 'Placebo Males'!P:P, P42)</f>
        <v>8.6666666666666643</v>
      </c>
      <c r="AT42">
        <f>AC42 - AVERAGEIFS('Placebo Males'!AC:AC, 'Placebo Males'!B:B, B42, 'Placebo Males'!P:P, P42)</f>
        <v>0.33333333333333215</v>
      </c>
      <c r="AU42">
        <f>AD42 - AVERAGEIFS('Placebo Males'!AD:AD, 'Placebo Males'!B:B, B42, 'Placebo Males'!P:P, P42)</f>
        <v>-26.487666666666541</v>
      </c>
      <c r="AV42">
        <f>AE42 - AVERAGEIFS('Placebo Males'!AE:AE, 'Placebo Males'!B:B, B42, 'Placebo Males'!P:P, P42)</f>
        <v>5.8869999999999756E-3</v>
      </c>
      <c r="AW42">
        <f>AF42 - AVERAGEIFS('Placebo Males'!AF:AF, 'Placebo Males'!B:B, B42, 'Placebo Males'!P:P, P42)</f>
        <v>4.4917999999999958E-2</v>
      </c>
    </row>
    <row r="43" spans="1:49" x14ac:dyDescent="0.25">
      <c r="A43" t="s">
        <v>3364</v>
      </c>
      <c r="B43">
        <v>1012</v>
      </c>
      <c r="C43" t="s">
        <v>102</v>
      </c>
      <c r="D43">
        <v>21</v>
      </c>
      <c r="E43">
        <v>180.1</v>
      </c>
      <c r="F43">
        <v>61.8</v>
      </c>
      <c r="G43">
        <v>103.5</v>
      </c>
      <c r="H43">
        <v>56.5</v>
      </c>
      <c r="I43" t="s">
        <v>103</v>
      </c>
      <c r="J43" t="s">
        <v>104</v>
      </c>
      <c r="K43" t="s">
        <v>105</v>
      </c>
      <c r="L43" t="s">
        <v>160</v>
      </c>
      <c r="M43" t="s">
        <v>3323</v>
      </c>
      <c r="N43">
        <v>120</v>
      </c>
      <c r="O43" t="s">
        <v>2262</v>
      </c>
      <c r="P43">
        <v>12</v>
      </c>
      <c r="Q43" t="s">
        <v>113</v>
      </c>
      <c r="R43" t="s">
        <v>3327</v>
      </c>
      <c r="S43">
        <v>4.3899999999999997</v>
      </c>
      <c r="T43" t="s">
        <v>2266</v>
      </c>
      <c r="U43">
        <v>981</v>
      </c>
      <c r="V43">
        <v>216</v>
      </c>
      <c r="W43">
        <v>371</v>
      </c>
      <c r="X43">
        <v>95</v>
      </c>
      <c r="Y43">
        <v>205</v>
      </c>
      <c r="Z43">
        <v>71</v>
      </c>
      <c r="AA43" t="s">
        <v>108</v>
      </c>
      <c r="AB43">
        <v>48</v>
      </c>
      <c r="AC43">
        <v>24</v>
      </c>
      <c r="AD43">
        <v>708.51099999999997</v>
      </c>
      <c r="AE43">
        <v>0.16666700000000001</v>
      </c>
      <c r="AF43">
        <v>0.35058400000000001</v>
      </c>
      <c r="AH43">
        <v>102</v>
      </c>
      <c r="AI43">
        <f t="shared" si="0"/>
        <v>0.22437228553529068</v>
      </c>
      <c r="AJ43">
        <f t="shared" si="1"/>
        <v>0.52298165452180967</v>
      </c>
      <c r="AK43">
        <f t="shared" si="2"/>
        <v>0.10474703938480301</v>
      </c>
      <c r="AL43">
        <f t="shared" si="3"/>
        <v>1.33476286140366E-3</v>
      </c>
      <c r="AM43">
        <f>U43 - AVERAGEIFS('Placebo Males'!U:U, 'Placebo Males'!B:B, B43, 'Placebo Males'!P:P, P43)</f>
        <v>93.666666666666629</v>
      </c>
      <c r="AN43">
        <f>V43 - AVERAGEIFS('Placebo Males'!V:V, 'Placebo Males'!B:B, B43, 'Placebo Males'!P:P, P43)</f>
        <v>-1.3333333333333428</v>
      </c>
      <c r="AO43">
        <f>W43 - AVERAGEIFS('Placebo Males'!W:W, 'Placebo Males'!B:B, B43, 'Placebo Males'!P:P, P43)</f>
        <v>22.666666666666686</v>
      </c>
      <c r="AP43">
        <f>X43 - AVERAGEIFS('Placebo Males'!X:X, 'Placebo Males'!B:B, B43, 'Placebo Males'!P:P, P43)</f>
        <v>-1.3333333333333286</v>
      </c>
      <c r="AQ43">
        <f>Y43 - AVERAGEIFS('Placebo Males'!Y:Y, 'Placebo Males'!B:B, B43, 'Placebo Males'!P:P, P43)</f>
        <v>14</v>
      </c>
      <c r="AR43">
        <f>Z43 - AVERAGEIFS('Placebo Males'!Z:Z, 'Placebo Males'!B:B, B43, 'Placebo Males'!P:P, P43)</f>
        <v>10</v>
      </c>
      <c r="AS43">
        <f>AB43 - AVERAGEIFS('Placebo Males'!AB:AB, 'Placebo Males'!B:B, B43, 'Placebo Males'!P:P, P43)</f>
        <v>8.6666666666666643</v>
      </c>
      <c r="AT43">
        <f>AC43 - AVERAGEIFS('Placebo Males'!AC:AC, 'Placebo Males'!B:B, B43, 'Placebo Males'!P:P, P43)</f>
        <v>2.3333333333333321</v>
      </c>
      <c r="AU43">
        <f>AD43 - AVERAGEIFS('Placebo Males'!AD:AD, 'Placebo Males'!B:B, B43, 'Placebo Males'!P:P, P43)</f>
        <v>-28.711666666666588</v>
      </c>
      <c r="AV43">
        <f>AE43 - AVERAGEIFS('Placebo Males'!AE:AE, 'Placebo Males'!B:B, B43, 'Placebo Males'!P:P, P43)</f>
        <v>2.6720999999999995E-2</v>
      </c>
      <c r="AW43">
        <f>AF43 - AVERAGEIFS('Placebo Males'!AF:AF, 'Placebo Males'!B:B, B43, 'Placebo Males'!P:P, P43)</f>
        <v>5.2912999999999988E-2</v>
      </c>
    </row>
    <row r="44" spans="1:49" x14ac:dyDescent="0.25">
      <c r="A44" t="s">
        <v>3365</v>
      </c>
      <c r="B44">
        <v>1012</v>
      </c>
      <c r="C44" t="s">
        <v>102</v>
      </c>
      <c r="D44">
        <v>21</v>
      </c>
      <c r="E44">
        <v>180.1</v>
      </c>
      <c r="F44">
        <v>61.8</v>
      </c>
      <c r="G44">
        <v>103.5</v>
      </c>
      <c r="H44">
        <v>56.5</v>
      </c>
      <c r="I44" t="s">
        <v>103</v>
      </c>
      <c r="J44" t="s">
        <v>104</v>
      </c>
      <c r="K44" t="s">
        <v>105</v>
      </c>
      <c r="L44" t="s">
        <v>160</v>
      </c>
      <c r="M44" t="s">
        <v>3323</v>
      </c>
      <c r="N44">
        <v>120</v>
      </c>
      <c r="O44" t="s">
        <v>2262</v>
      </c>
      <c r="P44">
        <v>12</v>
      </c>
      <c r="Q44" t="s">
        <v>113</v>
      </c>
      <c r="R44" t="s">
        <v>3327</v>
      </c>
      <c r="S44">
        <v>4.3899999999999997</v>
      </c>
      <c r="T44" t="s">
        <v>2266</v>
      </c>
      <c r="U44">
        <v>973</v>
      </c>
      <c r="V44">
        <v>215</v>
      </c>
      <c r="W44">
        <v>374</v>
      </c>
      <c r="X44">
        <v>97</v>
      </c>
      <c r="Y44">
        <v>205</v>
      </c>
      <c r="Z44">
        <v>72</v>
      </c>
      <c r="AA44" t="s">
        <v>108</v>
      </c>
      <c r="AB44">
        <v>47</v>
      </c>
      <c r="AC44">
        <v>25</v>
      </c>
      <c r="AD44">
        <v>712.60500000000002</v>
      </c>
      <c r="AE44">
        <v>0.152174</v>
      </c>
      <c r="AF44">
        <v>0.354821</v>
      </c>
      <c r="AH44">
        <v>102</v>
      </c>
      <c r="AI44">
        <f t="shared" si="0"/>
        <v>0.22437228553529068</v>
      </c>
      <c r="AJ44">
        <f t="shared" si="1"/>
        <v>0.52298165452180967</v>
      </c>
      <c r="AK44">
        <f t="shared" si="2"/>
        <v>0.10474703938480301</v>
      </c>
      <c r="AL44">
        <f t="shared" si="3"/>
        <v>1.33476286140366E-3</v>
      </c>
      <c r="AM44">
        <f>U44 - AVERAGEIFS('Placebo Males'!U:U, 'Placebo Males'!B:B, B44, 'Placebo Males'!P:P, P44)</f>
        <v>85.666666666666629</v>
      </c>
      <c r="AN44">
        <f>V44 - AVERAGEIFS('Placebo Males'!V:V, 'Placebo Males'!B:B, B44, 'Placebo Males'!P:P, P44)</f>
        <v>-2.3333333333333428</v>
      </c>
      <c r="AO44">
        <f>W44 - AVERAGEIFS('Placebo Males'!W:W, 'Placebo Males'!B:B, B44, 'Placebo Males'!P:P, P44)</f>
        <v>25.666666666666686</v>
      </c>
      <c r="AP44">
        <f>X44 - AVERAGEIFS('Placebo Males'!X:X, 'Placebo Males'!B:B, B44, 'Placebo Males'!P:P, P44)</f>
        <v>0.6666666666666714</v>
      </c>
      <c r="AQ44">
        <f>Y44 - AVERAGEIFS('Placebo Males'!Y:Y, 'Placebo Males'!B:B, B44, 'Placebo Males'!P:P, P44)</f>
        <v>14</v>
      </c>
      <c r="AR44">
        <f>Z44 - AVERAGEIFS('Placebo Males'!Z:Z, 'Placebo Males'!B:B, B44, 'Placebo Males'!P:P, P44)</f>
        <v>11</v>
      </c>
      <c r="AS44">
        <f>AB44 - AVERAGEIFS('Placebo Males'!AB:AB, 'Placebo Males'!B:B, B44, 'Placebo Males'!P:P, P44)</f>
        <v>7.6666666666666643</v>
      </c>
      <c r="AT44">
        <f>AC44 - AVERAGEIFS('Placebo Males'!AC:AC, 'Placebo Males'!B:B, B44, 'Placebo Males'!P:P, P44)</f>
        <v>3.3333333333333321</v>
      </c>
      <c r="AU44">
        <f>AD44 - AVERAGEIFS('Placebo Males'!AD:AD, 'Placebo Males'!B:B, B44, 'Placebo Males'!P:P, P44)</f>
        <v>-24.617666666666537</v>
      </c>
      <c r="AV44">
        <f>AE44 - AVERAGEIFS('Placebo Males'!AE:AE, 'Placebo Males'!B:B, B44, 'Placebo Males'!P:P, P44)</f>
        <v>1.2227999999999989E-2</v>
      </c>
      <c r="AW44">
        <f>AF44 - AVERAGEIFS('Placebo Males'!AF:AF, 'Placebo Males'!B:B, B44, 'Placebo Males'!P:P, P44)</f>
        <v>5.7149999999999979E-2</v>
      </c>
    </row>
    <row r="45" spans="1:49" x14ac:dyDescent="0.25">
      <c r="A45" t="s">
        <v>3366</v>
      </c>
      <c r="B45">
        <v>1012</v>
      </c>
      <c r="C45" t="s">
        <v>102</v>
      </c>
      <c r="D45">
        <v>21</v>
      </c>
      <c r="E45">
        <v>180.1</v>
      </c>
      <c r="F45">
        <v>61.8</v>
      </c>
      <c r="G45">
        <v>103.5</v>
      </c>
      <c r="H45">
        <v>56.5</v>
      </c>
      <c r="I45" t="s">
        <v>103</v>
      </c>
      <c r="J45" t="s">
        <v>104</v>
      </c>
      <c r="K45" t="s">
        <v>105</v>
      </c>
      <c r="L45" t="s">
        <v>160</v>
      </c>
      <c r="M45" t="s">
        <v>3323</v>
      </c>
      <c r="N45">
        <v>120</v>
      </c>
      <c r="O45" t="s">
        <v>2262</v>
      </c>
      <c r="P45">
        <v>14</v>
      </c>
      <c r="Q45" t="s">
        <v>113</v>
      </c>
      <c r="R45" t="s">
        <v>3327</v>
      </c>
      <c r="S45">
        <v>3.82</v>
      </c>
      <c r="T45" t="s">
        <v>2266</v>
      </c>
      <c r="U45">
        <v>913</v>
      </c>
      <c r="V45">
        <v>216</v>
      </c>
      <c r="W45">
        <v>361</v>
      </c>
      <c r="X45">
        <v>96</v>
      </c>
      <c r="Y45">
        <v>195</v>
      </c>
      <c r="Z45">
        <v>70</v>
      </c>
      <c r="AA45" t="s">
        <v>108</v>
      </c>
      <c r="AB45">
        <v>41</v>
      </c>
      <c r="AC45">
        <v>28</v>
      </c>
      <c r="AD45">
        <v>615.82600000000002</v>
      </c>
      <c r="AE45">
        <v>0.14285700000000001</v>
      </c>
      <c r="AF45">
        <v>0.31909799999999999</v>
      </c>
      <c r="AH45">
        <v>101</v>
      </c>
      <c r="AI45">
        <f t="shared" si="0"/>
        <v>0.22217255724572901</v>
      </c>
      <c r="AJ45">
        <f t="shared" si="1"/>
        <v>0.52101501202447076</v>
      </c>
      <c r="AK45">
        <f t="shared" si="2"/>
        <v>0.10392761354564761</v>
      </c>
      <c r="AL45">
        <f t="shared" si="3"/>
        <v>1.3174097077833791E-3</v>
      </c>
      <c r="AM45">
        <f>U45 - AVERAGEIFS('Placebo Males'!U:U, 'Placebo Males'!B:B, B45, 'Placebo Males'!P:P, P45)</f>
        <v>20.333333333333371</v>
      </c>
      <c r="AN45">
        <f>V45 - AVERAGEIFS('Placebo Males'!V:V, 'Placebo Males'!B:B, B45, 'Placebo Males'!P:P, P45)</f>
        <v>-0.66666666666665719</v>
      </c>
      <c r="AO45">
        <f>W45 - AVERAGEIFS('Placebo Males'!W:W, 'Placebo Males'!B:B, B45, 'Placebo Males'!P:P, P45)</f>
        <v>13</v>
      </c>
      <c r="AP45">
        <f>X45 - AVERAGEIFS('Placebo Males'!X:X, 'Placebo Males'!B:B, B45, 'Placebo Males'!P:P, P45)</f>
        <v>-1.6666666666666714</v>
      </c>
      <c r="AQ45">
        <f>Y45 - AVERAGEIFS('Placebo Males'!Y:Y, 'Placebo Males'!B:B, B45, 'Placebo Males'!P:P, P45)</f>
        <v>7.3333333333333428</v>
      </c>
      <c r="AR45">
        <f>Z45 - AVERAGEIFS('Placebo Males'!Z:Z, 'Placebo Males'!B:B, B45, 'Placebo Males'!P:P, P45)</f>
        <v>7.3333333333333357</v>
      </c>
      <c r="AS45">
        <f>AB45 - AVERAGEIFS('Placebo Males'!AB:AB, 'Placebo Males'!B:B, B45, 'Placebo Males'!P:P, P45)</f>
        <v>-1</v>
      </c>
      <c r="AT45">
        <f>AC45 - AVERAGEIFS('Placebo Males'!AC:AC, 'Placebo Males'!B:B, B45, 'Placebo Males'!P:P, P45)</f>
        <v>7</v>
      </c>
      <c r="AU45">
        <f>AD45 - AVERAGEIFS('Placebo Males'!AD:AD, 'Placebo Males'!B:B, B45, 'Placebo Males'!P:P, P45)</f>
        <v>-89.454000000000065</v>
      </c>
      <c r="AV45">
        <f>AE45 - AVERAGEIFS('Placebo Males'!AE:AE, 'Placebo Males'!B:B, B45, 'Placebo Males'!P:P, P45)</f>
        <v>1.3188000000000005E-2</v>
      </c>
      <c r="AW45">
        <f>AF45 - AVERAGEIFS('Placebo Males'!AF:AF, 'Placebo Males'!B:B, B45, 'Placebo Males'!P:P, P45)</f>
        <v>9.7536666666666605E-3</v>
      </c>
    </row>
    <row r="46" spans="1:49" x14ac:dyDescent="0.25">
      <c r="A46" t="s">
        <v>3367</v>
      </c>
      <c r="B46">
        <v>1012</v>
      </c>
      <c r="C46" t="s">
        <v>102</v>
      </c>
      <c r="D46">
        <v>21</v>
      </c>
      <c r="E46">
        <v>180.1</v>
      </c>
      <c r="F46">
        <v>61.8</v>
      </c>
      <c r="G46">
        <v>103.5</v>
      </c>
      <c r="H46">
        <v>56.5</v>
      </c>
      <c r="I46" t="s">
        <v>103</v>
      </c>
      <c r="J46" t="s">
        <v>104</v>
      </c>
      <c r="K46" t="s">
        <v>105</v>
      </c>
      <c r="L46" t="s">
        <v>160</v>
      </c>
      <c r="M46" t="s">
        <v>3323</v>
      </c>
      <c r="N46">
        <v>120</v>
      </c>
      <c r="O46" t="s">
        <v>2262</v>
      </c>
      <c r="P46">
        <v>14</v>
      </c>
      <c r="Q46" t="s">
        <v>113</v>
      </c>
      <c r="R46" t="s">
        <v>3327</v>
      </c>
      <c r="S46">
        <v>3.82</v>
      </c>
      <c r="T46" t="s">
        <v>2266</v>
      </c>
      <c r="U46">
        <v>926</v>
      </c>
      <c r="V46">
        <v>212</v>
      </c>
      <c r="W46">
        <v>362</v>
      </c>
      <c r="X46">
        <v>97</v>
      </c>
      <c r="Y46">
        <v>195</v>
      </c>
      <c r="Z46">
        <v>70</v>
      </c>
      <c r="AA46" t="s">
        <v>108</v>
      </c>
      <c r="AB46">
        <v>43</v>
      </c>
      <c r="AC46">
        <v>27</v>
      </c>
      <c r="AD46">
        <v>615.428</v>
      </c>
      <c r="AE46">
        <v>0.125</v>
      </c>
      <c r="AF46">
        <v>0.31954500000000002</v>
      </c>
      <c r="AH46">
        <v>101</v>
      </c>
      <c r="AI46">
        <f t="shared" si="0"/>
        <v>0.22217255724572901</v>
      </c>
      <c r="AJ46">
        <f t="shared" si="1"/>
        <v>0.52101501202447076</v>
      </c>
      <c r="AK46">
        <f t="shared" si="2"/>
        <v>0.10392761354564761</v>
      </c>
      <c r="AL46">
        <f t="shared" si="3"/>
        <v>1.3174097077833791E-3</v>
      </c>
      <c r="AM46">
        <f>U46 - AVERAGEIFS('Placebo Males'!U:U, 'Placebo Males'!B:B, B46, 'Placebo Males'!P:P, P46)</f>
        <v>33.333333333333371</v>
      </c>
      <c r="AN46">
        <f>V46 - AVERAGEIFS('Placebo Males'!V:V, 'Placebo Males'!B:B, B46, 'Placebo Males'!P:P, P46)</f>
        <v>-4.6666666666666572</v>
      </c>
      <c r="AO46">
        <f>W46 - AVERAGEIFS('Placebo Males'!W:W, 'Placebo Males'!B:B, B46, 'Placebo Males'!P:P, P46)</f>
        <v>14</v>
      </c>
      <c r="AP46">
        <f>X46 - AVERAGEIFS('Placebo Males'!X:X, 'Placebo Males'!B:B, B46, 'Placebo Males'!P:P, P46)</f>
        <v>-0.6666666666666714</v>
      </c>
      <c r="AQ46">
        <f>Y46 - AVERAGEIFS('Placebo Males'!Y:Y, 'Placebo Males'!B:B, B46, 'Placebo Males'!P:P, P46)</f>
        <v>7.3333333333333428</v>
      </c>
      <c r="AR46">
        <f>Z46 - AVERAGEIFS('Placebo Males'!Z:Z, 'Placebo Males'!B:B, B46, 'Placebo Males'!P:P, P46)</f>
        <v>7.3333333333333357</v>
      </c>
      <c r="AS46">
        <f>AB46 - AVERAGEIFS('Placebo Males'!AB:AB, 'Placebo Males'!B:B, B46, 'Placebo Males'!P:P, P46)</f>
        <v>1</v>
      </c>
      <c r="AT46">
        <f>AC46 - AVERAGEIFS('Placebo Males'!AC:AC, 'Placebo Males'!B:B, B46, 'Placebo Males'!P:P, P46)</f>
        <v>6</v>
      </c>
      <c r="AU46">
        <f>AD46 - AVERAGEIFS('Placebo Males'!AD:AD, 'Placebo Males'!B:B, B46, 'Placebo Males'!P:P, P46)</f>
        <v>-89.852000000000089</v>
      </c>
      <c r="AV46">
        <f>AE46 - AVERAGEIFS('Placebo Males'!AE:AE, 'Placebo Males'!B:B, B46, 'Placebo Males'!P:P, P46)</f>
        <v>-4.6690000000000065E-3</v>
      </c>
      <c r="AW46">
        <f>AF46 - AVERAGEIFS('Placebo Males'!AF:AF, 'Placebo Males'!B:B, B46, 'Placebo Males'!P:P, P46)</f>
        <v>1.0200666666666691E-2</v>
      </c>
    </row>
    <row r="47" spans="1:49" x14ac:dyDescent="0.25">
      <c r="A47" t="s">
        <v>3368</v>
      </c>
      <c r="B47">
        <v>1012</v>
      </c>
      <c r="C47" t="s">
        <v>102</v>
      </c>
      <c r="D47">
        <v>21</v>
      </c>
      <c r="E47">
        <v>180.1</v>
      </c>
      <c r="F47">
        <v>61.8</v>
      </c>
      <c r="G47">
        <v>103.5</v>
      </c>
      <c r="H47">
        <v>56.5</v>
      </c>
      <c r="I47" t="s">
        <v>103</v>
      </c>
      <c r="J47" t="s">
        <v>104</v>
      </c>
      <c r="K47" t="s">
        <v>105</v>
      </c>
      <c r="L47" t="s">
        <v>160</v>
      </c>
      <c r="M47" t="s">
        <v>3323</v>
      </c>
      <c r="N47">
        <v>120</v>
      </c>
      <c r="O47" t="s">
        <v>2262</v>
      </c>
      <c r="P47">
        <v>14</v>
      </c>
      <c r="Q47" t="s">
        <v>113</v>
      </c>
      <c r="R47" t="s">
        <v>3327</v>
      </c>
      <c r="S47">
        <v>3.82</v>
      </c>
      <c r="T47" t="s">
        <v>2266</v>
      </c>
      <c r="U47">
        <v>928</v>
      </c>
      <c r="V47">
        <v>211</v>
      </c>
      <c r="W47">
        <v>366</v>
      </c>
      <c r="X47">
        <v>99</v>
      </c>
      <c r="Y47">
        <v>197</v>
      </c>
      <c r="Z47">
        <v>70</v>
      </c>
      <c r="AA47" t="s">
        <v>108</v>
      </c>
      <c r="AB47">
        <v>40</v>
      </c>
      <c r="AC47">
        <v>30</v>
      </c>
      <c r="AD47">
        <v>658.68600000000004</v>
      </c>
      <c r="AE47">
        <v>0.125</v>
      </c>
      <c r="AF47">
        <v>0.31653199999999998</v>
      </c>
      <c r="AH47">
        <v>101</v>
      </c>
      <c r="AI47">
        <f t="shared" si="0"/>
        <v>0.22217255724572901</v>
      </c>
      <c r="AJ47">
        <f t="shared" si="1"/>
        <v>0.52101501202447076</v>
      </c>
      <c r="AK47">
        <f t="shared" si="2"/>
        <v>0.10392761354564761</v>
      </c>
      <c r="AL47">
        <f t="shared" si="3"/>
        <v>1.3174097077833791E-3</v>
      </c>
      <c r="AM47">
        <f>U47 - AVERAGEIFS('Placebo Males'!U:U, 'Placebo Males'!B:B, B47, 'Placebo Males'!P:P, P47)</f>
        <v>35.333333333333371</v>
      </c>
      <c r="AN47">
        <f>V47 - AVERAGEIFS('Placebo Males'!V:V, 'Placebo Males'!B:B, B47, 'Placebo Males'!P:P, P47)</f>
        <v>-5.6666666666666572</v>
      </c>
      <c r="AO47">
        <f>W47 - AVERAGEIFS('Placebo Males'!W:W, 'Placebo Males'!B:B, B47, 'Placebo Males'!P:P, P47)</f>
        <v>18</v>
      </c>
      <c r="AP47">
        <f>X47 - AVERAGEIFS('Placebo Males'!X:X, 'Placebo Males'!B:B, B47, 'Placebo Males'!P:P, P47)</f>
        <v>1.3333333333333286</v>
      </c>
      <c r="AQ47">
        <f>Y47 - AVERAGEIFS('Placebo Males'!Y:Y, 'Placebo Males'!B:B, B47, 'Placebo Males'!P:P, P47)</f>
        <v>9.3333333333333428</v>
      </c>
      <c r="AR47">
        <f>Z47 - AVERAGEIFS('Placebo Males'!Z:Z, 'Placebo Males'!B:B, B47, 'Placebo Males'!P:P, P47)</f>
        <v>7.3333333333333357</v>
      </c>
      <c r="AS47">
        <f>AB47 - AVERAGEIFS('Placebo Males'!AB:AB, 'Placebo Males'!B:B, B47, 'Placebo Males'!P:P, P47)</f>
        <v>-2</v>
      </c>
      <c r="AT47">
        <f>AC47 - AVERAGEIFS('Placebo Males'!AC:AC, 'Placebo Males'!B:B, B47, 'Placebo Males'!P:P, P47)</f>
        <v>9</v>
      </c>
      <c r="AU47">
        <f>AD47 - AVERAGEIFS('Placebo Males'!AD:AD, 'Placebo Males'!B:B, B47, 'Placebo Males'!P:P, P47)</f>
        <v>-46.594000000000051</v>
      </c>
      <c r="AV47">
        <f>AE47 - AVERAGEIFS('Placebo Males'!AE:AE, 'Placebo Males'!B:B, B47, 'Placebo Males'!P:P, P47)</f>
        <v>-4.6690000000000065E-3</v>
      </c>
      <c r="AW47">
        <f>AF47 - AVERAGEIFS('Placebo Males'!AF:AF, 'Placebo Males'!B:B, B47, 'Placebo Males'!P:P, P47)</f>
        <v>7.1876666666666478E-3</v>
      </c>
    </row>
    <row r="48" spans="1:49" x14ac:dyDescent="0.25">
      <c r="A48" t="s">
        <v>3369</v>
      </c>
      <c r="B48">
        <v>1012</v>
      </c>
      <c r="C48" t="s">
        <v>102</v>
      </c>
      <c r="D48">
        <v>21</v>
      </c>
      <c r="E48">
        <v>180.1</v>
      </c>
      <c r="F48">
        <v>61.8</v>
      </c>
      <c r="G48">
        <v>103.5</v>
      </c>
      <c r="H48">
        <v>56.5</v>
      </c>
      <c r="I48" t="s">
        <v>103</v>
      </c>
      <c r="J48" t="s">
        <v>104</v>
      </c>
      <c r="K48" t="s">
        <v>105</v>
      </c>
      <c r="L48" t="s">
        <v>160</v>
      </c>
      <c r="M48" t="s">
        <v>3323</v>
      </c>
      <c r="N48">
        <v>120</v>
      </c>
      <c r="O48" t="s">
        <v>2262</v>
      </c>
      <c r="P48">
        <v>24</v>
      </c>
      <c r="Q48" t="s">
        <v>113</v>
      </c>
      <c r="R48" t="s">
        <v>3327</v>
      </c>
      <c r="S48">
        <v>1.67</v>
      </c>
      <c r="T48" t="s">
        <v>2266</v>
      </c>
      <c r="U48">
        <v>894</v>
      </c>
      <c r="V48">
        <v>218</v>
      </c>
      <c r="W48">
        <v>355</v>
      </c>
      <c r="X48">
        <v>100</v>
      </c>
      <c r="Y48">
        <v>187</v>
      </c>
      <c r="Z48">
        <v>68</v>
      </c>
      <c r="AA48" t="s">
        <v>108</v>
      </c>
      <c r="AB48">
        <v>38</v>
      </c>
      <c r="AC48">
        <v>25</v>
      </c>
      <c r="AD48">
        <v>593.25300000000004</v>
      </c>
      <c r="AE48">
        <v>0.16279099999999999</v>
      </c>
      <c r="AF48">
        <v>0.29551300000000003</v>
      </c>
      <c r="AH48">
        <v>101</v>
      </c>
      <c r="AI48">
        <f t="shared" si="0"/>
        <v>0.22217255724572901</v>
      </c>
      <c r="AJ48">
        <f t="shared" si="1"/>
        <v>0.52101501202447076</v>
      </c>
      <c r="AK48">
        <f t="shared" si="2"/>
        <v>0.10392761354564761</v>
      </c>
      <c r="AL48">
        <f t="shared" si="3"/>
        <v>1.3174097077833791E-3</v>
      </c>
      <c r="AM48">
        <f>U48 - AVERAGEIFS('Placebo Males'!U:U, 'Placebo Males'!B:B, B48, 'Placebo Males'!P:P, P48)</f>
        <v>-125</v>
      </c>
      <c r="AN48">
        <f>V48 - AVERAGEIFS('Placebo Males'!V:V, 'Placebo Males'!B:B, B48, 'Placebo Males'!P:P, P48)</f>
        <v>-7.6666666666666572</v>
      </c>
      <c r="AO48">
        <f>W48 - AVERAGEIFS('Placebo Males'!W:W, 'Placebo Males'!B:B, B48, 'Placebo Males'!P:P, P48)</f>
        <v>-23.666666666666686</v>
      </c>
      <c r="AP48">
        <f>X48 - AVERAGEIFS('Placebo Males'!X:X, 'Placebo Males'!B:B, B48, 'Placebo Males'!P:P, P48)</f>
        <v>-3.3333333333333286</v>
      </c>
      <c r="AQ48">
        <f>Y48 - AVERAGEIFS('Placebo Males'!Y:Y, 'Placebo Males'!B:B, B48, 'Placebo Males'!P:P, P48)</f>
        <v>-20</v>
      </c>
      <c r="AR48">
        <f>Z48 - AVERAGEIFS('Placebo Males'!Z:Z, 'Placebo Males'!B:B, B48, 'Placebo Males'!P:P, P48)</f>
        <v>-0.3333333333333286</v>
      </c>
      <c r="AS48">
        <f>AB48 - AVERAGEIFS('Placebo Males'!AB:AB, 'Placebo Males'!B:B, B48, 'Placebo Males'!P:P, P48)</f>
        <v>-0.3333333333333357</v>
      </c>
      <c r="AT48">
        <f>AC48 - AVERAGEIFS('Placebo Males'!AC:AC, 'Placebo Males'!B:B, B48, 'Placebo Males'!P:P, P48)</f>
        <v>-4</v>
      </c>
      <c r="AU48">
        <f>AD48 - AVERAGEIFS('Placebo Males'!AD:AD, 'Placebo Males'!B:B, B48, 'Placebo Males'!P:P, P48)</f>
        <v>-110.04366666666658</v>
      </c>
      <c r="AV48">
        <f>AE48 - AVERAGEIFS('Placebo Males'!AE:AE, 'Placebo Males'!B:B, B48, 'Placebo Males'!P:P, P48)</f>
        <v>1.7867999999999995E-2</v>
      </c>
      <c r="AW48">
        <f>AF48 - AVERAGEIFS('Placebo Males'!AF:AF, 'Placebo Males'!B:B, B48, 'Placebo Males'!P:P, P48)</f>
        <v>-4.8025333333333309E-2</v>
      </c>
    </row>
    <row r="49" spans="1:49" x14ac:dyDescent="0.25">
      <c r="A49" t="s">
        <v>3370</v>
      </c>
      <c r="B49">
        <v>1012</v>
      </c>
      <c r="C49" t="s">
        <v>102</v>
      </c>
      <c r="D49">
        <v>21</v>
      </c>
      <c r="E49">
        <v>180.1</v>
      </c>
      <c r="F49">
        <v>61.8</v>
      </c>
      <c r="G49">
        <v>103.5</v>
      </c>
      <c r="H49">
        <v>56.5</v>
      </c>
      <c r="I49" t="s">
        <v>103</v>
      </c>
      <c r="J49" t="s">
        <v>104</v>
      </c>
      <c r="K49" t="s">
        <v>105</v>
      </c>
      <c r="L49" t="s">
        <v>160</v>
      </c>
      <c r="M49" t="s">
        <v>3323</v>
      </c>
      <c r="N49">
        <v>120</v>
      </c>
      <c r="O49" t="s">
        <v>2262</v>
      </c>
      <c r="P49">
        <v>24</v>
      </c>
      <c r="Q49" t="s">
        <v>113</v>
      </c>
      <c r="R49" t="s">
        <v>3327</v>
      </c>
      <c r="S49">
        <v>1.67</v>
      </c>
      <c r="T49" t="s">
        <v>2266</v>
      </c>
      <c r="U49">
        <v>916</v>
      </c>
      <c r="V49">
        <v>213</v>
      </c>
      <c r="W49">
        <v>363</v>
      </c>
      <c r="X49">
        <v>99</v>
      </c>
      <c r="Y49">
        <v>196</v>
      </c>
      <c r="Z49">
        <v>68</v>
      </c>
      <c r="AA49" t="s">
        <v>108</v>
      </c>
      <c r="AB49">
        <v>39</v>
      </c>
      <c r="AC49">
        <v>26</v>
      </c>
      <c r="AD49">
        <v>638.77800000000002</v>
      </c>
      <c r="AE49">
        <v>0.12766</v>
      </c>
      <c r="AF49">
        <v>0.29580899999999999</v>
      </c>
      <c r="AH49">
        <v>101</v>
      </c>
      <c r="AI49">
        <f t="shared" si="0"/>
        <v>0.22217255724572901</v>
      </c>
      <c r="AJ49">
        <f t="shared" si="1"/>
        <v>0.52101501202447076</v>
      </c>
      <c r="AK49">
        <f t="shared" si="2"/>
        <v>0.10392761354564761</v>
      </c>
      <c r="AL49">
        <f t="shared" si="3"/>
        <v>1.3174097077833791E-3</v>
      </c>
      <c r="AM49">
        <f>U49 - AVERAGEIFS('Placebo Males'!U:U, 'Placebo Males'!B:B, B49, 'Placebo Males'!P:P, P49)</f>
        <v>-103</v>
      </c>
      <c r="AN49">
        <f>V49 - AVERAGEIFS('Placebo Males'!V:V, 'Placebo Males'!B:B, B49, 'Placebo Males'!P:P, P49)</f>
        <v>-12.666666666666657</v>
      </c>
      <c r="AO49">
        <f>W49 - AVERAGEIFS('Placebo Males'!W:W, 'Placebo Males'!B:B, B49, 'Placebo Males'!P:P, P49)</f>
        <v>-15.666666666666686</v>
      </c>
      <c r="AP49">
        <f>X49 - AVERAGEIFS('Placebo Males'!X:X, 'Placebo Males'!B:B, B49, 'Placebo Males'!P:P, P49)</f>
        <v>-4.3333333333333286</v>
      </c>
      <c r="AQ49">
        <f>Y49 - AVERAGEIFS('Placebo Males'!Y:Y, 'Placebo Males'!B:B, B49, 'Placebo Males'!P:P, P49)</f>
        <v>-11</v>
      </c>
      <c r="AR49">
        <f>Z49 - AVERAGEIFS('Placebo Males'!Z:Z, 'Placebo Males'!B:B, B49, 'Placebo Males'!P:P, P49)</f>
        <v>-0.3333333333333286</v>
      </c>
      <c r="AS49">
        <f>AB49 - AVERAGEIFS('Placebo Males'!AB:AB, 'Placebo Males'!B:B, B49, 'Placebo Males'!P:P, P49)</f>
        <v>0.6666666666666643</v>
      </c>
      <c r="AT49">
        <f>AC49 - AVERAGEIFS('Placebo Males'!AC:AC, 'Placebo Males'!B:B, B49, 'Placebo Males'!P:P, P49)</f>
        <v>-3</v>
      </c>
      <c r="AU49">
        <f>AD49 - AVERAGEIFS('Placebo Males'!AD:AD, 'Placebo Males'!B:B, B49, 'Placebo Males'!P:P, P49)</f>
        <v>-64.518666666666604</v>
      </c>
      <c r="AV49">
        <f>AE49 - AVERAGEIFS('Placebo Males'!AE:AE, 'Placebo Males'!B:B, B49, 'Placebo Males'!P:P, P49)</f>
        <v>-1.7263000000000001E-2</v>
      </c>
      <c r="AW49">
        <f>AF49 - AVERAGEIFS('Placebo Males'!AF:AF, 'Placebo Males'!B:B, B49, 'Placebo Males'!P:P, P49)</f>
        <v>-4.7729333333333346E-2</v>
      </c>
    </row>
    <row r="50" spans="1:49" x14ac:dyDescent="0.25">
      <c r="A50" t="s">
        <v>3371</v>
      </c>
      <c r="B50">
        <v>1012</v>
      </c>
      <c r="C50" t="s">
        <v>102</v>
      </c>
      <c r="D50">
        <v>21</v>
      </c>
      <c r="E50">
        <v>180.1</v>
      </c>
      <c r="F50">
        <v>61.8</v>
      </c>
      <c r="G50">
        <v>103.5</v>
      </c>
      <c r="H50">
        <v>56.5</v>
      </c>
      <c r="I50" t="s">
        <v>103</v>
      </c>
      <c r="J50" t="s">
        <v>104</v>
      </c>
      <c r="K50" t="s">
        <v>105</v>
      </c>
      <c r="L50" t="s">
        <v>160</v>
      </c>
      <c r="M50" t="s">
        <v>3323</v>
      </c>
      <c r="N50">
        <v>120</v>
      </c>
      <c r="O50" t="s">
        <v>2262</v>
      </c>
      <c r="P50">
        <v>24</v>
      </c>
      <c r="Q50" t="s">
        <v>113</v>
      </c>
      <c r="R50" t="s">
        <v>3327</v>
      </c>
      <c r="S50">
        <v>1.67</v>
      </c>
      <c r="T50" t="s">
        <v>2266</v>
      </c>
      <c r="U50">
        <v>895</v>
      </c>
      <c r="V50">
        <v>214</v>
      </c>
      <c r="W50">
        <v>362</v>
      </c>
      <c r="X50">
        <v>101</v>
      </c>
      <c r="Y50">
        <v>194</v>
      </c>
      <c r="Z50">
        <v>67</v>
      </c>
      <c r="AA50" t="s">
        <v>108</v>
      </c>
      <c r="AB50">
        <v>40</v>
      </c>
      <c r="AC50">
        <v>25</v>
      </c>
      <c r="AD50">
        <v>606.35400000000004</v>
      </c>
      <c r="AE50">
        <v>9.0909100000000007E-2</v>
      </c>
      <c r="AF50">
        <v>0.290524</v>
      </c>
      <c r="AH50">
        <v>101</v>
      </c>
      <c r="AI50">
        <f t="shared" si="0"/>
        <v>0.22217255724572901</v>
      </c>
      <c r="AJ50">
        <f t="shared" si="1"/>
        <v>0.52101501202447076</v>
      </c>
      <c r="AK50">
        <f t="shared" si="2"/>
        <v>0.10392761354564761</v>
      </c>
      <c r="AL50">
        <f t="shared" si="3"/>
        <v>1.3174097077833791E-3</v>
      </c>
      <c r="AM50">
        <f>U50 - AVERAGEIFS('Placebo Males'!U:U, 'Placebo Males'!B:B, B50, 'Placebo Males'!P:P, P50)</f>
        <v>-124</v>
      </c>
      <c r="AN50">
        <f>V50 - AVERAGEIFS('Placebo Males'!V:V, 'Placebo Males'!B:B, B50, 'Placebo Males'!P:P, P50)</f>
        <v>-11.666666666666657</v>
      </c>
      <c r="AO50">
        <f>W50 - AVERAGEIFS('Placebo Males'!W:W, 'Placebo Males'!B:B, B50, 'Placebo Males'!P:P, P50)</f>
        <v>-16.666666666666686</v>
      </c>
      <c r="AP50">
        <f>X50 - AVERAGEIFS('Placebo Males'!X:X, 'Placebo Males'!B:B, B50, 'Placebo Males'!P:P, P50)</f>
        <v>-2.3333333333333286</v>
      </c>
      <c r="AQ50">
        <f>Y50 - AVERAGEIFS('Placebo Males'!Y:Y, 'Placebo Males'!B:B, B50, 'Placebo Males'!P:P, P50)</f>
        <v>-13</v>
      </c>
      <c r="AR50">
        <f>Z50 - AVERAGEIFS('Placebo Males'!Z:Z, 'Placebo Males'!B:B, B50, 'Placebo Males'!P:P, P50)</f>
        <v>-1.3333333333333286</v>
      </c>
      <c r="AS50">
        <f>AB50 - AVERAGEIFS('Placebo Males'!AB:AB, 'Placebo Males'!B:B, B50, 'Placebo Males'!P:P, P50)</f>
        <v>1.6666666666666643</v>
      </c>
      <c r="AT50">
        <f>AC50 - AVERAGEIFS('Placebo Males'!AC:AC, 'Placebo Males'!B:B, B50, 'Placebo Males'!P:P, P50)</f>
        <v>-4</v>
      </c>
      <c r="AU50">
        <f>AD50 - AVERAGEIFS('Placebo Males'!AD:AD, 'Placebo Males'!B:B, B50, 'Placebo Males'!P:P, P50)</f>
        <v>-96.942666666666582</v>
      </c>
      <c r="AV50">
        <f>AE50 - AVERAGEIFS('Placebo Males'!AE:AE, 'Placebo Males'!B:B, B50, 'Placebo Males'!P:P, P50)</f>
        <v>-5.401389999999999E-2</v>
      </c>
      <c r="AW50">
        <f>AF50 - AVERAGEIFS('Placebo Males'!AF:AF, 'Placebo Males'!B:B, B50, 'Placebo Males'!P:P, P50)</f>
        <v>-5.301433333333333E-2</v>
      </c>
    </row>
    <row r="51" spans="1:49" x14ac:dyDescent="0.25">
      <c r="A51" t="s">
        <v>3372</v>
      </c>
      <c r="B51">
        <v>1013</v>
      </c>
      <c r="C51" t="s">
        <v>102</v>
      </c>
      <c r="D51">
        <v>32</v>
      </c>
      <c r="E51">
        <v>175.5</v>
      </c>
      <c r="F51">
        <v>74.099999999999994</v>
      </c>
      <c r="G51">
        <v>123.25</v>
      </c>
      <c r="H51">
        <v>66.5</v>
      </c>
      <c r="I51" t="s">
        <v>103</v>
      </c>
      <c r="J51" t="s">
        <v>104</v>
      </c>
      <c r="K51" t="s">
        <v>159</v>
      </c>
      <c r="L51" t="s">
        <v>311</v>
      </c>
      <c r="M51" t="s">
        <v>3323</v>
      </c>
      <c r="N51">
        <v>120</v>
      </c>
      <c r="O51" t="s">
        <v>2262</v>
      </c>
      <c r="P51">
        <v>-0.5</v>
      </c>
      <c r="Q51" t="s">
        <v>109</v>
      </c>
      <c r="R51" t="s">
        <v>108</v>
      </c>
      <c r="S51" t="s">
        <v>108</v>
      </c>
      <c r="T51" t="s">
        <v>108</v>
      </c>
      <c r="U51">
        <v>1025</v>
      </c>
      <c r="V51">
        <v>142</v>
      </c>
      <c r="W51">
        <v>391</v>
      </c>
      <c r="X51">
        <v>113</v>
      </c>
      <c r="Y51">
        <v>208</v>
      </c>
      <c r="Z51">
        <v>70</v>
      </c>
      <c r="AA51" t="s">
        <v>108</v>
      </c>
      <c r="AB51">
        <v>46</v>
      </c>
      <c r="AC51">
        <v>23</v>
      </c>
      <c r="AD51">
        <v>942.96799999999996</v>
      </c>
      <c r="AE51">
        <v>0.14583299999999999</v>
      </c>
      <c r="AF51">
        <v>0.39682699999999999</v>
      </c>
      <c r="AH51">
        <v>97.4</v>
      </c>
      <c r="AI51">
        <f t="shared" si="0"/>
        <v>0.21425353540330699</v>
      </c>
      <c r="AJ51">
        <f t="shared" si="1"/>
        <v>0.51376505928938765</v>
      </c>
      <c r="AK51">
        <f t="shared" si="2"/>
        <v>0.10095769736229621</v>
      </c>
      <c r="AL51">
        <f t="shared" si="3"/>
        <v>1.255404866771781E-3</v>
      </c>
      <c r="AM51">
        <f>U51 - AVERAGEIFS('Placebo Males'!U:U, 'Placebo Males'!B:B, B51, 'Placebo Males'!P:P, P51)</f>
        <v>37</v>
      </c>
      <c r="AN51">
        <f>V51 - AVERAGEIFS('Placebo Males'!V:V, 'Placebo Males'!B:B, B51, 'Placebo Males'!P:P, P51)</f>
        <v>7</v>
      </c>
      <c r="AO51">
        <f>W51 - AVERAGEIFS('Placebo Males'!W:W, 'Placebo Males'!B:B, B51, 'Placebo Males'!P:P, P51)</f>
        <v>13.333333333333314</v>
      </c>
      <c r="AP51">
        <f>X51 - AVERAGEIFS('Placebo Males'!X:X, 'Placebo Males'!B:B, B51, 'Placebo Males'!P:P, P51)</f>
        <v>7</v>
      </c>
      <c r="AQ51">
        <f>Y51 - AVERAGEIFS('Placebo Males'!Y:Y, 'Placebo Males'!B:B, B51, 'Placebo Males'!P:P, P51)</f>
        <v>6.6666666666666572</v>
      </c>
      <c r="AR51">
        <f>Z51 - AVERAGEIFS('Placebo Males'!Z:Z, 'Placebo Males'!B:B, B51, 'Placebo Males'!P:P, P51)</f>
        <v>-0.3333333333333286</v>
      </c>
      <c r="AS51">
        <f>AB51 - AVERAGEIFS('Placebo Males'!AB:AB, 'Placebo Males'!B:B, B51, 'Placebo Males'!P:P, P51)</f>
        <v>2.3333333333333357</v>
      </c>
      <c r="AT51">
        <f>AC51 - AVERAGEIFS('Placebo Males'!AC:AC, 'Placebo Males'!B:B, B51, 'Placebo Males'!P:P, P51)</f>
        <v>-4.3333333333333321</v>
      </c>
      <c r="AU51">
        <f>AD51 - AVERAGEIFS('Placebo Males'!AD:AD, 'Placebo Males'!B:B, B51, 'Placebo Males'!P:P, P51)</f>
        <v>54.842000000000098</v>
      </c>
      <c r="AV51">
        <f>AE51 - AVERAGEIFS('Placebo Males'!AE:AE, 'Placebo Males'!B:B, B51, 'Placebo Males'!P:P, P51)</f>
        <v>-3.9148666666666693E-2</v>
      </c>
      <c r="AW51">
        <f>AF51 - AVERAGEIFS('Placebo Males'!AF:AF, 'Placebo Males'!B:B, B51, 'Placebo Males'!P:P, P51)</f>
        <v>-6.0883333333333622E-3</v>
      </c>
    </row>
    <row r="52" spans="1:49" x14ac:dyDescent="0.25">
      <c r="A52" t="s">
        <v>3373</v>
      </c>
      <c r="B52">
        <v>1013</v>
      </c>
      <c r="C52" t="s">
        <v>102</v>
      </c>
      <c r="D52">
        <v>32</v>
      </c>
      <c r="E52">
        <v>175.5</v>
      </c>
      <c r="F52">
        <v>74.099999999999994</v>
      </c>
      <c r="G52">
        <v>123.25</v>
      </c>
      <c r="H52">
        <v>66.5</v>
      </c>
      <c r="I52" t="s">
        <v>103</v>
      </c>
      <c r="J52" t="s">
        <v>104</v>
      </c>
      <c r="K52" t="s">
        <v>159</v>
      </c>
      <c r="L52" t="s">
        <v>311</v>
      </c>
      <c r="M52" t="s">
        <v>3323</v>
      </c>
      <c r="N52">
        <v>120</v>
      </c>
      <c r="O52" t="s">
        <v>2262</v>
      </c>
      <c r="P52">
        <v>-0.5</v>
      </c>
      <c r="Q52" t="s">
        <v>109</v>
      </c>
      <c r="R52" t="s">
        <v>108</v>
      </c>
      <c r="S52" t="s">
        <v>108</v>
      </c>
      <c r="T52" t="s">
        <v>108</v>
      </c>
      <c r="U52">
        <v>1146</v>
      </c>
      <c r="V52">
        <v>141</v>
      </c>
      <c r="W52">
        <v>393</v>
      </c>
      <c r="X52">
        <v>114</v>
      </c>
      <c r="Y52">
        <v>209</v>
      </c>
      <c r="Z52">
        <v>70</v>
      </c>
      <c r="AA52" t="s">
        <v>108</v>
      </c>
      <c r="AB52">
        <v>43</v>
      </c>
      <c r="AC52">
        <v>25</v>
      </c>
      <c r="AD52">
        <v>955.78899999999999</v>
      </c>
      <c r="AE52">
        <v>0.14893600000000001</v>
      </c>
      <c r="AF52">
        <v>0.41427700000000001</v>
      </c>
      <c r="AH52">
        <v>97.4</v>
      </c>
      <c r="AI52">
        <f t="shared" si="0"/>
        <v>0.21425353540330699</v>
      </c>
      <c r="AJ52">
        <f t="shared" si="1"/>
        <v>0.51376505928938765</v>
      </c>
      <c r="AK52">
        <f t="shared" si="2"/>
        <v>0.10095769736229621</v>
      </c>
      <c r="AL52">
        <f t="shared" si="3"/>
        <v>1.255404866771781E-3</v>
      </c>
      <c r="AM52">
        <f>U52 - AVERAGEIFS('Placebo Males'!U:U, 'Placebo Males'!B:B, B52, 'Placebo Males'!P:P, P52)</f>
        <v>158</v>
      </c>
      <c r="AN52">
        <f>V52 - AVERAGEIFS('Placebo Males'!V:V, 'Placebo Males'!B:B, B52, 'Placebo Males'!P:P, P52)</f>
        <v>6</v>
      </c>
      <c r="AO52">
        <f>W52 - AVERAGEIFS('Placebo Males'!W:W, 'Placebo Males'!B:B, B52, 'Placebo Males'!P:P, P52)</f>
        <v>15.333333333333314</v>
      </c>
      <c r="AP52">
        <f>X52 - AVERAGEIFS('Placebo Males'!X:X, 'Placebo Males'!B:B, B52, 'Placebo Males'!P:P, P52)</f>
        <v>8</v>
      </c>
      <c r="AQ52">
        <f>Y52 - AVERAGEIFS('Placebo Males'!Y:Y, 'Placebo Males'!B:B, B52, 'Placebo Males'!P:P, P52)</f>
        <v>7.6666666666666572</v>
      </c>
      <c r="AR52">
        <f>Z52 - AVERAGEIFS('Placebo Males'!Z:Z, 'Placebo Males'!B:B, B52, 'Placebo Males'!P:P, P52)</f>
        <v>-0.3333333333333286</v>
      </c>
      <c r="AS52">
        <f>AB52 - AVERAGEIFS('Placebo Males'!AB:AB, 'Placebo Males'!B:B, B52, 'Placebo Males'!P:P, P52)</f>
        <v>-0.6666666666666643</v>
      </c>
      <c r="AT52">
        <f>AC52 - AVERAGEIFS('Placebo Males'!AC:AC, 'Placebo Males'!B:B, B52, 'Placebo Males'!P:P, P52)</f>
        <v>-2.3333333333333321</v>
      </c>
      <c r="AU52">
        <f>AD52 - AVERAGEIFS('Placebo Males'!AD:AD, 'Placebo Males'!B:B, B52, 'Placebo Males'!P:P, P52)</f>
        <v>67.663000000000125</v>
      </c>
      <c r="AV52">
        <f>AE52 - AVERAGEIFS('Placebo Males'!AE:AE, 'Placebo Males'!B:B, B52, 'Placebo Males'!P:P, P52)</f>
        <v>-3.604566666666667E-2</v>
      </c>
      <c r="AW52">
        <f>AF52 - AVERAGEIFS('Placebo Males'!AF:AF, 'Placebo Males'!B:B, B52, 'Placebo Males'!P:P, P52)</f>
        <v>1.1361666666666659E-2</v>
      </c>
    </row>
    <row r="53" spans="1:49" x14ac:dyDescent="0.25">
      <c r="A53" t="s">
        <v>3374</v>
      </c>
      <c r="B53">
        <v>1013</v>
      </c>
      <c r="C53" t="s">
        <v>102</v>
      </c>
      <c r="D53">
        <v>32</v>
      </c>
      <c r="E53">
        <v>175.5</v>
      </c>
      <c r="F53">
        <v>74.099999999999994</v>
      </c>
      <c r="G53">
        <v>123.25</v>
      </c>
      <c r="H53">
        <v>66.5</v>
      </c>
      <c r="I53" t="s">
        <v>103</v>
      </c>
      <c r="J53" t="s">
        <v>104</v>
      </c>
      <c r="K53" t="s">
        <v>159</v>
      </c>
      <c r="L53" t="s">
        <v>311</v>
      </c>
      <c r="M53" t="s">
        <v>3323</v>
      </c>
      <c r="N53">
        <v>120</v>
      </c>
      <c r="O53" t="s">
        <v>2262</v>
      </c>
      <c r="P53">
        <v>-0.5</v>
      </c>
      <c r="Q53" t="s">
        <v>109</v>
      </c>
      <c r="R53" t="s">
        <v>108</v>
      </c>
      <c r="S53" t="s">
        <v>108</v>
      </c>
      <c r="T53" t="s">
        <v>108</v>
      </c>
      <c r="U53">
        <v>1096</v>
      </c>
      <c r="V53">
        <v>136</v>
      </c>
      <c r="W53">
        <v>386</v>
      </c>
      <c r="X53">
        <v>110</v>
      </c>
      <c r="Y53">
        <v>208</v>
      </c>
      <c r="Z53">
        <v>68</v>
      </c>
      <c r="AA53" t="s">
        <v>108</v>
      </c>
      <c r="AB53">
        <v>42</v>
      </c>
      <c r="AC53">
        <v>26</v>
      </c>
      <c r="AD53">
        <v>943.654</v>
      </c>
      <c r="AE53">
        <v>0.16666700000000001</v>
      </c>
      <c r="AF53">
        <v>0.41067599999999999</v>
      </c>
      <c r="AH53">
        <v>97.4</v>
      </c>
      <c r="AI53">
        <f t="shared" si="0"/>
        <v>0.21425353540330699</v>
      </c>
      <c r="AJ53">
        <f t="shared" si="1"/>
        <v>0.51376505928938765</v>
      </c>
      <c r="AK53">
        <f t="shared" si="2"/>
        <v>0.10095769736229621</v>
      </c>
      <c r="AL53">
        <f t="shared" si="3"/>
        <v>1.255404866771781E-3</v>
      </c>
      <c r="AM53">
        <f>U53 - AVERAGEIFS('Placebo Males'!U:U, 'Placebo Males'!B:B, B53, 'Placebo Males'!P:P, P53)</f>
        <v>108</v>
      </c>
      <c r="AN53">
        <f>V53 - AVERAGEIFS('Placebo Males'!V:V, 'Placebo Males'!B:B, B53, 'Placebo Males'!P:P, P53)</f>
        <v>1</v>
      </c>
      <c r="AO53">
        <f>W53 - AVERAGEIFS('Placebo Males'!W:W, 'Placebo Males'!B:B, B53, 'Placebo Males'!P:P, P53)</f>
        <v>8.3333333333333144</v>
      </c>
      <c r="AP53">
        <f>X53 - AVERAGEIFS('Placebo Males'!X:X, 'Placebo Males'!B:B, B53, 'Placebo Males'!P:P, P53)</f>
        <v>4</v>
      </c>
      <c r="AQ53">
        <f>Y53 - AVERAGEIFS('Placebo Males'!Y:Y, 'Placebo Males'!B:B, B53, 'Placebo Males'!P:P, P53)</f>
        <v>6.6666666666666572</v>
      </c>
      <c r="AR53">
        <f>Z53 - AVERAGEIFS('Placebo Males'!Z:Z, 'Placebo Males'!B:B, B53, 'Placebo Males'!P:P, P53)</f>
        <v>-2.3333333333333286</v>
      </c>
      <c r="AS53">
        <f>AB53 - AVERAGEIFS('Placebo Males'!AB:AB, 'Placebo Males'!B:B, B53, 'Placebo Males'!P:P, P53)</f>
        <v>-1.6666666666666643</v>
      </c>
      <c r="AT53">
        <f>AC53 - AVERAGEIFS('Placebo Males'!AC:AC, 'Placebo Males'!B:B, B53, 'Placebo Males'!P:P, P53)</f>
        <v>-1.3333333333333321</v>
      </c>
      <c r="AU53">
        <f>AD53 - AVERAGEIFS('Placebo Males'!AD:AD, 'Placebo Males'!B:B, B53, 'Placebo Males'!P:P, P53)</f>
        <v>55.528000000000134</v>
      </c>
      <c r="AV53">
        <f>AE53 - AVERAGEIFS('Placebo Males'!AE:AE, 'Placebo Males'!B:B, B53, 'Placebo Males'!P:P, P53)</f>
        <v>-1.8314666666666674E-2</v>
      </c>
      <c r="AW53">
        <f>AF53 - AVERAGEIFS('Placebo Males'!AF:AF, 'Placebo Males'!B:B, B53, 'Placebo Males'!P:P, P53)</f>
        <v>7.760666666666638E-3</v>
      </c>
    </row>
    <row r="54" spans="1:49" x14ac:dyDescent="0.25">
      <c r="A54" t="s">
        <v>3375</v>
      </c>
      <c r="B54">
        <v>1013</v>
      </c>
      <c r="C54" t="s">
        <v>102</v>
      </c>
      <c r="D54">
        <v>32</v>
      </c>
      <c r="E54">
        <v>175.5</v>
      </c>
      <c r="F54">
        <v>74.099999999999994</v>
      </c>
      <c r="G54">
        <v>123.25</v>
      </c>
      <c r="H54">
        <v>66.5</v>
      </c>
      <c r="I54" t="s">
        <v>103</v>
      </c>
      <c r="J54" t="s">
        <v>104</v>
      </c>
      <c r="K54" t="s">
        <v>159</v>
      </c>
      <c r="L54" t="s">
        <v>311</v>
      </c>
      <c r="M54" t="s">
        <v>3323</v>
      </c>
      <c r="N54">
        <v>120</v>
      </c>
      <c r="O54" t="s">
        <v>2262</v>
      </c>
      <c r="P54">
        <v>0.5</v>
      </c>
      <c r="Q54" t="s">
        <v>113</v>
      </c>
      <c r="R54" t="s">
        <v>3327</v>
      </c>
      <c r="S54">
        <v>76</v>
      </c>
      <c r="T54" t="s">
        <v>2266</v>
      </c>
      <c r="U54">
        <v>948</v>
      </c>
      <c r="V54">
        <v>137</v>
      </c>
      <c r="W54">
        <v>370</v>
      </c>
      <c r="X54">
        <v>112</v>
      </c>
      <c r="Y54">
        <v>191</v>
      </c>
      <c r="Z54">
        <v>67</v>
      </c>
      <c r="AA54" t="s">
        <v>108</v>
      </c>
      <c r="AB54">
        <v>43</v>
      </c>
      <c r="AC54">
        <v>24</v>
      </c>
      <c r="AD54">
        <v>872.63599999999997</v>
      </c>
      <c r="AE54">
        <v>0.18181800000000001</v>
      </c>
      <c r="AF54">
        <v>0.37160199999999999</v>
      </c>
      <c r="AH54">
        <v>96.7</v>
      </c>
      <c r="AI54">
        <f t="shared" si="0"/>
        <v>0.21271372560061383</v>
      </c>
      <c r="AJ54">
        <f t="shared" si="1"/>
        <v>0.51232348047817622</v>
      </c>
      <c r="AK54">
        <f t="shared" si="2"/>
        <v>0.10037652976228328</v>
      </c>
      <c r="AL54">
        <f t="shared" si="3"/>
        <v>1.2434342082110472E-3</v>
      </c>
      <c r="AM54">
        <f>U54 - AVERAGEIFS('Placebo Males'!U:U, 'Placebo Males'!B:B, B54, 'Placebo Males'!P:P, P54)</f>
        <v>-41</v>
      </c>
      <c r="AN54">
        <f>V54 - AVERAGEIFS('Placebo Males'!V:V, 'Placebo Males'!B:B, B54, 'Placebo Males'!P:P, P54)</f>
        <v>2.3333333333333428</v>
      </c>
      <c r="AO54">
        <f>W54 - AVERAGEIFS('Placebo Males'!W:W, 'Placebo Males'!B:B, B54, 'Placebo Males'!P:P, P54)</f>
        <v>0</v>
      </c>
      <c r="AP54">
        <f>X54 - AVERAGEIFS('Placebo Males'!X:X, 'Placebo Males'!B:B, B54, 'Placebo Males'!P:P, P54)</f>
        <v>7.3333333333333286</v>
      </c>
      <c r="AQ54">
        <f>Y54 - AVERAGEIFS('Placebo Males'!Y:Y, 'Placebo Males'!B:B, B54, 'Placebo Males'!P:P, P54)</f>
        <v>-5.3333333333333428</v>
      </c>
      <c r="AR54">
        <f>Z54 - AVERAGEIFS('Placebo Males'!Z:Z, 'Placebo Males'!B:B, B54, 'Placebo Males'!P:P, P54)</f>
        <v>-2</v>
      </c>
      <c r="AS54">
        <f>AB54 - AVERAGEIFS('Placebo Males'!AB:AB, 'Placebo Males'!B:B, B54, 'Placebo Males'!P:P, P54)</f>
        <v>-3</v>
      </c>
      <c r="AT54">
        <f>AC54 - AVERAGEIFS('Placebo Males'!AC:AC, 'Placebo Males'!B:B, B54, 'Placebo Males'!P:P, P54)</f>
        <v>0</v>
      </c>
      <c r="AU54">
        <f>AD54 - AVERAGEIFS('Placebo Males'!AD:AD, 'Placebo Males'!B:B, B54, 'Placebo Males'!P:P, P54)</f>
        <v>-20.37399999999991</v>
      </c>
      <c r="AV54">
        <f>AE54 - AVERAGEIFS('Placebo Males'!AE:AE, 'Placebo Males'!B:B, B54, 'Placebo Males'!P:P, P54)</f>
        <v>1.2790666666666672E-2</v>
      </c>
      <c r="AW54">
        <f>AF54 - AVERAGEIFS('Placebo Males'!AF:AF, 'Placebo Males'!B:B, B54, 'Placebo Males'!P:P, P54)</f>
        <v>-1.5138666666666689E-2</v>
      </c>
    </row>
    <row r="55" spans="1:49" x14ac:dyDescent="0.25">
      <c r="A55" t="s">
        <v>3376</v>
      </c>
      <c r="B55">
        <v>1013</v>
      </c>
      <c r="C55" t="s">
        <v>102</v>
      </c>
      <c r="D55">
        <v>32</v>
      </c>
      <c r="E55">
        <v>175.5</v>
      </c>
      <c r="F55">
        <v>74.099999999999994</v>
      </c>
      <c r="G55">
        <v>123.25</v>
      </c>
      <c r="H55">
        <v>66.5</v>
      </c>
      <c r="I55" t="s">
        <v>103</v>
      </c>
      <c r="J55" t="s">
        <v>104</v>
      </c>
      <c r="K55" t="s">
        <v>159</v>
      </c>
      <c r="L55" t="s">
        <v>311</v>
      </c>
      <c r="M55" t="s">
        <v>3323</v>
      </c>
      <c r="N55">
        <v>120</v>
      </c>
      <c r="O55" t="s">
        <v>2262</v>
      </c>
      <c r="P55">
        <v>0.5</v>
      </c>
      <c r="Q55" t="s">
        <v>113</v>
      </c>
      <c r="R55" t="s">
        <v>3327</v>
      </c>
      <c r="S55">
        <v>76</v>
      </c>
      <c r="T55" t="s">
        <v>2266</v>
      </c>
      <c r="U55">
        <v>929</v>
      </c>
      <c r="V55">
        <v>138</v>
      </c>
      <c r="W55">
        <v>370</v>
      </c>
      <c r="X55">
        <v>115</v>
      </c>
      <c r="Y55">
        <v>187</v>
      </c>
      <c r="Z55">
        <v>68</v>
      </c>
      <c r="AA55" t="s">
        <v>108</v>
      </c>
      <c r="AB55">
        <v>46</v>
      </c>
      <c r="AC55">
        <v>22</v>
      </c>
      <c r="AD55">
        <v>848.83500000000004</v>
      </c>
      <c r="AE55">
        <v>0.14893600000000001</v>
      </c>
      <c r="AF55">
        <v>0.38810299999999998</v>
      </c>
      <c r="AH55">
        <v>96.7</v>
      </c>
      <c r="AI55">
        <f t="shared" si="0"/>
        <v>0.21271372560061383</v>
      </c>
      <c r="AJ55">
        <f t="shared" si="1"/>
        <v>0.51232348047817622</v>
      </c>
      <c r="AK55">
        <f t="shared" si="2"/>
        <v>0.10037652976228328</v>
      </c>
      <c r="AL55">
        <f t="shared" si="3"/>
        <v>1.2434342082110472E-3</v>
      </c>
      <c r="AM55">
        <f>U55 - AVERAGEIFS('Placebo Males'!U:U, 'Placebo Males'!B:B, B55, 'Placebo Males'!P:P, P55)</f>
        <v>-60</v>
      </c>
      <c r="AN55">
        <f>V55 - AVERAGEIFS('Placebo Males'!V:V, 'Placebo Males'!B:B, B55, 'Placebo Males'!P:P, P55)</f>
        <v>3.3333333333333428</v>
      </c>
      <c r="AO55">
        <f>W55 - AVERAGEIFS('Placebo Males'!W:W, 'Placebo Males'!B:B, B55, 'Placebo Males'!P:P, P55)</f>
        <v>0</v>
      </c>
      <c r="AP55">
        <f>X55 - AVERAGEIFS('Placebo Males'!X:X, 'Placebo Males'!B:B, B55, 'Placebo Males'!P:P, P55)</f>
        <v>10.333333333333329</v>
      </c>
      <c r="AQ55">
        <f>Y55 - AVERAGEIFS('Placebo Males'!Y:Y, 'Placebo Males'!B:B, B55, 'Placebo Males'!P:P, P55)</f>
        <v>-9.3333333333333428</v>
      </c>
      <c r="AR55">
        <f>Z55 - AVERAGEIFS('Placebo Males'!Z:Z, 'Placebo Males'!B:B, B55, 'Placebo Males'!P:P, P55)</f>
        <v>-1</v>
      </c>
      <c r="AS55">
        <f>AB55 - AVERAGEIFS('Placebo Males'!AB:AB, 'Placebo Males'!B:B, B55, 'Placebo Males'!P:P, P55)</f>
        <v>0</v>
      </c>
      <c r="AT55">
        <f>AC55 - AVERAGEIFS('Placebo Males'!AC:AC, 'Placebo Males'!B:B, B55, 'Placebo Males'!P:P, P55)</f>
        <v>-2</v>
      </c>
      <c r="AU55">
        <f>AD55 - AVERAGEIFS('Placebo Males'!AD:AD, 'Placebo Males'!B:B, B55, 'Placebo Males'!P:P, P55)</f>
        <v>-44.174999999999841</v>
      </c>
      <c r="AV55">
        <f>AE55 - AVERAGEIFS('Placebo Males'!AE:AE, 'Placebo Males'!B:B, B55, 'Placebo Males'!P:P, P55)</f>
        <v>-2.0091333333333322E-2</v>
      </c>
      <c r="AW55">
        <f>AF55 - AVERAGEIFS('Placebo Males'!AF:AF, 'Placebo Males'!B:B, B55, 'Placebo Males'!P:P, P55)</f>
        <v>1.3623333333332988E-3</v>
      </c>
    </row>
    <row r="56" spans="1:49" x14ac:dyDescent="0.25">
      <c r="A56" t="s">
        <v>3377</v>
      </c>
      <c r="B56">
        <v>1013</v>
      </c>
      <c r="C56" t="s">
        <v>102</v>
      </c>
      <c r="D56">
        <v>32</v>
      </c>
      <c r="E56">
        <v>175.5</v>
      </c>
      <c r="F56">
        <v>74.099999999999994</v>
      </c>
      <c r="G56">
        <v>123.25</v>
      </c>
      <c r="H56">
        <v>66.5</v>
      </c>
      <c r="I56" t="s">
        <v>103</v>
      </c>
      <c r="J56" t="s">
        <v>104</v>
      </c>
      <c r="K56" t="s">
        <v>159</v>
      </c>
      <c r="L56" t="s">
        <v>311</v>
      </c>
      <c r="M56" t="s">
        <v>3323</v>
      </c>
      <c r="N56">
        <v>120</v>
      </c>
      <c r="O56" t="s">
        <v>2262</v>
      </c>
      <c r="P56">
        <v>0.5</v>
      </c>
      <c r="Q56" t="s">
        <v>113</v>
      </c>
      <c r="R56" t="s">
        <v>3327</v>
      </c>
      <c r="S56">
        <v>76</v>
      </c>
      <c r="T56" t="s">
        <v>2266</v>
      </c>
      <c r="U56">
        <v>958</v>
      </c>
      <c r="V56">
        <v>135</v>
      </c>
      <c r="W56">
        <v>376</v>
      </c>
      <c r="X56">
        <v>114</v>
      </c>
      <c r="Y56">
        <v>193</v>
      </c>
      <c r="Z56">
        <v>69</v>
      </c>
      <c r="AA56" t="s">
        <v>108</v>
      </c>
      <c r="AB56">
        <v>46</v>
      </c>
      <c r="AC56">
        <v>23</v>
      </c>
      <c r="AD56">
        <v>861.154</v>
      </c>
      <c r="AE56">
        <v>0.14583299999999999</v>
      </c>
      <c r="AF56">
        <v>0.38056699999999999</v>
      </c>
      <c r="AH56">
        <v>96.7</v>
      </c>
      <c r="AI56">
        <f t="shared" si="0"/>
        <v>0.21271372560061383</v>
      </c>
      <c r="AJ56">
        <f t="shared" si="1"/>
        <v>0.51232348047817622</v>
      </c>
      <c r="AK56">
        <f t="shared" si="2"/>
        <v>0.10037652976228328</v>
      </c>
      <c r="AL56">
        <f t="shared" si="3"/>
        <v>1.2434342082110472E-3</v>
      </c>
      <c r="AM56">
        <f>U56 - AVERAGEIFS('Placebo Males'!U:U, 'Placebo Males'!B:B, B56, 'Placebo Males'!P:P, P56)</f>
        <v>-31</v>
      </c>
      <c r="AN56">
        <f>V56 - AVERAGEIFS('Placebo Males'!V:V, 'Placebo Males'!B:B, B56, 'Placebo Males'!P:P, P56)</f>
        <v>0.33333333333334281</v>
      </c>
      <c r="AO56">
        <f>W56 - AVERAGEIFS('Placebo Males'!W:W, 'Placebo Males'!B:B, B56, 'Placebo Males'!P:P, P56)</f>
        <v>6</v>
      </c>
      <c r="AP56">
        <f>X56 - AVERAGEIFS('Placebo Males'!X:X, 'Placebo Males'!B:B, B56, 'Placebo Males'!P:P, P56)</f>
        <v>9.3333333333333286</v>
      </c>
      <c r="AQ56">
        <f>Y56 - AVERAGEIFS('Placebo Males'!Y:Y, 'Placebo Males'!B:B, B56, 'Placebo Males'!P:P, P56)</f>
        <v>-3.3333333333333428</v>
      </c>
      <c r="AR56">
        <f>Z56 - AVERAGEIFS('Placebo Males'!Z:Z, 'Placebo Males'!B:B, B56, 'Placebo Males'!P:P, P56)</f>
        <v>0</v>
      </c>
      <c r="AS56">
        <f>AB56 - AVERAGEIFS('Placebo Males'!AB:AB, 'Placebo Males'!B:B, B56, 'Placebo Males'!P:P, P56)</f>
        <v>0</v>
      </c>
      <c r="AT56">
        <f>AC56 - AVERAGEIFS('Placebo Males'!AC:AC, 'Placebo Males'!B:B, B56, 'Placebo Males'!P:P, P56)</f>
        <v>-1</v>
      </c>
      <c r="AU56">
        <f>AD56 - AVERAGEIFS('Placebo Males'!AD:AD, 'Placebo Males'!B:B, B56, 'Placebo Males'!P:P, P56)</f>
        <v>-31.855999999999881</v>
      </c>
      <c r="AV56">
        <f>AE56 - AVERAGEIFS('Placebo Males'!AE:AE, 'Placebo Males'!B:B, B56, 'Placebo Males'!P:P, P56)</f>
        <v>-2.3194333333333345E-2</v>
      </c>
      <c r="AW56">
        <f>AF56 - AVERAGEIFS('Placebo Males'!AF:AF, 'Placebo Males'!B:B, B56, 'Placebo Males'!P:P, P56)</f>
        <v>-6.1736666666666884E-3</v>
      </c>
    </row>
    <row r="57" spans="1:49" x14ac:dyDescent="0.25">
      <c r="A57" t="s">
        <v>3378</v>
      </c>
      <c r="B57">
        <v>1013</v>
      </c>
      <c r="C57" t="s">
        <v>102</v>
      </c>
      <c r="D57">
        <v>32</v>
      </c>
      <c r="E57">
        <v>175.5</v>
      </c>
      <c r="F57">
        <v>74.099999999999994</v>
      </c>
      <c r="G57">
        <v>123.25</v>
      </c>
      <c r="H57">
        <v>66.5</v>
      </c>
      <c r="I57" t="s">
        <v>103</v>
      </c>
      <c r="J57" t="s">
        <v>104</v>
      </c>
      <c r="K57" t="s">
        <v>159</v>
      </c>
      <c r="L57" t="s">
        <v>311</v>
      </c>
      <c r="M57" t="s">
        <v>3323</v>
      </c>
      <c r="N57">
        <v>120</v>
      </c>
      <c r="O57" t="s">
        <v>2262</v>
      </c>
      <c r="P57">
        <v>1</v>
      </c>
      <c r="Q57" t="s">
        <v>113</v>
      </c>
      <c r="R57" t="s">
        <v>3327</v>
      </c>
      <c r="S57">
        <v>130</v>
      </c>
      <c r="T57" t="s">
        <v>2266</v>
      </c>
      <c r="U57">
        <v>977</v>
      </c>
      <c r="V57">
        <v>150</v>
      </c>
      <c r="W57">
        <v>381</v>
      </c>
      <c r="X57">
        <v>110</v>
      </c>
      <c r="Y57">
        <v>198</v>
      </c>
      <c r="Z57">
        <v>73</v>
      </c>
      <c r="AA57" t="s">
        <v>108</v>
      </c>
      <c r="AB57">
        <v>48</v>
      </c>
      <c r="AC57">
        <v>27</v>
      </c>
      <c r="AD57">
        <v>778.96900000000005</v>
      </c>
      <c r="AE57">
        <v>0.2</v>
      </c>
      <c r="AF57">
        <v>0.397532</v>
      </c>
      <c r="AH57">
        <v>96.1</v>
      </c>
      <c r="AI57">
        <f t="shared" si="0"/>
        <v>0.2113938886268768</v>
      </c>
      <c r="AJ57">
        <f t="shared" si="1"/>
        <v>0.51107934560206558</v>
      </c>
      <c r="AK57">
        <f t="shared" si="2"/>
        <v>9.9877418762862602E-2</v>
      </c>
      <c r="AL57">
        <f t="shared" si="3"/>
        <v>1.2331961438041272E-3</v>
      </c>
      <c r="AM57">
        <f>U57 - AVERAGEIFS('Placebo Males'!U:U, 'Placebo Males'!B:B, B57, 'Placebo Males'!P:P, P57)</f>
        <v>-44.333333333333371</v>
      </c>
      <c r="AN57">
        <f>V57 - AVERAGEIFS('Placebo Males'!V:V, 'Placebo Males'!B:B, B57, 'Placebo Males'!P:P, P57)</f>
        <v>18</v>
      </c>
      <c r="AO57">
        <f>W57 - AVERAGEIFS('Placebo Males'!W:W, 'Placebo Males'!B:B, B57, 'Placebo Males'!P:P, P57)</f>
        <v>4</v>
      </c>
      <c r="AP57">
        <f>X57 - AVERAGEIFS('Placebo Males'!X:X, 'Placebo Males'!B:B, B57, 'Placebo Males'!P:P, P57)</f>
        <v>4.6666666666666714</v>
      </c>
      <c r="AQ57">
        <f>Y57 - AVERAGEIFS('Placebo Males'!Y:Y, 'Placebo Males'!B:B, B57, 'Placebo Males'!P:P, P57)</f>
        <v>-4</v>
      </c>
      <c r="AR57">
        <f>Z57 - AVERAGEIFS('Placebo Males'!Z:Z, 'Placebo Males'!B:B, B57, 'Placebo Males'!P:P, P57)</f>
        <v>3.3333333333333286</v>
      </c>
      <c r="AS57">
        <f>AB57 - AVERAGEIFS('Placebo Males'!AB:AB, 'Placebo Males'!B:B, B57, 'Placebo Males'!P:P, P57)</f>
        <v>3.3333333333333357</v>
      </c>
      <c r="AT57">
        <f>AC57 - AVERAGEIFS('Placebo Males'!AC:AC, 'Placebo Males'!B:B, B57, 'Placebo Males'!P:P, P57)</f>
        <v>1.3333333333333321</v>
      </c>
      <c r="AU57">
        <f>AD57 - AVERAGEIFS('Placebo Males'!AD:AD, 'Placebo Males'!B:B, B57, 'Placebo Males'!P:P, P57)</f>
        <v>-120.27666666666664</v>
      </c>
      <c r="AV57">
        <f>AE57 - AVERAGEIFS('Placebo Males'!AE:AE, 'Placebo Males'!B:B, B57, 'Placebo Males'!P:P, P57)</f>
        <v>2.7777500000000011E-2</v>
      </c>
      <c r="AW57">
        <f>AF57 - AVERAGEIFS('Placebo Males'!AF:AF, 'Placebo Males'!B:B, B57, 'Placebo Males'!P:P, P57)</f>
        <v>-7.7905000000000335E-3</v>
      </c>
    </row>
    <row r="58" spans="1:49" x14ac:dyDescent="0.25">
      <c r="A58" t="s">
        <v>3379</v>
      </c>
      <c r="B58">
        <v>1013</v>
      </c>
      <c r="C58" t="s">
        <v>102</v>
      </c>
      <c r="D58">
        <v>32</v>
      </c>
      <c r="E58">
        <v>175.5</v>
      </c>
      <c r="F58">
        <v>74.099999999999994</v>
      </c>
      <c r="G58">
        <v>123.25</v>
      </c>
      <c r="H58">
        <v>66.5</v>
      </c>
      <c r="I58" t="s">
        <v>103</v>
      </c>
      <c r="J58" t="s">
        <v>104</v>
      </c>
      <c r="K58" t="s">
        <v>159</v>
      </c>
      <c r="L58" t="s">
        <v>311</v>
      </c>
      <c r="M58" t="s">
        <v>3323</v>
      </c>
      <c r="N58">
        <v>120</v>
      </c>
      <c r="O58" t="s">
        <v>2262</v>
      </c>
      <c r="P58">
        <v>1</v>
      </c>
      <c r="Q58" t="s">
        <v>113</v>
      </c>
      <c r="R58" t="s">
        <v>3327</v>
      </c>
      <c r="S58">
        <v>130</v>
      </c>
      <c r="T58" t="s">
        <v>2266</v>
      </c>
      <c r="U58">
        <v>985</v>
      </c>
      <c r="V58">
        <v>156</v>
      </c>
      <c r="W58">
        <v>379</v>
      </c>
      <c r="X58">
        <v>112</v>
      </c>
      <c r="Y58">
        <v>195</v>
      </c>
      <c r="Z58">
        <v>72</v>
      </c>
      <c r="AA58" t="s">
        <v>108</v>
      </c>
      <c r="AB58">
        <v>49</v>
      </c>
      <c r="AC58">
        <v>25</v>
      </c>
      <c r="AD58">
        <v>785.18799999999999</v>
      </c>
      <c r="AE58">
        <v>0.16</v>
      </c>
      <c r="AF58">
        <v>0.40484500000000001</v>
      </c>
      <c r="AH58">
        <v>96.1</v>
      </c>
      <c r="AI58">
        <f t="shared" si="0"/>
        <v>0.2113938886268768</v>
      </c>
      <c r="AJ58">
        <f t="shared" si="1"/>
        <v>0.51107934560206558</v>
      </c>
      <c r="AK58">
        <f t="shared" si="2"/>
        <v>9.9877418762862602E-2</v>
      </c>
      <c r="AL58">
        <f t="shared" si="3"/>
        <v>1.2331961438041272E-3</v>
      </c>
      <c r="AM58">
        <f>U58 - AVERAGEIFS('Placebo Males'!U:U, 'Placebo Males'!B:B, B58, 'Placebo Males'!P:P, P58)</f>
        <v>-36.333333333333371</v>
      </c>
      <c r="AN58">
        <f>V58 - AVERAGEIFS('Placebo Males'!V:V, 'Placebo Males'!B:B, B58, 'Placebo Males'!P:P, P58)</f>
        <v>24</v>
      </c>
      <c r="AO58">
        <f>W58 - AVERAGEIFS('Placebo Males'!W:W, 'Placebo Males'!B:B, B58, 'Placebo Males'!P:P, P58)</f>
        <v>2</v>
      </c>
      <c r="AP58">
        <f>X58 - AVERAGEIFS('Placebo Males'!X:X, 'Placebo Males'!B:B, B58, 'Placebo Males'!P:P, P58)</f>
        <v>6.6666666666666714</v>
      </c>
      <c r="AQ58">
        <f>Y58 - AVERAGEIFS('Placebo Males'!Y:Y, 'Placebo Males'!B:B, B58, 'Placebo Males'!P:P, P58)</f>
        <v>-7</v>
      </c>
      <c r="AR58">
        <f>Z58 - AVERAGEIFS('Placebo Males'!Z:Z, 'Placebo Males'!B:B, B58, 'Placebo Males'!P:P, P58)</f>
        <v>2.3333333333333286</v>
      </c>
      <c r="AS58">
        <f>AB58 - AVERAGEIFS('Placebo Males'!AB:AB, 'Placebo Males'!B:B, B58, 'Placebo Males'!P:P, P58)</f>
        <v>4.3333333333333357</v>
      </c>
      <c r="AT58">
        <f>AC58 - AVERAGEIFS('Placebo Males'!AC:AC, 'Placebo Males'!B:B, B58, 'Placebo Males'!P:P, P58)</f>
        <v>-0.66666666666666785</v>
      </c>
      <c r="AU58">
        <f>AD58 - AVERAGEIFS('Placebo Males'!AD:AD, 'Placebo Males'!B:B, B58, 'Placebo Males'!P:P, P58)</f>
        <v>-114.05766666666671</v>
      </c>
      <c r="AV58">
        <f>AE58 - AVERAGEIFS('Placebo Males'!AE:AE, 'Placebo Males'!B:B, B58, 'Placebo Males'!P:P, P58)</f>
        <v>-1.2222499999999997E-2</v>
      </c>
      <c r="AW58">
        <f>AF58 - AVERAGEIFS('Placebo Males'!AF:AF, 'Placebo Males'!B:B, B58, 'Placebo Males'!P:P, P58)</f>
        <v>-4.7750000000001958E-4</v>
      </c>
    </row>
    <row r="59" spans="1:49" x14ac:dyDescent="0.25">
      <c r="A59" t="s">
        <v>3380</v>
      </c>
      <c r="B59">
        <v>1013</v>
      </c>
      <c r="C59" t="s">
        <v>102</v>
      </c>
      <c r="D59">
        <v>32</v>
      </c>
      <c r="E59">
        <v>175.5</v>
      </c>
      <c r="F59">
        <v>74.099999999999994</v>
      </c>
      <c r="G59">
        <v>123.25</v>
      </c>
      <c r="H59">
        <v>66.5</v>
      </c>
      <c r="I59" t="s">
        <v>103</v>
      </c>
      <c r="J59" t="s">
        <v>104</v>
      </c>
      <c r="K59" t="s">
        <v>159</v>
      </c>
      <c r="L59" t="s">
        <v>311</v>
      </c>
      <c r="M59" t="s">
        <v>3323</v>
      </c>
      <c r="N59">
        <v>120</v>
      </c>
      <c r="O59" t="s">
        <v>2262</v>
      </c>
      <c r="P59">
        <v>1</v>
      </c>
      <c r="Q59" t="s">
        <v>113</v>
      </c>
      <c r="R59" t="s">
        <v>3327</v>
      </c>
      <c r="S59">
        <v>130</v>
      </c>
      <c r="T59" t="s">
        <v>2266</v>
      </c>
      <c r="U59">
        <v>923</v>
      </c>
      <c r="V59">
        <v>152</v>
      </c>
      <c r="W59">
        <v>372</v>
      </c>
      <c r="X59">
        <v>110</v>
      </c>
      <c r="Y59">
        <v>192</v>
      </c>
      <c r="Z59">
        <v>70</v>
      </c>
      <c r="AA59" t="s">
        <v>108</v>
      </c>
      <c r="AB59">
        <v>51</v>
      </c>
      <c r="AC59">
        <v>22</v>
      </c>
      <c r="AD59">
        <v>776.01300000000003</v>
      </c>
      <c r="AE59" t="s">
        <v>108</v>
      </c>
      <c r="AF59" t="s">
        <v>108</v>
      </c>
      <c r="AH59">
        <v>96.1</v>
      </c>
      <c r="AI59">
        <f t="shared" si="0"/>
        <v>0.2113938886268768</v>
      </c>
      <c r="AJ59">
        <f t="shared" si="1"/>
        <v>0.51107934560206558</v>
      </c>
      <c r="AK59">
        <f t="shared" si="2"/>
        <v>9.9877418762862602E-2</v>
      </c>
      <c r="AL59">
        <f t="shared" si="3"/>
        <v>1.2331961438041272E-3</v>
      </c>
      <c r="AM59">
        <f>U59 - AVERAGEIFS('Placebo Males'!U:U, 'Placebo Males'!B:B, B59, 'Placebo Males'!P:P, P59)</f>
        <v>-98.333333333333371</v>
      </c>
      <c r="AN59">
        <f>V59 - AVERAGEIFS('Placebo Males'!V:V, 'Placebo Males'!B:B, B59, 'Placebo Males'!P:P, P59)</f>
        <v>20</v>
      </c>
      <c r="AO59">
        <f>W59 - AVERAGEIFS('Placebo Males'!W:W, 'Placebo Males'!B:B, B59, 'Placebo Males'!P:P, P59)</f>
        <v>-5</v>
      </c>
      <c r="AP59">
        <f>X59 - AVERAGEIFS('Placebo Males'!X:X, 'Placebo Males'!B:B, B59, 'Placebo Males'!P:P, P59)</f>
        <v>4.6666666666666714</v>
      </c>
      <c r="AQ59">
        <f>Y59 - AVERAGEIFS('Placebo Males'!Y:Y, 'Placebo Males'!B:B, B59, 'Placebo Males'!P:P, P59)</f>
        <v>-10</v>
      </c>
      <c r="AR59">
        <f>Z59 - AVERAGEIFS('Placebo Males'!Z:Z, 'Placebo Males'!B:B, B59, 'Placebo Males'!P:P, P59)</f>
        <v>0.3333333333333286</v>
      </c>
      <c r="AS59">
        <f>AB59 - AVERAGEIFS('Placebo Males'!AB:AB, 'Placebo Males'!B:B, B59, 'Placebo Males'!P:P, P59)</f>
        <v>6.3333333333333357</v>
      </c>
      <c r="AT59">
        <f>AC59 - AVERAGEIFS('Placebo Males'!AC:AC, 'Placebo Males'!B:B, B59, 'Placebo Males'!P:P, P59)</f>
        <v>-3.6666666666666679</v>
      </c>
      <c r="AU59">
        <f>AD59 - AVERAGEIFS('Placebo Males'!AD:AD, 'Placebo Males'!B:B, B59, 'Placebo Males'!P:P, P59)</f>
        <v>-123.23266666666666</v>
      </c>
      <c r="AV59" t="e">
        <f>AE59 - AVERAGEIFS('Placebo Males'!AE:AE, 'Placebo Males'!B:B, B59, 'Placebo Males'!P:P, P59)</f>
        <v>#VALUE!</v>
      </c>
      <c r="AW59" t="e">
        <f>AF59 - AVERAGEIFS('Placebo Males'!AF:AF, 'Placebo Males'!B:B, B59, 'Placebo Males'!P:P, P59)</f>
        <v>#VALUE!</v>
      </c>
    </row>
    <row r="60" spans="1:49" x14ac:dyDescent="0.25">
      <c r="A60" t="s">
        <v>3381</v>
      </c>
      <c r="B60">
        <v>1013</v>
      </c>
      <c r="C60" t="s">
        <v>102</v>
      </c>
      <c r="D60">
        <v>32</v>
      </c>
      <c r="E60">
        <v>175.5</v>
      </c>
      <c r="F60">
        <v>74.099999999999994</v>
      </c>
      <c r="G60">
        <v>123.25</v>
      </c>
      <c r="H60">
        <v>66.5</v>
      </c>
      <c r="I60" t="s">
        <v>103</v>
      </c>
      <c r="J60" t="s">
        <v>104</v>
      </c>
      <c r="K60" t="s">
        <v>159</v>
      </c>
      <c r="L60" t="s">
        <v>311</v>
      </c>
      <c r="M60" t="s">
        <v>3323</v>
      </c>
      <c r="N60">
        <v>120</v>
      </c>
      <c r="O60" t="s">
        <v>2262</v>
      </c>
      <c r="P60">
        <v>1.5</v>
      </c>
      <c r="Q60" t="s">
        <v>113</v>
      </c>
      <c r="R60" t="s">
        <v>3327</v>
      </c>
      <c r="S60">
        <v>112</v>
      </c>
      <c r="T60" t="s">
        <v>2266</v>
      </c>
      <c r="U60">
        <v>1003</v>
      </c>
      <c r="V60">
        <v>156</v>
      </c>
      <c r="W60">
        <v>383</v>
      </c>
      <c r="X60">
        <v>114</v>
      </c>
      <c r="Y60">
        <v>198</v>
      </c>
      <c r="Z60">
        <v>71</v>
      </c>
      <c r="AA60" t="s">
        <v>108</v>
      </c>
      <c r="AB60">
        <v>43</v>
      </c>
      <c r="AC60">
        <v>27</v>
      </c>
      <c r="AD60">
        <v>869.83900000000006</v>
      </c>
      <c r="AE60">
        <v>0.1875</v>
      </c>
      <c r="AF60">
        <v>0.38566600000000001</v>
      </c>
      <c r="AH60">
        <v>88.2</v>
      </c>
      <c r="AI60">
        <f t="shared" si="0"/>
        <v>0.1940160351393396</v>
      </c>
      <c r="AJ60">
        <f t="shared" si="1"/>
        <v>0.49392498785522543</v>
      </c>
      <c r="AK60">
        <f t="shared" si="2"/>
        <v>9.3220333386795584E-2</v>
      </c>
      <c r="AL60">
        <f t="shared" si="3"/>
        <v>1.1003757761200994E-3</v>
      </c>
      <c r="AM60">
        <f>U60 - AVERAGEIFS('Placebo Males'!U:U, 'Placebo Males'!B:B, B60, 'Placebo Males'!P:P, P60)</f>
        <v>-24</v>
      </c>
      <c r="AN60">
        <f>V60 - AVERAGEIFS('Placebo Males'!V:V, 'Placebo Males'!B:B, B60, 'Placebo Males'!P:P, P60)</f>
        <v>22</v>
      </c>
      <c r="AO60">
        <f>W60 - AVERAGEIFS('Placebo Males'!W:W, 'Placebo Males'!B:B, B60, 'Placebo Males'!P:P, P60)</f>
        <v>4.6666666666666856</v>
      </c>
      <c r="AP60">
        <f>X60 - AVERAGEIFS('Placebo Males'!X:X, 'Placebo Males'!B:B, B60, 'Placebo Males'!P:P, P60)</f>
        <v>8.6666666666666714</v>
      </c>
      <c r="AQ60">
        <f>Y60 - AVERAGEIFS('Placebo Males'!Y:Y, 'Placebo Males'!B:B, B60, 'Placebo Males'!P:P, P60)</f>
        <v>-5.6666666666666572</v>
      </c>
      <c r="AR60">
        <f>Z60 - AVERAGEIFS('Placebo Males'!Z:Z, 'Placebo Males'!B:B, B60, 'Placebo Males'!P:P, P60)</f>
        <v>1.6666666666666714</v>
      </c>
      <c r="AS60">
        <f>AB60 - AVERAGEIFS('Placebo Males'!AB:AB, 'Placebo Males'!B:B, B60, 'Placebo Males'!P:P, P60)</f>
        <v>-1.3333333333333357</v>
      </c>
      <c r="AT60">
        <f>AC60 - AVERAGEIFS('Placebo Males'!AC:AC, 'Placebo Males'!B:B, B60, 'Placebo Males'!P:P, P60)</f>
        <v>1.3333333333333321</v>
      </c>
      <c r="AU60">
        <f>AD60 - AVERAGEIFS('Placebo Males'!AD:AD, 'Placebo Males'!B:B, B60, 'Placebo Males'!P:P, P60)</f>
        <v>-47.575333333333219</v>
      </c>
      <c r="AV60">
        <f>AE60 - AVERAGEIFS('Placebo Males'!AE:AE, 'Placebo Males'!B:B, B60, 'Placebo Males'!P:P, P60)</f>
        <v>1.9654666666666681E-2</v>
      </c>
      <c r="AW60">
        <f>AF60 - AVERAGEIFS('Placebo Males'!AF:AF, 'Placebo Males'!B:B, B60, 'Placebo Males'!P:P, P60)</f>
        <v>-1.9957000000000003E-2</v>
      </c>
    </row>
    <row r="61" spans="1:49" x14ac:dyDescent="0.25">
      <c r="A61" t="s">
        <v>3382</v>
      </c>
      <c r="B61">
        <v>1013</v>
      </c>
      <c r="C61" t="s">
        <v>102</v>
      </c>
      <c r="D61">
        <v>32</v>
      </c>
      <c r="E61">
        <v>175.5</v>
      </c>
      <c r="F61">
        <v>74.099999999999994</v>
      </c>
      <c r="G61">
        <v>123.25</v>
      </c>
      <c r="H61">
        <v>66.5</v>
      </c>
      <c r="I61" t="s">
        <v>103</v>
      </c>
      <c r="J61" t="s">
        <v>104</v>
      </c>
      <c r="K61" t="s">
        <v>159</v>
      </c>
      <c r="L61" t="s">
        <v>311</v>
      </c>
      <c r="M61" t="s">
        <v>3323</v>
      </c>
      <c r="N61">
        <v>120</v>
      </c>
      <c r="O61" t="s">
        <v>2262</v>
      </c>
      <c r="P61">
        <v>1.5</v>
      </c>
      <c r="Q61" t="s">
        <v>113</v>
      </c>
      <c r="R61" t="s">
        <v>3327</v>
      </c>
      <c r="S61">
        <v>112</v>
      </c>
      <c r="T61" t="s">
        <v>2266</v>
      </c>
      <c r="U61">
        <v>973</v>
      </c>
      <c r="V61">
        <v>153</v>
      </c>
      <c r="W61">
        <v>381</v>
      </c>
      <c r="X61">
        <v>113</v>
      </c>
      <c r="Y61">
        <v>196</v>
      </c>
      <c r="Z61">
        <v>72</v>
      </c>
      <c r="AA61" t="s">
        <v>108</v>
      </c>
      <c r="AB61">
        <v>43</v>
      </c>
      <c r="AC61">
        <v>28</v>
      </c>
      <c r="AD61">
        <v>852.29300000000001</v>
      </c>
      <c r="AE61">
        <v>0.19148899999999999</v>
      </c>
      <c r="AF61">
        <v>0.38636399999999999</v>
      </c>
      <c r="AH61">
        <v>88.2</v>
      </c>
      <c r="AI61">
        <f t="shared" si="0"/>
        <v>0.1940160351393396</v>
      </c>
      <c r="AJ61">
        <f t="shared" si="1"/>
        <v>0.49392498785522543</v>
      </c>
      <c r="AK61">
        <f t="shared" si="2"/>
        <v>9.3220333386795584E-2</v>
      </c>
      <c r="AL61">
        <f t="shared" si="3"/>
        <v>1.1003757761200994E-3</v>
      </c>
      <c r="AM61">
        <f>U61 - AVERAGEIFS('Placebo Males'!U:U, 'Placebo Males'!B:B, B61, 'Placebo Males'!P:P, P61)</f>
        <v>-54</v>
      </c>
      <c r="AN61">
        <f>V61 - AVERAGEIFS('Placebo Males'!V:V, 'Placebo Males'!B:B, B61, 'Placebo Males'!P:P, P61)</f>
        <v>19</v>
      </c>
      <c r="AO61">
        <f>W61 - AVERAGEIFS('Placebo Males'!W:W, 'Placebo Males'!B:B, B61, 'Placebo Males'!P:P, P61)</f>
        <v>2.6666666666666856</v>
      </c>
      <c r="AP61">
        <f>X61 - AVERAGEIFS('Placebo Males'!X:X, 'Placebo Males'!B:B, B61, 'Placebo Males'!P:P, P61)</f>
        <v>7.6666666666666714</v>
      </c>
      <c r="AQ61">
        <f>Y61 - AVERAGEIFS('Placebo Males'!Y:Y, 'Placebo Males'!B:B, B61, 'Placebo Males'!P:P, P61)</f>
        <v>-7.6666666666666572</v>
      </c>
      <c r="AR61">
        <f>Z61 - AVERAGEIFS('Placebo Males'!Z:Z, 'Placebo Males'!B:B, B61, 'Placebo Males'!P:P, P61)</f>
        <v>2.6666666666666714</v>
      </c>
      <c r="AS61">
        <f>AB61 - AVERAGEIFS('Placebo Males'!AB:AB, 'Placebo Males'!B:B, B61, 'Placebo Males'!P:P, P61)</f>
        <v>-1.3333333333333357</v>
      </c>
      <c r="AT61">
        <f>AC61 - AVERAGEIFS('Placebo Males'!AC:AC, 'Placebo Males'!B:B, B61, 'Placebo Males'!P:P, P61)</f>
        <v>2.3333333333333321</v>
      </c>
      <c r="AU61">
        <f>AD61 - AVERAGEIFS('Placebo Males'!AD:AD, 'Placebo Males'!B:B, B61, 'Placebo Males'!P:P, P61)</f>
        <v>-65.121333333333268</v>
      </c>
      <c r="AV61">
        <f>AE61 - AVERAGEIFS('Placebo Males'!AE:AE, 'Placebo Males'!B:B, B61, 'Placebo Males'!P:P, P61)</f>
        <v>2.3643666666666674E-2</v>
      </c>
      <c r="AW61">
        <f>AF61 - AVERAGEIFS('Placebo Males'!AF:AF, 'Placebo Males'!B:B, B61, 'Placebo Males'!P:P, P61)</f>
        <v>-1.9259000000000026E-2</v>
      </c>
    </row>
    <row r="62" spans="1:49" x14ac:dyDescent="0.25">
      <c r="A62" t="s">
        <v>3383</v>
      </c>
      <c r="B62">
        <v>1013</v>
      </c>
      <c r="C62" t="s">
        <v>102</v>
      </c>
      <c r="D62">
        <v>32</v>
      </c>
      <c r="E62">
        <v>175.5</v>
      </c>
      <c r="F62">
        <v>74.099999999999994</v>
      </c>
      <c r="G62">
        <v>123.25</v>
      </c>
      <c r="H62">
        <v>66.5</v>
      </c>
      <c r="I62" t="s">
        <v>103</v>
      </c>
      <c r="J62" t="s">
        <v>104</v>
      </c>
      <c r="K62" t="s">
        <v>159</v>
      </c>
      <c r="L62" t="s">
        <v>311</v>
      </c>
      <c r="M62" t="s">
        <v>3323</v>
      </c>
      <c r="N62">
        <v>120</v>
      </c>
      <c r="O62" t="s">
        <v>2262</v>
      </c>
      <c r="P62">
        <v>1.5</v>
      </c>
      <c r="Q62" t="s">
        <v>113</v>
      </c>
      <c r="R62" t="s">
        <v>3327</v>
      </c>
      <c r="S62">
        <v>112</v>
      </c>
      <c r="T62" t="s">
        <v>2266</v>
      </c>
      <c r="U62">
        <v>969</v>
      </c>
      <c r="V62">
        <v>162</v>
      </c>
      <c r="W62">
        <v>381</v>
      </c>
      <c r="X62">
        <v>113</v>
      </c>
      <c r="Y62">
        <v>197</v>
      </c>
      <c r="Z62">
        <v>71</v>
      </c>
      <c r="AA62" t="s">
        <v>108</v>
      </c>
      <c r="AB62">
        <v>44</v>
      </c>
      <c r="AC62">
        <v>26</v>
      </c>
      <c r="AD62">
        <v>845.34</v>
      </c>
      <c r="AE62">
        <v>0.19148899999999999</v>
      </c>
      <c r="AF62">
        <v>0.39841900000000002</v>
      </c>
      <c r="AH62">
        <v>88.2</v>
      </c>
      <c r="AI62">
        <f t="shared" si="0"/>
        <v>0.1940160351393396</v>
      </c>
      <c r="AJ62">
        <f t="shared" si="1"/>
        <v>0.49392498785522543</v>
      </c>
      <c r="AK62">
        <f t="shared" si="2"/>
        <v>9.3220333386795584E-2</v>
      </c>
      <c r="AL62">
        <f t="shared" si="3"/>
        <v>1.1003757761200994E-3</v>
      </c>
      <c r="AM62">
        <f>U62 - AVERAGEIFS('Placebo Males'!U:U, 'Placebo Males'!B:B, B62, 'Placebo Males'!P:P, P62)</f>
        <v>-58</v>
      </c>
      <c r="AN62">
        <f>V62 - AVERAGEIFS('Placebo Males'!V:V, 'Placebo Males'!B:B, B62, 'Placebo Males'!P:P, P62)</f>
        <v>28</v>
      </c>
      <c r="AO62">
        <f>W62 - AVERAGEIFS('Placebo Males'!W:W, 'Placebo Males'!B:B, B62, 'Placebo Males'!P:P, P62)</f>
        <v>2.6666666666666856</v>
      </c>
      <c r="AP62">
        <f>X62 - AVERAGEIFS('Placebo Males'!X:X, 'Placebo Males'!B:B, B62, 'Placebo Males'!P:P, P62)</f>
        <v>7.6666666666666714</v>
      </c>
      <c r="AQ62">
        <f>Y62 - AVERAGEIFS('Placebo Males'!Y:Y, 'Placebo Males'!B:B, B62, 'Placebo Males'!P:P, P62)</f>
        <v>-6.6666666666666572</v>
      </c>
      <c r="AR62">
        <f>Z62 - AVERAGEIFS('Placebo Males'!Z:Z, 'Placebo Males'!B:B, B62, 'Placebo Males'!P:P, P62)</f>
        <v>1.6666666666666714</v>
      </c>
      <c r="AS62">
        <f>AB62 - AVERAGEIFS('Placebo Males'!AB:AB, 'Placebo Males'!B:B, B62, 'Placebo Males'!P:P, P62)</f>
        <v>-0.3333333333333357</v>
      </c>
      <c r="AT62">
        <f>AC62 - AVERAGEIFS('Placebo Males'!AC:AC, 'Placebo Males'!B:B, B62, 'Placebo Males'!P:P, P62)</f>
        <v>0.33333333333333215</v>
      </c>
      <c r="AU62">
        <f>AD62 - AVERAGEIFS('Placebo Males'!AD:AD, 'Placebo Males'!B:B, B62, 'Placebo Males'!P:P, P62)</f>
        <v>-72.074333333333243</v>
      </c>
      <c r="AV62">
        <f>AE62 - AVERAGEIFS('Placebo Males'!AE:AE, 'Placebo Males'!B:B, B62, 'Placebo Males'!P:P, P62)</f>
        <v>2.3643666666666674E-2</v>
      </c>
      <c r="AW62">
        <f>AF62 - AVERAGEIFS('Placebo Males'!AF:AF, 'Placebo Males'!B:B, B62, 'Placebo Males'!P:P, P62)</f>
        <v>-7.2039999999999882E-3</v>
      </c>
    </row>
    <row r="63" spans="1:49" x14ac:dyDescent="0.25">
      <c r="A63" t="s">
        <v>3384</v>
      </c>
      <c r="B63">
        <v>1013</v>
      </c>
      <c r="C63" t="s">
        <v>102</v>
      </c>
      <c r="D63">
        <v>32</v>
      </c>
      <c r="E63">
        <v>175.5</v>
      </c>
      <c r="F63">
        <v>74.099999999999994</v>
      </c>
      <c r="G63">
        <v>123.25</v>
      </c>
      <c r="H63">
        <v>66.5</v>
      </c>
      <c r="I63" t="s">
        <v>103</v>
      </c>
      <c r="J63" t="s">
        <v>104</v>
      </c>
      <c r="K63" t="s">
        <v>159</v>
      </c>
      <c r="L63" t="s">
        <v>311</v>
      </c>
      <c r="M63" t="s">
        <v>3323</v>
      </c>
      <c r="N63">
        <v>120</v>
      </c>
      <c r="O63" t="s">
        <v>2262</v>
      </c>
      <c r="P63">
        <v>2</v>
      </c>
      <c r="Q63" t="s">
        <v>113</v>
      </c>
      <c r="R63" t="s">
        <v>3327</v>
      </c>
      <c r="S63">
        <v>87.2</v>
      </c>
      <c r="T63" t="s">
        <v>2266</v>
      </c>
      <c r="U63">
        <v>1038</v>
      </c>
      <c r="V63">
        <v>146</v>
      </c>
      <c r="W63">
        <v>384</v>
      </c>
      <c r="X63">
        <v>108</v>
      </c>
      <c r="Y63">
        <v>201</v>
      </c>
      <c r="Z63">
        <v>75</v>
      </c>
      <c r="AA63" t="s">
        <v>108</v>
      </c>
      <c r="AB63">
        <v>49</v>
      </c>
      <c r="AC63">
        <v>28</v>
      </c>
      <c r="AD63">
        <v>750.01900000000001</v>
      </c>
      <c r="AE63">
        <v>0.14285700000000001</v>
      </c>
      <c r="AF63">
        <v>0.38416600000000001</v>
      </c>
      <c r="AH63">
        <v>87.7</v>
      </c>
      <c r="AI63">
        <f t="shared" si="0"/>
        <v>0.19291617099455877</v>
      </c>
      <c r="AJ63">
        <f t="shared" si="1"/>
        <v>0.49278817634668548</v>
      </c>
      <c r="AK63">
        <f t="shared" si="2"/>
        <v>9.2793514236399366E-2</v>
      </c>
      <c r="AL63">
        <f t="shared" si="3"/>
        <v>1.0920961143312535E-3</v>
      </c>
      <c r="AM63">
        <f>U63 - AVERAGEIFS('Placebo Males'!U:U, 'Placebo Males'!B:B, B63, 'Placebo Males'!P:P, P63)</f>
        <v>52</v>
      </c>
      <c r="AN63">
        <f>V63 - AVERAGEIFS('Placebo Males'!V:V, 'Placebo Males'!B:B, B63, 'Placebo Males'!P:P, P63)</f>
        <v>10.666666666666657</v>
      </c>
      <c r="AO63">
        <f>W63 - AVERAGEIFS('Placebo Males'!W:W, 'Placebo Males'!B:B, B63, 'Placebo Males'!P:P, P63)</f>
        <v>6.3333333333333144</v>
      </c>
      <c r="AP63">
        <f>X63 - AVERAGEIFS('Placebo Males'!X:X, 'Placebo Males'!B:B, B63, 'Placebo Males'!P:P, P63)</f>
        <v>-0.3333333333333286</v>
      </c>
      <c r="AQ63">
        <f>Y63 - AVERAGEIFS('Placebo Males'!Y:Y, 'Placebo Males'!B:B, B63, 'Placebo Males'!P:P, P63)</f>
        <v>3.6666666666666572</v>
      </c>
      <c r="AR63">
        <f>Z63 - AVERAGEIFS('Placebo Males'!Z:Z, 'Placebo Males'!B:B, B63, 'Placebo Males'!P:P, P63)</f>
        <v>3</v>
      </c>
      <c r="AS63">
        <f>AB63 - AVERAGEIFS('Placebo Males'!AB:AB, 'Placebo Males'!B:B, B63, 'Placebo Males'!P:P, P63)</f>
        <v>2</v>
      </c>
      <c r="AT63">
        <f>AC63 - AVERAGEIFS('Placebo Males'!AC:AC, 'Placebo Males'!B:B, B63, 'Placebo Males'!P:P, P63)</f>
        <v>2.6666666666666679</v>
      </c>
      <c r="AU63">
        <f>AD63 - AVERAGEIFS('Placebo Males'!AD:AD, 'Placebo Males'!B:B, B63, 'Placebo Males'!P:P, P63)</f>
        <v>-86.491999999999962</v>
      </c>
      <c r="AV63">
        <f>AE63 - AVERAGEIFS('Placebo Males'!AE:AE, 'Placebo Males'!B:B, B63, 'Placebo Males'!P:P, P63)</f>
        <v>3.0066666666666853E-3</v>
      </c>
      <c r="AW63">
        <f>AF63 - AVERAGEIFS('Placebo Males'!AF:AF, 'Placebo Males'!B:B, B63, 'Placebo Males'!P:P, P63)</f>
        <v>-1.5563999999999967E-2</v>
      </c>
    </row>
    <row r="64" spans="1:49" x14ac:dyDescent="0.25">
      <c r="A64" t="s">
        <v>3385</v>
      </c>
      <c r="B64">
        <v>1013</v>
      </c>
      <c r="C64" t="s">
        <v>102</v>
      </c>
      <c r="D64">
        <v>32</v>
      </c>
      <c r="E64">
        <v>175.5</v>
      </c>
      <c r="F64">
        <v>74.099999999999994</v>
      </c>
      <c r="G64">
        <v>123.25</v>
      </c>
      <c r="H64">
        <v>66.5</v>
      </c>
      <c r="I64" t="s">
        <v>103</v>
      </c>
      <c r="J64" t="s">
        <v>104</v>
      </c>
      <c r="K64" t="s">
        <v>159</v>
      </c>
      <c r="L64" t="s">
        <v>311</v>
      </c>
      <c r="M64" t="s">
        <v>3323</v>
      </c>
      <c r="N64">
        <v>120</v>
      </c>
      <c r="O64" t="s">
        <v>2262</v>
      </c>
      <c r="P64">
        <v>2</v>
      </c>
      <c r="Q64" t="s">
        <v>113</v>
      </c>
      <c r="R64" t="s">
        <v>3327</v>
      </c>
      <c r="S64">
        <v>87.2</v>
      </c>
      <c r="T64" t="s">
        <v>2266</v>
      </c>
      <c r="U64">
        <v>950</v>
      </c>
      <c r="V64">
        <v>151</v>
      </c>
      <c r="W64">
        <v>377</v>
      </c>
      <c r="X64">
        <v>107</v>
      </c>
      <c r="Y64">
        <v>196</v>
      </c>
      <c r="Z64">
        <v>74</v>
      </c>
      <c r="AA64" t="s">
        <v>108</v>
      </c>
      <c r="AB64">
        <v>48</v>
      </c>
      <c r="AC64">
        <v>28</v>
      </c>
      <c r="AD64">
        <v>749.98800000000006</v>
      </c>
      <c r="AE64">
        <v>0.16666700000000001</v>
      </c>
      <c r="AF64">
        <v>0.38661699999999999</v>
      </c>
      <c r="AH64">
        <v>87.7</v>
      </c>
      <c r="AI64">
        <f t="shared" si="0"/>
        <v>0.19291617099455877</v>
      </c>
      <c r="AJ64">
        <f t="shared" si="1"/>
        <v>0.49278817634668548</v>
      </c>
      <c r="AK64">
        <f t="shared" si="2"/>
        <v>9.2793514236399366E-2</v>
      </c>
      <c r="AL64">
        <f t="shared" si="3"/>
        <v>1.0920961143312535E-3</v>
      </c>
      <c r="AM64">
        <f>U64 - AVERAGEIFS('Placebo Males'!U:U, 'Placebo Males'!B:B, B64, 'Placebo Males'!P:P, P64)</f>
        <v>-36</v>
      </c>
      <c r="AN64">
        <f>V64 - AVERAGEIFS('Placebo Males'!V:V, 'Placebo Males'!B:B, B64, 'Placebo Males'!P:P, P64)</f>
        <v>15.666666666666657</v>
      </c>
      <c r="AO64">
        <f>W64 - AVERAGEIFS('Placebo Males'!W:W, 'Placebo Males'!B:B, B64, 'Placebo Males'!P:P, P64)</f>
        <v>-0.66666666666668561</v>
      </c>
      <c r="AP64">
        <f>X64 - AVERAGEIFS('Placebo Males'!X:X, 'Placebo Males'!B:B, B64, 'Placebo Males'!P:P, P64)</f>
        <v>-1.3333333333333286</v>
      </c>
      <c r="AQ64">
        <f>Y64 - AVERAGEIFS('Placebo Males'!Y:Y, 'Placebo Males'!B:B, B64, 'Placebo Males'!P:P, P64)</f>
        <v>-1.3333333333333428</v>
      </c>
      <c r="AR64">
        <f>Z64 - AVERAGEIFS('Placebo Males'!Z:Z, 'Placebo Males'!B:B, B64, 'Placebo Males'!P:P, P64)</f>
        <v>2</v>
      </c>
      <c r="AS64">
        <f>AB64 - AVERAGEIFS('Placebo Males'!AB:AB, 'Placebo Males'!B:B, B64, 'Placebo Males'!P:P, P64)</f>
        <v>1</v>
      </c>
      <c r="AT64">
        <f>AC64 - AVERAGEIFS('Placebo Males'!AC:AC, 'Placebo Males'!B:B, B64, 'Placebo Males'!P:P, P64)</f>
        <v>2.6666666666666679</v>
      </c>
      <c r="AU64">
        <f>AD64 - AVERAGEIFS('Placebo Males'!AD:AD, 'Placebo Males'!B:B, B64, 'Placebo Males'!P:P, P64)</f>
        <v>-86.522999999999911</v>
      </c>
      <c r="AV64">
        <f>AE64 - AVERAGEIFS('Placebo Males'!AE:AE, 'Placebo Males'!B:B, B64, 'Placebo Males'!P:P, P64)</f>
        <v>2.6816666666666683E-2</v>
      </c>
      <c r="AW64">
        <f>AF64 - AVERAGEIFS('Placebo Males'!AF:AF, 'Placebo Males'!B:B, B64, 'Placebo Males'!P:P, P64)</f>
        <v>-1.3112999999999986E-2</v>
      </c>
    </row>
    <row r="65" spans="1:49" x14ac:dyDescent="0.25">
      <c r="A65" t="s">
        <v>3386</v>
      </c>
      <c r="B65">
        <v>1013</v>
      </c>
      <c r="C65" t="s">
        <v>102</v>
      </c>
      <c r="D65">
        <v>32</v>
      </c>
      <c r="E65">
        <v>175.5</v>
      </c>
      <c r="F65">
        <v>74.099999999999994</v>
      </c>
      <c r="G65">
        <v>123.25</v>
      </c>
      <c r="H65">
        <v>66.5</v>
      </c>
      <c r="I65" t="s">
        <v>103</v>
      </c>
      <c r="J65" t="s">
        <v>104</v>
      </c>
      <c r="K65" t="s">
        <v>159</v>
      </c>
      <c r="L65" t="s">
        <v>311</v>
      </c>
      <c r="M65" t="s">
        <v>3323</v>
      </c>
      <c r="N65">
        <v>120</v>
      </c>
      <c r="O65" t="s">
        <v>2262</v>
      </c>
      <c r="P65">
        <v>2</v>
      </c>
      <c r="Q65" t="s">
        <v>113</v>
      </c>
      <c r="R65" t="s">
        <v>3327</v>
      </c>
      <c r="S65">
        <v>87.2</v>
      </c>
      <c r="T65" t="s">
        <v>2266</v>
      </c>
      <c r="U65">
        <v>939</v>
      </c>
      <c r="V65">
        <v>150</v>
      </c>
      <c r="W65">
        <v>376</v>
      </c>
      <c r="X65">
        <v>116</v>
      </c>
      <c r="Y65">
        <v>188</v>
      </c>
      <c r="Z65">
        <v>72</v>
      </c>
      <c r="AA65" t="s">
        <v>108</v>
      </c>
      <c r="AB65">
        <v>40</v>
      </c>
      <c r="AC65">
        <v>33</v>
      </c>
      <c r="AD65">
        <v>772.67899999999997</v>
      </c>
      <c r="AE65">
        <v>0.14285700000000001</v>
      </c>
      <c r="AF65">
        <v>0.39407799999999998</v>
      </c>
      <c r="AH65">
        <v>87.7</v>
      </c>
      <c r="AI65">
        <f t="shared" si="0"/>
        <v>0.19291617099455877</v>
      </c>
      <c r="AJ65">
        <f t="shared" si="1"/>
        <v>0.49278817634668548</v>
      </c>
      <c r="AK65">
        <f t="shared" si="2"/>
        <v>9.2793514236399366E-2</v>
      </c>
      <c r="AL65">
        <f t="shared" si="3"/>
        <v>1.0920961143312535E-3</v>
      </c>
      <c r="AM65">
        <f>U65 - AVERAGEIFS('Placebo Males'!U:U, 'Placebo Males'!B:B, B65, 'Placebo Males'!P:P, P65)</f>
        <v>-47</v>
      </c>
      <c r="AN65">
        <f>V65 - AVERAGEIFS('Placebo Males'!V:V, 'Placebo Males'!B:B, B65, 'Placebo Males'!P:P, P65)</f>
        <v>14.666666666666657</v>
      </c>
      <c r="AO65">
        <f>W65 - AVERAGEIFS('Placebo Males'!W:W, 'Placebo Males'!B:B, B65, 'Placebo Males'!P:P, P65)</f>
        <v>-1.6666666666666856</v>
      </c>
      <c r="AP65">
        <f>X65 - AVERAGEIFS('Placebo Males'!X:X, 'Placebo Males'!B:B, B65, 'Placebo Males'!P:P, P65)</f>
        <v>7.6666666666666714</v>
      </c>
      <c r="AQ65">
        <f>Y65 - AVERAGEIFS('Placebo Males'!Y:Y, 'Placebo Males'!B:B, B65, 'Placebo Males'!P:P, P65)</f>
        <v>-9.3333333333333428</v>
      </c>
      <c r="AR65">
        <f>Z65 - AVERAGEIFS('Placebo Males'!Z:Z, 'Placebo Males'!B:B, B65, 'Placebo Males'!P:P, P65)</f>
        <v>0</v>
      </c>
      <c r="AS65">
        <f>AB65 - AVERAGEIFS('Placebo Males'!AB:AB, 'Placebo Males'!B:B, B65, 'Placebo Males'!P:P, P65)</f>
        <v>-7</v>
      </c>
      <c r="AT65">
        <f>AC65 - AVERAGEIFS('Placebo Males'!AC:AC, 'Placebo Males'!B:B, B65, 'Placebo Males'!P:P, P65)</f>
        <v>7.6666666666666679</v>
      </c>
      <c r="AU65">
        <f>AD65 - AVERAGEIFS('Placebo Males'!AD:AD, 'Placebo Males'!B:B, B65, 'Placebo Males'!P:P, P65)</f>
        <v>-63.831999999999994</v>
      </c>
      <c r="AV65">
        <f>AE65 - AVERAGEIFS('Placebo Males'!AE:AE, 'Placebo Males'!B:B, B65, 'Placebo Males'!P:P, P65)</f>
        <v>3.0066666666666853E-3</v>
      </c>
      <c r="AW65">
        <f>AF65 - AVERAGEIFS('Placebo Males'!AF:AF, 'Placebo Males'!B:B, B65, 'Placebo Males'!P:P, P65)</f>
        <v>-5.6519999999999904E-3</v>
      </c>
    </row>
    <row r="66" spans="1:49" x14ac:dyDescent="0.25">
      <c r="A66" t="s">
        <v>3387</v>
      </c>
      <c r="B66">
        <v>1013</v>
      </c>
      <c r="C66" t="s">
        <v>102</v>
      </c>
      <c r="D66">
        <v>32</v>
      </c>
      <c r="E66">
        <v>175.5</v>
      </c>
      <c r="F66">
        <v>74.099999999999994</v>
      </c>
      <c r="G66">
        <v>123.25</v>
      </c>
      <c r="H66">
        <v>66.5</v>
      </c>
      <c r="I66" t="s">
        <v>103</v>
      </c>
      <c r="J66" t="s">
        <v>104</v>
      </c>
      <c r="K66" t="s">
        <v>159</v>
      </c>
      <c r="L66" t="s">
        <v>311</v>
      </c>
      <c r="M66" t="s">
        <v>3323</v>
      </c>
      <c r="N66">
        <v>120</v>
      </c>
      <c r="O66" t="s">
        <v>2262</v>
      </c>
      <c r="P66">
        <v>2.5</v>
      </c>
      <c r="Q66" t="s">
        <v>113</v>
      </c>
      <c r="R66" t="s">
        <v>3327</v>
      </c>
      <c r="S66">
        <v>64.5</v>
      </c>
      <c r="T66" t="s">
        <v>2266</v>
      </c>
      <c r="U66">
        <v>979</v>
      </c>
      <c r="V66">
        <v>153</v>
      </c>
      <c r="W66">
        <v>374</v>
      </c>
      <c r="X66">
        <v>116</v>
      </c>
      <c r="Y66">
        <v>180</v>
      </c>
      <c r="Z66">
        <v>78</v>
      </c>
      <c r="AA66" t="s">
        <v>108</v>
      </c>
      <c r="AB66">
        <v>45</v>
      </c>
      <c r="AC66">
        <v>28</v>
      </c>
      <c r="AD66">
        <v>650.47900000000004</v>
      </c>
      <c r="AE66">
        <v>0.08</v>
      </c>
      <c r="AF66">
        <v>0.39025199999999999</v>
      </c>
      <c r="AH66">
        <v>87.5</v>
      </c>
      <c r="AI66">
        <f t="shared" si="0"/>
        <v>0.19247622533664643</v>
      </c>
      <c r="AJ66">
        <f t="shared" si="1"/>
        <v>0.49233165628030562</v>
      </c>
      <c r="AK66">
        <f t="shared" si="2"/>
        <v>9.2622599108222348E-2</v>
      </c>
      <c r="AL66">
        <f t="shared" si="3"/>
        <v>1.0887885655271878E-3</v>
      </c>
      <c r="AM66">
        <f>U66 - AVERAGEIFS('Placebo Males'!U:U, 'Placebo Males'!B:B, B66, 'Placebo Males'!P:P, P66)</f>
        <v>114.33333333333337</v>
      </c>
      <c r="AN66">
        <f>V66 - AVERAGEIFS('Placebo Males'!V:V, 'Placebo Males'!B:B, B66, 'Placebo Males'!P:P, P66)</f>
        <v>13.333333333333343</v>
      </c>
      <c r="AO66">
        <f>W66 - AVERAGEIFS('Placebo Males'!W:W, 'Placebo Males'!B:B, B66, 'Placebo Males'!P:P, P66)</f>
        <v>15.333333333333314</v>
      </c>
      <c r="AP66">
        <f>X66 - AVERAGEIFS('Placebo Males'!X:X, 'Placebo Males'!B:B, B66, 'Placebo Males'!P:P, P66)</f>
        <v>8</v>
      </c>
      <c r="AQ66">
        <f>Y66 - AVERAGEIFS('Placebo Males'!Y:Y, 'Placebo Males'!B:B, B66, 'Placebo Males'!P:P, P66)</f>
        <v>8.6666666666666572</v>
      </c>
      <c r="AR66">
        <f>Z66 - AVERAGEIFS('Placebo Males'!Z:Z, 'Placebo Males'!B:B, B66, 'Placebo Males'!P:P, P66)</f>
        <v>-1.3333333333333286</v>
      </c>
      <c r="AS66">
        <f>AB66 - AVERAGEIFS('Placebo Males'!AB:AB, 'Placebo Males'!B:B, B66, 'Placebo Males'!P:P, P66)</f>
        <v>0.6666666666666643</v>
      </c>
      <c r="AT66">
        <f>AC66 - AVERAGEIFS('Placebo Males'!AC:AC, 'Placebo Males'!B:B, B66, 'Placebo Males'!P:P, P66)</f>
        <v>-4</v>
      </c>
      <c r="AU66">
        <f>AD66 - AVERAGEIFS('Placebo Males'!AD:AD, 'Placebo Males'!B:B, B66, 'Placebo Males'!P:P, P66)</f>
        <v>16.470333333333429</v>
      </c>
      <c r="AV66">
        <f>AE66 - AVERAGEIFS('Placebo Males'!AE:AE, 'Placebo Males'!B:B, B66, 'Placebo Males'!P:P, P66)</f>
        <v>5.1473999999999964E-3</v>
      </c>
      <c r="AW66">
        <f>AF66 - AVERAGEIFS('Placebo Males'!AF:AF, 'Placebo Males'!B:B, B66, 'Placebo Males'!P:P, P66)</f>
        <v>-1.3850000000000251E-3</v>
      </c>
    </row>
    <row r="67" spans="1:49" x14ac:dyDescent="0.25">
      <c r="A67" t="s">
        <v>3388</v>
      </c>
      <c r="B67">
        <v>1013</v>
      </c>
      <c r="C67" t="s">
        <v>102</v>
      </c>
      <c r="D67">
        <v>32</v>
      </c>
      <c r="E67">
        <v>175.5</v>
      </c>
      <c r="F67">
        <v>74.099999999999994</v>
      </c>
      <c r="G67">
        <v>123.25</v>
      </c>
      <c r="H67">
        <v>66.5</v>
      </c>
      <c r="I67" t="s">
        <v>103</v>
      </c>
      <c r="J67" t="s">
        <v>104</v>
      </c>
      <c r="K67" t="s">
        <v>159</v>
      </c>
      <c r="L67" t="s">
        <v>311</v>
      </c>
      <c r="M67" t="s">
        <v>3323</v>
      </c>
      <c r="N67">
        <v>120</v>
      </c>
      <c r="O67" t="s">
        <v>2262</v>
      </c>
      <c r="P67">
        <v>2.5</v>
      </c>
      <c r="Q67" t="s">
        <v>113</v>
      </c>
      <c r="R67" t="s">
        <v>3327</v>
      </c>
      <c r="S67">
        <v>64.5</v>
      </c>
      <c r="T67" t="s">
        <v>2266</v>
      </c>
      <c r="U67">
        <v>935</v>
      </c>
      <c r="V67">
        <v>149</v>
      </c>
      <c r="W67">
        <v>371</v>
      </c>
      <c r="X67">
        <v>116</v>
      </c>
      <c r="Y67">
        <v>177</v>
      </c>
      <c r="Z67">
        <v>78</v>
      </c>
      <c r="AA67" t="s">
        <v>108</v>
      </c>
      <c r="AB67">
        <v>45</v>
      </c>
      <c r="AC67">
        <v>28</v>
      </c>
      <c r="AD67">
        <v>649.80100000000004</v>
      </c>
      <c r="AE67">
        <v>0.1</v>
      </c>
      <c r="AF67">
        <v>0.40097300000000002</v>
      </c>
      <c r="AH67">
        <v>87.5</v>
      </c>
      <c r="AI67">
        <f t="shared" ref="AI67:AI130" si="4">((AH67*10^-9)/454.6016)*10^9</f>
        <v>0.19247622533664643</v>
      </c>
      <c r="AJ67">
        <f t="shared" ref="AJ67:AJ130" si="5">1 -(1/(1+((AI67/0.2)^0.8)))</f>
        <v>0.49233165628030562</v>
      </c>
      <c r="AK67">
        <f t="shared" ref="AK67:AK130" si="6">1 -(1/(1+((AI67/2.5)^0.89)))</f>
        <v>9.2622599108222348E-2</v>
      </c>
      <c r="AL67">
        <f t="shared" ref="AL67:AL130" si="7">1 -(1/(1+((AI67/32.5)^1.33)))</f>
        <v>1.0887885655271878E-3</v>
      </c>
      <c r="AM67">
        <f>U67 - AVERAGEIFS('Placebo Males'!U:U, 'Placebo Males'!B:B, B67, 'Placebo Males'!P:P, P67)</f>
        <v>70.333333333333371</v>
      </c>
      <c r="AN67">
        <f>V67 - AVERAGEIFS('Placebo Males'!V:V, 'Placebo Males'!B:B, B67, 'Placebo Males'!P:P, P67)</f>
        <v>9.3333333333333428</v>
      </c>
      <c r="AO67">
        <f>W67 - AVERAGEIFS('Placebo Males'!W:W, 'Placebo Males'!B:B, B67, 'Placebo Males'!P:P, P67)</f>
        <v>12.333333333333314</v>
      </c>
      <c r="AP67">
        <f>X67 - AVERAGEIFS('Placebo Males'!X:X, 'Placebo Males'!B:B, B67, 'Placebo Males'!P:P, P67)</f>
        <v>8</v>
      </c>
      <c r="AQ67">
        <f>Y67 - AVERAGEIFS('Placebo Males'!Y:Y, 'Placebo Males'!B:B, B67, 'Placebo Males'!P:P, P67)</f>
        <v>5.6666666666666572</v>
      </c>
      <c r="AR67">
        <f>Z67 - AVERAGEIFS('Placebo Males'!Z:Z, 'Placebo Males'!B:B, B67, 'Placebo Males'!P:P, P67)</f>
        <v>-1.3333333333333286</v>
      </c>
      <c r="AS67">
        <f>AB67 - AVERAGEIFS('Placebo Males'!AB:AB, 'Placebo Males'!B:B, B67, 'Placebo Males'!P:P, P67)</f>
        <v>0.6666666666666643</v>
      </c>
      <c r="AT67">
        <f>AC67 - AVERAGEIFS('Placebo Males'!AC:AC, 'Placebo Males'!B:B, B67, 'Placebo Males'!P:P, P67)</f>
        <v>-4</v>
      </c>
      <c r="AU67">
        <f>AD67 - AVERAGEIFS('Placebo Males'!AD:AD, 'Placebo Males'!B:B, B67, 'Placebo Males'!P:P, P67)</f>
        <v>15.792333333333431</v>
      </c>
      <c r="AV67">
        <f>AE67 - AVERAGEIFS('Placebo Males'!AE:AE, 'Placebo Males'!B:B, B67, 'Placebo Males'!P:P, P67)</f>
        <v>2.51474E-2</v>
      </c>
      <c r="AW67">
        <f>AF67 - AVERAGEIFS('Placebo Males'!AF:AF, 'Placebo Males'!B:B, B67, 'Placebo Males'!P:P, P67)</f>
        <v>9.336000000000011E-3</v>
      </c>
    </row>
    <row r="68" spans="1:49" x14ac:dyDescent="0.25">
      <c r="A68" t="s">
        <v>3389</v>
      </c>
      <c r="B68">
        <v>1013</v>
      </c>
      <c r="C68" t="s">
        <v>102</v>
      </c>
      <c r="D68">
        <v>32</v>
      </c>
      <c r="E68">
        <v>175.5</v>
      </c>
      <c r="F68">
        <v>74.099999999999994</v>
      </c>
      <c r="G68">
        <v>123.25</v>
      </c>
      <c r="H68">
        <v>66.5</v>
      </c>
      <c r="I68" t="s">
        <v>103</v>
      </c>
      <c r="J68" t="s">
        <v>104</v>
      </c>
      <c r="K68" t="s">
        <v>159</v>
      </c>
      <c r="L68" t="s">
        <v>311</v>
      </c>
      <c r="M68" t="s">
        <v>3323</v>
      </c>
      <c r="N68">
        <v>120</v>
      </c>
      <c r="O68" t="s">
        <v>2262</v>
      </c>
      <c r="P68">
        <v>2.5</v>
      </c>
      <c r="Q68" t="s">
        <v>113</v>
      </c>
      <c r="R68" t="s">
        <v>3327</v>
      </c>
      <c r="S68">
        <v>64.5</v>
      </c>
      <c r="T68" t="s">
        <v>2266</v>
      </c>
      <c r="U68">
        <v>910</v>
      </c>
      <c r="V68">
        <v>145</v>
      </c>
      <c r="W68">
        <v>372</v>
      </c>
      <c r="X68">
        <v>121</v>
      </c>
      <c r="Y68">
        <v>172</v>
      </c>
      <c r="Z68">
        <v>79</v>
      </c>
      <c r="AA68" t="s">
        <v>108</v>
      </c>
      <c r="AB68">
        <v>50</v>
      </c>
      <c r="AC68">
        <v>25</v>
      </c>
      <c r="AD68">
        <v>627.64400000000001</v>
      </c>
      <c r="AE68">
        <v>0.10638300000000001</v>
      </c>
      <c r="AF68">
        <v>0.39759299999999997</v>
      </c>
      <c r="AH68">
        <v>87.5</v>
      </c>
      <c r="AI68">
        <f t="shared" si="4"/>
        <v>0.19247622533664643</v>
      </c>
      <c r="AJ68">
        <f t="shared" si="5"/>
        <v>0.49233165628030562</v>
      </c>
      <c r="AK68">
        <f t="shared" si="6"/>
        <v>9.2622599108222348E-2</v>
      </c>
      <c r="AL68">
        <f t="shared" si="7"/>
        <v>1.0887885655271878E-3</v>
      </c>
      <c r="AM68">
        <f>U68 - AVERAGEIFS('Placebo Males'!U:U, 'Placebo Males'!B:B, B68, 'Placebo Males'!P:P, P68)</f>
        <v>45.333333333333371</v>
      </c>
      <c r="AN68">
        <f>V68 - AVERAGEIFS('Placebo Males'!V:V, 'Placebo Males'!B:B, B68, 'Placebo Males'!P:P, P68)</f>
        <v>5.3333333333333428</v>
      </c>
      <c r="AO68">
        <f>W68 - AVERAGEIFS('Placebo Males'!W:W, 'Placebo Males'!B:B, B68, 'Placebo Males'!P:P, P68)</f>
        <v>13.333333333333314</v>
      </c>
      <c r="AP68">
        <f>X68 - AVERAGEIFS('Placebo Males'!X:X, 'Placebo Males'!B:B, B68, 'Placebo Males'!P:P, P68)</f>
        <v>13</v>
      </c>
      <c r="AQ68">
        <f>Y68 - AVERAGEIFS('Placebo Males'!Y:Y, 'Placebo Males'!B:B, B68, 'Placebo Males'!P:P, P68)</f>
        <v>0.66666666666665719</v>
      </c>
      <c r="AR68">
        <f>Z68 - AVERAGEIFS('Placebo Males'!Z:Z, 'Placebo Males'!B:B, B68, 'Placebo Males'!P:P, P68)</f>
        <v>-0.3333333333333286</v>
      </c>
      <c r="AS68">
        <f>AB68 - AVERAGEIFS('Placebo Males'!AB:AB, 'Placebo Males'!B:B, B68, 'Placebo Males'!P:P, P68)</f>
        <v>5.6666666666666643</v>
      </c>
      <c r="AT68">
        <f>AC68 - AVERAGEIFS('Placebo Males'!AC:AC, 'Placebo Males'!B:B, B68, 'Placebo Males'!P:P, P68)</f>
        <v>-7</v>
      </c>
      <c r="AU68">
        <f>AD68 - AVERAGEIFS('Placebo Males'!AD:AD, 'Placebo Males'!B:B, B68, 'Placebo Males'!P:P, P68)</f>
        <v>-6.3646666666666079</v>
      </c>
      <c r="AV68">
        <f>AE68 - AVERAGEIFS('Placebo Males'!AE:AE, 'Placebo Males'!B:B, B68, 'Placebo Males'!P:P, P68)</f>
        <v>3.15304E-2</v>
      </c>
      <c r="AW68">
        <f>AF68 - AVERAGEIFS('Placebo Males'!AF:AF, 'Placebo Males'!B:B, B68, 'Placebo Males'!P:P, P68)</f>
        <v>5.9559999999999613E-3</v>
      </c>
    </row>
    <row r="69" spans="1:49" x14ac:dyDescent="0.25">
      <c r="A69" t="s">
        <v>3390</v>
      </c>
      <c r="B69">
        <v>1013</v>
      </c>
      <c r="C69" t="s">
        <v>102</v>
      </c>
      <c r="D69">
        <v>32</v>
      </c>
      <c r="E69">
        <v>175.5</v>
      </c>
      <c r="F69">
        <v>74.099999999999994</v>
      </c>
      <c r="G69">
        <v>123.25</v>
      </c>
      <c r="H69">
        <v>66.5</v>
      </c>
      <c r="I69" t="s">
        <v>103</v>
      </c>
      <c r="J69" t="s">
        <v>104</v>
      </c>
      <c r="K69" t="s">
        <v>159</v>
      </c>
      <c r="L69" t="s">
        <v>311</v>
      </c>
      <c r="M69" t="s">
        <v>3323</v>
      </c>
      <c r="N69">
        <v>120</v>
      </c>
      <c r="O69" t="s">
        <v>2262</v>
      </c>
      <c r="P69">
        <v>3</v>
      </c>
      <c r="Q69" t="s">
        <v>113</v>
      </c>
      <c r="R69" t="s">
        <v>3327</v>
      </c>
      <c r="S69">
        <v>57.8</v>
      </c>
      <c r="T69" t="s">
        <v>2266</v>
      </c>
      <c r="U69">
        <v>945</v>
      </c>
      <c r="V69">
        <v>143</v>
      </c>
      <c r="W69">
        <v>368</v>
      </c>
      <c r="X69">
        <v>104</v>
      </c>
      <c r="Y69">
        <v>187</v>
      </c>
      <c r="Z69">
        <v>77</v>
      </c>
      <c r="AA69" t="s">
        <v>108</v>
      </c>
      <c r="AB69">
        <v>47</v>
      </c>
      <c r="AC69">
        <v>30</v>
      </c>
      <c r="AD69">
        <v>645.36500000000001</v>
      </c>
      <c r="AE69">
        <v>0.10204100000000001</v>
      </c>
      <c r="AF69">
        <v>0.38165500000000002</v>
      </c>
      <c r="AH69">
        <v>87.2</v>
      </c>
      <c r="AI69">
        <f t="shared" si="4"/>
        <v>0.19181630684977793</v>
      </c>
      <c r="AJ69">
        <f t="shared" si="5"/>
        <v>0.49164494025793903</v>
      </c>
      <c r="AK69">
        <f t="shared" si="6"/>
        <v>9.236602495269941E-2</v>
      </c>
      <c r="AL69">
        <f t="shared" si="7"/>
        <v>1.0838318785677536E-3</v>
      </c>
      <c r="AM69">
        <f>U69 - AVERAGEIFS('Placebo Males'!U:U, 'Placebo Males'!B:B, B69, 'Placebo Males'!P:P, P69)</f>
        <v>107.33333333333337</v>
      </c>
      <c r="AN69">
        <f>V69 - AVERAGEIFS('Placebo Males'!V:V, 'Placebo Males'!B:B, B69, 'Placebo Males'!P:P, P69)</f>
        <v>5</v>
      </c>
      <c r="AO69">
        <f>W69 - AVERAGEIFS('Placebo Males'!W:W, 'Placebo Males'!B:B, B69, 'Placebo Males'!P:P, P69)</f>
        <v>14.333333333333314</v>
      </c>
      <c r="AP69">
        <f>X69 - AVERAGEIFS('Placebo Males'!X:X, 'Placebo Males'!B:B, B69, 'Placebo Males'!P:P, P69)</f>
        <v>-3</v>
      </c>
      <c r="AQ69">
        <f>Y69 - AVERAGEIFS('Placebo Males'!Y:Y, 'Placebo Males'!B:B, B69, 'Placebo Males'!P:P, P69)</f>
        <v>17</v>
      </c>
      <c r="AR69">
        <f>Z69 - AVERAGEIFS('Placebo Males'!Z:Z, 'Placebo Males'!B:B, B69, 'Placebo Males'!P:P, P69)</f>
        <v>0.3333333333333286</v>
      </c>
      <c r="AS69">
        <f>AB69 - AVERAGEIFS('Placebo Males'!AB:AB, 'Placebo Males'!B:B, B69, 'Placebo Males'!P:P, P69)</f>
        <v>5.3333333333333357</v>
      </c>
      <c r="AT69">
        <f>AC69 - AVERAGEIFS('Placebo Males'!AC:AC, 'Placebo Males'!B:B, B69, 'Placebo Males'!P:P, P69)</f>
        <v>-0.33333333333333215</v>
      </c>
      <c r="AU69">
        <f>AD69 - AVERAGEIFS('Placebo Males'!AD:AD, 'Placebo Males'!B:B, B69, 'Placebo Males'!P:P, P69)</f>
        <v>22.075666666666734</v>
      </c>
      <c r="AV69">
        <f>AE69 - AVERAGEIFS('Placebo Males'!AE:AE, 'Placebo Males'!B:B, B69, 'Placebo Males'!P:P, P69)</f>
        <v>2.9838500000000004E-2</v>
      </c>
      <c r="AW69">
        <f>AF69 - AVERAGEIFS('Placebo Males'!AF:AF, 'Placebo Males'!B:B, B69, 'Placebo Males'!P:P, P69)</f>
        <v>2.6561333333333326E-2</v>
      </c>
    </row>
    <row r="70" spans="1:49" x14ac:dyDescent="0.25">
      <c r="A70" t="s">
        <v>3391</v>
      </c>
      <c r="B70">
        <v>1013</v>
      </c>
      <c r="C70" t="s">
        <v>102</v>
      </c>
      <c r="D70">
        <v>32</v>
      </c>
      <c r="E70">
        <v>175.5</v>
      </c>
      <c r="F70">
        <v>74.099999999999994</v>
      </c>
      <c r="G70">
        <v>123.25</v>
      </c>
      <c r="H70">
        <v>66.5</v>
      </c>
      <c r="I70" t="s">
        <v>103</v>
      </c>
      <c r="J70" t="s">
        <v>104</v>
      </c>
      <c r="K70" t="s">
        <v>159</v>
      </c>
      <c r="L70" t="s">
        <v>311</v>
      </c>
      <c r="M70" t="s">
        <v>3323</v>
      </c>
      <c r="N70">
        <v>120</v>
      </c>
      <c r="O70" t="s">
        <v>2262</v>
      </c>
      <c r="P70">
        <v>3</v>
      </c>
      <c r="Q70" t="s">
        <v>113</v>
      </c>
      <c r="R70" t="s">
        <v>3327</v>
      </c>
      <c r="S70">
        <v>57.8</v>
      </c>
      <c r="T70" t="s">
        <v>2266</v>
      </c>
      <c r="U70">
        <v>896</v>
      </c>
      <c r="V70">
        <v>139</v>
      </c>
      <c r="W70">
        <v>368</v>
      </c>
      <c r="X70">
        <v>121</v>
      </c>
      <c r="Y70">
        <v>171</v>
      </c>
      <c r="Z70">
        <v>76</v>
      </c>
      <c r="AA70" t="s">
        <v>108</v>
      </c>
      <c r="AB70">
        <v>48</v>
      </c>
      <c r="AC70">
        <v>25</v>
      </c>
      <c r="AD70">
        <v>636.38499999999999</v>
      </c>
      <c r="AE70">
        <v>0.130435</v>
      </c>
      <c r="AF70">
        <v>0.37839</v>
      </c>
      <c r="AH70">
        <v>87.2</v>
      </c>
      <c r="AI70">
        <f t="shared" si="4"/>
        <v>0.19181630684977793</v>
      </c>
      <c r="AJ70">
        <f t="shared" si="5"/>
        <v>0.49164494025793903</v>
      </c>
      <c r="AK70">
        <f t="shared" si="6"/>
        <v>9.236602495269941E-2</v>
      </c>
      <c r="AL70">
        <f t="shared" si="7"/>
        <v>1.0838318785677536E-3</v>
      </c>
      <c r="AM70">
        <f>U70 - AVERAGEIFS('Placebo Males'!U:U, 'Placebo Males'!B:B, B70, 'Placebo Males'!P:P, P70)</f>
        <v>58.333333333333371</v>
      </c>
      <c r="AN70">
        <f>V70 - AVERAGEIFS('Placebo Males'!V:V, 'Placebo Males'!B:B, B70, 'Placebo Males'!P:P, P70)</f>
        <v>1</v>
      </c>
      <c r="AO70">
        <f>W70 - AVERAGEIFS('Placebo Males'!W:W, 'Placebo Males'!B:B, B70, 'Placebo Males'!P:P, P70)</f>
        <v>14.333333333333314</v>
      </c>
      <c r="AP70">
        <f>X70 - AVERAGEIFS('Placebo Males'!X:X, 'Placebo Males'!B:B, B70, 'Placebo Males'!P:P, P70)</f>
        <v>14</v>
      </c>
      <c r="AQ70">
        <f>Y70 - AVERAGEIFS('Placebo Males'!Y:Y, 'Placebo Males'!B:B, B70, 'Placebo Males'!P:P, P70)</f>
        <v>1</v>
      </c>
      <c r="AR70">
        <f>Z70 - AVERAGEIFS('Placebo Males'!Z:Z, 'Placebo Males'!B:B, B70, 'Placebo Males'!P:P, P70)</f>
        <v>-0.6666666666666714</v>
      </c>
      <c r="AS70">
        <f>AB70 - AVERAGEIFS('Placebo Males'!AB:AB, 'Placebo Males'!B:B, B70, 'Placebo Males'!P:P, P70)</f>
        <v>6.3333333333333357</v>
      </c>
      <c r="AT70">
        <f>AC70 - AVERAGEIFS('Placebo Males'!AC:AC, 'Placebo Males'!B:B, B70, 'Placebo Males'!P:P, P70)</f>
        <v>-5.3333333333333321</v>
      </c>
      <c r="AU70">
        <f>AD70 - AVERAGEIFS('Placebo Males'!AD:AD, 'Placebo Males'!B:B, B70, 'Placebo Males'!P:P, P70)</f>
        <v>13.095666666666716</v>
      </c>
      <c r="AV70">
        <f>AE70 - AVERAGEIFS('Placebo Males'!AE:AE, 'Placebo Males'!B:B, B70, 'Placebo Males'!P:P, P70)</f>
        <v>5.8232499999999993E-2</v>
      </c>
      <c r="AW70">
        <f>AF70 - AVERAGEIFS('Placebo Males'!AF:AF, 'Placebo Males'!B:B, B70, 'Placebo Males'!P:P, P70)</f>
        <v>2.3296333333333308E-2</v>
      </c>
    </row>
    <row r="71" spans="1:49" x14ac:dyDescent="0.25">
      <c r="A71" t="s">
        <v>3392</v>
      </c>
      <c r="B71">
        <v>1013</v>
      </c>
      <c r="C71" t="s">
        <v>102</v>
      </c>
      <c r="D71">
        <v>32</v>
      </c>
      <c r="E71">
        <v>175.5</v>
      </c>
      <c r="F71">
        <v>74.099999999999994</v>
      </c>
      <c r="G71">
        <v>123.25</v>
      </c>
      <c r="H71">
        <v>66.5</v>
      </c>
      <c r="I71" t="s">
        <v>103</v>
      </c>
      <c r="J71" t="s">
        <v>104</v>
      </c>
      <c r="K71" t="s">
        <v>159</v>
      </c>
      <c r="L71" t="s">
        <v>311</v>
      </c>
      <c r="M71" t="s">
        <v>3323</v>
      </c>
      <c r="N71">
        <v>120</v>
      </c>
      <c r="O71" t="s">
        <v>2262</v>
      </c>
      <c r="P71">
        <v>3</v>
      </c>
      <c r="Q71" t="s">
        <v>113</v>
      </c>
      <c r="R71" t="s">
        <v>3327</v>
      </c>
      <c r="S71">
        <v>57.8</v>
      </c>
      <c r="T71" t="s">
        <v>2266</v>
      </c>
      <c r="U71">
        <v>898</v>
      </c>
      <c r="V71">
        <v>150</v>
      </c>
      <c r="W71">
        <v>366</v>
      </c>
      <c r="X71">
        <v>110</v>
      </c>
      <c r="Y71">
        <v>179</v>
      </c>
      <c r="Z71">
        <v>77</v>
      </c>
      <c r="AA71" t="s">
        <v>108</v>
      </c>
      <c r="AB71">
        <v>45</v>
      </c>
      <c r="AC71">
        <v>29</v>
      </c>
      <c r="AD71">
        <v>651.58699999999999</v>
      </c>
      <c r="AE71">
        <v>0.111111</v>
      </c>
      <c r="AF71">
        <v>0.38229200000000002</v>
      </c>
      <c r="AH71">
        <v>87.2</v>
      </c>
      <c r="AI71">
        <f t="shared" si="4"/>
        <v>0.19181630684977793</v>
      </c>
      <c r="AJ71">
        <f t="shared" si="5"/>
        <v>0.49164494025793903</v>
      </c>
      <c r="AK71">
        <f t="shared" si="6"/>
        <v>9.236602495269941E-2</v>
      </c>
      <c r="AL71">
        <f t="shared" si="7"/>
        <v>1.0838318785677536E-3</v>
      </c>
      <c r="AM71">
        <f>U71 - AVERAGEIFS('Placebo Males'!U:U, 'Placebo Males'!B:B, B71, 'Placebo Males'!P:P, P71)</f>
        <v>60.333333333333371</v>
      </c>
      <c r="AN71">
        <f>V71 - AVERAGEIFS('Placebo Males'!V:V, 'Placebo Males'!B:B, B71, 'Placebo Males'!P:P, P71)</f>
        <v>12</v>
      </c>
      <c r="AO71">
        <f>W71 - AVERAGEIFS('Placebo Males'!W:W, 'Placebo Males'!B:B, B71, 'Placebo Males'!P:P, P71)</f>
        <v>12.333333333333314</v>
      </c>
      <c r="AP71">
        <f>X71 - AVERAGEIFS('Placebo Males'!X:X, 'Placebo Males'!B:B, B71, 'Placebo Males'!P:P, P71)</f>
        <v>3</v>
      </c>
      <c r="AQ71">
        <f>Y71 - AVERAGEIFS('Placebo Males'!Y:Y, 'Placebo Males'!B:B, B71, 'Placebo Males'!P:P, P71)</f>
        <v>9</v>
      </c>
      <c r="AR71">
        <f>Z71 - AVERAGEIFS('Placebo Males'!Z:Z, 'Placebo Males'!B:B, B71, 'Placebo Males'!P:P, P71)</f>
        <v>0.3333333333333286</v>
      </c>
      <c r="AS71">
        <f>AB71 - AVERAGEIFS('Placebo Males'!AB:AB, 'Placebo Males'!B:B, B71, 'Placebo Males'!P:P, P71)</f>
        <v>3.3333333333333357</v>
      </c>
      <c r="AT71">
        <f>AC71 - AVERAGEIFS('Placebo Males'!AC:AC, 'Placebo Males'!B:B, B71, 'Placebo Males'!P:P, P71)</f>
        <v>-1.3333333333333321</v>
      </c>
      <c r="AU71">
        <f>AD71 - AVERAGEIFS('Placebo Males'!AD:AD, 'Placebo Males'!B:B, B71, 'Placebo Males'!P:P, P71)</f>
        <v>28.297666666666714</v>
      </c>
      <c r="AV71">
        <f>AE71 - AVERAGEIFS('Placebo Males'!AE:AE, 'Placebo Males'!B:B, B71, 'Placebo Males'!P:P, P71)</f>
        <v>3.8908499999999999E-2</v>
      </c>
      <c r="AW71">
        <f>AF71 - AVERAGEIFS('Placebo Males'!AF:AF, 'Placebo Males'!B:B, B71, 'Placebo Males'!P:P, P71)</f>
        <v>2.7198333333333324E-2</v>
      </c>
    </row>
    <row r="72" spans="1:49" x14ac:dyDescent="0.25">
      <c r="A72" t="s">
        <v>3393</v>
      </c>
      <c r="B72">
        <v>1013</v>
      </c>
      <c r="C72" t="s">
        <v>102</v>
      </c>
      <c r="D72">
        <v>32</v>
      </c>
      <c r="E72">
        <v>175.5</v>
      </c>
      <c r="F72">
        <v>74.099999999999994</v>
      </c>
      <c r="G72">
        <v>123.25</v>
      </c>
      <c r="H72">
        <v>66.5</v>
      </c>
      <c r="I72" t="s">
        <v>103</v>
      </c>
      <c r="J72" t="s">
        <v>104</v>
      </c>
      <c r="K72" t="s">
        <v>159</v>
      </c>
      <c r="L72" t="s">
        <v>311</v>
      </c>
      <c r="M72" t="s">
        <v>3323</v>
      </c>
      <c r="N72">
        <v>120</v>
      </c>
      <c r="O72" t="s">
        <v>2262</v>
      </c>
      <c r="P72">
        <v>3.5</v>
      </c>
      <c r="Q72" t="s">
        <v>113</v>
      </c>
      <c r="R72" t="s">
        <v>3327</v>
      </c>
      <c r="S72">
        <v>34.799999999999997</v>
      </c>
      <c r="T72" t="s">
        <v>2266</v>
      </c>
      <c r="U72">
        <v>840</v>
      </c>
      <c r="V72">
        <v>148</v>
      </c>
      <c r="W72">
        <v>364</v>
      </c>
      <c r="X72">
        <v>112</v>
      </c>
      <c r="Y72">
        <v>175</v>
      </c>
      <c r="Z72">
        <v>77</v>
      </c>
      <c r="AA72" t="s">
        <v>108</v>
      </c>
      <c r="AB72">
        <v>50</v>
      </c>
      <c r="AC72">
        <v>26</v>
      </c>
      <c r="AD72">
        <v>606.36</v>
      </c>
      <c r="AE72">
        <v>0.108696</v>
      </c>
      <c r="AF72">
        <v>0.35636099999999998</v>
      </c>
      <c r="AH72">
        <v>87.1</v>
      </c>
      <c r="AI72">
        <f t="shared" si="4"/>
        <v>0.19159633402082174</v>
      </c>
      <c r="AJ72">
        <f t="shared" si="5"/>
        <v>0.49141551670222938</v>
      </c>
      <c r="AK72">
        <f t="shared" si="6"/>
        <v>9.2280446413370965E-2</v>
      </c>
      <c r="AL72">
        <f t="shared" si="7"/>
        <v>1.0821808878521688E-3</v>
      </c>
      <c r="AM72">
        <f>U72 - AVERAGEIFS('Placebo Males'!U:U, 'Placebo Males'!B:B, B72, 'Placebo Males'!P:P, P72)</f>
        <v>-70.333333333333371</v>
      </c>
      <c r="AN72">
        <f>V72 - AVERAGEIFS('Placebo Males'!V:V, 'Placebo Males'!B:B, B72, 'Placebo Males'!P:P, P72)</f>
        <v>15</v>
      </c>
      <c r="AO72">
        <f>W72 - AVERAGEIFS('Placebo Males'!W:W, 'Placebo Males'!B:B, B72, 'Placebo Males'!P:P, P72)</f>
        <v>4</v>
      </c>
      <c r="AP72">
        <f>X72 - AVERAGEIFS('Placebo Males'!X:X, 'Placebo Males'!B:B, B72, 'Placebo Males'!P:P, P72)</f>
        <v>4.3333333333333286</v>
      </c>
      <c r="AQ72">
        <f>Y72 - AVERAGEIFS('Placebo Males'!Y:Y, 'Placebo Males'!B:B, B72, 'Placebo Males'!P:P, P72)</f>
        <v>0</v>
      </c>
      <c r="AR72">
        <f>Z72 - AVERAGEIFS('Placebo Males'!Z:Z, 'Placebo Males'!B:B, B72, 'Placebo Males'!P:P, P72)</f>
        <v>-0.3333333333333286</v>
      </c>
      <c r="AS72">
        <f>AB72 - AVERAGEIFS('Placebo Males'!AB:AB, 'Placebo Males'!B:B, B72, 'Placebo Males'!P:P, P72)</f>
        <v>10.666666666666664</v>
      </c>
      <c r="AT72">
        <f>AC72 - AVERAGEIFS('Placebo Males'!AC:AC, 'Placebo Males'!B:B, B72, 'Placebo Males'!P:P, P72)</f>
        <v>-9.3333333333333357</v>
      </c>
      <c r="AU72">
        <f>AD72 - AVERAGEIFS('Placebo Males'!AD:AD, 'Placebo Males'!B:B, B72, 'Placebo Males'!P:P, P72)</f>
        <v>-48.321333333333314</v>
      </c>
      <c r="AV72">
        <f>AE72 - AVERAGEIFS('Placebo Males'!AE:AE, 'Placebo Males'!B:B, B72, 'Placebo Males'!P:P, P72)</f>
        <v>3.8069500000000006E-2</v>
      </c>
      <c r="AW72">
        <f>AF72 - AVERAGEIFS('Placebo Males'!AF:AF, 'Placebo Males'!B:B, B72, 'Placebo Males'!P:P, P72)</f>
        <v>-1.8534333333333375E-2</v>
      </c>
    </row>
    <row r="73" spans="1:49" x14ac:dyDescent="0.25">
      <c r="A73" t="s">
        <v>3394</v>
      </c>
      <c r="B73">
        <v>1013</v>
      </c>
      <c r="C73" t="s">
        <v>102</v>
      </c>
      <c r="D73">
        <v>32</v>
      </c>
      <c r="E73">
        <v>175.5</v>
      </c>
      <c r="F73">
        <v>74.099999999999994</v>
      </c>
      <c r="G73">
        <v>123.25</v>
      </c>
      <c r="H73">
        <v>66.5</v>
      </c>
      <c r="I73" t="s">
        <v>103</v>
      </c>
      <c r="J73" t="s">
        <v>104</v>
      </c>
      <c r="K73" t="s">
        <v>159</v>
      </c>
      <c r="L73" t="s">
        <v>311</v>
      </c>
      <c r="M73" t="s">
        <v>3323</v>
      </c>
      <c r="N73">
        <v>120</v>
      </c>
      <c r="O73" t="s">
        <v>2262</v>
      </c>
      <c r="P73">
        <v>3.5</v>
      </c>
      <c r="Q73" t="s">
        <v>113</v>
      </c>
      <c r="R73" t="s">
        <v>3327</v>
      </c>
      <c r="S73">
        <v>34.799999999999997</v>
      </c>
      <c r="T73" t="s">
        <v>2266</v>
      </c>
      <c r="U73">
        <v>874</v>
      </c>
      <c r="V73">
        <v>144</v>
      </c>
      <c r="W73">
        <v>367</v>
      </c>
      <c r="X73">
        <v>114</v>
      </c>
      <c r="Y73">
        <v>177</v>
      </c>
      <c r="Z73">
        <v>76</v>
      </c>
      <c r="AA73" t="s">
        <v>108</v>
      </c>
      <c r="AB73">
        <v>46</v>
      </c>
      <c r="AC73">
        <v>30</v>
      </c>
      <c r="AD73">
        <v>608.69299999999998</v>
      </c>
      <c r="AE73">
        <v>8.1632700000000002E-2</v>
      </c>
      <c r="AF73">
        <v>0.37375000000000003</v>
      </c>
      <c r="AH73">
        <v>87.1</v>
      </c>
      <c r="AI73">
        <f t="shared" si="4"/>
        <v>0.19159633402082174</v>
      </c>
      <c r="AJ73">
        <f t="shared" si="5"/>
        <v>0.49141551670222938</v>
      </c>
      <c r="AK73">
        <f t="shared" si="6"/>
        <v>9.2280446413370965E-2</v>
      </c>
      <c r="AL73">
        <f t="shared" si="7"/>
        <v>1.0821808878521688E-3</v>
      </c>
      <c r="AM73">
        <f>U73 - AVERAGEIFS('Placebo Males'!U:U, 'Placebo Males'!B:B, B73, 'Placebo Males'!P:P, P73)</f>
        <v>-36.333333333333371</v>
      </c>
      <c r="AN73">
        <f>V73 - AVERAGEIFS('Placebo Males'!V:V, 'Placebo Males'!B:B, B73, 'Placebo Males'!P:P, P73)</f>
        <v>11</v>
      </c>
      <c r="AO73">
        <f>W73 - AVERAGEIFS('Placebo Males'!W:W, 'Placebo Males'!B:B, B73, 'Placebo Males'!P:P, P73)</f>
        <v>7</v>
      </c>
      <c r="AP73">
        <f>X73 - AVERAGEIFS('Placebo Males'!X:X, 'Placebo Males'!B:B, B73, 'Placebo Males'!P:P, P73)</f>
        <v>6.3333333333333286</v>
      </c>
      <c r="AQ73">
        <f>Y73 - AVERAGEIFS('Placebo Males'!Y:Y, 'Placebo Males'!B:B, B73, 'Placebo Males'!P:P, P73)</f>
        <v>2</v>
      </c>
      <c r="AR73">
        <f>Z73 - AVERAGEIFS('Placebo Males'!Z:Z, 'Placebo Males'!B:B, B73, 'Placebo Males'!P:P, P73)</f>
        <v>-1.3333333333333286</v>
      </c>
      <c r="AS73">
        <f>AB73 - AVERAGEIFS('Placebo Males'!AB:AB, 'Placebo Males'!B:B, B73, 'Placebo Males'!P:P, P73)</f>
        <v>6.6666666666666643</v>
      </c>
      <c r="AT73">
        <f>AC73 - AVERAGEIFS('Placebo Males'!AC:AC, 'Placebo Males'!B:B, B73, 'Placebo Males'!P:P, P73)</f>
        <v>-5.3333333333333357</v>
      </c>
      <c r="AU73">
        <f>AD73 - AVERAGEIFS('Placebo Males'!AD:AD, 'Placebo Males'!B:B, B73, 'Placebo Males'!P:P, P73)</f>
        <v>-45.988333333333344</v>
      </c>
      <c r="AV73">
        <f>AE73 - AVERAGEIFS('Placebo Males'!AE:AE, 'Placebo Males'!B:B, B73, 'Placebo Males'!P:P, P73)</f>
        <v>1.1006200000000008E-2</v>
      </c>
      <c r="AW73">
        <f>AF73 - AVERAGEIFS('Placebo Males'!AF:AF, 'Placebo Males'!B:B, B73, 'Placebo Males'!P:P, P73)</f>
        <v>-1.1453333333333315E-3</v>
      </c>
    </row>
    <row r="74" spans="1:49" x14ac:dyDescent="0.25">
      <c r="A74" t="s">
        <v>3395</v>
      </c>
      <c r="B74">
        <v>1013</v>
      </c>
      <c r="C74" t="s">
        <v>102</v>
      </c>
      <c r="D74">
        <v>32</v>
      </c>
      <c r="E74">
        <v>175.5</v>
      </c>
      <c r="F74">
        <v>74.099999999999994</v>
      </c>
      <c r="G74">
        <v>123.25</v>
      </c>
      <c r="H74">
        <v>66.5</v>
      </c>
      <c r="I74" t="s">
        <v>103</v>
      </c>
      <c r="J74" t="s">
        <v>104</v>
      </c>
      <c r="K74" t="s">
        <v>159</v>
      </c>
      <c r="L74" t="s">
        <v>311</v>
      </c>
      <c r="M74" t="s">
        <v>3323</v>
      </c>
      <c r="N74">
        <v>120</v>
      </c>
      <c r="O74" t="s">
        <v>2262</v>
      </c>
      <c r="P74">
        <v>3.5</v>
      </c>
      <c r="Q74" t="s">
        <v>113</v>
      </c>
      <c r="R74" t="s">
        <v>3327</v>
      </c>
      <c r="S74">
        <v>34.799999999999997</v>
      </c>
      <c r="T74" t="s">
        <v>2266</v>
      </c>
      <c r="U74">
        <v>927</v>
      </c>
      <c r="V74">
        <v>136</v>
      </c>
      <c r="W74">
        <v>371</v>
      </c>
      <c r="X74">
        <v>116</v>
      </c>
      <c r="Y74">
        <v>179</v>
      </c>
      <c r="Z74">
        <v>76</v>
      </c>
      <c r="AA74" t="s">
        <v>108</v>
      </c>
      <c r="AB74">
        <v>44</v>
      </c>
      <c r="AC74">
        <v>29</v>
      </c>
      <c r="AD74">
        <v>621.79700000000003</v>
      </c>
      <c r="AE74">
        <v>8.5106399999999999E-2</v>
      </c>
      <c r="AF74">
        <v>0.36835899999999999</v>
      </c>
      <c r="AH74">
        <v>87.1</v>
      </c>
      <c r="AI74">
        <f t="shared" si="4"/>
        <v>0.19159633402082174</v>
      </c>
      <c r="AJ74">
        <f t="shared" si="5"/>
        <v>0.49141551670222938</v>
      </c>
      <c r="AK74">
        <f t="shared" si="6"/>
        <v>9.2280446413370965E-2</v>
      </c>
      <c r="AL74">
        <f t="shared" si="7"/>
        <v>1.0821808878521688E-3</v>
      </c>
      <c r="AM74">
        <f>U74 - AVERAGEIFS('Placebo Males'!U:U, 'Placebo Males'!B:B, B74, 'Placebo Males'!P:P, P74)</f>
        <v>16.666666666666629</v>
      </c>
      <c r="AN74">
        <f>V74 - AVERAGEIFS('Placebo Males'!V:V, 'Placebo Males'!B:B, B74, 'Placebo Males'!P:P, P74)</f>
        <v>3</v>
      </c>
      <c r="AO74">
        <f>W74 - AVERAGEIFS('Placebo Males'!W:W, 'Placebo Males'!B:B, B74, 'Placebo Males'!P:P, P74)</f>
        <v>11</v>
      </c>
      <c r="AP74">
        <f>X74 - AVERAGEIFS('Placebo Males'!X:X, 'Placebo Males'!B:B, B74, 'Placebo Males'!P:P, P74)</f>
        <v>8.3333333333333286</v>
      </c>
      <c r="AQ74">
        <f>Y74 - AVERAGEIFS('Placebo Males'!Y:Y, 'Placebo Males'!B:B, B74, 'Placebo Males'!P:P, P74)</f>
        <v>4</v>
      </c>
      <c r="AR74">
        <f>Z74 - AVERAGEIFS('Placebo Males'!Z:Z, 'Placebo Males'!B:B, B74, 'Placebo Males'!P:P, P74)</f>
        <v>-1.3333333333333286</v>
      </c>
      <c r="AS74">
        <f>AB74 - AVERAGEIFS('Placebo Males'!AB:AB, 'Placebo Males'!B:B, B74, 'Placebo Males'!P:P, P74)</f>
        <v>4.6666666666666643</v>
      </c>
      <c r="AT74">
        <f>AC74 - AVERAGEIFS('Placebo Males'!AC:AC, 'Placebo Males'!B:B, B74, 'Placebo Males'!P:P, P74)</f>
        <v>-6.3333333333333357</v>
      </c>
      <c r="AU74">
        <f>AD74 - AVERAGEIFS('Placebo Males'!AD:AD, 'Placebo Males'!B:B, B74, 'Placebo Males'!P:P, P74)</f>
        <v>-32.884333333333302</v>
      </c>
      <c r="AV74">
        <f>AE74 - AVERAGEIFS('Placebo Males'!AE:AE, 'Placebo Males'!B:B, B74, 'Placebo Males'!P:P, P74)</f>
        <v>1.4479900000000004E-2</v>
      </c>
      <c r="AW74">
        <f>AF74 - AVERAGEIFS('Placebo Males'!AF:AF, 'Placebo Males'!B:B, B74, 'Placebo Males'!P:P, P74)</f>
        <v>-6.5363333333333662E-3</v>
      </c>
    </row>
    <row r="75" spans="1:49" x14ac:dyDescent="0.25">
      <c r="A75" t="s">
        <v>3396</v>
      </c>
      <c r="B75">
        <v>1013</v>
      </c>
      <c r="C75" t="s">
        <v>102</v>
      </c>
      <c r="D75">
        <v>32</v>
      </c>
      <c r="E75">
        <v>175.5</v>
      </c>
      <c r="F75">
        <v>74.099999999999994</v>
      </c>
      <c r="G75">
        <v>123.25</v>
      </c>
      <c r="H75">
        <v>66.5</v>
      </c>
      <c r="I75" t="s">
        <v>103</v>
      </c>
      <c r="J75" t="s">
        <v>104</v>
      </c>
      <c r="K75" t="s">
        <v>159</v>
      </c>
      <c r="L75" t="s">
        <v>311</v>
      </c>
      <c r="M75" t="s">
        <v>3323</v>
      </c>
      <c r="N75">
        <v>120</v>
      </c>
      <c r="O75" t="s">
        <v>2262</v>
      </c>
      <c r="P75">
        <v>4</v>
      </c>
      <c r="Q75" t="s">
        <v>113</v>
      </c>
      <c r="R75" t="s">
        <v>3327</v>
      </c>
      <c r="S75">
        <v>37.6</v>
      </c>
      <c r="T75" t="s">
        <v>2266</v>
      </c>
      <c r="U75">
        <v>896</v>
      </c>
      <c r="V75">
        <v>144</v>
      </c>
      <c r="W75">
        <v>363</v>
      </c>
      <c r="X75">
        <v>109</v>
      </c>
      <c r="Y75">
        <v>180</v>
      </c>
      <c r="Z75">
        <v>74</v>
      </c>
      <c r="AA75" t="s">
        <v>108</v>
      </c>
      <c r="AB75">
        <v>47</v>
      </c>
      <c r="AC75">
        <v>25</v>
      </c>
      <c r="AD75">
        <v>688.553</v>
      </c>
      <c r="AE75">
        <v>0.155556</v>
      </c>
      <c r="AF75">
        <v>0.37068299999999998</v>
      </c>
      <c r="AH75">
        <v>84.4</v>
      </c>
      <c r="AI75">
        <f t="shared" si="4"/>
        <v>0.18565706763900525</v>
      </c>
      <c r="AJ75">
        <f t="shared" si="5"/>
        <v>0.48512117076900108</v>
      </c>
      <c r="AK75">
        <f t="shared" si="6"/>
        <v>8.9959557097342602E-2</v>
      </c>
      <c r="AL75">
        <f t="shared" si="7"/>
        <v>1.0378400952476552E-3</v>
      </c>
      <c r="AM75">
        <f>U75 - AVERAGEIFS('Placebo Males'!U:U, 'Placebo Males'!B:B, B75, 'Placebo Males'!P:P, P75)</f>
        <v>37.333333333333371</v>
      </c>
      <c r="AN75">
        <f>V75 - AVERAGEIFS('Placebo Males'!V:V, 'Placebo Males'!B:B, B75, 'Placebo Males'!P:P, P75)</f>
        <v>4.6666666666666572</v>
      </c>
      <c r="AO75">
        <f>W75 - AVERAGEIFS('Placebo Males'!W:W, 'Placebo Males'!B:B, B75, 'Placebo Males'!P:P, P75)</f>
        <v>7</v>
      </c>
      <c r="AP75">
        <f>X75 - AVERAGEIFS('Placebo Males'!X:X, 'Placebo Males'!B:B, B75, 'Placebo Males'!P:P, P75)</f>
        <v>5.6666666666666714</v>
      </c>
      <c r="AQ75">
        <f>Y75 - AVERAGEIFS('Placebo Males'!Y:Y, 'Placebo Males'!B:B, B75, 'Placebo Males'!P:P, P75)</f>
        <v>3.6666666666666572</v>
      </c>
      <c r="AR75">
        <f>Z75 - AVERAGEIFS('Placebo Males'!Z:Z, 'Placebo Males'!B:B, B75, 'Placebo Males'!P:P, P75)</f>
        <v>-2.3333333333333286</v>
      </c>
      <c r="AS75">
        <f>AB75 - AVERAGEIFS('Placebo Males'!AB:AB, 'Placebo Males'!B:B, B75, 'Placebo Males'!P:P, P75)</f>
        <v>6.3333333333333357</v>
      </c>
      <c r="AT75">
        <f>AC75 - AVERAGEIFS('Placebo Males'!AC:AC, 'Placebo Males'!B:B, B75, 'Placebo Males'!P:P, P75)</f>
        <v>-8.3333333333333357</v>
      </c>
      <c r="AU75">
        <f>AD75 - AVERAGEIFS('Placebo Males'!AD:AD, 'Placebo Males'!B:B, B75, 'Placebo Males'!P:P, P75)</f>
        <v>34.073333333333267</v>
      </c>
      <c r="AV75">
        <f>AE75 - AVERAGEIFS('Placebo Males'!AE:AE, 'Placebo Males'!B:B, B75, 'Placebo Males'!P:P, P75)</f>
        <v>7.2765399999999994E-2</v>
      </c>
      <c r="AW75">
        <f>AF75 - AVERAGEIFS('Placebo Males'!AF:AF, 'Placebo Males'!B:B, B75, 'Placebo Males'!P:P, P75)</f>
        <v>9.2513333333333336E-3</v>
      </c>
    </row>
    <row r="76" spans="1:49" x14ac:dyDescent="0.25">
      <c r="A76" t="s">
        <v>3397</v>
      </c>
      <c r="B76">
        <v>1013</v>
      </c>
      <c r="C76" t="s">
        <v>102</v>
      </c>
      <c r="D76">
        <v>32</v>
      </c>
      <c r="E76">
        <v>175.5</v>
      </c>
      <c r="F76">
        <v>74.099999999999994</v>
      </c>
      <c r="G76">
        <v>123.25</v>
      </c>
      <c r="H76">
        <v>66.5</v>
      </c>
      <c r="I76" t="s">
        <v>103</v>
      </c>
      <c r="J76" t="s">
        <v>104</v>
      </c>
      <c r="K76" t="s">
        <v>159</v>
      </c>
      <c r="L76" t="s">
        <v>311</v>
      </c>
      <c r="M76" t="s">
        <v>3323</v>
      </c>
      <c r="N76">
        <v>120</v>
      </c>
      <c r="O76" t="s">
        <v>2262</v>
      </c>
      <c r="P76">
        <v>4</v>
      </c>
      <c r="Q76" t="s">
        <v>113</v>
      </c>
      <c r="R76" t="s">
        <v>3327</v>
      </c>
      <c r="S76">
        <v>37.6</v>
      </c>
      <c r="T76" t="s">
        <v>2266</v>
      </c>
      <c r="U76">
        <v>894</v>
      </c>
      <c r="V76">
        <v>142</v>
      </c>
      <c r="W76">
        <v>360</v>
      </c>
      <c r="X76">
        <v>113</v>
      </c>
      <c r="Y76">
        <v>174</v>
      </c>
      <c r="Z76">
        <v>73</v>
      </c>
      <c r="AA76" t="s">
        <v>108</v>
      </c>
      <c r="AB76">
        <v>44</v>
      </c>
      <c r="AC76">
        <v>26</v>
      </c>
      <c r="AD76">
        <v>687.16899999999998</v>
      </c>
      <c r="AE76">
        <v>0.15909100000000001</v>
      </c>
      <c r="AF76">
        <v>0.37870300000000001</v>
      </c>
      <c r="AH76">
        <v>84.4</v>
      </c>
      <c r="AI76">
        <f t="shared" si="4"/>
        <v>0.18565706763900525</v>
      </c>
      <c r="AJ76">
        <f t="shared" si="5"/>
        <v>0.48512117076900108</v>
      </c>
      <c r="AK76">
        <f t="shared" si="6"/>
        <v>8.9959557097342602E-2</v>
      </c>
      <c r="AL76">
        <f t="shared" si="7"/>
        <v>1.0378400952476552E-3</v>
      </c>
      <c r="AM76">
        <f>U76 - AVERAGEIFS('Placebo Males'!U:U, 'Placebo Males'!B:B, B76, 'Placebo Males'!P:P, P76)</f>
        <v>35.333333333333371</v>
      </c>
      <c r="AN76">
        <f>V76 - AVERAGEIFS('Placebo Males'!V:V, 'Placebo Males'!B:B, B76, 'Placebo Males'!P:P, P76)</f>
        <v>2.6666666666666572</v>
      </c>
      <c r="AO76">
        <f>W76 - AVERAGEIFS('Placebo Males'!W:W, 'Placebo Males'!B:B, B76, 'Placebo Males'!P:P, P76)</f>
        <v>4</v>
      </c>
      <c r="AP76">
        <f>X76 - AVERAGEIFS('Placebo Males'!X:X, 'Placebo Males'!B:B, B76, 'Placebo Males'!P:P, P76)</f>
        <v>9.6666666666666714</v>
      </c>
      <c r="AQ76">
        <f>Y76 - AVERAGEIFS('Placebo Males'!Y:Y, 'Placebo Males'!B:B, B76, 'Placebo Males'!P:P, P76)</f>
        <v>-2.3333333333333428</v>
      </c>
      <c r="AR76">
        <f>Z76 - AVERAGEIFS('Placebo Males'!Z:Z, 'Placebo Males'!B:B, B76, 'Placebo Males'!P:P, P76)</f>
        <v>-3.3333333333333286</v>
      </c>
      <c r="AS76">
        <f>AB76 - AVERAGEIFS('Placebo Males'!AB:AB, 'Placebo Males'!B:B, B76, 'Placebo Males'!P:P, P76)</f>
        <v>3.3333333333333357</v>
      </c>
      <c r="AT76">
        <f>AC76 - AVERAGEIFS('Placebo Males'!AC:AC, 'Placebo Males'!B:B, B76, 'Placebo Males'!P:P, P76)</f>
        <v>-7.3333333333333357</v>
      </c>
      <c r="AU76">
        <f>AD76 - AVERAGEIFS('Placebo Males'!AD:AD, 'Placebo Males'!B:B, B76, 'Placebo Males'!P:P, P76)</f>
        <v>32.689333333333252</v>
      </c>
      <c r="AV76">
        <f>AE76 - AVERAGEIFS('Placebo Males'!AE:AE, 'Placebo Males'!B:B, B76, 'Placebo Males'!P:P, P76)</f>
        <v>7.6300400000000004E-2</v>
      </c>
      <c r="AW76">
        <f>AF76 - AVERAGEIFS('Placebo Males'!AF:AF, 'Placebo Males'!B:B, B76, 'Placebo Males'!P:P, P76)</f>
        <v>1.7271333333333361E-2</v>
      </c>
    </row>
    <row r="77" spans="1:49" x14ac:dyDescent="0.25">
      <c r="A77" t="s">
        <v>3398</v>
      </c>
      <c r="B77">
        <v>1013</v>
      </c>
      <c r="C77" t="s">
        <v>102</v>
      </c>
      <c r="D77">
        <v>32</v>
      </c>
      <c r="E77">
        <v>175.5</v>
      </c>
      <c r="F77">
        <v>74.099999999999994</v>
      </c>
      <c r="G77">
        <v>123.25</v>
      </c>
      <c r="H77">
        <v>66.5</v>
      </c>
      <c r="I77" t="s">
        <v>103</v>
      </c>
      <c r="J77" t="s">
        <v>104</v>
      </c>
      <c r="K77" t="s">
        <v>159</v>
      </c>
      <c r="L77" t="s">
        <v>311</v>
      </c>
      <c r="M77" t="s">
        <v>3323</v>
      </c>
      <c r="N77">
        <v>120</v>
      </c>
      <c r="O77" t="s">
        <v>2262</v>
      </c>
      <c r="P77">
        <v>4</v>
      </c>
      <c r="Q77" t="s">
        <v>113</v>
      </c>
      <c r="R77" t="s">
        <v>3327</v>
      </c>
      <c r="S77">
        <v>37.6</v>
      </c>
      <c r="T77" t="s">
        <v>2266</v>
      </c>
      <c r="U77">
        <v>883</v>
      </c>
      <c r="V77">
        <v>139</v>
      </c>
      <c r="W77">
        <v>369</v>
      </c>
      <c r="X77">
        <v>116</v>
      </c>
      <c r="Y77">
        <v>176</v>
      </c>
      <c r="Z77">
        <v>77</v>
      </c>
      <c r="AA77" t="s">
        <v>108</v>
      </c>
      <c r="AB77">
        <v>45</v>
      </c>
      <c r="AC77">
        <v>27</v>
      </c>
      <c r="AD77">
        <v>671.827</v>
      </c>
      <c r="AE77">
        <v>0.12</v>
      </c>
      <c r="AF77">
        <v>0.38800200000000001</v>
      </c>
      <c r="AH77">
        <v>84.4</v>
      </c>
      <c r="AI77">
        <f t="shared" si="4"/>
        <v>0.18565706763900525</v>
      </c>
      <c r="AJ77">
        <f t="shared" si="5"/>
        <v>0.48512117076900108</v>
      </c>
      <c r="AK77">
        <f t="shared" si="6"/>
        <v>8.9959557097342602E-2</v>
      </c>
      <c r="AL77">
        <f t="shared" si="7"/>
        <v>1.0378400952476552E-3</v>
      </c>
      <c r="AM77">
        <f>U77 - AVERAGEIFS('Placebo Males'!U:U, 'Placebo Males'!B:B, B77, 'Placebo Males'!P:P, P77)</f>
        <v>24.333333333333371</v>
      </c>
      <c r="AN77">
        <f>V77 - AVERAGEIFS('Placebo Males'!V:V, 'Placebo Males'!B:B, B77, 'Placebo Males'!P:P, P77)</f>
        <v>-0.33333333333334281</v>
      </c>
      <c r="AO77">
        <f>W77 - AVERAGEIFS('Placebo Males'!W:W, 'Placebo Males'!B:B, B77, 'Placebo Males'!P:P, P77)</f>
        <v>13</v>
      </c>
      <c r="AP77">
        <f>X77 - AVERAGEIFS('Placebo Males'!X:X, 'Placebo Males'!B:B, B77, 'Placebo Males'!P:P, P77)</f>
        <v>12.666666666666671</v>
      </c>
      <c r="AQ77">
        <f>Y77 - AVERAGEIFS('Placebo Males'!Y:Y, 'Placebo Males'!B:B, B77, 'Placebo Males'!P:P, P77)</f>
        <v>-0.33333333333334281</v>
      </c>
      <c r="AR77">
        <f>Z77 - AVERAGEIFS('Placebo Males'!Z:Z, 'Placebo Males'!B:B, B77, 'Placebo Males'!P:P, P77)</f>
        <v>0.6666666666666714</v>
      </c>
      <c r="AS77">
        <f>AB77 - AVERAGEIFS('Placebo Males'!AB:AB, 'Placebo Males'!B:B, B77, 'Placebo Males'!P:P, P77)</f>
        <v>4.3333333333333357</v>
      </c>
      <c r="AT77">
        <f>AC77 - AVERAGEIFS('Placebo Males'!AC:AC, 'Placebo Males'!B:B, B77, 'Placebo Males'!P:P, P77)</f>
        <v>-6.3333333333333357</v>
      </c>
      <c r="AU77">
        <f>AD77 - AVERAGEIFS('Placebo Males'!AD:AD, 'Placebo Males'!B:B, B77, 'Placebo Males'!P:P, P77)</f>
        <v>17.347333333333268</v>
      </c>
      <c r="AV77">
        <f>AE77 - AVERAGEIFS('Placebo Males'!AE:AE, 'Placebo Males'!B:B, B77, 'Placebo Males'!P:P, P77)</f>
        <v>3.720939999999999E-2</v>
      </c>
      <c r="AW77">
        <f>AF77 - AVERAGEIFS('Placebo Males'!AF:AF, 'Placebo Males'!B:B, B77, 'Placebo Males'!P:P, P77)</f>
        <v>2.6570333333333362E-2</v>
      </c>
    </row>
    <row r="78" spans="1:49" x14ac:dyDescent="0.25">
      <c r="A78" t="s">
        <v>3399</v>
      </c>
      <c r="B78">
        <v>1013</v>
      </c>
      <c r="C78" t="s">
        <v>102</v>
      </c>
      <c r="D78">
        <v>32</v>
      </c>
      <c r="E78">
        <v>175.5</v>
      </c>
      <c r="F78">
        <v>74.099999999999994</v>
      </c>
      <c r="G78">
        <v>123.25</v>
      </c>
      <c r="H78">
        <v>66.5</v>
      </c>
      <c r="I78" t="s">
        <v>103</v>
      </c>
      <c r="J78" t="s">
        <v>104</v>
      </c>
      <c r="K78" t="s">
        <v>159</v>
      </c>
      <c r="L78" t="s">
        <v>311</v>
      </c>
      <c r="M78" t="s">
        <v>3323</v>
      </c>
      <c r="N78">
        <v>120</v>
      </c>
      <c r="O78" t="s">
        <v>2262</v>
      </c>
      <c r="P78">
        <v>5</v>
      </c>
      <c r="Q78" t="s">
        <v>113</v>
      </c>
      <c r="R78" t="s">
        <v>3327</v>
      </c>
      <c r="S78">
        <v>24.1</v>
      </c>
      <c r="T78" t="s">
        <v>2266</v>
      </c>
      <c r="U78">
        <v>904</v>
      </c>
      <c r="V78">
        <v>142</v>
      </c>
      <c r="W78">
        <v>367</v>
      </c>
      <c r="X78">
        <v>106</v>
      </c>
      <c r="Y78">
        <v>189</v>
      </c>
      <c r="Z78">
        <v>72</v>
      </c>
      <c r="AA78" t="s">
        <v>108</v>
      </c>
      <c r="AB78">
        <v>43</v>
      </c>
      <c r="AC78">
        <v>30</v>
      </c>
      <c r="AD78">
        <v>751.05700000000002</v>
      </c>
      <c r="AE78">
        <v>0.125</v>
      </c>
      <c r="AF78">
        <v>0.37510500000000002</v>
      </c>
      <c r="AH78">
        <v>81</v>
      </c>
      <c r="AI78">
        <f t="shared" si="4"/>
        <v>0.17817799145449556</v>
      </c>
      <c r="AJ78">
        <f t="shared" si="5"/>
        <v>0.47690956304450416</v>
      </c>
      <c r="AK78">
        <f t="shared" si="6"/>
        <v>8.7008236128100047E-2</v>
      </c>
      <c r="AL78">
        <f t="shared" si="7"/>
        <v>9.8266175542927048E-4</v>
      </c>
      <c r="AM78">
        <f>U78 - AVERAGEIFS('Placebo Males'!U:U, 'Placebo Males'!B:B, B78, 'Placebo Males'!P:P, P78)</f>
        <v>27.666666666666629</v>
      </c>
      <c r="AN78">
        <f>V78 - AVERAGEIFS('Placebo Males'!V:V, 'Placebo Males'!B:B, B78, 'Placebo Males'!P:P, P78)</f>
        <v>1.3333333333333428</v>
      </c>
      <c r="AO78">
        <f>W78 - AVERAGEIFS('Placebo Males'!W:W, 'Placebo Males'!B:B, B78, 'Placebo Males'!P:P, P78)</f>
        <v>13.333333333333314</v>
      </c>
      <c r="AP78">
        <f>X78 - AVERAGEIFS('Placebo Males'!X:X, 'Placebo Males'!B:B, B78, 'Placebo Males'!P:P, P78)</f>
        <v>1</v>
      </c>
      <c r="AQ78">
        <f>Y78 - AVERAGEIFS('Placebo Males'!Y:Y, 'Placebo Males'!B:B, B78, 'Placebo Males'!P:P, P78)</f>
        <v>12.333333333333343</v>
      </c>
      <c r="AR78">
        <f>Z78 - AVERAGEIFS('Placebo Males'!Z:Z, 'Placebo Males'!B:B, B78, 'Placebo Males'!P:P, P78)</f>
        <v>0</v>
      </c>
      <c r="AS78">
        <f>AB78 - AVERAGEIFS('Placebo Males'!AB:AB, 'Placebo Males'!B:B, B78, 'Placebo Males'!P:P, P78)</f>
        <v>4</v>
      </c>
      <c r="AT78">
        <f>AC78 - AVERAGEIFS('Placebo Males'!AC:AC, 'Placebo Males'!B:B, B78, 'Placebo Males'!P:P, P78)</f>
        <v>-1.3333333333333321</v>
      </c>
      <c r="AU78">
        <f>AD78 - AVERAGEIFS('Placebo Males'!AD:AD, 'Placebo Males'!B:B, B78, 'Placebo Males'!P:P, P78)</f>
        <v>6.9190000000000964</v>
      </c>
      <c r="AV78">
        <f>AE78 - AVERAGEIFS('Placebo Males'!AE:AE, 'Placebo Males'!B:B, B78, 'Placebo Males'!P:P, P78)</f>
        <v>2.4255166666666661E-2</v>
      </c>
      <c r="AW78">
        <f>AF78 - AVERAGEIFS('Placebo Males'!AF:AF, 'Placebo Males'!B:B, B78, 'Placebo Males'!P:P, P78)</f>
        <v>1.6034333333333317E-2</v>
      </c>
    </row>
    <row r="79" spans="1:49" x14ac:dyDescent="0.25">
      <c r="A79" t="s">
        <v>3400</v>
      </c>
      <c r="B79">
        <v>1013</v>
      </c>
      <c r="C79" t="s">
        <v>102</v>
      </c>
      <c r="D79">
        <v>32</v>
      </c>
      <c r="E79">
        <v>175.5</v>
      </c>
      <c r="F79">
        <v>74.099999999999994</v>
      </c>
      <c r="G79">
        <v>123.25</v>
      </c>
      <c r="H79">
        <v>66.5</v>
      </c>
      <c r="I79" t="s">
        <v>103</v>
      </c>
      <c r="J79" t="s">
        <v>104</v>
      </c>
      <c r="K79" t="s">
        <v>159</v>
      </c>
      <c r="L79" t="s">
        <v>311</v>
      </c>
      <c r="M79" t="s">
        <v>3323</v>
      </c>
      <c r="N79">
        <v>120</v>
      </c>
      <c r="O79" t="s">
        <v>2262</v>
      </c>
      <c r="P79">
        <v>5</v>
      </c>
      <c r="Q79" t="s">
        <v>113</v>
      </c>
      <c r="R79" t="s">
        <v>3327</v>
      </c>
      <c r="S79">
        <v>24.1</v>
      </c>
      <c r="T79" t="s">
        <v>2266</v>
      </c>
      <c r="U79">
        <v>939</v>
      </c>
      <c r="V79">
        <v>141</v>
      </c>
      <c r="W79">
        <v>366</v>
      </c>
      <c r="X79">
        <v>106</v>
      </c>
      <c r="Y79">
        <v>187</v>
      </c>
      <c r="Z79">
        <v>73</v>
      </c>
      <c r="AA79" t="s">
        <v>108</v>
      </c>
      <c r="AB79">
        <v>42</v>
      </c>
      <c r="AC79">
        <v>29</v>
      </c>
      <c r="AD79">
        <v>769.41399999999999</v>
      </c>
      <c r="AE79">
        <v>0.111111</v>
      </c>
      <c r="AF79">
        <v>0.35055399999999998</v>
      </c>
      <c r="AH79">
        <v>81</v>
      </c>
      <c r="AI79">
        <f t="shared" si="4"/>
        <v>0.17817799145449556</v>
      </c>
      <c r="AJ79">
        <f t="shared" si="5"/>
        <v>0.47690956304450416</v>
      </c>
      <c r="AK79">
        <f t="shared" si="6"/>
        <v>8.7008236128100047E-2</v>
      </c>
      <c r="AL79">
        <f t="shared" si="7"/>
        <v>9.8266175542927048E-4</v>
      </c>
      <c r="AM79">
        <f>U79 - AVERAGEIFS('Placebo Males'!U:U, 'Placebo Males'!B:B, B79, 'Placebo Males'!P:P, P79)</f>
        <v>62.666666666666629</v>
      </c>
      <c r="AN79">
        <f>V79 - AVERAGEIFS('Placebo Males'!V:V, 'Placebo Males'!B:B, B79, 'Placebo Males'!P:P, P79)</f>
        <v>0.33333333333334281</v>
      </c>
      <c r="AO79">
        <f>W79 - AVERAGEIFS('Placebo Males'!W:W, 'Placebo Males'!B:B, B79, 'Placebo Males'!P:P, P79)</f>
        <v>12.333333333333314</v>
      </c>
      <c r="AP79">
        <f>X79 - AVERAGEIFS('Placebo Males'!X:X, 'Placebo Males'!B:B, B79, 'Placebo Males'!P:P, P79)</f>
        <v>1</v>
      </c>
      <c r="AQ79">
        <f>Y79 - AVERAGEIFS('Placebo Males'!Y:Y, 'Placebo Males'!B:B, B79, 'Placebo Males'!P:P, P79)</f>
        <v>10.333333333333343</v>
      </c>
      <c r="AR79">
        <f>Z79 - AVERAGEIFS('Placebo Males'!Z:Z, 'Placebo Males'!B:B, B79, 'Placebo Males'!P:P, P79)</f>
        <v>1</v>
      </c>
      <c r="AS79">
        <f>AB79 - AVERAGEIFS('Placebo Males'!AB:AB, 'Placebo Males'!B:B, B79, 'Placebo Males'!P:P, P79)</f>
        <v>3</v>
      </c>
      <c r="AT79">
        <f>AC79 - AVERAGEIFS('Placebo Males'!AC:AC, 'Placebo Males'!B:B, B79, 'Placebo Males'!P:P, P79)</f>
        <v>-2.3333333333333321</v>
      </c>
      <c r="AU79">
        <f>AD79 - AVERAGEIFS('Placebo Males'!AD:AD, 'Placebo Males'!B:B, B79, 'Placebo Males'!P:P, P79)</f>
        <v>25.276000000000067</v>
      </c>
      <c r="AV79">
        <f>AE79 - AVERAGEIFS('Placebo Males'!AE:AE, 'Placebo Males'!B:B, B79, 'Placebo Males'!P:P, P79)</f>
        <v>1.0366166666666662E-2</v>
      </c>
      <c r="AW79">
        <f>AF79 - AVERAGEIFS('Placebo Males'!AF:AF, 'Placebo Males'!B:B, B79, 'Placebo Males'!P:P, P79)</f>
        <v>-8.5166666666667279E-3</v>
      </c>
    </row>
    <row r="80" spans="1:49" x14ac:dyDescent="0.25">
      <c r="A80" t="s">
        <v>3401</v>
      </c>
      <c r="B80">
        <v>1013</v>
      </c>
      <c r="C80" t="s">
        <v>102</v>
      </c>
      <c r="D80">
        <v>32</v>
      </c>
      <c r="E80">
        <v>175.5</v>
      </c>
      <c r="F80">
        <v>74.099999999999994</v>
      </c>
      <c r="G80">
        <v>123.25</v>
      </c>
      <c r="H80">
        <v>66.5</v>
      </c>
      <c r="I80" t="s">
        <v>103</v>
      </c>
      <c r="J80" t="s">
        <v>104</v>
      </c>
      <c r="K80" t="s">
        <v>159</v>
      </c>
      <c r="L80" t="s">
        <v>311</v>
      </c>
      <c r="M80" t="s">
        <v>3323</v>
      </c>
      <c r="N80">
        <v>120</v>
      </c>
      <c r="O80" t="s">
        <v>2262</v>
      </c>
      <c r="P80">
        <v>5</v>
      </c>
      <c r="Q80" t="s">
        <v>113</v>
      </c>
      <c r="R80" t="s">
        <v>3327</v>
      </c>
      <c r="S80">
        <v>24.1</v>
      </c>
      <c r="T80" t="s">
        <v>2266</v>
      </c>
      <c r="U80">
        <v>923</v>
      </c>
      <c r="V80">
        <v>135</v>
      </c>
      <c r="W80">
        <v>367</v>
      </c>
      <c r="X80">
        <v>111</v>
      </c>
      <c r="Y80">
        <v>184</v>
      </c>
      <c r="Z80">
        <v>72</v>
      </c>
      <c r="AA80" t="s">
        <v>108</v>
      </c>
      <c r="AB80">
        <v>43</v>
      </c>
      <c r="AC80">
        <v>27</v>
      </c>
      <c r="AD80">
        <v>782.46500000000003</v>
      </c>
      <c r="AE80">
        <v>0.130435</v>
      </c>
      <c r="AF80">
        <v>0.36245100000000002</v>
      </c>
      <c r="AH80">
        <v>81</v>
      </c>
      <c r="AI80">
        <f t="shared" si="4"/>
        <v>0.17817799145449556</v>
      </c>
      <c r="AJ80">
        <f t="shared" si="5"/>
        <v>0.47690956304450416</v>
      </c>
      <c r="AK80">
        <f t="shared" si="6"/>
        <v>8.7008236128100047E-2</v>
      </c>
      <c r="AL80">
        <f t="shared" si="7"/>
        <v>9.8266175542927048E-4</v>
      </c>
      <c r="AM80">
        <f>U80 - AVERAGEIFS('Placebo Males'!U:U, 'Placebo Males'!B:B, B80, 'Placebo Males'!P:P, P80)</f>
        <v>46.666666666666629</v>
      </c>
      <c r="AN80">
        <f>V80 - AVERAGEIFS('Placebo Males'!V:V, 'Placebo Males'!B:B, B80, 'Placebo Males'!P:P, P80)</f>
        <v>-5.6666666666666572</v>
      </c>
      <c r="AO80">
        <f>W80 - AVERAGEIFS('Placebo Males'!W:W, 'Placebo Males'!B:B, B80, 'Placebo Males'!P:P, P80)</f>
        <v>13.333333333333314</v>
      </c>
      <c r="AP80">
        <f>X80 - AVERAGEIFS('Placebo Males'!X:X, 'Placebo Males'!B:B, B80, 'Placebo Males'!P:P, P80)</f>
        <v>6</v>
      </c>
      <c r="AQ80">
        <f>Y80 - AVERAGEIFS('Placebo Males'!Y:Y, 'Placebo Males'!B:B, B80, 'Placebo Males'!P:P, P80)</f>
        <v>7.3333333333333428</v>
      </c>
      <c r="AR80">
        <f>Z80 - AVERAGEIFS('Placebo Males'!Z:Z, 'Placebo Males'!B:B, B80, 'Placebo Males'!P:P, P80)</f>
        <v>0</v>
      </c>
      <c r="AS80">
        <f>AB80 - AVERAGEIFS('Placebo Males'!AB:AB, 'Placebo Males'!B:B, B80, 'Placebo Males'!P:P, P80)</f>
        <v>4</v>
      </c>
      <c r="AT80">
        <f>AC80 - AVERAGEIFS('Placebo Males'!AC:AC, 'Placebo Males'!B:B, B80, 'Placebo Males'!P:P, P80)</f>
        <v>-4.3333333333333321</v>
      </c>
      <c r="AU80">
        <f>AD80 - AVERAGEIFS('Placebo Males'!AD:AD, 'Placebo Males'!B:B, B80, 'Placebo Males'!P:P, P80)</f>
        <v>38.327000000000112</v>
      </c>
      <c r="AV80">
        <f>AE80 - AVERAGEIFS('Placebo Males'!AE:AE, 'Placebo Males'!B:B, B80, 'Placebo Males'!P:P, P80)</f>
        <v>2.9690166666666656E-2</v>
      </c>
      <c r="AW80">
        <f>AF80 - AVERAGEIFS('Placebo Males'!AF:AF, 'Placebo Males'!B:B, B80, 'Placebo Males'!P:P, P80)</f>
        <v>3.3803333333333185E-3</v>
      </c>
    </row>
    <row r="81" spans="1:49" x14ac:dyDescent="0.25">
      <c r="A81" t="s">
        <v>3402</v>
      </c>
      <c r="B81">
        <v>1013</v>
      </c>
      <c r="C81" t="s">
        <v>102</v>
      </c>
      <c r="D81">
        <v>32</v>
      </c>
      <c r="E81">
        <v>175.5</v>
      </c>
      <c r="F81">
        <v>74.099999999999994</v>
      </c>
      <c r="G81">
        <v>123.25</v>
      </c>
      <c r="H81">
        <v>66.5</v>
      </c>
      <c r="I81" t="s">
        <v>103</v>
      </c>
      <c r="J81" t="s">
        <v>104</v>
      </c>
      <c r="K81" t="s">
        <v>159</v>
      </c>
      <c r="L81" t="s">
        <v>311</v>
      </c>
      <c r="M81" t="s">
        <v>3323</v>
      </c>
      <c r="N81">
        <v>120</v>
      </c>
      <c r="O81" t="s">
        <v>2262</v>
      </c>
      <c r="P81">
        <v>6</v>
      </c>
      <c r="Q81" t="s">
        <v>113</v>
      </c>
      <c r="R81" t="s">
        <v>3327</v>
      </c>
      <c r="S81">
        <v>18.100000000000001</v>
      </c>
      <c r="T81" t="s">
        <v>2266</v>
      </c>
      <c r="U81">
        <v>858</v>
      </c>
      <c r="V81">
        <v>136</v>
      </c>
      <c r="W81">
        <v>362</v>
      </c>
      <c r="X81">
        <v>116</v>
      </c>
      <c r="Y81">
        <v>174</v>
      </c>
      <c r="Z81">
        <v>72</v>
      </c>
      <c r="AA81" t="s">
        <v>108</v>
      </c>
      <c r="AB81">
        <v>44</v>
      </c>
      <c r="AC81">
        <v>26</v>
      </c>
      <c r="AD81">
        <v>700.35900000000004</v>
      </c>
      <c r="AE81">
        <v>0.13333300000000001</v>
      </c>
      <c r="AF81">
        <v>0.33455400000000002</v>
      </c>
      <c r="AH81">
        <v>80.099999999999994</v>
      </c>
      <c r="AI81">
        <f t="shared" si="4"/>
        <v>0.17619823599389001</v>
      </c>
      <c r="AJ81">
        <f t="shared" si="5"/>
        <v>0.4746801437142204</v>
      </c>
      <c r="AK81">
        <f t="shared" si="6"/>
        <v>8.6221525163260648E-2</v>
      </c>
      <c r="AL81">
        <f t="shared" si="7"/>
        <v>9.6818092125827704E-4</v>
      </c>
      <c r="AM81">
        <f>U81 - AVERAGEIFS('Placebo Males'!U:U, 'Placebo Males'!B:B, B81, 'Placebo Males'!P:P, P81)</f>
        <v>57.666666666666629</v>
      </c>
      <c r="AN81">
        <f>V81 - AVERAGEIFS('Placebo Males'!V:V, 'Placebo Males'!B:B, B81, 'Placebo Males'!P:P, P81)</f>
        <v>1.6666666666666572</v>
      </c>
      <c r="AO81">
        <f>W81 - AVERAGEIFS('Placebo Males'!W:W, 'Placebo Males'!B:B, B81, 'Placebo Males'!P:P, P81)</f>
        <v>12</v>
      </c>
      <c r="AP81">
        <f>X81 - AVERAGEIFS('Placebo Males'!X:X, 'Placebo Males'!B:B, B81, 'Placebo Males'!P:P, P81)</f>
        <v>10.333333333333329</v>
      </c>
      <c r="AQ81">
        <f>Y81 - AVERAGEIFS('Placebo Males'!Y:Y, 'Placebo Males'!B:B, B81, 'Placebo Males'!P:P, P81)</f>
        <v>5.6666666666666572</v>
      </c>
      <c r="AR81">
        <f>Z81 - AVERAGEIFS('Placebo Males'!Z:Z, 'Placebo Males'!B:B, B81, 'Placebo Males'!P:P, P81)</f>
        <v>-4</v>
      </c>
      <c r="AS81">
        <f>AB81 - AVERAGEIFS('Placebo Males'!AB:AB, 'Placebo Males'!B:B, B81, 'Placebo Males'!P:P, P81)</f>
        <v>0.3333333333333357</v>
      </c>
      <c r="AT81">
        <f>AC81 - AVERAGEIFS('Placebo Males'!AC:AC, 'Placebo Males'!B:B, B81, 'Placebo Males'!P:P, P81)</f>
        <v>-2.6666666666666679</v>
      </c>
      <c r="AU81">
        <f>AD81 - AVERAGEIFS('Placebo Males'!AD:AD, 'Placebo Males'!B:B, B81, 'Placebo Males'!P:P, P81)</f>
        <v>48.127666666666755</v>
      </c>
      <c r="AV81">
        <f>AE81 - AVERAGEIFS('Placebo Males'!AE:AE, 'Placebo Males'!B:B, B81, 'Placebo Males'!P:P, P81)</f>
        <v>6.4130866666666675E-2</v>
      </c>
      <c r="AW81">
        <f>AF81 - AVERAGEIFS('Placebo Males'!AF:AF, 'Placebo Males'!B:B, B81, 'Placebo Males'!P:P, P81)</f>
        <v>1.9616666666666949E-3</v>
      </c>
    </row>
    <row r="82" spans="1:49" x14ac:dyDescent="0.25">
      <c r="A82" t="s">
        <v>3403</v>
      </c>
      <c r="B82">
        <v>1013</v>
      </c>
      <c r="C82" t="s">
        <v>102</v>
      </c>
      <c r="D82">
        <v>32</v>
      </c>
      <c r="E82">
        <v>175.5</v>
      </c>
      <c r="F82">
        <v>74.099999999999994</v>
      </c>
      <c r="G82">
        <v>123.25</v>
      </c>
      <c r="H82">
        <v>66.5</v>
      </c>
      <c r="I82" t="s">
        <v>103</v>
      </c>
      <c r="J82" t="s">
        <v>104</v>
      </c>
      <c r="K82" t="s">
        <v>159</v>
      </c>
      <c r="L82" t="s">
        <v>311</v>
      </c>
      <c r="M82" t="s">
        <v>3323</v>
      </c>
      <c r="N82">
        <v>120</v>
      </c>
      <c r="O82" t="s">
        <v>2262</v>
      </c>
      <c r="P82">
        <v>6</v>
      </c>
      <c r="Q82" t="s">
        <v>113</v>
      </c>
      <c r="R82" t="s">
        <v>3327</v>
      </c>
      <c r="S82">
        <v>18.100000000000001</v>
      </c>
      <c r="T82" t="s">
        <v>2266</v>
      </c>
      <c r="U82">
        <v>877</v>
      </c>
      <c r="V82">
        <v>136</v>
      </c>
      <c r="W82">
        <v>368</v>
      </c>
      <c r="X82">
        <v>113</v>
      </c>
      <c r="Y82">
        <v>181</v>
      </c>
      <c r="Z82">
        <v>74</v>
      </c>
      <c r="AA82" t="s">
        <v>108</v>
      </c>
      <c r="AB82">
        <v>44</v>
      </c>
      <c r="AC82">
        <v>28</v>
      </c>
      <c r="AD82">
        <v>681.54700000000003</v>
      </c>
      <c r="AE82">
        <v>0.111111</v>
      </c>
      <c r="AF82">
        <v>0.34867100000000001</v>
      </c>
      <c r="AH82">
        <v>80.099999999999994</v>
      </c>
      <c r="AI82">
        <f t="shared" si="4"/>
        <v>0.17619823599389001</v>
      </c>
      <c r="AJ82">
        <f t="shared" si="5"/>
        <v>0.4746801437142204</v>
      </c>
      <c r="AK82">
        <f t="shared" si="6"/>
        <v>8.6221525163260648E-2</v>
      </c>
      <c r="AL82">
        <f t="shared" si="7"/>
        <v>9.6818092125827704E-4</v>
      </c>
      <c r="AM82">
        <f>U82 - AVERAGEIFS('Placebo Males'!U:U, 'Placebo Males'!B:B, B82, 'Placebo Males'!P:P, P82)</f>
        <v>76.666666666666629</v>
      </c>
      <c r="AN82">
        <f>V82 - AVERAGEIFS('Placebo Males'!V:V, 'Placebo Males'!B:B, B82, 'Placebo Males'!P:P, P82)</f>
        <v>1.6666666666666572</v>
      </c>
      <c r="AO82">
        <f>W82 - AVERAGEIFS('Placebo Males'!W:W, 'Placebo Males'!B:B, B82, 'Placebo Males'!P:P, P82)</f>
        <v>18</v>
      </c>
      <c r="AP82">
        <f>X82 - AVERAGEIFS('Placebo Males'!X:X, 'Placebo Males'!B:B, B82, 'Placebo Males'!P:P, P82)</f>
        <v>7.3333333333333286</v>
      </c>
      <c r="AQ82">
        <f>Y82 - AVERAGEIFS('Placebo Males'!Y:Y, 'Placebo Males'!B:B, B82, 'Placebo Males'!P:P, P82)</f>
        <v>12.666666666666657</v>
      </c>
      <c r="AR82">
        <f>Z82 - AVERAGEIFS('Placebo Males'!Z:Z, 'Placebo Males'!B:B, B82, 'Placebo Males'!P:P, P82)</f>
        <v>-2</v>
      </c>
      <c r="AS82">
        <f>AB82 - AVERAGEIFS('Placebo Males'!AB:AB, 'Placebo Males'!B:B, B82, 'Placebo Males'!P:P, P82)</f>
        <v>0.3333333333333357</v>
      </c>
      <c r="AT82">
        <f>AC82 - AVERAGEIFS('Placebo Males'!AC:AC, 'Placebo Males'!B:B, B82, 'Placebo Males'!P:P, P82)</f>
        <v>-0.66666666666666785</v>
      </c>
      <c r="AU82">
        <f>AD82 - AVERAGEIFS('Placebo Males'!AD:AD, 'Placebo Males'!B:B, B82, 'Placebo Males'!P:P, P82)</f>
        <v>29.315666666666743</v>
      </c>
      <c r="AV82">
        <f>AE82 - AVERAGEIFS('Placebo Males'!AE:AE, 'Placebo Males'!B:B, B82, 'Placebo Males'!P:P, P82)</f>
        <v>4.1908866666666669E-2</v>
      </c>
      <c r="AW82">
        <f>AF82 - AVERAGEIFS('Placebo Males'!AF:AF, 'Placebo Males'!B:B, B82, 'Placebo Males'!P:P, P82)</f>
        <v>1.6078666666666686E-2</v>
      </c>
    </row>
    <row r="83" spans="1:49" x14ac:dyDescent="0.25">
      <c r="A83" t="s">
        <v>3404</v>
      </c>
      <c r="B83">
        <v>1013</v>
      </c>
      <c r="C83" t="s">
        <v>102</v>
      </c>
      <c r="D83">
        <v>32</v>
      </c>
      <c r="E83">
        <v>175.5</v>
      </c>
      <c r="F83">
        <v>74.099999999999994</v>
      </c>
      <c r="G83">
        <v>123.25</v>
      </c>
      <c r="H83">
        <v>66.5</v>
      </c>
      <c r="I83" t="s">
        <v>103</v>
      </c>
      <c r="J83" t="s">
        <v>104</v>
      </c>
      <c r="K83" t="s">
        <v>159</v>
      </c>
      <c r="L83" t="s">
        <v>311</v>
      </c>
      <c r="M83" t="s">
        <v>3323</v>
      </c>
      <c r="N83">
        <v>120</v>
      </c>
      <c r="O83" t="s">
        <v>2262</v>
      </c>
      <c r="P83">
        <v>6</v>
      </c>
      <c r="Q83" t="s">
        <v>113</v>
      </c>
      <c r="R83" t="s">
        <v>3327</v>
      </c>
      <c r="S83">
        <v>18.100000000000001</v>
      </c>
      <c r="T83" t="s">
        <v>2266</v>
      </c>
      <c r="U83">
        <v>865</v>
      </c>
      <c r="V83">
        <v>140</v>
      </c>
      <c r="W83">
        <v>361</v>
      </c>
      <c r="X83">
        <v>111</v>
      </c>
      <c r="Y83">
        <v>177</v>
      </c>
      <c r="Z83">
        <v>73</v>
      </c>
      <c r="AA83" t="s">
        <v>108</v>
      </c>
      <c r="AB83">
        <v>44</v>
      </c>
      <c r="AC83">
        <v>26</v>
      </c>
      <c r="AD83">
        <v>689.27599999999995</v>
      </c>
      <c r="AE83">
        <v>0.10204100000000001</v>
      </c>
      <c r="AF83">
        <v>0.33944800000000003</v>
      </c>
      <c r="AH83">
        <v>80.099999999999994</v>
      </c>
      <c r="AI83">
        <f t="shared" si="4"/>
        <v>0.17619823599389001</v>
      </c>
      <c r="AJ83">
        <f t="shared" si="5"/>
        <v>0.4746801437142204</v>
      </c>
      <c r="AK83">
        <f t="shared" si="6"/>
        <v>8.6221525163260648E-2</v>
      </c>
      <c r="AL83">
        <f t="shared" si="7"/>
        <v>9.6818092125827704E-4</v>
      </c>
      <c r="AM83">
        <f>U83 - AVERAGEIFS('Placebo Males'!U:U, 'Placebo Males'!B:B, B83, 'Placebo Males'!P:P, P83)</f>
        <v>64.666666666666629</v>
      </c>
      <c r="AN83">
        <f>V83 - AVERAGEIFS('Placebo Males'!V:V, 'Placebo Males'!B:B, B83, 'Placebo Males'!P:P, P83)</f>
        <v>5.6666666666666572</v>
      </c>
      <c r="AO83">
        <f>W83 - AVERAGEIFS('Placebo Males'!W:W, 'Placebo Males'!B:B, B83, 'Placebo Males'!P:P, P83)</f>
        <v>11</v>
      </c>
      <c r="AP83">
        <f>X83 - AVERAGEIFS('Placebo Males'!X:X, 'Placebo Males'!B:B, B83, 'Placebo Males'!P:P, P83)</f>
        <v>5.3333333333333286</v>
      </c>
      <c r="AQ83">
        <f>Y83 - AVERAGEIFS('Placebo Males'!Y:Y, 'Placebo Males'!B:B, B83, 'Placebo Males'!P:P, P83)</f>
        <v>8.6666666666666572</v>
      </c>
      <c r="AR83">
        <f>Z83 - AVERAGEIFS('Placebo Males'!Z:Z, 'Placebo Males'!B:B, B83, 'Placebo Males'!P:P, P83)</f>
        <v>-3</v>
      </c>
      <c r="AS83">
        <f>AB83 - AVERAGEIFS('Placebo Males'!AB:AB, 'Placebo Males'!B:B, B83, 'Placebo Males'!P:P, P83)</f>
        <v>0.3333333333333357</v>
      </c>
      <c r="AT83">
        <f>AC83 - AVERAGEIFS('Placebo Males'!AC:AC, 'Placebo Males'!B:B, B83, 'Placebo Males'!P:P, P83)</f>
        <v>-2.6666666666666679</v>
      </c>
      <c r="AU83">
        <f>AD83 - AVERAGEIFS('Placebo Males'!AD:AD, 'Placebo Males'!B:B, B83, 'Placebo Males'!P:P, P83)</f>
        <v>37.044666666666672</v>
      </c>
      <c r="AV83">
        <f>AE83 - AVERAGEIFS('Placebo Males'!AE:AE, 'Placebo Males'!B:B, B83, 'Placebo Males'!P:P, P83)</f>
        <v>3.2838866666666675E-2</v>
      </c>
      <c r="AW83">
        <f>AF83 - AVERAGEIFS('Placebo Males'!AF:AF, 'Placebo Males'!B:B, B83, 'Placebo Males'!P:P, P83)</f>
        <v>6.8556666666667043E-3</v>
      </c>
    </row>
    <row r="84" spans="1:49" x14ac:dyDescent="0.25">
      <c r="A84" t="s">
        <v>3405</v>
      </c>
      <c r="B84">
        <v>1013</v>
      </c>
      <c r="C84" t="s">
        <v>102</v>
      </c>
      <c r="D84">
        <v>32</v>
      </c>
      <c r="E84">
        <v>175.5</v>
      </c>
      <c r="F84">
        <v>74.099999999999994</v>
      </c>
      <c r="G84">
        <v>123.25</v>
      </c>
      <c r="H84">
        <v>66.5</v>
      </c>
      <c r="I84" t="s">
        <v>103</v>
      </c>
      <c r="J84" t="s">
        <v>104</v>
      </c>
      <c r="K84" t="s">
        <v>159</v>
      </c>
      <c r="L84" t="s">
        <v>311</v>
      </c>
      <c r="M84" t="s">
        <v>3323</v>
      </c>
      <c r="N84">
        <v>120</v>
      </c>
      <c r="O84" t="s">
        <v>2262</v>
      </c>
      <c r="P84">
        <v>7</v>
      </c>
      <c r="Q84" t="s">
        <v>113</v>
      </c>
      <c r="R84" t="s">
        <v>3327</v>
      </c>
      <c r="S84">
        <v>14</v>
      </c>
      <c r="T84" t="s">
        <v>2266</v>
      </c>
      <c r="U84">
        <v>921</v>
      </c>
      <c r="V84">
        <v>132</v>
      </c>
      <c r="W84">
        <v>369</v>
      </c>
      <c r="X84">
        <v>111</v>
      </c>
      <c r="Y84">
        <v>181</v>
      </c>
      <c r="Z84">
        <v>77</v>
      </c>
      <c r="AA84" t="s">
        <v>108</v>
      </c>
      <c r="AB84">
        <v>45</v>
      </c>
      <c r="AC84">
        <v>28</v>
      </c>
      <c r="AD84">
        <v>698.26900000000001</v>
      </c>
      <c r="AE84">
        <v>0.10204100000000001</v>
      </c>
      <c r="AF84">
        <v>0.35799300000000001</v>
      </c>
      <c r="AH84">
        <v>76.5</v>
      </c>
      <c r="AI84">
        <f t="shared" si="4"/>
        <v>0.16827921415146799</v>
      </c>
      <c r="AJ84">
        <f t="shared" si="5"/>
        <v>0.46551627507293436</v>
      </c>
      <c r="AK84">
        <f t="shared" si="6"/>
        <v>8.3051145608420751E-2</v>
      </c>
      <c r="AL84">
        <f t="shared" si="7"/>
        <v>9.1079351377054696E-4</v>
      </c>
      <c r="AM84">
        <f>U84 - AVERAGEIFS('Placebo Males'!U:U, 'Placebo Males'!B:B, B84, 'Placebo Males'!P:P, P84)</f>
        <v>111</v>
      </c>
      <c r="AN84">
        <f>V84 - AVERAGEIFS('Placebo Males'!V:V, 'Placebo Males'!B:B, B84, 'Placebo Males'!P:P, P84)</f>
        <v>-5</v>
      </c>
      <c r="AO84">
        <f>W84 - AVERAGEIFS('Placebo Males'!W:W, 'Placebo Males'!B:B, B84, 'Placebo Males'!P:P, P84)</f>
        <v>22</v>
      </c>
      <c r="AP84">
        <f>X84 - AVERAGEIFS('Placebo Males'!X:X, 'Placebo Males'!B:B, B84, 'Placebo Males'!P:P, P84)</f>
        <v>6</v>
      </c>
      <c r="AQ84">
        <f>Y84 - AVERAGEIFS('Placebo Males'!Y:Y, 'Placebo Males'!B:B, B84, 'Placebo Males'!P:P, P84)</f>
        <v>11</v>
      </c>
      <c r="AR84">
        <f>Z84 - AVERAGEIFS('Placebo Males'!Z:Z, 'Placebo Males'!B:B, B84, 'Placebo Males'!P:P, P84)</f>
        <v>5</v>
      </c>
      <c r="AS84">
        <f>AB84 - AVERAGEIFS('Placebo Males'!AB:AB, 'Placebo Males'!B:B, B84, 'Placebo Males'!P:P, P84)</f>
        <v>2</v>
      </c>
      <c r="AT84">
        <f>AC84 - AVERAGEIFS('Placebo Males'!AC:AC, 'Placebo Males'!B:B, B84, 'Placebo Males'!P:P, P84)</f>
        <v>0</v>
      </c>
      <c r="AU84">
        <f>AD84 - AVERAGEIFS('Placebo Males'!AD:AD, 'Placebo Males'!B:B, B84, 'Placebo Males'!P:P, P84)</f>
        <v>15.393000000000143</v>
      </c>
      <c r="AV84">
        <f>AE84 - AVERAGEIFS('Placebo Males'!AE:AE, 'Placebo Males'!B:B, B84, 'Placebo Males'!P:P, P84)</f>
        <v>2.9094133333333341E-2</v>
      </c>
      <c r="AW84">
        <f>AF84 - AVERAGEIFS('Placebo Males'!AF:AF, 'Placebo Males'!B:B, B84, 'Placebo Males'!P:P, P84)</f>
        <v>1.7076333333333304E-2</v>
      </c>
    </row>
    <row r="85" spans="1:49" x14ac:dyDescent="0.25">
      <c r="A85" t="s">
        <v>3406</v>
      </c>
      <c r="B85">
        <v>1013</v>
      </c>
      <c r="C85" t="s">
        <v>102</v>
      </c>
      <c r="D85">
        <v>32</v>
      </c>
      <c r="E85">
        <v>175.5</v>
      </c>
      <c r="F85">
        <v>74.099999999999994</v>
      </c>
      <c r="G85">
        <v>123.25</v>
      </c>
      <c r="H85">
        <v>66.5</v>
      </c>
      <c r="I85" t="s">
        <v>103</v>
      </c>
      <c r="J85" t="s">
        <v>104</v>
      </c>
      <c r="K85" t="s">
        <v>159</v>
      </c>
      <c r="L85" t="s">
        <v>311</v>
      </c>
      <c r="M85" t="s">
        <v>3323</v>
      </c>
      <c r="N85">
        <v>120</v>
      </c>
      <c r="O85" t="s">
        <v>2262</v>
      </c>
      <c r="P85">
        <v>7</v>
      </c>
      <c r="Q85" t="s">
        <v>113</v>
      </c>
      <c r="R85" t="s">
        <v>3327</v>
      </c>
      <c r="S85">
        <v>14</v>
      </c>
      <c r="T85" t="s">
        <v>2266</v>
      </c>
      <c r="U85">
        <v>899</v>
      </c>
      <c r="V85">
        <v>136</v>
      </c>
      <c r="W85">
        <v>359</v>
      </c>
      <c r="X85">
        <v>112</v>
      </c>
      <c r="Y85">
        <v>175</v>
      </c>
      <c r="Z85">
        <v>72</v>
      </c>
      <c r="AA85" t="s">
        <v>108</v>
      </c>
      <c r="AB85">
        <v>44</v>
      </c>
      <c r="AC85">
        <v>26</v>
      </c>
      <c r="AD85">
        <v>713.86199999999997</v>
      </c>
      <c r="AE85">
        <v>0.111111</v>
      </c>
      <c r="AF85">
        <v>0.33821200000000001</v>
      </c>
      <c r="AH85">
        <v>76.5</v>
      </c>
      <c r="AI85">
        <f t="shared" si="4"/>
        <v>0.16827921415146799</v>
      </c>
      <c r="AJ85">
        <f t="shared" si="5"/>
        <v>0.46551627507293436</v>
      </c>
      <c r="AK85">
        <f t="shared" si="6"/>
        <v>8.3051145608420751E-2</v>
      </c>
      <c r="AL85">
        <f t="shared" si="7"/>
        <v>9.1079351377054696E-4</v>
      </c>
      <c r="AM85">
        <f>U85 - AVERAGEIFS('Placebo Males'!U:U, 'Placebo Males'!B:B, B85, 'Placebo Males'!P:P, P85)</f>
        <v>89</v>
      </c>
      <c r="AN85">
        <f>V85 - AVERAGEIFS('Placebo Males'!V:V, 'Placebo Males'!B:B, B85, 'Placebo Males'!P:P, P85)</f>
        <v>-1</v>
      </c>
      <c r="AO85">
        <f>W85 - AVERAGEIFS('Placebo Males'!W:W, 'Placebo Males'!B:B, B85, 'Placebo Males'!P:P, P85)</f>
        <v>12</v>
      </c>
      <c r="AP85">
        <f>X85 - AVERAGEIFS('Placebo Males'!X:X, 'Placebo Males'!B:B, B85, 'Placebo Males'!P:P, P85)</f>
        <v>7</v>
      </c>
      <c r="AQ85">
        <f>Y85 - AVERAGEIFS('Placebo Males'!Y:Y, 'Placebo Males'!B:B, B85, 'Placebo Males'!P:P, P85)</f>
        <v>5</v>
      </c>
      <c r="AR85">
        <f>Z85 - AVERAGEIFS('Placebo Males'!Z:Z, 'Placebo Males'!B:B, B85, 'Placebo Males'!P:P, P85)</f>
        <v>0</v>
      </c>
      <c r="AS85">
        <f>AB85 - AVERAGEIFS('Placebo Males'!AB:AB, 'Placebo Males'!B:B, B85, 'Placebo Males'!P:P, P85)</f>
        <v>1</v>
      </c>
      <c r="AT85">
        <f>AC85 - AVERAGEIFS('Placebo Males'!AC:AC, 'Placebo Males'!B:B, B85, 'Placebo Males'!P:P, P85)</f>
        <v>-2</v>
      </c>
      <c r="AU85">
        <f>AD85 - AVERAGEIFS('Placebo Males'!AD:AD, 'Placebo Males'!B:B, B85, 'Placebo Males'!P:P, P85)</f>
        <v>30.986000000000104</v>
      </c>
      <c r="AV85">
        <f>AE85 - AVERAGEIFS('Placebo Males'!AE:AE, 'Placebo Males'!B:B, B85, 'Placebo Males'!P:P, P85)</f>
        <v>3.8164133333333336E-2</v>
      </c>
      <c r="AW85">
        <f>AF85 - AVERAGEIFS('Placebo Males'!AF:AF, 'Placebo Males'!B:B, B85, 'Placebo Males'!P:P, P85)</f>
        <v>-2.7046666666666885E-3</v>
      </c>
    </row>
    <row r="86" spans="1:49" x14ac:dyDescent="0.25">
      <c r="A86" t="s">
        <v>3407</v>
      </c>
      <c r="B86">
        <v>1013</v>
      </c>
      <c r="C86" t="s">
        <v>102</v>
      </c>
      <c r="D86">
        <v>32</v>
      </c>
      <c r="E86">
        <v>175.5</v>
      </c>
      <c r="F86">
        <v>74.099999999999994</v>
      </c>
      <c r="G86">
        <v>123.25</v>
      </c>
      <c r="H86">
        <v>66.5</v>
      </c>
      <c r="I86" t="s">
        <v>103</v>
      </c>
      <c r="J86" t="s">
        <v>104</v>
      </c>
      <c r="K86" t="s">
        <v>159</v>
      </c>
      <c r="L86" t="s">
        <v>311</v>
      </c>
      <c r="M86" t="s">
        <v>3323</v>
      </c>
      <c r="N86">
        <v>120</v>
      </c>
      <c r="O86" t="s">
        <v>2262</v>
      </c>
      <c r="P86">
        <v>7</v>
      </c>
      <c r="Q86" t="s">
        <v>113</v>
      </c>
      <c r="R86" t="s">
        <v>3327</v>
      </c>
      <c r="S86">
        <v>14</v>
      </c>
      <c r="T86" t="s">
        <v>2266</v>
      </c>
      <c r="U86">
        <v>937</v>
      </c>
      <c r="V86">
        <v>135</v>
      </c>
      <c r="W86">
        <v>362</v>
      </c>
      <c r="X86">
        <v>105</v>
      </c>
      <c r="Y86">
        <v>182</v>
      </c>
      <c r="Z86">
        <v>75</v>
      </c>
      <c r="AA86" t="s">
        <v>108</v>
      </c>
      <c r="AB86">
        <v>41</v>
      </c>
      <c r="AC86">
        <v>28</v>
      </c>
      <c r="AD86">
        <v>721.50199999999995</v>
      </c>
      <c r="AE86">
        <v>0.10204100000000001</v>
      </c>
      <c r="AF86">
        <v>0.34240900000000002</v>
      </c>
      <c r="AH86">
        <v>76.5</v>
      </c>
      <c r="AI86">
        <f t="shared" si="4"/>
        <v>0.16827921415146799</v>
      </c>
      <c r="AJ86">
        <f t="shared" si="5"/>
        <v>0.46551627507293436</v>
      </c>
      <c r="AK86">
        <f t="shared" si="6"/>
        <v>8.3051145608420751E-2</v>
      </c>
      <c r="AL86">
        <f t="shared" si="7"/>
        <v>9.1079351377054696E-4</v>
      </c>
      <c r="AM86">
        <f>U86 - AVERAGEIFS('Placebo Males'!U:U, 'Placebo Males'!B:B, B86, 'Placebo Males'!P:P, P86)</f>
        <v>127</v>
      </c>
      <c r="AN86">
        <f>V86 - AVERAGEIFS('Placebo Males'!V:V, 'Placebo Males'!B:B, B86, 'Placebo Males'!P:P, P86)</f>
        <v>-2</v>
      </c>
      <c r="AO86">
        <f>W86 - AVERAGEIFS('Placebo Males'!W:W, 'Placebo Males'!B:B, B86, 'Placebo Males'!P:P, P86)</f>
        <v>15</v>
      </c>
      <c r="AP86">
        <f>X86 - AVERAGEIFS('Placebo Males'!X:X, 'Placebo Males'!B:B, B86, 'Placebo Males'!P:P, P86)</f>
        <v>0</v>
      </c>
      <c r="AQ86">
        <f>Y86 - AVERAGEIFS('Placebo Males'!Y:Y, 'Placebo Males'!B:B, B86, 'Placebo Males'!P:P, P86)</f>
        <v>12</v>
      </c>
      <c r="AR86">
        <f>Z86 - AVERAGEIFS('Placebo Males'!Z:Z, 'Placebo Males'!B:B, B86, 'Placebo Males'!P:P, P86)</f>
        <v>3</v>
      </c>
      <c r="AS86">
        <f>AB86 - AVERAGEIFS('Placebo Males'!AB:AB, 'Placebo Males'!B:B, B86, 'Placebo Males'!P:P, P86)</f>
        <v>-2</v>
      </c>
      <c r="AT86">
        <f>AC86 - AVERAGEIFS('Placebo Males'!AC:AC, 'Placebo Males'!B:B, B86, 'Placebo Males'!P:P, P86)</f>
        <v>0</v>
      </c>
      <c r="AU86">
        <f>AD86 - AVERAGEIFS('Placebo Males'!AD:AD, 'Placebo Males'!B:B, B86, 'Placebo Males'!P:P, P86)</f>
        <v>38.62600000000009</v>
      </c>
      <c r="AV86">
        <f>AE86 - AVERAGEIFS('Placebo Males'!AE:AE, 'Placebo Males'!B:B, B86, 'Placebo Males'!P:P, P86)</f>
        <v>2.9094133333333341E-2</v>
      </c>
      <c r="AW86">
        <f>AF86 - AVERAGEIFS('Placebo Males'!AF:AF, 'Placebo Males'!B:B, B86, 'Placebo Males'!P:P, P86)</f>
        <v>1.4923333333333177E-3</v>
      </c>
    </row>
    <row r="87" spans="1:49" x14ac:dyDescent="0.25">
      <c r="A87" t="s">
        <v>3408</v>
      </c>
      <c r="B87">
        <v>1013</v>
      </c>
      <c r="C87" t="s">
        <v>102</v>
      </c>
      <c r="D87">
        <v>32</v>
      </c>
      <c r="E87">
        <v>175.5</v>
      </c>
      <c r="F87">
        <v>74.099999999999994</v>
      </c>
      <c r="G87">
        <v>123.25</v>
      </c>
      <c r="H87">
        <v>66.5</v>
      </c>
      <c r="I87" t="s">
        <v>103</v>
      </c>
      <c r="J87" t="s">
        <v>104</v>
      </c>
      <c r="K87" t="s">
        <v>159</v>
      </c>
      <c r="L87" t="s">
        <v>311</v>
      </c>
      <c r="M87" t="s">
        <v>3323</v>
      </c>
      <c r="N87">
        <v>120</v>
      </c>
      <c r="O87" t="s">
        <v>2262</v>
      </c>
      <c r="P87">
        <v>8</v>
      </c>
      <c r="Q87" t="s">
        <v>113</v>
      </c>
      <c r="R87" t="s">
        <v>3327</v>
      </c>
      <c r="S87">
        <v>11.1</v>
      </c>
      <c r="T87" t="s">
        <v>2266</v>
      </c>
      <c r="U87">
        <v>838</v>
      </c>
      <c r="V87">
        <v>141</v>
      </c>
      <c r="W87">
        <v>358</v>
      </c>
      <c r="X87">
        <v>109</v>
      </c>
      <c r="Y87">
        <v>178</v>
      </c>
      <c r="Z87">
        <v>71</v>
      </c>
      <c r="AA87" t="s">
        <v>108</v>
      </c>
      <c r="AB87">
        <v>42</v>
      </c>
      <c r="AC87">
        <v>28</v>
      </c>
      <c r="AD87">
        <v>699.36599999999999</v>
      </c>
      <c r="AE87">
        <v>0.113636</v>
      </c>
      <c r="AF87">
        <v>0.34432800000000002</v>
      </c>
      <c r="AH87">
        <v>76.5</v>
      </c>
      <c r="AI87">
        <f t="shared" si="4"/>
        <v>0.16827921415146799</v>
      </c>
      <c r="AJ87">
        <f t="shared" si="5"/>
        <v>0.46551627507293436</v>
      </c>
      <c r="AK87">
        <f t="shared" si="6"/>
        <v>8.3051145608420751E-2</v>
      </c>
      <c r="AL87">
        <f t="shared" si="7"/>
        <v>9.1079351377054696E-4</v>
      </c>
      <c r="AM87">
        <f>U87 - AVERAGEIFS('Placebo Males'!U:U, 'Placebo Males'!B:B, B87, 'Placebo Males'!P:P, P87)</f>
        <v>53</v>
      </c>
      <c r="AN87">
        <f>V87 - AVERAGEIFS('Placebo Males'!V:V, 'Placebo Males'!B:B, B87, 'Placebo Males'!P:P, P87)</f>
        <v>2</v>
      </c>
      <c r="AO87">
        <f>W87 - AVERAGEIFS('Placebo Males'!W:W, 'Placebo Males'!B:B, B87, 'Placebo Males'!P:P, P87)</f>
        <v>14.333333333333314</v>
      </c>
      <c r="AP87">
        <f>X87 - AVERAGEIFS('Placebo Males'!X:X, 'Placebo Males'!B:B, B87, 'Placebo Males'!P:P, P87)</f>
        <v>6.6666666666666714</v>
      </c>
      <c r="AQ87">
        <f>Y87 - AVERAGEIFS('Placebo Males'!Y:Y, 'Placebo Males'!B:B, B87, 'Placebo Males'!P:P, P87)</f>
        <v>9</v>
      </c>
      <c r="AR87">
        <f>Z87 - AVERAGEIFS('Placebo Males'!Z:Z, 'Placebo Males'!B:B, B87, 'Placebo Males'!P:P, P87)</f>
        <v>-1.3333333333333286</v>
      </c>
      <c r="AS87">
        <f>AB87 - AVERAGEIFS('Placebo Males'!AB:AB, 'Placebo Males'!B:B, B87, 'Placebo Males'!P:P, P87)</f>
        <v>-3.3333333333333357</v>
      </c>
      <c r="AT87">
        <f>AC87 - AVERAGEIFS('Placebo Males'!AC:AC, 'Placebo Males'!B:B, B87, 'Placebo Males'!P:P, P87)</f>
        <v>1.3333333333333321</v>
      </c>
      <c r="AU87">
        <f>AD87 - AVERAGEIFS('Placebo Males'!AD:AD, 'Placebo Males'!B:B, B87, 'Placebo Males'!P:P, P87)</f>
        <v>-16.783666666666704</v>
      </c>
      <c r="AV87">
        <f>AE87 - AVERAGEIFS('Placebo Males'!AE:AE, 'Placebo Males'!B:B, B87, 'Placebo Males'!P:P, P87)</f>
        <v>-1.0398666666666667E-2</v>
      </c>
      <c r="AW87">
        <f>AF87 - AVERAGEIFS('Placebo Males'!AF:AF, 'Placebo Males'!B:B, B87, 'Placebo Males'!P:P, P87)</f>
        <v>-8.920000000000039E-4</v>
      </c>
    </row>
    <row r="88" spans="1:49" x14ac:dyDescent="0.25">
      <c r="A88" t="s">
        <v>3409</v>
      </c>
      <c r="B88">
        <v>1013</v>
      </c>
      <c r="C88" t="s">
        <v>102</v>
      </c>
      <c r="D88">
        <v>32</v>
      </c>
      <c r="E88">
        <v>175.5</v>
      </c>
      <c r="F88">
        <v>74.099999999999994</v>
      </c>
      <c r="G88">
        <v>123.25</v>
      </c>
      <c r="H88">
        <v>66.5</v>
      </c>
      <c r="I88" t="s">
        <v>103</v>
      </c>
      <c r="J88" t="s">
        <v>104</v>
      </c>
      <c r="K88" t="s">
        <v>159</v>
      </c>
      <c r="L88" t="s">
        <v>311</v>
      </c>
      <c r="M88" t="s">
        <v>3323</v>
      </c>
      <c r="N88">
        <v>120</v>
      </c>
      <c r="O88" t="s">
        <v>2262</v>
      </c>
      <c r="P88">
        <v>8</v>
      </c>
      <c r="Q88" t="s">
        <v>113</v>
      </c>
      <c r="R88" t="s">
        <v>3327</v>
      </c>
      <c r="S88">
        <v>11.1</v>
      </c>
      <c r="T88" t="s">
        <v>2266</v>
      </c>
      <c r="U88">
        <v>890</v>
      </c>
      <c r="V88">
        <v>132</v>
      </c>
      <c r="W88">
        <v>357</v>
      </c>
      <c r="X88">
        <v>106</v>
      </c>
      <c r="Y88">
        <v>180</v>
      </c>
      <c r="Z88">
        <v>71</v>
      </c>
      <c r="AA88" t="s">
        <v>108</v>
      </c>
      <c r="AB88">
        <v>46</v>
      </c>
      <c r="AC88">
        <v>25</v>
      </c>
      <c r="AD88">
        <v>697.28599999999994</v>
      </c>
      <c r="AE88">
        <v>8.8888900000000007E-2</v>
      </c>
      <c r="AF88">
        <v>0.35044900000000001</v>
      </c>
      <c r="AH88">
        <v>76.5</v>
      </c>
      <c r="AI88">
        <f t="shared" si="4"/>
        <v>0.16827921415146799</v>
      </c>
      <c r="AJ88">
        <f t="shared" si="5"/>
        <v>0.46551627507293436</v>
      </c>
      <c r="AK88">
        <f t="shared" si="6"/>
        <v>8.3051145608420751E-2</v>
      </c>
      <c r="AL88">
        <f t="shared" si="7"/>
        <v>9.1079351377054696E-4</v>
      </c>
      <c r="AM88">
        <f>U88 - AVERAGEIFS('Placebo Males'!U:U, 'Placebo Males'!B:B, B88, 'Placebo Males'!P:P, P88)</f>
        <v>105</v>
      </c>
      <c r="AN88">
        <f>V88 - AVERAGEIFS('Placebo Males'!V:V, 'Placebo Males'!B:B, B88, 'Placebo Males'!P:P, P88)</f>
        <v>-7</v>
      </c>
      <c r="AO88">
        <f>W88 - AVERAGEIFS('Placebo Males'!W:W, 'Placebo Males'!B:B, B88, 'Placebo Males'!P:P, P88)</f>
        <v>13.333333333333314</v>
      </c>
      <c r="AP88">
        <f>X88 - AVERAGEIFS('Placebo Males'!X:X, 'Placebo Males'!B:B, B88, 'Placebo Males'!P:P, P88)</f>
        <v>3.6666666666666714</v>
      </c>
      <c r="AQ88">
        <f>Y88 - AVERAGEIFS('Placebo Males'!Y:Y, 'Placebo Males'!B:B, B88, 'Placebo Males'!P:P, P88)</f>
        <v>11</v>
      </c>
      <c r="AR88">
        <f>Z88 - AVERAGEIFS('Placebo Males'!Z:Z, 'Placebo Males'!B:B, B88, 'Placebo Males'!P:P, P88)</f>
        <v>-1.3333333333333286</v>
      </c>
      <c r="AS88">
        <f>AB88 - AVERAGEIFS('Placebo Males'!AB:AB, 'Placebo Males'!B:B, B88, 'Placebo Males'!P:P, P88)</f>
        <v>0.6666666666666643</v>
      </c>
      <c r="AT88">
        <f>AC88 - AVERAGEIFS('Placebo Males'!AC:AC, 'Placebo Males'!B:B, B88, 'Placebo Males'!P:P, P88)</f>
        <v>-1.6666666666666679</v>
      </c>
      <c r="AU88">
        <f>AD88 - AVERAGEIFS('Placebo Males'!AD:AD, 'Placebo Males'!B:B, B88, 'Placebo Males'!P:P, P88)</f>
        <v>-18.863666666666745</v>
      </c>
      <c r="AV88">
        <f>AE88 - AVERAGEIFS('Placebo Males'!AE:AE, 'Placebo Males'!B:B, B88, 'Placebo Males'!P:P, P88)</f>
        <v>-3.5145766666666661E-2</v>
      </c>
      <c r="AW88">
        <f>AF88 - AVERAGEIFS('Placebo Males'!AF:AF, 'Placebo Males'!B:B, B88, 'Placebo Males'!P:P, P88)</f>
        <v>5.2289999999999837E-3</v>
      </c>
    </row>
    <row r="89" spans="1:49" x14ac:dyDescent="0.25">
      <c r="A89" t="s">
        <v>3410</v>
      </c>
      <c r="B89">
        <v>1013</v>
      </c>
      <c r="C89" t="s">
        <v>102</v>
      </c>
      <c r="D89">
        <v>32</v>
      </c>
      <c r="E89">
        <v>175.5</v>
      </c>
      <c r="F89">
        <v>74.099999999999994</v>
      </c>
      <c r="G89">
        <v>123.25</v>
      </c>
      <c r="H89">
        <v>66.5</v>
      </c>
      <c r="I89" t="s">
        <v>103</v>
      </c>
      <c r="J89" t="s">
        <v>104</v>
      </c>
      <c r="K89" t="s">
        <v>159</v>
      </c>
      <c r="L89" t="s">
        <v>311</v>
      </c>
      <c r="M89" t="s">
        <v>3323</v>
      </c>
      <c r="N89">
        <v>120</v>
      </c>
      <c r="O89" t="s">
        <v>2262</v>
      </c>
      <c r="P89">
        <v>8</v>
      </c>
      <c r="Q89" t="s">
        <v>113</v>
      </c>
      <c r="R89" t="s">
        <v>3327</v>
      </c>
      <c r="S89">
        <v>11.1</v>
      </c>
      <c r="T89" t="s">
        <v>2266</v>
      </c>
      <c r="U89">
        <v>756</v>
      </c>
      <c r="V89">
        <v>139</v>
      </c>
      <c r="W89">
        <v>354</v>
      </c>
      <c r="X89">
        <v>110</v>
      </c>
      <c r="Y89">
        <v>172</v>
      </c>
      <c r="Z89">
        <v>72</v>
      </c>
      <c r="AA89" t="s">
        <v>108</v>
      </c>
      <c r="AB89">
        <v>37</v>
      </c>
      <c r="AC89">
        <v>35</v>
      </c>
      <c r="AD89">
        <v>624.82000000000005</v>
      </c>
      <c r="AE89">
        <v>0.111111</v>
      </c>
      <c r="AF89">
        <v>0.34221200000000002</v>
      </c>
      <c r="AH89">
        <v>76.5</v>
      </c>
      <c r="AI89">
        <f t="shared" si="4"/>
        <v>0.16827921415146799</v>
      </c>
      <c r="AJ89">
        <f t="shared" si="5"/>
        <v>0.46551627507293436</v>
      </c>
      <c r="AK89">
        <f t="shared" si="6"/>
        <v>8.3051145608420751E-2</v>
      </c>
      <c r="AL89">
        <f t="shared" si="7"/>
        <v>9.1079351377054696E-4</v>
      </c>
      <c r="AM89">
        <f>U89 - AVERAGEIFS('Placebo Males'!U:U, 'Placebo Males'!B:B, B89, 'Placebo Males'!P:P, P89)</f>
        <v>-29</v>
      </c>
      <c r="AN89">
        <f>V89 - AVERAGEIFS('Placebo Males'!V:V, 'Placebo Males'!B:B, B89, 'Placebo Males'!P:P, P89)</f>
        <v>0</v>
      </c>
      <c r="AO89">
        <f>W89 - AVERAGEIFS('Placebo Males'!W:W, 'Placebo Males'!B:B, B89, 'Placebo Males'!P:P, P89)</f>
        <v>10.333333333333314</v>
      </c>
      <c r="AP89">
        <f>X89 - AVERAGEIFS('Placebo Males'!X:X, 'Placebo Males'!B:B, B89, 'Placebo Males'!P:P, P89)</f>
        <v>7.6666666666666714</v>
      </c>
      <c r="AQ89">
        <f>Y89 - AVERAGEIFS('Placebo Males'!Y:Y, 'Placebo Males'!B:B, B89, 'Placebo Males'!P:P, P89)</f>
        <v>3</v>
      </c>
      <c r="AR89">
        <f>Z89 - AVERAGEIFS('Placebo Males'!Z:Z, 'Placebo Males'!B:B, B89, 'Placebo Males'!P:P, P89)</f>
        <v>-0.3333333333333286</v>
      </c>
      <c r="AS89">
        <f>AB89 - AVERAGEIFS('Placebo Males'!AB:AB, 'Placebo Males'!B:B, B89, 'Placebo Males'!P:P, P89)</f>
        <v>-8.3333333333333357</v>
      </c>
      <c r="AT89">
        <f>AC89 - AVERAGEIFS('Placebo Males'!AC:AC, 'Placebo Males'!B:B, B89, 'Placebo Males'!P:P, P89)</f>
        <v>8.3333333333333321</v>
      </c>
      <c r="AU89">
        <f>AD89 - AVERAGEIFS('Placebo Males'!AD:AD, 'Placebo Males'!B:B, B89, 'Placebo Males'!P:P, P89)</f>
        <v>-91.32966666666664</v>
      </c>
      <c r="AV89">
        <f>AE89 - AVERAGEIFS('Placebo Males'!AE:AE, 'Placebo Males'!B:B, B89, 'Placebo Males'!P:P, P89)</f>
        <v>-1.2923666666666667E-2</v>
      </c>
      <c r="AW89">
        <f>AF89 - AVERAGEIFS('Placebo Males'!AF:AF, 'Placebo Males'!B:B, B89, 'Placebo Males'!P:P, P89)</f>
        <v>-3.0080000000000107E-3</v>
      </c>
    </row>
    <row r="90" spans="1:49" x14ac:dyDescent="0.25">
      <c r="A90" t="s">
        <v>3411</v>
      </c>
      <c r="B90">
        <v>1013</v>
      </c>
      <c r="C90" t="s">
        <v>102</v>
      </c>
      <c r="D90">
        <v>32</v>
      </c>
      <c r="E90">
        <v>175.5</v>
      </c>
      <c r="F90">
        <v>74.099999999999994</v>
      </c>
      <c r="G90">
        <v>123.25</v>
      </c>
      <c r="H90">
        <v>66.5</v>
      </c>
      <c r="I90" t="s">
        <v>103</v>
      </c>
      <c r="J90" t="s">
        <v>104</v>
      </c>
      <c r="K90" t="s">
        <v>159</v>
      </c>
      <c r="L90" t="s">
        <v>311</v>
      </c>
      <c r="M90" t="s">
        <v>3323</v>
      </c>
      <c r="N90">
        <v>120</v>
      </c>
      <c r="O90" t="s">
        <v>2262</v>
      </c>
      <c r="P90">
        <v>12</v>
      </c>
      <c r="Q90" t="s">
        <v>113</v>
      </c>
      <c r="R90" t="s">
        <v>3327</v>
      </c>
      <c r="S90">
        <v>6.06</v>
      </c>
      <c r="T90" t="s">
        <v>2266</v>
      </c>
      <c r="U90">
        <v>856</v>
      </c>
      <c r="V90">
        <v>135</v>
      </c>
      <c r="W90">
        <v>354</v>
      </c>
      <c r="X90">
        <v>100</v>
      </c>
      <c r="Y90">
        <v>187</v>
      </c>
      <c r="Z90">
        <v>67</v>
      </c>
      <c r="AA90" t="s">
        <v>108</v>
      </c>
      <c r="AB90">
        <v>40</v>
      </c>
      <c r="AC90">
        <v>26</v>
      </c>
      <c r="AD90">
        <v>820.23699999999997</v>
      </c>
      <c r="AE90">
        <v>0.12766</v>
      </c>
      <c r="AF90">
        <v>0.35225000000000001</v>
      </c>
      <c r="AH90">
        <v>76.3</v>
      </c>
      <c r="AI90">
        <f t="shared" si="4"/>
        <v>0.16783926849355568</v>
      </c>
      <c r="AJ90">
        <f t="shared" si="5"/>
        <v>0.46499524270282611</v>
      </c>
      <c r="AK90">
        <f t="shared" si="6"/>
        <v>8.2873891726521265E-2</v>
      </c>
      <c r="AL90">
        <f t="shared" si="7"/>
        <v>9.0763081172218207E-4</v>
      </c>
      <c r="AM90">
        <f>U90 - AVERAGEIFS('Placebo Males'!U:U, 'Placebo Males'!B:B, B90, 'Placebo Males'!P:P, P90)</f>
        <v>-70</v>
      </c>
      <c r="AN90">
        <f>V90 - AVERAGEIFS('Placebo Males'!V:V, 'Placebo Males'!B:B, B90, 'Placebo Males'!P:P, P90)</f>
        <v>2.3333333333333428</v>
      </c>
      <c r="AO90">
        <f>W90 - AVERAGEIFS('Placebo Males'!W:W, 'Placebo Males'!B:B, B90, 'Placebo Males'!P:P, P90)</f>
        <v>-8</v>
      </c>
      <c r="AP90">
        <f>X90 - AVERAGEIFS('Placebo Males'!X:X, 'Placebo Males'!B:B, B90, 'Placebo Males'!P:P, P90)</f>
        <v>-4.6666666666666714</v>
      </c>
      <c r="AQ90">
        <f>Y90 - AVERAGEIFS('Placebo Males'!Y:Y, 'Placebo Males'!B:B, B90, 'Placebo Males'!P:P, P90)</f>
        <v>0</v>
      </c>
      <c r="AR90">
        <f>Z90 - AVERAGEIFS('Placebo Males'!Z:Z, 'Placebo Males'!B:B, B90, 'Placebo Males'!P:P, P90)</f>
        <v>-3.3333333333333286</v>
      </c>
      <c r="AS90">
        <f>AB90 - AVERAGEIFS('Placebo Males'!AB:AB, 'Placebo Males'!B:B, B90, 'Placebo Males'!P:P, P90)</f>
        <v>-3</v>
      </c>
      <c r="AT90">
        <f>AC90 - AVERAGEIFS('Placebo Males'!AC:AC, 'Placebo Males'!B:B, B90, 'Placebo Males'!P:P, P90)</f>
        <v>0.66666666666666785</v>
      </c>
      <c r="AU90">
        <f>AD90 - AVERAGEIFS('Placebo Males'!AD:AD, 'Placebo Males'!B:B, B90, 'Placebo Males'!P:P, P90)</f>
        <v>-26.128000000000156</v>
      </c>
      <c r="AV90">
        <f>AE90 - AVERAGEIFS('Placebo Males'!AE:AE, 'Placebo Males'!B:B, B90, 'Placebo Males'!P:P, P90)</f>
        <v>-1.5188666666666656E-2</v>
      </c>
      <c r="AW90">
        <f>AF90 - AVERAGEIFS('Placebo Males'!AF:AF, 'Placebo Males'!B:B, B90, 'Placebo Males'!P:P, P90)</f>
        <v>-1.4281666666666637E-2</v>
      </c>
    </row>
    <row r="91" spans="1:49" x14ac:dyDescent="0.25">
      <c r="A91" t="s">
        <v>3412</v>
      </c>
      <c r="B91">
        <v>1013</v>
      </c>
      <c r="C91" t="s">
        <v>102</v>
      </c>
      <c r="D91">
        <v>32</v>
      </c>
      <c r="E91">
        <v>175.5</v>
      </c>
      <c r="F91">
        <v>74.099999999999994</v>
      </c>
      <c r="G91">
        <v>123.25</v>
      </c>
      <c r="H91">
        <v>66.5</v>
      </c>
      <c r="I91" t="s">
        <v>103</v>
      </c>
      <c r="J91" t="s">
        <v>104</v>
      </c>
      <c r="K91" t="s">
        <v>159</v>
      </c>
      <c r="L91" t="s">
        <v>311</v>
      </c>
      <c r="M91" t="s">
        <v>3323</v>
      </c>
      <c r="N91">
        <v>120</v>
      </c>
      <c r="O91" t="s">
        <v>2262</v>
      </c>
      <c r="P91">
        <v>12</v>
      </c>
      <c r="Q91" t="s">
        <v>113</v>
      </c>
      <c r="R91" t="s">
        <v>3327</v>
      </c>
      <c r="S91">
        <v>6.06</v>
      </c>
      <c r="T91" t="s">
        <v>2266</v>
      </c>
      <c r="U91">
        <v>948</v>
      </c>
      <c r="V91">
        <v>136</v>
      </c>
      <c r="W91">
        <v>360</v>
      </c>
      <c r="X91">
        <v>99</v>
      </c>
      <c r="Y91">
        <v>195</v>
      </c>
      <c r="Z91">
        <v>66</v>
      </c>
      <c r="AA91" t="s">
        <v>108</v>
      </c>
      <c r="AB91">
        <v>40</v>
      </c>
      <c r="AC91">
        <v>26</v>
      </c>
      <c r="AD91">
        <v>876.88599999999997</v>
      </c>
      <c r="AE91">
        <v>0.130435</v>
      </c>
      <c r="AF91">
        <v>0.32947900000000002</v>
      </c>
      <c r="AH91">
        <v>76.3</v>
      </c>
      <c r="AI91">
        <f t="shared" si="4"/>
        <v>0.16783926849355568</v>
      </c>
      <c r="AJ91">
        <f t="shared" si="5"/>
        <v>0.46499524270282611</v>
      </c>
      <c r="AK91">
        <f t="shared" si="6"/>
        <v>8.2873891726521265E-2</v>
      </c>
      <c r="AL91">
        <f t="shared" si="7"/>
        <v>9.0763081172218207E-4</v>
      </c>
      <c r="AM91">
        <f>U91 - AVERAGEIFS('Placebo Males'!U:U, 'Placebo Males'!B:B, B91, 'Placebo Males'!P:P, P91)</f>
        <v>22</v>
      </c>
      <c r="AN91">
        <f>V91 - AVERAGEIFS('Placebo Males'!V:V, 'Placebo Males'!B:B, B91, 'Placebo Males'!P:P, P91)</f>
        <v>3.3333333333333428</v>
      </c>
      <c r="AO91">
        <f>W91 - AVERAGEIFS('Placebo Males'!W:W, 'Placebo Males'!B:B, B91, 'Placebo Males'!P:P, P91)</f>
        <v>-2</v>
      </c>
      <c r="AP91">
        <f>X91 - AVERAGEIFS('Placebo Males'!X:X, 'Placebo Males'!B:B, B91, 'Placebo Males'!P:P, P91)</f>
        <v>-5.6666666666666714</v>
      </c>
      <c r="AQ91">
        <f>Y91 - AVERAGEIFS('Placebo Males'!Y:Y, 'Placebo Males'!B:B, B91, 'Placebo Males'!P:P, P91)</f>
        <v>8</v>
      </c>
      <c r="AR91">
        <f>Z91 - AVERAGEIFS('Placebo Males'!Z:Z, 'Placebo Males'!B:B, B91, 'Placebo Males'!P:P, P91)</f>
        <v>-4.3333333333333286</v>
      </c>
      <c r="AS91">
        <f>AB91 - AVERAGEIFS('Placebo Males'!AB:AB, 'Placebo Males'!B:B, B91, 'Placebo Males'!P:P, P91)</f>
        <v>-3</v>
      </c>
      <c r="AT91">
        <f>AC91 - AVERAGEIFS('Placebo Males'!AC:AC, 'Placebo Males'!B:B, B91, 'Placebo Males'!P:P, P91)</f>
        <v>0.66666666666666785</v>
      </c>
      <c r="AU91">
        <f>AD91 - AVERAGEIFS('Placebo Males'!AD:AD, 'Placebo Males'!B:B, B91, 'Placebo Males'!P:P, P91)</f>
        <v>30.520999999999844</v>
      </c>
      <c r="AV91">
        <f>AE91 - AVERAGEIFS('Placebo Males'!AE:AE, 'Placebo Males'!B:B, B91, 'Placebo Males'!P:P, P91)</f>
        <v>-1.2413666666666656E-2</v>
      </c>
      <c r="AW91">
        <f>AF91 - AVERAGEIFS('Placebo Males'!AF:AF, 'Placebo Males'!B:B, B91, 'Placebo Males'!P:P, P91)</f>
        <v>-3.7052666666666623E-2</v>
      </c>
    </row>
    <row r="92" spans="1:49" x14ac:dyDescent="0.25">
      <c r="A92" t="s">
        <v>3413</v>
      </c>
      <c r="B92">
        <v>1013</v>
      </c>
      <c r="C92" t="s">
        <v>102</v>
      </c>
      <c r="D92">
        <v>32</v>
      </c>
      <c r="E92">
        <v>175.5</v>
      </c>
      <c r="F92">
        <v>74.099999999999994</v>
      </c>
      <c r="G92">
        <v>123.25</v>
      </c>
      <c r="H92">
        <v>66.5</v>
      </c>
      <c r="I92" t="s">
        <v>103</v>
      </c>
      <c r="J92" t="s">
        <v>104</v>
      </c>
      <c r="K92" t="s">
        <v>159</v>
      </c>
      <c r="L92" t="s">
        <v>311</v>
      </c>
      <c r="M92" t="s">
        <v>3323</v>
      </c>
      <c r="N92">
        <v>120</v>
      </c>
      <c r="O92" t="s">
        <v>2262</v>
      </c>
      <c r="P92">
        <v>12</v>
      </c>
      <c r="Q92" t="s">
        <v>113</v>
      </c>
      <c r="R92" t="s">
        <v>3327</v>
      </c>
      <c r="S92">
        <v>6.06</v>
      </c>
      <c r="T92" t="s">
        <v>2266</v>
      </c>
      <c r="U92">
        <v>940</v>
      </c>
      <c r="V92">
        <v>131</v>
      </c>
      <c r="W92">
        <v>363</v>
      </c>
      <c r="X92">
        <v>108</v>
      </c>
      <c r="Y92">
        <v>188</v>
      </c>
      <c r="Z92">
        <v>67</v>
      </c>
      <c r="AA92" t="s">
        <v>108</v>
      </c>
      <c r="AB92">
        <v>38</v>
      </c>
      <c r="AC92">
        <v>27</v>
      </c>
      <c r="AD92">
        <v>865.09500000000003</v>
      </c>
      <c r="AE92">
        <v>0.13636400000000001</v>
      </c>
      <c r="AF92">
        <v>0.33852199999999999</v>
      </c>
      <c r="AH92">
        <v>76.3</v>
      </c>
      <c r="AI92">
        <f t="shared" si="4"/>
        <v>0.16783926849355568</v>
      </c>
      <c r="AJ92">
        <f t="shared" si="5"/>
        <v>0.46499524270282611</v>
      </c>
      <c r="AK92">
        <f t="shared" si="6"/>
        <v>8.2873891726521265E-2</v>
      </c>
      <c r="AL92">
        <f t="shared" si="7"/>
        <v>9.0763081172218207E-4</v>
      </c>
      <c r="AM92">
        <f>U92 - AVERAGEIFS('Placebo Males'!U:U, 'Placebo Males'!B:B, B92, 'Placebo Males'!P:P, P92)</f>
        <v>14</v>
      </c>
      <c r="AN92">
        <f>V92 - AVERAGEIFS('Placebo Males'!V:V, 'Placebo Males'!B:B, B92, 'Placebo Males'!P:P, P92)</f>
        <v>-1.6666666666666572</v>
      </c>
      <c r="AO92">
        <f>W92 - AVERAGEIFS('Placebo Males'!W:W, 'Placebo Males'!B:B, B92, 'Placebo Males'!P:P, P92)</f>
        <v>1</v>
      </c>
      <c r="AP92">
        <f>X92 - AVERAGEIFS('Placebo Males'!X:X, 'Placebo Males'!B:B, B92, 'Placebo Males'!P:P, P92)</f>
        <v>3.3333333333333286</v>
      </c>
      <c r="AQ92">
        <f>Y92 - AVERAGEIFS('Placebo Males'!Y:Y, 'Placebo Males'!B:B, B92, 'Placebo Males'!P:P, P92)</f>
        <v>1</v>
      </c>
      <c r="AR92">
        <f>Z92 - AVERAGEIFS('Placebo Males'!Z:Z, 'Placebo Males'!B:B, B92, 'Placebo Males'!P:P, P92)</f>
        <v>-3.3333333333333286</v>
      </c>
      <c r="AS92">
        <f>AB92 - AVERAGEIFS('Placebo Males'!AB:AB, 'Placebo Males'!B:B, B92, 'Placebo Males'!P:P, P92)</f>
        <v>-5</v>
      </c>
      <c r="AT92">
        <f>AC92 - AVERAGEIFS('Placebo Males'!AC:AC, 'Placebo Males'!B:B, B92, 'Placebo Males'!P:P, P92)</f>
        <v>1.6666666666666679</v>
      </c>
      <c r="AU92">
        <f>AD92 - AVERAGEIFS('Placebo Males'!AD:AD, 'Placebo Males'!B:B, B92, 'Placebo Males'!P:P, P92)</f>
        <v>18.729999999999905</v>
      </c>
      <c r="AV92">
        <f>AE92 - AVERAGEIFS('Placebo Males'!AE:AE, 'Placebo Males'!B:B, B92, 'Placebo Males'!P:P, P92)</f>
        <v>-6.4846666666666386E-3</v>
      </c>
      <c r="AW92">
        <f>AF92 - AVERAGEIFS('Placebo Males'!AF:AF, 'Placebo Males'!B:B, B92, 'Placebo Males'!P:P, P92)</f>
        <v>-2.8009666666666655E-2</v>
      </c>
    </row>
    <row r="93" spans="1:49" x14ac:dyDescent="0.25">
      <c r="A93" t="s">
        <v>3414</v>
      </c>
      <c r="B93">
        <v>1013</v>
      </c>
      <c r="C93" t="s">
        <v>102</v>
      </c>
      <c r="D93">
        <v>32</v>
      </c>
      <c r="E93">
        <v>175.5</v>
      </c>
      <c r="F93">
        <v>74.099999999999994</v>
      </c>
      <c r="G93">
        <v>123.25</v>
      </c>
      <c r="H93">
        <v>66.5</v>
      </c>
      <c r="I93" t="s">
        <v>103</v>
      </c>
      <c r="J93" t="s">
        <v>104</v>
      </c>
      <c r="K93" t="s">
        <v>159</v>
      </c>
      <c r="L93" t="s">
        <v>311</v>
      </c>
      <c r="M93" t="s">
        <v>3323</v>
      </c>
      <c r="N93">
        <v>120</v>
      </c>
      <c r="O93" t="s">
        <v>2262</v>
      </c>
      <c r="P93">
        <v>14</v>
      </c>
      <c r="Q93" t="s">
        <v>113</v>
      </c>
      <c r="R93" t="s">
        <v>3327</v>
      </c>
      <c r="S93">
        <v>5.3</v>
      </c>
      <c r="T93" t="s">
        <v>2266</v>
      </c>
      <c r="U93">
        <v>978</v>
      </c>
      <c r="V93">
        <v>136</v>
      </c>
      <c r="W93">
        <v>368</v>
      </c>
      <c r="X93">
        <v>109</v>
      </c>
      <c r="Y93">
        <v>190</v>
      </c>
      <c r="Z93">
        <v>69</v>
      </c>
      <c r="AA93" t="s">
        <v>108</v>
      </c>
      <c r="AB93">
        <v>39</v>
      </c>
      <c r="AC93">
        <v>30</v>
      </c>
      <c r="AD93">
        <v>818.44600000000003</v>
      </c>
      <c r="AE93">
        <v>0.170213</v>
      </c>
      <c r="AF93">
        <v>0.376855</v>
      </c>
      <c r="AH93">
        <v>76</v>
      </c>
      <c r="AI93">
        <f t="shared" si="4"/>
        <v>0.16717935000668718</v>
      </c>
      <c r="AJ93">
        <f t="shared" si="5"/>
        <v>0.46421127209717239</v>
      </c>
      <c r="AK93">
        <f t="shared" si="6"/>
        <v>8.2607786410635375E-2</v>
      </c>
      <c r="AL93">
        <f t="shared" si="7"/>
        <v>9.028918500065819E-4</v>
      </c>
      <c r="AM93">
        <f>U93 - AVERAGEIFS('Placebo Males'!U:U, 'Placebo Males'!B:B, B93, 'Placebo Males'!P:P, P93)</f>
        <v>20.666666666666629</v>
      </c>
      <c r="AN93">
        <f>V93 - AVERAGEIFS('Placebo Males'!V:V, 'Placebo Males'!B:B, B93, 'Placebo Males'!P:P, P93)</f>
        <v>-6.6666666666666572</v>
      </c>
      <c r="AO93">
        <f>W93 - AVERAGEIFS('Placebo Males'!W:W, 'Placebo Males'!B:B, B93, 'Placebo Males'!P:P, P93)</f>
        <v>-1.3333333333333144</v>
      </c>
      <c r="AP93">
        <f>X93 - AVERAGEIFS('Placebo Males'!X:X, 'Placebo Males'!B:B, B93, 'Placebo Males'!P:P, P93)</f>
        <v>5.3333333333333286</v>
      </c>
      <c r="AQ93">
        <f>Y93 - AVERAGEIFS('Placebo Males'!Y:Y, 'Placebo Males'!B:B, B93, 'Placebo Males'!P:P, P93)</f>
        <v>-4.3333333333333428</v>
      </c>
      <c r="AR93">
        <f>Z93 - AVERAGEIFS('Placebo Males'!Z:Z, 'Placebo Males'!B:B, B93, 'Placebo Males'!P:P, P93)</f>
        <v>-2.3333333333333286</v>
      </c>
      <c r="AS93">
        <f>AB93 - AVERAGEIFS('Placebo Males'!AB:AB, 'Placebo Males'!B:B, B93, 'Placebo Males'!P:P, P93)</f>
        <v>-5.3333333333333357</v>
      </c>
      <c r="AT93">
        <f>AC93 - AVERAGEIFS('Placebo Males'!AC:AC, 'Placebo Males'!B:B, B93, 'Placebo Males'!P:P, P93)</f>
        <v>1</v>
      </c>
      <c r="AU93">
        <f>AD93 - AVERAGEIFS('Placebo Males'!AD:AD, 'Placebo Males'!B:B, B93, 'Placebo Males'!P:P, P93)</f>
        <v>33.787000000000035</v>
      </c>
      <c r="AV93">
        <f>AE93 - AVERAGEIFS('Placebo Males'!AE:AE, 'Placebo Males'!B:B, B93, 'Placebo Males'!P:P, P93)</f>
        <v>-4.5803333333333529E-3</v>
      </c>
      <c r="AW93">
        <f>AF93 - AVERAGEIFS('Placebo Males'!AF:AF, 'Placebo Males'!B:B, B93, 'Placebo Males'!P:P, P93)</f>
        <v>-2.3161666666666691E-2</v>
      </c>
    </row>
    <row r="94" spans="1:49" x14ac:dyDescent="0.25">
      <c r="A94" t="s">
        <v>3415</v>
      </c>
      <c r="B94">
        <v>1013</v>
      </c>
      <c r="C94" t="s">
        <v>102</v>
      </c>
      <c r="D94">
        <v>32</v>
      </c>
      <c r="E94">
        <v>175.5</v>
      </c>
      <c r="F94">
        <v>74.099999999999994</v>
      </c>
      <c r="G94">
        <v>123.25</v>
      </c>
      <c r="H94">
        <v>66.5</v>
      </c>
      <c r="I94" t="s">
        <v>103</v>
      </c>
      <c r="J94" t="s">
        <v>104</v>
      </c>
      <c r="K94" t="s">
        <v>159</v>
      </c>
      <c r="L94" t="s">
        <v>311</v>
      </c>
      <c r="M94" t="s">
        <v>3323</v>
      </c>
      <c r="N94">
        <v>120</v>
      </c>
      <c r="O94" t="s">
        <v>2262</v>
      </c>
      <c r="P94">
        <v>14</v>
      </c>
      <c r="Q94" t="s">
        <v>113</v>
      </c>
      <c r="R94" t="s">
        <v>3327</v>
      </c>
      <c r="S94">
        <v>5.3</v>
      </c>
      <c r="T94" t="s">
        <v>2266</v>
      </c>
      <c r="U94">
        <v>965</v>
      </c>
      <c r="V94">
        <v>135</v>
      </c>
      <c r="W94">
        <v>369</v>
      </c>
      <c r="X94">
        <v>116</v>
      </c>
      <c r="Y94">
        <v>185</v>
      </c>
      <c r="Z94">
        <v>68</v>
      </c>
      <c r="AA94" t="s">
        <v>108</v>
      </c>
      <c r="AB94">
        <v>45</v>
      </c>
      <c r="AC94">
        <v>22</v>
      </c>
      <c r="AD94">
        <v>814.83500000000004</v>
      </c>
      <c r="AE94">
        <v>0.14583299999999999</v>
      </c>
      <c r="AF94">
        <v>0.36504799999999998</v>
      </c>
      <c r="AH94">
        <v>76</v>
      </c>
      <c r="AI94">
        <f t="shared" si="4"/>
        <v>0.16717935000668718</v>
      </c>
      <c r="AJ94">
        <f t="shared" si="5"/>
        <v>0.46421127209717239</v>
      </c>
      <c r="AK94">
        <f t="shared" si="6"/>
        <v>8.2607786410635375E-2</v>
      </c>
      <c r="AL94">
        <f t="shared" si="7"/>
        <v>9.028918500065819E-4</v>
      </c>
      <c r="AM94">
        <f>U94 - AVERAGEIFS('Placebo Males'!U:U, 'Placebo Males'!B:B, B94, 'Placebo Males'!P:P, P94)</f>
        <v>7.6666666666666288</v>
      </c>
      <c r="AN94">
        <f>V94 - AVERAGEIFS('Placebo Males'!V:V, 'Placebo Males'!B:B, B94, 'Placebo Males'!P:P, P94)</f>
        <v>-7.6666666666666572</v>
      </c>
      <c r="AO94">
        <f>W94 - AVERAGEIFS('Placebo Males'!W:W, 'Placebo Males'!B:B, B94, 'Placebo Males'!P:P, P94)</f>
        <v>-0.33333333333331439</v>
      </c>
      <c r="AP94">
        <f>X94 - AVERAGEIFS('Placebo Males'!X:X, 'Placebo Males'!B:B, B94, 'Placebo Males'!P:P, P94)</f>
        <v>12.333333333333329</v>
      </c>
      <c r="AQ94">
        <f>Y94 - AVERAGEIFS('Placebo Males'!Y:Y, 'Placebo Males'!B:B, B94, 'Placebo Males'!P:P, P94)</f>
        <v>-9.3333333333333428</v>
      </c>
      <c r="AR94">
        <f>Z94 - AVERAGEIFS('Placebo Males'!Z:Z, 'Placebo Males'!B:B, B94, 'Placebo Males'!P:P, P94)</f>
        <v>-3.3333333333333286</v>
      </c>
      <c r="AS94">
        <f>AB94 - AVERAGEIFS('Placebo Males'!AB:AB, 'Placebo Males'!B:B, B94, 'Placebo Males'!P:P, P94)</f>
        <v>0.6666666666666643</v>
      </c>
      <c r="AT94">
        <f>AC94 - AVERAGEIFS('Placebo Males'!AC:AC, 'Placebo Males'!B:B, B94, 'Placebo Males'!P:P, P94)</f>
        <v>-7</v>
      </c>
      <c r="AU94">
        <f>AD94 - AVERAGEIFS('Placebo Males'!AD:AD, 'Placebo Males'!B:B, B94, 'Placebo Males'!P:P, P94)</f>
        <v>30.176000000000045</v>
      </c>
      <c r="AV94">
        <f>AE94 - AVERAGEIFS('Placebo Males'!AE:AE, 'Placebo Males'!B:B, B94, 'Placebo Males'!P:P, P94)</f>
        <v>-2.8960333333333366E-2</v>
      </c>
      <c r="AW94">
        <f>AF94 - AVERAGEIFS('Placebo Males'!AF:AF, 'Placebo Males'!B:B, B94, 'Placebo Males'!P:P, P94)</f>
        <v>-3.4968666666666703E-2</v>
      </c>
    </row>
    <row r="95" spans="1:49" x14ac:dyDescent="0.25">
      <c r="A95" t="s">
        <v>3416</v>
      </c>
      <c r="B95">
        <v>1013</v>
      </c>
      <c r="C95" t="s">
        <v>102</v>
      </c>
      <c r="D95">
        <v>32</v>
      </c>
      <c r="E95">
        <v>175.5</v>
      </c>
      <c r="F95">
        <v>74.099999999999994</v>
      </c>
      <c r="G95">
        <v>123.25</v>
      </c>
      <c r="H95">
        <v>66.5</v>
      </c>
      <c r="I95" t="s">
        <v>103</v>
      </c>
      <c r="J95" t="s">
        <v>104</v>
      </c>
      <c r="K95" t="s">
        <v>159</v>
      </c>
      <c r="L95" t="s">
        <v>311</v>
      </c>
      <c r="M95" t="s">
        <v>3323</v>
      </c>
      <c r="N95">
        <v>120</v>
      </c>
      <c r="O95" t="s">
        <v>2262</v>
      </c>
      <c r="P95">
        <v>14</v>
      </c>
      <c r="Q95" t="s">
        <v>113</v>
      </c>
      <c r="R95" t="s">
        <v>3327</v>
      </c>
      <c r="S95">
        <v>5.3</v>
      </c>
      <c r="T95" t="s">
        <v>2266</v>
      </c>
      <c r="U95">
        <v>1038</v>
      </c>
      <c r="V95">
        <v>137</v>
      </c>
      <c r="W95">
        <v>370</v>
      </c>
      <c r="X95">
        <v>102</v>
      </c>
      <c r="Y95">
        <v>199</v>
      </c>
      <c r="Z95">
        <v>69</v>
      </c>
      <c r="AA95" t="s">
        <v>108</v>
      </c>
      <c r="AB95">
        <v>47</v>
      </c>
      <c r="AC95">
        <v>24</v>
      </c>
      <c r="AD95">
        <v>809.51199999999994</v>
      </c>
      <c r="AE95">
        <v>0.14893600000000001</v>
      </c>
      <c r="AF95">
        <v>0.375581</v>
      </c>
      <c r="AH95">
        <v>76</v>
      </c>
      <c r="AI95">
        <f t="shared" si="4"/>
        <v>0.16717935000668718</v>
      </c>
      <c r="AJ95">
        <f t="shared" si="5"/>
        <v>0.46421127209717239</v>
      </c>
      <c r="AK95">
        <f t="shared" si="6"/>
        <v>8.2607786410635375E-2</v>
      </c>
      <c r="AL95">
        <f t="shared" si="7"/>
        <v>9.028918500065819E-4</v>
      </c>
      <c r="AM95">
        <f>U95 - AVERAGEIFS('Placebo Males'!U:U, 'Placebo Males'!B:B, B95, 'Placebo Males'!P:P, P95)</f>
        <v>80.666666666666629</v>
      </c>
      <c r="AN95">
        <f>V95 - AVERAGEIFS('Placebo Males'!V:V, 'Placebo Males'!B:B, B95, 'Placebo Males'!P:P, P95)</f>
        <v>-5.6666666666666572</v>
      </c>
      <c r="AO95">
        <f>W95 - AVERAGEIFS('Placebo Males'!W:W, 'Placebo Males'!B:B, B95, 'Placebo Males'!P:P, P95)</f>
        <v>0.66666666666668561</v>
      </c>
      <c r="AP95">
        <f>X95 - AVERAGEIFS('Placebo Males'!X:X, 'Placebo Males'!B:B, B95, 'Placebo Males'!P:P, P95)</f>
        <v>-1.6666666666666714</v>
      </c>
      <c r="AQ95">
        <f>Y95 - AVERAGEIFS('Placebo Males'!Y:Y, 'Placebo Males'!B:B, B95, 'Placebo Males'!P:P, P95)</f>
        <v>4.6666666666666572</v>
      </c>
      <c r="AR95">
        <f>Z95 - AVERAGEIFS('Placebo Males'!Z:Z, 'Placebo Males'!B:B, B95, 'Placebo Males'!P:P, P95)</f>
        <v>-2.3333333333333286</v>
      </c>
      <c r="AS95">
        <f>AB95 - AVERAGEIFS('Placebo Males'!AB:AB, 'Placebo Males'!B:B, B95, 'Placebo Males'!P:P, P95)</f>
        <v>2.6666666666666643</v>
      </c>
      <c r="AT95">
        <f>AC95 - AVERAGEIFS('Placebo Males'!AC:AC, 'Placebo Males'!B:B, B95, 'Placebo Males'!P:P, P95)</f>
        <v>-5</v>
      </c>
      <c r="AU95">
        <f>AD95 - AVERAGEIFS('Placebo Males'!AD:AD, 'Placebo Males'!B:B, B95, 'Placebo Males'!P:P, P95)</f>
        <v>24.852999999999952</v>
      </c>
      <c r="AV95">
        <f>AE95 - AVERAGEIFS('Placebo Males'!AE:AE, 'Placebo Males'!B:B, B95, 'Placebo Males'!P:P, P95)</f>
        <v>-2.5857333333333343E-2</v>
      </c>
      <c r="AW95">
        <f>AF95 - AVERAGEIFS('Placebo Males'!AF:AF, 'Placebo Males'!B:B, B95, 'Placebo Males'!P:P, P95)</f>
        <v>-2.4435666666666689E-2</v>
      </c>
    </row>
    <row r="96" spans="1:49" x14ac:dyDescent="0.25">
      <c r="A96" t="s">
        <v>3417</v>
      </c>
      <c r="B96">
        <v>1013</v>
      </c>
      <c r="C96" t="s">
        <v>102</v>
      </c>
      <c r="D96">
        <v>32</v>
      </c>
      <c r="E96">
        <v>175.5</v>
      </c>
      <c r="F96">
        <v>74.099999999999994</v>
      </c>
      <c r="G96">
        <v>123.25</v>
      </c>
      <c r="H96">
        <v>66.5</v>
      </c>
      <c r="I96" t="s">
        <v>103</v>
      </c>
      <c r="J96" t="s">
        <v>104</v>
      </c>
      <c r="K96" t="s">
        <v>159</v>
      </c>
      <c r="L96" t="s">
        <v>311</v>
      </c>
      <c r="M96" t="s">
        <v>3323</v>
      </c>
      <c r="N96">
        <v>120</v>
      </c>
      <c r="O96" t="s">
        <v>2262</v>
      </c>
      <c r="P96">
        <v>24</v>
      </c>
      <c r="Q96" t="s">
        <v>113</v>
      </c>
      <c r="R96" t="s">
        <v>3327</v>
      </c>
      <c r="S96">
        <v>2.82</v>
      </c>
      <c r="T96" t="s">
        <v>2266</v>
      </c>
      <c r="U96">
        <v>928</v>
      </c>
      <c r="V96">
        <v>137</v>
      </c>
      <c r="W96">
        <v>359</v>
      </c>
      <c r="X96">
        <v>106</v>
      </c>
      <c r="Y96">
        <v>185</v>
      </c>
      <c r="Z96">
        <v>68</v>
      </c>
      <c r="AA96" t="s">
        <v>108</v>
      </c>
      <c r="AB96">
        <v>40</v>
      </c>
      <c r="AC96">
        <v>26</v>
      </c>
      <c r="AD96">
        <v>783.15700000000004</v>
      </c>
      <c r="AE96">
        <v>0.14893600000000001</v>
      </c>
      <c r="AF96">
        <v>0.35007300000000002</v>
      </c>
      <c r="AH96">
        <v>75.599999999999994</v>
      </c>
      <c r="AI96">
        <f t="shared" si="4"/>
        <v>0.16629945869086252</v>
      </c>
      <c r="AJ96">
        <f t="shared" si="5"/>
        <v>0.46316142807764193</v>
      </c>
      <c r="AK96">
        <f t="shared" si="6"/>
        <v>8.2252558961846911E-2</v>
      </c>
      <c r="AL96">
        <f t="shared" si="7"/>
        <v>8.9658276384851909E-4</v>
      </c>
      <c r="AM96">
        <f>U96 - AVERAGEIFS('Placebo Males'!U:U, 'Placebo Males'!B:B, B96, 'Placebo Males'!P:P, P96)</f>
        <v>52.666666666666629</v>
      </c>
      <c r="AN96">
        <f>V96 - AVERAGEIFS('Placebo Males'!V:V, 'Placebo Males'!B:B, B96, 'Placebo Males'!P:P, P96)</f>
        <v>1.6666666666666572</v>
      </c>
      <c r="AO96">
        <f>W96 - AVERAGEIFS('Placebo Males'!W:W, 'Placebo Males'!B:B, B96, 'Placebo Males'!P:P, P96)</f>
        <v>9.3333333333333144</v>
      </c>
      <c r="AP96">
        <f>X96 - AVERAGEIFS('Placebo Males'!X:X, 'Placebo Males'!B:B, B96, 'Placebo Males'!P:P, P96)</f>
        <v>1.3333333333333286</v>
      </c>
      <c r="AQ96">
        <f>Y96 - AVERAGEIFS('Placebo Males'!Y:Y, 'Placebo Males'!B:B, B96, 'Placebo Males'!P:P, P96)</f>
        <v>6</v>
      </c>
      <c r="AR96">
        <f>Z96 - AVERAGEIFS('Placebo Males'!Z:Z, 'Placebo Males'!B:B, B96, 'Placebo Males'!P:P, P96)</f>
        <v>2</v>
      </c>
      <c r="AS96">
        <f>AB96 - AVERAGEIFS('Placebo Males'!AB:AB, 'Placebo Males'!B:B, B96, 'Placebo Males'!P:P, P96)</f>
        <v>-1.6666666666666643</v>
      </c>
      <c r="AT96">
        <f>AC96 - AVERAGEIFS('Placebo Males'!AC:AC, 'Placebo Males'!B:B, B96, 'Placebo Males'!P:P, P96)</f>
        <v>2.3333333333333321</v>
      </c>
      <c r="AU96">
        <f>AD96 - AVERAGEIFS('Placebo Males'!AD:AD, 'Placebo Males'!B:B, B96, 'Placebo Males'!P:P, P96)</f>
        <v>-59.340333333333319</v>
      </c>
      <c r="AV96">
        <f>AE96 - AVERAGEIFS('Placebo Males'!AE:AE, 'Placebo Males'!B:B, B96, 'Placebo Males'!P:P, P96)</f>
        <v>-1.4081999999999983E-2</v>
      </c>
      <c r="AW96">
        <f>AF96 - AVERAGEIFS('Placebo Males'!AF:AF, 'Placebo Males'!B:B, B96, 'Placebo Males'!P:P, P96)</f>
        <v>6.689000000000056E-3</v>
      </c>
    </row>
    <row r="97" spans="1:49" x14ac:dyDescent="0.25">
      <c r="A97" t="s">
        <v>3418</v>
      </c>
      <c r="B97">
        <v>1013</v>
      </c>
      <c r="C97" t="s">
        <v>102</v>
      </c>
      <c r="D97">
        <v>32</v>
      </c>
      <c r="E97">
        <v>175.5</v>
      </c>
      <c r="F97">
        <v>74.099999999999994</v>
      </c>
      <c r="G97">
        <v>123.25</v>
      </c>
      <c r="H97">
        <v>66.5</v>
      </c>
      <c r="I97" t="s">
        <v>103</v>
      </c>
      <c r="J97" t="s">
        <v>104</v>
      </c>
      <c r="K97" t="s">
        <v>159</v>
      </c>
      <c r="L97" t="s">
        <v>311</v>
      </c>
      <c r="M97" t="s">
        <v>3323</v>
      </c>
      <c r="N97">
        <v>120</v>
      </c>
      <c r="O97" t="s">
        <v>2262</v>
      </c>
      <c r="P97">
        <v>24</v>
      </c>
      <c r="Q97" t="s">
        <v>113</v>
      </c>
      <c r="R97" t="s">
        <v>3327</v>
      </c>
      <c r="S97">
        <v>2.82</v>
      </c>
      <c r="T97" t="s">
        <v>2266</v>
      </c>
      <c r="U97">
        <v>867</v>
      </c>
      <c r="V97">
        <v>137</v>
      </c>
      <c r="W97">
        <v>358</v>
      </c>
      <c r="X97">
        <v>112</v>
      </c>
      <c r="Y97">
        <v>178</v>
      </c>
      <c r="Z97">
        <v>68</v>
      </c>
      <c r="AA97" t="s">
        <v>108</v>
      </c>
      <c r="AB97">
        <v>42</v>
      </c>
      <c r="AC97">
        <v>22</v>
      </c>
      <c r="AD97">
        <v>756.06200000000001</v>
      </c>
      <c r="AE97">
        <v>0.14583299999999999</v>
      </c>
      <c r="AF97">
        <v>0.35340199999999999</v>
      </c>
      <c r="AH97">
        <v>75.599999999999994</v>
      </c>
      <c r="AI97">
        <f t="shared" si="4"/>
        <v>0.16629945869086252</v>
      </c>
      <c r="AJ97">
        <f t="shared" si="5"/>
        <v>0.46316142807764193</v>
      </c>
      <c r="AK97">
        <f t="shared" si="6"/>
        <v>8.2252558961846911E-2</v>
      </c>
      <c r="AL97">
        <f t="shared" si="7"/>
        <v>8.9658276384851909E-4</v>
      </c>
      <c r="AM97">
        <f>U97 - AVERAGEIFS('Placebo Males'!U:U, 'Placebo Males'!B:B, B97, 'Placebo Males'!P:P, P97)</f>
        <v>-8.3333333333333712</v>
      </c>
      <c r="AN97">
        <f>V97 - AVERAGEIFS('Placebo Males'!V:V, 'Placebo Males'!B:B, B97, 'Placebo Males'!P:P, P97)</f>
        <v>1.6666666666666572</v>
      </c>
      <c r="AO97">
        <f>W97 - AVERAGEIFS('Placebo Males'!W:W, 'Placebo Males'!B:B, B97, 'Placebo Males'!P:P, P97)</f>
        <v>8.3333333333333144</v>
      </c>
      <c r="AP97">
        <f>X97 - AVERAGEIFS('Placebo Males'!X:X, 'Placebo Males'!B:B, B97, 'Placebo Males'!P:P, P97)</f>
        <v>7.3333333333333286</v>
      </c>
      <c r="AQ97">
        <f>Y97 - AVERAGEIFS('Placebo Males'!Y:Y, 'Placebo Males'!B:B, B97, 'Placebo Males'!P:P, P97)</f>
        <v>-1</v>
      </c>
      <c r="AR97">
        <f>Z97 - AVERAGEIFS('Placebo Males'!Z:Z, 'Placebo Males'!B:B, B97, 'Placebo Males'!P:P, P97)</f>
        <v>2</v>
      </c>
      <c r="AS97">
        <f>AB97 - AVERAGEIFS('Placebo Males'!AB:AB, 'Placebo Males'!B:B, B97, 'Placebo Males'!P:P, P97)</f>
        <v>0.3333333333333357</v>
      </c>
      <c r="AT97">
        <f>AC97 - AVERAGEIFS('Placebo Males'!AC:AC, 'Placebo Males'!B:B, B97, 'Placebo Males'!P:P, P97)</f>
        <v>-1.6666666666666679</v>
      </c>
      <c r="AU97">
        <f>AD97 - AVERAGEIFS('Placebo Males'!AD:AD, 'Placebo Males'!B:B, B97, 'Placebo Males'!P:P, P97)</f>
        <v>-86.435333333333347</v>
      </c>
      <c r="AV97">
        <f>AE97 - AVERAGEIFS('Placebo Males'!AE:AE, 'Placebo Males'!B:B, B97, 'Placebo Males'!P:P, P97)</f>
        <v>-1.7185000000000006E-2</v>
      </c>
      <c r="AW97">
        <f>AF97 - AVERAGEIFS('Placebo Males'!AF:AF, 'Placebo Males'!B:B, B97, 'Placebo Males'!P:P, P97)</f>
        <v>1.0018000000000027E-2</v>
      </c>
    </row>
    <row r="98" spans="1:49" x14ac:dyDescent="0.25">
      <c r="A98" t="s">
        <v>3419</v>
      </c>
      <c r="B98">
        <v>1013</v>
      </c>
      <c r="C98" t="s">
        <v>102</v>
      </c>
      <c r="D98">
        <v>32</v>
      </c>
      <c r="E98">
        <v>175.5</v>
      </c>
      <c r="F98">
        <v>74.099999999999994</v>
      </c>
      <c r="G98">
        <v>123.25</v>
      </c>
      <c r="H98">
        <v>66.5</v>
      </c>
      <c r="I98" t="s">
        <v>103</v>
      </c>
      <c r="J98" t="s">
        <v>104</v>
      </c>
      <c r="K98" t="s">
        <v>159</v>
      </c>
      <c r="L98" t="s">
        <v>311</v>
      </c>
      <c r="M98" t="s">
        <v>3323</v>
      </c>
      <c r="N98">
        <v>120</v>
      </c>
      <c r="O98" t="s">
        <v>2262</v>
      </c>
      <c r="P98">
        <v>24</v>
      </c>
      <c r="Q98" t="s">
        <v>113</v>
      </c>
      <c r="R98" t="s">
        <v>3327</v>
      </c>
      <c r="S98">
        <v>2.82</v>
      </c>
      <c r="T98" t="s">
        <v>2266</v>
      </c>
      <c r="U98">
        <v>864</v>
      </c>
      <c r="V98">
        <v>139</v>
      </c>
      <c r="W98">
        <v>359</v>
      </c>
      <c r="X98">
        <v>116</v>
      </c>
      <c r="Y98">
        <v>174</v>
      </c>
      <c r="Z98">
        <v>69</v>
      </c>
      <c r="AA98" t="s">
        <v>108</v>
      </c>
      <c r="AB98">
        <v>43</v>
      </c>
      <c r="AC98">
        <v>23</v>
      </c>
      <c r="AD98">
        <v>753.68600000000004</v>
      </c>
      <c r="AE98">
        <v>0.18604699999999999</v>
      </c>
      <c r="AF98">
        <v>0.33282099999999998</v>
      </c>
      <c r="AH98">
        <v>75.599999999999994</v>
      </c>
      <c r="AI98">
        <f t="shared" si="4"/>
        <v>0.16629945869086252</v>
      </c>
      <c r="AJ98">
        <f t="shared" si="5"/>
        <v>0.46316142807764193</v>
      </c>
      <c r="AK98">
        <f t="shared" si="6"/>
        <v>8.2252558961846911E-2</v>
      </c>
      <c r="AL98">
        <f t="shared" si="7"/>
        <v>8.9658276384851909E-4</v>
      </c>
      <c r="AM98">
        <f>U98 - AVERAGEIFS('Placebo Males'!U:U, 'Placebo Males'!B:B, B98, 'Placebo Males'!P:P, P98)</f>
        <v>-11.333333333333371</v>
      </c>
      <c r="AN98">
        <f>V98 - AVERAGEIFS('Placebo Males'!V:V, 'Placebo Males'!B:B, B98, 'Placebo Males'!P:P, P98)</f>
        <v>3.6666666666666572</v>
      </c>
      <c r="AO98">
        <f>W98 - AVERAGEIFS('Placebo Males'!W:W, 'Placebo Males'!B:B, B98, 'Placebo Males'!P:P, P98)</f>
        <v>9.3333333333333144</v>
      </c>
      <c r="AP98">
        <f>X98 - AVERAGEIFS('Placebo Males'!X:X, 'Placebo Males'!B:B, B98, 'Placebo Males'!P:P, P98)</f>
        <v>11.333333333333329</v>
      </c>
      <c r="AQ98">
        <f>Y98 - AVERAGEIFS('Placebo Males'!Y:Y, 'Placebo Males'!B:B, B98, 'Placebo Males'!P:P, P98)</f>
        <v>-5</v>
      </c>
      <c r="AR98">
        <f>Z98 - AVERAGEIFS('Placebo Males'!Z:Z, 'Placebo Males'!B:B, B98, 'Placebo Males'!P:P, P98)</f>
        <v>3</v>
      </c>
      <c r="AS98">
        <f>AB98 - AVERAGEIFS('Placebo Males'!AB:AB, 'Placebo Males'!B:B, B98, 'Placebo Males'!P:P, P98)</f>
        <v>1.3333333333333357</v>
      </c>
      <c r="AT98">
        <f>AC98 - AVERAGEIFS('Placebo Males'!AC:AC, 'Placebo Males'!B:B, B98, 'Placebo Males'!P:P, P98)</f>
        <v>-0.66666666666666785</v>
      </c>
      <c r="AU98">
        <f>AD98 - AVERAGEIFS('Placebo Males'!AD:AD, 'Placebo Males'!B:B, B98, 'Placebo Males'!P:P, P98)</f>
        <v>-88.811333333333323</v>
      </c>
      <c r="AV98">
        <f>AE98 - AVERAGEIFS('Placebo Males'!AE:AE, 'Placebo Males'!B:B, B98, 'Placebo Males'!P:P, P98)</f>
        <v>2.3028999999999994E-2</v>
      </c>
      <c r="AW98">
        <f>AF98 - AVERAGEIFS('Placebo Males'!AF:AF, 'Placebo Males'!B:B, B98, 'Placebo Males'!P:P, P98)</f>
        <v>-1.0562999999999989E-2</v>
      </c>
    </row>
    <row r="99" spans="1:49" x14ac:dyDescent="0.25">
      <c r="A99" t="s">
        <v>3420</v>
      </c>
      <c r="B99">
        <v>1014</v>
      </c>
      <c r="C99" t="s">
        <v>102</v>
      </c>
      <c r="D99">
        <v>35</v>
      </c>
      <c r="E99">
        <v>168.5</v>
      </c>
      <c r="F99">
        <v>65.5</v>
      </c>
      <c r="G99">
        <v>102.75</v>
      </c>
      <c r="H99">
        <v>52.5</v>
      </c>
      <c r="I99" t="s">
        <v>209</v>
      </c>
      <c r="J99" t="s">
        <v>104</v>
      </c>
      <c r="K99" t="s">
        <v>210</v>
      </c>
      <c r="L99" t="s">
        <v>311</v>
      </c>
      <c r="M99" t="s">
        <v>3323</v>
      </c>
      <c r="N99">
        <v>120</v>
      </c>
      <c r="O99" t="s">
        <v>2262</v>
      </c>
      <c r="P99">
        <v>-0.5</v>
      </c>
      <c r="Q99" t="s">
        <v>109</v>
      </c>
      <c r="R99" t="s">
        <v>108</v>
      </c>
      <c r="S99" t="s">
        <v>108</v>
      </c>
      <c r="T99" t="s">
        <v>108</v>
      </c>
      <c r="U99">
        <v>1007</v>
      </c>
      <c r="V99">
        <v>175</v>
      </c>
      <c r="W99">
        <v>385</v>
      </c>
      <c r="X99">
        <v>80</v>
      </c>
      <c r="Y99">
        <v>223</v>
      </c>
      <c r="Z99">
        <v>82</v>
      </c>
      <c r="AA99" t="s">
        <v>108</v>
      </c>
      <c r="AB99">
        <v>53</v>
      </c>
      <c r="AC99">
        <v>32</v>
      </c>
      <c r="AD99">
        <v>696.06100000000004</v>
      </c>
      <c r="AE99">
        <v>0.24</v>
      </c>
      <c r="AF99">
        <v>0.46656399999999998</v>
      </c>
      <c r="AH99">
        <v>73.900000000000006</v>
      </c>
      <c r="AI99">
        <f t="shared" si="4"/>
        <v>0.16255992059860766</v>
      </c>
      <c r="AJ99">
        <f t="shared" si="5"/>
        <v>0.45864058368922089</v>
      </c>
      <c r="AK99">
        <f t="shared" si="6"/>
        <v>8.0737437559793124E-2</v>
      </c>
      <c r="AL99">
        <f t="shared" si="7"/>
        <v>8.6989153112138062E-4</v>
      </c>
      <c r="AM99">
        <f>U99 - AVERAGEIFS('Placebo Males'!U:U, 'Placebo Males'!B:B, B99, 'Placebo Males'!P:P, P99)</f>
        <v>-8.3333333333333712</v>
      </c>
      <c r="AN99">
        <f>V99 - AVERAGEIFS('Placebo Males'!V:V, 'Placebo Males'!B:B, B99, 'Placebo Males'!P:P, P99)</f>
        <v>-12.666666666666657</v>
      </c>
      <c r="AO99">
        <f>W99 - AVERAGEIFS('Placebo Males'!W:W, 'Placebo Males'!B:B, B99, 'Placebo Males'!P:P, P99)</f>
        <v>-5</v>
      </c>
      <c r="AP99">
        <f>X99 - AVERAGEIFS('Placebo Males'!X:X, 'Placebo Males'!B:B, B99, 'Placebo Males'!P:P, P99)</f>
        <v>-10.333333333333329</v>
      </c>
      <c r="AQ99">
        <f>Y99 - AVERAGEIFS('Placebo Males'!Y:Y, 'Placebo Males'!B:B, B99, 'Placebo Males'!P:P, P99)</f>
        <v>3</v>
      </c>
      <c r="AR99">
        <f>Z99 - AVERAGEIFS('Placebo Males'!Z:Z, 'Placebo Males'!B:B, B99, 'Placebo Males'!P:P, P99)</f>
        <v>2.3333333333333286</v>
      </c>
      <c r="AS99">
        <f>AB99 - AVERAGEIFS('Placebo Males'!AB:AB, 'Placebo Males'!B:B, B99, 'Placebo Males'!P:P, P99)</f>
        <v>0.6666666666666643</v>
      </c>
      <c r="AT99">
        <f>AC99 - AVERAGEIFS('Placebo Males'!AC:AC, 'Placebo Males'!B:B, B99, 'Placebo Males'!P:P, P99)</f>
        <v>2</v>
      </c>
      <c r="AU99">
        <f>AD99 - AVERAGEIFS('Placebo Males'!AD:AD, 'Placebo Males'!B:B, B99, 'Placebo Males'!P:P, P99)</f>
        <v>-43.852666666666664</v>
      </c>
      <c r="AV99">
        <f>AE99 - AVERAGEIFS('Placebo Males'!AE:AE, 'Placebo Males'!B:B, B99, 'Placebo Males'!P:P, P99)</f>
        <v>4.6388333333333337E-2</v>
      </c>
      <c r="AW99">
        <f>AF99 - AVERAGEIFS('Placebo Males'!AF:AF, 'Placebo Males'!B:B, B99, 'Placebo Males'!P:P, P99)</f>
        <v>2.1300000000001873E-4</v>
      </c>
    </row>
    <row r="100" spans="1:49" x14ac:dyDescent="0.25">
      <c r="A100" t="s">
        <v>3421</v>
      </c>
      <c r="B100">
        <v>1014</v>
      </c>
      <c r="C100" t="s">
        <v>102</v>
      </c>
      <c r="D100">
        <v>35</v>
      </c>
      <c r="E100">
        <v>168.5</v>
      </c>
      <c r="F100">
        <v>65.5</v>
      </c>
      <c r="G100">
        <v>102.75</v>
      </c>
      <c r="H100">
        <v>52.5</v>
      </c>
      <c r="I100" t="s">
        <v>209</v>
      </c>
      <c r="J100" t="s">
        <v>104</v>
      </c>
      <c r="K100" t="s">
        <v>210</v>
      </c>
      <c r="L100" t="s">
        <v>311</v>
      </c>
      <c r="M100" t="s">
        <v>3323</v>
      </c>
      <c r="N100">
        <v>120</v>
      </c>
      <c r="O100" t="s">
        <v>2262</v>
      </c>
      <c r="P100">
        <v>-0.5</v>
      </c>
      <c r="Q100" t="s">
        <v>109</v>
      </c>
      <c r="R100" t="s">
        <v>108</v>
      </c>
      <c r="S100" t="s">
        <v>108</v>
      </c>
      <c r="T100" t="s">
        <v>108</v>
      </c>
      <c r="U100">
        <v>979</v>
      </c>
      <c r="V100">
        <v>172</v>
      </c>
      <c r="W100">
        <v>388</v>
      </c>
      <c r="X100">
        <v>91</v>
      </c>
      <c r="Y100">
        <v>214</v>
      </c>
      <c r="Z100">
        <v>83</v>
      </c>
      <c r="AA100" t="s">
        <v>108</v>
      </c>
      <c r="AB100">
        <v>56</v>
      </c>
      <c r="AC100">
        <v>29</v>
      </c>
      <c r="AD100">
        <v>685.10799999999995</v>
      </c>
      <c r="AE100">
        <v>0.26530599999999999</v>
      </c>
      <c r="AF100">
        <v>0.45688000000000001</v>
      </c>
      <c r="AH100">
        <v>73.900000000000006</v>
      </c>
      <c r="AI100">
        <f t="shared" si="4"/>
        <v>0.16255992059860766</v>
      </c>
      <c r="AJ100">
        <f t="shared" si="5"/>
        <v>0.45864058368922089</v>
      </c>
      <c r="AK100">
        <f t="shared" si="6"/>
        <v>8.0737437559793124E-2</v>
      </c>
      <c r="AL100">
        <f t="shared" si="7"/>
        <v>8.6989153112138062E-4</v>
      </c>
      <c r="AM100">
        <f>U100 - AVERAGEIFS('Placebo Males'!U:U, 'Placebo Males'!B:B, B100, 'Placebo Males'!P:P, P100)</f>
        <v>-36.333333333333371</v>
      </c>
      <c r="AN100">
        <f>V100 - AVERAGEIFS('Placebo Males'!V:V, 'Placebo Males'!B:B, B100, 'Placebo Males'!P:P, P100)</f>
        <v>-15.666666666666657</v>
      </c>
      <c r="AO100">
        <f>W100 - AVERAGEIFS('Placebo Males'!W:W, 'Placebo Males'!B:B, B100, 'Placebo Males'!P:P, P100)</f>
        <v>-2</v>
      </c>
      <c r="AP100">
        <f>X100 - AVERAGEIFS('Placebo Males'!X:X, 'Placebo Males'!B:B, B100, 'Placebo Males'!P:P, P100)</f>
        <v>0.6666666666666714</v>
      </c>
      <c r="AQ100">
        <f>Y100 - AVERAGEIFS('Placebo Males'!Y:Y, 'Placebo Males'!B:B, B100, 'Placebo Males'!P:P, P100)</f>
        <v>-6</v>
      </c>
      <c r="AR100">
        <f>Z100 - AVERAGEIFS('Placebo Males'!Z:Z, 'Placebo Males'!B:B, B100, 'Placebo Males'!P:P, P100)</f>
        <v>3.3333333333333286</v>
      </c>
      <c r="AS100">
        <f>AB100 - AVERAGEIFS('Placebo Males'!AB:AB, 'Placebo Males'!B:B, B100, 'Placebo Males'!P:P, P100)</f>
        <v>3.6666666666666643</v>
      </c>
      <c r="AT100">
        <f>AC100 - AVERAGEIFS('Placebo Males'!AC:AC, 'Placebo Males'!B:B, B100, 'Placebo Males'!P:P, P100)</f>
        <v>-1</v>
      </c>
      <c r="AU100">
        <f>AD100 - AVERAGEIFS('Placebo Males'!AD:AD, 'Placebo Males'!B:B, B100, 'Placebo Males'!P:P, P100)</f>
        <v>-54.805666666666752</v>
      </c>
      <c r="AV100">
        <f>AE100 - AVERAGEIFS('Placebo Males'!AE:AE, 'Placebo Males'!B:B, B100, 'Placebo Males'!P:P, P100)</f>
        <v>7.1694333333333332E-2</v>
      </c>
      <c r="AW100">
        <f>AF100 - AVERAGEIFS('Placebo Males'!AF:AF, 'Placebo Males'!B:B, B100, 'Placebo Males'!P:P, P100)</f>
        <v>-9.4709999999999517E-3</v>
      </c>
    </row>
    <row r="101" spans="1:49" x14ac:dyDescent="0.25">
      <c r="A101" t="s">
        <v>3422</v>
      </c>
      <c r="B101">
        <v>1014</v>
      </c>
      <c r="C101" t="s">
        <v>102</v>
      </c>
      <c r="D101">
        <v>35</v>
      </c>
      <c r="E101">
        <v>168.5</v>
      </c>
      <c r="F101">
        <v>65.5</v>
      </c>
      <c r="G101">
        <v>102.75</v>
      </c>
      <c r="H101">
        <v>52.5</v>
      </c>
      <c r="I101" t="s">
        <v>209</v>
      </c>
      <c r="J101" t="s">
        <v>104</v>
      </c>
      <c r="K101" t="s">
        <v>210</v>
      </c>
      <c r="L101" t="s">
        <v>311</v>
      </c>
      <c r="M101" t="s">
        <v>3323</v>
      </c>
      <c r="N101">
        <v>120</v>
      </c>
      <c r="O101" t="s">
        <v>2262</v>
      </c>
      <c r="P101">
        <v>-0.5</v>
      </c>
      <c r="Q101" t="s">
        <v>109</v>
      </c>
      <c r="R101" t="s">
        <v>108</v>
      </c>
      <c r="S101" t="s">
        <v>108</v>
      </c>
      <c r="T101" t="s">
        <v>108</v>
      </c>
      <c r="U101">
        <v>1003</v>
      </c>
      <c r="V101">
        <v>195</v>
      </c>
      <c r="W101">
        <v>386</v>
      </c>
      <c r="X101">
        <v>81</v>
      </c>
      <c r="Y101">
        <v>221</v>
      </c>
      <c r="Z101">
        <v>84</v>
      </c>
      <c r="AA101" t="s">
        <v>108</v>
      </c>
      <c r="AB101">
        <v>58</v>
      </c>
      <c r="AC101">
        <v>30</v>
      </c>
      <c r="AD101">
        <v>674.86599999999999</v>
      </c>
      <c r="AE101">
        <v>0.24</v>
      </c>
      <c r="AF101">
        <v>0.459291</v>
      </c>
      <c r="AH101">
        <v>73.900000000000006</v>
      </c>
      <c r="AI101">
        <f t="shared" si="4"/>
        <v>0.16255992059860766</v>
      </c>
      <c r="AJ101">
        <f t="shared" si="5"/>
        <v>0.45864058368922089</v>
      </c>
      <c r="AK101">
        <f t="shared" si="6"/>
        <v>8.0737437559793124E-2</v>
      </c>
      <c r="AL101">
        <f t="shared" si="7"/>
        <v>8.6989153112138062E-4</v>
      </c>
      <c r="AM101">
        <f>U101 - AVERAGEIFS('Placebo Males'!U:U, 'Placebo Males'!B:B, B101, 'Placebo Males'!P:P, P101)</f>
        <v>-12.333333333333371</v>
      </c>
      <c r="AN101">
        <f>V101 - AVERAGEIFS('Placebo Males'!V:V, 'Placebo Males'!B:B, B101, 'Placebo Males'!P:P, P101)</f>
        <v>7.3333333333333428</v>
      </c>
      <c r="AO101">
        <f>W101 - AVERAGEIFS('Placebo Males'!W:W, 'Placebo Males'!B:B, B101, 'Placebo Males'!P:P, P101)</f>
        <v>-4</v>
      </c>
      <c r="AP101">
        <f>X101 - AVERAGEIFS('Placebo Males'!X:X, 'Placebo Males'!B:B, B101, 'Placebo Males'!P:P, P101)</f>
        <v>-9.3333333333333286</v>
      </c>
      <c r="AQ101">
        <f>Y101 - AVERAGEIFS('Placebo Males'!Y:Y, 'Placebo Males'!B:B, B101, 'Placebo Males'!P:P, P101)</f>
        <v>1</v>
      </c>
      <c r="AR101">
        <f>Z101 - AVERAGEIFS('Placebo Males'!Z:Z, 'Placebo Males'!B:B, B101, 'Placebo Males'!P:P, P101)</f>
        <v>4.3333333333333286</v>
      </c>
      <c r="AS101">
        <f>AB101 - AVERAGEIFS('Placebo Males'!AB:AB, 'Placebo Males'!B:B, B101, 'Placebo Males'!P:P, P101)</f>
        <v>5.6666666666666643</v>
      </c>
      <c r="AT101">
        <f>AC101 - AVERAGEIFS('Placebo Males'!AC:AC, 'Placebo Males'!B:B, B101, 'Placebo Males'!P:P, P101)</f>
        <v>0</v>
      </c>
      <c r="AU101">
        <f>AD101 - AVERAGEIFS('Placebo Males'!AD:AD, 'Placebo Males'!B:B, B101, 'Placebo Males'!P:P, P101)</f>
        <v>-65.047666666666714</v>
      </c>
      <c r="AV101">
        <f>AE101 - AVERAGEIFS('Placebo Males'!AE:AE, 'Placebo Males'!B:B, B101, 'Placebo Males'!P:P, P101)</f>
        <v>4.6388333333333337E-2</v>
      </c>
      <c r="AW101">
        <f>AF101 - AVERAGEIFS('Placebo Males'!AF:AF, 'Placebo Males'!B:B, B101, 'Placebo Males'!P:P, P101)</f>
        <v>-7.0599999999999552E-3</v>
      </c>
    </row>
    <row r="102" spans="1:49" x14ac:dyDescent="0.25">
      <c r="A102" t="s">
        <v>3423</v>
      </c>
      <c r="B102">
        <v>1014</v>
      </c>
      <c r="C102" t="s">
        <v>102</v>
      </c>
      <c r="D102">
        <v>35</v>
      </c>
      <c r="E102">
        <v>168.5</v>
      </c>
      <c r="F102">
        <v>65.5</v>
      </c>
      <c r="G102">
        <v>102.75</v>
      </c>
      <c r="H102">
        <v>52.5</v>
      </c>
      <c r="I102" t="s">
        <v>209</v>
      </c>
      <c r="J102" t="s">
        <v>104</v>
      </c>
      <c r="K102" t="s">
        <v>210</v>
      </c>
      <c r="L102" t="s">
        <v>311</v>
      </c>
      <c r="M102" t="s">
        <v>3323</v>
      </c>
      <c r="N102">
        <v>120</v>
      </c>
      <c r="O102" t="s">
        <v>2262</v>
      </c>
      <c r="P102">
        <v>0.5</v>
      </c>
      <c r="Q102" t="s">
        <v>113</v>
      </c>
      <c r="R102" t="s">
        <v>3327</v>
      </c>
      <c r="S102">
        <v>57.8</v>
      </c>
      <c r="T102" t="s">
        <v>2266</v>
      </c>
      <c r="U102">
        <v>950</v>
      </c>
      <c r="V102">
        <v>179</v>
      </c>
      <c r="W102">
        <v>372</v>
      </c>
      <c r="X102">
        <v>89</v>
      </c>
      <c r="Y102">
        <v>203</v>
      </c>
      <c r="Z102">
        <v>80</v>
      </c>
      <c r="AA102" t="s">
        <v>108</v>
      </c>
      <c r="AB102">
        <v>53</v>
      </c>
      <c r="AC102">
        <v>28</v>
      </c>
      <c r="AD102">
        <v>706.48699999999997</v>
      </c>
      <c r="AE102">
        <v>0.20408200000000001</v>
      </c>
      <c r="AF102">
        <v>0.431556</v>
      </c>
      <c r="AH102">
        <v>73.099999999999994</v>
      </c>
      <c r="AI102">
        <f t="shared" si="4"/>
        <v>0.1608001379669583</v>
      </c>
      <c r="AJ102">
        <f t="shared" si="5"/>
        <v>0.45647937862031096</v>
      </c>
      <c r="AK102">
        <f t="shared" si="6"/>
        <v>8.002138023095795E-2</v>
      </c>
      <c r="AL102">
        <f t="shared" si="7"/>
        <v>8.5740012145352207E-4</v>
      </c>
      <c r="AM102">
        <f>U102 - AVERAGEIFS('Placebo Males'!U:U, 'Placebo Males'!B:B, B102, 'Placebo Males'!P:P, P102)</f>
        <v>-111.33333333333326</v>
      </c>
      <c r="AN102">
        <f>V102 - AVERAGEIFS('Placebo Males'!V:V, 'Placebo Males'!B:B, B102, 'Placebo Males'!P:P, P102)</f>
        <v>-6.3333333333333428</v>
      </c>
      <c r="AO102">
        <f>W102 - AVERAGEIFS('Placebo Males'!W:W, 'Placebo Males'!B:B, B102, 'Placebo Males'!P:P, P102)</f>
        <v>-15</v>
      </c>
      <c r="AP102">
        <f>X102 - AVERAGEIFS('Placebo Males'!X:X, 'Placebo Males'!B:B, B102, 'Placebo Males'!P:P, P102)</f>
        <v>-2.6666666666666714</v>
      </c>
      <c r="AQ102">
        <f>Y102 - AVERAGEIFS('Placebo Males'!Y:Y, 'Placebo Males'!B:B, B102, 'Placebo Males'!P:P, P102)</f>
        <v>-14.666666666666657</v>
      </c>
      <c r="AR102">
        <f>Z102 - AVERAGEIFS('Placebo Males'!Z:Z, 'Placebo Males'!B:B, B102, 'Placebo Males'!P:P, P102)</f>
        <v>2.3333333333333286</v>
      </c>
      <c r="AS102">
        <f>AB102 - AVERAGEIFS('Placebo Males'!AB:AB, 'Placebo Males'!B:B, B102, 'Placebo Males'!P:P, P102)</f>
        <v>2.3333333333333357</v>
      </c>
      <c r="AT102">
        <f>AC102 - AVERAGEIFS('Placebo Males'!AC:AC, 'Placebo Males'!B:B, B102, 'Placebo Males'!P:P, P102)</f>
        <v>-1</v>
      </c>
      <c r="AU102">
        <f>AD102 - AVERAGEIFS('Placebo Males'!AD:AD, 'Placebo Males'!B:B, B102, 'Placebo Males'!P:P, P102)</f>
        <v>-90.662666666666723</v>
      </c>
      <c r="AV102">
        <f>AE102 - AVERAGEIFS('Placebo Males'!AE:AE, 'Placebo Males'!B:B, B102, 'Placebo Males'!P:P, P102)</f>
        <v>1.9504500000000008E-2</v>
      </c>
      <c r="AW102">
        <f>AF102 - AVERAGEIFS('Placebo Males'!AF:AF, 'Placebo Males'!B:B, B102, 'Placebo Males'!P:P, P102)</f>
        <v>-2.688299999999999E-2</v>
      </c>
    </row>
    <row r="103" spans="1:49" x14ac:dyDescent="0.25">
      <c r="A103" t="s">
        <v>3424</v>
      </c>
      <c r="B103">
        <v>1014</v>
      </c>
      <c r="C103" t="s">
        <v>102</v>
      </c>
      <c r="D103">
        <v>35</v>
      </c>
      <c r="E103">
        <v>168.5</v>
      </c>
      <c r="F103">
        <v>65.5</v>
      </c>
      <c r="G103">
        <v>102.75</v>
      </c>
      <c r="H103">
        <v>52.5</v>
      </c>
      <c r="I103" t="s">
        <v>209</v>
      </c>
      <c r="J103" t="s">
        <v>104</v>
      </c>
      <c r="K103" t="s">
        <v>210</v>
      </c>
      <c r="L103" t="s">
        <v>311</v>
      </c>
      <c r="M103" t="s">
        <v>3323</v>
      </c>
      <c r="N103">
        <v>120</v>
      </c>
      <c r="O103" t="s">
        <v>2262</v>
      </c>
      <c r="P103">
        <v>0.5</v>
      </c>
      <c r="Q103" t="s">
        <v>113</v>
      </c>
      <c r="R103" t="s">
        <v>3327</v>
      </c>
      <c r="S103">
        <v>57.8</v>
      </c>
      <c r="T103" t="s">
        <v>2266</v>
      </c>
      <c r="U103">
        <v>928</v>
      </c>
      <c r="V103">
        <v>180</v>
      </c>
      <c r="W103">
        <v>373</v>
      </c>
      <c r="X103">
        <v>84</v>
      </c>
      <c r="Y103">
        <v>207</v>
      </c>
      <c r="Z103">
        <v>82</v>
      </c>
      <c r="AA103" t="s">
        <v>108</v>
      </c>
      <c r="AB103">
        <v>54</v>
      </c>
      <c r="AC103">
        <v>30</v>
      </c>
      <c r="AD103">
        <v>674.096</v>
      </c>
      <c r="AE103">
        <v>0.2</v>
      </c>
      <c r="AF103">
        <v>0.43740400000000002</v>
      </c>
      <c r="AH103">
        <v>73.099999999999994</v>
      </c>
      <c r="AI103">
        <f t="shared" si="4"/>
        <v>0.1608001379669583</v>
      </c>
      <c r="AJ103">
        <f t="shared" si="5"/>
        <v>0.45647937862031096</v>
      </c>
      <c r="AK103">
        <f t="shared" si="6"/>
        <v>8.002138023095795E-2</v>
      </c>
      <c r="AL103">
        <f t="shared" si="7"/>
        <v>8.5740012145352207E-4</v>
      </c>
      <c r="AM103">
        <f>U103 - AVERAGEIFS('Placebo Males'!U:U, 'Placebo Males'!B:B, B103, 'Placebo Males'!P:P, P103)</f>
        <v>-133.33333333333326</v>
      </c>
      <c r="AN103">
        <f>V103 - AVERAGEIFS('Placebo Males'!V:V, 'Placebo Males'!B:B, B103, 'Placebo Males'!P:P, P103)</f>
        <v>-5.3333333333333428</v>
      </c>
      <c r="AO103">
        <f>W103 - AVERAGEIFS('Placebo Males'!W:W, 'Placebo Males'!B:B, B103, 'Placebo Males'!P:P, P103)</f>
        <v>-14</v>
      </c>
      <c r="AP103">
        <f>X103 - AVERAGEIFS('Placebo Males'!X:X, 'Placebo Males'!B:B, B103, 'Placebo Males'!P:P, P103)</f>
        <v>-7.6666666666666714</v>
      </c>
      <c r="AQ103">
        <f>Y103 - AVERAGEIFS('Placebo Males'!Y:Y, 'Placebo Males'!B:B, B103, 'Placebo Males'!P:P, P103)</f>
        <v>-10.666666666666657</v>
      </c>
      <c r="AR103">
        <f>Z103 - AVERAGEIFS('Placebo Males'!Z:Z, 'Placebo Males'!B:B, B103, 'Placebo Males'!P:P, P103)</f>
        <v>4.3333333333333286</v>
      </c>
      <c r="AS103">
        <f>AB103 - AVERAGEIFS('Placebo Males'!AB:AB, 'Placebo Males'!B:B, B103, 'Placebo Males'!P:P, P103)</f>
        <v>3.3333333333333357</v>
      </c>
      <c r="AT103">
        <f>AC103 - AVERAGEIFS('Placebo Males'!AC:AC, 'Placebo Males'!B:B, B103, 'Placebo Males'!P:P, P103)</f>
        <v>1</v>
      </c>
      <c r="AU103">
        <f>AD103 - AVERAGEIFS('Placebo Males'!AD:AD, 'Placebo Males'!B:B, B103, 'Placebo Males'!P:P, P103)</f>
        <v>-123.05366666666669</v>
      </c>
      <c r="AV103">
        <f>AE103 - AVERAGEIFS('Placebo Males'!AE:AE, 'Placebo Males'!B:B, B103, 'Placebo Males'!P:P, P103)</f>
        <v>1.5422500000000006E-2</v>
      </c>
      <c r="AW103">
        <f>AF103 - AVERAGEIFS('Placebo Males'!AF:AF, 'Placebo Males'!B:B, B103, 'Placebo Males'!P:P, P103)</f>
        <v>-2.103499999999997E-2</v>
      </c>
    </row>
    <row r="104" spans="1:49" x14ac:dyDescent="0.25">
      <c r="A104" t="s">
        <v>3425</v>
      </c>
      <c r="B104">
        <v>1014</v>
      </c>
      <c r="C104" t="s">
        <v>102</v>
      </c>
      <c r="D104">
        <v>35</v>
      </c>
      <c r="E104">
        <v>168.5</v>
      </c>
      <c r="F104">
        <v>65.5</v>
      </c>
      <c r="G104">
        <v>102.75</v>
      </c>
      <c r="H104">
        <v>52.5</v>
      </c>
      <c r="I104" t="s">
        <v>209</v>
      </c>
      <c r="J104" t="s">
        <v>104</v>
      </c>
      <c r="K104" t="s">
        <v>210</v>
      </c>
      <c r="L104" t="s">
        <v>311</v>
      </c>
      <c r="M104" t="s">
        <v>3323</v>
      </c>
      <c r="N104">
        <v>120</v>
      </c>
      <c r="O104" t="s">
        <v>2262</v>
      </c>
      <c r="P104">
        <v>0.5</v>
      </c>
      <c r="Q104" t="s">
        <v>113</v>
      </c>
      <c r="R104" t="s">
        <v>3327</v>
      </c>
      <c r="S104">
        <v>57.8</v>
      </c>
      <c r="T104" t="s">
        <v>2266</v>
      </c>
      <c r="U104">
        <v>931</v>
      </c>
      <c r="V104">
        <v>172</v>
      </c>
      <c r="W104">
        <v>366</v>
      </c>
      <c r="X104">
        <v>90</v>
      </c>
      <c r="Y104">
        <v>194</v>
      </c>
      <c r="Z104">
        <v>82</v>
      </c>
      <c r="AA104" t="s">
        <v>108</v>
      </c>
      <c r="AB104">
        <v>52</v>
      </c>
      <c r="AC104">
        <v>31</v>
      </c>
      <c r="AD104">
        <v>642.96799999999996</v>
      </c>
      <c r="AE104">
        <v>0.17647099999999999</v>
      </c>
      <c r="AF104">
        <v>0.42741800000000002</v>
      </c>
      <c r="AH104">
        <v>73.099999999999994</v>
      </c>
      <c r="AI104">
        <f t="shared" si="4"/>
        <v>0.1608001379669583</v>
      </c>
      <c r="AJ104">
        <f t="shared" si="5"/>
        <v>0.45647937862031096</v>
      </c>
      <c r="AK104">
        <f t="shared" si="6"/>
        <v>8.002138023095795E-2</v>
      </c>
      <c r="AL104">
        <f t="shared" si="7"/>
        <v>8.5740012145352207E-4</v>
      </c>
      <c r="AM104">
        <f>U104 - AVERAGEIFS('Placebo Males'!U:U, 'Placebo Males'!B:B, B104, 'Placebo Males'!P:P, P104)</f>
        <v>-130.33333333333326</v>
      </c>
      <c r="AN104">
        <f>V104 - AVERAGEIFS('Placebo Males'!V:V, 'Placebo Males'!B:B, B104, 'Placebo Males'!P:P, P104)</f>
        <v>-13.333333333333343</v>
      </c>
      <c r="AO104">
        <f>W104 - AVERAGEIFS('Placebo Males'!W:W, 'Placebo Males'!B:B, B104, 'Placebo Males'!P:P, P104)</f>
        <v>-21</v>
      </c>
      <c r="AP104">
        <f>X104 - AVERAGEIFS('Placebo Males'!X:X, 'Placebo Males'!B:B, B104, 'Placebo Males'!P:P, P104)</f>
        <v>-1.6666666666666714</v>
      </c>
      <c r="AQ104">
        <f>Y104 - AVERAGEIFS('Placebo Males'!Y:Y, 'Placebo Males'!B:B, B104, 'Placebo Males'!P:P, P104)</f>
        <v>-23.666666666666657</v>
      </c>
      <c r="AR104">
        <f>Z104 - AVERAGEIFS('Placebo Males'!Z:Z, 'Placebo Males'!B:B, B104, 'Placebo Males'!P:P, P104)</f>
        <v>4.3333333333333286</v>
      </c>
      <c r="AS104">
        <f>AB104 - AVERAGEIFS('Placebo Males'!AB:AB, 'Placebo Males'!B:B, B104, 'Placebo Males'!P:P, P104)</f>
        <v>1.3333333333333357</v>
      </c>
      <c r="AT104">
        <f>AC104 - AVERAGEIFS('Placebo Males'!AC:AC, 'Placebo Males'!B:B, B104, 'Placebo Males'!P:P, P104)</f>
        <v>2</v>
      </c>
      <c r="AU104">
        <f>AD104 - AVERAGEIFS('Placebo Males'!AD:AD, 'Placebo Males'!B:B, B104, 'Placebo Males'!P:P, P104)</f>
        <v>-154.18166666666673</v>
      </c>
      <c r="AV104">
        <f>AE104 - AVERAGEIFS('Placebo Males'!AE:AE, 'Placebo Males'!B:B, B104, 'Placebo Males'!P:P, P104)</f>
        <v>-8.1065000000000165E-3</v>
      </c>
      <c r="AW104">
        <f>AF104 - AVERAGEIFS('Placebo Males'!AF:AF, 'Placebo Males'!B:B, B104, 'Placebo Males'!P:P, P104)</f>
        <v>-3.1020999999999965E-2</v>
      </c>
    </row>
    <row r="105" spans="1:49" x14ac:dyDescent="0.25">
      <c r="A105" t="s">
        <v>3426</v>
      </c>
      <c r="B105">
        <v>1014</v>
      </c>
      <c r="C105" t="s">
        <v>102</v>
      </c>
      <c r="D105">
        <v>35</v>
      </c>
      <c r="E105">
        <v>168.5</v>
      </c>
      <c r="F105">
        <v>65.5</v>
      </c>
      <c r="G105">
        <v>102.75</v>
      </c>
      <c r="H105">
        <v>52.5</v>
      </c>
      <c r="I105" t="s">
        <v>209</v>
      </c>
      <c r="J105" t="s">
        <v>104</v>
      </c>
      <c r="K105" t="s">
        <v>210</v>
      </c>
      <c r="L105" t="s">
        <v>311</v>
      </c>
      <c r="M105" t="s">
        <v>3323</v>
      </c>
      <c r="N105">
        <v>120</v>
      </c>
      <c r="O105" t="s">
        <v>2262</v>
      </c>
      <c r="P105">
        <v>1</v>
      </c>
      <c r="Q105" t="s">
        <v>113</v>
      </c>
      <c r="R105" t="s">
        <v>3327</v>
      </c>
      <c r="S105">
        <v>63.7</v>
      </c>
      <c r="T105" t="s">
        <v>2266</v>
      </c>
      <c r="U105">
        <v>908</v>
      </c>
      <c r="V105">
        <v>186</v>
      </c>
      <c r="W105">
        <v>380</v>
      </c>
      <c r="X105">
        <v>99</v>
      </c>
      <c r="Y105">
        <v>194</v>
      </c>
      <c r="Z105">
        <v>87</v>
      </c>
      <c r="AA105" t="s">
        <v>108</v>
      </c>
      <c r="AB105">
        <v>59</v>
      </c>
      <c r="AC105">
        <v>30</v>
      </c>
      <c r="AD105">
        <v>610.30799999999999</v>
      </c>
      <c r="AE105">
        <v>0.19230800000000001</v>
      </c>
      <c r="AF105">
        <v>0.44501200000000002</v>
      </c>
      <c r="AH105">
        <v>70.2</v>
      </c>
      <c r="AI105">
        <f t="shared" si="4"/>
        <v>0.15442092592722947</v>
      </c>
      <c r="AJ105">
        <f t="shared" si="5"/>
        <v>0.4484567123512847</v>
      </c>
      <c r="AK105">
        <f t="shared" si="6"/>
        <v>7.740893822443129E-2</v>
      </c>
      <c r="AL105">
        <f t="shared" si="7"/>
        <v>8.1249613982647961E-4</v>
      </c>
      <c r="AM105">
        <f>U105 - AVERAGEIFS('Placebo Males'!U:U, 'Placebo Males'!B:B, B105, 'Placebo Males'!P:P, P105)</f>
        <v>-139.33333333333326</v>
      </c>
      <c r="AN105">
        <f>V105 - AVERAGEIFS('Placebo Males'!V:V, 'Placebo Males'!B:B, B105, 'Placebo Males'!P:P, P105)</f>
        <v>3.3333333333333428</v>
      </c>
      <c r="AO105">
        <f>W105 - AVERAGEIFS('Placebo Males'!W:W, 'Placebo Males'!B:B, B105, 'Placebo Males'!P:P, P105)</f>
        <v>-12.333333333333314</v>
      </c>
      <c r="AP105">
        <f>X105 - AVERAGEIFS('Placebo Males'!X:X, 'Placebo Males'!B:B, B105, 'Placebo Males'!P:P, P105)</f>
        <v>7.6666666666666714</v>
      </c>
      <c r="AQ105">
        <f>Y105 - AVERAGEIFS('Placebo Males'!Y:Y, 'Placebo Males'!B:B, B105, 'Placebo Males'!P:P, P105)</f>
        <v>-26</v>
      </c>
      <c r="AR105">
        <f>Z105 - AVERAGEIFS('Placebo Males'!Z:Z, 'Placebo Males'!B:B, B105, 'Placebo Males'!P:P, P105)</f>
        <v>6</v>
      </c>
      <c r="AS105">
        <f>AB105 - AVERAGEIFS('Placebo Males'!AB:AB, 'Placebo Males'!B:B, B105, 'Placebo Males'!P:P, P105)</f>
        <v>6</v>
      </c>
      <c r="AT105">
        <f>AC105 - AVERAGEIFS('Placebo Males'!AC:AC, 'Placebo Males'!B:B, B105, 'Placebo Males'!P:P, P105)</f>
        <v>-0.66666666666666785</v>
      </c>
      <c r="AU105">
        <f>AD105 - AVERAGEIFS('Placebo Males'!AD:AD, 'Placebo Males'!B:B, B105, 'Placebo Males'!P:P, P105)</f>
        <v>-144.654</v>
      </c>
      <c r="AV105">
        <f>AE105 - AVERAGEIFS('Placebo Males'!AE:AE, 'Placebo Males'!B:B, B105, 'Placebo Males'!P:P, P105)</f>
        <v>-1.4358666666666658E-2</v>
      </c>
      <c r="AW105">
        <f>AF105 - AVERAGEIFS('Placebo Males'!AF:AF, 'Placebo Males'!B:B, B105, 'Placebo Males'!P:P, P105)</f>
        <v>-1.1785333333333314E-2</v>
      </c>
    </row>
    <row r="106" spans="1:49" x14ac:dyDescent="0.25">
      <c r="A106" t="s">
        <v>3427</v>
      </c>
      <c r="B106">
        <v>1014</v>
      </c>
      <c r="C106" t="s">
        <v>102</v>
      </c>
      <c r="D106">
        <v>35</v>
      </c>
      <c r="E106">
        <v>168.5</v>
      </c>
      <c r="F106">
        <v>65.5</v>
      </c>
      <c r="G106">
        <v>102.75</v>
      </c>
      <c r="H106">
        <v>52.5</v>
      </c>
      <c r="I106" t="s">
        <v>209</v>
      </c>
      <c r="J106" t="s">
        <v>104</v>
      </c>
      <c r="K106" t="s">
        <v>210</v>
      </c>
      <c r="L106" t="s">
        <v>311</v>
      </c>
      <c r="M106" t="s">
        <v>3323</v>
      </c>
      <c r="N106">
        <v>120</v>
      </c>
      <c r="O106" t="s">
        <v>2262</v>
      </c>
      <c r="P106">
        <v>1</v>
      </c>
      <c r="Q106" t="s">
        <v>113</v>
      </c>
      <c r="R106" t="s">
        <v>3327</v>
      </c>
      <c r="S106">
        <v>63.7</v>
      </c>
      <c r="T106" t="s">
        <v>2266</v>
      </c>
      <c r="U106">
        <v>887</v>
      </c>
      <c r="V106">
        <v>193</v>
      </c>
      <c r="W106">
        <v>374</v>
      </c>
      <c r="X106">
        <v>91</v>
      </c>
      <c r="Y106">
        <v>197</v>
      </c>
      <c r="Z106">
        <v>86</v>
      </c>
      <c r="AA106" t="s">
        <v>108</v>
      </c>
      <c r="AB106">
        <v>58</v>
      </c>
      <c r="AC106">
        <v>31</v>
      </c>
      <c r="AD106">
        <v>599.14</v>
      </c>
      <c r="AE106">
        <v>0.18181800000000001</v>
      </c>
      <c r="AF106">
        <v>0.448519</v>
      </c>
      <c r="AH106">
        <v>70.2</v>
      </c>
      <c r="AI106">
        <f t="shared" si="4"/>
        <v>0.15442092592722947</v>
      </c>
      <c r="AJ106">
        <f t="shared" si="5"/>
        <v>0.4484567123512847</v>
      </c>
      <c r="AK106">
        <f t="shared" si="6"/>
        <v>7.740893822443129E-2</v>
      </c>
      <c r="AL106">
        <f t="shared" si="7"/>
        <v>8.1249613982647961E-4</v>
      </c>
      <c r="AM106">
        <f>U106 - AVERAGEIFS('Placebo Males'!U:U, 'Placebo Males'!B:B, B106, 'Placebo Males'!P:P, P106)</f>
        <v>-160.33333333333326</v>
      </c>
      <c r="AN106">
        <f>V106 - AVERAGEIFS('Placebo Males'!V:V, 'Placebo Males'!B:B, B106, 'Placebo Males'!P:P, P106)</f>
        <v>10.333333333333343</v>
      </c>
      <c r="AO106">
        <f>W106 - AVERAGEIFS('Placebo Males'!W:W, 'Placebo Males'!B:B, B106, 'Placebo Males'!P:P, P106)</f>
        <v>-18.333333333333314</v>
      </c>
      <c r="AP106">
        <f>X106 - AVERAGEIFS('Placebo Males'!X:X, 'Placebo Males'!B:B, B106, 'Placebo Males'!P:P, P106)</f>
        <v>-0.3333333333333286</v>
      </c>
      <c r="AQ106">
        <f>Y106 - AVERAGEIFS('Placebo Males'!Y:Y, 'Placebo Males'!B:B, B106, 'Placebo Males'!P:P, P106)</f>
        <v>-23</v>
      </c>
      <c r="AR106">
        <f>Z106 - AVERAGEIFS('Placebo Males'!Z:Z, 'Placebo Males'!B:B, B106, 'Placebo Males'!P:P, P106)</f>
        <v>5</v>
      </c>
      <c r="AS106">
        <f>AB106 - AVERAGEIFS('Placebo Males'!AB:AB, 'Placebo Males'!B:B, B106, 'Placebo Males'!P:P, P106)</f>
        <v>5</v>
      </c>
      <c r="AT106">
        <f>AC106 - AVERAGEIFS('Placebo Males'!AC:AC, 'Placebo Males'!B:B, B106, 'Placebo Males'!P:P, P106)</f>
        <v>0.33333333333333215</v>
      </c>
      <c r="AU106">
        <f>AD106 - AVERAGEIFS('Placebo Males'!AD:AD, 'Placebo Males'!B:B, B106, 'Placebo Males'!P:P, P106)</f>
        <v>-155.822</v>
      </c>
      <c r="AV106">
        <f>AE106 - AVERAGEIFS('Placebo Males'!AE:AE, 'Placebo Males'!B:B, B106, 'Placebo Males'!P:P, P106)</f>
        <v>-2.4848666666666658E-2</v>
      </c>
      <c r="AW106">
        <f>AF106 - AVERAGEIFS('Placebo Males'!AF:AF, 'Placebo Males'!B:B, B106, 'Placebo Males'!P:P, P106)</f>
        <v>-8.278333333333332E-3</v>
      </c>
    </row>
    <row r="107" spans="1:49" x14ac:dyDescent="0.25">
      <c r="A107" t="s">
        <v>3428</v>
      </c>
      <c r="B107">
        <v>1014</v>
      </c>
      <c r="C107" t="s">
        <v>102</v>
      </c>
      <c r="D107">
        <v>35</v>
      </c>
      <c r="E107">
        <v>168.5</v>
      </c>
      <c r="F107">
        <v>65.5</v>
      </c>
      <c r="G107">
        <v>102.75</v>
      </c>
      <c r="H107">
        <v>52.5</v>
      </c>
      <c r="I107" t="s">
        <v>209</v>
      </c>
      <c r="J107" t="s">
        <v>104</v>
      </c>
      <c r="K107" t="s">
        <v>210</v>
      </c>
      <c r="L107" t="s">
        <v>311</v>
      </c>
      <c r="M107" t="s">
        <v>3323</v>
      </c>
      <c r="N107">
        <v>120</v>
      </c>
      <c r="O107" t="s">
        <v>2262</v>
      </c>
      <c r="P107">
        <v>1</v>
      </c>
      <c r="Q107" t="s">
        <v>113</v>
      </c>
      <c r="R107" t="s">
        <v>3327</v>
      </c>
      <c r="S107">
        <v>63.7</v>
      </c>
      <c r="T107" t="s">
        <v>2266</v>
      </c>
      <c r="U107">
        <v>903</v>
      </c>
      <c r="V107">
        <v>188</v>
      </c>
      <c r="W107">
        <v>378</v>
      </c>
      <c r="X107">
        <v>94</v>
      </c>
      <c r="Y107">
        <v>198</v>
      </c>
      <c r="Z107">
        <v>86</v>
      </c>
      <c r="AA107" t="s">
        <v>108</v>
      </c>
      <c r="AB107">
        <v>57</v>
      </c>
      <c r="AC107">
        <v>32</v>
      </c>
      <c r="AD107">
        <v>598.16099999999994</v>
      </c>
      <c r="AE107">
        <v>0.17307700000000001</v>
      </c>
      <c r="AF107">
        <v>0.44838499999999998</v>
      </c>
      <c r="AH107">
        <v>70.2</v>
      </c>
      <c r="AI107">
        <f t="shared" si="4"/>
        <v>0.15442092592722947</v>
      </c>
      <c r="AJ107">
        <f t="shared" si="5"/>
        <v>0.4484567123512847</v>
      </c>
      <c r="AK107">
        <f t="shared" si="6"/>
        <v>7.740893822443129E-2</v>
      </c>
      <c r="AL107">
        <f t="shared" si="7"/>
        <v>8.1249613982647961E-4</v>
      </c>
      <c r="AM107">
        <f>U107 - AVERAGEIFS('Placebo Males'!U:U, 'Placebo Males'!B:B, B107, 'Placebo Males'!P:P, P107)</f>
        <v>-144.33333333333326</v>
      </c>
      <c r="AN107">
        <f>V107 - AVERAGEIFS('Placebo Males'!V:V, 'Placebo Males'!B:B, B107, 'Placebo Males'!P:P, P107)</f>
        <v>5.3333333333333428</v>
      </c>
      <c r="AO107">
        <f>W107 - AVERAGEIFS('Placebo Males'!W:W, 'Placebo Males'!B:B, B107, 'Placebo Males'!P:P, P107)</f>
        <v>-14.333333333333314</v>
      </c>
      <c r="AP107">
        <f>X107 - AVERAGEIFS('Placebo Males'!X:X, 'Placebo Males'!B:B, B107, 'Placebo Males'!P:P, P107)</f>
        <v>2.6666666666666714</v>
      </c>
      <c r="AQ107">
        <f>Y107 - AVERAGEIFS('Placebo Males'!Y:Y, 'Placebo Males'!B:B, B107, 'Placebo Males'!P:P, P107)</f>
        <v>-22</v>
      </c>
      <c r="AR107">
        <f>Z107 - AVERAGEIFS('Placebo Males'!Z:Z, 'Placebo Males'!B:B, B107, 'Placebo Males'!P:P, P107)</f>
        <v>5</v>
      </c>
      <c r="AS107">
        <f>AB107 - AVERAGEIFS('Placebo Males'!AB:AB, 'Placebo Males'!B:B, B107, 'Placebo Males'!P:P, P107)</f>
        <v>4</v>
      </c>
      <c r="AT107">
        <f>AC107 - AVERAGEIFS('Placebo Males'!AC:AC, 'Placebo Males'!B:B, B107, 'Placebo Males'!P:P, P107)</f>
        <v>1.3333333333333321</v>
      </c>
      <c r="AU107">
        <f>AD107 - AVERAGEIFS('Placebo Males'!AD:AD, 'Placebo Males'!B:B, B107, 'Placebo Males'!P:P, P107)</f>
        <v>-156.80100000000004</v>
      </c>
      <c r="AV107">
        <f>AE107 - AVERAGEIFS('Placebo Males'!AE:AE, 'Placebo Males'!B:B, B107, 'Placebo Males'!P:P, P107)</f>
        <v>-3.3589666666666657E-2</v>
      </c>
      <c r="AW107">
        <f>AF107 - AVERAGEIFS('Placebo Males'!AF:AF, 'Placebo Males'!B:B, B107, 'Placebo Males'!P:P, P107)</f>
        <v>-8.412333333333355E-3</v>
      </c>
    </row>
    <row r="108" spans="1:49" x14ac:dyDescent="0.25">
      <c r="A108" t="s">
        <v>3429</v>
      </c>
      <c r="B108">
        <v>1014</v>
      </c>
      <c r="C108" t="s">
        <v>102</v>
      </c>
      <c r="D108">
        <v>35</v>
      </c>
      <c r="E108">
        <v>168.5</v>
      </c>
      <c r="F108">
        <v>65.5</v>
      </c>
      <c r="G108">
        <v>102.75</v>
      </c>
      <c r="H108">
        <v>52.5</v>
      </c>
      <c r="I108" t="s">
        <v>209</v>
      </c>
      <c r="J108" t="s">
        <v>104</v>
      </c>
      <c r="K108" t="s">
        <v>210</v>
      </c>
      <c r="L108" t="s">
        <v>311</v>
      </c>
      <c r="M108" t="s">
        <v>3323</v>
      </c>
      <c r="N108">
        <v>120</v>
      </c>
      <c r="O108" t="s">
        <v>2262</v>
      </c>
      <c r="P108">
        <v>1.5</v>
      </c>
      <c r="Q108" t="s">
        <v>113</v>
      </c>
      <c r="R108" t="s">
        <v>3327</v>
      </c>
      <c r="S108">
        <v>70.2</v>
      </c>
      <c r="T108" t="s">
        <v>2266</v>
      </c>
      <c r="U108">
        <v>886</v>
      </c>
      <c r="V108">
        <v>190</v>
      </c>
      <c r="W108">
        <v>371</v>
      </c>
      <c r="X108">
        <v>88</v>
      </c>
      <c r="Y108">
        <v>197</v>
      </c>
      <c r="Z108">
        <v>86</v>
      </c>
      <c r="AA108" t="s">
        <v>108</v>
      </c>
      <c r="AB108">
        <v>56</v>
      </c>
      <c r="AC108">
        <v>32</v>
      </c>
      <c r="AD108">
        <v>640.79100000000005</v>
      </c>
      <c r="AE108">
        <v>0.145455</v>
      </c>
      <c r="AF108">
        <v>0.44379099999999999</v>
      </c>
      <c r="AH108">
        <v>69.7</v>
      </c>
      <c r="AI108">
        <f t="shared" si="4"/>
        <v>0.15332106178244864</v>
      </c>
      <c r="AJ108">
        <f t="shared" si="5"/>
        <v>0.44704272643543852</v>
      </c>
      <c r="AK108">
        <f t="shared" si="6"/>
        <v>7.6955824682740648E-2</v>
      </c>
      <c r="AL108">
        <f t="shared" si="7"/>
        <v>8.0481466400317281E-4</v>
      </c>
      <c r="AM108">
        <f>U108 - AVERAGEIFS('Placebo Males'!U:U, 'Placebo Males'!B:B, B108, 'Placebo Males'!P:P, P108)</f>
        <v>-111</v>
      </c>
      <c r="AN108">
        <f>V108 - AVERAGEIFS('Placebo Males'!V:V, 'Placebo Males'!B:B, B108, 'Placebo Males'!P:P, P108)</f>
        <v>15.333333333333343</v>
      </c>
      <c r="AO108">
        <f>W108 - AVERAGEIFS('Placebo Males'!W:W, 'Placebo Males'!B:B, B108, 'Placebo Males'!P:P, P108)</f>
        <v>-17</v>
      </c>
      <c r="AP108">
        <f>X108 - AVERAGEIFS('Placebo Males'!X:X, 'Placebo Males'!B:B, B108, 'Placebo Males'!P:P, P108)</f>
        <v>-5.3333333333333286</v>
      </c>
      <c r="AQ108">
        <f>Y108 - AVERAGEIFS('Placebo Males'!Y:Y, 'Placebo Males'!B:B, B108, 'Placebo Males'!P:P, P108)</f>
        <v>-18.333333333333343</v>
      </c>
      <c r="AR108">
        <f>Z108 - AVERAGEIFS('Placebo Males'!Z:Z, 'Placebo Males'!B:B, B108, 'Placebo Males'!P:P, P108)</f>
        <v>6.6666666666666714</v>
      </c>
      <c r="AS108">
        <f>AB108 - AVERAGEIFS('Placebo Males'!AB:AB, 'Placebo Males'!B:B, B108, 'Placebo Males'!P:P, P108)</f>
        <v>4.6666666666666643</v>
      </c>
      <c r="AT108">
        <f>AC108 - AVERAGEIFS('Placebo Males'!AC:AC, 'Placebo Males'!B:B, B108, 'Placebo Males'!P:P, P108)</f>
        <v>1.3333333333333321</v>
      </c>
      <c r="AU108">
        <f>AD108 - AVERAGEIFS('Placebo Males'!AD:AD, 'Placebo Males'!B:B, B108, 'Placebo Males'!P:P, P108)</f>
        <v>-135.53899999999987</v>
      </c>
      <c r="AV108">
        <f>AE108 - AVERAGEIFS('Placebo Males'!AE:AE, 'Placebo Males'!B:B, B108, 'Placebo Males'!P:P, P108)</f>
        <v>-5.5826999999999988E-2</v>
      </c>
      <c r="AW108">
        <f>AF108 - AVERAGEIFS('Placebo Males'!AF:AF, 'Placebo Males'!B:B, B108, 'Placebo Males'!P:P, P108)</f>
        <v>-7.8256666666666197E-3</v>
      </c>
    </row>
    <row r="109" spans="1:49" x14ac:dyDescent="0.25">
      <c r="A109" t="s">
        <v>3430</v>
      </c>
      <c r="B109">
        <v>1014</v>
      </c>
      <c r="C109" t="s">
        <v>102</v>
      </c>
      <c r="D109">
        <v>35</v>
      </c>
      <c r="E109">
        <v>168.5</v>
      </c>
      <c r="F109">
        <v>65.5</v>
      </c>
      <c r="G109">
        <v>102.75</v>
      </c>
      <c r="H109">
        <v>52.5</v>
      </c>
      <c r="I109" t="s">
        <v>209</v>
      </c>
      <c r="J109" t="s">
        <v>104</v>
      </c>
      <c r="K109" t="s">
        <v>210</v>
      </c>
      <c r="L109" t="s">
        <v>311</v>
      </c>
      <c r="M109" t="s">
        <v>3323</v>
      </c>
      <c r="N109">
        <v>120</v>
      </c>
      <c r="O109" t="s">
        <v>2262</v>
      </c>
      <c r="P109">
        <v>1.5</v>
      </c>
      <c r="Q109" t="s">
        <v>113</v>
      </c>
      <c r="R109" t="s">
        <v>3327</v>
      </c>
      <c r="S109">
        <v>70.2</v>
      </c>
      <c r="T109" t="s">
        <v>2266</v>
      </c>
      <c r="U109">
        <v>916</v>
      </c>
      <c r="V109">
        <v>190</v>
      </c>
      <c r="W109">
        <v>377</v>
      </c>
      <c r="X109">
        <v>90</v>
      </c>
      <c r="Y109">
        <v>199</v>
      </c>
      <c r="Z109">
        <v>88</v>
      </c>
      <c r="AA109" t="s">
        <v>108</v>
      </c>
      <c r="AB109">
        <v>57</v>
      </c>
      <c r="AC109">
        <v>32</v>
      </c>
      <c r="AD109">
        <v>623.798</v>
      </c>
      <c r="AE109">
        <v>0.17647099999999999</v>
      </c>
      <c r="AF109">
        <v>0.43004399999999998</v>
      </c>
      <c r="AH109">
        <v>69.7</v>
      </c>
      <c r="AI109">
        <f t="shared" si="4"/>
        <v>0.15332106178244864</v>
      </c>
      <c r="AJ109">
        <f t="shared" si="5"/>
        <v>0.44704272643543852</v>
      </c>
      <c r="AK109">
        <f t="shared" si="6"/>
        <v>7.6955824682740648E-2</v>
      </c>
      <c r="AL109">
        <f t="shared" si="7"/>
        <v>8.0481466400317281E-4</v>
      </c>
      <c r="AM109">
        <f>U109 - AVERAGEIFS('Placebo Males'!U:U, 'Placebo Males'!B:B, B109, 'Placebo Males'!P:P, P109)</f>
        <v>-81</v>
      </c>
      <c r="AN109">
        <f>V109 - AVERAGEIFS('Placebo Males'!V:V, 'Placebo Males'!B:B, B109, 'Placebo Males'!P:P, P109)</f>
        <v>15.333333333333343</v>
      </c>
      <c r="AO109">
        <f>W109 - AVERAGEIFS('Placebo Males'!W:W, 'Placebo Males'!B:B, B109, 'Placebo Males'!P:P, P109)</f>
        <v>-11</v>
      </c>
      <c r="AP109">
        <f>X109 - AVERAGEIFS('Placebo Males'!X:X, 'Placebo Males'!B:B, B109, 'Placebo Males'!P:P, P109)</f>
        <v>-3.3333333333333286</v>
      </c>
      <c r="AQ109">
        <f>Y109 - AVERAGEIFS('Placebo Males'!Y:Y, 'Placebo Males'!B:B, B109, 'Placebo Males'!P:P, P109)</f>
        <v>-16.333333333333343</v>
      </c>
      <c r="AR109">
        <f>Z109 - AVERAGEIFS('Placebo Males'!Z:Z, 'Placebo Males'!B:B, B109, 'Placebo Males'!P:P, P109)</f>
        <v>8.6666666666666714</v>
      </c>
      <c r="AS109">
        <f>AB109 - AVERAGEIFS('Placebo Males'!AB:AB, 'Placebo Males'!B:B, B109, 'Placebo Males'!P:P, P109)</f>
        <v>5.6666666666666643</v>
      </c>
      <c r="AT109">
        <f>AC109 - AVERAGEIFS('Placebo Males'!AC:AC, 'Placebo Males'!B:B, B109, 'Placebo Males'!P:P, P109)</f>
        <v>1.3333333333333321</v>
      </c>
      <c r="AU109">
        <f>AD109 - AVERAGEIFS('Placebo Males'!AD:AD, 'Placebo Males'!B:B, B109, 'Placebo Males'!P:P, P109)</f>
        <v>-152.53199999999993</v>
      </c>
      <c r="AV109">
        <f>AE109 - AVERAGEIFS('Placebo Males'!AE:AE, 'Placebo Males'!B:B, B109, 'Placebo Males'!P:P, P109)</f>
        <v>-2.4811E-2</v>
      </c>
      <c r="AW109">
        <f>AF109 - AVERAGEIFS('Placebo Males'!AF:AF, 'Placebo Males'!B:B, B109, 'Placebo Males'!P:P, P109)</f>
        <v>-2.1572666666666629E-2</v>
      </c>
    </row>
    <row r="110" spans="1:49" x14ac:dyDescent="0.25">
      <c r="A110" t="s">
        <v>3431</v>
      </c>
      <c r="B110">
        <v>1014</v>
      </c>
      <c r="C110" t="s">
        <v>102</v>
      </c>
      <c r="D110">
        <v>35</v>
      </c>
      <c r="E110">
        <v>168.5</v>
      </c>
      <c r="F110">
        <v>65.5</v>
      </c>
      <c r="G110">
        <v>102.75</v>
      </c>
      <c r="H110">
        <v>52.5</v>
      </c>
      <c r="I110" t="s">
        <v>209</v>
      </c>
      <c r="J110" t="s">
        <v>104</v>
      </c>
      <c r="K110" t="s">
        <v>210</v>
      </c>
      <c r="L110" t="s">
        <v>311</v>
      </c>
      <c r="M110" t="s">
        <v>3323</v>
      </c>
      <c r="N110">
        <v>120</v>
      </c>
      <c r="O110" t="s">
        <v>2262</v>
      </c>
      <c r="P110">
        <v>1.5</v>
      </c>
      <c r="Q110" t="s">
        <v>113</v>
      </c>
      <c r="R110" t="s">
        <v>3327</v>
      </c>
      <c r="S110">
        <v>70.2</v>
      </c>
      <c r="T110" t="s">
        <v>2266</v>
      </c>
      <c r="U110">
        <v>902</v>
      </c>
      <c r="V110">
        <v>191</v>
      </c>
      <c r="W110">
        <v>375</v>
      </c>
      <c r="X110">
        <v>90</v>
      </c>
      <c r="Y110">
        <v>197</v>
      </c>
      <c r="Z110">
        <v>88</v>
      </c>
      <c r="AA110" t="s">
        <v>108</v>
      </c>
      <c r="AB110">
        <v>48</v>
      </c>
      <c r="AC110">
        <v>41</v>
      </c>
      <c r="AD110">
        <v>633.27099999999996</v>
      </c>
      <c r="AE110">
        <v>0.17307700000000001</v>
      </c>
      <c r="AF110">
        <v>0.43804399999999999</v>
      </c>
      <c r="AH110">
        <v>69.7</v>
      </c>
      <c r="AI110">
        <f t="shared" si="4"/>
        <v>0.15332106178244864</v>
      </c>
      <c r="AJ110">
        <f t="shared" si="5"/>
        <v>0.44704272643543852</v>
      </c>
      <c r="AK110">
        <f t="shared" si="6"/>
        <v>7.6955824682740648E-2</v>
      </c>
      <c r="AL110">
        <f t="shared" si="7"/>
        <v>8.0481466400317281E-4</v>
      </c>
      <c r="AM110">
        <f>U110 - AVERAGEIFS('Placebo Males'!U:U, 'Placebo Males'!B:B, B110, 'Placebo Males'!P:P, P110)</f>
        <v>-95</v>
      </c>
      <c r="AN110">
        <f>V110 - AVERAGEIFS('Placebo Males'!V:V, 'Placebo Males'!B:B, B110, 'Placebo Males'!P:P, P110)</f>
        <v>16.333333333333343</v>
      </c>
      <c r="AO110">
        <f>W110 - AVERAGEIFS('Placebo Males'!W:W, 'Placebo Males'!B:B, B110, 'Placebo Males'!P:P, P110)</f>
        <v>-13</v>
      </c>
      <c r="AP110">
        <f>X110 - AVERAGEIFS('Placebo Males'!X:X, 'Placebo Males'!B:B, B110, 'Placebo Males'!P:P, P110)</f>
        <v>-3.3333333333333286</v>
      </c>
      <c r="AQ110">
        <f>Y110 - AVERAGEIFS('Placebo Males'!Y:Y, 'Placebo Males'!B:B, B110, 'Placebo Males'!P:P, P110)</f>
        <v>-18.333333333333343</v>
      </c>
      <c r="AR110">
        <f>Z110 - AVERAGEIFS('Placebo Males'!Z:Z, 'Placebo Males'!B:B, B110, 'Placebo Males'!P:P, P110)</f>
        <v>8.6666666666666714</v>
      </c>
      <c r="AS110">
        <f>AB110 - AVERAGEIFS('Placebo Males'!AB:AB, 'Placebo Males'!B:B, B110, 'Placebo Males'!P:P, P110)</f>
        <v>-3.3333333333333357</v>
      </c>
      <c r="AT110">
        <f>AC110 - AVERAGEIFS('Placebo Males'!AC:AC, 'Placebo Males'!B:B, B110, 'Placebo Males'!P:P, P110)</f>
        <v>10.333333333333332</v>
      </c>
      <c r="AU110">
        <f>AD110 - AVERAGEIFS('Placebo Males'!AD:AD, 'Placebo Males'!B:B, B110, 'Placebo Males'!P:P, P110)</f>
        <v>-143.05899999999997</v>
      </c>
      <c r="AV110">
        <f>AE110 - AVERAGEIFS('Placebo Males'!AE:AE, 'Placebo Males'!B:B, B110, 'Placebo Males'!P:P, P110)</f>
        <v>-2.820499999999998E-2</v>
      </c>
      <c r="AW110">
        <f>AF110 - AVERAGEIFS('Placebo Males'!AF:AF, 'Placebo Males'!B:B, B110, 'Placebo Males'!P:P, P110)</f>
        <v>-1.3572666666666622E-2</v>
      </c>
    </row>
    <row r="111" spans="1:49" x14ac:dyDescent="0.25">
      <c r="A111" t="s">
        <v>3432</v>
      </c>
      <c r="B111">
        <v>1014</v>
      </c>
      <c r="C111" t="s">
        <v>102</v>
      </c>
      <c r="D111">
        <v>35</v>
      </c>
      <c r="E111">
        <v>168.5</v>
      </c>
      <c r="F111">
        <v>65.5</v>
      </c>
      <c r="G111">
        <v>102.75</v>
      </c>
      <c r="H111">
        <v>52.5</v>
      </c>
      <c r="I111" t="s">
        <v>209</v>
      </c>
      <c r="J111" t="s">
        <v>104</v>
      </c>
      <c r="K111" t="s">
        <v>210</v>
      </c>
      <c r="L111" t="s">
        <v>311</v>
      </c>
      <c r="M111" t="s">
        <v>3323</v>
      </c>
      <c r="N111">
        <v>120</v>
      </c>
      <c r="O111" t="s">
        <v>2262</v>
      </c>
      <c r="P111">
        <v>2</v>
      </c>
      <c r="Q111" t="s">
        <v>113</v>
      </c>
      <c r="R111" t="s">
        <v>3327</v>
      </c>
      <c r="S111">
        <v>55.4</v>
      </c>
      <c r="T111" t="s">
        <v>2266</v>
      </c>
      <c r="U111">
        <v>893</v>
      </c>
      <c r="V111">
        <v>198</v>
      </c>
      <c r="W111">
        <v>378</v>
      </c>
      <c r="X111">
        <v>94</v>
      </c>
      <c r="Y111">
        <v>191</v>
      </c>
      <c r="Z111">
        <v>93</v>
      </c>
      <c r="AA111" t="s">
        <v>108</v>
      </c>
      <c r="AB111">
        <v>47</v>
      </c>
      <c r="AC111">
        <v>42</v>
      </c>
      <c r="AD111">
        <v>623.86800000000005</v>
      </c>
      <c r="AE111">
        <v>0.148148</v>
      </c>
      <c r="AF111">
        <v>0.430118</v>
      </c>
      <c r="AH111">
        <v>69.599999999999994</v>
      </c>
      <c r="AI111">
        <f t="shared" si="4"/>
        <v>0.15310108895349248</v>
      </c>
      <c r="AJ111">
        <f t="shared" si="5"/>
        <v>0.44675881486928759</v>
      </c>
      <c r="AK111">
        <f t="shared" si="6"/>
        <v>7.6865105698370684E-2</v>
      </c>
      <c r="AL111">
        <f t="shared" si="7"/>
        <v>8.0328053144118616E-4</v>
      </c>
      <c r="AM111">
        <f>U111 - AVERAGEIFS('Placebo Males'!U:U, 'Placebo Males'!B:B, B111, 'Placebo Males'!P:P, P111)</f>
        <v>-75.333333333333371</v>
      </c>
      <c r="AN111">
        <f>V111 - AVERAGEIFS('Placebo Males'!V:V, 'Placebo Males'!B:B, B111, 'Placebo Males'!P:P, P111)</f>
        <v>8.6666666666666572</v>
      </c>
      <c r="AO111">
        <f>W111 - AVERAGEIFS('Placebo Males'!W:W, 'Placebo Males'!B:B, B111, 'Placebo Males'!P:P, P111)</f>
        <v>-5</v>
      </c>
      <c r="AP111">
        <f>X111 - AVERAGEIFS('Placebo Males'!X:X, 'Placebo Males'!B:B, B111, 'Placebo Males'!P:P, P111)</f>
        <v>4</v>
      </c>
      <c r="AQ111">
        <f>Y111 - AVERAGEIFS('Placebo Males'!Y:Y, 'Placebo Males'!B:B, B111, 'Placebo Males'!P:P, P111)</f>
        <v>-20</v>
      </c>
      <c r="AR111">
        <f>Z111 - AVERAGEIFS('Placebo Males'!Z:Z, 'Placebo Males'!B:B, B111, 'Placebo Males'!P:P, P111)</f>
        <v>11</v>
      </c>
      <c r="AS111">
        <f>AB111 - AVERAGEIFS('Placebo Males'!AB:AB, 'Placebo Males'!B:B, B111, 'Placebo Males'!P:P, P111)</f>
        <v>-4.3333333333333357</v>
      </c>
      <c r="AT111">
        <f>AC111 - AVERAGEIFS('Placebo Males'!AC:AC, 'Placebo Males'!B:B, B111, 'Placebo Males'!P:P, P111)</f>
        <v>11</v>
      </c>
      <c r="AU111">
        <f>AD111 - AVERAGEIFS('Placebo Males'!AD:AD, 'Placebo Males'!B:B, B111, 'Placebo Males'!P:P, P111)</f>
        <v>-138.9233333333334</v>
      </c>
      <c r="AV111">
        <f>AE111 - AVERAGEIFS('Placebo Males'!AE:AE, 'Placebo Males'!B:B, B111, 'Placebo Males'!P:P, P111)</f>
        <v>-2.2877333333333333E-2</v>
      </c>
      <c r="AW111">
        <f>AF111 - AVERAGEIFS('Placebo Males'!AF:AF, 'Placebo Males'!B:B, B111, 'Placebo Males'!P:P, P111)</f>
        <v>-4.8086666666666833E-3</v>
      </c>
    </row>
    <row r="112" spans="1:49" x14ac:dyDescent="0.25">
      <c r="A112" t="s">
        <v>3433</v>
      </c>
      <c r="B112">
        <v>1014</v>
      </c>
      <c r="C112" t="s">
        <v>102</v>
      </c>
      <c r="D112">
        <v>35</v>
      </c>
      <c r="E112">
        <v>168.5</v>
      </c>
      <c r="F112">
        <v>65.5</v>
      </c>
      <c r="G112">
        <v>102.75</v>
      </c>
      <c r="H112">
        <v>52.5</v>
      </c>
      <c r="I112" t="s">
        <v>209</v>
      </c>
      <c r="J112" t="s">
        <v>104</v>
      </c>
      <c r="K112" t="s">
        <v>210</v>
      </c>
      <c r="L112" t="s">
        <v>311</v>
      </c>
      <c r="M112" t="s">
        <v>3323</v>
      </c>
      <c r="N112">
        <v>120</v>
      </c>
      <c r="O112" t="s">
        <v>2262</v>
      </c>
      <c r="P112">
        <v>2</v>
      </c>
      <c r="Q112" t="s">
        <v>113</v>
      </c>
      <c r="R112" t="s">
        <v>3327</v>
      </c>
      <c r="S112">
        <v>55.4</v>
      </c>
      <c r="T112" t="s">
        <v>2266</v>
      </c>
      <c r="U112">
        <v>885</v>
      </c>
      <c r="V112">
        <v>193</v>
      </c>
      <c r="W112">
        <v>373</v>
      </c>
      <c r="X112">
        <v>95</v>
      </c>
      <c r="Y112">
        <v>188</v>
      </c>
      <c r="Z112">
        <v>90</v>
      </c>
      <c r="AA112" t="s">
        <v>108</v>
      </c>
      <c r="AB112">
        <v>53</v>
      </c>
      <c r="AC112">
        <v>34</v>
      </c>
      <c r="AD112">
        <v>620.56399999999996</v>
      </c>
      <c r="AE112">
        <v>0.125</v>
      </c>
      <c r="AF112">
        <v>0.43753799999999998</v>
      </c>
      <c r="AH112">
        <v>69.599999999999994</v>
      </c>
      <c r="AI112">
        <f t="shared" si="4"/>
        <v>0.15310108895349248</v>
      </c>
      <c r="AJ112">
        <f t="shared" si="5"/>
        <v>0.44675881486928759</v>
      </c>
      <c r="AK112">
        <f t="shared" si="6"/>
        <v>7.6865105698370684E-2</v>
      </c>
      <c r="AL112">
        <f t="shared" si="7"/>
        <v>8.0328053144118616E-4</v>
      </c>
      <c r="AM112">
        <f>U112 - AVERAGEIFS('Placebo Males'!U:U, 'Placebo Males'!B:B, B112, 'Placebo Males'!P:P, P112)</f>
        <v>-83.333333333333371</v>
      </c>
      <c r="AN112">
        <f>V112 - AVERAGEIFS('Placebo Males'!V:V, 'Placebo Males'!B:B, B112, 'Placebo Males'!P:P, P112)</f>
        <v>3.6666666666666572</v>
      </c>
      <c r="AO112">
        <f>W112 - AVERAGEIFS('Placebo Males'!W:W, 'Placebo Males'!B:B, B112, 'Placebo Males'!P:P, P112)</f>
        <v>-10</v>
      </c>
      <c r="AP112">
        <f>X112 - AVERAGEIFS('Placebo Males'!X:X, 'Placebo Males'!B:B, B112, 'Placebo Males'!P:P, P112)</f>
        <v>5</v>
      </c>
      <c r="AQ112">
        <f>Y112 - AVERAGEIFS('Placebo Males'!Y:Y, 'Placebo Males'!B:B, B112, 'Placebo Males'!P:P, P112)</f>
        <v>-23</v>
      </c>
      <c r="AR112">
        <f>Z112 - AVERAGEIFS('Placebo Males'!Z:Z, 'Placebo Males'!B:B, B112, 'Placebo Males'!P:P, P112)</f>
        <v>8</v>
      </c>
      <c r="AS112">
        <f>AB112 - AVERAGEIFS('Placebo Males'!AB:AB, 'Placebo Males'!B:B, B112, 'Placebo Males'!P:P, P112)</f>
        <v>1.6666666666666643</v>
      </c>
      <c r="AT112">
        <f>AC112 - AVERAGEIFS('Placebo Males'!AC:AC, 'Placebo Males'!B:B, B112, 'Placebo Males'!P:P, P112)</f>
        <v>3</v>
      </c>
      <c r="AU112">
        <f>AD112 - AVERAGEIFS('Placebo Males'!AD:AD, 'Placebo Males'!B:B, B112, 'Placebo Males'!P:P, P112)</f>
        <v>-142.22733333333349</v>
      </c>
      <c r="AV112">
        <f>AE112 - AVERAGEIFS('Placebo Males'!AE:AE, 'Placebo Males'!B:B, B112, 'Placebo Males'!P:P, P112)</f>
        <v>-4.6025333333333335E-2</v>
      </c>
      <c r="AW112">
        <f>AF112 - AVERAGEIFS('Placebo Males'!AF:AF, 'Placebo Males'!B:B, B112, 'Placebo Males'!P:P, P112)</f>
        <v>2.6113333333332989E-3</v>
      </c>
    </row>
    <row r="113" spans="1:49" x14ac:dyDescent="0.25">
      <c r="A113" t="s">
        <v>3434</v>
      </c>
      <c r="B113">
        <v>1014</v>
      </c>
      <c r="C113" t="s">
        <v>102</v>
      </c>
      <c r="D113">
        <v>35</v>
      </c>
      <c r="E113">
        <v>168.5</v>
      </c>
      <c r="F113">
        <v>65.5</v>
      </c>
      <c r="G113">
        <v>102.75</v>
      </c>
      <c r="H113">
        <v>52.5</v>
      </c>
      <c r="I113" t="s">
        <v>209</v>
      </c>
      <c r="J113" t="s">
        <v>104</v>
      </c>
      <c r="K113" t="s">
        <v>210</v>
      </c>
      <c r="L113" t="s">
        <v>311</v>
      </c>
      <c r="M113" t="s">
        <v>3323</v>
      </c>
      <c r="N113">
        <v>120</v>
      </c>
      <c r="O113" t="s">
        <v>2262</v>
      </c>
      <c r="P113">
        <v>2</v>
      </c>
      <c r="Q113" t="s">
        <v>113</v>
      </c>
      <c r="R113" t="s">
        <v>3327</v>
      </c>
      <c r="S113">
        <v>55.4</v>
      </c>
      <c r="T113" t="s">
        <v>2266</v>
      </c>
      <c r="U113">
        <v>910</v>
      </c>
      <c r="V113">
        <v>181</v>
      </c>
      <c r="W113">
        <v>379</v>
      </c>
      <c r="X113">
        <v>97</v>
      </c>
      <c r="Y113">
        <v>190</v>
      </c>
      <c r="Z113">
        <v>92</v>
      </c>
      <c r="AA113" t="s">
        <v>108</v>
      </c>
      <c r="AB113">
        <v>55</v>
      </c>
      <c r="AC113">
        <v>33</v>
      </c>
      <c r="AD113">
        <v>625.34500000000003</v>
      </c>
      <c r="AE113">
        <v>0.132075</v>
      </c>
      <c r="AF113">
        <v>0.43177900000000002</v>
      </c>
      <c r="AH113">
        <v>69.599999999999994</v>
      </c>
      <c r="AI113">
        <f t="shared" si="4"/>
        <v>0.15310108895349248</v>
      </c>
      <c r="AJ113">
        <f t="shared" si="5"/>
        <v>0.44675881486928759</v>
      </c>
      <c r="AK113">
        <f t="shared" si="6"/>
        <v>7.6865105698370684E-2</v>
      </c>
      <c r="AL113">
        <f t="shared" si="7"/>
        <v>8.0328053144118616E-4</v>
      </c>
      <c r="AM113">
        <f>U113 - AVERAGEIFS('Placebo Males'!U:U, 'Placebo Males'!B:B, B113, 'Placebo Males'!P:P, P113)</f>
        <v>-58.333333333333371</v>
      </c>
      <c r="AN113">
        <f>V113 - AVERAGEIFS('Placebo Males'!V:V, 'Placebo Males'!B:B, B113, 'Placebo Males'!P:P, P113)</f>
        <v>-8.3333333333333428</v>
      </c>
      <c r="AO113">
        <f>W113 - AVERAGEIFS('Placebo Males'!W:W, 'Placebo Males'!B:B, B113, 'Placebo Males'!P:P, P113)</f>
        <v>-4</v>
      </c>
      <c r="AP113">
        <f>X113 - AVERAGEIFS('Placebo Males'!X:X, 'Placebo Males'!B:B, B113, 'Placebo Males'!P:P, P113)</f>
        <v>7</v>
      </c>
      <c r="AQ113">
        <f>Y113 - AVERAGEIFS('Placebo Males'!Y:Y, 'Placebo Males'!B:B, B113, 'Placebo Males'!P:P, P113)</f>
        <v>-21</v>
      </c>
      <c r="AR113">
        <f>Z113 - AVERAGEIFS('Placebo Males'!Z:Z, 'Placebo Males'!B:B, B113, 'Placebo Males'!P:P, P113)</f>
        <v>10</v>
      </c>
      <c r="AS113">
        <f>AB113 - AVERAGEIFS('Placebo Males'!AB:AB, 'Placebo Males'!B:B, B113, 'Placebo Males'!P:P, P113)</f>
        <v>3.6666666666666643</v>
      </c>
      <c r="AT113">
        <f>AC113 - AVERAGEIFS('Placebo Males'!AC:AC, 'Placebo Males'!B:B, B113, 'Placebo Males'!P:P, P113)</f>
        <v>2</v>
      </c>
      <c r="AU113">
        <f>AD113 - AVERAGEIFS('Placebo Males'!AD:AD, 'Placebo Males'!B:B, B113, 'Placebo Males'!P:P, P113)</f>
        <v>-137.44633333333343</v>
      </c>
      <c r="AV113">
        <f>AE113 - AVERAGEIFS('Placebo Males'!AE:AE, 'Placebo Males'!B:B, B113, 'Placebo Males'!P:P, P113)</f>
        <v>-3.8950333333333337E-2</v>
      </c>
      <c r="AW113">
        <f>AF113 - AVERAGEIFS('Placebo Males'!AF:AF, 'Placebo Males'!B:B, B113, 'Placebo Males'!P:P, P113)</f>
        <v>-3.1476666666666597E-3</v>
      </c>
    </row>
    <row r="114" spans="1:49" x14ac:dyDescent="0.25">
      <c r="A114" t="s">
        <v>3435</v>
      </c>
      <c r="B114">
        <v>1014</v>
      </c>
      <c r="C114" t="s">
        <v>102</v>
      </c>
      <c r="D114">
        <v>35</v>
      </c>
      <c r="E114">
        <v>168.5</v>
      </c>
      <c r="F114">
        <v>65.5</v>
      </c>
      <c r="G114">
        <v>102.75</v>
      </c>
      <c r="H114">
        <v>52.5</v>
      </c>
      <c r="I114" t="s">
        <v>209</v>
      </c>
      <c r="J114" t="s">
        <v>104</v>
      </c>
      <c r="K114" t="s">
        <v>210</v>
      </c>
      <c r="L114" t="s">
        <v>311</v>
      </c>
      <c r="M114" t="s">
        <v>3323</v>
      </c>
      <c r="N114">
        <v>120</v>
      </c>
      <c r="O114" t="s">
        <v>2262</v>
      </c>
      <c r="P114">
        <v>2.5</v>
      </c>
      <c r="Q114" t="s">
        <v>113</v>
      </c>
      <c r="R114" t="s">
        <v>3327</v>
      </c>
      <c r="S114">
        <v>57</v>
      </c>
      <c r="T114" t="s">
        <v>2266</v>
      </c>
      <c r="U114">
        <v>836</v>
      </c>
      <c r="V114">
        <v>201</v>
      </c>
      <c r="W114">
        <v>374</v>
      </c>
      <c r="X114">
        <v>87</v>
      </c>
      <c r="Y114">
        <v>180</v>
      </c>
      <c r="Z114">
        <v>107</v>
      </c>
      <c r="AA114" t="s">
        <v>108</v>
      </c>
      <c r="AB114">
        <v>42</v>
      </c>
      <c r="AC114">
        <v>52</v>
      </c>
      <c r="AD114">
        <v>528.85500000000002</v>
      </c>
      <c r="AE114">
        <v>6.6666699999999995E-2</v>
      </c>
      <c r="AF114">
        <v>0.430809</v>
      </c>
      <c r="AH114">
        <v>69.3</v>
      </c>
      <c r="AI114">
        <f t="shared" si="4"/>
        <v>0.15244117046662398</v>
      </c>
      <c r="AJ114">
        <f t="shared" si="5"/>
        <v>0.44590483630269229</v>
      </c>
      <c r="AK114">
        <f t="shared" si="6"/>
        <v>7.6592755536344481E-2</v>
      </c>
      <c r="AL114">
        <f t="shared" si="7"/>
        <v>7.9868247165060247E-4</v>
      </c>
      <c r="AM114">
        <f>U114 - AVERAGEIFS('Placebo Males'!U:U, 'Placebo Males'!B:B, B114, 'Placebo Males'!P:P, P114)</f>
        <v>-32</v>
      </c>
      <c r="AN114">
        <f>V114 - AVERAGEIFS('Placebo Males'!V:V, 'Placebo Males'!B:B, B114, 'Placebo Males'!P:P, P114)</f>
        <v>13</v>
      </c>
      <c r="AO114">
        <f>W114 - AVERAGEIFS('Placebo Males'!W:W, 'Placebo Males'!B:B, B114, 'Placebo Males'!P:P, P114)</f>
        <v>-3</v>
      </c>
      <c r="AP114">
        <f>X114 - AVERAGEIFS('Placebo Males'!X:X, 'Placebo Males'!B:B, B114, 'Placebo Males'!P:P, P114)</f>
        <v>-5.6666666666666714</v>
      </c>
      <c r="AQ114">
        <f>Y114 - AVERAGEIFS('Placebo Males'!Y:Y, 'Placebo Males'!B:B, B114, 'Placebo Males'!P:P, P114)</f>
        <v>-10.333333333333343</v>
      </c>
      <c r="AR114">
        <f>Z114 - AVERAGEIFS('Placebo Males'!Z:Z, 'Placebo Males'!B:B, B114, 'Placebo Males'!P:P, P114)</f>
        <v>13</v>
      </c>
      <c r="AS114">
        <f>AB114 - AVERAGEIFS('Placebo Males'!AB:AB, 'Placebo Males'!B:B, B114, 'Placebo Males'!P:P, P114)</f>
        <v>-8.3333333333333357</v>
      </c>
      <c r="AT114">
        <f>AC114 - AVERAGEIFS('Placebo Males'!AC:AC, 'Placebo Males'!B:B, B114, 'Placebo Males'!P:P, P114)</f>
        <v>12.333333333333336</v>
      </c>
      <c r="AU114">
        <f>AD114 - AVERAGEIFS('Placebo Males'!AD:AD, 'Placebo Males'!B:B, B114, 'Placebo Males'!P:P, P114)</f>
        <v>-110.68466666666666</v>
      </c>
      <c r="AV114">
        <f>AE114 - AVERAGEIFS('Placebo Males'!AE:AE, 'Placebo Males'!B:B, B114, 'Placebo Males'!P:P, P114)</f>
        <v>-5.3941166666666679E-2</v>
      </c>
      <c r="AW114">
        <f>AF114 - AVERAGEIFS('Placebo Males'!AF:AF, 'Placebo Males'!B:B, B114, 'Placebo Males'!P:P, P114)</f>
        <v>1.1544999999999972E-2</v>
      </c>
    </row>
    <row r="115" spans="1:49" x14ac:dyDescent="0.25">
      <c r="A115" t="s">
        <v>3436</v>
      </c>
      <c r="B115">
        <v>1014</v>
      </c>
      <c r="C115" t="s">
        <v>102</v>
      </c>
      <c r="D115">
        <v>35</v>
      </c>
      <c r="E115">
        <v>168.5</v>
      </c>
      <c r="F115">
        <v>65.5</v>
      </c>
      <c r="G115">
        <v>102.75</v>
      </c>
      <c r="H115">
        <v>52.5</v>
      </c>
      <c r="I115" t="s">
        <v>209</v>
      </c>
      <c r="J115" t="s">
        <v>104</v>
      </c>
      <c r="K115" t="s">
        <v>210</v>
      </c>
      <c r="L115" t="s">
        <v>311</v>
      </c>
      <c r="M115" t="s">
        <v>3323</v>
      </c>
      <c r="N115">
        <v>120</v>
      </c>
      <c r="O115" t="s">
        <v>2262</v>
      </c>
      <c r="P115">
        <v>2.5</v>
      </c>
      <c r="Q115" t="s">
        <v>113</v>
      </c>
      <c r="R115" t="s">
        <v>3327</v>
      </c>
      <c r="S115">
        <v>57</v>
      </c>
      <c r="T115" t="s">
        <v>2266</v>
      </c>
      <c r="U115">
        <v>834</v>
      </c>
      <c r="V115">
        <v>194</v>
      </c>
      <c r="W115">
        <v>379</v>
      </c>
      <c r="X115">
        <v>93</v>
      </c>
      <c r="Y115">
        <v>174</v>
      </c>
      <c r="Z115">
        <v>112</v>
      </c>
      <c r="AA115" t="s">
        <v>108</v>
      </c>
      <c r="AB115">
        <v>46</v>
      </c>
      <c r="AC115">
        <v>48</v>
      </c>
      <c r="AD115">
        <v>530.40800000000002</v>
      </c>
      <c r="AE115">
        <v>5.1724100000000002E-2</v>
      </c>
      <c r="AF115">
        <v>0.423481</v>
      </c>
      <c r="AH115">
        <v>69.3</v>
      </c>
      <c r="AI115">
        <f t="shared" si="4"/>
        <v>0.15244117046662398</v>
      </c>
      <c r="AJ115">
        <f t="shared" si="5"/>
        <v>0.44590483630269229</v>
      </c>
      <c r="AK115">
        <f t="shared" si="6"/>
        <v>7.6592755536344481E-2</v>
      </c>
      <c r="AL115">
        <f t="shared" si="7"/>
        <v>7.9868247165060247E-4</v>
      </c>
      <c r="AM115">
        <f>U115 - AVERAGEIFS('Placebo Males'!U:U, 'Placebo Males'!B:B, B115, 'Placebo Males'!P:P, P115)</f>
        <v>-34</v>
      </c>
      <c r="AN115">
        <f>V115 - AVERAGEIFS('Placebo Males'!V:V, 'Placebo Males'!B:B, B115, 'Placebo Males'!P:P, P115)</f>
        <v>6</v>
      </c>
      <c r="AO115">
        <f>W115 - AVERAGEIFS('Placebo Males'!W:W, 'Placebo Males'!B:B, B115, 'Placebo Males'!P:P, P115)</f>
        <v>2</v>
      </c>
      <c r="AP115">
        <f>X115 - AVERAGEIFS('Placebo Males'!X:X, 'Placebo Males'!B:B, B115, 'Placebo Males'!P:P, P115)</f>
        <v>0.3333333333333286</v>
      </c>
      <c r="AQ115">
        <f>Y115 - AVERAGEIFS('Placebo Males'!Y:Y, 'Placebo Males'!B:B, B115, 'Placebo Males'!P:P, P115)</f>
        <v>-16.333333333333343</v>
      </c>
      <c r="AR115">
        <f>Z115 - AVERAGEIFS('Placebo Males'!Z:Z, 'Placebo Males'!B:B, B115, 'Placebo Males'!P:P, P115)</f>
        <v>18</v>
      </c>
      <c r="AS115">
        <f>AB115 - AVERAGEIFS('Placebo Males'!AB:AB, 'Placebo Males'!B:B, B115, 'Placebo Males'!P:P, P115)</f>
        <v>-4.3333333333333357</v>
      </c>
      <c r="AT115">
        <f>AC115 - AVERAGEIFS('Placebo Males'!AC:AC, 'Placebo Males'!B:B, B115, 'Placebo Males'!P:P, P115)</f>
        <v>8.3333333333333357</v>
      </c>
      <c r="AU115">
        <f>AD115 - AVERAGEIFS('Placebo Males'!AD:AD, 'Placebo Males'!B:B, B115, 'Placebo Males'!P:P, P115)</f>
        <v>-109.13166666666666</v>
      </c>
      <c r="AV115">
        <f>AE115 - AVERAGEIFS('Placebo Males'!AE:AE, 'Placebo Males'!B:B, B115, 'Placebo Males'!P:P, P115)</f>
        <v>-6.8883766666666679E-2</v>
      </c>
      <c r="AW115">
        <f>AF115 - AVERAGEIFS('Placebo Males'!AF:AF, 'Placebo Males'!B:B, B115, 'Placebo Males'!P:P, P115)</f>
        <v>4.2169999999999708E-3</v>
      </c>
    </row>
    <row r="116" spans="1:49" x14ac:dyDescent="0.25">
      <c r="A116" t="s">
        <v>3437</v>
      </c>
      <c r="B116">
        <v>1014</v>
      </c>
      <c r="C116" t="s">
        <v>102</v>
      </c>
      <c r="D116">
        <v>35</v>
      </c>
      <c r="E116">
        <v>168.5</v>
      </c>
      <c r="F116">
        <v>65.5</v>
      </c>
      <c r="G116">
        <v>102.75</v>
      </c>
      <c r="H116">
        <v>52.5</v>
      </c>
      <c r="I116" t="s">
        <v>209</v>
      </c>
      <c r="J116" t="s">
        <v>104</v>
      </c>
      <c r="K116" t="s">
        <v>210</v>
      </c>
      <c r="L116" t="s">
        <v>311</v>
      </c>
      <c r="M116" t="s">
        <v>3323</v>
      </c>
      <c r="N116">
        <v>120</v>
      </c>
      <c r="O116" t="s">
        <v>2262</v>
      </c>
      <c r="P116">
        <v>2.5</v>
      </c>
      <c r="Q116" t="s">
        <v>113</v>
      </c>
      <c r="R116" t="s">
        <v>3327</v>
      </c>
      <c r="S116">
        <v>57</v>
      </c>
      <c r="T116" t="s">
        <v>2266</v>
      </c>
      <c r="U116">
        <v>851</v>
      </c>
      <c r="V116">
        <v>194</v>
      </c>
      <c r="W116">
        <v>373</v>
      </c>
      <c r="X116">
        <v>89</v>
      </c>
      <c r="Y116">
        <v>175</v>
      </c>
      <c r="Z116">
        <v>109</v>
      </c>
      <c r="AA116" t="s">
        <v>108</v>
      </c>
      <c r="AB116">
        <v>44</v>
      </c>
      <c r="AC116">
        <v>50</v>
      </c>
      <c r="AD116">
        <v>522.16899999999998</v>
      </c>
      <c r="AE116">
        <v>5.1724100000000002E-2</v>
      </c>
      <c r="AF116">
        <v>0.41953800000000002</v>
      </c>
      <c r="AH116">
        <v>69.3</v>
      </c>
      <c r="AI116">
        <f t="shared" si="4"/>
        <v>0.15244117046662398</v>
      </c>
      <c r="AJ116">
        <f t="shared" si="5"/>
        <v>0.44590483630269229</v>
      </c>
      <c r="AK116">
        <f t="shared" si="6"/>
        <v>7.6592755536344481E-2</v>
      </c>
      <c r="AL116">
        <f t="shared" si="7"/>
        <v>7.9868247165060247E-4</v>
      </c>
      <c r="AM116">
        <f>U116 - AVERAGEIFS('Placebo Males'!U:U, 'Placebo Males'!B:B, B116, 'Placebo Males'!P:P, P116)</f>
        <v>-17</v>
      </c>
      <c r="AN116">
        <f>V116 - AVERAGEIFS('Placebo Males'!V:V, 'Placebo Males'!B:B, B116, 'Placebo Males'!P:P, P116)</f>
        <v>6</v>
      </c>
      <c r="AO116">
        <f>W116 - AVERAGEIFS('Placebo Males'!W:W, 'Placebo Males'!B:B, B116, 'Placebo Males'!P:P, P116)</f>
        <v>-4</v>
      </c>
      <c r="AP116">
        <f>X116 - AVERAGEIFS('Placebo Males'!X:X, 'Placebo Males'!B:B, B116, 'Placebo Males'!P:P, P116)</f>
        <v>-3.6666666666666714</v>
      </c>
      <c r="AQ116">
        <f>Y116 - AVERAGEIFS('Placebo Males'!Y:Y, 'Placebo Males'!B:B, B116, 'Placebo Males'!P:P, P116)</f>
        <v>-15.333333333333343</v>
      </c>
      <c r="AR116">
        <f>Z116 - AVERAGEIFS('Placebo Males'!Z:Z, 'Placebo Males'!B:B, B116, 'Placebo Males'!P:P, P116)</f>
        <v>15</v>
      </c>
      <c r="AS116">
        <f>AB116 - AVERAGEIFS('Placebo Males'!AB:AB, 'Placebo Males'!B:B, B116, 'Placebo Males'!P:P, P116)</f>
        <v>-6.3333333333333357</v>
      </c>
      <c r="AT116">
        <f>AC116 - AVERAGEIFS('Placebo Males'!AC:AC, 'Placebo Males'!B:B, B116, 'Placebo Males'!P:P, P116)</f>
        <v>10.333333333333336</v>
      </c>
      <c r="AU116">
        <f>AD116 - AVERAGEIFS('Placebo Males'!AD:AD, 'Placebo Males'!B:B, B116, 'Placebo Males'!P:P, P116)</f>
        <v>-117.37066666666669</v>
      </c>
      <c r="AV116">
        <f>AE116 - AVERAGEIFS('Placebo Males'!AE:AE, 'Placebo Males'!B:B, B116, 'Placebo Males'!P:P, P116)</f>
        <v>-6.8883766666666679E-2</v>
      </c>
      <c r="AW116">
        <f>AF116 - AVERAGEIFS('Placebo Males'!AF:AF, 'Placebo Males'!B:B, B116, 'Placebo Males'!P:P, P116)</f>
        <v>2.7399999999999647E-4</v>
      </c>
    </row>
    <row r="117" spans="1:49" x14ac:dyDescent="0.25">
      <c r="A117" t="s">
        <v>3438</v>
      </c>
      <c r="B117">
        <v>1014</v>
      </c>
      <c r="C117" t="s">
        <v>102</v>
      </c>
      <c r="D117">
        <v>35</v>
      </c>
      <c r="E117">
        <v>168.5</v>
      </c>
      <c r="F117">
        <v>65.5</v>
      </c>
      <c r="G117">
        <v>102.75</v>
      </c>
      <c r="H117">
        <v>52.5</v>
      </c>
      <c r="I117" t="s">
        <v>209</v>
      </c>
      <c r="J117" t="s">
        <v>104</v>
      </c>
      <c r="K117" t="s">
        <v>210</v>
      </c>
      <c r="L117" t="s">
        <v>311</v>
      </c>
      <c r="M117" t="s">
        <v>3323</v>
      </c>
      <c r="N117">
        <v>120</v>
      </c>
      <c r="O117" t="s">
        <v>2262</v>
      </c>
      <c r="P117">
        <v>3</v>
      </c>
      <c r="Q117" t="s">
        <v>113</v>
      </c>
      <c r="R117" t="s">
        <v>3327</v>
      </c>
      <c r="S117">
        <v>45.1</v>
      </c>
      <c r="T117" t="s">
        <v>2266</v>
      </c>
      <c r="U117">
        <v>893</v>
      </c>
      <c r="V117">
        <v>173</v>
      </c>
      <c r="W117">
        <v>373</v>
      </c>
      <c r="X117">
        <v>94</v>
      </c>
      <c r="Y117">
        <v>184</v>
      </c>
      <c r="Z117">
        <v>95</v>
      </c>
      <c r="AA117" t="s">
        <v>108</v>
      </c>
      <c r="AB117">
        <v>48</v>
      </c>
      <c r="AC117">
        <v>39</v>
      </c>
      <c r="AD117">
        <v>585.47900000000004</v>
      </c>
      <c r="AE117">
        <v>7.2727299999999995E-2</v>
      </c>
      <c r="AF117">
        <v>0.43432900000000002</v>
      </c>
      <c r="AH117">
        <v>68.7</v>
      </c>
      <c r="AI117">
        <f t="shared" si="4"/>
        <v>0.15112133349288698</v>
      </c>
      <c r="AJ117">
        <f t="shared" si="5"/>
        <v>0.4441867053047831</v>
      </c>
      <c r="AK117">
        <f t="shared" si="6"/>
        <v>7.6047182455462048E-2</v>
      </c>
      <c r="AL117">
        <f t="shared" si="7"/>
        <v>7.8950593662685531E-4</v>
      </c>
      <c r="AM117">
        <f>U117 - AVERAGEIFS('Placebo Males'!U:U, 'Placebo Males'!B:B, B117, 'Placebo Males'!P:P, P117)</f>
        <v>-5</v>
      </c>
      <c r="AN117">
        <f>V117 - AVERAGEIFS('Placebo Males'!V:V, 'Placebo Males'!B:B, B117, 'Placebo Males'!P:P, P117)</f>
        <v>-11.333333333333343</v>
      </c>
      <c r="AO117">
        <f>W117 - AVERAGEIFS('Placebo Males'!W:W, 'Placebo Males'!B:B, B117, 'Placebo Males'!P:P, P117)</f>
        <v>-7</v>
      </c>
      <c r="AP117">
        <f>X117 - AVERAGEIFS('Placebo Males'!X:X, 'Placebo Males'!B:B, B117, 'Placebo Males'!P:P, P117)</f>
        <v>0.3333333333333286</v>
      </c>
      <c r="AQ117">
        <f>Y117 - AVERAGEIFS('Placebo Males'!Y:Y, 'Placebo Males'!B:B, B117, 'Placebo Males'!P:P, P117)</f>
        <v>-5.6666666666666572</v>
      </c>
      <c r="AR117">
        <f>Z117 - AVERAGEIFS('Placebo Males'!Z:Z, 'Placebo Males'!B:B, B117, 'Placebo Males'!P:P, P117)</f>
        <v>-1.6666666666666714</v>
      </c>
      <c r="AS117">
        <f>AB117 - AVERAGEIFS('Placebo Males'!AB:AB, 'Placebo Males'!B:B, B117, 'Placebo Males'!P:P, P117)</f>
        <v>-1</v>
      </c>
      <c r="AT117">
        <f>AC117 - AVERAGEIFS('Placebo Males'!AC:AC, 'Placebo Males'!B:B, B117, 'Placebo Males'!P:P, P117)</f>
        <v>-3.3333333333333357</v>
      </c>
      <c r="AU117">
        <f>AD117 - AVERAGEIFS('Placebo Males'!AD:AD, 'Placebo Males'!B:B, B117, 'Placebo Males'!P:P, P117)</f>
        <v>-15.49666666666667</v>
      </c>
      <c r="AV117">
        <f>AE117 - AVERAGEIFS('Placebo Males'!AE:AE, 'Placebo Males'!B:B, B117, 'Placebo Males'!P:P, P117)</f>
        <v>-7.0943699999999998E-2</v>
      </c>
      <c r="AW117">
        <f>AF117 - AVERAGEIFS('Placebo Males'!AF:AF, 'Placebo Males'!B:B, B117, 'Placebo Males'!P:P, P117)</f>
        <v>8.0086666666666639E-3</v>
      </c>
    </row>
    <row r="118" spans="1:49" x14ac:dyDescent="0.25">
      <c r="A118" t="s">
        <v>3439</v>
      </c>
      <c r="B118">
        <v>1014</v>
      </c>
      <c r="C118" t="s">
        <v>102</v>
      </c>
      <c r="D118">
        <v>35</v>
      </c>
      <c r="E118">
        <v>168.5</v>
      </c>
      <c r="F118">
        <v>65.5</v>
      </c>
      <c r="G118">
        <v>102.75</v>
      </c>
      <c r="H118">
        <v>52.5</v>
      </c>
      <c r="I118" t="s">
        <v>209</v>
      </c>
      <c r="J118" t="s">
        <v>104</v>
      </c>
      <c r="K118" t="s">
        <v>210</v>
      </c>
      <c r="L118" t="s">
        <v>311</v>
      </c>
      <c r="M118" t="s">
        <v>3323</v>
      </c>
      <c r="N118">
        <v>120</v>
      </c>
      <c r="O118" t="s">
        <v>2262</v>
      </c>
      <c r="P118">
        <v>3</v>
      </c>
      <c r="Q118" t="s">
        <v>113</v>
      </c>
      <c r="R118" t="s">
        <v>3327</v>
      </c>
      <c r="S118">
        <v>45.1</v>
      </c>
      <c r="T118" t="s">
        <v>2266</v>
      </c>
      <c r="U118">
        <v>880</v>
      </c>
      <c r="V118">
        <v>187</v>
      </c>
      <c r="W118">
        <v>368</v>
      </c>
      <c r="X118">
        <v>89</v>
      </c>
      <c r="Y118">
        <v>184</v>
      </c>
      <c r="Z118">
        <v>95</v>
      </c>
      <c r="AA118" t="s">
        <v>108</v>
      </c>
      <c r="AB118">
        <v>49</v>
      </c>
      <c r="AC118">
        <v>39</v>
      </c>
      <c r="AD118">
        <v>581.04700000000003</v>
      </c>
      <c r="AE118">
        <v>7.2727299999999995E-2</v>
      </c>
      <c r="AF118">
        <v>0.42752499999999999</v>
      </c>
      <c r="AH118">
        <v>68.7</v>
      </c>
      <c r="AI118">
        <f t="shared" si="4"/>
        <v>0.15112133349288698</v>
      </c>
      <c r="AJ118">
        <f t="shared" si="5"/>
        <v>0.4441867053047831</v>
      </c>
      <c r="AK118">
        <f t="shared" si="6"/>
        <v>7.6047182455462048E-2</v>
      </c>
      <c r="AL118">
        <f t="shared" si="7"/>
        <v>7.8950593662685531E-4</v>
      </c>
      <c r="AM118">
        <f>U118 - AVERAGEIFS('Placebo Males'!U:U, 'Placebo Males'!B:B, B118, 'Placebo Males'!P:P, P118)</f>
        <v>-18</v>
      </c>
      <c r="AN118">
        <f>V118 - AVERAGEIFS('Placebo Males'!V:V, 'Placebo Males'!B:B, B118, 'Placebo Males'!P:P, P118)</f>
        <v>2.6666666666666572</v>
      </c>
      <c r="AO118">
        <f>W118 - AVERAGEIFS('Placebo Males'!W:W, 'Placebo Males'!B:B, B118, 'Placebo Males'!P:P, P118)</f>
        <v>-12</v>
      </c>
      <c r="AP118">
        <f>X118 - AVERAGEIFS('Placebo Males'!X:X, 'Placebo Males'!B:B, B118, 'Placebo Males'!P:P, P118)</f>
        <v>-4.6666666666666714</v>
      </c>
      <c r="AQ118">
        <f>Y118 - AVERAGEIFS('Placebo Males'!Y:Y, 'Placebo Males'!B:B, B118, 'Placebo Males'!P:P, P118)</f>
        <v>-5.6666666666666572</v>
      </c>
      <c r="AR118">
        <f>Z118 - AVERAGEIFS('Placebo Males'!Z:Z, 'Placebo Males'!B:B, B118, 'Placebo Males'!P:P, P118)</f>
        <v>-1.6666666666666714</v>
      </c>
      <c r="AS118">
        <f>AB118 - AVERAGEIFS('Placebo Males'!AB:AB, 'Placebo Males'!B:B, B118, 'Placebo Males'!P:P, P118)</f>
        <v>0</v>
      </c>
      <c r="AT118">
        <f>AC118 - AVERAGEIFS('Placebo Males'!AC:AC, 'Placebo Males'!B:B, B118, 'Placebo Males'!P:P, P118)</f>
        <v>-3.3333333333333357</v>
      </c>
      <c r="AU118">
        <f>AD118 - AVERAGEIFS('Placebo Males'!AD:AD, 'Placebo Males'!B:B, B118, 'Placebo Males'!P:P, P118)</f>
        <v>-19.928666666666686</v>
      </c>
      <c r="AV118">
        <f>AE118 - AVERAGEIFS('Placebo Males'!AE:AE, 'Placebo Males'!B:B, B118, 'Placebo Males'!P:P, P118)</f>
        <v>-7.0943699999999998E-2</v>
      </c>
      <c r="AW118">
        <f>AF118 - AVERAGEIFS('Placebo Males'!AF:AF, 'Placebo Males'!B:B, B118, 'Placebo Males'!P:P, P118)</f>
        <v>1.2046666666666317E-3</v>
      </c>
    </row>
    <row r="119" spans="1:49" x14ac:dyDescent="0.25">
      <c r="A119" t="s">
        <v>3440</v>
      </c>
      <c r="B119">
        <v>1014</v>
      </c>
      <c r="C119" t="s">
        <v>102</v>
      </c>
      <c r="D119">
        <v>35</v>
      </c>
      <c r="E119">
        <v>168.5</v>
      </c>
      <c r="F119">
        <v>65.5</v>
      </c>
      <c r="G119">
        <v>102.75</v>
      </c>
      <c r="H119">
        <v>52.5</v>
      </c>
      <c r="I119" t="s">
        <v>209</v>
      </c>
      <c r="J119" t="s">
        <v>104</v>
      </c>
      <c r="K119" t="s">
        <v>210</v>
      </c>
      <c r="L119" t="s">
        <v>311</v>
      </c>
      <c r="M119" t="s">
        <v>3323</v>
      </c>
      <c r="N119">
        <v>120</v>
      </c>
      <c r="O119" t="s">
        <v>2262</v>
      </c>
      <c r="P119">
        <v>3</v>
      </c>
      <c r="Q119" t="s">
        <v>113</v>
      </c>
      <c r="R119" t="s">
        <v>3327</v>
      </c>
      <c r="S119">
        <v>45.1</v>
      </c>
      <c r="T119" t="s">
        <v>2266</v>
      </c>
      <c r="U119">
        <v>890</v>
      </c>
      <c r="V119">
        <v>180</v>
      </c>
      <c r="W119">
        <v>369</v>
      </c>
      <c r="X119">
        <v>91</v>
      </c>
      <c r="Y119">
        <v>184</v>
      </c>
      <c r="Z119">
        <v>94</v>
      </c>
      <c r="AA119" t="s">
        <v>108</v>
      </c>
      <c r="AB119">
        <v>46</v>
      </c>
      <c r="AC119">
        <v>41</v>
      </c>
      <c r="AD119">
        <v>575.37800000000004</v>
      </c>
      <c r="AE119">
        <v>0.132075</v>
      </c>
      <c r="AF119">
        <v>0.426176</v>
      </c>
      <c r="AH119">
        <v>68.7</v>
      </c>
      <c r="AI119">
        <f t="shared" si="4"/>
        <v>0.15112133349288698</v>
      </c>
      <c r="AJ119">
        <f t="shared" si="5"/>
        <v>0.4441867053047831</v>
      </c>
      <c r="AK119">
        <f t="shared" si="6"/>
        <v>7.6047182455462048E-2</v>
      </c>
      <c r="AL119">
        <f t="shared" si="7"/>
        <v>7.8950593662685531E-4</v>
      </c>
      <c r="AM119">
        <f>U119 - AVERAGEIFS('Placebo Males'!U:U, 'Placebo Males'!B:B, B119, 'Placebo Males'!P:P, P119)</f>
        <v>-8</v>
      </c>
      <c r="AN119">
        <f>V119 - AVERAGEIFS('Placebo Males'!V:V, 'Placebo Males'!B:B, B119, 'Placebo Males'!P:P, P119)</f>
        <v>-4.3333333333333428</v>
      </c>
      <c r="AO119">
        <f>W119 - AVERAGEIFS('Placebo Males'!W:W, 'Placebo Males'!B:B, B119, 'Placebo Males'!P:P, P119)</f>
        <v>-11</v>
      </c>
      <c r="AP119">
        <f>X119 - AVERAGEIFS('Placebo Males'!X:X, 'Placebo Males'!B:B, B119, 'Placebo Males'!P:P, P119)</f>
        <v>-2.6666666666666714</v>
      </c>
      <c r="AQ119">
        <f>Y119 - AVERAGEIFS('Placebo Males'!Y:Y, 'Placebo Males'!B:B, B119, 'Placebo Males'!P:P, P119)</f>
        <v>-5.6666666666666572</v>
      </c>
      <c r="AR119">
        <f>Z119 - AVERAGEIFS('Placebo Males'!Z:Z, 'Placebo Males'!B:B, B119, 'Placebo Males'!P:P, P119)</f>
        <v>-2.6666666666666714</v>
      </c>
      <c r="AS119">
        <f>AB119 - AVERAGEIFS('Placebo Males'!AB:AB, 'Placebo Males'!B:B, B119, 'Placebo Males'!P:P, P119)</f>
        <v>-3</v>
      </c>
      <c r="AT119">
        <f>AC119 - AVERAGEIFS('Placebo Males'!AC:AC, 'Placebo Males'!B:B, B119, 'Placebo Males'!P:P, P119)</f>
        <v>-1.3333333333333357</v>
      </c>
      <c r="AU119">
        <f>AD119 - AVERAGEIFS('Placebo Males'!AD:AD, 'Placebo Males'!B:B, B119, 'Placebo Males'!P:P, P119)</f>
        <v>-25.597666666666669</v>
      </c>
      <c r="AV119">
        <f>AE119 - AVERAGEIFS('Placebo Males'!AE:AE, 'Placebo Males'!B:B, B119, 'Placebo Males'!P:P, P119)</f>
        <v>-1.1595999999999995E-2</v>
      </c>
      <c r="AW119">
        <f>AF119 - AVERAGEIFS('Placebo Males'!AF:AF, 'Placebo Males'!B:B, B119, 'Placebo Males'!P:P, P119)</f>
        <v>-1.4433333333335741E-4</v>
      </c>
    </row>
    <row r="120" spans="1:49" x14ac:dyDescent="0.25">
      <c r="A120" t="s">
        <v>3441</v>
      </c>
      <c r="B120">
        <v>1014</v>
      </c>
      <c r="C120" t="s">
        <v>102</v>
      </c>
      <c r="D120">
        <v>35</v>
      </c>
      <c r="E120">
        <v>168.5</v>
      </c>
      <c r="F120">
        <v>65.5</v>
      </c>
      <c r="G120">
        <v>102.75</v>
      </c>
      <c r="H120">
        <v>52.5</v>
      </c>
      <c r="I120" t="s">
        <v>209</v>
      </c>
      <c r="J120" t="s">
        <v>104</v>
      </c>
      <c r="K120" t="s">
        <v>210</v>
      </c>
      <c r="L120" t="s">
        <v>311</v>
      </c>
      <c r="M120" t="s">
        <v>3323</v>
      </c>
      <c r="N120">
        <v>120</v>
      </c>
      <c r="O120" t="s">
        <v>2262</v>
      </c>
      <c r="P120">
        <v>3.5</v>
      </c>
      <c r="Q120" t="s">
        <v>113</v>
      </c>
      <c r="R120" t="s">
        <v>3327</v>
      </c>
      <c r="S120">
        <v>27.2</v>
      </c>
      <c r="T120" t="s">
        <v>2266</v>
      </c>
      <c r="U120">
        <v>882</v>
      </c>
      <c r="V120">
        <v>183</v>
      </c>
      <c r="W120">
        <v>372</v>
      </c>
      <c r="X120">
        <v>89</v>
      </c>
      <c r="Y120">
        <v>187</v>
      </c>
      <c r="Z120">
        <v>96</v>
      </c>
      <c r="AA120" t="s">
        <v>108</v>
      </c>
      <c r="AB120">
        <v>49</v>
      </c>
      <c r="AC120">
        <v>40</v>
      </c>
      <c r="AD120">
        <v>607.99800000000005</v>
      </c>
      <c r="AE120">
        <v>0.125</v>
      </c>
      <c r="AF120">
        <v>0.42968099999999998</v>
      </c>
      <c r="AH120">
        <v>68.400000000000006</v>
      </c>
      <c r="AI120">
        <f t="shared" si="4"/>
        <v>0.15046141500601845</v>
      </c>
      <c r="AJ120">
        <f t="shared" si="5"/>
        <v>0.44332250649802707</v>
      </c>
      <c r="AK120">
        <f t="shared" si="6"/>
        <v>7.5773957529453928E-2</v>
      </c>
      <c r="AL120">
        <f t="shared" si="7"/>
        <v>7.8492750011061041E-4</v>
      </c>
      <c r="AM120">
        <f>U120 - AVERAGEIFS('Placebo Males'!U:U, 'Placebo Males'!B:B, B120, 'Placebo Males'!P:P, P120)</f>
        <v>-40.666666666666629</v>
      </c>
      <c r="AN120">
        <f>V120 - AVERAGEIFS('Placebo Males'!V:V, 'Placebo Males'!B:B, B120, 'Placebo Males'!P:P, P120)</f>
        <v>-5</v>
      </c>
      <c r="AO120">
        <f>W120 - AVERAGEIFS('Placebo Males'!W:W, 'Placebo Males'!B:B, B120, 'Placebo Males'!P:P, P120)</f>
        <v>1.3333333333333144</v>
      </c>
      <c r="AP120">
        <f>X120 - AVERAGEIFS('Placebo Males'!X:X, 'Placebo Males'!B:B, B120, 'Placebo Males'!P:P, P120)</f>
        <v>-2.6666666666666714</v>
      </c>
      <c r="AQ120">
        <f>Y120 - AVERAGEIFS('Placebo Males'!Y:Y, 'Placebo Males'!B:B, B120, 'Placebo Males'!P:P, P120)</f>
        <v>-13.666666666666657</v>
      </c>
      <c r="AR120">
        <f>Z120 - AVERAGEIFS('Placebo Males'!Z:Z, 'Placebo Males'!B:B, B120, 'Placebo Males'!P:P, P120)</f>
        <v>17.666666666666671</v>
      </c>
      <c r="AS120">
        <f>AB120 - AVERAGEIFS('Placebo Males'!AB:AB, 'Placebo Males'!B:B, B120, 'Placebo Males'!P:P, P120)</f>
        <v>-1</v>
      </c>
      <c r="AT120">
        <f>AC120 - AVERAGEIFS('Placebo Males'!AC:AC, 'Placebo Males'!B:B, B120, 'Placebo Males'!P:P, P120)</f>
        <v>12</v>
      </c>
      <c r="AU120">
        <f>AD120 - AVERAGEIFS('Placebo Males'!AD:AD, 'Placebo Males'!B:B, B120, 'Placebo Males'!P:P, P120)</f>
        <v>-142.4996666666666</v>
      </c>
      <c r="AV120">
        <f>AE120 - AVERAGEIFS('Placebo Males'!AE:AE, 'Placebo Males'!B:B, B120, 'Placebo Males'!P:P, P120)</f>
        <v>-2.8333333333333349E-2</v>
      </c>
      <c r="AW120">
        <f>AF120 - AVERAGEIFS('Placebo Males'!AF:AF, 'Placebo Males'!B:B, B120, 'Placebo Males'!P:P, P120)</f>
        <v>1.4516666666666289E-3</v>
      </c>
    </row>
    <row r="121" spans="1:49" x14ac:dyDescent="0.25">
      <c r="A121" t="s">
        <v>3442</v>
      </c>
      <c r="B121">
        <v>1014</v>
      </c>
      <c r="C121" t="s">
        <v>102</v>
      </c>
      <c r="D121">
        <v>35</v>
      </c>
      <c r="E121">
        <v>168.5</v>
      </c>
      <c r="F121">
        <v>65.5</v>
      </c>
      <c r="G121">
        <v>102.75</v>
      </c>
      <c r="H121">
        <v>52.5</v>
      </c>
      <c r="I121" t="s">
        <v>209</v>
      </c>
      <c r="J121" t="s">
        <v>104</v>
      </c>
      <c r="K121" t="s">
        <v>210</v>
      </c>
      <c r="L121" t="s">
        <v>311</v>
      </c>
      <c r="M121" t="s">
        <v>3323</v>
      </c>
      <c r="N121">
        <v>120</v>
      </c>
      <c r="O121" t="s">
        <v>2262</v>
      </c>
      <c r="P121">
        <v>3.5</v>
      </c>
      <c r="Q121" t="s">
        <v>113</v>
      </c>
      <c r="R121" t="s">
        <v>3327</v>
      </c>
      <c r="S121">
        <v>27.2</v>
      </c>
      <c r="T121" t="s">
        <v>2266</v>
      </c>
      <c r="U121">
        <v>875</v>
      </c>
      <c r="V121">
        <v>188</v>
      </c>
      <c r="W121">
        <v>374</v>
      </c>
      <c r="X121">
        <v>90</v>
      </c>
      <c r="Y121">
        <v>187</v>
      </c>
      <c r="Z121">
        <v>97</v>
      </c>
      <c r="AA121" t="s">
        <v>108</v>
      </c>
      <c r="AB121">
        <v>49</v>
      </c>
      <c r="AC121">
        <v>42</v>
      </c>
      <c r="AD121">
        <v>591.42200000000003</v>
      </c>
      <c r="AE121">
        <v>8.6206900000000003E-2</v>
      </c>
      <c r="AF121">
        <v>0.42993500000000001</v>
      </c>
      <c r="AH121">
        <v>68.400000000000006</v>
      </c>
      <c r="AI121">
        <f t="shared" si="4"/>
        <v>0.15046141500601845</v>
      </c>
      <c r="AJ121">
        <f t="shared" si="5"/>
        <v>0.44332250649802707</v>
      </c>
      <c r="AK121">
        <f t="shared" si="6"/>
        <v>7.5773957529453928E-2</v>
      </c>
      <c r="AL121">
        <f t="shared" si="7"/>
        <v>7.8492750011061041E-4</v>
      </c>
      <c r="AM121">
        <f>U121 - AVERAGEIFS('Placebo Males'!U:U, 'Placebo Males'!B:B, B121, 'Placebo Males'!P:P, P121)</f>
        <v>-47.666666666666629</v>
      </c>
      <c r="AN121">
        <f>V121 - AVERAGEIFS('Placebo Males'!V:V, 'Placebo Males'!B:B, B121, 'Placebo Males'!P:P, P121)</f>
        <v>0</v>
      </c>
      <c r="AO121">
        <f>W121 - AVERAGEIFS('Placebo Males'!W:W, 'Placebo Males'!B:B, B121, 'Placebo Males'!P:P, P121)</f>
        <v>3.3333333333333144</v>
      </c>
      <c r="AP121">
        <f>X121 - AVERAGEIFS('Placebo Males'!X:X, 'Placebo Males'!B:B, B121, 'Placebo Males'!P:P, P121)</f>
        <v>-1.6666666666666714</v>
      </c>
      <c r="AQ121">
        <f>Y121 - AVERAGEIFS('Placebo Males'!Y:Y, 'Placebo Males'!B:B, B121, 'Placebo Males'!P:P, P121)</f>
        <v>-13.666666666666657</v>
      </c>
      <c r="AR121">
        <f>Z121 - AVERAGEIFS('Placebo Males'!Z:Z, 'Placebo Males'!B:B, B121, 'Placebo Males'!P:P, P121)</f>
        <v>18.666666666666671</v>
      </c>
      <c r="AS121">
        <f>AB121 - AVERAGEIFS('Placebo Males'!AB:AB, 'Placebo Males'!B:B, B121, 'Placebo Males'!P:P, P121)</f>
        <v>-1</v>
      </c>
      <c r="AT121">
        <f>AC121 - AVERAGEIFS('Placebo Males'!AC:AC, 'Placebo Males'!B:B, B121, 'Placebo Males'!P:P, P121)</f>
        <v>14</v>
      </c>
      <c r="AU121">
        <f>AD121 - AVERAGEIFS('Placebo Males'!AD:AD, 'Placebo Males'!B:B, B121, 'Placebo Males'!P:P, P121)</f>
        <v>-159.07566666666662</v>
      </c>
      <c r="AV121">
        <f>AE121 - AVERAGEIFS('Placebo Males'!AE:AE, 'Placebo Males'!B:B, B121, 'Placebo Males'!P:P, P121)</f>
        <v>-6.7126433333333346E-2</v>
      </c>
      <c r="AW121">
        <f>AF121 - AVERAGEIFS('Placebo Males'!AF:AF, 'Placebo Males'!B:B, B121, 'Placebo Males'!P:P, P121)</f>
        <v>1.7056666666666609E-3</v>
      </c>
    </row>
    <row r="122" spans="1:49" x14ac:dyDescent="0.25">
      <c r="A122" t="s">
        <v>3443</v>
      </c>
      <c r="B122">
        <v>1014</v>
      </c>
      <c r="C122" t="s">
        <v>102</v>
      </c>
      <c r="D122">
        <v>35</v>
      </c>
      <c r="E122">
        <v>168.5</v>
      </c>
      <c r="F122">
        <v>65.5</v>
      </c>
      <c r="G122">
        <v>102.75</v>
      </c>
      <c r="H122">
        <v>52.5</v>
      </c>
      <c r="I122" t="s">
        <v>209</v>
      </c>
      <c r="J122" t="s">
        <v>104</v>
      </c>
      <c r="K122" t="s">
        <v>210</v>
      </c>
      <c r="L122" t="s">
        <v>311</v>
      </c>
      <c r="M122" t="s">
        <v>3323</v>
      </c>
      <c r="N122">
        <v>120</v>
      </c>
      <c r="O122" t="s">
        <v>2262</v>
      </c>
      <c r="P122">
        <v>3.5</v>
      </c>
      <c r="Q122" t="s">
        <v>113</v>
      </c>
      <c r="R122" t="s">
        <v>3327</v>
      </c>
      <c r="S122">
        <v>27.2</v>
      </c>
      <c r="T122" t="s">
        <v>2266</v>
      </c>
      <c r="U122">
        <v>916</v>
      </c>
      <c r="V122">
        <v>187</v>
      </c>
      <c r="W122">
        <v>373</v>
      </c>
      <c r="X122">
        <v>88</v>
      </c>
      <c r="Y122">
        <v>186</v>
      </c>
      <c r="Z122">
        <v>99</v>
      </c>
      <c r="AA122" t="s">
        <v>108</v>
      </c>
      <c r="AB122">
        <v>52</v>
      </c>
      <c r="AC122">
        <v>40</v>
      </c>
      <c r="AD122">
        <v>589.08000000000004</v>
      </c>
      <c r="AE122">
        <v>0.10909099999999999</v>
      </c>
      <c r="AF122">
        <v>0.43267499999999998</v>
      </c>
      <c r="AH122">
        <v>68.400000000000006</v>
      </c>
      <c r="AI122">
        <f t="shared" si="4"/>
        <v>0.15046141500601845</v>
      </c>
      <c r="AJ122">
        <f t="shared" si="5"/>
        <v>0.44332250649802707</v>
      </c>
      <c r="AK122">
        <f t="shared" si="6"/>
        <v>7.5773957529453928E-2</v>
      </c>
      <c r="AL122">
        <f t="shared" si="7"/>
        <v>7.8492750011061041E-4</v>
      </c>
      <c r="AM122">
        <f>U122 - AVERAGEIFS('Placebo Males'!U:U, 'Placebo Males'!B:B, B122, 'Placebo Males'!P:P, P122)</f>
        <v>-6.6666666666666288</v>
      </c>
      <c r="AN122">
        <f>V122 - AVERAGEIFS('Placebo Males'!V:V, 'Placebo Males'!B:B, B122, 'Placebo Males'!P:P, P122)</f>
        <v>-1</v>
      </c>
      <c r="AO122">
        <f>W122 - AVERAGEIFS('Placebo Males'!W:W, 'Placebo Males'!B:B, B122, 'Placebo Males'!P:P, P122)</f>
        <v>2.3333333333333144</v>
      </c>
      <c r="AP122">
        <f>X122 - AVERAGEIFS('Placebo Males'!X:X, 'Placebo Males'!B:B, B122, 'Placebo Males'!P:P, P122)</f>
        <v>-3.6666666666666714</v>
      </c>
      <c r="AQ122">
        <f>Y122 - AVERAGEIFS('Placebo Males'!Y:Y, 'Placebo Males'!B:B, B122, 'Placebo Males'!P:P, P122)</f>
        <v>-14.666666666666657</v>
      </c>
      <c r="AR122">
        <f>Z122 - AVERAGEIFS('Placebo Males'!Z:Z, 'Placebo Males'!B:B, B122, 'Placebo Males'!P:P, P122)</f>
        <v>20.666666666666671</v>
      </c>
      <c r="AS122">
        <f>AB122 - AVERAGEIFS('Placebo Males'!AB:AB, 'Placebo Males'!B:B, B122, 'Placebo Males'!P:P, P122)</f>
        <v>2</v>
      </c>
      <c r="AT122">
        <f>AC122 - AVERAGEIFS('Placebo Males'!AC:AC, 'Placebo Males'!B:B, B122, 'Placebo Males'!P:P, P122)</f>
        <v>12</v>
      </c>
      <c r="AU122">
        <f>AD122 - AVERAGEIFS('Placebo Males'!AD:AD, 'Placebo Males'!B:B, B122, 'Placebo Males'!P:P, P122)</f>
        <v>-161.41766666666661</v>
      </c>
      <c r="AV122">
        <f>AE122 - AVERAGEIFS('Placebo Males'!AE:AE, 'Placebo Males'!B:B, B122, 'Placebo Males'!P:P, P122)</f>
        <v>-4.4242333333333356E-2</v>
      </c>
      <c r="AW122">
        <f>AF122 - AVERAGEIFS('Placebo Males'!AF:AF, 'Placebo Males'!B:B, B122, 'Placebo Males'!P:P, P122)</f>
        <v>4.4456666666666256E-3</v>
      </c>
    </row>
    <row r="123" spans="1:49" x14ac:dyDescent="0.25">
      <c r="A123" t="s">
        <v>3444</v>
      </c>
      <c r="B123">
        <v>1014</v>
      </c>
      <c r="C123" t="s">
        <v>102</v>
      </c>
      <c r="D123">
        <v>35</v>
      </c>
      <c r="E123">
        <v>168.5</v>
      </c>
      <c r="F123">
        <v>65.5</v>
      </c>
      <c r="G123">
        <v>102.75</v>
      </c>
      <c r="H123">
        <v>52.5</v>
      </c>
      <c r="I123" t="s">
        <v>209</v>
      </c>
      <c r="J123" t="s">
        <v>104</v>
      </c>
      <c r="K123" t="s">
        <v>210</v>
      </c>
      <c r="L123" t="s">
        <v>311</v>
      </c>
      <c r="M123" t="s">
        <v>3323</v>
      </c>
      <c r="N123">
        <v>120</v>
      </c>
      <c r="O123" t="s">
        <v>2262</v>
      </c>
      <c r="P123">
        <v>4</v>
      </c>
      <c r="Q123" t="s">
        <v>113</v>
      </c>
      <c r="R123" t="s">
        <v>3327</v>
      </c>
      <c r="S123">
        <v>32.799999999999997</v>
      </c>
      <c r="T123" t="s">
        <v>2266</v>
      </c>
      <c r="U123">
        <v>886</v>
      </c>
      <c r="V123">
        <v>203</v>
      </c>
      <c r="W123">
        <v>374</v>
      </c>
      <c r="X123">
        <v>89</v>
      </c>
      <c r="Y123">
        <v>188</v>
      </c>
      <c r="Z123">
        <v>97</v>
      </c>
      <c r="AA123" t="s">
        <v>108</v>
      </c>
      <c r="AB123">
        <v>53</v>
      </c>
      <c r="AC123">
        <v>37</v>
      </c>
      <c r="AD123">
        <v>601.70000000000005</v>
      </c>
      <c r="AE123">
        <v>0.125</v>
      </c>
      <c r="AF123">
        <v>0.42939699999999997</v>
      </c>
      <c r="AH123">
        <v>67.900000000000006</v>
      </c>
      <c r="AI123">
        <f t="shared" si="4"/>
        <v>0.14936155086123762</v>
      </c>
      <c r="AJ123">
        <f t="shared" si="5"/>
        <v>0.44187448894781722</v>
      </c>
      <c r="AK123">
        <f t="shared" si="6"/>
        <v>7.5317929684207363E-2</v>
      </c>
      <c r="AL123">
        <f t="shared" si="7"/>
        <v>7.773114046278895E-4</v>
      </c>
      <c r="AM123">
        <f>U123 - AVERAGEIFS('Placebo Males'!U:U, 'Placebo Males'!B:B, B123, 'Placebo Males'!P:P, P123)</f>
        <v>-31.333333333333371</v>
      </c>
      <c r="AN123">
        <f>V123 - AVERAGEIFS('Placebo Males'!V:V, 'Placebo Males'!B:B, B123, 'Placebo Males'!P:P, P123)</f>
        <v>17.666666666666657</v>
      </c>
      <c r="AO123">
        <f>W123 - AVERAGEIFS('Placebo Males'!W:W, 'Placebo Males'!B:B, B123, 'Placebo Males'!P:P, P123)</f>
        <v>-0.66666666666668561</v>
      </c>
      <c r="AP123">
        <f>X123 - AVERAGEIFS('Placebo Males'!X:X, 'Placebo Males'!B:B, B123, 'Placebo Males'!P:P, P123)</f>
        <v>-2</v>
      </c>
      <c r="AQ123">
        <f>Y123 - AVERAGEIFS('Placebo Males'!Y:Y, 'Placebo Males'!B:B, B123, 'Placebo Males'!P:P, P123)</f>
        <v>-7.6666666666666572</v>
      </c>
      <c r="AR123">
        <f>Z123 - AVERAGEIFS('Placebo Males'!Z:Z, 'Placebo Males'!B:B, B123, 'Placebo Males'!P:P, P123)</f>
        <v>9</v>
      </c>
      <c r="AS123">
        <f>AB123 - AVERAGEIFS('Placebo Males'!AB:AB, 'Placebo Males'!B:B, B123, 'Placebo Males'!P:P, P123)</f>
        <v>0.3333333333333357</v>
      </c>
      <c r="AT123">
        <f>AC123 - AVERAGEIFS('Placebo Males'!AC:AC, 'Placebo Males'!B:B, B123, 'Placebo Males'!P:P, P123)</f>
        <v>2.3333333333333357</v>
      </c>
      <c r="AU123">
        <f>AD123 - AVERAGEIFS('Placebo Males'!AD:AD, 'Placebo Males'!B:B, B123, 'Placebo Males'!P:P, P123)</f>
        <v>-78.59800000000007</v>
      </c>
      <c r="AV123">
        <f>AE123 - AVERAGEIFS('Placebo Males'!AE:AE, 'Placebo Males'!B:B, B123, 'Placebo Males'!P:P, P123)</f>
        <v>-4.7668000000000016E-2</v>
      </c>
      <c r="AW123">
        <f>AF123 - AVERAGEIFS('Placebo Males'!AF:AF, 'Placebo Males'!B:B, B123, 'Placebo Males'!P:P, P123)</f>
        <v>-5.6500000000003769E-4</v>
      </c>
    </row>
    <row r="124" spans="1:49" x14ac:dyDescent="0.25">
      <c r="A124" t="s">
        <v>3445</v>
      </c>
      <c r="B124">
        <v>1014</v>
      </c>
      <c r="C124" t="s">
        <v>102</v>
      </c>
      <c r="D124">
        <v>35</v>
      </c>
      <c r="E124">
        <v>168.5</v>
      </c>
      <c r="F124">
        <v>65.5</v>
      </c>
      <c r="G124">
        <v>102.75</v>
      </c>
      <c r="H124">
        <v>52.5</v>
      </c>
      <c r="I124" t="s">
        <v>209</v>
      </c>
      <c r="J124" t="s">
        <v>104</v>
      </c>
      <c r="K124" t="s">
        <v>210</v>
      </c>
      <c r="L124" t="s">
        <v>311</v>
      </c>
      <c r="M124" t="s">
        <v>3323</v>
      </c>
      <c r="N124">
        <v>120</v>
      </c>
      <c r="O124" t="s">
        <v>2262</v>
      </c>
      <c r="P124">
        <v>4</v>
      </c>
      <c r="Q124" t="s">
        <v>113</v>
      </c>
      <c r="R124" t="s">
        <v>3327</v>
      </c>
      <c r="S124">
        <v>32.799999999999997</v>
      </c>
      <c r="T124" t="s">
        <v>2266</v>
      </c>
      <c r="U124">
        <v>850</v>
      </c>
      <c r="V124">
        <v>184</v>
      </c>
      <c r="W124">
        <v>374</v>
      </c>
      <c r="X124">
        <v>93</v>
      </c>
      <c r="Y124">
        <v>183</v>
      </c>
      <c r="Z124">
        <v>98</v>
      </c>
      <c r="AA124" t="s">
        <v>108</v>
      </c>
      <c r="AB124">
        <v>49</v>
      </c>
      <c r="AC124">
        <v>41</v>
      </c>
      <c r="AD124">
        <v>604.09199999999998</v>
      </c>
      <c r="AE124">
        <v>0.13461500000000001</v>
      </c>
      <c r="AF124">
        <v>0.42236400000000002</v>
      </c>
      <c r="AH124">
        <v>67.900000000000006</v>
      </c>
      <c r="AI124">
        <f t="shared" si="4"/>
        <v>0.14936155086123762</v>
      </c>
      <c r="AJ124">
        <f t="shared" si="5"/>
        <v>0.44187448894781722</v>
      </c>
      <c r="AK124">
        <f t="shared" si="6"/>
        <v>7.5317929684207363E-2</v>
      </c>
      <c r="AL124">
        <f t="shared" si="7"/>
        <v>7.773114046278895E-4</v>
      </c>
      <c r="AM124">
        <f>U124 - AVERAGEIFS('Placebo Males'!U:U, 'Placebo Males'!B:B, B124, 'Placebo Males'!P:P, P124)</f>
        <v>-67.333333333333371</v>
      </c>
      <c r="AN124">
        <f>V124 - AVERAGEIFS('Placebo Males'!V:V, 'Placebo Males'!B:B, B124, 'Placebo Males'!P:P, P124)</f>
        <v>-1.3333333333333428</v>
      </c>
      <c r="AO124">
        <f>W124 - AVERAGEIFS('Placebo Males'!W:W, 'Placebo Males'!B:B, B124, 'Placebo Males'!P:P, P124)</f>
        <v>-0.66666666666668561</v>
      </c>
      <c r="AP124">
        <f>X124 - AVERAGEIFS('Placebo Males'!X:X, 'Placebo Males'!B:B, B124, 'Placebo Males'!P:P, P124)</f>
        <v>2</v>
      </c>
      <c r="AQ124">
        <f>Y124 - AVERAGEIFS('Placebo Males'!Y:Y, 'Placebo Males'!B:B, B124, 'Placebo Males'!P:P, P124)</f>
        <v>-12.666666666666657</v>
      </c>
      <c r="AR124">
        <f>Z124 - AVERAGEIFS('Placebo Males'!Z:Z, 'Placebo Males'!B:B, B124, 'Placebo Males'!P:P, P124)</f>
        <v>10</v>
      </c>
      <c r="AS124">
        <f>AB124 - AVERAGEIFS('Placebo Males'!AB:AB, 'Placebo Males'!B:B, B124, 'Placebo Males'!P:P, P124)</f>
        <v>-3.6666666666666643</v>
      </c>
      <c r="AT124">
        <f>AC124 - AVERAGEIFS('Placebo Males'!AC:AC, 'Placebo Males'!B:B, B124, 'Placebo Males'!P:P, P124)</f>
        <v>6.3333333333333357</v>
      </c>
      <c r="AU124">
        <f>AD124 - AVERAGEIFS('Placebo Males'!AD:AD, 'Placebo Males'!B:B, B124, 'Placebo Males'!P:P, P124)</f>
        <v>-76.206000000000131</v>
      </c>
      <c r="AV124">
        <f>AE124 - AVERAGEIFS('Placebo Males'!AE:AE, 'Placebo Males'!B:B, B124, 'Placebo Males'!P:P, P124)</f>
        <v>-3.8053000000000003E-2</v>
      </c>
      <c r="AW124">
        <f>AF124 - AVERAGEIFS('Placebo Males'!AF:AF, 'Placebo Males'!B:B, B124, 'Placebo Males'!P:P, P124)</f>
        <v>-7.5979999999999936E-3</v>
      </c>
    </row>
    <row r="125" spans="1:49" x14ac:dyDescent="0.25">
      <c r="A125" t="s">
        <v>3446</v>
      </c>
      <c r="B125">
        <v>1014</v>
      </c>
      <c r="C125" t="s">
        <v>102</v>
      </c>
      <c r="D125">
        <v>35</v>
      </c>
      <c r="E125">
        <v>168.5</v>
      </c>
      <c r="F125">
        <v>65.5</v>
      </c>
      <c r="G125">
        <v>102.75</v>
      </c>
      <c r="H125">
        <v>52.5</v>
      </c>
      <c r="I125" t="s">
        <v>209</v>
      </c>
      <c r="J125" t="s">
        <v>104</v>
      </c>
      <c r="K125" t="s">
        <v>210</v>
      </c>
      <c r="L125" t="s">
        <v>311</v>
      </c>
      <c r="M125" t="s">
        <v>3323</v>
      </c>
      <c r="N125">
        <v>120</v>
      </c>
      <c r="O125" t="s">
        <v>2262</v>
      </c>
      <c r="P125">
        <v>4</v>
      </c>
      <c r="Q125" t="s">
        <v>113</v>
      </c>
      <c r="R125" t="s">
        <v>3327</v>
      </c>
      <c r="S125">
        <v>32.799999999999997</v>
      </c>
      <c r="T125" t="s">
        <v>2266</v>
      </c>
      <c r="U125">
        <v>845</v>
      </c>
      <c r="V125">
        <v>186</v>
      </c>
      <c r="W125">
        <v>375</v>
      </c>
      <c r="X125">
        <v>98</v>
      </c>
      <c r="Y125">
        <v>177</v>
      </c>
      <c r="Z125">
        <v>100</v>
      </c>
      <c r="AA125" t="s">
        <v>108</v>
      </c>
      <c r="AB125">
        <v>45</v>
      </c>
      <c r="AC125">
        <v>47</v>
      </c>
      <c r="AD125">
        <v>582.67499999999995</v>
      </c>
      <c r="AE125">
        <v>0.132075</v>
      </c>
      <c r="AF125">
        <v>0.42502299999999998</v>
      </c>
      <c r="AH125">
        <v>67.900000000000006</v>
      </c>
      <c r="AI125">
        <f t="shared" si="4"/>
        <v>0.14936155086123762</v>
      </c>
      <c r="AJ125">
        <f t="shared" si="5"/>
        <v>0.44187448894781722</v>
      </c>
      <c r="AK125">
        <f t="shared" si="6"/>
        <v>7.5317929684207363E-2</v>
      </c>
      <c r="AL125">
        <f t="shared" si="7"/>
        <v>7.773114046278895E-4</v>
      </c>
      <c r="AM125">
        <f>U125 - AVERAGEIFS('Placebo Males'!U:U, 'Placebo Males'!B:B, B125, 'Placebo Males'!P:P, P125)</f>
        <v>-72.333333333333371</v>
      </c>
      <c r="AN125">
        <f>V125 - AVERAGEIFS('Placebo Males'!V:V, 'Placebo Males'!B:B, B125, 'Placebo Males'!P:P, P125)</f>
        <v>0.66666666666665719</v>
      </c>
      <c r="AO125">
        <f>W125 - AVERAGEIFS('Placebo Males'!W:W, 'Placebo Males'!B:B, B125, 'Placebo Males'!P:P, P125)</f>
        <v>0.33333333333331439</v>
      </c>
      <c r="AP125">
        <f>X125 - AVERAGEIFS('Placebo Males'!X:X, 'Placebo Males'!B:B, B125, 'Placebo Males'!P:P, P125)</f>
        <v>7</v>
      </c>
      <c r="AQ125">
        <f>Y125 - AVERAGEIFS('Placebo Males'!Y:Y, 'Placebo Males'!B:B, B125, 'Placebo Males'!P:P, P125)</f>
        <v>-18.666666666666657</v>
      </c>
      <c r="AR125">
        <f>Z125 - AVERAGEIFS('Placebo Males'!Z:Z, 'Placebo Males'!B:B, B125, 'Placebo Males'!P:P, P125)</f>
        <v>12</v>
      </c>
      <c r="AS125">
        <f>AB125 - AVERAGEIFS('Placebo Males'!AB:AB, 'Placebo Males'!B:B, B125, 'Placebo Males'!P:P, P125)</f>
        <v>-7.6666666666666643</v>
      </c>
      <c r="AT125">
        <f>AC125 - AVERAGEIFS('Placebo Males'!AC:AC, 'Placebo Males'!B:B, B125, 'Placebo Males'!P:P, P125)</f>
        <v>12.333333333333336</v>
      </c>
      <c r="AU125">
        <f>AD125 - AVERAGEIFS('Placebo Males'!AD:AD, 'Placebo Males'!B:B, B125, 'Placebo Males'!P:P, P125)</f>
        <v>-97.623000000000161</v>
      </c>
      <c r="AV125">
        <f>AE125 - AVERAGEIFS('Placebo Males'!AE:AE, 'Placebo Males'!B:B, B125, 'Placebo Males'!P:P, P125)</f>
        <v>-4.0593000000000018E-2</v>
      </c>
      <c r="AW125">
        <f>AF125 - AVERAGEIFS('Placebo Males'!AF:AF, 'Placebo Males'!B:B, B125, 'Placebo Males'!P:P, P125)</f>
        <v>-4.9390000000000267E-3</v>
      </c>
    </row>
    <row r="126" spans="1:49" x14ac:dyDescent="0.25">
      <c r="A126" t="s">
        <v>3447</v>
      </c>
      <c r="B126">
        <v>1014</v>
      </c>
      <c r="C126" t="s">
        <v>102</v>
      </c>
      <c r="D126">
        <v>35</v>
      </c>
      <c r="E126">
        <v>168.5</v>
      </c>
      <c r="F126">
        <v>65.5</v>
      </c>
      <c r="G126">
        <v>102.75</v>
      </c>
      <c r="H126">
        <v>52.5</v>
      </c>
      <c r="I126" t="s">
        <v>209</v>
      </c>
      <c r="J126" t="s">
        <v>104</v>
      </c>
      <c r="K126" t="s">
        <v>210</v>
      </c>
      <c r="L126" t="s">
        <v>311</v>
      </c>
      <c r="M126" t="s">
        <v>3323</v>
      </c>
      <c r="N126">
        <v>120</v>
      </c>
      <c r="O126" t="s">
        <v>2262</v>
      </c>
      <c r="P126">
        <v>5</v>
      </c>
      <c r="Q126" t="s">
        <v>113</v>
      </c>
      <c r="R126" t="s">
        <v>3327</v>
      </c>
      <c r="S126">
        <v>19.5</v>
      </c>
      <c r="T126" t="s">
        <v>2266</v>
      </c>
      <c r="U126">
        <v>922</v>
      </c>
      <c r="V126">
        <v>176</v>
      </c>
      <c r="W126">
        <v>379</v>
      </c>
      <c r="X126">
        <v>94</v>
      </c>
      <c r="Y126">
        <v>188</v>
      </c>
      <c r="Z126">
        <v>97</v>
      </c>
      <c r="AA126" t="s">
        <v>108</v>
      </c>
      <c r="AB126">
        <v>44</v>
      </c>
      <c r="AC126">
        <v>46</v>
      </c>
      <c r="AD126">
        <v>640.88499999999999</v>
      </c>
      <c r="AE126">
        <v>8.9285699999999996E-2</v>
      </c>
      <c r="AF126">
        <v>0.43048500000000001</v>
      </c>
      <c r="AH126">
        <v>66.599999999999994</v>
      </c>
      <c r="AI126">
        <f t="shared" si="4"/>
        <v>0.14650190408480743</v>
      </c>
      <c r="AJ126">
        <f t="shared" si="5"/>
        <v>0.438063949086962</v>
      </c>
      <c r="AK126">
        <f t="shared" si="6"/>
        <v>7.4128406071348962E-2</v>
      </c>
      <c r="AL126">
        <f t="shared" si="7"/>
        <v>7.5759575693545855E-4</v>
      </c>
      <c r="AM126">
        <f>U126 - AVERAGEIFS('Placebo Males'!U:U, 'Placebo Males'!B:B, B126, 'Placebo Males'!P:P, P126)</f>
        <v>-78</v>
      </c>
      <c r="AN126">
        <f>V126 - AVERAGEIFS('Placebo Males'!V:V, 'Placebo Males'!B:B, B126, 'Placebo Males'!P:P, P126)</f>
        <v>-3</v>
      </c>
      <c r="AO126">
        <f>W126 - AVERAGEIFS('Placebo Males'!W:W, 'Placebo Males'!B:B, B126, 'Placebo Males'!P:P, P126)</f>
        <v>-14</v>
      </c>
      <c r="AP126">
        <f>X126 - AVERAGEIFS('Placebo Males'!X:X, 'Placebo Males'!B:B, B126, 'Placebo Males'!P:P, P126)</f>
        <v>-0.6666666666666714</v>
      </c>
      <c r="AQ126">
        <f>Y126 - AVERAGEIFS('Placebo Males'!Y:Y, 'Placebo Males'!B:B, B126, 'Placebo Males'!P:P, P126)</f>
        <v>-12.333333333333343</v>
      </c>
      <c r="AR126">
        <f>Z126 - AVERAGEIFS('Placebo Males'!Z:Z, 'Placebo Males'!B:B, B126, 'Placebo Males'!P:P, P126)</f>
        <v>-1</v>
      </c>
      <c r="AS126">
        <f>AB126 - AVERAGEIFS('Placebo Males'!AB:AB, 'Placebo Males'!B:B, B126, 'Placebo Males'!P:P, P126)</f>
        <v>-5.6666666666666643</v>
      </c>
      <c r="AT126">
        <f>AC126 - AVERAGEIFS('Placebo Males'!AC:AC, 'Placebo Males'!B:B, B126, 'Placebo Males'!P:P, P126)</f>
        <v>2.3333333333333357</v>
      </c>
      <c r="AU126">
        <f>AD126 - AVERAGEIFS('Placebo Males'!AD:AD, 'Placebo Males'!B:B, B126, 'Placebo Males'!P:P, P126)</f>
        <v>1.5690000000000737</v>
      </c>
      <c r="AV126">
        <f>AE126 - AVERAGEIFS('Placebo Males'!AE:AE, 'Placebo Males'!B:B, B126, 'Placebo Males'!P:P, P126)</f>
        <v>-1.246866666666667E-2</v>
      </c>
      <c r="AW126">
        <f>AF126 - AVERAGEIFS('Placebo Males'!AF:AF, 'Placebo Males'!B:B, B126, 'Placebo Males'!P:P, P126)</f>
        <v>-1.4677333333333376E-2</v>
      </c>
    </row>
    <row r="127" spans="1:49" x14ac:dyDescent="0.25">
      <c r="A127" t="s">
        <v>3448</v>
      </c>
      <c r="B127">
        <v>1014</v>
      </c>
      <c r="C127" t="s">
        <v>102</v>
      </c>
      <c r="D127">
        <v>35</v>
      </c>
      <c r="E127">
        <v>168.5</v>
      </c>
      <c r="F127">
        <v>65.5</v>
      </c>
      <c r="G127">
        <v>102.75</v>
      </c>
      <c r="H127">
        <v>52.5</v>
      </c>
      <c r="I127" t="s">
        <v>209</v>
      </c>
      <c r="J127" t="s">
        <v>104</v>
      </c>
      <c r="K127" t="s">
        <v>210</v>
      </c>
      <c r="L127" t="s">
        <v>311</v>
      </c>
      <c r="M127" t="s">
        <v>3323</v>
      </c>
      <c r="N127">
        <v>120</v>
      </c>
      <c r="O127" t="s">
        <v>2262</v>
      </c>
      <c r="P127">
        <v>5</v>
      </c>
      <c r="Q127" t="s">
        <v>113</v>
      </c>
      <c r="R127" t="s">
        <v>3327</v>
      </c>
      <c r="S127">
        <v>19.5</v>
      </c>
      <c r="T127" t="s">
        <v>2266</v>
      </c>
      <c r="U127">
        <v>903</v>
      </c>
      <c r="V127">
        <v>170</v>
      </c>
      <c r="W127">
        <v>377</v>
      </c>
      <c r="X127">
        <v>88</v>
      </c>
      <c r="Y127">
        <v>194</v>
      </c>
      <c r="Z127">
        <v>95</v>
      </c>
      <c r="AA127" t="s">
        <v>108</v>
      </c>
      <c r="AB127">
        <v>50</v>
      </c>
      <c r="AC127">
        <v>38</v>
      </c>
      <c r="AD127">
        <v>655.73500000000001</v>
      </c>
      <c r="AE127">
        <v>5.5555599999999997E-2</v>
      </c>
      <c r="AF127">
        <v>0.41985899999999998</v>
      </c>
      <c r="AH127">
        <v>66.599999999999994</v>
      </c>
      <c r="AI127">
        <f t="shared" si="4"/>
        <v>0.14650190408480743</v>
      </c>
      <c r="AJ127">
        <f t="shared" si="5"/>
        <v>0.438063949086962</v>
      </c>
      <c r="AK127">
        <f t="shared" si="6"/>
        <v>7.4128406071348962E-2</v>
      </c>
      <c r="AL127">
        <f t="shared" si="7"/>
        <v>7.5759575693545855E-4</v>
      </c>
      <c r="AM127">
        <f>U127 - AVERAGEIFS('Placebo Males'!U:U, 'Placebo Males'!B:B, B127, 'Placebo Males'!P:P, P127)</f>
        <v>-97</v>
      </c>
      <c r="AN127">
        <f>V127 - AVERAGEIFS('Placebo Males'!V:V, 'Placebo Males'!B:B, B127, 'Placebo Males'!P:P, P127)</f>
        <v>-9</v>
      </c>
      <c r="AO127">
        <f>W127 - AVERAGEIFS('Placebo Males'!W:W, 'Placebo Males'!B:B, B127, 'Placebo Males'!P:P, P127)</f>
        <v>-16</v>
      </c>
      <c r="AP127">
        <f>X127 - AVERAGEIFS('Placebo Males'!X:X, 'Placebo Males'!B:B, B127, 'Placebo Males'!P:P, P127)</f>
        <v>-6.6666666666666714</v>
      </c>
      <c r="AQ127">
        <f>Y127 - AVERAGEIFS('Placebo Males'!Y:Y, 'Placebo Males'!B:B, B127, 'Placebo Males'!P:P, P127)</f>
        <v>-6.3333333333333428</v>
      </c>
      <c r="AR127">
        <f>Z127 - AVERAGEIFS('Placebo Males'!Z:Z, 'Placebo Males'!B:B, B127, 'Placebo Males'!P:P, P127)</f>
        <v>-3</v>
      </c>
      <c r="AS127">
        <f>AB127 - AVERAGEIFS('Placebo Males'!AB:AB, 'Placebo Males'!B:B, B127, 'Placebo Males'!P:P, P127)</f>
        <v>0.3333333333333357</v>
      </c>
      <c r="AT127">
        <f>AC127 - AVERAGEIFS('Placebo Males'!AC:AC, 'Placebo Males'!B:B, B127, 'Placebo Males'!P:P, P127)</f>
        <v>-5.6666666666666643</v>
      </c>
      <c r="AU127">
        <f>AD127 - AVERAGEIFS('Placebo Males'!AD:AD, 'Placebo Males'!B:B, B127, 'Placebo Males'!P:P, P127)</f>
        <v>16.419000000000096</v>
      </c>
      <c r="AV127">
        <f>AE127 - AVERAGEIFS('Placebo Males'!AE:AE, 'Placebo Males'!B:B, B127, 'Placebo Males'!P:P, P127)</f>
        <v>-4.6198766666666669E-2</v>
      </c>
      <c r="AW127">
        <f>AF127 - AVERAGEIFS('Placebo Males'!AF:AF, 'Placebo Males'!B:B, B127, 'Placebo Males'!P:P, P127)</f>
        <v>-2.53033333333334E-2</v>
      </c>
    </row>
    <row r="128" spans="1:49" x14ac:dyDescent="0.25">
      <c r="A128" t="s">
        <v>3449</v>
      </c>
      <c r="B128">
        <v>1014</v>
      </c>
      <c r="C128" t="s">
        <v>102</v>
      </c>
      <c r="D128">
        <v>35</v>
      </c>
      <c r="E128">
        <v>168.5</v>
      </c>
      <c r="F128">
        <v>65.5</v>
      </c>
      <c r="G128">
        <v>102.75</v>
      </c>
      <c r="H128">
        <v>52.5</v>
      </c>
      <c r="I128" t="s">
        <v>209</v>
      </c>
      <c r="J128" t="s">
        <v>104</v>
      </c>
      <c r="K128" t="s">
        <v>210</v>
      </c>
      <c r="L128" t="s">
        <v>311</v>
      </c>
      <c r="M128" t="s">
        <v>3323</v>
      </c>
      <c r="N128">
        <v>120</v>
      </c>
      <c r="O128" t="s">
        <v>2262</v>
      </c>
      <c r="P128">
        <v>5</v>
      </c>
      <c r="Q128" t="s">
        <v>113</v>
      </c>
      <c r="R128" t="s">
        <v>3327</v>
      </c>
      <c r="S128">
        <v>19.5</v>
      </c>
      <c r="T128" t="s">
        <v>2266</v>
      </c>
      <c r="U128">
        <v>869</v>
      </c>
      <c r="V128">
        <v>181</v>
      </c>
      <c r="W128">
        <v>374</v>
      </c>
      <c r="X128">
        <v>93</v>
      </c>
      <c r="Y128">
        <v>186</v>
      </c>
      <c r="Z128">
        <v>95</v>
      </c>
      <c r="AA128" t="s">
        <v>108</v>
      </c>
      <c r="AB128">
        <v>49</v>
      </c>
      <c r="AC128">
        <v>38</v>
      </c>
      <c r="AD128">
        <v>655.58600000000001</v>
      </c>
      <c r="AE128">
        <v>8.9285699999999996E-2</v>
      </c>
      <c r="AF128">
        <v>0.42014299999999999</v>
      </c>
      <c r="AH128">
        <v>66.599999999999994</v>
      </c>
      <c r="AI128">
        <f t="shared" si="4"/>
        <v>0.14650190408480743</v>
      </c>
      <c r="AJ128">
        <f t="shared" si="5"/>
        <v>0.438063949086962</v>
      </c>
      <c r="AK128">
        <f t="shared" si="6"/>
        <v>7.4128406071348962E-2</v>
      </c>
      <c r="AL128">
        <f t="shared" si="7"/>
        <v>7.5759575693545855E-4</v>
      </c>
      <c r="AM128">
        <f>U128 - AVERAGEIFS('Placebo Males'!U:U, 'Placebo Males'!B:B, B128, 'Placebo Males'!P:P, P128)</f>
        <v>-131</v>
      </c>
      <c r="AN128">
        <f>V128 - AVERAGEIFS('Placebo Males'!V:V, 'Placebo Males'!B:B, B128, 'Placebo Males'!P:P, P128)</f>
        <v>2</v>
      </c>
      <c r="AO128">
        <f>W128 - AVERAGEIFS('Placebo Males'!W:W, 'Placebo Males'!B:B, B128, 'Placebo Males'!P:P, P128)</f>
        <v>-19</v>
      </c>
      <c r="AP128">
        <f>X128 - AVERAGEIFS('Placebo Males'!X:X, 'Placebo Males'!B:B, B128, 'Placebo Males'!P:P, P128)</f>
        <v>-1.6666666666666714</v>
      </c>
      <c r="AQ128">
        <f>Y128 - AVERAGEIFS('Placebo Males'!Y:Y, 'Placebo Males'!B:B, B128, 'Placebo Males'!P:P, P128)</f>
        <v>-14.333333333333343</v>
      </c>
      <c r="AR128">
        <f>Z128 - AVERAGEIFS('Placebo Males'!Z:Z, 'Placebo Males'!B:B, B128, 'Placebo Males'!P:P, P128)</f>
        <v>-3</v>
      </c>
      <c r="AS128">
        <f>AB128 - AVERAGEIFS('Placebo Males'!AB:AB, 'Placebo Males'!B:B, B128, 'Placebo Males'!P:P, P128)</f>
        <v>-0.6666666666666643</v>
      </c>
      <c r="AT128">
        <f>AC128 - AVERAGEIFS('Placebo Males'!AC:AC, 'Placebo Males'!B:B, B128, 'Placebo Males'!P:P, P128)</f>
        <v>-5.6666666666666643</v>
      </c>
      <c r="AU128">
        <f>AD128 - AVERAGEIFS('Placebo Males'!AD:AD, 'Placebo Males'!B:B, B128, 'Placebo Males'!P:P, P128)</f>
        <v>16.270000000000095</v>
      </c>
      <c r="AV128">
        <f>AE128 - AVERAGEIFS('Placebo Males'!AE:AE, 'Placebo Males'!B:B, B128, 'Placebo Males'!P:P, P128)</f>
        <v>-1.246866666666667E-2</v>
      </c>
      <c r="AW128">
        <f>AF128 - AVERAGEIFS('Placebo Males'!AF:AF, 'Placebo Males'!B:B, B128, 'Placebo Males'!P:P, P128)</f>
        <v>-2.5019333333333393E-2</v>
      </c>
    </row>
    <row r="129" spans="1:49" x14ac:dyDescent="0.25">
      <c r="A129" t="s">
        <v>3450</v>
      </c>
      <c r="B129">
        <v>1014</v>
      </c>
      <c r="C129" t="s">
        <v>102</v>
      </c>
      <c r="D129">
        <v>35</v>
      </c>
      <c r="E129">
        <v>168.5</v>
      </c>
      <c r="F129">
        <v>65.5</v>
      </c>
      <c r="G129">
        <v>102.75</v>
      </c>
      <c r="H129">
        <v>52.5</v>
      </c>
      <c r="I129" t="s">
        <v>209</v>
      </c>
      <c r="J129" t="s">
        <v>104</v>
      </c>
      <c r="K129" t="s">
        <v>210</v>
      </c>
      <c r="L129" t="s">
        <v>311</v>
      </c>
      <c r="M129" t="s">
        <v>3323</v>
      </c>
      <c r="N129">
        <v>120</v>
      </c>
      <c r="O129" t="s">
        <v>2262</v>
      </c>
      <c r="P129">
        <v>6</v>
      </c>
      <c r="Q129" t="s">
        <v>113</v>
      </c>
      <c r="R129" t="s">
        <v>3327</v>
      </c>
      <c r="S129">
        <v>13.8</v>
      </c>
      <c r="T129" t="s">
        <v>2266</v>
      </c>
      <c r="U129">
        <v>886</v>
      </c>
      <c r="V129">
        <v>181</v>
      </c>
      <c r="W129">
        <v>389</v>
      </c>
      <c r="X129">
        <v>92</v>
      </c>
      <c r="Y129">
        <v>187</v>
      </c>
      <c r="Z129">
        <v>110</v>
      </c>
      <c r="AA129" t="s">
        <v>108</v>
      </c>
      <c r="AB129">
        <v>47</v>
      </c>
      <c r="AC129">
        <v>48</v>
      </c>
      <c r="AD129">
        <v>578.61400000000003</v>
      </c>
      <c r="AE129">
        <v>0.05</v>
      </c>
      <c r="AF129">
        <v>0.44373000000000001</v>
      </c>
      <c r="AH129">
        <v>66.099999999999994</v>
      </c>
      <c r="AI129">
        <f t="shared" si="4"/>
        <v>0.14540203994002662</v>
      </c>
      <c r="AJ129">
        <f t="shared" si="5"/>
        <v>0.43658046776762804</v>
      </c>
      <c r="AK129">
        <f t="shared" si="6"/>
        <v>7.3669402312656396E-2</v>
      </c>
      <c r="AL129">
        <f t="shared" si="7"/>
        <v>7.5004622772600893E-4</v>
      </c>
      <c r="AM129">
        <f>U129 - AVERAGEIFS('Placebo Males'!U:U, 'Placebo Males'!B:B, B129, 'Placebo Males'!P:P, P129)</f>
        <v>57.666666666666629</v>
      </c>
      <c r="AN129">
        <f>V129 - AVERAGEIFS('Placebo Males'!V:V, 'Placebo Males'!B:B, B129, 'Placebo Males'!P:P, P129)</f>
        <v>4.3333333333333428</v>
      </c>
      <c r="AO129">
        <f>W129 - AVERAGEIFS('Placebo Males'!W:W, 'Placebo Males'!B:B, B129, 'Placebo Males'!P:P, P129)</f>
        <v>17.333333333333314</v>
      </c>
      <c r="AP129">
        <f>X129 - AVERAGEIFS('Placebo Males'!X:X, 'Placebo Males'!B:B, B129, 'Placebo Males'!P:P, P129)</f>
        <v>-1</v>
      </c>
      <c r="AQ129">
        <f>Y129 - AVERAGEIFS('Placebo Males'!Y:Y, 'Placebo Males'!B:B, B129, 'Placebo Males'!P:P, P129)</f>
        <v>9.3333333333333428</v>
      </c>
      <c r="AR129">
        <f>Z129 - AVERAGEIFS('Placebo Males'!Z:Z, 'Placebo Males'!B:B, B129, 'Placebo Males'!P:P, P129)</f>
        <v>9</v>
      </c>
      <c r="AS129">
        <f>AB129 - AVERAGEIFS('Placebo Males'!AB:AB, 'Placebo Males'!B:B, B129, 'Placebo Males'!P:P, P129)</f>
        <v>7</v>
      </c>
      <c r="AT129">
        <f>AC129 - AVERAGEIFS('Placebo Males'!AC:AC, 'Placebo Males'!B:B, B129, 'Placebo Males'!P:P, P129)</f>
        <v>0.6666666666666643</v>
      </c>
      <c r="AU129">
        <f>AD129 - AVERAGEIFS('Placebo Males'!AD:AD, 'Placebo Males'!B:B, B129, 'Placebo Males'!P:P, P129)</f>
        <v>-22.44399999999996</v>
      </c>
      <c r="AV129">
        <f>AE129 - AVERAGEIFS('Placebo Males'!AE:AE, 'Placebo Males'!B:B, B129, 'Placebo Males'!P:P, P129)</f>
        <v>-6.1463666666666666E-3</v>
      </c>
      <c r="AW129">
        <f>AF129 - AVERAGEIFS('Placebo Males'!AF:AF, 'Placebo Males'!B:B, B129, 'Placebo Males'!P:P, P129)</f>
        <v>4.4036999999999993E-2</v>
      </c>
    </row>
    <row r="130" spans="1:49" x14ac:dyDescent="0.25">
      <c r="A130" t="s">
        <v>3451</v>
      </c>
      <c r="B130">
        <v>1014</v>
      </c>
      <c r="C130" t="s">
        <v>102</v>
      </c>
      <c r="D130">
        <v>35</v>
      </c>
      <c r="E130">
        <v>168.5</v>
      </c>
      <c r="F130">
        <v>65.5</v>
      </c>
      <c r="G130">
        <v>102.75</v>
      </c>
      <c r="H130">
        <v>52.5</v>
      </c>
      <c r="I130" t="s">
        <v>209</v>
      </c>
      <c r="J130" t="s">
        <v>104</v>
      </c>
      <c r="K130" t="s">
        <v>210</v>
      </c>
      <c r="L130" t="s">
        <v>311</v>
      </c>
      <c r="M130" t="s">
        <v>3323</v>
      </c>
      <c r="N130">
        <v>120</v>
      </c>
      <c r="O130" t="s">
        <v>2262</v>
      </c>
      <c r="P130">
        <v>6</v>
      </c>
      <c r="Q130" t="s">
        <v>113</v>
      </c>
      <c r="R130" t="s">
        <v>3327</v>
      </c>
      <c r="S130">
        <v>13.8</v>
      </c>
      <c r="T130" t="s">
        <v>2266</v>
      </c>
      <c r="U130">
        <v>862</v>
      </c>
      <c r="V130">
        <v>181</v>
      </c>
      <c r="W130">
        <v>390</v>
      </c>
      <c r="X130">
        <v>106</v>
      </c>
      <c r="Y130">
        <v>174</v>
      </c>
      <c r="Z130">
        <v>110</v>
      </c>
      <c r="AA130" t="s">
        <v>108</v>
      </c>
      <c r="AB130">
        <v>47</v>
      </c>
      <c r="AC130">
        <v>45</v>
      </c>
      <c r="AD130">
        <v>568.76800000000003</v>
      </c>
      <c r="AE130">
        <v>3.4482800000000001E-2</v>
      </c>
      <c r="AF130">
        <v>0.43207400000000001</v>
      </c>
      <c r="AH130">
        <v>66.099999999999994</v>
      </c>
      <c r="AI130">
        <f t="shared" si="4"/>
        <v>0.14540203994002662</v>
      </c>
      <c r="AJ130">
        <f t="shared" si="5"/>
        <v>0.43658046776762804</v>
      </c>
      <c r="AK130">
        <f t="shared" si="6"/>
        <v>7.3669402312656396E-2</v>
      </c>
      <c r="AL130">
        <f t="shared" si="7"/>
        <v>7.5004622772600893E-4</v>
      </c>
      <c r="AM130">
        <f>U130 - AVERAGEIFS('Placebo Males'!U:U, 'Placebo Males'!B:B, B130, 'Placebo Males'!P:P, P130)</f>
        <v>33.666666666666629</v>
      </c>
      <c r="AN130">
        <f>V130 - AVERAGEIFS('Placebo Males'!V:V, 'Placebo Males'!B:B, B130, 'Placebo Males'!P:P, P130)</f>
        <v>4.3333333333333428</v>
      </c>
      <c r="AO130">
        <f>W130 - AVERAGEIFS('Placebo Males'!W:W, 'Placebo Males'!B:B, B130, 'Placebo Males'!P:P, P130)</f>
        <v>18.333333333333314</v>
      </c>
      <c r="AP130">
        <f>X130 - AVERAGEIFS('Placebo Males'!X:X, 'Placebo Males'!B:B, B130, 'Placebo Males'!P:P, P130)</f>
        <v>13</v>
      </c>
      <c r="AQ130">
        <f>Y130 - AVERAGEIFS('Placebo Males'!Y:Y, 'Placebo Males'!B:B, B130, 'Placebo Males'!P:P, P130)</f>
        <v>-3.6666666666666572</v>
      </c>
      <c r="AR130">
        <f>Z130 - AVERAGEIFS('Placebo Males'!Z:Z, 'Placebo Males'!B:B, B130, 'Placebo Males'!P:P, P130)</f>
        <v>9</v>
      </c>
      <c r="AS130">
        <f>AB130 - AVERAGEIFS('Placebo Males'!AB:AB, 'Placebo Males'!B:B, B130, 'Placebo Males'!P:P, P130)</f>
        <v>7</v>
      </c>
      <c r="AT130">
        <f>AC130 - AVERAGEIFS('Placebo Males'!AC:AC, 'Placebo Males'!B:B, B130, 'Placebo Males'!P:P, P130)</f>
        <v>-2.3333333333333357</v>
      </c>
      <c r="AU130">
        <f>AD130 - AVERAGEIFS('Placebo Males'!AD:AD, 'Placebo Males'!B:B, B130, 'Placebo Males'!P:P, P130)</f>
        <v>-32.289999999999964</v>
      </c>
      <c r="AV130">
        <f>AE130 - AVERAGEIFS('Placebo Males'!AE:AE, 'Placebo Males'!B:B, B130, 'Placebo Males'!P:P, P130)</f>
        <v>-2.1663566666666668E-2</v>
      </c>
      <c r="AW130">
        <f>AF130 - AVERAGEIFS('Placebo Males'!AF:AF, 'Placebo Males'!B:B, B130, 'Placebo Males'!P:P, P130)</f>
        <v>3.2380999999999993E-2</v>
      </c>
    </row>
    <row r="131" spans="1:49" x14ac:dyDescent="0.25">
      <c r="A131" t="s">
        <v>3452</v>
      </c>
      <c r="B131">
        <v>1014</v>
      </c>
      <c r="C131" t="s">
        <v>102</v>
      </c>
      <c r="D131">
        <v>35</v>
      </c>
      <c r="E131">
        <v>168.5</v>
      </c>
      <c r="F131">
        <v>65.5</v>
      </c>
      <c r="G131">
        <v>102.75</v>
      </c>
      <c r="H131">
        <v>52.5</v>
      </c>
      <c r="I131" t="s">
        <v>209</v>
      </c>
      <c r="J131" t="s">
        <v>104</v>
      </c>
      <c r="K131" t="s">
        <v>210</v>
      </c>
      <c r="L131" t="s">
        <v>311</v>
      </c>
      <c r="M131" t="s">
        <v>3323</v>
      </c>
      <c r="N131">
        <v>120</v>
      </c>
      <c r="O131" t="s">
        <v>2262</v>
      </c>
      <c r="P131">
        <v>6</v>
      </c>
      <c r="Q131" t="s">
        <v>113</v>
      </c>
      <c r="R131" t="s">
        <v>3327</v>
      </c>
      <c r="S131">
        <v>13.8</v>
      </c>
      <c r="T131" t="s">
        <v>2266</v>
      </c>
      <c r="U131">
        <v>928</v>
      </c>
      <c r="V131">
        <v>189</v>
      </c>
      <c r="W131">
        <v>393</v>
      </c>
      <c r="X131">
        <v>105</v>
      </c>
      <c r="Y131">
        <v>173</v>
      </c>
      <c r="Z131">
        <v>115</v>
      </c>
      <c r="AA131" t="s">
        <v>108</v>
      </c>
      <c r="AB131">
        <v>45</v>
      </c>
      <c r="AC131">
        <v>47</v>
      </c>
      <c r="AD131">
        <v>558.255</v>
      </c>
      <c r="AE131">
        <v>3.2258099999999998E-2</v>
      </c>
      <c r="AF131">
        <v>0.44873800000000003</v>
      </c>
      <c r="AH131">
        <v>66.099999999999994</v>
      </c>
      <c r="AI131">
        <f t="shared" ref="AI131:AI194" si="8">((AH131*10^-9)/454.6016)*10^9</f>
        <v>0.14540203994002662</v>
      </c>
      <c r="AJ131">
        <f t="shared" ref="AJ131:AJ194" si="9">1 -(1/(1+((AI131/0.2)^0.8)))</f>
        <v>0.43658046776762804</v>
      </c>
      <c r="AK131">
        <f t="shared" ref="AK131:AK194" si="10">1 -(1/(1+((AI131/2.5)^0.89)))</f>
        <v>7.3669402312656396E-2</v>
      </c>
      <c r="AL131">
        <f t="shared" ref="AL131:AL194" si="11">1 -(1/(1+((AI131/32.5)^1.33)))</f>
        <v>7.5004622772600893E-4</v>
      </c>
      <c r="AM131">
        <f>U131 - AVERAGEIFS('Placebo Males'!U:U, 'Placebo Males'!B:B, B131, 'Placebo Males'!P:P, P131)</f>
        <v>99.666666666666629</v>
      </c>
      <c r="AN131">
        <f>V131 - AVERAGEIFS('Placebo Males'!V:V, 'Placebo Males'!B:B, B131, 'Placebo Males'!P:P, P131)</f>
        <v>12.333333333333343</v>
      </c>
      <c r="AO131">
        <f>W131 - AVERAGEIFS('Placebo Males'!W:W, 'Placebo Males'!B:B, B131, 'Placebo Males'!P:P, P131)</f>
        <v>21.333333333333314</v>
      </c>
      <c r="AP131">
        <f>X131 - AVERAGEIFS('Placebo Males'!X:X, 'Placebo Males'!B:B, B131, 'Placebo Males'!P:P, P131)</f>
        <v>12</v>
      </c>
      <c r="AQ131">
        <f>Y131 - AVERAGEIFS('Placebo Males'!Y:Y, 'Placebo Males'!B:B, B131, 'Placebo Males'!P:P, P131)</f>
        <v>-4.6666666666666572</v>
      </c>
      <c r="AR131">
        <f>Z131 - AVERAGEIFS('Placebo Males'!Z:Z, 'Placebo Males'!B:B, B131, 'Placebo Males'!P:P, P131)</f>
        <v>14</v>
      </c>
      <c r="AS131">
        <f>AB131 - AVERAGEIFS('Placebo Males'!AB:AB, 'Placebo Males'!B:B, B131, 'Placebo Males'!P:P, P131)</f>
        <v>5</v>
      </c>
      <c r="AT131">
        <f>AC131 - AVERAGEIFS('Placebo Males'!AC:AC, 'Placebo Males'!B:B, B131, 'Placebo Males'!P:P, P131)</f>
        <v>-0.3333333333333357</v>
      </c>
      <c r="AU131">
        <f>AD131 - AVERAGEIFS('Placebo Males'!AD:AD, 'Placebo Males'!B:B, B131, 'Placebo Males'!P:P, P131)</f>
        <v>-42.802999999999997</v>
      </c>
      <c r="AV131">
        <f>AE131 - AVERAGEIFS('Placebo Males'!AE:AE, 'Placebo Males'!B:B, B131, 'Placebo Males'!P:P, P131)</f>
        <v>-2.3888266666666672E-2</v>
      </c>
      <c r="AW131">
        <f>AF131 - AVERAGEIFS('Placebo Males'!AF:AF, 'Placebo Males'!B:B, B131, 'Placebo Males'!P:P, P131)</f>
        <v>4.9045000000000005E-2</v>
      </c>
    </row>
    <row r="132" spans="1:49" x14ac:dyDescent="0.25">
      <c r="A132" t="s">
        <v>3453</v>
      </c>
      <c r="B132">
        <v>1014</v>
      </c>
      <c r="C132" t="s">
        <v>102</v>
      </c>
      <c r="D132">
        <v>35</v>
      </c>
      <c r="E132">
        <v>168.5</v>
      </c>
      <c r="F132">
        <v>65.5</v>
      </c>
      <c r="G132">
        <v>102.75</v>
      </c>
      <c r="H132">
        <v>52.5</v>
      </c>
      <c r="I132" t="s">
        <v>209</v>
      </c>
      <c r="J132" t="s">
        <v>104</v>
      </c>
      <c r="K132" t="s">
        <v>210</v>
      </c>
      <c r="L132" t="s">
        <v>311</v>
      </c>
      <c r="M132" t="s">
        <v>3323</v>
      </c>
      <c r="N132">
        <v>120</v>
      </c>
      <c r="O132" t="s">
        <v>2262</v>
      </c>
      <c r="P132">
        <v>7</v>
      </c>
      <c r="Q132" t="s">
        <v>113</v>
      </c>
      <c r="R132" t="s">
        <v>3327</v>
      </c>
      <c r="S132">
        <v>9.1300000000000008</v>
      </c>
      <c r="T132" t="s">
        <v>2266</v>
      </c>
      <c r="U132">
        <v>960</v>
      </c>
      <c r="V132">
        <v>167</v>
      </c>
      <c r="W132">
        <v>395</v>
      </c>
      <c r="X132">
        <v>83</v>
      </c>
      <c r="Y132">
        <v>201</v>
      </c>
      <c r="Z132">
        <v>111</v>
      </c>
      <c r="AA132" t="s">
        <v>108</v>
      </c>
      <c r="AB132">
        <v>50</v>
      </c>
      <c r="AC132">
        <v>47</v>
      </c>
      <c r="AD132">
        <v>556.53300000000002</v>
      </c>
      <c r="AE132">
        <v>7.0175399999999999E-2</v>
      </c>
      <c r="AF132">
        <v>0.45732200000000001</v>
      </c>
      <c r="AH132">
        <v>64.7</v>
      </c>
      <c r="AI132">
        <f t="shared" si="8"/>
        <v>0.14232242033464026</v>
      </c>
      <c r="AJ132">
        <f t="shared" si="9"/>
        <v>0.43237251346478567</v>
      </c>
      <c r="AK132">
        <f t="shared" si="10"/>
        <v>7.237971749901817E-2</v>
      </c>
      <c r="AL132">
        <f t="shared" si="11"/>
        <v>7.2900738385073272E-4</v>
      </c>
      <c r="AM132">
        <f>U132 - AVERAGEIFS('Placebo Males'!U:U, 'Placebo Males'!B:B, B132, 'Placebo Males'!P:P, P132)</f>
        <v>122.66666666666663</v>
      </c>
      <c r="AN132">
        <f>V132 - AVERAGEIFS('Placebo Males'!V:V, 'Placebo Males'!B:B, B132, 'Placebo Males'!P:P, P132)</f>
        <v>-8.3333333333333428</v>
      </c>
      <c r="AO132">
        <f>W132 - AVERAGEIFS('Placebo Males'!W:W, 'Placebo Males'!B:B, B132, 'Placebo Males'!P:P, P132)</f>
        <v>22.666666666666686</v>
      </c>
      <c r="AP132">
        <f>X132 - AVERAGEIFS('Placebo Males'!X:X, 'Placebo Males'!B:B, B132, 'Placebo Males'!P:P, P132)</f>
        <v>-10.666666666666671</v>
      </c>
      <c r="AQ132">
        <f>Y132 - AVERAGEIFS('Placebo Males'!Y:Y, 'Placebo Males'!B:B, B132, 'Placebo Males'!P:P, P132)</f>
        <v>18</v>
      </c>
      <c r="AR132">
        <f>Z132 - AVERAGEIFS('Placebo Males'!Z:Z, 'Placebo Males'!B:B, B132, 'Placebo Males'!P:P, P132)</f>
        <v>15.333333333333329</v>
      </c>
      <c r="AS132">
        <f>AB132 - AVERAGEIFS('Placebo Males'!AB:AB, 'Placebo Males'!B:B, B132, 'Placebo Males'!P:P, P132)</f>
        <v>4.3333333333333357</v>
      </c>
      <c r="AT132">
        <f>AC132 - AVERAGEIFS('Placebo Males'!AC:AC, 'Placebo Males'!B:B, B132, 'Placebo Males'!P:P, P132)</f>
        <v>5.3333333333333357</v>
      </c>
      <c r="AU132">
        <f>AD132 - AVERAGEIFS('Placebo Males'!AD:AD, 'Placebo Males'!B:B, B132, 'Placebo Males'!P:P, P132)</f>
        <v>-100.64633333333336</v>
      </c>
      <c r="AV132">
        <f>AE132 - AVERAGEIFS('Placebo Males'!AE:AE, 'Placebo Males'!B:B, B132, 'Placebo Males'!P:P, P132)</f>
        <v>-1.3339500000000004E-2</v>
      </c>
      <c r="AW132">
        <f>AF132 - AVERAGEIFS('Placebo Males'!AF:AF, 'Placebo Males'!B:B, B132, 'Placebo Males'!P:P, P132)</f>
        <v>6.2000999999999973E-2</v>
      </c>
    </row>
    <row r="133" spans="1:49" x14ac:dyDescent="0.25">
      <c r="A133" t="s">
        <v>3454</v>
      </c>
      <c r="B133">
        <v>1014</v>
      </c>
      <c r="C133" t="s">
        <v>102</v>
      </c>
      <c r="D133">
        <v>35</v>
      </c>
      <c r="E133">
        <v>168.5</v>
      </c>
      <c r="F133">
        <v>65.5</v>
      </c>
      <c r="G133">
        <v>102.75</v>
      </c>
      <c r="H133">
        <v>52.5</v>
      </c>
      <c r="I133" t="s">
        <v>209</v>
      </c>
      <c r="J133" t="s">
        <v>104</v>
      </c>
      <c r="K133" t="s">
        <v>210</v>
      </c>
      <c r="L133" t="s">
        <v>311</v>
      </c>
      <c r="M133" t="s">
        <v>3323</v>
      </c>
      <c r="N133">
        <v>120</v>
      </c>
      <c r="O133" t="s">
        <v>2262</v>
      </c>
      <c r="P133">
        <v>7</v>
      </c>
      <c r="Q133" t="s">
        <v>113</v>
      </c>
      <c r="R133" t="s">
        <v>3327</v>
      </c>
      <c r="S133">
        <v>9.1300000000000008</v>
      </c>
      <c r="T133" t="s">
        <v>2266</v>
      </c>
      <c r="U133">
        <v>928</v>
      </c>
      <c r="V133">
        <v>167</v>
      </c>
      <c r="W133">
        <v>386</v>
      </c>
      <c r="X133">
        <v>91</v>
      </c>
      <c r="Y133">
        <v>191</v>
      </c>
      <c r="Z133">
        <v>104</v>
      </c>
      <c r="AA133" t="s">
        <v>108</v>
      </c>
      <c r="AB133">
        <v>43</v>
      </c>
      <c r="AC133">
        <v>50</v>
      </c>
      <c r="AD133">
        <v>563.04</v>
      </c>
      <c r="AE133">
        <v>7.1428599999999995E-2</v>
      </c>
      <c r="AF133">
        <v>0.44357200000000002</v>
      </c>
      <c r="AH133">
        <v>64.7</v>
      </c>
      <c r="AI133">
        <f t="shared" si="8"/>
        <v>0.14232242033464026</v>
      </c>
      <c r="AJ133">
        <f t="shared" si="9"/>
        <v>0.43237251346478567</v>
      </c>
      <c r="AK133">
        <f t="shared" si="10"/>
        <v>7.237971749901817E-2</v>
      </c>
      <c r="AL133">
        <f t="shared" si="11"/>
        <v>7.2900738385073272E-4</v>
      </c>
      <c r="AM133">
        <f>U133 - AVERAGEIFS('Placebo Males'!U:U, 'Placebo Males'!B:B, B133, 'Placebo Males'!P:P, P133)</f>
        <v>90.666666666666629</v>
      </c>
      <c r="AN133">
        <f>V133 - AVERAGEIFS('Placebo Males'!V:V, 'Placebo Males'!B:B, B133, 'Placebo Males'!P:P, P133)</f>
        <v>-8.3333333333333428</v>
      </c>
      <c r="AO133">
        <f>W133 - AVERAGEIFS('Placebo Males'!W:W, 'Placebo Males'!B:B, B133, 'Placebo Males'!P:P, P133)</f>
        <v>13.666666666666686</v>
      </c>
      <c r="AP133">
        <f>X133 - AVERAGEIFS('Placebo Males'!X:X, 'Placebo Males'!B:B, B133, 'Placebo Males'!P:P, P133)</f>
        <v>-2.6666666666666714</v>
      </c>
      <c r="AQ133">
        <f>Y133 - AVERAGEIFS('Placebo Males'!Y:Y, 'Placebo Males'!B:B, B133, 'Placebo Males'!P:P, P133)</f>
        <v>8</v>
      </c>
      <c r="AR133">
        <f>Z133 - AVERAGEIFS('Placebo Males'!Z:Z, 'Placebo Males'!B:B, B133, 'Placebo Males'!P:P, P133)</f>
        <v>8.3333333333333286</v>
      </c>
      <c r="AS133">
        <f>AB133 - AVERAGEIFS('Placebo Males'!AB:AB, 'Placebo Males'!B:B, B133, 'Placebo Males'!P:P, P133)</f>
        <v>-2.6666666666666643</v>
      </c>
      <c r="AT133">
        <f>AC133 - AVERAGEIFS('Placebo Males'!AC:AC, 'Placebo Males'!B:B, B133, 'Placebo Males'!P:P, P133)</f>
        <v>8.3333333333333357</v>
      </c>
      <c r="AU133">
        <f>AD133 - AVERAGEIFS('Placebo Males'!AD:AD, 'Placebo Males'!B:B, B133, 'Placebo Males'!P:P, P133)</f>
        <v>-94.139333333333411</v>
      </c>
      <c r="AV133">
        <f>AE133 - AVERAGEIFS('Placebo Males'!AE:AE, 'Placebo Males'!B:B, B133, 'Placebo Males'!P:P, P133)</f>
        <v>-1.2086300000000008E-2</v>
      </c>
      <c r="AW133">
        <f>AF133 - AVERAGEIFS('Placebo Males'!AF:AF, 'Placebo Males'!B:B, B133, 'Placebo Males'!P:P, P133)</f>
        <v>4.8250999999999988E-2</v>
      </c>
    </row>
    <row r="134" spans="1:49" x14ac:dyDescent="0.25">
      <c r="A134" t="s">
        <v>3455</v>
      </c>
      <c r="B134">
        <v>1014</v>
      </c>
      <c r="C134" t="s">
        <v>102</v>
      </c>
      <c r="D134">
        <v>35</v>
      </c>
      <c r="E134">
        <v>168.5</v>
      </c>
      <c r="F134">
        <v>65.5</v>
      </c>
      <c r="G134">
        <v>102.75</v>
      </c>
      <c r="H134">
        <v>52.5</v>
      </c>
      <c r="I134" t="s">
        <v>209</v>
      </c>
      <c r="J134" t="s">
        <v>104</v>
      </c>
      <c r="K134" t="s">
        <v>210</v>
      </c>
      <c r="L134" t="s">
        <v>311</v>
      </c>
      <c r="M134" t="s">
        <v>3323</v>
      </c>
      <c r="N134">
        <v>120</v>
      </c>
      <c r="O134" t="s">
        <v>2262</v>
      </c>
      <c r="P134">
        <v>7</v>
      </c>
      <c r="Q134" t="s">
        <v>113</v>
      </c>
      <c r="R134" t="s">
        <v>3327</v>
      </c>
      <c r="S134">
        <v>9.1300000000000008</v>
      </c>
      <c r="T134" t="s">
        <v>2266</v>
      </c>
      <c r="U134">
        <v>934</v>
      </c>
      <c r="V134">
        <v>163</v>
      </c>
      <c r="W134">
        <v>398</v>
      </c>
      <c r="X134">
        <v>85</v>
      </c>
      <c r="Y134">
        <v>202</v>
      </c>
      <c r="Z134">
        <v>111</v>
      </c>
      <c r="AA134" t="s">
        <v>108</v>
      </c>
      <c r="AB134">
        <v>50</v>
      </c>
      <c r="AC134">
        <v>48</v>
      </c>
      <c r="AD134">
        <v>554.15200000000004</v>
      </c>
      <c r="AE134">
        <v>8.6206900000000003E-2</v>
      </c>
      <c r="AF134">
        <v>0.45457599999999998</v>
      </c>
      <c r="AH134">
        <v>64.7</v>
      </c>
      <c r="AI134">
        <f t="shared" si="8"/>
        <v>0.14232242033464026</v>
      </c>
      <c r="AJ134">
        <f t="shared" si="9"/>
        <v>0.43237251346478567</v>
      </c>
      <c r="AK134">
        <f t="shared" si="10"/>
        <v>7.237971749901817E-2</v>
      </c>
      <c r="AL134">
        <f t="shared" si="11"/>
        <v>7.2900738385073272E-4</v>
      </c>
      <c r="AM134">
        <f>U134 - AVERAGEIFS('Placebo Males'!U:U, 'Placebo Males'!B:B, B134, 'Placebo Males'!P:P, P134)</f>
        <v>96.666666666666629</v>
      </c>
      <c r="AN134">
        <f>V134 - AVERAGEIFS('Placebo Males'!V:V, 'Placebo Males'!B:B, B134, 'Placebo Males'!P:P, P134)</f>
        <v>-12.333333333333343</v>
      </c>
      <c r="AO134">
        <f>W134 - AVERAGEIFS('Placebo Males'!W:W, 'Placebo Males'!B:B, B134, 'Placebo Males'!P:P, P134)</f>
        <v>25.666666666666686</v>
      </c>
      <c r="AP134">
        <f>X134 - AVERAGEIFS('Placebo Males'!X:X, 'Placebo Males'!B:B, B134, 'Placebo Males'!P:P, P134)</f>
        <v>-8.6666666666666714</v>
      </c>
      <c r="AQ134">
        <f>Y134 - AVERAGEIFS('Placebo Males'!Y:Y, 'Placebo Males'!B:B, B134, 'Placebo Males'!P:P, P134)</f>
        <v>19</v>
      </c>
      <c r="AR134">
        <f>Z134 - AVERAGEIFS('Placebo Males'!Z:Z, 'Placebo Males'!B:B, B134, 'Placebo Males'!P:P, P134)</f>
        <v>15.333333333333329</v>
      </c>
      <c r="AS134">
        <f>AB134 - AVERAGEIFS('Placebo Males'!AB:AB, 'Placebo Males'!B:B, B134, 'Placebo Males'!P:P, P134)</f>
        <v>4.3333333333333357</v>
      </c>
      <c r="AT134">
        <f>AC134 - AVERAGEIFS('Placebo Males'!AC:AC, 'Placebo Males'!B:B, B134, 'Placebo Males'!P:P, P134)</f>
        <v>6.3333333333333357</v>
      </c>
      <c r="AU134">
        <f>AD134 - AVERAGEIFS('Placebo Males'!AD:AD, 'Placebo Males'!B:B, B134, 'Placebo Males'!P:P, P134)</f>
        <v>-103.02733333333333</v>
      </c>
      <c r="AV134">
        <f>AE134 - AVERAGEIFS('Placebo Males'!AE:AE, 'Placebo Males'!B:B, B134, 'Placebo Males'!P:P, P134)</f>
        <v>2.6919999999999999E-3</v>
      </c>
      <c r="AW134">
        <f>AF134 - AVERAGEIFS('Placebo Males'!AF:AF, 'Placebo Males'!B:B, B134, 'Placebo Males'!P:P, P134)</f>
        <v>5.9254999999999947E-2</v>
      </c>
    </row>
    <row r="135" spans="1:49" x14ac:dyDescent="0.25">
      <c r="A135" t="s">
        <v>3456</v>
      </c>
      <c r="B135">
        <v>1014</v>
      </c>
      <c r="C135" t="s">
        <v>102</v>
      </c>
      <c r="D135">
        <v>35</v>
      </c>
      <c r="E135">
        <v>168.5</v>
      </c>
      <c r="F135">
        <v>65.5</v>
      </c>
      <c r="G135">
        <v>102.75</v>
      </c>
      <c r="H135">
        <v>52.5</v>
      </c>
      <c r="I135" t="s">
        <v>209</v>
      </c>
      <c r="J135" t="s">
        <v>104</v>
      </c>
      <c r="K135" t="s">
        <v>210</v>
      </c>
      <c r="L135" t="s">
        <v>311</v>
      </c>
      <c r="M135" t="s">
        <v>3323</v>
      </c>
      <c r="N135">
        <v>120</v>
      </c>
      <c r="O135" t="s">
        <v>2262</v>
      </c>
      <c r="P135">
        <v>8</v>
      </c>
      <c r="Q135" t="s">
        <v>113</v>
      </c>
      <c r="R135" t="s">
        <v>3327</v>
      </c>
      <c r="S135">
        <v>7.36</v>
      </c>
      <c r="T135" t="s">
        <v>2266</v>
      </c>
      <c r="U135">
        <v>947</v>
      </c>
      <c r="V135">
        <v>160</v>
      </c>
      <c r="W135">
        <v>383</v>
      </c>
      <c r="X135">
        <v>89</v>
      </c>
      <c r="Y135">
        <v>192</v>
      </c>
      <c r="Z135">
        <v>102</v>
      </c>
      <c r="AA135" t="s">
        <v>108</v>
      </c>
      <c r="AB135">
        <v>48</v>
      </c>
      <c r="AC135">
        <v>44</v>
      </c>
      <c r="AD135">
        <v>581.50599999999997</v>
      </c>
      <c r="AE135">
        <v>9.0909100000000007E-2</v>
      </c>
      <c r="AF135">
        <v>0.43432199999999999</v>
      </c>
      <c r="AH135">
        <v>64.5</v>
      </c>
      <c r="AI135">
        <f t="shared" si="8"/>
        <v>0.14188247467672793</v>
      </c>
      <c r="AJ135">
        <f t="shared" si="9"/>
        <v>0.43176474754046579</v>
      </c>
      <c r="AK135">
        <f t="shared" si="10"/>
        <v>7.2194933968767971E-2</v>
      </c>
      <c r="AL135">
        <f t="shared" si="11"/>
        <v>7.2601393291160665E-4</v>
      </c>
      <c r="AM135">
        <f>U135 - AVERAGEIFS('Placebo Males'!U:U, 'Placebo Males'!B:B, B135, 'Placebo Males'!P:P, P135)</f>
        <v>36.333333333333371</v>
      </c>
      <c r="AN135">
        <f>V135 - AVERAGEIFS('Placebo Males'!V:V, 'Placebo Males'!B:B, B135, 'Placebo Males'!P:P, P135)</f>
        <v>-11.666666666666657</v>
      </c>
      <c r="AO135">
        <f>W135 - AVERAGEIFS('Placebo Males'!W:W, 'Placebo Males'!B:B, B135, 'Placebo Males'!P:P, P135)</f>
        <v>10</v>
      </c>
      <c r="AP135">
        <f>X135 - AVERAGEIFS('Placebo Males'!X:X, 'Placebo Males'!B:B, B135, 'Placebo Males'!P:P, P135)</f>
        <v>-2.3333333333333286</v>
      </c>
      <c r="AQ135">
        <f>Y135 - AVERAGEIFS('Placebo Males'!Y:Y, 'Placebo Males'!B:B, B135, 'Placebo Males'!P:P, P135)</f>
        <v>1.3333333333333428</v>
      </c>
      <c r="AR135">
        <f>Z135 - AVERAGEIFS('Placebo Males'!Z:Z, 'Placebo Males'!B:B, B135, 'Placebo Males'!P:P, P135)</f>
        <v>11</v>
      </c>
      <c r="AS135">
        <f>AB135 - AVERAGEIFS('Placebo Males'!AB:AB, 'Placebo Males'!B:B, B135, 'Placebo Males'!P:P, P135)</f>
        <v>3.6666666666666643</v>
      </c>
      <c r="AT135">
        <f>AC135 - AVERAGEIFS('Placebo Males'!AC:AC, 'Placebo Males'!B:B, B135, 'Placebo Males'!P:P, P135)</f>
        <v>3</v>
      </c>
      <c r="AU135">
        <f>AD135 - AVERAGEIFS('Placebo Males'!AD:AD, 'Placebo Males'!B:B, B135, 'Placebo Males'!P:P, P135)</f>
        <v>-106.42966666666666</v>
      </c>
      <c r="AV135">
        <f>AE135 - AVERAGEIFS('Placebo Males'!AE:AE, 'Placebo Males'!B:B, B135, 'Placebo Males'!P:P, P135)</f>
        <v>-1.9447966666666663E-2</v>
      </c>
      <c r="AW135">
        <f>AF135 - AVERAGEIFS('Placebo Males'!AF:AF, 'Placebo Males'!B:B, B135, 'Placebo Males'!P:P, P135)</f>
        <v>3.516899999999995E-2</v>
      </c>
    </row>
    <row r="136" spans="1:49" x14ac:dyDescent="0.25">
      <c r="A136" t="s">
        <v>3457</v>
      </c>
      <c r="B136">
        <v>1014</v>
      </c>
      <c r="C136" t="s">
        <v>102</v>
      </c>
      <c r="D136">
        <v>35</v>
      </c>
      <c r="E136">
        <v>168.5</v>
      </c>
      <c r="F136">
        <v>65.5</v>
      </c>
      <c r="G136">
        <v>102.75</v>
      </c>
      <c r="H136">
        <v>52.5</v>
      </c>
      <c r="I136" t="s">
        <v>209</v>
      </c>
      <c r="J136" t="s">
        <v>104</v>
      </c>
      <c r="K136" t="s">
        <v>210</v>
      </c>
      <c r="L136" t="s">
        <v>311</v>
      </c>
      <c r="M136" t="s">
        <v>3323</v>
      </c>
      <c r="N136">
        <v>120</v>
      </c>
      <c r="O136" t="s">
        <v>2262</v>
      </c>
      <c r="P136">
        <v>8</v>
      </c>
      <c r="Q136" t="s">
        <v>113</v>
      </c>
      <c r="R136" t="s">
        <v>3327</v>
      </c>
      <c r="S136">
        <v>7.36</v>
      </c>
      <c r="T136" t="s">
        <v>2266</v>
      </c>
      <c r="U136">
        <v>908</v>
      </c>
      <c r="V136">
        <v>183</v>
      </c>
      <c r="W136">
        <v>375</v>
      </c>
      <c r="X136">
        <v>87</v>
      </c>
      <c r="Y136">
        <v>193</v>
      </c>
      <c r="Z136">
        <v>95</v>
      </c>
      <c r="AA136" t="s">
        <v>108</v>
      </c>
      <c r="AB136">
        <v>47</v>
      </c>
      <c r="AC136">
        <v>43</v>
      </c>
      <c r="AD136">
        <v>606.02700000000004</v>
      </c>
      <c r="AE136">
        <v>0.10909099999999999</v>
      </c>
      <c r="AF136">
        <v>0.43002299999999999</v>
      </c>
      <c r="AH136">
        <v>64.5</v>
      </c>
      <c r="AI136">
        <f t="shared" si="8"/>
        <v>0.14188247467672793</v>
      </c>
      <c r="AJ136">
        <f t="shared" si="9"/>
        <v>0.43176474754046579</v>
      </c>
      <c r="AK136">
        <f t="shared" si="10"/>
        <v>7.2194933968767971E-2</v>
      </c>
      <c r="AL136">
        <f t="shared" si="11"/>
        <v>7.2601393291160665E-4</v>
      </c>
      <c r="AM136">
        <f>U136 - AVERAGEIFS('Placebo Males'!U:U, 'Placebo Males'!B:B, B136, 'Placebo Males'!P:P, P136)</f>
        <v>-2.6666666666666288</v>
      </c>
      <c r="AN136">
        <f>V136 - AVERAGEIFS('Placebo Males'!V:V, 'Placebo Males'!B:B, B136, 'Placebo Males'!P:P, P136)</f>
        <v>11.333333333333343</v>
      </c>
      <c r="AO136">
        <f>W136 - AVERAGEIFS('Placebo Males'!W:W, 'Placebo Males'!B:B, B136, 'Placebo Males'!P:P, P136)</f>
        <v>2</v>
      </c>
      <c r="AP136">
        <f>X136 - AVERAGEIFS('Placebo Males'!X:X, 'Placebo Males'!B:B, B136, 'Placebo Males'!P:P, P136)</f>
        <v>-4.3333333333333286</v>
      </c>
      <c r="AQ136">
        <f>Y136 - AVERAGEIFS('Placebo Males'!Y:Y, 'Placebo Males'!B:B, B136, 'Placebo Males'!P:P, P136)</f>
        <v>2.3333333333333428</v>
      </c>
      <c r="AR136">
        <f>Z136 - AVERAGEIFS('Placebo Males'!Z:Z, 'Placebo Males'!B:B, B136, 'Placebo Males'!P:P, P136)</f>
        <v>4</v>
      </c>
      <c r="AS136">
        <f>AB136 - AVERAGEIFS('Placebo Males'!AB:AB, 'Placebo Males'!B:B, B136, 'Placebo Males'!P:P, P136)</f>
        <v>2.6666666666666643</v>
      </c>
      <c r="AT136">
        <f>AC136 - AVERAGEIFS('Placebo Males'!AC:AC, 'Placebo Males'!B:B, B136, 'Placebo Males'!P:P, P136)</f>
        <v>2</v>
      </c>
      <c r="AU136">
        <f>AD136 - AVERAGEIFS('Placebo Males'!AD:AD, 'Placebo Males'!B:B, B136, 'Placebo Males'!P:P, P136)</f>
        <v>-81.908666666666591</v>
      </c>
      <c r="AV136">
        <f>AE136 - AVERAGEIFS('Placebo Males'!AE:AE, 'Placebo Males'!B:B, B136, 'Placebo Males'!P:P, P136)</f>
        <v>-1.2660666666666764E-3</v>
      </c>
      <c r="AW136">
        <f>AF136 - AVERAGEIFS('Placebo Males'!AF:AF, 'Placebo Males'!B:B, B136, 'Placebo Males'!P:P, P136)</f>
        <v>3.0869999999999953E-2</v>
      </c>
    </row>
    <row r="137" spans="1:49" x14ac:dyDescent="0.25">
      <c r="A137" t="s">
        <v>3458</v>
      </c>
      <c r="B137">
        <v>1014</v>
      </c>
      <c r="C137" t="s">
        <v>102</v>
      </c>
      <c r="D137">
        <v>35</v>
      </c>
      <c r="E137">
        <v>168.5</v>
      </c>
      <c r="F137">
        <v>65.5</v>
      </c>
      <c r="G137">
        <v>102.75</v>
      </c>
      <c r="H137">
        <v>52.5</v>
      </c>
      <c r="I137" t="s">
        <v>209</v>
      </c>
      <c r="J137" t="s">
        <v>104</v>
      </c>
      <c r="K137" t="s">
        <v>210</v>
      </c>
      <c r="L137" t="s">
        <v>311</v>
      </c>
      <c r="M137" t="s">
        <v>3323</v>
      </c>
      <c r="N137">
        <v>120</v>
      </c>
      <c r="O137" t="s">
        <v>2262</v>
      </c>
      <c r="P137">
        <v>8</v>
      </c>
      <c r="Q137" t="s">
        <v>113</v>
      </c>
      <c r="R137" t="s">
        <v>3327</v>
      </c>
      <c r="S137">
        <v>7.36</v>
      </c>
      <c r="T137" t="s">
        <v>2266</v>
      </c>
      <c r="U137">
        <v>910</v>
      </c>
      <c r="V137">
        <v>182</v>
      </c>
      <c r="W137">
        <v>379</v>
      </c>
      <c r="X137">
        <v>91</v>
      </c>
      <c r="Y137">
        <v>190</v>
      </c>
      <c r="Z137">
        <v>98</v>
      </c>
      <c r="AA137" t="s">
        <v>108</v>
      </c>
      <c r="AB137">
        <v>44</v>
      </c>
      <c r="AC137">
        <v>47</v>
      </c>
      <c r="AD137">
        <v>587.58199999999999</v>
      </c>
      <c r="AE137">
        <v>8.9285699999999996E-2</v>
      </c>
      <c r="AF137">
        <v>0.42830000000000001</v>
      </c>
      <c r="AH137">
        <v>64.5</v>
      </c>
      <c r="AI137">
        <f t="shared" si="8"/>
        <v>0.14188247467672793</v>
      </c>
      <c r="AJ137">
        <f t="shared" si="9"/>
        <v>0.43176474754046579</v>
      </c>
      <c r="AK137">
        <f t="shared" si="10"/>
        <v>7.2194933968767971E-2</v>
      </c>
      <c r="AL137">
        <f t="shared" si="11"/>
        <v>7.2601393291160665E-4</v>
      </c>
      <c r="AM137">
        <f>U137 - AVERAGEIFS('Placebo Males'!U:U, 'Placebo Males'!B:B, B137, 'Placebo Males'!P:P, P137)</f>
        <v>-0.66666666666662877</v>
      </c>
      <c r="AN137">
        <f>V137 - AVERAGEIFS('Placebo Males'!V:V, 'Placebo Males'!B:B, B137, 'Placebo Males'!P:P, P137)</f>
        <v>10.333333333333343</v>
      </c>
      <c r="AO137">
        <f>W137 - AVERAGEIFS('Placebo Males'!W:W, 'Placebo Males'!B:B, B137, 'Placebo Males'!P:P, P137)</f>
        <v>6</v>
      </c>
      <c r="AP137">
        <f>X137 - AVERAGEIFS('Placebo Males'!X:X, 'Placebo Males'!B:B, B137, 'Placebo Males'!P:P, P137)</f>
        <v>-0.3333333333333286</v>
      </c>
      <c r="AQ137">
        <f>Y137 - AVERAGEIFS('Placebo Males'!Y:Y, 'Placebo Males'!B:B, B137, 'Placebo Males'!P:P, P137)</f>
        <v>-0.66666666666665719</v>
      </c>
      <c r="AR137">
        <f>Z137 - AVERAGEIFS('Placebo Males'!Z:Z, 'Placebo Males'!B:B, B137, 'Placebo Males'!P:P, P137)</f>
        <v>7</v>
      </c>
      <c r="AS137">
        <f>AB137 - AVERAGEIFS('Placebo Males'!AB:AB, 'Placebo Males'!B:B, B137, 'Placebo Males'!P:P, P137)</f>
        <v>-0.3333333333333357</v>
      </c>
      <c r="AT137">
        <f>AC137 - AVERAGEIFS('Placebo Males'!AC:AC, 'Placebo Males'!B:B, B137, 'Placebo Males'!P:P, P137)</f>
        <v>6</v>
      </c>
      <c r="AU137">
        <f>AD137 - AVERAGEIFS('Placebo Males'!AD:AD, 'Placebo Males'!B:B, B137, 'Placebo Males'!P:P, P137)</f>
        <v>-100.35366666666664</v>
      </c>
      <c r="AV137">
        <f>AE137 - AVERAGEIFS('Placebo Males'!AE:AE, 'Placebo Males'!B:B, B137, 'Placebo Males'!P:P, P137)</f>
        <v>-2.1071366666666674E-2</v>
      </c>
      <c r="AW137">
        <f>AF137 - AVERAGEIFS('Placebo Males'!AF:AF, 'Placebo Males'!B:B, B137, 'Placebo Males'!P:P, P137)</f>
        <v>2.9146999999999978E-2</v>
      </c>
    </row>
    <row r="138" spans="1:49" x14ac:dyDescent="0.25">
      <c r="A138" t="s">
        <v>3459</v>
      </c>
      <c r="B138">
        <v>1014</v>
      </c>
      <c r="C138" t="s">
        <v>102</v>
      </c>
      <c r="D138">
        <v>35</v>
      </c>
      <c r="E138">
        <v>168.5</v>
      </c>
      <c r="F138">
        <v>65.5</v>
      </c>
      <c r="G138">
        <v>102.75</v>
      </c>
      <c r="H138">
        <v>52.5</v>
      </c>
      <c r="I138" t="s">
        <v>209</v>
      </c>
      <c r="J138" t="s">
        <v>104</v>
      </c>
      <c r="K138" t="s">
        <v>210</v>
      </c>
      <c r="L138" t="s">
        <v>311</v>
      </c>
      <c r="M138" t="s">
        <v>3323</v>
      </c>
      <c r="N138">
        <v>120</v>
      </c>
      <c r="O138" t="s">
        <v>2262</v>
      </c>
      <c r="P138">
        <v>12</v>
      </c>
      <c r="Q138" t="s">
        <v>113</v>
      </c>
      <c r="R138" t="s">
        <v>3327</v>
      </c>
      <c r="S138">
        <v>3.96</v>
      </c>
      <c r="T138" t="s">
        <v>2266</v>
      </c>
      <c r="U138">
        <v>989</v>
      </c>
      <c r="V138">
        <v>169</v>
      </c>
      <c r="W138">
        <v>381</v>
      </c>
      <c r="X138">
        <v>97</v>
      </c>
      <c r="Y138">
        <v>198</v>
      </c>
      <c r="Z138">
        <v>86</v>
      </c>
      <c r="AA138" t="s">
        <v>108</v>
      </c>
      <c r="AB138">
        <v>49</v>
      </c>
      <c r="AC138">
        <v>36</v>
      </c>
      <c r="AD138">
        <v>697.59100000000001</v>
      </c>
      <c r="AE138">
        <v>0.145455</v>
      </c>
      <c r="AF138">
        <v>0.43001200000000001</v>
      </c>
      <c r="AH138">
        <v>63.7</v>
      </c>
      <c r="AI138">
        <f t="shared" si="8"/>
        <v>0.1401226920450786</v>
      </c>
      <c r="AJ138">
        <f t="shared" si="9"/>
        <v>0.4293167918797024</v>
      </c>
      <c r="AK138">
        <f t="shared" si="10"/>
        <v>7.1454429379004036E-2</v>
      </c>
      <c r="AL138">
        <f t="shared" si="11"/>
        <v>7.1407062960360257E-4</v>
      </c>
      <c r="AM138">
        <f>U138 - AVERAGEIFS('Placebo Males'!U:U, 'Placebo Males'!B:B, B138, 'Placebo Males'!P:P, P138)</f>
        <v>19.333333333333371</v>
      </c>
      <c r="AN138">
        <f>V138 - AVERAGEIFS('Placebo Males'!V:V, 'Placebo Males'!B:B, B138, 'Placebo Males'!P:P, P138)</f>
        <v>-5.3333333333333428</v>
      </c>
      <c r="AO138">
        <f>W138 - AVERAGEIFS('Placebo Males'!W:W, 'Placebo Males'!B:B, B138, 'Placebo Males'!P:P, P138)</f>
        <v>4.6666666666666856</v>
      </c>
      <c r="AP138">
        <f>X138 - AVERAGEIFS('Placebo Males'!X:X, 'Placebo Males'!B:B, B138, 'Placebo Males'!P:P, P138)</f>
        <v>6.3333333333333286</v>
      </c>
      <c r="AQ138">
        <f>Y138 - AVERAGEIFS('Placebo Males'!Y:Y, 'Placebo Males'!B:B, B138, 'Placebo Males'!P:P, P138)</f>
        <v>-0.33333333333334281</v>
      </c>
      <c r="AR138">
        <f>Z138 - AVERAGEIFS('Placebo Males'!Z:Z, 'Placebo Males'!B:B, B138, 'Placebo Males'!P:P, P138)</f>
        <v>-1.3333333333333286</v>
      </c>
      <c r="AS138">
        <f>AB138 - AVERAGEIFS('Placebo Males'!AB:AB, 'Placebo Males'!B:B, B138, 'Placebo Males'!P:P, P138)</f>
        <v>-2.6666666666666643</v>
      </c>
      <c r="AT138">
        <f>AC138 - AVERAGEIFS('Placebo Males'!AC:AC, 'Placebo Males'!B:B, B138, 'Placebo Males'!P:P, P138)</f>
        <v>2.6666666666666643</v>
      </c>
      <c r="AU138">
        <f>AD138 - AVERAGEIFS('Placebo Males'!AD:AD, 'Placebo Males'!B:B, B138, 'Placebo Males'!P:P, P138)</f>
        <v>-30.913333333333298</v>
      </c>
      <c r="AV138">
        <f>AE138 - AVERAGEIFS('Placebo Males'!AE:AE, 'Placebo Males'!B:B, B138, 'Placebo Males'!P:P, P138)</f>
        <v>-3.1120000000000037E-3</v>
      </c>
      <c r="AW138">
        <f>AF138 - AVERAGEIFS('Placebo Males'!AF:AF, 'Placebo Males'!B:B, B138, 'Placebo Males'!P:P, P138)</f>
        <v>9.6263333333332923E-3</v>
      </c>
    </row>
    <row r="139" spans="1:49" x14ac:dyDescent="0.25">
      <c r="A139" t="s">
        <v>3460</v>
      </c>
      <c r="B139">
        <v>1014</v>
      </c>
      <c r="C139" t="s">
        <v>102</v>
      </c>
      <c r="D139">
        <v>35</v>
      </c>
      <c r="E139">
        <v>168.5</v>
      </c>
      <c r="F139">
        <v>65.5</v>
      </c>
      <c r="G139">
        <v>102.75</v>
      </c>
      <c r="H139">
        <v>52.5</v>
      </c>
      <c r="I139" t="s">
        <v>209</v>
      </c>
      <c r="J139" t="s">
        <v>104</v>
      </c>
      <c r="K139" t="s">
        <v>210</v>
      </c>
      <c r="L139" t="s">
        <v>311</v>
      </c>
      <c r="M139" t="s">
        <v>3323</v>
      </c>
      <c r="N139">
        <v>120</v>
      </c>
      <c r="O139" t="s">
        <v>2262</v>
      </c>
      <c r="P139">
        <v>12</v>
      </c>
      <c r="Q139" t="s">
        <v>113</v>
      </c>
      <c r="R139" t="s">
        <v>3327</v>
      </c>
      <c r="S139">
        <v>3.96</v>
      </c>
      <c r="T139" t="s">
        <v>2266</v>
      </c>
      <c r="U139">
        <v>978</v>
      </c>
      <c r="V139">
        <v>181</v>
      </c>
      <c r="W139">
        <v>378</v>
      </c>
      <c r="X139">
        <v>89</v>
      </c>
      <c r="Y139">
        <v>203</v>
      </c>
      <c r="Z139">
        <v>86</v>
      </c>
      <c r="AA139" t="s">
        <v>108</v>
      </c>
      <c r="AB139">
        <v>51</v>
      </c>
      <c r="AC139">
        <v>33</v>
      </c>
      <c r="AD139">
        <v>729.49900000000002</v>
      </c>
      <c r="AE139">
        <v>0.18518499999999999</v>
      </c>
      <c r="AF139">
        <v>0.437886</v>
      </c>
      <c r="AH139">
        <v>63.7</v>
      </c>
      <c r="AI139">
        <f t="shared" si="8"/>
        <v>0.1401226920450786</v>
      </c>
      <c r="AJ139">
        <f t="shared" si="9"/>
        <v>0.4293167918797024</v>
      </c>
      <c r="AK139">
        <f t="shared" si="10"/>
        <v>7.1454429379004036E-2</v>
      </c>
      <c r="AL139">
        <f t="shared" si="11"/>
        <v>7.1407062960360257E-4</v>
      </c>
      <c r="AM139">
        <f>U139 - AVERAGEIFS('Placebo Males'!U:U, 'Placebo Males'!B:B, B139, 'Placebo Males'!P:P, P139)</f>
        <v>8.3333333333333712</v>
      </c>
      <c r="AN139">
        <f>V139 - AVERAGEIFS('Placebo Males'!V:V, 'Placebo Males'!B:B, B139, 'Placebo Males'!P:P, P139)</f>
        <v>6.6666666666666572</v>
      </c>
      <c r="AO139">
        <f>W139 - AVERAGEIFS('Placebo Males'!W:W, 'Placebo Males'!B:B, B139, 'Placebo Males'!P:P, P139)</f>
        <v>1.6666666666666856</v>
      </c>
      <c r="AP139">
        <f>X139 - AVERAGEIFS('Placebo Males'!X:X, 'Placebo Males'!B:B, B139, 'Placebo Males'!P:P, P139)</f>
        <v>-1.6666666666666714</v>
      </c>
      <c r="AQ139">
        <f>Y139 - AVERAGEIFS('Placebo Males'!Y:Y, 'Placebo Males'!B:B, B139, 'Placebo Males'!P:P, P139)</f>
        <v>4.6666666666666572</v>
      </c>
      <c r="AR139">
        <f>Z139 - AVERAGEIFS('Placebo Males'!Z:Z, 'Placebo Males'!B:B, B139, 'Placebo Males'!P:P, P139)</f>
        <v>-1.3333333333333286</v>
      </c>
      <c r="AS139">
        <f>AB139 - AVERAGEIFS('Placebo Males'!AB:AB, 'Placebo Males'!B:B, B139, 'Placebo Males'!P:P, P139)</f>
        <v>-0.6666666666666643</v>
      </c>
      <c r="AT139">
        <f>AC139 - AVERAGEIFS('Placebo Males'!AC:AC, 'Placebo Males'!B:B, B139, 'Placebo Males'!P:P, P139)</f>
        <v>-0.3333333333333357</v>
      </c>
      <c r="AU139">
        <f>AD139 - AVERAGEIFS('Placebo Males'!AD:AD, 'Placebo Males'!B:B, B139, 'Placebo Males'!P:P, P139)</f>
        <v>0.99466666666671699</v>
      </c>
      <c r="AV139">
        <f>AE139 - AVERAGEIFS('Placebo Males'!AE:AE, 'Placebo Males'!B:B, B139, 'Placebo Males'!P:P, P139)</f>
        <v>3.6617999999999984E-2</v>
      </c>
      <c r="AW139">
        <f>AF139 - AVERAGEIFS('Placebo Males'!AF:AF, 'Placebo Males'!B:B, B139, 'Placebo Males'!P:P, P139)</f>
        <v>1.7500333333333284E-2</v>
      </c>
    </row>
    <row r="140" spans="1:49" x14ac:dyDescent="0.25">
      <c r="A140" t="s">
        <v>3461</v>
      </c>
      <c r="B140">
        <v>1014</v>
      </c>
      <c r="C140" t="s">
        <v>102</v>
      </c>
      <c r="D140">
        <v>35</v>
      </c>
      <c r="E140">
        <v>168.5</v>
      </c>
      <c r="F140">
        <v>65.5</v>
      </c>
      <c r="G140">
        <v>102.75</v>
      </c>
      <c r="H140">
        <v>52.5</v>
      </c>
      <c r="I140" t="s">
        <v>209</v>
      </c>
      <c r="J140" t="s">
        <v>104</v>
      </c>
      <c r="K140" t="s">
        <v>210</v>
      </c>
      <c r="L140" t="s">
        <v>311</v>
      </c>
      <c r="M140" t="s">
        <v>3323</v>
      </c>
      <c r="N140">
        <v>120</v>
      </c>
      <c r="O140" t="s">
        <v>2262</v>
      </c>
      <c r="P140">
        <v>12</v>
      </c>
      <c r="Q140" t="s">
        <v>113</v>
      </c>
      <c r="R140" t="s">
        <v>3327</v>
      </c>
      <c r="S140">
        <v>3.96</v>
      </c>
      <c r="T140" t="s">
        <v>2266</v>
      </c>
      <c r="U140">
        <v>959</v>
      </c>
      <c r="V140">
        <v>166</v>
      </c>
      <c r="W140">
        <v>377</v>
      </c>
      <c r="X140">
        <v>90</v>
      </c>
      <c r="Y140">
        <v>201</v>
      </c>
      <c r="Z140">
        <v>86</v>
      </c>
      <c r="AA140" t="s">
        <v>108</v>
      </c>
      <c r="AB140">
        <v>55</v>
      </c>
      <c r="AC140">
        <v>29</v>
      </c>
      <c r="AD140">
        <v>708.46600000000001</v>
      </c>
      <c r="AE140">
        <v>0.183673</v>
      </c>
      <c r="AF140">
        <v>0.42009600000000002</v>
      </c>
      <c r="AH140">
        <v>63.7</v>
      </c>
      <c r="AI140">
        <f t="shared" si="8"/>
        <v>0.1401226920450786</v>
      </c>
      <c r="AJ140">
        <f t="shared" si="9"/>
        <v>0.4293167918797024</v>
      </c>
      <c r="AK140">
        <f t="shared" si="10"/>
        <v>7.1454429379004036E-2</v>
      </c>
      <c r="AL140">
        <f t="shared" si="11"/>
        <v>7.1407062960360257E-4</v>
      </c>
      <c r="AM140">
        <f>U140 - AVERAGEIFS('Placebo Males'!U:U, 'Placebo Males'!B:B, B140, 'Placebo Males'!P:P, P140)</f>
        <v>-10.666666666666629</v>
      </c>
      <c r="AN140">
        <f>V140 - AVERAGEIFS('Placebo Males'!V:V, 'Placebo Males'!B:B, B140, 'Placebo Males'!P:P, P140)</f>
        <v>-8.3333333333333428</v>
      </c>
      <c r="AO140">
        <f>W140 - AVERAGEIFS('Placebo Males'!W:W, 'Placebo Males'!B:B, B140, 'Placebo Males'!P:P, P140)</f>
        <v>0.66666666666668561</v>
      </c>
      <c r="AP140">
        <f>X140 - AVERAGEIFS('Placebo Males'!X:X, 'Placebo Males'!B:B, B140, 'Placebo Males'!P:P, P140)</f>
        <v>-0.6666666666666714</v>
      </c>
      <c r="AQ140">
        <f>Y140 - AVERAGEIFS('Placebo Males'!Y:Y, 'Placebo Males'!B:B, B140, 'Placebo Males'!P:P, P140)</f>
        <v>2.6666666666666572</v>
      </c>
      <c r="AR140">
        <f>Z140 - AVERAGEIFS('Placebo Males'!Z:Z, 'Placebo Males'!B:B, B140, 'Placebo Males'!P:P, P140)</f>
        <v>-1.3333333333333286</v>
      </c>
      <c r="AS140">
        <f>AB140 - AVERAGEIFS('Placebo Males'!AB:AB, 'Placebo Males'!B:B, B140, 'Placebo Males'!P:P, P140)</f>
        <v>3.3333333333333357</v>
      </c>
      <c r="AT140">
        <f>AC140 - AVERAGEIFS('Placebo Males'!AC:AC, 'Placebo Males'!B:B, B140, 'Placebo Males'!P:P, P140)</f>
        <v>-4.3333333333333357</v>
      </c>
      <c r="AU140">
        <f>AD140 - AVERAGEIFS('Placebo Males'!AD:AD, 'Placebo Males'!B:B, B140, 'Placebo Males'!P:P, P140)</f>
        <v>-20.038333333333298</v>
      </c>
      <c r="AV140">
        <f>AE140 - AVERAGEIFS('Placebo Males'!AE:AE, 'Placebo Males'!B:B, B140, 'Placebo Males'!P:P, P140)</f>
        <v>3.5105999999999998E-2</v>
      </c>
      <c r="AW140">
        <f>AF140 - AVERAGEIFS('Placebo Males'!AF:AF, 'Placebo Males'!B:B, B140, 'Placebo Males'!P:P, P140)</f>
        <v>-2.8966666666668806E-4</v>
      </c>
    </row>
    <row r="141" spans="1:49" x14ac:dyDescent="0.25">
      <c r="A141" t="s">
        <v>3462</v>
      </c>
      <c r="B141">
        <v>1014</v>
      </c>
      <c r="C141" t="s">
        <v>102</v>
      </c>
      <c r="D141">
        <v>35</v>
      </c>
      <c r="E141">
        <v>168.5</v>
      </c>
      <c r="F141">
        <v>65.5</v>
      </c>
      <c r="G141">
        <v>102.75</v>
      </c>
      <c r="H141">
        <v>52.5</v>
      </c>
      <c r="I141" t="s">
        <v>209</v>
      </c>
      <c r="J141" t="s">
        <v>104</v>
      </c>
      <c r="K141" t="s">
        <v>210</v>
      </c>
      <c r="L141" t="s">
        <v>311</v>
      </c>
      <c r="M141" t="s">
        <v>3323</v>
      </c>
      <c r="N141">
        <v>120</v>
      </c>
      <c r="O141" t="s">
        <v>2262</v>
      </c>
      <c r="P141">
        <v>14</v>
      </c>
      <c r="Q141" t="s">
        <v>113</v>
      </c>
      <c r="R141" t="s">
        <v>3327</v>
      </c>
      <c r="S141">
        <v>3.21</v>
      </c>
      <c r="T141" t="s">
        <v>2266</v>
      </c>
      <c r="U141">
        <v>982</v>
      </c>
      <c r="V141">
        <v>186</v>
      </c>
      <c r="W141">
        <v>383</v>
      </c>
      <c r="X141">
        <v>93</v>
      </c>
      <c r="Y141">
        <v>210</v>
      </c>
      <c r="Z141">
        <v>80</v>
      </c>
      <c r="AA141" t="s">
        <v>108</v>
      </c>
      <c r="AB141">
        <v>55</v>
      </c>
      <c r="AC141">
        <v>25</v>
      </c>
      <c r="AD141">
        <v>777.33699999999999</v>
      </c>
      <c r="AE141">
        <v>0.22449</v>
      </c>
      <c r="AF141">
        <v>0.44744499999999998</v>
      </c>
      <c r="AH141">
        <v>63.4</v>
      </c>
      <c r="AI141">
        <f t="shared" si="8"/>
        <v>0.13946277355821007</v>
      </c>
      <c r="AJ141">
        <f t="shared" si="9"/>
        <v>0.42839176781358224</v>
      </c>
      <c r="AK141">
        <f t="shared" si="10"/>
        <v>7.1176171795962806E-2</v>
      </c>
      <c r="AL141">
        <f t="shared" si="11"/>
        <v>7.0960453026880366E-4</v>
      </c>
      <c r="AM141">
        <f>U141 - AVERAGEIFS('Placebo Males'!U:U, 'Placebo Males'!B:B, B141, 'Placebo Males'!P:P, P141)</f>
        <v>-56.666666666666742</v>
      </c>
      <c r="AN141">
        <f>V141 - AVERAGEIFS('Placebo Males'!V:V, 'Placebo Males'!B:B, B141, 'Placebo Males'!P:P, P141)</f>
        <v>12.333333333333343</v>
      </c>
      <c r="AO141">
        <f>W141 - AVERAGEIFS('Placebo Males'!W:W, 'Placebo Males'!B:B, B141, 'Placebo Males'!P:P, P141)</f>
        <v>1.3333333333333144</v>
      </c>
      <c r="AP141">
        <f>X141 - AVERAGEIFS('Placebo Males'!X:X, 'Placebo Males'!B:B, B141, 'Placebo Males'!P:P, P141)</f>
        <v>6.3333333333333286</v>
      </c>
      <c r="AQ141">
        <f>Y141 - AVERAGEIFS('Placebo Males'!Y:Y, 'Placebo Males'!B:B, B141, 'Placebo Males'!P:P, P141)</f>
        <v>-6</v>
      </c>
      <c r="AR141">
        <f>Z141 - AVERAGEIFS('Placebo Males'!Z:Z, 'Placebo Males'!B:B, B141, 'Placebo Males'!P:P, P141)</f>
        <v>1</v>
      </c>
      <c r="AS141">
        <f>AB141 - AVERAGEIFS('Placebo Males'!AB:AB, 'Placebo Males'!B:B, B141, 'Placebo Males'!P:P, P141)</f>
        <v>3.6666666666666643</v>
      </c>
      <c r="AT141">
        <f>AC141 - AVERAGEIFS('Placebo Males'!AC:AC, 'Placebo Males'!B:B, B141, 'Placebo Males'!P:P, P141)</f>
        <v>-4.3333333333333321</v>
      </c>
      <c r="AU141">
        <f>AD141 - AVERAGEIFS('Placebo Males'!AD:AD, 'Placebo Males'!B:B, B141, 'Placebo Males'!P:P, P141)</f>
        <v>-28.920000000000073</v>
      </c>
      <c r="AV141">
        <f>AE141 - AVERAGEIFS('Placebo Males'!AE:AE, 'Placebo Males'!B:B, B141, 'Placebo Males'!P:P, P141)</f>
        <v>5.1156666666666656E-2</v>
      </c>
      <c r="AW141">
        <f>AF141 - AVERAGEIFS('Placebo Males'!AF:AF, 'Placebo Males'!B:B, B141, 'Placebo Males'!P:P, P141)</f>
        <v>3.9909999999999668E-3</v>
      </c>
    </row>
    <row r="142" spans="1:49" x14ac:dyDescent="0.25">
      <c r="A142" t="s">
        <v>3463</v>
      </c>
      <c r="B142">
        <v>1014</v>
      </c>
      <c r="C142" t="s">
        <v>102</v>
      </c>
      <c r="D142">
        <v>35</v>
      </c>
      <c r="E142">
        <v>168.5</v>
      </c>
      <c r="F142">
        <v>65.5</v>
      </c>
      <c r="G142">
        <v>102.75</v>
      </c>
      <c r="H142">
        <v>52.5</v>
      </c>
      <c r="I142" t="s">
        <v>209</v>
      </c>
      <c r="J142" t="s">
        <v>104</v>
      </c>
      <c r="K142" t="s">
        <v>210</v>
      </c>
      <c r="L142" t="s">
        <v>311</v>
      </c>
      <c r="M142" t="s">
        <v>3323</v>
      </c>
      <c r="N142">
        <v>120</v>
      </c>
      <c r="O142" t="s">
        <v>2262</v>
      </c>
      <c r="P142">
        <v>14</v>
      </c>
      <c r="Q142" t="s">
        <v>113</v>
      </c>
      <c r="R142" t="s">
        <v>3327</v>
      </c>
      <c r="S142">
        <v>3.21</v>
      </c>
      <c r="T142" t="s">
        <v>2266</v>
      </c>
      <c r="U142">
        <v>1002</v>
      </c>
      <c r="V142">
        <v>171</v>
      </c>
      <c r="W142">
        <v>382</v>
      </c>
      <c r="X142">
        <v>86</v>
      </c>
      <c r="Y142">
        <v>216</v>
      </c>
      <c r="Z142">
        <v>80</v>
      </c>
      <c r="AA142" t="s">
        <v>108</v>
      </c>
      <c r="AB142">
        <v>57</v>
      </c>
      <c r="AC142">
        <v>24</v>
      </c>
      <c r="AD142">
        <v>783.85799999999995</v>
      </c>
      <c r="AE142">
        <v>0.22</v>
      </c>
      <c r="AF142">
        <v>0.45921800000000002</v>
      </c>
      <c r="AH142">
        <v>63.4</v>
      </c>
      <c r="AI142">
        <f t="shared" si="8"/>
        <v>0.13946277355821007</v>
      </c>
      <c r="AJ142">
        <f t="shared" si="9"/>
        <v>0.42839176781358224</v>
      </c>
      <c r="AK142">
        <f t="shared" si="10"/>
        <v>7.1176171795962806E-2</v>
      </c>
      <c r="AL142">
        <f t="shared" si="11"/>
        <v>7.0960453026880366E-4</v>
      </c>
      <c r="AM142">
        <f>U142 - AVERAGEIFS('Placebo Males'!U:U, 'Placebo Males'!B:B, B142, 'Placebo Males'!P:P, P142)</f>
        <v>-36.666666666666742</v>
      </c>
      <c r="AN142">
        <f>V142 - AVERAGEIFS('Placebo Males'!V:V, 'Placebo Males'!B:B, B142, 'Placebo Males'!P:P, P142)</f>
        <v>-2.6666666666666572</v>
      </c>
      <c r="AO142">
        <f>W142 - AVERAGEIFS('Placebo Males'!W:W, 'Placebo Males'!B:B, B142, 'Placebo Males'!P:P, P142)</f>
        <v>0.33333333333331439</v>
      </c>
      <c r="AP142">
        <f>X142 - AVERAGEIFS('Placebo Males'!X:X, 'Placebo Males'!B:B, B142, 'Placebo Males'!P:P, P142)</f>
        <v>-0.6666666666666714</v>
      </c>
      <c r="AQ142">
        <f>Y142 - AVERAGEIFS('Placebo Males'!Y:Y, 'Placebo Males'!B:B, B142, 'Placebo Males'!P:P, P142)</f>
        <v>0</v>
      </c>
      <c r="AR142">
        <f>Z142 - AVERAGEIFS('Placebo Males'!Z:Z, 'Placebo Males'!B:B, B142, 'Placebo Males'!P:P, P142)</f>
        <v>1</v>
      </c>
      <c r="AS142">
        <f>AB142 - AVERAGEIFS('Placebo Males'!AB:AB, 'Placebo Males'!B:B, B142, 'Placebo Males'!P:P, P142)</f>
        <v>5.6666666666666643</v>
      </c>
      <c r="AT142">
        <f>AC142 - AVERAGEIFS('Placebo Males'!AC:AC, 'Placebo Males'!B:B, B142, 'Placebo Males'!P:P, P142)</f>
        <v>-5.3333333333333321</v>
      </c>
      <c r="AU142">
        <f>AD142 - AVERAGEIFS('Placebo Males'!AD:AD, 'Placebo Males'!B:B, B142, 'Placebo Males'!P:P, P142)</f>
        <v>-22.399000000000115</v>
      </c>
      <c r="AV142">
        <f>AE142 - AVERAGEIFS('Placebo Males'!AE:AE, 'Placebo Males'!B:B, B142, 'Placebo Males'!P:P, P142)</f>
        <v>4.6666666666666662E-2</v>
      </c>
      <c r="AW142">
        <f>AF142 - AVERAGEIFS('Placebo Males'!AF:AF, 'Placebo Males'!B:B, B142, 'Placebo Males'!P:P, P142)</f>
        <v>1.5764E-2</v>
      </c>
    </row>
    <row r="143" spans="1:49" x14ac:dyDescent="0.25">
      <c r="A143" t="s">
        <v>3464</v>
      </c>
      <c r="B143">
        <v>1014</v>
      </c>
      <c r="C143" t="s">
        <v>102</v>
      </c>
      <c r="D143">
        <v>35</v>
      </c>
      <c r="E143">
        <v>168.5</v>
      </c>
      <c r="F143">
        <v>65.5</v>
      </c>
      <c r="G143">
        <v>102.75</v>
      </c>
      <c r="H143">
        <v>52.5</v>
      </c>
      <c r="I143" t="s">
        <v>209</v>
      </c>
      <c r="J143" t="s">
        <v>104</v>
      </c>
      <c r="K143" t="s">
        <v>210</v>
      </c>
      <c r="L143" t="s">
        <v>311</v>
      </c>
      <c r="M143" t="s">
        <v>3323</v>
      </c>
      <c r="N143">
        <v>120</v>
      </c>
      <c r="O143" t="s">
        <v>2262</v>
      </c>
      <c r="P143">
        <v>14</v>
      </c>
      <c r="Q143" t="s">
        <v>113</v>
      </c>
      <c r="R143" t="s">
        <v>3327</v>
      </c>
      <c r="S143">
        <v>3.21</v>
      </c>
      <c r="T143" t="s">
        <v>2266</v>
      </c>
      <c r="U143">
        <v>958</v>
      </c>
      <c r="V143">
        <v>184</v>
      </c>
      <c r="W143">
        <v>389</v>
      </c>
      <c r="X143">
        <v>96</v>
      </c>
      <c r="Y143">
        <v>213</v>
      </c>
      <c r="Z143">
        <v>80</v>
      </c>
      <c r="AA143" t="s">
        <v>108</v>
      </c>
      <c r="AB143">
        <v>57</v>
      </c>
      <c r="AC143">
        <v>26</v>
      </c>
      <c r="AD143">
        <v>745.029</v>
      </c>
      <c r="AE143">
        <v>0.28000000000000003</v>
      </c>
      <c r="AF143">
        <v>0.45438400000000001</v>
      </c>
      <c r="AH143">
        <v>63.4</v>
      </c>
      <c r="AI143">
        <f t="shared" si="8"/>
        <v>0.13946277355821007</v>
      </c>
      <c r="AJ143">
        <f t="shared" si="9"/>
        <v>0.42839176781358224</v>
      </c>
      <c r="AK143">
        <f t="shared" si="10"/>
        <v>7.1176171795962806E-2</v>
      </c>
      <c r="AL143">
        <f t="shared" si="11"/>
        <v>7.0960453026880366E-4</v>
      </c>
      <c r="AM143">
        <f>U143 - AVERAGEIFS('Placebo Males'!U:U, 'Placebo Males'!B:B, B143, 'Placebo Males'!P:P, P143)</f>
        <v>-80.666666666666742</v>
      </c>
      <c r="AN143">
        <f>V143 - AVERAGEIFS('Placebo Males'!V:V, 'Placebo Males'!B:B, B143, 'Placebo Males'!P:P, P143)</f>
        <v>10.333333333333343</v>
      </c>
      <c r="AO143">
        <f>W143 - AVERAGEIFS('Placebo Males'!W:W, 'Placebo Males'!B:B, B143, 'Placebo Males'!P:P, P143)</f>
        <v>7.3333333333333144</v>
      </c>
      <c r="AP143">
        <f>X143 - AVERAGEIFS('Placebo Males'!X:X, 'Placebo Males'!B:B, B143, 'Placebo Males'!P:P, P143)</f>
        <v>9.3333333333333286</v>
      </c>
      <c r="AQ143">
        <f>Y143 - AVERAGEIFS('Placebo Males'!Y:Y, 'Placebo Males'!B:B, B143, 'Placebo Males'!P:P, P143)</f>
        <v>-3</v>
      </c>
      <c r="AR143">
        <f>Z143 - AVERAGEIFS('Placebo Males'!Z:Z, 'Placebo Males'!B:B, B143, 'Placebo Males'!P:P, P143)</f>
        <v>1</v>
      </c>
      <c r="AS143">
        <f>AB143 - AVERAGEIFS('Placebo Males'!AB:AB, 'Placebo Males'!B:B, B143, 'Placebo Males'!P:P, P143)</f>
        <v>5.6666666666666643</v>
      </c>
      <c r="AT143">
        <f>AC143 - AVERAGEIFS('Placebo Males'!AC:AC, 'Placebo Males'!B:B, B143, 'Placebo Males'!P:P, P143)</f>
        <v>-3.3333333333333321</v>
      </c>
      <c r="AU143">
        <f>AD143 - AVERAGEIFS('Placebo Males'!AD:AD, 'Placebo Males'!B:B, B143, 'Placebo Males'!P:P, P143)</f>
        <v>-61.228000000000065</v>
      </c>
      <c r="AV143">
        <f>AE143 - AVERAGEIFS('Placebo Males'!AE:AE, 'Placebo Males'!B:B, B143, 'Placebo Males'!P:P, P143)</f>
        <v>0.10666666666666669</v>
      </c>
      <c r="AW143">
        <f>AF143 - AVERAGEIFS('Placebo Males'!AF:AF, 'Placebo Males'!B:B, B143, 'Placebo Males'!P:P, P143)</f>
        <v>1.0929999999999995E-2</v>
      </c>
    </row>
    <row r="144" spans="1:49" x14ac:dyDescent="0.25">
      <c r="A144" t="s">
        <v>3465</v>
      </c>
      <c r="B144">
        <v>1014</v>
      </c>
      <c r="C144" t="s">
        <v>102</v>
      </c>
      <c r="D144">
        <v>35</v>
      </c>
      <c r="E144">
        <v>168.5</v>
      </c>
      <c r="F144">
        <v>65.5</v>
      </c>
      <c r="G144">
        <v>102.75</v>
      </c>
      <c r="H144">
        <v>52.5</v>
      </c>
      <c r="I144" t="s">
        <v>209</v>
      </c>
      <c r="J144" t="s">
        <v>104</v>
      </c>
      <c r="K144" t="s">
        <v>210</v>
      </c>
      <c r="L144" t="s">
        <v>311</v>
      </c>
      <c r="M144" t="s">
        <v>3323</v>
      </c>
      <c r="N144">
        <v>120</v>
      </c>
      <c r="O144" t="s">
        <v>2262</v>
      </c>
      <c r="P144">
        <v>24</v>
      </c>
      <c r="Q144" t="s">
        <v>113</v>
      </c>
      <c r="R144" t="s">
        <v>3327</v>
      </c>
      <c r="S144">
        <v>1.85</v>
      </c>
      <c r="T144" t="s">
        <v>2266</v>
      </c>
      <c r="U144">
        <v>947</v>
      </c>
      <c r="V144">
        <v>169</v>
      </c>
      <c r="W144">
        <v>372</v>
      </c>
      <c r="X144">
        <v>96</v>
      </c>
      <c r="Y144">
        <v>195</v>
      </c>
      <c r="Z144">
        <v>81</v>
      </c>
      <c r="AA144" t="s">
        <v>108</v>
      </c>
      <c r="AB144">
        <v>50</v>
      </c>
      <c r="AC144">
        <v>30</v>
      </c>
      <c r="AD144">
        <v>699.17</v>
      </c>
      <c r="AE144">
        <v>0.17647099999999999</v>
      </c>
      <c r="AF144">
        <v>0.41802499999999998</v>
      </c>
      <c r="AH144">
        <v>63.3</v>
      </c>
      <c r="AI144">
        <f t="shared" si="8"/>
        <v>0.13924280072925391</v>
      </c>
      <c r="AJ144">
        <f t="shared" si="9"/>
        <v>0.42808256479807461</v>
      </c>
      <c r="AK144">
        <f t="shared" si="10"/>
        <v>7.1083350031955095E-2</v>
      </c>
      <c r="AL144">
        <f t="shared" si="11"/>
        <v>7.0811736908493739E-4</v>
      </c>
      <c r="AM144">
        <f>U144 - AVERAGEIFS('Placebo Males'!U:U, 'Placebo Males'!B:B, B144, 'Placebo Males'!P:P, P144)</f>
        <v>-74</v>
      </c>
      <c r="AN144">
        <f>V144 - AVERAGEIFS('Placebo Males'!V:V, 'Placebo Males'!B:B, B144, 'Placebo Males'!P:P, P144)</f>
        <v>-11.666666666666657</v>
      </c>
      <c r="AO144">
        <f>W144 - AVERAGEIFS('Placebo Males'!W:W, 'Placebo Males'!B:B, B144, 'Placebo Males'!P:P, P144)</f>
        <v>-18.666666666666686</v>
      </c>
      <c r="AP144">
        <f>X144 - AVERAGEIFS('Placebo Males'!X:X, 'Placebo Males'!B:B, B144, 'Placebo Males'!P:P, P144)</f>
        <v>6.6666666666666714</v>
      </c>
      <c r="AQ144">
        <f>Y144 - AVERAGEIFS('Placebo Males'!Y:Y, 'Placebo Males'!B:B, B144, 'Placebo Males'!P:P, P144)</f>
        <v>-28.666666666666657</v>
      </c>
      <c r="AR144">
        <f>Z144 - AVERAGEIFS('Placebo Males'!Z:Z, 'Placebo Males'!B:B, B144, 'Placebo Males'!P:P, P144)</f>
        <v>3.3333333333333286</v>
      </c>
      <c r="AS144">
        <f>AB144 - AVERAGEIFS('Placebo Males'!AB:AB, 'Placebo Males'!B:B, B144, 'Placebo Males'!P:P, P144)</f>
        <v>0</v>
      </c>
      <c r="AT144">
        <f>AC144 - AVERAGEIFS('Placebo Males'!AC:AC, 'Placebo Males'!B:B, B144, 'Placebo Males'!P:P, P144)</f>
        <v>0.66666666666666785</v>
      </c>
      <c r="AU144">
        <f>AD144 - AVERAGEIFS('Placebo Males'!AD:AD, 'Placebo Males'!B:B, B144, 'Placebo Males'!P:P, P144)</f>
        <v>-96.720666666666716</v>
      </c>
      <c r="AV144">
        <f>AE144 - AVERAGEIFS('Placebo Males'!AE:AE, 'Placebo Males'!B:B, B144, 'Placebo Males'!P:P, P144)</f>
        <v>-3.1862000000000001E-2</v>
      </c>
      <c r="AW144">
        <f>AF144 - AVERAGEIFS('Placebo Males'!AF:AF, 'Placebo Males'!B:B, B144, 'Placebo Males'!P:P, P144)</f>
        <v>-2.9506000000000032E-2</v>
      </c>
    </row>
    <row r="145" spans="1:49" x14ac:dyDescent="0.25">
      <c r="A145" t="s">
        <v>3466</v>
      </c>
      <c r="B145">
        <v>1014</v>
      </c>
      <c r="C145" t="s">
        <v>102</v>
      </c>
      <c r="D145">
        <v>35</v>
      </c>
      <c r="E145">
        <v>168.5</v>
      </c>
      <c r="F145">
        <v>65.5</v>
      </c>
      <c r="G145">
        <v>102.75</v>
      </c>
      <c r="H145">
        <v>52.5</v>
      </c>
      <c r="I145" t="s">
        <v>209</v>
      </c>
      <c r="J145" t="s">
        <v>104</v>
      </c>
      <c r="K145" t="s">
        <v>210</v>
      </c>
      <c r="L145" t="s">
        <v>311</v>
      </c>
      <c r="M145" t="s">
        <v>3323</v>
      </c>
      <c r="N145">
        <v>120</v>
      </c>
      <c r="O145" t="s">
        <v>2262</v>
      </c>
      <c r="P145">
        <v>24</v>
      </c>
      <c r="Q145" t="s">
        <v>113</v>
      </c>
      <c r="R145" t="s">
        <v>3327</v>
      </c>
      <c r="S145">
        <v>1.85</v>
      </c>
      <c r="T145" t="s">
        <v>2266</v>
      </c>
      <c r="U145">
        <v>879</v>
      </c>
      <c r="V145">
        <v>190</v>
      </c>
      <c r="W145">
        <v>369</v>
      </c>
      <c r="X145">
        <v>87</v>
      </c>
      <c r="Y145">
        <v>201</v>
      </c>
      <c r="Z145">
        <v>81</v>
      </c>
      <c r="AA145" t="s">
        <v>108</v>
      </c>
      <c r="AB145">
        <v>51</v>
      </c>
      <c r="AC145">
        <v>30</v>
      </c>
      <c r="AD145">
        <v>684.73699999999997</v>
      </c>
      <c r="AE145">
        <v>0.156863</v>
      </c>
      <c r="AF145">
        <v>0.41950599999999999</v>
      </c>
      <c r="AH145">
        <v>63.3</v>
      </c>
      <c r="AI145">
        <f t="shared" si="8"/>
        <v>0.13924280072925391</v>
      </c>
      <c r="AJ145">
        <f t="shared" si="9"/>
        <v>0.42808256479807461</v>
      </c>
      <c r="AK145">
        <f t="shared" si="10"/>
        <v>7.1083350031955095E-2</v>
      </c>
      <c r="AL145">
        <f t="shared" si="11"/>
        <v>7.0811736908493739E-4</v>
      </c>
      <c r="AM145">
        <f>U145 - AVERAGEIFS('Placebo Males'!U:U, 'Placebo Males'!B:B, B145, 'Placebo Males'!P:P, P145)</f>
        <v>-142</v>
      </c>
      <c r="AN145">
        <f>V145 - AVERAGEIFS('Placebo Males'!V:V, 'Placebo Males'!B:B, B145, 'Placebo Males'!P:P, P145)</f>
        <v>9.3333333333333428</v>
      </c>
      <c r="AO145">
        <f>W145 - AVERAGEIFS('Placebo Males'!W:W, 'Placebo Males'!B:B, B145, 'Placebo Males'!P:P, P145)</f>
        <v>-21.666666666666686</v>
      </c>
      <c r="AP145">
        <f>X145 - AVERAGEIFS('Placebo Males'!X:X, 'Placebo Males'!B:B, B145, 'Placebo Males'!P:P, P145)</f>
        <v>-2.3333333333333286</v>
      </c>
      <c r="AQ145">
        <f>Y145 - AVERAGEIFS('Placebo Males'!Y:Y, 'Placebo Males'!B:B, B145, 'Placebo Males'!P:P, P145)</f>
        <v>-22.666666666666657</v>
      </c>
      <c r="AR145">
        <f>Z145 - AVERAGEIFS('Placebo Males'!Z:Z, 'Placebo Males'!B:B, B145, 'Placebo Males'!P:P, P145)</f>
        <v>3.3333333333333286</v>
      </c>
      <c r="AS145">
        <f>AB145 - AVERAGEIFS('Placebo Males'!AB:AB, 'Placebo Males'!B:B, B145, 'Placebo Males'!P:P, P145)</f>
        <v>1</v>
      </c>
      <c r="AT145">
        <f>AC145 - AVERAGEIFS('Placebo Males'!AC:AC, 'Placebo Males'!B:B, B145, 'Placebo Males'!P:P, P145)</f>
        <v>0.66666666666666785</v>
      </c>
      <c r="AU145">
        <f>AD145 - AVERAGEIFS('Placebo Males'!AD:AD, 'Placebo Males'!B:B, B145, 'Placebo Males'!P:P, P145)</f>
        <v>-111.15366666666671</v>
      </c>
      <c r="AV145">
        <f>AE145 - AVERAGEIFS('Placebo Males'!AE:AE, 'Placebo Males'!B:B, B145, 'Placebo Males'!P:P, P145)</f>
        <v>-5.1469999999999988E-2</v>
      </c>
      <c r="AW145">
        <f>AF145 - AVERAGEIFS('Placebo Males'!AF:AF, 'Placebo Males'!B:B, B145, 'Placebo Males'!P:P, P145)</f>
        <v>-2.8025000000000022E-2</v>
      </c>
    </row>
    <row r="146" spans="1:49" x14ac:dyDescent="0.25">
      <c r="A146" t="s">
        <v>3467</v>
      </c>
      <c r="B146">
        <v>1014</v>
      </c>
      <c r="C146" t="s">
        <v>102</v>
      </c>
      <c r="D146">
        <v>35</v>
      </c>
      <c r="E146">
        <v>168.5</v>
      </c>
      <c r="F146">
        <v>65.5</v>
      </c>
      <c r="G146">
        <v>102.75</v>
      </c>
      <c r="H146">
        <v>52.5</v>
      </c>
      <c r="I146" t="s">
        <v>209</v>
      </c>
      <c r="J146" t="s">
        <v>104</v>
      </c>
      <c r="K146" t="s">
        <v>210</v>
      </c>
      <c r="L146" t="s">
        <v>311</v>
      </c>
      <c r="M146" t="s">
        <v>3323</v>
      </c>
      <c r="N146">
        <v>120</v>
      </c>
      <c r="O146" t="s">
        <v>2262</v>
      </c>
      <c r="P146">
        <v>24</v>
      </c>
      <c r="Q146" t="s">
        <v>113</v>
      </c>
      <c r="R146" t="s">
        <v>3327</v>
      </c>
      <c r="S146">
        <v>1.85</v>
      </c>
      <c r="T146" t="s">
        <v>2266</v>
      </c>
      <c r="U146">
        <v>962</v>
      </c>
      <c r="V146">
        <v>179</v>
      </c>
      <c r="W146">
        <v>385</v>
      </c>
      <c r="X146">
        <v>107</v>
      </c>
      <c r="Y146">
        <v>193</v>
      </c>
      <c r="Z146">
        <v>85</v>
      </c>
      <c r="AA146" t="s">
        <v>108</v>
      </c>
      <c r="AB146">
        <v>49</v>
      </c>
      <c r="AC146">
        <v>32</v>
      </c>
      <c r="AD146">
        <v>674.04300000000001</v>
      </c>
      <c r="AE146">
        <v>0.13725499999999999</v>
      </c>
      <c r="AF146">
        <v>0.41753200000000001</v>
      </c>
      <c r="AH146">
        <v>63.3</v>
      </c>
      <c r="AI146">
        <f t="shared" si="8"/>
        <v>0.13924280072925391</v>
      </c>
      <c r="AJ146">
        <f t="shared" si="9"/>
        <v>0.42808256479807461</v>
      </c>
      <c r="AK146">
        <f t="shared" si="10"/>
        <v>7.1083350031955095E-2</v>
      </c>
      <c r="AL146">
        <f t="shared" si="11"/>
        <v>7.0811736908493739E-4</v>
      </c>
      <c r="AM146">
        <f>U146 - AVERAGEIFS('Placebo Males'!U:U, 'Placebo Males'!B:B, B146, 'Placebo Males'!P:P, P146)</f>
        <v>-59</v>
      </c>
      <c r="AN146">
        <f>V146 - AVERAGEIFS('Placebo Males'!V:V, 'Placebo Males'!B:B, B146, 'Placebo Males'!P:P, P146)</f>
        <v>-1.6666666666666572</v>
      </c>
      <c r="AO146">
        <f>W146 - AVERAGEIFS('Placebo Males'!W:W, 'Placebo Males'!B:B, B146, 'Placebo Males'!P:P, P146)</f>
        <v>-5.6666666666666856</v>
      </c>
      <c r="AP146">
        <f>X146 - AVERAGEIFS('Placebo Males'!X:X, 'Placebo Males'!B:B, B146, 'Placebo Males'!P:P, P146)</f>
        <v>17.666666666666671</v>
      </c>
      <c r="AQ146">
        <f>Y146 - AVERAGEIFS('Placebo Males'!Y:Y, 'Placebo Males'!B:B, B146, 'Placebo Males'!P:P, P146)</f>
        <v>-30.666666666666657</v>
      </c>
      <c r="AR146">
        <f>Z146 - AVERAGEIFS('Placebo Males'!Z:Z, 'Placebo Males'!B:B, B146, 'Placebo Males'!P:P, P146)</f>
        <v>7.3333333333333286</v>
      </c>
      <c r="AS146">
        <f>AB146 - AVERAGEIFS('Placebo Males'!AB:AB, 'Placebo Males'!B:B, B146, 'Placebo Males'!P:P, P146)</f>
        <v>-1</v>
      </c>
      <c r="AT146">
        <f>AC146 - AVERAGEIFS('Placebo Males'!AC:AC, 'Placebo Males'!B:B, B146, 'Placebo Males'!P:P, P146)</f>
        <v>2.6666666666666679</v>
      </c>
      <c r="AU146">
        <f>AD146 - AVERAGEIFS('Placebo Males'!AD:AD, 'Placebo Males'!B:B, B146, 'Placebo Males'!P:P, P146)</f>
        <v>-121.84766666666667</v>
      </c>
      <c r="AV146">
        <f>AE146 - AVERAGEIFS('Placebo Males'!AE:AE, 'Placebo Males'!B:B, B146, 'Placebo Males'!P:P, P146)</f>
        <v>-7.1078000000000002E-2</v>
      </c>
      <c r="AW146">
        <f>AF146 - AVERAGEIFS('Placebo Males'!AF:AF, 'Placebo Males'!B:B, B146, 'Placebo Males'!P:P, P146)</f>
        <v>-2.9998999999999998E-2</v>
      </c>
    </row>
    <row r="147" spans="1:49" x14ac:dyDescent="0.25">
      <c r="A147" t="s">
        <v>3468</v>
      </c>
      <c r="B147">
        <v>1015</v>
      </c>
      <c r="C147" t="s">
        <v>102</v>
      </c>
      <c r="D147">
        <v>19</v>
      </c>
      <c r="E147">
        <v>182.5</v>
      </c>
      <c r="F147">
        <v>63.5</v>
      </c>
      <c r="G147">
        <v>106.25</v>
      </c>
      <c r="H147">
        <v>55.5</v>
      </c>
      <c r="I147" t="s">
        <v>103</v>
      </c>
      <c r="J147" t="s">
        <v>260</v>
      </c>
      <c r="K147" t="s">
        <v>261</v>
      </c>
      <c r="L147" t="s">
        <v>460</v>
      </c>
      <c r="M147" t="s">
        <v>3323</v>
      </c>
      <c r="N147">
        <v>120</v>
      </c>
      <c r="O147" t="s">
        <v>2262</v>
      </c>
      <c r="P147">
        <v>-0.5</v>
      </c>
      <c r="Q147" t="s">
        <v>109</v>
      </c>
      <c r="R147" t="s">
        <v>108</v>
      </c>
      <c r="S147" t="s">
        <v>108</v>
      </c>
      <c r="T147" t="s">
        <v>108</v>
      </c>
      <c r="U147">
        <v>1138</v>
      </c>
      <c r="V147">
        <v>180</v>
      </c>
      <c r="W147">
        <v>401</v>
      </c>
      <c r="X147">
        <v>102</v>
      </c>
      <c r="Y147">
        <v>215</v>
      </c>
      <c r="Z147">
        <v>84</v>
      </c>
      <c r="AA147" t="s">
        <v>108</v>
      </c>
      <c r="AB147">
        <v>46</v>
      </c>
      <c r="AC147">
        <v>38</v>
      </c>
      <c r="AD147">
        <v>856.10500000000002</v>
      </c>
      <c r="AE147">
        <v>0.13461500000000001</v>
      </c>
      <c r="AF147">
        <v>0.46481099999999997</v>
      </c>
      <c r="AH147">
        <v>61.7</v>
      </c>
      <c r="AI147">
        <f t="shared" si="8"/>
        <v>0.13572323546595524</v>
      </c>
      <c r="AJ147">
        <f t="shared" si="9"/>
        <v>0.42307576568247118</v>
      </c>
      <c r="AK147">
        <f t="shared" si="10"/>
        <v>6.9593453950289486E-2</v>
      </c>
      <c r="AL147">
        <f t="shared" si="11"/>
        <v>6.8442817016023394E-4</v>
      </c>
      <c r="AM147">
        <f>U147 - AVERAGEIFS('Placebo Males'!U:U, 'Placebo Males'!B:B, B147, 'Placebo Males'!P:P, P147)</f>
        <v>33.333333333333258</v>
      </c>
      <c r="AN147">
        <f>V147 - AVERAGEIFS('Placebo Males'!V:V, 'Placebo Males'!B:B, B147, 'Placebo Males'!P:P, P147)</f>
        <v>1</v>
      </c>
      <c r="AO147">
        <f>W147 - AVERAGEIFS('Placebo Males'!W:W, 'Placebo Males'!B:B, B147, 'Placebo Males'!P:P, P147)</f>
        <v>-23</v>
      </c>
      <c r="AP147">
        <f>X147 - AVERAGEIFS('Placebo Males'!X:X, 'Placebo Males'!B:B, B147, 'Placebo Males'!P:P, P147)</f>
        <v>-14.333333333333329</v>
      </c>
      <c r="AQ147">
        <f>Y147 - AVERAGEIFS('Placebo Males'!Y:Y, 'Placebo Males'!B:B, B147, 'Placebo Males'!P:P, P147)</f>
        <v>-0.66666666666665719</v>
      </c>
      <c r="AR147">
        <f>Z147 - AVERAGEIFS('Placebo Males'!Z:Z, 'Placebo Males'!B:B, B147, 'Placebo Males'!P:P, P147)</f>
        <v>-8</v>
      </c>
      <c r="AS147">
        <f>AB147 - AVERAGEIFS('Placebo Males'!AB:AB, 'Placebo Males'!B:B, B147, 'Placebo Males'!P:P, P147)</f>
        <v>-8</v>
      </c>
      <c r="AT147">
        <f>AC147 - AVERAGEIFS('Placebo Males'!AC:AC, 'Placebo Males'!B:B, B147, 'Placebo Males'!P:P, P147)</f>
        <v>-1.3333333333333357</v>
      </c>
      <c r="AU147">
        <f>AD147 - AVERAGEIFS('Placebo Males'!AD:AD, 'Placebo Males'!B:B, B147, 'Placebo Males'!P:P, P147)</f>
        <v>187.39400000000001</v>
      </c>
      <c r="AV147">
        <f>AE147 - AVERAGEIFS('Placebo Males'!AE:AE, 'Placebo Males'!B:B, B147, 'Placebo Males'!P:P, P147)</f>
        <v>-7.6957333333333322E-2</v>
      </c>
      <c r="AW147">
        <f>AF147 - AVERAGEIFS('Placebo Males'!AF:AF, 'Placebo Males'!B:B, B147, 'Placebo Males'!P:P, P147)</f>
        <v>-2.9989333333333368E-2</v>
      </c>
    </row>
    <row r="148" spans="1:49" x14ac:dyDescent="0.25">
      <c r="A148" t="s">
        <v>3469</v>
      </c>
      <c r="B148">
        <v>1015</v>
      </c>
      <c r="C148" t="s">
        <v>102</v>
      </c>
      <c r="D148">
        <v>19</v>
      </c>
      <c r="E148">
        <v>182.5</v>
      </c>
      <c r="F148">
        <v>63.5</v>
      </c>
      <c r="G148">
        <v>106.25</v>
      </c>
      <c r="H148">
        <v>55.5</v>
      </c>
      <c r="I148" t="s">
        <v>103</v>
      </c>
      <c r="J148" t="s">
        <v>260</v>
      </c>
      <c r="K148" t="s">
        <v>261</v>
      </c>
      <c r="L148" t="s">
        <v>460</v>
      </c>
      <c r="M148" t="s">
        <v>3323</v>
      </c>
      <c r="N148">
        <v>120</v>
      </c>
      <c r="O148" t="s">
        <v>2262</v>
      </c>
      <c r="P148">
        <v>-0.5</v>
      </c>
      <c r="Q148" t="s">
        <v>109</v>
      </c>
      <c r="R148" t="s">
        <v>108</v>
      </c>
      <c r="S148" t="s">
        <v>108</v>
      </c>
      <c r="T148" t="s">
        <v>108</v>
      </c>
      <c r="U148">
        <v>1111</v>
      </c>
      <c r="V148">
        <v>201</v>
      </c>
      <c r="W148">
        <v>378</v>
      </c>
      <c r="X148">
        <v>82</v>
      </c>
      <c r="Y148">
        <v>216</v>
      </c>
      <c r="Z148">
        <v>80</v>
      </c>
      <c r="AA148" t="s">
        <v>108</v>
      </c>
      <c r="AB148">
        <v>48</v>
      </c>
      <c r="AC148">
        <v>32</v>
      </c>
      <c r="AD148">
        <v>856.726</v>
      </c>
      <c r="AE148">
        <v>0.13725499999999999</v>
      </c>
      <c r="AF148">
        <v>0.44586700000000001</v>
      </c>
      <c r="AH148">
        <v>61.7</v>
      </c>
      <c r="AI148">
        <f t="shared" si="8"/>
        <v>0.13572323546595524</v>
      </c>
      <c r="AJ148">
        <f t="shared" si="9"/>
        <v>0.42307576568247118</v>
      </c>
      <c r="AK148">
        <f t="shared" si="10"/>
        <v>6.9593453950289486E-2</v>
      </c>
      <c r="AL148">
        <f t="shared" si="11"/>
        <v>6.8442817016023394E-4</v>
      </c>
      <c r="AM148">
        <f>U148 - AVERAGEIFS('Placebo Males'!U:U, 'Placebo Males'!B:B, B148, 'Placebo Males'!P:P, P148)</f>
        <v>6.3333333333332575</v>
      </c>
      <c r="AN148">
        <f>V148 - AVERAGEIFS('Placebo Males'!V:V, 'Placebo Males'!B:B, B148, 'Placebo Males'!P:P, P148)</f>
        <v>22</v>
      </c>
      <c r="AO148">
        <f>W148 - AVERAGEIFS('Placebo Males'!W:W, 'Placebo Males'!B:B, B148, 'Placebo Males'!P:P, P148)</f>
        <v>-46</v>
      </c>
      <c r="AP148">
        <f>X148 - AVERAGEIFS('Placebo Males'!X:X, 'Placebo Males'!B:B, B148, 'Placebo Males'!P:P, P148)</f>
        <v>-34.333333333333329</v>
      </c>
      <c r="AQ148">
        <f>Y148 - AVERAGEIFS('Placebo Males'!Y:Y, 'Placebo Males'!B:B, B148, 'Placebo Males'!P:P, P148)</f>
        <v>0.33333333333334281</v>
      </c>
      <c r="AR148">
        <f>Z148 - AVERAGEIFS('Placebo Males'!Z:Z, 'Placebo Males'!B:B, B148, 'Placebo Males'!P:P, P148)</f>
        <v>-12</v>
      </c>
      <c r="AS148">
        <f>AB148 - AVERAGEIFS('Placebo Males'!AB:AB, 'Placebo Males'!B:B, B148, 'Placebo Males'!P:P, P148)</f>
        <v>-6</v>
      </c>
      <c r="AT148">
        <f>AC148 - AVERAGEIFS('Placebo Males'!AC:AC, 'Placebo Males'!B:B, B148, 'Placebo Males'!P:P, P148)</f>
        <v>-7.3333333333333357</v>
      </c>
      <c r="AU148">
        <f>AD148 - AVERAGEIFS('Placebo Males'!AD:AD, 'Placebo Males'!B:B, B148, 'Placebo Males'!P:P, P148)</f>
        <v>188.01499999999999</v>
      </c>
      <c r="AV148">
        <f>AE148 - AVERAGEIFS('Placebo Males'!AE:AE, 'Placebo Males'!B:B, B148, 'Placebo Males'!P:P, P148)</f>
        <v>-7.4317333333333346E-2</v>
      </c>
      <c r="AW148">
        <f>AF148 - AVERAGEIFS('Placebo Males'!AF:AF, 'Placebo Males'!B:B, B148, 'Placebo Males'!P:P, P148)</f>
        <v>-4.8933333333333329E-2</v>
      </c>
    </row>
    <row r="149" spans="1:49" x14ac:dyDescent="0.25">
      <c r="A149" t="s">
        <v>3470</v>
      </c>
      <c r="B149">
        <v>1015</v>
      </c>
      <c r="C149" t="s">
        <v>102</v>
      </c>
      <c r="D149">
        <v>19</v>
      </c>
      <c r="E149">
        <v>182.5</v>
      </c>
      <c r="F149">
        <v>63.5</v>
      </c>
      <c r="G149">
        <v>106.25</v>
      </c>
      <c r="H149">
        <v>55.5</v>
      </c>
      <c r="I149" t="s">
        <v>103</v>
      </c>
      <c r="J149" t="s">
        <v>260</v>
      </c>
      <c r="K149" t="s">
        <v>261</v>
      </c>
      <c r="L149" t="s">
        <v>460</v>
      </c>
      <c r="M149" t="s">
        <v>3323</v>
      </c>
      <c r="N149">
        <v>120</v>
      </c>
      <c r="O149" t="s">
        <v>2262</v>
      </c>
      <c r="P149">
        <v>-0.5</v>
      </c>
      <c r="Q149" t="s">
        <v>109</v>
      </c>
      <c r="R149" t="s">
        <v>108</v>
      </c>
      <c r="S149" t="s">
        <v>108</v>
      </c>
      <c r="T149" t="s">
        <v>108</v>
      </c>
      <c r="U149">
        <v>1154</v>
      </c>
      <c r="V149">
        <v>182</v>
      </c>
      <c r="W149">
        <v>398</v>
      </c>
      <c r="X149">
        <v>95</v>
      </c>
      <c r="Y149">
        <v>222</v>
      </c>
      <c r="Z149">
        <v>81</v>
      </c>
      <c r="AA149" t="s">
        <v>108</v>
      </c>
      <c r="AB149">
        <v>49</v>
      </c>
      <c r="AC149">
        <v>36</v>
      </c>
      <c r="AD149">
        <v>847.255</v>
      </c>
      <c r="AE149" t="s">
        <v>108</v>
      </c>
      <c r="AF149" t="s">
        <v>108</v>
      </c>
      <c r="AH149">
        <v>61.7</v>
      </c>
      <c r="AI149">
        <f t="shared" si="8"/>
        <v>0.13572323546595524</v>
      </c>
      <c r="AJ149">
        <f t="shared" si="9"/>
        <v>0.42307576568247118</v>
      </c>
      <c r="AK149">
        <f t="shared" si="10"/>
        <v>6.9593453950289486E-2</v>
      </c>
      <c r="AL149">
        <f t="shared" si="11"/>
        <v>6.8442817016023394E-4</v>
      </c>
      <c r="AM149">
        <f>U149 - AVERAGEIFS('Placebo Males'!U:U, 'Placebo Males'!B:B, B149, 'Placebo Males'!P:P, P149)</f>
        <v>49.333333333333258</v>
      </c>
      <c r="AN149">
        <f>V149 - AVERAGEIFS('Placebo Males'!V:V, 'Placebo Males'!B:B, B149, 'Placebo Males'!P:P, P149)</f>
        <v>3</v>
      </c>
      <c r="AO149">
        <f>W149 - AVERAGEIFS('Placebo Males'!W:W, 'Placebo Males'!B:B, B149, 'Placebo Males'!P:P, P149)</f>
        <v>-26</v>
      </c>
      <c r="AP149">
        <f>X149 - AVERAGEIFS('Placebo Males'!X:X, 'Placebo Males'!B:B, B149, 'Placebo Males'!P:P, P149)</f>
        <v>-21.333333333333329</v>
      </c>
      <c r="AQ149">
        <f>Y149 - AVERAGEIFS('Placebo Males'!Y:Y, 'Placebo Males'!B:B, B149, 'Placebo Males'!P:P, P149)</f>
        <v>6.3333333333333428</v>
      </c>
      <c r="AR149">
        <f>Z149 - AVERAGEIFS('Placebo Males'!Z:Z, 'Placebo Males'!B:B, B149, 'Placebo Males'!P:P, P149)</f>
        <v>-11</v>
      </c>
      <c r="AS149">
        <f>AB149 - AVERAGEIFS('Placebo Males'!AB:AB, 'Placebo Males'!B:B, B149, 'Placebo Males'!P:P, P149)</f>
        <v>-5</v>
      </c>
      <c r="AT149">
        <f>AC149 - AVERAGEIFS('Placebo Males'!AC:AC, 'Placebo Males'!B:B, B149, 'Placebo Males'!P:P, P149)</f>
        <v>-3.3333333333333357</v>
      </c>
      <c r="AU149">
        <f>AD149 - AVERAGEIFS('Placebo Males'!AD:AD, 'Placebo Males'!B:B, B149, 'Placebo Males'!P:P, P149)</f>
        <v>178.54399999999998</v>
      </c>
      <c r="AV149" t="e">
        <f>AE149 - AVERAGEIFS('Placebo Males'!AE:AE, 'Placebo Males'!B:B, B149, 'Placebo Males'!P:P, P149)</f>
        <v>#VALUE!</v>
      </c>
      <c r="AW149" t="e">
        <f>AF149 - AVERAGEIFS('Placebo Males'!AF:AF, 'Placebo Males'!B:B, B149, 'Placebo Males'!P:P, P149)</f>
        <v>#VALUE!</v>
      </c>
    </row>
    <row r="150" spans="1:49" x14ac:dyDescent="0.25">
      <c r="A150" t="s">
        <v>3471</v>
      </c>
      <c r="B150">
        <v>1015</v>
      </c>
      <c r="C150" t="s">
        <v>102</v>
      </c>
      <c r="D150">
        <v>19</v>
      </c>
      <c r="E150">
        <v>182.5</v>
      </c>
      <c r="F150">
        <v>63.5</v>
      </c>
      <c r="G150">
        <v>106.25</v>
      </c>
      <c r="H150">
        <v>55.5</v>
      </c>
      <c r="I150" t="s">
        <v>103</v>
      </c>
      <c r="J150" t="s">
        <v>260</v>
      </c>
      <c r="K150" t="s">
        <v>261</v>
      </c>
      <c r="L150" t="s">
        <v>460</v>
      </c>
      <c r="M150" t="s">
        <v>3323</v>
      </c>
      <c r="N150">
        <v>120</v>
      </c>
      <c r="O150" t="s">
        <v>2262</v>
      </c>
      <c r="P150">
        <v>0.5</v>
      </c>
      <c r="Q150" t="s">
        <v>113</v>
      </c>
      <c r="R150" t="s">
        <v>3327</v>
      </c>
      <c r="S150">
        <v>21.1</v>
      </c>
      <c r="T150" t="s">
        <v>2266</v>
      </c>
      <c r="U150">
        <v>1166</v>
      </c>
      <c r="V150">
        <v>186</v>
      </c>
      <c r="W150">
        <v>393</v>
      </c>
      <c r="X150">
        <v>97</v>
      </c>
      <c r="Y150">
        <v>215</v>
      </c>
      <c r="Z150">
        <v>81</v>
      </c>
      <c r="AA150" t="s">
        <v>108</v>
      </c>
      <c r="AB150">
        <v>51</v>
      </c>
      <c r="AC150">
        <v>31</v>
      </c>
      <c r="AD150">
        <v>867.61</v>
      </c>
      <c r="AE150">
        <v>0.113208</v>
      </c>
      <c r="AF150">
        <v>0.46130700000000002</v>
      </c>
      <c r="AH150">
        <v>61</v>
      </c>
      <c r="AI150">
        <f t="shared" si="8"/>
        <v>0.13418342566326208</v>
      </c>
      <c r="AJ150">
        <f t="shared" si="9"/>
        <v>0.42084934489206283</v>
      </c>
      <c r="AK150">
        <f t="shared" si="10"/>
        <v>6.8938785272657732E-2</v>
      </c>
      <c r="AL150">
        <f t="shared" si="11"/>
        <v>6.7412706770009212E-4</v>
      </c>
      <c r="AM150">
        <f>U150 - AVERAGEIFS('Placebo Males'!U:U, 'Placebo Males'!B:B, B150, 'Placebo Males'!P:P, P150)</f>
        <v>13.333333333333258</v>
      </c>
      <c r="AN150">
        <f>V150 - AVERAGEIFS('Placebo Males'!V:V, 'Placebo Males'!B:B, B150, 'Placebo Males'!P:P, P150)</f>
        <v>2.6666666666666572</v>
      </c>
      <c r="AO150">
        <f>W150 - AVERAGEIFS('Placebo Males'!W:W, 'Placebo Males'!B:B, B150, 'Placebo Males'!P:P, P150)</f>
        <v>-16.333333333333314</v>
      </c>
      <c r="AP150">
        <f>X150 - AVERAGEIFS('Placebo Males'!X:X, 'Placebo Males'!B:B, B150, 'Placebo Males'!P:P, P150)</f>
        <v>-19</v>
      </c>
      <c r="AQ150">
        <f>Y150 - AVERAGEIFS('Placebo Males'!Y:Y, 'Placebo Males'!B:B, B150, 'Placebo Males'!P:P, P150)</f>
        <v>9.3333333333333428</v>
      </c>
      <c r="AR150">
        <f>Z150 - AVERAGEIFS('Placebo Males'!Z:Z, 'Placebo Males'!B:B, B150, 'Placebo Males'!P:P, P150)</f>
        <v>-6.6666666666666714</v>
      </c>
      <c r="AS150">
        <f>AB150 - AVERAGEIFS('Placebo Males'!AB:AB, 'Placebo Males'!B:B, B150, 'Placebo Males'!P:P, P150)</f>
        <v>0.6666666666666643</v>
      </c>
      <c r="AT150">
        <f>AC150 - AVERAGEIFS('Placebo Males'!AC:AC, 'Placebo Males'!B:B, B150, 'Placebo Males'!P:P, P150)</f>
        <v>-6.6666666666666643</v>
      </c>
      <c r="AU150">
        <f>AD150 - AVERAGEIFS('Placebo Males'!AD:AD, 'Placebo Males'!B:B, B150, 'Placebo Males'!P:P, P150)</f>
        <v>164.47733333333326</v>
      </c>
      <c r="AV150">
        <f>AE150 - AVERAGEIFS('Placebo Males'!AE:AE, 'Placebo Males'!B:B, B150, 'Placebo Males'!P:P, P150)</f>
        <v>-8.0156333333333329E-2</v>
      </c>
      <c r="AW150">
        <f>AF150 - AVERAGEIFS('Placebo Males'!AF:AF, 'Placebo Males'!B:B, B150, 'Placebo Males'!P:P, P150)</f>
        <v>-3.5569666666666611E-2</v>
      </c>
    </row>
    <row r="151" spans="1:49" x14ac:dyDescent="0.25">
      <c r="A151" t="s">
        <v>3472</v>
      </c>
      <c r="B151">
        <v>1015</v>
      </c>
      <c r="C151" t="s">
        <v>102</v>
      </c>
      <c r="D151">
        <v>19</v>
      </c>
      <c r="E151">
        <v>182.5</v>
      </c>
      <c r="F151">
        <v>63.5</v>
      </c>
      <c r="G151">
        <v>106.25</v>
      </c>
      <c r="H151">
        <v>55.5</v>
      </c>
      <c r="I151" t="s">
        <v>103</v>
      </c>
      <c r="J151" t="s">
        <v>260</v>
      </c>
      <c r="K151" t="s">
        <v>261</v>
      </c>
      <c r="L151" t="s">
        <v>460</v>
      </c>
      <c r="M151" t="s">
        <v>3323</v>
      </c>
      <c r="N151">
        <v>120</v>
      </c>
      <c r="O151" t="s">
        <v>2262</v>
      </c>
      <c r="P151">
        <v>0.5</v>
      </c>
      <c r="Q151" t="s">
        <v>113</v>
      </c>
      <c r="R151" t="s">
        <v>3327</v>
      </c>
      <c r="S151">
        <v>21.1</v>
      </c>
      <c r="T151" t="s">
        <v>2266</v>
      </c>
      <c r="U151">
        <v>1132</v>
      </c>
      <c r="V151">
        <v>192</v>
      </c>
      <c r="W151">
        <v>389</v>
      </c>
      <c r="X151">
        <v>96</v>
      </c>
      <c r="Y151">
        <v>213</v>
      </c>
      <c r="Z151">
        <v>80</v>
      </c>
      <c r="AA151" t="s">
        <v>108</v>
      </c>
      <c r="AB151">
        <v>46</v>
      </c>
      <c r="AC151">
        <v>34</v>
      </c>
      <c r="AD151">
        <v>864.49</v>
      </c>
      <c r="AE151" t="s">
        <v>108</v>
      </c>
      <c r="AF151" t="s">
        <v>108</v>
      </c>
      <c r="AH151">
        <v>61</v>
      </c>
      <c r="AI151">
        <f t="shared" si="8"/>
        <v>0.13418342566326208</v>
      </c>
      <c r="AJ151">
        <f t="shared" si="9"/>
        <v>0.42084934489206283</v>
      </c>
      <c r="AK151">
        <f t="shared" si="10"/>
        <v>6.8938785272657732E-2</v>
      </c>
      <c r="AL151">
        <f t="shared" si="11"/>
        <v>6.7412706770009212E-4</v>
      </c>
      <c r="AM151">
        <f>U151 - AVERAGEIFS('Placebo Males'!U:U, 'Placebo Males'!B:B, B151, 'Placebo Males'!P:P, P151)</f>
        <v>-20.666666666666742</v>
      </c>
      <c r="AN151">
        <f>V151 - AVERAGEIFS('Placebo Males'!V:V, 'Placebo Males'!B:B, B151, 'Placebo Males'!P:P, P151)</f>
        <v>8.6666666666666572</v>
      </c>
      <c r="AO151">
        <f>W151 - AVERAGEIFS('Placebo Males'!W:W, 'Placebo Males'!B:B, B151, 'Placebo Males'!P:P, P151)</f>
        <v>-20.333333333333314</v>
      </c>
      <c r="AP151">
        <f>X151 - AVERAGEIFS('Placebo Males'!X:X, 'Placebo Males'!B:B, B151, 'Placebo Males'!P:P, P151)</f>
        <v>-20</v>
      </c>
      <c r="AQ151">
        <f>Y151 - AVERAGEIFS('Placebo Males'!Y:Y, 'Placebo Males'!B:B, B151, 'Placebo Males'!P:P, P151)</f>
        <v>7.3333333333333428</v>
      </c>
      <c r="AR151">
        <f>Z151 - AVERAGEIFS('Placebo Males'!Z:Z, 'Placebo Males'!B:B, B151, 'Placebo Males'!P:P, P151)</f>
        <v>-7.6666666666666714</v>
      </c>
      <c r="AS151">
        <f>AB151 - AVERAGEIFS('Placebo Males'!AB:AB, 'Placebo Males'!B:B, B151, 'Placebo Males'!P:P, P151)</f>
        <v>-4.3333333333333357</v>
      </c>
      <c r="AT151">
        <f>AC151 - AVERAGEIFS('Placebo Males'!AC:AC, 'Placebo Males'!B:B, B151, 'Placebo Males'!P:P, P151)</f>
        <v>-3.6666666666666643</v>
      </c>
      <c r="AU151">
        <f>AD151 - AVERAGEIFS('Placebo Males'!AD:AD, 'Placebo Males'!B:B, B151, 'Placebo Males'!P:P, P151)</f>
        <v>161.35733333333326</v>
      </c>
      <c r="AV151" t="e">
        <f>AE151 - AVERAGEIFS('Placebo Males'!AE:AE, 'Placebo Males'!B:B, B151, 'Placebo Males'!P:P, P151)</f>
        <v>#VALUE!</v>
      </c>
      <c r="AW151" t="e">
        <f>AF151 - AVERAGEIFS('Placebo Males'!AF:AF, 'Placebo Males'!B:B, B151, 'Placebo Males'!P:P, P151)</f>
        <v>#VALUE!</v>
      </c>
    </row>
    <row r="152" spans="1:49" x14ac:dyDescent="0.25">
      <c r="A152" t="s">
        <v>3473</v>
      </c>
      <c r="B152">
        <v>1015</v>
      </c>
      <c r="C152" t="s">
        <v>102</v>
      </c>
      <c r="D152">
        <v>19</v>
      </c>
      <c r="E152">
        <v>182.5</v>
      </c>
      <c r="F152">
        <v>63.5</v>
      </c>
      <c r="G152">
        <v>106.25</v>
      </c>
      <c r="H152">
        <v>55.5</v>
      </c>
      <c r="I152" t="s">
        <v>103</v>
      </c>
      <c r="J152" t="s">
        <v>260</v>
      </c>
      <c r="K152" t="s">
        <v>261</v>
      </c>
      <c r="L152" t="s">
        <v>460</v>
      </c>
      <c r="M152" t="s">
        <v>3323</v>
      </c>
      <c r="N152">
        <v>120</v>
      </c>
      <c r="O152" t="s">
        <v>2262</v>
      </c>
      <c r="P152">
        <v>0.5</v>
      </c>
      <c r="Q152" t="s">
        <v>113</v>
      </c>
      <c r="R152" t="s">
        <v>3327</v>
      </c>
      <c r="S152">
        <v>21.1</v>
      </c>
      <c r="T152" t="s">
        <v>2266</v>
      </c>
      <c r="U152">
        <v>988</v>
      </c>
      <c r="V152">
        <v>193</v>
      </c>
      <c r="W152">
        <v>374</v>
      </c>
      <c r="X152">
        <v>87</v>
      </c>
      <c r="Y152">
        <v>210</v>
      </c>
      <c r="Z152">
        <v>77</v>
      </c>
      <c r="AA152" t="s">
        <v>108</v>
      </c>
      <c r="AB152">
        <v>48</v>
      </c>
      <c r="AC152">
        <v>30</v>
      </c>
      <c r="AD152">
        <v>853.97900000000004</v>
      </c>
      <c r="AE152">
        <v>0.13461500000000001</v>
      </c>
      <c r="AF152">
        <v>0.44519500000000001</v>
      </c>
      <c r="AH152">
        <v>61</v>
      </c>
      <c r="AI152">
        <f t="shared" si="8"/>
        <v>0.13418342566326208</v>
      </c>
      <c r="AJ152">
        <f t="shared" si="9"/>
        <v>0.42084934489206283</v>
      </c>
      <c r="AK152">
        <f t="shared" si="10"/>
        <v>6.8938785272657732E-2</v>
      </c>
      <c r="AL152">
        <f t="shared" si="11"/>
        <v>6.7412706770009212E-4</v>
      </c>
      <c r="AM152">
        <f>U152 - AVERAGEIFS('Placebo Males'!U:U, 'Placebo Males'!B:B, B152, 'Placebo Males'!P:P, P152)</f>
        <v>-164.66666666666674</v>
      </c>
      <c r="AN152">
        <f>V152 - AVERAGEIFS('Placebo Males'!V:V, 'Placebo Males'!B:B, B152, 'Placebo Males'!P:P, P152)</f>
        <v>9.6666666666666572</v>
      </c>
      <c r="AO152">
        <f>W152 - AVERAGEIFS('Placebo Males'!W:W, 'Placebo Males'!B:B, B152, 'Placebo Males'!P:P, P152)</f>
        <v>-35.333333333333314</v>
      </c>
      <c r="AP152">
        <f>X152 - AVERAGEIFS('Placebo Males'!X:X, 'Placebo Males'!B:B, B152, 'Placebo Males'!P:P, P152)</f>
        <v>-29</v>
      </c>
      <c r="AQ152">
        <f>Y152 - AVERAGEIFS('Placebo Males'!Y:Y, 'Placebo Males'!B:B, B152, 'Placebo Males'!P:P, P152)</f>
        <v>4.3333333333333428</v>
      </c>
      <c r="AR152">
        <f>Z152 - AVERAGEIFS('Placebo Males'!Z:Z, 'Placebo Males'!B:B, B152, 'Placebo Males'!P:P, P152)</f>
        <v>-10.666666666666671</v>
      </c>
      <c r="AS152">
        <f>AB152 - AVERAGEIFS('Placebo Males'!AB:AB, 'Placebo Males'!B:B, B152, 'Placebo Males'!P:P, P152)</f>
        <v>-2.3333333333333357</v>
      </c>
      <c r="AT152">
        <f>AC152 - AVERAGEIFS('Placebo Males'!AC:AC, 'Placebo Males'!B:B, B152, 'Placebo Males'!P:P, P152)</f>
        <v>-7.6666666666666643</v>
      </c>
      <c r="AU152">
        <f>AD152 - AVERAGEIFS('Placebo Males'!AD:AD, 'Placebo Males'!B:B, B152, 'Placebo Males'!P:P, P152)</f>
        <v>150.84633333333329</v>
      </c>
      <c r="AV152">
        <f>AE152 - AVERAGEIFS('Placebo Males'!AE:AE, 'Placebo Males'!B:B, B152, 'Placebo Males'!P:P, P152)</f>
        <v>-5.874933333333332E-2</v>
      </c>
      <c r="AW152">
        <f>AF152 - AVERAGEIFS('Placebo Males'!AF:AF, 'Placebo Males'!B:B, B152, 'Placebo Males'!P:P, P152)</f>
        <v>-5.1681666666666626E-2</v>
      </c>
    </row>
    <row r="153" spans="1:49" x14ac:dyDescent="0.25">
      <c r="A153" t="s">
        <v>3474</v>
      </c>
      <c r="B153">
        <v>1015</v>
      </c>
      <c r="C153" t="s">
        <v>102</v>
      </c>
      <c r="D153">
        <v>19</v>
      </c>
      <c r="E153">
        <v>182.5</v>
      </c>
      <c r="F153">
        <v>63.5</v>
      </c>
      <c r="G153">
        <v>106.25</v>
      </c>
      <c r="H153">
        <v>55.5</v>
      </c>
      <c r="I153" t="s">
        <v>103</v>
      </c>
      <c r="J153" t="s">
        <v>260</v>
      </c>
      <c r="K153" t="s">
        <v>261</v>
      </c>
      <c r="L153" t="s">
        <v>460</v>
      </c>
      <c r="M153" t="s">
        <v>3323</v>
      </c>
      <c r="N153">
        <v>120</v>
      </c>
      <c r="O153" t="s">
        <v>2262</v>
      </c>
      <c r="P153">
        <v>1</v>
      </c>
      <c r="Q153" t="s">
        <v>113</v>
      </c>
      <c r="R153" t="s">
        <v>3327</v>
      </c>
      <c r="S153">
        <v>39.5</v>
      </c>
      <c r="T153" t="s">
        <v>2266</v>
      </c>
      <c r="U153">
        <v>1141</v>
      </c>
      <c r="V153">
        <v>194</v>
      </c>
      <c r="W153">
        <v>400</v>
      </c>
      <c r="X153">
        <v>99</v>
      </c>
      <c r="Y153">
        <v>219</v>
      </c>
      <c r="Z153">
        <v>82</v>
      </c>
      <c r="AA153" t="s">
        <v>108</v>
      </c>
      <c r="AB153">
        <v>51</v>
      </c>
      <c r="AC153">
        <v>33</v>
      </c>
      <c r="AD153">
        <v>808.74199999999996</v>
      </c>
      <c r="AE153">
        <v>0.156863</v>
      </c>
      <c r="AF153">
        <v>0.46267200000000003</v>
      </c>
      <c r="AH153">
        <v>58.4</v>
      </c>
      <c r="AI153">
        <f t="shared" si="8"/>
        <v>0.12846413211040172</v>
      </c>
      <c r="AJ153">
        <f t="shared" si="9"/>
        <v>0.41238027216270445</v>
      </c>
      <c r="AK153">
        <f t="shared" si="10"/>
        <v>6.6491702692187071E-2</v>
      </c>
      <c r="AL153">
        <f t="shared" si="11"/>
        <v>6.36207303825298E-4</v>
      </c>
      <c r="AM153">
        <f>U153 - AVERAGEIFS('Placebo Males'!U:U, 'Placebo Males'!B:B, B153, 'Placebo Males'!P:P, P153)</f>
        <v>-102.66666666666674</v>
      </c>
      <c r="AN153">
        <f>V153 - AVERAGEIFS('Placebo Males'!V:V, 'Placebo Males'!B:B, B153, 'Placebo Males'!P:P, P153)</f>
        <v>9</v>
      </c>
      <c r="AO153">
        <f>W153 - AVERAGEIFS('Placebo Males'!W:W, 'Placebo Males'!B:B, B153, 'Placebo Males'!P:P, P153)</f>
        <v>-23.666666666666686</v>
      </c>
      <c r="AP153">
        <f>X153 - AVERAGEIFS('Placebo Males'!X:X, 'Placebo Males'!B:B, B153, 'Placebo Males'!P:P, P153)</f>
        <v>-17</v>
      </c>
      <c r="AQ153">
        <f>Y153 - AVERAGEIFS('Placebo Males'!Y:Y, 'Placebo Males'!B:B, B153, 'Placebo Males'!P:P, P153)</f>
        <v>5</v>
      </c>
      <c r="AR153">
        <f>Z153 - AVERAGEIFS('Placebo Males'!Z:Z, 'Placebo Males'!B:B, B153, 'Placebo Males'!P:P, P153)</f>
        <v>-11.666666666666671</v>
      </c>
      <c r="AS153">
        <f>AB153 - AVERAGEIFS('Placebo Males'!AB:AB, 'Placebo Males'!B:B, B153, 'Placebo Males'!P:P, P153)</f>
        <v>-4.3333333333333357</v>
      </c>
      <c r="AT153">
        <f>AC153 - AVERAGEIFS('Placebo Males'!AC:AC, 'Placebo Males'!B:B, B153, 'Placebo Males'!P:P, P153)</f>
        <v>-4</v>
      </c>
      <c r="AU153">
        <f>AD153 - AVERAGEIFS('Placebo Males'!AD:AD, 'Placebo Males'!B:B, B153, 'Placebo Males'!P:P, P153)</f>
        <v>129.58199999999999</v>
      </c>
      <c r="AV153">
        <f>AE153 - AVERAGEIFS('Placebo Males'!AE:AE, 'Placebo Males'!B:B, B153, 'Placebo Males'!P:P, P153)</f>
        <v>-1.4603000000000005E-2</v>
      </c>
      <c r="AW153">
        <f>AF153 - AVERAGEIFS('Placebo Males'!AF:AF, 'Placebo Males'!B:B, B153, 'Placebo Males'!P:P, P153)</f>
        <v>-4.9256000000000022E-2</v>
      </c>
    </row>
    <row r="154" spans="1:49" x14ac:dyDescent="0.25">
      <c r="A154" t="s">
        <v>3475</v>
      </c>
      <c r="B154">
        <v>1015</v>
      </c>
      <c r="C154" t="s">
        <v>102</v>
      </c>
      <c r="D154">
        <v>19</v>
      </c>
      <c r="E154">
        <v>182.5</v>
      </c>
      <c r="F154">
        <v>63.5</v>
      </c>
      <c r="G154">
        <v>106.25</v>
      </c>
      <c r="H154">
        <v>55.5</v>
      </c>
      <c r="I154" t="s">
        <v>103</v>
      </c>
      <c r="J154" t="s">
        <v>260</v>
      </c>
      <c r="K154" t="s">
        <v>261</v>
      </c>
      <c r="L154" t="s">
        <v>460</v>
      </c>
      <c r="M154" t="s">
        <v>3323</v>
      </c>
      <c r="N154">
        <v>120</v>
      </c>
      <c r="O154" t="s">
        <v>2262</v>
      </c>
      <c r="P154">
        <v>1</v>
      </c>
      <c r="Q154" t="s">
        <v>113</v>
      </c>
      <c r="R154" t="s">
        <v>3327</v>
      </c>
      <c r="S154">
        <v>39.5</v>
      </c>
      <c r="T154" t="s">
        <v>2266</v>
      </c>
      <c r="U154">
        <v>1105</v>
      </c>
      <c r="V154">
        <v>202</v>
      </c>
      <c r="W154">
        <v>400</v>
      </c>
      <c r="X154">
        <v>98</v>
      </c>
      <c r="Y154">
        <v>219</v>
      </c>
      <c r="Z154">
        <v>83</v>
      </c>
      <c r="AA154" t="s">
        <v>108</v>
      </c>
      <c r="AB154">
        <v>53</v>
      </c>
      <c r="AC154">
        <v>31</v>
      </c>
      <c r="AD154">
        <v>801.46199999999999</v>
      </c>
      <c r="AE154">
        <v>0.18</v>
      </c>
      <c r="AF154">
        <v>0.461474</v>
      </c>
      <c r="AH154">
        <v>58.4</v>
      </c>
      <c r="AI154">
        <f t="shared" si="8"/>
        <v>0.12846413211040172</v>
      </c>
      <c r="AJ154">
        <f t="shared" si="9"/>
        <v>0.41238027216270445</v>
      </c>
      <c r="AK154">
        <f t="shared" si="10"/>
        <v>6.6491702692187071E-2</v>
      </c>
      <c r="AL154">
        <f t="shared" si="11"/>
        <v>6.36207303825298E-4</v>
      </c>
      <c r="AM154">
        <f>U154 - AVERAGEIFS('Placebo Males'!U:U, 'Placebo Males'!B:B, B154, 'Placebo Males'!P:P, P154)</f>
        <v>-138.66666666666674</v>
      </c>
      <c r="AN154">
        <f>V154 - AVERAGEIFS('Placebo Males'!V:V, 'Placebo Males'!B:B, B154, 'Placebo Males'!P:P, P154)</f>
        <v>17</v>
      </c>
      <c r="AO154">
        <f>W154 - AVERAGEIFS('Placebo Males'!W:W, 'Placebo Males'!B:B, B154, 'Placebo Males'!P:P, P154)</f>
        <v>-23.666666666666686</v>
      </c>
      <c r="AP154">
        <f>X154 - AVERAGEIFS('Placebo Males'!X:X, 'Placebo Males'!B:B, B154, 'Placebo Males'!P:P, P154)</f>
        <v>-18</v>
      </c>
      <c r="AQ154">
        <f>Y154 - AVERAGEIFS('Placebo Males'!Y:Y, 'Placebo Males'!B:B, B154, 'Placebo Males'!P:P, P154)</f>
        <v>5</v>
      </c>
      <c r="AR154">
        <f>Z154 - AVERAGEIFS('Placebo Males'!Z:Z, 'Placebo Males'!B:B, B154, 'Placebo Males'!P:P, P154)</f>
        <v>-10.666666666666671</v>
      </c>
      <c r="AS154">
        <f>AB154 - AVERAGEIFS('Placebo Males'!AB:AB, 'Placebo Males'!B:B, B154, 'Placebo Males'!P:P, P154)</f>
        <v>-2.3333333333333357</v>
      </c>
      <c r="AT154">
        <f>AC154 - AVERAGEIFS('Placebo Males'!AC:AC, 'Placebo Males'!B:B, B154, 'Placebo Males'!P:P, P154)</f>
        <v>-6</v>
      </c>
      <c r="AU154">
        <f>AD154 - AVERAGEIFS('Placebo Males'!AD:AD, 'Placebo Males'!B:B, B154, 'Placebo Males'!P:P, P154)</f>
        <v>122.30200000000002</v>
      </c>
      <c r="AV154">
        <f>AE154 - AVERAGEIFS('Placebo Males'!AE:AE, 'Placebo Males'!B:B, B154, 'Placebo Males'!P:P, P154)</f>
        <v>8.533999999999986E-3</v>
      </c>
      <c r="AW154">
        <f>AF154 - AVERAGEIFS('Placebo Males'!AF:AF, 'Placebo Males'!B:B, B154, 'Placebo Males'!P:P, P154)</f>
        <v>-5.0454000000000054E-2</v>
      </c>
    </row>
    <row r="155" spans="1:49" x14ac:dyDescent="0.25">
      <c r="A155" t="s">
        <v>3476</v>
      </c>
      <c r="B155">
        <v>1015</v>
      </c>
      <c r="C155" t="s">
        <v>102</v>
      </c>
      <c r="D155">
        <v>19</v>
      </c>
      <c r="E155">
        <v>182.5</v>
      </c>
      <c r="F155">
        <v>63.5</v>
      </c>
      <c r="G155">
        <v>106.25</v>
      </c>
      <c r="H155">
        <v>55.5</v>
      </c>
      <c r="I155" t="s">
        <v>103</v>
      </c>
      <c r="J155" t="s">
        <v>260</v>
      </c>
      <c r="K155" t="s">
        <v>261</v>
      </c>
      <c r="L155" t="s">
        <v>460</v>
      </c>
      <c r="M155" t="s">
        <v>3323</v>
      </c>
      <c r="N155">
        <v>120</v>
      </c>
      <c r="O155" t="s">
        <v>2262</v>
      </c>
      <c r="P155">
        <v>1</v>
      </c>
      <c r="Q155" t="s">
        <v>113</v>
      </c>
      <c r="R155" t="s">
        <v>3327</v>
      </c>
      <c r="S155">
        <v>39.5</v>
      </c>
      <c r="T155" t="s">
        <v>2266</v>
      </c>
      <c r="U155">
        <v>1001</v>
      </c>
      <c r="V155">
        <v>207</v>
      </c>
      <c r="W155">
        <v>387</v>
      </c>
      <c r="X155">
        <v>97</v>
      </c>
      <c r="Y155">
        <v>209</v>
      </c>
      <c r="Z155">
        <v>81</v>
      </c>
      <c r="AA155" t="s">
        <v>108</v>
      </c>
      <c r="AB155">
        <v>50</v>
      </c>
      <c r="AC155">
        <v>34</v>
      </c>
      <c r="AD155">
        <v>774.14200000000005</v>
      </c>
      <c r="AE155">
        <v>0.17307700000000001</v>
      </c>
      <c r="AF155">
        <v>0.457154</v>
      </c>
      <c r="AH155">
        <v>58.4</v>
      </c>
      <c r="AI155">
        <f t="shared" si="8"/>
        <v>0.12846413211040172</v>
      </c>
      <c r="AJ155">
        <f t="shared" si="9"/>
        <v>0.41238027216270445</v>
      </c>
      <c r="AK155">
        <f t="shared" si="10"/>
        <v>6.6491702692187071E-2</v>
      </c>
      <c r="AL155">
        <f t="shared" si="11"/>
        <v>6.36207303825298E-4</v>
      </c>
      <c r="AM155">
        <f>U155 - AVERAGEIFS('Placebo Males'!U:U, 'Placebo Males'!B:B, B155, 'Placebo Males'!P:P, P155)</f>
        <v>-242.66666666666674</v>
      </c>
      <c r="AN155">
        <f>V155 - AVERAGEIFS('Placebo Males'!V:V, 'Placebo Males'!B:B, B155, 'Placebo Males'!P:P, P155)</f>
        <v>22</v>
      </c>
      <c r="AO155">
        <f>W155 - AVERAGEIFS('Placebo Males'!W:W, 'Placebo Males'!B:B, B155, 'Placebo Males'!P:P, P155)</f>
        <v>-36.666666666666686</v>
      </c>
      <c r="AP155">
        <f>X155 - AVERAGEIFS('Placebo Males'!X:X, 'Placebo Males'!B:B, B155, 'Placebo Males'!P:P, P155)</f>
        <v>-19</v>
      </c>
      <c r="AQ155">
        <f>Y155 - AVERAGEIFS('Placebo Males'!Y:Y, 'Placebo Males'!B:B, B155, 'Placebo Males'!P:P, P155)</f>
        <v>-5</v>
      </c>
      <c r="AR155">
        <f>Z155 - AVERAGEIFS('Placebo Males'!Z:Z, 'Placebo Males'!B:B, B155, 'Placebo Males'!P:P, P155)</f>
        <v>-12.666666666666671</v>
      </c>
      <c r="AS155">
        <f>AB155 - AVERAGEIFS('Placebo Males'!AB:AB, 'Placebo Males'!B:B, B155, 'Placebo Males'!P:P, P155)</f>
        <v>-5.3333333333333357</v>
      </c>
      <c r="AT155">
        <f>AC155 - AVERAGEIFS('Placebo Males'!AC:AC, 'Placebo Males'!B:B, B155, 'Placebo Males'!P:P, P155)</f>
        <v>-3</v>
      </c>
      <c r="AU155">
        <f>AD155 - AVERAGEIFS('Placebo Males'!AD:AD, 'Placebo Males'!B:B, B155, 'Placebo Males'!P:P, P155)</f>
        <v>94.982000000000085</v>
      </c>
      <c r="AV155">
        <f>AE155 - AVERAGEIFS('Placebo Males'!AE:AE, 'Placebo Males'!B:B, B155, 'Placebo Males'!P:P, P155)</f>
        <v>1.6110000000000013E-3</v>
      </c>
      <c r="AW155">
        <f>AF155 - AVERAGEIFS('Placebo Males'!AF:AF, 'Placebo Males'!B:B, B155, 'Placebo Males'!P:P, P155)</f>
        <v>-5.4774000000000045E-2</v>
      </c>
    </row>
    <row r="156" spans="1:49" x14ac:dyDescent="0.25">
      <c r="A156" t="s">
        <v>3477</v>
      </c>
      <c r="B156">
        <v>1015</v>
      </c>
      <c r="C156" t="s">
        <v>102</v>
      </c>
      <c r="D156">
        <v>19</v>
      </c>
      <c r="E156">
        <v>182.5</v>
      </c>
      <c r="F156">
        <v>63.5</v>
      </c>
      <c r="G156">
        <v>106.25</v>
      </c>
      <c r="H156">
        <v>55.5</v>
      </c>
      <c r="I156" t="s">
        <v>103</v>
      </c>
      <c r="J156" t="s">
        <v>260</v>
      </c>
      <c r="K156" t="s">
        <v>261</v>
      </c>
      <c r="L156" t="s">
        <v>460</v>
      </c>
      <c r="M156" t="s">
        <v>3323</v>
      </c>
      <c r="N156">
        <v>120</v>
      </c>
      <c r="O156" t="s">
        <v>2262</v>
      </c>
      <c r="P156">
        <v>1.5</v>
      </c>
      <c r="Q156" t="s">
        <v>113</v>
      </c>
      <c r="R156" t="s">
        <v>3327</v>
      </c>
      <c r="S156">
        <v>31.8</v>
      </c>
      <c r="T156" t="s">
        <v>2266</v>
      </c>
      <c r="U156">
        <v>1231</v>
      </c>
      <c r="V156">
        <v>209</v>
      </c>
      <c r="W156">
        <v>397</v>
      </c>
      <c r="X156">
        <v>90</v>
      </c>
      <c r="Y156">
        <v>222</v>
      </c>
      <c r="Z156">
        <v>85</v>
      </c>
      <c r="AA156" t="s">
        <v>108</v>
      </c>
      <c r="AB156">
        <v>51</v>
      </c>
      <c r="AC156">
        <v>38</v>
      </c>
      <c r="AD156">
        <v>789.20399999999995</v>
      </c>
      <c r="AE156">
        <v>0.17307700000000001</v>
      </c>
      <c r="AF156">
        <v>0.465115</v>
      </c>
      <c r="AH156">
        <v>58.3</v>
      </c>
      <c r="AI156">
        <f t="shared" si="8"/>
        <v>0.12824415928144556</v>
      </c>
      <c r="AJ156">
        <f t="shared" si="9"/>
        <v>0.41204807857513803</v>
      </c>
      <c r="AK156">
        <f t="shared" si="10"/>
        <v>6.6397090362724009E-2</v>
      </c>
      <c r="AL156">
        <f t="shared" si="11"/>
        <v>6.3475973601567759E-4</v>
      </c>
      <c r="AM156">
        <f>U156 - AVERAGEIFS('Placebo Males'!U:U, 'Placebo Males'!B:B, B156, 'Placebo Males'!P:P, P156)</f>
        <v>96</v>
      </c>
      <c r="AN156">
        <f>V156 - AVERAGEIFS('Placebo Males'!V:V, 'Placebo Males'!B:B, B156, 'Placebo Males'!P:P, P156)</f>
        <v>28.666666666666657</v>
      </c>
      <c r="AO156">
        <f>W156 - AVERAGEIFS('Placebo Males'!W:W, 'Placebo Males'!B:B, B156, 'Placebo Males'!P:P, P156)</f>
        <v>-15.666666666666686</v>
      </c>
      <c r="AP156">
        <f>X156 - AVERAGEIFS('Placebo Males'!X:X, 'Placebo Males'!B:B, B156, 'Placebo Males'!P:P, P156)</f>
        <v>-25.333333333333329</v>
      </c>
      <c r="AQ156">
        <f>Y156 - AVERAGEIFS('Placebo Males'!Y:Y, 'Placebo Males'!B:B, B156, 'Placebo Males'!P:P, P156)</f>
        <v>12.666666666666657</v>
      </c>
      <c r="AR156">
        <f>Z156 - AVERAGEIFS('Placebo Males'!Z:Z, 'Placebo Males'!B:B, B156, 'Placebo Males'!P:P, P156)</f>
        <v>-3</v>
      </c>
      <c r="AS156">
        <f>AB156 - AVERAGEIFS('Placebo Males'!AB:AB, 'Placebo Males'!B:B, B156, 'Placebo Males'!P:P, P156)</f>
        <v>-1.6666666666666643</v>
      </c>
      <c r="AT156">
        <f>AC156 - AVERAGEIFS('Placebo Males'!AC:AC, 'Placebo Males'!B:B, B156, 'Placebo Males'!P:P, P156)</f>
        <v>2.3333333333333357</v>
      </c>
      <c r="AU156">
        <f>AD156 - AVERAGEIFS('Placebo Males'!AD:AD, 'Placebo Males'!B:B, B156, 'Placebo Males'!P:P, P156)</f>
        <v>45.609000000000037</v>
      </c>
      <c r="AV156">
        <f>AE156 - AVERAGEIFS('Placebo Males'!AE:AE, 'Placebo Males'!B:B, B156, 'Placebo Males'!P:P, P156)</f>
        <v>-8.4950000000000303E-4</v>
      </c>
      <c r="AW156">
        <f>AF156 - AVERAGEIFS('Placebo Males'!AF:AF, 'Placebo Males'!B:B, B156, 'Placebo Males'!P:P, P156)</f>
        <v>-2.986799999999995E-2</v>
      </c>
    </row>
    <row r="157" spans="1:49" x14ac:dyDescent="0.25">
      <c r="A157" t="s">
        <v>3478</v>
      </c>
      <c r="B157">
        <v>1015</v>
      </c>
      <c r="C157" t="s">
        <v>102</v>
      </c>
      <c r="D157">
        <v>19</v>
      </c>
      <c r="E157">
        <v>182.5</v>
      </c>
      <c r="F157">
        <v>63.5</v>
      </c>
      <c r="G157">
        <v>106.25</v>
      </c>
      <c r="H157">
        <v>55.5</v>
      </c>
      <c r="I157" t="s">
        <v>103</v>
      </c>
      <c r="J157" t="s">
        <v>260</v>
      </c>
      <c r="K157" t="s">
        <v>261</v>
      </c>
      <c r="L157" t="s">
        <v>460</v>
      </c>
      <c r="M157" t="s">
        <v>3323</v>
      </c>
      <c r="N157">
        <v>120</v>
      </c>
      <c r="O157" t="s">
        <v>2262</v>
      </c>
      <c r="P157">
        <v>1.5</v>
      </c>
      <c r="Q157" t="s">
        <v>113</v>
      </c>
      <c r="R157" t="s">
        <v>3327</v>
      </c>
      <c r="S157">
        <v>31.8</v>
      </c>
      <c r="T157" t="s">
        <v>2266</v>
      </c>
      <c r="U157">
        <v>1126</v>
      </c>
      <c r="V157">
        <v>207</v>
      </c>
      <c r="W157">
        <v>397</v>
      </c>
      <c r="X157">
        <v>97</v>
      </c>
      <c r="Y157">
        <v>217</v>
      </c>
      <c r="Z157">
        <v>83</v>
      </c>
      <c r="AA157" t="s">
        <v>108</v>
      </c>
      <c r="AB157">
        <v>52</v>
      </c>
      <c r="AC157">
        <v>34</v>
      </c>
      <c r="AD157">
        <v>808.54399999999998</v>
      </c>
      <c r="AE157">
        <v>0.16666700000000001</v>
      </c>
      <c r="AF157">
        <v>0.47065899999999999</v>
      </c>
      <c r="AH157">
        <v>58.3</v>
      </c>
      <c r="AI157">
        <f t="shared" si="8"/>
        <v>0.12824415928144556</v>
      </c>
      <c r="AJ157">
        <f t="shared" si="9"/>
        <v>0.41204807857513803</v>
      </c>
      <c r="AK157">
        <f t="shared" si="10"/>
        <v>6.6397090362724009E-2</v>
      </c>
      <c r="AL157">
        <f t="shared" si="11"/>
        <v>6.3475973601567759E-4</v>
      </c>
      <c r="AM157">
        <f>U157 - AVERAGEIFS('Placebo Males'!U:U, 'Placebo Males'!B:B, B157, 'Placebo Males'!P:P, P157)</f>
        <v>-9</v>
      </c>
      <c r="AN157">
        <f>V157 - AVERAGEIFS('Placebo Males'!V:V, 'Placebo Males'!B:B, B157, 'Placebo Males'!P:P, P157)</f>
        <v>26.666666666666657</v>
      </c>
      <c r="AO157">
        <f>W157 - AVERAGEIFS('Placebo Males'!W:W, 'Placebo Males'!B:B, B157, 'Placebo Males'!P:P, P157)</f>
        <v>-15.666666666666686</v>
      </c>
      <c r="AP157">
        <f>X157 - AVERAGEIFS('Placebo Males'!X:X, 'Placebo Males'!B:B, B157, 'Placebo Males'!P:P, P157)</f>
        <v>-18.333333333333329</v>
      </c>
      <c r="AQ157">
        <f>Y157 - AVERAGEIFS('Placebo Males'!Y:Y, 'Placebo Males'!B:B, B157, 'Placebo Males'!P:P, P157)</f>
        <v>7.6666666666666572</v>
      </c>
      <c r="AR157">
        <f>Z157 - AVERAGEIFS('Placebo Males'!Z:Z, 'Placebo Males'!B:B, B157, 'Placebo Males'!P:P, P157)</f>
        <v>-5</v>
      </c>
      <c r="AS157">
        <f>AB157 - AVERAGEIFS('Placebo Males'!AB:AB, 'Placebo Males'!B:B, B157, 'Placebo Males'!P:P, P157)</f>
        <v>-0.6666666666666643</v>
      </c>
      <c r="AT157">
        <f>AC157 - AVERAGEIFS('Placebo Males'!AC:AC, 'Placebo Males'!B:B, B157, 'Placebo Males'!P:P, P157)</f>
        <v>-1.6666666666666643</v>
      </c>
      <c r="AU157">
        <f>AD157 - AVERAGEIFS('Placebo Males'!AD:AD, 'Placebo Males'!B:B, B157, 'Placebo Males'!P:P, P157)</f>
        <v>64.949000000000069</v>
      </c>
      <c r="AV157">
        <f>AE157 - AVERAGEIFS('Placebo Males'!AE:AE, 'Placebo Males'!B:B, B157, 'Placebo Males'!P:P, P157)</f>
        <v>-7.2595000000000021E-3</v>
      </c>
      <c r="AW157">
        <f>AF157 - AVERAGEIFS('Placebo Males'!AF:AF, 'Placebo Males'!B:B, B157, 'Placebo Males'!P:P, P157)</f>
        <v>-2.4323999999999957E-2</v>
      </c>
    </row>
    <row r="158" spans="1:49" x14ac:dyDescent="0.25">
      <c r="A158" t="s">
        <v>3479</v>
      </c>
      <c r="B158">
        <v>1015</v>
      </c>
      <c r="C158" t="s">
        <v>102</v>
      </c>
      <c r="D158">
        <v>19</v>
      </c>
      <c r="E158">
        <v>182.5</v>
      </c>
      <c r="F158">
        <v>63.5</v>
      </c>
      <c r="G158">
        <v>106.25</v>
      </c>
      <c r="H158">
        <v>55.5</v>
      </c>
      <c r="I158" t="s">
        <v>103</v>
      </c>
      <c r="J158" t="s">
        <v>260</v>
      </c>
      <c r="K158" t="s">
        <v>261</v>
      </c>
      <c r="L158" t="s">
        <v>460</v>
      </c>
      <c r="M158" t="s">
        <v>3323</v>
      </c>
      <c r="N158">
        <v>120</v>
      </c>
      <c r="O158" t="s">
        <v>2262</v>
      </c>
      <c r="P158">
        <v>1.5</v>
      </c>
      <c r="Q158" t="s">
        <v>113</v>
      </c>
      <c r="R158" t="s">
        <v>3327</v>
      </c>
      <c r="S158">
        <v>31.8</v>
      </c>
      <c r="T158" t="s">
        <v>2266</v>
      </c>
      <c r="U158">
        <v>1235</v>
      </c>
      <c r="V158">
        <v>193</v>
      </c>
      <c r="W158">
        <v>407</v>
      </c>
      <c r="X158">
        <v>99</v>
      </c>
      <c r="Y158">
        <v>223</v>
      </c>
      <c r="Z158">
        <v>85</v>
      </c>
      <c r="AA158" t="s">
        <v>108</v>
      </c>
      <c r="AB158">
        <v>53</v>
      </c>
      <c r="AC158">
        <v>35</v>
      </c>
      <c r="AD158">
        <v>799.23199999999997</v>
      </c>
      <c r="AE158">
        <v>0.14285700000000001</v>
      </c>
      <c r="AF158">
        <v>0.47944300000000001</v>
      </c>
      <c r="AH158">
        <v>58.3</v>
      </c>
      <c r="AI158">
        <f t="shared" si="8"/>
        <v>0.12824415928144556</v>
      </c>
      <c r="AJ158">
        <f t="shared" si="9"/>
        <v>0.41204807857513803</v>
      </c>
      <c r="AK158">
        <f t="shared" si="10"/>
        <v>6.6397090362724009E-2</v>
      </c>
      <c r="AL158">
        <f t="shared" si="11"/>
        <v>6.3475973601567759E-4</v>
      </c>
      <c r="AM158">
        <f>U158 - AVERAGEIFS('Placebo Males'!U:U, 'Placebo Males'!B:B, B158, 'Placebo Males'!P:P, P158)</f>
        <v>100</v>
      </c>
      <c r="AN158">
        <f>V158 - AVERAGEIFS('Placebo Males'!V:V, 'Placebo Males'!B:B, B158, 'Placebo Males'!P:P, P158)</f>
        <v>12.666666666666657</v>
      </c>
      <c r="AO158">
        <f>W158 - AVERAGEIFS('Placebo Males'!W:W, 'Placebo Males'!B:B, B158, 'Placebo Males'!P:P, P158)</f>
        <v>-5.6666666666666856</v>
      </c>
      <c r="AP158">
        <f>X158 - AVERAGEIFS('Placebo Males'!X:X, 'Placebo Males'!B:B, B158, 'Placebo Males'!P:P, P158)</f>
        <v>-16.333333333333329</v>
      </c>
      <c r="AQ158">
        <f>Y158 - AVERAGEIFS('Placebo Males'!Y:Y, 'Placebo Males'!B:B, B158, 'Placebo Males'!P:P, P158)</f>
        <v>13.666666666666657</v>
      </c>
      <c r="AR158">
        <f>Z158 - AVERAGEIFS('Placebo Males'!Z:Z, 'Placebo Males'!B:B, B158, 'Placebo Males'!P:P, P158)</f>
        <v>-3</v>
      </c>
      <c r="AS158">
        <f>AB158 - AVERAGEIFS('Placebo Males'!AB:AB, 'Placebo Males'!B:B, B158, 'Placebo Males'!P:P, P158)</f>
        <v>0.3333333333333357</v>
      </c>
      <c r="AT158">
        <f>AC158 - AVERAGEIFS('Placebo Males'!AC:AC, 'Placebo Males'!B:B, B158, 'Placebo Males'!P:P, P158)</f>
        <v>-0.6666666666666643</v>
      </c>
      <c r="AU158">
        <f>AD158 - AVERAGEIFS('Placebo Males'!AD:AD, 'Placebo Males'!B:B, B158, 'Placebo Males'!P:P, P158)</f>
        <v>55.637000000000057</v>
      </c>
      <c r="AV158">
        <f>AE158 - AVERAGEIFS('Placebo Males'!AE:AE, 'Placebo Males'!B:B, B158, 'Placebo Males'!P:P, P158)</f>
        <v>-3.10695E-2</v>
      </c>
      <c r="AW158">
        <f>AF158 - AVERAGEIFS('Placebo Males'!AF:AF, 'Placebo Males'!B:B, B158, 'Placebo Males'!P:P, P158)</f>
        <v>-1.5539999999999943E-2</v>
      </c>
    </row>
    <row r="159" spans="1:49" x14ac:dyDescent="0.25">
      <c r="A159" t="s">
        <v>3480</v>
      </c>
      <c r="B159">
        <v>1015</v>
      </c>
      <c r="C159" t="s">
        <v>102</v>
      </c>
      <c r="D159">
        <v>19</v>
      </c>
      <c r="E159">
        <v>182.5</v>
      </c>
      <c r="F159">
        <v>63.5</v>
      </c>
      <c r="G159">
        <v>106.25</v>
      </c>
      <c r="H159">
        <v>55.5</v>
      </c>
      <c r="I159" t="s">
        <v>103</v>
      </c>
      <c r="J159" t="s">
        <v>260</v>
      </c>
      <c r="K159" t="s">
        <v>261</v>
      </c>
      <c r="L159" t="s">
        <v>460</v>
      </c>
      <c r="M159" t="s">
        <v>3323</v>
      </c>
      <c r="N159">
        <v>120</v>
      </c>
      <c r="O159" t="s">
        <v>2262</v>
      </c>
      <c r="P159">
        <v>2</v>
      </c>
      <c r="Q159" t="s">
        <v>113</v>
      </c>
      <c r="R159" t="s">
        <v>3327</v>
      </c>
      <c r="S159">
        <v>37.4</v>
      </c>
      <c r="T159" t="s">
        <v>2266</v>
      </c>
      <c r="U159">
        <v>1100</v>
      </c>
      <c r="V159">
        <v>203</v>
      </c>
      <c r="W159">
        <v>396</v>
      </c>
      <c r="X159">
        <v>93</v>
      </c>
      <c r="Y159">
        <v>212</v>
      </c>
      <c r="Z159">
        <v>91</v>
      </c>
      <c r="AA159" t="s">
        <v>108</v>
      </c>
      <c r="AB159">
        <v>58</v>
      </c>
      <c r="AC159">
        <v>34</v>
      </c>
      <c r="AD159">
        <v>731.68700000000001</v>
      </c>
      <c r="AE159">
        <v>0.15384600000000001</v>
      </c>
      <c r="AF159">
        <v>0.44424400000000003</v>
      </c>
      <c r="AH159">
        <v>58.3</v>
      </c>
      <c r="AI159">
        <f t="shared" si="8"/>
        <v>0.12824415928144556</v>
      </c>
      <c r="AJ159">
        <f t="shared" si="9"/>
        <v>0.41204807857513803</v>
      </c>
      <c r="AK159">
        <f t="shared" si="10"/>
        <v>6.6397090362724009E-2</v>
      </c>
      <c r="AL159">
        <f t="shared" si="11"/>
        <v>6.3475973601567759E-4</v>
      </c>
      <c r="AM159">
        <f>U159 - AVERAGEIFS('Placebo Males'!U:U, 'Placebo Males'!B:B, B159, 'Placebo Males'!P:P, P159)</f>
        <v>46.333333333333258</v>
      </c>
      <c r="AN159">
        <f>V159 - AVERAGEIFS('Placebo Males'!V:V, 'Placebo Males'!B:B, B159, 'Placebo Males'!P:P, P159)</f>
        <v>28.333333333333343</v>
      </c>
      <c r="AO159">
        <f>W159 - AVERAGEIFS('Placebo Males'!W:W, 'Placebo Males'!B:B, B159, 'Placebo Males'!P:P, P159)</f>
        <v>-11.666666666666686</v>
      </c>
      <c r="AP159">
        <f>X159 - AVERAGEIFS('Placebo Males'!X:X, 'Placebo Males'!B:B, B159, 'Placebo Males'!P:P, P159)</f>
        <v>-26</v>
      </c>
      <c r="AQ159">
        <f>Y159 - AVERAGEIFS('Placebo Males'!Y:Y, 'Placebo Males'!B:B, B159, 'Placebo Males'!P:P, P159)</f>
        <v>12</v>
      </c>
      <c r="AR159">
        <f>Z159 - AVERAGEIFS('Placebo Males'!Z:Z, 'Placebo Males'!B:B, B159, 'Placebo Males'!P:P, P159)</f>
        <v>2.3333333333333286</v>
      </c>
      <c r="AS159">
        <f>AB159 - AVERAGEIFS('Placebo Males'!AB:AB, 'Placebo Males'!B:B, B159, 'Placebo Males'!P:P, P159)</f>
        <v>3.3333333333333357</v>
      </c>
      <c r="AT159">
        <f>AC159 - AVERAGEIFS('Placebo Males'!AC:AC, 'Placebo Males'!B:B, B159, 'Placebo Males'!P:P, P159)</f>
        <v>-0.6666666666666643</v>
      </c>
      <c r="AU159">
        <f>AD159 - AVERAGEIFS('Placebo Males'!AD:AD, 'Placebo Males'!B:B, B159, 'Placebo Males'!P:P, P159)</f>
        <v>56.953000000000088</v>
      </c>
      <c r="AV159">
        <f>AE159 - AVERAGEIFS('Placebo Males'!AE:AE, 'Placebo Males'!B:B, B159, 'Placebo Males'!P:P, P159)</f>
        <v>-3.0677666666666659E-2</v>
      </c>
      <c r="AW159">
        <f>AF159 - AVERAGEIFS('Placebo Males'!AF:AF, 'Placebo Males'!B:B, B159, 'Placebo Males'!P:P, P159)</f>
        <v>-3.4379333333333317E-2</v>
      </c>
    </row>
    <row r="160" spans="1:49" x14ac:dyDescent="0.25">
      <c r="A160" t="s">
        <v>3481</v>
      </c>
      <c r="B160">
        <v>1015</v>
      </c>
      <c r="C160" t="s">
        <v>102</v>
      </c>
      <c r="D160">
        <v>19</v>
      </c>
      <c r="E160">
        <v>182.5</v>
      </c>
      <c r="F160">
        <v>63.5</v>
      </c>
      <c r="G160">
        <v>106.25</v>
      </c>
      <c r="H160">
        <v>55.5</v>
      </c>
      <c r="I160" t="s">
        <v>103</v>
      </c>
      <c r="J160" t="s">
        <v>260</v>
      </c>
      <c r="K160" t="s">
        <v>261</v>
      </c>
      <c r="L160" t="s">
        <v>460</v>
      </c>
      <c r="M160" t="s">
        <v>3323</v>
      </c>
      <c r="N160">
        <v>120</v>
      </c>
      <c r="O160" t="s">
        <v>2262</v>
      </c>
      <c r="P160">
        <v>2</v>
      </c>
      <c r="Q160" t="s">
        <v>113</v>
      </c>
      <c r="R160" t="s">
        <v>3327</v>
      </c>
      <c r="S160">
        <v>37.4</v>
      </c>
      <c r="T160" t="s">
        <v>2266</v>
      </c>
      <c r="U160">
        <v>1138</v>
      </c>
      <c r="V160">
        <v>203</v>
      </c>
      <c r="W160">
        <v>396</v>
      </c>
      <c r="X160">
        <v>88</v>
      </c>
      <c r="Y160">
        <v>217</v>
      </c>
      <c r="Z160">
        <v>91</v>
      </c>
      <c r="AA160" t="s">
        <v>108</v>
      </c>
      <c r="AB160">
        <v>51</v>
      </c>
      <c r="AC160">
        <v>42</v>
      </c>
      <c r="AD160">
        <v>745.23</v>
      </c>
      <c r="AE160">
        <v>0.16666700000000001</v>
      </c>
      <c r="AF160">
        <v>0.45474799999999999</v>
      </c>
      <c r="AH160">
        <v>58.3</v>
      </c>
      <c r="AI160">
        <f t="shared" si="8"/>
        <v>0.12824415928144556</v>
      </c>
      <c r="AJ160">
        <f t="shared" si="9"/>
        <v>0.41204807857513803</v>
      </c>
      <c r="AK160">
        <f t="shared" si="10"/>
        <v>6.6397090362724009E-2</v>
      </c>
      <c r="AL160">
        <f t="shared" si="11"/>
        <v>6.3475973601567759E-4</v>
      </c>
      <c r="AM160">
        <f>U160 - AVERAGEIFS('Placebo Males'!U:U, 'Placebo Males'!B:B, B160, 'Placebo Males'!P:P, P160)</f>
        <v>84.333333333333258</v>
      </c>
      <c r="AN160">
        <f>V160 - AVERAGEIFS('Placebo Males'!V:V, 'Placebo Males'!B:B, B160, 'Placebo Males'!P:P, P160)</f>
        <v>28.333333333333343</v>
      </c>
      <c r="AO160">
        <f>W160 - AVERAGEIFS('Placebo Males'!W:W, 'Placebo Males'!B:B, B160, 'Placebo Males'!P:P, P160)</f>
        <v>-11.666666666666686</v>
      </c>
      <c r="AP160">
        <f>X160 - AVERAGEIFS('Placebo Males'!X:X, 'Placebo Males'!B:B, B160, 'Placebo Males'!P:P, P160)</f>
        <v>-31</v>
      </c>
      <c r="AQ160">
        <f>Y160 - AVERAGEIFS('Placebo Males'!Y:Y, 'Placebo Males'!B:B, B160, 'Placebo Males'!P:P, P160)</f>
        <v>17</v>
      </c>
      <c r="AR160">
        <f>Z160 - AVERAGEIFS('Placebo Males'!Z:Z, 'Placebo Males'!B:B, B160, 'Placebo Males'!P:P, P160)</f>
        <v>2.3333333333333286</v>
      </c>
      <c r="AS160">
        <f>AB160 - AVERAGEIFS('Placebo Males'!AB:AB, 'Placebo Males'!B:B, B160, 'Placebo Males'!P:P, P160)</f>
        <v>-3.6666666666666643</v>
      </c>
      <c r="AT160">
        <f>AC160 - AVERAGEIFS('Placebo Males'!AC:AC, 'Placebo Males'!B:B, B160, 'Placebo Males'!P:P, P160)</f>
        <v>7.3333333333333357</v>
      </c>
      <c r="AU160">
        <f>AD160 - AVERAGEIFS('Placebo Males'!AD:AD, 'Placebo Males'!B:B, B160, 'Placebo Males'!P:P, P160)</f>
        <v>70.496000000000095</v>
      </c>
      <c r="AV160">
        <f>AE160 - AVERAGEIFS('Placebo Males'!AE:AE, 'Placebo Males'!B:B, B160, 'Placebo Males'!P:P, P160)</f>
        <v>-1.785666666666666E-2</v>
      </c>
      <c r="AW160">
        <f>AF160 - AVERAGEIFS('Placebo Males'!AF:AF, 'Placebo Males'!B:B, B160, 'Placebo Males'!P:P, P160)</f>
        <v>-2.3875333333333359E-2</v>
      </c>
    </row>
    <row r="161" spans="1:49" x14ac:dyDescent="0.25">
      <c r="A161" t="s">
        <v>3482</v>
      </c>
      <c r="B161">
        <v>1015</v>
      </c>
      <c r="C161" t="s">
        <v>102</v>
      </c>
      <c r="D161">
        <v>19</v>
      </c>
      <c r="E161">
        <v>182.5</v>
      </c>
      <c r="F161">
        <v>63.5</v>
      </c>
      <c r="G161">
        <v>106.25</v>
      </c>
      <c r="H161">
        <v>55.5</v>
      </c>
      <c r="I161" t="s">
        <v>103</v>
      </c>
      <c r="J161" t="s">
        <v>260</v>
      </c>
      <c r="K161" t="s">
        <v>261</v>
      </c>
      <c r="L161" t="s">
        <v>460</v>
      </c>
      <c r="M161" t="s">
        <v>3323</v>
      </c>
      <c r="N161">
        <v>120</v>
      </c>
      <c r="O161" t="s">
        <v>2262</v>
      </c>
      <c r="P161">
        <v>2</v>
      </c>
      <c r="Q161" t="s">
        <v>113</v>
      </c>
      <c r="R161" t="s">
        <v>3327</v>
      </c>
      <c r="S161">
        <v>37.4</v>
      </c>
      <c r="T161" t="s">
        <v>2266</v>
      </c>
      <c r="U161">
        <v>1062</v>
      </c>
      <c r="V161">
        <v>199</v>
      </c>
      <c r="W161">
        <v>397</v>
      </c>
      <c r="X161">
        <v>98</v>
      </c>
      <c r="Y161">
        <v>210</v>
      </c>
      <c r="Z161">
        <v>89</v>
      </c>
      <c r="AA161" t="s">
        <v>108</v>
      </c>
      <c r="AB161">
        <v>52</v>
      </c>
      <c r="AC161">
        <v>37</v>
      </c>
      <c r="AD161">
        <v>745.77</v>
      </c>
      <c r="AE161">
        <v>0.17307700000000001</v>
      </c>
      <c r="AF161">
        <v>0.44147799999999998</v>
      </c>
      <c r="AH161">
        <v>58.3</v>
      </c>
      <c r="AI161">
        <f t="shared" si="8"/>
        <v>0.12824415928144556</v>
      </c>
      <c r="AJ161">
        <f t="shared" si="9"/>
        <v>0.41204807857513803</v>
      </c>
      <c r="AK161">
        <f t="shared" si="10"/>
        <v>6.6397090362724009E-2</v>
      </c>
      <c r="AL161">
        <f t="shared" si="11"/>
        <v>6.3475973601567759E-4</v>
      </c>
      <c r="AM161">
        <f>U161 - AVERAGEIFS('Placebo Males'!U:U, 'Placebo Males'!B:B, B161, 'Placebo Males'!P:P, P161)</f>
        <v>8.3333333333332575</v>
      </c>
      <c r="AN161">
        <f>V161 - AVERAGEIFS('Placebo Males'!V:V, 'Placebo Males'!B:B, B161, 'Placebo Males'!P:P, P161)</f>
        <v>24.333333333333343</v>
      </c>
      <c r="AO161">
        <f>W161 - AVERAGEIFS('Placebo Males'!W:W, 'Placebo Males'!B:B, B161, 'Placebo Males'!P:P, P161)</f>
        <v>-10.666666666666686</v>
      </c>
      <c r="AP161">
        <f>X161 - AVERAGEIFS('Placebo Males'!X:X, 'Placebo Males'!B:B, B161, 'Placebo Males'!P:P, P161)</f>
        <v>-21</v>
      </c>
      <c r="AQ161">
        <f>Y161 - AVERAGEIFS('Placebo Males'!Y:Y, 'Placebo Males'!B:B, B161, 'Placebo Males'!P:P, P161)</f>
        <v>10</v>
      </c>
      <c r="AR161">
        <f>Z161 - AVERAGEIFS('Placebo Males'!Z:Z, 'Placebo Males'!B:B, B161, 'Placebo Males'!P:P, P161)</f>
        <v>0.3333333333333286</v>
      </c>
      <c r="AS161">
        <f>AB161 - AVERAGEIFS('Placebo Males'!AB:AB, 'Placebo Males'!B:B, B161, 'Placebo Males'!P:P, P161)</f>
        <v>-2.6666666666666643</v>
      </c>
      <c r="AT161">
        <f>AC161 - AVERAGEIFS('Placebo Males'!AC:AC, 'Placebo Males'!B:B, B161, 'Placebo Males'!P:P, P161)</f>
        <v>2.3333333333333357</v>
      </c>
      <c r="AU161">
        <f>AD161 - AVERAGEIFS('Placebo Males'!AD:AD, 'Placebo Males'!B:B, B161, 'Placebo Males'!P:P, P161)</f>
        <v>71.036000000000058</v>
      </c>
      <c r="AV161">
        <f>AE161 - AVERAGEIFS('Placebo Males'!AE:AE, 'Placebo Males'!B:B, B161, 'Placebo Males'!P:P, P161)</f>
        <v>-1.1446666666666661E-2</v>
      </c>
      <c r="AW161">
        <f>AF161 - AVERAGEIFS('Placebo Males'!AF:AF, 'Placebo Males'!B:B, B161, 'Placebo Males'!P:P, P161)</f>
        <v>-3.7145333333333364E-2</v>
      </c>
    </row>
    <row r="162" spans="1:49" x14ac:dyDescent="0.25">
      <c r="A162" s="1" t="s">
        <v>3483</v>
      </c>
      <c r="B162">
        <v>1015</v>
      </c>
      <c r="C162" t="s">
        <v>102</v>
      </c>
      <c r="D162">
        <v>19</v>
      </c>
      <c r="E162">
        <v>182.5</v>
      </c>
      <c r="F162">
        <v>63.5</v>
      </c>
      <c r="G162">
        <v>106.25</v>
      </c>
      <c r="H162">
        <v>55.5</v>
      </c>
      <c r="I162" t="s">
        <v>103</v>
      </c>
      <c r="J162" t="s">
        <v>260</v>
      </c>
      <c r="K162" t="s">
        <v>261</v>
      </c>
      <c r="L162" t="s">
        <v>460</v>
      </c>
      <c r="M162" t="s">
        <v>3323</v>
      </c>
      <c r="N162">
        <v>120</v>
      </c>
      <c r="O162" t="s">
        <v>2262</v>
      </c>
      <c r="P162">
        <v>2.5</v>
      </c>
      <c r="Q162" t="s">
        <v>113</v>
      </c>
      <c r="R162" t="s">
        <v>3327</v>
      </c>
      <c r="S162">
        <v>29.6</v>
      </c>
      <c r="T162" t="s">
        <v>2266</v>
      </c>
      <c r="U162">
        <v>1134</v>
      </c>
      <c r="V162">
        <v>194</v>
      </c>
      <c r="W162">
        <v>397</v>
      </c>
      <c r="X162">
        <v>99</v>
      </c>
      <c r="Y162">
        <v>208</v>
      </c>
      <c r="Z162">
        <v>90</v>
      </c>
      <c r="AA162" t="s">
        <v>108</v>
      </c>
      <c r="AB162">
        <v>51</v>
      </c>
      <c r="AC162">
        <v>40</v>
      </c>
      <c r="AD162">
        <v>686.05799999999999</v>
      </c>
      <c r="AE162">
        <v>0.14285700000000001</v>
      </c>
      <c r="AF162">
        <v>0.4607</v>
      </c>
      <c r="AH162">
        <v>57.8</v>
      </c>
      <c r="AI162">
        <f t="shared" si="8"/>
        <v>0.1271442951366647</v>
      </c>
      <c r="AJ162">
        <f t="shared" si="9"/>
        <v>0.4103797356678095</v>
      </c>
      <c r="AK162">
        <f t="shared" si="10"/>
        <v>6.5923472118232129E-2</v>
      </c>
      <c r="AL162">
        <f t="shared" si="11"/>
        <v>6.2753414035188193E-4</v>
      </c>
      <c r="AM162">
        <f>U162 - AVERAGEIFS('Placebo Males'!U:U, 'Placebo Males'!B:B, B162, 'Placebo Males'!P:P, P162)</f>
        <v>111</v>
      </c>
      <c r="AN162">
        <f>V162 - AVERAGEIFS('Placebo Males'!V:V, 'Placebo Males'!B:B, B162, 'Placebo Males'!P:P, P162)</f>
        <v>11</v>
      </c>
      <c r="AO162">
        <f>W162 - AVERAGEIFS('Placebo Males'!W:W, 'Placebo Males'!B:B, B162, 'Placebo Males'!P:P, P162)</f>
        <v>0</v>
      </c>
      <c r="AP162">
        <f>X162 - AVERAGEIFS('Placebo Males'!X:X, 'Placebo Males'!B:B, B162, 'Placebo Males'!P:P, P162)</f>
        <v>-18</v>
      </c>
      <c r="AQ162">
        <f>Y162 - AVERAGEIFS('Placebo Males'!Y:Y, 'Placebo Males'!B:B, B162, 'Placebo Males'!P:P, P162)</f>
        <v>18</v>
      </c>
      <c r="AR162">
        <f>Z162 - AVERAGEIFS('Placebo Males'!Z:Z, 'Placebo Males'!B:B, B162, 'Placebo Males'!P:P, P162)</f>
        <v>0</v>
      </c>
      <c r="AS162">
        <f>AB162 - AVERAGEIFS('Placebo Males'!AB:AB, 'Placebo Males'!B:B, B162, 'Placebo Males'!P:P, P162)</f>
        <v>-1.3333333333333357</v>
      </c>
      <c r="AT162">
        <f>AC162 - AVERAGEIFS('Placebo Males'!AC:AC, 'Placebo Males'!B:B, B162, 'Placebo Males'!P:P, P162)</f>
        <v>2.6666666666666643</v>
      </c>
      <c r="AU162">
        <f>AD162 - AVERAGEIFS('Placebo Males'!AD:AD, 'Placebo Males'!B:B, B162, 'Placebo Males'!P:P, P162)</f>
        <v>84.972333333333268</v>
      </c>
      <c r="AV162">
        <f>AE162 - AVERAGEIFS('Placebo Males'!AE:AE, 'Placebo Males'!B:B, B162, 'Placebo Males'!P:P, P162)</f>
        <v>-3.4304999999999974E-2</v>
      </c>
      <c r="AW162">
        <f>AF162 - AVERAGEIFS('Placebo Males'!AF:AF, 'Placebo Males'!B:B, B162, 'Placebo Males'!P:P, P162)</f>
        <v>-8.1999999999999851E-3</v>
      </c>
    </row>
    <row r="163" spans="1:49" x14ac:dyDescent="0.25">
      <c r="A163" t="s">
        <v>3484</v>
      </c>
      <c r="B163">
        <v>1015</v>
      </c>
      <c r="C163" t="s">
        <v>102</v>
      </c>
      <c r="D163">
        <v>19</v>
      </c>
      <c r="E163">
        <v>182.5</v>
      </c>
      <c r="F163">
        <v>63.5</v>
      </c>
      <c r="G163">
        <v>106.25</v>
      </c>
      <c r="H163">
        <v>55.5</v>
      </c>
      <c r="I163" t="s">
        <v>103</v>
      </c>
      <c r="J163" t="s">
        <v>260</v>
      </c>
      <c r="K163" t="s">
        <v>261</v>
      </c>
      <c r="L163" t="s">
        <v>460</v>
      </c>
      <c r="M163" t="s">
        <v>3323</v>
      </c>
      <c r="N163">
        <v>120</v>
      </c>
      <c r="O163" t="s">
        <v>2262</v>
      </c>
      <c r="P163">
        <v>2.5</v>
      </c>
      <c r="Q163" t="s">
        <v>113</v>
      </c>
      <c r="R163" t="s">
        <v>3327</v>
      </c>
      <c r="S163">
        <v>29.6</v>
      </c>
      <c r="T163" t="s">
        <v>2266</v>
      </c>
      <c r="U163">
        <v>1107</v>
      </c>
      <c r="V163">
        <v>192</v>
      </c>
      <c r="W163">
        <v>400</v>
      </c>
      <c r="X163">
        <v>99</v>
      </c>
      <c r="Y163">
        <v>210</v>
      </c>
      <c r="Z163">
        <v>91</v>
      </c>
      <c r="AA163" t="s">
        <v>108</v>
      </c>
      <c r="AB163">
        <v>55</v>
      </c>
      <c r="AC163">
        <v>38</v>
      </c>
      <c r="AD163">
        <v>671.01400000000001</v>
      </c>
      <c r="AE163">
        <v>0.12069000000000001</v>
      </c>
      <c r="AF163">
        <v>0.47767799999999999</v>
      </c>
      <c r="AH163">
        <v>57.8</v>
      </c>
      <c r="AI163">
        <f t="shared" si="8"/>
        <v>0.1271442951366647</v>
      </c>
      <c r="AJ163">
        <f t="shared" si="9"/>
        <v>0.4103797356678095</v>
      </c>
      <c r="AK163">
        <f t="shared" si="10"/>
        <v>6.5923472118232129E-2</v>
      </c>
      <c r="AL163">
        <f t="shared" si="11"/>
        <v>6.2753414035188193E-4</v>
      </c>
      <c r="AM163">
        <f>U163 - AVERAGEIFS('Placebo Males'!U:U, 'Placebo Males'!B:B, B163, 'Placebo Males'!P:P, P163)</f>
        <v>84</v>
      </c>
      <c r="AN163">
        <f>V163 - AVERAGEIFS('Placebo Males'!V:V, 'Placebo Males'!B:B, B163, 'Placebo Males'!P:P, P163)</f>
        <v>9</v>
      </c>
      <c r="AO163">
        <f>W163 - AVERAGEIFS('Placebo Males'!W:W, 'Placebo Males'!B:B, B163, 'Placebo Males'!P:P, P163)</f>
        <v>3</v>
      </c>
      <c r="AP163">
        <f>X163 - AVERAGEIFS('Placebo Males'!X:X, 'Placebo Males'!B:B, B163, 'Placebo Males'!P:P, P163)</f>
        <v>-18</v>
      </c>
      <c r="AQ163">
        <f>Y163 - AVERAGEIFS('Placebo Males'!Y:Y, 'Placebo Males'!B:B, B163, 'Placebo Males'!P:P, P163)</f>
        <v>20</v>
      </c>
      <c r="AR163">
        <f>Z163 - AVERAGEIFS('Placebo Males'!Z:Z, 'Placebo Males'!B:B, B163, 'Placebo Males'!P:P, P163)</f>
        <v>1</v>
      </c>
      <c r="AS163">
        <f>AB163 - AVERAGEIFS('Placebo Males'!AB:AB, 'Placebo Males'!B:B, B163, 'Placebo Males'!P:P, P163)</f>
        <v>2.6666666666666643</v>
      </c>
      <c r="AT163">
        <f>AC163 - AVERAGEIFS('Placebo Males'!AC:AC, 'Placebo Males'!B:B, B163, 'Placebo Males'!P:P, P163)</f>
        <v>0.6666666666666643</v>
      </c>
      <c r="AU163">
        <f>AD163 - AVERAGEIFS('Placebo Males'!AD:AD, 'Placebo Males'!B:B, B163, 'Placebo Males'!P:P, P163)</f>
        <v>69.928333333333285</v>
      </c>
      <c r="AV163">
        <f>AE163 - AVERAGEIFS('Placebo Males'!AE:AE, 'Placebo Males'!B:B, B163, 'Placebo Males'!P:P, P163)</f>
        <v>-5.6471999999999981E-2</v>
      </c>
      <c r="AW163">
        <f>AF163 - AVERAGEIFS('Placebo Males'!AF:AF, 'Placebo Males'!B:B, B163, 'Placebo Males'!P:P, P163)</f>
        <v>8.778000000000008E-3</v>
      </c>
    </row>
    <row r="164" spans="1:49" x14ac:dyDescent="0.25">
      <c r="A164" t="s">
        <v>3485</v>
      </c>
      <c r="B164">
        <v>1015</v>
      </c>
      <c r="C164" t="s">
        <v>102</v>
      </c>
      <c r="D164">
        <v>19</v>
      </c>
      <c r="E164">
        <v>182.5</v>
      </c>
      <c r="F164">
        <v>63.5</v>
      </c>
      <c r="G164">
        <v>106.25</v>
      </c>
      <c r="H164">
        <v>55.5</v>
      </c>
      <c r="I164" t="s">
        <v>103</v>
      </c>
      <c r="J164" t="s">
        <v>260</v>
      </c>
      <c r="K164" t="s">
        <v>261</v>
      </c>
      <c r="L164" t="s">
        <v>460</v>
      </c>
      <c r="M164" t="s">
        <v>3323</v>
      </c>
      <c r="N164">
        <v>120</v>
      </c>
      <c r="O164" t="s">
        <v>2262</v>
      </c>
      <c r="P164">
        <v>2.5</v>
      </c>
      <c r="Q164" t="s">
        <v>113</v>
      </c>
      <c r="R164" t="s">
        <v>3327</v>
      </c>
      <c r="S164">
        <v>29.6</v>
      </c>
      <c r="T164" t="s">
        <v>2266</v>
      </c>
      <c r="U164">
        <v>1129</v>
      </c>
      <c r="V164">
        <v>193</v>
      </c>
      <c r="W164">
        <v>403</v>
      </c>
      <c r="X164">
        <v>102</v>
      </c>
      <c r="Y164">
        <v>210</v>
      </c>
      <c r="Z164">
        <v>91</v>
      </c>
      <c r="AA164" t="s">
        <v>108</v>
      </c>
      <c r="AB164">
        <v>55</v>
      </c>
      <c r="AC164">
        <v>37</v>
      </c>
      <c r="AD164">
        <v>687.18700000000001</v>
      </c>
      <c r="AE164">
        <v>0.127273</v>
      </c>
      <c r="AF164">
        <v>0.46695300000000001</v>
      </c>
      <c r="AH164">
        <v>57.8</v>
      </c>
      <c r="AI164">
        <f t="shared" si="8"/>
        <v>0.1271442951366647</v>
      </c>
      <c r="AJ164">
        <f t="shared" si="9"/>
        <v>0.4103797356678095</v>
      </c>
      <c r="AK164">
        <f t="shared" si="10"/>
        <v>6.5923472118232129E-2</v>
      </c>
      <c r="AL164">
        <f t="shared" si="11"/>
        <v>6.2753414035188193E-4</v>
      </c>
      <c r="AM164">
        <f>U164 - AVERAGEIFS('Placebo Males'!U:U, 'Placebo Males'!B:B, B164, 'Placebo Males'!P:P, P164)</f>
        <v>106</v>
      </c>
      <c r="AN164">
        <f>V164 - AVERAGEIFS('Placebo Males'!V:V, 'Placebo Males'!B:B, B164, 'Placebo Males'!P:P, P164)</f>
        <v>10</v>
      </c>
      <c r="AO164">
        <f>W164 - AVERAGEIFS('Placebo Males'!W:W, 'Placebo Males'!B:B, B164, 'Placebo Males'!P:P, P164)</f>
        <v>6</v>
      </c>
      <c r="AP164">
        <f>X164 - AVERAGEIFS('Placebo Males'!X:X, 'Placebo Males'!B:B, B164, 'Placebo Males'!P:P, P164)</f>
        <v>-15</v>
      </c>
      <c r="AQ164">
        <f>Y164 - AVERAGEIFS('Placebo Males'!Y:Y, 'Placebo Males'!B:B, B164, 'Placebo Males'!P:P, P164)</f>
        <v>20</v>
      </c>
      <c r="AR164">
        <f>Z164 - AVERAGEIFS('Placebo Males'!Z:Z, 'Placebo Males'!B:B, B164, 'Placebo Males'!P:P, P164)</f>
        <v>1</v>
      </c>
      <c r="AS164">
        <f>AB164 - AVERAGEIFS('Placebo Males'!AB:AB, 'Placebo Males'!B:B, B164, 'Placebo Males'!P:P, P164)</f>
        <v>2.6666666666666643</v>
      </c>
      <c r="AT164">
        <f>AC164 - AVERAGEIFS('Placebo Males'!AC:AC, 'Placebo Males'!B:B, B164, 'Placebo Males'!P:P, P164)</f>
        <v>-0.3333333333333357</v>
      </c>
      <c r="AU164">
        <f>AD164 - AVERAGEIFS('Placebo Males'!AD:AD, 'Placebo Males'!B:B, B164, 'Placebo Males'!P:P, P164)</f>
        <v>86.101333333333287</v>
      </c>
      <c r="AV164">
        <f>AE164 - AVERAGEIFS('Placebo Males'!AE:AE, 'Placebo Males'!B:B, B164, 'Placebo Males'!P:P, P164)</f>
        <v>-4.9888999999999989E-2</v>
      </c>
      <c r="AW164">
        <f>AF164 - AVERAGEIFS('Placebo Males'!AF:AF, 'Placebo Males'!B:B, B164, 'Placebo Males'!P:P, P164)</f>
        <v>-1.9469999999999765E-3</v>
      </c>
    </row>
    <row r="165" spans="1:49" x14ac:dyDescent="0.25">
      <c r="A165" t="s">
        <v>3486</v>
      </c>
      <c r="B165">
        <v>1015</v>
      </c>
      <c r="C165" t="s">
        <v>102</v>
      </c>
      <c r="D165">
        <v>19</v>
      </c>
      <c r="E165">
        <v>182.5</v>
      </c>
      <c r="F165">
        <v>63.5</v>
      </c>
      <c r="G165">
        <v>106.25</v>
      </c>
      <c r="H165">
        <v>55.5</v>
      </c>
      <c r="I165" t="s">
        <v>103</v>
      </c>
      <c r="J165" t="s">
        <v>260</v>
      </c>
      <c r="K165" t="s">
        <v>261</v>
      </c>
      <c r="L165" t="s">
        <v>460</v>
      </c>
      <c r="M165" t="s">
        <v>3323</v>
      </c>
      <c r="N165">
        <v>120</v>
      </c>
      <c r="O165" t="s">
        <v>2262</v>
      </c>
      <c r="P165">
        <v>3</v>
      </c>
      <c r="Q165" t="s">
        <v>113</v>
      </c>
      <c r="R165" t="s">
        <v>3327</v>
      </c>
      <c r="S165">
        <v>30.5</v>
      </c>
      <c r="T165" t="s">
        <v>2266</v>
      </c>
      <c r="U165">
        <v>1061</v>
      </c>
      <c r="V165">
        <v>186</v>
      </c>
      <c r="W165">
        <v>401</v>
      </c>
      <c r="X165">
        <v>97</v>
      </c>
      <c r="Y165">
        <v>210</v>
      </c>
      <c r="Z165">
        <v>94</v>
      </c>
      <c r="AA165" t="s">
        <v>108</v>
      </c>
      <c r="AB165">
        <v>57</v>
      </c>
      <c r="AC165">
        <v>38</v>
      </c>
      <c r="AD165">
        <v>673.029</v>
      </c>
      <c r="AE165">
        <v>0.18181800000000001</v>
      </c>
      <c r="AF165">
        <v>0.46864400000000001</v>
      </c>
      <c r="AH165">
        <v>57.8</v>
      </c>
      <c r="AI165">
        <f t="shared" si="8"/>
        <v>0.1271442951366647</v>
      </c>
      <c r="AJ165">
        <f t="shared" si="9"/>
        <v>0.4103797356678095</v>
      </c>
      <c r="AK165">
        <f t="shared" si="10"/>
        <v>6.5923472118232129E-2</v>
      </c>
      <c r="AL165">
        <f t="shared" si="11"/>
        <v>6.2753414035188193E-4</v>
      </c>
      <c r="AM165">
        <f>U165 - AVERAGEIFS('Placebo Males'!U:U, 'Placebo Males'!B:B, B165, 'Placebo Males'!P:P, P165)</f>
        <v>10.666666666666742</v>
      </c>
      <c r="AN165">
        <f>V165 - AVERAGEIFS('Placebo Males'!V:V, 'Placebo Males'!B:B, B165, 'Placebo Males'!P:P, P165)</f>
        <v>3</v>
      </c>
      <c r="AO165">
        <f>W165 - AVERAGEIFS('Placebo Males'!W:W, 'Placebo Males'!B:B, B165, 'Placebo Males'!P:P, P165)</f>
        <v>-0.33333333333331439</v>
      </c>
      <c r="AP165">
        <f>X165 - AVERAGEIFS('Placebo Males'!X:X, 'Placebo Males'!B:B, B165, 'Placebo Males'!P:P, P165)</f>
        <v>-19.333333333333329</v>
      </c>
      <c r="AQ165">
        <f>Y165 - AVERAGEIFS('Placebo Males'!Y:Y, 'Placebo Males'!B:B, B165, 'Placebo Males'!P:P, P165)</f>
        <v>15.666666666666657</v>
      </c>
      <c r="AR165">
        <f>Z165 - AVERAGEIFS('Placebo Males'!Z:Z, 'Placebo Males'!B:B, B165, 'Placebo Males'!P:P, P165)</f>
        <v>3.3333333333333286</v>
      </c>
      <c r="AS165">
        <f>AB165 - AVERAGEIFS('Placebo Males'!AB:AB, 'Placebo Males'!B:B, B165, 'Placebo Males'!P:P, P165)</f>
        <v>6</v>
      </c>
      <c r="AT165">
        <f>AC165 - AVERAGEIFS('Placebo Males'!AC:AC, 'Placebo Males'!B:B, B165, 'Placebo Males'!P:P, P165)</f>
        <v>-1</v>
      </c>
      <c r="AU165">
        <f>AD165 - AVERAGEIFS('Placebo Males'!AD:AD, 'Placebo Males'!B:B, B165, 'Placebo Males'!P:P, P165)</f>
        <v>60.302333333333422</v>
      </c>
      <c r="AV165">
        <f>AE165 - AVERAGEIFS('Placebo Males'!AE:AE, 'Placebo Males'!B:B, B165, 'Placebo Males'!P:P, P165)</f>
        <v>2.706366666666668E-2</v>
      </c>
      <c r="AW165">
        <f>AF165 - AVERAGEIFS('Placebo Males'!AF:AF, 'Placebo Males'!B:B, B165, 'Placebo Males'!P:P, P165)</f>
        <v>-3.8606666666666234E-3</v>
      </c>
    </row>
    <row r="166" spans="1:49" x14ac:dyDescent="0.25">
      <c r="A166" t="s">
        <v>3487</v>
      </c>
      <c r="B166">
        <v>1015</v>
      </c>
      <c r="C166" t="s">
        <v>102</v>
      </c>
      <c r="D166">
        <v>19</v>
      </c>
      <c r="E166">
        <v>182.5</v>
      </c>
      <c r="F166">
        <v>63.5</v>
      </c>
      <c r="G166">
        <v>106.25</v>
      </c>
      <c r="H166">
        <v>55.5</v>
      </c>
      <c r="I166" t="s">
        <v>103</v>
      </c>
      <c r="J166" t="s">
        <v>260</v>
      </c>
      <c r="K166" t="s">
        <v>261</v>
      </c>
      <c r="L166" t="s">
        <v>460</v>
      </c>
      <c r="M166" t="s">
        <v>3323</v>
      </c>
      <c r="N166">
        <v>120</v>
      </c>
      <c r="O166" t="s">
        <v>2262</v>
      </c>
      <c r="P166">
        <v>3</v>
      </c>
      <c r="Q166" t="s">
        <v>113</v>
      </c>
      <c r="R166" t="s">
        <v>3327</v>
      </c>
      <c r="S166">
        <v>30.5</v>
      </c>
      <c r="T166" t="s">
        <v>2266</v>
      </c>
      <c r="U166">
        <v>1031</v>
      </c>
      <c r="V166">
        <v>196</v>
      </c>
      <c r="W166">
        <v>402</v>
      </c>
      <c r="X166">
        <v>102</v>
      </c>
      <c r="Y166">
        <v>208</v>
      </c>
      <c r="Z166">
        <v>92</v>
      </c>
      <c r="AA166" t="s">
        <v>108</v>
      </c>
      <c r="AB166">
        <v>56</v>
      </c>
      <c r="AC166">
        <v>37</v>
      </c>
      <c r="AD166">
        <v>673.79899999999998</v>
      </c>
      <c r="AE166">
        <v>0.163636</v>
      </c>
      <c r="AF166">
        <v>0.46209800000000001</v>
      </c>
      <c r="AH166">
        <v>57.8</v>
      </c>
      <c r="AI166">
        <f t="shared" si="8"/>
        <v>0.1271442951366647</v>
      </c>
      <c r="AJ166">
        <f t="shared" si="9"/>
        <v>0.4103797356678095</v>
      </c>
      <c r="AK166">
        <f t="shared" si="10"/>
        <v>6.5923472118232129E-2</v>
      </c>
      <c r="AL166">
        <f t="shared" si="11"/>
        <v>6.2753414035188193E-4</v>
      </c>
      <c r="AM166">
        <f>U166 - AVERAGEIFS('Placebo Males'!U:U, 'Placebo Males'!B:B, B166, 'Placebo Males'!P:P, P166)</f>
        <v>-19.333333333333258</v>
      </c>
      <c r="AN166">
        <f>V166 - AVERAGEIFS('Placebo Males'!V:V, 'Placebo Males'!B:B, B166, 'Placebo Males'!P:P, P166)</f>
        <v>13</v>
      </c>
      <c r="AO166">
        <f>W166 - AVERAGEIFS('Placebo Males'!W:W, 'Placebo Males'!B:B, B166, 'Placebo Males'!P:P, P166)</f>
        <v>0.66666666666668561</v>
      </c>
      <c r="AP166">
        <f>X166 - AVERAGEIFS('Placebo Males'!X:X, 'Placebo Males'!B:B, B166, 'Placebo Males'!P:P, P166)</f>
        <v>-14.333333333333329</v>
      </c>
      <c r="AQ166">
        <f>Y166 - AVERAGEIFS('Placebo Males'!Y:Y, 'Placebo Males'!B:B, B166, 'Placebo Males'!P:P, P166)</f>
        <v>13.666666666666657</v>
      </c>
      <c r="AR166">
        <f>Z166 - AVERAGEIFS('Placebo Males'!Z:Z, 'Placebo Males'!B:B, B166, 'Placebo Males'!P:P, P166)</f>
        <v>1.3333333333333286</v>
      </c>
      <c r="AS166">
        <f>AB166 - AVERAGEIFS('Placebo Males'!AB:AB, 'Placebo Males'!B:B, B166, 'Placebo Males'!P:P, P166)</f>
        <v>5</v>
      </c>
      <c r="AT166">
        <f>AC166 - AVERAGEIFS('Placebo Males'!AC:AC, 'Placebo Males'!B:B, B166, 'Placebo Males'!P:P, P166)</f>
        <v>-2</v>
      </c>
      <c r="AU166">
        <f>AD166 - AVERAGEIFS('Placebo Males'!AD:AD, 'Placebo Males'!B:B, B166, 'Placebo Males'!P:P, P166)</f>
        <v>61.072333333333404</v>
      </c>
      <c r="AV166">
        <f>AE166 - AVERAGEIFS('Placebo Males'!AE:AE, 'Placebo Males'!B:B, B166, 'Placebo Males'!P:P, P166)</f>
        <v>8.8816666666666766E-3</v>
      </c>
      <c r="AW166">
        <f>AF166 - AVERAGEIFS('Placebo Males'!AF:AF, 'Placebo Males'!B:B, B166, 'Placebo Males'!P:P, P166)</f>
        <v>-1.040666666666662E-2</v>
      </c>
    </row>
    <row r="167" spans="1:49" x14ac:dyDescent="0.25">
      <c r="A167" t="s">
        <v>3488</v>
      </c>
      <c r="B167">
        <v>1015</v>
      </c>
      <c r="C167" t="s">
        <v>102</v>
      </c>
      <c r="D167">
        <v>19</v>
      </c>
      <c r="E167">
        <v>182.5</v>
      </c>
      <c r="F167">
        <v>63.5</v>
      </c>
      <c r="G167">
        <v>106.25</v>
      </c>
      <c r="H167">
        <v>55.5</v>
      </c>
      <c r="I167" t="s">
        <v>103</v>
      </c>
      <c r="J167" t="s">
        <v>260</v>
      </c>
      <c r="K167" t="s">
        <v>261</v>
      </c>
      <c r="L167" t="s">
        <v>460</v>
      </c>
      <c r="M167" t="s">
        <v>3323</v>
      </c>
      <c r="N167">
        <v>120</v>
      </c>
      <c r="O167" t="s">
        <v>2262</v>
      </c>
      <c r="P167">
        <v>3</v>
      </c>
      <c r="Q167" t="s">
        <v>113</v>
      </c>
      <c r="R167" t="s">
        <v>3327</v>
      </c>
      <c r="S167">
        <v>30.5</v>
      </c>
      <c r="T167" t="s">
        <v>2266</v>
      </c>
      <c r="U167">
        <v>1087</v>
      </c>
      <c r="V167">
        <v>186</v>
      </c>
      <c r="W167">
        <v>398</v>
      </c>
      <c r="X167">
        <v>100</v>
      </c>
      <c r="Y167">
        <v>207</v>
      </c>
      <c r="Z167">
        <v>91</v>
      </c>
      <c r="AA167" t="s">
        <v>108</v>
      </c>
      <c r="AB167">
        <v>54</v>
      </c>
      <c r="AC167">
        <v>40</v>
      </c>
      <c r="AD167">
        <v>692.86099999999999</v>
      </c>
      <c r="AE167" t="s">
        <v>108</v>
      </c>
      <c r="AF167" t="s">
        <v>108</v>
      </c>
      <c r="AH167">
        <v>57.8</v>
      </c>
      <c r="AI167">
        <f t="shared" si="8"/>
        <v>0.1271442951366647</v>
      </c>
      <c r="AJ167">
        <f t="shared" si="9"/>
        <v>0.4103797356678095</v>
      </c>
      <c r="AK167">
        <f t="shared" si="10"/>
        <v>6.5923472118232129E-2</v>
      </c>
      <c r="AL167">
        <f t="shared" si="11"/>
        <v>6.2753414035188193E-4</v>
      </c>
      <c r="AM167">
        <f>U167 - AVERAGEIFS('Placebo Males'!U:U, 'Placebo Males'!B:B, B167, 'Placebo Males'!P:P, P167)</f>
        <v>36.666666666666742</v>
      </c>
      <c r="AN167">
        <f>V167 - AVERAGEIFS('Placebo Males'!V:V, 'Placebo Males'!B:B, B167, 'Placebo Males'!P:P, P167)</f>
        <v>3</v>
      </c>
      <c r="AO167">
        <f>W167 - AVERAGEIFS('Placebo Males'!W:W, 'Placebo Males'!B:B, B167, 'Placebo Males'!P:P, P167)</f>
        <v>-3.3333333333333144</v>
      </c>
      <c r="AP167">
        <f>X167 - AVERAGEIFS('Placebo Males'!X:X, 'Placebo Males'!B:B, B167, 'Placebo Males'!P:P, P167)</f>
        <v>-16.333333333333329</v>
      </c>
      <c r="AQ167">
        <f>Y167 - AVERAGEIFS('Placebo Males'!Y:Y, 'Placebo Males'!B:B, B167, 'Placebo Males'!P:P, P167)</f>
        <v>12.666666666666657</v>
      </c>
      <c r="AR167">
        <f>Z167 - AVERAGEIFS('Placebo Males'!Z:Z, 'Placebo Males'!B:B, B167, 'Placebo Males'!P:P, P167)</f>
        <v>0.3333333333333286</v>
      </c>
      <c r="AS167">
        <f>AB167 - AVERAGEIFS('Placebo Males'!AB:AB, 'Placebo Males'!B:B, B167, 'Placebo Males'!P:P, P167)</f>
        <v>3</v>
      </c>
      <c r="AT167">
        <f>AC167 - AVERAGEIFS('Placebo Males'!AC:AC, 'Placebo Males'!B:B, B167, 'Placebo Males'!P:P, P167)</f>
        <v>1</v>
      </c>
      <c r="AU167">
        <f>AD167 - AVERAGEIFS('Placebo Males'!AD:AD, 'Placebo Males'!B:B, B167, 'Placebo Males'!P:P, P167)</f>
        <v>80.134333333333416</v>
      </c>
      <c r="AV167" t="e">
        <f>AE167 - AVERAGEIFS('Placebo Males'!AE:AE, 'Placebo Males'!B:B, B167, 'Placebo Males'!P:P, P167)</f>
        <v>#VALUE!</v>
      </c>
      <c r="AW167" t="e">
        <f>AF167 - AVERAGEIFS('Placebo Males'!AF:AF, 'Placebo Males'!B:B, B167, 'Placebo Males'!P:P, P167)</f>
        <v>#VALUE!</v>
      </c>
    </row>
    <row r="168" spans="1:49" x14ac:dyDescent="0.25">
      <c r="A168" t="s">
        <v>3489</v>
      </c>
      <c r="B168">
        <v>1015</v>
      </c>
      <c r="C168" t="s">
        <v>102</v>
      </c>
      <c r="D168">
        <v>19</v>
      </c>
      <c r="E168">
        <v>182.5</v>
      </c>
      <c r="F168">
        <v>63.5</v>
      </c>
      <c r="G168">
        <v>106.25</v>
      </c>
      <c r="H168">
        <v>55.5</v>
      </c>
      <c r="I168" t="s">
        <v>103</v>
      </c>
      <c r="J168" t="s">
        <v>260</v>
      </c>
      <c r="K168" t="s">
        <v>261</v>
      </c>
      <c r="L168" t="s">
        <v>460</v>
      </c>
      <c r="M168" t="s">
        <v>3323</v>
      </c>
      <c r="N168">
        <v>120</v>
      </c>
      <c r="O168" t="s">
        <v>2262</v>
      </c>
      <c r="P168">
        <v>3.5</v>
      </c>
      <c r="Q168" t="s">
        <v>113</v>
      </c>
      <c r="R168" t="s">
        <v>3327</v>
      </c>
      <c r="S168">
        <v>23.7</v>
      </c>
      <c r="T168" t="s">
        <v>2266</v>
      </c>
      <c r="U168">
        <v>1050</v>
      </c>
      <c r="V168">
        <v>190</v>
      </c>
      <c r="W168">
        <v>394</v>
      </c>
      <c r="X168">
        <v>98</v>
      </c>
      <c r="Y168">
        <v>204</v>
      </c>
      <c r="Z168">
        <v>92</v>
      </c>
      <c r="AA168" t="s">
        <v>108</v>
      </c>
      <c r="AB168">
        <v>55</v>
      </c>
      <c r="AC168">
        <v>36</v>
      </c>
      <c r="AD168">
        <v>712.98099999999999</v>
      </c>
      <c r="AE168">
        <v>0.148148</v>
      </c>
      <c r="AF168">
        <v>0.44892900000000002</v>
      </c>
      <c r="AH168">
        <v>57.3</v>
      </c>
      <c r="AI168">
        <f t="shared" si="8"/>
        <v>0.12604443099188387</v>
      </c>
      <c r="AJ168">
        <f t="shared" si="9"/>
        <v>0.40869898413750949</v>
      </c>
      <c r="AK168">
        <f t="shared" si="10"/>
        <v>6.5448921513015734E-2</v>
      </c>
      <c r="AL168">
        <f t="shared" si="11"/>
        <v>6.2032903815012475E-4</v>
      </c>
      <c r="AM168">
        <f>U168 - AVERAGEIFS('Placebo Males'!U:U, 'Placebo Males'!B:B, B168, 'Placebo Males'!P:P, P168)</f>
        <v>141</v>
      </c>
      <c r="AN168">
        <f>V168 - AVERAGEIFS('Placebo Males'!V:V, 'Placebo Males'!B:B, B168, 'Placebo Males'!P:P, P168)</f>
        <v>7.6666666666666572</v>
      </c>
      <c r="AO168">
        <f>W168 - AVERAGEIFS('Placebo Males'!W:W, 'Placebo Males'!B:B, B168, 'Placebo Males'!P:P, P168)</f>
        <v>11</v>
      </c>
      <c r="AP168">
        <f>X168 - AVERAGEIFS('Placebo Males'!X:X, 'Placebo Males'!B:B, B168, 'Placebo Males'!P:P, P168)</f>
        <v>-15.333333333333329</v>
      </c>
      <c r="AQ168">
        <f>Y168 - AVERAGEIFS('Placebo Males'!Y:Y, 'Placebo Males'!B:B, B168, 'Placebo Males'!P:P, P168)</f>
        <v>20.666666666666657</v>
      </c>
      <c r="AR168">
        <f>Z168 - AVERAGEIFS('Placebo Males'!Z:Z, 'Placebo Males'!B:B, B168, 'Placebo Males'!P:P, P168)</f>
        <v>5.6666666666666714</v>
      </c>
      <c r="AS168">
        <f>AB168 - AVERAGEIFS('Placebo Males'!AB:AB, 'Placebo Males'!B:B, B168, 'Placebo Males'!P:P, P168)</f>
        <v>3</v>
      </c>
      <c r="AT168">
        <f>AC168 - AVERAGEIFS('Placebo Males'!AC:AC, 'Placebo Males'!B:B, B168, 'Placebo Males'!P:P, P168)</f>
        <v>1.3333333333333357</v>
      </c>
      <c r="AU168">
        <f>AD168 - AVERAGEIFS('Placebo Males'!AD:AD, 'Placebo Males'!B:B, B168, 'Placebo Males'!P:P, P168)</f>
        <v>76.108333333333348</v>
      </c>
      <c r="AV168">
        <f>AE168 - AVERAGEIFS('Placebo Males'!AE:AE, 'Placebo Males'!B:B, B168, 'Placebo Males'!P:P, P168)</f>
        <v>-5.5770666666666691E-2</v>
      </c>
      <c r="AW168">
        <f>AF168 - AVERAGEIFS('Placebo Males'!AF:AF, 'Placebo Males'!B:B, B168, 'Placebo Males'!P:P, P168)</f>
        <v>-1.1189999999999811E-3</v>
      </c>
    </row>
    <row r="169" spans="1:49" x14ac:dyDescent="0.25">
      <c r="A169" t="s">
        <v>3490</v>
      </c>
      <c r="B169">
        <v>1015</v>
      </c>
      <c r="C169" t="s">
        <v>102</v>
      </c>
      <c r="D169">
        <v>19</v>
      </c>
      <c r="E169">
        <v>182.5</v>
      </c>
      <c r="F169">
        <v>63.5</v>
      </c>
      <c r="G169">
        <v>106.25</v>
      </c>
      <c r="H169">
        <v>55.5</v>
      </c>
      <c r="I169" t="s">
        <v>103</v>
      </c>
      <c r="J169" t="s">
        <v>260</v>
      </c>
      <c r="K169" t="s">
        <v>261</v>
      </c>
      <c r="L169" t="s">
        <v>460</v>
      </c>
      <c r="M169" t="s">
        <v>3323</v>
      </c>
      <c r="N169">
        <v>120</v>
      </c>
      <c r="O169" t="s">
        <v>2262</v>
      </c>
      <c r="P169">
        <v>3.5</v>
      </c>
      <c r="Q169" t="s">
        <v>113</v>
      </c>
      <c r="R169" t="s">
        <v>3327</v>
      </c>
      <c r="S169">
        <v>23.7</v>
      </c>
      <c r="T169" t="s">
        <v>2266</v>
      </c>
      <c r="U169">
        <v>1081</v>
      </c>
      <c r="V169">
        <v>185</v>
      </c>
      <c r="W169">
        <v>393</v>
      </c>
      <c r="X169">
        <v>97</v>
      </c>
      <c r="Y169">
        <v>207</v>
      </c>
      <c r="Z169">
        <v>89</v>
      </c>
      <c r="AA169" t="s">
        <v>108</v>
      </c>
      <c r="AB169">
        <v>55</v>
      </c>
      <c r="AC169">
        <v>36</v>
      </c>
      <c r="AD169">
        <v>728.05200000000002</v>
      </c>
      <c r="AE169">
        <v>0.12963</v>
      </c>
      <c r="AF169">
        <v>0.44858100000000001</v>
      </c>
      <c r="AH169">
        <v>57.3</v>
      </c>
      <c r="AI169">
        <f t="shared" si="8"/>
        <v>0.12604443099188387</v>
      </c>
      <c r="AJ169">
        <f t="shared" si="9"/>
        <v>0.40869898413750949</v>
      </c>
      <c r="AK169">
        <f t="shared" si="10"/>
        <v>6.5448921513015734E-2</v>
      </c>
      <c r="AL169">
        <f t="shared" si="11"/>
        <v>6.2032903815012475E-4</v>
      </c>
      <c r="AM169">
        <f>U169 - AVERAGEIFS('Placebo Males'!U:U, 'Placebo Males'!B:B, B169, 'Placebo Males'!P:P, P169)</f>
        <v>172</v>
      </c>
      <c r="AN169">
        <f>V169 - AVERAGEIFS('Placebo Males'!V:V, 'Placebo Males'!B:B, B169, 'Placebo Males'!P:P, P169)</f>
        <v>2.6666666666666572</v>
      </c>
      <c r="AO169">
        <f>W169 - AVERAGEIFS('Placebo Males'!W:W, 'Placebo Males'!B:B, B169, 'Placebo Males'!P:P, P169)</f>
        <v>10</v>
      </c>
      <c r="AP169">
        <f>X169 - AVERAGEIFS('Placebo Males'!X:X, 'Placebo Males'!B:B, B169, 'Placebo Males'!P:P, P169)</f>
        <v>-16.333333333333329</v>
      </c>
      <c r="AQ169">
        <f>Y169 - AVERAGEIFS('Placebo Males'!Y:Y, 'Placebo Males'!B:B, B169, 'Placebo Males'!P:P, P169)</f>
        <v>23.666666666666657</v>
      </c>
      <c r="AR169">
        <f>Z169 - AVERAGEIFS('Placebo Males'!Z:Z, 'Placebo Males'!B:B, B169, 'Placebo Males'!P:P, P169)</f>
        <v>2.6666666666666714</v>
      </c>
      <c r="AS169">
        <f>AB169 - AVERAGEIFS('Placebo Males'!AB:AB, 'Placebo Males'!B:B, B169, 'Placebo Males'!P:P, P169)</f>
        <v>3</v>
      </c>
      <c r="AT169">
        <f>AC169 - AVERAGEIFS('Placebo Males'!AC:AC, 'Placebo Males'!B:B, B169, 'Placebo Males'!P:P, P169)</f>
        <v>1.3333333333333357</v>
      </c>
      <c r="AU169">
        <f>AD169 - AVERAGEIFS('Placebo Males'!AD:AD, 'Placebo Males'!B:B, B169, 'Placebo Males'!P:P, P169)</f>
        <v>91.179333333333375</v>
      </c>
      <c r="AV169">
        <f>AE169 - AVERAGEIFS('Placebo Males'!AE:AE, 'Placebo Males'!B:B, B169, 'Placebo Males'!P:P, P169)</f>
        <v>-7.4288666666666697E-2</v>
      </c>
      <c r="AW169">
        <f>AF169 - AVERAGEIFS('Placebo Males'!AF:AF, 'Placebo Males'!B:B, B169, 'Placebo Males'!P:P, P169)</f>
        <v>-1.4669999999999961E-3</v>
      </c>
    </row>
    <row r="170" spans="1:49" x14ac:dyDescent="0.25">
      <c r="A170" t="s">
        <v>3491</v>
      </c>
      <c r="B170">
        <v>1015</v>
      </c>
      <c r="C170" t="s">
        <v>102</v>
      </c>
      <c r="D170">
        <v>19</v>
      </c>
      <c r="E170">
        <v>182.5</v>
      </c>
      <c r="F170">
        <v>63.5</v>
      </c>
      <c r="G170">
        <v>106.25</v>
      </c>
      <c r="H170">
        <v>55.5</v>
      </c>
      <c r="I170" t="s">
        <v>103</v>
      </c>
      <c r="J170" t="s">
        <v>260</v>
      </c>
      <c r="K170" t="s">
        <v>261</v>
      </c>
      <c r="L170" t="s">
        <v>460</v>
      </c>
      <c r="M170" t="s">
        <v>3323</v>
      </c>
      <c r="N170">
        <v>120</v>
      </c>
      <c r="O170" t="s">
        <v>2262</v>
      </c>
      <c r="P170">
        <v>3.5</v>
      </c>
      <c r="Q170" t="s">
        <v>113</v>
      </c>
      <c r="R170" t="s">
        <v>3327</v>
      </c>
      <c r="S170">
        <v>23.7</v>
      </c>
      <c r="T170" t="s">
        <v>2266</v>
      </c>
      <c r="U170">
        <v>1061</v>
      </c>
      <c r="V170">
        <v>184</v>
      </c>
      <c r="W170">
        <v>393</v>
      </c>
      <c r="X170">
        <v>98</v>
      </c>
      <c r="Y170">
        <v>204</v>
      </c>
      <c r="Z170">
        <v>91</v>
      </c>
      <c r="AA170" t="s">
        <v>108</v>
      </c>
      <c r="AB170">
        <v>53</v>
      </c>
      <c r="AC170">
        <v>39</v>
      </c>
      <c r="AD170">
        <v>706.64800000000002</v>
      </c>
      <c r="AE170">
        <v>0.160714</v>
      </c>
      <c r="AF170">
        <v>0.45132899999999998</v>
      </c>
      <c r="AH170">
        <v>57.3</v>
      </c>
      <c r="AI170">
        <f t="shared" si="8"/>
        <v>0.12604443099188387</v>
      </c>
      <c r="AJ170">
        <f t="shared" si="9"/>
        <v>0.40869898413750949</v>
      </c>
      <c r="AK170">
        <f t="shared" si="10"/>
        <v>6.5448921513015734E-2</v>
      </c>
      <c r="AL170">
        <f t="shared" si="11"/>
        <v>6.2032903815012475E-4</v>
      </c>
      <c r="AM170">
        <f>U170 - AVERAGEIFS('Placebo Males'!U:U, 'Placebo Males'!B:B, B170, 'Placebo Males'!P:P, P170)</f>
        <v>152</v>
      </c>
      <c r="AN170">
        <f>V170 - AVERAGEIFS('Placebo Males'!V:V, 'Placebo Males'!B:B, B170, 'Placebo Males'!P:P, P170)</f>
        <v>1.6666666666666572</v>
      </c>
      <c r="AO170">
        <f>W170 - AVERAGEIFS('Placebo Males'!W:W, 'Placebo Males'!B:B, B170, 'Placebo Males'!P:P, P170)</f>
        <v>10</v>
      </c>
      <c r="AP170">
        <f>X170 - AVERAGEIFS('Placebo Males'!X:X, 'Placebo Males'!B:B, B170, 'Placebo Males'!P:P, P170)</f>
        <v>-15.333333333333329</v>
      </c>
      <c r="AQ170">
        <f>Y170 - AVERAGEIFS('Placebo Males'!Y:Y, 'Placebo Males'!B:B, B170, 'Placebo Males'!P:P, P170)</f>
        <v>20.666666666666657</v>
      </c>
      <c r="AR170">
        <f>Z170 - AVERAGEIFS('Placebo Males'!Z:Z, 'Placebo Males'!B:B, B170, 'Placebo Males'!P:P, P170)</f>
        <v>4.6666666666666714</v>
      </c>
      <c r="AS170">
        <f>AB170 - AVERAGEIFS('Placebo Males'!AB:AB, 'Placebo Males'!B:B, B170, 'Placebo Males'!P:P, P170)</f>
        <v>1</v>
      </c>
      <c r="AT170">
        <f>AC170 - AVERAGEIFS('Placebo Males'!AC:AC, 'Placebo Males'!B:B, B170, 'Placebo Males'!P:P, P170)</f>
        <v>4.3333333333333357</v>
      </c>
      <c r="AU170">
        <f>AD170 - AVERAGEIFS('Placebo Males'!AD:AD, 'Placebo Males'!B:B, B170, 'Placebo Males'!P:P, P170)</f>
        <v>69.775333333333379</v>
      </c>
      <c r="AV170">
        <f>AE170 - AVERAGEIFS('Placebo Males'!AE:AE, 'Placebo Males'!B:B, B170, 'Placebo Males'!P:P, P170)</f>
        <v>-4.3204666666666697E-2</v>
      </c>
      <c r="AW170">
        <f>AF170 - AVERAGEIFS('Placebo Males'!AF:AF, 'Placebo Males'!B:B, B170, 'Placebo Males'!P:P, P170)</f>
        <v>1.2809999999999766E-3</v>
      </c>
    </row>
    <row r="171" spans="1:49" x14ac:dyDescent="0.25">
      <c r="A171" t="s">
        <v>3492</v>
      </c>
      <c r="B171">
        <v>1015</v>
      </c>
      <c r="C171" t="s">
        <v>102</v>
      </c>
      <c r="D171">
        <v>19</v>
      </c>
      <c r="E171">
        <v>182.5</v>
      </c>
      <c r="F171">
        <v>63.5</v>
      </c>
      <c r="G171">
        <v>106.25</v>
      </c>
      <c r="H171">
        <v>55.5</v>
      </c>
      <c r="I171" t="s">
        <v>103</v>
      </c>
      <c r="J171" t="s">
        <v>260</v>
      </c>
      <c r="K171" t="s">
        <v>261</v>
      </c>
      <c r="L171" t="s">
        <v>460</v>
      </c>
      <c r="M171" t="s">
        <v>3323</v>
      </c>
      <c r="N171">
        <v>120</v>
      </c>
      <c r="O171" t="s">
        <v>2262</v>
      </c>
      <c r="P171">
        <v>4</v>
      </c>
      <c r="Q171" t="s">
        <v>113</v>
      </c>
      <c r="R171" t="s">
        <v>3327</v>
      </c>
      <c r="S171">
        <v>27.3</v>
      </c>
      <c r="T171" t="s">
        <v>2266</v>
      </c>
      <c r="U171">
        <v>1125</v>
      </c>
      <c r="V171">
        <v>181</v>
      </c>
      <c r="W171">
        <v>405</v>
      </c>
      <c r="X171">
        <v>101</v>
      </c>
      <c r="Y171">
        <v>210</v>
      </c>
      <c r="Z171">
        <v>94</v>
      </c>
      <c r="AA171" t="s">
        <v>108</v>
      </c>
      <c r="AB171">
        <v>51</v>
      </c>
      <c r="AC171">
        <v>45</v>
      </c>
      <c r="AD171">
        <v>688.74</v>
      </c>
      <c r="AE171">
        <v>0.137931</v>
      </c>
      <c r="AF171">
        <v>0.46621299999999999</v>
      </c>
      <c r="AH171">
        <v>57</v>
      </c>
      <c r="AI171">
        <f t="shared" si="8"/>
        <v>0.12538451250501537</v>
      </c>
      <c r="AJ171">
        <f t="shared" si="9"/>
        <v>0.4076845097998093</v>
      </c>
      <c r="AK171">
        <f t="shared" si="10"/>
        <v>6.5163740921015512E-2</v>
      </c>
      <c r="AL171">
        <f t="shared" si="11"/>
        <v>6.1601586401394126E-4</v>
      </c>
      <c r="AM171">
        <f>U171 - AVERAGEIFS('Placebo Males'!U:U, 'Placebo Males'!B:B, B171, 'Placebo Males'!P:P, P171)</f>
        <v>65.333333333333258</v>
      </c>
      <c r="AN171">
        <f>V171 - AVERAGEIFS('Placebo Males'!V:V, 'Placebo Males'!B:B, B171, 'Placebo Males'!P:P, P171)</f>
        <v>5</v>
      </c>
      <c r="AO171">
        <f>W171 - AVERAGEIFS('Placebo Males'!W:W, 'Placebo Males'!B:B, B171, 'Placebo Males'!P:P, P171)</f>
        <v>7.6666666666666856</v>
      </c>
      <c r="AP171">
        <f>X171 - AVERAGEIFS('Placebo Males'!X:X, 'Placebo Males'!B:B, B171, 'Placebo Males'!P:P, P171)</f>
        <v>-13.666666666666671</v>
      </c>
      <c r="AQ171">
        <f>Y171 - AVERAGEIFS('Placebo Males'!Y:Y, 'Placebo Males'!B:B, B171, 'Placebo Males'!P:P, P171)</f>
        <v>18.666666666666657</v>
      </c>
      <c r="AR171">
        <f>Z171 - AVERAGEIFS('Placebo Males'!Z:Z, 'Placebo Males'!B:B, B171, 'Placebo Males'!P:P, P171)</f>
        <v>2.6666666666666714</v>
      </c>
      <c r="AS171">
        <f>AB171 - AVERAGEIFS('Placebo Males'!AB:AB, 'Placebo Males'!B:B, B171, 'Placebo Males'!P:P, P171)</f>
        <v>0.3333333333333357</v>
      </c>
      <c r="AT171">
        <f>AC171 - AVERAGEIFS('Placebo Males'!AC:AC, 'Placebo Males'!B:B, B171, 'Placebo Males'!P:P, P171)</f>
        <v>4.6666666666666643</v>
      </c>
      <c r="AU171">
        <f>AD171 - AVERAGEIFS('Placebo Males'!AD:AD, 'Placebo Males'!B:B, B171, 'Placebo Males'!P:P, P171)</f>
        <v>70.201999999999998</v>
      </c>
      <c r="AV171">
        <f>AE171 - AVERAGEIFS('Placebo Males'!AE:AE, 'Placebo Males'!B:B, B171, 'Placebo Males'!P:P, P171)</f>
        <v>-7.1160000000000001E-2</v>
      </c>
      <c r="AW171">
        <f>AF171 - AVERAGEIFS('Placebo Males'!AF:AF, 'Placebo Males'!B:B, B171, 'Placebo Males'!P:P, P171)</f>
        <v>7.2895000000000043E-3</v>
      </c>
    </row>
    <row r="172" spans="1:49" x14ac:dyDescent="0.25">
      <c r="A172" t="s">
        <v>3493</v>
      </c>
      <c r="B172">
        <v>1015</v>
      </c>
      <c r="C172" t="s">
        <v>102</v>
      </c>
      <c r="D172">
        <v>19</v>
      </c>
      <c r="E172">
        <v>182.5</v>
      </c>
      <c r="F172">
        <v>63.5</v>
      </c>
      <c r="G172">
        <v>106.25</v>
      </c>
      <c r="H172">
        <v>55.5</v>
      </c>
      <c r="I172" t="s">
        <v>103</v>
      </c>
      <c r="J172" t="s">
        <v>260</v>
      </c>
      <c r="K172" t="s">
        <v>261</v>
      </c>
      <c r="L172" t="s">
        <v>460</v>
      </c>
      <c r="M172" t="s">
        <v>3323</v>
      </c>
      <c r="N172">
        <v>120</v>
      </c>
      <c r="O172" t="s">
        <v>2262</v>
      </c>
      <c r="P172">
        <v>4</v>
      </c>
      <c r="Q172" t="s">
        <v>113</v>
      </c>
      <c r="R172" t="s">
        <v>3327</v>
      </c>
      <c r="S172">
        <v>27.3</v>
      </c>
      <c r="T172" t="s">
        <v>2266</v>
      </c>
      <c r="U172">
        <v>1104</v>
      </c>
      <c r="V172">
        <v>181</v>
      </c>
      <c r="W172">
        <v>399</v>
      </c>
      <c r="X172">
        <v>102</v>
      </c>
      <c r="Y172">
        <v>208</v>
      </c>
      <c r="Z172">
        <v>89</v>
      </c>
      <c r="AA172" t="s">
        <v>108</v>
      </c>
      <c r="AB172">
        <v>56</v>
      </c>
      <c r="AC172">
        <v>37</v>
      </c>
      <c r="AD172">
        <v>706.14599999999996</v>
      </c>
      <c r="AE172">
        <v>0.14285700000000001</v>
      </c>
      <c r="AF172">
        <v>0.45513399999999998</v>
      </c>
      <c r="AH172">
        <v>57</v>
      </c>
      <c r="AI172">
        <f t="shared" si="8"/>
        <v>0.12538451250501537</v>
      </c>
      <c r="AJ172">
        <f t="shared" si="9"/>
        <v>0.4076845097998093</v>
      </c>
      <c r="AK172">
        <f t="shared" si="10"/>
        <v>6.5163740921015512E-2</v>
      </c>
      <c r="AL172">
        <f t="shared" si="11"/>
        <v>6.1601586401394126E-4</v>
      </c>
      <c r="AM172">
        <f>U172 - AVERAGEIFS('Placebo Males'!U:U, 'Placebo Males'!B:B, B172, 'Placebo Males'!P:P, P172)</f>
        <v>44.333333333333258</v>
      </c>
      <c r="AN172">
        <f>V172 - AVERAGEIFS('Placebo Males'!V:V, 'Placebo Males'!B:B, B172, 'Placebo Males'!P:P, P172)</f>
        <v>5</v>
      </c>
      <c r="AO172">
        <f>W172 - AVERAGEIFS('Placebo Males'!W:W, 'Placebo Males'!B:B, B172, 'Placebo Males'!P:P, P172)</f>
        <v>1.6666666666666856</v>
      </c>
      <c r="AP172">
        <f>X172 - AVERAGEIFS('Placebo Males'!X:X, 'Placebo Males'!B:B, B172, 'Placebo Males'!P:P, P172)</f>
        <v>-12.666666666666671</v>
      </c>
      <c r="AQ172">
        <f>Y172 - AVERAGEIFS('Placebo Males'!Y:Y, 'Placebo Males'!B:B, B172, 'Placebo Males'!P:P, P172)</f>
        <v>16.666666666666657</v>
      </c>
      <c r="AR172">
        <f>Z172 - AVERAGEIFS('Placebo Males'!Z:Z, 'Placebo Males'!B:B, B172, 'Placebo Males'!P:P, P172)</f>
        <v>-2.3333333333333286</v>
      </c>
      <c r="AS172">
        <f>AB172 - AVERAGEIFS('Placebo Males'!AB:AB, 'Placebo Males'!B:B, B172, 'Placebo Males'!P:P, P172)</f>
        <v>5.3333333333333357</v>
      </c>
      <c r="AT172">
        <f>AC172 - AVERAGEIFS('Placebo Males'!AC:AC, 'Placebo Males'!B:B, B172, 'Placebo Males'!P:P, P172)</f>
        <v>-3.3333333333333357</v>
      </c>
      <c r="AU172">
        <f>AD172 - AVERAGEIFS('Placebo Males'!AD:AD, 'Placebo Males'!B:B, B172, 'Placebo Males'!P:P, P172)</f>
        <v>87.607999999999947</v>
      </c>
      <c r="AV172">
        <f>AE172 - AVERAGEIFS('Placebo Males'!AE:AE, 'Placebo Males'!B:B, B172, 'Placebo Males'!P:P, P172)</f>
        <v>-6.6233999999999987E-2</v>
      </c>
      <c r="AW172">
        <f>AF172 - AVERAGEIFS('Placebo Males'!AF:AF, 'Placebo Males'!B:B, B172, 'Placebo Males'!P:P, P172)</f>
        <v>-3.7895000000000012E-3</v>
      </c>
    </row>
    <row r="173" spans="1:49" x14ac:dyDescent="0.25">
      <c r="A173" t="s">
        <v>3494</v>
      </c>
      <c r="B173">
        <v>1015</v>
      </c>
      <c r="C173" t="s">
        <v>102</v>
      </c>
      <c r="D173">
        <v>19</v>
      </c>
      <c r="E173">
        <v>182.5</v>
      </c>
      <c r="F173">
        <v>63.5</v>
      </c>
      <c r="G173">
        <v>106.25</v>
      </c>
      <c r="H173">
        <v>55.5</v>
      </c>
      <c r="I173" t="s">
        <v>103</v>
      </c>
      <c r="J173" t="s">
        <v>260</v>
      </c>
      <c r="K173" t="s">
        <v>261</v>
      </c>
      <c r="L173" t="s">
        <v>460</v>
      </c>
      <c r="M173" t="s">
        <v>3323</v>
      </c>
      <c r="N173">
        <v>120</v>
      </c>
      <c r="O173" t="s">
        <v>2262</v>
      </c>
      <c r="P173">
        <v>4</v>
      </c>
      <c r="Q173" t="s">
        <v>113</v>
      </c>
      <c r="R173" t="s">
        <v>3327</v>
      </c>
      <c r="S173">
        <v>27.3</v>
      </c>
      <c r="T173" t="s">
        <v>2266</v>
      </c>
      <c r="U173">
        <v>1056</v>
      </c>
      <c r="V173">
        <v>189</v>
      </c>
      <c r="W173">
        <v>395</v>
      </c>
      <c r="X173">
        <v>101</v>
      </c>
      <c r="Y173">
        <v>205</v>
      </c>
      <c r="Z173">
        <v>89</v>
      </c>
      <c r="AA173" t="s">
        <v>108</v>
      </c>
      <c r="AB173">
        <v>53</v>
      </c>
      <c r="AC173">
        <v>40</v>
      </c>
      <c r="AD173">
        <v>709.96199999999999</v>
      </c>
      <c r="AE173">
        <v>0.16981099999999999</v>
      </c>
      <c r="AF173">
        <v>0.45558500000000002</v>
      </c>
      <c r="AH173">
        <v>57</v>
      </c>
      <c r="AI173">
        <f t="shared" si="8"/>
        <v>0.12538451250501537</v>
      </c>
      <c r="AJ173">
        <f t="shared" si="9"/>
        <v>0.4076845097998093</v>
      </c>
      <c r="AK173">
        <f t="shared" si="10"/>
        <v>6.5163740921015512E-2</v>
      </c>
      <c r="AL173">
        <f t="shared" si="11"/>
        <v>6.1601586401394126E-4</v>
      </c>
      <c r="AM173">
        <f>U173 - AVERAGEIFS('Placebo Males'!U:U, 'Placebo Males'!B:B, B173, 'Placebo Males'!P:P, P173)</f>
        <v>-3.6666666666667425</v>
      </c>
      <c r="AN173">
        <f>V173 - AVERAGEIFS('Placebo Males'!V:V, 'Placebo Males'!B:B, B173, 'Placebo Males'!P:P, P173)</f>
        <v>13</v>
      </c>
      <c r="AO173">
        <f>W173 - AVERAGEIFS('Placebo Males'!W:W, 'Placebo Males'!B:B, B173, 'Placebo Males'!P:P, P173)</f>
        <v>-2.3333333333333144</v>
      </c>
      <c r="AP173">
        <f>X173 - AVERAGEIFS('Placebo Males'!X:X, 'Placebo Males'!B:B, B173, 'Placebo Males'!P:P, P173)</f>
        <v>-13.666666666666671</v>
      </c>
      <c r="AQ173">
        <f>Y173 - AVERAGEIFS('Placebo Males'!Y:Y, 'Placebo Males'!B:B, B173, 'Placebo Males'!P:P, P173)</f>
        <v>13.666666666666657</v>
      </c>
      <c r="AR173">
        <f>Z173 - AVERAGEIFS('Placebo Males'!Z:Z, 'Placebo Males'!B:B, B173, 'Placebo Males'!P:P, P173)</f>
        <v>-2.3333333333333286</v>
      </c>
      <c r="AS173">
        <f>AB173 - AVERAGEIFS('Placebo Males'!AB:AB, 'Placebo Males'!B:B, B173, 'Placebo Males'!P:P, P173)</f>
        <v>2.3333333333333357</v>
      </c>
      <c r="AT173">
        <f>AC173 - AVERAGEIFS('Placebo Males'!AC:AC, 'Placebo Males'!B:B, B173, 'Placebo Males'!P:P, P173)</f>
        <v>-0.3333333333333357</v>
      </c>
      <c r="AU173">
        <f>AD173 - AVERAGEIFS('Placebo Males'!AD:AD, 'Placebo Males'!B:B, B173, 'Placebo Males'!P:P, P173)</f>
        <v>91.423999999999978</v>
      </c>
      <c r="AV173">
        <f>AE173 - AVERAGEIFS('Placebo Males'!AE:AE, 'Placebo Males'!B:B, B173, 'Placebo Males'!P:P, P173)</f>
        <v>-3.9280000000000009E-2</v>
      </c>
      <c r="AW173">
        <f>AF173 - AVERAGEIFS('Placebo Males'!AF:AF, 'Placebo Males'!B:B, B173, 'Placebo Males'!P:P, P173)</f>
        <v>-3.3384999999999665E-3</v>
      </c>
    </row>
    <row r="174" spans="1:49" x14ac:dyDescent="0.25">
      <c r="A174" t="s">
        <v>3495</v>
      </c>
      <c r="B174">
        <v>1015</v>
      </c>
      <c r="C174" t="s">
        <v>102</v>
      </c>
      <c r="D174">
        <v>19</v>
      </c>
      <c r="E174">
        <v>182.5</v>
      </c>
      <c r="F174">
        <v>63.5</v>
      </c>
      <c r="G174">
        <v>106.25</v>
      </c>
      <c r="H174">
        <v>55.5</v>
      </c>
      <c r="I174" t="s">
        <v>103</v>
      </c>
      <c r="J174" t="s">
        <v>260</v>
      </c>
      <c r="K174" t="s">
        <v>261</v>
      </c>
      <c r="L174" t="s">
        <v>460</v>
      </c>
      <c r="M174" t="s">
        <v>3323</v>
      </c>
      <c r="N174">
        <v>120</v>
      </c>
      <c r="O174" t="s">
        <v>2262</v>
      </c>
      <c r="P174">
        <v>5</v>
      </c>
      <c r="Q174" t="s">
        <v>113</v>
      </c>
      <c r="R174" t="s">
        <v>3327</v>
      </c>
      <c r="S174">
        <v>18.399999999999999</v>
      </c>
      <c r="T174" t="s">
        <v>2266</v>
      </c>
      <c r="U174">
        <v>1092</v>
      </c>
      <c r="V174">
        <v>185</v>
      </c>
      <c r="W174">
        <v>403</v>
      </c>
      <c r="X174">
        <v>99</v>
      </c>
      <c r="Y174">
        <v>211</v>
      </c>
      <c r="Z174">
        <v>93</v>
      </c>
      <c r="AA174" t="s">
        <v>108</v>
      </c>
      <c r="AB174">
        <v>52</v>
      </c>
      <c r="AC174">
        <v>42</v>
      </c>
      <c r="AD174">
        <v>714.87099999999998</v>
      </c>
      <c r="AE174">
        <v>0.15789500000000001</v>
      </c>
      <c r="AF174">
        <v>0.46518799999999999</v>
      </c>
      <c r="AH174">
        <v>55.6</v>
      </c>
      <c r="AI174">
        <f t="shared" si="8"/>
        <v>0.12230489289962906</v>
      </c>
      <c r="AJ174">
        <f t="shared" si="9"/>
        <v>0.40288940467496592</v>
      </c>
      <c r="AK174">
        <f t="shared" si="10"/>
        <v>6.3828387141229737E-2</v>
      </c>
      <c r="AL174">
        <f t="shared" si="11"/>
        <v>5.9598662724469342E-4</v>
      </c>
      <c r="AM174">
        <f>U174 - AVERAGEIFS('Placebo Males'!U:U, 'Placebo Males'!B:B, B174, 'Placebo Males'!P:P, P174)</f>
        <v>36.666666666666742</v>
      </c>
      <c r="AN174">
        <f>V174 - AVERAGEIFS('Placebo Males'!V:V, 'Placebo Males'!B:B, B174, 'Placebo Males'!P:P, P174)</f>
        <v>10</v>
      </c>
      <c r="AO174">
        <f>W174 - AVERAGEIFS('Placebo Males'!W:W, 'Placebo Males'!B:B, B174, 'Placebo Males'!P:P, P174)</f>
        <v>10</v>
      </c>
      <c r="AP174">
        <f>X174 - AVERAGEIFS('Placebo Males'!X:X, 'Placebo Males'!B:B, B174, 'Placebo Males'!P:P, P174)</f>
        <v>-12.333333333333329</v>
      </c>
      <c r="AQ174">
        <f>Y174 - AVERAGEIFS('Placebo Males'!Y:Y, 'Placebo Males'!B:B, B174, 'Placebo Males'!P:P, P174)</f>
        <v>14.666666666666657</v>
      </c>
      <c r="AR174">
        <f>Z174 - AVERAGEIFS('Placebo Males'!Z:Z, 'Placebo Males'!B:B, B174, 'Placebo Males'!P:P, P174)</f>
        <v>7.6666666666666714</v>
      </c>
      <c r="AS174">
        <f>AB174 - AVERAGEIFS('Placebo Males'!AB:AB, 'Placebo Males'!B:B, B174, 'Placebo Males'!P:P, P174)</f>
        <v>2</v>
      </c>
      <c r="AT174">
        <f>AC174 - AVERAGEIFS('Placebo Males'!AC:AC, 'Placebo Males'!B:B, B174, 'Placebo Males'!P:P, P174)</f>
        <v>5.3333333333333357</v>
      </c>
      <c r="AU174">
        <f>AD174 - AVERAGEIFS('Placebo Males'!AD:AD, 'Placebo Males'!B:B, B174, 'Placebo Males'!P:P, P174)</f>
        <v>19.565333333333342</v>
      </c>
      <c r="AV174">
        <f>AE174 - AVERAGEIFS('Placebo Males'!AE:AE, 'Placebo Males'!B:B, B174, 'Placebo Males'!P:P, P174)</f>
        <v>-9.587666666666661E-3</v>
      </c>
      <c r="AW174">
        <f>AF174 - AVERAGEIFS('Placebo Males'!AF:AF, 'Placebo Males'!B:B, B174, 'Placebo Males'!P:P, P174)</f>
        <v>9.1536666666666155E-3</v>
      </c>
    </row>
    <row r="175" spans="1:49" x14ac:dyDescent="0.25">
      <c r="A175" t="s">
        <v>3496</v>
      </c>
      <c r="B175">
        <v>1015</v>
      </c>
      <c r="C175" t="s">
        <v>102</v>
      </c>
      <c r="D175">
        <v>19</v>
      </c>
      <c r="E175">
        <v>182.5</v>
      </c>
      <c r="F175">
        <v>63.5</v>
      </c>
      <c r="G175">
        <v>106.25</v>
      </c>
      <c r="H175">
        <v>55.5</v>
      </c>
      <c r="I175" t="s">
        <v>103</v>
      </c>
      <c r="J175" t="s">
        <v>260</v>
      </c>
      <c r="K175" t="s">
        <v>261</v>
      </c>
      <c r="L175" t="s">
        <v>460</v>
      </c>
      <c r="M175" t="s">
        <v>3323</v>
      </c>
      <c r="N175">
        <v>120</v>
      </c>
      <c r="O175" t="s">
        <v>2262</v>
      </c>
      <c r="P175">
        <v>5</v>
      </c>
      <c r="Q175" t="s">
        <v>113</v>
      </c>
      <c r="R175" t="s">
        <v>3327</v>
      </c>
      <c r="S175">
        <v>18.399999999999999</v>
      </c>
      <c r="T175" t="s">
        <v>2266</v>
      </c>
      <c r="U175">
        <v>1022</v>
      </c>
      <c r="V175">
        <v>183</v>
      </c>
      <c r="W175">
        <v>398</v>
      </c>
      <c r="X175">
        <v>98</v>
      </c>
      <c r="Y175">
        <v>210</v>
      </c>
      <c r="Z175">
        <v>90</v>
      </c>
      <c r="AA175" t="s">
        <v>108</v>
      </c>
      <c r="AB175">
        <v>53</v>
      </c>
      <c r="AC175">
        <v>40</v>
      </c>
      <c r="AD175">
        <v>742.36500000000001</v>
      </c>
      <c r="AE175">
        <v>0.18518499999999999</v>
      </c>
      <c r="AF175">
        <v>0.47068500000000002</v>
      </c>
      <c r="AH175">
        <v>55.6</v>
      </c>
      <c r="AI175">
        <f t="shared" si="8"/>
        <v>0.12230489289962906</v>
      </c>
      <c r="AJ175">
        <f t="shared" si="9"/>
        <v>0.40288940467496592</v>
      </c>
      <c r="AK175">
        <f t="shared" si="10"/>
        <v>6.3828387141229737E-2</v>
      </c>
      <c r="AL175">
        <f t="shared" si="11"/>
        <v>5.9598662724469342E-4</v>
      </c>
      <c r="AM175">
        <f>U175 - AVERAGEIFS('Placebo Males'!U:U, 'Placebo Males'!B:B, B175, 'Placebo Males'!P:P, P175)</f>
        <v>-33.333333333333258</v>
      </c>
      <c r="AN175">
        <f>V175 - AVERAGEIFS('Placebo Males'!V:V, 'Placebo Males'!B:B, B175, 'Placebo Males'!P:P, P175)</f>
        <v>8</v>
      </c>
      <c r="AO175">
        <f>W175 - AVERAGEIFS('Placebo Males'!W:W, 'Placebo Males'!B:B, B175, 'Placebo Males'!P:P, P175)</f>
        <v>5</v>
      </c>
      <c r="AP175">
        <f>X175 - AVERAGEIFS('Placebo Males'!X:X, 'Placebo Males'!B:B, B175, 'Placebo Males'!P:P, P175)</f>
        <v>-13.333333333333329</v>
      </c>
      <c r="AQ175">
        <f>Y175 - AVERAGEIFS('Placebo Males'!Y:Y, 'Placebo Males'!B:B, B175, 'Placebo Males'!P:P, P175)</f>
        <v>13.666666666666657</v>
      </c>
      <c r="AR175">
        <f>Z175 - AVERAGEIFS('Placebo Males'!Z:Z, 'Placebo Males'!B:B, B175, 'Placebo Males'!P:P, P175)</f>
        <v>4.6666666666666714</v>
      </c>
      <c r="AS175">
        <f>AB175 - AVERAGEIFS('Placebo Males'!AB:AB, 'Placebo Males'!B:B, B175, 'Placebo Males'!P:P, P175)</f>
        <v>3</v>
      </c>
      <c r="AT175">
        <f>AC175 - AVERAGEIFS('Placebo Males'!AC:AC, 'Placebo Males'!B:B, B175, 'Placebo Males'!P:P, P175)</f>
        <v>3.3333333333333357</v>
      </c>
      <c r="AU175">
        <f>AD175 - AVERAGEIFS('Placebo Males'!AD:AD, 'Placebo Males'!B:B, B175, 'Placebo Males'!P:P, P175)</f>
        <v>47.05933333333337</v>
      </c>
      <c r="AV175">
        <f>AE175 - AVERAGEIFS('Placebo Males'!AE:AE, 'Placebo Males'!B:B, B175, 'Placebo Males'!P:P, P175)</f>
        <v>1.770233333333332E-2</v>
      </c>
      <c r="AW175">
        <f>AF175 - AVERAGEIFS('Placebo Males'!AF:AF, 'Placebo Males'!B:B, B175, 'Placebo Males'!P:P, P175)</f>
        <v>1.4650666666666645E-2</v>
      </c>
    </row>
    <row r="176" spans="1:49" x14ac:dyDescent="0.25">
      <c r="A176" t="s">
        <v>3497</v>
      </c>
      <c r="B176">
        <v>1015</v>
      </c>
      <c r="C176" t="s">
        <v>102</v>
      </c>
      <c r="D176">
        <v>19</v>
      </c>
      <c r="E176">
        <v>182.5</v>
      </c>
      <c r="F176">
        <v>63.5</v>
      </c>
      <c r="G176">
        <v>106.25</v>
      </c>
      <c r="H176">
        <v>55.5</v>
      </c>
      <c r="I176" t="s">
        <v>103</v>
      </c>
      <c r="J176" t="s">
        <v>260</v>
      </c>
      <c r="K176" t="s">
        <v>261</v>
      </c>
      <c r="L176" t="s">
        <v>460</v>
      </c>
      <c r="M176" t="s">
        <v>3323</v>
      </c>
      <c r="N176">
        <v>120</v>
      </c>
      <c r="O176" t="s">
        <v>2262</v>
      </c>
      <c r="P176">
        <v>5</v>
      </c>
      <c r="Q176" t="s">
        <v>113</v>
      </c>
      <c r="R176" t="s">
        <v>3327</v>
      </c>
      <c r="S176">
        <v>18.399999999999999</v>
      </c>
      <c r="T176" t="s">
        <v>2266</v>
      </c>
      <c r="U176">
        <v>1064</v>
      </c>
      <c r="V176">
        <v>186</v>
      </c>
      <c r="W176">
        <v>394</v>
      </c>
      <c r="X176">
        <v>90</v>
      </c>
      <c r="Y176">
        <v>212</v>
      </c>
      <c r="Z176">
        <v>92</v>
      </c>
      <c r="AA176" t="s">
        <v>108</v>
      </c>
      <c r="AB176">
        <v>51</v>
      </c>
      <c r="AC176">
        <v>44</v>
      </c>
      <c r="AD176">
        <v>675.72400000000005</v>
      </c>
      <c r="AE176">
        <v>0.169492</v>
      </c>
      <c r="AF176">
        <v>0.48249799999999998</v>
      </c>
      <c r="AH176">
        <v>55.6</v>
      </c>
      <c r="AI176">
        <f t="shared" si="8"/>
        <v>0.12230489289962906</v>
      </c>
      <c r="AJ176">
        <f t="shared" si="9"/>
        <v>0.40288940467496592</v>
      </c>
      <c r="AK176">
        <f t="shared" si="10"/>
        <v>6.3828387141229737E-2</v>
      </c>
      <c r="AL176">
        <f t="shared" si="11"/>
        <v>5.9598662724469342E-4</v>
      </c>
      <c r="AM176">
        <f>U176 - AVERAGEIFS('Placebo Males'!U:U, 'Placebo Males'!B:B, B176, 'Placebo Males'!P:P, P176)</f>
        <v>8.6666666666667425</v>
      </c>
      <c r="AN176">
        <f>V176 - AVERAGEIFS('Placebo Males'!V:V, 'Placebo Males'!B:B, B176, 'Placebo Males'!P:P, P176)</f>
        <v>11</v>
      </c>
      <c r="AO176">
        <f>W176 - AVERAGEIFS('Placebo Males'!W:W, 'Placebo Males'!B:B, B176, 'Placebo Males'!P:P, P176)</f>
        <v>1</v>
      </c>
      <c r="AP176">
        <f>X176 - AVERAGEIFS('Placebo Males'!X:X, 'Placebo Males'!B:B, B176, 'Placebo Males'!P:P, P176)</f>
        <v>-21.333333333333329</v>
      </c>
      <c r="AQ176">
        <f>Y176 - AVERAGEIFS('Placebo Males'!Y:Y, 'Placebo Males'!B:B, B176, 'Placebo Males'!P:P, P176)</f>
        <v>15.666666666666657</v>
      </c>
      <c r="AR176">
        <f>Z176 - AVERAGEIFS('Placebo Males'!Z:Z, 'Placebo Males'!B:B, B176, 'Placebo Males'!P:P, P176)</f>
        <v>6.6666666666666714</v>
      </c>
      <c r="AS176">
        <f>AB176 - AVERAGEIFS('Placebo Males'!AB:AB, 'Placebo Males'!B:B, B176, 'Placebo Males'!P:P, P176)</f>
        <v>1</v>
      </c>
      <c r="AT176">
        <f>AC176 - AVERAGEIFS('Placebo Males'!AC:AC, 'Placebo Males'!B:B, B176, 'Placebo Males'!P:P, P176)</f>
        <v>7.3333333333333357</v>
      </c>
      <c r="AU176">
        <f>AD176 - AVERAGEIFS('Placebo Males'!AD:AD, 'Placebo Males'!B:B, B176, 'Placebo Males'!P:P, P176)</f>
        <v>-19.581666666666592</v>
      </c>
      <c r="AV176">
        <f>AE176 - AVERAGEIFS('Placebo Males'!AE:AE, 'Placebo Males'!B:B, B176, 'Placebo Males'!P:P, P176)</f>
        <v>2.0093333333333352E-3</v>
      </c>
      <c r="AW176">
        <f>AF176 - AVERAGEIFS('Placebo Males'!AF:AF, 'Placebo Males'!B:B, B176, 'Placebo Males'!P:P, P176)</f>
        <v>2.6463666666666608E-2</v>
      </c>
    </row>
    <row r="177" spans="1:49" x14ac:dyDescent="0.25">
      <c r="A177" t="s">
        <v>3498</v>
      </c>
      <c r="B177">
        <v>1015</v>
      </c>
      <c r="C177" t="s">
        <v>102</v>
      </c>
      <c r="D177">
        <v>19</v>
      </c>
      <c r="E177">
        <v>182.5</v>
      </c>
      <c r="F177">
        <v>63.5</v>
      </c>
      <c r="G177">
        <v>106.25</v>
      </c>
      <c r="H177">
        <v>55.5</v>
      </c>
      <c r="I177" t="s">
        <v>103</v>
      </c>
      <c r="J177" t="s">
        <v>260</v>
      </c>
      <c r="K177" t="s">
        <v>261</v>
      </c>
      <c r="L177" t="s">
        <v>460</v>
      </c>
      <c r="M177" t="s">
        <v>3323</v>
      </c>
      <c r="N177">
        <v>120</v>
      </c>
      <c r="O177" t="s">
        <v>2262</v>
      </c>
      <c r="P177">
        <v>6</v>
      </c>
      <c r="Q177" t="s">
        <v>113</v>
      </c>
      <c r="R177" t="s">
        <v>3327</v>
      </c>
      <c r="S177">
        <v>16.899999999999999</v>
      </c>
      <c r="T177" t="s">
        <v>2266</v>
      </c>
      <c r="U177">
        <v>1027</v>
      </c>
      <c r="V177">
        <v>178</v>
      </c>
      <c r="W177">
        <v>394</v>
      </c>
      <c r="X177">
        <v>97</v>
      </c>
      <c r="Y177">
        <v>204</v>
      </c>
      <c r="Z177">
        <v>93</v>
      </c>
      <c r="AA177" t="s">
        <v>108</v>
      </c>
      <c r="AB177">
        <v>54</v>
      </c>
      <c r="AC177">
        <v>38</v>
      </c>
      <c r="AD177">
        <v>699.22400000000005</v>
      </c>
      <c r="AE177">
        <v>0.10169499999999999</v>
      </c>
      <c r="AF177">
        <v>0.456152</v>
      </c>
      <c r="AH177">
        <v>55.4</v>
      </c>
      <c r="AI177">
        <f t="shared" si="8"/>
        <v>0.1218649472417167</v>
      </c>
      <c r="AJ177">
        <f t="shared" si="9"/>
        <v>0.40219606472450853</v>
      </c>
      <c r="AK177">
        <f t="shared" si="10"/>
        <v>6.3637010314795295E-2</v>
      </c>
      <c r="AL177">
        <f t="shared" si="11"/>
        <v>5.9313870821076087E-4</v>
      </c>
      <c r="AM177">
        <f>U177 - AVERAGEIFS('Placebo Males'!U:U, 'Placebo Males'!B:B, B177, 'Placebo Males'!P:P, P177)</f>
        <v>95.666666666666629</v>
      </c>
      <c r="AN177">
        <f>V177 - AVERAGEIFS('Placebo Males'!V:V, 'Placebo Males'!B:B, B177, 'Placebo Males'!P:P, P177)</f>
        <v>7</v>
      </c>
      <c r="AO177">
        <f>W177 - AVERAGEIFS('Placebo Males'!W:W, 'Placebo Males'!B:B, B177, 'Placebo Males'!P:P, P177)</f>
        <v>18</v>
      </c>
      <c r="AP177">
        <f>X177 - AVERAGEIFS('Placebo Males'!X:X, 'Placebo Males'!B:B, B177, 'Placebo Males'!P:P, P177)</f>
        <v>-14.666666666666671</v>
      </c>
      <c r="AQ177">
        <f>Y177 - AVERAGEIFS('Placebo Males'!Y:Y, 'Placebo Males'!B:B, B177, 'Placebo Males'!P:P, P177)</f>
        <v>21.666666666666657</v>
      </c>
      <c r="AR177">
        <f>Z177 - AVERAGEIFS('Placebo Males'!Z:Z, 'Placebo Males'!B:B, B177, 'Placebo Males'!P:P, P177)</f>
        <v>11</v>
      </c>
      <c r="AS177">
        <f>AB177 - AVERAGEIFS('Placebo Males'!AB:AB, 'Placebo Males'!B:B, B177, 'Placebo Males'!P:P, P177)</f>
        <v>3</v>
      </c>
      <c r="AT177">
        <f>AC177 - AVERAGEIFS('Placebo Males'!AC:AC, 'Placebo Males'!B:B, B177, 'Placebo Males'!P:P, P177)</f>
        <v>6</v>
      </c>
      <c r="AU177">
        <f>AD177 - AVERAGEIFS('Placebo Males'!AD:AD, 'Placebo Males'!B:B, B177, 'Placebo Males'!P:P, P177)</f>
        <v>6.5536666666666861</v>
      </c>
      <c r="AV177">
        <f>AE177 - AVERAGEIFS('Placebo Males'!AE:AE, 'Placebo Males'!B:B, B177, 'Placebo Males'!P:P, P177)</f>
        <v>-7.3079333333333357E-3</v>
      </c>
      <c r="AW177">
        <f>AF177 - AVERAGEIFS('Placebo Males'!AF:AF, 'Placebo Males'!B:B, B177, 'Placebo Males'!P:P, P177)</f>
        <v>2.4437666666666691E-2</v>
      </c>
    </row>
    <row r="178" spans="1:49" x14ac:dyDescent="0.25">
      <c r="A178" t="s">
        <v>3499</v>
      </c>
      <c r="B178">
        <v>1015</v>
      </c>
      <c r="C178" t="s">
        <v>102</v>
      </c>
      <c r="D178">
        <v>19</v>
      </c>
      <c r="E178">
        <v>182.5</v>
      </c>
      <c r="F178">
        <v>63.5</v>
      </c>
      <c r="G178">
        <v>106.25</v>
      </c>
      <c r="H178">
        <v>55.5</v>
      </c>
      <c r="I178" t="s">
        <v>103</v>
      </c>
      <c r="J178" t="s">
        <v>260</v>
      </c>
      <c r="K178" t="s">
        <v>261</v>
      </c>
      <c r="L178" t="s">
        <v>460</v>
      </c>
      <c r="M178" t="s">
        <v>3323</v>
      </c>
      <c r="N178">
        <v>120</v>
      </c>
      <c r="O178" t="s">
        <v>2262</v>
      </c>
      <c r="P178">
        <v>6</v>
      </c>
      <c r="Q178" t="s">
        <v>113</v>
      </c>
      <c r="R178" t="s">
        <v>3327</v>
      </c>
      <c r="S178">
        <v>16.899999999999999</v>
      </c>
      <c r="T178" t="s">
        <v>2266</v>
      </c>
      <c r="U178">
        <v>1060</v>
      </c>
      <c r="V178">
        <v>173</v>
      </c>
      <c r="W178">
        <v>397</v>
      </c>
      <c r="X178">
        <v>99</v>
      </c>
      <c r="Y178">
        <v>203</v>
      </c>
      <c r="Z178">
        <v>95</v>
      </c>
      <c r="AA178" t="s">
        <v>108</v>
      </c>
      <c r="AB178">
        <v>54</v>
      </c>
      <c r="AC178">
        <v>37</v>
      </c>
      <c r="AD178">
        <v>699.91899999999998</v>
      </c>
      <c r="AE178">
        <v>0.118644</v>
      </c>
      <c r="AF178">
        <v>0.45131500000000002</v>
      </c>
      <c r="AH178">
        <v>55.4</v>
      </c>
      <c r="AI178">
        <f t="shared" si="8"/>
        <v>0.1218649472417167</v>
      </c>
      <c r="AJ178">
        <f t="shared" si="9"/>
        <v>0.40219606472450853</v>
      </c>
      <c r="AK178">
        <f t="shared" si="10"/>
        <v>6.3637010314795295E-2</v>
      </c>
      <c r="AL178">
        <f t="shared" si="11"/>
        <v>5.9313870821076087E-4</v>
      </c>
      <c r="AM178">
        <f>U178 - AVERAGEIFS('Placebo Males'!U:U, 'Placebo Males'!B:B, B178, 'Placebo Males'!P:P, P178)</f>
        <v>128.66666666666663</v>
      </c>
      <c r="AN178">
        <f>V178 - AVERAGEIFS('Placebo Males'!V:V, 'Placebo Males'!B:B, B178, 'Placebo Males'!P:P, P178)</f>
        <v>2</v>
      </c>
      <c r="AO178">
        <f>W178 - AVERAGEIFS('Placebo Males'!W:W, 'Placebo Males'!B:B, B178, 'Placebo Males'!P:P, P178)</f>
        <v>21</v>
      </c>
      <c r="AP178">
        <f>X178 - AVERAGEIFS('Placebo Males'!X:X, 'Placebo Males'!B:B, B178, 'Placebo Males'!P:P, P178)</f>
        <v>-12.666666666666671</v>
      </c>
      <c r="AQ178">
        <f>Y178 - AVERAGEIFS('Placebo Males'!Y:Y, 'Placebo Males'!B:B, B178, 'Placebo Males'!P:P, P178)</f>
        <v>20.666666666666657</v>
      </c>
      <c r="AR178">
        <f>Z178 - AVERAGEIFS('Placebo Males'!Z:Z, 'Placebo Males'!B:B, B178, 'Placebo Males'!P:P, P178)</f>
        <v>13</v>
      </c>
      <c r="AS178">
        <f>AB178 - AVERAGEIFS('Placebo Males'!AB:AB, 'Placebo Males'!B:B, B178, 'Placebo Males'!P:P, P178)</f>
        <v>3</v>
      </c>
      <c r="AT178">
        <f>AC178 - AVERAGEIFS('Placebo Males'!AC:AC, 'Placebo Males'!B:B, B178, 'Placebo Males'!P:P, P178)</f>
        <v>5</v>
      </c>
      <c r="AU178">
        <f>AD178 - AVERAGEIFS('Placebo Males'!AD:AD, 'Placebo Males'!B:B, B178, 'Placebo Males'!P:P, P178)</f>
        <v>7.2486666666666224</v>
      </c>
      <c r="AV178">
        <f>AE178 - AVERAGEIFS('Placebo Males'!AE:AE, 'Placebo Males'!B:B, B178, 'Placebo Males'!P:P, P178)</f>
        <v>9.64106666666667E-3</v>
      </c>
      <c r="AW178">
        <f>AF178 - AVERAGEIFS('Placebo Males'!AF:AF, 'Placebo Males'!B:B, B178, 'Placebo Males'!P:P, P178)</f>
        <v>1.9600666666666711E-2</v>
      </c>
    </row>
    <row r="179" spans="1:49" x14ac:dyDescent="0.25">
      <c r="A179" t="s">
        <v>3500</v>
      </c>
      <c r="B179">
        <v>1015</v>
      </c>
      <c r="C179" t="s">
        <v>102</v>
      </c>
      <c r="D179">
        <v>19</v>
      </c>
      <c r="E179">
        <v>182.5</v>
      </c>
      <c r="F179">
        <v>63.5</v>
      </c>
      <c r="G179">
        <v>106.25</v>
      </c>
      <c r="H179">
        <v>55.5</v>
      </c>
      <c r="I179" t="s">
        <v>103</v>
      </c>
      <c r="J179" t="s">
        <v>260</v>
      </c>
      <c r="K179" t="s">
        <v>261</v>
      </c>
      <c r="L179" t="s">
        <v>460</v>
      </c>
      <c r="M179" t="s">
        <v>3323</v>
      </c>
      <c r="N179">
        <v>120</v>
      </c>
      <c r="O179" t="s">
        <v>2262</v>
      </c>
      <c r="P179">
        <v>6</v>
      </c>
      <c r="Q179" t="s">
        <v>113</v>
      </c>
      <c r="R179" t="s">
        <v>3327</v>
      </c>
      <c r="S179">
        <v>16.899999999999999</v>
      </c>
      <c r="T179" t="s">
        <v>2266</v>
      </c>
      <c r="U179">
        <v>1033</v>
      </c>
      <c r="V179">
        <v>175</v>
      </c>
      <c r="W179">
        <v>396</v>
      </c>
      <c r="X179">
        <v>98</v>
      </c>
      <c r="Y179">
        <v>204</v>
      </c>
      <c r="Z179">
        <v>94</v>
      </c>
      <c r="AA179" t="s">
        <v>108</v>
      </c>
      <c r="AB179">
        <v>54</v>
      </c>
      <c r="AC179">
        <v>38</v>
      </c>
      <c r="AD179">
        <v>704.68799999999999</v>
      </c>
      <c r="AE179">
        <v>8.6206900000000003E-2</v>
      </c>
      <c r="AF179">
        <v>0.440664</v>
      </c>
      <c r="AH179">
        <v>55.4</v>
      </c>
      <c r="AI179">
        <f t="shared" si="8"/>
        <v>0.1218649472417167</v>
      </c>
      <c r="AJ179">
        <f t="shared" si="9"/>
        <v>0.40219606472450853</v>
      </c>
      <c r="AK179">
        <f t="shared" si="10"/>
        <v>6.3637010314795295E-2</v>
      </c>
      <c r="AL179">
        <f t="shared" si="11"/>
        <v>5.9313870821076087E-4</v>
      </c>
      <c r="AM179">
        <f>U179 - AVERAGEIFS('Placebo Males'!U:U, 'Placebo Males'!B:B, B179, 'Placebo Males'!P:P, P179)</f>
        <v>101.66666666666663</v>
      </c>
      <c r="AN179">
        <f>V179 - AVERAGEIFS('Placebo Males'!V:V, 'Placebo Males'!B:B, B179, 'Placebo Males'!P:P, P179)</f>
        <v>4</v>
      </c>
      <c r="AO179">
        <f>W179 - AVERAGEIFS('Placebo Males'!W:W, 'Placebo Males'!B:B, B179, 'Placebo Males'!P:P, P179)</f>
        <v>20</v>
      </c>
      <c r="AP179">
        <f>X179 - AVERAGEIFS('Placebo Males'!X:X, 'Placebo Males'!B:B, B179, 'Placebo Males'!P:P, P179)</f>
        <v>-13.666666666666671</v>
      </c>
      <c r="AQ179">
        <f>Y179 - AVERAGEIFS('Placebo Males'!Y:Y, 'Placebo Males'!B:B, B179, 'Placebo Males'!P:P, P179)</f>
        <v>21.666666666666657</v>
      </c>
      <c r="AR179">
        <f>Z179 - AVERAGEIFS('Placebo Males'!Z:Z, 'Placebo Males'!B:B, B179, 'Placebo Males'!P:P, P179)</f>
        <v>12</v>
      </c>
      <c r="AS179">
        <f>AB179 - AVERAGEIFS('Placebo Males'!AB:AB, 'Placebo Males'!B:B, B179, 'Placebo Males'!P:P, P179)</f>
        <v>3</v>
      </c>
      <c r="AT179">
        <f>AC179 - AVERAGEIFS('Placebo Males'!AC:AC, 'Placebo Males'!B:B, B179, 'Placebo Males'!P:P, P179)</f>
        <v>6</v>
      </c>
      <c r="AU179">
        <f>AD179 - AVERAGEIFS('Placebo Males'!AD:AD, 'Placebo Males'!B:B, B179, 'Placebo Males'!P:P, P179)</f>
        <v>12.017666666666628</v>
      </c>
      <c r="AV179">
        <f>AE179 - AVERAGEIFS('Placebo Males'!AE:AE, 'Placebo Males'!B:B, B179, 'Placebo Males'!P:P, P179)</f>
        <v>-2.2796033333333326E-2</v>
      </c>
      <c r="AW179">
        <f>AF179 - AVERAGEIFS('Placebo Males'!AF:AF, 'Placebo Males'!B:B, B179, 'Placebo Males'!P:P, P179)</f>
        <v>8.9496666666666891E-3</v>
      </c>
    </row>
    <row r="180" spans="1:49" x14ac:dyDescent="0.25">
      <c r="A180" t="s">
        <v>3501</v>
      </c>
      <c r="B180">
        <v>1015</v>
      </c>
      <c r="C180" t="s">
        <v>102</v>
      </c>
      <c r="D180">
        <v>19</v>
      </c>
      <c r="E180">
        <v>182.5</v>
      </c>
      <c r="F180">
        <v>63.5</v>
      </c>
      <c r="G180">
        <v>106.25</v>
      </c>
      <c r="H180">
        <v>55.5</v>
      </c>
      <c r="I180" t="s">
        <v>103</v>
      </c>
      <c r="J180" t="s">
        <v>260</v>
      </c>
      <c r="K180" t="s">
        <v>261</v>
      </c>
      <c r="L180" t="s">
        <v>460</v>
      </c>
      <c r="M180" t="s">
        <v>3323</v>
      </c>
      <c r="N180">
        <v>120</v>
      </c>
      <c r="O180" t="s">
        <v>2262</v>
      </c>
      <c r="P180">
        <v>7</v>
      </c>
      <c r="Q180" t="s">
        <v>113</v>
      </c>
      <c r="R180" t="s">
        <v>3327</v>
      </c>
      <c r="S180">
        <v>12.7</v>
      </c>
      <c r="T180" t="s">
        <v>2266</v>
      </c>
      <c r="U180">
        <v>936</v>
      </c>
      <c r="V180">
        <v>181</v>
      </c>
      <c r="W180">
        <v>385</v>
      </c>
      <c r="X180">
        <v>96</v>
      </c>
      <c r="Y180">
        <v>198</v>
      </c>
      <c r="Z180">
        <v>91</v>
      </c>
      <c r="AA180" t="s">
        <v>108</v>
      </c>
      <c r="AB180">
        <v>56</v>
      </c>
      <c r="AC180">
        <v>35</v>
      </c>
      <c r="AD180">
        <v>686.64599999999996</v>
      </c>
      <c r="AE180">
        <v>0.105263</v>
      </c>
      <c r="AF180">
        <v>0.45613999999999999</v>
      </c>
      <c r="AH180">
        <v>55.1</v>
      </c>
      <c r="AI180">
        <f t="shared" si="8"/>
        <v>0.1212050287548482</v>
      </c>
      <c r="AJ180">
        <f t="shared" si="9"/>
        <v>0.40115208645423206</v>
      </c>
      <c r="AK180">
        <f t="shared" si="10"/>
        <v>6.3349655584838183E-2</v>
      </c>
      <c r="AL180">
        <f t="shared" si="11"/>
        <v>5.888731596440655E-4</v>
      </c>
      <c r="AM180">
        <f>U180 - AVERAGEIFS('Placebo Males'!U:U, 'Placebo Males'!B:B, B180, 'Placebo Males'!P:P, P180)</f>
        <v>-49.333333333333371</v>
      </c>
      <c r="AN180">
        <f>V180 - AVERAGEIFS('Placebo Males'!V:V, 'Placebo Males'!B:B, B180, 'Placebo Males'!P:P, P180)</f>
        <v>8.6666666666666572</v>
      </c>
      <c r="AO180">
        <f>W180 - AVERAGEIFS('Placebo Males'!W:W, 'Placebo Males'!B:B, B180, 'Placebo Males'!P:P, P180)</f>
        <v>8</v>
      </c>
      <c r="AP180">
        <f>X180 - AVERAGEIFS('Placebo Males'!X:X, 'Placebo Males'!B:B, B180, 'Placebo Males'!P:P, P180)</f>
        <v>-9.3333333333333286</v>
      </c>
      <c r="AQ180">
        <f>Y180 - AVERAGEIFS('Placebo Males'!Y:Y, 'Placebo Males'!B:B, B180, 'Placebo Males'!P:P, P180)</f>
        <v>6</v>
      </c>
      <c r="AR180">
        <f>Z180 - AVERAGEIFS('Placebo Males'!Z:Z, 'Placebo Males'!B:B, B180, 'Placebo Males'!P:P, P180)</f>
        <v>11.333333333333329</v>
      </c>
      <c r="AS180">
        <f>AB180 - AVERAGEIFS('Placebo Males'!AB:AB, 'Placebo Males'!B:B, B180, 'Placebo Males'!P:P, P180)</f>
        <v>5.6666666666666643</v>
      </c>
      <c r="AT180">
        <f>AC180 - AVERAGEIFS('Placebo Males'!AC:AC, 'Placebo Males'!B:B, B180, 'Placebo Males'!P:P, P180)</f>
        <v>2.3333333333333357</v>
      </c>
      <c r="AU180">
        <f>AD180 - AVERAGEIFS('Placebo Males'!AD:AD, 'Placebo Males'!B:B, B180, 'Placebo Males'!P:P, P180)</f>
        <v>-45.550333333333356</v>
      </c>
      <c r="AV180">
        <f>AE180 - AVERAGEIFS('Placebo Males'!AE:AE, 'Placebo Males'!B:B, B180, 'Placebo Males'!P:P, P180)</f>
        <v>-2.0867999999999998E-2</v>
      </c>
      <c r="AW180">
        <f>AF180 - AVERAGEIFS('Placebo Males'!AF:AF, 'Placebo Males'!B:B, B180, 'Placebo Males'!P:P, P180)</f>
        <v>1.7661000000000038E-2</v>
      </c>
    </row>
    <row r="181" spans="1:49" x14ac:dyDescent="0.25">
      <c r="A181" t="s">
        <v>3502</v>
      </c>
      <c r="B181">
        <v>1015</v>
      </c>
      <c r="C181" t="s">
        <v>102</v>
      </c>
      <c r="D181">
        <v>19</v>
      </c>
      <c r="E181">
        <v>182.5</v>
      </c>
      <c r="F181">
        <v>63.5</v>
      </c>
      <c r="G181">
        <v>106.25</v>
      </c>
      <c r="H181">
        <v>55.5</v>
      </c>
      <c r="I181" t="s">
        <v>103</v>
      </c>
      <c r="J181" t="s">
        <v>260</v>
      </c>
      <c r="K181" t="s">
        <v>261</v>
      </c>
      <c r="L181" t="s">
        <v>460</v>
      </c>
      <c r="M181" t="s">
        <v>3323</v>
      </c>
      <c r="N181">
        <v>120</v>
      </c>
      <c r="O181" t="s">
        <v>2262</v>
      </c>
      <c r="P181">
        <v>7</v>
      </c>
      <c r="Q181" t="s">
        <v>113</v>
      </c>
      <c r="R181" t="s">
        <v>3327</v>
      </c>
      <c r="S181">
        <v>12.7</v>
      </c>
      <c r="T181" t="s">
        <v>2266</v>
      </c>
      <c r="U181">
        <v>1029</v>
      </c>
      <c r="V181">
        <v>177</v>
      </c>
      <c r="W181">
        <v>386</v>
      </c>
      <c r="X181">
        <v>96</v>
      </c>
      <c r="Y181">
        <v>197</v>
      </c>
      <c r="Z181">
        <v>93</v>
      </c>
      <c r="AA181" t="s">
        <v>108</v>
      </c>
      <c r="AB181">
        <v>53</v>
      </c>
      <c r="AC181">
        <v>36</v>
      </c>
      <c r="AD181">
        <v>742.904</v>
      </c>
      <c r="AE181">
        <v>0.105263</v>
      </c>
      <c r="AF181">
        <v>0.44619500000000001</v>
      </c>
      <c r="AH181">
        <v>55.1</v>
      </c>
      <c r="AI181">
        <f t="shared" si="8"/>
        <v>0.1212050287548482</v>
      </c>
      <c r="AJ181">
        <f t="shared" si="9"/>
        <v>0.40115208645423206</v>
      </c>
      <c r="AK181">
        <f t="shared" si="10"/>
        <v>6.3349655584838183E-2</v>
      </c>
      <c r="AL181">
        <f t="shared" si="11"/>
        <v>5.888731596440655E-4</v>
      </c>
      <c r="AM181">
        <f>U181 - AVERAGEIFS('Placebo Males'!U:U, 'Placebo Males'!B:B, B181, 'Placebo Males'!P:P, P181)</f>
        <v>43.666666666666629</v>
      </c>
      <c r="AN181">
        <f>V181 - AVERAGEIFS('Placebo Males'!V:V, 'Placebo Males'!B:B, B181, 'Placebo Males'!P:P, P181)</f>
        <v>4.6666666666666572</v>
      </c>
      <c r="AO181">
        <f>W181 - AVERAGEIFS('Placebo Males'!W:W, 'Placebo Males'!B:B, B181, 'Placebo Males'!P:P, P181)</f>
        <v>9</v>
      </c>
      <c r="AP181">
        <f>X181 - AVERAGEIFS('Placebo Males'!X:X, 'Placebo Males'!B:B, B181, 'Placebo Males'!P:P, P181)</f>
        <v>-9.3333333333333286</v>
      </c>
      <c r="AQ181">
        <f>Y181 - AVERAGEIFS('Placebo Males'!Y:Y, 'Placebo Males'!B:B, B181, 'Placebo Males'!P:P, P181)</f>
        <v>5</v>
      </c>
      <c r="AR181">
        <f>Z181 - AVERAGEIFS('Placebo Males'!Z:Z, 'Placebo Males'!B:B, B181, 'Placebo Males'!P:P, P181)</f>
        <v>13.333333333333329</v>
      </c>
      <c r="AS181">
        <f>AB181 - AVERAGEIFS('Placebo Males'!AB:AB, 'Placebo Males'!B:B, B181, 'Placebo Males'!P:P, P181)</f>
        <v>2.6666666666666643</v>
      </c>
      <c r="AT181">
        <f>AC181 - AVERAGEIFS('Placebo Males'!AC:AC, 'Placebo Males'!B:B, B181, 'Placebo Males'!P:P, P181)</f>
        <v>3.3333333333333357</v>
      </c>
      <c r="AU181">
        <f>AD181 - AVERAGEIFS('Placebo Males'!AD:AD, 'Placebo Males'!B:B, B181, 'Placebo Males'!P:P, P181)</f>
        <v>10.707666666666682</v>
      </c>
      <c r="AV181">
        <f>AE181 - AVERAGEIFS('Placebo Males'!AE:AE, 'Placebo Males'!B:B, B181, 'Placebo Males'!P:P, P181)</f>
        <v>-2.0867999999999998E-2</v>
      </c>
      <c r="AW181">
        <f>AF181 - AVERAGEIFS('Placebo Males'!AF:AF, 'Placebo Males'!B:B, B181, 'Placebo Males'!P:P, P181)</f>
        <v>7.7160000000000561E-3</v>
      </c>
    </row>
    <row r="182" spans="1:49" x14ac:dyDescent="0.25">
      <c r="A182" t="s">
        <v>3503</v>
      </c>
      <c r="B182">
        <v>1015</v>
      </c>
      <c r="C182" t="s">
        <v>102</v>
      </c>
      <c r="D182">
        <v>19</v>
      </c>
      <c r="E182">
        <v>182.5</v>
      </c>
      <c r="F182">
        <v>63.5</v>
      </c>
      <c r="G182">
        <v>106.25</v>
      </c>
      <c r="H182">
        <v>55.5</v>
      </c>
      <c r="I182" t="s">
        <v>103</v>
      </c>
      <c r="J182" t="s">
        <v>260</v>
      </c>
      <c r="K182" t="s">
        <v>261</v>
      </c>
      <c r="L182" t="s">
        <v>460</v>
      </c>
      <c r="M182" t="s">
        <v>3323</v>
      </c>
      <c r="N182">
        <v>120</v>
      </c>
      <c r="O182" t="s">
        <v>2262</v>
      </c>
      <c r="P182">
        <v>7</v>
      </c>
      <c r="Q182" t="s">
        <v>113</v>
      </c>
      <c r="R182" t="s">
        <v>3327</v>
      </c>
      <c r="S182">
        <v>12.7</v>
      </c>
      <c r="T182" t="s">
        <v>2266</v>
      </c>
      <c r="U182">
        <v>1016</v>
      </c>
      <c r="V182">
        <v>176</v>
      </c>
      <c r="W182">
        <v>386</v>
      </c>
      <c r="X182">
        <v>97</v>
      </c>
      <c r="Y182">
        <v>197</v>
      </c>
      <c r="Z182">
        <v>92</v>
      </c>
      <c r="AA182" t="s">
        <v>108</v>
      </c>
      <c r="AB182">
        <v>47</v>
      </c>
      <c r="AC182">
        <v>43</v>
      </c>
      <c r="AD182">
        <v>718.77700000000004</v>
      </c>
      <c r="AE182">
        <v>0.118644</v>
      </c>
      <c r="AF182">
        <v>0.45046900000000001</v>
      </c>
      <c r="AH182">
        <v>55.1</v>
      </c>
      <c r="AI182">
        <f t="shared" si="8"/>
        <v>0.1212050287548482</v>
      </c>
      <c r="AJ182">
        <f t="shared" si="9"/>
        <v>0.40115208645423206</v>
      </c>
      <c r="AK182">
        <f t="shared" si="10"/>
        <v>6.3349655584838183E-2</v>
      </c>
      <c r="AL182">
        <f t="shared" si="11"/>
        <v>5.888731596440655E-4</v>
      </c>
      <c r="AM182">
        <f>U182 - AVERAGEIFS('Placebo Males'!U:U, 'Placebo Males'!B:B, B182, 'Placebo Males'!P:P, P182)</f>
        <v>30.666666666666629</v>
      </c>
      <c r="AN182">
        <f>V182 - AVERAGEIFS('Placebo Males'!V:V, 'Placebo Males'!B:B, B182, 'Placebo Males'!P:P, P182)</f>
        <v>3.6666666666666572</v>
      </c>
      <c r="AO182">
        <f>W182 - AVERAGEIFS('Placebo Males'!W:W, 'Placebo Males'!B:B, B182, 'Placebo Males'!P:P, P182)</f>
        <v>9</v>
      </c>
      <c r="AP182">
        <f>X182 - AVERAGEIFS('Placebo Males'!X:X, 'Placebo Males'!B:B, B182, 'Placebo Males'!P:P, P182)</f>
        <v>-8.3333333333333286</v>
      </c>
      <c r="AQ182">
        <f>Y182 - AVERAGEIFS('Placebo Males'!Y:Y, 'Placebo Males'!B:B, B182, 'Placebo Males'!P:P, P182)</f>
        <v>5</v>
      </c>
      <c r="AR182">
        <f>Z182 - AVERAGEIFS('Placebo Males'!Z:Z, 'Placebo Males'!B:B, B182, 'Placebo Males'!P:P, P182)</f>
        <v>12.333333333333329</v>
      </c>
      <c r="AS182">
        <f>AB182 - AVERAGEIFS('Placebo Males'!AB:AB, 'Placebo Males'!B:B, B182, 'Placebo Males'!P:P, P182)</f>
        <v>-3.3333333333333357</v>
      </c>
      <c r="AT182">
        <f>AC182 - AVERAGEIFS('Placebo Males'!AC:AC, 'Placebo Males'!B:B, B182, 'Placebo Males'!P:P, P182)</f>
        <v>10.333333333333336</v>
      </c>
      <c r="AU182">
        <f>AD182 - AVERAGEIFS('Placebo Males'!AD:AD, 'Placebo Males'!B:B, B182, 'Placebo Males'!P:P, P182)</f>
        <v>-13.41933333333327</v>
      </c>
      <c r="AV182">
        <f>AE182 - AVERAGEIFS('Placebo Males'!AE:AE, 'Placebo Males'!B:B, B182, 'Placebo Males'!P:P, P182)</f>
        <v>-7.4869999999999937E-3</v>
      </c>
      <c r="AW182">
        <f>AF182 - AVERAGEIFS('Placebo Males'!AF:AF, 'Placebo Males'!B:B, B182, 'Placebo Males'!P:P, P182)</f>
        <v>1.1990000000000056E-2</v>
      </c>
    </row>
    <row r="183" spans="1:49" x14ac:dyDescent="0.25">
      <c r="A183" t="s">
        <v>3504</v>
      </c>
      <c r="B183">
        <v>1015</v>
      </c>
      <c r="C183" t="s">
        <v>102</v>
      </c>
      <c r="D183">
        <v>19</v>
      </c>
      <c r="E183">
        <v>182.5</v>
      </c>
      <c r="F183">
        <v>63.5</v>
      </c>
      <c r="G183">
        <v>106.25</v>
      </c>
      <c r="H183">
        <v>55.5</v>
      </c>
      <c r="I183" t="s">
        <v>103</v>
      </c>
      <c r="J183" t="s">
        <v>260</v>
      </c>
      <c r="K183" t="s">
        <v>261</v>
      </c>
      <c r="L183" t="s">
        <v>460</v>
      </c>
      <c r="M183" t="s">
        <v>3323</v>
      </c>
      <c r="N183">
        <v>120</v>
      </c>
      <c r="O183" t="s">
        <v>2262</v>
      </c>
      <c r="P183">
        <v>8</v>
      </c>
      <c r="Q183" t="s">
        <v>113</v>
      </c>
      <c r="R183" t="s">
        <v>3327</v>
      </c>
      <c r="S183">
        <v>10.5</v>
      </c>
      <c r="T183" t="s">
        <v>2266</v>
      </c>
      <c r="U183">
        <v>900</v>
      </c>
      <c r="V183">
        <v>183</v>
      </c>
      <c r="W183">
        <v>378</v>
      </c>
      <c r="X183">
        <v>99</v>
      </c>
      <c r="Y183">
        <v>190</v>
      </c>
      <c r="Z183">
        <v>89</v>
      </c>
      <c r="AA183" t="s">
        <v>108</v>
      </c>
      <c r="AB183">
        <v>46</v>
      </c>
      <c r="AC183">
        <v>42</v>
      </c>
      <c r="AD183">
        <v>725.36599999999999</v>
      </c>
      <c r="AE183">
        <v>0.127273</v>
      </c>
      <c r="AF183">
        <v>0.44168400000000002</v>
      </c>
      <c r="AH183">
        <v>54.6</v>
      </c>
      <c r="AI183">
        <f t="shared" si="8"/>
        <v>0.12010516461006737</v>
      </c>
      <c r="AJ183">
        <f t="shared" si="9"/>
        <v>0.39940144549725121</v>
      </c>
      <c r="AK183">
        <f t="shared" si="10"/>
        <v>6.2869955315955295E-2</v>
      </c>
      <c r="AL183">
        <f t="shared" si="11"/>
        <v>5.8178086128668483E-4</v>
      </c>
      <c r="AM183">
        <f>U183 - AVERAGEIFS('Placebo Males'!U:U, 'Placebo Males'!B:B, B183, 'Placebo Males'!P:P, P183)</f>
        <v>-82</v>
      </c>
      <c r="AN183">
        <f>V183 - AVERAGEIFS('Placebo Males'!V:V, 'Placebo Males'!B:B, B183, 'Placebo Males'!P:P, P183)</f>
        <v>17</v>
      </c>
      <c r="AO183">
        <f>W183 - AVERAGEIFS('Placebo Males'!W:W, 'Placebo Males'!B:B, B183, 'Placebo Males'!P:P, P183)</f>
        <v>-8.6666666666666856</v>
      </c>
      <c r="AP183">
        <f>X183 - AVERAGEIFS('Placebo Males'!X:X, 'Placebo Males'!B:B, B183, 'Placebo Males'!P:P, P183)</f>
        <v>-5</v>
      </c>
      <c r="AQ183">
        <f>Y183 - AVERAGEIFS('Placebo Males'!Y:Y, 'Placebo Males'!B:B, B183, 'Placebo Males'!P:P, P183)</f>
        <v>-9.6666666666666572</v>
      </c>
      <c r="AR183">
        <f>Z183 - AVERAGEIFS('Placebo Males'!Z:Z, 'Placebo Males'!B:B, B183, 'Placebo Males'!P:P, P183)</f>
        <v>6</v>
      </c>
      <c r="AS183">
        <f>AB183 - AVERAGEIFS('Placebo Males'!AB:AB, 'Placebo Males'!B:B, B183, 'Placebo Males'!P:P, P183)</f>
        <v>-5</v>
      </c>
      <c r="AT183">
        <f>AC183 - AVERAGEIFS('Placebo Males'!AC:AC, 'Placebo Males'!B:B, B183, 'Placebo Males'!P:P, P183)</f>
        <v>6</v>
      </c>
      <c r="AU183">
        <f>AD183 - AVERAGEIFS('Placebo Males'!AD:AD, 'Placebo Males'!B:B, B183, 'Placebo Males'!P:P, P183)</f>
        <v>1.6503333333333785</v>
      </c>
      <c r="AV183">
        <f>AE183 - AVERAGEIFS('Placebo Males'!AE:AE, 'Placebo Males'!B:B, B183, 'Placebo Males'!P:P, P183)</f>
        <v>-2.4983333333333246E-3</v>
      </c>
      <c r="AW183">
        <f>AF183 - AVERAGEIFS('Placebo Males'!AF:AF, 'Placebo Males'!B:B, B183, 'Placebo Males'!P:P, P183)</f>
        <v>-6.3119999999999843E-3</v>
      </c>
    </row>
    <row r="184" spans="1:49" x14ac:dyDescent="0.25">
      <c r="A184" t="s">
        <v>3505</v>
      </c>
      <c r="B184">
        <v>1015</v>
      </c>
      <c r="C184" t="s">
        <v>102</v>
      </c>
      <c r="D184">
        <v>19</v>
      </c>
      <c r="E184">
        <v>182.5</v>
      </c>
      <c r="F184">
        <v>63.5</v>
      </c>
      <c r="G184">
        <v>106.25</v>
      </c>
      <c r="H184">
        <v>55.5</v>
      </c>
      <c r="I184" t="s">
        <v>103</v>
      </c>
      <c r="J184" t="s">
        <v>260</v>
      </c>
      <c r="K184" t="s">
        <v>261</v>
      </c>
      <c r="L184" t="s">
        <v>460</v>
      </c>
      <c r="M184" t="s">
        <v>3323</v>
      </c>
      <c r="N184">
        <v>120</v>
      </c>
      <c r="O184" t="s">
        <v>2262</v>
      </c>
      <c r="P184">
        <v>8</v>
      </c>
      <c r="Q184" t="s">
        <v>113</v>
      </c>
      <c r="R184" t="s">
        <v>3327</v>
      </c>
      <c r="S184">
        <v>10.5</v>
      </c>
      <c r="T184" t="s">
        <v>2266</v>
      </c>
      <c r="U184">
        <v>953</v>
      </c>
      <c r="V184">
        <v>172</v>
      </c>
      <c r="W184">
        <v>377</v>
      </c>
      <c r="X184">
        <v>97</v>
      </c>
      <c r="Y184">
        <v>193</v>
      </c>
      <c r="Z184">
        <v>87</v>
      </c>
      <c r="AA184" t="s">
        <v>108</v>
      </c>
      <c r="AB184">
        <v>50</v>
      </c>
      <c r="AC184">
        <v>37</v>
      </c>
      <c r="AD184">
        <v>746.42700000000002</v>
      </c>
      <c r="AE184">
        <v>0.107143</v>
      </c>
      <c r="AF184">
        <v>0.43670599999999998</v>
      </c>
      <c r="AH184">
        <v>54.6</v>
      </c>
      <c r="AI184">
        <f t="shared" si="8"/>
        <v>0.12010516461006737</v>
      </c>
      <c r="AJ184">
        <f t="shared" si="9"/>
        <v>0.39940144549725121</v>
      </c>
      <c r="AK184">
        <f t="shared" si="10"/>
        <v>6.2869955315955295E-2</v>
      </c>
      <c r="AL184">
        <f t="shared" si="11"/>
        <v>5.8178086128668483E-4</v>
      </c>
      <c r="AM184">
        <f>U184 - AVERAGEIFS('Placebo Males'!U:U, 'Placebo Males'!B:B, B184, 'Placebo Males'!P:P, P184)</f>
        <v>-29</v>
      </c>
      <c r="AN184">
        <f>V184 - AVERAGEIFS('Placebo Males'!V:V, 'Placebo Males'!B:B, B184, 'Placebo Males'!P:P, P184)</f>
        <v>6</v>
      </c>
      <c r="AO184">
        <f>W184 - AVERAGEIFS('Placebo Males'!W:W, 'Placebo Males'!B:B, B184, 'Placebo Males'!P:P, P184)</f>
        <v>-9.6666666666666856</v>
      </c>
      <c r="AP184">
        <f>X184 - AVERAGEIFS('Placebo Males'!X:X, 'Placebo Males'!B:B, B184, 'Placebo Males'!P:P, P184)</f>
        <v>-7</v>
      </c>
      <c r="AQ184">
        <f>Y184 - AVERAGEIFS('Placebo Males'!Y:Y, 'Placebo Males'!B:B, B184, 'Placebo Males'!P:P, P184)</f>
        <v>-6.6666666666666572</v>
      </c>
      <c r="AR184">
        <f>Z184 - AVERAGEIFS('Placebo Males'!Z:Z, 'Placebo Males'!B:B, B184, 'Placebo Males'!P:P, P184)</f>
        <v>4</v>
      </c>
      <c r="AS184">
        <f>AB184 - AVERAGEIFS('Placebo Males'!AB:AB, 'Placebo Males'!B:B, B184, 'Placebo Males'!P:P, P184)</f>
        <v>-1</v>
      </c>
      <c r="AT184">
        <f>AC184 - AVERAGEIFS('Placebo Males'!AC:AC, 'Placebo Males'!B:B, B184, 'Placebo Males'!P:P, P184)</f>
        <v>1</v>
      </c>
      <c r="AU184">
        <f>AD184 - AVERAGEIFS('Placebo Males'!AD:AD, 'Placebo Males'!B:B, B184, 'Placebo Males'!P:P, P184)</f>
        <v>22.711333333333414</v>
      </c>
      <c r="AV184">
        <f>AE184 - AVERAGEIFS('Placebo Males'!AE:AE, 'Placebo Males'!B:B, B184, 'Placebo Males'!P:P, P184)</f>
        <v>-2.262833333333332E-2</v>
      </c>
      <c r="AW184">
        <f>AF184 - AVERAGEIFS('Placebo Males'!AF:AF, 'Placebo Males'!B:B, B184, 'Placebo Males'!P:P, P184)</f>
        <v>-1.1290000000000022E-2</v>
      </c>
    </row>
    <row r="185" spans="1:49" x14ac:dyDescent="0.25">
      <c r="A185" t="s">
        <v>3506</v>
      </c>
      <c r="B185">
        <v>1015</v>
      </c>
      <c r="C185" t="s">
        <v>102</v>
      </c>
      <c r="D185">
        <v>19</v>
      </c>
      <c r="E185">
        <v>182.5</v>
      </c>
      <c r="F185">
        <v>63.5</v>
      </c>
      <c r="G185">
        <v>106.25</v>
      </c>
      <c r="H185">
        <v>55.5</v>
      </c>
      <c r="I185" t="s">
        <v>103</v>
      </c>
      <c r="J185" t="s">
        <v>260</v>
      </c>
      <c r="K185" t="s">
        <v>261</v>
      </c>
      <c r="L185" t="s">
        <v>460</v>
      </c>
      <c r="M185" t="s">
        <v>3323</v>
      </c>
      <c r="N185">
        <v>120</v>
      </c>
      <c r="O185" t="s">
        <v>2262</v>
      </c>
      <c r="P185">
        <v>8</v>
      </c>
      <c r="Q185" t="s">
        <v>113</v>
      </c>
      <c r="R185" t="s">
        <v>3327</v>
      </c>
      <c r="S185">
        <v>10.5</v>
      </c>
      <c r="T185" t="s">
        <v>2266</v>
      </c>
      <c r="U185">
        <v>948</v>
      </c>
      <c r="V185">
        <v>178</v>
      </c>
      <c r="W185">
        <v>382</v>
      </c>
      <c r="X185">
        <v>95</v>
      </c>
      <c r="Y185">
        <v>198</v>
      </c>
      <c r="Z185">
        <v>89</v>
      </c>
      <c r="AA185" t="s">
        <v>108</v>
      </c>
      <c r="AB185">
        <v>46</v>
      </c>
      <c r="AC185">
        <v>43</v>
      </c>
      <c r="AD185">
        <v>719.42</v>
      </c>
      <c r="AE185" t="s">
        <v>108</v>
      </c>
      <c r="AF185" t="s">
        <v>108</v>
      </c>
      <c r="AH185">
        <v>54.6</v>
      </c>
      <c r="AI185">
        <f t="shared" si="8"/>
        <v>0.12010516461006737</v>
      </c>
      <c r="AJ185">
        <f t="shared" si="9"/>
        <v>0.39940144549725121</v>
      </c>
      <c r="AK185">
        <f t="shared" si="10"/>
        <v>6.2869955315955295E-2</v>
      </c>
      <c r="AL185">
        <f t="shared" si="11"/>
        <v>5.8178086128668483E-4</v>
      </c>
      <c r="AM185">
        <f>U185 - AVERAGEIFS('Placebo Males'!U:U, 'Placebo Males'!B:B, B185, 'Placebo Males'!P:P, P185)</f>
        <v>-34</v>
      </c>
      <c r="AN185">
        <f>V185 - AVERAGEIFS('Placebo Males'!V:V, 'Placebo Males'!B:B, B185, 'Placebo Males'!P:P, P185)</f>
        <v>12</v>
      </c>
      <c r="AO185">
        <f>W185 - AVERAGEIFS('Placebo Males'!W:W, 'Placebo Males'!B:B, B185, 'Placebo Males'!P:P, P185)</f>
        <v>-4.6666666666666856</v>
      </c>
      <c r="AP185">
        <f>X185 - AVERAGEIFS('Placebo Males'!X:X, 'Placebo Males'!B:B, B185, 'Placebo Males'!P:P, P185)</f>
        <v>-9</v>
      </c>
      <c r="AQ185">
        <f>Y185 - AVERAGEIFS('Placebo Males'!Y:Y, 'Placebo Males'!B:B, B185, 'Placebo Males'!P:P, P185)</f>
        <v>-1.6666666666666572</v>
      </c>
      <c r="AR185">
        <f>Z185 - AVERAGEIFS('Placebo Males'!Z:Z, 'Placebo Males'!B:B, B185, 'Placebo Males'!P:P, P185)</f>
        <v>6</v>
      </c>
      <c r="AS185">
        <f>AB185 - AVERAGEIFS('Placebo Males'!AB:AB, 'Placebo Males'!B:B, B185, 'Placebo Males'!P:P, P185)</f>
        <v>-5</v>
      </c>
      <c r="AT185">
        <f>AC185 - AVERAGEIFS('Placebo Males'!AC:AC, 'Placebo Males'!B:B, B185, 'Placebo Males'!P:P, P185)</f>
        <v>7</v>
      </c>
      <c r="AU185">
        <f>AD185 - AVERAGEIFS('Placebo Males'!AD:AD, 'Placebo Males'!B:B, B185, 'Placebo Males'!P:P, P185)</f>
        <v>-4.2956666666666479</v>
      </c>
      <c r="AV185" t="e">
        <f>AE185 - AVERAGEIFS('Placebo Males'!AE:AE, 'Placebo Males'!B:B, B185, 'Placebo Males'!P:P, P185)</f>
        <v>#VALUE!</v>
      </c>
      <c r="AW185" t="e">
        <f>AF185 - AVERAGEIFS('Placebo Males'!AF:AF, 'Placebo Males'!B:B, B185, 'Placebo Males'!P:P, P185)</f>
        <v>#VALUE!</v>
      </c>
    </row>
    <row r="186" spans="1:49" x14ac:dyDescent="0.25">
      <c r="A186" t="s">
        <v>3507</v>
      </c>
      <c r="B186">
        <v>1015</v>
      </c>
      <c r="C186" t="s">
        <v>102</v>
      </c>
      <c r="D186">
        <v>19</v>
      </c>
      <c r="E186">
        <v>182.5</v>
      </c>
      <c r="F186">
        <v>63.5</v>
      </c>
      <c r="G186">
        <v>106.25</v>
      </c>
      <c r="H186">
        <v>55.5</v>
      </c>
      <c r="I186" t="s">
        <v>103</v>
      </c>
      <c r="J186" t="s">
        <v>260</v>
      </c>
      <c r="K186" t="s">
        <v>261</v>
      </c>
      <c r="L186" t="s">
        <v>460</v>
      </c>
      <c r="M186" t="s">
        <v>3323</v>
      </c>
      <c r="N186">
        <v>120</v>
      </c>
      <c r="O186" t="s">
        <v>2262</v>
      </c>
      <c r="P186">
        <v>12</v>
      </c>
      <c r="Q186" t="s">
        <v>113</v>
      </c>
      <c r="R186" t="s">
        <v>3327</v>
      </c>
      <c r="S186">
        <v>4.95</v>
      </c>
      <c r="T186" t="s">
        <v>2266</v>
      </c>
      <c r="U186">
        <v>959</v>
      </c>
      <c r="V186">
        <v>172</v>
      </c>
      <c r="W186">
        <v>378</v>
      </c>
      <c r="X186">
        <v>100</v>
      </c>
      <c r="Y186">
        <v>195</v>
      </c>
      <c r="Z186">
        <v>83</v>
      </c>
      <c r="AA186" t="s">
        <v>108</v>
      </c>
      <c r="AB186">
        <v>50</v>
      </c>
      <c r="AC186">
        <v>31</v>
      </c>
      <c r="AD186">
        <v>864.96</v>
      </c>
      <c r="AE186">
        <v>0.15094299999999999</v>
      </c>
      <c r="AF186">
        <v>0.40834500000000001</v>
      </c>
      <c r="AH186">
        <v>53.9</v>
      </c>
      <c r="AI186">
        <f t="shared" si="8"/>
        <v>0.11856535480737419</v>
      </c>
      <c r="AJ186">
        <f t="shared" si="9"/>
        <v>0.39692782191221154</v>
      </c>
      <c r="AK186">
        <f t="shared" si="10"/>
        <v>6.219673396125025E-2</v>
      </c>
      <c r="AL186">
        <f t="shared" si="11"/>
        <v>5.718874581351896E-4</v>
      </c>
      <c r="AM186">
        <f>U186 - AVERAGEIFS('Placebo Males'!U:U, 'Placebo Males'!B:B, B186, 'Placebo Males'!P:P, P186)</f>
        <v>1</v>
      </c>
      <c r="AN186">
        <f>V186 - AVERAGEIFS('Placebo Males'!V:V, 'Placebo Males'!B:B, B186, 'Placebo Males'!P:P, P186)</f>
        <v>-0.66666666666665719</v>
      </c>
      <c r="AO186">
        <f>W186 - AVERAGEIFS('Placebo Males'!W:W, 'Placebo Males'!B:B, B186, 'Placebo Males'!P:P, P186)</f>
        <v>2.3333333333333144</v>
      </c>
      <c r="AP186">
        <f>X186 - AVERAGEIFS('Placebo Males'!X:X, 'Placebo Males'!B:B, B186, 'Placebo Males'!P:P, P186)</f>
        <v>-11.333333333333329</v>
      </c>
      <c r="AQ186">
        <f>Y186 - AVERAGEIFS('Placebo Males'!Y:Y, 'Placebo Males'!B:B, B186, 'Placebo Males'!P:P, P186)</f>
        <v>12.333333333333343</v>
      </c>
      <c r="AR186">
        <f>Z186 - AVERAGEIFS('Placebo Males'!Z:Z, 'Placebo Males'!B:B, B186, 'Placebo Males'!P:P, P186)</f>
        <v>1.3333333333333286</v>
      </c>
      <c r="AS186">
        <f>AB186 - AVERAGEIFS('Placebo Males'!AB:AB, 'Placebo Males'!B:B, B186, 'Placebo Males'!P:P, P186)</f>
        <v>2.6666666666666643</v>
      </c>
      <c r="AT186">
        <f>AC186 - AVERAGEIFS('Placebo Males'!AC:AC, 'Placebo Males'!B:B, B186, 'Placebo Males'!P:P, P186)</f>
        <v>-1.3333333333333357</v>
      </c>
      <c r="AU186">
        <f>AD186 - AVERAGEIFS('Placebo Males'!AD:AD, 'Placebo Males'!B:B, B186, 'Placebo Males'!P:P, P186)</f>
        <v>108.05333333333328</v>
      </c>
      <c r="AV186">
        <f>AE186 - AVERAGEIFS('Placebo Males'!AE:AE, 'Placebo Males'!B:B, B186, 'Placebo Males'!P:P, P186)</f>
        <v>3.2463966666666663E-2</v>
      </c>
      <c r="AW186">
        <f>AF186 - AVERAGEIFS('Placebo Males'!AF:AF, 'Placebo Males'!B:B, B186, 'Placebo Males'!P:P, P186)</f>
        <v>-1.1688999999999949E-2</v>
      </c>
    </row>
    <row r="187" spans="1:49" x14ac:dyDescent="0.25">
      <c r="A187" t="s">
        <v>3508</v>
      </c>
      <c r="B187">
        <v>1015</v>
      </c>
      <c r="C187" t="s">
        <v>102</v>
      </c>
      <c r="D187">
        <v>19</v>
      </c>
      <c r="E187">
        <v>182.5</v>
      </c>
      <c r="F187">
        <v>63.5</v>
      </c>
      <c r="G187">
        <v>106.25</v>
      </c>
      <c r="H187">
        <v>55.5</v>
      </c>
      <c r="I187" t="s">
        <v>103</v>
      </c>
      <c r="J187" t="s">
        <v>260</v>
      </c>
      <c r="K187" t="s">
        <v>261</v>
      </c>
      <c r="L187" t="s">
        <v>460</v>
      </c>
      <c r="M187" t="s">
        <v>3323</v>
      </c>
      <c r="N187">
        <v>120</v>
      </c>
      <c r="O187" t="s">
        <v>2262</v>
      </c>
      <c r="P187">
        <v>12</v>
      </c>
      <c r="Q187" t="s">
        <v>113</v>
      </c>
      <c r="R187" t="s">
        <v>3327</v>
      </c>
      <c r="S187">
        <v>4.95</v>
      </c>
      <c r="T187" t="s">
        <v>2266</v>
      </c>
      <c r="U187">
        <v>993</v>
      </c>
      <c r="V187">
        <v>174</v>
      </c>
      <c r="W187">
        <v>382</v>
      </c>
      <c r="X187">
        <v>97</v>
      </c>
      <c r="Y187">
        <v>201</v>
      </c>
      <c r="Z187">
        <v>84</v>
      </c>
      <c r="AA187" t="s">
        <v>108</v>
      </c>
      <c r="AB187">
        <v>48</v>
      </c>
      <c r="AC187">
        <v>35</v>
      </c>
      <c r="AD187">
        <v>873.48400000000004</v>
      </c>
      <c r="AE187">
        <v>0.156863</v>
      </c>
      <c r="AF187">
        <v>0.41415400000000002</v>
      </c>
      <c r="AH187">
        <v>53.9</v>
      </c>
      <c r="AI187">
        <f t="shared" si="8"/>
        <v>0.11856535480737419</v>
      </c>
      <c r="AJ187">
        <f t="shared" si="9"/>
        <v>0.39692782191221154</v>
      </c>
      <c r="AK187">
        <f t="shared" si="10"/>
        <v>6.219673396125025E-2</v>
      </c>
      <c r="AL187">
        <f t="shared" si="11"/>
        <v>5.718874581351896E-4</v>
      </c>
      <c r="AM187">
        <f>U187 - AVERAGEIFS('Placebo Males'!U:U, 'Placebo Males'!B:B, B187, 'Placebo Males'!P:P, P187)</f>
        <v>35</v>
      </c>
      <c r="AN187">
        <f>V187 - AVERAGEIFS('Placebo Males'!V:V, 'Placebo Males'!B:B, B187, 'Placebo Males'!P:P, P187)</f>
        <v>1.3333333333333428</v>
      </c>
      <c r="AO187">
        <f>W187 - AVERAGEIFS('Placebo Males'!W:W, 'Placebo Males'!B:B, B187, 'Placebo Males'!P:P, P187)</f>
        <v>6.3333333333333144</v>
      </c>
      <c r="AP187">
        <f>X187 - AVERAGEIFS('Placebo Males'!X:X, 'Placebo Males'!B:B, B187, 'Placebo Males'!P:P, P187)</f>
        <v>-14.333333333333329</v>
      </c>
      <c r="AQ187">
        <f>Y187 - AVERAGEIFS('Placebo Males'!Y:Y, 'Placebo Males'!B:B, B187, 'Placebo Males'!P:P, P187)</f>
        <v>18.333333333333343</v>
      </c>
      <c r="AR187">
        <f>Z187 - AVERAGEIFS('Placebo Males'!Z:Z, 'Placebo Males'!B:B, B187, 'Placebo Males'!P:P, P187)</f>
        <v>2.3333333333333286</v>
      </c>
      <c r="AS187">
        <f>AB187 - AVERAGEIFS('Placebo Males'!AB:AB, 'Placebo Males'!B:B, B187, 'Placebo Males'!P:P, P187)</f>
        <v>0.6666666666666643</v>
      </c>
      <c r="AT187">
        <f>AC187 - AVERAGEIFS('Placebo Males'!AC:AC, 'Placebo Males'!B:B, B187, 'Placebo Males'!P:P, P187)</f>
        <v>2.6666666666666643</v>
      </c>
      <c r="AU187">
        <f>AD187 - AVERAGEIFS('Placebo Males'!AD:AD, 'Placebo Males'!B:B, B187, 'Placebo Males'!P:P, P187)</f>
        <v>116.57733333333329</v>
      </c>
      <c r="AV187">
        <f>AE187 - AVERAGEIFS('Placebo Males'!AE:AE, 'Placebo Males'!B:B, B187, 'Placebo Males'!P:P, P187)</f>
        <v>3.8383966666666672E-2</v>
      </c>
      <c r="AW187">
        <f>AF187 - AVERAGEIFS('Placebo Males'!AF:AF, 'Placebo Males'!B:B, B187, 'Placebo Males'!P:P, P187)</f>
        <v>-5.8799999999999408E-3</v>
      </c>
    </row>
    <row r="188" spans="1:49" x14ac:dyDescent="0.25">
      <c r="A188" t="s">
        <v>3509</v>
      </c>
      <c r="B188">
        <v>1015</v>
      </c>
      <c r="C188" t="s">
        <v>102</v>
      </c>
      <c r="D188">
        <v>19</v>
      </c>
      <c r="E188">
        <v>182.5</v>
      </c>
      <c r="F188">
        <v>63.5</v>
      </c>
      <c r="G188">
        <v>106.25</v>
      </c>
      <c r="H188">
        <v>55.5</v>
      </c>
      <c r="I188" t="s">
        <v>103</v>
      </c>
      <c r="J188" t="s">
        <v>260</v>
      </c>
      <c r="K188" t="s">
        <v>261</v>
      </c>
      <c r="L188" t="s">
        <v>460</v>
      </c>
      <c r="M188" t="s">
        <v>3323</v>
      </c>
      <c r="N188">
        <v>120</v>
      </c>
      <c r="O188" t="s">
        <v>2262</v>
      </c>
      <c r="P188">
        <v>12</v>
      </c>
      <c r="Q188" t="s">
        <v>113</v>
      </c>
      <c r="R188" t="s">
        <v>3327</v>
      </c>
      <c r="S188">
        <v>4.95</v>
      </c>
      <c r="T188" t="s">
        <v>2266</v>
      </c>
      <c r="U188">
        <v>950</v>
      </c>
      <c r="V188">
        <v>173</v>
      </c>
      <c r="W188">
        <v>376</v>
      </c>
      <c r="X188">
        <v>96</v>
      </c>
      <c r="Y188">
        <v>198</v>
      </c>
      <c r="Z188">
        <v>82</v>
      </c>
      <c r="AA188" t="s">
        <v>108</v>
      </c>
      <c r="AB188">
        <v>52</v>
      </c>
      <c r="AC188">
        <v>31</v>
      </c>
      <c r="AD188">
        <v>842.36400000000003</v>
      </c>
      <c r="AE188">
        <v>0.13461500000000001</v>
      </c>
      <c r="AF188">
        <v>0.41958299999999998</v>
      </c>
      <c r="AH188">
        <v>53.9</v>
      </c>
      <c r="AI188">
        <f t="shared" si="8"/>
        <v>0.11856535480737419</v>
      </c>
      <c r="AJ188">
        <f t="shared" si="9"/>
        <v>0.39692782191221154</v>
      </c>
      <c r="AK188">
        <f t="shared" si="10"/>
        <v>6.219673396125025E-2</v>
      </c>
      <c r="AL188">
        <f t="shared" si="11"/>
        <v>5.718874581351896E-4</v>
      </c>
      <c r="AM188">
        <f>U188 - AVERAGEIFS('Placebo Males'!U:U, 'Placebo Males'!B:B, B188, 'Placebo Males'!P:P, P188)</f>
        <v>-8</v>
      </c>
      <c r="AN188">
        <f>V188 - AVERAGEIFS('Placebo Males'!V:V, 'Placebo Males'!B:B, B188, 'Placebo Males'!P:P, P188)</f>
        <v>0.33333333333334281</v>
      </c>
      <c r="AO188">
        <f>W188 - AVERAGEIFS('Placebo Males'!W:W, 'Placebo Males'!B:B, B188, 'Placebo Males'!P:P, P188)</f>
        <v>0.33333333333331439</v>
      </c>
      <c r="AP188">
        <f>X188 - AVERAGEIFS('Placebo Males'!X:X, 'Placebo Males'!B:B, B188, 'Placebo Males'!P:P, P188)</f>
        <v>-15.333333333333329</v>
      </c>
      <c r="AQ188">
        <f>Y188 - AVERAGEIFS('Placebo Males'!Y:Y, 'Placebo Males'!B:B, B188, 'Placebo Males'!P:P, P188)</f>
        <v>15.333333333333343</v>
      </c>
      <c r="AR188">
        <f>Z188 - AVERAGEIFS('Placebo Males'!Z:Z, 'Placebo Males'!B:B, B188, 'Placebo Males'!P:P, P188)</f>
        <v>0.3333333333333286</v>
      </c>
      <c r="AS188">
        <f>AB188 - AVERAGEIFS('Placebo Males'!AB:AB, 'Placebo Males'!B:B, B188, 'Placebo Males'!P:P, P188)</f>
        <v>4.6666666666666643</v>
      </c>
      <c r="AT188">
        <f>AC188 - AVERAGEIFS('Placebo Males'!AC:AC, 'Placebo Males'!B:B, B188, 'Placebo Males'!P:P, P188)</f>
        <v>-1.3333333333333357</v>
      </c>
      <c r="AU188">
        <f>AD188 - AVERAGEIFS('Placebo Males'!AD:AD, 'Placebo Males'!B:B, B188, 'Placebo Males'!P:P, P188)</f>
        <v>85.457333333333281</v>
      </c>
      <c r="AV188">
        <f>AE188 - AVERAGEIFS('Placebo Males'!AE:AE, 'Placebo Males'!B:B, B188, 'Placebo Males'!P:P, P188)</f>
        <v>1.6135966666666682E-2</v>
      </c>
      <c r="AW188">
        <f>AF188 - AVERAGEIFS('Placebo Males'!AF:AF, 'Placebo Males'!B:B, B188, 'Placebo Males'!P:P, P188)</f>
        <v>-4.509999999999792E-4</v>
      </c>
    </row>
    <row r="189" spans="1:49" x14ac:dyDescent="0.25">
      <c r="A189" t="s">
        <v>3510</v>
      </c>
      <c r="B189">
        <v>1015</v>
      </c>
      <c r="C189" t="s">
        <v>102</v>
      </c>
      <c r="D189">
        <v>19</v>
      </c>
      <c r="E189">
        <v>182.5</v>
      </c>
      <c r="F189">
        <v>63.5</v>
      </c>
      <c r="G189">
        <v>106.25</v>
      </c>
      <c r="H189">
        <v>55.5</v>
      </c>
      <c r="I189" t="s">
        <v>103</v>
      </c>
      <c r="J189" t="s">
        <v>260</v>
      </c>
      <c r="K189" t="s">
        <v>261</v>
      </c>
      <c r="L189" t="s">
        <v>460</v>
      </c>
      <c r="M189" t="s">
        <v>3323</v>
      </c>
      <c r="N189">
        <v>120</v>
      </c>
      <c r="O189" t="s">
        <v>2262</v>
      </c>
      <c r="P189">
        <v>14</v>
      </c>
      <c r="Q189" t="s">
        <v>113</v>
      </c>
      <c r="R189" t="s">
        <v>3327</v>
      </c>
      <c r="S189">
        <v>4.16</v>
      </c>
      <c r="T189" t="s">
        <v>2266</v>
      </c>
      <c r="U189">
        <v>913</v>
      </c>
      <c r="V189">
        <v>179</v>
      </c>
      <c r="W189">
        <v>373</v>
      </c>
      <c r="X189">
        <v>88</v>
      </c>
      <c r="Y189">
        <v>201</v>
      </c>
      <c r="Z189">
        <v>84</v>
      </c>
      <c r="AA189" t="s">
        <v>108</v>
      </c>
      <c r="AB189">
        <v>48</v>
      </c>
      <c r="AC189">
        <v>36</v>
      </c>
      <c r="AD189">
        <v>839.04300000000001</v>
      </c>
      <c r="AE189">
        <v>0.13725499999999999</v>
      </c>
      <c r="AF189">
        <v>0.42250700000000002</v>
      </c>
      <c r="AH189">
        <v>51.1</v>
      </c>
      <c r="AI189">
        <f t="shared" si="8"/>
        <v>0.11240611559660152</v>
      </c>
      <c r="AJ189">
        <f t="shared" si="9"/>
        <v>0.38675829559030805</v>
      </c>
      <c r="AK189">
        <f t="shared" si="10"/>
        <v>5.948431718831626E-2</v>
      </c>
      <c r="AL189">
        <f t="shared" si="11"/>
        <v>5.3273879398363366E-4</v>
      </c>
      <c r="AM189">
        <f>U189 - AVERAGEIFS('Placebo Males'!U:U, 'Placebo Males'!B:B, B189, 'Placebo Males'!P:P, P189)</f>
        <v>-58.666666666666629</v>
      </c>
      <c r="AN189">
        <f>V189 - AVERAGEIFS('Placebo Males'!V:V, 'Placebo Males'!B:B, B189, 'Placebo Males'!P:P, P189)</f>
        <v>8</v>
      </c>
      <c r="AO189">
        <f>W189 - AVERAGEIFS('Placebo Males'!W:W, 'Placebo Males'!B:B, B189, 'Placebo Males'!P:P, P189)</f>
        <v>-0.33333333333331439</v>
      </c>
      <c r="AP189">
        <f>X189 - AVERAGEIFS('Placebo Males'!X:X, 'Placebo Males'!B:B, B189, 'Placebo Males'!P:P, P189)</f>
        <v>-20</v>
      </c>
      <c r="AQ189">
        <f>Y189 - AVERAGEIFS('Placebo Males'!Y:Y, 'Placebo Males'!B:B, B189, 'Placebo Males'!P:P, P189)</f>
        <v>15.666666666666657</v>
      </c>
      <c r="AR189">
        <f>Z189 - AVERAGEIFS('Placebo Males'!Z:Z, 'Placebo Males'!B:B, B189, 'Placebo Males'!P:P, P189)</f>
        <v>4</v>
      </c>
      <c r="AS189">
        <f>AB189 - AVERAGEIFS('Placebo Males'!AB:AB, 'Placebo Males'!B:B, B189, 'Placebo Males'!P:P, P189)</f>
        <v>1.6666666666666643</v>
      </c>
      <c r="AT189">
        <f>AC189 - AVERAGEIFS('Placebo Males'!AC:AC, 'Placebo Males'!B:B, B189, 'Placebo Males'!P:P, P189)</f>
        <v>3.3333333333333357</v>
      </c>
      <c r="AU189">
        <f>AD189 - AVERAGEIFS('Placebo Males'!AD:AD, 'Placebo Males'!B:B, B189, 'Placebo Males'!P:P, P189)</f>
        <v>65.396999999999935</v>
      </c>
      <c r="AV189">
        <f>AE189 - AVERAGEIFS('Placebo Males'!AE:AE, 'Placebo Males'!B:B, B189, 'Placebo Males'!P:P, P189)</f>
        <v>-9.334000000000009E-3</v>
      </c>
      <c r="AW189">
        <f>AF189 - AVERAGEIFS('Placebo Males'!AF:AF, 'Placebo Males'!B:B, B189, 'Placebo Males'!P:P, P189)</f>
        <v>-5.1399999999999224E-3</v>
      </c>
    </row>
    <row r="190" spans="1:49" x14ac:dyDescent="0.25">
      <c r="A190" t="s">
        <v>3511</v>
      </c>
      <c r="B190">
        <v>1015</v>
      </c>
      <c r="C190" t="s">
        <v>102</v>
      </c>
      <c r="D190">
        <v>19</v>
      </c>
      <c r="E190">
        <v>182.5</v>
      </c>
      <c r="F190">
        <v>63.5</v>
      </c>
      <c r="G190">
        <v>106.25</v>
      </c>
      <c r="H190">
        <v>55.5</v>
      </c>
      <c r="I190" t="s">
        <v>103</v>
      </c>
      <c r="J190" t="s">
        <v>260</v>
      </c>
      <c r="K190" t="s">
        <v>261</v>
      </c>
      <c r="L190" t="s">
        <v>460</v>
      </c>
      <c r="M190" t="s">
        <v>3323</v>
      </c>
      <c r="N190">
        <v>120</v>
      </c>
      <c r="O190" t="s">
        <v>2262</v>
      </c>
      <c r="P190">
        <v>14</v>
      </c>
      <c r="Q190" t="s">
        <v>113</v>
      </c>
      <c r="R190" t="s">
        <v>3327</v>
      </c>
      <c r="S190">
        <v>4.16</v>
      </c>
      <c r="T190" t="s">
        <v>2266</v>
      </c>
      <c r="U190">
        <v>1171</v>
      </c>
      <c r="V190">
        <v>167</v>
      </c>
      <c r="W190">
        <v>388</v>
      </c>
      <c r="X190">
        <v>100</v>
      </c>
      <c r="Y190">
        <v>202</v>
      </c>
      <c r="Z190">
        <v>86</v>
      </c>
      <c r="AA190" t="s">
        <v>108</v>
      </c>
      <c r="AB190">
        <v>48</v>
      </c>
      <c r="AC190">
        <v>37</v>
      </c>
      <c r="AD190">
        <v>862.34199999999998</v>
      </c>
      <c r="AE190">
        <v>0.127273</v>
      </c>
      <c r="AF190">
        <v>0.442357</v>
      </c>
      <c r="AH190">
        <v>51.1</v>
      </c>
      <c r="AI190">
        <f t="shared" si="8"/>
        <v>0.11240611559660152</v>
      </c>
      <c r="AJ190">
        <f t="shared" si="9"/>
        <v>0.38675829559030805</v>
      </c>
      <c r="AK190">
        <f t="shared" si="10"/>
        <v>5.948431718831626E-2</v>
      </c>
      <c r="AL190">
        <f t="shared" si="11"/>
        <v>5.3273879398363366E-4</v>
      </c>
      <c r="AM190">
        <f>U190 - AVERAGEIFS('Placebo Males'!U:U, 'Placebo Males'!B:B, B190, 'Placebo Males'!P:P, P190)</f>
        <v>199.33333333333337</v>
      </c>
      <c r="AN190">
        <f>V190 - AVERAGEIFS('Placebo Males'!V:V, 'Placebo Males'!B:B, B190, 'Placebo Males'!P:P, P190)</f>
        <v>-4</v>
      </c>
      <c r="AO190">
        <f>W190 - AVERAGEIFS('Placebo Males'!W:W, 'Placebo Males'!B:B, B190, 'Placebo Males'!P:P, P190)</f>
        <v>14.666666666666686</v>
      </c>
      <c r="AP190">
        <f>X190 - AVERAGEIFS('Placebo Males'!X:X, 'Placebo Males'!B:B, B190, 'Placebo Males'!P:P, P190)</f>
        <v>-8</v>
      </c>
      <c r="AQ190">
        <f>Y190 - AVERAGEIFS('Placebo Males'!Y:Y, 'Placebo Males'!B:B, B190, 'Placebo Males'!P:P, P190)</f>
        <v>16.666666666666657</v>
      </c>
      <c r="AR190">
        <f>Z190 - AVERAGEIFS('Placebo Males'!Z:Z, 'Placebo Males'!B:B, B190, 'Placebo Males'!P:P, P190)</f>
        <v>6</v>
      </c>
      <c r="AS190">
        <f>AB190 - AVERAGEIFS('Placebo Males'!AB:AB, 'Placebo Males'!B:B, B190, 'Placebo Males'!P:P, P190)</f>
        <v>1.6666666666666643</v>
      </c>
      <c r="AT190">
        <f>AC190 - AVERAGEIFS('Placebo Males'!AC:AC, 'Placebo Males'!B:B, B190, 'Placebo Males'!P:P, P190)</f>
        <v>4.3333333333333357</v>
      </c>
      <c r="AU190">
        <f>AD190 - AVERAGEIFS('Placebo Males'!AD:AD, 'Placebo Males'!B:B, B190, 'Placebo Males'!P:P, P190)</f>
        <v>88.695999999999913</v>
      </c>
      <c r="AV190">
        <f>AE190 - AVERAGEIFS('Placebo Males'!AE:AE, 'Placebo Males'!B:B, B190, 'Placebo Males'!P:P, P190)</f>
        <v>-1.9316E-2</v>
      </c>
      <c r="AW190">
        <f>AF190 - AVERAGEIFS('Placebo Males'!AF:AF, 'Placebo Males'!B:B, B190, 'Placebo Males'!P:P, P190)</f>
        <v>1.4710000000000056E-2</v>
      </c>
    </row>
    <row r="191" spans="1:49" x14ac:dyDescent="0.25">
      <c r="A191" t="s">
        <v>3512</v>
      </c>
      <c r="B191">
        <v>1015</v>
      </c>
      <c r="C191" t="s">
        <v>102</v>
      </c>
      <c r="D191">
        <v>19</v>
      </c>
      <c r="E191">
        <v>182.5</v>
      </c>
      <c r="F191">
        <v>63.5</v>
      </c>
      <c r="G191">
        <v>106.25</v>
      </c>
      <c r="H191">
        <v>55.5</v>
      </c>
      <c r="I191" t="s">
        <v>103</v>
      </c>
      <c r="J191" t="s">
        <v>260</v>
      </c>
      <c r="K191" t="s">
        <v>261</v>
      </c>
      <c r="L191" t="s">
        <v>460</v>
      </c>
      <c r="M191" t="s">
        <v>3323</v>
      </c>
      <c r="N191">
        <v>120</v>
      </c>
      <c r="O191" t="s">
        <v>2262</v>
      </c>
      <c r="P191">
        <v>14</v>
      </c>
      <c r="Q191" t="s">
        <v>113</v>
      </c>
      <c r="R191" t="s">
        <v>3327</v>
      </c>
      <c r="S191">
        <v>4.16</v>
      </c>
      <c r="T191" t="s">
        <v>2266</v>
      </c>
      <c r="U191">
        <v>1070</v>
      </c>
      <c r="V191">
        <v>174</v>
      </c>
      <c r="W191">
        <v>388</v>
      </c>
      <c r="X191">
        <v>98</v>
      </c>
      <c r="Y191">
        <v>203</v>
      </c>
      <c r="Z191">
        <v>87</v>
      </c>
      <c r="AA191" t="s">
        <v>108</v>
      </c>
      <c r="AB191">
        <v>51</v>
      </c>
      <c r="AC191">
        <v>34</v>
      </c>
      <c r="AD191">
        <v>863.17399999999998</v>
      </c>
      <c r="AE191">
        <v>0.12963</v>
      </c>
      <c r="AF191">
        <v>0.44112800000000002</v>
      </c>
      <c r="AH191">
        <v>51.1</v>
      </c>
      <c r="AI191">
        <f t="shared" si="8"/>
        <v>0.11240611559660152</v>
      </c>
      <c r="AJ191">
        <f t="shared" si="9"/>
        <v>0.38675829559030805</v>
      </c>
      <c r="AK191">
        <f t="shared" si="10"/>
        <v>5.948431718831626E-2</v>
      </c>
      <c r="AL191">
        <f t="shared" si="11"/>
        <v>5.3273879398363366E-4</v>
      </c>
      <c r="AM191">
        <f>U191 - AVERAGEIFS('Placebo Males'!U:U, 'Placebo Males'!B:B, B191, 'Placebo Males'!P:P, P191)</f>
        <v>98.333333333333371</v>
      </c>
      <c r="AN191">
        <f>V191 - AVERAGEIFS('Placebo Males'!V:V, 'Placebo Males'!B:B, B191, 'Placebo Males'!P:P, P191)</f>
        <v>3</v>
      </c>
      <c r="AO191">
        <f>W191 - AVERAGEIFS('Placebo Males'!W:W, 'Placebo Males'!B:B, B191, 'Placebo Males'!P:P, P191)</f>
        <v>14.666666666666686</v>
      </c>
      <c r="AP191">
        <f>X191 - AVERAGEIFS('Placebo Males'!X:X, 'Placebo Males'!B:B, B191, 'Placebo Males'!P:P, P191)</f>
        <v>-10</v>
      </c>
      <c r="AQ191">
        <f>Y191 - AVERAGEIFS('Placebo Males'!Y:Y, 'Placebo Males'!B:B, B191, 'Placebo Males'!P:P, P191)</f>
        <v>17.666666666666657</v>
      </c>
      <c r="AR191">
        <f>Z191 - AVERAGEIFS('Placebo Males'!Z:Z, 'Placebo Males'!B:B, B191, 'Placebo Males'!P:P, P191)</f>
        <v>7</v>
      </c>
      <c r="AS191">
        <f>AB191 - AVERAGEIFS('Placebo Males'!AB:AB, 'Placebo Males'!B:B, B191, 'Placebo Males'!P:P, P191)</f>
        <v>4.6666666666666643</v>
      </c>
      <c r="AT191">
        <f>AC191 - AVERAGEIFS('Placebo Males'!AC:AC, 'Placebo Males'!B:B, B191, 'Placebo Males'!P:P, P191)</f>
        <v>1.3333333333333357</v>
      </c>
      <c r="AU191">
        <f>AD191 - AVERAGEIFS('Placebo Males'!AD:AD, 'Placebo Males'!B:B, B191, 'Placebo Males'!P:P, P191)</f>
        <v>89.527999999999906</v>
      </c>
      <c r="AV191">
        <f>AE191 - AVERAGEIFS('Placebo Males'!AE:AE, 'Placebo Males'!B:B, B191, 'Placebo Males'!P:P, P191)</f>
        <v>-1.6959000000000002E-2</v>
      </c>
      <c r="AW191">
        <f>AF191 - AVERAGEIFS('Placebo Males'!AF:AF, 'Placebo Males'!B:B, B191, 'Placebo Males'!P:P, P191)</f>
        <v>1.3481000000000076E-2</v>
      </c>
    </row>
    <row r="192" spans="1:49" x14ac:dyDescent="0.25">
      <c r="A192" t="s">
        <v>3513</v>
      </c>
      <c r="B192">
        <v>1015</v>
      </c>
      <c r="C192" t="s">
        <v>102</v>
      </c>
      <c r="D192">
        <v>19</v>
      </c>
      <c r="E192">
        <v>182.5</v>
      </c>
      <c r="F192">
        <v>63.5</v>
      </c>
      <c r="G192">
        <v>106.25</v>
      </c>
      <c r="H192">
        <v>55.5</v>
      </c>
      <c r="I192" t="s">
        <v>103</v>
      </c>
      <c r="J192" t="s">
        <v>260</v>
      </c>
      <c r="K192" t="s">
        <v>261</v>
      </c>
      <c r="L192" t="s">
        <v>460</v>
      </c>
      <c r="M192" t="s">
        <v>3323</v>
      </c>
      <c r="N192">
        <v>120</v>
      </c>
      <c r="O192" t="s">
        <v>2262</v>
      </c>
      <c r="P192">
        <v>24</v>
      </c>
      <c r="Q192" t="s">
        <v>113</v>
      </c>
      <c r="R192" t="s">
        <v>3327</v>
      </c>
      <c r="S192">
        <v>1.65</v>
      </c>
      <c r="T192" t="s">
        <v>2266</v>
      </c>
      <c r="U192">
        <v>1124</v>
      </c>
      <c r="V192">
        <v>179</v>
      </c>
      <c r="W192">
        <v>393</v>
      </c>
      <c r="X192">
        <v>96</v>
      </c>
      <c r="Y192">
        <v>208</v>
      </c>
      <c r="Z192">
        <v>89</v>
      </c>
      <c r="AA192" t="s">
        <v>108</v>
      </c>
      <c r="AB192">
        <v>48</v>
      </c>
      <c r="AC192">
        <v>39</v>
      </c>
      <c r="AD192">
        <v>780.32600000000002</v>
      </c>
      <c r="AE192">
        <v>0.12069000000000001</v>
      </c>
      <c r="AF192">
        <v>0.44172600000000001</v>
      </c>
      <c r="AH192">
        <v>50.7</v>
      </c>
      <c r="AI192">
        <f t="shared" si="8"/>
        <v>0.11152622428077685</v>
      </c>
      <c r="AJ192">
        <f t="shared" si="9"/>
        <v>0.38526826480452603</v>
      </c>
      <c r="AK192">
        <f t="shared" si="10"/>
        <v>5.9094226852398957E-2</v>
      </c>
      <c r="AL192">
        <f t="shared" si="11"/>
        <v>5.2720256865557147E-4</v>
      </c>
      <c r="AM192">
        <f>U192 - AVERAGEIFS('Placebo Males'!U:U, 'Placebo Males'!B:B, B192, 'Placebo Males'!P:P, P192)</f>
        <v>4.3333333333332575</v>
      </c>
      <c r="AN192">
        <f>V192 - AVERAGEIFS('Placebo Males'!V:V, 'Placebo Males'!B:B, B192, 'Placebo Males'!P:P, P192)</f>
        <v>0.66666666666665719</v>
      </c>
      <c r="AO192">
        <f>W192 - AVERAGEIFS('Placebo Males'!W:W, 'Placebo Males'!B:B, B192, 'Placebo Males'!P:P, P192)</f>
        <v>-28</v>
      </c>
      <c r="AP192">
        <f>X192 - AVERAGEIFS('Placebo Males'!X:X, 'Placebo Males'!B:B, B192, 'Placebo Males'!P:P, P192)</f>
        <v>-22.666666666666671</v>
      </c>
      <c r="AQ192">
        <f>Y192 - AVERAGEIFS('Placebo Males'!Y:Y, 'Placebo Males'!B:B, B192, 'Placebo Males'!P:P, P192)</f>
        <v>0.33333333333334281</v>
      </c>
      <c r="AR192">
        <f>Z192 - AVERAGEIFS('Placebo Males'!Z:Z, 'Placebo Males'!B:B, B192, 'Placebo Males'!P:P, P192)</f>
        <v>-5.6666666666666714</v>
      </c>
      <c r="AS192">
        <f>AB192 - AVERAGEIFS('Placebo Males'!AB:AB, 'Placebo Males'!B:B, B192, 'Placebo Males'!P:P, P192)</f>
        <v>-6</v>
      </c>
      <c r="AT192">
        <f>AC192 - AVERAGEIFS('Placebo Males'!AC:AC, 'Placebo Males'!B:B, B192, 'Placebo Males'!P:P, P192)</f>
        <v>-0.6666666666666643</v>
      </c>
      <c r="AU192">
        <f>AD192 - AVERAGEIFS('Placebo Males'!AD:AD, 'Placebo Males'!B:B, B192, 'Placebo Males'!P:P, P192)</f>
        <v>132.41466666666668</v>
      </c>
      <c r="AV192">
        <f>AE192 - AVERAGEIFS('Placebo Males'!AE:AE, 'Placebo Males'!B:B, B192, 'Placebo Males'!P:P, P192)</f>
        <v>-0.12184066666666667</v>
      </c>
      <c r="AW192">
        <f>AF192 - AVERAGEIFS('Placebo Males'!AF:AF, 'Placebo Males'!B:B, B192, 'Placebo Males'!P:P, P192)</f>
        <v>-3.9768666666666619E-2</v>
      </c>
    </row>
    <row r="193" spans="1:49" x14ac:dyDescent="0.25">
      <c r="A193" t="s">
        <v>3514</v>
      </c>
      <c r="B193">
        <v>1015</v>
      </c>
      <c r="C193" t="s">
        <v>102</v>
      </c>
      <c r="D193">
        <v>19</v>
      </c>
      <c r="E193">
        <v>182.5</v>
      </c>
      <c r="F193">
        <v>63.5</v>
      </c>
      <c r="G193">
        <v>106.25</v>
      </c>
      <c r="H193">
        <v>55.5</v>
      </c>
      <c r="I193" t="s">
        <v>103</v>
      </c>
      <c r="J193" t="s">
        <v>260</v>
      </c>
      <c r="K193" t="s">
        <v>261</v>
      </c>
      <c r="L193" t="s">
        <v>460</v>
      </c>
      <c r="M193" t="s">
        <v>3323</v>
      </c>
      <c r="N193">
        <v>120</v>
      </c>
      <c r="O193" t="s">
        <v>2262</v>
      </c>
      <c r="P193">
        <v>24</v>
      </c>
      <c r="Q193" t="s">
        <v>113</v>
      </c>
      <c r="R193" t="s">
        <v>3327</v>
      </c>
      <c r="S193">
        <v>1.65</v>
      </c>
      <c r="T193" t="s">
        <v>2266</v>
      </c>
      <c r="U193">
        <v>1102</v>
      </c>
      <c r="V193">
        <v>179</v>
      </c>
      <c r="W193">
        <v>391</v>
      </c>
      <c r="X193">
        <v>98</v>
      </c>
      <c r="Y193">
        <v>209</v>
      </c>
      <c r="Z193">
        <v>84</v>
      </c>
      <c r="AA193" t="s">
        <v>108</v>
      </c>
      <c r="AB193">
        <v>46</v>
      </c>
      <c r="AC193">
        <v>40</v>
      </c>
      <c r="AD193">
        <v>762.971</v>
      </c>
      <c r="AE193">
        <v>0.148148</v>
      </c>
      <c r="AF193">
        <v>0.44690099999999999</v>
      </c>
      <c r="AH193">
        <v>50.7</v>
      </c>
      <c r="AI193">
        <f t="shared" si="8"/>
        <v>0.11152622428077685</v>
      </c>
      <c r="AJ193">
        <f t="shared" si="9"/>
        <v>0.38526826480452603</v>
      </c>
      <c r="AK193">
        <f t="shared" si="10"/>
        <v>5.9094226852398957E-2</v>
      </c>
      <c r="AL193">
        <f t="shared" si="11"/>
        <v>5.2720256865557147E-4</v>
      </c>
      <c r="AM193">
        <f>U193 - AVERAGEIFS('Placebo Males'!U:U, 'Placebo Males'!B:B, B193, 'Placebo Males'!P:P, P193)</f>
        <v>-17.666666666666742</v>
      </c>
      <c r="AN193">
        <f>V193 - AVERAGEIFS('Placebo Males'!V:V, 'Placebo Males'!B:B, B193, 'Placebo Males'!P:P, P193)</f>
        <v>0.66666666666665719</v>
      </c>
      <c r="AO193">
        <f>W193 - AVERAGEIFS('Placebo Males'!W:W, 'Placebo Males'!B:B, B193, 'Placebo Males'!P:P, P193)</f>
        <v>-30</v>
      </c>
      <c r="AP193">
        <f>X193 - AVERAGEIFS('Placebo Males'!X:X, 'Placebo Males'!B:B, B193, 'Placebo Males'!P:P, P193)</f>
        <v>-20.666666666666671</v>
      </c>
      <c r="AQ193">
        <f>Y193 - AVERAGEIFS('Placebo Males'!Y:Y, 'Placebo Males'!B:B, B193, 'Placebo Males'!P:P, P193)</f>
        <v>1.3333333333333428</v>
      </c>
      <c r="AR193">
        <f>Z193 - AVERAGEIFS('Placebo Males'!Z:Z, 'Placebo Males'!B:B, B193, 'Placebo Males'!P:P, P193)</f>
        <v>-10.666666666666671</v>
      </c>
      <c r="AS193">
        <f>AB193 - AVERAGEIFS('Placebo Males'!AB:AB, 'Placebo Males'!B:B, B193, 'Placebo Males'!P:P, P193)</f>
        <v>-8</v>
      </c>
      <c r="AT193">
        <f>AC193 - AVERAGEIFS('Placebo Males'!AC:AC, 'Placebo Males'!B:B, B193, 'Placebo Males'!P:P, P193)</f>
        <v>0.3333333333333357</v>
      </c>
      <c r="AU193">
        <f>AD193 - AVERAGEIFS('Placebo Males'!AD:AD, 'Placebo Males'!B:B, B193, 'Placebo Males'!P:P, P193)</f>
        <v>115.05966666666666</v>
      </c>
      <c r="AV193">
        <f>AE193 - AVERAGEIFS('Placebo Males'!AE:AE, 'Placebo Males'!B:B, B193, 'Placebo Males'!P:P, P193)</f>
        <v>-9.438266666666667E-2</v>
      </c>
      <c r="AW193">
        <f>AF193 - AVERAGEIFS('Placebo Males'!AF:AF, 'Placebo Males'!B:B, B193, 'Placebo Males'!P:P, P193)</f>
        <v>-3.4593666666666634E-2</v>
      </c>
    </row>
    <row r="194" spans="1:49" x14ac:dyDescent="0.25">
      <c r="A194" t="s">
        <v>3515</v>
      </c>
      <c r="B194">
        <v>1015</v>
      </c>
      <c r="C194" t="s">
        <v>102</v>
      </c>
      <c r="D194">
        <v>19</v>
      </c>
      <c r="E194">
        <v>182.5</v>
      </c>
      <c r="F194">
        <v>63.5</v>
      </c>
      <c r="G194">
        <v>106.25</v>
      </c>
      <c r="H194">
        <v>55.5</v>
      </c>
      <c r="I194" t="s">
        <v>103</v>
      </c>
      <c r="J194" t="s">
        <v>260</v>
      </c>
      <c r="K194" t="s">
        <v>261</v>
      </c>
      <c r="L194" t="s">
        <v>460</v>
      </c>
      <c r="M194" t="s">
        <v>3323</v>
      </c>
      <c r="N194">
        <v>120</v>
      </c>
      <c r="O194" t="s">
        <v>2262</v>
      </c>
      <c r="P194">
        <v>24</v>
      </c>
      <c r="Q194" t="s">
        <v>113</v>
      </c>
      <c r="R194" t="s">
        <v>3327</v>
      </c>
      <c r="S194">
        <v>1.65</v>
      </c>
      <c r="T194" t="s">
        <v>2266</v>
      </c>
      <c r="U194">
        <v>1117</v>
      </c>
      <c r="V194">
        <v>178</v>
      </c>
      <c r="W194">
        <v>390</v>
      </c>
      <c r="X194">
        <v>97</v>
      </c>
      <c r="Y194">
        <v>207</v>
      </c>
      <c r="Z194">
        <v>86</v>
      </c>
      <c r="AA194" t="s">
        <v>108</v>
      </c>
      <c r="AB194">
        <v>54</v>
      </c>
      <c r="AC194">
        <v>32</v>
      </c>
      <c r="AD194">
        <v>773.01800000000003</v>
      </c>
      <c r="AE194" t="s">
        <v>108</v>
      </c>
      <c r="AF194" t="s">
        <v>108</v>
      </c>
      <c r="AH194">
        <v>50.7</v>
      </c>
      <c r="AI194">
        <f t="shared" si="8"/>
        <v>0.11152622428077685</v>
      </c>
      <c r="AJ194">
        <f t="shared" si="9"/>
        <v>0.38526826480452603</v>
      </c>
      <c r="AK194">
        <f t="shared" si="10"/>
        <v>5.9094226852398957E-2</v>
      </c>
      <c r="AL194">
        <f t="shared" si="11"/>
        <v>5.2720256865557147E-4</v>
      </c>
      <c r="AM194">
        <f>U194 - AVERAGEIFS('Placebo Males'!U:U, 'Placebo Males'!B:B, B194, 'Placebo Males'!P:P, P194)</f>
        <v>-2.6666666666667425</v>
      </c>
      <c r="AN194">
        <f>V194 - AVERAGEIFS('Placebo Males'!V:V, 'Placebo Males'!B:B, B194, 'Placebo Males'!P:P, P194)</f>
        <v>-0.33333333333334281</v>
      </c>
      <c r="AO194">
        <f>W194 - AVERAGEIFS('Placebo Males'!W:W, 'Placebo Males'!B:B, B194, 'Placebo Males'!P:P, P194)</f>
        <v>-31</v>
      </c>
      <c r="AP194">
        <f>X194 - AVERAGEIFS('Placebo Males'!X:X, 'Placebo Males'!B:B, B194, 'Placebo Males'!P:P, P194)</f>
        <v>-21.666666666666671</v>
      </c>
      <c r="AQ194">
        <f>Y194 - AVERAGEIFS('Placebo Males'!Y:Y, 'Placebo Males'!B:B, B194, 'Placebo Males'!P:P, P194)</f>
        <v>-0.66666666666665719</v>
      </c>
      <c r="AR194">
        <f>Z194 - AVERAGEIFS('Placebo Males'!Z:Z, 'Placebo Males'!B:B, B194, 'Placebo Males'!P:P, P194)</f>
        <v>-8.6666666666666714</v>
      </c>
      <c r="AS194">
        <f>AB194 - AVERAGEIFS('Placebo Males'!AB:AB, 'Placebo Males'!B:B, B194, 'Placebo Males'!P:P, P194)</f>
        <v>0</v>
      </c>
      <c r="AT194">
        <f>AC194 - AVERAGEIFS('Placebo Males'!AC:AC, 'Placebo Males'!B:B, B194, 'Placebo Males'!P:P, P194)</f>
        <v>-7.6666666666666643</v>
      </c>
      <c r="AU194">
        <f>AD194 - AVERAGEIFS('Placebo Males'!AD:AD, 'Placebo Males'!B:B, B194, 'Placebo Males'!P:P, P194)</f>
        <v>125.10666666666668</v>
      </c>
      <c r="AV194" t="e">
        <f>AE194 - AVERAGEIFS('Placebo Males'!AE:AE, 'Placebo Males'!B:B, B194, 'Placebo Males'!P:P, P194)</f>
        <v>#VALUE!</v>
      </c>
      <c r="AW194" t="e">
        <f>AF194 - AVERAGEIFS('Placebo Males'!AF:AF, 'Placebo Males'!B:B, B194, 'Placebo Males'!P:P, P194)</f>
        <v>#VALUE!</v>
      </c>
    </row>
    <row r="195" spans="1:49" x14ac:dyDescent="0.25">
      <c r="A195" t="s">
        <v>3516</v>
      </c>
      <c r="B195">
        <v>1016</v>
      </c>
      <c r="C195" t="s">
        <v>102</v>
      </c>
      <c r="D195">
        <v>25</v>
      </c>
      <c r="E195">
        <v>177.5</v>
      </c>
      <c r="F195">
        <v>78.099999999999994</v>
      </c>
      <c r="G195">
        <v>115.25</v>
      </c>
      <c r="H195">
        <v>59</v>
      </c>
      <c r="I195" t="s">
        <v>103</v>
      </c>
      <c r="J195" t="s">
        <v>104</v>
      </c>
      <c r="K195" t="s">
        <v>310</v>
      </c>
      <c r="L195" t="s">
        <v>211</v>
      </c>
      <c r="M195" t="s">
        <v>3323</v>
      </c>
      <c r="N195">
        <v>120</v>
      </c>
      <c r="O195" t="s">
        <v>2262</v>
      </c>
      <c r="P195">
        <v>-0.5</v>
      </c>
      <c r="Q195" t="s">
        <v>109</v>
      </c>
      <c r="R195" t="s">
        <v>108</v>
      </c>
      <c r="S195" t="s">
        <v>108</v>
      </c>
      <c r="T195" t="s">
        <v>108</v>
      </c>
      <c r="U195">
        <v>1152</v>
      </c>
      <c r="V195">
        <v>149</v>
      </c>
      <c r="W195">
        <v>410</v>
      </c>
      <c r="X195">
        <v>119</v>
      </c>
      <c r="Y195">
        <v>201</v>
      </c>
      <c r="Z195">
        <v>90</v>
      </c>
      <c r="AA195" t="s">
        <v>108</v>
      </c>
      <c r="AB195">
        <v>45</v>
      </c>
      <c r="AC195">
        <v>35</v>
      </c>
      <c r="AD195">
        <v>656.47799999999995</v>
      </c>
      <c r="AE195">
        <v>5.0847499999999997E-2</v>
      </c>
      <c r="AF195">
        <v>0.40998400000000002</v>
      </c>
      <c r="AH195">
        <v>50.7</v>
      </c>
      <c r="AI195">
        <f t="shared" ref="AI195:AI258" si="12">((AH195*10^-9)/454.6016)*10^9</f>
        <v>0.11152622428077685</v>
      </c>
      <c r="AJ195">
        <f t="shared" ref="AJ195:AJ258" si="13">1 -(1/(1+((AI195/0.2)^0.8)))</f>
        <v>0.38526826480452603</v>
      </c>
      <c r="AK195">
        <f t="shared" ref="AK195:AK258" si="14">1 -(1/(1+((AI195/2.5)^0.89)))</f>
        <v>5.9094226852398957E-2</v>
      </c>
      <c r="AL195">
        <f t="shared" ref="AL195:AL258" si="15">1 -(1/(1+((AI195/32.5)^1.33)))</f>
        <v>5.2720256865557147E-4</v>
      </c>
      <c r="AM195">
        <f>U195 - AVERAGEIFS('Placebo Males'!U:U, 'Placebo Males'!B:B, B195, 'Placebo Males'!P:P, P195)</f>
        <v>43.666666666666742</v>
      </c>
      <c r="AN195">
        <f>V195 - AVERAGEIFS('Placebo Males'!V:V, 'Placebo Males'!B:B, B195, 'Placebo Males'!P:P, P195)</f>
        <v>-15.333333333333343</v>
      </c>
      <c r="AO195">
        <f>W195 - AVERAGEIFS('Placebo Males'!W:W, 'Placebo Males'!B:B, B195, 'Placebo Males'!P:P, P195)</f>
        <v>27.666666666666686</v>
      </c>
      <c r="AP195">
        <f>X195 - AVERAGEIFS('Placebo Males'!X:X, 'Placebo Males'!B:B, B195, 'Placebo Males'!P:P, P195)</f>
        <v>19.333333333333329</v>
      </c>
      <c r="AQ195">
        <f>Y195 - AVERAGEIFS('Placebo Males'!Y:Y, 'Placebo Males'!B:B, B195, 'Placebo Males'!P:P, P195)</f>
        <v>-0.33333333333334281</v>
      </c>
      <c r="AR195">
        <f>Z195 - AVERAGEIFS('Placebo Males'!Z:Z, 'Placebo Males'!B:B, B195, 'Placebo Males'!P:P, P195)</f>
        <v>8.6666666666666714</v>
      </c>
      <c r="AS195">
        <f>AB195 - AVERAGEIFS('Placebo Males'!AB:AB, 'Placebo Males'!B:B, B195, 'Placebo Males'!P:P, P195)</f>
        <v>2</v>
      </c>
      <c r="AT195">
        <f>AC195 - AVERAGEIFS('Placebo Males'!AC:AC, 'Placebo Males'!B:B, B195, 'Placebo Males'!P:P, P195)</f>
        <v>4.6666666666666679</v>
      </c>
      <c r="AU195">
        <f>AD195 - AVERAGEIFS('Placebo Males'!AD:AD, 'Placebo Males'!B:B, B195, 'Placebo Males'!P:P, P195)</f>
        <v>-46.395666666666784</v>
      </c>
      <c r="AV195">
        <f>AE195 - AVERAGEIFS('Placebo Males'!AE:AE, 'Placebo Males'!B:B, B195, 'Placebo Males'!P:P, P195)</f>
        <v>-1.7182933333333338E-2</v>
      </c>
      <c r="AW195">
        <f>AF195 - AVERAGEIFS('Placebo Males'!AF:AF, 'Placebo Males'!B:B, B195, 'Placebo Males'!P:P, P195)</f>
        <v>2.4125333333333387E-2</v>
      </c>
    </row>
    <row r="196" spans="1:49" x14ac:dyDescent="0.25">
      <c r="A196" t="s">
        <v>3517</v>
      </c>
      <c r="B196">
        <v>1016</v>
      </c>
      <c r="C196" t="s">
        <v>102</v>
      </c>
      <c r="D196">
        <v>25</v>
      </c>
      <c r="E196">
        <v>177.5</v>
      </c>
      <c r="F196">
        <v>78.099999999999994</v>
      </c>
      <c r="G196">
        <v>115.25</v>
      </c>
      <c r="H196">
        <v>59</v>
      </c>
      <c r="I196" t="s">
        <v>103</v>
      </c>
      <c r="J196" t="s">
        <v>104</v>
      </c>
      <c r="K196" t="s">
        <v>310</v>
      </c>
      <c r="L196" t="s">
        <v>211</v>
      </c>
      <c r="M196" t="s">
        <v>3323</v>
      </c>
      <c r="N196">
        <v>120</v>
      </c>
      <c r="O196" t="s">
        <v>2262</v>
      </c>
      <c r="P196">
        <v>-0.5</v>
      </c>
      <c r="Q196" t="s">
        <v>109</v>
      </c>
      <c r="R196" t="s">
        <v>108</v>
      </c>
      <c r="S196" t="s">
        <v>108</v>
      </c>
      <c r="T196" t="s">
        <v>108</v>
      </c>
      <c r="U196">
        <v>1204</v>
      </c>
      <c r="V196">
        <v>167</v>
      </c>
      <c r="W196">
        <v>397</v>
      </c>
      <c r="X196">
        <v>117</v>
      </c>
      <c r="Y196">
        <v>191</v>
      </c>
      <c r="Z196">
        <v>89</v>
      </c>
      <c r="AA196" t="s">
        <v>108</v>
      </c>
      <c r="AB196">
        <v>45</v>
      </c>
      <c r="AC196">
        <v>34</v>
      </c>
      <c r="AD196">
        <v>654.34400000000005</v>
      </c>
      <c r="AE196">
        <v>0.05</v>
      </c>
      <c r="AF196">
        <v>0.41331600000000002</v>
      </c>
      <c r="AH196">
        <v>50.7</v>
      </c>
      <c r="AI196">
        <f t="shared" si="12"/>
        <v>0.11152622428077685</v>
      </c>
      <c r="AJ196">
        <f t="shared" si="13"/>
        <v>0.38526826480452603</v>
      </c>
      <c r="AK196">
        <f t="shared" si="14"/>
        <v>5.9094226852398957E-2</v>
      </c>
      <c r="AL196">
        <f t="shared" si="15"/>
        <v>5.2720256865557147E-4</v>
      </c>
      <c r="AM196">
        <f>U196 - AVERAGEIFS('Placebo Males'!U:U, 'Placebo Males'!B:B, B196, 'Placebo Males'!P:P, P196)</f>
        <v>95.666666666666742</v>
      </c>
      <c r="AN196">
        <f>V196 - AVERAGEIFS('Placebo Males'!V:V, 'Placebo Males'!B:B, B196, 'Placebo Males'!P:P, P196)</f>
        <v>2.6666666666666572</v>
      </c>
      <c r="AO196">
        <f>W196 - AVERAGEIFS('Placebo Males'!W:W, 'Placebo Males'!B:B, B196, 'Placebo Males'!P:P, P196)</f>
        <v>14.666666666666686</v>
      </c>
      <c r="AP196">
        <f>X196 - AVERAGEIFS('Placebo Males'!X:X, 'Placebo Males'!B:B, B196, 'Placebo Males'!P:P, P196)</f>
        <v>17.333333333333329</v>
      </c>
      <c r="AQ196">
        <f>Y196 - AVERAGEIFS('Placebo Males'!Y:Y, 'Placebo Males'!B:B, B196, 'Placebo Males'!P:P, P196)</f>
        <v>-10.333333333333343</v>
      </c>
      <c r="AR196">
        <f>Z196 - AVERAGEIFS('Placebo Males'!Z:Z, 'Placebo Males'!B:B, B196, 'Placebo Males'!P:P, P196)</f>
        <v>7.6666666666666714</v>
      </c>
      <c r="AS196">
        <f>AB196 - AVERAGEIFS('Placebo Males'!AB:AB, 'Placebo Males'!B:B, B196, 'Placebo Males'!P:P, P196)</f>
        <v>2</v>
      </c>
      <c r="AT196">
        <f>AC196 - AVERAGEIFS('Placebo Males'!AC:AC, 'Placebo Males'!B:B, B196, 'Placebo Males'!P:P, P196)</f>
        <v>3.6666666666666679</v>
      </c>
      <c r="AU196">
        <f>AD196 - AVERAGEIFS('Placebo Males'!AD:AD, 'Placebo Males'!B:B, B196, 'Placebo Males'!P:P, P196)</f>
        <v>-48.529666666666685</v>
      </c>
      <c r="AV196">
        <f>AE196 - AVERAGEIFS('Placebo Males'!AE:AE, 'Placebo Males'!B:B, B196, 'Placebo Males'!P:P, P196)</f>
        <v>-1.8030433333333332E-2</v>
      </c>
      <c r="AW196">
        <f>AF196 - AVERAGEIFS('Placebo Males'!AF:AF, 'Placebo Males'!B:B, B196, 'Placebo Males'!P:P, P196)</f>
        <v>2.7457333333333389E-2</v>
      </c>
    </row>
    <row r="197" spans="1:49" x14ac:dyDescent="0.25">
      <c r="A197" t="s">
        <v>3518</v>
      </c>
      <c r="B197">
        <v>1016</v>
      </c>
      <c r="C197" t="s">
        <v>102</v>
      </c>
      <c r="D197">
        <v>25</v>
      </c>
      <c r="E197">
        <v>177.5</v>
      </c>
      <c r="F197">
        <v>78.099999999999994</v>
      </c>
      <c r="G197">
        <v>115.25</v>
      </c>
      <c r="H197">
        <v>59</v>
      </c>
      <c r="I197" t="s">
        <v>103</v>
      </c>
      <c r="J197" t="s">
        <v>104</v>
      </c>
      <c r="K197" t="s">
        <v>310</v>
      </c>
      <c r="L197" t="s">
        <v>211</v>
      </c>
      <c r="M197" t="s">
        <v>3323</v>
      </c>
      <c r="N197">
        <v>120</v>
      </c>
      <c r="O197" t="s">
        <v>2262</v>
      </c>
      <c r="P197">
        <v>-0.5</v>
      </c>
      <c r="Q197" t="s">
        <v>109</v>
      </c>
      <c r="R197" t="s">
        <v>108</v>
      </c>
      <c r="S197" t="s">
        <v>108</v>
      </c>
      <c r="T197" t="s">
        <v>108</v>
      </c>
      <c r="U197">
        <v>1216</v>
      </c>
      <c r="V197">
        <v>163</v>
      </c>
      <c r="W197">
        <v>399</v>
      </c>
      <c r="X197">
        <v>115</v>
      </c>
      <c r="Y197">
        <v>195</v>
      </c>
      <c r="Z197">
        <v>89</v>
      </c>
      <c r="AA197" t="s">
        <v>108</v>
      </c>
      <c r="AB197">
        <v>43</v>
      </c>
      <c r="AC197">
        <v>35</v>
      </c>
      <c r="AD197">
        <v>659.42100000000005</v>
      </c>
      <c r="AE197">
        <v>7.1428599999999995E-2</v>
      </c>
      <c r="AF197">
        <v>0.40385399999999999</v>
      </c>
      <c r="AH197">
        <v>50.7</v>
      </c>
      <c r="AI197">
        <f t="shared" si="12"/>
        <v>0.11152622428077685</v>
      </c>
      <c r="AJ197">
        <f t="shared" si="13"/>
        <v>0.38526826480452603</v>
      </c>
      <c r="AK197">
        <f t="shared" si="14"/>
        <v>5.9094226852398957E-2</v>
      </c>
      <c r="AL197">
        <f t="shared" si="15"/>
        <v>5.2720256865557147E-4</v>
      </c>
      <c r="AM197">
        <f>U197 - AVERAGEIFS('Placebo Males'!U:U, 'Placebo Males'!B:B, B197, 'Placebo Males'!P:P, P197)</f>
        <v>107.66666666666674</v>
      </c>
      <c r="AN197">
        <f>V197 - AVERAGEIFS('Placebo Males'!V:V, 'Placebo Males'!B:B, B197, 'Placebo Males'!P:P, P197)</f>
        <v>-1.3333333333333428</v>
      </c>
      <c r="AO197">
        <f>W197 - AVERAGEIFS('Placebo Males'!W:W, 'Placebo Males'!B:B, B197, 'Placebo Males'!P:P, P197)</f>
        <v>16.666666666666686</v>
      </c>
      <c r="AP197">
        <f>X197 - AVERAGEIFS('Placebo Males'!X:X, 'Placebo Males'!B:B, B197, 'Placebo Males'!P:P, P197)</f>
        <v>15.333333333333329</v>
      </c>
      <c r="AQ197">
        <f>Y197 - AVERAGEIFS('Placebo Males'!Y:Y, 'Placebo Males'!B:B, B197, 'Placebo Males'!P:P, P197)</f>
        <v>-6.3333333333333428</v>
      </c>
      <c r="AR197">
        <f>Z197 - AVERAGEIFS('Placebo Males'!Z:Z, 'Placebo Males'!B:B, B197, 'Placebo Males'!P:P, P197)</f>
        <v>7.6666666666666714</v>
      </c>
      <c r="AS197">
        <f>AB197 - AVERAGEIFS('Placebo Males'!AB:AB, 'Placebo Males'!B:B, B197, 'Placebo Males'!P:P, P197)</f>
        <v>0</v>
      </c>
      <c r="AT197">
        <f>AC197 - AVERAGEIFS('Placebo Males'!AC:AC, 'Placebo Males'!B:B, B197, 'Placebo Males'!P:P, P197)</f>
        <v>4.6666666666666679</v>
      </c>
      <c r="AU197">
        <f>AD197 - AVERAGEIFS('Placebo Males'!AD:AD, 'Placebo Males'!B:B, B197, 'Placebo Males'!P:P, P197)</f>
        <v>-43.452666666666687</v>
      </c>
      <c r="AV197">
        <f>AE197 - AVERAGEIFS('Placebo Males'!AE:AE, 'Placebo Males'!B:B, B197, 'Placebo Males'!P:P, P197)</f>
        <v>3.3981666666666605E-3</v>
      </c>
      <c r="AW197">
        <f>AF197 - AVERAGEIFS('Placebo Males'!AF:AF, 'Placebo Males'!B:B, B197, 'Placebo Males'!P:P, P197)</f>
        <v>1.7995333333333363E-2</v>
      </c>
    </row>
    <row r="198" spans="1:49" x14ac:dyDescent="0.25">
      <c r="A198" t="s">
        <v>3519</v>
      </c>
      <c r="B198">
        <v>1016</v>
      </c>
      <c r="C198" t="s">
        <v>102</v>
      </c>
      <c r="D198">
        <v>25</v>
      </c>
      <c r="E198">
        <v>177.5</v>
      </c>
      <c r="F198">
        <v>78.099999999999994</v>
      </c>
      <c r="G198">
        <v>115.25</v>
      </c>
      <c r="H198">
        <v>59</v>
      </c>
      <c r="I198" t="s">
        <v>103</v>
      </c>
      <c r="J198" t="s">
        <v>104</v>
      </c>
      <c r="K198" t="s">
        <v>310</v>
      </c>
      <c r="L198" t="s">
        <v>211</v>
      </c>
      <c r="M198" t="s">
        <v>3323</v>
      </c>
      <c r="N198">
        <v>120</v>
      </c>
      <c r="O198" t="s">
        <v>2262</v>
      </c>
      <c r="P198">
        <v>0.5</v>
      </c>
      <c r="Q198" t="s">
        <v>113</v>
      </c>
      <c r="R198" t="s">
        <v>3327</v>
      </c>
      <c r="S198">
        <v>55.6</v>
      </c>
      <c r="T198" t="s">
        <v>2266</v>
      </c>
      <c r="U198">
        <v>1006</v>
      </c>
      <c r="V198">
        <v>157</v>
      </c>
      <c r="W198">
        <v>371</v>
      </c>
      <c r="X198">
        <v>110</v>
      </c>
      <c r="Y198">
        <v>177</v>
      </c>
      <c r="Z198">
        <v>84</v>
      </c>
      <c r="AA198" t="s">
        <v>108</v>
      </c>
      <c r="AB198">
        <v>44</v>
      </c>
      <c r="AC198">
        <v>30</v>
      </c>
      <c r="AD198">
        <v>589.67899999999997</v>
      </c>
      <c r="AE198">
        <v>5.3571399999999998E-2</v>
      </c>
      <c r="AF198">
        <v>0.37118200000000001</v>
      </c>
      <c r="AH198">
        <v>49.6</v>
      </c>
      <c r="AI198">
        <f t="shared" si="12"/>
        <v>0.10910652316225901</v>
      </c>
      <c r="AJ198">
        <f t="shared" si="13"/>
        <v>0.38112069788466896</v>
      </c>
      <c r="AK198">
        <f t="shared" si="14"/>
        <v>5.8018047872798184E-2</v>
      </c>
      <c r="AL198">
        <f t="shared" si="15"/>
        <v>5.1205209174720601E-4</v>
      </c>
      <c r="AM198">
        <f>U198 - AVERAGEIFS('Placebo Males'!U:U, 'Placebo Males'!B:B, B198, 'Placebo Males'!P:P, P198)</f>
        <v>-128.66666666666674</v>
      </c>
      <c r="AN198">
        <f>V198 - AVERAGEIFS('Placebo Males'!V:V, 'Placebo Males'!B:B, B198, 'Placebo Males'!P:P, P198)</f>
        <v>0</v>
      </c>
      <c r="AO198">
        <f>W198 - AVERAGEIFS('Placebo Males'!W:W, 'Placebo Males'!B:B, B198, 'Placebo Males'!P:P, P198)</f>
        <v>-1</v>
      </c>
      <c r="AP198">
        <f>X198 - AVERAGEIFS('Placebo Males'!X:X, 'Placebo Males'!B:B, B198, 'Placebo Males'!P:P, P198)</f>
        <v>6</v>
      </c>
      <c r="AQ198">
        <f>Y198 - AVERAGEIFS('Placebo Males'!Y:Y, 'Placebo Males'!B:B, B198, 'Placebo Males'!P:P, P198)</f>
        <v>-14</v>
      </c>
      <c r="AR198">
        <f>Z198 - AVERAGEIFS('Placebo Males'!Z:Z, 'Placebo Males'!B:B, B198, 'Placebo Males'!P:P, P198)</f>
        <v>7</v>
      </c>
      <c r="AS198">
        <f>AB198 - AVERAGEIFS('Placebo Males'!AB:AB, 'Placebo Males'!B:B, B198, 'Placebo Males'!P:P, P198)</f>
        <v>3.3333333333333357</v>
      </c>
      <c r="AT198">
        <f>AC198 - AVERAGEIFS('Placebo Males'!AC:AC, 'Placebo Males'!B:B, B198, 'Placebo Males'!P:P, P198)</f>
        <v>-0.33333333333333215</v>
      </c>
      <c r="AU198">
        <f>AD198 - AVERAGEIFS('Placebo Males'!AD:AD, 'Placebo Males'!B:B, B198, 'Placebo Males'!P:P, P198)</f>
        <v>-141.53899999999987</v>
      </c>
      <c r="AV198">
        <f>AE198 - AVERAGEIFS('Placebo Males'!AE:AE, 'Placebo Males'!B:B, B198, 'Placebo Males'!P:P, P198)</f>
        <v>-3.408666666666664E-3</v>
      </c>
      <c r="AW198">
        <f>AF198 - AVERAGEIFS('Placebo Males'!AF:AF, 'Placebo Males'!B:B, B198, 'Placebo Males'!P:P, P198)</f>
        <v>1.4361333333333337E-2</v>
      </c>
    </row>
    <row r="199" spans="1:49" x14ac:dyDescent="0.25">
      <c r="A199" t="s">
        <v>3520</v>
      </c>
      <c r="B199">
        <v>1016</v>
      </c>
      <c r="C199" t="s">
        <v>102</v>
      </c>
      <c r="D199">
        <v>25</v>
      </c>
      <c r="E199">
        <v>177.5</v>
      </c>
      <c r="F199">
        <v>78.099999999999994</v>
      </c>
      <c r="G199">
        <v>115.25</v>
      </c>
      <c r="H199">
        <v>59</v>
      </c>
      <c r="I199" t="s">
        <v>103</v>
      </c>
      <c r="J199" t="s">
        <v>104</v>
      </c>
      <c r="K199" t="s">
        <v>310</v>
      </c>
      <c r="L199" t="s">
        <v>211</v>
      </c>
      <c r="M199" t="s">
        <v>3323</v>
      </c>
      <c r="N199">
        <v>120</v>
      </c>
      <c r="O199" t="s">
        <v>2262</v>
      </c>
      <c r="P199">
        <v>0.5</v>
      </c>
      <c r="Q199" t="s">
        <v>113</v>
      </c>
      <c r="R199" t="s">
        <v>3327</v>
      </c>
      <c r="S199">
        <v>55.6</v>
      </c>
      <c r="T199" t="s">
        <v>2266</v>
      </c>
      <c r="U199">
        <v>1019</v>
      </c>
      <c r="V199">
        <v>158</v>
      </c>
      <c r="W199">
        <v>371</v>
      </c>
      <c r="X199">
        <v>110</v>
      </c>
      <c r="Y199">
        <v>175</v>
      </c>
      <c r="Z199">
        <v>86</v>
      </c>
      <c r="AA199" t="s">
        <v>108</v>
      </c>
      <c r="AB199">
        <v>40</v>
      </c>
      <c r="AC199">
        <v>34</v>
      </c>
      <c r="AD199">
        <v>570.50599999999997</v>
      </c>
      <c r="AE199">
        <v>5.2631600000000001E-2</v>
      </c>
      <c r="AF199">
        <v>0.37422899999999998</v>
      </c>
      <c r="AH199">
        <v>49.6</v>
      </c>
      <c r="AI199">
        <f t="shared" si="12"/>
        <v>0.10910652316225901</v>
      </c>
      <c r="AJ199">
        <f t="shared" si="13"/>
        <v>0.38112069788466896</v>
      </c>
      <c r="AK199">
        <f t="shared" si="14"/>
        <v>5.8018047872798184E-2</v>
      </c>
      <c r="AL199">
        <f t="shared" si="15"/>
        <v>5.1205209174720601E-4</v>
      </c>
      <c r="AM199">
        <f>U199 - AVERAGEIFS('Placebo Males'!U:U, 'Placebo Males'!B:B, B199, 'Placebo Males'!P:P, P199)</f>
        <v>-115.66666666666674</v>
      </c>
      <c r="AN199">
        <f>V199 - AVERAGEIFS('Placebo Males'!V:V, 'Placebo Males'!B:B, B199, 'Placebo Males'!P:P, P199)</f>
        <v>1</v>
      </c>
      <c r="AO199">
        <f>W199 - AVERAGEIFS('Placebo Males'!W:W, 'Placebo Males'!B:B, B199, 'Placebo Males'!P:P, P199)</f>
        <v>-1</v>
      </c>
      <c r="AP199">
        <f>X199 - AVERAGEIFS('Placebo Males'!X:X, 'Placebo Males'!B:B, B199, 'Placebo Males'!P:P, P199)</f>
        <v>6</v>
      </c>
      <c r="AQ199">
        <f>Y199 - AVERAGEIFS('Placebo Males'!Y:Y, 'Placebo Males'!B:B, B199, 'Placebo Males'!P:P, P199)</f>
        <v>-16</v>
      </c>
      <c r="AR199">
        <f>Z199 - AVERAGEIFS('Placebo Males'!Z:Z, 'Placebo Males'!B:B, B199, 'Placebo Males'!P:P, P199)</f>
        <v>9</v>
      </c>
      <c r="AS199">
        <f>AB199 - AVERAGEIFS('Placebo Males'!AB:AB, 'Placebo Males'!B:B, B199, 'Placebo Males'!P:P, P199)</f>
        <v>-0.6666666666666643</v>
      </c>
      <c r="AT199">
        <f>AC199 - AVERAGEIFS('Placebo Males'!AC:AC, 'Placebo Males'!B:B, B199, 'Placebo Males'!P:P, P199)</f>
        <v>3.6666666666666679</v>
      </c>
      <c r="AU199">
        <f>AD199 - AVERAGEIFS('Placebo Males'!AD:AD, 'Placebo Males'!B:B, B199, 'Placebo Males'!P:P, P199)</f>
        <v>-160.71199999999988</v>
      </c>
      <c r="AV199">
        <f>AE199 - AVERAGEIFS('Placebo Males'!AE:AE, 'Placebo Males'!B:B, B199, 'Placebo Males'!P:P, P199)</f>
        <v>-4.3484666666666616E-3</v>
      </c>
      <c r="AW199">
        <f>AF199 - AVERAGEIFS('Placebo Males'!AF:AF, 'Placebo Males'!B:B, B199, 'Placebo Males'!P:P, P199)</f>
        <v>1.7408333333333303E-2</v>
      </c>
    </row>
    <row r="200" spans="1:49" x14ac:dyDescent="0.25">
      <c r="A200" t="s">
        <v>3521</v>
      </c>
      <c r="B200">
        <v>1016</v>
      </c>
      <c r="C200" t="s">
        <v>102</v>
      </c>
      <c r="D200">
        <v>25</v>
      </c>
      <c r="E200">
        <v>177.5</v>
      </c>
      <c r="F200">
        <v>78.099999999999994</v>
      </c>
      <c r="G200">
        <v>115.25</v>
      </c>
      <c r="H200">
        <v>59</v>
      </c>
      <c r="I200" t="s">
        <v>103</v>
      </c>
      <c r="J200" t="s">
        <v>104</v>
      </c>
      <c r="K200" t="s">
        <v>310</v>
      </c>
      <c r="L200" t="s">
        <v>211</v>
      </c>
      <c r="M200" t="s">
        <v>3323</v>
      </c>
      <c r="N200">
        <v>120</v>
      </c>
      <c r="O200" t="s">
        <v>2262</v>
      </c>
      <c r="P200">
        <v>0.5</v>
      </c>
      <c r="Q200" t="s">
        <v>113</v>
      </c>
      <c r="R200" t="s">
        <v>3327</v>
      </c>
      <c r="S200">
        <v>55.6</v>
      </c>
      <c r="T200" t="s">
        <v>2266</v>
      </c>
      <c r="U200">
        <v>1016</v>
      </c>
      <c r="V200">
        <v>159</v>
      </c>
      <c r="W200">
        <v>377</v>
      </c>
      <c r="X200">
        <v>108</v>
      </c>
      <c r="Y200">
        <v>184</v>
      </c>
      <c r="Z200">
        <v>85</v>
      </c>
      <c r="AA200" t="s">
        <v>108</v>
      </c>
      <c r="AB200">
        <v>45</v>
      </c>
      <c r="AC200">
        <v>29</v>
      </c>
      <c r="AD200">
        <v>623.43200000000002</v>
      </c>
      <c r="AE200">
        <v>3.4482800000000001E-2</v>
      </c>
      <c r="AF200">
        <v>0.38212400000000002</v>
      </c>
      <c r="AH200">
        <v>49.6</v>
      </c>
      <c r="AI200">
        <f t="shared" si="12"/>
        <v>0.10910652316225901</v>
      </c>
      <c r="AJ200">
        <f t="shared" si="13"/>
        <v>0.38112069788466896</v>
      </c>
      <c r="AK200">
        <f t="shared" si="14"/>
        <v>5.8018047872798184E-2</v>
      </c>
      <c r="AL200">
        <f t="shared" si="15"/>
        <v>5.1205209174720601E-4</v>
      </c>
      <c r="AM200">
        <f>U200 - AVERAGEIFS('Placebo Males'!U:U, 'Placebo Males'!B:B, B200, 'Placebo Males'!P:P, P200)</f>
        <v>-118.66666666666674</v>
      </c>
      <c r="AN200">
        <f>V200 - AVERAGEIFS('Placebo Males'!V:V, 'Placebo Males'!B:B, B200, 'Placebo Males'!P:P, P200)</f>
        <v>2</v>
      </c>
      <c r="AO200">
        <f>W200 - AVERAGEIFS('Placebo Males'!W:W, 'Placebo Males'!B:B, B200, 'Placebo Males'!P:P, P200)</f>
        <v>5</v>
      </c>
      <c r="AP200">
        <f>X200 - AVERAGEIFS('Placebo Males'!X:X, 'Placebo Males'!B:B, B200, 'Placebo Males'!P:P, P200)</f>
        <v>4</v>
      </c>
      <c r="AQ200">
        <f>Y200 - AVERAGEIFS('Placebo Males'!Y:Y, 'Placebo Males'!B:B, B200, 'Placebo Males'!P:P, P200)</f>
        <v>-7</v>
      </c>
      <c r="AR200">
        <f>Z200 - AVERAGEIFS('Placebo Males'!Z:Z, 'Placebo Males'!B:B, B200, 'Placebo Males'!P:P, P200)</f>
        <v>8</v>
      </c>
      <c r="AS200">
        <f>AB200 - AVERAGEIFS('Placebo Males'!AB:AB, 'Placebo Males'!B:B, B200, 'Placebo Males'!P:P, P200)</f>
        <v>4.3333333333333357</v>
      </c>
      <c r="AT200">
        <f>AC200 - AVERAGEIFS('Placebo Males'!AC:AC, 'Placebo Males'!B:B, B200, 'Placebo Males'!P:P, P200)</f>
        <v>-1.3333333333333321</v>
      </c>
      <c r="AU200">
        <f>AD200 - AVERAGEIFS('Placebo Males'!AD:AD, 'Placebo Males'!B:B, B200, 'Placebo Males'!P:P, P200)</f>
        <v>-107.78599999999983</v>
      </c>
      <c r="AV200">
        <f>AE200 - AVERAGEIFS('Placebo Males'!AE:AE, 'Placebo Males'!B:B, B200, 'Placebo Males'!P:P, P200)</f>
        <v>-2.2497266666666661E-2</v>
      </c>
      <c r="AW200">
        <f>AF200 - AVERAGEIFS('Placebo Males'!AF:AF, 'Placebo Males'!B:B, B200, 'Placebo Males'!P:P, P200)</f>
        <v>2.5303333333333344E-2</v>
      </c>
    </row>
    <row r="201" spans="1:49" x14ac:dyDescent="0.25">
      <c r="A201" t="s">
        <v>3522</v>
      </c>
      <c r="B201">
        <v>1016</v>
      </c>
      <c r="C201" t="s">
        <v>102</v>
      </c>
      <c r="D201">
        <v>25</v>
      </c>
      <c r="E201">
        <v>177.5</v>
      </c>
      <c r="F201">
        <v>78.099999999999994</v>
      </c>
      <c r="G201">
        <v>115.25</v>
      </c>
      <c r="H201">
        <v>59</v>
      </c>
      <c r="I201" t="s">
        <v>103</v>
      </c>
      <c r="J201" t="s">
        <v>104</v>
      </c>
      <c r="K201" t="s">
        <v>310</v>
      </c>
      <c r="L201" t="s">
        <v>211</v>
      </c>
      <c r="M201" t="s">
        <v>3323</v>
      </c>
      <c r="N201">
        <v>120</v>
      </c>
      <c r="O201" t="s">
        <v>2262</v>
      </c>
      <c r="P201">
        <v>1</v>
      </c>
      <c r="Q201" t="s">
        <v>113</v>
      </c>
      <c r="R201" t="s">
        <v>3327</v>
      </c>
      <c r="S201">
        <v>102</v>
      </c>
      <c r="T201" t="s">
        <v>2266</v>
      </c>
      <c r="U201">
        <v>870</v>
      </c>
      <c r="V201">
        <v>170</v>
      </c>
      <c r="W201">
        <v>371</v>
      </c>
      <c r="X201">
        <v>123</v>
      </c>
      <c r="Y201">
        <v>158</v>
      </c>
      <c r="Z201">
        <v>90</v>
      </c>
      <c r="AA201" t="s">
        <v>108</v>
      </c>
      <c r="AB201">
        <v>43</v>
      </c>
      <c r="AC201">
        <v>33</v>
      </c>
      <c r="AD201">
        <v>493.48200000000003</v>
      </c>
      <c r="AE201">
        <v>5.5555599999999997E-2</v>
      </c>
      <c r="AF201">
        <v>0.35591499999999998</v>
      </c>
      <c r="AH201">
        <v>49.4</v>
      </c>
      <c r="AI201">
        <f t="shared" si="12"/>
        <v>0.10866657750434666</v>
      </c>
      <c r="AJ201">
        <f t="shared" si="13"/>
        <v>0.38035858967260505</v>
      </c>
      <c r="AK201">
        <f t="shared" si="14"/>
        <v>5.7821833452141869E-2</v>
      </c>
      <c r="AL201">
        <f t="shared" si="15"/>
        <v>5.0930923228920122E-4</v>
      </c>
      <c r="AM201">
        <f>U201 - AVERAGEIFS('Placebo Males'!U:U, 'Placebo Males'!B:B, B201, 'Placebo Males'!P:P, P201)</f>
        <v>-231</v>
      </c>
      <c r="AN201">
        <f>V201 - AVERAGEIFS('Placebo Males'!V:V, 'Placebo Males'!B:B, B201, 'Placebo Males'!P:P, P201)</f>
        <v>13.333333333333343</v>
      </c>
      <c r="AO201">
        <f>W201 - AVERAGEIFS('Placebo Males'!W:W, 'Placebo Males'!B:B, B201, 'Placebo Males'!P:P, P201)</f>
        <v>2.6666666666666856</v>
      </c>
      <c r="AP201">
        <f>X201 - AVERAGEIFS('Placebo Males'!X:X, 'Placebo Males'!B:B, B201, 'Placebo Males'!P:P, P201)</f>
        <v>20</v>
      </c>
      <c r="AQ201">
        <f>Y201 - AVERAGEIFS('Placebo Males'!Y:Y, 'Placebo Males'!B:B, B201, 'Placebo Males'!P:P, P201)</f>
        <v>-28</v>
      </c>
      <c r="AR201">
        <f>Z201 - AVERAGEIFS('Placebo Males'!Z:Z, 'Placebo Males'!B:B, B201, 'Placebo Males'!P:P, P201)</f>
        <v>10.666666666666671</v>
      </c>
      <c r="AS201">
        <f>AB201 - AVERAGEIFS('Placebo Males'!AB:AB, 'Placebo Males'!B:B, B201, 'Placebo Males'!P:P, P201)</f>
        <v>0.6666666666666643</v>
      </c>
      <c r="AT201">
        <f>AC201 - AVERAGEIFS('Placebo Males'!AC:AC, 'Placebo Males'!B:B, B201, 'Placebo Males'!P:P, P201)</f>
        <v>3.3333333333333321</v>
      </c>
      <c r="AU201">
        <f>AD201 - AVERAGEIFS('Placebo Males'!AD:AD, 'Placebo Males'!B:B, B201, 'Placebo Males'!P:P, P201)</f>
        <v>-211.84566666666666</v>
      </c>
      <c r="AV201">
        <f>AE201 - AVERAGEIFS('Placebo Males'!AE:AE, 'Placebo Males'!B:B, B201, 'Placebo Males'!P:P, P201)</f>
        <v>4.6593333333332793E-4</v>
      </c>
      <c r="AW201">
        <f>AF201 - AVERAGEIFS('Placebo Males'!AF:AF, 'Placebo Males'!B:B, B201, 'Placebo Males'!P:P, P201)</f>
        <v>2.1966666666667356E-4</v>
      </c>
    </row>
    <row r="202" spans="1:49" x14ac:dyDescent="0.25">
      <c r="A202" t="s">
        <v>3523</v>
      </c>
      <c r="B202">
        <v>1016</v>
      </c>
      <c r="C202" t="s">
        <v>102</v>
      </c>
      <c r="D202">
        <v>25</v>
      </c>
      <c r="E202">
        <v>177.5</v>
      </c>
      <c r="F202">
        <v>78.099999999999994</v>
      </c>
      <c r="G202">
        <v>115.25</v>
      </c>
      <c r="H202">
        <v>59</v>
      </c>
      <c r="I202" t="s">
        <v>103</v>
      </c>
      <c r="J202" t="s">
        <v>104</v>
      </c>
      <c r="K202" t="s">
        <v>310</v>
      </c>
      <c r="L202" t="s">
        <v>211</v>
      </c>
      <c r="M202" t="s">
        <v>3323</v>
      </c>
      <c r="N202">
        <v>120</v>
      </c>
      <c r="O202" t="s">
        <v>2262</v>
      </c>
      <c r="P202">
        <v>1</v>
      </c>
      <c r="Q202" t="s">
        <v>113</v>
      </c>
      <c r="R202" t="s">
        <v>3327</v>
      </c>
      <c r="S202">
        <v>102</v>
      </c>
      <c r="T202" t="s">
        <v>2266</v>
      </c>
      <c r="U202">
        <v>998</v>
      </c>
      <c r="V202">
        <v>188</v>
      </c>
      <c r="W202">
        <v>381</v>
      </c>
      <c r="X202">
        <v>107</v>
      </c>
      <c r="Y202">
        <v>178</v>
      </c>
      <c r="Z202">
        <v>96</v>
      </c>
      <c r="AA202" t="s">
        <v>108</v>
      </c>
      <c r="AB202">
        <v>45</v>
      </c>
      <c r="AC202">
        <v>33</v>
      </c>
      <c r="AD202">
        <v>494.45299999999997</v>
      </c>
      <c r="AE202">
        <v>5.1724100000000002E-2</v>
      </c>
      <c r="AF202">
        <v>0.387577</v>
      </c>
      <c r="AH202">
        <v>49.4</v>
      </c>
      <c r="AI202">
        <f t="shared" si="12"/>
        <v>0.10866657750434666</v>
      </c>
      <c r="AJ202">
        <f t="shared" si="13"/>
        <v>0.38035858967260505</v>
      </c>
      <c r="AK202">
        <f t="shared" si="14"/>
        <v>5.7821833452141869E-2</v>
      </c>
      <c r="AL202">
        <f t="shared" si="15"/>
        <v>5.0930923228920122E-4</v>
      </c>
      <c r="AM202">
        <f>U202 - AVERAGEIFS('Placebo Males'!U:U, 'Placebo Males'!B:B, B202, 'Placebo Males'!P:P, P202)</f>
        <v>-103</v>
      </c>
      <c r="AN202">
        <f>V202 - AVERAGEIFS('Placebo Males'!V:V, 'Placebo Males'!B:B, B202, 'Placebo Males'!P:P, P202)</f>
        <v>31.333333333333343</v>
      </c>
      <c r="AO202">
        <f>W202 - AVERAGEIFS('Placebo Males'!W:W, 'Placebo Males'!B:B, B202, 'Placebo Males'!P:P, P202)</f>
        <v>12.666666666666686</v>
      </c>
      <c r="AP202">
        <f>X202 - AVERAGEIFS('Placebo Males'!X:X, 'Placebo Males'!B:B, B202, 'Placebo Males'!P:P, P202)</f>
        <v>4</v>
      </c>
      <c r="AQ202">
        <f>Y202 - AVERAGEIFS('Placebo Males'!Y:Y, 'Placebo Males'!B:B, B202, 'Placebo Males'!P:P, P202)</f>
        <v>-8</v>
      </c>
      <c r="AR202">
        <f>Z202 - AVERAGEIFS('Placebo Males'!Z:Z, 'Placebo Males'!B:B, B202, 'Placebo Males'!P:P, P202)</f>
        <v>16.666666666666671</v>
      </c>
      <c r="AS202">
        <f>AB202 - AVERAGEIFS('Placebo Males'!AB:AB, 'Placebo Males'!B:B, B202, 'Placebo Males'!P:P, P202)</f>
        <v>2.6666666666666643</v>
      </c>
      <c r="AT202">
        <f>AC202 - AVERAGEIFS('Placebo Males'!AC:AC, 'Placebo Males'!B:B, B202, 'Placebo Males'!P:P, P202)</f>
        <v>3.3333333333333321</v>
      </c>
      <c r="AU202">
        <f>AD202 - AVERAGEIFS('Placebo Males'!AD:AD, 'Placebo Males'!B:B, B202, 'Placebo Males'!P:P, P202)</f>
        <v>-210.87466666666671</v>
      </c>
      <c r="AV202">
        <f>AE202 - AVERAGEIFS('Placebo Males'!AE:AE, 'Placebo Males'!B:B, B202, 'Placebo Males'!P:P, P202)</f>
        <v>-3.3655666666666667E-3</v>
      </c>
      <c r="AW202">
        <f>AF202 - AVERAGEIFS('Placebo Males'!AF:AF, 'Placebo Males'!B:B, B202, 'Placebo Males'!P:P, P202)</f>
        <v>3.1881666666666697E-2</v>
      </c>
    </row>
    <row r="203" spans="1:49" x14ac:dyDescent="0.25">
      <c r="A203" t="s">
        <v>3524</v>
      </c>
      <c r="B203">
        <v>1016</v>
      </c>
      <c r="C203" t="s">
        <v>102</v>
      </c>
      <c r="D203">
        <v>25</v>
      </c>
      <c r="E203">
        <v>177.5</v>
      </c>
      <c r="F203">
        <v>78.099999999999994</v>
      </c>
      <c r="G203">
        <v>115.25</v>
      </c>
      <c r="H203">
        <v>59</v>
      </c>
      <c r="I203" t="s">
        <v>103</v>
      </c>
      <c r="J203" t="s">
        <v>104</v>
      </c>
      <c r="K203" t="s">
        <v>310</v>
      </c>
      <c r="L203" t="s">
        <v>211</v>
      </c>
      <c r="M203" t="s">
        <v>3323</v>
      </c>
      <c r="N203">
        <v>120</v>
      </c>
      <c r="O203" t="s">
        <v>2262</v>
      </c>
      <c r="P203">
        <v>1</v>
      </c>
      <c r="Q203" t="s">
        <v>113</v>
      </c>
      <c r="R203" t="s">
        <v>3327</v>
      </c>
      <c r="S203">
        <v>102</v>
      </c>
      <c r="T203" t="s">
        <v>2266</v>
      </c>
      <c r="U203">
        <v>1010</v>
      </c>
      <c r="V203">
        <v>190</v>
      </c>
      <c r="W203">
        <v>378</v>
      </c>
      <c r="X203">
        <v>108</v>
      </c>
      <c r="Y203">
        <v>174</v>
      </c>
      <c r="Z203">
        <v>96</v>
      </c>
      <c r="AA203" t="s">
        <v>108</v>
      </c>
      <c r="AB203">
        <v>47</v>
      </c>
      <c r="AC203">
        <v>32</v>
      </c>
      <c r="AD203">
        <v>502.108</v>
      </c>
      <c r="AE203" t="s">
        <v>108</v>
      </c>
      <c r="AF203" t="s">
        <v>108</v>
      </c>
      <c r="AH203">
        <v>49.4</v>
      </c>
      <c r="AI203">
        <f t="shared" si="12"/>
        <v>0.10866657750434666</v>
      </c>
      <c r="AJ203">
        <f t="shared" si="13"/>
        <v>0.38035858967260505</v>
      </c>
      <c r="AK203">
        <f t="shared" si="14"/>
        <v>5.7821833452141869E-2</v>
      </c>
      <c r="AL203">
        <f t="shared" si="15"/>
        <v>5.0930923228920122E-4</v>
      </c>
      <c r="AM203">
        <f>U203 - AVERAGEIFS('Placebo Males'!U:U, 'Placebo Males'!B:B, B203, 'Placebo Males'!P:P, P203)</f>
        <v>-91</v>
      </c>
      <c r="AN203">
        <f>V203 - AVERAGEIFS('Placebo Males'!V:V, 'Placebo Males'!B:B, B203, 'Placebo Males'!P:P, P203)</f>
        <v>33.333333333333343</v>
      </c>
      <c r="AO203">
        <f>W203 - AVERAGEIFS('Placebo Males'!W:W, 'Placebo Males'!B:B, B203, 'Placebo Males'!P:P, P203)</f>
        <v>9.6666666666666856</v>
      </c>
      <c r="AP203">
        <f>X203 - AVERAGEIFS('Placebo Males'!X:X, 'Placebo Males'!B:B, B203, 'Placebo Males'!P:P, P203)</f>
        <v>5</v>
      </c>
      <c r="AQ203">
        <f>Y203 - AVERAGEIFS('Placebo Males'!Y:Y, 'Placebo Males'!B:B, B203, 'Placebo Males'!P:P, P203)</f>
        <v>-12</v>
      </c>
      <c r="AR203">
        <f>Z203 - AVERAGEIFS('Placebo Males'!Z:Z, 'Placebo Males'!B:B, B203, 'Placebo Males'!P:P, P203)</f>
        <v>16.666666666666671</v>
      </c>
      <c r="AS203">
        <f>AB203 - AVERAGEIFS('Placebo Males'!AB:AB, 'Placebo Males'!B:B, B203, 'Placebo Males'!P:P, P203)</f>
        <v>4.6666666666666643</v>
      </c>
      <c r="AT203">
        <f>AC203 - AVERAGEIFS('Placebo Males'!AC:AC, 'Placebo Males'!B:B, B203, 'Placebo Males'!P:P, P203)</f>
        <v>2.3333333333333321</v>
      </c>
      <c r="AU203">
        <f>AD203 - AVERAGEIFS('Placebo Males'!AD:AD, 'Placebo Males'!B:B, B203, 'Placebo Males'!P:P, P203)</f>
        <v>-203.21966666666668</v>
      </c>
      <c r="AV203" t="e">
        <f>AE203 - AVERAGEIFS('Placebo Males'!AE:AE, 'Placebo Males'!B:B, B203, 'Placebo Males'!P:P, P203)</f>
        <v>#VALUE!</v>
      </c>
      <c r="AW203" t="e">
        <f>AF203 - AVERAGEIFS('Placebo Males'!AF:AF, 'Placebo Males'!B:B, B203, 'Placebo Males'!P:P, P203)</f>
        <v>#VALUE!</v>
      </c>
    </row>
    <row r="204" spans="1:49" x14ac:dyDescent="0.25">
      <c r="A204" t="s">
        <v>3525</v>
      </c>
      <c r="B204">
        <v>1016</v>
      </c>
      <c r="C204" t="s">
        <v>102</v>
      </c>
      <c r="D204">
        <v>25</v>
      </c>
      <c r="E204">
        <v>177.5</v>
      </c>
      <c r="F204">
        <v>78.099999999999994</v>
      </c>
      <c r="G204">
        <v>115.25</v>
      </c>
      <c r="H204">
        <v>59</v>
      </c>
      <c r="I204" t="s">
        <v>103</v>
      </c>
      <c r="J204" t="s">
        <v>104</v>
      </c>
      <c r="K204" t="s">
        <v>310</v>
      </c>
      <c r="L204" t="s">
        <v>211</v>
      </c>
      <c r="M204" t="s">
        <v>3323</v>
      </c>
      <c r="N204">
        <v>120</v>
      </c>
      <c r="O204" t="s">
        <v>2262</v>
      </c>
      <c r="P204">
        <v>1.5</v>
      </c>
      <c r="Q204" t="s">
        <v>113</v>
      </c>
      <c r="R204" t="s">
        <v>3327</v>
      </c>
      <c r="S204">
        <v>81</v>
      </c>
      <c r="T204" t="s">
        <v>2266</v>
      </c>
      <c r="U204">
        <v>1052</v>
      </c>
      <c r="V204">
        <v>185</v>
      </c>
      <c r="W204">
        <v>376</v>
      </c>
      <c r="X204">
        <v>109</v>
      </c>
      <c r="Y204">
        <v>175</v>
      </c>
      <c r="Z204">
        <v>92</v>
      </c>
      <c r="AA204" t="s">
        <v>108</v>
      </c>
      <c r="AB204">
        <v>43</v>
      </c>
      <c r="AC204">
        <v>34</v>
      </c>
      <c r="AD204">
        <v>574.50699999999995</v>
      </c>
      <c r="AE204">
        <v>6.7796599999999999E-2</v>
      </c>
      <c r="AF204">
        <v>0.36563099999999998</v>
      </c>
      <c r="AH204">
        <v>48.4</v>
      </c>
      <c r="AI204">
        <f t="shared" si="12"/>
        <v>0.10646684921478498</v>
      </c>
      <c r="AJ204">
        <f t="shared" si="13"/>
        <v>0.37651027121173963</v>
      </c>
      <c r="AK204">
        <f t="shared" si="14"/>
        <v>5.6838211919927994E-2</v>
      </c>
      <c r="AL204">
        <f t="shared" si="15"/>
        <v>4.9564984287187031E-4</v>
      </c>
      <c r="AM204">
        <f>U204 - AVERAGEIFS('Placebo Males'!U:U, 'Placebo Males'!B:B, B204, 'Placebo Males'!P:P, P204)</f>
        <v>-147</v>
      </c>
      <c r="AN204">
        <f>V204 - AVERAGEIFS('Placebo Males'!V:V, 'Placebo Males'!B:B, B204, 'Placebo Males'!P:P, P204)</f>
        <v>23.666666666666657</v>
      </c>
      <c r="AO204">
        <f>W204 - AVERAGEIFS('Placebo Males'!W:W, 'Placebo Males'!B:B, B204, 'Placebo Males'!P:P, P204)</f>
        <v>2.3333333333333144</v>
      </c>
      <c r="AP204">
        <f>X204 - AVERAGEIFS('Placebo Males'!X:X, 'Placebo Males'!B:B, B204, 'Placebo Males'!P:P, P204)</f>
        <v>6.6666666666666714</v>
      </c>
      <c r="AQ204">
        <f>Y204 - AVERAGEIFS('Placebo Males'!Y:Y, 'Placebo Males'!B:B, B204, 'Placebo Males'!P:P, P204)</f>
        <v>-19.333333333333343</v>
      </c>
      <c r="AR204">
        <f>Z204 - AVERAGEIFS('Placebo Males'!Z:Z, 'Placebo Males'!B:B, B204, 'Placebo Males'!P:P, P204)</f>
        <v>15</v>
      </c>
      <c r="AS204">
        <f>AB204 - AVERAGEIFS('Placebo Males'!AB:AB, 'Placebo Males'!B:B, B204, 'Placebo Males'!P:P, P204)</f>
        <v>2</v>
      </c>
      <c r="AT204">
        <f>AC204 - AVERAGEIFS('Placebo Males'!AC:AC, 'Placebo Males'!B:B, B204, 'Placebo Males'!P:P, P204)</f>
        <v>3.3333333333333321</v>
      </c>
      <c r="AU204">
        <f>AD204 - AVERAGEIFS('Placebo Males'!AD:AD, 'Placebo Males'!B:B, B204, 'Placebo Males'!P:P, P204)</f>
        <v>-180.78500000000008</v>
      </c>
      <c r="AV204">
        <f>AE204 - AVERAGEIFS('Placebo Males'!AE:AE, 'Placebo Males'!B:B, B204, 'Placebo Males'!P:P, P204)</f>
        <v>1.1878899999999991E-2</v>
      </c>
      <c r="AW204">
        <f>AF204 - AVERAGEIFS('Placebo Males'!AF:AF, 'Placebo Males'!B:B, B204, 'Placebo Males'!P:P, P204)</f>
        <v>1.1703333333332733E-3</v>
      </c>
    </row>
    <row r="205" spans="1:49" x14ac:dyDescent="0.25">
      <c r="A205" t="s">
        <v>3526</v>
      </c>
      <c r="B205">
        <v>1016</v>
      </c>
      <c r="C205" t="s">
        <v>102</v>
      </c>
      <c r="D205">
        <v>25</v>
      </c>
      <c r="E205">
        <v>177.5</v>
      </c>
      <c r="F205">
        <v>78.099999999999994</v>
      </c>
      <c r="G205">
        <v>115.25</v>
      </c>
      <c r="H205">
        <v>59</v>
      </c>
      <c r="I205" t="s">
        <v>103</v>
      </c>
      <c r="J205" t="s">
        <v>104</v>
      </c>
      <c r="K205" t="s">
        <v>310</v>
      </c>
      <c r="L205" t="s">
        <v>211</v>
      </c>
      <c r="M205" t="s">
        <v>3323</v>
      </c>
      <c r="N205">
        <v>120</v>
      </c>
      <c r="O205" t="s">
        <v>2262</v>
      </c>
      <c r="P205">
        <v>1.5</v>
      </c>
      <c r="Q205" t="s">
        <v>113</v>
      </c>
      <c r="R205" t="s">
        <v>3327</v>
      </c>
      <c r="S205">
        <v>81</v>
      </c>
      <c r="T205" t="s">
        <v>2266</v>
      </c>
      <c r="U205">
        <v>1028</v>
      </c>
      <c r="V205">
        <v>177</v>
      </c>
      <c r="W205">
        <v>384</v>
      </c>
      <c r="X205">
        <v>113</v>
      </c>
      <c r="Y205">
        <v>180</v>
      </c>
      <c r="Z205">
        <v>91</v>
      </c>
      <c r="AA205" t="s">
        <v>108</v>
      </c>
      <c r="AB205">
        <v>43</v>
      </c>
      <c r="AC205">
        <v>35</v>
      </c>
      <c r="AD205">
        <v>588.73400000000004</v>
      </c>
      <c r="AE205">
        <v>7.1428599999999995E-2</v>
      </c>
      <c r="AF205">
        <v>0.36860199999999999</v>
      </c>
      <c r="AH205">
        <v>48.4</v>
      </c>
      <c r="AI205">
        <f t="shared" si="12"/>
        <v>0.10646684921478498</v>
      </c>
      <c r="AJ205">
        <f t="shared" si="13"/>
        <v>0.37651027121173963</v>
      </c>
      <c r="AK205">
        <f t="shared" si="14"/>
        <v>5.6838211919927994E-2</v>
      </c>
      <c r="AL205">
        <f t="shared" si="15"/>
        <v>4.9564984287187031E-4</v>
      </c>
      <c r="AM205">
        <f>U205 - AVERAGEIFS('Placebo Males'!U:U, 'Placebo Males'!B:B, B205, 'Placebo Males'!P:P, P205)</f>
        <v>-171</v>
      </c>
      <c r="AN205">
        <f>V205 - AVERAGEIFS('Placebo Males'!V:V, 'Placebo Males'!B:B, B205, 'Placebo Males'!P:P, P205)</f>
        <v>15.666666666666657</v>
      </c>
      <c r="AO205">
        <f>W205 - AVERAGEIFS('Placebo Males'!W:W, 'Placebo Males'!B:B, B205, 'Placebo Males'!P:P, P205)</f>
        <v>10.333333333333314</v>
      </c>
      <c r="AP205">
        <f>X205 - AVERAGEIFS('Placebo Males'!X:X, 'Placebo Males'!B:B, B205, 'Placebo Males'!P:P, P205)</f>
        <v>10.666666666666671</v>
      </c>
      <c r="AQ205">
        <f>Y205 - AVERAGEIFS('Placebo Males'!Y:Y, 'Placebo Males'!B:B, B205, 'Placebo Males'!P:P, P205)</f>
        <v>-14.333333333333343</v>
      </c>
      <c r="AR205">
        <f>Z205 - AVERAGEIFS('Placebo Males'!Z:Z, 'Placebo Males'!B:B, B205, 'Placebo Males'!P:P, P205)</f>
        <v>14</v>
      </c>
      <c r="AS205">
        <f>AB205 - AVERAGEIFS('Placebo Males'!AB:AB, 'Placebo Males'!B:B, B205, 'Placebo Males'!P:P, P205)</f>
        <v>2</v>
      </c>
      <c r="AT205">
        <f>AC205 - AVERAGEIFS('Placebo Males'!AC:AC, 'Placebo Males'!B:B, B205, 'Placebo Males'!P:P, P205)</f>
        <v>4.3333333333333321</v>
      </c>
      <c r="AU205">
        <f>AD205 - AVERAGEIFS('Placebo Males'!AD:AD, 'Placebo Males'!B:B, B205, 'Placebo Males'!P:P, P205)</f>
        <v>-166.55799999999999</v>
      </c>
      <c r="AV205">
        <f>AE205 - AVERAGEIFS('Placebo Males'!AE:AE, 'Placebo Males'!B:B, B205, 'Placebo Males'!P:P, P205)</f>
        <v>1.5510899999999987E-2</v>
      </c>
      <c r="AW205">
        <f>AF205 - AVERAGEIFS('Placebo Males'!AF:AF, 'Placebo Males'!B:B, B205, 'Placebo Males'!P:P, P205)</f>
        <v>4.1413333333332747E-3</v>
      </c>
    </row>
    <row r="206" spans="1:49" x14ac:dyDescent="0.25">
      <c r="A206" t="s">
        <v>3527</v>
      </c>
      <c r="B206">
        <v>1016</v>
      </c>
      <c r="C206" t="s">
        <v>102</v>
      </c>
      <c r="D206">
        <v>25</v>
      </c>
      <c r="E206">
        <v>177.5</v>
      </c>
      <c r="F206">
        <v>78.099999999999994</v>
      </c>
      <c r="G206">
        <v>115.25</v>
      </c>
      <c r="H206">
        <v>59</v>
      </c>
      <c r="I206" t="s">
        <v>103</v>
      </c>
      <c r="J206" t="s">
        <v>104</v>
      </c>
      <c r="K206" t="s">
        <v>310</v>
      </c>
      <c r="L206" t="s">
        <v>211</v>
      </c>
      <c r="M206" t="s">
        <v>3323</v>
      </c>
      <c r="N206">
        <v>120</v>
      </c>
      <c r="O206" t="s">
        <v>2262</v>
      </c>
      <c r="P206">
        <v>1.5</v>
      </c>
      <c r="Q206" t="s">
        <v>113</v>
      </c>
      <c r="R206" t="s">
        <v>3327</v>
      </c>
      <c r="S206">
        <v>81</v>
      </c>
      <c r="T206" t="s">
        <v>2266</v>
      </c>
      <c r="U206">
        <v>1088</v>
      </c>
      <c r="V206">
        <v>182</v>
      </c>
      <c r="W206">
        <v>377</v>
      </c>
      <c r="X206">
        <v>113</v>
      </c>
      <c r="Y206">
        <v>174</v>
      </c>
      <c r="Z206">
        <v>90</v>
      </c>
      <c r="AA206" t="s">
        <v>108</v>
      </c>
      <c r="AB206">
        <v>46</v>
      </c>
      <c r="AC206">
        <v>31</v>
      </c>
      <c r="AD206">
        <v>577.91600000000005</v>
      </c>
      <c r="AE206">
        <v>5.3571399999999998E-2</v>
      </c>
      <c r="AF206">
        <v>0.37085899999999999</v>
      </c>
      <c r="AH206">
        <v>48.4</v>
      </c>
      <c r="AI206">
        <f t="shared" si="12"/>
        <v>0.10646684921478498</v>
      </c>
      <c r="AJ206">
        <f t="shared" si="13"/>
        <v>0.37651027121173963</v>
      </c>
      <c r="AK206">
        <f t="shared" si="14"/>
        <v>5.6838211919927994E-2</v>
      </c>
      <c r="AL206">
        <f t="shared" si="15"/>
        <v>4.9564984287187031E-4</v>
      </c>
      <c r="AM206">
        <f>U206 - AVERAGEIFS('Placebo Males'!U:U, 'Placebo Males'!B:B, B206, 'Placebo Males'!P:P, P206)</f>
        <v>-111</v>
      </c>
      <c r="AN206">
        <f>V206 - AVERAGEIFS('Placebo Males'!V:V, 'Placebo Males'!B:B, B206, 'Placebo Males'!P:P, P206)</f>
        <v>20.666666666666657</v>
      </c>
      <c r="AO206">
        <f>W206 - AVERAGEIFS('Placebo Males'!W:W, 'Placebo Males'!B:B, B206, 'Placebo Males'!P:P, P206)</f>
        <v>3.3333333333333144</v>
      </c>
      <c r="AP206">
        <f>X206 - AVERAGEIFS('Placebo Males'!X:X, 'Placebo Males'!B:B, B206, 'Placebo Males'!P:P, P206)</f>
        <v>10.666666666666671</v>
      </c>
      <c r="AQ206">
        <f>Y206 - AVERAGEIFS('Placebo Males'!Y:Y, 'Placebo Males'!B:B, B206, 'Placebo Males'!P:P, P206)</f>
        <v>-20.333333333333343</v>
      </c>
      <c r="AR206">
        <f>Z206 - AVERAGEIFS('Placebo Males'!Z:Z, 'Placebo Males'!B:B, B206, 'Placebo Males'!P:P, P206)</f>
        <v>13</v>
      </c>
      <c r="AS206">
        <f>AB206 - AVERAGEIFS('Placebo Males'!AB:AB, 'Placebo Males'!B:B, B206, 'Placebo Males'!P:P, P206)</f>
        <v>5</v>
      </c>
      <c r="AT206">
        <f>AC206 - AVERAGEIFS('Placebo Males'!AC:AC, 'Placebo Males'!B:B, B206, 'Placebo Males'!P:P, P206)</f>
        <v>0.33333333333333215</v>
      </c>
      <c r="AU206">
        <f>AD206 - AVERAGEIFS('Placebo Males'!AD:AD, 'Placebo Males'!B:B, B206, 'Placebo Males'!P:P, P206)</f>
        <v>-177.37599999999998</v>
      </c>
      <c r="AV206">
        <f>AE206 - AVERAGEIFS('Placebo Males'!AE:AE, 'Placebo Males'!B:B, B206, 'Placebo Males'!P:P, P206)</f>
        <v>-2.3463000000000095E-3</v>
      </c>
      <c r="AW206">
        <f>AF206 - AVERAGEIFS('Placebo Males'!AF:AF, 'Placebo Males'!B:B, B206, 'Placebo Males'!P:P, P206)</f>
        <v>6.3983333333332837E-3</v>
      </c>
    </row>
    <row r="207" spans="1:49" x14ac:dyDescent="0.25">
      <c r="A207" t="s">
        <v>3528</v>
      </c>
      <c r="B207">
        <v>1016</v>
      </c>
      <c r="C207" t="s">
        <v>102</v>
      </c>
      <c r="D207">
        <v>25</v>
      </c>
      <c r="E207">
        <v>177.5</v>
      </c>
      <c r="F207">
        <v>78.099999999999994</v>
      </c>
      <c r="G207">
        <v>115.25</v>
      </c>
      <c r="H207">
        <v>59</v>
      </c>
      <c r="I207" t="s">
        <v>103</v>
      </c>
      <c r="J207" t="s">
        <v>104</v>
      </c>
      <c r="K207" t="s">
        <v>310</v>
      </c>
      <c r="L207" t="s">
        <v>211</v>
      </c>
      <c r="M207" t="s">
        <v>3323</v>
      </c>
      <c r="N207">
        <v>120</v>
      </c>
      <c r="O207" t="s">
        <v>2262</v>
      </c>
      <c r="P207">
        <v>2</v>
      </c>
      <c r="Q207" t="s">
        <v>113</v>
      </c>
      <c r="R207" t="s">
        <v>3327</v>
      </c>
      <c r="S207">
        <v>80.099999999999994</v>
      </c>
      <c r="T207" t="s">
        <v>2266</v>
      </c>
      <c r="U207">
        <v>1039</v>
      </c>
      <c r="V207">
        <v>166</v>
      </c>
      <c r="W207">
        <v>392</v>
      </c>
      <c r="X207">
        <v>126</v>
      </c>
      <c r="Y207">
        <v>167</v>
      </c>
      <c r="Z207">
        <v>99</v>
      </c>
      <c r="AA207" t="s">
        <v>108</v>
      </c>
      <c r="AB207">
        <v>43</v>
      </c>
      <c r="AC207">
        <v>35</v>
      </c>
      <c r="AD207">
        <v>526.76499999999999</v>
      </c>
      <c r="AE207">
        <v>5.2631600000000001E-2</v>
      </c>
      <c r="AF207">
        <v>0.38547700000000001</v>
      </c>
      <c r="AH207">
        <v>45.3</v>
      </c>
      <c r="AI207">
        <f t="shared" si="12"/>
        <v>9.9647691517143797E-2</v>
      </c>
      <c r="AJ207">
        <f t="shared" si="13"/>
        <v>0.36416288022694931</v>
      </c>
      <c r="AK207">
        <f t="shared" si="14"/>
        <v>5.376132133025302E-2</v>
      </c>
      <c r="AL207">
        <f t="shared" si="15"/>
        <v>4.5389917275118208E-4</v>
      </c>
      <c r="AM207">
        <f>U207 - AVERAGEIFS('Placebo Males'!U:U, 'Placebo Males'!B:B, B207, 'Placebo Males'!P:P, P207)</f>
        <v>-33.666666666666742</v>
      </c>
      <c r="AN207">
        <f>V207 - AVERAGEIFS('Placebo Males'!V:V, 'Placebo Males'!B:B, B207, 'Placebo Males'!P:P, P207)</f>
        <v>8</v>
      </c>
      <c r="AO207">
        <f>W207 - AVERAGEIFS('Placebo Males'!W:W, 'Placebo Males'!B:B, B207, 'Placebo Males'!P:P, P207)</f>
        <v>19</v>
      </c>
      <c r="AP207">
        <f>X207 - AVERAGEIFS('Placebo Males'!X:X, 'Placebo Males'!B:B, B207, 'Placebo Males'!P:P, P207)</f>
        <v>22.333333333333329</v>
      </c>
      <c r="AQ207">
        <f>Y207 - AVERAGEIFS('Placebo Males'!Y:Y, 'Placebo Males'!B:B, B207, 'Placebo Males'!P:P, P207)</f>
        <v>-21.333333333333343</v>
      </c>
      <c r="AR207">
        <f>Z207 - AVERAGEIFS('Placebo Males'!Z:Z, 'Placebo Males'!B:B, B207, 'Placebo Males'!P:P, P207)</f>
        <v>18</v>
      </c>
      <c r="AS207">
        <f>AB207 - AVERAGEIFS('Placebo Males'!AB:AB, 'Placebo Males'!B:B, B207, 'Placebo Males'!P:P, P207)</f>
        <v>-0.3333333333333357</v>
      </c>
      <c r="AT207">
        <f>AC207 - AVERAGEIFS('Placebo Males'!AC:AC, 'Placebo Males'!B:B, B207, 'Placebo Males'!P:P, P207)</f>
        <v>5.3333333333333321</v>
      </c>
      <c r="AU207">
        <f>AD207 - AVERAGEIFS('Placebo Males'!AD:AD, 'Placebo Males'!B:B, B207, 'Placebo Males'!P:P, P207)</f>
        <v>-134.12366666666674</v>
      </c>
      <c r="AV207">
        <f>AE207 - AVERAGEIFS('Placebo Males'!AE:AE, 'Placebo Males'!B:B, B207, 'Placebo Males'!P:P, P207)</f>
        <v>4.471433333333337E-3</v>
      </c>
      <c r="AW207">
        <f>AF207 - AVERAGEIFS('Placebo Males'!AF:AF, 'Placebo Males'!B:B, B207, 'Placebo Males'!P:P, P207)</f>
        <v>3.8063000000000069E-2</v>
      </c>
    </row>
    <row r="208" spans="1:49" x14ac:dyDescent="0.25">
      <c r="A208" t="s">
        <v>3529</v>
      </c>
      <c r="B208">
        <v>1016</v>
      </c>
      <c r="C208" t="s">
        <v>102</v>
      </c>
      <c r="D208">
        <v>25</v>
      </c>
      <c r="E208">
        <v>177.5</v>
      </c>
      <c r="F208">
        <v>78.099999999999994</v>
      </c>
      <c r="G208">
        <v>115.25</v>
      </c>
      <c r="H208">
        <v>59</v>
      </c>
      <c r="I208" t="s">
        <v>103</v>
      </c>
      <c r="J208" t="s">
        <v>104</v>
      </c>
      <c r="K208" t="s">
        <v>310</v>
      </c>
      <c r="L208" t="s">
        <v>211</v>
      </c>
      <c r="M208" t="s">
        <v>3323</v>
      </c>
      <c r="N208">
        <v>120</v>
      </c>
      <c r="O208" t="s">
        <v>2262</v>
      </c>
      <c r="P208">
        <v>2</v>
      </c>
      <c r="Q208" t="s">
        <v>113</v>
      </c>
      <c r="R208" t="s">
        <v>3327</v>
      </c>
      <c r="S208">
        <v>80.099999999999994</v>
      </c>
      <c r="T208" t="s">
        <v>2266</v>
      </c>
      <c r="U208">
        <v>1011</v>
      </c>
      <c r="V208">
        <v>173</v>
      </c>
      <c r="W208">
        <v>387</v>
      </c>
      <c r="X208">
        <v>109</v>
      </c>
      <c r="Y208">
        <v>180</v>
      </c>
      <c r="Z208">
        <v>98</v>
      </c>
      <c r="AA208" t="s">
        <v>108</v>
      </c>
      <c r="AB208">
        <v>44</v>
      </c>
      <c r="AC208">
        <v>37</v>
      </c>
      <c r="AD208">
        <v>515.22900000000004</v>
      </c>
      <c r="AE208">
        <v>5.1724100000000002E-2</v>
      </c>
      <c r="AF208">
        <v>0.38590200000000002</v>
      </c>
      <c r="AH208">
        <v>45.3</v>
      </c>
      <c r="AI208">
        <f t="shared" si="12"/>
        <v>9.9647691517143797E-2</v>
      </c>
      <c r="AJ208">
        <f t="shared" si="13"/>
        <v>0.36416288022694931</v>
      </c>
      <c r="AK208">
        <f t="shared" si="14"/>
        <v>5.376132133025302E-2</v>
      </c>
      <c r="AL208">
        <f t="shared" si="15"/>
        <v>4.5389917275118208E-4</v>
      </c>
      <c r="AM208">
        <f>U208 - AVERAGEIFS('Placebo Males'!U:U, 'Placebo Males'!B:B, B208, 'Placebo Males'!P:P, P208)</f>
        <v>-61.666666666666742</v>
      </c>
      <c r="AN208">
        <f>V208 - AVERAGEIFS('Placebo Males'!V:V, 'Placebo Males'!B:B, B208, 'Placebo Males'!P:P, P208)</f>
        <v>15</v>
      </c>
      <c r="AO208">
        <f>W208 - AVERAGEIFS('Placebo Males'!W:W, 'Placebo Males'!B:B, B208, 'Placebo Males'!P:P, P208)</f>
        <v>14</v>
      </c>
      <c r="AP208">
        <f>X208 - AVERAGEIFS('Placebo Males'!X:X, 'Placebo Males'!B:B, B208, 'Placebo Males'!P:P, P208)</f>
        <v>5.3333333333333286</v>
      </c>
      <c r="AQ208">
        <f>Y208 - AVERAGEIFS('Placebo Males'!Y:Y, 'Placebo Males'!B:B, B208, 'Placebo Males'!P:P, P208)</f>
        <v>-8.3333333333333428</v>
      </c>
      <c r="AR208">
        <f>Z208 - AVERAGEIFS('Placebo Males'!Z:Z, 'Placebo Males'!B:B, B208, 'Placebo Males'!P:P, P208)</f>
        <v>17</v>
      </c>
      <c r="AS208">
        <f>AB208 - AVERAGEIFS('Placebo Males'!AB:AB, 'Placebo Males'!B:B, B208, 'Placebo Males'!P:P, P208)</f>
        <v>0.6666666666666643</v>
      </c>
      <c r="AT208">
        <f>AC208 - AVERAGEIFS('Placebo Males'!AC:AC, 'Placebo Males'!B:B, B208, 'Placebo Males'!P:P, P208)</f>
        <v>7.3333333333333321</v>
      </c>
      <c r="AU208">
        <f>AD208 - AVERAGEIFS('Placebo Males'!AD:AD, 'Placebo Males'!B:B, B208, 'Placebo Males'!P:P, P208)</f>
        <v>-145.65966666666668</v>
      </c>
      <c r="AV208">
        <f>AE208 - AVERAGEIFS('Placebo Males'!AE:AE, 'Placebo Males'!B:B, B208, 'Placebo Males'!P:P, P208)</f>
        <v>3.5639333333333384E-3</v>
      </c>
      <c r="AW208">
        <f>AF208 - AVERAGEIFS('Placebo Males'!AF:AF, 'Placebo Males'!B:B, B208, 'Placebo Males'!P:P, P208)</f>
        <v>3.8488000000000078E-2</v>
      </c>
    </row>
    <row r="209" spans="1:49" x14ac:dyDescent="0.25">
      <c r="A209" t="s">
        <v>3530</v>
      </c>
      <c r="B209">
        <v>1016</v>
      </c>
      <c r="C209" t="s">
        <v>102</v>
      </c>
      <c r="D209">
        <v>25</v>
      </c>
      <c r="E209">
        <v>177.5</v>
      </c>
      <c r="F209">
        <v>78.099999999999994</v>
      </c>
      <c r="G209">
        <v>115.25</v>
      </c>
      <c r="H209">
        <v>59</v>
      </c>
      <c r="I209" t="s">
        <v>103</v>
      </c>
      <c r="J209" t="s">
        <v>104</v>
      </c>
      <c r="K209" t="s">
        <v>310</v>
      </c>
      <c r="L209" t="s">
        <v>211</v>
      </c>
      <c r="M209" t="s">
        <v>3323</v>
      </c>
      <c r="N209">
        <v>120</v>
      </c>
      <c r="O209" t="s">
        <v>2262</v>
      </c>
      <c r="P209">
        <v>2</v>
      </c>
      <c r="Q209" t="s">
        <v>113</v>
      </c>
      <c r="R209" t="s">
        <v>3327</v>
      </c>
      <c r="S209">
        <v>80.099999999999994</v>
      </c>
      <c r="T209" t="s">
        <v>2266</v>
      </c>
      <c r="U209">
        <v>1028</v>
      </c>
      <c r="V209">
        <v>174</v>
      </c>
      <c r="W209">
        <v>388</v>
      </c>
      <c r="X209">
        <v>113</v>
      </c>
      <c r="Y209">
        <v>177</v>
      </c>
      <c r="Z209">
        <v>98</v>
      </c>
      <c r="AA209" t="s">
        <v>108</v>
      </c>
      <c r="AB209">
        <v>44</v>
      </c>
      <c r="AC209">
        <v>35</v>
      </c>
      <c r="AD209">
        <v>530.12</v>
      </c>
      <c r="AE209">
        <v>5.2631600000000001E-2</v>
      </c>
      <c r="AF209">
        <v>0.37286999999999998</v>
      </c>
      <c r="AH209">
        <v>45.3</v>
      </c>
      <c r="AI209">
        <f t="shared" si="12"/>
        <v>9.9647691517143797E-2</v>
      </c>
      <c r="AJ209">
        <f t="shared" si="13"/>
        <v>0.36416288022694931</v>
      </c>
      <c r="AK209">
        <f t="shared" si="14"/>
        <v>5.376132133025302E-2</v>
      </c>
      <c r="AL209">
        <f t="shared" si="15"/>
        <v>4.5389917275118208E-4</v>
      </c>
      <c r="AM209">
        <f>U209 - AVERAGEIFS('Placebo Males'!U:U, 'Placebo Males'!B:B, B209, 'Placebo Males'!P:P, P209)</f>
        <v>-44.666666666666742</v>
      </c>
      <c r="AN209">
        <f>V209 - AVERAGEIFS('Placebo Males'!V:V, 'Placebo Males'!B:B, B209, 'Placebo Males'!P:P, P209)</f>
        <v>16</v>
      </c>
      <c r="AO209">
        <f>W209 - AVERAGEIFS('Placebo Males'!W:W, 'Placebo Males'!B:B, B209, 'Placebo Males'!P:P, P209)</f>
        <v>15</v>
      </c>
      <c r="AP209">
        <f>X209 - AVERAGEIFS('Placebo Males'!X:X, 'Placebo Males'!B:B, B209, 'Placebo Males'!P:P, P209)</f>
        <v>9.3333333333333286</v>
      </c>
      <c r="AQ209">
        <f>Y209 - AVERAGEIFS('Placebo Males'!Y:Y, 'Placebo Males'!B:B, B209, 'Placebo Males'!P:P, P209)</f>
        <v>-11.333333333333343</v>
      </c>
      <c r="AR209">
        <f>Z209 - AVERAGEIFS('Placebo Males'!Z:Z, 'Placebo Males'!B:B, B209, 'Placebo Males'!P:P, P209)</f>
        <v>17</v>
      </c>
      <c r="AS209">
        <f>AB209 - AVERAGEIFS('Placebo Males'!AB:AB, 'Placebo Males'!B:B, B209, 'Placebo Males'!P:P, P209)</f>
        <v>0.6666666666666643</v>
      </c>
      <c r="AT209">
        <f>AC209 - AVERAGEIFS('Placebo Males'!AC:AC, 'Placebo Males'!B:B, B209, 'Placebo Males'!P:P, P209)</f>
        <v>5.3333333333333321</v>
      </c>
      <c r="AU209">
        <f>AD209 - AVERAGEIFS('Placebo Males'!AD:AD, 'Placebo Males'!B:B, B209, 'Placebo Males'!P:P, P209)</f>
        <v>-130.76866666666672</v>
      </c>
      <c r="AV209">
        <f>AE209 - AVERAGEIFS('Placebo Males'!AE:AE, 'Placebo Males'!B:B, B209, 'Placebo Males'!P:P, P209)</f>
        <v>4.471433333333337E-3</v>
      </c>
      <c r="AW209">
        <f>AF209 - AVERAGEIFS('Placebo Males'!AF:AF, 'Placebo Males'!B:B, B209, 'Placebo Males'!P:P, P209)</f>
        <v>2.5456000000000034E-2</v>
      </c>
    </row>
    <row r="210" spans="1:49" x14ac:dyDescent="0.25">
      <c r="A210" t="s">
        <v>3531</v>
      </c>
      <c r="B210">
        <v>1016</v>
      </c>
      <c r="C210" t="s">
        <v>102</v>
      </c>
      <c r="D210">
        <v>25</v>
      </c>
      <c r="E210">
        <v>177.5</v>
      </c>
      <c r="F210">
        <v>78.099999999999994</v>
      </c>
      <c r="G210">
        <v>115.25</v>
      </c>
      <c r="H210">
        <v>59</v>
      </c>
      <c r="I210" t="s">
        <v>103</v>
      </c>
      <c r="J210" t="s">
        <v>104</v>
      </c>
      <c r="K210" t="s">
        <v>310</v>
      </c>
      <c r="L210" t="s">
        <v>211</v>
      </c>
      <c r="M210" t="s">
        <v>3323</v>
      </c>
      <c r="N210">
        <v>120</v>
      </c>
      <c r="O210" t="s">
        <v>2262</v>
      </c>
      <c r="P210">
        <v>2.5</v>
      </c>
      <c r="Q210" t="s">
        <v>113</v>
      </c>
      <c r="R210" t="s">
        <v>3327</v>
      </c>
      <c r="S210">
        <v>67.900000000000006</v>
      </c>
      <c r="T210" t="s">
        <v>2266</v>
      </c>
      <c r="U210">
        <v>989</v>
      </c>
      <c r="V210">
        <v>173</v>
      </c>
      <c r="W210">
        <v>380</v>
      </c>
      <c r="X210">
        <v>109</v>
      </c>
      <c r="Y210">
        <v>173</v>
      </c>
      <c r="Z210">
        <v>98</v>
      </c>
      <c r="AA210" t="s">
        <v>108</v>
      </c>
      <c r="AB210">
        <v>40</v>
      </c>
      <c r="AC210">
        <v>40</v>
      </c>
      <c r="AD210">
        <v>488.529</v>
      </c>
      <c r="AE210">
        <v>3.5714299999999997E-2</v>
      </c>
      <c r="AF210">
        <v>0.37537199999999998</v>
      </c>
      <c r="AH210">
        <v>45.1</v>
      </c>
      <c r="AI210">
        <f t="shared" si="12"/>
        <v>9.9207745859231478E-2</v>
      </c>
      <c r="AJ210">
        <f t="shared" si="13"/>
        <v>0.36334363375350698</v>
      </c>
      <c r="AK210">
        <f t="shared" si="14"/>
        <v>5.3561339829062304E-2</v>
      </c>
      <c r="AL210">
        <f t="shared" si="15"/>
        <v>4.5123703814919924E-4</v>
      </c>
      <c r="AM210">
        <f>U210 - AVERAGEIFS('Placebo Males'!U:U, 'Placebo Males'!B:B, B210, 'Placebo Males'!P:P, P210)</f>
        <v>-91</v>
      </c>
      <c r="AN210">
        <f>V210 - AVERAGEIFS('Placebo Males'!V:V, 'Placebo Males'!B:B, B210, 'Placebo Males'!P:P, P210)</f>
        <v>16</v>
      </c>
      <c r="AO210">
        <f>W210 - AVERAGEIFS('Placebo Males'!W:W, 'Placebo Males'!B:B, B210, 'Placebo Males'!P:P, P210)</f>
        <v>16</v>
      </c>
      <c r="AP210">
        <f>X210 - AVERAGEIFS('Placebo Males'!X:X, 'Placebo Males'!B:B, B210, 'Placebo Males'!P:P, P210)</f>
        <v>10</v>
      </c>
      <c r="AQ210">
        <f>Y210 - AVERAGEIFS('Placebo Males'!Y:Y, 'Placebo Males'!B:B, B210, 'Placebo Males'!P:P, P210)</f>
        <v>-13</v>
      </c>
      <c r="AR210">
        <f>Z210 - AVERAGEIFS('Placebo Males'!Z:Z, 'Placebo Males'!B:B, B210, 'Placebo Males'!P:P, P210)</f>
        <v>19</v>
      </c>
      <c r="AS210">
        <f>AB210 - AVERAGEIFS('Placebo Males'!AB:AB, 'Placebo Males'!B:B, B210, 'Placebo Males'!P:P, P210)</f>
        <v>1</v>
      </c>
      <c r="AT210">
        <f>AC210 - AVERAGEIFS('Placebo Males'!AC:AC, 'Placebo Males'!B:B, B210, 'Placebo Males'!P:P, P210)</f>
        <v>8</v>
      </c>
      <c r="AU210">
        <f>AD210 - AVERAGEIFS('Placebo Males'!AD:AD, 'Placebo Males'!B:B, B210, 'Placebo Males'!P:P, P210)</f>
        <v>-158.09433333333334</v>
      </c>
      <c r="AV210">
        <f>AE210 - AVERAGEIFS('Placebo Males'!AE:AE, 'Placebo Males'!B:B, B210, 'Placebo Males'!P:P, P210)</f>
        <v>-1.3476666666666637E-3</v>
      </c>
      <c r="AW210">
        <f>AF210 - AVERAGEIFS('Placebo Males'!AF:AF, 'Placebo Males'!B:B, B210, 'Placebo Males'!P:P, P210)</f>
        <v>3.184633333333331E-2</v>
      </c>
    </row>
    <row r="211" spans="1:49" x14ac:dyDescent="0.25">
      <c r="A211" t="s">
        <v>3532</v>
      </c>
      <c r="B211">
        <v>1016</v>
      </c>
      <c r="C211" t="s">
        <v>102</v>
      </c>
      <c r="D211">
        <v>25</v>
      </c>
      <c r="E211">
        <v>177.5</v>
      </c>
      <c r="F211">
        <v>78.099999999999994</v>
      </c>
      <c r="G211">
        <v>115.25</v>
      </c>
      <c r="H211">
        <v>59</v>
      </c>
      <c r="I211" t="s">
        <v>103</v>
      </c>
      <c r="J211" t="s">
        <v>104</v>
      </c>
      <c r="K211" t="s">
        <v>310</v>
      </c>
      <c r="L211" t="s">
        <v>211</v>
      </c>
      <c r="M211" t="s">
        <v>3323</v>
      </c>
      <c r="N211">
        <v>120</v>
      </c>
      <c r="O211" t="s">
        <v>2262</v>
      </c>
      <c r="P211">
        <v>2.5</v>
      </c>
      <c r="Q211" t="s">
        <v>113</v>
      </c>
      <c r="R211" t="s">
        <v>3327</v>
      </c>
      <c r="S211">
        <v>67.900000000000006</v>
      </c>
      <c r="T211" t="s">
        <v>2266</v>
      </c>
      <c r="U211">
        <v>962</v>
      </c>
      <c r="V211">
        <v>174</v>
      </c>
      <c r="W211">
        <v>377</v>
      </c>
      <c r="X211">
        <v>108</v>
      </c>
      <c r="Y211">
        <v>172</v>
      </c>
      <c r="Z211">
        <v>97</v>
      </c>
      <c r="AA211" t="s">
        <v>108</v>
      </c>
      <c r="AB211">
        <v>44</v>
      </c>
      <c r="AC211">
        <v>33</v>
      </c>
      <c r="AD211">
        <v>482.387</v>
      </c>
      <c r="AE211">
        <v>5.3571399999999998E-2</v>
      </c>
      <c r="AF211">
        <v>0.37484299999999998</v>
      </c>
      <c r="AH211">
        <v>45.1</v>
      </c>
      <c r="AI211">
        <f t="shared" si="12"/>
        <v>9.9207745859231478E-2</v>
      </c>
      <c r="AJ211">
        <f t="shared" si="13"/>
        <v>0.36334363375350698</v>
      </c>
      <c r="AK211">
        <f t="shared" si="14"/>
        <v>5.3561339829062304E-2</v>
      </c>
      <c r="AL211">
        <f t="shared" si="15"/>
        <v>4.5123703814919924E-4</v>
      </c>
      <c r="AM211">
        <f>U211 - AVERAGEIFS('Placebo Males'!U:U, 'Placebo Males'!B:B, B211, 'Placebo Males'!P:P, P211)</f>
        <v>-118</v>
      </c>
      <c r="AN211">
        <f>V211 - AVERAGEIFS('Placebo Males'!V:V, 'Placebo Males'!B:B, B211, 'Placebo Males'!P:P, P211)</f>
        <v>17</v>
      </c>
      <c r="AO211">
        <f>W211 - AVERAGEIFS('Placebo Males'!W:W, 'Placebo Males'!B:B, B211, 'Placebo Males'!P:P, P211)</f>
        <v>13</v>
      </c>
      <c r="AP211">
        <f>X211 - AVERAGEIFS('Placebo Males'!X:X, 'Placebo Males'!B:B, B211, 'Placebo Males'!P:P, P211)</f>
        <v>9</v>
      </c>
      <c r="AQ211">
        <f>Y211 - AVERAGEIFS('Placebo Males'!Y:Y, 'Placebo Males'!B:B, B211, 'Placebo Males'!P:P, P211)</f>
        <v>-14</v>
      </c>
      <c r="AR211">
        <f>Z211 - AVERAGEIFS('Placebo Males'!Z:Z, 'Placebo Males'!B:B, B211, 'Placebo Males'!P:P, P211)</f>
        <v>18</v>
      </c>
      <c r="AS211">
        <f>AB211 - AVERAGEIFS('Placebo Males'!AB:AB, 'Placebo Males'!B:B, B211, 'Placebo Males'!P:P, P211)</f>
        <v>5</v>
      </c>
      <c r="AT211">
        <f>AC211 - AVERAGEIFS('Placebo Males'!AC:AC, 'Placebo Males'!B:B, B211, 'Placebo Males'!P:P, P211)</f>
        <v>1</v>
      </c>
      <c r="AU211">
        <f>AD211 - AVERAGEIFS('Placebo Males'!AD:AD, 'Placebo Males'!B:B, B211, 'Placebo Males'!P:P, P211)</f>
        <v>-164.23633333333333</v>
      </c>
      <c r="AV211">
        <f>AE211 - AVERAGEIFS('Placebo Males'!AE:AE, 'Placebo Males'!B:B, B211, 'Placebo Males'!P:P, P211)</f>
        <v>1.6509433333333337E-2</v>
      </c>
      <c r="AW211">
        <f>AF211 - AVERAGEIFS('Placebo Males'!AF:AF, 'Placebo Males'!B:B, B211, 'Placebo Males'!P:P, P211)</f>
        <v>3.1317333333333308E-2</v>
      </c>
    </row>
    <row r="212" spans="1:49" x14ac:dyDescent="0.25">
      <c r="A212" t="s">
        <v>3533</v>
      </c>
      <c r="B212">
        <v>1016</v>
      </c>
      <c r="C212" t="s">
        <v>102</v>
      </c>
      <c r="D212">
        <v>25</v>
      </c>
      <c r="E212">
        <v>177.5</v>
      </c>
      <c r="F212">
        <v>78.099999999999994</v>
      </c>
      <c r="G212">
        <v>115.25</v>
      </c>
      <c r="H212">
        <v>59</v>
      </c>
      <c r="I212" t="s">
        <v>103</v>
      </c>
      <c r="J212" t="s">
        <v>104</v>
      </c>
      <c r="K212" t="s">
        <v>310</v>
      </c>
      <c r="L212" t="s">
        <v>211</v>
      </c>
      <c r="M212" t="s">
        <v>3323</v>
      </c>
      <c r="N212">
        <v>120</v>
      </c>
      <c r="O212" t="s">
        <v>2262</v>
      </c>
      <c r="P212">
        <v>2.5</v>
      </c>
      <c r="Q212" t="s">
        <v>113</v>
      </c>
      <c r="R212" t="s">
        <v>3327</v>
      </c>
      <c r="S212">
        <v>67.900000000000006</v>
      </c>
      <c r="T212" t="s">
        <v>2266</v>
      </c>
      <c r="U212">
        <v>970</v>
      </c>
      <c r="V212">
        <v>172</v>
      </c>
      <c r="W212">
        <v>380</v>
      </c>
      <c r="X212">
        <v>110</v>
      </c>
      <c r="Y212">
        <v>171</v>
      </c>
      <c r="Z212">
        <v>99</v>
      </c>
      <c r="AA212" t="s">
        <v>108</v>
      </c>
      <c r="AB212">
        <v>46</v>
      </c>
      <c r="AC212">
        <v>34</v>
      </c>
      <c r="AD212">
        <v>478.69</v>
      </c>
      <c r="AE212">
        <v>3.6363600000000003E-2</v>
      </c>
      <c r="AF212">
        <v>0.37312299999999998</v>
      </c>
      <c r="AH212">
        <v>45.1</v>
      </c>
      <c r="AI212">
        <f t="shared" si="12"/>
        <v>9.9207745859231478E-2</v>
      </c>
      <c r="AJ212">
        <f t="shared" si="13"/>
        <v>0.36334363375350698</v>
      </c>
      <c r="AK212">
        <f t="shared" si="14"/>
        <v>5.3561339829062304E-2</v>
      </c>
      <c r="AL212">
        <f t="shared" si="15"/>
        <v>4.5123703814919924E-4</v>
      </c>
      <c r="AM212">
        <f>U212 - AVERAGEIFS('Placebo Males'!U:U, 'Placebo Males'!B:B, B212, 'Placebo Males'!P:P, P212)</f>
        <v>-110</v>
      </c>
      <c r="AN212">
        <f>V212 - AVERAGEIFS('Placebo Males'!V:V, 'Placebo Males'!B:B, B212, 'Placebo Males'!P:P, P212)</f>
        <v>15</v>
      </c>
      <c r="AO212">
        <f>W212 - AVERAGEIFS('Placebo Males'!W:W, 'Placebo Males'!B:B, B212, 'Placebo Males'!P:P, P212)</f>
        <v>16</v>
      </c>
      <c r="AP212">
        <f>X212 - AVERAGEIFS('Placebo Males'!X:X, 'Placebo Males'!B:B, B212, 'Placebo Males'!P:P, P212)</f>
        <v>11</v>
      </c>
      <c r="AQ212">
        <f>Y212 - AVERAGEIFS('Placebo Males'!Y:Y, 'Placebo Males'!B:B, B212, 'Placebo Males'!P:P, P212)</f>
        <v>-15</v>
      </c>
      <c r="AR212">
        <f>Z212 - AVERAGEIFS('Placebo Males'!Z:Z, 'Placebo Males'!B:B, B212, 'Placebo Males'!P:P, P212)</f>
        <v>20</v>
      </c>
      <c r="AS212">
        <f>AB212 - AVERAGEIFS('Placebo Males'!AB:AB, 'Placebo Males'!B:B, B212, 'Placebo Males'!P:P, P212)</f>
        <v>7</v>
      </c>
      <c r="AT212">
        <f>AC212 - AVERAGEIFS('Placebo Males'!AC:AC, 'Placebo Males'!B:B, B212, 'Placebo Males'!P:P, P212)</f>
        <v>2</v>
      </c>
      <c r="AU212">
        <f>AD212 - AVERAGEIFS('Placebo Males'!AD:AD, 'Placebo Males'!B:B, B212, 'Placebo Males'!P:P, P212)</f>
        <v>-167.93333333333334</v>
      </c>
      <c r="AV212">
        <f>AE212 - AVERAGEIFS('Placebo Males'!AE:AE, 'Placebo Males'!B:B, B212, 'Placebo Males'!P:P, P212)</f>
        <v>-6.9836666666665825E-4</v>
      </c>
      <c r="AW212">
        <f>AF212 - AVERAGEIFS('Placebo Males'!AF:AF, 'Placebo Males'!B:B, B212, 'Placebo Males'!P:P, P212)</f>
        <v>2.9597333333333309E-2</v>
      </c>
    </row>
    <row r="213" spans="1:49" x14ac:dyDescent="0.25">
      <c r="A213" t="s">
        <v>3534</v>
      </c>
      <c r="B213">
        <v>1016</v>
      </c>
      <c r="C213" t="s">
        <v>102</v>
      </c>
      <c r="D213">
        <v>25</v>
      </c>
      <c r="E213">
        <v>177.5</v>
      </c>
      <c r="F213">
        <v>78.099999999999994</v>
      </c>
      <c r="G213">
        <v>115.25</v>
      </c>
      <c r="H213">
        <v>59</v>
      </c>
      <c r="I213" t="s">
        <v>103</v>
      </c>
      <c r="J213" t="s">
        <v>104</v>
      </c>
      <c r="K213" t="s">
        <v>310</v>
      </c>
      <c r="L213" t="s">
        <v>211</v>
      </c>
      <c r="M213" t="s">
        <v>3323</v>
      </c>
      <c r="N213">
        <v>120</v>
      </c>
      <c r="O213" t="s">
        <v>2262</v>
      </c>
      <c r="P213">
        <v>3</v>
      </c>
      <c r="Q213" t="s">
        <v>113</v>
      </c>
      <c r="R213" t="s">
        <v>3327</v>
      </c>
      <c r="S213">
        <v>64.7</v>
      </c>
      <c r="T213" t="s">
        <v>2266</v>
      </c>
      <c r="U213">
        <v>1033</v>
      </c>
      <c r="V213">
        <v>168</v>
      </c>
      <c r="W213">
        <v>379</v>
      </c>
      <c r="X213">
        <v>107</v>
      </c>
      <c r="Y213">
        <v>177</v>
      </c>
      <c r="Z213">
        <v>95</v>
      </c>
      <c r="AA213" t="s">
        <v>108</v>
      </c>
      <c r="AB213">
        <v>47</v>
      </c>
      <c r="AC213">
        <v>32</v>
      </c>
      <c r="AD213">
        <v>478.05399999999997</v>
      </c>
      <c r="AE213">
        <v>5.1724100000000002E-2</v>
      </c>
      <c r="AF213">
        <v>0.37773800000000002</v>
      </c>
      <c r="AH213">
        <v>44.2</v>
      </c>
      <c r="AI213">
        <f t="shared" si="12"/>
        <v>9.722799039862598E-2</v>
      </c>
      <c r="AJ213">
        <f t="shared" si="13"/>
        <v>0.35962157709087628</v>
      </c>
      <c r="AK213">
        <f t="shared" si="14"/>
        <v>5.2659158939194595E-2</v>
      </c>
      <c r="AL213">
        <f t="shared" si="15"/>
        <v>4.3930560212368519E-4</v>
      </c>
      <c r="AM213">
        <f>U213 - AVERAGEIFS('Placebo Males'!U:U, 'Placebo Males'!B:B, B213, 'Placebo Males'!P:P, P213)</f>
        <v>-7</v>
      </c>
      <c r="AN213">
        <f>V213 - AVERAGEIFS('Placebo Males'!V:V, 'Placebo Males'!B:B, B213, 'Placebo Males'!P:P, P213)</f>
        <v>15.333333333333343</v>
      </c>
      <c r="AO213">
        <f>W213 - AVERAGEIFS('Placebo Males'!W:W, 'Placebo Males'!B:B, B213, 'Placebo Males'!P:P, P213)</f>
        <v>19.333333333333314</v>
      </c>
      <c r="AP213">
        <f>X213 - AVERAGEIFS('Placebo Males'!X:X, 'Placebo Males'!B:B, B213, 'Placebo Males'!P:P, P213)</f>
        <v>7</v>
      </c>
      <c r="AQ213">
        <f>Y213 - AVERAGEIFS('Placebo Males'!Y:Y, 'Placebo Males'!B:B, B213, 'Placebo Males'!P:P, P213)</f>
        <v>-4</v>
      </c>
      <c r="AR213">
        <f>Z213 - AVERAGEIFS('Placebo Males'!Z:Z, 'Placebo Males'!B:B, B213, 'Placebo Males'!P:P, P213)</f>
        <v>16.333333333333329</v>
      </c>
      <c r="AS213">
        <f>AB213 - AVERAGEIFS('Placebo Males'!AB:AB, 'Placebo Males'!B:B, B213, 'Placebo Males'!P:P, P213)</f>
        <v>7</v>
      </c>
      <c r="AT213">
        <f>AC213 - AVERAGEIFS('Placebo Males'!AC:AC, 'Placebo Males'!B:B, B213, 'Placebo Males'!P:P, P213)</f>
        <v>0</v>
      </c>
      <c r="AU213">
        <f>AD213 - AVERAGEIFS('Placebo Males'!AD:AD, 'Placebo Males'!B:B, B213, 'Placebo Males'!P:P, P213)</f>
        <v>-130.47666666666669</v>
      </c>
      <c r="AV213">
        <f>AE213 - AVERAGEIFS('Placebo Males'!AE:AE, 'Placebo Males'!B:B, B213, 'Placebo Males'!P:P, P213)</f>
        <v>7.3361333333333348E-3</v>
      </c>
      <c r="AW213">
        <f>AF213 - AVERAGEIFS('Placebo Males'!AF:AF, 'Placebo Males'!B:B, B213, 'Placebo Males'!P:P, P213)</f>
        <v>4.5789666666666728E-2</v>
      </c>
    </row>
    <row r="214" spans="1:49" x14ac:dyDescent="0.25">
      <c r="A214" t="s">
        <v>3535</v>
      </c>
      <c r="B214">
        <v>1016</v>
      </c>
      <c r="C214" t="s">
        <v>102</v>
      </c>
      <c r="D214">
        <v>25</v>
      </c>
      <c r="E214">
        <v>177.5</v>
      </c>
      <c r="F214">
        <v>78.099999999999994</v>
      </c>
      <c r="G214">
        <v>115.25</v>
      </c>
      <c r="H214">
        <v>59</v>
      </c>
      <c r="I214" t="s">
        <v>103</v>
      </c>
      <c r="J214" t="s">
        <v>104</v>
      </c>
      <c r="K214" t="s">
        <v>310</v>
      </c>
      <c r="L214" t="s">
        <v>211</v>
      </c>
      <c r="M214" t="s">
        <v>3323</v>
      </c>
      <c r="N214">
        <v>120</v>
      </c>
      <c r="O214" t="s">
        <v>2262</v>
      </c>
      <c r="P214">
        <v>3</v>
      </c>
      <c r="Q214" t="s">
        <v>113</v>
      </c>
      <c r="R214" t="s">
        <v>3327</v>
      </c>
      <c r="S214">
        <v>64.7</v>
      </c>
      <c r="T214" t="s">
        <v>2266</v>
      </c>
      <c r="U214">
        <v>1005</v>
      </c>
      <c r="V214">
        <v>173</v>
      </c>
      <c r="W214">
        <v>376</v>
      </c>
      <c r="X214">
        <v>106</v>
      </c>
      <c r="Y214">
        <v>174</v>
      </c>
      <c r="Z214">
        <v>96</v>
      </c>
      <c r="AA214" t="s">
        <v>108</v>
      </c>
      <c r="AB214">
        <v>41</v>
      </c>
      <c r="AC214">
        <v>37</v>
      </c>
      <c r="AD214">
        <v>476.77699999999999</v>
      </c>
      <c r="AE214">
        <v>6.8965499999999999E-2</v>
      </c>
      <c r="AF214">
        <v>0.37546499999999999</v>
      </c>
      <c r="AH214">
        <v>44.2</v>
      </c>
      <c r="AI214">
        <f t="shared" si="12"/>
        <v>9.722799039862598E-2</v>
      </c>
      <c r="AJ214">
        <f t="shared" si="13"/>
        <v>0.35962157709087628</v>
      </c>
      <c r="AK214">
        <f t="shared" si="14"/>
        <v>5.2659158939194595E-2</v>
      </c>
      <c r="AL214">
        <f t="shared" si="15"/>
        <v>4.3930560212368519E-4</v>
      </c>
      <c r="AM214">
        <f>U214 - AVERAGEIFS('Placebo Males'!U:U, 'Placebo Males'!B:B, B214, 'Placebo Males'!P:P, P214)</f>
        <v>-35</v>
      </c>
      <c r="AN214">
        <f>V214 - AVERAGEIFS('Placebo Males'!V:V, 'Placebo Males'!B:B, B214, 'Placebo Males'!P:P, P214)</f>
        <v>20.333333333333343</v>
      </c>
      <c r="AO214">
        <f>W214 - AVERAGEIFS('Placebo Males'!W:W, 'Placebo Males'!B:B, B214, 'Placebo Males'!P:P, P214)</f>
        <v>16.333333333333314</v>
      </c>
      <c r="AP214">
        <f>X214 - AVERAGEIFS('Placebo Males'!X:X, 'Placebo Males'!B:B, B214, 'Placebo Males'!P:P, P214)</f>
        <v>6</v>
      </c>
      <c r="AQ214">
        <f>Y214 - AVERAGEIFS('Placebo Males'!Y:Y, 'Placebo Males'!B:B, B214, 'Placebo Males'!P:P, P214)</f>
        <v>-7</v>
      </c>
      <c r="AR214">
        <f>Z214 - AVERAGEIFS('Placebo Males'!Z:Z, 'Placebo Males'!B:B, B214, 'Placebo Males'!P:P, P214)</f>
        <v>17.333333333333329</v>
      </c>
      <c r="AS214">
        <f>AB214 - AVERAGEIFS('Placebo Males'!AB:AB, 'Placebo Males'!B:B, B214, 'Placebo Males'!P:P, P214)</f>
        <v>1</v>
      </c>
      <c r="AT214">
        <f>AC214 - AVERAGEIFS('Placebo Males'!AC:AC, 'Placebo Males'!B:B, B214, 'Placebo Males'!P:P, P214)</f>
        <v>5</v>
      </c>
      <c r="AU214">
        <f>AD214 - AVERAGEIFS('Placebo Males'!AD:AD, 'Placebo Males'!B:B, B214, 'Placebo Males'!P:P, P214)</f>
        <v>-131.75366666666667</v>
      </c>
      <c r="AV214">
        <f>AE214 - AVERAGEIFS('Placebo Males'!AE:AE, 'Placebo Males'!B:B, B214, 'Placebo Males'!P:P, P214)</f>
        <v>2.4577533333333332E-2</v>
      </c>
      <c r="AW214">
        <f>AF214 - AVERAGEIFS('Placebo Males'!AF:AF, 'Placebo Males'!B:B, B214, 'Placebo Males'!P:P, P214)</f>
        <v>4.3516666666666703E-2</v>
      </c>
    </row>
    <row r="215" spans="1:49" x14ac:dyDescent="0.25">
      <c r="A215" t="s">
        <v>3536</v>
      </c>
      <c r="B215">
        <v>1016</v>
      </c>
      <c r="C215" t="s">
        <v>102</v>
      </c>
      <c r="D215">
        <v>25</v>
      </c>
      <c r="E215">
        <v>177.5</v>
      </c>
      <c r="F215">
        <v>78.099999999999994</v>
      </c>
      <c r="G215">
        <v>115.25</v>
      </c>
      <c r="H215">
        <v>59</v>
      </c>
      <c r="I215" t="s">
        <v>103</v>
      </c>
      <c r="J215" t="s">
        <v>104</v>
      </c>
      <c r="K215" t="s">
        <v>310</v>
      </c>
      <c r="L215" t="s">
        <v>211</v>
      </c>
      <c r="M215" t="s">
        <v>3323</v>
      </c>
      <c r="N215">
        <v>120</v>
      </c>
      <c r="O215" t="s">
        <v>2262</v>
      </c>
      <c r="P215">
        <v>3</v>
      </c>
      <c r="Q215" t="s">
        <v>113</v>
      </c>
      <c r="R215" t="s">
        <v>3327</v>
      </c>
      <c r="S215">
        <v>64.7</v>
      </c>
      <c r="T215" t="s">
        <v>2266</v>
      </c>
      <c r="U215">
        <v>1045</v>
      </c>
      <c r="V215">
        <v>170</v>
      </c>
      <c r="W215">
        <v>380</v>
      </c>
      <c r="X215">
        <v>104</v>
      </c>
      <c r="Y215">
        <v>178</v>
      </c>
      <c r="Z215">
        <v>98</v>
      </c>
      <c r="AA215" t="s">
        <v>108</v>
      </c>
      <c r="AB215">
        <v>48</v>
      </c>
      <c r="AC215">
        <v>32</v>
      </c>
      <c r="AD215">
        <v>465.834</v>
      </c>
      <c r="AE215">
        <v>5.1724100000000002E-2</v>
      </c>
      <c r="AF215">
        <v>0.37971100000000002</v>
      </c>
      <c r="AH215">
        <v>44.2</v>
      </c>
      <c r="AI215">
        <f t="shared" si="12"/>
        <v>9.722799039862598E-2</v>
      </c>
      <c r="AJ215">
        <f t="shared" si="13"/>
        <v>0.35962157709087628</v>
      </c>
      <c r="AK215">
        <f t="shared" si="14"/>
        <v>5.2659158939194595E-2</v>
      </c>
      <c r="AL215">
        <f t="shared" si="15"/>
        <v>4.3930560212368519E-4</v>
      </c>
      <c r="AM215">
        <f>U215 - AVERAGEIFS('Placebo Males'!U:U, 'Placebo Males'!B:B, B215, 'Placebo Males'!P:P, P215)</f>
        <v>5</v>
      </c>
      <c r="AN215">
        <f>V215 - AVERAGEIFS('Placebo Males'!V:V, 'Placebo Males'!B:B, B215, 'Placebo Males'!P:P, P215)</f>
        <v>17.333333333333343</v>
      </c>
      <c r="AO215">
        <f>W215 - AVERAGEIFS('Placebo Males'!W:W, 'Placebo Males'!B:B, B215, 'Placebo Males'!P:P, P215)</f>
        <v>20.333333333333314</v>
      </c>
      <c r="AP215">
        <f>X215 - AVERAGEIFS('Placebo Males'!X:X, 'Placebo Males'!B:B, B215, 'Placebo Males'!P:P, P215)</f>
        <v>4</v>
      </c>
      <c r="AQ215">
        <f>Y215 - AVERAGEIFS('Placebo Males'!Y:Y, 'Placebo Males'!B:B, B215, 'Placebo Males'!P:P, P215)</f>
        <v>-3</v>
      </c>
      <c r="AR215">
        <f>Z215 - AVERAGEIFS('Placebo Males'!Z:Z, 'Placebo Males'!B:B, B215, 'Placebo Males'!P:P, P215)</f>
        <v>19.333333333333329</v>
      </c>
      <c r="AS215">
        <f>AB215 - AVERAGEIFS('Placebo Males'!AB:AB, 'Placebo Males'!B:B, B215, 'Placebo Males'!P:P, P215)</f>
        <v>8</v>
      </c>
      <c r="AT215">
        <f>AC215 - AVERAGEIFS('Placebo Males'!AC:AC, 'Placebo Males'!B:B, B215, 'Placebo Males'!P:P, P215)</f>
        <v>0</v>
      </c>
      <c r="AU215">
        <f>AD215 - AVERAGEIFS('Placebo Males'!AD:AD, 'Placebo Males'!B:B, B215, 'Placebo Males'!P:P, P215)</f>
        <v>-142.69666666666666</v>
      </c>
      <c r="AV215">
        <f>AE215 - AVERAGEIFS('Placebo Males'!AE:AE, 'Placebo Males'!B:B, B215, 'Placebo Males'!P:P, P215)</f>
        <v>7.3361333333333348E-3</v>
      </c>
      <c r="AW215">
        <f>AF215 - AVERAGEIFS('Placebo Males'!AF:AF, 'Placebo Males'!B:B, B215, 'Placebo Males'!P:P, P215)</f>
        <v>4.7762666666666731E-2</v>
      </c>
    </row>
    <row r="216" spans="1:49" x14ac:dyDescent="0.25">
      <c r="A216" t="s">
        <v>3537</v>
      </c>
      <c r="B216">
        <v>1016</v>
      </c>
      <c r="C216" t="s">
        <v>102</v>
      </c>
      <c r="D216">
        <v>25</v>
      </c>
      <c r="E216">
        <v>177.5</v>
      </c>
      <c r="F216">
        <v>78.099999999999994</v>
      </c>
      <c r="G216">
        <v>115.25</v>
      </c>
      <c r="H216">
        <v>59</v>
      </c>
      <c r="I216" t="s">
        <v>103</v>
      </c>
      <c r="J216" t="s">
        <v>104</v>
      </c>
      <c r="K216" t="s">
        <v>310</v>
      </c>
      <c r="L216" t="s">
        <v>211</v>
      </c>
      <c r="M216" t="s">
        <v>3323</v>
      </c>
      <c r="N216">
        <v>120</v>
      </c>
      <c r="O216" t="s">
        <v>2262</v>
      </c>
      <c r="P216">
        <v>3.5</v>
      </c>
      <c r="Q216" t="s">
        <v>113</v>
      </c>
      <c r="R216" t="s">
        <v>3327</v>
      </c>
      <c r="S216">
        <v>44.2</v>
      </c>
      <c r="T216" t="s">
        <v>2266</v>
      </c>
      <c r="U216">
        <v>1115</v>
      </c>
      <c r="V216">
        <v>158</v>
      </c>
      <c r="W216">
        <v>363</v>
      </c>
      <c r="X216">
        <v>107</v>
      </c>
      <c r="Y216">
        <v>172</v>
      </c>
      <c r="Z216">
        <v>84</v>
      </c>
      <c r="AA216" t="s">
        <v>108</v>
      </c>
      <c r="AB216">
        <v>39</v>
      </c>
      <c r="AC216">
        <v>33</v>
      </c>
      <c r="AD216">
        <v>652.64200000000005</v>
      </c>
      <c r="AE216">
        <v>5.4545499999999997E-2</v>
      </c>
      <c r="AF216">
        <v>0.35180299999999998</v>
      </c>
      <c r="AH216">
        <v>43.6</v>
      </c>
      <c r="AI216">
        <f t="shared" si="12"/>
        <v>9.5908153424888967E-2</v>
      </c>
      <c r="AJ216">
        <f t="shared" si="13"/>
        <v>0.35710740213616587</v>
      </c>
      <c r="AK216">
        <f t="shared" si="14"/>
        <v>5.2055625239520231E-2</v>
      </c>
      <c r="AL216">
        <f t="shared" si="15"/>
        <v>4.3139548041415399E-4</v>
      </c>
      <c r="AM216">
        <f>U216 - AVERAGEIFS('Placebo Males'!U:U, 'Placebo Males'!B:B, B216, 'Placebo Males'!P:P, P216)</f>
        <v>47</v>
      </c>
      <c r="AN216">
        <f>V216 - AVERAGEIFS('Placebo Males'!V:V, 'Placebo Males'!B:B, B216, 'Placebo Males'!P:P, P216)</f>
        <v>4</v>
      </c>
      <c r="AO216">
        <f>W216 - AVERAGEIFS('Placebo Males'!W:W, 'Placebo Males'!B:B, B216, 'Placebo Males'!P:P, P216)</f>
        <v>1</v>
      </c>
      <c r="AP216">
        <f>X216 - AVERAGEIFS('Placebo Males'!X:X, 'Placebo Males'!B:B, B216, 'Placebo Males'!P:P, P216)</f>
        <v>10</v>
      </c>
      <c r="AQ216">
        <f>Y216 - AVERAGEIFS('Placebo Males'!Y:Y, 'Placebo Males'!B:B, B216, 'Placebo Males'!P:P, P216)</f>
        <v>-18.333333333333343</v>
      </c>
      <c r="AR216">
        <f>Z216 - AVERAGEIFS('Placebo Males'!Z:Z, 'Placebo Males'!B:B, B216, 'Placebo Males'!P:P, P216)</f>
        <v>9.3333333333333286</v>
      </c>
      <c r="AS216">
        <f>AB216 - AVERAGEIFS('Placebo Males'!AB:AB, 'Placebo Males'!B:B, B216, 'Placebo Males'!P:P, P216)</f>
        <v>-0.3333333333333357</v>
      </c>
      <c r="AT216">
        <f>AC216 - AVERAGEIFS('Placebo Males'!AC:AC, 'Placebo Males'!B:B, B216, 'Placebo Males'!P:P, P216)</f>
        <v>1.3333333333333321</v>
      </c>
      <c r="AU216">
        <f>AD216 - AVERAGEIFS('Placebo Males'!AD:AD, 'Placebo Males'!B:B, B216, 'Placebo Males'!P:P, P216)</f>
        <v>-55.976666666666574</v>
      </c>
      <c r="AV216">
        <f>AE216 - AVERAGEIFS('Placebo Males'!AE:AE, 'Placebo Males'!B:B, B216, 'Placebo Males'!P:P, P216)</f>
        <v>1.6809699999999997E-2</v>
      </c>
      <c r="AW216">
        <f>AF216 - AVERAGEIFS('Placebo Males'!AF:AF, 'Placebo Males'!B:B, B216, 'Placebo Males'!P:P, P216)</f>
        <v>1.343799999999995E-2</v>
      </c>
    </row>
    <row r="217" spans="1:49" x14ac:dyDescent="0.25">
      <c r="A217" t="s">
        <v>3538</v>
      </c>
      <c r="B217">
        <v>1016</v>
      </c>
      <c r="C217" t="s">
        <v>102</v>
      </c>
      <c r="D217">
        <v>25</v>
      </c>
      <c r="E217">
        <v>177.5</v>
      </c>
      <c r="F217">
        <v>78.099999999999994</v>
      </c>
      <c r="G217">
        <v>115.25</v>
      </c>
      <c r="H217">
        <v>59</v>
      </c>
      <c r="I217" t="s">
        <v>103</v>
      </c>
      <c r="J217" t="s">
        <v>104</v>
      </c>
      <c r="K217" t="s">
        <v>310</v>
      </c>
      <c r="L217" t="s">
        <v>211</v>
      </c>
      <c r="M217" t="s">
        <v>3323</v>
      </c>
      <c r="N217">
        <v>120</v>
      </c>
      <c r="O217" t="s">
        <v>2262</v>
      </c>
      <c r="P217">
        <v>3.5</v>
      </c>
      <c r="Q217" t="s">
        <v>113</v>
      </c>
      <c r="R217" t="s">
        <v>3327</v>
      </c>
      <c r="S217">
        <v>44.2</v>
      </c>
      <c r="T217" t="s">
        <v>2266</v>
      </c>
      <c r="U217">
        <v>1025</v>
      </c>
      <c r="V217">
        <v>162</v>
      </c>
      <c r="W217">
        <v>368</v>
      </c>
      <c r="X217">
        <v>107</v>
      </c>
      <c r="Y217">
        <v>175</v>
      </c>
      <c r="Z217">
        <v>86</v>
      </c>
      <c r="AA217" t="s">
        <v>108</v>
      </c>
      <c r="AB217">
        <v>43</v>
      </c>
      <c r="AC217">
        <v>29</v>
      </c>
      <c r="AD217">
        <v>625.61</v>
      </c>
      <c r="AE217">
        <v>5.2631600000000001E-2</v>
      </c>
      <c r="AF217">
        <v>0.34677400000000003</v>
      </c>
      <c r="AH217">
        <v>43.6</v>
      </c>
      <c r="AI217">
        <f t="shared" si="12"/>
        <v>9.5908153424888967E-2</v>
      </c>
      <c r="AJ217">
        <f t="shared" si="13"/>
        <v>0.35710740213616587</v>
      </c>
      <c r="AK217">
        <f t="shared" si="14"/>
        <v>5.2055625239520231E-2</v>
      </c>
      <c r="AL217">
        <f t="shared" si="15"/>
        <v>4.3139548041415399E-4</v>
      </c>
      <c r="AM217">
        <f>U217 - AVERAGEIFS('Placebo Males'!U:U, 'Placebo Males'!B:B, B217, 'Placebo Males'!P:P, P217)</f>
        <v>-43</v>
      </c>
      <c r="AN217">
        <f>V217 - AVERAGEIFS('Placebo Males'!V:V, 'Placebo Males'!B:B, B217, 'Placebo Males'!P:P, P217)</f>
        <v>8</v>
      </c>
      <c r="AO217">
        <f>W217 - AVERAGEIFS('Placebo Males'!W:W, 'Placebo Males'!B:B, B217, 'Placebo Males'!P:P, P217)</f>
        <v>6</v>
      </c>
      <c r="AP217">
        <f>X217 - AVERAGEIFS('Placebo Males'!X:X, 'Placebo Males'!B:B, B217, 'Placebo Males'!P:P, P217)</f>
        <v>10</v>
      </c>
      <c r="AQ217">
        <f>Y217 - AVERAGEIFS('Placebo Males'!Y:Y, 'Placebo Males'!B:B, B217, 'Placebo Males'!P:P, P217)</f>
        <v>-15.333333333333343</v>
      </c>
      <c r="AR217">
        <f>Z217 - AVERAGEIFS('Placebo Males'!Z:Z, 'Placebo Males'!B:B, B217, 'Placebo Males'!P:P, P217)</f>
        <v>11.333333333333329</v>
      </c>
      <c r="AS217">
        <f>AB217 - AVERAGEIFS('Placebo Males'!AB:AB, 'Placebo Males'!B:B, B217, 'Placebo Males'!P:P, P217)</f>
        <v>3.6666666666666643</v>
      </c>
      <c r="AT217">
        <f>AC217 - AVERAGEIFS('Placebo Males'!AC:AC, 'Placebo Males'!B:B, B217, 'Placebo Males'!P:P, P217)</f>
        <v>-2.6666666666666679</v>
      </c>
      <c r="AU217">
        <f>AD217 - AVERAGEIFS('Placebo Males'!AD:AD, 'Placebo Males'!B:B, B217, 'Placebo Males'!P:P, P217)</f>
        <v>-83.008666666666613</v>
      </c>
      <c r="AV217">
        <f>AE217 - AVERAGEIFS('Placebo Males'!AE:AE, 'Placebo Males'!B:B, B217, 'Placebo Males'!P:P, P217)</f>
        <v>1.4895800000000001E-2</v>
      </c>
      <c r="AW217">
        <f>AF217 - AVERAGEIFS('Placebo Males'!AF:AF, 'Placebo Males'!B:B, B217, 'Placebo Males'!P:P, P217)</f>
        <v>8.4089999999999998E-3</v>
      </c>
    </row>
    <row r="218" spans="1:49" x14ac:dyDescent="0.25">
      <c r="A218" t="s">
        <v>3539</v>
      </c>
      <c r="B218">
        <v>1016</v>
      </c>
      <c r="C218" t="s">
        <v>102</v>
      </c>
      <c r="D218">
        <v>25</v>
      </c>
      <c r="E218">
        <v>177.5</v>
      </c>
      <c r="F218">
        <v>78.099999999999994</v>
      </c>
      <c r="G218">
        <v>115.25</v>
      </c>
      <c r="H218">
        <v>59</v>
      </c>
      <c r="I218" t="s">
        <v>103</v>
      </c>
      <c r="J218" t="s">
        <v>104</v>
      </c>
      <c r="K218" t="s">
        <v>310</v>
      </c>
      <c r="L218" t="s">
        <v>211</v>
      </c>
      <c r="M218" t="s">
        <v>3323</v>
      </c>
      <c r="N218">
        <v>120</v>
      </c>
      <c r="O218" t="s">
        <v>2262</v>
      </c>
      <c r="P218">
        <v>3.5</v>
      </c>
      <c r="Q218" t="s">
        <v>113</v>
      </c>
      <c r="R218" t="s">
        <v>3327</v>
      </c>
      <c r="S218">
        <v>44.2</v>
      </c>
      <c r="T218" t="s">
        <v>2266</v>
      </c>
      <c r="U218">
        <v>1002</v>
      </c>
      <c r="V218">
        <v>161</v>
      </c>
      <c r="W218">
        <v>367</v>
      </c>
      <c r="X218">
        <v>106</v>
      </c>
      <c r="Y218">
        <v>175</v>
      </c>
      <c r="Z218">
        <v>86</v>
      </c>
      <c r="AA218" t="s">
        <v>108</v>
      </c>
      <c r="AB218">
        <v>42</v>
      </c>
      <c r="AC218">
        <v>32</v>
      </c>
      <c r="AD218">
        <v>619.84500000000003</v>
      </c>
      <c r="AE218">
        <v>5.4545499999999997E-2</v>
      </c>
      <c r="AF218">
        <v>0.35649199999999998</v>
      </c>
      <c r="AH218">
        <v>43.6</v>
      </c>
      <c r="AI218">
        <f t="shared" si="12"/>
        <v>9.5908153424888967E-2</v>
      </c>
      <c r="AJ218">
        <f t="shared" si="13"/>
        <v>0.35710740213616587</v>
      </c>
      <c r="AK218">
        <f t="shared" si="14"/>
        <v>5.2055625239520231E-2</v>
      </c>
      <c r="AL218">
        <f t="shared" si="15"/>
        <v>4.3139548041415399E-4</v>
      </c>
      <c r="AM218">
        <f>U218 - AVERAGEIFS('Placebo Males'!U:U, 'Placebo Males'!B:B, B218, 'Placebo Males'!P:P, P218)</f>
        <v>-66</v>
      </c>
      <c r="AN218">
        <f>V218 - AVERAGEIFS('Placebo Males'!V:V, 'Placebo Males'!B:B, B218, 'Placebo Males'!P:P, P218)</f>
        <v>7</v>
      </c>
      <c r="AO218">
        <f>W218 - AVERAGEIFS('Placebo Males'!W:W, 'Placebo Males'!B:B, B218, 'Placebo Males'!P:P, P218)</f>
        <v>5</v>
      </c>
      <c r="AP218">
        <f>X218 - AVERAGEIFS('Placebo Males'!X:X, 'Placebo Males'!B:B, B218, 'Placebo Males'!P:P, P218)</f>
        <v>9</v>
      </c>
      <c r="AQ218">
        <f>Y218 - AVERAGEIFS('Placebo Males'!Y:Y, 'Placebo Males'!B:B, B218, 'Placebo Males'!P:P, P218)</f>
        <v>-15.333333333333343</v>
      </c>
      <c r="AR218">
        <f>Z218 - AVERAGEIFS('Placebo Males'!Z:Z, 'Placebo Males'!B:B, B218, 'Placebo Males'!P:P, P218)</f>
        <v>11.333333333333329</v>
      </c>
      <c r="AS218">
        <f>AB218 - AVERAGEIFS('Placebo Males'!AB:AB, 'Placebo Males'!B:B, B218, 'Placebo Males'!P:P, P218)</f>
        <v>2.6666666666666643</v>
      </c>
      <c r="AT218">
        <f>AC218 - AVERAGEIFS('Placebo Males'!AC:AC, 'Placebo Males'!B:B, B218, 'Placebo Males'!P:P, P218)</f>
        <v>0.33333333333333215</v>
      </c>
      <c r="AU218">
        <f>AD218 - AVERAGEIFS('Placebo Males'!AD:AD, 'Placebo Males'!B:B, B218, 'Placebo Males'!P:P, P218)</f>
        <v>-88.7736666666666</v>
      </c>
      <c r="AV218">
        <f>AE218 - AVERAGEIFS('Placebo Males'!AE:AE, 'Placebo Males'!B:B, B218, 'Placebo Males'!P:P, P218)</f>
        <v>1.6809699999999997E-2</v>
      </c>
      <c r="AW218">
        <f>AF218 - AVERAGEIFS('Placebo Males'!AF:AF, 'Placebo Males'!B:B, B218, 'Placebo Males'!P:P, P218)</f>
        <v>1.8126999999999949E-2</v>
      </c>
    </row>
    <row r="219" spans="1:49" x14ac:dyDescent="0.25">
      <c r="A219" t="s">
        <v>3540</v>
      </c>
      <c r="B219">
        <v>1016</v>
      </c>
      <c r="C219" t="s">
        <v>102</v>
      </c>
      <c r="D219">
        <v>25</v>
      </c>
      <c r="E219">
        <v>177.5</v>
      </c>
      <c r="F219">
        <v>78.099999999999994</v>
      </c>
      <c r="G219">
        <v>115.25</v>
      </c>
      <c r="H219">
        <v>59</v>
      </c>
      <c r="I219" t="s">
        <v>103</v>
      </c>
      <c r="J219" t="s">
        <v>104</v>
      </c>
      <c r="K219" t="s">
        <v>310</v>
      </c>
      <c r="L219" t="s">
        <v>211</v>
      </c>
      <c r="M219" t="s">
        <v>3323</v>
      </c>
      <c r="N219">
        <v>120</v>
      </c>
      <c r="O219" t="s">
        <v>2262</v>
      </c>
      <c r="P219">
        <v>4</v>
      </c>
      <c r="Q219" t="s">
        <v>113</v>
      </c>
      <c r="R219" t="s">
        <v>3327</v>
      </c>
      <c r="S219">
        <v>43.4</v>
      </c>
      <c r="T219" t="s">
        <v>2266</v>
      </c>
      <c r="U219">
        <v>1057</v>
      </c>
      <c r="V219">
        <v>154</v>
      </c>
      <c r="W219">
        <v>380</v>
      </c>
      <c r="X219">
        <v>110</v>
      </c>
      <c r="Y219">
        <v>179</v>
      </c>
      <c r="Z219">
        <v>91</v>
      </c>
      <c r="AA219" t="s">
        <v>108</v>
      </c>
      <c r="AB219">
        <v>44</v>
      </c>
      <c r="AC219">
        <v>33</v>
      </c>
      <c r="AD219">
        <v>563.255</v>
      </c>
      <c r="AE219">
        <v>5.1724100000000002E-2</v>
      </c>
      <c r="AF219">
        <v>0.36755500000000002</v>
      </c>
      <c r="AH219">
        <v>43.4</v>
      </c>
      <c r="AI219">
        <f t="shared" si="12"/>
        <v>9.5468207766976607E-2</v>
      </c>
      <c r="AJ219">
        <f t="shared" si="13"/>
        <v>0.35626340673277612</v>
      </c>
      <c r="AK219">
        <f t="shared" si="14"/>
        <v>5.1854073706450454E-2</v>
      </c>
      <c r="AL219">
        <f t="shared" si="15"/>
        <v>4.2876669391278543E-4</v>
      </c>
      <c r="AM219">
        <f>U219 - AVERAGEIFS('Placebo Males'!U:U, 'Placebo Males'!B:B, B219, 'Placebo Males'!P:P, P219)</f>
        <v>13.333333333333258</v>
      </c>
      <c r="AN219">
        <f>V219 - AVERAGEIFS('Placebo Males'!V:V, 'Placebo Males'!B:B, B219, 'Placebo Males'!P:P, P219)</f>
        <v>0.66666666666665719</v>
      </c>
      <c r="AO219">
        <f>W219 - AVERAGEIFS('Placebo Males'!W:W, 'Placebo Males'!B:B, B219, 'Placebo Males'!P:P, P219)</f>
        <v>21</v>
      </c>
      <c r="AP219">
        <f>X219 - AVERAGEIFS('Placebo Males'!X:X, 'Placebo Males'!B:B, B219, 'Placebo Males'!P:P, P219)</f>
        <v>10.666666666666671</v>
      </c>
      <c r="AQ219">
        <f>Y219 - AVERAGEIFS('Placebo Males'!Y:Y, 'Placebo Males'!B:B, B219, 'Placebo Males'!P:P, P219)</f>
        <v>-4.3333333333333428</v>
      </c>
      <c r="AR219">
        <f>Z219 - AVERAGEIFS('Placebo Males'!Z:Z, 'Placebo Males'!B:B, B219, 'Placebo Males'!P:P, P219)</f>
        <v>14.666666666666671</v>
      </c>
      <c r="AS219">
        <f>AB219 - AVERAGEIFS('Placebo Males'!AB:AB, 'Placebo Males'!B:B, B219, 'Placebo Males'!P:P, P219)</f>
        <v>3.6666666666666643</v>
      </c>
      <c r="AT219">
        <f>AC219 - AVERAGEIFS('Placebo Males'!AC:AC, 'Placebo Males'!B:B, B219, 'Placebo Males'!P:P, P219)</f>
        <v>3</v>
      </c>
      <c r="AU219">
        <f>AD219 - AVERAGEIFS('Placebo Males'!AD:AD, 'Placebo Males'!B:B, B219, 'Placebo Males'!P:P, P219)</f>
        <v>-86.713333333333253</v>
      </c>
      <c r="AV219">
        <f>AE219 - AVERAGEIFS('Placebo Males'!AE:AE, 'Placebo Males'!B:B, B219, 'Placebo Males'!P:P, P219)</f>
        <v>9.5163000000000053E-3</v>
      </c>
      <c r="AW219">
        <f>AF219 - AVERAGEIFS('Placebo Males'!AF:AF, 'Placebo Males'!B:B, B219, 'Placebo Males'!P:P, P219)</f>
        <v>2.6987000000000039E-2</v>
      </c>
    </row>
    <row r="220" spans="1:49" x14ac:dyDescent="0.25">
      <c r="A220" t="s">
        <v>3541</v>
      </c>
      <c r="B220">
        <v>1016</v>
      </c>
      <c r="C220" t="s">
        <v>102</v>
      </c>
      <c r="D220">
        <v>25</v>
      </c>
      <c r="E220">
        <v>177.5</v>
      </c>
      <c r="F220">
        <v>78.099999999999994</v>
      </c>
      <c r="G220">
        <v>115.25</v>
      </c>
      <c r="H220">
        <v>59</v>
      </c>
      <c r="I220" t="s">
        <v>103</v>
      </c>
      <c r="J220" t="s">
        <v>104</v>
      </c>
      <c r="K220" t="s">
        <v>310</v>
      </c>
      <c r="L220" t="s">
        <v>211</v>
      </c>
      <c r="M220" t="s">
        <v>3323</v>
      </c>
      <c r="N220">
        <v>120</v>
      </c>
      <c r="O220" t="s">
        <v>2262</v>
      </c>
      <c r="P220">
        <v>4</v>
      </c>
      <c r="Q220" t="s">
        <v>113</v>
      </c>
      <c r="R220" t="s">
        <v>3327</v>
      </c>
      <c r="S220">
        <v>43.4</v>
      </c>
      <c r="T220" t="s">
        <v>2266</v>
      </c>
      <c r="U220">
        <v>1036</v>
      </c>
      <c r="V220">
        <v>159</v>
      </c>
      <c r="W220">
        <v>371</v>
      </c>
      <c r="X220">
        <v>110</v>
      </c>
      <c r="Y220">
        <v>173</v>
      </c>
      <c r="Z220">
        <v>88</v>
      </c>
      <c r="AA220" t="s">
        <v>108</v>
      </c>
      <c r="AB220">
        <v>41</v>
      </c>
      <c r="AC220">
        <v>33</v>
      </c>
      <c r="AD220">
        <v>593.51499999999999</v>
      </c>
      <c r="AE220">
        <v>7.0175399999999999E-2</v>
      </c>
      <c r="AF220">
        <v>0.36782500000000001</v>
      </c>
      <c r="AH220">
        <v>43.4</v>
      </c>
      <c r="AI220">
        <f t="shared" si="12"/>
        <v>9.5468207766976607E-2</v>
      </c>
      <c r="AJ220">
        <f t="shared" si="13"/>
        <v>0.35626340673277612</v>
      </c>
      <c r="AK220">
        <f t="shared" si="14"/>
        <v>5.1854073706450454E-2</v>
      </c>
      <c r="AL220">
        <f t="shared" si="15"/>
        <v>4.2876669391278543E-4</v>
      </c>
      <c r="AM220">
        <f>U220 - AVERAGEIFS('Placebo Males'!U:U, 'Placebo Males'!B:B, B220, 'Placebo Males'!P:P, P220)</f>
        <v>-7.6666666666667425</v>
      </c>
      <c r="AN220">
        <f>V220 - AVERAGEIFS('Placebo Males'!V:V, 'Placebo Males'!B:B, B220, 'Placebo Males'!P:P, P220)</f>
        <v>5.6666666666666572</v>
      </c>
      <c r="AO220">
        <f>W220 - AVERAGEIFS('Placebo Males'!W:W, 'Placebo Males'!B:B, B220, 'Placebo Males'!P:P, P220)</f>
        <v>12</v>
      </c>
      <c r="AP220">
        <f>X220 - AVERAGEIFS('Placebo Males'!X:X, 'Placebo Males'!B:B, B220, 'Placebo Males'!P:P, P220)</f>
        <v>10.666666666666671</v>
      </c>
      <c r="AQ220">
        <f>Y220 - AVERAGEIFS('Placebo Males'!Y:Y, 'Placebo Males'!B:B, B220, 'Placebo Males'!P:P, P220)</f>
        <v>-10.333333333333343</v>
      </c>
      <c r="AR220">
        <f>Z220 - AVERAGEIFS('Placebo Males'!Z:Z, 'Placebo Males'!B:B, B220, 'Placebo Males'!P:P, P220)</f>
        <v>11.666666666666671</v>
      </c>
      <c r="AS220">
        <f>AB220 - AVERAGEIFS('Placebo Males'!AB:AB, 'Placebo Males'!B:B, B220, 'Placebo Males'!P:P, P220)</f>
        <v>0.6666666666666643</v>
      </c>
      <c r="AT220">
        <f>AC220 - AVERAGEIFS('Placebo Males'!AC:AC, 'Placebo Males'!B:B, B220, 'Placebo Males'!P:P, P220)</f>
        <v>3</v>
      </c>
      <c r="AU220">
        <f>AD220 - AVERAGEIFS('Placebo Males'!AD:AD, 'Placebo Males'!B:B, B220, 'Placebo Males'!P:P, P220)</f>
        <v>-56.453333333333262</v>
      </c>
      <c r="AV220">
        <f>AE220 - AVERAGEIFS('Placebo Males'!AE:AE, 'Placebo Males'!B:B, B220, 'Placebo Males'!P:P, P220)</f>
        <v>2.7967600000000002E-2</v>
      </c>
      <c r="AW220">
        <f>AF220 - AVERAGEIFS('Placebo Males'!AF:AF, 'Placebo Males'!B:B, B220, 'Placebo Males'!P:P, P220)</f>
        <v>2.7257000000000031E-2</v>
      </c>
    </row>
    <row r="221" spans="1:49" x14ac:dyDescent="0.25">
      <c r="A221" t="s">
        <v>3542</v>
      </c>
      <c r="B221">
        <v>1016</v>
      </c>
      <c r="C221" t="s">
        <v>102</v>
      </c>
      <c r="D221">
        <v>25</v>
      </c>
      <c r="E221">
        <v>177.5</v>
      </c>
      <c r="F221">
        <v>78.099999999999994</v>
      </c>
      <c r="G221">
        <v>115.25</v>
      </c>
      <c r="H221">
        <v>59</v>
      </c>
      <c r="I221" t="s">
        <v>103</v>
      </c>
      <c r="J221" t="s">
        <v>104</v>
      </c>
      <c r="K221" t="s">
        <v>310</v>
      </c>
      <c r="L221" t="s">
        <v>211</v>
      </c>
      <c r="M221" t="s">
        <v>3323</v>
      </c>
      <c r="N221">
        <v>120</v>
      </c>
      <c r="O221" t="s">
        <v>2262</v>
      </c>
      <c r="P221">
        <v>4</v>
      </c>
      <c r="Q221" t="s">
        <v>113</v>
      </c>
      <c r="R221" t="s">
        <v>3327</v>
      </c>
      <c r="S221">
        <v>43.4</v>
      </c>
      <c r="T221" t="s">
        <v>2266</v>
      </c>
      <c r="U221">
        <v>1064</v>
      </c>
      <c r="V221">
        <v>159</v>
      </c>
      <c r="W221">
        <v>370</v>
      </c>
      <c r="X221">
        <v>107</v>
      </c>
      <c r="Y221">
        <v>174</v>
      </c>
      <c r="Z221">
        <v>89</v>
      </c>
      <c r="AA221" t="s">
        <v>108</v>
      </c>
      <c r="AB221">
        <v>43</v>
      </c>
      <c r="AC221">
        <v>34</v>
      </c>
      <c r="AD221">
        <v>561.14300000000003</v>
      </c>
      <c r="AE221">
        <v>5.3571399999999998E-2</v>
      </c>
      <c r="AF221">
        <v>0.36961100000000002</v>
      </c>
      <c r="AH221">
        <v>43.4</v>
      </c>
      <c r="AI221">
        <f t="shared" si="12"/>
        <v>9.5468207766976607E-2</v>
      </c>
      <c r="AJ221">
        <f t="shared" si="13"/>
        <v>0.35626340673277612</v>
      </c>
      <c r="AK221">
        <f t="shared" si="14"/>
        <v>5.1854073706450454E-2</v>
      </c>
      <c r="AL221">
        <f t="shared" si="15"/>
        <v>4.2876669391278543E-4</v>
      </c>
      <c r="AM221">
        <f>U221 - AVERAGEIFS('Placebo Males'!U:U, 'Placebo Males'!B:B, B221, 'Placebo Males'!P:P, P221)</f>
        <v>20.333333333333258</v>
      </c>
      <c r="AN221">
        <f>V221 - AVERAGEIFS('Placebo Males'!V:V, 'Placebo Males'!B:B, B221, 'Placebo Males'!P:P, P221)</f>
        <v>5.6666666666666572</v>
      </c>
      <c r="AO221">
        <f>W221 - AVERAGEIFS('Placebo Males'!W:W, 'Placebo Males'!B:B, B221, 'Placebo Males'!P:P, P221)</f>
        <v>11</v>
      </c>
      <c r="AP221">
        <f>X221 - AVERAGEIFS('Placebo Males'!X:X, 'Placebo Males'!B:B, B221, 'Placebo Males'!P:P, P221)</f>
        <v>7.6666666666666714</v>
      </c>
      <c r="AQ221">
        <f>Y221 - AVERAGEIFS('Placebo Males'!Y:Y, 'Placebo Males'!B:B, B221, 'Placebo Males'!P:P, P221)</f>
        <v>-9.3333333333333428</v>
      </c>
      <c r="AR221">
        <f>Z221 - AVERAGEIFS('Placebo Males'!Z:Z, 'Placebo Males'!B:B, B221, 'Placebo Males'!P:P, P221)</f>
        <v>12.666666666666671</v>
      </c>
      <c r="AS221">
        <f>AB221 - AVERAGEIFS('Placebo Males'!AB:AB, 'Placebo Males'!B:B, B221, 'Placebo Males'!P:P, P221)</f>
        <v>2.6666666666666643</v>
      </c>
      <c r="AT221">
        <f>AC221 - AVERAGEIFS('Placebo Males'!AC:AC, 'Placebo Males'!B:B, B221, 'Placebo Males'!P:P, P221)</f>
        <v>4</v>
      </c>
      <c r="AU221">
        <f>AD221 - AVERAGEIFS('Placebo Males'!AD:AD, 'Placebo Males'!B:B, B221, 'Placebo Males'!P:P, P221)</f>
        <v>-88.825333333333219</v>
      </c>
      <c r="AV221">
        <f>AE221 - AVERAGEIFS('Placebo Males'!AE:AE, 'Placebo Males'!B:B, B221, 'Placebo Males'!P:P, P221)</f>
        <v>1.1363600000000001E-2</v>
      </c>
      <c r="AW221">
        <f>AF221 - AVERAGEIFS('Placebo Males'!AF:AF, 'Placebo Males'!B:B, B221, 'Placebo Males'!P:P, P221)</f>
        <v>2.9043000000000041E-2</v>
      </c>
    </row>
    <row r="222" spans="1:49" x14ac:dyDescent="0.25">
      <c r="A222" t="s">
        <v>3543</v>
      </c>
      <c r="B222">
        <v>1016</v>
      </c>
      <c r="C222" t="s">
        <v>102</v>
      </c>
      <c r="D222">
        <v>25</v>
      </c>
      <c r="E222">
        <v>177.5</v>
      </c>
      <c r="F222">
        <v>78.099999999999994</v>
      </c>
      <c r="G222">
        <v>115.25</v>
      </c>
      <c r="H222">
        <v>59</v>
      </c>
      <c r="I222" t="s">
        <v>103</v>
      </c>
      <c r="J222" t="s">
        <v>104</v>
      </c>
      <c r="K222" t="s">
        <v>310</v>
      </c>
      <c r="L222" t="s">
        <v>211</v>
      </c>
      <c r="M222" t="s">
        <v>3323</v>
      </c>
      <c r="N222">
        <v>120</v>
      </c>
      <c r="O222" t="s">
        <v>2262</v>
      </c>
      <c r="P222">
        <v>5</v>
      </c>
      <c r="Q222" t="s">
        <v>113</v>
      </c>
      <c r="R222" t="s">
        <v>3327</v>
      </c>
      <c r="S222">
        <v>26.6</v>
      </c>
      <c r="T222" t="s">
        <v>2266</v>
      </c>
      <c r="U222">
        <v>1029</v>
      </c>
      <c r="V222">
        <v>153</v>
      </c>
      <c r="W222">
        <v>365</v>
      </c>
      <c r="X222">
        <v>109</v>
      </c>
      <c r="Y222">
        <v>169</v>
      </c>
      <c r="Z222">
        <v>87</v>
      </c>
      <c r="AA222" t="s">
        <v>108</v>
      </c>
      <c r="AB222">
        <v>41</v>
      </c>
      <c r="AC222">
        <v>33</v>
      </c>
      <c r="AD222">
        <v>599.44100000000003</v>
      </c>
      <c r="AE222">
        <v>3.6363600000000003E-2</v>
      </c>
      <c r="AF222">
        <v>0.34692200000000001</v>
      </c>
      <c r="AH222">
        <v>41.3</v>
      </c>
      <c r="AI222">
        <f t="shared" si="12"/>
        <v>9.0848778358897112E-2</v>
      </c>
      <c r="AJ222">
        <f t="shared" si="13"/>
        <v>0.34721654715050898</v>
      </c>
      <c r="AK222">
        <f t="shared" si="14"/>
        <v>4.9726294338823918E-2</v>
      </c>
      <c r="AL222">
        <f t="shared" si="15"/>
        <v>4.0140719987180606E-4</v>
      </c>
      <c r="AM222">
        <f>U222 - AVERAGEIFS('Placebo Males'!U:U, 'Placebo Males'!B:B, B222, 'Placebo Males'!P:P, P222)</f>
        <v>-27.333333333333258</v>
      </c>
      <c r="AN222">
        <f>V222 - AVERAGEIFS('Placebo Males'!V:V, 'Placebo Males'!B:B, B222, 'Placebo Males'!P:P, P222)</f>
        <v>-1.6666666666666572</v>
      </c>
      <c r="AO222">
        <f>W222 - AVERAGEIFS('Placebo Males'!W:W, 'Placebo Males'!B:B, B222, 'Placebo Males'!P:P, P222)</f>
        <v>9</v>
      </c>
      <c r="AP222">
        <f>X222 - AVERAGEIFS('Placebo Males'!X:X, 'Placebo Males'!B:B, B222, 'Placebo Males'!P:P, P222)</f>
        <v>12</v>
      </c>
      <c r="AQ222">
        <f>Y222 - AVERAGEIFS('Placebo Males'!Y:Y, 'Placebo Males'!B:B, B222, 'Placebo Males'!P:P, P222)</f>
        <v>-13.333333333333343</v>
      </c>
      <c r="AR222">
        <f>Z222 - AVERAGEIFS('Placebo Males'!Z:Z, 'Placebo Males'!B:B, B222, 'Placebo Males'!P:P, P222)</f>
        <v>10.333333333333329</v>
      </c>
      <c r="AS222">
        <f>AB222 - AVERAGEIFS('Placebo Males'!AB:AB, 'Placebo Males'!B:B, B222, 'Placebo Males'!P:P, P222)</f>
        <v>-1.3333333333333357</v>
      </c>
      <c r="AT222">
        <f>AC222 - AVERAGEIFS('Placebo Males'!AC:AC, 'Placebo Males'!B:B, B222, 'Placebo Males'!P:P, P222)</f>
        <v>3.6666666666666679</v>
      </c>
      <c r="AU222">
        <f>AD222 - AVERAGEIFS('Placebo Males'!AD:AD, 'Placebo Males'!B:B, B222, 'Placebo Males'!P:P, P222)</f>
        <v>-39.853999999999928</v>
      </c>
      <c r="AV222">
        <f>AE222 - AVERAGEIFS('Placebo Males'!AE:AE, 'Placebo Males'!B:B, B222, 'Placebo Males'!P:P, P222)</f>
        <v>-2.0825949999999996E-2</v>
      </c>
      <c r="AW222">
        <f>AF222 - AVERAGEIFS('Placebo Males'!AF:AF, 'Placebo Males'!B:B, B222, 'Placebo Males'!P:P, P222)</f>
        <v>1.3546500000000017E-2</v>
      </c>
    </row>
    <row r="223" spans="1:49" x14ac:dyDescent="0.25">
      <c r="A223" t="s">
        <v>3544</v>
      </c>
      <c r="B223">
        <v>1016</v>
      </c>
      <c r="C223" t="s">
        <v>102</v>
      </c>
      <c r="D223">
        <v>25</v>
      </c>
      <c r="E223">
        <v>177.5</v>
      </c>
      <c r="F223">
        <v>78.099999999999994</v>
      </c>
      <c r="G223">
        <v>115.25</v>
      </c>
      <c r="H223">
        <v>59</v>
      </c>
      <c r="I223" t="s">
        <v>103</v>
      </c>
      <c r="J223" t="s">
        <v>104</v>
      </c>
      <c r="K223" t="s">
        <v>310</v>
      </c>
      <c r="L223" t="s">
        <v>211</v>
      </c>
      <c r="M223" t="s">
        <v>3323</v>
      </c>
      <c r="N223">
        <v>120</v>
      </c>
      <c r="O223" t="s">
        <v>2262</v>
      </c>
      <c r="P223">
        <v>5</v>
      </c>
      <c r="Q223" t="s">
        <v>113</v>
      </c>
      <c r="R223" t="s">
        <v>3327</v>
      </c>
      <c r="S223">
        <v>26.6</v>
      </c>
      <c r="T223" t="s">
        <v>2266</v>
      </c>
      <c r="U223">
        <v>987</v>
      </c>
      <c r="V223">
        <v>148</v>
      </c>
      <c r="W223">
        <v>374</v>
      </c>
      <c r="X223">
        <v>117</v>
      </c>
      <c r="Y223">
        <v>169</v>
      </c>
      <c r="Z223">
        <v>88</v>
      </c>
      <c r="AA223" t="s">
        <v>108</v>
      </c>
      <c r="AB223">
        <v>44</v>
      </c>
      <c r="AC223">
        <v>31</v>
      </c>
      <c r="AD223">
        <v>589.77499999999998</v>
      </c>
      <c r="AE223">
        <v>5.3571399999999998E-2</v>
      </c>
      <c r="AF223">
        <v>0.34483900000000001</v>
      </c>
      <c r="AH223">
        <v>41.3</v>
      </c>
      <c r="AI223">
        <f t="shared" si="12"/>
        <v>9.0848778358897112E-2</v>
      </c>
      <c r="AJ223">
        <f t="shared" si="13"/>
        <v>0.34721654715050898</v>
      </c>
      <c r="AK223">
        <f t="shared" si="14"/>
        <v>4.9726294338823918E-2</v>
      </c>
      <c r="AL223">
        <f t="shared" si="15"/>
        <v>4.0140719987180606E-4</v>
      </c>
      <c r="AM223">
        <f>U223 - AVERAGEIFS('Placebo Males'!U:U, 'Placebo Males'!B:B, B223, 'Placebo Males'!P:P, P223)</f>
        <v>-69.333333333333258</v>
      </c>
      <c r="AN223">
        <f>V223 - AVERAGEIFS('Placebo Males'!V:V, 'Placebo Males'!B:B, B223, 'Placebo Males'!P:P, P223)</f>
        <v>-6.6666666666666572</v>
      </c>
      <c r="AO223">
        <f>W223 - AVERAGEIFS('Placebo Males'!W:W, 'Placebo Males'!B:B, B223, 'Placebo Males'!P:P, P223)</f>
        <v>18</v>
      </c>
      <c r="AP223">
        <f>X223 - AVERAGEIFS('Placebo Males'!X:X, 'Placebo Males'!B:B, B223, 'Placebo Males'!P:P, P223)</f>
        <v>20</v>
      </c>
      <c r="AQ223">
        <f>Y223 - AVERAGEIFS('Placebo Males'!Y:Y, 'Placebo Males'!B:B, B223, 'Placebo Males'!P:P, P223)</f>
        <v>-13.333333333333343</v>
      </c>
      <c r="AR223">
        <f>Z223 - AVERAGEIFS('Placebo Males'!Z:Z, 'Placebo Males'!B:B, B223, 'Placebo Males'!P:P, P223)</f>
        <v>11.333333333333329</v>
      </c>
      <c r="AS223">
        <f>AB223 - AVERAGEIFS('Placebo Males'!AB:AB, 'Placebo Males'!B:B, B223, 'Placebo Males'!P:P, P223)</f>
        <v>1.6666666666666643</v>
      </c>
      <c r="AT223">
        <f>AC223 - AVERAGEIFS('Placebo Males'!AC:AC, 'Placebo Males'!B:B, B223, 'Placebo Males'!P:P, P223)</f>
        <v>1.6666666666666679</v>
      </c>
      <c r="AU223">
        <f>AD223 - AVERAGEIFS('Placebo Males'!AD:AD, 'Placebo Males'!B:B, B223, 'Placebo Males'!P:P, P223)</f>
        <v>-49.519999999999982</v>
      </c>
      <c r="AV223">
        <f>AE223 - AVERAGEIFS('Placebo Males'!AE:AE, 'Placebo Males'!B:B, B223, 'Placebo Males'!P:P, P223)</f>
        <v>-3.6181500000000005E-3</v>
      </c>
      <c r="AW223">
        <f>AF223 - AVERAGEIFS('Placebo Males'!AF:AF, 'Placebo Males'!B:B, B223, 'Placebo Males'!P:P, P223)</f>
        <v>1.1463500000000015E-2</v>
      </c>
    </row>
    <row r="224" spans="1:49" x14ac:dyDescent="0.25">
      <c r="A224" t="s">
        <v>3545</v>
      </c>
      <c r="B224">
        <v>1016</v>
      </c>
      <c r="C224" t="s">
        <v>102</v>
      </c>
      <c r="D224">
        <v>25</v>
      </c>
      <c r="E224">
        <v>177.5</v>
      </c>
      <c r="F224">
        <v>78.099999999999994</v>
      </c>
      <c r="G224">
        <v>115.25</v>
      </c>
      <c r="H224">
        <v>59</v>
      </c>
      <c r="I224" t="s">
        <v>103</v>
      </c>
      <c r="J224" t="s">
        <v>104</v>
      </c>
      <c r="K224" t="s">
        <v>310</v>
      </c>
      <c r="L224" t="s">
        <v>211</v>
      </c>
      <c r="M224" t="s">
        <v>3323</v>
      </c>
      <c r="N224">
        <v>120</v>
      </c>
      <c r="O224" t="s">
        <v>2262</v>
      </c>
      <c r="P224">
        <v>5</v>
      </c>
      <c r="Q224" t="s">
        <v>113</v>
      </c>
      <c r="R224" t="s">
        <v>3327</v>
      </c>
      <c r="S224">
        <v>26.6</v>
      </c>
      <c r="T224" t="s">
        <v>2266</v>
      </c>
      <c r="U224">
        <v>999</v>
      </c>
      <c r="V224">
        <v>159</v>
      </c>
      <c r="W224">
        <v>360</v>
      </c>
      <c r="X224">
        <v>101</v>
      </c>
      <c r="Y224">
        <v>172</v>
      </c>
      <c r="Z224">
        <v>87</v>
      </c>
      <c r="AA224" t="s">
        <v>108</v>
      </c>
      <c r="AB224">
        <v>46</v>
      </c>
      <c r="AC224">
        <v>30</v>
      </c>
      <c r="AD224">
        <v>572.80200000000002</v>
      </c>
      <c r="AE224">
        <v>5.3571399999999998E-2</v>
      </c>
      <c r="AF224">
        <v>0.343084</v>
      </c>
      <c r="AH224">
        <v>41.3</v>
      </c>
      <c r="AI224">
        <f t="shared" si="12"/>
        <v>9.0848778358897112E-2</v>
      </c>
      <c r="AJ224">
        <f t="shared" si="13"/>
        <v>0.34721654715050898</v>
      </c>
      <c r="AK224">
        <f t="shared" si="14"/>
        <v>4.9726294338823918E-2</v>
      </c>
      <c r="AL224">
        <f t="shared" si="15"/>
        <v>4.0140719987180606E-4</v>
      </c>
      <c r="AM224">
        <f>U224 - AVERAGEIFS('Placebo Males'!U:U, 'Placebo Males'!B:B, B224, 'Placebo Males'!P:P, P224)</f>
        <v>-57.333333333333258</v>
      </c>
      <c r="AN224">
        <f>V224 - AVERAGEIFS('Placebo Males'!V:V, 'Placebo Males'!B:B, B224, 'Placebo Males'!P:P, P224)</f>
        <v>4.3333333333333428</v>
      </c>
      <c r="AO224">
        <f>W224 - AVERAGEIFS('Placebo Males'!W:W, 'Placebo Males'!B:B, B224, 'Placebo Males'!P:P, P224)</f>
        <v>4</v>
      </c>
      <c r="AP224">
        <f>X224 - AVERAGEIFS('Placebo Males'!X:X, 'Placebo Males'!B:B, B224, 'Placebo Males'!P:P, P224)</f>
        <v>4</v>
      </c>
      <c r="AQ224">
        <f>Y224 - AVERAGEIFS('Placebo Males'!Y:Y, 'Placebo Males'!B:B, B224, 'Placebo Males'!P:P, P224)</f>
        <v>-10.333333333333343</v>
      </c>
      <c r="AR224">
        <f>Z224 - AVERAGEIFS('Placebo Males'!Z:Z, 'Placebo Males'!B:B, B224, 'Placebo Males'!P:P, P224)</f>
        <v>10.333333333333329</v>
      </c>
      <c r="AS224">
        <f>AB224 - AVERAGEIFS('Placebo Males'!AB:AB, 'Placebo Males'!B:B, B224, 'Placebo Males'!P:P, P224)</f>
        <v>3.6666666666666643</v>
      </c>
      <c r="AT224">
        <f>AC224 - AVERAGEIFS('Placebo Males'!AC:AC, 'Placebo Males'!B:B, B224, 'Placebo Males'!P:P, P224)</f>
        <v>0.66666666666666785</v>
      </c>
      <c r="AU224">
        <f>AD224 - AVERAGEIFS('Placebo Males'!AD:AD, 'Placebo Males'!B:B, B224, 'Placebo Males'!P:P, P224)</f>
        <v>-66.492999999999938</v>
      </c>
      <c r="AV224">
        <f>AE224 - AVERAGEIFS('Placebo Males'!AE:AE, 'Placebo Males'!B:B, B224, 'Placebo Males'!P:P, P224)</f>
        <v>-3.6181500000000005E-3</v>
      </c>
      <c r="AW224">
        <f>AF224 - AVERAGEIFS('Placebo Males'!AF:AF, 'Placebo Males'!B:B, B224, 'Placebo Males'!P:P, P224)</f>
        <v>9.7085000000000088E-3</v>
      </c>
    </row>
    <row r="225" spans="1:49" x14ac:dyDescent="0.25">
      <c r="A225" t="s">
        <v>3546</v>
      </c>
      <c r="B225">
        <v>1016</v>
      </c>
      <c r="C225" t="s">
        <v>102</v>
      </c>
      <c r="D225">
        <v>25</v>
      </c>
      <c r="E225">
        <v>177.5</v>
      </c>
      <c r="F225">
        <v>78.099999999999994</v>
      </c>
      <c r="G225">
        <v>115.25</v>
      </c>
      <c r="H225">
        <v>59</v>
      </c>
      <c r="I225" t="s">
        <v>103</v>
      </c>
      <c r="J225" t="s">
        <v>104</v>
      </c>
      <c r="K225" t="s">
        <v>310</v>
      </c>
      <c r="L225" t="s">
        <v>211</v>
      </c>
      <c r="M225" t="s">
        <v>3323</v>
      </c>
      <c r="N225">
        <v>120</v>
      </c>
      <c r="O225" t="s">
        <v>2262</v>
      </c>
      <c r="P225">
        <v>6</v>
      </c>
      <c r="Q225" t="s">
        <v>113</v>
      </c>
      <c r="R225" t="s">
        <v>3327</v>
      </c>
      <c r="S225">
        <v>22.1</v>
      </c>
      <c r="T225" t="s">
        <v>2266</v>
      </c>
      <c r="U225">
        <v>969</v>
      </c>
      <c r="V225">
        <v>151</v>
      </c>
      <c r="W225">
        <v>360</v>
      </c>
      <c r="X225">
        <v>112</v>
      </c>
      <c r="Y225">
        <v>164</v>
      </c>
      <c r="Z225">
        <v>84</v>
      </c>
      <c r="AA225" t="s">
        <v>108</v>
      </c>
      <c r="AB225">
        <v>37</v>
      </c>
      <c r="AC225">
        <v>35</v>
      </c>
      <c r="AD225">
        <v>490.28899999999999</v>
      </c>
      <c r="AE225">
        <v>5.6603800000000003E-2</v>
      </c>
      <c r="AF225">
        <v>0.34820099999999998</v>
      </c>
      <c r="AH225">
        <v>40.200000000000003</v>
      </c>
      <c r="AI225">
        <f t="shared" si="12"/>
        <v>8.8429077240379267E-2</v>
      </c>
      <c r="AJ225">
        <f t="shared" si="13"/>
        <v>0.34233785367668157</v>
      </c>
      <c r="AK225">
        <f t="shared" si="14"/>
        <v>4.8603183784470594E-2</v>
      </c>
      <c r="AL225">
        <f t="shared" si="15"/>
        <v>3.8725620751411949E-4</v>
      </c>
      <c r="AM225">
        <f>U225 - AVERAGEIFS('Placebo Males'!U:U, 'Placebo Males'!B:B, B225, 'Placebo Males'!P:P, P225)</f>
        <v>-7.3333333333333712</v>
      </c>
      <c r="AN225">
        <f>V225 - AVERAGEIFS('Placebo Males'!V:V, 'Placebo Males'!B:B, B225, 'Placebo Males'!P:P, P225)</f>
        <v>-1.3333333333333428</v>
      </c>
      <c r="AO225">
        <f>W225 - AVERAGEIFS('Placebo Males'!W:W, 'Placebo Males'!B:B, B225, 'Placebo Males'!P:P, P225)</f>
        <v>4.6666666666666856</v>
      </c>
      <c r="AP225">
        <f>X225 - AVERAGEIFS('Placebo Males'!X:X, 'Placebo Males'!B:B, B225, 'Placebo Males'!P:P, P225)</f>
        <v>17.666666666666671</v>
      </c>
      <c r="AQ225">
        <f>Y225 - AVERAGEIFS('Placebo Males'!Y:Y, 'Placebo Males'!B:B, B225, 'Placebo Males'!P:P, P225)</f>
        <v>-22.666666666666657</v>
      </c>
      <c r="AR225">
        <f>Z225 - AVERAGEIFS('Placebo Males'!Z:Z, 'Placebo Males'!B:B, B225, 'Placebo Males'!P:P, P225)</f>
        <v>9.6666666666666714</v>
      </c>
      <c r="AS225">
        <f>AB225 - AVERAGEIFS('Placebo Males'!AB:AB, 'Placebo Males'!B:B, B225, 'Placebo Males'!P:P, P225)</f>
        <v>-3.6666666666666643</v>
      </c>
      <c r="AT225">
        <f>AC225 - AVERAGEIFS('Placebo Males'!AC:AC, 'Placebo Males'!B:B, B225, 'Placebo Males'!P:P, P225)</f>
        <v>6</v>
      </c>
      <c r="AU225">
        <f>AD225 - AVERAGEIFS('Placebo Males'!AD:AD, 'Placebo Males'!B:B, B225, 'Placebo Males'!P:P, P225)</f>
        <v>-144.16566666666665</v>
      </c>
      <c r="AV225">
        <f>AE225 - AVERAGEIFS('Placebo Males'!AE:AE, 'Placebo Males'!B:B, B225, 'Placebo Males'!P:P, P225)</f>
        <v>1.2578666666666669E-2</v>
      </c>
      <c r="AW225">
        <f>AF225 - AVERAGEIFS('Placebo Males'!AF:AF, 'Placebo Males'!B:B, B225, 'Placebo Males'!P:P, P225)</f>
        <v>1.8687333333333334E-2</v>
      </c>
    </row>
    <row r="226" spans="1:49" x14ac:dyDescent="0.25">
      <c r="A226" t="s">
        <v>3547</v>
      </c>
      <c r="B226">
        <v>1016</v>
      </c>
      <c r="C226" t="s">
        <v>102</v>
      </c>
      <c r="D226">
        <v>25</v>
      </c>
      <c r="E226">
        <v>177.5</v>
      </c>
      <c r="F226">
        <v>78.099999999999994</v>
      </c>
      <c r="G226">
        <v>115.25</v>
      </c>
      <c r="H226">
        <v>59</v>
      </c>
      <c r="I226" t="s">
        <v>103</v>
      </c>
      <c r="J226" t="s">
        <v>104</v>
      </c>
      <c r="K226" t="s">
        <v>310</v>
      </c>
      <c r="L226" t="s">
        <v>211</v>
      </c>
      <c r="M226" t="s">
        <v>3323</v>
      </c>
      <c r="N226">
        <v>120</v>
      </c>
      <c r="O226" t="s">
        <v>2262</v>
      </c>
      <c r="P226">
        <v>6</v>
      </c>
      <c r="Q226" t="s">
        <v>113</v>
      </c>
      <c r="R226" t="s">
        <v>3327</v>
      </c>
      <c r="S226">
        <v>22.1</v>
      </c>
      <c r="T226" t="s">
        <v>2266</v>
      </c>
      <c r="U226">
        <v>955</v>
      </c>
      <c r="V226">
        <v>158</v>
      </c>
      <c r="W226">
        <v>359</v>
      </c>
      <c r="X226">
        <v>110</v>
      </c>
      <c r="Y226">
        <v>164</v>
      </c>
      <c r="Z226">
        <v>85</v>
      </c>
      <c r="AA226" t="s">
        <v>108</v>
      </c>
      <c r="AB226">
        <v>42</v>
      </c>
      <c r="AC226">
        <v>31</v>
      </c>
      <c r="AD226">
        <v>528.76300000000003</v>
      </c>
      <c r="AE226">
        <v>3.6363600000000003E-2</v>
      </c>
      <c r="AF226">
        <v>0.35032600000000003</v>
      </c>
      <c r="AH226">
        <v>40.200000000000003</v>
      </c>
      <c r="AI226">
        <f t="shared" si="12"/>
        <v>8.8429077240379267E-2</v>
      </c>
      <c r="AJ226">
        <f t="shared" si="13"/>
        <v>0.34233785367668157</v>
      </c>
      <c r="AK226">
        <f t="shared" si="14"/>
        <v>4.8603183784470594E-2</v>
      </c>
      <c r="AL226">
        <f t="shared" si="15"/>
        <v>3.8725620751411949E-4</v>
      </c>
      <c r="AM226">
        <f>U226 - AVERAGEIFS('Placebo Males'!U:U, 'Placebo Males'!B:B, B226, 'Placebo Males'!P:P, P226)</f>
        <v>-21.333333333333371</v>
      </c>
      <c r="AN226">
        <f>V226 - AVERAGEIFS('Placebo Males'!V:V, 'Placebo Males'!B:B, B226, 'Placebo Males'!P:P, P226)</f>
        <v>5.6666666666666572</v>
      </c>
      <c r="AO226">
        <f>W226 - AVERAGEIFS('Placebo Males'!W:W, 'Placebo Males'!B:B, B226, 'Placebo Males'!P:P, P226)</f>
        <v>3.6666666666666856</v>
      </c>
      <c r="AP226">
        <f>X226 - AVERAGEIFS('Placebo Males'!X:X, 'Placebo Males'!B:B, B226, 'Placebo Males'!P:P, P226)</f>
        <v>15.666666666666671</v>
      </c>
      <c r="AQ226">
        <f>Y226 - AVERAGEIFS('Placebo Males'!Y:Y, 'Placebo Males'!B:B, B226, 'Placebo Males'!P:P, P226)</f>
        <v>-22.666666666666657</v>
      </c>
      <c r="AR226">
        <f>Z226 - AVERAGEIFS('Placebo Males'!Z:Z, 'Placebo Males'!B:B, B226, 'Placebo Males'!P:P, P226)</f>
        <v>10.666666666666671</v>
      </c>
      <c r="AS226">
        <f>AB226 - AVERAGEIFS('Placebo Males'!AB:AB, 'Placebo Males'!B:B, B226, 'Placebo Males'!P:P, P226)</f>
        <v>1.3333333333333357</v>
      </c>
      <c r="AT226">
        <f>AC226 - AVERAGEIFS('Placebo Males'!AC:AC, 'Placebo Males'!B:B, B226, 'Placebo Males'!P:P, P226)</f>
        <v>2</v>
      </c>
      <c r="AU226">
        <f>AD226 - AVERAGEIFS('Placebo Males'!AD:AD, 'Placebo Males'!B:B, B226, 'Placebo Males'!P:P, P226)</f>
        <v>-105.69166666666661</v>
      </c>
      <c r="AV226">
        <f>AE226 - AVERAGEIFS('Placebo Males'!AE:AE, 'Placebo Males'!B:B, B226, 'Placebo Males'!P:P, P226)</f>
        <v>-7.6615333333333313E-3</v>
      </c>
      <c r="AW226">
        <f>AF226 - AVERAGEIFS('Placebo Males'!AF:AF, 'Placebo Males'!B:B, B226, 'Placebo Males'!P:P, P226)</f>
        <v>2.0812333333333377E-2</v>
      </c>
    </row>
    <row r="227" spans="1:49" x14ac:dyDescent="0.25">
      <c r="A227" t="s">
        <v>3548</v>
      </c>
      <c r="B227">
        <v>1016</v>
      </c>
      <c r="C227" t="s">
        <v>102</v>
      </c>
      <c r="D227">
        <v>25</v>
      </c>
      <c r="E227">
        <v>177.5</v>
      </c>
      <c r="F227">
        <v>78.099999999999994</v>
      </c>
      <c r="G227">
        <v>115.25</v>
      </c>
      <c r="H227">
        <v>59</v>
      </c>
      <c r="I227" t="s">
        <v>103</v>
      </c>
      <c r="J227" t="s">
        <v>104</v>
      </c>
      <c r="K227" t="s">
        <v>310</v>
      </c>
      <c r="L227" t="s">
        <v>211</v>
      </c>
      <c r="M227" t="s">
        <v>3323</v>
      </c>
      <c r="N227">
        <v>120</v>
      </c>
      <c r="O227" t="s">
        <v>2262</v>
      </c>
      <c r="P227">
        <v>6</v>
      </c>
      <c r="Q227" t="s">
        <v>113</v>
      </c>
      <c r="R227" t="s">
        <v>3327</v>
      </c>
      <c r="S227">
        <v>22.1</v>
      </c>
      <c r="T227" t="s">
        <v>2266</v>
      </c>
      <c r="U227">
        <v>969</v>
      </c>
      <c r="V227">
        <v>156</v>
      </c>
      <c r="W227">
        <v>360</v>
      </c>
      <c r="X227">
        <v>107</v>
      </c>
      <c r="Y227">
        <v>168</v>
      </c>
      <c r="Z227">
        <v>85</v>
      </c>
      <c r="AA227" t="s">
        <v>108</v>
      </c>
      <c r="AB227">
        <v>41</v>
      </c>
      <c r="AC227">
        <v>32</v>
      </c>
      <c r="AD227">
        <v>495.3</v>
      </c>
      <c r="AE227">
        <v>3.6363600000000003E-2</v>
      </c>
      <c r="AF227">
        <v>0.34640599999999999</v>
      </c>
      <c r="AH227">
        <v>40.200000000000003</v>
      </c>
      <c r="AI227">
        <f t="shared" si="12"/>
        <v>8.8429077240379267E-2</v>
      </c>
      <c r="AJ227">
        <f t="shared" si="13"/>
        <v>0.34233785367668157</v>
      </c>
      <c r="AK227">
        <f t="shared" si="14"/>
        <v>4.8603183784470594E-2</v>
      </c>
      <c r="AL227">
        <f t="shared" si="15"/>
        <v>3.8725620751411949E-4</v>
      </c>
      <c r="AM227">
        <f>U227 - AVERAGEIFS('Placebo Males'!U:U, 'Placebo Males'!B:B, B227, 'Placebo Males'!P:P, P227)</f>
        <v>-7.3333333333333712</v>
      </c>
      <c r="AN227">
        <f>V227 - AVERAGEIFS('Placebo Males'!V:V, 'Placebo Males'!B:B, B227, 'Placebo Males'!P:P, P227)</f>
        <v>3.6666666666666572</v>
      </c>
      <c r="AO227">
        <f>W227 - AVERAGEIFS('Placebo Males'!W:W, 'Placebo Males'!B:B, B227, 'Placebo Males'!P:P, P227)</f>
        <v>4.6666666666666856</v>
      </c>
      <c r="AP227">
        <f>X227 - AVERAGEIFS('Placebo Males'!X:X, 'Placebo Males'!B:B, B227, 'Placebo Males'!P:P, P227)</f>
        <v>12.666666666666671</v>
      </c>
      <c r="AQ227">
        <f>Y227 - AVERAGEIFS('Placebo Males'!Y:Y, 'Placebo Males'!B:B, B227, 'Placebo Males'!P:P, P227)</f>
        <v>-18.666666666666657</v>
      </c>
      <c r="AR227">
        <f>Z227 - AVERAGEIFS('Placebo Males'!Z:Z, 'Placebo Males'!B:B, B227, 'Placebo Males'!P:P, P227)</f>
        <v>10.666666666666671</v>
      </c>
      <c r="AS227">
        <f>AB227 - AVERAGEIFS('Placebo Males'!AB:AB, 'Placebo Males'!B:B, B227, 'Placebo Males'!P:P, P227)</f>
        <v>0.3333333333333357</v>
      </c>
      <c r="AT227">
        <f>AC227 - AVERAGEIFS('Placebo Males'!AC:AC, 'Placebo Males'!B:B, B227, 'Placebo Males'!P:P, P227)</f>
        <v>3</v>
      </c>
      <c r="AU227">
        <f>AD227 - AVERAGEIFS('Placebo Males'!AD:AD, 'Placebo Males'!B:B, B227, 'Placebo Males'!P:P, P227)</f>
        <v>-139.15466666666663</v>
      </c>
      <c r="AV227">
        <f>AE227 - AVERAGEIFS('Placebo Males'!AE:AE, 'Placebo Males'!B:B, B227, 'Placebo Males'!P:P, P227)</f>
        <v>-7.6615333333333313E-3</v>
      </c>
      <c r="AW227">
        <f>AF227 - AVERAGEIFS('Placebo Males'!AF:AF, 'Placebo Males'!B:B, B227, 'Placebo Males'!P:P, P227)</f>
        <v>1.6892333333333343E-2</v>
      </c>
    </row>
    <row r="228" spans="1:49" x14ac:dyDescent="0.25">
      <c r="A228" t="s">
        <v>3549</v>
      </c>
      <c r="B228">
        <v>1016</v>
      </c>
      <c r="C228" t="s">
        <v>102</v>
      </c>
      <c r="D228">
        <v>25</v>
      </c>
      <c r="E228">
        <v>177.5</v>
      </c>
      <c r="F228">
        <v>78.099999999999994</v>
      </c>
      <c r="G228">
        <v>115.25</v>
      </c>
      <c r="H228">
        <v>59</v>
      </c>
      <c r="I228" t="s">
        <v>103</v>
      </c>
      <c r="J228" t="s">
        <v>104</v>
      </c>
      <c r="K228" t="s">
        <v>310</v>
      </c>
      <c r="L228" t="s">
        <v>211</v>
      </c>
      <c r="M228" t="s">
        <v>3323</v>
      </c>
      <c r="N228">
        <v>120</v>
      </c>
      <c r="O228" t="s">
        <v>2262</v>
      </c>
      <c r="P228">
        <v>7</v>
      </c>
      <c r="Q228" t="s">
        <v>113</v>
      </c>
      <c r="R228" t="s">
        <v>3327</v>
      </c>
      <c r="S228">
        <v>16.8</v>
      </c>
      <c r="T228" t="s">
        <v>2266</v>
      </c>
      <c r="U228">
        <v>965</v>
      </c>
      <c r="V228">
        <v>152</v>
      </c>
      <c r="W228">
        <v>358</v>
      </c>
      <c r="X228">
        <v>105</v>
      </c>
      <c r="Y228">
        <v>167</v>
      </c>
      <c r="Z228">
        <v>86</v>
      </c>
      <c r="AA228" t="s">
        <v>108</v>
      </c>
      <c r="AB228">
        <v>41</v>
      </c>
      <c r="AC228">
        <v>32</v>
      </c>
      <c r="AD228">
        <v>514.18100000000004</v>
      </c>
      <c r="AE228">
        <v>3.7037E-2</v>
      </c>
      <c r="AF228">
        <v>0.33058399999999999</v>
      </c>
      <c r="AH228">
        <v>39.5</v>
      </c>
      <c r="AI228">
        <f t="shared" si="12"/>
        <v>8.6889267437686102E-2</v>
      </c>
      <c r="AJ228">
        <f t="shared" si="13"/>
        <v>0.33918095725772512</v>
      </c>
      <c r="AK228">
        <f t="shared" si="14"/>
        <v>4.788533263550343E-2</v>
      </c>
      <c r="AL228">
        <f t="shared" si="15"/>
        <v>3.7831691395728839E-4</v>
      </c>
      <c r="AM228">
        <f>U228 - AVERAGEIFS('Placebo Males'!U:U, 'Placebo Males'!B:B, B228, 'Placebo Males'!P:P, P228)</f>
        <v>-7.6666666666666288</v>
      </c>
      <c r="AN228">
        <f>V228 - AVERAGEIFS('Placebo Males'!V:V, 'Placebo Males'!B:B, B228, 'Placebo Males'!P:P, P228)</f>
        <v>-1</v>
      </c>
      <c r="AO228">
        <f>W228 - AVERAGEIFS('Placebo Males'!W:W, 'Placebo Males'!B:B, B228, 'Placebo Males'!P:P, P228)</f>
        <v>-1</v>
      </c>
      <c r="AP228">
        <f>X228 - AVERAGEIFS('Placebo Males'!X:X, 'Placebo Males'!B:B, B228, 'Placebo Males'!P:P, P228)</f>
        <v>12.333333333333329</v>
      </c>
      <c r="AQ228">
        <f>Y228 - AVERAGEIFS('Placebo Males'!Y:Y, 'Placebo Males'!B:B, B228, 'Placebo Males'!P:P, P228)</f>
        <v>-22.333333333333343</v>
      </c>
      <c r="AR228">
        <f>Z228 - AVERAGEIFS('Placebo Males'!Z:Z, 'Placebo Males'!B:B, B228, 'Placebo Males'!P:P, P228)</f>
        <v>9</v>
      </c>
      <c r="AS228">
        <f>AB228 - AVERAGEIFS('Placebo Males'!AB:AB, 'Placebo Males'!B:B, B228, 'Placebo Males'!P:P, P228)</f>
        <v>1.3333333333333357</v>
      </c>
      <c r="AT228">
        <f>AC228 - AVERAGEIFS('Placebo Males'!AC:AC, 'Placebo Males'!B:B, B228, 'Placebo Males'!P:P, P228)</f>
        <v>-0.3333333333333357</v>
      </c>
      <c r="AU228">
        <f>AD228 - AVERAGEIFS('Placebo Males'!AD:AD, 'Placebo Males'!B:B, B228, 'Placebo Males'!P:P, P228)</f>
        <v>-83.996999999999957</v>
      </c>
      <c r="AV228">
        <f>AE228 - AVERAGEIFS('Placebo Males'!AE:AE, 'Placebo Males'!B:B, B228, 'Placebo Males'!P:P, P228)</f>
        <v>-8.4632333333333337E-3</v>
      </c>
      <c r="AW228">
        <f>AF228 - AVERAGEIFS('Placebo Males'!AF:AF, 'Placebo Males'!B:B, B228, 'Placebo Males'!P:P, P228)</f>
        <v>-6.1963333333333037E-3</v>
      </c>
    </row>
    <row r="229" spans="1:49" x14ac:dyDescent="0.25">
      <c r="A229" t="s">
        <v>3550</v>
      </c>
      <c r="B229">
        <v>1016</v>
      </c>
      <c r="C229" t="s">
        <v>102</v>
      </c>
      <c r="D229">
        <v>25</v>
      </c>
      <c r="E229">
        <v>177.5</v>
      </c>
      <c r="F229">
        <v>78.099999999999994</v>
      </c>
      <c r="G229">
        <v>115.25</v>
      </c>
      <c r="H229">
        <v>59</v>
      </c>
      <c r="I229" t="s">
        <v>103</v>
      </c>
      <c r="J229" t="s">
        <v>104</v>
      </c>
      <c r="K229" t="s">
        <v>310</v>
      </c>
      <c r="L229" t="s">
        <v>211</v>
      </c>
      <c r="M229" t="s">
        <v>3323</v>
      </c>
      <c r="N229">
        <v>120</v>
      </c>
      <c r="O229" t="s">
        <v>2262</v>
      </c>
      <c r="P229">
        <v>7</v>
      </c>
      <c r="Q229" t="s">
        <v>113</v>
      </c>
      <c r="R229" t="s">
        <v>3327</v>
      </c>
      <c r="S229">
        <v>16.8</v>
      </c>
      <c r="T229" t="s">
        <v>2266</v>
      </c>
      <c r="U229">
        <v>915</v>
      </c>
      <c r="V229">
        <v>150</v>
      </c>
      <c r="W229">
        <v>359</v>
      </c>
      <c r="X229">
        <v>106</v>
      </c>
      <c r="Y229">
        <v>167</v>
      </c>
      <c r="Z229">
        <v>86</v>
      </c>
      <c r="AA229" t="s">
        <v>108</v>
      </c>
      <c r="AB229">
        <v>43</v>
      </c>
      <c r="AC229">
        <v>32</v>
      </c>
      <c r="AD229">
        <v>498.62200000000001</v>
      </c>
      <c r="AE229">
        <v>7.2727299999999995E-2</v>
      </c>
      <c r="AF229">
        <v>0.33869500000000002</v>
      </c>
      <c r="AH229">
        <v>39.5</v>
      </c>
      <c r="AI229">
        <f t="shared" si="12"/>
        <v>8.6889267437686102E-2</v>
      </c>
      <c r="AJ229">
        <f t="shared" si="13"/>
        <v>0.33918095725772512</v>
      </c>
      <c r="AK229">
        <f t="shared" si="14"/>
        <v>4.788533263550343E-2</v>
      </c>
      <c r="AL229">
        <f t="shared" si="15"/>
        <v>3.7831691395728839E-4</v>
      </c>
      <c r="AM229">
        <f>U229 - AVERAGEIFS('Placebo Males'!U:U, 'Placebo Males'!B:B, B229, 'Placebo Males'!P:P, P229)</f>
        <v>-57.666666666666629</v>
      </c>
      <c r="AN229">
        <f>V229 - AVERAGEIFS('Placebo Males'!V:V, 'Placebo Males'!B:B, B229, 'Placebo Males'!P:P, P229)</f>
        <v>-3</v>
      </c>
      <c r="AO229">
        <f>W229 - AVERAGEIFS('Placebo Males'!W:W, 'Placebo Males'!B:B, B229, 'Placebo Males'!P:P, P229)</f>
        <v>0</v>
      </c>
      <c r="AP229">
        <f>X229 - AVERAGEIFS('Placebo Males'!X:X, 'Placebo Males'!B:B, B229, 'Placebo Males'!P:P, P229)</f>
        <v>13.333333333333329</v>
      </c>
      <c r="AQ229">
        <f>Y229 - AVERAGEIFS('Placebo Males'!Y:Y, 'Placebo Males'!B:B, B229, 'Placebo Males'!P:P, P229)</f>
        <v>-22.333333333333343</v>
      </c>
      <c r="AR229">
        <f>Z229 - AVERAGEIFS('Placebo Males'!Z:Z, 'Placebo Males'!B:B, B229, 'Placebo Males'!P:P, P229)</f>
        <v>9</v>
      </c>
      <c r="AS229">
        <f>AB229 - AVERAGEIFS('Placebo Males'!AB:AB, 'Placebo Males'!B:B, B229, 'Placebo Males'!P:P, P229)</f>
        <v>3.3333333333333357</v>
      </c>
      <c r="AT229">
        <f>AC229 - AVERAGEIFS('Placebo Males'!AC:AC, 'Placebo Males'!B:B, B229, 'Placebo Males'!P:P, P229)</f>
        <v>-0.3333333333333357</v>
      </c>
      <c r="AU229">
        <f>AD229 - AVERAGEIFS('Placebo Males'!AD:AD, 'Placebo Males'!B:B, B229, 'Placebo Males'!P:P, P229)</f>
        <v>-99.555999999999983</v>
      </c>
      <c r="AV229">
        <f>AE229 - AVERAGEIFS('Placebo Males'!AE:AE, 'Placebo Males'!B:B, B229, 'Placebo Males'!P:P, P229)</f>
        <v>2.7227066666666661E-2</v>
      </c>
      <c r="AW229">
        <f>AF229 - AVERAGEIFS('Placebo Males'!AF:AF, 'Placebo Males'!B:B, B229, 'Placebo Males'!P:P, P229)</f>
        <v>1.9146666666667311E-3</v>
      </c>
    </row>
    <row r="230" spans="1:49" x14ac:dyDescent="0.25">
      <c r="A230" t="s">
        <v>3551</v>
      </c>
      <c r="B230">
        <v>1016</v>
      </c>
      <c r="C230" t="s">
        <v>102</v>
      </c>
      <c r="D230">
        <v>25</v>
      </c>
      <c r="E230">
        <v>177.5</v>
      </c>
      <c r="F230">
        <v>78.099999999999994</v>
      </c>
      <c r="G230">
        <v>115.25</v>
      </c>
      <c r="H230">
        <v>59</v>
      </c>
      <c r="I230" t="s">
        <v>103</v>
      </c>
      <c r="J230" t="s">
        <v>104</v>
      </c>
      <c r="K230" t="s">
        <v>310</v>
      </c>
      <c r="L230" t="s">
        <v>211</v>
      </c>
      <c r="M230" t="s">
        <v>3323</v>
      </c>
      <c r="N230">
        <v>120</v>
      </c>
      <c r="O230" t="s">
        <v>2262</v>
      </c>
      <c r="P230">
        <v>7</v>
      </c>
      <c r="Q230" t="s">
        <v>113</v>
      </c>
      <c r="R230" t="s">
        <v>3327</v>
      </c>
      <c r="S230">
        <v>16.8</v>
      </c>
      <c r="T230" t="s">
        <v>2266</v>
      </c>
      <c r="U230">
        <v>941</v>
      </c>
      <c r="V230">
        <v>152</v>
      </c>
      <c r="W230">
        <v>369</v>
      </c>
      <c r="X230">
        <v>104</v>
      </c>
      <c r="Y230">
        <v>172</v>
      </c>
      <c r="Z230">
        <v>93</v>
      </c>
      <c r="AA230" t="s">
        <v>108</v>
      </c>
      <c r="AB230">
        <v>43</v>
      </c>
      <c r="AC230">
        <v>33</v>
      </c>
      <c r="AD230">
        <v>487.27199999999999</v>
      </c>
      <c r="AE230">
        <v>3.6363600000000003E-2</v>
      </c>
      <c r="AF230">
        <v>0.33030999999999999</v>
      </c>
      <c r="AH230">
        <v>39.5</v>
      </c>
      <c r="AI230">
        <f t="shared" si="12"/>
        <v>8.6889267437686102E-2</v>
      </c>
      <c r="AJ230">
        <f t="shared" si="13"/>
        <v>0.33918095725772512</v>
      </c>
      <c r="AK230">
        <f t="shared" si="14"/>
        <v>4.788533263550343E-2</v>
      </c>
      <c r="AL230">
        <f t="shared" si="15"/>
        <v>3.7831691395728839E-4</v>
      </c>
      <c r="AM230">
        <f>U230 - AVERAGEIFS('Placebo Males'!U:U, 'Placebo Males'!B:B, B230, 'Placebo Males'!P:P, P230)</f>
        <v>-31.666666666666629</v>
      </c>
      <c r="AN230">
        <f>V230 - AVERAGEIFS('Placebo Males'!V:V, 'Placebo Males'!B:B, B230, 'Placebo Males'!P:P, P230)</f>
        <v>-1</v>
      </c>
      <c r="AO230">
        <f>W230 - AVERAGEIFS('Placebo Males'!W:W, 'Placebo Males'!B:B, B230, 'Placebo Males'!P:P, P230)</f>
        <v>10</v>
      </c>
      <c r="AP230">
        <f>X230 - AVERAGEIFS('Placebo Males'!X:X, 'Placebo Males'!B:B, B230, 'Placebo Males'!P:P, P230)</f>
        <v>11.333333333333329</v>
      </c>
      <c r="AQ230">
        <f>Y230 - AVERAGEIFS('Placebo Males'!Y:Y, 'Placebo Males'!B:B, B230, 'Placebo Males'!P:P, P230)</f>
        <v>-17.333333333333343</v>
      </c>
      <c r="AR230">
        <f>Z230 - AVERAGEIFS('Placebo Males'!Z:Z, 'Placebo Males'!B:B, B230, 'Placebo Males'!P:P, P230)</f>
        <v>16</v>
      </c>
      <c r="AS230">
        <f>AB230 - AVERAGEIFS('Placebo Males'!AB:AB, 'Placebo Males'!B:B, B230, 'Placebo Males'!P:P, P230)</f>
        <v>3.3333333333333357</v>
      </c>
      <c r="AT230">
        <f>AC230 - AVERAGEIFS('Placebo Males'!AC:AC, 'Placebo Males'!B:B, B230, 'Placebo Males'!P:P, P230)</f>
        <v>0.6666666666666643</v>
      </c>
      <c r="AU230">
        <f>AD230 - AVERAGEIFS('Placebo Males'!AD:AD, 'Placebo Males'!B:B, B230, 'Placebo Males'!P:P, P230)</f>
        <v>-110.90600000000001</v>
      </c>
      <c r="AV230">
        <f>AE230 - AVERAGEIFS('Placebo Males'!AE:AE, 'Placebo Males'!B:B, B230, 'Placebo Males'!P:P, P230)</f>
        <v>-9.1366333333333313E-3</v>
      </c>
      <c r="AW230">
        <f>AF230 - AVERAGEIFS('Placebo Males'!AF:AF, 'Placebo Males'!B:B, B230, 'Placebo Males'!P:P, P230)</f>
        <v>-6.4703333333333002E-3</v>
      </c>
    </row>
    <row r="231" spans="1:49" x14ac:dyDescent="0.25">
      <c r="A231" t="s">
        <v>3552</v>
      </c>
      <c r="B231">
        <v>1016</v>
      </c>
      <c r="C231" t="s">
        <v>102</v>
      </c>
      <c r="D231">
        <v>25</v>
      </c>
      <c r="E231">
        <v>177.5</v>
      </c>
      <c r="F231">
        <v>78.099999999999994</v>
      </c>
      <c r="G231">
        <v>115.25</v>
      </c>
      <c r="H231">
        <v>59</v>
      </c>
      <c r="I231" t="s">
        <v>103</v>
      </c>
      <c r="J231" t="s">
        <v>104</v>
      </c>
      <c r="K231" t="s">
        <v>310</v>
      </c>
      <c r="L231" t="s">
        <v>211</v>
      </c>
      <c r="M231" t="s">
        <v>3323</v>
      </c>
      <c r="N231">
        <v>120</v>
      </c>
      <c r="O231" t="s">
        <v>2262</v>
      </c>
      <c r="P231">
        <v>8</v>
      </c>
      <c r="Q231" t="s">
        <v>113</v>
      </c>
      <c r="R231" t="s">
        <v>3327</v>
      </c>
      <c r="S231">
        <v>12.3</v>
      </c>
      <c r="T231" t="s">
        <v>2266</v>
      </c>
      <c r="U231">
        <v>837</v>
      </c>
      <c r="V231">
        <v>151</v>
      </c>
      <c r="W231">
        <v>350</v>
      </c>
      <c r="X231">
        <v>101</v>
      </c>
      <c r="Y231">
        <v>159</v>
      </c>
      <c r="Z231">
        <v>90</v>
      </c>
      <c r="AA231" t="s">
        <v>108</v>
      </c>
      <c r="AB231">
        <v>39</v>
      </c>
      <c r="AC231">
        <v>33</v>
      </c>
      <c r="AD231">
        <v>469.423</v>
      </c>
      <c r="AE231">
        <v>0.02</v>
      </c>
      <c r="AF231">
        <v>0.28765099999999999</v>
      </c>
      <c r="AH231">
        <v>38.799999999999997</v>
      </c>
      <c r="AI231">
        <f t="shared" si="12"/>
        <v>8.5349457634992909E-2</v>
      </c>
      <c r="AJ231">
        <f t="shared" si="13"/>
        <v>0.33598223490043855</v>
      </c>
      <c r="AK231">
        <f t="shared" si="14"/>
        <v>4.7164993423085999E-2</v>
      </c>
      <c r="AL231">
        <f t="shared" si="15"/>
        <v>3.6942958951080573E-4</v>
      </c>
      <c r="AM231">
        <f>U231 - AVERAGEIFS('Placebo Males'!U:U, 'Placebo Males'!B:B, B231, 'Placebo Males'!P:P, P231)</f>
        <v>-109</v>
      </c>
      <c r="AN231">
        <f>V231 - AVERAGEIFS('Placebo Males'!V:V, 'Placebo Males'!B:B, B231, 'Placebo Males'!P:P, P231)</f>
        <v>-0.66666666666665719</v>
      </c>
      <c r="AO231">
        <f>W231 - AVERAGEIFS('Placebo Males'!W:W, 'Placebo Males'!B:B, B231, 'Placebo Males'!P:P, P231)</f>
        <v>0.66666666666668561</v>
      </c>
      <c r="AP231">
        <f>X231 - AVERAGEIFS('Placebo Males'!X:X, 'Placebo Males'!B:B, B231, 'Placebo Males'!P:P, P231)</f>
        <v>7.3333333333333286</v>
      </c>
      <c r="AQ231">
        <f>Y231 - AVERAGEIFS('Placebo Males'!Y:Y, 'Placebo Males'!B:B, B231, 'Placebo Males'!P:P, P231)</f>
        <v>-16.333333333333343</v>
      </c>
      <c r="AR231">
        <f>Z231 - AVERAGEIFS('Placebo Males'!Z:Z, 'Placebo Males'!B:B, B231, 'Placebo Males'!P:P, P231)</f>
        <v>9.6666666666666714</v>
      </c>
      <c r="AS231">
        <f>AB231 - AVERAGEIFS('Placebo Males'!AB:AB, 'Placebo Males'!B:B, B231, 'Placebo Males'!P:P, P231)</f>
        <v>-1.6666666666666643</v>
      </c>
      <c r="AT231">
        <f>AC231 - AVERAGEIFS('Placebo Males'!AC:AC, 'Placebo Males'!B:B, B231, 'Placebo Males'!P:P, P231)</f>
        <v>2.6666666666666679</v>
      </c>
      <c r="AU231">
        <f>AD231 - AVERAGEIFS('Placebo Males'!AD:AD, 'Placebo Males'!B:B, B231, 'Placebo Males'!P:P, P231)</f>
        <v>-64.846333333333291</v>
      </c>
      <c r="AV231">
        <f>AE231 - AVERAGEIFS('Placebo Males'!AE:AE, 'Placebo Males'!B:B, B231, 'Placebo Males'!P:P, P231)</f>
        <v>-6.1437666666666682E-3</v>
      </c>
      <c r="AW231">
        <f>AF231 - AVERAGEIFS('Placebo Males'!AF:AF, 'Placebo Males'!B:B, B231, 'Placebo Males'!P:P, P231)</f>
        <v>-1.3595666666666673E-2</v>
      </c>
    </row>
    <row r="232" spans="1:49" x14ac:dyDescent="0.25">
      <c r="A232" t="s">
        <v>3553</v>
      </c>
      <c r="B232">
        <v>1016</v>
      </c>
      <c r="C232" t="s">
        <v>102</v>
      </c>
      <c r="D232">
        <v>25</v>
      </c>
      <c r="E232">
        <v>177.5</v>
      </c>
      <c r="F232">
        <v>78.099999999999994</v>
      </c>
      <c r="G232">
        <v>115.25</v>
      </c>
      <c r="H232">
        <v>59</v>
      </c>
      <c r="I232" t="s">
        <v>103</v>
      </c>
      <c r="J232" t="s">
        <v>104</v>
      </c>
      <c r="K232" t="s">
        <v>310</v>
      </c>
      <c r="L232" t="s">
        <v>211</v>
      </c>
      <c r="M232" t="s">
        <v>3323</v>
      </c>
      <c r="N232">
        <v>120</v>
      </c>
      <c r="O232" t="s">
        <v>2262</v>
      </c>
      <c r="P232">
        <v>8</v>
      </c>
      <c r="Q232" t="s">
        <v>113</v>
      </c>
      <c r="R232" t="s">
        <v>3327</v>
      </c>
      <c r="S232">
        <v>12.3</v>
      </c>
      <c r="T232" t="s">
        <v>2266</v>
      </c>
      <c r="U232">
        <v>881</v>
      </c>
      <c r="V232">
        <v>154</v>
      </c>
      <c r="W232">
        <v>353</v>
      </c>
      <c r="X232">
        <v>103</v>
      </c>
      <c r="Y232">
        <v>160</v>
      </c>
      <c r="Z232">
        <v>90</v>
      </c>
      <c r="AA232" t="s">
        <v>108</v>
      </c>
      <c r="AB232">
        <v>39</v>
      </c>
      <c r="AC232">
        <v>33</v>
      </c>
      <c r="AD232">
        <v>506.37599999999998</v>
      </c>
      <c r="AE232">
        <v>1.9607800000000002E-2</v>
      </c>
      <c r="AF232">
        <v>0.30166900000000002</v>
      </c>
      <c r="AH232">
        <v>38.799999999999997</v>
      </c>
      <c r="AI232">
        <f t="shared" si="12"/>
        <v>8.5349457634992909E-2</v>
      </c>
      <c r="AJ232">
        <f t="shared" si="13"/>
        <v>0.33598223490043855</v>
      </c>
      <c r="AK232">
        <f t="shared" si="14"/>
        <v>4.7164993423085999E-2</v>
      </c>
      <c r="AL232">
        <f t="shared" si="15"/>
        <v>3.6942958951080573E-4</v>
      </c>
      <c r="AM232">
        <f>U232 - AVERAGEIFS('Placebo Males'!U:U, 'Placebo Males'!B:B, B232, 'Placebo Males'!P:P, P232)</f>
        <v>-65</v>
      </c>
      <c r="AN232">
        <f>V232 - AVERAGEIFS('Placebo Males'!V:V, 'Placebo Males'!B:B, B232, 'Placebo Males'!P:P, P232)</f>
        <v>2.3333333333333428</v>
      </c>
      <c r="AO232">
        <f>W232 - AVERAGEIFS('Placebo Males'!W:W, 'Placebo Males'!B:B, B232, 'Placebo Males'!P:P, P232)</f>
        <v>3.6666666666666856</v>
      </c>
      <c r="AP232">
        <f>X232 - AVERAGEIFS('Placebo Males'!X:X, 'Placebo Males'!B:B, B232, 'Placebo Males'!P:P, P232)</f>
        <v>9.3333333333333286</v>
      </c>
      <c r="AQ232">
        <f>Y232 - AVERAGEIFS('Placebo Males'!Y:Y, 'Placebo Males'!B:B, B232, 'Placebo Males'!P:P, P232)</f>
        <v>-15.333333333333343</v>
      </c>
      <c r="AR232">
        <f>Z232 - AVERAGEIFS('Placebo Males'!Z:Z, 'Placebo Males'!B:B, B232, 'Placebo Males'!P:P, P232)</f>
        <v>9.6666666666666714</v>
      </c>
      <c r="AS232">
        <f>AB232 - AVERAGEIFS('Placebo Males'!AB:AB, 'Placebo Males'!B:B, B232, 'Placebo Males'!P:P, P232)</f>
        <v>-1.6666666666666643</v>
      </c>
      <c r="AT232">
        <f>AC232 - AVERAGEIFS('Placebo Males'!AC:AC, 'Placebo Males'!B:B, B232, 'Placebo Males'!P:P, P232)</f>
        <v>2.6666666666666679</v>
      </c>
      <c r="AU232">
        <f>AD232 - AVERAGEIFS('Placebo Males'!AD:AD, 'Placebo Males'!B:B, B232, 'Placebo Males'!P:P, P232)</f>
        <v>-27.893333333333317</v>
      </c>
      <c r="AV232">
        <f>AE232 - AVERAGEIFS('Placebo Males'!AE:AE, 'Placebo Males'!B:B, B232, 'Placebo Males'!P:P, P232)</f>
        <v>-6.535966666666667E-3</v>
      </c>
      <c r="AW232">
        <f>AF232 - AVERAGEIFS('Placebo Males'!AF:AF, 'Placebo Males'!B:B, B232, 'Placebo Males'!P:P, P232)</f>
        <v>4.2233333333335787E-4</v>
      </c>
    </row>
    <row r="233" spans="1:49" x14ac:dyDescent="0.25">
      <c r="A233" t="s">
        <v>3554</v>
      </c>
      <c r="B233">
        <v>1016</v>
      </c>
      <c r="C233" t="s">
        <v>102</v>
      </c>
      <c r="D233">
        <v>25</v>
      </c>
      <c r="E233">
        <v>177.5</v>
      </c>
      <c r="F233">
        <v>78.099999999999994</v>
      </c>
      <c r="G233">
        <v>115.25</v>
      </c>
      <c r="H233">
        <v>59</v>
      </c>
      <c r="I233" t="s">
        <v>103</v>
      </c>
      <c r="J233" t="s">
        <v>104</v>
      </c>
      <c r="K233" t="s">
        <v>310</v>
      </c>
      <c r="L233" t="s">
        <v>211</v>
      </c>
      <c r="M233" t="s">
        <v>3323</v>
      </c>
      <c r="N233">
        <v>120</v>
      </c>
      <c r="O233" t="s">
        <v>2262</v>
      </c>
      <c r="P233">
        <v>8</v>
      </c>
      <c r="Q233" t="s">
        <v>113</v>
      </c>
      <c r="R233" t="s">
        <v>3327</v>
      </c>
      <c r="S233">
        <v>12.3</v>
      </c>
      <c r="T233" t="s">
        <v>2266</v>
      </c>
      <c r="U233">
        <v>812</v>
      </c>
      <c r="V233">
        <v>146</v>
      </c>
      <c r="W233">
        <v>343</v>
      </c>
      <c r="X233">
        <v>109</v>
      </c>
      <c r="Y233">
        <v>143</v>
      </c>
      <c r="Z233">
        <v>91</v>
      </c>
      <c r="AA233" t="s">
        <v>108</v>
      </c>
      <c r="AB233">
        <v>41</v>
      </c>
      <c r="AC233">
        <v>29</v>
      </c>
      <c r="AD233">
        <v>459.46800000000002</v>
      </c>
      <c r="AE233">
        <v>2.0833299999999999E-2</v>
      </c>
      <c r="AF233">
        <v>0.29137400000000002</v>
      </c>
      <c r="AH233">
        <v>38.799999999999997</v>
      </c>
      <c r="AI233">
        <f t="shared" si="12"/>
        <v>8.5349457634992909E-2</v>
      </c>
      <c r="AJ233">
        <f t="shared" si="13"/>
        <v>0.33598223490043855</v>
      </c>
      <c r="AK233">
        <f t="shared" si="14"/>
        <v>4.7164993423085999E-2</v>
      </c>
      <c r="AL233">
        <f t="shared" si="15"/>
        <v>3.6942958951080573E-4</v>
      </c>
      <c r="AM233">
        <f>U233 - AVERAGEIFS('Placebo Males'!U:U, 'Placebo Males'!B:B, B233, 'Placebo Males'!P:P, P233)</f>
        <v>-134</v>
      </c>
      <c r="AN233">
        <f>V233 - AVERAGEIFS('Placebo Males'!V:V, 'Placebo Males'!B:B, B233, 'Placebo Males'!P:P, P233)</f>
        <v>-5.6666666666666572</v>
      </c>
      <c r="AO233">
        <f>W233 - AVERAGEIFS('Placebo Males'!W:W, 'Placebo Males'!B:B, B233, 'Placebo Males'!P:P, P233)</f>
        <v>-6.3333333333333144</v>
      </c>
      <c r="AP233">
        <f>X233 - AVERAGEIFS('Placebo Males'!X:X, 'Placebo Males'!B:B, B233, 'Placebo Males'!P:P, P233)</f>
        <v>15.333333333333329</v>
      </c>
      <c r="AQ233">
        <f>Y233 - AVERAGEIFS('Placebo Males'!Y:Y, 'Placebo Males'!B:B, B233, 'Placebo Males'!P:P, P233)</f>
        <v>-32.333333333333343</v>
      </c>
      <c r="AR233">
        <f>Z233 - AVERAGEIFS('Placebo Males'!Z:Z, 'Placebo Males'!B:B, B233, 'Placebo Males'!P:P, P233)</f>
        <v>10.666666666666671</v>
      </c>
      <c r="AS233">
        <f>AB233 - AVERAGEIFS('Placebo Males'!AB:AB, 'Placebo Males'!B:B, B233, 'Placebo Males'!P:P, P233)</f>
        <v>0.3333333333333357</v>
      </c>
      <c r="AT233">
        <f>AC233 - AVERAGEIFS('Placebo Males'!AC:AC, 'Placebo Males'!B:B, B233, 'Placebo Males'!P:P, P233)</f>
        <v>-1.3333333333333321</v>
      </c>
      <c r="AU233">
        <f>AD233 - AVERAGEIFS('Placebo Males'!AD:AD, 'Placebo Males'!B:B, B233, 'Placebo Males'!P:P, P233)</f>
        <v>-74.801333333333275</v>
      </c>
      <c r="AV233">
        <f>AE233 - AVERAGEIFS('Placebo Males'!AE:AE, 'Placebo Males'!B:B, B233, 'Placebo Males'!P:P, P233)</f>
        <v>-5.3104666666666696E-3</v>
      </c>
      <c r="AW233">
        <f>AF233 - AVERAGEIFS('Placebo Males'!AF:AF, 'Placebo Males'!B:B, B233, 'Placebo Males'!P:P, P233)</f>
        <v>-9.8726666666666407E-3</v>
      </c>
    </row>
    <row r="234" spans="1:49" x14ac:dyDescent="0.25">
      <c r="A234" t="s">
        <v>3555</v>
      </c>
      <c r="B234">
        <v>1016</v>
      </c>
      <c r="C234" t="s">
        <v>102</v>
      </c>
      <c r="D234">
        <v>25</v>
      </c>
      <c r="E234">
        <v>177.5</v>
      </c>
      <c r="F234">
        <v>78.099999999999994</v>
      </c>
      <c r="G234">
        <v>115.25</v>
      </c>
      <c r="H234">
        <v>59</v>
      </c>
      <c r="I234" t="s">
        <v>103</v>
      </c>
      <c r="J234" t="s">
        <v>104</v>
      </c>
      <c r="K234" t="s">
        <v>310</v>
      </c>
      <c r="L234" t="s">
        <v>211</v>
      </c>
      <c r="M234" t="s">
        <v>3323</v>
      </c>
      <c r="N234">
        <v>120</v>
      </c>
      <c r="O234" t="s">
        <v>2262</v>
      </c>
      <c r="P234">
        <v>12</v>
      </c>
      <c r="Q234" t="s">
        <v>113</v>
      </c>
      <c r="R234" t="s">
        <v>3327</v>
      </c>
      <c r="S234">
        <v>5.66</v>
      </c>
      <c r="T234" t="s">
        <v>2266</v>
      </c>
      <c r="U234">
        <v>997</v>
      </c>
      <c r="V234">
        <v>146</v>
      </c>
      <c r="W234">
        <v>355</v>
      </c>
      <c r="X234">
        <v>108</v>
      </c>
      <c r="Y234">
        <v>168</v>
      </c>
      <c r="Z234">
        <v>79</v>
      </c>
      <c r="AA234" t="s">
        <v>108</v>
      </c>
      <c r="AB234">
        <v>40</v>
      </c>
      <c r="AC234">
        <v>31</v>
      </c>
      <c r="AD234">
        <v>619.81600000000003</v>
      </c>
      <c r="AE234">
        <v>3.7037E-2</v>
      </c>
      <c r="AF234">
        <v>0.337893</v>
      </c>
      <c r="AH234">
        <v>37.6</v>
      </c>
      <c r="AI234">
        <f t="shared" si="12"/>
        <v>8.2709783687518926E-2</v>
      </c>
      <c r="AJ234">
        <f t="shared" si="13"/>
        <v>0.33039842989124002</v>
      </c>
      <c r="AK234">
        <f t="shared" si="14"/>
        <v>4.5924230314778103E-2</v>
      </c>
      <c r="AL234">
        <f t="shared" si="15"/>
        <v>3.5431691163501089E-4</v>
      </c>
      <c r="AM234">
        <f>U234 - AVERAGEIFS('Placebo Males'!U:U, 'Placebo Males'!B:B, B234, 'Placebo Males'!P:P, P234)</f>
        <v>52</v>
      </c>
      <c r="AN234">
        <f>V234 - AVERAGEIFS('Placebo Males'!V:V, 'Placebo Males'!B:B, B234, 'Placebo Males'!P:P, P234)</f>
        <v>-6</v>
      </c>
      <c r="AO234">
        <f>W234 - AVERAGEIFS('Placebo Males'!W:W, 'Placebo Males'!B:B, B234, 'Placebo Males'!P:P, P234)</f>
        <v>10</v>
      </c>
      <c r="AP234">
        <f>X234 - AVERAGEIFS('Placebo Males'!X:X, 'Placebo Males'!B:B, B234, 'Placebo Males'!P:P, P234)</f>
        <v>14.333333333333329</v>
      </c>
      <c r="AQ234">
        <f>Y234 - AVERAGEIFS('Placebo Males'!Y:Y, 'Placebo Males'!B:B, B234, 'Placebo Males'!P:P, P234)</f>
        <v>-11.333333333333343</v>
      </c>
      <c r="AR234">
        <f>Z234 - AVERAGEIFS('Placebo Males'!Z:Z, 'Placebo Males'!B:B, B234, 'Placebo Males'!P:P, P234)</f>
        <v>7</v>
      </c>
      <c r="AS234">
        <f>AB234 - AVERAGEIFS('Placebo Males'!AB:AB, 'Placebo Males'!B:B, B234, 'Placebo Males'!P:P, P234)</f>
        <v>1</v>
      </c>
      <c r="AT234">
        <f>AC234 - AVERAGEIFS('Placebo Males'!AC:AC, 'Placebo Males'!B:B, B234, 'Placebo Males'!P:P, P234)</f>
        <v>1.3333333333333321</v>
      </c>
      <c r="AU234">
        <f>AD234 - AVERAGEIFS('Placebo Males'!AD:AD, 'Placebo Males'!B:B, B234, 'Placebo Males'!P:P, P234)</f>
        <v>2.0913333333332957</v>
      </c>
      <c r="AV234">
        <f>AE234 - AVERAGEIFS('Placebo Males'!AE:AE, 'Placebo Males'!B:B, B234, 'Placebo Males'!P:P, P234)</f>
        <v>5.1066999999999987E-3</v>
      </c>
      <c r="AW234">
        <f>AF234 - AVERAGEIFS('Placebo Males'!AF:AF, 'Placebo Males'!B:B, B234, 'Placebo Males'!P:P, P234)</f>
        <v>1.2583333333333335E-2</v>
      </c>
    </row>
    <row r="235" spans="1:49" x14ac:dyDescent="0.25">
      <c r="A235" t="s">
        <v>3556</v>
      </c>
      <c r="B235">
        <v>1016</v>
      </c>
      <c r="C235" t="s">
        <v>102</v>
      </c>
      <c r="D235">
        <v>25</v>
      </c>
      <c r="E235">
        <v>177.5</v>
      </c>
      <c r="F235">
        <v>78.099999999999994</v>
      </c>
      <c r="G235">
        <v>115.25</v>
      </c>
      <c r="H235">
        <v>59</v>
      </c>
      <c r="I235" t="s">
        <v>103</v>
      </c>
      <c r="J235" t="s">
        <v>104</v>
      </c>
      <c r="K235" t="s">
        <v>310</v>
      </c>
      <c r="L235" t="s">
        <v>211</v>
      </c>
      <c r="M235" t="s">
        <v>3323</v>
      </c>
      <c r="N235">
        <v>120</v>
      </c>
      <c r="O235" t="s">
        <v>2262</v>
      </c>
      <c r="P235">
        <v>12</v>
      </c>
      <c r="Q235" t="s">
        <v>113</v>
      </c>
      <c r="R235" t="s">
        <v>3327</v>
      </c>
      <c r="S235">
        <v>5.66</v>
      </c>
      <c r="T235" t="s">
        <v>2266</v>
      </c>
      <c r="U235">
        <v>973</v>
      </c>
      <c r="V235">
        <v>150</v>
      </c>
      <c r="W235">
        <v>352</v>
      </c>
      <c r="X235">
        <v>102</v>
      </c>
      <c r="Y235">
        <v>171</v>
      </c>
      <c r="Z235">
        <v>79</v>
      </c>
      <c r="AA235" t="s">
        <v>108</v>
      </c>
      <c r="AB235">
        <v>41</v>
      </c>
      <c r="AC235">
        <v>29</v>
      </c>
      <c r="AD235">
        <v>642.67700000000002</v>
      </c>
      <c r="AE235">
        <v>3.6363600000000003E-2</v>
      </c>
      <c r="AF235">
        <v>0.33770099999999997</v>
      </c>
      <c r="AH235">
        <v>37.6</v>
      </c>
      <c r="AI235">
        <f t="shared" si="12"/>
        <v>8.2709783687518926E-2</v>
      </c>
      <c r="AJ235">
        <f t="shared" si="13"/>
        <v>0.33039842989124002</v>
      </c>
      <c r="AK235">
        <f t="shared" si="14"/>
        <v>4.5924230314778103E-2</v>
      </c>
      <c r="AL235">
        <f t="shared" si="15"/>
        <v>3.5431691163501089E-4</v>
      </c>
      <c r="AM235">
        <f>U235 - AVERAGEIFS('Placebo Males'!U:U, 'Placebo Males'!B:B, B235, 'Placebo Males'!P:P, P235)</f>
        <v>28</v>
      </c>
      <c r="AN235">
        <f>V235 - AVERAGEIFS('Placebo Males'!V:V, 'Placebo Males'!B:B, B235, 'Placebo Males'!P:P, P235)</f>
        <v>-2</v>
      </c>
      <c r="AO235">
        <f>W235 - AVERAGEIFS('Placebo Males'!W:W, 'Placebo Males'!B:B, B235, 'Placebo Males'!P:P, P235)</f>
        <v>7</v>
      </c>
      <c r="AP235">
        <f>X235 - AVERAGEIFS('Placebo Males'!X:X, 'Placebo Males'!B:B, B235, 'Placebo Males'!P:P, P235)</f>
        <v>8.3333333333333286</v>
      </c>
      <c r="AQ235">
        <f>Y235 - AVERAGEIFS('Placebo Males'!Y:Y, 'Placebo Males'!B:B, B235, 'Placebo Males'!P:P, P235)</f>
        <v>-8.3333333333333428</v>
      </c>
      <c r="AR235">
        <f>Z235 - AVERAGEIFS('Placebo Males'!Z:Z, 'Placebo Males'!B:B, B235, 'Placebo Males'!P:P, P235)</f>
        <v>7</v>
      </c>
      <c r="AS235">
        <f>AB235 - AVERAGEIFS('Placebo Males'!AB:AB, 'Placebo Males'!B:B, B235, 'Placebo Males'!P:P, P235)</f>
        <v>2</v>
      </c>
      <c r="AT235">
        <f>AC235 - AVERAGEIFS('Placebo Males'!AC:AC, 'Placebo Males'!B:B, B235, 'Placebo Males'!P:P, P235)</f>
        <v>-0.66666666666666785</v>
      </c>
      <c r="AU235">
        <f>AD235 - AVERAGEIFS('Placebo Males'!AD:AD, 'Placebo Males'!B:B, B235, 'Placebo Males'!P:P, P235)</f>
        <v>24.952333333333286</v>
      </c>
      <c r="AV235">
        <f>AE235 - AVERAGEIFS('Placebo Males'!AE:AE, 'Placebo Males'!B:B, B235, 'Placebo Males'!P:P, P235)</f>
        <v>4.4333000000000011E-3</v>
      </c>
      <c r="AW235">
        <f>AF235 - AVERAGEIFS('Placebo Males'!AF:AF, 'Placebo Males'!B:B, B235, 'Placebo Males'!P:P, P235)</f>
        <v>1.239133333333331E-2</v>
      </c>
    </row>
    <row r="236" spans="1:49" x14ac:dyDescent="0.25">
      <c r="A236" t="s">
        <v>3557</v>
      </c>
      <c r="B236">
        <v>1016</v>
      </c>
      <c r="C236" t="s">
        <v>102</v>
      </c>
      <c r="D236">
        <v>25</v>
      </c>
      <c r="E236">
        <v>177.5</v>
      </c>
      <c r="F236">
        <v>78.099999999999994</v>
      </c>
      <c r="G236">
        <v>115.25</v>
      </c>
      <c r="H236">
        <v>59</v>
      </c>
      <c r="I236" t="s">
        <v>103</v>
      </c>
      <c r="J236" t="s">
        <v>104</v>
      </c>
      <c r="K236" t="s">
        <v>310</v>
      </c>
      <c r="L236" t="s">
        <v>211</v>
      </c>
      <c r="M236" t="s">
        <v>3323</v>
      </c>
      <c r="N236">
        <v>120</v>
      </c>
      <c r="O236" t="s">
        <v>2262</v>
      </c>
      <c r="P236">
        <v>12</v>
      </c>
      <c r="Q236" t="s">
        <v>113</v>
      </c>
      <c r="R236" t="s">
        <v>3327</v>
      </c>
      <c r="S236">
        <v>5.66</v>
      </c>
      <c r="T236" t="s">
        <v>2266</v>
      </c>
      <c r="U236">
        <v>945</v>
      </c>
      <c r="V236">
        <v>148</v>
      </c>
      <c r="W236">
        <v>352</v>
      </c>
      <c r="X236">
        <v>102</v>
      </c>
      <c r="Y236">
        <v>171</v>
      </c>
      <c r="Z236">
        <v>79</v>
      </c>
      <c r="AA236" t="s">
        <v>108</v>
      </c>
      <c r="AB236">
        <v>40</v>
      </c>
      <c r="AC236">
        <v>31</v>
      </c>
      <c r="AD236">
        <v>610.47299999999996</v>
      </c>
      <c r="AE236">
        <v>3.77358E-2</v>
      </c>
      <c r="AF236">
        <v>0.32605400000000001</v>
      </c>
      <c r="AH236">
        <v>37.6</v>
      </c>
      <c r="AI236">
        <f t="shared" si="12"/>
        <v>8.2709783687518926E-2</v>
      </c>
      <c r="AJ236">
        <f t="shared" si="13"/>
        <v>0.33039842989124002</v>
      </c>
      <c r="AK236">
        <f t="shared" si="14"/>
        <v>4.5924230314778103E-2</v>
      </c>
      <c r="AL236">
        <f t="shared" si="15"/>
        <v>3.5431691163501089E-4</v>
      </c>
      <c r="AM236">
        <f>U236 - AVERAGEIFS('Placebo Males'!U:U, 'Placebo Males'!B:B, B236, 'Placebo Males'!P:P, P236)</f>
        <v>0</v>
      </c>
      <c r="AN236">
        <f>V236 - AVERAGEIFS('Placebo Males'!V:V, 'Placebo Males'!B:B, B236, 'Placebo Males'!P:P, P236)</f>
        <v>-4</v>
      </c>
      <c r="AO236">
        <f>W236 - AVERAGEIFS('Placebo Males'!W:W, 'Placebo Males'!B:B, B236, 'Placebo Males'!P:P, P236)</f>
        <v>7</v>
      </c>
      <c r="AP236">
        <f>X236 - AVERAGEIFS('Placebo Males'!X:X, 'Placebo Males'!B:B, B236, 'Placebo Males'!P:P, P236)</f>
        <v>8.3333333333333286</v>
      </c>
      <c r="AQ236">
        <f>Y236 - AVERAGEIFS('Placebo Males'!Y:Y, 'Placebo Males'!B:B, B236, 'Placebo Males'!P:P, P236)</f>
        <v>-8.3333333333333428</v>
      </c>
      <c r="AR236">
        <f>Z236 - AVERAGEIFS('Placebo Males'!Z:Z, 'Placebo Males'!B:B, B236, 'Placebo Males'!P:P, P236)</f>
        <v>7</v>
      </c>
      <c r="AS236">
        <f>AB236 - AVERAGEIFS('Placebo Males'!AB:AB, 'Placebo Males'!B:B, B236, 'Placebo Males'!P:P, P236)</f>
        <v>1</v>
      </c>
      <c r="AT236">
        <f>AC236 - AVERAGEIFS('Placebo Males'!AC:AC, 'Placebo Males'!B:B, B236, 'Placebo Males'!P:P, P236)</f>
        <v>1.3333333333333321</v>
      </c>
      <c r="AU236">
        <f>AD236 - AVERAGEIFS('Placebo Males'!AD:AD, 'Placebo Males'!B:B, B236, 'Placebo Males'!P:P, P236)</f>
        <v>-7.2516666666667788</v>
      </c>
      <c r="AV236">
        <f>AE236 - AVERAGEIFS('Placebo Males'!AE:AE, 'Placebo Males'!B:B, B236, 'Placebo Males'!P:P, P236)</f>
        <v>5.8054999999999982E-3</v>
      </c>
      <c r="AW236">
        <f>AF236 - AVERAGEIFS('Placebo Males'!AF:AF, 'Placebo Males'!B:B, B236, 'Placebo Males'!P:P, P236)</f>
        <v>7.4433333333334684E-4</v>
      </c>
    </row>
    <row r="237" spans="1:49" x14ac:dyDescent="0.25">
      <c r="A237" t="s">
        <v>3558</v>
      </c>
      <c r="B237">
        <v>1016</v>
      </c>
      <c r="C237" t="s">
        <v>102</v>
      </c>
      <c r="D237">
        <v>25</v>
      </c>
      <c r="E237">
        <v>177.5</v>
      </c>
      <c r="F237">
        <v>78.099999999999994</v>
      </c>
      <c r="G237">
        <v>115.25</v>
      </c>
      <c r="H237">
        <v>59</v>
      </c>
      <c r="I237" t="s">
        <v>103</v>
      </c>
      <c r="J237" t="s">
        <v>104</v>
      </c>
      <c r="K237" t="s">
        <v>310</v>
      </c>
      <c r="L237" t="s">
        <v>211</v>
      </c>
      <c r="M237" t="s">
        <v>3323</v>
      </c>
      <c r="N237">
        <v>120</v>
      </c>
      <c r="O237" t="s">
        <v>2262</v>
      </c>
      <c r="P237">
        <v>14</v>
      </c>
      <c r="Q237" t="s">
        <v>113</v>
      </c>
      <c r="R237" t="s">
        <v>3327</v>
      </c>
      <c r="S237">
        <v>4.8499999999999996</v>
      </c>
      <c r="T237" t="s">
        <v>2266</v>
      </c>
      <c r="U237">
        <v>778</v>
      </c>
      <c r="V237">
        <v>152</v>
      </c>
      <c r="W237">
        <v>341</v>
      </c>
      <c r="X237">
        <v>109</v>
      </c>
      <c r="Y237">
        <v>148</v>
      </c>
      <c r="Z237">
        <v>84</v>
      </c>
      <c r="AA237" t="s">
        <v>108</v>
      </c>
      <c r="AB237">
        <v>35</v>
      </c>
      <c r="AC237">
        <v>35</v>
      </c>
      <c r="AD237">
        <v>484.64400000000001</v>
      </c>
      <c r="AE237">
        <v>7.6923099999999994E-2</v>
      </c>
      <c r="AF237">
        <v>0.29749100000000001</v>
      </c>
      <c r="AH237">
        <v>37.4</v>
      </c>
      <c r="AI237">
        <f t="shared" si="12"/>
        <v>8.2269838029606593E-2</v>
      </c>
      <c r="AJ237">
        <f t="shared" si="13"/>
        <v>0.32945517434586802</v>
      </c>
      <c r="AK237">
        <f t="shared" si="14"/>
        <v>4.5716701381803504E-2</v>
      </c>
      <c r="AL237">
        <f t="shared" si="15"/>
        <v>3.5181339159728875E-4</v>
      </c>
      <c r="AM237">
        <f>U237 - AVERAGEIFS('Placebo Males'!U:U, 'Placebo Males'!B:B, B237, 'Placebo Males'!P:P, P237)</f>
        <v>-152</v>
      </c>
      <c r="AN237">
        <f>V237 - AVERAGEIFS('Placebo Males'!V:V, 'Placebo Males'!B:B, B237, 'Placebo Males'!P:P, P237)</f>
        <v>-3.6666666666666572</v>
      </c>
      <c r="AO237">
        <f>W237 - AVERAGEIFS('Placebo Males'!W:W, 'Placebo Males'!B:B, B237, 'Placebo Males'!P:P, P237)</f>
        <v>-2</v>
      </c>
      <c r="AP237">
        <f>X237 - AVERAGEIFS('Placebo Males'!X:X, 'Placebo Males'!B:B, B237, 'Placebo Males'!P:P, P237)</f>
        <v>19.666666666666671</v>
      </c>
      <c r="AQ237">
        <f>Y237 - AVERAGEIFS('Placebo Males'!Y:Y, 'Placebo Males'!B:B, B237, 'Placebo Males'!P:P, P237)</f>
        <v>-31</v>
      </c>
      <c r="AR237">
        <f>Z237 - AVERAGEIFS('Placebo Males'!Z:Z, 'Placebo Males'!B:B, B237, 'Placebo Males'!P:P, P237)</f>
        <v>9.3333333333333286</v>
      </c>
      <c r="AS237">
        <f>AB237 - AVERAGEIFS('Placebo Males'!AB:AB, 'Placebo Males'!B:B, B237, 'Placebo Males'!P:P, P237)</f>
        <v>-2</v>
      </c>
      <c r="AT237">
        <f>AC237 - AVERAGEIFS('Placebo Males'!AC:AC, 'Placebo Males'!B:B, B237, 'Placebo Males'!P:P, P237)</f>
        <v>3.6666666666666679</v>
      </c>
      <c r="AU237">
        <f>AD237 - AVERAGEIFS('Placebo Males'!AD:AD, 'Placebo Males'!B:B, B237, 'Placebo Males'!P:P, P237)</f>
        <v>-123.79433333333338</v>
      </c>
      <c r="AV237">
        <f>AE237 - AVERAGEIFS('Placebo Males'!AE:AE, 'Placebo Males'!B:B, B237, 'Placebo Males'!P:P, P237)</f>
        <v>3.8945399999999998E-2</v>
      </c>
      <c r="AW237">
        <f>AF237 - AVERAGEIFS('Placebo Males'!AF:AF, 'Placebo Males'!B:B, B237, 'Placebo Males'!P:P, P237)</f>
        <v>-5.5230000000000001E-3</v>
      </c>
    </row>
    <row r="238" spans="1:49" x14ac:dyDescent="0.25">
      <c r="A238" t="s">
        <v>3559</v>
      </c>
      <c r="B238">
        <v>1016</v>
      </c>
      <c r="C238" t="s">
        <v>102</v>
      </c>
      <c r="D238">
        <v>25</v>
      </c>
      <c r="E238">
        <v>177.5</v>
      </c>
      <c r="F238">
        <v>78.099999999999994</v>
      </c>
      <c r="G238">
        <v>115.25</v>
      </c>
      <c r="H238">
        <v>59</v>
      </c>
      <c r="I238" t="s">
        <v>103</v>
      </c>
      <c r="J238" t="s">
        <v>104</v>
      </c>
      <c r="K238" t="s">
        <v>310</v>
      </c>
      <c r="L238" t="s">
        <v>211</v>
      </c>
      <c r="M238" t="s">
        <v>3323</v>
      </c>
      <c r="N238">
        <v>120</v>
      </c>
      <c r="O238" t="s">
        <v>2262</v>
      </c>
      <c r="P238">
        <v>14</v>
      </c>
      <c r="Q238" t="s">
        <v>113</v>
      </c>
      <c r="R238" t="s">
        <v>3327</v>
      </c>
      <c r="S238">
        <v>4.8499999999999996</v>
      </c>
      <c r="T238" t="s">
        <v>2266</v>
      </c>
      <c r="U238">
        <v>833</v>
      </c>
      <c r="V238">
        <v>149</v>
      </c>
      <c r="W238">
        <v>336</v>
      </c>
      <c r="X238">
        <v>108</v>
      </c>
      <c r="Y238">
        <v>147</v>
      </c>
      <c r="Z238">
        <v>81</v>
      </c>
      <c r="AA238" t="s">
        <v>108</v>
      </c>
      <c r="AB238">
        <v>40</v>
      </c>
      <c r="AC238">
        <v>29</v>
      </c>
      <c r="AD238">
        <v>530.57000000000005</v>
      </c>
      <c r="AE238">
        <v>6.1224500000000001E-2</v>
      </c>
      <c r="AF238">
        <v>0.28904999999999997</v>
      </c>
      <c r="AH238">
        <v>37.4</v>
      </c>
      <c r="AI238">
        <f t="shared" si="12"/>
        <v>8.2269838029606593E-2</v>
      </c>
      <c r="AJ238">
        <f t="shared" si="13"/>
        <v>0.32945517434586802</v>
      </c>
      <c r="AK238">
        <f t="shared" si="14"/>
        <v>4.5716701381803504E-2</v>
      </c>
      <c r="AL238">
        <f t="shared" si="15"/>
        <v>3.5181339159728875E-4</v>
      </c>
      <c r="AM238">
        <f>U238 - AVERAGEIFS('Placebo Males'!U:U, 'Placebo Males'!B:B, B238, 'Placebo Males'!P:P, P238)</f>
        <v>-97</v>
      </c>
      <c r="AN238">
        <f>V238 - AVERAGEIFS('Placebo Males'!V:V, 'Placebo Males'!B:B, B238, 'Placebo Males'!P:P, P238)</f>
        <v>-6.6666666666666572</v>
      </c>
      <c r="AO238">
        <f>W238 - AVERAGEIFS('Placebo Males'!W:W, 'Placebo Males'!B:B, B238, 'Placebo Males'!P:P, P238)</f>
        <v>-7</v>
      </c>
      <c r="AP238">
        <f>X238 - AVERAGEIFS('Placebo Males'!X:X, 'Placebo Males'!B:B, B238, 'Placebo Males'!P:P, P238)</f>
        <v>18.666666666666671</v>
      </c>
      <c r="AQ238">
        <f>Y238 - AVERAGEIFS('Placebo Males'!Y:Y, 'Placebo Males'!B:B, B238, 'Placebo Males'!P:P, P238)</f>
        <v>-32</v>
      </c>
      <c r="AR238">
        <f>Z238 - AVERAGEIFS('Placebo Males'!Z:Z, 'Placebo Males'!B:B, B238, 'Placebo Males'!P:P, P238)</f>
        <v>6.3333333333333286</v>
      </c>
      <c r="AS238">
        <f>AB238 - AVERAGEIFS('Placebo Males'!AB:AB, 'Placebo Males'!B:B, B238, 'Placebo Males'!P:P, P238)</f>
        <v>3</v>
      </c>
      <c r="AT238">
        <f>AC238 - AVERAGEIFS('Placebo Males'!AC:AC, 'Placebo Males'!B:B, B238, 'Placebo Males'!P:P, P238)</f>
        <v>-2.3333333333333321</v>
      </c>
      <c r="AU238">
        <f>AD238 - AVERAGEIFS('Placebo Males'!AD:AD, 'Placebo Males'!B:B, B238, 'Placebo Males'!P:P, P238)</f>
        <v>-77.868333333333339</v>
      </c>
      <c r="AV238">
        <f>AE238 - AVERAGEIFS('Placebo Males'!AE:AE, 'Placebo Males'!B:B, B238, 'Placebo Males'!P:P, P238)</f>
        <v>2.3246800000000005E-2</v>
      </c>
      <c r="AW238">
        <f>AF238 - AVERAGEIFS('Placebo Males'!AF:AF, 'Placebo Males'!B:B, B238, 'Placebo Males'!P:P, P238)</f>
        <v>-1.3964000000000032E-2</v>
      </c>
    </row>
    <row r="239" spans="1:49" x14ac:dyDescent="0.25">
      <c r="A239" t="s">
        <v>3560</v>
      </c>
      <c r="B239">
        <v>1016</v>
      </c>
      <c r="C239" t="s">
        <v>102</v>
      </c>
      <c r="D239">
        <v>25</v>
      </c>
      <c r="E239">
        <v>177.5</v>
      </c>
      <c r="F239">
        <v>78.099999999999994</v>
      </c>
      <c r="G239">
        <v>115.25</v>
      </c>
      <c r="H239">
        <v>59</v>
      </c>
      <c r="I239" t="s">
        <v>103</v>
      </c>
      <c r="J239" t="s">
        <v>104</v>
      </c>
      <c r="K239" t="s">
        <v>310</v>
      </c>
      <c r="L239" t="s">
        <v>211</v>
      </c>
      <c r="M239" t="s">
        <v>3323</v>
      </c>
      <c r="N239">
        <v>120</v>
      </c>
      <c r="O239" t="s">
        <v>2262</v>
      </c>
      <c r="P239">
        <v>14</v>
      </c>
      <c r="Q239" t="s">
        <v>113</v>
      </c>
      <c r="R239" t="s">
        <v>3327</v>
      </c>
      <c r="S239">
        <v>4.8499999999999996</v>
      </c>
      <c r="T239" t="s">
        <v>2266</v>
      </c>
      <c r="U239">
        <v>865</v>
      </c>
      <c r="V239">
        <v>155</v>
      </c>
      <c r="W239">
        <v>347</v>
      </c>
      <c r="X239">
        <v>110</v>
      </c>
      <c r="Y239">
        <v>153</v>
      </c>
      <c r="Z239">
        <v>84</v>
      </c>
      <c r="AA239" t="s">
        <v>108</v>
      </c>
      <c r="AB239">
        <v>40</v>
      </c>
      <c r="AC239">
        <v>29</v>
      </c>
      <c r="AD239">
        <v>543.745</v>
      </c>
      <c r="AE239">
        <v>5.8823500000000001E-2</v>
      </c>
      <c r="AF239">
        <v>0.308419</v>
      </c>
      <c r="AH239">
        <v>37.4</v>
      </c>
      <c r="AI239">
        <f t="shared" si="12"/>
        <v>8.2269838029606593E-2</v>
      </c>
      <c r="AJ239">
        <f t="shared" si="13"/>
        <v>0.32945517434586802</v>
      </c>
      <c r="AK239">
        <f t="shared" si="14"/>
        <v>4.5716701381803504E-2</v>
      </c>
      <c r="AL239">
        <f t="shared" si="15"/>
        <v>3.5181339159728875E-4</v>
      </c>
      <c r="AM239">
        <f>U239 - AVERAGEIFS('Placebo Males'!U:U, 'Placebo Males'!B:B, B239, 'Placebo Males'!P:P, P239)</f>
        <v>-65</v>
      </c>
      <c r="AN239">
        <f>V239 - AVERAGEIFS('Placebo Males'!V:V, 'Placebo Males'!B:B, B239, 'Placebo Males'!P:P, P239)</f>
        <v>-0.66666666666665719</v>
      </c>
      <c r="AO239">
        <f>W239 - AVERAGEIFS('Placebo Males'!W:W, 'Placebo Males'!B:B, B239, 'Placebo Males'!P:P, P239)</f>
        <v>4</v>
      </c>
      <c r="AP239">
        <f>X239 - AVERAGEIFS('Placebo Males'!X:X, 'Placebo Males'!B:B, B239, 'Placebo Males'!P:P, P239)</f>
        <v>20.666666666666671</v>
      </c>
      <c r="AQ239">
        <f>Y239 - AVERAGEIFS('Placebo Males'!Y:Y, 'Placebo Males'!B:B, B239, 'Placebo Males'!P:P, P239)</f>
        <v>-26</v>
      </c>
      <c r="AR239">
        <f>Z239 - AVERAGEIFS('Placebo Males'!Z:Z, 'Placebo Males'!B:B, B239, 'Placebo Males'!P:P, P239)</f>
        <v>9.3333333333333286</v>
      </c>
      <c r="AS239">
        <f>AB239 - AVERAGEIFS('Placebo Males'!AB:AB, 'Placebo Males'!B:B, B239, 'Placebo Males'!P:P, P239)</f>
        <v>3</v>
      </c>
      <c r="AT239">
        <f>AC239 - AVERAGEIFS('Placebo Males'!AC:AC, 'Placebo Males'!B:B, B239, 'Placebo Males'!P:P, P239)</f>
        <v>-2.3333333333333321</v>
      </c>
      <c r="AU239">
        <f>AD239 - AVERAGEIFS('Placebo Males'!AD:AD, 'Placebo Males'!B:B, B239, 'Placebo Males'!P:P, P239)</f>
        <v>-64.693333333333385</v>
      </c>
      <c r="AV239">
        <f>AE239 - AVERAGEIFS('Placebo Males'!AE:AE, 'Placebo Males'!B:B, B239, 'Placebo Males'!P:P, P239)</f>
        <v>2.0845800000000005E-2</v>
      </c>
      <c r="AW239">
        <f>AF239 - AVERAGEIFS('Placebo Males'!AF:AF, 'Placebo Males'!B:B, B239, 'Placebo Males'!P:P, P239)</f>
        <v>5.4049999999999931E-3</v>
      </c>
    </row>
    <row r="240" spans="1:49" x14ac:dyDescent="0.25">
      <c r="A240" t="s">
        <v>3561</v>
      </c>
      <c r="B240">
        <v>1016</v>
      </c>
      <c r="C240" t="s">
        <v>102</v>
      </c>
      <c r="D240">
        <v>25</v>
      </c>
      <c r="E240">
        <v>177.5</v>
      </c>
      <c r="F240">
        <v>78.099999999999994</v>
      </c>
      <c r="G240">
        <v>115.25</v>
      </c>
      <c r="H240">
        <v>59</v>
      </c>
      <c r="I240" t="s">
        <v>103</v>
      </c>
      <c r="J240" t="s">
        <v>104</v>
      </c>
      <c r="K240" t="s">
        <v>310</v>
      </c>
      <c r="L240" t="s">
        <v>211</v>
      </c>
      <c r="M240" t="s">
        <v>3323</v>
      </c>
      <c r="N240">
        <v>120</v>
      </c>
      <c r="O240" t="s">
        <v>2262</v>
      </c>
      <c r="P240">
        <v>24</v>
      </c>
      <c r="Q240" t="s">
        <v>113</v>
      </c>
      <c r="R240" t="s">
        <v>3327</v>
      </c>
      <c r="S240">
        <v>2.25</v>
      </c>
      <c r="T240" t="s">
        <v>2266</v>
      </c>
      <c r="U240">
        <v>1111</v>
      </c>
      <c r="V240">
        <v>158</v>
      </c>
      <c r="W240">
        <v>382</v>
      </c>
      <c r="X240">
        <v>107</v>
      </c>
      <c r="Y240">
        <v>188</v>
      </c>
      <c r="Z240">
        <v>87</v>
      </c>
      <c r="AA240" t="s">
        <v>108</v>
      </c>
      <c r="AB240">
        <v>44</v>
      </c>
      <c r="AC240">
        <v>33</v>
      </c>
      <c r="AD240">
        <v>633.63199999999995</v>
      </c>
      <c r="AE240">
        <v>5.1724100000000002E-2</v>
      </c>
      <c r="AF240">
        <v>0.38467899999999999</v>
      </c>
      <c r="AH240">
        <v>36.9</v>
      </c>
      <c r="AI240">
        <f t="shared" si="12"/>
        <v>8.1169973884825733E-2</v>
      </c>
      <c r="AJ240">
        <f t="shared" si="13"/>
        <v>0.32708089988500844</v>
      </c>
      <c r="AK240">
        <f t="shared" si="14"/>
        <v>4.5196947309027791E-2</v>
      </c>
      <c r="AL240">
        <f t="shared" si="15"/>
        <v>3.4557388340217265E-4</v>
      </c>
      <c r="AM240">
        <f>U240 - AVERAGEIFS('Placebo Males'!U:U, 'Placebo Males'!B:B, B240, 'Placebo Males'!P:P, P240)</f>
        <v>-58.666666666666742</v>
      </c>
      <c r="AN240">
        <f>V240 - AVERAGEIFS('Placebo Males'!V:V, 'Placebo Males'!B:B, B240, 'Placebo Males'!P:P, P240)</f>
        <v>-0.66666666666665719</v>
      </c>
      <c r="AO240">
        <f>W240 - AVERAGEIFS('Placebo Males'!W:W, 'Placebo Males'!B:B, B240, 'Placebo Males'!P:P, P240)</f>
        <v>10</v>
      </c>
      <c r="AP240">
        <f>X240 - AVERAGEIFS('Placebo Males'!X:X, 'Placebo Males'!B:B, B240, 'Placebo Males'!P:P, P240)</f>
        <v>6</v>
      </c>
      <c r="AQ240">
        <f>Y240 - AVERAGEIFS('Placebo Males'!Y:Y, 'Placebo Males'!B:B, B240, 'Placebo Males'!P:P, P240)</f>
        <v>-3</v>
      </c>
      <c r="AR240">
        <f>Z240 - AVERAGEIFS('Placebo Males'!Z:Z, 'Placebo Males'!B:B, B240, 'Placebo Males'!P:P, P240)</f>
        <v>7</v>
      </c>
      <c r="AS240">
        <f>AB240 - AVERAGEIFS('Placebo Males'!AB:AB, 'Placebo Males'!B:B, B240, 'Placebo Males'!P:P, P240)</f>
        <v>4.3333333333333357</v>
      </c>
      <c r="AT240">
        <f>AC240 - AVERAGEIFS('Placebo Males'!AC:AC, 'Placebo Males'!B:B, B240, 'Placebo Males'!P:P, P240)</f>
        <v>0</v>
      </c>
      <c r="AU240">
        <f>AD240 - AVERAGEIFS('Placebo Males'!AD:AD, 'Placebo Males'!B:B, B240, 'Placebo Males'!P:P, P240)</f>
        <v>-83.50533333333351</v>
      </c>
      <c r="AV240">
        <f>AE240 - AVERAGEIFS('Placebo Males'!AE:AE, 'Placebo Males'!B:B, B240, 'Placebo Males'!P:P, P240)</f>
        <v>1.6425666666666644E-3</v>
      </c>
      <c r="AW240">
        <f>AF240 - AVERAGEIFS('Placebo Males'!AF:AF, 'Placebo Males'!B:B, B240, 'Placebo Males'!P:P, P240)</f>
        <v>3.028866666666663E-2</v>
      </c>
    </row>
    <row r="241" spans="1:49" x14ac:dyDescent="0.25">
      <c r="A241" t="s">
        <v>3562</v>
      </c>
      <c r="B241">
        <v>1016</v>
      </c>
      <c r="C241" t="s">
        <v>102</v>
      </c>
      <c r="D241">
        <v>25</v>
      </c>
      <c r="E241">
        <v>177.5</v>
      </c>
      <c r="F241">
        <v>78.099999999999994</v>
      </c>
      <c r="G241">
        <v>115.25</v>
      </c>
      <c r="H241">
        <v>59</v>
      </c>
      <c r="I241" t="s">
        <v>103</v>
      </c>
      <c r="J241" t="s">
        <v>104</v>
      </c>
      <c r="K241" t="s">
        <v>310</v>
      </c>
      <c r="L241" t="s">
        <v>211</v>
      </c>
      <c r="M241" t="s">
        <v>3323</v>
      </c>
      <c r="N241">
        <v>120</v>
      </c>
      <c r="O241" t="s">
        <v>2262</v>
      </c>
      <c r="P241">
        <v>24</v>
      </c>
      <c r="Q241" t="s">
        <v>113</v>
      </c>
      <c r="R241" t="s">
        <v>3327</v>
      </c>
      <c r="S241">
        <v>2.25</v>
      </c>
      <c r="T241" t="s">
        <v>2266</v>
      </c>
      <c r="U241">
        <v>1087</v>
      </c>
      <c r="V241">
        <v>157</v>
      </c>
      <c r="W241">
        <v>376</v>
      </c>
      <c r="X241">
        <v>114</v>
      </c>
      <c r="Y241">
        <v>176</v>
      </c>
      <c r="Z241">
        <v>86</v>
      </c>
      <c r="AA241" t="s">
        <v>108</v>
      </c>
      <c r="AB241">
        <v>42</v>
      </c>
      <c r="AC241">
        <v>33</v>
      </c>
      <c r="AD241">
        <v>632.63800000000003</v>
      </c>
      <c r="AE241">
        <v>5.3571399999999998E-2</v>
      </c>
      <c r="AF241">
        <v>0.36392400000000003</v>
      </c>
      <c r="AH241">
        <v>36.9</v>
      </c>
      <c r="AI241">
        <f t="shared" si="12"/>
        <v>8.1169973884825733E-2</v>
      </c>
      <c r="AJ241">
        <f t="shared" si="13"/>
        <v>0.32708089988500844</v>
      </c>
      <c r="AK241">
        <f t="shared" si="14"/>
        <v>4.5196947309027791E-2</v>
      </c>
      <c r="AL241">
        <f t="shared" si="15"/>
        <v>3.4557388340217265E-4</v>
      </c>
      <c r="AM241">
        <f>U241 - AVERAGEIFS('Placebo Males'!U:U, 'Placebo Males'!B:B, B241, 'Placebo Males'!P:P, P241)</f>
        <v>-82.666666666666742</v>
      </c>
      <c r="AN241">
        <f>V241 - AVERAGEIFS('Placebo Males'!V:V, 'Placebo Males'!B:B, B241, 'Placebo Males'!P:P, P241)</f>
        <v>-1.6666666666666572</v>
      </c>
      <c r="AO241">
        <f>W241 - AVERAGEIFS('Placebo Males'!W:W, 'Placebo Males'!B:B, B241, 'Placebo Males'!P:P, P241)</f>
        <v>4</v>
      </c>
      <c r="AP241">
        <f>X241 - AVERAGEIFS('Placebo Males'!X:X, 'Placebo Males'!B:B, B241, 'Placebo Males'!P:P, P241)</f>
        <v>13</v>
      </c>
      <c r="AQ241">
        <f>Y241 - AVERAGEIFS('Placebo Males'!Y:Y, 'Placebo Males'!B:B, B241, 'Placebo Males'!P:P, P241)</f>
        <v>-15</v>
      </c>
      <c r="AR241">
        <f>Z241 - AVERAGEIFS('Placebo Males'!Z:Z, 'Placebo Males'!B:B, B241, 'Placebo Males'!P:P, P241)</f>
        <v>6</v>
      </c>
      <c r="AS241">
        <f>AB241 - AVERAGEIFS('Placebo Males'!AB:AB, 'Placebo Males'!B:B, B241, 'Placebo Males'!P:P, P241)</f>
        <v>2.3333333333333357</v>
      </c>
      <c r="AT241">
        <f>AC241 - AVERAGEIFS('Placebo Males'!AC:AC, 'Placebo Males'!B:B, B241, 'Placebo Males'!P:P, P241)</f>
        <v>0</v>
      </c>
      <c r="AU241">
        <f>AD241 - AVERAGEIFS('Placebo Males'!AD:AD, 'Placebo Males'!B:B, B241, 'Placebo Males'!P:P, P241)</f>
        <v>-84.499333333333425</v>
      </c>
      <c r="AV241">
        <f>AE241 - AVERAGEIFS('Placebo Males'!AE:AE, 'Placebo Males'!B:B, B241, 'Placebo Males'!P:P, P241)</f>
        <v>3.4898666666666606E-3</v>
      </c>
      <c r="AW241">
        <f>AF241 - AVERAGEIFS('Placebo Males'!AF:AF, 'Placebo Males'!B:B, B241, 'Placebo Males'!P:P, P241)</f>
        <v>9.5336666666666625E-3</v>
      </c>
    </row>
    <row r="242" spans="1:49" x14ac:dyDescent="0.25">
      <c r="A242" t="s">
        <v>3563</v>
      </c>
      <c r="B242">
        <v>1016</v>
      </c>
      <c r="C242" t="s">
        <v>102</v>
      </c>
      <c r="D242">
        <v>25</v>
      </c>
      <c r="E242">
        <v>177.5</v>
      </c>
      <c r="F242">
        <v>78.099999999999994</v>
      </c>
      <c r="G242">
        <v>115.25</v>
      </c>
      <c r="H242">
        <v>59</v>
      </c>
      <c r="I242" t="s">
        <v>103</v>
      </c>
      <c r="J242" t="s">
        <v>104</v>
      </c>
      <c r="K242" t="s">
        <v>310</v>
      </c>
      <c r="L242" t="s">
        <v>211</v>
      </c>
      <c r="M242" t="s">
        <v>3323</v>
      </c>
      <c r="N242">
        <v>120</v>
      </c>
      <c r="O242" t="s">
        <v>2262</v>
      </c>
      <c r="P242">
        <v>24</v>
      </c>
      <c r="Q242" t="s">
        <v>113</v>
      </c>
      <c r="R242" t="s">
        <v>3327</v>
      </c>
      <c r="S242">
        <v>2.25</v>
      </c>
      <c r="T242" t="s">
        <v>2266</v>
      </c>
      <c r="U242">
        <v>1115</v>
      </c>
      <c r="V242">
        <v>160</v>
      </c>
      <c r="W242">
        <v>384</v>
      </c>
      <c r="X242">
        <v>108</v>
      </c>
      <c r="Y242">
        <v>188</v>
      </c>
      <c r="Z242">
        <v>88</v>
      </c>
      <c r="AA242" t="s">
        <v>108</v>
      </c>
      <c r="AB242">
        <v>42</v>
      </c>
      <c r="AC242">
        <v>34</v>
      </c>
      <c r="AD242">
        <v>640.82299999999998</v>
      </c>
      <c r="AE242">
        <v>5.3571399999999998E-2</v>
      </c>
      <c r="AF242">
        <v>0.382857</v>
      </c>
      <c r="AH242">
        <v>36.9</v>
      </c>
      <c r="AI242">
        <f t="shared" si="12"/>
        <v>8.1169973884825733E-2</v>
      </c>
      <c r="AJ242">
        <f t="shared" si="13"/>
        <v>0.32708089988500844</v>
      </c>
      <c r="AK242">
        <f t="shared" si="14"/>
        <v>4.5196947309027791E-2</v>
      </c>
      <c r="AL242">
        <f t="shared" si="15"/>
        <v>3.4557388340217265E-4</v>
      </c>
      <c r="AM242">
        <f>U242 - AVERAGEIFS('Placebo Males'!U:U, 'Placebo Males'!B:B, B242, 'Placebo Males'!P:P, P242)</f>
        <v>-54.666666666666742</v>
      </c>
      <c r="AN242">
        <f>V242 - AVERAGEIFS('Placebo Males'!V:V, 'Placebo Males'!B:B, B242, 'Placebo Males'!P:P, P242)</f>
        <v>1.3333333333333428</v>
      </c>
      <c r="AO242">
        <f>W242 - AVERAGEIFS('Placebo Males'!W:W, 'Placebo Males'!B:B, B242, 'Placebo Males'!P:P, P242)</f>
        <v>12</v>
      </c>
      <c r="AP242">
        <f>X242 - AVERAGEIFS('Placebo Males'!X:X, 'Placebo Males'!B:B, B242, 'Placebo Males'!P:P, P242)</f>
        <v>7</v>
      </c>
      <c r="AQ242">
        <f>Y242 - AVERAGEIFS('Placebo Males'!Y:Y, 'Placebo Males'!B:B, B242, 'Placebo Males'!P:P, P242)</f>
        <v>-3</v>
      </c>
      <c r="AR242">
        <f>Z242 - AVERAGEIFS('Placebo Males'!Z:Z, 'Placebo Males'!B:B, B242, 'Placebo Males'!P:P, P242)</f>
        <v>8</v>
      </c>
      <c r="AS242">
        <f>AB242 - AVERAGEIFS('Placebo Males'!AB:AB, 'Placebo Males'!B:B, B242, 'Placebo Males'!P:P, P242)</f>
        <v>2.3333333333333357</v>
      </c>
      <c r="AT242">
        <f>AC242 - AVERAGEIFS('Placebo Males'!AC:AC, 'Placebo Males'!B:B, B242, 'Placebo Males'!P:P, P242)</f>
        <v>1</v>
      </c>
      <c r="AU242">
        <f>AD242 - AVERAGEIFS('Placebo Males'!AD:AD, 'Placebo Males'!B:B, B242, 'Placebo Males'!P:P, P242)</f>
        <v>-76.314333333333479</v>
      </c>
      <c r="AV242">
        <f>AE242 - AVERAGEIFS('Placebo Males'!AE:AE, 'Placebo Males'!B:B, B242, 'Placebo Males'!P:P, P242)</f>
        <v>3.4898666666666606E-3</v>
      </c>
      <c r="AW242">
        <f>AF242 - AVERAGEIFS('Placebo Males'!AF:AF, 'Placebo Males'!B:B, B242, 'Placebo Males'!P:P, P242)</f>
        <v>2.846666666666664E-2</v>
      </c>
    </row>
    <row r="243" spans="1:49" x14ac:dyDescent="0.25">
      <c r="A243" t="s">
        <v>3564</v>
      </c>
      <c r="B243">
        <v>1017</v>
      </c>
      <c r="C243" t="s">
        <v>102</v>
      </c>
      <c r="D243">
        <v>21</v>
      </c>
      <c r="E243">
        <v>170.1</v>
      </c>
      <c r="F243">
        <v>74.599999999999994</v>
      </c>
      <c r="G243">
        <v>112.25</v>
      </c>
      <c r="H243">
        <v>57</v>
      </c>
      <c r="I243" t="s">
        <v>103</v>
      </c>
      <c r="J243" t="s">
        <v>104</v>
      </c>
      <c r="K243" t="s">
        <v>360</v>
      </c>
      <c r="L243" t="s">
        <v>460</v>
      </c>
      <c r="M243" t="s">
        <v>3323</v>
      </c>
      <c r="N243">
        <v>120</v>
      </c>
      <c r="O243" t="s">
        <v>2262</v>
      </c>
      <c r="P243">
        <v>-0.5</v>
      </c>
      <c r="Q243" t="s">
        <v>109</v>
      </c>
      <c r="R243" t="s">
        <v>108</v>
      </c>
      <c r="S243" t="s">
        <v>108</v>
      </c>
      <c r="T243" t="s">
        <v>108</v>
      </c>
      <c r="U243">
        <v>1250</v>
      </c>
      <c r="V243">
        <v>145</v>
      </c>
      <c r="W243">
        <v>448</v>
      </c>
      <c r="X243">
        <v>103</v>
      </c>
      <c r="Y243">
        <v>259</v>
      </c>
      <c r="Z243">
        <v>86</v>
      </c>
      <c r="AA243" t="s">
        <v>108</v>
      </c>
      <c r="AB243">
        <v>53</v>
      </c>
      <c r="AC243">
        <v>45</v>
      </c>
      <c r="AD243">
        <v>699.428</v>
      </c>
      <c r="AE243">
        <v>0.211538</v>
      </c>
      <c r="AF243">
        <v>0.51905400000000002</v>
      </c>
      <c r="AH243">
        <v>36.799999999999997</v>
      </c>
      <c r="AI243">
        <f t="shared" si="12"/>
        <v>8.0950001055869567E-2</v>
      </c>
      <c r="AJ243">
        <f t="shared" si="13"/>
        <v>0.3266032522561898</v>
      </c>
      <c r="AK243">
        <f t="shared" si="14"/>
        <v>4.5092835812969634E-2</v>
      </c>
      <c r="AL243">
        <f t="shared" si="15"/>
        <v>3.4432930498839998E-4</v>
      </c>
      <c r="AM243">
        <f>U243 - AVERAGEIFS('Placebo Males'!U:U, 'Placebo Males'!B:B, B243, 'Placebo Males'!P:P, P243)</f>
        <v>2</v>
      </c>
      <c r="AN243">
        <f>V243 - AVERAGEIFS('Placebo Males'!V:V, 'Placebo Males'!B:B, B243, 'Placebo Males'!P:P, P243)</f>
        <v>-12</v>
      </c>
      <c r="AO243">
        <f>W243 - AVERAGEIFS('Placebo Males'!W:W, 'Placebo Males'!B:B, B243, 'Placebo Males'!P:P, P243)</f>
        <v>13.333333333333314</v>
      </c>
      <c r="AP243">
        <f>X243 - AVERAGEIFS('Placebo Males'!X:X, 'Placebo Males'!B:B, B243, 'Placebo Males'!P:P, P243)</f>
        <v>-0.3333333333333286</v>
      </c>
      <c r="AQ243">
        <f>Y243 - AVERAGEIFS('Placebo Males'!Y:Y, 'Placebo Males'!B:B, B243, 'Placebo Males'!P:P, P243)</f>
        <v>5.6666666666666572</v>
      </c>
      <c r="AR243">
        <f>Z243 - AVERAGEIFS('Placebo Males'!Z:Z, 'Placebo Males'!B:B, B243, 'Placebo Males'!P:P, P243)</f>
        <v>8</v>
      </c>
      <c r="AS243">
        <f>AB243 - AVERAGEIFS('Placebo Males'!AB:AB, 'Placebo Males'!B:B, B243, 'Placebo Males'!P:P, P243)</f>
        <v>1.3333333333333357</v>
      </c>
      <c r="AT243">
        <f>AC243 - AVERAGEIFS('Placebo Males'!AC:AC, 'Placebo Males'!B:B, B243, 'Placebo Males'!P:P, P243)</f>
        <v>7.6666666666666643</v>
      </c>
      <c r="AU243">
        <f>AD243 - AVERAGEIFS('Placebo Males'!AD:AD, 'Placebo Males'!B:B, B243, 'Placebo Males'!P:P, P243)</f>
        <v>-107.95399999999995</v>
      </c>
      <c r="AV243">
        <f>AE243 - AVERAGEIFS('Placebo Males'!AE:AE, 'Placebo Males'!B:B, B243, 'Placebo Males'!P:P, P243)</f>
        <v>3.5022000000000025E-2</v>
      </c>
      <c r="AW243">
        <f>AF243 - AVERAGEIFS('Placebo Males'!AF:AF, 'Placebo Males'!B:B, B243, 'Placebo Males'!P:P, P243)</f>
        <v>1.0998666666666601E-2</v>
      </c>
    </row>
    <row r="244" spans="1:49" x14ac:dyDescent="0.25">
      <c r="A244" t="s">
        <v>3565</v>
      </c>
      <c r="B244">
        <v>1017</v>
      </c>
      <c r="C244" t="s">
        <v>102</v>
      </c>
      <c r="D244">
        <v>21</v>
      </c>
      <c r="E244">
        <v>170.1</v>
      </c>
      <c r="F244">
        <v>74.599999999999994</v>
      </c>
      <c r="G244">
        <v>112.25</v>
      </c>
      <c r="H244">
        <v>57</v>
      </c>
      <c r="I244" t="s">
        <v>103</v>
      </c>
      <c r="J244" t="s">
        <v>104</v>
      </c>
      <c r="K244" t="s">
        <v>360</v>
      </c>
      <c r="L244" t="s">
        <v>460</v>
      </c>
      <c r="M244" t="s">
        <v>3323</v>
      </c>
      <c r="N244">
        <v>120</v>
      </c>
      <c r="O244" t="s">
        <v>2262</v>
      </c>
      <c r="P244">
        <v>-0.5</v>
      </c>
      <c r="Q244" t="s">
        <v>109</v>
      </c>
      <c r="R244" t="s">
        <v>108</v>
      </c>
      <c r="S244" t="s">
        <v>108</v>
      </c>
      <c r="T244" t="s">
        <v>108</v>
      </c>
      <c r="U244">
        <v>1196</v>
      </c>
      <c r="V244">
        <v>154</v>
      </c>
      <c r="W244">
        <v>451</v>
      </c>
      <c r="X244">
        <v>104</v>
      </c>
      <c r="Y244">
        <v>259</v>
      </c>
      <c r="Z244">
        <v>88</v>
      </c>
      <c r="AA244" t="s">
        <v>108</v>
      </c>
      <c r="AB244">
        <v>51</v>
      </c>
      <c r="AC244">
        <v>48</v>
      </c>
      <c r="AD244">
        <v>695.26599999999996</v>
      </c>
      <c r="AE244">
        <v>0.27083299999999999</v>
      </c>
      <c r="AF244">
        <v>0.52904600000000002</v>
      </c>
      <c r="AH244">
        <v>36.799999999999997</v>
      </c>
      <c r="AI244">
        <f t="shared" si="12"/>
        <v>8.0950001055869567E-2</v>
      </c>
      <c r="AJ244">
        <f t="shared" si="13"/>
        <v>0.3266032522561898</v>
      </c>
      <c r="AK244">
        <f t="shared" si="14"/>
        <v>4.5092835812969634E-2</v>
      </c>
      <c r="AL244">
        <f t="shared" si="15"/>
        <v>3.4432930498839998E-4</v>
      </c>
      <c r="AM244">
        <f>U244 - AVERAGEIFS('Placebo Males'!U:U, 'Placebo Males'!B:B, B244, 'Placebo Males'!P:P, P244)</f>
        <v>-52</v>
      </c>
      <c r="AN244">
        <f>V244 - AVERAGEIFS('Placebo Males'!V:V, 'Placebo Males'!B:B, B244, 'Placebo Males'!P:P, P244)</f>
        <v>-3</v>
      </c>
      <c r="AO244">
        <f>W244 - AVERAGEIFS('Placebo Males'!W:W, 'Placebo Males'!B:B, B244, 'Placebo Males'!P:P, P244)</f>
        <v>16.333333333333314</v>
      </c>
      <c r="AP244">
        <f>X244 - AVERAGEIFS('Placebo Males'!X:X, 'Placebo Males'!B:B, B244, 'Placebo Males'!P:P, P244)</f>
        <v>0.6666666666666714</v>
      </c>
      <c r="AQ244">
        <f>Y244 - AVERAGEIFS('Placebo Males'!Y:Y, 'Placebo Males'!B:B, B244, 'Placebo Males'!P:P, P244)</f>
        <v>5.6666666666666572</v>
      </c>
      <c r="AR244">
        <f>Z244 - AVERAGEIFS('Placebo Males'!Z:Z, 'Placebo Males'!B:B, B244, 'Placebo Males'!P:P, P244)</f>
        <v>10</v>
      </c>
      <c r="AS244">
        <f>AB244 - AVERAGEIFS('Placebo Males'!AB:AB, 'Placebo Males'!B:B, B244, 'Placebo Males'!P:P, P244)</f>
        <v>-0.6666666666666643</v>
      </c>
      <c r="AT244">
        <f>AC244 - AVERAGEIFS('Placebo Males'!AC:AC, 'Placebo Males'!B:B, B244, 'Placebo Males'!P:P, P244)</f>
        <v>10.666666666666664</v>
      </c>
      <c r="AU244">
        <f>AD244 - AVERAGEIFS('Placebo Males'!AD:AD, 'Placebo Males'!B:B, B244, 'Placebo Males'!P:P, P244)</f>
        <v>-112.11599999999999</v>
      </c>
      <c r="AV244">
        <f>AE244 - AVERAGEIFS('Placebo Males'!AE:AE, 'Placebo Males'!B:B, B244, 'Placebo Males'!P:P, P244)</f>
        <v>9.4317000000000012E-2</v>
      </c>
      <c r="AW244">
        <f>AF244 - AVERAGEIFS('Placebo Males'!AF:AF, 'Placebo Males'!B:B, B244, 'Placebo Males'!P:P, P244)</f>
        <v>2.0990666666666602E-2</v>
      </c>
    </row>
    <row r="245" spans="1:49" x14ac:dyDescent="0.25">
      <c r="A245" t="s">
        <v>3566</v>
      </c>
      <c r="B245">
        <v>1017</v>
      </c>
      <c r="C245" t="s">
        <v>102</v>
      </c>
      <c r="D245">
        <v>21</v>
      </c>
      <c r="E245">
        <v>170.1</v>
      </c>
      <c r="F245">
        <v>74.599999999999994</v>
      </c>
      <c r="G245">
        <v>112.25</v>
      </c>
      <c r="H245">
        <v>57</v>
      </c>
      <c r="I245" t="s">
        <v>103</v>
      </c>
      <c r="J245" t="s">
        <v>104</v>
      </c>
      <c r="K245" t="s">
        <v>360</v>
      </c>
      <c r="L245" t="s">
        <v>460</v>
      </c>
      <c r="M245" t="s">
        <v>3323</v>
      </c>
      <c r="N245">
        <v>120</v>
      </c>
      <c r="O245" t="s">
        <v>2262</v>
      </c>
      <c r="P245">
        <v>-0.5</v>
      </c>
      <c r="Q245" t="s">
        <v>109</v>
      </c>
      <c r="R245" t="s">
        <v>108</v>
      </c>
      <c r="S245" t="s">
        <v>108</v>
      </c>
      <c r="T245" t="s">
        <v>108</v>
      </c>
      <c r="U245">
        <v>1274</v>
      </c>
      <c r="V245">
        <v>153</v>
      </c>
      <c r="W245">
        <v>450</v>
      </c>
      <c r="X245">
        <v>107</v>
      </c>
      <c r="Y245">
        <v>260</v>
      </c>
      <c r="Z245">
        <v>83</v>
      </c>
      <c r="AA245" t="s">
        <v>108</v>
      </c>
      <c r="AB245">
        <v>62</v>
      </c>
      <c r="AC245">
        <v>33</v>
      </c>
      <c r="AD245">
        <v>714.74099999999999</v>
      </c>
      <c r="AE245">
        <v>0.21568599999999999</v>
      </c>
      <c r="AF245">
        <v>0.52144000000000001</v>
      </c>
      <c r="AH245">
        <v>36.799999999999997</v>
      </c>
      <c r="AI245">
        <f t="shared" si="12"/>
        <v>8.0950001055869567E-2</v>
      </c>
      <c r="AJ245">
        <f t="shared" si="13"/>
        <v>0.3266032522561898</v>
      </c>
      <c r="AK245">
        <f t="shared" si="14"/>
        <v>4.5092835812969634E-2</v>
      </c>
      <c r="AL245">
        <f t="shared" si="15"/>
        <v>3.4432930498839998E-4</v>
      </c>
      <c r="AM245">
        <f>U245 - AVERAGEIFS('Placebo Males'!U:U, 'Placebo Males'!B:B, B245, 'Placebo Males'!P:P, P245)</f>
        <v>26</v>
      </c>
      <c r="AN245">
        <f>V245 - AVERAGEIFS('Placebo Males'!V:V, 'Placebo Males'!B:B, B245, 'Placebo Males'!P:P, P245)</f>
        <v>-4</v>
      </c>
      <c r="AO245">
        <f>W245 - AVERAGEIFS('Placebo Males'!W:W, 'Placebo Males'!B:B, B245, 'Placebo Males'!P:P, P245)</f>
        <v>15.333333333333314</v>
      </c>
      <c r="AP245">
        <f>X245 - AVERAGEIFS('Placebo Males'!X:X, 'Placebo Males'!B:B, B245, 'Placebo Males'!P:P, P245)</f>
        <v>3.6666666666666714</v>
      </c>
      <c r="AQ245">
        <f>Y245 - AVERAGEIFS('Placebo Males'!Y:Y, 'Placebo Males'!B:B, B245, 'Placebo Males'!P:P, P245)</f>
        <v>6.6666666666666572</v>
      </c>
      <c r="AR245">
        <f>Z245 - AVERAGEIFS('Placebo Males'!Z:Z, 'Placebo Males'!B:B, B245, 'Placebo Males'!P:P, P245)</f>
        <v>5</v>
      </c>
      <c r="AS245">
        <f>AB245 - AVERAGEIFS('Placebo Males'!AB:AB, 'Placebo Males'!B:B, B245, 'Placebo Males'!P:P, P245)</f>
        <v>10.333333333333336</v>
      </c>
      <c r="AT245">
        <f>AC245 - AVERAGEIFS('Placebo Males'!AC:AC, 'Placebo Males'!B:B, B245, 'Placebo Males'!P:P, P245)</f>
        <v>-4.3333333333333357</v>
      </c>
      <c r="AU245">
        <f>AD245 - AVERAGEIFS('Placebo Males'!AD:AD, 'Placebo Males'!B:B, B245, 'Placebo Males'!P:P, P245)</f>
        <v>-92.640999999999963</v>
      </c>
      <c r="AV245">
        <f>AE245 - AVERAGEIFS('Placebo Males'!AE:AE, 'Placebo Males'!B:B, B245, 'Placebo Males'!P:P, P245)</f>
        <v>3.917000000000001E-2</v>
      </c>
      <c r="AW245">
        <f>AF245 - AVERAGEIFS('Placebo Males'!AF:AF, 'Placebo Males'!B:B, B245, 'Placebo Males'!P:P, P245)</f>
        <v>1.33846666666666E-2</v>
      </c>
    </row>
    <row r="246" spans="1:49" x14ac:dyDescent="0.25">
      <c r="A246" t="s">
        <v>3567</v>
      </c>
      <c r="B246">
        <v>1017</v>
      </c>
      <c r="C246" t="s">
        <v>102</v>
      </c>
      <c r="D246">
        <v>21</v>
      </c>
      <c r="E246">
        <v>170.1</v>
      </c>
      <c r="F246">
        <v>74.599999999999994</v>
      </c>
      <c r="G246">
        <v>112.25</v>
      </c>
      <c r="H246">
        <v>57</v>
      </c>
      <c r="I246" t="s">
        <v>103</v>
      </c>
      <c r="J246" t="s">
        <v>104</v>
      </c>
      <c r="K246" t="s">
        <v>360</v>
      </c>
      <c r="L246" t="s">
        <v>460</v>
      </c>
      <c r="M246" t="s">
        <v>3323</v>
      </c>
      <c r="N246">
        <v>120</v>
      </c>
      <c r="O246" t="s">
        <v>2262</v>
      </c>
      <c r="P246">
        <v>0.5</v>
      </c>
      <c r="Q246" t="s">
        <v>113</v>
      </c>
      <c r="R246" t="s">
        <v>3327</v>
      </c>
      <c r="S246">
        <v>61</v>
      </c>
      <c r="T246" t="s">
        <v>2266</v>
      </c>
      <c r="U246">
        <v>1127</v>
      </c>
      <c r="V246">
        <v>159</v>
      </c>
      <c r="W246">
        <v>419</v>
      </c>
      <c r="X246">
        <v>104</v>
      </c>
      <c r="Y246">
        <v>233</v>
      </c>
      <c r="Z246">
        <v>82</v>
      </c>
      <c r="AA246" t="s">
        <v>108</v>
      </c>
      <c r="AB246">
        <v>54</v>
      </c>
      <c r="AC246">
        <v>37</v>
      </c>
      <c r="AD246">
        <v>676.06899999999996</v>
      </c>
      <c r="AE246">
        <v>0.17307700000000001</v>
      </c>
      <c r="AF246">
        <v>0.48500199999999999</v>
      </c>
      <c r="AH246">
        <v>35.9</v>
      </c>
      <c r="AI246">
        <f t="shared" si="12"/>
        <v>7.8970245595264082E-2</v>
      </c>
      <c r="AJ246">
        <f t="shared" si="13"/>
        <v>0.32226176517389626</v>
      </c>
      <c r="AK246">
        <f t="shared" si="14"/>
        <v>4.4153394669174895E-2</v>
      </c>
      <c r="AL246">
        <f t="shared" si="15"/>
        <v>3.3317840758118056E-4</v>
      </c>
      <c r="AM246">
        <f>U246 - AVERAGEIFS('Placebo Males'!U:U, 'Placebo Males'!B:B, B246, 'Placebo Males'!P:P, P246)</f>
        <v>-79.333333333333258</v>
      </c>
      <c r="AN246">
        <f>V246 - AVERAGEIFS('Placebo Males'!V:V, 'Placebo Males'!B:B, B246, 'Placebo Males'!P:P, P246)</f>
        <v>-2</v>
      </c>
      <c r="AO246">
        <f>W246 - AVERAGEIFS('Placebo Males'!W:W, 'Placebo Males'!B:B, B246, 'Placebo Males'!P:P, P246)</f>
        <v>-0.66666666666668561</v>
      </c>
      <c r="AP246">
        <f>X246 - AVERAGEIFS('Placebo Males'!X:X, 'Placebo Males'!B:B, B246, 'Placebo Males'!P:P, P246)</f>
        <v>1</v>
      </c>
      <c r="AQ246">
        <f>Y246 - AVERAGEIFS('Placebo Males'!Y:Y, 'Placebo Males'!B:B, B246, 'Placebo Males'!P:P, P246)</f>
        <v>-7.3333333333333428</v>
      </c>
      <c r="AR246">
        <f>Z246 - AVERAGEIFS('Placebo Males'!Z:Z, 'Placebo Males'!B:B, B246, 'Placebo Males'!P:P, P246)</f>
        <v>5.6666666666666714</v>
      </c>
      <c r="AS246">
        <f>AB246 - AVERAGEIFS('Placebo Males'!AB:AB, 'Placebo Males'!B:B, B246, 'Placebo Males'!P:P, P246)</f>
        <v>4.6666666666666643</v>
      </c>
      <c r="AT246">
        <f>AC246 - AVERAGEIFS('Placebo Males'!AC:AC, 'Placebo Males'!B:B, B246, 'Placebo Males'!P:P, P246)</f>
        <v>1.6666666666666643</v>
      </c>
      <c r="AU246">
        <f>AD246 - AVERAGEIFS('Placebo Males'!AD:AD, 'Placebo Males'!B:B, B246, 'Placebo Males'!P:P, P246)</f>
        <v>-136.23866666666663</v>
      </c>
      <c r="AV246">
        <f>AE246 - AVERAGEIFS('Placebo Males'!AE:AE, 'Placebo Males'!B:B, B246, 'Placebo Males'!P:P, P246)</f>
        <v>7.5413333333333443E-3</v>
      </c>
      <c r="AW246">
        <f>AF246 - AVERAGEIFS('Placebo Males'!AF:AF, 'Placebo Males'!B:B, B246, 'Placebo Males'!P:P, P246)</f>
        <v>-7.7690000000000259E-3</v>
      </c>
    </row>
    <row r="247" spans="1:49" x14ac:dyDescent="0.25">
      <c r="A247" t="s">
        <v>3568</v>
      </c>
      <c r="B247">
        <v>1017</v>
      </c>
      <c r="C247" t="s">
        <v>102</v>
      </c>
      <c r="D247">
        <v>21</v>
      </c>
      <c r="E247">
        <v>170.1</v>
      </c>
      <c r="F247">
        <v>74.599999999999994</v>
      </c>
      <c r="G247">
        <v>112.25</v>
      </c>
      <c r="H247">
        <v>57</v>
      </c>
      <c r="I247" t="s">
        <v>103</v>
      </c>
      <c r="J247" t="s">
        <v>104</v>
      </c>
      <c r="K247" t="s">
        <v>360</v>
      </c>
      <c r="L247" t="s">
        <v>460</v>
      </c>
      <c r="M247" t="s">
        <v>3323</v>
      </c>
      <c r="N247">
        <v>120</v>
      </c>
      <c r="O247" t="s">
        <v>2262</v>
      </c>
      <c r="P247">
        <v>0.5</v>
      </c>
      <c r="Q247" t="s">
        <v>113</v>
      </c>
      <c r="R247" t="s">
        <v>3327</v>
      </c>
      <c r="S247">
        <v>61</v>
      </c>
      <c r="T247" t="s">
        <v>2266</v>
      </c>
      <c r="U247">
        <v>1128</v>
      </c>
      <c r="V247">
        <v>161</v>
      </c>
      <c r="W247">
        <v>421</v>
      </c>
      <c r="X247">
        <v>107</v>
      </c>
      <c r="Y247">
        <v>231</v>
      </c>
      <c r="Z247">
        <v>83</v>
      </c>
      <c r="AA247" t="s">
        <v>108</v>
      </c>
      <c r="AB247">
        <v>51</v>
      </c>
      <c r="AC247">
        <v>40</v>
      </c>
      <c r="AD247">
        <v>660.90099999999995</v>
      </c>
      <c r="AE247">
        <v>0.22</v>
      </c>
      <c r="AF247">
        <v>0.48993799999999998</v>
      </c>
      <c r="AH247">
        <v>35.9</v>
      </c>
      <c r="AI247">
        <f t="shared" si="12"/>
        <v>7.8970245595264082E-2</v>
      </c>
      <c r="AJ247">
        <f t="shared" si="13"/>
        <v>0.32226176517389626</v>
      </c>
      <c r="AK247">
        <f t="shared" si="14"/>
        <v>4.4153394669174895E-2</v>
      </c>
      <c r="AL247">
        <f t="shared" si="15"/>
        <v>3.3317840758118056E-4</v>
      </c>
      <c r="AM247">
        <f>U247 - AVERAGEIFS('Placebo Males'!U:U, 'Placebo Males'!B:B, B247, 'Placebo Males'!P:P, P247)</f>
        <v>-78.333333333333258</v>
      </c>
      <c r="AN247">
        <f>V247 - AVERAGEIFS('Placebo Males'!V:V, 'Placebo Males'!B:B, B247, 'Placebo Males'!P:P, P247)</f>
        <v>0</v>
      </c>
      <c r="AO247">
        <f>W247 - AVERAGEIFS('Placebo Males'!W:W, 'Placebo Males'!B:B, B247, 'Placebo Males'!P:P, P247)</f>
        <v>1.3333333333333144</v>
      </c>
      <c r="AP247">
        <f>X247 - AVERAGEIFS('Placebo Males'!X:X, 'Placebo Males'!B:B, B247, 'Placebo Males'!P:P, P247)</f>
        <v>4</v>
      </c>
      <c r="AQ247">
        <f>Y247 - AVERAGEIFS('Placebo Males'!Y:Y, 'Placebo Males'!B:B, B247, 'Placebo Males'!P:P, P247)</f>
        <v>-9.3333333333333428</v>
      </c>
      <c r="AR247">
        <f>Z247 - AVERAGEIFS('Placebo Males'!Z:Z, 'Placebo Males'!B:B, B247, 'Placebo Males'!P:P, P247)</f>
        <v>6.6666666666666714</v>
      </c>
      <c r="AS247">
        <f>AB247 - AVERAGEIFS('Placebo Males'!AB:AB, 'Placebo Males'!B:B, B247, 'Placebo Males'!P:P, P247)</f>
        <v>1.6666666666666643</v>
      </c>
      <c r="AT247">
        <f>AC247 - AVERAGEIFS('Placebo Males'!AC:AC, 'Placebo Males'!B:B, B247, 'Placebo Males'!P:P, P247)</f>
        <v>4.6666666666666643</v>
      </c>
      <c r="AU247">
        <f>AD247 - AVERAGEIFS('Placebo Males'!AD:AD, 'Placebo Males'!B:B, B247, 'Placebo Males'!P:P, P247)</f>
        <v>-151.40666666666664</v>
      </c>
      <c r="AV247">
        <f>AE247 - AVERAGEIFS('Placebo Males'!AE:AE, 'Placebo Males'!B:B, B247, 'Placebo Males'!P:P, P247)</f>
        <v>5.4464333333333337E-2</v>
      </c>
      <c r="AW247">
        <f>AF247 - AVERAGEIFS('Placebo Males'!AF:AF, 'Placebo Males'!B:B, B247, 'Placebo Males'!P:P, P247)</f>
        <v>-2.8330000000000299E-3</v>
      </c>
    </row>
    <row r="248" spans="1:49" x14ac:dyDescent="0.25">
      <c r="A248" t="s">
        <v>3569</v>
      </c>
      <c r="B248">
        <v>1017</v>
      </c>
      <c r="C248" t="s">
        <v>102</v>
      </c>
      <c r="D248">
        <v>21</v>
      </c>
      <c r="E248">
        <v>170.1</v>
      </c>
      <c r="F248">
        <v>74.599999999999994</v>
      </c>
      <c r="G248">
        <v>112.25</v>
      </c>
      <c r="H248">
        <v>57</v>
      </c>
      <c r="I248" t="s">
        <v>103</v>
      </c>
      <c r="J248" t="s">
        <v>104</v>
      </c>
      <c r="K248" t="s">
        <v>360</v>
      </c>
      <c r="L248" t="s">
        <v>460</v>
      </c>
      <c r="M248" t="s">
        <v>3323</v>
      </c>
      <c r="N248">
        <v>120</v>
      </c>
      <c r="O248" t="s">
        <v>2262</v>
      </c>
      <c r="P248">
        <v>0.5</v>
      </c>
      <c r="Q248" t="s">
        <v>113</v>
      </c>
      <c r="R248" t="s">
        <v>3327</v>
      </c>
      <c r="S248">
        <v>61</v>
      </c>
      <c r="T248" t="s">
        <v>2266</v>
      </c>
      <c r="U248">
        <v>1147</v>
      </c>
      <c r="V248">
        <v>150</v>
      </c>
      <c r="W248">
        <v>419</v>
      </c>
      <c r="X248">
        <v>101</v>
      </c>
      <c r="Y248">
        <v>237</v>
      </c>
      <c r="Z248">
        <v>81</v>
      </c>
      <c r="AA248" t="s">
        <v>108</v>
      </c>
      <c r="AB248">
        <v>54</v>
      </c>
      <c r="AC248">
        <v>37</v>
      </c>
      <c r="AD248">
        <v>656.53899999999999</v>
      </c>
      <c r="AE248">
        <v>0.17307700000000001</v>
      </c>
      <c r="AF248">
        <v>0.49844699999999997</v>
      </c>
      <c r="AH248">
        <v>35.9</v>
      </c>
      <c r="AI248">
        <f t="shared" si="12"/>
        <v>7.8970245595264082E-2</v>
      </c>
      <c r="AJ248">
        <f t="shared" si="13"/>
        <v>0.32226176517389626</v>
      </c>
      <c r="AK248">
        <f t="shared" si="14"/>
        <v>4.4153394669174895E-2</v>
      </c>
      <c r="AL248">
        <f t="shared" si="15"/>
        <v>3.3317840758118056E-4</v>
      </c>
      <c r="AM248">
        <f>U248 - AVERAGEIFS('Placebo Males'!U:U, 'Placebo Males'!B:B, B248, 'Placebo Males'!P:P, P248)</f>
        <v>-59.333333333333258</v>
      </c>
      <c r="AN248">
        <f>V248 - AVERAGEIFS('Placebo Males'!V:V, 'Placebo Males'!B:B, B248, 'Placebo Males'!P:P, P248)</f>
        <v>-11</v>
      </c>
      <c r="AO248">
        <f>W248 - AVERAGEIFS('Placebo Males'!W:W, 'Placebo Males'!B:B, B248, 'Placebo Males'!P:P, P248)</f>
        <v>-0.66666666666668561</v>
      </c>
      <c r="AP248">
        <f>X248 - AVERAGEIFS('Placebo Males'!X:X, 'Placebo Males'!B:B, B248, 'Placebo Males'!P:P, P248)</f>
        <v>-2</v>
      </c>
      <c r="AQ248">
        <f>Y248 - AVERAGEIFS('Placebo Males'!Y:Y, 'Placebo Males'!B:B, B248, 'Placebo Males'!P:P, P248)</f>
        <v>-3.3333333333333428</v>
      </c>
      <c r="AR248">
        <f>Z248 - AVERAGEIFS('Placebo Males'!Z:Z, 'Placebo Males'!B:B, B248, 'Placebo Males'!P:P, P248)</f>
        <v>4.6666666666666714</v>
      </c>
      <c r="AS248">
        <f>AB248 - AVERAGEIFS('Placebo Males'!AB:AB, 'Placebo Males'!B:B, B248, 'Placebo Males'!P:P, P248)</f>
        <v>4.6666666666666643</v>
      </c>
      <c r="AT248">
        <f>AC248 - AVERAGEIFS('Placebo Males'!AC:AC, 'Placebo Males'!B:B, B248, 'Placebo Males'!P:P, P248)</f>
        <v>1.6666666666666643</v>
      </c>
      <c r="AU248">
        <f>AD248 - AVERAGEIFS('Placebo Males'!AD:AD, 'Placebo Males'!B:B, B248, 'Placebo Males'!P:P, P248)</f>
        <v>-155.7686666666666</v>
      </c>
      <c r="AV248">
        <f>AE248 - AVERAGEIFS('Placebo Males'!AE:AE, 'Placebo Males'!B:B, B248, 'Placebo Males'!P:P, P248)</f>
        <v>7.5413333333333443E-3</v>
      </c>
      <c r="AW248">
        <f>AF248 - AVERAGEIFS('Placebo Males'!AF:AF, 'Placebo Males'!B:B, B248, 'Placebo Males'!P:P, P248)</f>
        <v>5.6759999999999589E-3</v>
      </c>
    </row>
    <row r="249" spans="1:49" x14ac:dyDescent="0.25">
      <c r="A249" t="s">
        <v>3570</v>
      </c>
      <c r="B249">
        <v>1017</v>
      </c>
      <c r="C249" t="s">
        <v>102</v>
      </c>
      <c r="D249">
        <v>21</v>
      </c>
      <c r="E249">
        <v>170.1</v>
      </c>
      <c r="F249">
        <v>74.599999999999994</v>
      </c>
      <c r="G249">
        <v>112.25</v>
      </c>
      <c r="H249">
        <v>57</v>
      </c>
      <c r="I249" t="s">
        <v>103</v>
      </c>
      <c r="J249" t="s">
        <v>104</v>
      </c>
      <c r="K249" t="s">
        <v>360</v>
      </c>
      <c r="L249" t="s">
        <v>460</v>
      </c>
      <c r="M249" t="s">
        <v>3323</v>
      </c>
      <c r="N249">
        <v>120</v>
      </c>
      <c r="O249" t="s">
        <v>2262</v>
      </c>
      <c r="P249">
        <v>1</v>
      </c>
      <c r="Q249" t="s">
        <v>113</v>
      </c>
      <c r="R249" t="s">
        <v>3327</v>
      </c>
      <c r="S249">
        <v>61.7</v>
      </c>
      <c r="T249" t="s">
        <v>2266</v>
      </c>
      <c r="U249">
        <v>1080</v>
      </c>
      <c r="V249">
        <v>162</v>
      </c>
      <c r="W249">
        <v>425</v>
      </c>
      <c r="X249">
        <v>105</v>
      </c>
      <c r="Y249">
        <v>237</v>
      </c>
      <c r="Z249">
        <v>83</v>
      </c>
      <c r="AA249" t="s">
        <v>108</v>
      </c>
      <c r="AB249">
        <v>53</v>
      </c>
      <c r="AC249">
        <v>39</v>
      </c>
      <c r="AD249">
        <v>621.77599999999995</v>
      </c>
      <c r="AE249">
        <v>0.24</v>
      </c>
      <c r="AF249">
        <v>0.49431199999999997</v>
      </c>
      <c r="AH249">
        <v>35.1</v>
      </c>
      <c r="AI249">
        <f t="shared" si="12"/>
        <v>7.7210462963614737E-2</v>
      </c>
      <c r="AJ249">
        <f t="shared" si="13"/>
        <v>0.31833676570304914</v>
      </c>
      <c r="AK249">
        <f t="shared" si="14"/>
        <v>4.3314600925031366E-2</v>
      </c>
      <c r="AL249">
        <f t="shared" si="15"/>
        <v>3.2334337653505685E-4</v>
      </c>
      <c r="AM249">
        <f>U249 - AVERAGEIFS('Placebo Males'!U:U, 'Placebo Males'!B:B, B249, 'Placebo Males'!P:P, P249)</f>
        <v>-159.33333333333326</v>
      </c>
      <c r="AN249">
        <f>V249 - AVERAGEIFS('Placebo Males'!V:V, 'Placebo Males'!B:B, B249, 'Placebo Males'!P:P, P249)</f>
        <v>2.3333333333333428</v>
      </c>
      <c r="AO249">
        <f>W249 - AVERAGEIFS('Placebo Males'!W:W, 'Placebo Males'!B:B, B249, 'Placebo Males'!P:P, P249)</f>
        <v>-0.33333333333331439</v>
      </c>
      <c r="AP249">
        <f>X249 - AVERAGEIFS('Placebo Males'!X:X, 'Placebo Males'!B:B, B249, 'Placebo Males'!P:P, P249)</f>
        <v>1</v>
      </c>
      <c r="AQ249">
        <f>Y249 - AVERAGEIFS('Placebo Males'!Y:Y, 'Placebo Males'!B:B, B249, 'Placebo Males'!P:P, P249)</f>
        <v>-6</v>
      </c>
      <c r="AR249">
        <f>Z249 - AVERAGEIFS('Placebo Males'!Z:Z, 'Placebo Males'!B:B, B249, 'Placebo Males'!P:P, P249)</f>
        <v>4.6666666666666714</v>
      </c>
      <c r="AS249">
        <f>AB249 - AVERAGEIFS('Placebo Males'!AB:AB, 'Placebo Males'!B:B, B249, 'Placebo Males'!P:P, P249)</f>
        <v>-2</v>
      </c>
      <c r="AT249">
        <f>AC249 - AVERAGEIFS('Placebo Males'!AC:AC, 'Placebo Males'!B:B, B249, 'Placebo Males'!P:P, P249)</f>
        <v>7.6666666666666679</v>
      </c>
      <c r="AU249">
        <f>AD249 - AVERAGEIFS('Placebo Males'!AD:AD, 'Placebo Males'!B:B, B249, 'Placebo Males'!P:P, P249)</f>
        <v>-158.0680000000001</v>
      </c>
      <c r="AV249">
        <f>AE249 - AVERAGEIFS('Placebo Males'!AE:AE, 'Placebo Males'!B:B, B249, 'Placebo Males'!P:P, P249)</f>
        <v>5.8775666666666671E-2</v>
      </c>
      <c r="AW249">
        <f>AF249 - AVERAGEIFS('Placebo Males'!AF:AF, 'Placebo Males'!B:B, B249, 'Placebo Males'!P:P, P249)</f>
        <v>-9.7933333333333206E-4</v>
      </c>
    </row>
    <row r="250" spans="1:49" x14ac:dyDescent="0.25">
      <c r="A250" t="s">
        <v>3571</v>
      </c>
      <c r="B250">
        <v>1017</v>
      </c>
      <c r="C250" t="s">
        <v>102</v>
      </c>
      <c r="D250">
        <v>21</v>
      </c>
      <c r="E250">
        <v>170.1</v>
      </c>
      <c r="F250">
        <v>74.599999999999994</v>
      </c>
      <c r="G250">
        <v>112.25</v>
      </c>
      <c r="H250">
        <v>57</v>
      </c>
      <c r="I250" t="s">
        <v>103</v>
      </c>
      <c r="J250" t="s">
        <v>104</v>
      </c>
      <c r="K250" t="s">
        <v>360</v>
      </c>
      <c r="L250" t="s">
        <v>460</v>
      </c>
      <c r="M250" t="s">
        <v>3323</v>
      </c>
      <c r="N250">
        <v>120</v>
      </c>
      <c r="O250" t="s">
        <v>2262</v>
      </c>
      <c r="P250">
        <v>1</v>
      </c>
      <c r="Q250" t="s">
        <v>113</v>
      </c>
      <c r="R250" t="s">
        <v>3327</v>
      </c>
      <c r="S250">
        <v>61.7</v>
      </c>
      <c r="T250" t="s">
        <v>2266</v>
      </c>
      <c r="U250">
        <v>1099</v>
      </c>
      <c r="V250">
        <v>162</v>
      </c>
      <c r="W250">
        <v>425</v>
      </c>
      <c r="X250">
        <v>102</v>
      </c>
      <c r="Y250">
        <v>241</v>
      </c>
      <c r="Z250">
        <v>82</v>
      </c>
      <c r="AA250" t="s">
        <v>108</v>
      </c>
      <c r="AB250">
        <v>51</v>
      </c>
      <c r="AC250">
        <v>43</v>
      </c>
      <c r="AD250">
        <v>626.59400000000005</v>
      </c>
      <c r="AE250">
        <v>0.24</v>
      </c>
      <c r="AF250">
        <v>0.49356</v>
      </c>
      <c r="AH250">
        <v>35.1</v>
      </c>
      <c r="AI250">
        <f t="shared" si="12"/>
        <v>7.7210462963614737E-2</v>
      </c>
      <c r="AJ250">
        <f t="shared" si="13"/>
        <v>0.31833676570304914</v>
      </c>
      <c r="AK250">
        <f t="shared" si="14"/>
        <v>4.3314600925031366E-2</v>
      </c>
      <c r="AL250">
        <f t="shared" si="15"/>
        <v>3.2334337653505685E-4</v>
      </c>
      <c r="AM250">
        <f>U250 - AVERAGEIFS('Placebo Males'!U:U, 'Placebo Males'!B:B, B250, 'Placebo Males'!P:P, P250)</f>
        <v>-140.33333333333326</v>
      </c>
      <c r="AN250">
        <f>V250 - AVERAGEIFS('Placebo Males'!V:V, 'Placebo Males'!B:B, B250, 'Placebo Males'!P:P, P250)</f>
        <v>2.3333333333333428</v>
      </c>
      <c r="AO250">
        <f>W250 - AVERAGEIFS('Placebo Males'!W:W, 'Placebo Males'!B:B, B250, 'Placebo Males'!P:P, P250)</f>
        <v>-0.33333333333331439</v>
      </c>
      <c r="AP250">
        <f>X250 - AVERAGEIFS('Placebo Males'!X:X, 'Placebo Males'!B:B, B250, 'Placebo Males'!P:P, P250)</f>
        <v>-2</v>
      </c>
      <c r="AQ250">
        <f>Y250 - AVERAGEIFS('Placebo Males'!Y:Y, 'Placebo Males'!B:B, B250, 'Placebo Males'!P:P, P250)</f>
        <v>-2</v>
      </c>
      <c r="AR250">
        <f>Z250 - AVERAGEIFS('Placebo Males'!Z:Z, 'Placebo Males'!B:B, B250, 'Placebo Males'!P:P, P250)</f>
        <v>3.6666666666666714</v>
      </c>
      <c r="AS250">
        <f>AB250 - AVERAGEIFS('Placebo Males'!AB:AB, 'Placebo Males'!B:B, B250, 'Placebo Males'!P:P, P250)</f>
        <v>-4</v>
      </c>
      <c r="AT250">
        <f>AC250 - AVERAGEIFS('Placebo Males'!AC:AC, 'Placebo Males'!B:B, B250, 'Placebo Males'!P:P, P250)</f>
        <v>11.666666666666668</v>
      </c>
      <c r="AU250">
        <f>AD250 - AVERAGEIFS('Placebo Males'!AD:AD, 'Placebo Males'!B:B, B250, 'Placebo Males'!P:P, P250)</f>
        <v>-153.25</v>
      </c>
      <c r="AV250">
        <f>AE250 - AVERAGEIFS('Placebo Males'!AE:AE, 'Placebo Males'!B:B, B250, 'Placebo Males'!P:P, P250)</f>
        <v>5.8775666666666671E-2</v>
      </c>
      <c r="AW250">
        <f>AF250 - AVERAGEIFS('Placebo Males'!AF:AF, 'Placebo Males'!B:B, B250, 'Placebo Males'!P:P, P250)</f>
        <v>-1.731333333333307E-3</v>
      </c>
    </row>
    <row r="251" spans="1:49" x14ac:dyDescent="0.25">
      <c r="A251" t="s">
        <v>3572</v>
      </c>
      <c r="B251">
        <v>1017</v>
      </c>
      <c r="C251" t="s">
        <v>102</v>
      </c>
      <c r="D251">
        <v>21</v>
      </c>
      <c r="E251">
        <v>170.1</v>
      </c>
      <c r="F251">
        <v>74.599999999999994</v>
      </c>
      <c r="G251">
        <v>112.25</v>
      </c>
      <c r="H251">
        <v>57</v>
      </c>
      <c r="I251" t="s">
        <v>103</v>
      </c>
      <c r="J251" t="s">
        <v>104</v>
      </c>
      <c r="K251" t="s">
        <v>360</v>
      </c>
      <c r="L251" t="s">
        <v>460</v>
      </c>
      <c r="M251" t="s">
        <v>3323</v>
      </c>
      <c r="N251">
        <v>120</v>
      </c>
      <c r="O251" t="s">
        <v>2262</v>
      </c>
      <c r="P251">
        <v>1</v>
      </c>
      <c r="Q251" t="s">
        <v>113</v>
      </c>
      <c r="R251" t="s">
        <v>3327</v>
      </c>
      <c r="S251">
        <v>61.7</v>
      </c>
      <c r="T251" t="s">
        <v>2266</v>
      </c>
      <c r="U251">
        <v>1068</v>
      </c>
      <c r="V251">
        <v>164</v>
      </c>
      <c r="W251">
        <v>425</v>
      </c>
      <c r="X251">
        <v>107</v>
      </c>
      <c r="Y251">
        <v>237</v>
      </c>
      <c r="Z251">
        <v>81</v>
      </c>
      <c r="AA251" t="s">
        <v>108</v>
      </c>
      <c r="AB251">
        <v>53</v>
      </c>
      <c r="AC251">
        <v>39</v>
      </c>
      <c r="AD251">
        <v>647.99599999999998</v>
      </c>
      <c r="AE251">
        <v>0.24</v>
      </c>
      <c r="AF251">
        <v>0.48790099999999997</v>
      </c>
      <c r="AH251">
        <v>35.1</v>
      </c>
      <c r="AI251">
        <f t="shared" si="12"/>
        <v>7.7210462963614737E-2</v>
      </c>
      <c r="AJ251">
        <f t="shared" si="13"/>
        <v>0.31833676570304914</v>
      </c>
      <c r="AK251">
        <f t="shared" si="14"/>
        <v>4.3314600925031366E-2</v>
      </c>
      <c r="AL251">
        <f t="shared" si="15"/>
        <v>3.2334337653505685E-4</v>
      </c>
      <c r="AM251">
        <f>U251 - AVERAGEIFS('Placebo Males'!U:U, 'Placebo Males'!B:B, B251, 'Placebo Males'!P:P, P251)</f>
        <v>-171.33333333333326</v>
      </c>
      <c r="AN251">
        <f>V251 - AVERAGEIFS('Placebo Males'!V:V, 'Placebo Males'!B:B, B251, 'Placebo Males'!P:P, P251)</f>
        <v>4.3333333333333428</v>
      </c>
      <c r="AO251">
        <f>W251 - AVERAGEIFS('Placebo Males'!W:W, 'Placebo Males'!B:B, B251, 'Placebo Males'!P:P, P251)</f>
        <v>-0.33333333333331439</v>
      </c>
      <c r="AP251">
        <f>X251 - AVERAGEIFS('Placebo Males'!X:X, 'Placebo Males'!B:B, B251, 'Placebo Males'!P:P, P251)</f>
        <v>3</v>
      </c>
      <c r="AQ251">
        <f>Y251 - AVERAGEIFS('Placebo Males'!Y:Y, 'Placebo Males'!B:B, B251, 'Placebo Males'!P:P, P251)</f>
        <v>-6</v>
      </c>
      <c r="AR251">
        <f>Z251 - AVERAGEIFS('Placebo Males'!Z:Z, 'Placebo Males'!B:B, B251, 'Placebo Males'!P:P, P251)</f>
        <v>2.6666666666666714</v>
      </c>
      <c r="AS251">
        <f>AB251 - AVERAGEIFS('Placebo Males'!AB:AB, 'Placebo Males'!B:B, B251, 'Placebo Males'!P:P, P251)</f>
        <v>-2</v>
      </c>
      <c r="AT251">
        <f>AC251 - AVERAGEIFS('Placebo Males'!AC:AC, 'Placebo Males'!B:B, B251, 'Placebo Males'!P:P, P251)</f>
        <v>7.6666666666666679</v>
      </c>
      <c r="AU251">
        <f>AD251 - AVERAGEIFS('Placebo Males'!AD:AD, 'Placebo Males'!B:B, B251, 'Placebo Males'!P:P, P251)</f>
        <v>-131.84800000000007</v>
      </c>
      <c r="AV251">
        <f>AE251 - AVERAGEIFS('Placebo Males'!AE:AE, 'Placebo Males'!B:B, B251, 'Placebo Males'!P:P, P251)</f>
        <v>5.8775666666666671E-2</v>
      </c>
      <c r="AW251">
        <f>AF251 - AVERAGEIFS('Placebo Males'!AF:AF, 'Placebo Males'!B:B, B251, 'Placebo Males'!P:P, P251)</f>
        <v>-7.3903333333333321E-3</v>
      </c>
    </row>
    <row r="252" spans="1:49" x14ac:dyDescent="0.25">
      <c r="A252" t="s">
        <v>3573</v>
      </c>
      <c r="B252">
        <v>1017</v>
      </c>
      <c r="C252" t="s">
        <v>102</v>
      </c>
      <c r="D252">
        <v>21</v>
      </c>
      <c r="E252">
        <v>170.1</v>
      </c>
      <c r="F252">
        <v>74.599999999999994</v>
      </c>
      <c r="G252">
        <v>112.25</v>
      </c>
      <c r="H252">
        <v>57</v>
      </c>
      <c r="I252" t="s">
        <v>103</v>
      </c>
      <c r="J252" t="s">
        <v>104</v>
      </c>
      <c r="K252" t="s">
        <v>360</v>
      </c>
      <c r="L252" t="s">
        <v>460</v>
      </c>
      <c r="M252" t="s">
        <v>3323</v>
      </c>
      <c r="N252">
        <v>120</v>
      </c>
      <c r="O252" t="s">
        <v>2262</v>
      </c>
      <c r="P252">
        <v>1.5</v>
      </c>
      <c r="Q252" t="s">
        <v>113</v>
      </c>
      <c r="R252" t="s">
        <v>3327</v>
      </c>
      <c r="S252">
        <v>51.1</v>
      </c>
      <c r="T252" t="s">
        <v>2266</v>
      </c>
      <c r="U252">
        <v>1066</v>
      </c>
      <c r="V252">
        <v>171</v>
      </c>
      <c r="W252">
        <v>422</v>
      </c>
      <c r="X252">
        <v>104</v>
      </c>
      <c r="Y252">
        <v>237</v>
      </c>
      <c r="Z252">
        <v>81</v>
      </c>
      <c r="AA252" t="s">
        <v>108</v>
      </c>
      <c r="AB252">
        <v>52</v>
      </c>
      <c r="AC252">
        <v>39</v>
      </c>
      <c r="AD252">
        <v>691.68100000000004</v>
      </c>
      <c r="AE252">
        <v>0.24</v>
      </c>
      <c r="AF252">
        <v>0.483711</v>
      </c>
      <c r="AH252">
        <v>34.799999999999997</v>
      </c>
      <c r="AI252">
        <f t="shared" si="12"/>
        <v>7.6550544476746238E-2</v>
      </c>
      <c r="AJ252">
        <f t="shared" si="13"/>
        <v>0.31684850073937398</v>
      </c>
      <c r="AK252">
        <f t="shared" si="14"/>
        <v>4.2999132752878144E-2</v>
      </c>
      <c r="AL252">
        <f t="shared" si="15"/>
        <v>3.1967413061773087E-4</v>
      </c>
      <c r="AM252">
        <f>U252 - AVERAGEIFS('Placebo Males'!U:U, 'Placebo Males'!B:B, B252, 'Placebo Males'!P:P, P252)</f>
        <v>-127.66666666666674</v>
      </c>
      <c r="AN252">
        <f>V252 - AVERAGEIFS('Placebo Males'!V:V, 'Placebo Males'!B:B, B252, 'Placebo Males'!P:P, P252)</f>
        <v>18</v>
      </c>
      <c r="AO252">
        <f>W252 - AVERAGEIFS('Placebo Males'!W:W, 'Placebo Males'!B:B, B252, 'Placebo Males'!P:P, P252)</f>
        <v>6.6666666666666856</v>
      </c>
      <c r="AP252">
        <f>X252 - AVERAGEIFS('Placebo Males'!X:X, 'Placebo Males'!B:B, B252, 'Placebo Males'!P:P, P252)</f>
        <v>3.6666666666666714</v>
      </c>
      <c r="AQ252">
        <f>Y252 - AVERAGEIFS('Placebo Males'!Y:Y, 'Placebo Males'!B:B, B252, 'Placebo Males'!P:P, P252)</f>
        <v>-2.6666666666666572</v>
      </c>
      <c r="AR252">
        <f>Z252 - AVERAGEIFS('Placebo Males'!Z:Z, 'Placebo Males'!B:B, B252, 'Placebo Males'!P:P, P252)</f>
        <v>5.6666666666666714</v>
      </c>
      <c r="AS252">
        <f>AB252 - AVERAGEIFS('Placebo Males'!AB:AB, 'Placebo Males'!B:B, B252, 'Placebo Males'!P:P, P252)</f>
        <v>6.3333333333333357</v>
      </c>
      <c r="AT252">
        <f>AC252 - AVERAGEIFS('Placebo Males'!AC:AC, 'Placebo Males'!B:B, B252, 'Placebo Males'!P:P, P252)</f>
        <v>2</v>
      </c>
      <c r="AU252">
        <f>AD252 - AVERAGEIFS('Placebo Males'!AD:AD, 'Placebo Males'!B:B, B252, 'Placebo Males'!P:P, P252)</f>
        <v>-134.66233333333321</v>
      </c>
      <c r="AV252">
        <f>AE252 - AVERAGEIFS('Placebo Males'!AE:AE, 'Placebo Males'!B:B, B252, 'Placebo Males'!P:P, P252)</f>
        <v>8.8496666666666668E-2</v>
      </c>
      <c r="AW252">
        <f>AF252 - AVERAGEIFS('Placebo Males'!AF:AF, 'Placebo Males'!B:B, B252, 'Placebo Males'!P:P, P252)</f>
        <v>1.7999999999999683E-3</v>
      </c>
    </row>
    <row r="253" spans="1:49" x14ac:dyDescent="0.25">
      <c r="A253" t="s">
        <v>3574</v>
      </c>
      <c r="B253">
        <v>1017</v>
      </c>
      <c r="C253" t="s">
        <v>102</v>
      </c>
      <c r="D253">
        <v>21</v>
      </c>
      <c r="E253">
        <v>170.1</v>
      </c>
      <c r="F253">
        <v>74.599999999999994</v>
      </c>
      <c r="G253">
        <v>112.25</v>
      </c>
      <c r="H253">
        <v>57</v>
      </c>
      <c r="I253" t="s">
        <v>103</v>
      </c>
      <c r="J253" t="s">
        <v>104</v>
      </c>
      <c r="K253" t="s">
        <v>360</v>
      </c>
      <c r="L253" t="s">
        <v>460</v>
      </c>
      <c r="M253" t="s">
        <v>3323</v>
      </c>
      <c r="N253">
        <v>120</v>
      </c>
      <c r="O253" t="s">
        <v>2262</v>
      </c>
      <c r="P253">
        <v>1.5</v>
      </c>
      <c r="Q253" t="s">
        <v>113</v>
      </c>
      <c r="R253" t="s">
        <v>3327</v>
      </c>
      <c r="S253">
        <v>51.1</v>
      </c>
      <c r="T253" t="s">
        <v>2266</v>
      </c>
      <c r="U253">
        <v>1125</v>
      </c>
      <c r="V253">
        <v>178</v>
      </c>
      <c r="W253">
        <v>423</v>
      </c>
      <c r="X253">
        <v>104</v>
      </c>
      <c r="Y253">
        <v>240</v>
      </c>
      <c r="Z253">
        <v>79</v>
      </c>
      <c r="AA253" t="s">
        <v>108</v>
      </c>
      <c r="AB253">
        <v>58</v>
      </c>
      <c r="AC253">
        <v>30</v>
      </c>
      <c r="AD253">
        <v>729.22299999999996</v>
      </c>
      <c r="AE253">
        <v>0.17307700000000001</v>
      </c>
      <c r="AF253">
        <v>0.47774299999999997</v>
      </c>
      <c r="AH253">
        <v>34.799999999999997</v>
      </c>
      <c r="AI253">
        <f t="shared" si="12"/>
        <v>7.6550544476746238E-2</v>
      </c>
      <c r="AJ253">
        <f t="shared" si="13"/>
        <v>0.31684850073937398</v>
      </c>
      <c r="AK253">
        <f t="shared" si="14"/>
        <v>4.2999132752878144E-2</v>
      </c>
      <c r="AL253">
        <f t="shared" si="15"/>
        <v>3.1967413061773087E-4</v>
      </c>
      <c r="AM253">
        <f>U253 - AVERAGEIFS('Placebo Males'!U:U, 'Placebo Males'!B:B, B253, 'Placebo Males'!P:P, P253)</f>
        <v>-68.666666666666742</v>
      </c>
      <c r="AN253">
        <f>V253 - AVERAGEIFS('Placebo Males'!V:V, 'Placebo Males'!B:B, B253, 'Placebo Males'!P:P, P253)</f>
        <v>25</v>
      </c>
      <c r="AO253">
        <f>W253 - AVERAGEIFS('Placebo Males'!W:W, 'Placebo Males'!B:B, B253, 'Placebo Males'!P:P, P253)</f>
        <v>7.6666666666666856</v>
      </c>
      <c r="AP253">
        <f>X253 - AVERAGEIFS('Placebo Males'!X:X, 'Placebo Males'!B:B, B253, 'Placebo Males'!P:P, P253)</f>
        <v>3.6666666666666714</v>
      </c>
      <c r="AQ253">
        <f>Y253 - AVERAGEIFS('Placebo Males'!Y:Y, 'Placebo Males'!B:B, B253, 'Placebo Males'!P:P, P253)</f>
        <v>0.33333333333334281</v>
      </c>
      <c r="AR253">
        <f>Z253 - AVERAGEIFS('Placebo Males'!Z:Z, 'Placebo Males'!B:B, B253, 'Placebo Males'!P:P, P253)</f>
        <v>3.6666666666666714</v>
      </c>
      <c r="AS253">
        <f>AB253 - AVERAGEIFS('Placebo Males'!AB:AB, 'Placebo Males'!B:B, B253, 'Placebo Males'!P:P, P253)</f>
        <v>12.333333333333336</v>
      </c>
      <c r="AT253">
        <f>AC253 - AVERAGEIFS('Placebo Males'!AC:AC, 'Placebo Males'!B:B, B253, 'Placebo Males'!P:P, P253)</f>
        <v>-7</v>
      </c>
      <c r="AU253">
        <f>AD253 - AVERAGEIFS('Placebo Males'!AD:AD, 'Placebo Males'!B:B, B253, 'Placebo Males'!P:P, P253)</f>
        <v>-97.120333333333292</v>
      </c>
      <c r="AV253">
        <f>AE253 - AVERAGEIFS('Placebo Males'!AE:AE, 'Placebo Males'!B:B, B253, 'Placebo Males'!P:P, P253)</f>
        <v>2.1573666666666685E-2</v>
      </c>
      <c r="AW253">
        <f>AF253 - AVERAGEIFS('Placebo Males'!AF:AF, 'Placebo Males'!B:B, B253, 'Placebo Males'!P:P, P253)</f>
        <v>-4.1680000000000605E-3</v>
      </c>
    </row>
    <row r="254" spans="1:49" x14ac:dyDescent="0.25">
      <c r="A254" t="s">
        <v>3575</v>
      </c>
      <c r="B254">
        <v>1017</v>
      </c>
      <c r="C254" t="s">
        <v>102</v>
      </c>
      <c r="D254">
        <v>21</v>
      </c>
      <c r="E254">
        <v>170.1</v>
      </c>
      <c r="F254">
        <v>74.599999999999994</v>
      </c>
      <c r="G254">
        <v>112.25</v>
      </c>
      <c r="H254">
        <v>57</v>
      </c>
      <c r="I254" t="s">
        <v>103</v>
      </c>
      <c r="J254" t="s">
        <v>104</v>
      </c>
      <c r="K254" t="s">
        <v>360</v>
      </c>
      <c r="L254" t="s">
        <v>460</v>
      </c>
      <c r="M254" t="s">
        <v>3323</v>
      </c>
      <c r="N254">
        <v>120</v>
      </c>
      <c r="O254" t="s">
        <v>2262</v>
      </c>
      <c r="P254">
        <v>1.5</v>
      </c>
      <c r="Q254" t="s">
        <v>113</v>
      </c>
      <c r="R254" t="s">
        <v>3327</v>
      </c>
      <c r="S254">
        <v>51.1</v>
      </c>
      <c r="T254" t="s">
        <v>2266</v>
      </c>
      <c r="U254">
        <v>1162</v>
      </c>
      <c r="V254">
        <v>171</v>
      </c>
      <c r="W254">
        <v>424</v>
      </c>
      <c r="X254">
        <v>102</v>
      </c>
      <c r="Y254">
        <v>241</v>
      </c>
      <c r="Z254">
        <v>81</v>
      </c>
      <c r="AA254" t="s">
        <v>108</v>
      </c>
      <c r="AB254">
        <v>61</v>
      </c>
      <c r="AC254">
        <v>31</v>
      </c>
      <c r="AD254">
        <v>713.25</v>
      </c>
      <c r="AE254">
        <v>0.22</v>
      </c>
      <c r="AF254">
        <v>0.47695500000000002</v>
      </c>
      <c r="AH254">
        <v>34.799999999999997</v>
      </c>
      <c r="AI254">
        <f t="shared" si="12"/>
        <v>7.6550544476746238E-2</v>
      </c>
      <c r="AJ254">
        <f t="shared" si="13"/>
        <v>0.31684850073937398</v>
      </c>
      <c r="AK254">
        <f t="shared" si="14"/>
        <v>4.2999132752878144E-2</v>
      </c>
      <c r="AL254">
        <f t="shared" si="15"/>
        <v>3.1967413061773087E-4</v>
      </c>
      <c r="AM254">
        <f>U254 - AVERAGEIFS('Placebo Males'!U:U, 'Placebo Males'!B:B, B254, 'Placebo Males'!P:P, P254)</f>
        <v>-31.666666666666742</v>
      </c>
      <c r="AN254">
        <f>V254 - AVERAGEIFS('Placebo Males'!V:V, 'Placebo Males'!B:B, B254, 'Placebo Males'!P:P, P254)</f>
        <v>18</v>
      </c>
      <c r="AO254">
        <f>W254 - AVERAGEIFS('Placebo Males'!W:W, 'Placebo Males'!B:B, B254, 'Placebo Males'!P:P, P254)</f>
        <v>8.6666666666666856</v>
      </c>
      <c r="AP254">
        <f>X254 - AVERAGEIFS('Placebo Males'!X:X, 'Placebo Males'!B:B, B254, 'Placebo Males'!P:P, P254)</f>
        <v>1.6666666666666714</v>
      </c>
      <c r="AQ254">
        <f>Y254 - AVERAGEIFS('Placebo Males'!Y:Y, 'Placebo Males'!B:B, B254, 'Placebo Males'!P:P, P254)</f>
        <v>1.3333333333333428</v>
      </c>
      <c r="AR254">
        <f>Z254 - AVERAGEIFS('Placebo Males'!Z:Z, 'Placebo Males'!B:B, B254, 'Placebo Males'!P:P, P254)</f>
        <v>5.6666666666666714</v>
      </c>
      <c r="AS254">
        <f>AB254 - AVERAGEIFS('Placebo Males'!AB:AB, 'Placebo Males'!B:B, B254, 'Placebo Males'!P:P, P254)</f>
        <v>15.333333333333336</v>
      </c>
      <c r="AT254">
        <f>AC254 - AVERAGEIFS('Placebo Males'!AC:AC, 'Placebo Males'!B:B, B254, 'Placebo Males'!P:P, P254)</f>
        <v>-6</v>
      </c>
      <c r="AU254">
        <f>AD254 - AVERAGEIFS('Placebo Males'!AD:AD, 'Placebo Males'!B:B, B254, 'Placebo Males'!P:P, P254)</f>
        <v>-113.09333333333325</v>
      </c>
      <c r="AV254">
        <f>AE254 - AVERAGEIFS('Placebo Males'!AE:AE, 'Placebo Males'!B:B, B254, 'Placebo Males'!P:P, P254)</f>
        <v>6.8496666666666678E-2</v>
      </c>
      <c r="AW254">
        <f>AF254 - AVERAGEIFS('Placebo Males'!AF:AF, 'Placebo Males'!B:B, B254, 'Placebo Males'!P:P, P254)</f>
        <v>-4.9560000000000159E-3</v>
      </c>
    </row>
    <row r="255" spans="1:49" x14ac:dyDescent="0.25">
      <c r="A255" t="s">
        <v>3576</v>
      </c>
      <c r="B255">
        <v>1017</v>
      </c>
      <c r="C255" t="s">
        <v>102</v>
      </c>
      <c r="D255">
        <v>21</v>
      </c>
      <c r="E255">
        <v>170.1</v>
      </c>
      <c r="F255">
        <v>74.599999999999994</v>
      </c>
      <c r="G255">
        <v>112.25</v>
      </c>
      <c r="H255">
        <v>57</v>
      </c>
      <c r="I255" t="s">
        <v>103</v>
      </c>
      <c r="J255" t="s">
        <v>104</v>
      </c>
      <c r="K255" t="s">
        <v>360</v>
      </c>
      <c r="L255" t="s">
        <v>460</v>
      </c>
      <c r="M255" t="s">
        <v>3323</v>
      </c>
      <c r="N255">
        <v>120</v>
      </c>
      <c r="O255" t="s">
        <v>2262</v>
      </c>
      <c r="P255">
        <v>2</v>
      </c>
      <c r="Q255" t="s">
        <v>113</v>
      </c>
      <c r="R255" t="s">
        <v>3327</v>
      </c>
      <c r="S255">
        <v>49.6</v>
      </c>
      <c r="T255" t="s">
        <v>2266</v>
      </c>
      <c r="U255">
        <v>1087</v>
      </c>
      <c r="V255">
        <v>162</v>
      </c>
      <c r="W255">
        <v>427</v>
      </c>
      <c r="X255">
        <v>103</v>
      </c>
      <c r="Y255">
        <v>239</v>
      </c>
      <c r="Z255">
        <v>85</v>
      </c>
      <c r="AA255" t="s">
        <v>108</v>
      </c>
      <c r="AB255">
        <v>55</v>
      </c>
      <c r="AC255">
        <v>41</v>
      </c>
      <c r="AD255">
        <v>635.05499999999995</v>
      </c>
      <c r="AE255">
        <v>0.26530599999999999</v>
      </c>
      <c r="AF255">
        <v>0.487956</v>
      </c>
      <c r="AH255">
        <v>34.299999999999997</v>
      </c>
      <c r="AI255">
        <f t="shared" si="12"/>
        <v>7.5450680331965392E-2</v>
      </c>
      <c r="AJ255">
        <f t="shared" si="13"/>
        <v>0.31434779015694714</v>
      </c>
      <c r="AK255">
        <f t="shared" si="14"/>
        <v>4.2472222391361503E-2</v>
      </c>
      <c r="AL255">
        <f t="shared" si="15"/>
        <v>3.1358185483620904E-4</v>
      </c>
      <c r="AM255">
        <f>U255 - AVERAGEIFS('Placebo Males'!U:U, 'Placebo Males'!B:B, B255, 'Placebo Males'!P:P, P255)</f>
        <v>-62.666666666666742</v>
      </c>
      <c r="AN255">
        <f>V255 - AVERAGEIFS('Placebo Males'!V:V, 'Placebo Males'!B:B, B255, 'Placebo Males'!P:P, P255)</f>
        <v>6.3333333333333428</v>
      </c>
      <c r="AO255">
        <f>W255 - AVERAGEIFS('Placebo Males'!W:W, 'Placebo Males'!B:B, B255, 'Placebo Males'!P:P, P255)</f>
        <v>11.333333333333314</v>
      </c>
      <c r="AP255">
        <f>X255 - AVERAGEIFS('Placebo Males'!X:X, 'Placebo Males'!B:B, B255, 'Placebo Males'!P:P, P255)</f>
        <v>-2</v>
      </c>
      <c r="AQ255">
        <f>Y255 - AVERAGEIFS('Placebo Males'!Y:Y, 'Placebo Males'!B:B, B255, 'Placebo Males'!P:P, P255)</f>
        <v>6.6666666666666572</v>
      </c>
      <c r="AR255">
        <f>Z255 - AVERAGEIFS('Placebo Males'!Z:Z, 'Placebo Males'!B:B, B255, 'Placebo Males'!P:P, P255)</f>
        <v>6.6666666666666714</v>
      </c>
      <c r="AS255">
        <f>AB255 - AVERAGEIFS('Placebo Males'!AB:AB, 'Placebo Males'!B:B, B255, 'Placebo Males'!P:P, P255)</f>
        <v>4</v>
      </c>
      <c r="AT255">
        <f>AC255 - AVERAGEIFS('Placebo Males'!AC:AC, 'Placebo Males'!B:B, B255, 'Placebo Males'!P:P, P255)</f>
        <v>4.6666666666666643</v>
      </c>
      <c r="AU255">
        <f>AD255 - AVERAGEIFS('Placebo Males'!AD:AD, 'Placebo Males'!B:B, B255, 'Placebo Males'!P:P, P255)</f>
        <v>-91.370666666666693</v>
      </c>
      <c r="AV255">
        <f>AE255 - AVERAGEIFS('Placebo Males'!AE:AE, 'Placebo Males'!B:B, B255, 'Placebo Males'!P:P, P255)</f>
        <v>8.6743999999999988E-2</v>
      </c>
      <c r="AW255">
        <f>AF255 - AVERAGEIFS('Placebo Males'!AF:AF, 'Placebo Males'!B:B, B255, 'Placebo Males'!P:P, P255)</f>
        <v>9.6666666666666567E-3</v>
      </c>
    </row>
    <row r="256" spans="1:49" x14ac:dyDescent="0.25">
      <c r="A256" t="s">
        <v>3577</v>
      </c>
      <c r="B256">
        <v>1017</v>
      </c>
      <c r="C256" t="s">
        <v>102</v>
      </c>
      <c r="D256">
        <v>21</v>
      </c>
      <c r="E256">
        <v>170.1</v>
      </c>
      <c r="F256">
        <v>74.599999999999994</v>
      </c>
      <c r="G256">
        <v>112.25</v>
      </c>
      <c r="H256">
        <v>57</v>
      </c>
      <c r="I256" t="s">
        <v>103</v>
      </c>
      <c r="J256" t="s">
        <v>104</v>
      </c>
      <c r="K256" t="s">
        <v>360</v>
      </c>
      <c r="L256" t="s">
        <v>460</v>
      </c>
      <c r="M256" t="s">
        <v>3323</v>
      </c>
      <c r="N256">
        <v>120</v>
      </c>
      <c r="O256" t="s">
        <v>2262</v>
      </c>
      <c r="P256">
        <v>2</v>
      </c>
      <c r="Q256" t="s">
        <v>113</v>
      </c>
      <c r="R256" t="s">
        <v>3327</v>
      </c>
      <c r="S256">
        <v>49.6</v>
      </c>
      <c r="T256" t="s">
        <v>2266</v>
      </c>
      <c r="U256">
        <v>1089</v>
      </c>
      <c r="V256">
        <v>164</v>
      </c>
      <c r="W256">
        <v>429</v>
      </c>
      <c r="X256">
        <v>103</v>
      </c>
      <c r="Y256">
        <v>240</v>
      </c>
      <c r="Z256">
        <v>86</v>
      </c>
      <c r="AA256" t="s">
        <v>108</v>
      </c>
      <c r="AB256">
        <v>55</v>
      </c>
      <c r="AC256">
        <v>42</v>
      </c>
      <c r="AD256">
        <v>640.24300000000005</v>
      </c>
      <c r="AE256">
        <v>0.26</v>
      </c>
      <c r="AF256">
        <v>0.493755</v>
      </c>
      <c r="AH256">
        <v>34.299999999999997</v>
      </c>
      <c r="AI256">
        <f t="shared" si="12"/>
        <v>7.5450680331965392E-2</v>
      </c>
      <c r="AJ256">
        <f t="shared" si="13"/>
        <v>0.31434779015694714</v>
      </c>
      <c r="AK256">
        <f t="shared" si="14"/>
        <v>4.2472222391361503E-2</v>
      </c>
      <c r="AL256">
        <f t="shared" si="15"/>
        <v>3.1358185483620904E-4</v>
      </c>
      <c r="AM256">
        <f>U256 - AVERAGEIFS('Placebo Males'!U:U, 'Placebo Males'!B:B, B256, 'Placebo Males'!P:P, P256)</f>
        <v>-60.666666666666742</v>
      </c>
      <c r="AN256">
        <f>V256 - AVERAGEIFS('Placebo Males'!V:V, 'Placebo Males'!B:B, B256, 'Placebo Males'!P:P, P256)</f>
        <v>8.3333333333333428</v>
      </c>
      <c r="AO256">
        <f>W256 - AVERAGEIFS('Placebo Males'!W:W, 'Placebo Males'!B:B, B256, 'Placebo Males'!P:P, P256)</f>
        <v>13.333333333333314</v>
      </c>
      <c r="AP256">
        <f>X256 - AVERAGEIFS('Placebo Males'!X:X, 'Placebo Males'!B:B, B256, 'Placebo Males'!P:P, P256)</f>
        <v>-2</v>
      </c>
      <c r="AQ256">
        <f>Y256 - AVERAGEIFS('Placebo Males'!Y:Y, 'Placebo Males'!B:B, B256, 'Placebo Males'!P:P, P256)</f>
        <v>7.6666666666666572</v>
      </c>
      <c r="AR256">
        <f>Z256 - AVERAGEIFS('Placebo Males'!Z:Z, 'Placebo Males'!B:B, B256, 'Placebo Males'!P:P, P256)</f>
        <v>7.6666666666666714</v>
      </c>
      <c r="AS256">
        <f>AB256 - AVERAGEIFS('Placebo Males'!AB:AB, 'Placebo Males'!B:B, B256, 'Placebo Males'!P:P, P256)</f>
        <v>4</v>
      </c>
      <c r="AT256">
        <f>AC256 - AVERAGEIFS('Placebo Males'!AC:AC, 'Placebo Males'!B:B, B256, 'Placebo Males'!P:P, P256)</f>
        <v>5.6666666666666643</v>
      </c>
      <c r="AU256">
        <f>AD256 - AVERAGEIFS('Placebo Males'!AD:AD, 'Placebo Males'!B:B, B256, 'Placebo Males'!P:P, P256)</f>
        <v>-86.182666666666591</v>
      </c>
      <c r="AV256">
        <f>AE256 - AVERAGEIFS('Placebo Males'!AE:AE, 'Placebo Males'!B:B, B256, 'Placebo Males'!P:P, P256)</f>
        <v>8.143800000000001E-2</v>
      </c>
      <c r="AW256">
        <f>AF256 - AVERAGEIFS('Placebo Males'!AF:AF, 'Placebo Males'!B:B, B256, 'Placebo Males'!P:P, P256)</f>
        <v>1.5465666666666655E-2</v>
      </c>
    </row>
    <row r="257" spans="1:49" x14ac:dyDescent="0.25">
      <c r="A257" t="s">
        <v>3578</v>
      </c>
      <c r="B257">
        <v>1017</v>
      </c>
      <c r="C257" t="s">
        <v>102</v>
      </c>
      <c r="D257">
        <v>21</v>
      </c>
      <c r="E257">
        <v>170.1</v>
      </c>
      <c r="F257">
        <v>74.599999999999994</v>
      </c>
      <c r="G257">
        <v>112.25</v>
      </c>
      <c r="H257">
        <v>57</v>
      </c>
      <c r="I257" t="s">
        <v>103</v>
      </c>
      <c r="J257" t="s">
        <v>104</v>
      </c>
      <c r="K257" t="s">
        <v>360</v>
      </c>
      <c r="L257" t="s">
        <v>460</v>
      </c>
      <c r="M257" t="s">
        <v>3323</v>
      </c>
      <c r="N257">
        <v>120</v>
      </c>
      <c r="O257" t="s">
        <v>2262</v>
      </c>
      <c r="P257">
        <v>2</v>
      </c>
      <c r="Q257" t="s">
        <v>113</v>
      </c>
      <c r="R257" t="s">
        <v>3327</v>
      </c>
      <c r="S257">
        <v>49.6</v>
      </c>
      <c r="T257" t="s">
        <v>2266</v>
      </c>
      <c r="U257">
        <v>1049</v>
      </c>
      <c r="V257">
        <v>158</v>
      </c>
      <c r="W257">
        <v>433</v>
      </c>
      <c r="X257">
        <v>106</v>
      </c>
      <c r="Y257">
        <v>239</v>
      </c>
      <c r="Z257">
        <v>88</v>
      </c>
      <c r="AA257" t="s">
        <v>108</v>
      </c>
      <c r="AB257">
        <v>54</v>
      </c>
      <c r="AC257">
        <v>43</v>
      </c>
      <c r="AD257">
        <v>614.74800000000005</v>
      </c>
      <c r="AE257">
        <v>0.28000000000000003</v>
      </c>
      <c r="AF257">
        <v>0.49821900000000002</v>
      </c>
      <c r="AH257">
        <v>34.299999999999997</v>
      </c>
      <c r="AI257">
        <f t="shared" si="12"/>
        <v>7.5450680331965392E-2</v>
      </c>
      <c r="AJ257">
        <f t="shared" si="13"/>
        <v>0.31434779015694714</v>
      </c>
      <c r="AK257">
        <f t="shared" si="14"/>
        <v>4.2472222391361503E-2</v>
      </c>
      <c r="AL257">
        <f t="shared" si="15"/>
        <v>3.1358185483620904E-4</v>
      </c>
      <c r="AM257">
        <f>U257 - AVERAGEIFS('Placebo Males'!U:U, 'Placebo Males'!B:B, B257, 'Placebo Males'!P:P, P257)</f>
        <v>-100.66666666666674</v>
      </c>
      <c r="AN257">
        <f>V257 - AVERAGEIFS('Placebo Males'!V:V, 'Placebo Males'!B:B, B257, 'Placebo Males'!P:P, P257)</f>
        <v>2.3333333333333428</v>
      </c>
      <c r="AO257">
        <f>W257 - AVERAGEIFS('Placebo Males'!W:W, 'Placebo Males'!B:B, B257, 'Placebo Males'!P:P, P257)</f>
        <v>17.333333333333314</v>
      </c>
      <c r="AP257">
        <f>X257 - AVERAGEIFS('Placebo Males'!X:X, 'Placebo Males'!B:B, B257, 'Placebo Males'!P:P, P257)</f>
        <v>1</v>
      </c>
      <c r="AQ257">
        <f>Y257 - AVERAGEIFS('Placebo Males'!Y:Y, 'Placebo Males'!B:B, B257, 'Placebo Males'!P:P, P257)</f>
        <v>6.6666666666666572</v>
      </c>
      <c r="AR257">
        <f>Z257 - AVERAGEIFS('Placebo Males'!Z:Z, 'Placebo Males'!B:B, B257, 'Placebo Males'!P:P, P257)</f>
        <v>9.6666666666666714</v>
      </c>
      <c r="AS257">
        <f>AB257 - AVERAGEIFS('Placebo Males'!AB:AB, 'Placebo Males'!B:B, B257, 'Placebo Males'!P:P, P257)</f>
        <v>3</v>
      </c>
      <c r="AT257">
        <f>AC257 - AVERAGEIFS('Placebo Males'!AC:AC, 'Placebo Males'!B:B, B257, 'Placebo Males'!P:P, P257)</f>
        <v>6.6666666666666643</v>
      </c>
      <c r="AU257">
        <f>AD257 - AVERAGEIFS('Placebo Males'!AD:AD, 'Placebo Males'!B:B, B257, 'Placebo Males'!P:P, P257)</f>
        <v>-111.6776666666666</v>
      </c>
      <c r="AV257">
        <f>AE257 - AVERAGEIFS('Placebo Males'!AE:AE, 'Placebo Males'!B:B, B257, 'Placebo Males'!P:P, P257)</f>
        <v>0.10143800000000003</v>
      </c>
      <c r="AW257">
        <f>AF257 - AVERAGEIFS('Placebo Males'!AF:AF, 'Placebo Males'!B:B, B257, 'Placebo Males'!P:P, P257)</f>
        <v>1.9929666666666679E-2</v>
      </c>
    </row>
    <row r="258" spans="1:49" x14ac:dyDescent="0.25">
      <c r="A258" t="s">
        <v>3579</v>
      </c>
      <c r="B258">
        <v>1017</v>
      </c>
      <c r="C258" t="s">
        <v>102</v>
      </c>
      <c r="D258">
        <v>21</v>
      </c>
      <c r="E258">
        <v>170.1</v>
      </c>
      <c r="F258">
        <v>74.599999999999994</v>
      </c>
      <c r="G258">
        <v>112.25</v>
      </c>
      <c r="H258">
        <v>57</v>
      </c>
      <c r="I258" t="s">
        <v>103</v>
      </c>
      <c r="J258" t="s">
        <v>104</v>
      </c>
      <c r="K258" t="s">
        <v>360</v>
      </c>
      <c r="L258" t="s">
        <v>460</v>
      </c>
      <c r="M258" t="s">
        <v>3323</v>
      </c>
      <c r="N258">
        <v>120</v>
      </c>
      <c r="O258" t="s">
        <v>2262</v>
      </c>
      <c r="P258">
        <v>2.5</v>
      </c>
      <c r="Q258" t="s">
        <v>113</v>
      </c>
      <c r="R258" t="s">
        <v>3327</v>
      </c>
      <c r="S258">
        <v>41.3</v>
      </c>
      <c r="T258" t="s">
        <v>2266</v>
      </c>
      <c r="U258">
        <v>1173</v>
      </c>
      <c r="V258">
        <v>165</v>
      </c>
      <c r="W258">
        <v>419</v>
      </c>
      <c r="X258">
        <v>104</v>
      </c>
      <c r="Y258">
        <v>227</v>
      </c>
      <c r="Z258">
        <v>88</v>
      </c>
      <c r="AA258" t="s">
        <v>108</v>
      </c>
      <c r="AB258">
        <v>55</v>
      </c>
      <c r="AC258">
        <v>38</v>
      </c>
      <c r="AD258">
        <v>593.20299999999997</v>
      </c>
      <c r="AE258">
        <v>0.21568599999999999</v>
      </c>
      <c r="AF258">
        <v>0.498145</v>
      </c>
      <c r="AH258">
        <v>32.799999999999997</v>
      </c>
      <c r="AI258">
        <f t="shared" si="12"/>
        <v>7.2151087897622881E-2</v>
      </c>
      <c r="AJ258">
        <f t="shared" si="13"/>
        <v>0.30668909879408579</v>
      </c>
      <c r="AK258">
        <f t="shared" si="14"/>
        <v>4.0882854703854554E-2</v>
      </c>
      <c r="AL258">
        <f t="shared" si="15"/>
        <v>2.9548117716482469E-4</v>
      </c>
      <c r="AM258">
        <f>U258 - AVERAGEIFS('Placebo Males'!U:U, 'Placebo Males'!B:B, B258, 'Placebo Males'!P:P, P258)</f>
        <v>166</v>
      </c>
      <c r="AN258">
        <f>V258 - AVERAGEIFS('Placebo Males'!V:V, 'Placebo Males'!B:B, B258, 'Placebo Males'!P:P, P258)</f>
        <v>17</v>
      </c>
      <c r="AO258">
        <f>W258 - AVERAGEIFS('Placebo Males'!W:W, 'Placebo Males'!B:B, B258, 'Placebo Males'!P:P, P258)</f>
        <v>16.666666666666686</v>
      </c>
      <c r="AP258">
        <f>X258 - AVERAGEIFS('Placebo Males'!X:X, 'Placebo Males'!B:B, B258, 'Placebo Males'!P:P, P258)</f>
        <v>0</v>
      </c>
      <c r="AQ258">
        <f>Y258 - AVERAGEIFS('Placebo Males'!Y:Y, 'Placebo Males'!B:B, B258, 'Placebo Males'!P:P, P258)</f>
        <v>10.333333333333343</v>
      </c>
      <c r="AR258">
        <f>Z258 - AVERAGEIFS('Placebo Males'!Z:Z, 'Placebo Males'!B:B, B258, 'Placebo Males'!P:P, P258)</f>
        <v>6.3333333333333286</v>
      </c>
      <c r="AS258">
        <f>AB258 - AVERAGEIFS('Placebo Males'!AB:AB, 'Placebo Males'!B:B, B258, 'Placebo Males'!P:P, P258)</f>
        <v>1</v>
      </c>
      <c r="AT258">
        <f>AC258 - AVERAGEIFS('Placebo Males'!AC:AC, 'Placebo Males'!B:B, B258, 'Placebo Males'!P:P, P258)</f>
        <v>2.3333333333333357</v>
      </c>
      <c r="AU258">
        <f>AD258 - AVERAGEIFS('Placebo Males'!AD:AD, 'Placebo Males'!B:B, B258, 'Placebo Males'!P:P, P258)</f>
        <v>-22.551333333333332</v>
      </c>
      <c r="AV258">
        <f>AE258 - AVERAGEIFS('Placebo Males'!AE:AE, 'Placebo Males'!B:B, B258, 'Placebo Males'!P:P, P258)</f>
        <v>8.3749999999999658E-3</v>
      </c>
      <c r="AW258">
        <f>AF258 - AVERAGEIFS('Placebo Males'!AF:AF, 'Placebo Males'!B:B, B258, 'Placebo Males'!P:P, P258)</f>
        <v>3.6584666666666654E-2</v>
      </c>
    </row>
    <row r="259" spans="1:49" x14ac:dyDescent="0.25">
      <c r="A259" t="s">
        <v>3580</v>
      </c>
      <c r="B259">
        <v>1017</v>
      </c>
      <c r="C259" t="s">
        <v>102</v>
      </c>
      <c r="D259">
        <v>21</v>
      </c>
      <c r="E259">
        <v>170.1</v>
      </c>
      <c r="F259">
        <v>74.599999999999994</v>
      </c>
      <c r="G259">
        <v>112.25</v>
      </c>
      <c r="H259">
        <v>57</v>
      </c>
      <c r="I259" t="s">
        <v>103</v>
      </c>
      <c r="J259" t="s">
        <v>104</v>
      </c>
      <c r="K259" t="s">
        <v>360</v>
      </c>
      <c r="L259" t="s">
        <v>460</v>
      </c>
      <c r="M259" t="s">
        <v>3323</v>
      </c>
      <c r="N259">
        <v>120</v>
      </c>
      <c r="O259" t="s">
        <v>2262</v>
      </c>
      <c r="P259">
        <v>2.5</v>
      </c>
      <c r="Q259" t="s">
        <v>113</v>
      </c>
      <c r="R259" t="s">
        <v>3327</v>
      </c>
      <c r="S259">
        <v>41.3</v>
      </c>
      <c r="T259" t="s">
        <v>2266</v>
      </c>
      <c r="U259">
        <v>1122</v>
      </c>
      <c r="V259">
        <v>157</v>
      </c>
      <c r="W259">
        <v>421</v>
      </c>
      <c r="X259">
        <v>104</v>
      </c>
      <c r="Y259">
        <v>228</v>
      </c>
      <c r="Z259">
        <v>89</v>
      </c>
      <c r="AA259" t="s">
        <v>108</v>
      </c>
      <c r="AB259">
        <v>65</v>
      </c>
      <c r="AC259">
        <v>33</v>
      </c>
      <c r="AD259">
        <v>571.67700000000002</v>
      </c>
      <c r="AE259">
        <v>0.28571400000000002</v>
      </c>
      <c r="AF259">
        <v>0.49563499999999999</v>
      </c>
      <c r="AH259">
        <v>32.799999999999997</v>
      </c>
      <c r="AI259">
        <f t="shared" ref="AI259:AI322" si="16">((AH259*10^-9)/454.6016)*10^9</f>
        <v>7.2151087897622881E-2</v>
      </c>
      <c r="AJ259">
        <f t="shared" ref="AJ259:AJ322" si="17">1 -(1/(1+((AI259/0.2)^0.8)))</f>
        <v>0.30668909879408579</v>
      </c>
      <c r="AK259">
        <f t="shared" ref="AK259:AK322" si="18">1 -(1/(1+((AI259/2.5)^0.89)))</f>
        <v>4.0882854703854554E-2</v>
      </c>
      <c r="AL259">
        <f t="shared" ref="AL259:AL322" si="19">1 -(1/(1+((AI259/32.5)^1.33)))</f>
        <v>2.9548117716482469E-4</v>
      </c>
      <c r="AM259">
        <f>U259 - AVERAGEIFS('Placebo Males'!U:U, 'Placebo Males'!B:B, B259, 'Placebo Males'!P:P, P259)</f>
        <v>115</v>
      </c>
      <c r="AN259">
        <f>V259 - AVERAGEIFS('Placebo Males'!V:V, 'Placebo Males'!B:B, B259, 'Placebo Males'!P:P, P259)</f>
        <v>9</v>
      </c>
      <c r="AO259">
        <f>W259 - AVERAGEIFS('Placebo Males'!W:W, 'Placebo Males'!B:B, B259, 'Placebo Males'!P:P, P259)</f>
        <v>18.666666666666686</v>
      </c>
      <c r="AP259">
        <f>X259 - AVERAGEIFS('Placebo Males'!X:X, 'Placebo Males'!B:B, B259, 'Placebo Males'!P:P, P259)</f>
        <v>0</v>
      </c>
      <c r="AQ259">
        <f>Y259 - AVERAGEIFS('Placebo Males'!Y:Y, 'Placebo Males'!B:B, B259, 'Placebo Males'!P:P, P259)</f>
        <v>11.333333333333343</v>
      </c>
      <c r="AR259">
        <f>Z259 - AVERAGEIFS('Placebo Males'!Z:Z, 'Placebo Males'!B:B, B259, 'Placebo Males'!P:P, P259)</f>
        <v>7.3333333333333286</v>
      </c>
      <c r="AS259">
        <f>AB259 - AVERAGEIFS('Placebo Males'!AB:AB, 'Placebo Males'!B:B, B259, 'Placebo Males'!P:P, P259)</f>
        <v>11</v>
      </c>
      <c r="AT259">
        <f>AC259 - AVERAGEIFS('Placebo Males'!AC:AC, 'Placebo Males'!B:B, B259, 'Placebo Males'!P:P, P259)</f>
        <v>-2.6666666666666643</v>
      </c>
      <c r="AU259">
        <f>AD259 - AVERAGEIFS('Placebo Males'!AD:AD, 'Placebo Males'!B:B, B259, 'Placebo Males'!P:P, P259)</f>
        <v>-44.077333333333286</v>
      </c>
      <c r="AV259">
        <f>AE259 - AVERAGEIFS('Placebo Males'!AE:AE, 'Placebo Males'!B:B, B259, 'Placebo Males'!P:P, P259)</f>
        <v>7.8403E-2</v>
      </c>
      <c r="AW259">
        <f>AF259 - AVERAGEIFS('Placebo Males'!AF:AF, 'Placebo Males'!B:B, B259, 'Placebo Males'!P:P, P259)</f>
        <v>3.4074666666666642E-2</v>
      </c>
    </row>
    <row r="260" spans="1:49" x14ac:dyDescent="0.25">
      <c r="A260" t="s">
        <v>3581</v>
      </c>
      <c r="B260">
        <v>1017</v>
      </c>
      <c r="C260" t="s">
        <v>102</v>
      </c>
      <c r="D260">
        <v>21</v>
      </c>
      <c r="E260">
        <v>170.1</v>
      </c>
      <c r="F260">
        <v>74.599999999999994</v>
      </c>
      <c r="G260">
        <v>112.25</v>
      </c>
      <c r="H260">
        <v>57</v>
      </c>
      <c r="I260" t="s">
        <v>103</v>
      </c>
      <c r="J260" t="s">
        <v>104</v>
      </c>
      <c r="K260" t="s">
        <v>360</v>
      </c>
      <c r="L260" t="s">
        <v>460</v>
      </c>
      <c r="M260" t="s">
        <v>3323</v>
      </c>
      <c r="N260">
        <v>120</v>
      </c>
      <c r="O260" t="s">
        <v>2262</v>
      </c>
      <c r="P260">
        <v>2.5</v>
      </c>
      <c r="Q260" t="s">
        <v>113</v>
      </c>
      <c r="R260" t="s">
        <v>3327</v>
      </c>
      <c r="S260">
        <v>41.3</v>
      </c>
      <c r="T260" t="s">
        <v>2266</v>
      </c>
      <c r="U260">
        <v>1174</v>
      </c>
      <c r="V260">
        <v>170</v>
      </c>
      <c r="W260">
        <v>420</v>
      </c>
      <c r="X260">
        <v>103</v>
      </c>
      <c r="Y260">
        <v>229</v>
      </c>
      <c r="Z260">
        <v>88</v>
      </c>
      <c r="AA260" t="s">
        <v>108</v>
      </c>
      <c r="AB260">
        <v>59</v>
      </c>
      <c r="AC260">
        <v>36</v>
      </c>
      <c r="AD260">
        <v>600.375</v>
      </c>
      <c r="AE260">
        <v>0.211538</v>
      </c>
      <c r="AF260">
        <v>0.48321199999999997</v>
      </c>
      <c r="AH260">
        <v>32.799999999999997</v>
      </c>
      <c r="AI260">
        <f t="shared" si="16"/>
        <v>7.2151087897622881E-2</v>
      </c>
      <c r="AJ260">
        <f t="shared" si="17"/>
        <v>0.30668909879408579</v>
      </c>
      <c r="AK260">
        <f t="shared" si="18"/>
        <v>4.0882854703854554E-2</v>
      </c>
      <c r="AL260">
        <f t="shared" si="19"/>
        <v>2.9548117716482469E-4</v>
      </c>
      <c r="AM260">
        <f>U260 - AVERAGEIFS('Placebo Males'!U:U, 'Placebo Males'!B:B, B260, 'Placebo Males'!P:P, P260)</f>
        <v>167</v>
      </c>
      <c r="AN260">
        <f>V260 - AVERAGEIFS('Placebo Males'!V:V, 'Placebo Males'!B:B, B260, 'Placebo Males'!P:P, P260)</f>
        <v>22</v>
      </c>
      <c r="AO260">
        <f>W260 - AVERAGEIFS('Placebo Males'!W:W, 'Placebo Males'!B:B, B260, 'Placebo Males'!P:P, P260)</f>
        <v>17.666666666666686</v>
      </c>
      <c r="AP260">
        <f>X260 - AVERAGEIFS('Placebo Males'!X:X, 'Placebo Males'!B:B, B260, 'Placebo Males'!P:P, P260)</f>
        <v>-1</v>
      </c>
      <c r="AQ260">
        <f>Y260 - AVERAGEIFS('Placebo Males'!Y:Y, 'Placebo Males'!B:B, B260, 'Placebo Males'!P:P, P260)</f>
        <v>12.333333333333343</v>
      </c>
      <c r="AR260">
        <f>Z260 - AVERAGEIFS('Placebo Males'!Z:Z, 'Placebo Males'!B:B, B260, 'Placebo Males'!P:P, P260)</f>
        <v>6.3333333333333286</v>
      </c>
      <c r="AS260">
        <f>AB260 - AVERAGEIFS('Placebo Males'!AB:AB, 'Placebo Males'!B:B, B260, 'Placebo Males'!P:P, P260)</f>
        <v>5</v>
      </c>
      <c r="AT260">
        <f>AC260 - AVERAGEIFS('Placebo Males'!AC:AC, 'Placebo Males'!B:B, B260, 'Placebo Males'!P:P, P260)</f>
        <v>0.3333333333333357</v>
      </c>
      <c r="AU260">
        <f>AD260 - AVERAGEIFS('Placebo Males'!AD:AD, 'Placebo Males'!B:B, B260, 'Placebo Males'!P:P, P260)</f>
        <v>-15.379333333333307</v>
      </c>
      <c r="AV260">
        <f>AE260 - AVERAGEIFS('Placebo Males'!AE:AE, 'Placebo Males'!B:B, B260, 'Placebo Males'!P:P, P260)</f>
        <v>4.2269999999999808E-3</v>
      </c>
      <c r="AW260">
        <f>AF260 - AVERAGEIFS('Placebo Males'!AF:AF, 'Placebo Males'!B:B, B260, 'Placebo Males'!P:P, P260)</f>
        <v>2.1651666666666625E-2</v>
      </c>
    </row>
    <row r="261" spans="1:49" x14ac:dyDescent="0.25">
      <c r="A261" t="s">
        <v>3582</v>
      </c>
      <c r="B261">
        <v>1017</v>
      </c>
      <c r="C261" t="s">
        <v>102</v>
      </c>
      <c r="D261">
        <v>21</v>
      </c>
      <c r="E261">
        <v>170.1</v>
      </c>
      <c r="F261">
        <v>74.599999999999994</v>
      </c>
      <c r="G261">
        <v>112.25</v>
      </c>
      <c r="H261">
        <v>57</v>
      </c>
      <c r="I261" t="s">
        <v>103</v>
      </c>
      <c r="J261" t="s">
        <v>104</v>
      </c>
      <c r="K261" t="s">
        <v>360</v>
      </c>
      <c r="L261" t="s">
        <v>460</v>
      </c>
      <c r="M261" t="s">
        <v>3323</v>
      </c>
      <c r="N261">
        <v>120</v>
      </c>
      <c r="O261" t="s">
        <v>2262</v>
      </c>
      <c r="P261">
        <v>3</v>
      </c>
      <c r="Q261" t="s">
        <v>113</v>
      </c>
      <c r="R261" t="s">
        <v>3327</v>
      </c>
      <c r="S261">
        <v>36.9</v>
      </c>
      <c r="T261" t="s">
        <v>2266</v>
      </c>
      <c r="U261">
        <v>1088</v>
      </c>
      <c r="V261">
        <v>156</v>
      </c>
      <c r="W261">
        <v>418</v>
      </c>
      <c r="X261">
        <v>104</v>
      </c>
      <c r="Y261">
        <v>226</v>
      </c>
      <c r="Z261">
        <v>88</v>
      </c>
      <c r="AA261" t="s">
        <v>108</v>
      </c>
      <c r="AB261">
        <v>49</v>
      </c>
      <c r="AC261">
        <v>47</v>
      </c>
      <c r="AD261">
        <v>598.26599999999996</v>
      </c>
      <c r="AE261">
        <v>0.235294</v>
      </c>
      <c r="AF261">
        <v>0.48458099999999998</v>
      </c>
      <c r="AH261">
        <v>31.9</v>
      </c>
      <c r="AI261">
        <f t="shared" si="16"/>
        <v>7.017133243701737E-2</v>
      </c>
      <c r="AJ261">
        <f t="shared" si="17"/>
        <v>0.30197682946556037</v>
      </c>
      <c r="AK261">
        <f t="shared" si="18"/>
        <v>3.9922862568104067E-2</v>
      </c>
      <c r="AL261">
        <f t="shared" si="19"/>
        <v>2.8475009567074938E-4</v>
      </c>
      <c r="AM261">
        <f>U261 - AVERAGEIFS('Placebo Males'!U:U, 'Placebo Males'!B:B, B261, 'Placebo Males'!P:P, P261)</f>
        <v>75</v>
      </c>
      <c r="AN261">
        <f>V261 - AVERAGEIFS('Placebo Males'!V:V, 'Placebo Males'!B:B, B261, 'Placebo Males'!P:P, P261)</f>
        <v>11</v>
      </c>
      <c r="AO261">
        <f>W261 - AVERAGEIFS('Placebo Males'!W:W, 'Placebo Males'!B:B, B261, 'Placebo Males'!P:P, P261)</f>
        <v>22.666666666666686</v>
      </c>
      <c r="AP261">
        <f>X261 - AVERAGEIFS('Placebo Males'!X:X, 'Placebo Males'!B:B, B261, 'Placebo Males'!P:P, P261)</f>
        <v>2.3333333333333286</v>
      </c>
      <c r="AQ261">
        <f>Y261 - AVERAGEIFS('Placebo Males'!Y:Y, 'Placebo Males'!B:B, B261, 'Placebo Males'!P:P, P261)</f>
        <v>12</v>
      </c>
      <c r="AR261">
        <f>Z261 - AVERAGEIFS('Placebo Males'!Z:Z, 'Placebo Males'!B:B, B261, 'Placebo Males'!P:P, P261)</f>
        <v>8.3333333333333286</v>
      </c>
      <c r="AS261">
        <f>AB261 - AVERAGEIFS('Placebo Males'!AB:AB, 'Placebo Males'!B:B, B261, 'Placebo Males'!P:P, P261)</f>
        <v>-5.3333333333333357</v>
      </c>
      <c r="AT261">
        <f>AC261 - AVERAGEIFS('Placebo Males'!AC:AC, 'Placebo Males'!B:B, B261, 'Placebo Males'!P:P, P261)</f>
        <v>13.333333333333336</v>
      </c>
      <c r="AU261">
        <f>AD261 - AVERAGEIFS('Placebo Males'!AD:AD, 'Placebo Males'!B:B, B261, 'Placebo Males'!P:P, P261)</f>
        <v>-38.154999999999973</v>
      </c>
      <c r="AV261">
        <f>AE261 - AVERAGEIFS('Placebo Males'!AE:AE, 'Placebo Males'!B:B, B261, 'Placebo Males'!P:P, P261)</f>
        <v>7.5443333333333473E-3</v>
      </c>
      <c r="AW261">
        <f>AF261 - AVERAGEIFS('Placebo Males'!AF:AF, 'Placebo Males'!B:B, B261, 'Placebo Males'!P:P, P261)</f>
        <v>3.2486333333333284E-2</v>
      </c>
    </row>
    <row r="262" spans="1:49" x14ac:dyDescent="0.25">
      <c r="A262" t="s">
        <v>3583</v>
      </c>
      <c r="B262">
        <v>1017</v>
      </c>
      <c r="C262" t="s">
        <v>102</v>
      </c>
      <c r="D262">
        <v>21</v>
      </c>
      <c r="E262">
        <v>170.1</v>
      </c>
      <c r="F262">
        <v>74.599999999999994</v>
      </c>
      <c r="G262">
        <v>112.25</v>
      </c>
      <c r="H262">
        <v>57</v>
      </c>
      <c r="I262" t="s">
        <v>103</v>
      </c>
      <c r="J262" t="s">
        <v>104</v>
      </c>
      <c r="K262" t="s">
        <v>360</v>
      </c>
      <c r="L262" t="s">
        <v>460</v>
      </c>
      <c r="M262" t="s">
        <v>3323</v>
      </c>
      <c r="N262">
        <v>120</v>
      </c>
      <c r="O262" t="s">
        <v>2262</v>
      </c>
      <c r="P262">
        <v>3</v>
      </c>
      <c r="Q262" t="s">
        <v>113</v>
      </c>
      <c r="R262" t="s">
        <v>3327</v>
      </c>
      <c r="S262">
        <v>36.9</v>
      </c>
      <c r="T262" t="s">
        <v>2266</v>
      </c>
      <c r="U262">
        <v>1135</v>
      </c>
      <c r="V262">
        <v>162</v>
      </c>
      <c r="W262">
        <v>420</v>
      </c>
      <c r="X262">
        <v>103</v>
      </c>
      <c r="Y262">
        <v>226</v>
      </c>
      <c r="Z262">
        <v>91</v>
      </c>
      <c r="AA262" t="s">
        <v>108</v>
      </c>
      <c r="AB262">
        <v>59</v>
      </c>
      <c r="AC262">
        <v>37</v>
      </c>
      <c r="AD262">
        <v>595.46199999999999</v>
      </c>
      <c r="AE262">
        <v>0.16981099999999999</v>
      </c>
      <c r="AF262">
        <v>0.48852699999999999</v>
      </c>
      <c r="AH262">
        <v>31.9</v>
      </c>
      <c r="AI262">
        <f t="shared" si="16"/>
        <v>7.017133243701737E-2</v>
      </c>
      <c r="AJ262">
        <f t="shared" si="17"/>
        <v>0.30197682946556037</v>
      </c>
      <c r="AK262">
        <f t="shared" si="18"/>
        <v>3.9922862568104067E-2</v>
      </c>
      <c r="AL262">
        <f t="shared" si="19"/>
        <v>2.8475009567074938E-4</v>
      </c>
      <c r="AM262">
        <f>U262 - AVERAGEIFS('Placebo Males'!U:U, 'Placebo Males'!B:B, B262, 'Placebo Males'!P:P, P262)</f>
        <v>122</v>
      </c>
      <c r="AN262">
        <f>V262 - AVERAGEIFS('Placebo Males'!V:V, 'Placebo Males'!B:B, B262, 'Placebo Males'!P:P, P262)</f>
        <v>17</v>
      </c>
      <c r="AO262">
        <f>W262 - AVERAGEIFS('Placebo Males'!W:W, 'Placebo Males'!B:B, B262, 'Placebo Males'!P:P, P262)</f>
        <v>24.666666666666686</v>
      </c>
      <c r="AP262">
        <f>X262 - AVERAGEIFS('Placebo Males'!X:X, 'Placebo Males'!B:B, B262, 'Placebo Males'!P:P, P262)</f>
        <v>1.3333333333333286</v>
      </c>
      <c r="AQ262">
        <f>Y262 - AVERAGEIFS('Placebo Males'!Y:Y, 'Placebo Males'!B:B, B262, 'Placebo Males'!P:P, P262)</f>
        <v>12</v>
      </c>
      <c r="AR262">
        <f>Z262 - AVERAGEIFS('Placebo Males'!Z:Z, 'Placebo Males'!B:B, B262, 'Placebo Males'!P:P, P262)</f>
        <v>11.333333333333329</v>
      </c>
      <c r="AS262">
        <f>AB262 - AVERAGEIFS('Placebo Males'!AB:AB, 'Placebo Males'!B:B, B262, 'Placebo Males'!P:P, P262)</f>
        <v>4.6666666666666643</v>
      </c>
      <c r="AT262">
        <f>AC262 - AVERAGEIFS('Placebo Males'!AC:AC, 'Placebo Males'!B:B, B262, 'Placebo Males'!P:P, P262)</f>
        <v>3.3333333333333357</v>
      </c>
      <c r="AU262">
        <f>AD262 - AVERAGEIFS('Placebo Males'!AD:AD, 'Placebo Males'!B:B, B262, 'Placebo Males'!P:P, P262)</f>
        <v>-40.958999999999946</v>
      </c>
      <c r="AV262">
        <f>AE262 - AVERAGEIFS('Placebo Males'!AE:AE, 'Placebo Males'!B:B, B262, 'Placebo Males'!P:P, P262)</f>
        <v>-5.7938666666666666E-2</v>
      </c>
      <c r="AW262">
        <f>AF262 - AVERAGEIFS('Placebo Males'!AF:AF, 'Placebo Males'!B:B, B262, 'Placebo Males'!P:P, P262)</f>
        <v>3.6432333333333289E-2</v>
      </c>
    </row>
    <row r="263" spans="1:49" x14ac:dyDescent="0.25">
      <c r="A263" t="s">
        <v>3584</v>
      </c>
      <c r="B263">
        <v>1017</v>
      </c>
      <c r="C263" t="s">
        <v>102</v>
      </c>
      <c r="D263">
        <v>21</v>
      </c>
      <c r="E263">
        <v>170.1</v>
      </c>
      <c r="F263">
        <v>74.599999999999994</v>
      </c>
      <c r="G263">
        <v>112.25</v>
      </c>
      <c r="H263">
        <v>57</v>
      </c>
      <c r="I263" t="s">
        <v>103</v>
      </c>
      <c r="J263" t="s">
        <v>104</v>
      </c>
      <c r="K263" t="s">
        <v>360</v>
      </c>
      <c r="L263" t="s">
        <v>460</v>
      </c>
      <c r="M263" t="s">
        <v>3323</v>
      </c>
      <c r="N263">
        <v>120</v>
      </c>
      <c r="O263" t="s">
        <v>2262</v>
      </c>
      <c r="P263">
        <v>3</v>
      </c>
      <c r="Q263" t="s">
        <v>113</v>
      </c>
      <c r="R263" t="s">
        <v>3327</v>
      </c>
      <c r="S263">
        <v>36.9</v>
      </c>
      <c r="T263" t="s">
        <v>2266</v>
      </c>
      <c r="U263">
        <v>1135</v>
      </c>
      <c r="V263">
        <v>160</v>
      </c>
      <c r="W263">
        <v>419</v>
      </c>
      <c r="X263">
        <v>104</v>
      </c>
      <c r="Y263">
        <v>227</v>
      </c>
      <c r="Z263">
        <v>88</v>
      </c>
      <c r="AA263" t="s">
        <v>108</v>
      </c>
      <c r="AB263">
        <v>59</v>
      </c>
      <c r="AC263">
        <v>36</v>
      </c>
      <c r="AD263">
        <v>584.90700000000004</v>
      </c>
      <c r="AE263">
        <v>0.22449</v>
      </c>
      <c r="AF263">
        <v>0.48453000000000002</v>
      </c>
      <c r="AH263">
        <v>31.9</v>
      </c>
      <c r="AI263">
        <f t="shared" si="16"/>
        <v>7.017133243701737E-2</v>
      </c>
      <c r="AJ263">
        <f t="shared" si="17"/>
        <v>0.30197682946556037</v>
      </c>
      <c r="AK263">
        <f t="shared" si="18"/>
        <v>3.9922862568104067E-2</v>
      </c>
      <c r="AL263">
        <f t="shared" si="19"/>
        <v>2.8475009567074938E-4</v>
      </c>
      <c r="AM263">
        <f>U263 - AVERAGEIFS('Placebo Males'!U:U, 'Placebo Males'!B:B, B263, 'Placebo Males'!P:P, P263)</f>
        <v>122</v>
      </c>
      <c r="AN263">
        <f>V263 - AVERAGEIFS('Placebo Males'!V:V, 'Placebo Males'!B:B, B263, 'Placebo Males'!P:P, P263)</f>
        <v>15</v>
      </c>
      <c r="AO263">
        <f>W263 - AVERAGEIFS('Placebo Males'!W:W, 'Placebo Males'!B:B, B263, 'Placebo Males'!P:P, P263)</f>
        <v>23.666666666666686</v>
      </c>
      <c r="AP263">
        <f>X263 - AVERAGEIFS('Placebo Males'!X:X, 'Placebo Males'!B:B, B263, 'Placebo Males'!P:P, P263)</f>
        <v>2.3333333333333286</v>
      </c>
      <c r="AQ263">
        <f>Y263 - AVERAGEIFS('Placebo Males'!Y:Y, 'Placebo Males'!B:B, B263, 'Placebo Males'!P:P, P263)</f>
        <v>13</v>
      </c>
      <c r="AR263">
        <f>Z263 - AVERAGEIFS('Placebo Males'!Z:Z, 'Placebo Males'!B:B, B263, 'Placebo Males'!P:P, P263)</f>
        <v>8.3333333333333286</v>
      </c>
      <c r="AS263">
        <f>AB263 - AVERAGEIFS('Placebo Males'!AB:AB, 'Placebo Males'!B:B, B263, 'Placebo Males'!P:P, P263)</f>
        <v>4.6666666666666643</v>
      </c>
      <c r="AT263">
        <f>AC263 - AVERAGEIFS('Placebo Males'!AC:AC, 'Placebo Males'!B:B, B263, 'Placebo Males'!P:P, P263)</f>
        <v>2.3333333333333357</v>
      </c>
      <c r="AU263">
        <f>AD263 - AVERAGEIFS('Placebo Males'!AD:AD, 'Placebo Males'!B:B, B263, 'Placebo Males'!P:P, P263)</f>
        <v>-51.513999999999896</v>
      </c>
      <c r="AV263">
        <f>AE263 - AVERAGEIFS('Placebo Males'!AE:AE, 'Placebo Males'!B:B, B263, 'Placebo Males'!P:P, P263)</f>
        <v>-3.2596666666666607E-3</v>
      </c>
      <c r="AW263">
        <f>AF263 - AVERAGEIFS('Placebo Males'!AF:AF, 'Placebo Males'!B:B, B263, 'Placebo Males'!P:P, P263)</f>
        <v>3.2435333333333316E-2</v>
      </c>
    </row>
    <row r="264" spans="1:49" x14ac:dyDescent="0.25">
      <c r="A264" t="s">
        <v>3585</v>
      </c>
      <c r="B264">
        <v>1017</v>
      </c>
      <c r="C264" t="s">
        <v>102</v>
      </c>
      <c r="D264">
        <v>21</v>
      </c>
      <c r="E264">
        <v>170.1</v>
      </c>
      <c r="F264">
        <v>74.599999999999994</v>
      </c>
      <c r="G264">
        <v>112.25</v>
      </c>
      <c r="H264">
        <v>57</v>
      </c>
      <c r="I264" t="s">
        <v>103</v>
      </c>
      <c r="J264" t="s">
        <v>104</v>
      </c>
      <c r="K264" t="s">
        <v>360</v>
      </c>
      <c r="L264" t="s">
        <v>460</v>
      </c>
      <c r="M264" t="s">
        <v>3323</v>
      </c>
      <c r="N264">
        <v>120</v>
      </c>
      <c r="O264" t="s">
        <v>2262</v>
      </c>
      <c r="P264">
        <v>3.5</v>
      </c>
      <c r="Q264" t="s">
        <v>113</v>
      </c>
      <c r="R264" t="s">
        <v>3327</v>
      </c>
      <c r="S264">
        <v>30.6</v>
      </c>
      <c r="T264" t="s">
        <v>2266</v>
      </c>
      <c r="U264">
        <v>1030</v>
      </c>
      <c r="V264">
        <v>158</v>
      </c>
      <c r="W264">
        <v>409</v>
      </c>
      <c r="X264">
        <v>102</v>
      </c>
      <c r="Y264">
        <v>222</v>
      </c>
      <c r="Z264">
        <v>85</v>
      </c>
      <c r="AA264" t="s">
        <v>108</v>
      </c>
      <c r="AB264">
        <v>53</v>
      </c>
      <c r="AC264">
        <v>39</v>
      </c>
      <c r="AD264">
        <v>652.25900000000001</v>
      </c>
      <c r="AE264">
        <v>0.29166700000000001</v>
      </c>
      <c r="AF264">
        <v>0.48216599999999998</v>
      </c>
      <c r="AH264">
        <v>31.8</v>
      </c>
      <c r="AI264">
        <f t="shared" si="16"/>
        <v>6.9951359608061203E-2</v>
      </c>
      <c r="AJ264">
        <f t="shared" si="17"/>
        <v>0.30144764366916899</v>
      </c>
      <c r="AK264">
        <f t="shared" si="18"/>
        <v>3.9815895407367741E-2</v>
      </c>
      <c r="AL264">
        <f t="shared" si="19"/>
        <v>2.8356384405159307E-4</v>
      </c>
      <c r="AM264">
        <f>U264 - AVERAGEIFS('Placebo Males'!U:U, 'Placebo Males'!B:B, B264, 'Placebo Males'!P:P, P264)</f>
        <v>45</v>
      </c>
      <c r="AN264">
        <f>V264 - AVERAGEIFS('Placebo Males'!V:V, 'Placebo Males'!B:B, B264, 'Placebo Males'!P:P, P264)</f>
        <v>13.666666666666657</v>
      </c>
      <c r="AO264">
        <f>W264 - AVERAGEIFS('Placebo Males'!W:W, 'Placebo Males'!B:B, B264, 'Placebo Males'!P:P, P264)</f>
        <v>16.666666666666686</v>
      </c>
      <c r="AP264">
        <f>X264 - AVERAGEIFS('Placebo Males'!X:X, 'Placebo Males'!B:B, B264, 'Placebo Males'!P:P, P264)</f>
        <v>1</v>
      </c>
      <c r="AQ264">
        <f>Y264 - AVERAGEIFS('Placebo Males'!Y:Y, 'Placebo Males'!B:B, B264, 'Placebo Males'!P:P, P264)</f>
        <v>7.3333333333333428</v>
      </c>
      <c r="AR264">
        <f>Z264 - AVERAGEIFS('Placebo Males'!Z:Z, 'Placebo Males'!B:B, B264, 'Placebo Males'!P:P, P264)</f>
        <v>8.3333333333333286</v>
      </c>
      <c r="AS264">
        <f>AB264 - AVERAGEIFS('Placebo Males'!AB:AB, 'Placebo Males'!B:B, B264, 'Placebo Males'!P:P, P264)</f>
        <v>0.6666666666666643</v>
      </c>
      <c r="AT264">
        <f>AC264 - AVERAGEIFS('Placebo Males'!AC:AC, 'Placebo Males'!B:B, B264, 'Placebo Males'!P:P, P264)</f>
        <v>7</v>
      </c>
      <c r="AU264">
        <f>AD264 - AVERAGEIFS('Placebo Males'!AD:AD, 'Placebo Males'!B:B, B264, 'Placebo Males'!P:P, P264)</f>
        <v>-47.713999999999942</v>
      </c>
      <c r="AV264">
        <f>AE264 - AVERAGEIFS('Placebo Males'!AE:AE, 'Placebo Males'!B:B, B264, 'Placebo Males'!P:P, P264)</f>
        <v>0.10911899999999999</v>
      </c>
      <c r="AW264">
        <f>AF264 - AVERAGEIFS('Placebo Males'!AF:AF, 'Placebo Males'!B:B, B264, 'Placebo Males'!P:P, P264)</f>
        <v>3.6412666666666593E-2</v>
      </c>
    </row>
    <row r="265" spans="1:49" x14ac:dyDescent="0.25">
      <c r="A265" t="s">
        <v>3586</v>
      </c>
      <c r="B265">
        <v>1017</v>
      </c>
      <c r="C265" t="s">
        <v>102</v>
      </c>
      <c r="D265">
        <v>21</v>
      </c>
      <c r="E265">
        <v>170.1</v>
      </c>
      <c r="F265">
        <v>74.599999999999994</v>
      </c>
      <c r="G265">
        <v>112.25</v>
      </c>
      <c r="H265">
        <v>57</v>
      </c>
      <c r="I265" t="s">
        <v>103</v>
      </c>
      <c r="J265" t="s">
        <v>104</v>
      </c>
      <c r="K265" t="s">
        <v>360</v>
      </c>
      <c r="L265" t="s">
        <v>460</v>
      </c>
      <c r="M265" t="s">
        <v>3323</v>
      </c>
      <c r="N265">
        <v>120</v>
      </c>
      <c r="O265" t="s">
        <v>2262</v>
      </c>
      <c r="P265">
        <v>3.5</v>
      </c>
      <c r="Q265" t="s">
        <v>113</v>
      </c>
      <c r="R265" t="s">
        <v>3327</v>
      </c>
      <c r="S265">
        <v>30.6</v>
      </c>
      <c r="T265" t="s">
        <v>2266</v>
      </c>
      <c r="U265">
        <v>967</v>
      </c>
      <c r="V265">
        <v>160</v>
      </c>
      <c r="W265">
        <v>405</v>
      </c>
      <c r="X265">
        <v>100</v>
      </c>
      <c r="Y265">
        <v>220</v>
      </c>
      <c r="Z265">
        <v>85</v>
      </c>
      <c r="AA265" t="s">
        <v>108</v>
      </c>
      <c r="AB265">
        <v>55</v>
      </c>
      <c r="AC265">
        <v>37</v>
      </c>
      <c r="AD265">
        <v>609.86</v>
      </c>
      <c r="AE265">
        <v>0.26</v>
      </c>
      <c r="AF265">
        <v>0.47544599999999998</v>
      </c>
      <c r="AH265">
        <v>31.8</v>
      </c>
      <c r="AI265">
        <f t="shared" si="16"/>
        <v>6.9951359608061203E-2</v>
      </c>
      <c r="AJ265">
        <f t="shared" si="17"/>
        <v>0.30144764366916899</v>
      </c>
      <c r="AK265">
        <f t="shared" si="18"/>
        <v>3.9815895407367741E-2</v>
      </c>
      <c r="AL265">
        <f t="shared" si="19"/>
        <v>2.8356384405159307E-4</v>
      </c>
      <c r="AM265">
        <f>U265 - AVERAGEIFS('Placebo Males'!U:U, 'Placebo Males'!B:B, B265, 'Placebo Males'!P:P, P265)</f>
        <v>-18</v>
      </c>
      <c r="AN265">
        <f>V265 - AVERAGEIFS('Placebo Males'!V:V, 'Placebo Males'!B:B, B265, 'Placebo Males'!P:P, P265)</f>
        <v>15.666666666666657</v>
      </c>
      <c r="AO265">
        <f>W265 - AVERAGEIFS('Placebo Males'!W:W, 'Placebo Males'!B:B, B265, 'Placebo Males'!P:P, P265)</f>
        <v>12.666666666666686</v>
      </c>
      <c r="AP265">
        <f>X265 - AVERAGEIFS('Placebo Males'!X:X, 'Placebo Males'!B:B, B265, 'Placebo Males'!P:P, P265)</f>
        <v>-1</v>
      </c>
      <c r="AQ265">
        <f>Y265 - AVERAGEIFS('Placebo Males'!Y:Y, 'Placebo Males'!B:B, B265, 'Placebo Males'!P:P, P265)</f>
        <v>5.3333333333333428</v>
      </c>
      <c r="AR265">
        <f>Z265 - AVERAGEIFS('Placebo Males'!Z:Z, 'Placebo Males'!B:B, B265, 'Placebo Males'!P:P, P265)</f>
        <v>8.3333333333333286</v>
      </c>
      <c r="AS265">
        <f>AB265 - AVERAGEIFS('Placebo Males'!AB:AB, 'Placebo Males'!B:B, B265, 'Placebo Males'!P:P, P265)</f>
        <v>2.6666666666666643</v>
      </c>
      <c r="AT265">
        <f>AC265 - AVERAGEIFS('Placebo Males'!AC:AC, 'Placebo Males'!B:B, B265, 'Placebo Males'!P:P, P265)</f>
        <v>5</v>
      </c>
      <c r="AU265">
        <f>AD265 - AVERAGEIFS('Placebo Males'!AD:AD, 'Placebo Males'!B:B, B265, 'Placebo Males'!P:P, P265)</f>
        <v>-90.112999999999943</v>
      </c>
      <c r="AV265">
        <f>AE265 - AVERAGEIFS('Placebo Males'!AE:AE, 'Placebo Males'!B:B, B265, 'Placebo Males'!P:P, P265)</f>
        <v>7.7451999999999993E-2</v>
      </c>
      <c r="AW265">
        <f>AF265 - AVERAGEIFS('Placebo Males'!AF:AF, 'Placebo Males'!B:B, B265, 'Placebo Males'!P:P, P265)</f>
        <v>2.9692666666666589E-2</v>
      </c>
    </row>
    <row r="266" spans="1:49" x14ac:dyDescent="0.25">
      <c r="A266" t="s">
        <v>3587</v>
      </c>
      <c r="B266">
        <v>1017</v>
      </c>
      <c r="C266" t="s">
        <v>102</v>
      </c>
      <c r="D266">
        <v>21</v>
      </c>
      <c r="E266">
        <v>170.1</v>
      </c>
      <c r="F266">
        <v>74.599999999999994</v>
      </c>
      <c r="G266">
        <v>112.25</v>
      </c>
      <c r="H266">
        <v>57</v>
      </c>
      <c r="I266" t="s">
        <v>103</v>
      </c>
      <c r="J266" t="s">
        <v>104</v>
      </c>
      <c r="K266" t="s">
        <v>360</v>
      </c>
      <c r="L266" t="s">
        <v>460</v>
      </c>
      <c r="M266" t="s">
        <v>3323</v>
      </c>
      <c r="N266">
        <v>120</v>
      </c>
      <c r="O266" t="s">
        <v>2262</v>
      </c>
      <c r="P266">
        <v>3.5</v>
      </c>
      <c r="Q266" t="s">
        <v>113</v>
      </c>
      <c r="R266" t="s">
        <v>3327</v>
      </c>
      <c r="S266">
        <v>30.6</v>
      </c>
      <c r="T266" t="s">
        <v>2266</v>
      </c>
      <c r="U266">
        <v>1090</v>
      </c>
      <c r="V266">
        <v>157</v>
      </c>
      <c r="W266">
        <v>409</v>
      </c>
      <c r="X266">
        <v>103</v>
      </c>
      <c r="Y266">
        <v>222</v>
      </c>
      <c r="Z266">
        <v>84</v>
      </c>
      <c r="AA266" t="s">
        <v>108</v>
      </c>
      <c r="AB266">
        <v>54</v>
      </c>
      <c r="AC266">
        <v>36</v>
      </c>
      <c r="AD266">
        <v>662.47</v>
      </c>
      <c r="AE266">
        <v>0.244898</v>
      </c>
      <c r="AF266">
        <v>0.46772900000000001</v>
      </c>
      <c r="AH266">
        <v>31.8</v>
      </c>
      <c r="AI266">
        <f t="shared" si="16"/>
        <v>6.9951359608061203E-2</v>
      </c>
      <c r="AJ266">
        <f t="shared" si="17"/>
        <v>0.30144764366916899</v>
      </c>
      <c r="AK266">
        <f t="shared" si="18"/>
        <v>3.9815895407367741E-2</v>
      </c>
      <c r="AL266">
        <f t="shared" si="19"/>
        <v>2.8356384405159307E-4</v>
      </c>
      <c r="AM266">
        <f>U266 - AVERAGEIFS('Placebo Males'!U:U, 'Placebo Males'!B:B, B266, 'Placebo Males'!P:P, P266)</f>
        <v>105</v>
      </c>
      <c r="AN266">
        <f>V266 - AVERAGEIFS('Placebo Males'!V:V, 'Placebo Males'!B:B, B266, 'Placebo Males'!P:P, P266)</f>
        <v>12.666666666666657</v>
      </c>
      <c r="AO266">
        <f>W266 - AVERAGEIFS('Placebo Males'!W:W, 'Placebo Males'!B:B, B266, 'Placebo Males'!P:P, P266)</f>
        <v>16.666666666666686</v>
      </c>
      <c r="AP266">
        <f>X266 - AVERAGEIFS('Placebo Males'!X:X, 'Placebo Males'!B:B, B266, 'Placebo Males'!P:P, P266)</f>
        <v>2</v>
      </c>
      <c r="AQ266">
        <f>Y266 - AVERAGEIFS('Placebo Males'!Y:Y, 'Placebo Males'!B:B, B266, 'Placebo Males'!P:P, P266)</f>
        <v>7.3333333333333428</v>
      </c>
      <c r="AR266">
        <f>Z266 - AVERAGEIFS('Placebo Males'!Z:Z, 'Placebo Males'!B:B, B266, 'Placebo Males'!P:P, P266)</f>
        <v>7.3333333333333286</v>
      </c>
      <c r="AS266">
        <f>AB266 - AVERAGEIFS('Placebo Males'!AB:AB, 'Placebo Males'!B:B, B266, 'Placebo Males'!P:P, P266)</f>
        <v>1.6666666666666643</v>
      </c>
      <c r="AT266">
        <f>AC266 - AVERAGEIFS('Placebo Males'!AC:AC, 'Placebo Males'!B:B, B266, 'Placebo Males'!P:P, P266)</f>
        <v>4</v>
      </c>
      <c r="AU266">
        <f>AD266 - AVERAGEIFS('Placebo Males'!AD:AD, 'Placebo Males'!B:B, B266, 'Placebo Males'!P:P, P266)</f>
        <v>-37.502999999999929</v>
      </c>
      <c r="AV266">
        <f>AE266 - AVERAGEIFS('Placebo Males'!AE:AE, 'Placebo Males'!B:B, B266, 'Placebo Males'!P:P, P266)</f>
        <v>6.2349999999999989E-2</v>
      </c>
      <c r="AW266">
        <f>AF266 - AVERAGEIFS('Placebo Males'!AF:AF, 'Placebo Males'!B:B, B266, 'Placebo Males'!P:P, P266)</f>
        <v>2.1975666666666616E-2</v>
      </c>
    </row>
    <row r="267" spans="1:49" x14ac:dyDescent="0.25">
      <c r="A267" t="s">
        <v>3588</v>
      </c>
      <c r="B267">
        <v>1017</v>
      </c>
      <c r="C267" t="s">
        <v>102</v>
      </c>
      <c r="D267">
        <v>21</v>
      </c>
      <c r="E267">
        <v>170.1</v>
      </c>
      <c r="F267">
        <v>74.599999999999994</v>
      </c>
      <c r="G267">
        <v>112.25</v>
      </c>
      <c r="H267">
        <v>57</v>
      </c>
      <c r="I267" t="s">
        <v>103</v>
      </c>
      <c r="J267" t="s">
        <v>104</v>
      </c>
      <c r="K267" t="s">
        <v>360</v>
      </c>
      <c r="L267" t="s">
        <v>460</v>
      </c>
      <c r="M267" t="s">
        <v>3323</v>
      </c>
      <c r="N267">
        <v>120</v>
      </c>
      <c r="O267" t="s">
        <v>2262</v>
      </c>
      <c r="P267">
        <v>4</v>
      </c>
      <c r="Q267" t="s">
        <v>113</v>
      </c>
      <c r="R267" t="s">
        <v>3327</v>
      </c>
      <c r="S267">
        <v>26.7</v>
      </c>
      <c r="T267" t="s">
        <v>2266</v>
      </c>
      <c r="U267">
        <v>1050</v>
      </c>
      <c r="V267">
        <v>152</v>
      </c>
      <c r="W267">
        <v>414</v>
      </c>
      <c r="X267">
        <v>101</v>
      </c>
      <c r="Y267">
        <v>228</v>
      </c>
      <c r="Z267">
        <v>85</v>
      </c>
      <c r="AA267" t="s">
        <v>108</v>
      </c>
      <c r="AB267">
        <v>60</v>
      </c>
      <c r="AC267">
        <v>33</v>
      </c>
      <c r="AD267">
        <v>643.15599999999995</v>
      </c>
      <c r="AE267">
        <v>0.26</v>
      </c>
      <c r="AF267">
        <v>0.48627100000000001</v>
      </c>
      <c r="AH267">
        <v>31.5</v>
      </c>
      <c r="AI267">
        <f t="shared" si="16"/>
        <v>6.9291441121192718E-2</v>
      </c>
      <c r="AJ267">
        <f t="shared" si="17"/>
        <v>0.29985324778316602</v>
      </c>
      <c r="AK267">
        <f t="shared" si="18"/>
        <v>3.9494628125040454E-2</v>
      </c>
      <c r="AL267">
        <f t="shared" si="19"/>
        <v>2.80012465049162E-4</v>
      </c>
      <c r="AM267">
        <f>U267 - AVERAGEIFS('Placebo Males'!U:U, 'Placebo Males'!B:B, B267, 'Placebo Males'!P:P, P267)</f>
        <v>71</v>
      </c>
      <c r="AN267">
        <f>V267 - AVERAGEIFS('Placebo Males'!V:V, 'Placebo Males'!B:B, B267, 'Placebo Males'!P:P, P267)</f>
        <v>4.3333333333333428</v>
      </c>
      <c r="AO267">
        <f>W267 - AVERAGEIFS('Placebo Males'!W:W, 'Placebo Males'!B:B, B267, 'Placebo Males'!P:P, P267)</f>
        <v>19</v>
      </c>
      <c r="AP267">
        <f>X267 - AVERAGEIFS('Placebo Males'!X:X, 'Placebo Males'!B:B, B267, 'Placebo Males'!P:P, P267)</f>
        <v>0.6666666666666714</v>
      </c>
      <c r="AQ267">
        <f>Y267 - AVERAGEIFS('Placebo Males'!Y:Y, 'Placebo Males'!B:B, B267, 'Placebo Males'!P:P, P267)</f>
        <v>13</v>
      </c>
      <c r="AR267">
        <f>Z267 - AVERAGEIFS('Placebo Males'!Z:Z, 'Placebo Males'!B:B, B267, 'Placebo Males'!P:P, P267)</f>
        <v>5.3333333333333286</v>
      </c>
      <c r="AS267">
        <f>AB267 - AVERAGEIFS('Placebo Males'!AB:AB, 'Placebo Males'!B:B, B267, 'Placebo Males'!P:P, P267)</f>
        <v>7.6666666666666643</v>
      </c>
      <c r="AT267">
        <f>AC267 - AVERAGEIFS('Placebo Males'!AC:AC, 'Placebo Males'!B:B, B267, 'Placebo Males'!P:P, P267)</f>
        <v>-1</v>
      </c>
      <c r="AU267">
        <f>AD267 - AVERAGEIFS('Placebo Males'!AD:AD, 'Placebo Males'!B:B, B267, 'Placebo Males'!P:P, P267)</f>
        <v>-29.032333333333327</v>
      </c>
      <c r="AV267">
        <f>AE267 - AVERAGEIFS('Placebo Males'!AE:AE, 'Placebo Males'!B:B, B267, 'Placebo Males'!P:P, P267)</f>
        <v>5.7009000000000004E-2</v>
      </c>
      <c r="AW267">
        <f>AF267 - AVERAGEIFS('Placebo Males'!AF:AF, 'Placebo Males'!B:B, B267, 'Placebo Males'!P:P, P267)</f>
        <v>3.8455333333333341E-2</v>
      </c>
    </row>
    <row r="268" spans="1:49" x14ac:dyDescent="0.25">
      <c r="A268" t="s">
        <v>3589</v>
      </c>
      <c r="B268">
        <v>1017</v>
      </c>
      <c r="C268" t="s">
        <v>102</v>
      </c>
      <c r="D268">
        <v>21</v>
      </c>
      <c r="E268">
        <v>170.1</v>
      </c>
      <c r="F268">
        <v>74.599999999999994</v>
      </c>
      <c r="G268">
        <v>112.25</v>
      </c>
      <c r="H268">
        <v>57</v>
      </c>
      <c r="I268" t="s">
        <v>103</v>
      </c>
      <c r="J268" t="s">
        <v>104</v>
      </c>
      <c r="K268" t="s">
        <v>360</v>
      </c>
      <c r="L268" t="s">
        <v>460</v>
      </c>
      <c r="M268" t="s">
        <v>3323</v>
      </c>
      <c r="N268">
        <v>120</v>
      </c>
      <c r="O268" t="s">
        <v>2262</v>
      </c>
      <c r="P268">
        <v>4</v>
      </c>
      <c r="Q268" t="s">
        <v>113</v>
      </c>
      <c r="R268" t="s">
        <v>3327</v>
      </c>
      <c r="S268">
        <v>26.7</v>
      </c>
      <c r="T268" t="s">
        <v>2266</v>
      </c>
      <c r="U268">
        <v>1076</v>
      </c>
      <c r="V268">
        <v>159</v>
      </c>
      <c r="W268">
        <v>418</v>
      </c>
      <c r="X268">
        <v>106</v>
      </c>
      <c r="Y268">
        <v>224</v>
      </c>
      <c r="Z268">
        <v>88</v>
      </c>
      <c r="AA268" t="s">
        <v>108</v>
      </c>
      <c r="AB268">
        <v>62</v>
      </c>
      <c r="AC268">
        <v>35</v>
      </c>
      <c r="AD268">
        <v>632.88300000000004</v>
      </c>
      <c r="AE268">
        <v>0.29787200000000003</v>
      </c>
      <c r="AF268">
        <v>0.497583</v>
      </c>
      <c r="AH268">
        <v>31.5</v>
      </c>
      <c r="AI268">
        <f t="shared" si="16"/>
        <v>6.9291441121192718E-2</v>
      </c>
      <c r="AJ268">
        <f t="shared" si="17"/>
        <v>0.29985324778316602</v>
      </c>
      <c r="AK268">
        <f t="shared" si="18"/>
        <v>3.9494628125040454E-2</v>
      </c>
      <c r="AL268">
        <f t="shared" si="19"/>
        <v>2.80012465049162E-4</v>
      </c>
      <c r="AM268">
        <f>U268 - AVERAGEIFS('Placebo Males'!U:U, 'Placebo Males'!B:B, B268, 'Placebo Males'!P:P, P268)</f>
        <v>97</v>
      </c>
      <c r="AN268">
        <f>V268 - AVERAGEIFS('Placebo Males'!V:V, 'Placebo Males'!B:B, B268, 'Placebo Males'!P:P, P268)</f>
        <v>11.333333333333343</v>
      </c>
      <c r="AO268">
        <f>W268 - AVERAGEIFS('Placebo Males'!W:W, 'Placebo Males'!B:B, B268, 'Placebo Males'!P:P, P268)</f>
        <v>23</v>
      </c>
      <c r="AP268">
        <f>X268 - AVERAGEIFS('Placebo Males'!X:X, 'Placebo Males'!B:B, B268, 'Placebo Males'!P:P, P268)</f>
        <v>5.6666666666666714</v>
      </c>
      <c r="AQ268">
        <f>Y268 - AVERAGEIFS('Placebo Males'!Y:Y, 'Placebo Males'!B:B, B268, 'Placebo Males'!P:P, P268)</f>
        <v>9</v>
      </c>
      <c r="AR268">
        <f>Z268 - AVERAGEIFS('Placebo Males'!Z:Z, 'Placebo Males'!B:B, B268, 'Placebo Males'!P:P, P268)</f>
        <v>8.3333333333333286</v>
      </c>
      <c r="AS268">
        <f>AB268 - AVERAGEIFS('Placebo Males'!AB:AB, 'Placebo Males'!B:B, B268, 'Placebo Males'!P:P, P268)</f>
        <v>9.6666666666666643</v>
      </c>
      <c r="AT268">
        <f>AC268 - AVERAGEIFS('Placebo Males'!AC:AC, 'Placebo Males'!B:B, B268, 'Placebo Males'!P:P, P268)</f>
        <v>1</v>
      </c>
      <c r="AU268">
        <f>AD268 - AVERAGEIFS('Placebo Males'!AD:AD, 'Placebo Males'!B:B, B268, 'Placebo Males'!P:P, P268)</f>
        <v>-39.305333333333238</v>
      </c>
      <c r="AV268">
        <f>AE268 - AVERAGEIFS('Placebo Males'!AE:AE, 'Placebo Males'!B:B, B268, 'Placebo Males'!P:P, P268)</f>
        <v>9.4881000000000021E-2</v>
      </c>
      <c r="AW268">
        <f>AF268 - AVERAGEIFS('Placebo Males'!AF:AF, 'Placebo Males'!B:B, B268, 'Placebo Males'!P:P, P268)</f>
        <v>4.976733333333333E-2</v>
      </c>
    </row>
    <row r="269" spans="1:49" x14ac:dyDescent="0.25">
      <c r="A269" s="1" t="s">
        <v>3590</v>
      </c>
      <c r="B269">
        <v>1017</v>
      </c>
      <c r="C269" t="s">
        <v>102</v>
      </c>
      <c r="D269">
        <v>21</v>
      </c>
      <c r="E269">
        <v>170.1</v>
      </c>
      <c r="F269">
        <v>74.599999999999994</v>
      </c>
      <c r="G269">
        <v>112.25</v>
      </c>
      <c r="H269">
        <v>57</v>
      </c>
      <c r="I269" t="s">
        <v>103</v>
      </c>
      <c r="J269" t="s">
        <v>104</v>
      </c>
      <c r="K269" t="s">
        <v>360</v>
      </c>
      <c r="L269" t="s">
        <v>460</v>
      </c>
      <c r="M269" t="s">
        <v>3323</v>
      </c>
      <c r="N269">
        <v>120</v>
      </c>
      <c r="O269" t="s">
        <v>2262</v>
      </c>
      <c r="P269">
        <v>4</v>
      </c>
      <c r="Q269" t="s">
        <v>113</v>
      </c>
      <c r="R269" t="s">
        <v>3327</v>
      </c>
      <c r="S269">
        <v>26.7</v>
      </c>
      <c r="T269" t="s">
        <v>2266</v>
      </c>
      <c r="U269">
        <v>1046</v>
      </c>
      <c r="V269">
        <v>153</v>
      </c>
      <c r="W269">
        <v>411</v>
      </c>
      <c r="X269">
        <v>104</v>
      </c>
      <c r="Y269">
        <v>221</v>
      </c>
      <c r="Z269">
        <v>86</v>
      </c>
      <c r="AA269" t="s">
        <v>108</v>
      </c>
      <c r="AB269">
        <v>52</v>
      </c>
      <c r="AC269">
        <v>44</v>
      </c>
      <c r="AD269">
        <v>605.58900000000006</v>
      </c>
      <c r="AE269">
        <v>0.21568599999999999</v>
      </c>
      <c r="AF269">
        <v>0.48127599999999998</v>
      </c>
      <c r="AH269">
        <v>31.5</v>
      </c>
      <c r="AI269">
        <f t="shared" si="16"/>
        <v>6.9291441121192718E-2</v>
      </c>
      <c r="AJ269">
        <f t="shared" si="17"/>
        <v>0.29985324778316602</v>
      </c>
      <c r="AK269">
        <f t="shared" si="18"/>
        <v>3.9494628125040454E-2</v>
      </c>
      <c r="AL269">
        <f t="shared" si="19"/>
        <v>2.80012465049162E-4</v>
      </c>
      <c r="AM269">
        <f>U269 - AVERAGEIFS('Placebo Males'!U:U, 'Placebo Males'!B:B, B269, 'Placebo Males'!P:P, P269)</f>
        <v>67</v>
      </c>
      <c r="AN269">
        <f>V269 - AVERAGEIFS('Placebo Males'!V:V, 'Placebo Males'!B:B, B269, 'Placebo Males'!P:P, P269)</f>
        <v>5.3333333333333428</v>
      </c>
      <c r="AO269">
        <f>W269 - AVERAGEIFS('Placebo Males'!W:W, 'Placebo Males'!B:B, B269, 'Placebo Males'!P:P, P269)</f>
        <v>16</v>
      </c>
      <c r="AP269">
        <f>X269 - AVERAGEIFS('Placebo Males'!X:X, 'Placebo Males'!B:B, B269, 'Placebo Males'!P:P, P269)</f>
        <v>3.6666666666666714</v>
      </c>
      <c r="AQ269">
        <f>Y269 - AVERAGEIFS('Placebo Males'!Y:Y, 'Placebo Males'!B:B, B269, 'Placebo Males'!P:P, P269)</f>
        <v>6</v>
      </c>
      <c r="AR269">
        <f>Z269 - AVERAGEIFS('Placebo Males'!Z:Z, 'Placebo Males'!B:B, B269, 'Placebo Males'!P:P, P269)</f>
        <v>6.3333333333333286</v>
      </c>
      <c r="AS269">
        <f>AB269 - AVERAGEIFS('Placebo Males'!AB:AB, 'Placebo Males'!B:B, B269, 'Placebo Males'!P:P, P269)</f>
        <v>-0.3333333333333357</v>
      </c>
      <c r="AT269">
        <f>AC269 - AVERAGEIFS('Placebo Males'!AC:AC, 'Placebo Males'!B:B, B269, 'Placebo Males'!P:P, P269)</f>
        <v>10</v>
      </c>
      <c r="AU269">
        <f>AD269 - AVERAGEIFS('Placebo Males'!AD:AD, 'Placebo Males'!B:B, B269, 'Placebo Males'!P:P, P269)</f>
        <v>-66.59933333333322</v>
      </c>
      <c r="AV269">
        <f>AE269 - AVERAGEIFS('Placebo Males'!AE:AE, 'Placebo Males'!B:B, B269, 'Placebo Males'!P:P, P269)</f>
        <v>1.2694999999999984E-2</v>
      </c>
      <c r="AW269">
        <f>AF269 - AVERAGEIFS('Placebo Males'!AF:AF, 'Placebo Males'!B:B, B269, 'Placebo Males'!P:P, P269)</f>
        <v>3.3460333333333314E-2</v>
      </c>
    </row>
    <row r="270" spans="1:49" x14ac:dyDescent="0.25">
      <c r="A270" t="s">
        <v>3591</v>
      </c>
      <c r="B270">
        <v>1017</v>
      </c>
      <c r="C270" t="s">
        <v>102</v>
      </c>
      <c r="D270">
        <v>21</v>
      </c>
      <c r="E270">
        <v>170.1</v>
      </c>
      <c r="F270">
        <v>74.599999999999994</v>
      </c>
      <c r="G270">
        <v>112.25</v>
      </c>
      <c r="H270">
        <v>57</v>
      </c>
      <c r="I270" t="s">
        <v>103</v>
      </c>
      <c r="J270" t="s">
        <v>104</v>
      </c>
      <c r="K270" t="s">
        <v>360</v>
      </c>
      <c r="L270" t="s">
        <v>460</v>
      </c>
      <c r="M270" t="s">
        <v>3323</v>
      </c>
      <c r="N270">
        <v>120</v>
      </c>
      <c r="O270" t="s">
        <v>2262</v>
      </c>
      <c r="P270">
        <v>5</v>
      </c>
      <c r="Q270" t="s">
        <v>113</v>
      </c>
      <c r="R270" t="s">
        <v>3327</v>
      </c>
      <c r="S270">
        <v>17.399999999999999</v>
      </c>
      <c r="T270" t="s">
        <v>2266</v>
      </c>
      <c r="U270">
        <v>1070</v>
      </c>
      <c r="V270">
        <v>154</v>
      </c>
      <c r="W270">
        <v>412</v>
      </c>
      <c r="X270">
        <v>103</v>
      </c>
      <c r="Y270">
        <v>225</v>
      </c>
      <c r="Z270">
        <v>84</v>
      </c>
      <c r="AA270" t="s">
        <v>108</v>
      </c>
      <c r="AB270">
        <v>58</v>
      </c>
      <c r="AC270">
        <v>32</v>
      </c>
      <c r="AD270">
        <v>701.19</v>
      </c>
      <c r="AE270">
        <v>0.22</v>
      </c>
      <c r="AF270">
        <v>0.473051</v>
      </c>
      <c r="AH270">
        <v>30.9</v>
      </c>
      <c r="AI270">
        <f t="shared" si="16"/>
        <v>6.7971604147455705E-2</v>
      </c>
      <c r="AJ270">
        <f t="shared" si="17"/>
        <v>0.2966332611698117</v>
      </c>
      <c r="AK270">
        <f t="shared" si="18"/>
        <v>3.885043263552701E-2</v>
      </c>
      <c r="AL270">
        <f t="shared" si="19"/>
        <v>2.7294313591341712E-4</v>
      </c>
      <c r="AM270">
        <f>U270 - AVERAGEIFS('Placebo Males'!U:U, 'Placebo Males'!B:B, B270, 'Placebo Males'!P:P, P270)</f>
        <v>-12</v>
      </c>
      <c r="AN270">
        <f>V270 - AVERAGEIFS('Placebo Males'!V:V, 'Placebo Males'!B:B, B270, 'Placebo Males'!P:P, P270)</f>
        <v>4.3333333333333428</v>
      </c>
      <c r="AO270">
        <f>W270 - AVERAGEIFS('Placebo Males'!W:W, 'Placebo Males'!B:B, B270, 'Placebo Males'!P:P, P270)</f>
        <v>11</v>
      </c>
      <c r="AP270">
        <f>X270 - AVERAGEIFS('Placebo Males'!X:X, 'Placebo Males'!B:B, B270, 'Placebo Males'!P:P, P270)</f>
        <v>2.3333333333333286</v>
      </c>
      <c r="AQ270">
        <f>Y270 - AVERAGEIFS('Placebo Males'!Y:Y, 'Placebo Males'!B:B, B270, 'Placebo Males'!P:P, P270)</f>
        <v>3</v>
      </c>
      <c r="AR270">
        <f>Z270 - AVERAGEIFS('Placebo Males'!Z:Z, 'Placebo Males'!B:B, B270, 'Placebo Males'!P:P, P270)</f>
        <v>5.6666666666666714</v>
      </c>
      <c r="AS270">
        <f>AB270 - AVERAGEIFS('Placebo Males'!AB:AB, 'Placebo Males'!B:B, B270, 'Placebo Males'!P:P, P270)</f>
        <v>9.6666666666666643</v>
      </c>
      <c r="AT270">
        <f>AC270 - AVERAGEIFS('Placebo Males'!AC:AC, 'Placebo Males'!B:B, B270, 'Placebo Males'!P:P, P270)</f>
        <v>-4</v>
      </c>
      <c r="AU270">
        <f>AD270 - AVERAGEIFS('Placebo Males'!AD:AD, 'Placebo Males'!B:B, B270, 'Placebo Males'!P:P, P270)</f>
        <v>-52.062999999999988</v>
      </c>
      <c r="AV270">
        <f>AE270 - AVERAGEIFS('Placebo Males'!AE:AE, 'Placebo Males'!B:B, B270, 'Placebo Males'!P:P, P270)</f>
        <v>3.8163499999999989E-2</v>
      </c>
      <c r="AW270">
        <f>AF270 - AVERAGEIFS('Placebo Males'!AF:AF, 'Placebo Males'!B:B, B270, 'Placebo Males'!P:P, P270)</f>
        <v>1.6363000000000016E-2</v>
      </c>
    </row>
    <row r="271" spans="1:49" x14ac:dyDescent="0.25">
      <c r="A271" t="s">
        <v>3592</v>
      </c>
      <c r="B271">
        <v>1017</v>
      </c>
      <c r="C271" t="s">
        <v>102</v>
      </c>
      <c r="D271">
        <v>21</v>
      </c>
      <c r="E271">
        <v>170.1</v>
      </c>
      <c r="F271">
        <v>74.599999999999994</v>
      </c>
      <c r="G271">
        <v>112.25</v>
      </c>
      <c r="H271">
        <v>57</v>
      </c>
      <c r="I271" t="s">
        <v>103</v>
      </c>
      <c r="J271" t="s">
        <v>104</v>
      </c>
      <c r="K271" t="s">
        <v>360</v>
      </c>
      <c r="L271" t="s">
        <v>460</v>
      </c>
      <c r="M271" t="s">
        <v>3323</v>
      </c>
      <c r="N271">
        <v>120</v>
      </c>
      <c r="O271" t="s">
        <v>2262</v>
      </c>
      <c r="P271">
        <v>5</v>
      </c>
      <c r="Q271" t="s">
        <v>113</v>
      </c>
      <c r="R271" t="s">
        <v>3327</v>
      </c>
      <c r="S271">
        <v>17.399999999999999</v>
      </c>
      <c r="T271" t="s">
        <v>2266</v>
      </c>
      <c r="U271">
        <v>1087</v>
      </c>
      <c r="V271">
        <v>149</v>
      </c>
      <c r="W271">
        <v>412</v>
      </c>
      <c r="X271">
        <v>104</v>
      </c>
      <c r="Y271">
        <v>225</v>
      </c>
      <c r="Z271">
        <v>83</v>
      </c>
      <c r="AA271" t="s">
        <v>108</v>
      </c>
      <c r="AB271">
        <v>57</v>
      </c>
      <c r="AC271">
        <v>32</v>
      </c>
      <c r="AD271">
        <v>688.59199999999998</v>
      </c>
      <c r="AE271">
        <v>0.156863</v>
      </c>
      <c r="AF271">
        <v>0.467005</v>
      </c>
      <c r="AH271">
        <v>30.9</v>
      </c>
      <c r="AI271">
        <f t="shared" si="16"/>
        <v>6.7971604147455705E-2</v>
      </c>
      <c r="AJ271">
        <f t="shared" si="17"/>
        <v>0.2966332611698117</v>
      </c>
      <c r="AK271">
        <f t="shared" si="18"/>
        <v>3.885043263552701E-2</v>
      </c>
      <c r="AL271">
        <f t="shared" si="19"/>
        <v>2.7294313591341712E-4</v>
      </c>
      <c r="AM271">
        <f>U271 - AVERAGEIFS('Placebo Males'!U:U, 'Placebo Males'!B:B, B271, 'Placebo Males'!P:P, P271)</f>
        <v>5</v>
      </c>
      <c r="AN271">
        <f>V271 - AVERAGEIFS('Placebo Males'!V:V, 'Placebo Males'!B:B, B271, 'Placebo Males'!P:P, P271)</f>
        <v>-0.66666666666665719</v>
      </c>
      <c r="AO271">
        <f>W271 - AVERAGEIFS('Placebo Males'!W:W, 'Placebo Males'!B:B, B271, 'Placebo Males'!P:P, P271)</f>
        <v>11</v>
      </c>
      <c r="AP271">
        <f>X271 - AVERAGEIFS('Placebo Males'!X:X, 'Placebo Males'!B:B, B271, 'Placebo Males'!P:P, P271)</f>
        <v>3.3333333333333286</v>
      </c>
      <c r="AQ271">
        <f>Y271 - AVERAGEIFS('Placebo Males'!Y:Y, 'Placebo Males'!B:B, B271, 'Placebo Males'!P:P, P271)</f>
        <v>3</v>
      </c>
      <c r="AR271">
        <f>Z271 - AVERAGEIFS('Placebo Males'!Z:Z, 'Placebo Males'!B:B, B271, 'Placebo Males'!P:P, P271)</f>
        <v>4.6666666666666714</v>
      </c>
      <c r="AS271">
        <f>AB271 - AVERAGEIFS('Placebo Males'!AB:AB, 'Placebo Males'!B:B, B271, 'Placebo Males'!P:P, P271)</f>
        <v>8.6666666666666643</v>
      </c>
      <c r="AT271">
        <f>AC271 - AVERAGEIFS('Placebo Males'!AC:AC, 'Placebo Males'!B:B, B271, 'Placebo Males'!P:P, P271)</f>
        <v>-4</v>
      </c>
      <c r="AU271">
        <f>AD271 - AVERAGEIFS('Placebo Males'!AD:AD, 'Placebo Males'!B:B, B271, 'Placebo Males'!P:P, P271)</f>
        <v>-64.661000000000058</v>
      </c>
      <c r="AV271">
        <f>AE271 - AVERAGEIFS('Placebo Males'!AE:AE, 'Placebo Males'!B:B, B271, 'Placebo Males'!P:P, P271)</f>
        <v>-2.497350000000001E-2</v>
      </c>
      <c r="AW271">
        <f>AF271 - AVERAGEIFS('Placebo Males'!AF:AF, 'Placebo Males'!B:B, B271, 'Placebo Males'!P:P, P271)</f>
        <v>1.0317000000000021E-2</v>
      </c>
    </row>
    <row r="272" spans="1:49" x14ac:dyDescent="0.25">
      <c r="A272" t="s">
        <v>3593</v>
      </c>
      <c r="B272">
        <v>1017</v>
      </c>
      <c r="C272" t="s">
        <v>102</v>
      </c>
      <c r="D272">
        <v>21</v>
      </c>
      <c r="E272">
        <v>170.1</v>
      </c>
      <c r="F272">
        <v>74.599999999999994</v>
      </c>
      <c r="G272">
        <v>112.25</v>
      </c>
      <c r="H272">
        <v>57</v>
      </c>
      <c r="I272" t="s">
        <v>103</v>
      </c>
      <c r="J272" t="s">
        <v>104</v>
      </c>
      <c r="K272" t="s">
        <v>360</v>
      </c>
      <c r="L272" t="s">
        <v>460</v>
      </c>
      <c r="M272" t="s">
        <v>3323</v>
      </c>
      <c r="N272">
        <v>120</v>
      </c>
      <c r="O272" t="s">
        <v>2262</v>
      </c>
      <c r="P272">
        <v>5</v>
      </c>
      <c r="Q272" t="s">
        <v>113</v>
      </c>
      <c r="R272" t="s">
        <v>3327</v>
      </c>
      <c r="S272">
        <v>17.399999999999999</v>
      </c>
      <c r="T272" t="s">
        <v>2266</v>
      </c>
      <c r="U272">
        <v>1137</v>
      </c>
      <c r="V272">
        <v>158</v>
      </c>
      <c r="W272">
        <v>413</v>
      </c>
      <c r="X272">
        <v>103</v>
      </c>
      <c r="Y272">
        <v>227</v>
      </c>
      <c r="Z272">
        <v>83</v>
      </c>
      <c r="AA272" t="s">
        <v>108</v>
      </c>
      <c r="AB272">
        <v>55</v>
      </c>
      <c r="AC272">
        <v>35</v>
      </c>
      <c r="AD272">
        <v>713.90800000000002</v>
      </c>
      <c r="AE272" t="s">
        <v>108</v>
      </c>
      <c r="AF272" t="s">
        <v>108</v>
      </c>
      <c r="AH272">
        <v>30.9</v>
      </c>
      <c r="AI272">
        <f t="shared" si="16"/>
        <v>6.7971604147455705E-2</v>
      </c>
      <c r="AJ272">
        <f t="shared" si="17"/>
        <v>0.2966332611698117</v>
      </c>
      <c r="AK272">
        <f t="shared" si="18"/>
        <v>3.885043263552701E-2</v>
      </c>
      <c r="AL272">
        <f t="shared" si="19"/>
        <v>2.7294313591341712E-4</v>
      </c>
      <c r="AM272">
        <f>U272 - AVERAGEIFS('Placebo Males'!U:U, 'Placebo Males'!B:B, B272, 'Placebo Males'!P:P, P272)</f>
        <v>55</v>
      </c>
      <c r="AN272">
        <f>V272 - AVERAGEIFS('Placebo Males'!V:V, 'Placebo Males'!B:B, B272, 'Placebo Males'!P:P, P272)</f>
        <v>8.3333333333333428</v>
      </c>
      <c r="AO272">
        <f>W272 - AVERAGEIFS('Placebo Males'!W:W, 'Placebo Males'!B:B, B272, 'Placebo Males'!P:P, P272)</f>
        <v>12</v>
      </c>
      <c r="AP272">
        <f>X272 - AVERAGEIFS('Placebo Males'!X:X, 'Placebo Males'!B:B, B272, 'Placebo Males'!P:P, P272)</f>
        <v>2.3333333333333286</v>
      </c>
      <c r="AQ272">
        <f>Y272 - AVERAGEIFS('Placebo Males'!Y:Y, 'Placebo Males'!B:B, B272, 'Placebo Males'!P:P, P272)</f>
        <v>5</v>
      </c>
      <c r="AR272">
        <f>Z272 - AVERAGEIFS('Placebo Males'!Z:Z, 'Placebo Males'!B:B, B272, 'Placebo Males'!P:P, P272)</f>
        <v>4.6666666666666714</v>
      </c>
      <c r="AS272">
        <f>AB272 - AVERAGEIFS('Placebo Males'!AB:AB, 'Placebo Males'!B:B, B272, 'Placebo Males'!P:P, P272)</f>
        <v>6.6666666666666643</v>
      </c>
      <c r="AT272">
        <f>AC272 - AVERAGEIFS('Placebo Males'!AC:AC, 'Placebo Males'!B:B, B272, 'Placebo Males'!P:P, P272)</f>
        <v>-1</v>
      </c>
      <c r="AU272">
        <f>AD272 - AVERAGEIFS('Placebo Males'!AD:AD, 'Placebo Males'!B:B, B272, 'Placebo Males'!P:P, P272)</f>
        <v>-39.345000000000027</v>
      </c>
      <c r="AV272" t="e">
        <f>AE272 - AVERAGEIFS('Placebo Males'!AE:AE, 'Placebo Males'!B:B, B272, 'Placebo Males'!P:P, P272)</f>
        <v>#VALUE!</v>
      </c>
      <c r="AW272" t="e">
        <f>AF272 - AVERAGEIFS('Placebo Males'!AF:AF, 'Placebo Males'!B:B, B272, 'Placebo Males'!P:P, P272)</f>
        <v>#VALUE!</v>
      </c>
    </row>
    <row r="273" spans="1:49" x14ac:dyDescent="0.25">
      <c r="A273" t="s">
        <v>3594</v>
      </c>
      <c r="B273">
        <v>1017</v>
      </c>
      <c r="C273" t="s">
        <v>102</v>
      </c>
      <c r="D273">
        <v>21</v>
      </c>
      <c r="E273">
        <v>170.1</v>
      </c>
      <c r="F273">
        <v>74.599999999999994</v>
      </c>
      <c r="G273">
        <v>112.25</v>
      </c>
      <c r="H273">
        <v>57</v>
      </c>
      <c r="I273" t="s">
        <v>103</v>
      </c>
      <c r="J273" t="s">
        <v>104</v>
      </c>
      <c r="K273" t="s">
        <v>360</v>
      </c>
      <c r="L273" t="s">
        <v>460</v>
      </c>
      <c r="M273" t="s">
        <v>3323</v>
      </c>
      <c r="N273">
        <v>120</v>
      </c>
      <c r="O273" t="s">
        <v>2262</v>
      </c>
      <c r="P273">
        <v>6</v>
      </c>
      <c r="Q273" t="s">
        <v>113</v>
      </c>
      <c r="R273" t="s">
        <v>3327</v>
      </c>
      <c r="S273">
        <v>13</v>
      </c>
      <c r="T273" t="s">
        <v>2266</v>
      </c>
      <c r="U273">
        <v>997</v>
      </c>
      <c r="V273">
        <v>148</v>
      </c>
      <c r="W273">
        <v>409</v>
      </c>
      <c r="X273">
        <v>102</v>
      </c>
      <c r="Y273">
        <v>221</v>
      </c>
      <c r="Z273">
        <v>86</v>
      </c>
      <c r="AA273" t="s">
        <v>108</v>
      </c>
      <c r="AB273">
        <v>51</v>
      </c>
      <c r="AC273">
        <v>43</v>
      </c>
      <c r="AD273">
        <v>605.65099999999995</v>
      </c>
      <c r="AE273">
        <v>0.244898</v>
      </c>
      <c r="AF273">
        <v>0.474159</v>
      </c>
      <c r="AH273">
        <v>30.6</v>
      </c>
      <c r="AI273">
        <f t="shared" si="16"/>
        <v>6.7311685660587206E-2</v>
      </c>
      <c r="AJ273">
        <f t="shared" si="17"/>
        <v>0.29500741203243264</v>
      </c>
      <c r="AK273">
        <f t="shared" si="18"/>
        <v>3.8527495350060503E-2</v>
      </c>
      <c r="AL273">
        <f t="shared" si="19"/>
        <v>2.6942533078155861E-4</v>
      </c>
      <c r="AM273">
        <f>U273 - AVERAGEIFS('Placebo Males'!U:U, 'Placebo Males'!B:B, B273, 'Placebo Males'!P:P, P273)</f>
        <v>40.333333333333371</v>
      </c>
      <c r="AN273">
        <f>V273 - AVERAGEIFS('Placebo Males'!V:V, 'Placebo Males'!B:B, B273, 'Placebo Males'!P:P, P273)</f>
        <v>0.33333333333334281</v>
      </c>
      <c r="AO273">
        <f>W273 - AVERAGEIFS('Placebo Males'!W:W, 'Placebo Males'!B:B, B273, 'Placebo Males'!P:P, P273)</f>
        <v>18</v>
      </c>
      <c r="AP273">
        <f>X273 - AVERAGEIFS('Placebo Males'!X:X, 'Placebo Males'!B:B, B273, 'Placebo Males'!P:P, P273)</f>
        <v>1</v>
      </c>
      <c r="AQ273">
        <f>Y273 - AVERAGEIFS('Placebo Males'!Y:Y, 'Placebo Males'!B:B, B273, 'Placebo Males'!P:P, P273)</f>
        <v>10.333333333333343</v>
      </c>
      <c r="AR273">
        <f>Z273 - AVERAGEIFS('Placebo Males'!Z:Z, 'Placebo Males'!B:B, B273, 'Placebo Males'!P:P, P273)</f>
        <v>6.6666666666666714</v>
      </c>
      <c r="AS273">
        <f>AB273 - AVERAGEIFS('Placebo Males'!AB:AB, 'Placebo Males'!B:B, B273, 'Placebo Males'!P:P, P273)</f>
        <v>-4.3333333333333357</v>
      </c>
      <c r="AT273">
        <f>AC273 - AVERAGEIFS('Placebo Males'!AC:AC, 'Placebo Males'!B:B, B273, 'Placebo Males'!P:P, P273)</f>
        <v>12.333333333333332</v>
      </c>
      <c r="AU273">
        <f>AD273 - AVERAGEIFS('Placebo Males'!AD:AD, 'Placebo Males'!B:B, B273, 'Placebo Males'!P:P, P273)</f>
        <v>5.5156666666666752</v>
      </c>
      <c r="AV273">
        <f>AE273 - AVERAGEIFS('Placebo Males'!AE:AE, 'Placebo Males'!B:B, B273, 'Placebo Males'!P:P, P273)</f>
        <v>6.1068333333333363E-2</v>
      </c>
      <c r="AW273">
        <f>AF273 - AVERAGEIFS('Placebo Males'!AF:AF, 'Placebo Males'!B:B, B273, 'Placebo Males'!P:P, P273)</f>
        <v>3.2354333333333374E-2</v>
      </c>
    </row>
    <row r="274" spans="1:49" x14ac:dyDescent="0.25">
      <c r="A274" t="s">
        <v>3595</v>
      </c>
      <c r="B274">
        <v>1017</v>
      </c>
      <c r="C274" t="s">
        <v>102</v>
      </c>
      <c r="D274">
        <v>21</v>
      </c>
      <c r="E274">
        <v>170.1</v>
      </c>
      <c r="F274">
        <v>74.599999999999994</v>
      </c>
      <c r="G274">
        <v>112.25</v>
      </c>
      <c r="H274">
        <v>57</v>
      </c>
      <c r="I274" t="s">
        <v>103</v>
      </c>
      <c r="J274" t="s">
        <v>104</v>
      </c>
      <c r="K274" t="s">
        <v>360</v>
      </c>
      <c r="L274" t="s">
        <v>460</v>
      </c>
      <c r="M274" t="s">
        <v>3323</v>
      </c>
      <c r="N274">
        <v>120</v>
      </c>
      <c r="O274" t="s">
        <v>2262</v>
      </c>
      <c r="P274">
        <v>6</v>
      </c>
      <c r="Q274" t="s">
        <v>113</v>
      </c>
      <c r="R274" t="s">
        <v>3327</v>
      </c>
      <c r="S274">
        <v>13</v>
      </c>
      <c r="T274" t="s">
        <v>2266</v>
      </c>
      <c r="U274">
        <v>920</v>
      </c>
      <c r="V274">
        <v>147</v>
      </c>
      <c r="W274">
        <v>416</v>
      </c>
      <c r="X274">
        <v>105</v>
      </c>
      <c r="Y274">
        <v>219</v>
      </c>
      <c r="Z274">
        <v>92</v>
      </c>
      <c r="AA274" t="s">
        <v>108</v>
      </c>
      <c r="AB274">
        <v>55</v>
      </c>
      <c r="AC274">
        <v>42</v>
      </c>
      <c r="AD274">
        <v>534.90599999999995</v>
      </c>
      <c r="AE274">
        <v>0.27083299999999999</v>
      </c>
      <c r="AF274">
        <v>0.47940700000000003</v>
      </c>
      <c r="AH274">
        <v>30.6</v>
      </c>
      <c r="AI274">
        <f t="shared" si="16"/>
        <v>6.7311685660587206E-2</v>
      </c>
      <c r="AJ274">
        <f t="shared" si="17"/>
        <v>0.29500741203243264</v>
      </c>
      <c r="AK274">
        <f t="shared" si="18"/>
        <v>3.8527495350060503E-2</v>
      </c>
      <c r="AL274">
        <f t="shared" si="19"/>
        <v>2.6942533078155861E-4</v>
      </c>
      <c r="AM274">
        <f>U274 - AVERAGEIFS('Placebo Males'!U:U, 'Placebo Males'!B:B, B274, 'Placebo Males'!P:P, P274)</f>
        <v>-36.666666666666629</v>
      </c>
      <c r="AN274">
        <f>V274 - AVERAGEIFS('Placebo Males'!V:V, 'Placebo Males'!B:B, B274, 'Placebo Males'!P:P, P274)</f>
        <v>-0.66666666666665719</v>
      </c>
      <c r="AO274">
        <f>W274 - AVERAGEIFS('Placebo Males'!W:W, 'Placebo Males'!B:B, B274, 'Placebo Males'!P:P, P274)</f>
        <v>25</v>
      </c>
      <c r="AP274">
        <f>X274 - AVERAGEIFS('Placebo Males'!X:X, 'Placebo Males'!B:B, B274, 'Placebo Males'!P:P, P274)</f>
        <v>4</v>
      </c>
      <c r="AQ274">
        <f>Y274 - AVERAGEIFS('Placebo Males'!Y:Y, 'Placebo Males'!B:B, B274, 'Placebo Males'!P:P, P274)</f>
        <v>8.3333333333333428</v>
      </c>
      <c r="AR274">
        <f>Z274 - AVERAGEIFS('Placebo Males'!Z:Z, 'Placebo Males'!B:B, B274, 'Placebo Males'!P:P, P274)</f>
        <v>12.666666666666671</v>
      </c>
      <c r="AS274">
        <f>AB274 - AVERAGEIFS('Placebo Males'!AB:AB, 'Placebo Males'!B:B, B274, 'Placebo Males'!P:P, P274)</f>
        <v>-0.3333333333333357</v>
      </c>
      <c r="AT274">
        <f>AC274 - AVERAGEIFS('Placebo Males'!AC:AC, 'Placebo Males'!B:B, B274, 'Placebo Males'!P:P, P274)</f>
        <v>11.333333333333332</v>
      </c>
      <c r="AU274">
        <f>AD274 - AVERAGEIFS('Placebo Males'!AD:AD, 'Placebo Males'!B:B, B274, 'Placebo Males'!P:P, P274)</f>
        <v>-65.229333333333329</v>
      </c>
      <c r="AV274">
        <f>AE274 - AVERAGEIFS('Placebo Males'!AE:AE, 'Placebo Males'!B:B, B274, 'Placebo Males'!P:P, P274)</f>
        <v>8.7003333333333349E-2</v>
      </c>
      <c r="AW274">
        <f>AF274 - AVERAGEIFS('Placebo Males'!AF:AF, 'Placebo Males'!B:B, B274, 'Placebo Males'!P:P, P274)</f>
        <v>3.7602333333333404E-2</v>
      </c>
    </row>
    <row r="275" spans="1:49" x14ac:dyDescent="0.25">
      <c r="A275" t="s">
        <v>3596</v>
      </c>
      <c r="B275">
        <v>1017</v>
      </c>
      <c r="C275" t="s">
        <v>102</v>
      </c>
      <c r="D275">
        <v>21</v>
      </c>
      <c r="E275">
        <v>170.1</v>
      </c>
      <c r="F275">
        <v>74.599999999999994</v>
      </c>
      <c r="G275">
        <v>112.25</v>
      </c>
      <c r="H275">
        <v>57</v>
      </c>
      <c r="I275" t="s">
        <v>103</v>
      </c>
      <c r="J275" t="s">
        <v>104</v>
      </c>
      <c r="K275" t="s">
        <v>360</v>
      </c>
      <c r="L275" t="s">
        <v>460</v>
      </c>
      <c r="M275" t="s">
        <v>3323</v>
      </c>
      <c r="N275">
        <v>120</v>
      </c>
      <c r="O275" t="s">
        <v>2262</v>
      </c>
      <c r="P275">
        <v>6</v>
      </c>
      <c r="Q275" t="s">
        <v>113</v>
      </c>
      <c r="R275" t="s">
        <v>3327</v>
      </c>
      <c r="S275">
        <v>13</v>
      </c>
      <c r="T275" t="s">
        <v>2266</v>
      </c>
      <c r="U275">
        <v>852</v>
      </c>
      <c r="V275">
        <v>141</v>
      </c>
      <c r="W275">
        <v>389</v>
      </c>
      <c r="X275">
        <v>99</v>
      </c>
      <c r="Y275">
        <v>185</v>
      </c>
      <c r="Z275">
        <v>105</v>
      </c>
      <c r="AA275" t="s">
        <v>108</v>
      </c>
      <c r="AB275">
        <v>49</v>
      </c>
      <c r="AC275">
        <v>40</v>
      </c>
      <c r="AD275">
        <v>510.98899999999998</v>
      </c>
      <c r="AE275">
        <v>0.3125</v>
      </c>
      <c r="AF275">
        <v>0.442685</v>
      </c>
      <c r="AH275">
        <v>30.6</v>
      </c>
      <c r="AI275">
        <f t="shared" si="16"/>
        <v>6.7311685660587206E-2</v>
      </c>
      <c r="AJ275">
        <f t="shared" si="17"/>
        <v>0.29500741203243264</v>
      </c>
      <c r="AK275">
        <f t="shared" si="18"/>
        <v>3.8527495350060503E-2</v>
      </c>
      <c r="AL275">
        <f t="shared" si="19"/>
        <v>2.6942533078155861E-4</v>
      </c>
      <c r="AM275">
        <f>U275 - AVERAGEIFS('Placebo Males'!U:U, 'Placebo Males'!B:B, B275, 'Placebo Males'!P:P, P275)</f>
        <v>-104.66666666666663</v>
      </c>
      <c r="AN275">
        <f>V275 - AVERAGEIFS('Placebo Males'!V:V, 'Placebo Males'!B:B, B275, 'Placebo Males'!P:P, P275)</f>
        <v>-6.6666666666666572</v>
      </c>
      <c r="AO275">
        <f>W275 - AVERAGEIFS('Placebo Males'!W:W, 'Placebo Males'!B:B, B275, 'Placebo Males'!P:P, P275)</f>
        <v>-2</v>
      </c>
      <c r="AP275">
        <f>X275 - AVERAGEIFS('Placebo Males'!X:X, 'Placebo Males'!B:B, B275, 'Placebo Males'!P:P, P275)</f>
        <v>-2</v>
      </c>
      <c r="AQ275">
        <f>Y275 - AVERAGEIFS('Placebo Males'!Y:Y, 'Placebo Males'!B:B, B275, 'Placebo Males'!P:P, P275)</f>
        <v>-25.666666666666657</v>
      </c>
      <c r="AR275">
        <f>Z275 - AVERAGEIFS('Placebo Males'!Z:Z, 'Placebo Males'!B:B, B275, 'Placebo Males'!P:P, P275)</f>
        <v>25.666666666666671</v>
      </c>
      <c r="AS275">
        <f>AB275 - AVERAGEIFS('Placebo Males'!AB:AB, 'Placebo Males'!B:B, B275, 'Placebo Males'!P:P, P275)</f>
        <v>-6.3333333333333357</v>
      </c>
      <c r="AT275">
        <f>AC275 - AVERAGEIFS('Placebo Males'!AC:AC, 'Placebo Males'!B:B, B275, 'Placebo Males'!P:P, P275)</f>
        <v>9.3333333333333321</v>
      </c>
      <c r="AU275">
        <f>AD275 - AVERAGEIFS('Placebo Males'!AD:AD, 'Placebo Males'!B:B, B275, 'Placebo Males'!P:P, P275)</f>
        <v>-89.146333333333303</v>
      </c>
      <c r="AV275">
        <f>AE275 - AVERAGEIFS('Placebo Males'!AE:AE, 'Placebo Males'!B:B, B275, 'Placebo Males'!P:P, P275)</f>
        <v>0.12867033333333336</v>
      </c>
      <c r="AW275">
        <f>AF275 - AVERAGEIFS('Placebo Males'!AF:AF, 'Placebo Males'!B:B, B275, 'Placebo Males'!P:P, P275)</f>
        <v>8.8033333333337183E-4</v>
      </c>
    </row>
    <row r="276" spans="1:49" x14ac:dyDescent="0.25">
      <c r="A276" t="s">
        <v>3597</v>
      </c>
      <c r="B276">
        <v>1017</v>
      </c>
      <c r="C276" t="s">
        <v>102</v>
      </c>
      <c r="D276">
        <v>21</v>
      </c>
      <c r="E276">
        <v>170.1</v>
      </c>
      <c r="F276">
        <v>74.599999999999994</v>
      </c>
      <c r="G276">
        <v>112.25</v>
      </c>
      <c r="H276">
        <v>57</v>
      </c>
      <c r="I276" t="s">
        <v>103</v>
      </c>
      <c r="J276" t="s">
        <v>104</v>
      </c>
      <c r="K276" t="s">
        <v>360</v>
      </c>
      <c r="L276" t="s">
        <v>460</v>
      </c>
      <c r="M276" t="s">
        <v>3323</v>
      </c>
      <c r="N276">
        <v>120</v>
      </c>
      <c r="O276" t="s">
        <v>2262</v>
      </c>
      <c r="P276">
        <v>7</v>
      </c>
      <c r="Q276" t="s">
        <v>113</v>
      </c>
      <c r="R276" t="s">
        <v>3327</v>
      </c>
      <c r="S276">
        <v>9.2799999999999994</v>
      </c>
      <c r="T276" t="s">
        <v>2266</v>
      </c>
      <c r="U276">
        <v>1042</v>
      </c>
      <c r="V276">
        <v>157</v>
      </c>
      <c r="W276">
        <v>411</v>
      </c>
      <c r="X276">
        <v>104</v>
      </c>
      <c r="Y276">
        <v>223</v>
      </c>
      <c r="Z276">
        <v>84</v>
      </c>
      <c r="AA276" t="s">
        <v>108</v>
      </c>
      <c r="AB276">
        <v>58</v>
      </c>
      <c r="AC276">
        <v>32</v>
      </c>
      <c r="AD276">
        <v>672.57100000000003</v>
      </c>
      <c r="AE276">
        <v>0.22916700000000001</v>
      </c>
      <c r="AF276">
        <v>0.46829799999999999</v>
      </c>
      <c r="AH276">
        <v>30.6</v>
      </c>
      <c r="AI276">
        <f t="shared" si="16"/>
        <v>6.7311685660587206E-2</v>
      </c>
      <c r="AJ276">
        <f t="shared" si="17"/>
        <v>0.29500741203243264</v>
      </c>
      <c r="AK276">
        <f t="shared" si="18"/>
        <v>3.8527495350060503E-2</v>
      </c>
      <c r="AL276">
        <f t="shared" si="19"/>
        <v>2.6942533078155861E-4</v>
      </c>
      <c r="AM276">
        <f>U276 - AVERAGEIFS('Placebo Males'!U:U, 'Placebo Males'!B:B, B276, 'Placebo Males'!P:P, P276)</f>
        <v>106.33333333333337</v>
      </c>
      <c r="AN276">
        <f>V276 - AVERAGEIFS('Placebo Males'!V:V, 'Placebo Males'!B:B, B276, 'Placebo Males'!P:P, P276)</f>
        <v>9.3333333333333428</v>
      </c>
      <c r="AO276">
        <f>W276 - AVERAGEIFS('Placebo Males'!W:W, 'Placebo Males'!B:B, B276, 'Placebo Males'!P:P, P276)</f>
        <v>20.333333333333314</v>
      </c>
      <c r="AP276">
        <f>X276 - AVERAGEIFS('Placebo Males'!X:X, 'Placebo Males'!B:B, B276, 'Placebo Males'!P:P, P276)</f>
        <v>3</v>
      </c>
      <c r="AQ276">
        <f>Y276 - AVERAGEIFS('Placebo Males'!Y:Y, 'Placebo Males'!B:B, B276, 'Placebo Males'!P:P, P276)</f>
        <v>12.333333333333343</v>
      </c>
      <c r="AR276">
        <f>Z276 - AVERAGEIFS('Placebo Males'!Z:Z, 'Placebo Males'!B:B, B276, 'Placebo Males'!P:P, P276)</f>
        <v>5</v>
      </c>
      <c r="AS276">
        <f>AB276 - AVERAGEIFS('Placebo Males'!AB:AB, 'Placebo Males'!B:B, B276, 'Placebo Males'!P:P, P276)</f>
        <v>8.6666666666666643</v>
      </c>
      <c r="AT276">
        <f>AC276 - AVERAGEIFS('Placebo Males'!AC:AC, 'Placebo Males'!B:B, B276, 'Placebo Males'!P:P, P276)</f>
        <v>-3.3333333333333357</v>
      </c>
      <c r="AU276">
        <f>AD276 - AVERAGEIFS('Placebo Males'!AD:AD, 'Placebo Males'!B:B, B276, 'Placebo Males'!P:P, P276)</f>
        <v>21.406000000000063</v>
      </c>
      <c r="AV276">
        <f>AE276 - AVERAGEIFS('Placebo Males'!AE:AE, 'Placebo Males'!B:B, B276, 'Placebo Males'!P:P, P276)</f>
        <v>2.5935333333333338E-2</v>
      </c>
      <c r="AW276">
        <f>AF276 - AVERAGEIFS('Placebo Males'!AF:AF, 'Placebo Males'!B:B, B276, 'Placebo Males'!P:P, P276)</f>
        <v>3.0293333333333339E-2</v>
      </c>
    </row>
    <row r="277" spans="1:49" x14ac:dyDescent="0.25">
      <c r="A277" t="s">
        <v>3598</v>
      </c>
      <c r="B277">
        <v>1017</v>
      </c>
      <c r="C277" t="s">
        <v>102</v>
      </c>
      <c r="D277">
        <v>21</v>
      </c>
      <c r="E277">
        <v>170.1</v>
      </c>
      <c r="F277">
        <v>74.599999999999994</v>
      </c>
      <c r="G277">
        <v>112.25</v>
      </c>
      <c r="H277">
        <v>57</v>
      </c>
      <c r="I277" t="s">
        <v>103</v>
      </c>
      <c r="J277" t="s">
        <v>104</v>
      </c>
      <c r="K277" t="s">
        <v>360</v>
      </c>
      <c r="L277" t="s">
        <v>460</v>
      </c>
      <c r="M277" t="s">
        <v>3323</v>
      </c>
      <c r="N277">
        <v>120</v>
      </c>
      <c r="O277" t="s">
        <v>2262</v>
      </c>
      <c r="P277">
        <v>7</v>
      </c>
      <c r="Q277" t="s">
        <v>113</v>
      </c>
      <c r="R277" t="s">
        <v>3327</v>
      </c>
      <c r="S277">
        <v>9.2799999999999994</v>
      </c>
      <c r="T277" t="s">
        <v>2266</v>
      </c>
      <c r="U277">
        <v>1059</v>
      </c>
      <c r="V277">
        <v>152</v>
      </c>
      <c r="W277">
        <v>412</v>
      </c>
      <c r="X277">
        <v>101</v>
      </c>
      <c r="Y277">
        <v>227</v>
      </c>
      <c r="Z277">
        <v>84</v>
      </c>
      <c r="AA277" t="s">
        <v>108</v>
      </c>
      <c r="AB277">
        <v>56</v>
      </c>
      <c r="AC277">
        <v>32</v>
      </c>
      <c r="AD277">
        <v>689.30899999999997</v>
      </c>
      <c r="AE277">
        <v>0.21276600000000001</v>
      </c>
      <c r="AF277">
        <v>0.47520299999999999</v>
      </c>
      <c r="AH277">
        <v>30.6</v>
      </c>
      <c r="AI277">
        <f t="shared" si="16"/>
        <v>6.7311685660587206E-2</v>
      </c>
      <c r="AJ277">
        <f t="shared" si="17"/>
        <v>0.29500741203243264</v>
      </c>
      <c r="AK277">
        <f t="shared" si="18"/>
        <v>3.8527495350060503E-2</v>
      </c>
      <c r="AL277">
        <f t="shared" si="19"/>
        <v>2.6942533078155861E-4</v>
      </c>
      <c r="AM277">
        <f>U277 - AVERAGEIFS('Placebo Males'!U:U, 'Placebo Males'!B:B, B277, 'Placebo Males'!P:P, P277)</f>
        <v>123.33333333333337</v>
      </c>
      <c r="AN277">
        <f>V277 - AVERAGEIFS('Placebo Males'!V:V, 'Placebo Males'!B:B, B277, 'Placebo Males'!P:P, P277)</f>
        <v>4.3333333333333428</v>
      </c>
      <c r="AO277">
        <f>W277 - AVERAGEIFS('Placebo Males'!W:W, 'Placebo Males'!B:B, B277, 'Placebo Males'!P:P, P277)</f>
        <v>21.333333333333314</v>
      </c>
      <c r="AP277">
        <f>X277 - AVERAGEIFS('Placebo Males'!X:X, 'Placebo Males'!B:B, B277, 'Placebo Males'!P:P, P277)</f>
        <v>0</v>
      </c>
      <c r="AQ277">
        <f>Y277 - AVERAGEIFS('Placebo Males'!Y:Y, 'Placebo Males'!B:B, B277, 'Placebo Males'!P:P, P277)</f>
        <v>16.333333333333343</v>
      </c>
      <c r="AR277">
        <f>Z277 - AVERAGEIFS('Placebo Males'!Z:Z, 'Placebo Males'!B:B, B277, 'Placebo Males'!P:P, P277)</f>
        <v>5</v>
      </c>
      <c r="AS277">
        <f>AB277 - AVERAGEIFS('Placebo Males'!AB:AB, 'Placebo Males'!B:B, B277, 'Placebo Males'!P:P, P277)</f>
        <v>6.6666666666666643</v>
      </c>
      <c r="AT277">
        <f>AC277 - AVERAGEIFS('Placebo Males'!AC:AC, 'Placebo Males'!B:B, B277, 'Placebo Males'!P:P, P277)</f>
        <v>-3.3333333333333357</v>
      </c>
      <c r="AU277">
        <f>AD277 - AVERAGEIFS('Placebo Males'!AD:AD, 'Placebo Males'!B:B, B277, 'Placebo Males'!P:P, P277)</f>
        <v>38.144000000000005</v>
      </c>
      <c r="AV277">
        <f>AE277 - AVERAGEIFS('Placebo Males'!AE:AE, 'Placebo Males'!B:B, B277, 'Placebo Males'!P:P, P277)</f>
        <v>9.5343333333333391E-3</v>
      </c>
      <c r="AW277">
        <f>AF277 - AVERAGEIFS('Placebo Males'!AF:AF, 'Placebo Males'!B:B, B277, 'Placebo Males'!P:P, P277)</f>
        <v>3.7198333333333333E-2</v>
      </c>
    </row>
    <row r="278" spans="1:49" x14ac:dyDescent="0.25">
      <c r="A278" t="s">
        <v>3599</v>
      </c>
      <c r="B278">
        <v>1017</v>
      </c>
      <c r="C278" t="s">
        <v>102</v>
      </c>
      <c r="D278">
        <v>21</v>
      </c>
      <c r="E278">
        <v>170.1</v>
      </c>
      <c r="F278">
        <v>74.599999999999994</v>
      </c>
      <c r="G278">
        <v>112.25</v>
      </c>
      <c r="H278">
        <v>57</v>
      </c>
      <c r="I278" t="s">
        <v>103</v>
      </c>
      <c r="J278" t="s">
        <v>104</v>
      </c>
      <c r="K278" t="s">
        <v>360</v>
      </c>
      <c r="L278" t="s">
        <v>460</v>
      </c>
      <c r="M278" t="s">
        <v>3323</v>
      </c>
      <c r="N278">
        <v>120</v>
      </c>
      <c r="O278" t="s">
        <v>2262</v>
      </c>
      <c r="P278">
        <v>7</v>
      </c>
      <c r="Q278" t="s">
        <v>113</v>
      </c>
      <c r="R278" t="s">
        <v>3327</v>
      </c>
      <c r="S278">
        <v>9.2799999999999994</v>
      </c>
      <c r="T278" t="s">
        <v>2266</v>
      </c>
      <c r="U278">
        <v>1111</v>
      </c>
      <c r="V278">
        <v>144</v>
      </c>
      <c r="W278">
        <v>411</v>
      </c>
      <c r="X278">
        <v>100</v>
      </c>
      <c r="Y278">
        <v>229</v>
      </c>
      <c r="Z278">
        <v>82</v>
      </c>
      <c r="AA278" t="s">
        <v>108</v>
      </c>
      <c r="AB278">
        <v>56</v>
      </c>
      <c r="AC278">
        <v>32</v>
      </c>
      <c r="AD278">
        <v>687.90700000000004</v>
      </c>
      <c r="AE278">
        <v>0.18</v>
      </c>
      <c r="AF278">
        <v>0.46540599999999999</v>
      </c>
      <c r="AH278">
        <v>30.6</v>
      </c>
      <c r="AI278">
        <f t="shared" si="16"/>
        <v>6.7311685660587206E-2</v>
      </c>
      <c r="AJ278">
        <f t="shared" si="17"/>
        <v>0.29500741203243264</v>
      </c>
      <c r="AK278">
        <f t="shared" si="18"/>
        <v>3.8527495350060503E-2</v>
      </c>
      <c r="AL278">
        <f t="shared" si="19"/>
        <v>2.6942533078155861E-4</v>
      </c>
      <c r="AM278">
        <f>U278 - AVERAGEIFS('Placebo Males'!U:U, 'Placebo Males'!B:B, B278, 'Placebo Males'!P:P, P278)</f>
        <v>175.33333333333337</v>
      </c>
      <c r="AN278">
        <f>V278 - AVERAGEIFS('Placebo Males'!V:V, 'Placebo Males'!B:B, B278, 'Placebo Males'!P:P, P278)</f>
        <v>-3.6666666666666572</v>
      </c>
      <c r="AO278">
        <f>W278 - AVERAGEIFS('Placebo Males'!W:W, 'Placebo Males'!B:B, B278, 'Placebo Males'!P:P, P278)</f>
        <v>20.333333333333314</v>
      </c>
      <c r="AP278">
        <f>X278 - AVERAGEIFS('Placebo Males'!X:X, 'Placebo Males'!B:B, B278, 'Placebo Males'!P:P, P278)</f>
        <v>-1</v>
      </c>
      <c r="AQ278">
        <f>Y278 - AVERAGEIFS('Placebo Males'!Y:Y, 'Placebo Males'!B:B, B278, 'Placebo Males'!P:P, P278)</f>
        <v>18.333333333333343</v>
      </c>
      <c r="AR278">
        <f>Z278 - AVERAGEIFS('Placebo Males'!Z:Z, 'Placebo Males'!B:B, B278, 'Placebo Males'!P:P, P278)</f>
        <v>3</v>
      </c>
      <c r="AS278">
        <f>AB278 - AVERAGEIFS('Placebo Males'!AB:AB, 'Placebo Males'!B:B, B278, 'Placebo Males'!P:P, P278)</f>
        <v>6.6666666666666643</v>
      </c>
      <c r="AT278">
        <f>AC278 - AVERAGEIFS('Placebo Males'!AC:AC, 'Placebo Males'!B:B, B278, 'Placebo Males'!P:P, P278)</f>
        <v>-3.3333333333333357</v>
      </c>
      <c r="AU278">
        <f>AD278 - AVERAGEIFS('Placebo Males'!AD:AD, 'Placebo Males'!B:B, B278, 'Placebo Males'!P:P, P278)</f>
        <v>36.742000000000075</v>
      </c>
      <c r="AV278">
        <f>AE278 - AVERAGEIFS('Placebo Males'!AE:AE, 'Placebo Males'!B:B, B278, 'Placebo Males'!P:P, P278)</f>
        <v>-2.3231666666666678E-2</v>
      </c>
      <c r="AW278">
        <f>AF278 - AVERAGEIFS('Placebo Males'!AF:AF, 'Placebo Males'!B:B, B278, 'Placebo Males'!P:P, P278)</f>
        <v>2.7401333333333333E-2</v>
      </c>
    </row>
    <row r="279" spans="1:49" x14ac:dyDescent="0.25">
      <c r="A279" t="s">
        <v>3600</v>
      </c>
      <c r="B279">
        <v>1017</v>
      </c>
      <c r="C279" t="s">
        <v>102</v>
      </c>
      <c r="D279">
        <v>21</v>
      </c>
      <c r="E279">
        <v>170.1</v>
      </c>
      <c r="F279">
        <v>74.599999999999994</v>
      </c>
      <c r="G279">
        <v>112.25</v>
      </c>
      <c r="H279">
        <v>57</v>
      </c>
      <c r="I279" t="s">
        <v>103</v>
      </c>
      <c r="J279" t="s">
        <v>104</v>
      </c>
      <c r="K279" t="s">
        <v>360</v>
      </c>
      <c r="L279" t="s">
        <v>460</v>
      </c>
      <c r="M279" t="s">
        <v>3323</v>
      </c>
      <c r="N279">
        <v>120</v>
      </c>
      <c r="O279" t="s">
        <v>2262</v>
      </c>
      <c r="P279">
        <v>8</v>
      </c>
      <c r="Q279" t="s">
        <v>113</v>
      </c>
      <c r="R279" t="s">
        <v>3327</v>
      </c>
      <c r="S279">
        <v>8.3000000000000007</v>
      </c>
      <c r="T279" t="s">
        <v>2266</v>
      </c>
      <c r="U279">
        <v>1128</v>
      </c>
      <c r="V279">
        <v>158</v>
      </c>
      <c r="W279">
        <v>414</v>
      </c>
      <c r="X279">
        <v>102</v>
      </c>
      <c r="Y279">
        <v>225</v>
      </c>
      <c r="Z279">
        <v>87</v>
      </c>
      <c r="AA279" t="s">
        <v>108</v>
      </c>
      <c r="AB279">
        <v>46</v>
      </c>
      <c r="AC279">
        <v>46</v>
      </c>
      <c r="AD279">
        <v>701.19299999999998</v>
      </c>
      <c r="AE279">
        <v>0.22</v>
      </c>
      <c r="AF279">
        <v>0.48897600000000002</v>
      </c>
      <c r="AH279">
        <v>30.5</v>
      </c>
      <c r="AI279">
        <f t="shared" si="16"/>
        <v>6.709171283163104E-2</v>
      </c>
      <c r="AJ279">
        <f t="shared" si="17"/>
        <v>0.29446308071509208</v>
      </c>
      <c r="AK279">
        <f t="shared" si="18"/>
        <v>3.8419724067756955E-2</v>
      </c>
      <c r="AL279">
        <f t="shared" si="19"/>
        <v>2.6825524498119702E-4</v>
      </c>
      <c r="AM279">
        <f>U279 - AVERAGEIFS('Placebo Males'!U:U, 'Placebo Males'!B:B, B279, 'Placebo Males'!P:P, P279)</f>
        <v>167.33333333333337</v>
      </c>
      <c r="AN279">
        <f>V279 - AVERAGEIFS('Placebo Males'!V:V, 'Placebo Males'!B:B, B279, 'Placebo Males'!P:P, P279)</f>
        <v>8</v>
      </c>
      <c r="AO279">
        <f>W279 - AVERAGEIFS('Placebo Males'!W:W, 'Placebo Males'!B:B, B279, 'Placebo Males'!P:P, P279)</f>
        <v>14.333333333333314</v>
      </c>
      <c r="AP279">
        <f>X279 - AVERAGEIFS('Placebo Males'!X:X, 'Placebo Males'!B:B, B279, 'Placebo Males'!P:P, P279)</f>
        <v>0</v>
      </c>
      <c r="AQ279">
        <f>Y279 - AVERAGEIFS('Placebo Males'!Y:Y, 'Placebo Males'!B:B, B279, 'Placebo Males'!P:P, P279)</f>
        <v>11.666666666666657</v>
      </c>
      <c r="AR279">
        <f>Z279 - AVERAGEIFS('Placebo Males'!Z:Z, 'Placebo Males'!B:B, B279, 'Placebo Males'!P:P, P279)</f>
        <v>2.6666666666666714</v>
      </c>
      <c r="AS279">
        <f>AB279 - AVERAGEIFS('Placebo Males'!AB:AB, 'Placebo Males'!B:B, B279, 'Placebo Males'!P:P, P279)</f>
        <v>-8.3333333333333357</v>
      </c>
      <c r="AT279">
        <f>AC279 - AVERAGEIFS('Placebo Males'!AC:AC, 'Placebo Males'!B:B, B279, 'Placebo Males'!P:P, P279)</f>
        <v>9.6666666666666643</v>
      </c>
      <c r="AU279">
        <f>AD279 - AVERAGEIFS('Placebo Males'!AD:AD, 'Placebo Males'!B:B, B279, 'Placebo Males'!P:P, P279)</f>
        <v>54.538333333333298</v>
      </c>
      <c r="AV279">
        <f>AE279 - AVERAGEIFS('Placebo Males'!AE:AE, 'Placebo Males'!B:B, B279, 'Placebo Males'!P:P, P279)</f>
        <v>-2.6739000000000013E-2</v>
      </c>
      <c r="AW279">
        <f>AF279 - AVERAGEIFS('Placebo Males'!AF:AF, 'Placebo Males'!B:B, B279, 'Placebo Males'!P:P, P279)</f>
        <v>2.1394666666666673E-2</v>
      </c>
    </row>
    <row r="280" spans="1:49" x14ac:dyDescent="0.25">
      <c r="A280" t="s">
        <v>3601</v>
      </c>
      <c r="B280">
        <v>1017</v>
      </c>
      <c r="C280" t="s">
        <v>102</v>
      </c>
      <c r="D280">
        <v>21</v>
      </c>
      <c r="E280">
        <v>170.1</v>
      </c>
      <c r="F280">
        <v>74.599999999999994</v>
      </c>
      <c r="G280">
        <v>112.25</v>
      </c>
      <c r="H280">
        <v>57</v>
      </c>
      <c r="I280" t="s">
        <v>103</v>
      </c>
      <c r="J280" t="s">
        <v>104</v>
      </c>
      <c r="K280" t="s">
        <v>360</v>
      </c>
      <c r="L280" t="s">
        <v>460</v>
      </c>
      <c r="M280" t="s">
        <v>3323</v>
      </c>
      <c r="N280">
        <v>120</v>
      </c>
      <c r="O280" t="s">
        <v>2262</v>
      </c>
      <c r="P280">
        <v>8</v>
      </c>
      <c r="Q280" t="s">
        <v>113</v>
      </c>
      <c r="R280" t="s">
        <v>3327</v>
      </c>
      <c r="S280">
        <v>8.3000000000000007</v>
      </c>
      <c r="T280" t="s">
        <v>2266</v>
      </c>
      <c r="U280">
        <v>1064</v>
      </c>
      <c r="V280">
        <v>150</v>
      </c>
      <c r="W280">
        <v>415</v>
      </c>
      <c r="X280">
        <v>103</v>
      </c>
      <c r="Y280">
        <v>224</v>
      </c>
      <c r="Z280">
        <v>88</v>
      </c>
      <c r="AA280" t="s">
        <v>108</v>
      </c>
      <c r="AB280">
        <v>60</v>
      </c>
      <c r="AC280">
        <v>32</v>
      </c>
      <c r="AD280">
        <v>698.50400000000002</v>
      </c>
      <c r="AE280">
        <v>0.25531900000000002</v>
      </c>
      <c r="AF280">
        <v>0.490066</v>
      </c>
      <c r="AH280">
        <v>30.5</v>
      </c>
      <c r="AI280">
        <f t="shared" si="16"/>
        <v>6.709171283163104E-2</v>
      </c>
      <c r="AJ280">
        <f t="shared" si="17"/>
        <v>0.29446308071509208</v>
      </c>
      <c r="AK280">
        <f t="shared" si="18"/>
        <v>3.8419724067756955E-2</v>
      </c>
      <c r="AL280">
        <f t="shared" si="19"/>
        <v>2.6825524498119702E-4</v>
      </c>
      <c r="AM280">
        <f>U280 - AVERAGEIFS('Placebo Males'!U:U, 'Placebo Males'!B:B, B280, 'Placebo Males'!P:P, P280)</f>
        <v>103.33333333333337</v>
      </c>
      <c r="AN280">
        <f>V280 - AVERAGEIFS('Placebo Males'!V:V, 'Placebo Males'!B:B, B280, 'Placebo Males'!P:P, P280)</f>
        <v>0</v>
      </c>
      <c r="AO280">
        <f>W280 - AVERAGEIFS('Placebo Males'!W:W, 'Placebo Males'!B:B, B280, 'Placebo Males'!P:P, P280)</f>
        <v>15.333333333333314</v>
      </c>
      <c r="AP280">
        <f>X280 - AVERAGEIFS('Placebo Males'!X:X, 'Placebo Males'!B:B, B280, 'Placebo Males'!P:P, P280)</f>
        <v>1</v>
      </c>
      <c r="AQ280">
        <f>Y280 - AVERAGEIFS('Placebo Males'!Y:Y, 'Placebo Males'!B:B, B280, 'Placebo Males'!P:P, P280)</f>
        <v>10.666666666666657</v>
      </c>
      <c r="AR280">
        <f>Z280 - AVERAGEIFS('Placebo Males'!Z:Z, 'Placebo Males'!B:B, B280, 'Placebo Males'!P:P, P280)</f>
        <v>3.6666666666666714</v>
      </c>
      <c r="AS280">
        <f>AB280 - AVERAGEIFS('Placebo Males'!AB:AB, 'Placebo Males'!B:B, B280, 'Placebo Males'!P:P, P280)</f>
        <v>5.6666666666666643</v>
      </c>
      <c r="AT280">
        <f>AC280 - AVERAGEIFS('Placebo Males'!AC:AC, 'Placebo Males'!B:B, B280, 'Placebo Males'!P:P, P280)</f>
        <v>-4.3333333333333357</v>
      </c>
      <c r="AU280">
        <f>AD280 - AVERAGEIFS('Placebo Males'!AD:AD, 'Placebo Males'!B:B, B280, 'Placebo Males'!P:P, P280)</f>
        <v>51.849333333333334</v>
      </c>
      <c r="AV280">
        <f>AE280 - AVERAGEIFS('Placebo Males'!AE:AE, 'Placebo Males'!B:B, B280, 'Placebo Males'!P:P, P280)</f>
        <v>8.5800000000000043E-3</v>
      </c>
      <c r="AW280">
        <f>AF280 - AVERAGEIFS('Placebo Males'!AF:AF, 'Placebo Males'!B:B, B280, 'Placebo Males'!P:P, P280)</f>
        <v>2.2484666666666653E-2</v>
      </c>
    </row>
    <row r="281" spans="1:49" x14ac:dyDescent="0.25">
      <c r="A281" t="s">
        <v>3602</v>
      </c>
      <c r="B281">
        <v>1017</v>
      </c>
      <c r="C281" t="s">
        <v>102</v>
      </c>
      <c r="D281">
        <v>21</v>
      </c>
      <c r="E281">
        <v>170.1</v>
      </c>
      <c r="F281">
        <v>74.599999999999994</v>
      </c>
      <c r="G281">
        <v>112.25</v>
      </c>
      <c r="H281">
        <v>57</v>
      </c>
      <c r="I281" t="s">
        <v>103</v>
      </c>
      <c r="J281" t="s">
        <v>104</v>
      </c>
      <c r="K281" t="s">
        <v>360</v>
      </c>
      <c r="L281" t="s">
        <v>460</v>
      </c>
      <c r="M281" t="s">
        <v>3323</v>
      </c>
      <c r="N281">
        <v>120</v>
      </c>
      <c r="O281" t="s">
        <v>2262</v>
      </c>
      <c r="P281">
        <v>8</v>
      </c>
      <c r="Q281" t="s">
        <v>113</v>
      </c>
      <c r="R281" t="s">
        <v>3327</v>
      </c>
      <c r="S281">
        <v>8.3000000000000007</v>
      </c>
      <c r="T281" t="s">
        <v>2266</v>
      </c>
      <c r="U281">
        <v>1108</v>
      </c>
      <c r="V281">
        <v>158</v>
      </c>
      <c r="W281">
        <v>412</v>
      </c>
      <c r="X281">
        <v>105</v>
      </c>
      <c r="Y281">
        <v>222</v>
      </c>
      <c r="Z281">
        <v>85</v>
      </c>
      <c r="AA281" t="s">
        <v>108</v>
      </c>
      <c r="AB281">
        <v>45</v>
      </c>
      <c r="AC281">
        <v>44</v>
      </c>
      <c r="AD281">
        <v>723.46799999999996</v>
      </c>
      <c r="AE281">
        <v>0.20408200000000001</v>
      </c>
      <c r="AF281">
        <v>0.48206399999999999</v>
      </c>
      <c r="AH281">
        <v>30.5</v>
      </c>
      <c r="AI281">
        <f t="shared" si="16"/>
        <v>6.709171283163104E-2</v>
      </c>
      <c r="AJ281">
        <f t="shared" si="17"/>
        <v>0.29446308071509208</v>
      </c>
      <c r="AK281">
        <f t="shared" si="18"/>
        <v>3.8419724067756955E-2</v>
      </c>
      <c r="AL281">
        <f t="shared" si="19"/>
        <v>2.6825524498119702E-4</v>
      </c>
      <c r="AM281">
        <f>U281 - AVERAGEIFS('Placebo Males'!U:U, 'Placebo Males'!B:B, B281, 'Placebo Males'!P:P, P281)</f>
        <v>147.33333333333337</v>
      </c>
      <c r="AN281">
        <f>V281 - AVERAGEIFS('Placebo Males'!V:V, 'Placebo Males'!B:B, B281, 'Placebo Males'!P:P, P281)</f>
        <v>8</v>
      </c>
      <c r="AO281">
        <f>W281 - AVERAGEIFS('Placebo Males'!W:W, 'Placebo Males'!B:B, B281, 'Placebo Males'!P:P, P281)</f>
        <v>12.333333333333314</v>
      </c>
      <c r="AP281">
        <f>X281 - AVERAGEIFS('Placebo Males'!X:X, 'Placebo Males'!B:B, B281, 'Placebo Males'!P:P, P281)</f>
        <v>3</v>
      </c>
      <c r="AQ281">
        <f>Y281 - AVERAGEIFS('Placebo Males'!Y:Y, 'Placebo Males'!B:B, B281, 'Placebo Males'!P:P, P281)</f>
        <v>8.6666666666666572</v>
      </c>
      <c r="AR281">
        <f>Z281 - AVERAGEIFS('Placebo Males'!Z:Z, 'Placebo Males'!B:B, B281, 'Placebo Males'!P:P, P281)</f>
        <v>0.6666666666666714</v>
      </c>
      <c r="AS281">
        <f>AB281 - AVERAGEIFS('Placebo Males'!AB:AB, 'Placebo Males'!B:B, B281, 'Placebo Males'!P:P, P281)</f>
        <v>-9.3333333333333357</v>
      </c>
      <c r="AT281">
        <f>AC281 - AVERAGEIFS('Placebo Males'!AC:AC, 'Placebo Males'!B:B, B281, 'Placebo Males'!P:P, P281)</f>
        <v>7.6666666666666643</v>
      </c>
      <c r="AU281">
        <f>AD281 - AVERAGEIFS('Placebo Males'!AD:AD, 'Placebo Males'!B:B, B281, 'Placebo Males'!P:P, P281)</f>
        <v>76.813333333333276</v>
      </c>
      <c r="AV281">
        <f>AE281 - AVERAGEIFS('Placebo Males'!AE:AE, 'Placebo Males'!B:B, B281, 'Placebo Males'!P:P, P281)</f>
        <v>-4.2657E-2</v>
      </c>
      <c r="AW281">
        <f>AF281 - AVERAGEIFS('Placebo Males'!AF:AF, 'Placebo Males'!B:B, B281, 'Placebo Males'!P:P, P281)</f>
        <v>1.4482666666666644E-2</v>
      </c>
    </row>
    <row r="282" spans="1:49" x14ac:dyDescent="0.25">
      <c r="A282" t="s">
        <v>3603</v>
      </c>
      <c r="B282">
        <v>1017</v>
      </c>
      <c r="C282" t="s">
        <v>102</v>
      </c>
      <c r="D282">
        <v>21</v>
      </c>
      <c r="E282">
        <v>170.1</v>
      </c>
      <c r="F282">
        <v>74.599999999999994</v>
      </c>
      <c r="G282">
        <v>112.25</v>
      </c>
      <c r="H282">
        <v>57</v>
      </c>
      <c r="I282" t="s">
        <v>103</v>
      </c>
      <c r="J282" t="s">
        <v>104</v>
      </c>
      <c r="K282" t="s">
        <v>360</v>
      </c>
      <c r="L282" t="s">
        <v>460</v>
      </c>
      <c r="M282" t="s">
        <v>3323</v>
      </c>
      <c r="N282">
        <v>120</v>
      </c>
      <c r="O282" t="s">
        <v>2262</v>
      </c>
      <c r="P282">
        <v>12</v>
      </c>
      <c r="Q282" t="s">
        <v>113</v>
      </c>
      <c r="R282" t="s">
        <v>3327</v>
      </c>
      <c r="S282">
        <v>3.93</v>
      </c>
      <c r="T282" t="s">
        <v>2266</v>
      </c>
      <c r="U282">
        <v>988</v>
      </c>
      <c r="V282">
        <v>156</v>
      </c>
      <c r="W282">
        <v>409</v>
      </c>
      <c r="X282">
        <v>104</v>
      </c>
      <c r="Y282">
        <v>222</v>
      </c>
      <c r="Z282">
        <v>83</v>
      </c>
      <c r="AA282" t="s">
        <v>108</v>
      </c>
      <c r="AB282">
        <v>48</v>
      </c>
      <c r="AC282">
        <v>41</v>
      </c>
      <c r="AD282">
        <v>655.84799999999996</v>
      </c>
      <c r="AE282">
        <v>0.22</v>
      </c>
      <c r="AF282">
        <v>0.47459299999999999</v>
      </c>
      <c r="AH282">
        <v>29.8</v>
      </c>
      <c r="AI282">
        <f t="shared" si="16"/>
        <v>6.5551903028937875E-2</v>
      </c>
      <c r="AJ282">
        <f t="shared" si="17"/>
        <v>0.29061890264753265</v>
      </c>
      <c r="AK282">
        <f t="shared" si="18"/>
        <v>3.7663549697852572E-2</v>
      </c>
      <c r="AL282">
        <f t="shared" si="19"/>
        <v>2.601001542031911E-4</v>
      </c>
      <c r="AM282">
        <f>U282 - AVERAGEIFS('Placebo Males'!U:U, 'Placebo Males'!B:B, B282, 'Placebo Males'!P:P, P282)</f>
        <v>-25.333333333333371</v>
      </c>
      <c r="AN282">
        <f>V282 - AVERAGEIFS('Placebo Males'!V:V, 'Placebo Males'!B:B, B282, 'Placebo Males'!P:P, P282)</f>
        <v>4.3333333333333428</v>
      </c>
      <c r="AO282">
        <f>W282 - AVERAGEIFS('Placebo Males'!W:W, 'Placebo Males'!B:B, B282, 'Placebo Males'!P:P, P282)</f>
        <v>15.666666666666686</v>
      </c>
      <c r="AP282">
        <f>X282 - AVERAGEIFS('Placebo Males'!X:X, 'Placebo Males'!B:B, B282, 'Placebo Males'!P:P, P282)</f>
        <v>4.3333333333333286</v>
      </c>
      <c r="AQ282">
        <f>Y282 - AVERAGEIFS('Placebo Males'!Y:Y, 'Placebo Males'!B:B, B282, 'Placebo Males'!P:P, P282)</f>
        <v>5.6666666666666572</v>
      </c>
      <c r="AR282">
        <f>Z282 - AVERAGEIFS('Placebo Males'!Z:Z, 'Placebo Males'!B:B, B282, 'Placebo Males'!P:P, P282)</f>
        <v>5.6666666666666714</v>
      </c>
      <c r="AS282">
        <f>AB282 - AVERAGEIFS('Placebo Males'!AB:AB, 'Placebo Males'!B:B, B282, 'Placebo Males'!P:P, P282)</f>
        <v>-1</v>
      </c>
      <c r="AT282">
        <f>AC282 - AVERAGEIFS('Placebo Males'!AC:AC, 'Placebo Males'!B:B, B282, 'Placebo Males'!P:P, P282)</f>
        <v>8</v>
      </c>
      <c r="AU282">
        <f>AD282 - AVERAGEIFS('Placebo Males'!AD:AD, 'Placebo Males'!B:B, B282, 'Placebo Males'!P:P, P282)</f>
        <v>-163.49766666666676</v>
      </c>
      <c r="AV282">
        <f>AE282 - AVERAGEIFS('Placebo Males'!AE:AE, 'Placebo Males'!B:B, B282, 'Placebo Males'!P:P, P282)</f>
        <v>3.999999999999998E-2</v>
      </c>
      <c r="AW282">
        <f>AF282 - AVERAGEIFS('Placebo Males'!AF:AF, 'Placebo Males'!B:B, B282, 'Placebo Males'!P:P, P282)</f>
        <v>2.3985666666666683E-2</v>
      </c>
    </row>
    <row r="283" spans="1:49" x14ac:dyDescent="0.25">
      <c r="A283" t="s">
        <v>3604</v>
      </c>
      <c r="B283">
        <v>1017</v>
      </c>
      <c r="C283" t="s">
        <v>102</v>
      </c>
      <c r="D283">
        <v>21</v>
      </c>
      <c r="E283">
        <v>170.1</v>
      </c>
      <c r="F283">
        <v>74.599999999999994</v>
      </c>
      <c r="G283">
        <v>112.25</v>
      </c>
      <c r="H283">
        <v>57</v>
      </c>
      <c r="I283" t="s">
        <v>103</v>
      </c>
      <c r="J283" t="s">
        <v>104</v>
      </c>
      <c r="K283" t="s">
        <v>360</v>
      </c>
      <c r="L283" t="s">
        <v>460</v>
      </c>
      <c r="M283" t="s">
        <v>3323</v>
      </c>
      <c r="N283">
        <v>120</v>
      </c>
      <c r="O283" t="s">
        <v>2262</v>
      </c>
      <c r="P283">
        <v>12</v>
      </c>
      <c r="Q283" t="s">
        <v>113</v>
      </c>
      <c r="R283" t="s">
        <v>3327</v>
      </c>
      <c r="S283">
        <v>3.93</v>
      </c>
      <c r="T283" t="s">
        <v>2266</v>
      </c>
      <c r="U283">
        <v>1029</v>
      </c>
      <c r="V283">
        <v>149</v>
      </c>
      <c r="W283">
        <v>411</v>
      </c>
      <c r="X283">
        <v>102</v>
      </c>
      <c r="Y283">
        <v>227</v>
      </c>
      <c r="Z283">
        <v>82</v>
      </c>
      <c r="AA283" t="s">
        <v>108</v>
      </c>
      <c r="AB283">
        <v>56</v>
      </c>
      <c r="AC283">
        <v>31</v>
      </c>
      <c r="AD283">
        <v>691.00800000000004</v>
      </c>
      <c r="AE283">
        <v>0.22449</v>
      </c>
      <c r="AF283">
        <v>0.47181400000000001</v>
      </c>
      <c r="AH283">
        <v>29.8</v>
      </c>
      <c r="AI283">
        <f t="shared" si="16"/>
        <v>6.5551903028937875E-2</v>
      </c>
      <c r="AJ283">
        <f t="shared" si="17"/>
        <v>0.29061890264753265</v>
      </c>
      <c r="AK283">
        <f t="shared" si="18"/>
        <v>3.7663549697852572E-2</v>
      </c>
      <c r="AL283">
        <f t="shared" si="19"/>
        <v>2.601001542031911E-4</v>
      </c>
      <c r="AM283">
        <f>U283 - AVERAGEIFS('Placebo Males'!U:U, 'Placebo Males'!B:B, B283, 'Placebo Males'!P:P, P283)</f>
        <v>15.666666666666629</v>
      </c>
      <c r="AN283">
        <f>V283 - AVERAGEIFS('Placebo Males'!V:V, 'Placebo Males'!B:B, B283, 'Placebo Males'!P:P, P283)</f>
        <v>-2.6666666666666572</v>
      </c>
      <c r="AO283">
        <f>W283 - AVERAGEIFS('Placebo Males'!W:W, 'Placebo Males'!B:B, B283, 'Placebo Males'!P:P, P283)</f>
        <v>17.666666666666686</v>
      </c>
      <c r="AP283">
        <f>X283 - AVERAGEIFS('Placebo Males'!X:X, 'Placebo Males'!B:B, B283, 'Placebo Males'!P:P, P283)</f>
        <v>2.3333333333333286</v>
      </c>
      <c r="AQ283">
        <f>Y283 - AVERAGEIFS('Placebo Males'!Y:Y, 'Placebo Males'!B:B, B283, 'Placebo Males'!P:P, P283)</f>
        <v>10.666666666666657</v>
      </c>
      <c r="AR283">
        <f>Z283 - AVERAGEIFS('Placebo Males'!Z:Z, 'Placebo Males'!B:B, B283, 'Placebo Males'!P:P, P283)</f>
        <v>4.6666666666666714</v>
      </c>
      <c r="AS283">
        <f>AB283 - AVERAGEIFS('Placebo Males'!AB:AB, 'Placebo Males'!B:B, B283, 'Placebo Males'!P:P, P283)</f>
        <v>7</v>
      </c>
      <c r="AT283">
        <f>AC283 - AVERAGEIFS('Placebo Males'!AC:AC, 'Placebo Males'!B:B, B283, 'Placebo Males'!P:P, P283)</f>
        <v>-2</v>
      </c>
      <c r="AU283">
        <f>AD283 - AVERAGEIFS('Placebo Males'!AD:AD, 'Placebo Males'!B:B, B283, 'Placebo Males'!P:P, P283)</f>
        <v>-128.33766666666668</v>
      </c>
      <c r="AV283">
        <f>AE283 - AVERAGEIFS('Placebo Males'!AE:AE, 'Placebo Males'!B:B, B283, 'Placebo Males'!P:P, P283)</f>
        <v>4.4489999999999974E-2</v>
      </c>
      <c r="AW283">
        <f>AF283 - AVERAGEIFS('Placebo Males'!AF:AF, 'Placebo Males'!B:B, B283, 'Placebo Males'!P:P, P283)</f>
        <v>2.1206666666666707E-2</v>
      </c>
    </row>
    <row r="284" spans="1:49" x14ac:dyDescent="0.25">
      <c r="A284" t="s">
        <v>3605</v>
      </c>
      <c r="B284">
        <v>1017</v>
      </c>
      <c r="C284" t="s">
        <v>102</v>
      </c>
      <c r="D284">
        <v>21</v>
      </c>
      <c r="E284">
        <v>170.1</v>
      </c>
      <c r="F284">
        <v>74.599999999999994</v>
      </c>
      <c r="G284">
        <v>112.25</v>
      </c>
      <c r="H284">
        <v>57</v>
      </c>
      <c r="I284" t="s">
        <v>103</v>
      </c>
      <c r="J284" t="s">
        <v>104</v>
      </c>
      <c r="K284" t="s">
        <v>360</v>
      </c>
      <c r="L284" t="s">
        <v>460</v>
      </c>
      <c r="M284" t="s">
        <v>3323</v>
      </c>
      <c r="N284">
        <v>120</v>
      </c>
      <c r="O284" t="s">
        <v>2262</v>
      </c>
      <c r="P284">
        <v>12</v>
      </c>
      <c r="Q284" t="s">
        <v>113</v>
      </c>
      <c r="R284" t="s">
        <v>3327</v>
      </c>
      <c r="S284">
        <v>3.93</v>
      </c>
      <c r="T284" t="s">
        <v>2266</v>
      </c>
      <c r="U284">
        <v>1026</v>
      </c>
      <c r="V284">
        <v>149</v>
      </c>
      <c r="W284">
        <v>408</v>
      </c>
      <c r="X284">
        <v>102</v>
      </c>
      <c r="Y284">
        <v>223</v>
      </c>
      <c r="Z284">
        <v>83</v>
      </c>
      <c r="AA284" t="s">
        <v>108</v>
      </c>
      <c r="AB284">
        <v>49</v>
      </c>
      <c r="AC284">
        <v>40</v>
      </c>
      <c r="AD284">
        <v>666.35699999999997</v>
      </c>
      <c r="AE284">
        <v>0.22</v>
      </c>
      <c r="AF284">
        <v>0.46596300000000002</v>
      </c>
      <c r="AH284">
        <v>29.8</v>
      </c>
      <c r="AI284">
        <f t="shared" si="16"/>
        <v>6.5551903028937875E-2</v>
      </c>
      <c r="AJ284">
        <f t="shared" si="17"/>
        <v>0.29061890264753265</v>
      </c>
      <c r="AK284">
        <f t="shared" si="18"/>
        <v>3.7663549697852572E-2</v>
      </c>
      <c r="AL284">
        <f t="shared" si="19"/>
        <v>2.601001542031911E-4</v>
      </c>
      <c r="AM284">
        <f>U284 - AVERAGEIFS('Placebo Males'!U:U, 'Placebo Males'!B:B, B284, 'Placebo Males'!P:P, P284)</f>
        <v>12.666666666666629</v>
      </c>
      <c r="AN284">
        <f>V284 - AVERAGEIFS('Placebo Males'!V:V, 'Placebo Males'!B:B, B284, 'Placebo Males'!P:P, P284)</f>
        <v>-2.6666666666666572</v>
      </c>
      <c r="AO284">
        <f>W284 - AVERAGEIFS('Placebo Males'!W:W, 'Placebo Males'!B:B, B284, 'Placebo Males'!P:P, P284)</f>
        <v>14.666666666666686</v>
      </c>
      <c r="AP284">
        <f>X284 - AVERAGEIFS('Placebo Males'!X:X, 'Placebo Males'!B:B, B284, 'Placebo Males'!P:P, P284)</f>
        <v>2.3333333333333286</v>
      </c>
      <c r="AQ284">
        <f>Y284 - AVERAGEIFS('Placebo Males'!Y:Y, 'Placebo Males'!B:B, B284, 'Placebo Males'!P:P, P284)</f>
        <v>6.6666666666666572</v>
      </c>
      <c r="AR284">
        <f>Z284 - AVERAGEIFS('Placebo Males'!Z:Z, 'Placebo Males'!B:B, B284, 'Placebo Males'!P:P, P284)</f>
        <v>5.6666666666666714</v>
      </c>
      <c r="AS284">
        <f>AB284 - AVERAGEIFS('Placebo Males'!AB:AB, 'Placebo Males'!B:B, B284, 'Placebo Males'!P:P, P284)</f>
        <v>0</v>
      </c>
      <c r="AT284">
        <f>AC284 - AVERAGEIFS('Placebo Males'!AC:AC, 'Placebo Males'!B:B, B284, 'Placebo Males'!P:P, P284)</f>
        <v>7</v>
      </c>
      <c r="AU284">
        <f>AD284 - AVERAGEIFS('Placebo Males'!AD:AD, 'Placebo Males'!B:B, B284, 'Placebo Males'!P:P, P284)</f>
        <v>-152.98866666666675</v>
      </c>
      <c r="AV284">
        <f>AE284 - AVERAGEIFS('Placebo Males'!AE:AE, 'Placebo Males'!B:B, B284, 'Placebo Males'!P:P, P284)</f>
        <v>3.999999999999998E-2</v>
      </c>
      <c r="AW284">
        <f>AF284 - AVERAGEIFS('Placebo Males'!AF:AF, 'Placebo Males'!B:B, B284, 'Placebo Males'!P:P, P284)</f>
        <v>1.5355666666666712E-2</v>
      </c>
    </row>
    <row r="285" spans="1:49" x14ac:dyDescent="0.25">
      <c r="A285" t="s">
        <v>3606</v>
      </c>
      <c r="B285">
        <v>1017</v>
      </c>
      <c r="C285" t="s">
        <v>102</v>
      </c>
      <c r="D285">
        <v>21</v>
      </c>
      <c r="E285">
        <v>170.1</v>
      </c>
      <c r="F285">
        <v>74.599999999999994</v>
      </c>
      <c r="G285">
        <v>112.25</v>
      </c>
      <c r="H285">
        <v>57</v>
      </c>
      <c r="I285" t="s">
        <v>103</v>
      </c>
      <c r="J285" t="s">
        <v>104</v>
      </c>
      <c r="K285" t="s">
        <v>360</v>
      </c>
      <c r="L285" t="s">
        <v>460</v>
      </c>
      <c r="M285" t="s">
        <v>3323</v>
      </c>
      <c r="N285">
        <v>120</v>
      </c>
      <c r="O285" t="s">
        <v>2262</v>
      </c>
      <c r="P285">
        <v>14</v>
      </c>
      <c r="Q285" t="s">
        <v>113</v>
      </c>
      <c r="R285" t="s">
        <v>3327</v>
      </c>
      <c r="S285">
        <v>3.97</v>
      </c>
      <c r="T285" t="s">
        <v>2266</v>
      </c>
      <c r="U285">
        <v>1051</v>
      </c>
      <c r="V285">
        <v>148</v>
      </c>
      <c r="W285">
        <v>409</v>
      </c>
      <c r="X285">
        <v>102</v>
      </c>
      <c r="Y285">
        <v>227</v>
      </c>
      <c r="Z285">
        <v>80</v>
      </c>
      <c r="AA285" t="s">
        <v>108</v>
      </c>
      <c r="AB285">
        <v>55</v>
      </c>
      <c r="AC285">
        <v>30</v>
      </c>
      <c r="AD285">
        <v>739.48</v>
      </c>
      <c r="AE285">
        <v>0.22</v>
      </c>
      <c r="AF285">
        <v>0.47156599999999999</v>
      </c>
      <c r="AH285">
        <v>29.6</v>
      </c>
      <c r="AI285">
        <f t="shared" si="16"/>
        <v>6.5111957371025542E-2</v>
      </c>
      <c r="AJ285">
        <f t="shared" si="17"/>
        <v>0.28950952861781998</v>
      </c>
      <c r="AK285">
        <f t="shared" si="18"/>
        <v>3.7446923811273347E-2</v>
      </c>
      <c r="AL285">
        <f t="shared" si="19"/>
        <v>2.5778162754153122E-4</v>
      </c>
      <c r="AM285">
        <f>U285 - AVERAGEIFS('Placebo Males'!U:U, 'Placebo Males'!B:B, B285, 'Placebo Males'!P:P, P285)</f>
        <v>-68.666666666666742</v>
      </c>
      <c r="AN285">
        <f>V285 - AVERAGEIFS('Placebo Males'!V:V, 'Placebo Males'!B:B, B285, 'Placebo Males'!P:P, P285)</f>
        <v>-9</v>
      </c>
      <c r="AO285">
        <f>W285 - AVERAGEIFS('Placebo Males'!W:W, 'Placebo Males'!B:B, B285, 'Placebo Males'!P:P, P285)</f>
        <v>0</v>
      </c>
      <c r="AP285">
        <f>X285 - AVERAGEIFS('Placebo Males'!X:X, 'Placebo Males'!B:B, B285, 'Placebo Males'!P:P, P285)</f>
        <v>-2</v>
      </c>
      <c r="AQ285">
        <f>Y285 - AVERAGEIFS('Placebo Males'!Y:Y, 'Placebo Males'!B:B, B285, 'Placebo Males'!P:P, P285)</f>
        <v>-1.6666666666666572</v>
      </c>
      <c r="AR285">
        <f>Z285 - AVERAGEIFS('Placebo Males'!Z:Z, 'Placebo Males'!B:B, B285, 'Placebo Males'!P:P, P285)</f>
        <v>3.6666666666666714</v>
      </c>
      <c r="AS285">
        <f>AB285 - AVERAGEIFS('Placebo Males'!AB:AB, 'Placebo Males'!B:B, B285, 'Placebo Males'!P:P, P285)</f>
        <v>3.6666666666666643</v>
      </c>
      <c r="AT285">
        <f>AC285 - AVERAGEIFS('Placebo Males'!AC:AC, 'Placebo Males'!B:B, B285, 'Placebo Males'!P:P, P285)</f>
        <v>-1.6666666666666679</v>
      </c>
      <c r="AU285">
        <f>AD285 - AVERAGEIFS('Placebo Males'!AD:AD, 'Placebo Males'!B:B, B285, 'Placebo Males'!P:P, P285)</f>
        <v>-58.449333333333357</v>
      </c>
      <c r="AV285">
        <f>AE285 - AVERAGEIFS('Placebo Males'!AE:AE, 'Placebo Males'!B:B, B285, 'Placebo Males'!P:P, P285)</f>
        <v>1.4771333333333359E-2</v>
      </c>
      <c r="AW285">
        <f>AF285 - AVERAGEIFS('Placebo Males'!AF:AF, 'Placebo Males'!B:B, B285, 'Placebo Males'!P:P, P285)</f>
        <v>-1.9813333333333349E-3</v>
      </c>
    </row>
    <row r="286" spans="1:49" x14ac:dyDescent="0.25">
      <c r="A286" t="s">
        <v>3607</v>
      </c>
      <c r="B286">
        <v>1017</v>
      </c>
      <c r="C286" t="s">
        <v>102</v>
      </c>
      <c r="D286">
        <v>21</v>
      </c>
      <c r="E286">
        <v>170.1</v>
      </c>
      <c r="F286">
        <v>74.599999999999994</v>
      </c>
      <c r="G286">
        <v>112.25</v>
      </c>
      <c r="H286">
        <v>57</v>
      </c>
      <c r="I286" t="s">
        <v>103</v>
      </c>
      <c r="J286" t="s">
        <v>104</v>
      </c>
      <c r="K286" t="s">
        <v>360</v>
      </c>
      <c r="L286" t="s">
        <v>460</v>
      </c>
      <c r="M286" t="s">
        <v>3323</v>
      </c>
      <c r="N286">
        <v>120</v>
      </c>
      <c r="O286" t="s">
        <v>2262</v>
      </c>
      <c r="P286">
        <v>14</v>
      </c>
      <c r="Q286" t="s">
        <v>113</v>
      </c>
      <c r="R286" t="s">
        <v>3327</v>
      </c>
      <c r="S286">
        <v>3.97</v>
      </c>
      <c r="T286" t="s">
        <v>2266</v>
      </c>
      <c r="U286">
        <v>1056</v>
      </c>
      <c r="V286">
        <v>149</v>
      </c>
      <c r="W286">
        <v>406</v>
      </c>
      <c r="X286">
        <v>104</v>
      </c>
      <c r="Y286">
        <v>223</v>
      </c>
      <c r="Z286">
        <v>79</v>
      </c>
      <c r="AA286" t="s">
        <v>108</v>
      </c>
      <c r="AB286">
        <v>53</v>
      </c>
      <c r="AC286">
        <v>32</v>
      </c>
      <c r="AD286">
        <v>748.096</v>
      </c>
      <c r="AE286">
        <v>0.22</v>
      </c>
      <c r="AF286">
        <v>0.472356</v>
      </c>
      <c r="AH286">
        <v>29.6</v>
      </c>
      <c r="AI286">
        <f t="shared" si="16"/>
        <v>6.5111957371025542E-2</v>
      </c>
      <c r="AJ286">
        <f t="shared" si="17"/>
        <v>0.28950952861781998</v>
      </c>
      <c r="AK286">
        <f t="shared" si="18"/>
        <v>3.7446923811273347E-2</v>
      </c>
      <c r="AL286">
        <f t="shared" si="19"/>
        <v>2.5778162754153122E-4</v>
      </c>
      <c r="AM286">
        <f>U286 - AVERAGEIFS('Placebo Males'!U:U, 'Placebo Males'!B:B, B286, 'Placebo Males'!P:P, P286)</f>
        <v>-63.666666666666742</v>
      </c>
      <c r="AN286">
        <f>V286 - AVERAGEIFS('Placebo Males'!V:V, 'Placebo Males'!B:B, B286, 'Placebo Males'!P:P, P286)</f>
        <v>-8</v>
      </c>
      <c r="AO286">
        <f>W286 - AVERAGEIFS('Placebo Males'!W:W, 'Placebo Males'!B:B, B286, 'Placebo Males'!P:P, P286)</f>
        <v>-3</v>
      </c>
      <c r="AP286">
        <f>X286 - AVERAGEIFS('Placebo Males'!X:X, 'Placebo Males'!B:B, B286, 'Placebo Males'!P:P, P286)</f>
        <v>0</v>
      </c>
      <c r="AQ286">
        <f>Y286 - AVERAGEIFS('Placebo Males'!Y:Y, 'Placebo Males'!B:B, B286, 'Placebo Males'!P:P, P286)</f>
        <v>-5.6666666666666572</v>
      </c>
      <c r="AR286">
        <f>Z286 - AVERAGEIFS('Placebo Males'!Z:Z, 'Placebo Males'!B:B, B286, 'Placebo Males'!P:P, P286)</f>
        <v>2.6666666666666714</v>
      </c>
      <c r="AS286">
        <f>AB286 - AVERAGEIFS('Placebo Males'!AB:AB, 'Placebo Males'!B:B, B286, 'Placebo Males'!P:P, P286)</f>
        <v>1.6666666666666643</v>
      </c>
      <c r="AT286">
        <f>AC286 - AVERAGEIFS('Placebo Males'!AC:AC, 'Placebo Males'!B:B, B286, 'Placebo Males'!P:P, P286)</f>
        <v>0.33333333333333215</v>
      </c>
      <c r="AU286">
        <f>AD286 - AVERAGEIFS('Placebo Males'!AD:AD, 'Placebo Males'!B:B, B286, 'Placebo Males'!P:P, P286)</f>
        <v>-49.833333333333371</v>
      </c>
      <c r="AV286">
        <f>AE286 - AVERAGEIFS('Placebo Males'!AE:AE, 'Placebo Males'!B:B, B286, 'Placebo Males'!P:P, P286)</f>
        <v>1.4771333333333359E-2</v>
      </c>
      <c r="AW286">
        <f>AF286 - AVERAGEIFS('Placebo Males'!AF:AF, 'Placebo Males'!B:B, B286, 'Placebo Males'!P:P, P286)</f>
        <v>-1.191333333333322E-3</v>
      </c>
    </row>
    <row r="287" spans="1:49" x14ac:dyDescent="0.25">
      <c r="A287" t="s">
        <v>3608</v>
      </c>
      <c r="B287">
        <v>1017</v>
      </c>
      <c r="C287" t="s">
        <v>102</v>
      </c>
      <c r="D287">
        <v>21</v>
      </c>
      <c r="E287">
        <v>170.1</v>
      </c>
      <c r="F287">
        <v>74.599999999999994</v>
      </c>
      <c r="G287">
        <v>112.25</v>
      </c>
      <c r="H287">
        <v>57</v>
      </c>
      <c r="I287" t="s">
        <v>103</v>
      </c>
      <c r="J287" t="s">
        <v>104</v>
      </c>
      <c r="K287" t="s">
        <v>360</v>
      </c>
      <c r="L287" t="s">
        <v>460</v>
      </c>
      <c r="M287" t="s">
        <v>3323</v>
      </c>
      <c r="N287">
        <v>120</v>
      </c>
      <c r="O287" t="s">
        <v>2262</v>
      </c>
      <c r="P287">
        <v>14</v>
      </c>
      <c r="Q287" t="s">
        <v>113</v>
      </c>
      <c r="R287" t="s">
        <v>3327</v>
      </c>
      <c r="S287">
        <v>3.97</v>
      </c>
      <c r="T287" t="s">
        <v>2266</v>
      </c>
      <c r="U287">
        <v>1099</v>
      </c>
      <c r="V287">
        <v>157</v>
      </c>
      <c r="W287">
        <v>407</v>
      </c>
      <c r="X287">
        <v>108</v>
      </c>
      <c r="Y287">
        <v>220</v>
      </c>
      <c r="Z287">
        <v>79</v>
      </c>
      <c r="AA287" t="s">
        <v>108</v>
      </c>
      <c r="AB287">
        <v>52</v>
      </c>
      <c r="AC287">
        <v>33</v>
      </c>
      <c r="AD287">
        <v>751.1</v>
      </c>
      <c r="AE287">
        <v>0.2</v>
      </c>
      <c r="AF287">
        <v>0.47240900000000002</v>
      </c>
      <c r="AH287">
        <v>29.6</v>
      </c>
      <c r="AI287">
        <f t="shared" si="16"/>
        <v>6.5111957371025542E-2</v>
      </c>
      <c r="AJ287">
        <f t="shared" si="17"/>
        <v>0.28950952861781998</v>
      </c>
      <c r="AK287">
        <f t="shared" si="18"/>
        <v>3.7446923811273347E-2</v>
      </c>
      <c r="AL287">
        <f t="shared" si="19"/>
        <v>2.5778162754153122E-4</v>
      </c>
      <c r="AM287">
        <f>U287 - AVERAGEIFS('Placebo Males'!U:U, 'Placebo Males'!B:B, B287, 'Placebo Males'!P:P, P287)</f>
        <v>-20.666666666666742</v>
      </c>
      <c r="AN287">
        <f>V287 - AVERAGEIFS('Placebo Males'!V:V, 'Placebo Males'!B:B, B287, 'Placebo Males'!P:P, P287)</f>
        <v>0</v>
      </c>
      <c r="AO287">
        <f>W287 - AVERAGEIFS('Placebo Males'!W:W, 'Placebo Males'!B:B, B287, 'Placebo Males'!P:P, P287)</f>
        <v>-2</v>
      </c>
      <c r="AP287">
        <f>X287 - AVERAGEIFS('Placebo Males'!X:X, 'Placebo Males'!B:B, B287, 'Placebo Males'!P:P, P287)</f>
        <v>4</v>
      </c>
      <c r="AQ287">
        <f>Y287 - AVERAGEIFS('Placebo Males'!Y:Y, 'Placebo Males'!B:B, B287, 'Placebo Males'!P:P, P287)</f>
        <v>-8.6666666666666572</v>
      </c>
      <c r="AR287">
        <f>Z287 - AVERAGEIFS('Placebo Males'!Z:Z, 'Placebo Males'!B:B, B287, 'Placebo Males'!P:P, P287)</f>
        <v>2.6666666666666714</v>
      </c>
      <c r="AS287">
        <f>AB287 - AVERAGEIFS('Placebo Males'!AB:AB, 'Placebo Males'!B:B, B287, 'Placebo Males'!P:P, P287)</f>
        <v>0.6666666666666643</v>
      </c>
      <c r="AT287">
        <f>AC287 - AVERAGEIFS('Placebo Males'!AC:AC, 'Placebo Males'!B:B, B287, 'Placebo Males'!P:P, P287)</f>
        <v>1.3333333333333321</v>
      </c>
      <c r="AU287">
        <f>AD287 - AVERAGEIFS('Placebo Males'!AD:AD, 'Placebo Males'!B:B, B287, 'Placebo Males'!P:P, P287)</f>
        <v>-46.829333333333352</v>
      </c>
      <c r="AV287">
        <f>AE287 - AVERAGEIFS('Placebo Males'!AE:AE, 'Placebo Males'!B:B, B287, 'Placebo Males'!P:P, P287)</f>
        <v>-5.2286666666666315E-3</v>
      </c>
      <c r="AW287">
        <f>AF287 - AVERAGEIFS('Placebo Males'!AF:AF, 'Placebo Males'!B:B, B287, 'Placebo Males'!P:P, P287)</f>
        <v>-1.1383333333332968E-3</v>
      </c>
    </row>
    <row r="288" spans="1:49" x14ac:dyDescent="0.25">
      <c r="A288" t="s">
        <v>3609</v>
      </c>
      <c r="B288">
        <v>1017</v>
      </c>
      <c r="C288" t="s">
        <v>102</v>
      </c>
      <c r="D288">
        <v>21</v>
      </c>
      <c r="E288">
        <v>170.1</v>
      </c>
      <c r="F288">
        <v>74.599999999999994</v>
      </c>
      <c r="G288">
        <v>112.25</v>
      </c>
      <c r="H288">
        <v>57</v>
      </c>
      <c r="I288" t="s">
        <v>103</v>
      </c>
      <c r="J288" t="s">
        <v>104</v>
      </c>
      <c r="K288" t="s">
        <v>360</v>
      </c>
      <c r="L288" t="s">
        <v>460</v>
      </c>
      <c r="M288" t="s">
        <v>3323</v>
      </c>
      <c r="N288">
        <v>120</v>
      </c>
      <c r="O288" t="s">
        <v>2262</v>
      </c>
      <c r="P288">
        <v>24</v>
      </c>
      <c r="Q288" t="s">
        <v>113</v>
      </c>
      <c r="R288" t="s">
        <v>3327</v>
      </c>
      <c r="S288">
        <v>1.95</v>
      </c>
      <c r="T288" t="s">
        <v>2266</v>
      </c>
      <c r="U288">
        <v>1187</v>
      </c>
      <c r="V288">
        <v>155</v>
      </c>
      <c r="W288">
        <v>429</v>
      </c>
      <c r="X288">
        <v>102</v>
      </c>
      <c r="Y288">
        <v>243</v>
      </c>
      <c r="Z288">
        <v>84</v>
      </c>
      <c r="AA288" t="s">
        <v>108</v>
      </c>
      <c r="AB288">
        <v>58</v>
      </c>
      <c r="AC288">
        <v>31</v>
      </c>
      <c r="AD288">
        <v>649.97900000000004</v>
      </c>
      <c r="AE288">
        <v>0.196078</v>
      </c>
      <c r="AF288">
        <v>0.50293399999999999</v>
      </c>
      <c r="AH288">
        <v>29</v>
      </c>
      <c r="AI288">
        <f t="shared" si="16"/>
        <v>6.3792120397288529E-2</v>
      </c>
      <c r="AJ288">
        <f t="shared" si="17"/>
        <v>0.28615133929122027</v>
      </c>
      <c r="AK288">
        <f t="shared" si="18"/>
        <v>3.6795487776921654E-2</v>
      </c>
      <c r="AL288">
        <f t="shared" si="19"/>
        <v>2.5085706161509513E-4</v>
      </c>
      <c r="AM288">
        <f>U288 - AVERAGEIFS('Placebo Males'!U:U, 'Placebo Males'!B:B, B288, 'Placebo Males'!P:P, P288)</f>
        <v>-20.333333333333258</v>
      </c>
      <c r="AN288">
        <f>V288 - AVERAGEIFS('Placebo Males'!V:V, 'Placebo Males'!B:B, B288, 'Placebo Males'!P:P, P288)</f>
        <v>-6.3333333333333428</v>
      </c>
      <c r="AO288">
        <f>W288 - AVERAGEIFS('Placebo Males'!W:W, 'Placebo Males'!B:B, B288, 'Placebo Males'!P:P, P288)</f>
        <v>10.333333333333314</v>
      </c>
      <c r="AP288">
        <f>X288 - AVERAGEIFS('Placebo Males'!X:X, 'Placebo Males'!B:B, B288, 'Placebo Males'!P:P, P288)</f>
        <v>-1.3333333333333286</v>
      </c>
      <c r="AQ288">
        <f>Y288 - AVERAGEIFS('Placebo Males'!Y:Y, 'Placebo Males'!B:B, B288, 'Placebo Males'!P:P, P288)</f>
        <v>7</v>
      </c>
      <c r="AR288">
        <f>Z288 - AVERAGEIFS('Placebo Males'!Z:Z, 'Placebo Males'!B:B, B288, 'Placebo Males'!P:P, P288)</f>
        <v>4.6666666666666714</v>
      </c>
      <c r="AS288">
        <f>AB288 - AVERAGEIFS('Placebo Males'!AB:AB, 'Placebo Males'!B:B, B288, 'Placebo Males'!P:P, P288)</f>
        <v>6.3333333333333357</v>
      </c>
      <c r="AT288">
        <f>AC288 - AVERAGEIFS('Placebo Males'!AC:AC, 'Placebo Males'!B:B, B288, 'Placebo Males'!P:P, P288)</f>
        <v>-5</v>
      </c>
      <c r="AU288">
        <f>AD288 - AVERAGEIFS('Placebo Males'!AD:AD, 'Placebo Males'!B:B, B288, 'Placebo Males'!P:P, P288)</f>
        <v>-60.09599999999989</v>
      </c>
      <c r="AV288">
        <f>AE288 - AVERAGEIFS('Placebo Males'!AE:AE, 'Placebo Males'!B:B, B288, 'Placebo Males'!P:P, P288)</f>
        <v>5.0523333333333253E-3</v>
      </c>
      <c r="AW288">
        <f>AF288 - AVERAGEIFS('Placebo Males'!AF:AF, 'Placebo Males'!B:B, B288, 'Placebo Males'!P:P, P288)</f>
        <v>5.9236666666666604E-3</v>
      </c>
    </row>
    <row r="289" spans="1:49" x14ac:dyDescent="0.25">
      <c r="A289" t="s">
        <v>3610</v>
      </c>
      <c r="B289">
        <v>1017</v>
      </c>
      <c r="C289" t="s">
        <v>102</v>
      </c>
      <c r="D289">
        <v>21</v>
      </c>
      <c r="E289">
        <v>170.1</v>
      </c>
      <c r="F289">
        <v>74.599999999999994</v>
      </c>
      <c r="G289">
        <v>112.25</v>
      </c>
      <c r="H289">
        <v>57</v>
      </c>
      <c r="I289" t="s">
        <v>103</v>
      </c>
      <c r="J289" t="s">
        <v>104</v>
      </c>
      <c r="K289" t="s">
        <v>360</v>
      </c>
      <c r="L289" t="s">
        <v>460</v>
      </c>
      <c r="M289" t="s">
        <v>3323</v>
      </c>
      <c r="N289">
        <v>120</v>
      </c>
      <c r="O289" t="s">
        <v>2262</v>
      </c>
      <c r="P289">
        <v>24</v>
      </c>
      <c r="Q289" t="s">
        <v>113</v>
      </c>
      <c r="R289" t="s">
        <v>3327</v>
      </c>
      <c r="S289">
        <v>1.95</v>
      </c>
      <c r="T289" t="s">
        <v>2266</v>
      </c>
      <c r="U289">
        <v>1173</v>
      </c>
      <c r="V289">
        <v>148</v>
      </c>
      <c r="W289">
        <v>424</v>
      </c>
      <c r="X289">
        <v>102</v>
      </c>
      <c r="Y289">
        <v>239</v>
      </c>
      <c r="Z289">
        <v>83</v>
      </c>
      <c r="AA289" t="s">
        <v>108</v>
      </c>
      <c r="AB289">
        <v>50</v>
      </c>
      <c r="AC289">
        <v>40</v>
      </c>
      <c r="AD289">
        <v>651.62599999999998</v>
      </c>
      <c r="AE289">
        <v>0.18867900000000001</v>
      </c>
      <c r="AF289">
        <v>0.48964400000000002</v>
      </c>
      <c r="AH289">
        <v>29</v>
      </c>
      <c r="AI289">
        <f t="shared" si="16"/>
        <v>6.3792120397288529E-2</v>
      </c>
      <c r="AJ289">
        <f t="shared" si="17"/>
        <v>0.28615133929122027</v>
      </c>
      <c r="AK289">
        <f t="shared" si="18"/>
        <v>3.6795487776921654E-2</v>
      </c>
      <c r="AL289">
        <f t="shared" si="19"/>
        <v>2.5085706161509513E-4</v>
      </c>
      <c r="AM289">
        <f>U289 - AVERAGEIFS('Placebo Males'!U:U, 'Placebo Males'!B:B, B289, 'Placebo Males'!P:P, P289)</f>
        <v>-34.333333333333258</v>
      </c>
      <c r="AN289">
        <f>V289 - AVERAGEIFS('Placebo Males'!V:V, 'Placebo Males'!B:B, B289, 'Placebo Males'!P:P, P289)</f>
        <v>-13.333333333333343</v>
      </c>
      <c r="AO289">
        <f>W289 - AVERAGEIFS('Placebo Males'!W:W, 'Placebo Males'!B:B, B289, 'Placebo Males'!P:P, P289)</f>
        <v>5.3333333333333144</v>
      </c>
      <c r="AP289">
        <f>X289 - AVERAGEIFS('Placebo Males'!X:X, 'Placebo Males'!B:B, B289, 'Placebo Males'!P:P, P289)</f>
        <v>-1.3333333333333286</v>
      </c>
      <c r="AQ289">
        <f>Y289 - AVERAGEIFS('Placebo Males'!Y:Y, 'Placebo Males'!B:B, B289, 'Placebo Males'!P:P, P289)</f>
        <v>3</v>
      </c>
      <c r="AR289">
        <f>Z289 - AVERAGEIFS('Placebo Males'!Z:Z, 'Placebo Males'!B:B, B289, 'Placebo Males'!P:P, P289)</f>
        <v>3.6666666666666714</v>
      </c>
      <c r="AS289">
        <f>AB289 - AVERAGEIFS('Placebo Males'!AB:AB, 'Placebo Males'!B:B, B289, 'Placebo Males'!P:P, P289)</f>
        <v>-1.6666666666666643</v>
      </c>
      <c r="AT289">
        <f>AC289 - AVERAGEIFS('Placebo Males'!AC:AC, 'Placebo Males'!B:B, B289, 'Placebo Males'!P:P, P289)</f>
        <v>4</v>
      </c>
      <c r="AU289">
        <f>AD289 - AVERAGEIFS('Placebo Males'!AD:AD, 'Placebo Males'!B:B, B289, 'Placebo Males'!P:P, P289)</f>
        <v>-58.448999999999955</v>
      </c>
      <c r="AV289">
        <f>AE289 - AVERAGEIFS('Placebo Males'!AE:AE, 'Placebo Males'!B:B, B289, 'Placebo Males'!P:P, P289)</f>
        <v>-2.3466666666666636E-3</v>
      </c>
      <c r="AW289">
        <f>AF289 - AVERAGEIFS('Placebo Males'!AF:AF, 'Placebo Males'!B:B, B289, 'Placebo Males'!P:P, P289)</f>
        <v>-7.3663333333333081E-3</v>
      </c>
    </row>
    <row r="290" spans="1:49" x14ac:dyDescent="0.25">
      <c r="A290" t="s">
        <v>3611</v>
      </c>
      <c r="B290">
        <v>1017</v>
      </c>
      <c r="C290" t="s">
        <v>102</v>
      </c>
      <c r="D290">
        <v>21</v>
      </c>
      <c r="E290">
        <v>170.1</v>
      </c>
      <c r="F290">
        <v>74.599999999999994</v>
      </c>
      <c r="G290">
        <v>112.25</v>
      </c>
      <c r="H290">
        <v>57</v>
      </c>
      <c r="I290" t="s">
        <v>103</v>
      </c>
      <c r="J290" t="s">
        <v>104</v>
      </c>
      <c r="K290" t="s">
        <v>360</v>
      </c>
      <c r="L290" t="s">
        <v>460</v>
      </c>
      <c r="M290" t="s">
        <v>3323</v>
      </c>
      <c r="N290">
        <v>120</v>
      </c>
      <c r="O290" t="s">
        <v>2262</v>
      </c>
      <c r="P290">
        <v>24</v>
      </c>
      <c r="Q290" t="s">
        <v>113</v>
      </c>
      <c r="R290" t="s">
        <v>3327</v>
      </c>
      <c r="S290">
        <v>1.95</v>
      </c>
      <c r="T290" t="s">
        <v>2266</v>
      </c>
      <c r="U290">
        <v>1154</v>
      </c>
      <c r="V290">
        <v>145</v>
      </c>
      <c r="W290">
        <v>420</v>
      </c>
      <c r="X290">
        <v>105</v>
      </c>
      <c r="Y290">
        <v>233</v>
      </c>
      <c r="Z290">
        <v>82</v>
      </c>
      <c r="AA290" t="s">
        <v>108</v>
      </c>
      <c r="AB290">
        <v>52</v>
      </c>
      <c r="AC290">
        <v>38</v>
      </c>
      <c r="AD290">
        <v>665.09</v>
      </c>
      <c r="AE290">
        <v>0.17647099999999999</v>
      </c>
      <c r="AF290">
        <v>0.48536299999999999</v>
      </c>
      <c r="AH290">
        <v>29</v>
      </c>
      <c r="AI290">
        <f t="shared" si="16"/>
        <v>6.3792120397288529E-2</v>
      </c>
      <c r="AJ290">
        <f t="shared" si="17"/>
        <v>0.28615133929122027</v>
      </c>
      <c r="AK290">
        <f t="shared" si="18"/>
        <v>3.6795487776921654E-2</v>
      </c>
      <c r="AL290">
        <f t="shared" si="19"/>
        <v>2.5085706161509513E-4</v>
      </c>
      <c r="AM290">
        <f>U290 - AVERAGEIFS('Placebo Males'!U:U, 'Placebo Males'!B:B, B290, 'Placebo Males'!P:P, P290)</f>
        <v>-53.333333333333258</v>
      </c>
      <c r="AN290">
        <f>V290 - AVERAGEIFS('Placebo Males'!V:V, 'Placebo Males'!B:B, B290, 'Placebo Males'!P:P, P290)</f>
        <v>-16.333333333333343</v>
      </c>
      <c r="AO290">
        <f>W290 - AVERAGEIFS('Placebo Males'!W:W, 'Placebo Males'!B:B, B290, 'Placebo Males'!P:P, P290)</f>
        <v>1.3333333333333144</v>
      </c>
      <c r="AP290">
        <f>X290 - AVERAGEIFS('Placebo Males'!X:X, 'Placebo Males'!B:B, B290, 'Placebo Males'!P:P, P290)</f>
        <v>1.6666666666666714</v>
      </c>
      <c r="AQ290">
        <f>Y290 - AVERAGEIFS('Placebo Males'!Y:Y, 'Placebo Males'!B:B, B290, 'Placebo Males'!P:P, P290)</f>
        <v>-3</v>
      </c>
      <c r="AR290">
        <f>Z290 - AVERAGEIFS('Placebo Males'!Z:Z, 'Placebo Males'!B:B, B290, 'Placebo Males'!P:P, P290)</f>
        <v>2.6666666666666714</v>
      </c>
      <c r="AS290">
        <f>AB290 - AVERAGEIFS('Placebo Males'!AB:AB, 'Placebo Males'!B:B, B290, 'Placebo Males'!P:P, P290)</f>
        <v>0.3333333333333357</v>
      </c>
      <c r="AT290">
        <f>AC290 - AVERAGEIFS('Placebo Males'!AC:AC, 'Placebo Males'!B:B, B290, 'Placebo Males'!P:P, P290)</f>
        <v>2</v>
      </c>
      <c r="AU290">
        <f>AD290 - AVERAGEIFS('Placebo Males'!AD:AD, 'Placebo Males'!B:B, B290, 'Placebo Males'!P:P, P290)</f>
        <v>-44.9849999999999</v>
      </c>
      <c r="AV290">
        <f>AE290 - AVERAGEIFS('Placebo Males'!AE:AE, 'Placebo Males'!B:B, B290, 'Placebo Males'!P:P, P290)</f>
        <v>-1.4554666666666688E-2</v>
      </c>
      <c r="AW290">
        <f>AF290 - AVERAGEIFS('Placebo Males'!AF:AF, 'Placebo Males'!B:B, B290, 'Placebo Males'!P:P, P290)</f>
        <v>-1.1647333333333343E-2</v>
      </c>
    </row>
    <row r="291" spans="1:49" x14ac:dyDescent="0.25">
      <c r="A291" t="s">
        <v>3612</v>
      </c>
      <c r="B291">
        <v>1018</v>
      </c>
      <c r="C291" t="s">
        <v>102</v>
      </c>
      <c r="D291">
        <v>30</v>
      </c>
      <c r="E291">
        <v>182</v>
      </c>
      <c r="F291">
        <v>73.3</v>
      </c>
      <c r="G291">
        <v>105.5</v>
      </c>
      <c r="H291">
        <v>58.5</v>
      </c>
      <c r="I291" t="s">
        <v>103</v>
      </c>
      <c r="J291" t="s">
        <v>104</v>
      </c>
      <c r="K291" t="s">
        <v>409</v>
      </c>
      <c r="L291" t="s">
        <v>160</v>
      </c>
      <c r="M291" t="s">
        <v>3323</v>
      </c>
      <c r="N291">
        <v>120</v>
      </c>
      <c r="O291" t="s">
        <v>2262</v>
      </c>
      <c r="P291">
        <v>-0.5</v>
      </c>
      <c r="Q291" t="s">
        <v>109</v>
      </c>
      <c r="R291" t="s">
        <v>108</v>
      </c>
      <c r="S291" t="s">
        <v>108</v>
      </c>
      <c r="T291" t="s">
        <v>108</v>
      </c>
      <c r="U291">
        <v>1197</v>
      </c>
      <c r="V291">
        <v>140</v>
      </c>
      <c r="W291">
        <v>436</v>
      </c>
      <c r="X291">
        <v>105</v>
      </c>
      <c r="Y291">
        <v>252</v>
      </c>
      <c r="Z291">
        <v>79</v>
      </c>
      <c r="AA291" t="s">
        <v>108</v>
      </c>
      <c r="AB291">
        <v>57</v>
      </c>
      <c r="AC291">
        <v>25</v>
      </c>
      <c r="AD291">
        <v>357.209</v>
      </c>
      <c r="AE291">
        <v>0.1875</v>
      </c>
      <c r="AF291">
        <v>0.51007400000000003</v>
      </c>
      <c r="AH291">
        <v>27.3</v>
      </c>
      <c r="AI291">
        <f t="shared" si="16"/>
        <v>6.0052582305033686E-2</v>
      </c>
      <c r="AJ291">
        <f t="shared" si="17"/>
        <v>0.27638244178493943</v>
      </c>
      <c r="AK291">
        <f t="shared" si="18"/>
        <v>3.4936739866730626E-2</v>
      </c>
      <c r="AL291">
        <f t="shared" si="19"/>
        <v>2.3149505856034924E-4</v>
      </c>
      <c r="AM291">
        <f>U291 - AVERAGEIFS('Placebo Males'!U:U, 'Placebo Males'!B:B, B291, 'Placebo Males'!P:P, P291)</f>
        <v>201.66666666666663</v>
      </c>
      <c r="AN291">
        <f>V291 - AVERAGEIFS('Placebo Males'!V:V, 'Placebo Males'!B:B, B291, 'Placebo Males'!P:P, P291)</f>
        <v>-21.666666666666657</v>
      </c>
      <c r="AO291">
        <f>W291 - AVERAGEIFS('Placebo Males'!W:W, 'Placebo Males'!B:B, B291, 'Placebo Males'!P:P, P291)</f>
        <v>27</v>
      </c>
      <c r="AP291">
        <f>X291 - AVERAGEIFS('Placebo Males'!X:X, 'Placebo Males'!B:B, B291, 'Placebo Males'!P:P, P291)</f>
        <v>-8</v>
      </c>
      <c r="AQ291">
        <f>Y291 - AVERAGEIFS('Placebo Males'!Y:Y, 'Placebo Males'!B:B, B291, 'Placebo Males'!P:P, P291)</f>
        <v>33.333333333333343</v>
      </c>
      <c r="AR291">
        <f>Z291 - AVERAGEIFS('Placebo Males'!Z:Z, 'Placebo Males'!B:B, B291, 'Placebo Males'!P:P, P291)</f>
        <v>1.6666666666666714</v>
      </c>
      <c r="AS291">
        <f>AB291 - AVERAGEIFS('Placebo Males'!AB:AB, 'Placebo Males'!B:B, B291, 'Placebo Males'!P:P, P291)</f>
        <v>8</v>
      </c>
      <c r="AT291">
        <f>AC291 - AVERAGEIFS('Placebo Males'!AC:AC, 'Placebo Males'!B:B, B291, 'Placebo Males'!P:P, P291)</f>
        <v>0.33333333333333215</v>
      </c>
      <c r="AU291">
        <f>AD291 - AVERAGEIFS('Placebo Males'!AD:AD, 'Placebo Males'!B:B, B291, 'Placebo Males'!P:P, P291)</f>
        <v>-17.357000000000028</v>
      </c>
      <c r="AV291">
        <f>AE291 - AVERAGEIFS('Placebo Males'!AE:AE, 'Placebo Males'!B:B, B291, 'Placebo Males'!P:P, P291)</f>
        <v>-5.080433333333334E-2</v>
      </c>
      <c r="AW291">
        <f>AF291 - AVERAGEIFS('Placebo Males'!AF:AF, 'Placebo Males'!B:B, B291, 'Placebo Males'!P:P, P291)</f>
        <v>3.8639333333333359E-2</v>
      </c>
    </row>
    <row r="292" spans="1:49" x14ac:dyDescent="0.25">
      <c r="A292" t="s">
        <v>3613</v>
      </c>
      <c r="B292">
        <v>1018</v>
      </c>
      <c r="C292" t="s">
        <v>102</v>
      </c>
      <c r="D292">
        <v>30</v>
      </c>
      <c r="E292">
        <v>182</v>
      </c>
      <c r="F292">
        <v>73.3</v>
      </c>
      <c r="G292">
        <v>105.5</v>
      </c>
      <c r="H292">
        <v>58.5</v>
      </c>
      <c r="I292" t="s">
        <v>103</v>
      </c>
      <c r="J292" t="s">
        <v>104</v>
      </c>
      <c r="K292" t="s">
        <v>409</v>
      </c>
      <c r="L292" t="s">
        <v>160</v>
      </c>
      <c r="M292" t="s">
        <v>3323</v>
      </c>
      <c r="N292">
        <v>120</v>
      </c>
      <c r="O292" t="s">
        <v>2262</v>
      </c>
      <c r="P292">
        <v>-0.5</v>
      </c>
      <c r="Q292" t="s">
        <v>109</v>
      </c>
      <c r="R292" t="s">
        <v>108</v>
      </c>
      <c r="S292" t="s">
        <v>108</v>
      </c>
      <c r="T292" t="s">
        <v>108</v>
      </c>
      <c r="U292">
        <v>1155</v>
      </c>
      <c r="V292">
        <v>141</v>
      </c>
      <c r="W292">
        <v>432</v>
      </c>
      <c r="X292">
        <v>103</v>
      </c>
      <c r="Y292">
        <v>252</v>
      </c>
      <c r="Z292">
        <v>77</v>
      </c>
      <c r="AA292" t="s">
        <v>108</v>
      </c>
      <c r="AB292">
        <v>53</v>
      </c>
      <c r="AC292">
        <v>24</v>
      </c>
      <c r="AD292">
        <v>382.99200000000002</v>
      </c>
      <c r="AE292" t="s">
        <v>108</v>
      </c>
      <c r="AF292" t="s">
        <v>108</v>
      </c>
      <c r="AH292">
        <v>27.3</v>
      </c>
      <c r="AI292">
        <f t="shared" si="16"/>
        <v>6.0052582305033686E-2</v>
      </c>
      <c r="AJ292">
        <f t="shared" si="17"/>
        <v>0.27638244178493943</v>
      </c>
      <c r="AK292">
        <f t="shared" si="18"/>
        <v>3.4936739866730626E-2</v>
      </c>
      <c r="AL292">
        <f t="shared" si="19"/>
        <v>2.3149505856034924E-4</v>
      </c>
      <c r="AM292">
        <f>U292 - AVERAGEIFS('Placebo Males'!U:U, 'Placebo Males'!B:B, B292, 'Placebo Males'!P:P, P292)</f>
        <v>159.66666666666663</v>
      </c>
      <c r="AN292">
        <f>V292 - AVERAGEIFS('Placebo Males'!V:V, 'Placebo Males'!B:B, B292, 'Placebo Males'!P:P, P292)</f>
        <v>-20.666666666666657</v>
      </c>
      <c r="AO292">
        <f>W292 - AVERAGEIFS('Placebo Males'!W:W, 'Placebo Males'!B:B, B292, 'Placebo Males'!P:P, P292)</f>
        <v>23</v>
      </c>
      <c r="AP292">
        <f>X292 - AVERAGEIFS('Placebo Males'!X:X, 'Placebo Males'!B:B, B292, 'Placebo Males'!P:P, P292)</f>
        <v>-10</v>
      </c>
      <c r="AQ292">
        <f>Y292 - AVERAGEIFS('Placebo Males'!Y:Y, 'Placebo Males'!B:B, B292, 'Placebo Males'!P:P, P292)</f>
        <v>33.333333333333343</v>
      </c>
      <c r="AR292">
        <f>Z292 - AVERAGEIFS('Placebo Males'!Z:Z, 'Placebo Males'!B:B, B292, 'Placebo Males'!P:P, P292)</f>
        <v>-0.3333333333333286</v>
      </c>
      <c r="AS292">
        <f>AB292 - AVERAGEIFS('Placebo Males'!AB:AB, 'Placebo Males'!B:B, B292, 'Placebo Males'!P:P, P292)</f>
        <v>4</v>
      </c>
      <c r="AT292">
        <f>AC292 - AVERAGEIFS('Placebo Males'!AC:AC, 'Placebo Males'!B:B, B292, 'Placebo Males'!P:P, P292)</f>
        <v>-0.66666666666666785</v>
      </c>
      <c r="AU292">
        <f>AD292 - AVERAGEIFS('Placebo Males'!AD:AD, 'Placebo Males'!B:B, B292, 'Placebo Males'!P:P, P292)</f>
        <v>8.4259999999999877</v>
      </c>
      <c r="AV292" t="e">
        <f>AE292 - AVERAGEIFS('Placebo Males'!AE:AE, 'Placebo Males'!B:B, B292, 'Placebo Males'!P:P, P292)</f>
        <v>#VALUE!</v>
      </c>
      <c r="AW292" t="e">
        <f>AF292 - AVERAGEIFS('Placebo Males'!AF:AF, 'Placebo Males'!B:B, B292, 'Placebo Males'!P:P, P292)</f>
        <v>#VALUE!</v>
      </c>
    </row>
    <row r="293" spans="1:49" x14ac:dyDescent="0.25">
      <c r="A293" t="s">
        <v>3614</v>
      </c>
      <c r="B293">
        <v>1018</v>
      </c>
      <c r="C293" t="s">
        <v>102</v>
      </c>
      <c r="D293">
        <v>30</v>
      </c>
      <c r="E293">
        <v>182</v>
      </c>
      <c r="F293">
        <v>73.3</v>
      </c>
      <c r="G293">
        <v>105.5</v>
      </c>
      <c r="H293">
        <v>58.5</v>
      </c>
      <c r="I293" t="s">
        <v>103</v>
      </c>
      <c r="J293" t="s">
        <v>104</v>
      </c>
      <c r="K293" t="s">
        <v>409</v>
      </c>
      <c r="L293" t="s">
        <v>160</v>
      </c>
      <c r="M293" t="s">
        <v>3323</v>
      </c>
      <c r="N293">
        <v>120</v>
      </c>
      <c r="O293" t="s">
        <v>2262</v>
      </c>
      <c r="P293">
        <v>-0.5</v>
      </c>
      <c r="Q293" t="s">
        <v>109</v>
      </c>
      <c r="R293" t="s">
        <v>108</v>
      </c>
      <c r="S293" t="s">
        <v>108</v>
      </c>
      <c r="T293" t="s">
        <v>108</v>
      </c>
      <c r="U293">
        <v>1048</v>
      </c>
      <c r="V293">
        <v>168</v>
      </c>
      <c r="W293">
        <v>428</v>
      </c>
      <c r="X293">
        <v>99</v>
      </c>
      <c r="Y293">
        <v>248</v>
      </c>
      <c r="Z293">
        <v>81</v>
      </c>
      <c r="AA293" t="s">
        <v>108</v>
      </c>
      <c r="AB293">
        <v>56</v>
      </c>
      <c r="AC293">
        <v>24</v>
      </c>
      <c r="AD293">
        <v>351.34100000000001</v>
      </c>
      <c r="AE293">
        <v>0.22916700000000001</v>
      </c>
      <c r="AF293">
        <v>0.51921300000000004</v>
      </c>
      <c r="AH293">
        <v>27.3</v>
      </c>
      <c r="AI293">
        <f t="shared" si="16"/>
        <v>6.0052582305033686E-2</v>
      </c>
      <c r="AJ293">
        <f t="shared" si="17"/>
        <v>0.27638244178493943</v>
      </c>
      <c r="AK293">
        <f t="shared" si="18"/>
        <v>3.4936739866730626E-2</v>
      </c>
      <c r="AL293">
        <f t="shared" si="19"/>
        <v>2.3149505856034924E-4</v>
      </c>
      <c r="AM293">
        <f>U293 - AVERAGEIFS('Placebo Males'!U:U, 'Placebo Males'!B:B, B293, 'Placebo Males'!P:P, P293)</f>
        <v>52.666666666666629</v>
      </c>
      <c r="AN293">
        <f>V293 - AVERAGEIFS('Placebo Males'!V:V, 'Placebo Males'!B:B, B293, 'Placebo Males'!P:P, P293)</f>
        <v>6.3333333333333428</v>
      </c>
      <c r="AO293">
        <f>W293 - AVERAGEIFS('Placebo Males'!W:W, 'Placebo Males'!B:B, B293, 'Placebo Males'!P:P, P293)</f>
        <v>19</v>
      </c>
      <c r="AP293">
        <f>X293 - AVERAGEIFS('Placebo Males'!X:X, 'Placebo Males'!B:B, B293, 'Placebo Males'!P:P, P293)</f>
        <v>-14</v>
      </c>
      <c r="AQ293">
        <f>Y293 - AVERAGEIFS('Placebo Males'!Y:Y, 'Placebo Males'!B:B, B293, 'Placebo Males'!P:P, P293)</f>
        <v>29.333333333333343</v>
      </c>
      <c r="AR293">
        <f>Z293 - AVERAGEIFS('Placebo Males'!Z:Z, 'Placebo Males'!B:B, B293, 'Placebo Males'!P:P, P293)</f>
        <v>3.6666666666666714</v>
      </c>
      <c r="AS293">
        <f>AB293 - AVERAGEIFS('Placebo Males'!AB:AB, 'Placebo Males'!B:B, B293, 'Placebo Males'!P:P, P293)</f>
        <v>7</v>
      </c>
      <c r="AT293">
        <f>AC293 - AVERAGEIFS('Placebo Males'!AC:AC, 'Placebo Males'!B:B, B293, 'Placebo Males'!P:P, P293)</f>
        <v>-0.66666666666666785</v>
      </c>
      <c r="AU293">
        <f>AD293 - AVERAGEIFS('Placebo Males'!AD:AD, 'Placebo Males'!B:B, B293, 'Placebo Males'!P:P, P293)</f>
        <v>-23.225000000000023</v>
      </c>
      <c r="AV293">
        <f>AE293 - AVERAGEIFS('Placebo Males'!AE:AE, 'Placebo Males'!B:B, B293, 'Placebo Males'!P:P, P293)</f>
        <v>-9.1373333333333306E-3</v>
      </c>
      <c r="AW293">
        <f>AF293 - AVERAGEIFS('Placebo Males'!AF:AF, 'Placebo Males'!B:B, B293, 'Placebo Males'!P:P, P293)</f>
        <v>4.7778333333333367E-2</v>
      </c>
    </row>
    <row r="294" spans="1:49" x14ac:dyDescent="0.25">
      <c r="A294" t="s">
        <v>3615</v>
      </c>
      <c r="B294">
        <v>1018</v>
      </c>
      <c r="C294" t="s">
        <v>102</v>
      </c>
      <c r="D294">
        <v>30</v>
      </c>
      <c r="E294">
        <v>182</v>
      </c>
      <c r="F294">
        <v>73.3</v>
      </c>
      <c r="G294">
        <v>105.5</v>
      </c>
      <c r="H294">
        <v>58.5</v>
      </c>
      <c r="I294" t="s">
        <v>103</v>
      </c>
      <c r="J294" t="s">
        <v>104</v>
      </c>
      <c r="K294" t="s">
        <v>409</v>
      </c>
      <c r="L294" t="s">
        <v>160</v>
      </c>
      <c r="M294" t="s">
        <v>3323</v>
      </c>
      <c r="N294">
        <v>120</v>
      </c>
      <c r="O294" t="s">
        <v>2262</v>
      </c>
      <c r="P294">
        <v>0.5</v>
      </c>
      <c r="Q294" t="s">
        <v>113</v>
      </c>
      <c r="R294" t="s">
        <v>3327</v>
      </c>
      <c r="S294">
        <v>76.5</v>
      </c>
      <c r="T294" t="s">
        <v>2266</v>
      </c>
      <c r="U294">
        <v>1154</v>
      </c>
      <c r="V294">
        <v>160</v>
      </c>
      <c r="W294">
        <v>430</v>
      </c>
      <c r="X294">
        <v>99</v>
      </c>
      <c r="Y294">
        <v>254</v>
      </c>
      <c r="Z294">
        <v>77</v>
      </c>
      <c r="AA294" t="s">
        <v>108</v>
      </c>
      <c r="AB294">
        <v>50</v>
      </c>
      <c r="AC294">
        <v>27</v>
      </c>
      <c r="AD294">
        <v>408.22</v>
      </c>
      <c r="AE294">
        <v>0.170213</v>
      </c>
      <c r="AF294">
        <v>0.50504800000000005</v>
      </c>
      <c r="AH294">
        <v>27.2</v>
      </c>
      <c r="AI294">
        <f t="shared" si="16"/>
        <v>5.983260947607752E-2</v>
      </c>
      <c r="AJ294">
        <f t="shared" si="17"/>
        <v>0.2757956849137011</v>
      </c>
      <c r="AK294">
        <f t="shared" si="18"/>
        <v>3.482678800160488E-2</v>
      </c>
      <c r="AL294">
        <f t="shared" si="19"/>
        <v>2.3036820396626911E-4</v>
      </c>
      <c r="AM294">
        <f>U294 - AVERAGEIFS('Placebo Males'!U:U, 'Placebo Males'!B:B, B294, 'Placebo Males'!P:P, P294)</f>
        <v>48.666666666666742</v>
      </c>
      <c r="AN294">
        <f>V294 - AVERAGEIFS('Placebo Males'!V:V, 'Placebo Males'!B:B, B294, 'Placebo Males'!P:P, P294)</f>
        <v>-1</v>
      </c>
      <c r="AO294">
        <f>W294 - AVERAGEIFS('Placebo Males'!W:W, 'Placebo Males'!B:B, B294, 'Placebo Males'!P:P, P294)</f>
        <v>22.666666666666686</v>
      </c>
      <c r="AP294">
        <f>X294 - AVERAGEIFS('Placebo Males'!X:X, 'Placebo Males'!B:B, B294, 'Placebo Males'!P:P, P294)</f>
        <v>-15.333333333333329</v>
      </c>
      <c r="AQ294">
        <f>Y294 - AVERAGEIFS('Placebo Males'!Y:Y, 'Placebo Males'!B:B, B294, 'Placebo Males'!P:P, P294)</f>
        <v>32.333333333333343</v>
      </c>
      <c r="AR294">
        <f>Z294 - AVERAGEIFS('Placebo Males'!Z:Z, 'Placebo Males'!B:B, B294, 'Placebo Males'!P:P, P294)</f>
        <v>5.6666666666666714</v>
      </c>
      <c r="AS294">
        <f>AB294 - AVERAGEIFS('Placebo Males'!AB:AB, 'Placebo Males'!B:B, B294, 'Placebo Males'!P:P, P294)</f>
        <v>4.3333333333333357</v>
      </c>
      <c r="AT294">
        <f>AC294 - AVERAGEIFS('Placebo Males'!AC:AC, 'Placebo Males'!B:B, B294, 'Placebo Males'!P:P, P294)</f>
        <v>2.6666666666666679</v>
      </c>
      <c r="AU294">
        <f>AD294 - AVERAGEIFS('Placebo Males'!AD:AD, 'Placebo Males'!B:B, B294, 'Placebo Males'!P:P, P294)</f>
        <v>-28.286000000000001</v>
      </c>
      <c r="AV294">
        <f>AE294 - AVERAGEIFS('Placebo Males'!AE:AE, 'Placebo Males'!B:B, B294, 'Placebo Males'!P:P, P294)</f>
        <v>-4.5131333333333329E-2</v>
      </c>
      <c r="AW294">
        <f>AF294 - AVERAGEIFS('Placebo Males'!AF:AF, 'Placebo Males'!B:B, B294, 'Placebo Males'!P:P, P294)</f>
        <v>5.0396000000000052E-2</v>
      </c>
    </row>
    <row r="295" spans="1:49" x14ac:dyDescent="0.25">
      <c r="A295" t="s">
        <v>3616</v>
      </c>
      <c r="B295">
        <v>1018</v>
      </c>
      <c r="C295" t="s">
        <v>102</v>
      </c>
      <c r="D295">
        <v>30</v>
      </c>
      <c r="E295">
        <v>182</v>
      </c>
      <c r="F295">
        <v>73.3</v>
      </c>
      <c r="G295">
        <v>105.5</v>
      </c>
      <c r="H295">
        <v>58.5</v>
      </c>
      <c r="I295" t="s">
        <v>103</v>
      </c>
      <c r="J295" t="s">
        <v>104</v>
      </c>
      <c r="K295" t="s">
        <v>409</v>
      </c>
      <c r="L295" t="s">
        <v>160</v>
      </c>
      <c r="M295" t="s">
        <v>3323</v>
      </c>
      <c r="N295">
        <v>120</v>
      </c>
      <c r="O295" t="s">
        <v>2262</v>
      </c>
      <c r="P295">
        <v>0.5</v>
      </c>
      <c r="Q295" t="s">
        <v>113</v>
      </c>
      <c r="R295" t="s">
        <v>3327</v>
      </c>
      <c r="S295">
        <v>76.5</v>
      </c>
      <c r="T295" t="s">
        <v>2266</v>
      </c>
      <c r="U295">
        <v>1158</v>
      </c>
      <c r="V295">
        <v>159</v>
      </c>
      <c r="W295">
        <v>440</v>
      </c>
      <c r="X295">
        <v>106</v>
      </c>
      <c r="Y295">
        <v>253</v>
      </c>
      <c r="Z295">
        <v>81</v>
      </c>
      <c r="AA295" t="s">
        <v>108</v>
      </c>
      <c r="AB295">
        <v>48</v>
      </c>
      <c r="AC295">
        <v>31</v>
      </c>
      <c r="AD295">
        <v>396.072</v>
      </c>
      <c r="AE295">
        <v>0.17647099999999999</v>
      </c>
      <c r="AF295">
        <v>0.512598</v>
      </c>
      <c r="AH295">
        <v>27.2</v>
      </c>
      <c r="AI295">
        <f t="shared" si="16"/>
        <v>5.983260947607752E-2</v>
      </c>
      <c r="AJ295">
        <f t="shared" si="17"/>
        <v>0.2757956849137011</v>
      </c>
      <c r="AK295">
        <f t="shared" si="18"/>
        <v>3.482678800160488E-2</v>
      </c>
      <c r="AL295">
        <f t="shared" si="19"/>
        <v>2.3036820396626911E-4</v>
      </c>
      <c r="AM295">
        <f>U295 - AVERAGEIFS('Placebo Males'!U:U, 'Placebo Males'!B:B, B295, 'Placebo Males'!P:P, P295)</f>
        <v>52.666666666666742</v>
      </c>
      <c r="AN295">
        <f>V295 - AVERAGEIFS('Placebo Males'!V:V, 'Placebo Males'!B:B, B295, 'Placebo Males'!P:P, P295)</f>
        <v>-2</v>
      </c>
      <c r="AO295">
        <f>W295 - AVERAGEIFS('Placebo Males'!W:W, 'Placebo Males'!B:B, B295, 'Placebo Males'!P:P, P295)</f>
        <v>32.666666666666686</v>
      </c>
      <c r="AP295">
        <f>X295 - AVERAGEIFS('Placebo Males'!X:X, 'Placebo Males'!B:B, B295, 'Placebo Males'!P:P, P295)</f>
        <v>-8.3333333333333286</v>
      </c>
      <c r="AQ295">
        <f>Y295 - AVERAGEIFS('Placebo Males'!Y:Y, 'Placebo Males'!B:B, B295, 'Placebo Males'!P:P, P295)</f>
        <v>31.333333333333343</v>
      </c>
      <c r="AR295">
        <f>Z295 - AVERAGEIFS('Placebo Males'!Z:Z, 'Placebo Males'!B:B, B295, 'Placebo Males'!P:P, P295)</f>
        <v>9.6666666666666714</v>
      </c>
      <c r="AS295">
        <f>AB295 - AVERAGEIFS('Placebo Males'!AB:AB, 'Placebo Males'!B:B, B295, 'Placebo Males'!P:P, P295)</f>
        <v>2.3333333333333357</v>
      </c>
      <c r="AT295">
        <f>AC295 - AVERAGEIFS('Placebo Males'!AC:AC, 'Placebo Males'!B:B, B295, 'Placebo Males'!P:P, P295)</f>
        <v>6.6666666666666679</v>
      </c>
      <c r="AU295">
        <f>AD295 - AVERAGEIFS('Placebo Males'!AD:AD, 'Placebo Males'!B:B, B295, 'Placebo Males'!P:P, P295)</f>
        <v>-40.434000000000026</v>
      </c>
      <c r="AV295">
        <f>AE295 - AVERAGEIFS('Placebo Males'!AE:AE, 'Placebo Males'!B:B, B295, 'Placebo Males'!P:P, P295)</f>
        <v>-3.8873333333333343E-2</v>
      </c>
      <c r="AW295">
        <f>AF295 - AVERAGEIFS('Placebo Males'!AF:AF, 'Placebo Males'!B:B, B295, 'Placebo Males'!P:P, P295)</f>
        <v>5.7945999999999998E-2</v>
      </c>
    </row>
    <row r="296" spans="1:49" x14ac:dyDescent="0.25">
      <c r="A296" t="s">
        <v>3617</v>
      </c>
      <c r="B296">
        <v>1018</v>
      </c>
      <c r="C296" t="s">
        <v>102</v>
      </c>
      <c r="D296">
        <v>30</v>
      </c>
      <c r="E296">
        <v>182</v>
      </c>
      <c r="F296">
        <v>73.3</v>
      </c>
      <c r="G296">
        <v>105.5</v>
      </c>
      <c r="H296">
        <v>58.5</v>
      </c>
      <c r="I296" t="s">
        <v>103</v>
      </c>
      <c r="J296" t="s">
        <v>104</v>
      </c>
      <c r="K296" t="s">
        <v>409</v>
      </c>
      <c r="L296" t="s">
        <v>160</v>
      </c>
      <c r="M296" t="s">
        <v>3323</v>
      </c>
      <c r="N296">
        <v>120</v>
      </c>
      <c r="O296" t="s">
        <v>2262</v>
      </c>
      <c r="P296">
        <v>0.5</v>
      </c>
      <c r="Q296" t="s">
        <v>113</v>
      </c>
      <c r="R296" t="s">
        <v>3327</v>
      </c>
      <c r="S296">
        <v>76.5</v>
      </c>
      <c r="T296" t="s">
        <v>2266</v>
      </c>
      <c r="U296">
        <v>1234</v>
      </c>
      <c r="V296">
        <v>162</v>
      </c>
      <c r="W296">
        <v>438</v>
      </c>
      <c r="X296">
        <v>117</v>
      </c>
      <c r="Y296">
        <v>241</v>
      </c>
      <c r="Z296">
        <v>80</v>
      </c>
      <c r="AA296" t="s">
        <v>108</v>
      </c>
      <c r="AB296">
        <v>45</v>
      </c>
      <c r="AC296">
        <v>31</v>
      </c>
      <c r="AD296">
        <v>399.779</v>
      </c>
      <c r="AE296">
        <v>0.22449</v>
      </c>
      <c r="AF296">
        <v>0.51095500000000005</v>
      </c>
      <c r="AH296">
        <v>27.2</v>
      </c>
      <c r="AI296">
        <f t="shared" si="16"/>
        <v>5.983260947607752E-2</v>
      </c>
      <c r="AJ296">
        <f t="shared" si="17"/>
        <v>0.2757956849137011</v>
      </c>
      <c r="AK296">
        <f t="shared" si="18"/>
        <v>3.482678800160488E-2</v>
      </c>
      <c r="AL296">
        <f t="shared" si="19"/>
        <v>2.3036820396626911E-4</v>
      </c>
      <c r="AM296">
        <f>U296 - AVERAGEIFS('Placebo Males'!U:U, 'Placebo Males'!B:B, B296, 'Placebo Males'!P:P, P296)</f>
        <v>128.66666666666674</v>
      </c>
      <c r="AN296">
        <f>V296 - AVERAGEIFS('Placebo Males'!V:V, 'Placebo Males'!B:B, B296, 'Placebo Males'!P:P, P296)</f>
        <v>1</v>
      </c>
      <c r="AO296">
        <f>W296 - AVERAGEIFS('Placebo Males'!W:W, 'Placebo Males'!B:B, B296, 'Placebo Males'!P:P, P296)</f>
        <v>30.666666666666686</v>
      </c>
      <c r="AP296">
        <f>X296 - AVERAGEIFS('Placebo Males'!X:X, 'Placebo Males'!B:B, B296, 'Placebo Males'!P:P, P296)</f>
        <v>2.6666666666666714</v>
      </c>
      <c r="AQ296">
        <f>Y296 - AVERAGEIFS('Placebo Males'!Y:Y, 'Placebo Males'!B:B, B296, 'Placebo Males'!P:P, P296)</f>
        <v>19.333333333333343</v>
      </c>
      <c r="AR296">
        <f>Z296 - AVERAGEIFS('Placebo Males'!Z:Z, 'Placebo Males'!B:B, B296, 'Placebo Males'!P:P, P296)</f>
        <v>8.6666666666666714</v>
      </c>
      <c r="AS296">
        <f>AB296 - AVERAGEIFS('Placebo Males'!AB:AB, 'Placebo Males'!B:B, B296, 'Placebo Males'!P:P, P296)</f>
        <v>-0.6666666666666643</v>
      </c>
      <c r="AT296">
        <f>AC296 - AVERAGEIFS('Placebo Males'!AC:AC, 'Placebo Males'!B:B, B296, 'Placebo Males'!P:P, P296)</f>
        <v>6.6666666666666679</v>
      </c>
      <c r="AU296">
        <f>AD296 - AVERAGEIFS('Placebo Males'!AD:AD, 'Placebo Males'!B:B, B296, 'Placebo Males'!P:P, P296)</f>
        <v>-36.727000000000032</v>
      </c>
      <c r="AV296">
        <f>AE296 - AVERAGEIFS('Placebo Males'!AE:AE, 'Placebo Males'!B:B, B296, 'Placebo Males'!P:P, P296)</f>
        <v>9.1456666666666631E-3</v>
      </c>
      <c r="AW296">
        <f>AF296 - AVERAGEIFS('Placebo Males'!AF:AF, 'Placebo Males'!B:B, B296, 'Placebo Males'!P:P, P296)</f>
        <v>5.6303000000000047E-2</v>
      </c>
    </row>
    <row r="297" spans="1:49" x14ac:dyDescent="0.25">
      <c r="A297" t="s">
        <v>3618</v>
      </c>
      <c r="B297">
        <v>1018</v>
      </c>
      <c r="C297" t="s">
        <v>102</v>
      </c>
      <c r="D297">
        <v>30</v>
      </c>
      <c r="E297">
        <v>182</v>
      </c>
      <c r="F297">
        <v>73.3</v>
      </c>
      <c r="G297">
        <v>105.5</v>
      </c>
      <c r="H297">
        <v>58.5</v>
      </c>
      <c r="I297" t="s">
        <v>103</v>
      </c>
      <c r="J297" t="s">
        <v>104</v>
      </c>
      <c r="K297" t="s">
        <v>409</v>
      </c>
      <c r="L297" t="s">
        <v>160</v>
      </c>
      <c r="M297" t="s">
        <v>3323</v>
      </c>
      <c r="N297">
        <v>120</v>
      </c>
      <c r="O297" t="s">
        <v>2262</v>
      </c>
      <c r="P297">
        <v>1</v>
      </c>
      <c r="Q297" t="s">
        <v>113</v>
      </c>
      <c r="R297" t="s">
        <v>3327</v>
      </c>
      <c r="S297">
        <v>97.4</v>
      </c>
      <c r="T297" t="s">
        <v>2266</v>
      </c>
      <c r="U297">
        <v>1155</v>
      </c>
      <c r="V297">
        <v>167</v>
      </c>
      <c r="W297">
        <v>429</v>
      </c>
      <c r="X297">
        <v>112</v>
      </c>
      <c r="Y297">
        <v>237</v>
      </c>
      <c r="Z297">
        <v>80</v>
      </c>
      <c r="AA297" t="s">
        <v>108</v>
      </c>
      <c r="AB297">
        <v>54</v>
      </c>
      <c r="AC297">
        <v>22</v>
      </c>
      <c r="AD297">
        <v>368.99299999999999</v>
      </c>
      <c r="AE297">
        <v>0.17647099999999999</v>
      </c>
      <c r="AF297">
        <v>0.51900299999999999</v>
      </c>
      <c r="AH297">
        <v>26.7</v>
      </c>
      <c r="AI297">
        <f t="shared" si="16"/>
        <v>5.873274533129668E-2</v>
      </c>
      <c r="AJ297">
        <f t="shared" si="17"/>
        <v>0.27284099805262496</v>
      </c>
      <c r="AK297">
        <f t="shared" si="18"/>
        <v>3.4275981018423329E-2</v>
      </c>
      <c r="AL297">
        <f t="shared" si="19"/>
        <v>2.2475445567993191E-4</v>
      </c>
      <c r="AM297">
        <f>U297 - AVERAGEIFS('Placebo Males'!U:U, 'Placebo Males'!B:B, B297, 'Placebo Males'!P:P, P297)</f>
        <v>-28.333333333333258</v>
      </c>
      <c r="AN297">
        <f>V297 - AVERAGEIFS('Placebo Males'!V:V, 'Placebo Males'!B:B, B297, 'Placebo Males'!P:P, P297)</f>
        <v>4.6666666666666572</v>
      </c>
      <c r="AO297">
        <f>W297 - AVERAGEIFS('Placebo Males'!W:W, 'Placebo Males'!B:B, B297, 'Placebo Males'!P:P, P297)</f>
        <v>15.333333333333314</v>
      </c>
      <c r="AP297">
        <f>X297 - AVERAGEIFS('Placebo Males'!X:X, 'Placebo Males'!B:B, B297, 'Placebo Males'!P:P, P297)</f>
        <v>-0.3333333333333286</v>
      </c>
      <c r="AQ297">
        <f>Y297 - AVERAGEIFS('Placebo Males'!Y:Y, 'Placebo Males'!B:B, B297, 'Placebo Males'!P:P, P297)</f>
        <v>8.6666666666666572</v>
      </c>
      <c r="AR297">
        <f>Z297 - AVERAGEIFS('Placebo Males'!Z:Z, 'Placebo Males'!B:B, B297, 'Placebo Males'!P:P, P297)</f>
        <v>7</v>
      </c>
      <c r="AS297">
        <f>AB297 - AVERAGEIFS('Placebo Males'!AB:AB, 'Placebo Males'!B:B, B297, 'Placebo Males'!P:P, P297)</f>
        <v>7</v>
      </c>
      <c r="AT297">
        <f>AC297 - AVERAGEIFS('Placebo Males'!AC:AC, 'Placebo Males'!B:B, B297, 'Placebo Males'!P:P, P297)</f>
        <v>-5.3333333333333321</v>
      </c>
      <c r="AU297">
        <f>AD297 - AVERAGEIFS('Placebo Males'!AD:AD, 'Placebo Males'!B:B, B297, 'Placebo Males'!P:P, P297)</f>
        <v>-27.768666666666718</v>
      </c>
      <c r="AV297">
        <f>AE297 - AVERAGEIFS('Placebo Males'!AE:AE, 'Placebo Males'!B:B, B297, 'Placebo Males'!P:P, P297)</f>
        <v>-4.1278666666666658E-2</v>
      </c>
      <c r="AW297">
        <f>AF297 - AVERAGEIFS('Placebo Males'!AF:AF, 'Placebo Males'!B:B, B297, 'Placebo Males'!P:P, P297)</f>
        <v>4.5379666666666651E-2</v>
      </c>
    </row>
    <row r="298" spans="1:49" x14ac:dyDescent="0.25">
      <c r="A298" t="s">
        <v>3619</v>
      </c>
      <c r="B298">
        <v>1018</v>
      </c>
      <c r="C298" t="s">
        <v>102</v>
      </c>
      <c r="D298">
        <v>30</v>
      </c>
      <c r="E298">
        <v>182</v>
      </c>
      <c r="F298">
        <v>73.3</v>
      </c>
      <c r="G298">
        <v>105.5</v>
      </c>
      <c r="H298">
        <v>58.5</v>
      </c>
      <c r="I298" t="s">
        <v>103</v>
      </c>
      <c r="J298" t="s">
        <v>104</v>
      </c>
      <c r="K298" t="s">
        <v>409</v>
      </c>
      <c r="L298" t="s">
        <v>160</v>
      </c>
      <c r="M298" t="s">
        <v>3323</v>
      </c>
      <c r="N298">
        <v>120</v>
      </c>
      <c r="O298" t="s">
        <v>2262</v>
      </c>
      <c r="P298">
        <v>1</v>
      </c>
      <c r="Q298" t="s">
        <v>113</v>
      </c>
      <c r="R298" t="s">
        <v>3327</v>
      </c>
      <c r="S298">
        <v>97.4</v>
      </c>
      <c r="T298" t="s">
        <v>2266</v>
      </c>
      <c r="U298">
        <v>1111</v>
      </c>
      <c r="V298">
        <v>151</v>
      </c>
      <c r="W298">
        <v>430</v>
      </c>
      <c r="X298">
        <v>104</v>
      </c>
      <c r="Y298">
        <v>246</v>
      </c>
      <c r="Z298">
        <v>80</v>
      </c>
      <c r="AA298" t="s">
        <v>108</v>
      </c>
      <c r="AB298">
        <v>51</v>
      </c>
      <c r="AC298">
        <v>25</v>
      </c>
      <c r="AD298">
        <v>375.28500000000003</v>
      </c>
      <c r="AE298">
        <v>0.2</v>
      </c>
      <c r="AF298">
        <v>0.50127999999999995</v>
      </c>
      <c r="AH298">
        <v>26.7</v>
      </c>
      <c r="AI298">
        <f t="shared" si="16"/>
        <v>5.873274533129668E-2</v>
      </c>
      <c r="AJ298">
        <f t="shared" si="17"/>
        <v>0.27284099805262496</v>
      </c>
      <c r="AK298">
        <f t="shared" si="18"/>
        <v>3.4275981018423329E-2</v>
      </c>
      <c r="AL298">
        <f t="shared" si="19"/>
        <v>2.2475445567993191E-4</v>
      </c>
      <c r="AM298">
        <f>U298 - AVERAGEIFS('Placebo Males'!U:U, 'Placebo Males'!B:B, B298, 'Placebo Males'!P:P, P298)</f>
        <v>-72.333333333333258</v>
      </c>
      <c r="AN298">
        <f>V298 - AVERAGEIFS('Placebo Males'!V:V, 'Placebo Males'!B:B, B298, 'Placebo Males'!P:P, P298)</f>
        <v>-11.333333333333343</v>
      </c>
      <c r="AO298">
        <f>W298 - AVERAGEIFS('Placebo Males'!W:W, 'Placebo Males'!B:B, B298, 'Placebo Males'!P:P, P298)</f>
        <v>16.333333333333314</v>
      </c>
      <c r="AP298">
        <f>X298 - AVERAGEIFS('Placebo Males'!X:X, 'Placebo Males'!B:B, B298, 'Placebo Males'!P:P, P298)</f>
        <v>-8.3333333333333286</v>
      </c>
      <c r="AQ298">
        <f>Y298 - AVERAGEIFS('Placebo Males'!Y:Y, 'Placebo Males'!B:B, B298, 'Placebo Males'!P:P, P298)</f>
        <v>17.666666666666657</v>
      </c>
      <c r="AR298">
        <f>Z298 - AVERAGEIFS('Placebo Males'!Z:Z, 'Placebo Males'!B:B, B298, 'Placebo Males'!P:P, P298)</f>
        <v>7</v>
      </c>
      <c r="AS298">
        <f>AB298 - AVERAGEIFS('Placebo Males'!AB:AB, 'Placebo Males'!B:B, B298, 'Placebo Males'!P:P, P298)</f>
        <v>4</v>
      </c>
      <c r="AT298">
        <f>AC298 - AVERAGEIFS('Placebo Males'!AC:AC, 'Placebo Males'!B:B, B298, 'Placebo Males'!P:P, P298)</f>
        <v>-2.3333333333333321</v>
      </c>
      <c r="AU298">
        <f>AD298 - AVERAGEIFS('Placebo Males'!AD:AD, 'Placebo Males'!B:B, B298, 'Placebo Males'!P:P, P298)</f>
        <v>-21.476666666666688</v>
      </c>
      <c r="AV298">
        <f>AE298 - AVERAGEIFS('Placebo Males'!AE:AE, 'Placebo Males'!B:B, B298, 'Placebo Males'!P:P, P298)</f>
        <v>-1.7749666666666636E-2</v>
      </c>
      <c r="AW298">
        <f>AF298 - AVERAGEIFS('Placebo Males'!AF:AF, 'Placebo Males'!B:B, B298, 'Placebo Males'!P:P, P298)</f>
        <v>2.7656666666666607E-2</v>
      </c>
    </row>
    <row r="299" spans="1:49" x14ac:dyDescent="0.25">
      <c r="A299" t="s">
        <v>3620</v>
      </c>
      <c r="B299">
        <v>1018</v>
      </c>
      <c r="C299" t="s">
        <v>102</v>
      </c>
      <c r="D299">
        <v>30</v>
      </c>
      <c r="E299">
        <v>182</v>
      </c>
      <c r="F299">
        <v>73.3</v>
      </c>
      <c r="G299">
        <v>105.5</v>
      </c>
      <c r="H299">
        <v>58.5</v>
      </c>
      <c r="I299" t="s">
        <v>103</v>
      </c>
      <c r="J299" t="s">
        <v>104</v>
      </c>
      <c r="K299" t="s">
        <v>409</v>
      </c>
      <c r="L299" t="s">
        <v>160</v>
      </c>
      <c r="M299" t="s">
        <v>3323</v>
      </c>
      <c r="N299">
        <v>120</v>
      </c>
      <c r="O299" t="s">
        <v>2262</v>
      </c>
      <c r="P299">
        <v>1</v>
      </c>
      <c r="Q299" t="s">
        <v>113</v>
      </c>
      <c r="R299" t="s">
        <v>3327</v>
      </c>
      <c r="S299">
        <v>97.4</v>
      </c>
      <c r="T299" t="s">
        <v>2266</v>
      </c>
      <c r="U299">
        <v>1180</v>
      </c>
      <c r="V299">
        <v>164</v>
      </c>
      <c r="W299">
        <v>430</v>
      </c>
      <c r="X299">
        <v>102</v>
      </c>
      <c r="Y299">
        <v>247</v>
      </c>
      <c r="Z299">
        <v>81</v>
      </c>
      <c r="AA299" t="s">
        <v>108</v>
      </c>
      <c r="AB299">
        <v>52</v>
      </c>
      <c r="AC299">
        <v>25</v>
      </c>
      <c r="AD299">
        <v>368.84199999999998</v>
      </c>
      <c r="AE299">
        <v>0.17307700000000001</v>
      </c>
      <c r="AF299">
        <v>0.50748400000000005</v>
      </c>
      <c r="AH299">
        <v>26.7</v>
      </c>
      <c r="AI299">
        <f t="shared" si="16"/>
        <v>5.873274533129668E-2</v>
      </c>
      <c r="AJ299">
        <f t="shared" si="17"/>
        <v>0.27284099805262496</v>
      </c>
      <c r="AK299">
        <f t="shared" si="18"/>
        <v>3.4275981018423329E-2</v>
      </c>
      <c r="AL299">
        <f t="shared" si="19"/>
        <v>2.2475445567993191E-4</v>
      </c>
      <c r="AM299">
        <f>U299 - AVERAGEIFS('Placebo Males'!U:U, 'Placebo Males'!B:B, B299, 'Placebo Males'!P:P, P299)</f>
        <v>-3.3333333333332575</v>
      </c>
      <c r="AN299">
        <f>V299 - AVERAGEIFS('Placebo Males'!V:V, 'Placebo Males'!B:B, B299, 'Placebo Males'!P:P, P299)</f>
        <v>1.6666666666666572</v>
      </c>
      <c r="AO299">
        <f>W299 - AVERAGEIFS('Placebo Males'!W:W, 'Placebo Males'!B:B, B299, 'Placebo Males'!P:P, P299)</f>
        <v>16.333333333333314</v>
      </c>
      <c r="AP299">
        <f>X299 - AVERAGEIFS('Placebo Males'!X:X, 'Placebo Males'!B:B, B299, 'Placebo Males'!P:P, P299)</f>
        <v>-10.333333333333329</v>
      </c>
      <c r="AQ299">
        <f>Y299 - AVERAGEIFS('Placebo Males'!Y:Y, 'Placebo Males'!B:B, B299, 'Placebo Males'!P:P, P299)</f>
        <v>18.666666666666657</v>
      </c>
      <c r="AR299">
        <f>Z299 - AVERAGEIFS('Placebo Males'!Z:Z, 'Placebo Males'!B:B, B299, 'Placebo Males'!P:P, P299)</f>
        <v>8</v>
      </c>
      <c r="AS299">
        <f>AB299 - AVERAGEIFS('Placebo Males'!AB:AB, 'Placebo Males'!B:B, B299, 'Placebo Males'!P:P, P299)</f>
        <v>5</v>
      </c>
      <c r="AT299">
        <f>AC299 - AVERAGEIFS('Placebo Males'!AC:AC, 'Placebo Males'!B:B, B299, 'Placebo Males'!P:P, P299)</f>
        <v>-2.3333333333333321</v>
      </c>
      <c r="AU299">
        <f>AD299 - AVERAGEIFS('Placebo Males'!AD:AD, 'Placebo Males'!B:B, B299, 'Placebo Males'!P:P, P299)</f>
        <v>-27.919666666666728</v>
      </c>
      <c r="AV299">
        <f>AE299 - AVERAGEIFS('Placebo Males'!AE:AE, 'Placebo Males'!B:B, B299, 'Placebo Males'!P:P, P299)</f>
        <v>-4.4672666666666638E-2</v>
      </c>
      <c r="AW299">
        <f>AF299 - AVERAGEIFS('Placebo Males'!AF:AF, 'Placebo Males'!B:B, B299, 'Placebo Males'!P:P, P299)</f>
        <v>3.3860666666666706E-2</v>
      </c>
    </row>
    <row r="300" spans="1:49" x14ac:dyDescent="0.25">
      <c r="A300" t="s">
        <v>3621</v>
      </c>
      <c r="B300">
        <v>1018</v>
      </c>
      <c r="C300" t="s">
        <v>102</v>
      </c>
      <c r="D300">
        <v>30</v>
      </c>
      <c r="E300">
        <v>182</v>
      </c>
      <c r="F300">
        <v>73.3</v>
      </c>
      <c r="G300">
        <v>105.5</v>
      </c>
      <c r="H300">
        <v>58.5</v>
      </c>
      <c r="I300" t="s">
        <v>103</v>
      </c>
      <c r="J300" t="s">
        <v>104</v>
      </c>
      <c r="K300" t="s">
        <v>409</v>
      </c>
      <c r="L300" t="s">
        <v>160</v>
      </c>
      <c r="M300" t="s">
        <v>3323</v>
      </c>
      <c r="N300">
        <v>120</v>
      </c>
      <c r="O300" t="s">
        <v>2262</v>
      </c>
      <c r="P300">
        <v>1.5</v>
      </c>
      <c r="Q300" t="s">
        <v>113</v>
      </c>
      <c r="R300" t="s">
        <v>3327</v>
      </c>
      <c r="S300">
        <v>87.5</v>
      </c>
      <c r="T300" t="s">
        <v>2266</v>
      </c>
      <c r="U300">
        <v>1181</v>
      </c>
      <c r="V300">
        <v>178</v>
      </c>
      <c r="W300">
        <v>425</v>
      </c>
      <c r="X300">
        <v>100</v>
      </c>
      <c r="Y300">
        <v>248</v>
      </c>
      <c r="Z300">
        <v>77</v>
      </c>
      <c r="AA300" t="s">
        <v>108</v>
      </c>
      <c r="AB300">
        <v>54</v>
      </c>
      <c r="AC300">
        <v>26</v>
      </c>
      <c r="AD300">
        <v>409.01299999999998</v>
      </c>
      <c r="AE300">
        <v>0.196078</v>
      </c>
      <c r="AF300">
        <v>0.48758600000000002</v>
      </c>
      <c r="AH300">
        <v>26.7</v>
      </c>
      <c r="AI300">
        <f t="shared" si="16"/>
        <v>5.873274533129668E-2</v>
      </c>
      <c r="AJ300">
        <f t="shared" si="17"/>
        <v>0.27284099805262496</v>
      </c>
      <c r="AK300">
        <f t="shared" si="18"/>
        <v>3.4275981018423329E-2</v>
      </c>
      <c r="AL300">
        <f t="shared" si="19"/>
        <v>2.2475445567993191E-4</v>
      </c>
      <c r="AM300">
        <f>U300 - AVERAGEIFS('Placebo Males'!U:U, 'Placebo Males'!B:B, B300, 'Placebo Males'!P:P, P300)</f>
        <v>143.66666666666674</v>
      </c>
      <c r="AN300">
        <f>V300 - AVERAGEIFS('Placebo Males'!V:V, 'Placebo Males'!B:B, B300, 'Placebo Males'!P:P, P300)</f>
        <v>17</v>
      </c>
      <c r="AO300">
        <f>W300 - AVERAGEIFS('Placebo Males'!W:W, 'Placebo Males'!B:B, B300, 'Placebo Males'!P:P, P300)</f>
        <v>16.333333333333314</v>
      </c>
      <c r="AP300">
        <f>X300 - AVERAGEIFS('Placebo Males'!X:X, 'Placebo Males'!B:B, B300, 'Placebo Males'!P:P, P300)</f>
        <v>-10.666666666666671</v>
      </c>
      <c r="AQ300">
        <f>Y300 - AVERAGEIFS('Placebo Males'!Y:Y, 'Placebo Males'!B:B, B300, 'Placebo Males'!P:P, P300)</f>
        <v>22</v>
      </c>
      <c r="AR300">
        <f>Z300 - AVERAGEIFS('Placebo Males'!Z:Z, 'Placebo Males'!B:B, B300, 'Placebo Males'!P:P, P300)</f>
        <v>5</v>
      </c>
      <c r="AS300">
        <f>AB300 - AVERAGEIFS('Placebo Males'!AB:AB, 'Placebo Males'!B:B, B300, 'Placebo Males'!P:P, P300)</f>
        <v>6.6666666666666643</v>
      </c>
      <c r="AT300">
        <f>AC300 - AVERAGEIFS('Placebo Males'!AC:AC, 'Placebo Males'!B:B, B300, 'Placebo Males'!P:P, P300)</f>
        <v>2</v>
      </c>
      <c r="AU300">
        <f>AD300 - AVERAGEIFS('Placebo Males'!AD:AD, 'Placebo Males'!B:B, B300, 'Placebo Males'!P:P, P300)</f>
        <v>-14.622666666666646</v>
      </c>
      <c r="AV300">
        <f>AE300 - AVERAGEIFS('Placebo Males'!AE:AE, 'Placebo Males'!B:B, B300, 'Placebo Males'!P:P, P300)</f>
        <v>-3.803533333333331E-2</v>
      </c>
      <c r="AW300">
        <f>AF300 - AVERAGEIFS('Placebo Males'!AF:AF, 'Placebo Males'!B:B, B300, 'Placebo Males'!P:P, P300)</f>
        <v>2.8200666666666707E-2</v>
      </c>
    </row>
    <row r="301" spans="1:49" x14ac:dyDescent="0.25">
      <c r="A301" t="s">
        <v>3622</v>
      </c>
      <c r="B301">
        <v>1018</v>
      </c>
      <c r="C301" t="s">
        <v>102</v>
      </c>
      <c r="D301">
        <v>30</v>
      </c>
      <c r="E301">
        <v>182</v>
      </c>
      <c r="F301">
        <v>73.3</v>
      </c>
      <c r="G301">
        <v>105.5</v>
      </c>
      <c r="H301">
        <v>58.5</v>
      </c>
      <c r="I301" t="s">
        <v>103</v>
      </c>
      <c r="J301" t="s">
        <v>104</v>
      </c>
      <c r="K301" t="s">
        <v>409</v>
      </c>
      <c r="L301" t="s">
        <v>160</v>
      </c>
      <c r="M301" t="s">
        <v>3323</v>
      </c>
      <c r="N301">
        <v>120</v>
      </c>
      <c r="O301" t="s">
        <v>2262</v>
      </c>
      <c r="P301">
        <v>1.5</v>
      </c>
      <c r="Q301" t="s">
        <v>113</v>
      </c>
      <c r="R301" t="s">
        <v>3327</v>
      </c>
      <c r="S301">
        <v>87.5</v>
      </c>
      <c r="T301" t="s">
        <v>2266</v>
      </c>
      <c r="U301">
        <v>1165</v>
      </c>
      <c r="V301">
        <v>185</v>
      </c>
      <c r="W301">
        <v>421</v>
      </c>
      <c r="X301">
        <v>102</v>
      </c>
      <c r="Y301">
        <v>242</v>
      </c>
      <c r="Z301">
        <v>77</v>
      </c>
      <c r="AA301" t="s">
        <v>108</v>
      </c>
      <c r="AB301">
        <v>52</v>
      </c>
      <c r="AC301">
        <v>24</v>
      </c>
      <c r="AD301">
        <v>434.44600000000003</v>
      </c>
      <c r="AE301">
        <v>0.17647099999999999</v>
      </c>
      <c r="AF301">
        <v>0.479049</v>
      </c>
      <c r="AH301">
        <v>26.7</v>
      </c>
      <c r="AI301">
        <f t="shared" si="16"/>
        <v>5.873274533129668E-2</v>
      </c>
      <c r="AJ301">
        <f t="shared" si="17"/>
        <v>0.27284099805262496</v>
      </c>
      <c r="AK301">
        <f t="shared" si="18"/>
        <v>3.4275981018423329E-2</v>
      </c>
      <c r="AL301">
        <f t="shared" si="19"/>
        <v>2.2475445567993191E-4</v>
      </c>
      <c r="AM301">
        <f>U301 - AVERAGEIFS('Placebo Males'!U:U, 'Placebo Males'!B:B, B301, 'Placebo Males'!P:P, P301)</f>
        <v>127.66666666666674</v>
      </c>
      <c r="AN301">
        <f>V301 - AVERAGEIFS('Placebo Males'!V:V, 'Placebo Males'!B:B, B301, 'Placebo Males'!P:P, P301)</f>
        <v>24</v>
      </c>
      <c r="AO301">
        <f>W301 - AVERAGEIFS('Placebo Males'!W:W, 'Placebo Males'!B:B, B301, 'Placebo Males'!P:P, P301)</f>
        <v>12.333333333333314</v>
      </c>
      <c r="AP301">
        <f>X301 - AVERAGEIFS('Placebo Males'!X:X, 'Placebo Males'!B:B, B301, 'Placebo Males'!P:P, P301)</f>
        <v>-8.6666666666666714</v>
      </c>
      <c r="AQ301">
        <f>Y301 - AVERAGEIFS('Placebo Males'!Y:Y, 'Placebo Males'!B:B, B301, 'Placebo Males'!P:P, P301)</f>
        <v>16</v>
      </c>
      <c r="AR301">
        <f>Z301 - AVERAGEIFS('Placebo Males'!Z:Z, 'Placebo Males'!B:B, B301, 'Placebo Males'!P:P, P301)</f>
        <v>5</v>
      </c>
      <c r="AS301">
        <f>AB301 - AVERAGEIFS('Placebo Males'!AB:AB, 'Placebo Males'!B:B, B301, 'Placebo Males'!P:P, P301)</f>
        <v>4.6666666666666643</v>
      </c>
      <c r="AT301">
        <f>AC301 - AVERAGEIFS('Placebo Males'!AC:AC, 'Placebo Males'!B:B, B301, 'Placebo Males'!P:P, P301)</f>
        <v>0</v>
      </c>
      <c r="AU301">
        <f>AD301 - AVERAGEIFS('Placebo Males'!AD:AD, 'Placebo Males'!B:B, B301, 'Placebo Males'!P:P, P301)</f>
        <v>10.810333333333404</v>
      </c>
      <c r="AV301">
        <f>AE301 - AVERAGEIFS('Placebo Males'!AE:AE, 'Placebo Males'!B:B, B301, 'Placebo Males'!P:P, P301)</f>
        <v>-5.7642333333333323E-2</v>
      </c>
      <c r="AW301">
        <f>AF301 - AVERAGEIFS('Placebo Males'!AF:AF, 'Placebo Males'!B:B, B301, 'Placebo Males'!P:P, P301)</f>
        <v>1.966366666666669E-2</v>
      </c>
    </row>
    <row r="302" spans="1:49" x14ac:dyDescent="0.25">
      <c r="A302" t="s">
        <v>3623</v>
      </c>
      <c r="B302">
        <v>1018</v>
      </c>
      <c r="C302" t="s">
        <v>102</v>
      </c>
      <c r="D302">
        <v>30</v>
      </c>
      <c r="E302">
        <v>182</v>
      </c>
      <c r="F302">
        <v>73.3</v>
      </c>
      <c r="G302">
        <v>105.5</v>
      </c>
      <c r="H302">
        <v>58.5</v>
      </c>
      <c r="I302" t="s">
        <v>103</v>
      </c>
      <c r="J302" t="s">
        <v>104</v>
      </c>
      <c r="K302" t="s">
        <v>409</v>
      </c>
      <c r="L302" t="s">
        <v>160</v>
      </c>
      <c r="M302" t="s">
        <v>3323</v>
      </c>
      <c r="N302">
        <v>120</v>
      </c>
      <c r="O302" t="s">
        <v>2262</v>
      </c>
      <c r="P302">
        <v>1.5</v>
      </c>
      <c r="Q302" t="s">
        <v>113</v>
      </c>
      <c r="R302" t="s">
        <v>3327</v>
      </c>
      <c r="S302">
        <v>87.5</v>
      </c>
      <c r="T302" t="s">
        <v>2266</v>
      </c>
      <c r="U302">
        <v>1034</v>
      </c>
      <c r="V302">
        <v>178</v>
      </c>
      <c r="W302">
        <v>430</v>
      </c>
      <c r="X302">
        <v>107</v>
      </c>
      <c r="Y302">
        <v>243</v>
      </c>
      <c r="Z302">
        <v>80</v>
      </c>
      <c r="AA302" t="s">
        <v>108</v>
      </c>
      <c r="AB302">
        <v>45</v>
      </c>
      <c r="AC302">
        <v>33</v>
      </c>
      <c r="AD302">
        <v>421.26900000000001</v>
      </c>
      <c r="AE302">
        <v>0.235294</v>
      </c>
      <c r="AF302">
        <v>0.50180499999999995</v>
      </c>
      <c r="AH302">
        <v>26.7</v>
      </c>
      <c r="AI302">
        <f t="shared" si="16"/>
        <v>5.873274533129668E-2</v>
      </c>
      <c r="AJ302">
        <f t="shared" si="17"/>
        <v>0.27284099805262496</v>
      </c>
      <c r="AK302">
        <f t="shared" si="18"/>
        <v>3.4275981018423329E-2</v>
      </c>
      <c r="AL302">
        <f t="shared" si="19"/>
        <v>2.2475445567993191E-4</v>
      </c>
      <c r="AM302">
        <f>U302 - AVERAGEIFS('Placebo Males'!U:U, 'Placebo Males'!B:B, B302, 'Placebo Males'!P:P, P302)</f>
        <v>-3.3333333333332575</v>
      </c>
      <c r="AN302">
        <f>V302 - AVERAGEIFS('Placebo Males'!V:V, 'Placebo Males'!B:B, B302, 'Placebo Males'!P:P, P302)</f>
        <v>17</v>
      </c>
      <c r="AO302">
        <f>W302 - AVERAGEIFS('Placebo Males'!W:W, 'Placebo Males'!B:B, B302, 'Placebo Males'!P:P, P302)</f>
        <v>21.333333333333314</v>
      </c>
      <c r="AP302">
        <f>X302 - AVERAGEIFS('Placebo Males'!X:X, 'Placebo Males'!B:B, B302, 'Placebo Males'!P:P, P302)</f>
        <v>-3.6666666666666714</v>
      </c>
      <c r="AQ302">
        <f>Y302 - AVERAGEIFS('Placebo Males'!Y:Y, 'Placebo Males'!B:B, B302, 'Placebo Males'!P:P, P302)</f>
        <v>17</v>
      </c>
      <c r="AR302">
        <f>Z302 - AVERAGEIFS('Placebo Males'!Z:Z, 'Placebo Males'!B:B, B302, 'Placebo Males'!P:P, P302)</f>
        <v>8</v>
      </c>
      <c r="AS302">
        <f>AB302 - AVERAGEIFS('Placebo Males'!AB:AB, 'Placebo Males'!B:B, B302, 'Placebo Males'!P:P, P302)</f>
        <v>-2.3333333333333357</v>
      </c>
      <c r="AT302">
        <f>AC302 - AVERAGEIFS('Placebo Males'!AC:AC, 'Placebo Males'!B:B, B302, 'Placebo Males'!P:P, P302)</f>
        <v>9</v>
      </c>
      <c r="AU302">
        <f>AD302 - AVERAGEIFS('Placebo Males'!AD:AD, 'Placebo Males'!B:B, B302, 'Placebo Males'!P:P, P302)</f>
        <v>-2.3666666666666174</v>
      </c>
      <c r="AV302">
        <f>AE302 - AVERAGEIFS('Placebo Males'!AE:AE, 'Placebo Males'!B:B, B302, 'Placebo Males'!P:P, P302)</f>
        <v>1.180666666666691E-3</v>
      </c>
      <c r="AW302">
        <f>AF302 - AVERAGEIFS('Placebo Males'!AF:AF, 'Placebo Males'!B:B, B302, 'Placebo Males'!P:P, P302)</f>
        <v>4.2419666666666633E-2</v>
      </c>
    </row>
    <row r="303" spans="1:49" x14ac:dyDescent="0.25">
      <c r="A303" t="s">
        <v>3624</v>
      </c>
      <c r="B303">
        <v>1018</v>
      </c>
      <c r="C303" t="s">
        <v>102</v>
      </c>
      <c r="D303">
        <v>30</v>
      </c>
      <c r="E303">
        <v>182</v>
      </c>
      <c r="F303">
        <v>73.3</v>
      </c>
      <c r="G303">
        <v>105.5</v>
      </c>
      <c r="H303">
        <v>58.5</v>
      </c>
      <c r="I303" t="s">
        <v>103</v>
      </c>
      <c r="J303" t="s">
        <v>104</v>
      </c>
      <c r="K303" t="s">
        <v>409</v>
      </c>
      <c r="L303" t="s">
        <v>160</v>
      </c>
      <c r="M303" t="s">
        <v>3323</v>
      </c>
      <c r="N303">
        <v>120</v>
      </c>
      <c r="O303" t="s">
        <v>2262</v>
      </c>
      <c r="P303">
        <v>2</v>
      </c>
      <c r="Q303" t="s">
        <v>113</v>
      </c>
      <c r="R303" t="s">
        <v>3327</v>
      </c>
      <c r="S303">
        <v>87.7</v>
      </c>
      <c r="T303" t="s">
        <v>2266</v>
      </c>
      <c r="U303">
        <v>1181</v>
      </c>
      <c r="V303">
        <v>174</v>
      </c>
      <c r="W303">
        <v>430</v>
      </c>
      <c r="X303">
        <v>105</v>
      </c>
      <c r="Y303">
        <v>245</v>
      </c>
      <c r="Z303">
        <v>80</v>
      </c>
      <c r="AA303" t="s">
        <v>108</v>
      </c>
      <c r="AB303">
        <v>54</v>
      </c>
      <c r="AC303">
        <v>29</v>
      </c>
      <c r="AD303">
        <v>410.87700000000001</v>
      </c>
      <c r="AE303">
        <v>0.37735800000000003</v>
      </c>
      <c r="AF303">
        <v>0.51000500000000004</v>
      </c>
      <c r="AH303">
        <v>26.6</v>
      </c>
      <c r="AI303">
        <f t="shared" si="16"/>
        <v>5.8512772502340514E-2</v>
      </c>
      <c r="AJ303">
        <f t="shared" si="17"/>
        <v>0.27224583505090483</v>
      </c>
      <c r="AK303">
        <f t="shared" si="18"/>
        <v>3.4165608518076818E-2</v>
      </c>
      <c r="AL303">
        <f t="shared" si="19"/>
        <v>2.2363583495055295E-4</v>
      </c>
      <c r="AM303">
        <f>U303 - AVERAGEIFS('Placebo Males'!U:U, 'Placebo Males'!B:B, B303, 'Placebo Males'!P:P, P303)</f>
        <v>145.66666666666674</v>
      </c>
      <c r="AN303">
        <f>V303 - AVERAGEIFS('Placebo Males'!V:V, 'Placebo Males'!B:B, B303, 'Placebo Males'!P:P, P303)</f>
        <v>25.333333333333343</v>
      </c>
      <c r="AO303">
        <f>W303 - AVERAGEIFS('Placebo Males'!W:W, 'Placebo Males'!B:B, B303, 'Placebo Males'!P:P, P303)</f>
        <v>17</v>
      </c>
      <c r="AP303">
        <f>X303 - AVERAGEIFS('Placebo Males'!X:X, 'Placebo Males'!B:B, B303, 'Placebo Males'!P:P, P303)</f>
        <v>-12.333333333333329</v>
      </c>
      <c r="AQ303">
        <f>Y303 - AVERAGEIFS('Placebo Males'!Y:Y, 'Placebo Males'!B:B, B303, 'Placebo Males'!P:P, P303)</f>
        <v>22.333333333333343</v>
      </c>
      <c r="AR303">
        <f>Z303 - AVERAGEIFS('Placebo Males'!Z:Z, 'Placebo Males'!B:B, B303, 'Placebo Males'!P:P, P303)</f>
        <v>7</v>
      </c>
      <c r="AS303">
        <f>AB303 - AVERAGEIFS('Placebo Males'!AB:AB, 'Placebo Males'!B:B, B303, 'Placebo Males'!P:P, P303)</f>
        <v>8.6666666666666643</v>
      </c>
      <c r="AT303">
        <f>AC303 - AVERAGEIFS('Placebo Males'!AC:AC, 'Placebo Males'!B:B, B303, 'Placebo Males'!P:P, P303)</f>
        <v>1</v>
      </c>
      <c r="AU303">
        <f>AD303 - AVERAGEIFS('Placebo Males'!AD:AD, 'Placebo Males'!B:B, B303, 'Placebo Males'!P:P, P303)</f>
        <v>35.321000000000026</v>
      </c>
      <c r="AV303">
        <f>AE303 - AVERAGEIFS('Placebo Males'!AE:AE, 'Placebo Males'!B:B, B303, 'Placebo Males'!P:P, P303)</f>
        <v>0.123664</v>
      </c>
      <c r="AW303">
        <f>AF303 - AVERAGEIFS('Placebo Males'!AF:AF, 'Placebo Males'!B:B, B303, 'Placebo Males'!P:P, P303)</f>
        <v>3.0725333333333438E-2</v>
      </c>
    </row>
    <row r="304" spans="1:49" x14ac:dyDescent="0.25">
      <c r="A304" t="s">
        <v>3625</v>
      </c>
      <c r="B304">
        <v>1018</v>
      </c>
      <c r="C304" t="s">
        <v>102</v>
      </c>
      <c r="D304">
        <v>30</v>
      </c>
      <c r="E304">
        <v>182</v>
      </c>
      <c r="F304">
        <v>73.3</v>
      </c>
      <c r="G304">
        <v>105.5</v>
      </c>
      <c r="H304">
        <v>58.5</v>
      </c>
      <c r="I304" t="s">
        <v>103</v>
      </c>
      <c r="J304" t="s">
        <v>104</v>
      </c>
      <c r="K304" t="s">
        <v>409</v>
      </c>
      <c r="L304" t="s">
        <v>160</v>
      </c>
      <c r="M304" t="s">
        <v>3323</v>
      </c>
      <c r="N304">
        <v>120</v>
      </c>
      <c r="O304" t="s">
        <v>2262</v>
      </c>
      <c r="P304">
        <v>2</v>
      </c>
      <c r="Q304" t="s">
        <v>113</v>
      </c>
      <c r="R304" t="s">
        <v>3327</v>
      </c>
      <c r="S304">
        <v>87.7</v>
      </c>
      <c r="T304" t="s">
        <v>2266</v>
      </c>
      <c r="U304">
        <v>1077</v>
      </c>
      <c r="V304">
        <v>179</v>
      </c>
      <c r="W304">
        <v>427</v>
      </c>
      <c r="X304">
        <v>104</v>
      </c>
      <c r="Y304">
        <v>243</v>
      </c>
      <c r="Z304">
        <v>80</v>
      </c>
      <c r="AA304" t="s">
        <v>108</v>
      </c>
      <c r="AB304">
        <v>51</v>
      </c>
      <c r="AC304">
        <v>33</v>
      </c>
      <c r="AD304">
        <v>397.34199999999998</v>
      </c>
      <c r="AE304">
        <v>0.30612200000000001</v>
      </c>
      <c r="AF304">
        <v>0.50117299999999998</v>
      </c>
      <c r="AH304">
        <v>26.6</v>
      </c>
      <c r="AI304">
        <f t="shared" si="16"/>
        <v>5.8512772502340514E-2</v>
      </c>
      <c r="AJ304">
        <f t="shared" si="17"/>
        <v>0.27224583505090483</v>
      </c>
      <c r="AK304">
        <f t="shared" si="18"/>
        <v>3.4165608518076818E-2</v>
      </c>
      <c r="AL304">
        <f t="shared" si="19"/>
        <v>2.2363583495055295E-4</v>
      </c>
      <c r="AM304">
        <f>U304 - AVERAGEIFS('Placebo Males'!U:U, 'Placebo Males'!B:B, B304, 'Placebo Males'!P:P, P304)</f>
        <v>41.666666666666742</v>
      </c>
      <c r="AN304">
        <f>V304 - AVERAGEIFS('Placebo Males'!V:V, 'Placebo Males'!B:B, B304, 'Placebo Males'!P:P, P304)</f>
        <v>30.333333333333343</v>
      </c>
      <c r="AO304">
        <f>W304 - AVERAGEIFS('Placebo Males'!W:W, 'Placebo Males'!B:B, B304, 'Placebo Males'!P:P, P304)</f>
        <v>14</v>
      </c>
      <c r="AP304">
        <f>X304 - AVERAGEIFS('Placebo Males'!X:X, 'Placebo Males'!B:B, B304, 'Placebo Males'!P:P, P304)</f>
        <v>-13.333333333333329</v>
      </c>
      <c r="AQ304">
        <f>Y304 - AVERAGEIFS('Placebo Males'!Y:Y, 'Placebo Males'!B:B, B304, 'Placebo Males'!P:P, P304)</f>
        <v>20.333333333333343</v>
      </c>
      <c r="AR304">
        <f>Z304 - AVERAGEIFS('Placebo Males'!Z:Z, 'Placebo Males'!B:B, B304, 'Placebo Males'!P:P, P304)</f>
        <v>7</v>
      </c>
      <c r="AS304">
        <f>AB304 - AVERAGEIFS('Placebo Males'!AB:AB, 'Placebo Males'!B:B, B304, 'Placebo Males'!P:P, P304)</f>
        <v>5.6666666666666643</v>
      </c>
      <c r="AT304">
        <f>AC304 - AVERAGEIFS('Placebo Males'!AC:AC, 'Placebo Males'!B:B, B304, 'Placebo Males'!P:P, P304)</f>
        <v>5</v>
      </c>
      <c r="AU304">
        <f>AD304 - AVERAGEIFS('Placebo Males'!AD:AD, 'Placebo Males'!B:B, B304, 'Placebo Males'!P:P, P304)</f>
        <v>21.786000000000001</v>
      </c>
      <c r="AV304">
        <f>AE304 - AVERAGEIFS('Placebo Males'!AE:AE, 'Placebo Males'!B:B, B304, 'Placebo Males'!P:P, P304)</f>
        <v>5.2427999999999975E-2</v>
      </c>
      <c r="AW304">
        <f>AF304 - AVERAGEIFS('Placebo Males'!AF:AF, 'Placebo Males'!B:B, B304, 'Placebo Males'!P:P, P304)</f>
        <v>2.1893333333333376E-2</v>
      </c>
    </row>
    <row r="305" spans="1:49" x14ac:dyDescent="0.25">
      <c r="A305" t="s">
        <v>3626</v>
      </c>
      <c r="B305">
        <v>1018</v>
      </c>
      <c r="C305" t="s">
        <v>102</v>
      </c>
      <c r="D305">
        <v>30</v>
      </c>
      <c r="E305">
        <v>182</v>
      </c>
      <c r="F305">
        <v>73.3</v>
      </c>
      <c r="G305">
        <v>105.5</v>
      </c>
      <c r="H305">
        <v>58.5</v>
      </c>
      <c r="I305" t="s">
        <v>103</v>
      </c>
      <c r="J305" t="s">
        <v>104</v>
      </c>
      <c r="K305" t="s">
        <v>409</v>
      </c>
      <c r="L305" t="s">
        <v>160</v>
      </c>
      <c r="M305" t="s">
        <v>3323</v>
      </c>
      <c r="N305">
        <v>120</v>
      </c>
      <c r="O305" t="s">
        <v>2262</v>
      </c>
      <c r="P305">
        <v>2</v>
      </c>
      <c r="Q305" t="s">
        <v>113</v>
      </c>
      <c r="R305" t="s">
        <v>3327</v>
      </c>
      <c r="S305">
        <v>87.7</v>
      </c>
      <c r="T305" t="s">
        <v>2266</v>
      </c>
      <c r="U305">
        <v>1076</v>
      </c>
      <c r="V305">
        <v>182</v>
      </c>
      <c r="W305">
        <v>428</v>
      </c>
      <c r="X305">
        <v>100</v>
      </c>
      <c r="Y305">
        <v>249</v>
      </c>
      <c r="Z305">
        <v>79</v>
      </c>
      <c r="AA305" t="s">
        <v>108</v>
      </c>
      <c r="AB305">
        <v>56</v>
      </c>
      <c r="AC305">
        <v>34</v>
      </c>
      <c r="AD305">
        <v>392.41500000000002</v>
      </c>
      <c r="AE305">
        <v>0.32</v>
      </c>
      <c r="AF305">
        <v>0.50755399999999995</v>
      </c>
      <c r="AH305">
        <v>26.6</v>
      </c>
      <c r="AI305">
        <f t="shared" si="16"/>
        <v>5.8512772502340514E-2</v>
      </c>
      <c r="AJ305">
        <f t="shared" si="17"/>
        <v>0.27224583505090483</v>
      </c>
      <c r="AK305">
        <f t="shared" si="18"/>
        <v>3.4165608518076818E-2</v>
      </c>
      <c r="AL305">
        <f t="shared" si="19"/>
        <v>2.2363583495055295E-4</v>
      </c>
      <c r="AM305">
        <f>U305 - AVERAGEIFS('Placebo Males'!U:U, 'Placebo Males'!B:B, B305, 'Placebo Males'!P:P, P305)</f>
        <v>40.666666666666742</v>
      </c>
      <c r="AN305">
        <f>V305 - AVERAGEIFS('Placebo Males'!V:V, 'Placebo Males'!B:B, B305, 'Placebo Males'!P:P, P305)</f>
        <v>33.333333333333343</v>
      </c>
      <c r="AO305">
        <f>W305 - AVERAGEIFS('Placebo Males'!W:W, 'Placebo Males'!B:B, B305, 'Placebo Males'!P:P, P305)</f>
        <v>15</v>
      </c>
      <c r="AP305">
        <f>X305 - AVERAGEIFS('Placebo Males'!X:X, 'Placebo Males'!B:B, B305, 'Placebo Males'!P:P, P305)</f>
        <v>-17.333333333333329</v>
      </c>
      <c r="AQ305">
        <f>Y305 - AVERAGEIFS('Placebo Males'!Y:Y, 'Placebo Males'!B:B, B305, 'Placebo Males'!P:P, P305)</f>
        <v>26.333333333333343</v>
      </c>
      <c r="AR305">
        <f>Z305 - AVERAGEIFS('Placebo Males'!Z:Z, 'Placebo Males'!B:B, B305, 'Placebo Males'!P:P, P305)</f>
        <v>6</v>
      </c>
      <c r="AS305">
        <f>AB305 - AVERAGEIFS('Placebo Males'!AB:AB, 'Placebo Males'!B:B, B305, 'Placebo Males'!P:P, P305)</f>
        <v>10.666666666666664</v>
      </c>
      <c r="AT305">
        <f>AC305 - AVERAGEIFS('Placebo Males'!AC:AC, 'Placebo Males'!B:B, B305, 'Placebo Males'!P:P, P305)</f>
        <v>6</v>
      </c>
      <c r="AU305">
        <f>AD305 - AVERAGEIFS('Placebo Males'!AD:AD, 'Placebo Males'!B:B, B305, 'Placebo Males'!P:P, P305)</f>
        <v>16.859000000000037</v>
      </c>
      <c r="AV305">
        <f>AE305 - AVERAGEIFS('Placebo Males'!AE:AE, 'Placebo Males'!B:B, B305, 'Placebo Males'!P:P, P305)</f>
        <v>6.6305999999999976E-2</v>
      </c>
      <c r="AW305">
        <f>AF305 - AVERAGEIFS('Placebo Males'!AF:AF, 'Placebo Males'!B:B, B305, 'Placebo Males'!P:P, P305)</f>
        <v>2.8274333333333346E-2</v>
      </c>
    </row>
    <row r="306" spans="1:49" x14ac:dyDescent="0.25">
      <c r="A306" t="s">
        <v>3627</v>
      </c>
      <c r="B306">
        <v>1018</v>
      </c>
      <c r="C306" t="s">
        <v>102</v>
      </c>
      <c r="D306">
        <v>30</v>
      </c>
      <c r="E306">
        <v>182</v>
      </c>
      <c r="F306">
        <v>73.3</v>
      </c>
      <c r="G306">
        <v>105.5</v>
      </c>
      <c r="H306">
        <v>58.5</v>
      </c>
      <c r="I306" t="s">
        <v>103</v>
      </c>
      <c r="J306" t="s">
        <v>104</v>
      </c>
      <c r="K306" t="s">
        <v>409</v>
      </c>
      <c r="L306" t="s">
        <v>160</v>
      </c>
      <c r="M306" t="s">
        <v>3323</v>
      </c>
      <c r="N306">
        <v>120</v>
      </c>
      <c r="O306" t="s">
        <v>2262</v>
      </c>
      <c r="P306">
        <v>2.5</v>
      </c>
      <c r="Q306" t="s">
        <v>113</v>
      </c>
      <c r="R306" t="s">
        <v>3327</v>
      </c>
      <c r="S306">
        <v>69.599999999999994</v>
      </c>
      <c r="T306" t="s">
        <v>2266</v>
      </c>
      <c r="U306">
        <v>1116</v>
      </c>
      <c r="V306">
        <v>179</v>
      </c>
      <c r="W306">
        <v>427</v>
      </c>
      <c r="X306">
        <v>106</v>
      </c>
      <c r="Y306">
        <v>237</v>
      </c>
      <c r="Z306">
        <v>84</v>
      </c>
      <c r="AA306" t="s">
        <v>108</v>
      </c>
      <c r="AB306">
        <v>55</v>
      </c>
      <c r="AC306">
        <v>31</v>
      </c>
      <c r="AD306">
        <v>375.31299999999999</v>
      </c>
      <c r="AE306">
        <v>0.28301900000000002</v>
      </c>
      <c r="AF306">
        <v>0.50230200000000003</v>
      </c>
      <c r="AH306">
        <v>25.8</v>
      </c>
      <c r="AI306">
        <f t="shared" si="16"/>
        <v>5.6752989870691176E-2</v>
      </c>
      <c r="AJ306">
        <f t="shared" si="17"/>
        <v>0.26743270913031458</v>
      </c>
      <c r="AK306">
        <f t="shared" si="18"/>
        <v>3.3280056466279184E-2</v>
      </c>
      <c r="AL306">
        <f t="shared" si="19"/>
        <v>2.1473700571306154E-4</v>
      </c>
      <c r="AM306">
        <f>U306 - AVERAGEIFS('Placebo Males'!U:U, 'Placebo Males'!B:B, B306, 'Placebo Males'!P:P, P306)</f>
        <v>-69.333333333333258</v>
      </c>
      <c r="AN306">
        <f>V306 - AVERAGEIFS('Placebo Males'!V:V, 'Placebo Males'!B:B, B306, 'Placebo Males'!P:P, P306)</f>
        <v>23.333333333333343</v>
      </c>
      <c r="AO306">
        <f>W306 - AVERAGEIFS('Placebo Males'!W:W, 'Placebo Males'!B:B, B306, 'Placebo Males'!P:P, P306)</f>
        <v>15</v>
      </c>
      <c r="AP306">
        <f>X306 - AVERAGEIFS('Placebo Males'!X:X, 'Placebo Males'!B:B, B306, 'Placebo Males'!P:P, P306)</f>
        <v>-5</v>
      </c>
      <c r="AQ306">
        <f>Y306 - AVERAGEIFS('Placebo Males'!Y:Y, 'Placebo Males'!B:B, B306, 'Placebo Males'!P:P, P306)</f>
        <v>11.666666666666657</v>
      </c>
      <c r="AR306">
        <f>Z306 - AVERAGEIFS('Placebo Males'!Z:Z, 'Placebo Males'!B:B, B306, 'Placebo Males'!P:P, P306)</f>
        <v>8.3333333333333286</v>
      </c>
      <c r="AS306">
        <f>AB306 - AVERAGEIFS('Placebo Males'!AB:AB, 'Placebo Males'!B:B, B306, 'Placebo Males'!P:P, P306)</f>
        <v>5</v>
      </c>
      <c r="AT306">
        <f>AC306 - AVERAGEIFS('Placebo Males'!AC:AC, 'Placebo Males'!B:B, B306, 'Placebo Males'!P:P, P306)</f>
        <v>6.3333333333333321</v>
      </c>
      <c r="AU306">
        <f>AD306 - AVERAGEIFS('Placebo Males'!AD:AD, 'Placebo Males'!B:B, B306, 'Placebo Males'!P:P, P306)</f>
        <v>4.5196666666666374</v>
      </c>
      <c r="AV306">
        <f>AE306 - AVERAGEIFS('Placebo Males'!AE:AE, 'Placebo Males'!B:B, B306, 'Placebo Males'!P:P, P306)</f>
        <v>4.5277333333333364E-2</v>
      </c>
      <c r="AW306">
        <f>AF306 - AVERAGEIFS('Placebo Males'!AF:AF, 'Placebo Males'!B:B, B306, 'Placebo Males'!P:P, P306)</f>
        <v>2.0870333333333324E-2</v>
      </c>
    </row>
    <row r="307" spans="1:49" x14ac:dyDescent="0.25">
      <c r="A307" t="s">
        <v>3628</v>
      </c>
      <c r="B307">
        <v>1018</v>
      </c>
      <c r="C307" t="s">
        <v>102</v>
      </c>
      <c r="D307">
        <v>30</v>
      </c>
      <c r="E307">
        <v>182</v>
      </c>
      <c r="F307">
        <v>73.3</v>
      </c>
      <c r="G307">
        <v>105.5</v>
      </c>
      <c r="H307">
        <v>58.5</v>
      </c>
      <c r="I307" t="s">
        <v>103</v>
      </c>
      <c r="J307" t="s">
        <v>104</v>
      </c>
      <c r="K307" t="s">
        <v>409</v>
      </c>
      <c r="L307" t="s">
        <v>160</v>
      </c>
      <c r="M307" t="s">
        <v>3323</v>
      </c>
      <c r="N307">
        <v>120</v>
      </c>
      <c r="O307" t="s">
        <v>2262</v>
      </c>
      <c r="P307">
        <v>2.5</v>
      </c>
      <c r="Q307" t="s">
        <v>113</v>
      </c>
      <c r="R307" t="s">
        <v>3327</v>
      </c>
      <c r="S307">
        <v>69.599999999999994</v>
      </c>
      <c r="T307" t="s">
        <v>2266</v>
      </c>
      <c r="U307">
        <v>1173</v>
      </c>
      <c r="V307">
        <v>185</v>
      </c>
      <c r="W307">
        <v>426</v>
      </c>
      <c r="X307">
        <v>105</v>
      </c>
      <c r="Y307">
        <v>238</v>
      </c>
      <c r="Z307">
        <v>83</v>
      </c>
      <c r="AA307" t="s">
        <v>108</v>
      </c>
      <c r="AB307">
        <v>55</v>
      </c>
      <c r="AC307">
        <v>31</v>
      </c>
      <c r="AD307">
        <v>379.81400000000002</v>
      </c>
      <c r="AE307">
        <v>0.32727299999999998</v>
      </c>
      <c r="AF307">
        <v>0.50429199999999996</v>
      </c>
      <c r="AH307">
        <v>25.8</v>
      </c>
      <c r="AI307">
        <f t="shared" si="16"/>
        <v>5.6752989870691176E-2</v>
      </c>
      <c r="AJ307">
        <f t="shared" si="17"/>
        <v>0.26743270913031458</v>
      </c>
      <c r="AK307">
        <f t="shared" si="18"/>
        <v>3.3280056466279184E-2</v>
      </c>
      <c r="AL307">
        <f t="shared" si="19"/>
        <v>2.1473700571306154E-4</v>
      </c>
      <c r="AM307">
        <f>U307 - AVERAGEIFS('Placebo Males'!U:U, 'Placebo Males'!B:B, B307, 'Placebo Males'!P:P, P307)</f>
        <v>-12.333333333333258</v>
      </c>
      <c r="AN307">
        <f>V307 - AVERAGEIFS('Placebo Males'!V:V, 'Placebo Males'!B:B, B307, 'Placebo Males'!P:P, P307)</f>
        <v>29.333333333333343</v>
      </c>
      <c r="AO307">
        <f>W307 - AVERAGEIFS('Placebo Males'!W:W, 'Placebo Males'!B:B, B307, 'Placebo Males'!P:P, P307)</f>
        <v>14</v>
      </c>
      <c r="AP307">
        <f>X307 - AVERAGEIFS('Placebo Males'!X:X, 'Placebo Males'!B:B, B307, 'Placebo Males'!P:P, P307)</f>
        <v>-6</v>
      </c>
      <c r="AQ307">
        <f>Y307 - AVERAGEIFS('Placebo Males'!Y:Y, 'Placebo Males'!B:B, B307, 'Placebo Males'!P:P, P307)</f>
        <v>12.666666666666657</v>
      </c>
      <c r="AR307">
        <f>Z307 - AVERAGEIFS('Placebo Males'!Z:Z, 'Placebo Males'!B:B, B307, 'Placebo Males'!P:P, P307)</f>
        <v>7.3333333333333286</v>
      </c>
      <c r="AS307">
        <f>AB307 - AVERAGEIFS('Placebo Males'!AB:AB, 'Placebo Males'!B:B, B307, 'Placebo Males'!P:P, P307)</f>
        <v>5</v>
      </c>
      <c r="AT307">
        <f>AC307 - AVERAGEIFS('Placebo Males'!AC:AC, 'Placebo Males'!B:B, B307, 'Placebo Males'!P:P, P307)</f>
        <v>6.3333333333333321</v>
      </c>
      <c r="AU307">
        <f>AD307 - AVERAGEIFS('Placebo Males'!AD:AD, 'Placebo Males'!B:B, B307, 'Placebo Males'!P:P, P307)</f>
        <v>9.0206666666666706</v>
      </c>
      <c r="AV307">
        <f>AE307 - AVERAGEIFS('Placebo Males'!AE:AE, 'Placebo Males'!B:B, B307, 'Placebo Males'!P:P, P307)</f>
        <v>8.9531333333333324E-2</v>
      </c>
      <c r="AW307">
        <f>AF307 - AVERAGEIFS('Placebo Males'!AF:AF, 'Placebo Males'!B:B, B307, 'Placebo Males'!P:P, P307)</f>
        <v>2.286033333333326E-2</v>
      </c>
    </row>
    <row r="308" spans="1:49" x14ac:dyDescent="0.25">
      <c r="A308" t="s">
        <v>3629</v>
      </c>
      <c r="B308">
        <v>1018</v>
      </c>
      <c r="C308" t="s">
        <v>102</v>
      </c>
      <c r="D308">
        <v>30</v>
      </c>
      <c r="E308">
        <v>182</v>
      </c>
      <c r="F308">
        <v>73.3</v>
      </c>
      <c r="G308">
        <v>105.5</v>
      </c>
      <c r="H308">
        <v>58.5</v>
      </c>
      <c r="I308" t="s">
        <v>103</v>
      </c>
      <c r="J308" t="s">
        <v>104</v>
      </c>
      <c r="K308" t="s">
        <v>409</v>
      </c>
      <c r="L308" t="s">
        <v>160</v>
      </c>
      <c r="M308" t="s">
        <v>3323</v>
      </c>
      <c r="N308">
        <v>120</v>
      </c>
      <c r="O308" t="s">
        <v>2262</v>
      </c>
      <c r="P308">
        <v>2.5</v>
      </c>
      <c r="Q308" t="s">
        <v>113</v>
      </c>
      <c r="R308" t="s">
        <v>3327</v>
      </c>
      <c r="S308">
        <v>69.599999999999994</v>
      </c>
      <c r="T308" t="s">
        <v>2266</v>
      </c>
      <c r="U308">
        <v>1079</v>
      </c>
      <c r="V308">
        <v>176</v>
      </c>
      <c r="W308">
        <v>422</v>
      </c>
      <c r="X308">
        <v>106</v>
      </c>
      <c r="Y308">
        <v>231</v>
      </c>
      <c r="Z308">
        <v>85</v>
      </c>
      <c r="AA308" t="s">
        <v>108</v>
      </c>
      <c r="AB308">
        <v>61</v>
      </c>
      <c r="AC308">
        <v>27</v>
      </c>
      <c r="AD308">
        <v>370.10300000000001</v>
      </c>
      <c r="AE308">
        <v>0.244898</v>
      </c>
      <c r="AF308">
        <v>0.50055000000000005</v>
      </c>
      <c r="AH308">
        <v>25.8</v>
      </c>
      <c r="AI308">
        <f t="shared" si="16"/>
        <v>5.6752989870691176E-2</v>
      </c>
      <c r="AJ308">
        <f t="shared" si="17"/>
        <v>0.26743270913031458</v>
      </c>
      <c r="AK308">
        <f t="shared" si="18"/>
        <v>3.3280056466279184E-2</v>
      </c>
      <c r="AL308">
        <f t="shared" si="19"/>
        <v>2.1473700571306154E-4</v>
      </c>
      <c r="AM308">
        <f>U308 - AVERAGEIFS('Placebo Males'!U:U, 'Placebo Males'!B:B, B308, 'Placebo Males'!P:P, P308)</f>
        <v>-106.33333333333326</v>
      </c>
      <c r="AN308">
        <f>V308 - AVERAGEIFS('Placebo Males'!V:V, 'Placebo Males'!B:B, B308, 'Placebo Males'!P:P, P308)</f>
        <v>20.333333333333343</v>
      </c>
      <c r="AO308">
        <f>W308 - AVERAGEIFS('Placebo Males'!W:W, 'Placebo Males'!B:B, B308, 'Placebo Males'!P:P, P308)</f>
        <v>10</v>
      </c>
      <c r="AP308">
        <f>X308 - AVERAGEIFS('Placebo Males'!X:X, 'Placebo Males'!B:B, B308, 'Placebo Males'!P:P, P308)</f>
        <v>-5</v>
      </c>
      <c r="AQ308">
        <f>Y308 - AVERAGEIFS('Placebo Males'!Y:Y, 'Placebo Males'!B:B, B308, 'Placebo Males'!P:P, P308)</f>
        <v>5.6666666666666572</v>
      </c>
      <c r="AR308">
        <f>Z308 - AVERAGEIFS('Placebo Males'!Z:Z, 'Placebo Males'!B:B, B308, 'Placebo Males'!P:P, P308)</f>
        <v>9.3333333333333286</v>
      </c>
      <c r="AS308">
        <f>AB308 - AVERAGEIFS('Placebo Males'!AB:AB, 'Placebo Males'!B:B, B308, 'Placebo Males'!P:P, P308)</f>
        <v>11</v>
      </c>
      <c r="AT308">
        <f>AC308 - AVERAGEIFS('Placebo Males'!AC:AC, 'Placebo Males'!B:B, B308, 'Placebo Males'!P:P, P308)</f>
        <v>2.3333333333333321</v>
      </c>
      <c r="AU308">
        <f>AD308 - AVERAGEIFS('Placebo Males'!AD:AD, 'Placebo Males'!B:B, B308, 'Placebo Males'!P:P, P308)</f>
        <v>-0.69033333333334213</v>
      </c>
      <c r="AV308">
        <f>AE308 - AVERAGEIFS('Placebo Males'!AE:AE, 'Placebo Males'!B:B, B308, 'Placebo Males'!P:P, P308)</f>
        <v>7.1563333333333479E-3</v>
      </c>
      <c r="AW308">
        <f>AF308 - AVERAGEIFS('Placebo Males'!AF:AF, 'Placebo Males'!B:B, B308, 'Placebo Males'!P:P, P308)</f>
        <v>1.9118333333333348E-2</v>
      </c>
    </row>
    <row r="309" spans="1:49" x14ac:dyDescent="0.25">
      <c r="A309" t="s">
        <v>3630</v>
      </c>
      <c r="B309">
        <v>1018</v>
      </c>
      <c r="C309" t="s">
        <v>102</v>
      </c>
      <c r="D309">
        <v>30</v>
      </c>
      <c r="E309">
        <v>182</v>
      </c>
      <c r="F309">
        <v>73.3</v>
      </c>
      <c r="G309">
        <v>105.5</v>
      </c>
      <c r="H309">
        <v>58.5</v>
      </c>
      <c r="I309" t="s">
        <v>103</v>
      </c>
      <c r="J309" t="s">
        <v>104</v>
      </c>
      <c r="K309" t="s">
        <v>409</v>
      </c>
      <c r="L309" t="s">
        <v>160</v>
      </c>
      <c r="M309" t="s">
        <v>3323</v>
      </c>
      <c r="N309">
        <v>120</v>
      </c>
      <c r="O309" t="s">
        <v>2262</v>
      </c>
      <c r="P309">
        <v>3</v>
      </c>
      <c r="Q309" t="s">
        <v>113</v>
      </c>
      <c r="R309" t="s">
        <v>3327</v>
      </c>
      <c r="S309">
        <v>58.3</v>
      </c>
      <c r="T309" t="s">
        <v>2266</v>
      </c>
      <c r="U309">
        <v>1197</v>
      </c>
      <c r="V309">
        <v>174</v>
      </c>
      <c r="W309">
        <v>445</v>
      </c>
      <c r="X309">
        <v>104</v>
      </c>
      <c r="Y309">
        <v>246</v>
      </c>
      <c r="Z309">
        <v>95</v>
      </c>
      <c r="AA309" t="s">
        <v>108</v>
      </c>
      <c r="AB309">
        <v>78</v>
      </c>
      <c r="AC309">
        <v>34</v>
      </c>
      <c r="AD309">
        <v>299.96899999999999</v>
      </c>
      <c r="AE309">
        <v>0.39622600000000002</v>
      </c>
      <c r="AF309">
        <v>0.53484799999999999</v>
      </c>
      <c r="AH309">
        <v>25.4</v>
      </c>
      <c r="AI309">
        <f t="shared" si="16"/>
        <v>5.5873098554866503E-2</v>
      </c>
      <c r="AJ309">
        <f t="shared" si="17"/>
        <v>0.26499088416310812</v>
      </c>
      <c r="AK309">
        <f t="shared" si="18"/>
        <v>3.2835540887327874E-2</v>
      </c>
      <c r="AL309">
        <f t="shared" si="19"/>
        <v>2.1032139094545599E-4</v>
      </c>
      <c r="AM309">
        <f>U309 - AVERAGEIFS('Placebo Males'!U:U, 'Placebo Males'!B:B, B309, 'Placebo Males'!P:P, P309)</f>
        <v>48.333333333333258</v>
      </c>
      <c r="AN309">
        <f>V309 - AVERAGEIFS('Placebo Males'!V:V, 'Placebo Males'!B:B, B309, 'Placebo Males'!P:P, P309)</f>
        <v>22.666666666666657</v>
      </c>
      <c r="AO309">
        <f>W309 - AVERAGEIFS('Placebo Males'!W:W, 'Placebo Males'!B:B, B309, 'Placebo Males'!P:P, P309)</f>
        <v>39.666666666666686</v>
      </c>
      <c r="AP309">
        <f>X309 - AVERAGEIFS('Placebo Males'!X:X, 'Placebo Males'!B:B, B309, 'Placebo Males'!P:P, P309)</f>
        <v>-10</v>
      </c>
      <c r="AQ309">
        <f>Y309 - AVERAGEIFS('Placebo Males'!Y:Y, 'Placebo Males'!B:B, B309, 'Placebo Males'!P:P, P309)</f>
        <v>29</v>
      </c>
      <c r="AR309">
        <f>Z309 - AVERAGEIFS('Placebo Males'!Z:Z, 'Placebo Males'!B:B, B309, 'Placebo Males'!P:P, P309)</f>
        <v>20.666666666666671</v>
      </c>
      <c r="AS309">
        <f>AB309 - AVERAGEIFS('Placebo Males'!AB:AB, 'Placebo Males'!B:B, B309, 'Placebo Males'!P:P, P309)</f>
        <v>30.333333333333336</v>
      </c>
      <c r="AT309">
        <f>AC309 - AVERAGEIFS('Placebo Males'!AC:AC, 'Placebo Males'!B:B, B309, 'Placebo Males'!P:P, P309)</f>
        <v>3</v>
      </c>
      <c r="AU309">
        <f>AD309 - AVERAGEIFS('Placebo Males'!AD:AD, 'Placebo Males'!B:B, B309, 'Placebo Males'!P:P, P309)</f>
        <v>-43.187999999999988</v>
      </c>
      <c r="AV309">
        <f>AE309 - AVERAGEIFS('Placebo Males'!AE:AE, 'Placebo Males'!B:B, B309, 'Placebo Males'!P:P, P309)</f>
        <v>0.13722933333333337</v>
      </c>
      <c r="AW309">
        <f>AF309 - AVERAGEIFS('Placebo Males'!AF:AF, 'Placebo Males'!B:B, B309, 'Placebo Males'!P:P, P309)</f>
        <v>6.2173999999999952E-2</v>
      </c>
    </row>
    <row r="310" spans="1:49" x14ac:dyDescent="0.25">
      <c r="A310" t="s">
        <v>3631</v>
      </c>
      <c r="B310">
        <v>1018</v>
      </c>
      <c r="C310" t="s">
        <v>102</v>
      </c>
      <c r="D310">
        <v>30</v>
      </c>
      <c r="E310">
        <v>182</v>
      </c>
      <c r="F310">
        <v>73.3</v>
      </c>
      <c r="G310">
        <v>105.5</v>
      </c>
      <c r="H310">
        <v>58.5</v>
      </c>
      <c r="I310" t="s">
        <v>103</v>
      </c>
      <c r="J310" t="s">
        <v>104</v>
      </c>
      <c r="K310" t="s">
        <v>409</v>
      </c>
      <c r="L310" t="s">
        <v>160</v>
      </c>
      <c r="M310" t="s">
        <v>3323</v>
      </c>
      <c r="N310">
        <v>120</v>
      </c>
      <c r="O310" t="s">
        <v>2262</v>
      </c>
      <c r="P310">
        <v>3</v>
      </c>
      <c r="Q310" t="s">
        <v>113</v>
      </c>
      <c r="R310" t="s">
        <v>3327</v>
      </c>
      <c r="S310">
        <v>58.3</v>
      </c>
      <c r="T310" t="s">
        <v>2266</v>
      </c>
      <c r="U310">
        <v>1217</v>
      </c>
      <c r="V310">
        <v>175</v>
      </c>
      <c r="W310">
        <v>444</v>
      </c>
      <c r="X310">
        <v>103</v>
      </c>
      <c r="Y310">
        <v>249</v>
      </c>
      <c r="Z310">
        <v>92</v>
      </c>
      <c r="AA310" t="s">
        <v>108</v>
      </c>
      <c r="AB310">
        <v>85</v>
      </c>
      <c r="AC310">
        <v>26</v>
      </c>
      <c r="AD310">
        <v>300.59100000000001</v>
      </c>
      <c r="AE310">
        <v>0.42</v>
      </c>
      <c r="AF310">
        <v>0.52839599999999998</v>
      </c>
      <c r="AH310">
        <v>25.4</v>
      </c>
      <c r="AI310">
        <f t="shared" si="16"/>
        <v>5.5873098554866503E-2</v>
      </c>
      <c r="AJ310">
        <f t="shared" si="17"/>
        <v>0.26499088416310812</v>
      </c>
      <c r="AK310">
        <f t="shared" si="18"/>
        <v>3.2835540887327874E-2</v>
      </c>
      <c r="AL310">
        <f t="shared" si="19"/>
        <v>2.1032139094545599E-4</v>
      </c>
      <c r="AM310">
        <f>U310 - AVERAGEIFS('Placebo Males'!U:U, 'Placebo Males'!B:B, B310, 'Placebo Males'!P:P, P310)</f>
        <v>68.333333333333258</v>
      </c>
      <c r="AN310">
        <f>V310 - AVERAGEIFS('Placebo Males'!V:V, 'Placebo Males'!B:B, B310, 'Placebo Males'!P:P, P310)</f>
        <v>23.666666666666657</v>
      </c>
      <c r="AO310">
        <f>W310 - AVERAGEIFS('Placebo Males'!W:W, 'Placebo Males'!B:B, B310, 'Placebo Males'!P:P, P310)</f>
        <v>38.666666666666686</v>
      </c>
      <c r="AP310">
        <f>X310 - AVERAGEIFS('Placebo Males'!X:X, 'Placebo Males'!B:B, B310, 'Placebo Males'!P:P, P310)</f>
        <v>-11</v>
      </c>
      <c r="AQ310">
        <f>Y310 - AVERAGEIFS('Placebo Males'!Y:Y, 'Placebo Males'!B:B, B310, 'Placebo Males'!P:P, P310)</f>
        <v>32</v>
      </c>
      <c r="AR310">
        <f>Z310 - AVERAGEIFS('Placebo Males'!Z:Z, 'Placebo Males'!B:B, B310, 'Placebo Males'!P:P, P310)</f>
        <v>17.666666666666671</v>
      </c>
      <c r="AS310">
        <f>AB310 - AVERAGEIFS('Placebo Males'!AB:AB, 'Placebo Males'!B:B, B310, 'Placebo Males'!P:P, P310)</f>
        <v>37.333333333333336</v>
      </c>
      <c r="AT310">
        <f>AC310 - AVERAGEIFS('Placebo Males'!AC:AC, 'Placebo Males'!B:B, B310, 'Placebo Males'!P:P, P310)</f>
        <v>-5</v>
      </c>
      <c r="AU310">
        <f>AD310 - AVERAGEIFS('Placebo Males'!AD:AD, 'Placebo Males'!B:B, B310, 'Placebo Males'!P:P, P310)</f>
        <v>-42.565999999999974</v>
      </c>
      <c r="AV310">
        <f>AE310 - AVERAGEIFS('Placebo Males'!AE:AE, 'Placebo Males'!B:B, B310, 'Placebo Males'!P:P, P310)</f>
        <v>0.16100333333333333</v>
      </c>
      <c r="AW310">
        <f>AF310 - AVERAGEIFS('Placebo Males'!AF:AF, 'Placebo Males'!B:B, B310, 'Placebo Males'!P:P, P310)</f>
        <v>5.5721999999999938E-2</v>
      </c>
    </row>
    <row r="311" spans="1:49" x14ac:dyDescent="0.25">
      <c r="A311" t="s">
        <v>3632</v>
      </c>
      <c r="B311">
        <v>1018</v>
      </c>
      <c r="C311" t="s">
        <v>102</v>
      </c>
      <c r="D311">
        <v>30</v>
      </c>
      <c r="E311">
        <v>182</v>
      </c>
      <c r="F311">
        <v>73.3</v>
      </c>
      <c r="G311">
        <v>105.5</v>
      </c>
      <c r="H311">
        <v>58.5</v>
      </c>
      <c r="I311" t="s">
        <v>103</v>
      </c>
      <c r="J311" t="s">
        <v>104</v>
      </c>
      <c r="K311" t="s">
        <v>409</v>
      </c>
      <c r="L311" t="s">
        <v>160</v>
      </c>
      <c r="M311" t="s">
        <v>3323</v>
      </c>
      <c r="N311">
        <v>120</v>
      </c>
      <c r="O311" t="s">
        <v>2262</v>
      </c>
      <c r="P311">
        <v>3</v>
      </c>
      <c r="Q311" t="s">
        <v>113</v>
      </c>
      <c r="R311" t="s">
        <v>3327</v>
      </c>
      <c r="S311">
        <v>58.3</v>
      </c>
      <c r="T311" t="s">
        <v>2266</v>
      </c>
      <c r="U311">
        <v>1180</v>
      </c>
      <c r="V311">
        <v>186</v>
      </c>
      <c r="W311">
        <v>434</v>
      </c>
      <c r="X311">
        <v>103</v>
      </c>
      <c r="Y311">
        <v>241</v>
      </c>
      <c r="Z311">
        <v>90</v>
      </c>
      <c r="AA311" t="s">
        <v>108</v>
      </c>
      <c r="AB311">
        <v>65</v>
      </c>
      <c r="AC311">
        <v>36</v>
      </c>
      <c r="AD311">
        <v>316.45299999999997</v>
      </c>
      <c r="AE311">
        <v>0.28571400000000002</v>
      </c>
      <c r="AF311">
        <v>0.52635900000000002</v>
      </c>
      <c r="AH311">
        <v>25.4</v>
      </c>
      <c r="AI311">
        <f t="shared" si="16"/>
        <v>5.5873098554866503E-2</v>
      </c>
      <c r="AJ311">
        <f t="shared" si="17"/>
        <v>0.26499088416310812</v>
      </c>
      <c r="AK311">
        <f t="shared" si="18"/>
        <v>3.2835540887327874E-2</v>
      </c>
      <c r="AL311">
        <f t="shared" si="19"/>
        <v>2.1032139094545599E-4</v>
      </c>
      <c r="AM311">
        <f>U311 - AVERAGEIFS('Placebo Males'!U:U, 'Placebo Males'!B:B, B311, 'Placebo Males'!P:P, P311)</f>
        <v>31.333333333333258</v>
      </c>
      <c r="AN311">
        <f>V311 - AVERAGEIFS('Placebo Males'!V:V, 'Placebo Males'!B:B, B311, 'Placebo Males'!P:P, P311)</f>
        <v>34.666666666666657</v>
      </c>
      <c r="AO311">
        <f>W311 - AVERAGEIFS('Placebo Males'!W:W, 'Placebo Males'!B:B, B311, 'Placebo Males'!P:P, P311)</f>
        <v>28.666666666666686</v>
      </c>
      <c r="AP311">
        <f>X311 - AVERAGEIFS('Placebo Males'!X:X, 'Placebo Males'!B:B, B311, 'Placebo Males'!P:P, P311)</f>
        <v>-11</v>
      </c>
      <c r="AQ311">
        <f>Y311 - AVERAGEIFS('Placebo Males'!Y:Y, 'Placebo Males'!B:B, B311, 'Placebo Males'!P:P, P311)</f>
        <v>24</v>
      </c>
      <c r="AR311">
        <f>Z311 - AVERAGEIFS('Placebo Males'!Z:Z, 'Placebo Males'!B:B, B311, 'Placebo Males'!P:P, P311)</f>
        <v>15.666666666666671</v>
      </c>
      <c r="AS311">
        <f>AB311 - AVERAGEIFS('Placebo Males'!AB:AB, 'Placebo Males'!B:B, B311, 'Placebo Males'!P:P, P311)</f>
        <v>17.333333333333336</v>
      </c>
      <c r="AT311">
        <f>AC311 - AVERAGEIFS('Placebo Males'!AC:AC, 'Placebo Males'!B:B, B311, 'Placebo Males'!P:P, P311)</f>
        <v>5</v>
      </c>
      <c r="AU311">
        <f>AD311 - AVERAGEIFS('Placebo Males'!AD:AD, 'Placebo Males'!B:B, B311, 'Placebo Males'!P:P, P311)</f>
        <v>-26.704000000000008</v>
      </c>
      <c r="AV311">
        <f>AE311 - AVERAGEIFS('Placebo Males'!AE:AE, 'Placebo Males'!B:B, B311, 'Placebo Males'!P:P, P311)</f>
        <v>2.6717333333333371E-2</v>
      </c>
      <c r="AW311">
        <f>AF311 - AVERAGEIFS('Placebo Males'!AF:AF, 'Placebo Males'!B:B, B311, 'Placebo Males'!P:P, P311)</f>
        <v>5.3684999999999983E-2</v>
      </c>
    </row>
    <row r="312" spans="1:49" x14ac:dyDescent="0.25">
      <c r="A312" t="s">
        <v>3633</v>
      </c>
      <c r="B312">
        <v>1018</v>
      </c>
      <c r="C312" t="s">
        <v>102</v>
      </c>
      <c r="D312">
        <v>30</v>
      </c>
      <c r="E312">
        <v>182</v>
      </c>
      <c r="F312">
        <v>73.3</v>
      </c>
      <c r="G312">
        <v>105.5</v>
      </c>
      <c r="H312">
        <v>58.5</v>
      </c>
      <c r="I312" t="s">
        <v>103</v>
      </c>
      <c r="J312" t="s">
        <v>104</v>
      </c>
      <c r="K312" t="s">
        <v>409</v>
      </c>
      <c r="L312" t="s">
        <v>160</v>
      </c>
      <c r="M312" t="s">
        <v>3323</v>
      </c>
      <c r="N312">
        <v>120</v>
      </c>
      <c r="O312" t="s">
        <v>2262</v>
      </c>
      <c r="P312">
        <v>3.5</v>
      </c>
      <c r="Q312" t="s">
        <v>113</v>
      </c>
      <c r="R312" t="s">
        <v>3327</v>
      </c>
      <c r="S312">
        <v>43.6</v>
      </c>
      <c r="T312" t="s">
        <v>2266</v>
      </c>
      <c r="U312">
        <v>1253</v>
      </c>
      <c r="V312">
        <v>167</v>
      </c>
      <c r="W312">
        <v>423</v>
      </c>
      <c r="X312">
        <v>102</v>
      </c>
      <c r="Y312">
        <v>236</v>
      </c>
      <c r="Z312">
        <v>85</v>
      </c>
      <c r="AA312" t="s">
        <v>108</v>
      </c>
      <c r="AB312">
        <v>63</v>
      </c>
      <c r="AC312">
        <v>28</v>
      </c>
      <c r="AD312">
        <v>343.14400000000001</v>
      </c>
      <c r="AE312">
        <v>0.24</v>
      </c>
      <c r="AF312">
        <v>0.50229500000000005</v>
      </c>
      <c r="AH312">
        <v>24.1</v>
      </c>
      <c r="AI312">
        <f t="shared" si="16"/>
        <v>5.3013451778436332E-2</v>
      </c>
      <c r="AJ312">
        <f t="shared" si="17"/>
        <v>0.25688594575036983</v>
      </c>
      <c r="AK312">
        <f t="shared" si="18"/>
        <v>3.1382624554634142E-2</v>
      </c>
      <c r="AL312">
        <f t="shared" si="19"/>
        <v>1.9612973133165124E-4</v>
      </c>
      <c r="AM312">
        <f>U312 - AVERAGEIFS('Placebo Males'!U:U, 'Placebo Males'!B:B, B312, 'Placebo Males'!P:P, P312)</f>
        <v>150</v>
      </c>
      <c r="AN312">
        <f>V312 - AVERAGEIFS('Placebo Males'!V:V, 'Placebo Males'!B:B, B312, 'Placebo Males'!P:P, P312)</f>
        <v>15.333333333333343</v>
      </c>
      <c r="AO312">
        <f>W312 - AVERAGEIFS('Placebo Males'!W:W, 'Placebo Males'!B:B, B312, 'Placebo Males'!P:P, P312)</f>
        <v>29.333333333333314</v>
      </c>
      <c r="AP312">
        <f>X312 - AVERAGEIFS('Placebo Males'!X:X, 'Placebo Males'!B:B, B312, 'Placebo Males'!P:P, P312)</f>
        <v>-11</v>
      </c>
      <c r="AQ312">
        <f>Y312 - AVERAGEIFS('Placebo Males'!Y:Y, 'Placebo Males'!B:B, B312, 'Placebo Males'!P:P, P312)</f>
        <v>25.666666666666657</v>
      </c>
      <c r="AR312">
        <f>Z312 - AVERAGEIFS('Placebo Males'!Z:Z, 'Placebo Males'!B:B, B312, 'Placebo Males'!P:P, P312)</f>
        <v>14.666666666666671</v>
      </c>
      <c r="AS312">
        <f>AB312 - AVERAGEIFS('Placebo Males'!AB:AB, 'Placebo Males'!B:B, B312, 'Placebo Males'!P:P, P312)</f>
        <v>19.666666666666664</v>
      </c>
      <c r="AT312">
        <f>AC312 - AVERAGEIFS('Placebo Males'!AC:AC, 'Placebo Males'!B:B, B312, 'Placebo Males'!P:P, P312)</f>
        <v>2</v>
      </c>
      <c r="AU312">
        <f>AD312 - AVERAGEIFS('Placebo Males'!AD:AD, 'Placebo Males'!B:B, B312, 'Placebo Males'!P:P, P312)</f>
        <v>-65.50866666666667</v>
      </c>
      <c r="AV312">
        <f>AE312 - AVERAGEIFS('Placebo Males'!AE:AE, 'Placebo Males'!B:B, B312, 'Placebo Males'!P:P, P312)</f>
        <v>6.1461666666666637E-2</v>
      </c>
      <c r="AW312">
        <f>AF312 - AVERAGEIFS('Placebo Males'!AF:AF, 'Placebo Males'!B:B, B312, 'Placebo Males'!P:P, P312)</f>
        <v>7.6094333333333375E-2</v>
      </c>
    </row>
    <row r="313" spans="1:49" x14ac:dyDescent="0.25">
      <c r="A313" t="s">
        <v>3634</v>
      </c>
      <c r="B313">
        <v>1018</v>
      </c>
      <c r="C313" t="s">
        <v>102</v>
      </c>
      <c r="D313">
        <v>30</v>
      </c>
      <c r="E313">
        <v>182</v>
      </c>
      <c r="F313">
        <v>73.3</v>
      </c>
      <c r="G313">
        <v>105.5</v>
      </c>
      <c r="H313">
        <v>58.5</v>
      </c>
      <c r="I313" t="s">
        <v>103</v>
      </c>
      <c r="J313" t="s">
        <v>104</v>
      </c>
      <c r="K313" t="s">
        <v>409</v>
      </c>
      <c r="L313" t="s">
        <v>160</v>
      </c>
      <c r="M313" t="s">
        <v>3323</v>
      </c>
      <c r="N313">
        <v>120</v>
      </c>
      <c r="O313" t="s">
        <v>2262</v>
      </c>
      <c r="P313">
        <v>3.5</v>
      </c>
      <c r="Q313" t="s">
        <v>113</v>
      </c>
      <c r="R313" t="s">
        <v>3327</v>
      </c>
      <c r="S313">
        <v>43.6</v>
      </c>
      <c r="T313" t="s">
        <v>2266</v>
      </c>
      <c r="U313">
        <v>1197</v>
      </c>
      <c r="V313">
        <v>167</v>
      </c>
      <c r="W313">
        <v>427</v>
      </c>
      <c r="X313">
        <v>104</v>
      </c>
      <c r="Y313">
        <v>238</v>
      </c>
      <c r="Z313">
        <v>85</v>
      </c>
      <c r="AA313" t="s">
        <v>108</v>
      </c>
      <c r="AB313">
        <v>66</v>
      </c>
      <c r="AC313">
        <v>31</v>
      </c>
      <c r="AD313">
        <v>342.33699999999999</v>
      </c>
      <c r="AE313">
        <v>0.32</v>
      </c>
      <c r="AF313">
        <v>0.49606600000000001</v>
      </c>
      <c r="AH313">
        <v>24.1</v>
      </c>
      <c r="AI313">
        <f t="shared" si="16"/>
        <v>5.3013451778436332E-2</v>
      </c>
      <c r="AJ313">
        <f t="shared" si="17"/>
        <v>0.25688594575036983</v>
      </c>
      <c r="AK313">
        <f t="shared" si="18"/>
        <v>3.1382624554634142E-2</v>
      </c>
      <c r="AL313">
        <f t="shared" si="19"/>
        <v>1.9612973133165124E-4</v>
      </c>
      <c r="AM313">
        <f>U313 - AVERAGEIFS('Placebo Males'!U:U, 'Placebo Males'!B:B, B313, 'Placebo Males'!P:P, P313)</f>
        <v>94</v>
      </c>
      <c r="AN313">
        <f>V313 - AVERAGEIFS('Placebo Males'!V:V, 'Placebo Males'!B:B, B313, 'Placebo Males'!P:P, P313)</f>
        <v>15.333333333333343</v>
      </c>
      <c r="AO313">
        <f>W313 - AVERAGEIFS('Placebo Males'!W:W, 'Placebo Males'!B:B, B313, 'Placebo Males'!P:P, P313)</f>
        <v>33.333333333333314</v>
      </c>
      <c r="AP313">
        <f>X313 - AVERAGEIFS('Placebo Males'!X:X, 'Placebo Males'!B:B, B313, 'Placebo Males'!P:P, P313)</f>
        <v>-9</v>
      </c>
      <c r="AQ313">
        <f>Y313 - AVERAGEIFS('Placebo Males'!Y:Y, 'Placebo Males'!B:B, B313, 'Placebo Males'!P:P, P313)</f>
        <v>27.666666666666657</v>
      </c>
      <c r="AR313">
        <f>Z313 - AVERAGEIFS('Placebo Males'!Z:Z, 'Placebo Males'!B:B, B313, 'Placebo Males'!P:P, P313)</f>
        <v>14.666666666666671</v>
      </c>
      <c r="AS313">
        <f>AB313 - AVERAGEIFS('Placebo Males'!AB:AB, 'Placebo Males'!B:B, B313, 'Placebo Males'!P:P, P313)</f>
        <v>22.666666666666664</v>
      </c>
      <c r="AT313">
        <f>AC313 - AVERAGEIFS('Placebo Males'!AC:AC, 'Placebo Males'!B:B, B313, 'Placebo Males'!P:P, P313)</f>
        <v>5</v>
      </c>
      <c r="AU313">
        <f>AD313 - AVERAGEIFS('Placebo Males'!AD:AD, 'Placebo Males'!B:B, B313, 'Placebo Males'!P:P, P313)</f>
        <v>-66.315666666666687</v>
      </c>
      <c r="AV313">
        <f>AE313 - AVERAGEIFS('Placebo Males'!AE:AE, 'Placebo Males'!B:B, B313, 'Placebo Males'!P:P, P313)</f>
        <v>0.14146166666666665</v>
      </c>
      <c r="AW313">
        <f>AF313 - AVERAGEIFS('Placebo Males'!AF:AF, 'Placebo Males'!B:B, B313, 'Placebo Males'!P:P, P313)</f>
        <v>6.9865333333333335E-2</v>
      </c>
    </row>
    <row r="314" spans="1:49" x14ac:dyDescent="0.25">
      <c r="A314" t="s">
        <v>3635</v>
      </c>
      <c r="B314">
        <v>1018</v>
      </c>
      <c r="C314" t="s">
        <v>102</v>
      </c>
      <c r="D314">
        <v>30</v>
      </c>
      <c r="E314">
        <v>182</v>
      </c>
      <c r="F314">
        <v>73.3</v>
      </c>
      <c r="G314">
        <v>105.5</v>
      </c>
      <c r="H314">
        <v>58.5</v>
      </c>
      <c r="I314" t="s">
        <v>103</v>
      </c>
      <c r="J314" t="s">
        <v>104</v>
      </c>
      <c r="K314" t="s">
        <v>409</v>
      </c>
      <c r="L314" t="s">
        <v>160</v>
      </c>
      <c r="M314" t="s">
        <v>3323</v>
      </c>
      <c r="N314">
        <v>120</v>
      </c>
      <c r="O314" t="s">
        <v>2262</v>
      </c>
      <c r="P314">
        <v>3.5</v>
      </c>
      <c r="Q314" t="s">
        <v>113</v>
      </c>
      <c r="R314" t="s">
        <v>3327</v>
      </c>
      <c r="S314">
        <v>43.6</v>
      </c>
      <c r="T314" t="s">
        <v>2266</v>
      </c>
      <c r="U314">
        <v>1040</v>
      </c>
      <c r="V314">
        <v>170</v>
      </c>
      <c r="W314">
        <v>426</v>
      </c>
      <c r="X314">
        <v>104</v>
      </c>
      <c r="Y314">
        <v>235</v>
      </c>
      <c r="Z314">
        <v>87</v>
      </c>
      <c r="AA314" t="s">
        <v>108</v>
      </c>
      <c r="AB314">
        <v>61</v>
      </c>
      <c r="AC314">
        <v>27</v>
      </c>
      <c r="AD314">
        <v>348.36399999999998</v>
      </c>
      <c r="AE314">
        <v>0.36170200000000002</v>
      </c>
      <c r="AF314">
        <v>0.51017100000000004</v>
      </c>
      <c r="AH314">
        <v>24.1</v>
      </c>
      <c r="AI314">
        <f t="shared" si="16"/>
        <v>5.3013451778436332E-2</v>
      </c>
      <c r="AJ314">
        <f t="shared" si="17"/>
        <v>0.25688594575036983</v>
      </c>
      <c r="AK314">
        <f t="shared" si="18"/>
        <v>3.1382624554634142E-2</v>
      </c>
      <c r="AL314">
        <f t="shared" si="19"/>
        <v>1.9612973133165124E-4</v>
      </c>
      <c r="AM314">
        <f>U314 - AVERAGEIFS('Placebo Males'!U:U, 'Placebo Males'!B:B, B314, 'Placebo Males'!P:P, P314)</f>
        <v>-63</v>
      </c>
      <c r="AN314">
        <f>V314 - AVERAGEIFS('Placebo Males'!V:V, 'Placebo Males'!B:B, B314, 'Placebo Males'!P:P, P314)</f>
        <v>18.333333333333343</v>
      </c>
      <c r="AO314">
        <f>W314 - AVERAGEIFS('Placebo Males'!W:W, 'Placebo Males'!B:B, B314, 'Placebo Males'!P:P, P314)</f>
        <v>32.333333333333314</v>
      </c>
      <c r="AP314">
        <f>X314 - AVERAGEIFS('Placebo Males'!X:X, 'Placebo Males'!B:B, B314, 'Placebo Males'!P:P, P314)</f>
        <v>-9</v>
      </c>
      <c r="AQ314">
        <f>Y314 - AVERAGEIFS('Placebo Males'!Y:Y, 'Placebo Males'!B:B, B314, 'Placebo Males'!P:P, P314)</f>
        <v>24.666666666666657</v>
      </c>
      <c r="AR314">
        <f>Z314 - AVERAGEIFS('Placebo Males'!Z:Z, 'Placebo Males'!B:B, B314, 'Placebo Males'!P:P, P314)</f>
        <v>16.666666666666671</v>
      </c>
      <c r="AS314">
        <f>AB314 - AVERAGEIFS('Placebo Males'!AB:AB, 'Placebo Males'!B:B, B314, 'Placebo Males'!P:P, P314)</f>
        <v>17.666666666666664</v>
      </c>
      <c r="AT314">
        <f>AC314 - AVERAGEIFS('Placebo Males'!AC:AC, 'Placebo Males'!B:B, B314, 'Placebo Males'!P:P, P314)</f>
        <v>1</v>
      </c>
      <c r="AU314">
        <f>AD314 - AVERAGEIFS('Placebo Males'!AD:AD, 'Placebo Males'!B:B, B314, 'Placebo Males'!P:P, P314)</f>
        <v>-60.2886666666667</v>
      </c>
      <c r="AV314">
        <f>AE314 - AVERAGEIFS('Placebo Males'!AE:AE, 'Placebo Males'!B:B, B314, 'Placebo Males'!P:P, P314)</f>
        <v>0.18316366666666667</v>
      </c>
      <c r="AW314">
        <f>AF314 - AVERAGEIFS('Placebo Males'!AF:AF, 'Placebo Males'!B:B, B314, 'Placebo Males'!P:P, P314)</f>
        <v>8.3970333333333369E-2</v>
      </c>
    </row>
    <row r="315" spans="1:49" x14ac:dyDescent="0.25">
      <c r="A315" t="s">
        <v>3636</v>
      </c>
      <c r="B315">
        <v>1018</v>
      </c>
      <c r="C315" t="s">
        <v>102</v>
      </c>
      <c r="D315">
        <v>30</v>
      </c>
      <c r="E315">
        <v>182</v>
      </c>
      <c r="F315">
        <v>73.3</v>
      </c>
      <c r="G315">
        <v>105.5</v>
      </c>
      <c r="H315">
        <v>58.5</v>
      </c>
      <c r="I315" t="s">
        <v>103</v>
      </c>
      <c r="J315" t="s">
        <v>104</v>
      </c>
      <c r="K315" t="s">
        <v>409</v>
      </c>
      <c r="L315" t="s">
        <v>160</v>
      </c>
      <c r="M315" t="s">
        <v>3323</v>
      </c>
      <c r="N315">
        <v>120</v>
      </c>
      <c r="O315" t="s">
        <v>2262</v>
      </c>
      <c r="P315">
        <v>4</v>
      </c>
      <c r="Q315" t="s">
        <v>113</v>
      </c>
      <c r="R315" t="s">
        <v>3327</v>
      </c>
      <c r="S315">
        <v>50.7</v>
      </c>
      <c r="T315" t="s">
        <v>2266</v>
      </c>
      <c r="U315">
        <v>990</v>
      </c>
      <c r="V315">
        <v>175</v>
      </c>
      <c r="W315">
        <v>413</v>
      </c>
      <c r="X315">
        <v>117</v>
      </c>
      <c r="Y315">
        <v>212</v>
      </c>
      <c r="Z315">
        <v>84</v>
      </c>
      <c r="AA315" t="s">
        <v>108</v>
      </c>
      <c r="AB315">
        <v>59</v>
      </c>
      <c r="AC315">
        <v>32</v>
      </c>
      <c r="AD315">
        <v>334.637</v>
      </c>
      <c r="AE315">
        <v>0.408163</v>
      </c>
      <c r="AF315">
        <v>0.48304200000000003</v>
      </c>
      <c r="AH315">
        <v>23.7</v>
      </c>
      <c r="AI315">
        <f t="shared" si="16"/>
        <v>5.213356046261166E-2</v>
      </c>
      <c r="AJ315">
        <f t="shared" si="17"/>
        <v>0.25433829339217373</v>
      </c>
      <c r="AK315">
        <f t="shared" si="18"/>
        <v>3.0932974389585977E-2</v>
      </c>
      <c r="AL315">
        <f t="shared" si="19"/>
        <v>1.918129577079819E-4</v>
      </c>
      <c r="AM315">
        <f>U315 - AVERAGEIFS('Placebo Males'!U:U, 'Placebo Males'!B:B, B315, 'Placebo Males'!P:P, P315)</f>
        <v>-145.33333333333326</v>
      </c>
      <c r="AN315">
        <f>V315 - AVERAGEIFS('Placebo Males'!V:V, 'Placebo Males'!B:B, B315, 'Placebo Males'!P:P, P315)</f>
        <v>24</v>
      </c>
      <c r="AO315">
        <f>W315 - AVERAGEIFS('Placebo Males'!W:W, 'Placebo Males'!B:B, B315, 'Placebo Males'!P:P, P315)</f>
        <v>6.6666666666666856</v>
      </c>
      <c r="AP315">
        <f>X315 - AVERAGEIFS('Placebo Males'!X:X, 'Placebo Males'!B:B, B315, 'Placebo Males'!P:P, P315)</f>
        <v>-1.6666666666666714</v>
      </c>
      <c r="AQ315">
        <f>Y315 - AVERAGEIFS('Placebo Males'!Y:Y, 'Placebo Males'!B:B, B315, 'Placebo Males'!P:P, P315)</f>
        <v>-0.33333333333334281</v>
      </c>
      <c r="AR315">
        <f>Z315 - AVERAGEIFS('Placebo Males'!Z:Z, 'Placebo Males'!B:B, B315, 'Placebo Males'!P:P, P315)</f>
        <v>8.6666666666666714</v>
      </c>
      <c r="AS315">
        <f>AB315 - AVERAGEIFS('Placebo Males'!AB:AB, 'Placebo Males'!B:B, B315, 'Placebo Males'!P:P, P315)</f>
        <v>16</v>
      </c>
      <c r="AT315">
        <f>AC315 - AVERAGEIFS('Placebo Males'!AC:AC, 'Placebo Males'!B:B, B315, 'Placebo Males'!P:P, P315)</f>
        <v>-0.3333333333333357</v>
      </c>
      <c r="AU315">
        <f>AD315 - AVERAGEIFS('Placebo Males'!AD:AD, 'Placebo Males'!B:B, B315, 'Placebo Males'!P:P, P315)</f>
        <v>-29.386666666666656</v>
      </c>
      <c r="AV315">
        <f>AE315 - AVERAGEIFS('Placebo Males'!AE:AE, 'Placebo Males'!B:B, B315, 'Placebo Males'!P:P, P315)</f>
        <v>0.10551100000000002</v>
      </c>
      <c r="AW315">
        <f>AF315 - AVERAGEIFS('Placebo Males'!AF:AF, 'Placebo Males'!B:B, B315, 'Placebo Males'!P:P, P315)</f>
        <v>2.6142333333333323E-2</v>
      </c>
    </row>
    <row r="316" spans="1:49" x14ac:dyDescent="0.25">
      <c r="A316" t="s">
        <v>3637</v>
      </c>
      <c r="B316">
        <v>1018</v>
      </c>
      <c r="C316" t="s">
        <v>102</v>
      </c>
      <c r="D316">
        <v>30</v>
      </c>
      <c r="E316">
        <v>182</v>
      </c>
      <c r="F316">
        <v>73.3</v>
      </c>
      <c r="G316">
        <v>105.5</v>
      </c>
      <c r="H316">
        <v>58.5</v>
      </c>
      <c r="I316" t="s">
        <v>103</v>
      </c>
      <c r="J316" t="s">
        <v>104</v>
      </c>
      <c r="K316" t="s">
        <v>409</v>
      </c>
      <c r="L316" t="s">
        <v>160</v>
      </c>
      <c r="M316" t="s">
        <v>3323</v>
      </c>
      <c r="N316">
        <v>120</v>
      </c>
      <c r="O316" t="s">
        <v>2262</v>
      </c>
      <c r="P316">
        <v>4</v>
      </c>
      <c r="Q316" t="s">
        <v>113</v>
      </c>
      <c r="R316" t="s">
        <v>3327</v>
      </c>
      <c r="S316">
        <v>50.7</v>
      </c>
      <c r="T316" t="s">
        <v>2266</v>
      </c>
      <c r="U316">
        <v>938</v>
      </c>
      <c r="V316">
        <v>177</v>
      </c>
      <c r="W316">
        <v>398</v>
      </c>
      <c r="X316">
        <v>98</v>
      </c>
      <c r="Y316">
        <v>218</v>
      </c>
      <c r="Z316">
        <v>82</v>
      </c>
      <c r="AA316" t="s">
        <v>108</v>
      </c>
      <c r="AB316">
        <v>56</v>
      </c>
      <c r="AC316">
        <v>24</v>
      </c>
      <c r="AD316">
        <v>367.75</v>
      </c>
      <c r="AE316">
        <v>0.33333299999999999</v>
      </c>
      <c r="AF316">
        <v>0.47060999999999997</v>
      </c>
      <c r="AH316">
        <v>23.7</v>
      </c>
      <c r="AI316">
        <f t="shared" si="16"/>
        <v>5.213356046261166E-2</v>
      </c>
      <c r="AJ316">
        <f t="shared" si="17"/>
        <v>0.25433829339217373</v>
      </c>
      <c r="AK316">
        <f t="shared" si="18"/>
        <v>3.0932974389585977E-2</v>
      </c>
      <c r="AL316">
        <f t="shared" si="19"/>
        <v>1.918129577079819E-4</v>
      </c>
      <c r="AM316">
        <f>U316 - AVERAGEIFS('Placebo Males'!U:U, 'Placebo Males'!B:B, B316, 'Placebo Males'!P:P, P316)</f>
        <v>-197.33333333333326</v>
      </c>
      <c r="AN316">
        <f>V316 - AVERAGEIFS('Placebo Males'!V:V, 'Placebo Males'!B:B, B316, 'Placebo Males'!P:P, P316)</f>
        <v>26</v>
      </c>
      <c r="AO316">
        <f>W316 - AVERAGEIFS('Placebo Males'!W:W, 'Placebo Males'!B:B, B316, 'Placebo Males'!P:P, P316)</f>
        <v>-8.3333333333333144</v>
      </c>
      <c r="AP316">
        <f>X316 - AVERAGEIFS('Placebo Males'!X:X, 'Placebo Males'!B:B, B316, 'Placebo Males'!P:P, P316)</f>
        <v>-20.666666666666671</v>
      </c>
      <c r="AQ316">
        <f>Y316 - AVERAGEIFS('Placebo Males'!Y:Y, 'Placebo Males'!B:B, B316, 'Placebo Males'!P:P, P316)</f>
        <v>5.6666666666666572</v>
      </c>
      <c r="AR316">
        <f>Z316 - AVERAGEIFS('Placebo Males'!Z:Z, 'Placebo Males'!B:B, B316, 'Placebo Males'!P:P, P316)</f>
        <v>6.6666666666666714</v>
      </c>
      <c r="AS316">
        <f>AB316 - AVERAGEIFS('Placebo Males'!AB:AB, 'Placebo Males'!B:B, B316, 'Placebo Males'!P:P, P316)</f>
        <v>13</v>
      </c>
      <c r="AT316">
        <f>AC316 - AVERAGEIFS('Placebo Males'!AC:AC, 'Placebo Males'!B:B, B316, 'Placebo Males'!P:P, P316)</f>
        <v>-8.3333333333333357</v>
      </c>
      <c r="AU316">
        <f>AD316 - AVERAGEIFS('Placebo Males'!AD:AD, 'Placebo Males'!B:B, B316, 'Placebo Males'!P:P, P316)</f>
        <v>3.7263333333333435</v>
      </c>
      <c r="AV316">
        <f>AE316 - AVERAGEIFS('Placebo Males'!AE:AE, 'Placebo Males'!B:B, B316, 'Placebo Males'!P:P, P316)</f>
        <v>3.0681000000000014E-2</v>
      </c>
      <c r="AW316">
        <f>AF316 - AVERAGEIFS('Placebo Males'!AF:AF, 'Placebo Males'!B:B, B316, 'Placebo Males'!P:P, P316)</f>
        <v>1.3710333333333269E-2</v>
      </c>
    </row>
    <row r="317" spans="1:49" x14ac:dyDescent="0.25">
      <c r="A317" t="s">
        <v>3638</v>
      </c>
      <c r="B317">
        <v>1018</v>
      </c>
      <c r="C317" t="s">
        <v>102</v>
      </c>
      <c r="D317">
        <v>30</v>
      </c>
      <c r="E317">
        <v>182</v>
      </c>
      <c r="F317">
        <v>73.3</v>
      </c>
      <c r="G317">
        <v>105.5</v>
      </c>
      <c r="H317">
        <v>58.5</v>
      </c>
      <c r="I317" t="s">
        <v>103</v>
      </c>
      <c r="J317" t="s">
        <v>104</v>
      </c>
      <c r="K317" t="s">
        <v>409</v>
      </c>
      <c r="L317" t="s">
        <v>160</v>
      </c>
      <c r="M317" t="s">
        <v>3323</v>
      </c>
      <c r="N317">
        <v>120</v>
      </c>
      <c r="O317" t="s">
        <v>2262</v>
      </c>
      <c r="P317">
        <v>4</v>
      </c>
      <c r="Q317" t="s">
        <v>113</v>
      </c>
      <c r="R317" t="s">
        <v>3327</v>
      </c>
      <c r="S317">
        <v>50.7</v>
      </c>
      <c r="T317" t="s">
        <v>2266</v>
      </c>
      <c r="U317">
        <v>945</v>
      </c>
      <c r="V317">
        <v>176</v>
      </c>
      <c r="W317">
        <v>410</v>
      </c>
      <c r="X317">
        <v>111</v>
      </c>
      <c r="Y317">
        <v>213</v>
      </c>
      <c r="Z317">
        <v>86</v>
      </c>
      <c r="AA317" t="s">
        <v>108</v>
      </c>
      <c r="AB317">
        <v>70</v>
      </c>
      <c r="AC317">
        <v>28</v>
      </c>
      <c r="AD317">
        <v>317.59699999999998</v>
      </c>
      <c r="AE317">
        <v>0.36170200000000002</v>
      </c>
      <c r="AF317">
        <v>0.485655</v>
      </c>
      <c r="AH317">
        <v>23.7</v>
      </c>
      <c r="AI317">
        <f t="shared" si="16"/>
        <v>5.213356046261166E-2</v>
      </c>
      <c r="AJ317">
        <f t="shared" si="17"/>
        <v>0.25433829339217373</v>
      </c>
      <c r="AK317">
        <f t="shared" si="18"/>
        <v>3.0932974389585977E-2</v>
      </c>
      <c r="AL317">
        <f t="shared" si="19"/>
        <v>1.918129577079819E-4</v>
      </c>
      <c r="AM317">
        <f>U317 - AVERAGEIFS('Placebo Males'!U:U, 'Placebo Males'!B:B, B317, 'Placebo Males'!P:P, P317)</f>
        <v>-190.33333333333326</v>
      </c>
      <c r="AN317">
        <f>V317 - AVERAGEIFS('Placebo Males'!V:V, 'Placebo Males'!B:B, B317, 'Placebo Males'!P:P, P317)</f>
        <v>25</v>
      </c>
      <c r="AO317">
        <f>W317 - AVERAGEIFS('Placebo Males'!W:W, 'Placebo Males'!B:B, B317, 'Placebo Males'!P:P, P317)</f>
        <v>3.6666666666666856</v>
      </c>
      <c r="AP317">
        <f>X317 - AVERAGEIFS('Placebo Males'!X:X, 'Placebo Males'!B:B, B317, 'Placebo Males'!P:P, P317)</f>
        <v>-7.6666666666666714</v>
      </c>
      <c r="AQ317">
        <f>Y317 - AVERAGEIFS('Placebo Males'!Y:Y, 'Placebo Males'!B:B, B317, 'Placebo Males'!P:P, P317)</f>
        <v>0.66666666666665719</v>
      </c>
      <c r="AR317">
        <f>Z317 - AVERAGEIFS('Placebo Males'!Z:Z, 'Placebo Males'!B:B, B317, 'Placebo Males'!P:P, P317)</f>
        <v>10.666666666666671</v>
      </c>
      <c r="AS317">
        <f>AB317 - AVERAGEIFS('Placebo Males'!AB:AB, 'Placebo Males'!B:B, B317, 'Placebo Males'!P:P, P317)</f>
        <v>27</v>
      </c>
      <c r="AT317">
        <f>AC317 - AVERAGEIFS('Placebo Males'!AC:AC, 'Placebo Males'!B:B, B317, 'Placebo Males'!P:P, P317)</f>
        <v>-4.3333333333333357</v>
      </c>
      <c r="AU317">
        <f>AD317 - AVERAGEIFS('Placebo Males'!AD:AD, 'Placebo Males'!B:B, B317, 'Placebo Males'!P:P, P317)</f>
        <v>-46.426666666666677</v>
      </c>
      <c r="AV317">
        <f>AE317 - AVERAGEIFS('Placebo Males'!AE:AE, 'Placebo Males'!B:B, B317, 'Placebo Males'!P:P, P317)</f>
        <v>5.9050000000000047E-2</v>
      </c>
      <c r="AW317">
        <f>AF317 - AVERAGEIFS('Placebo Males'!AF:AF, 'Placebo Males'!B:B, B317, 'Placebo Males'!P:P, P317)</f>
        <v>2.8755333333333299E-2</v>
      </c>
    </row>
    <row r="318" spans="1:49" x14ac:dyDescent="0.25">
      <c r="A318" t="s">
        <v>3639</v>
      </c>
      <c r="B318">
        <v>1018</v>
      </c>
      <c r="C318" t="s">
        <v>102</v>
      </c>
      <c r="D318">
        <v>30</v>
      </c>
      <c r="E318">
        <v>182</v>
      </c>
      <c r="F318">
        <v>73.3</v>
      </c>
      <c r="G318">
        <v>105.5</v>
      </c>
      <c r="H318">
        <v>58.5</v>
      </c>
      <c r="I318" t="s">
        <v>103</v>
      </c>
      <c r="J318" t="s">
        <v>104</v>
      </c>
      <c r="K318" t="s">
        <v>409</v>
      </c>
      <c r="L318" t="s">
        <v>160</v>
      </c>
      <c r="M318" t="s">
        <v>3323</v>
      </c>
      <c r="N318">
        <v>120</v>
      </c>
      <c r="O318" t="s">
        <v>2262</v>
      </c>
      <c r="P318">
        <v>5</v>
      </c>
      <c r="Q318" t="s">
        <v>113</v>
      </c>
      <c r="R318" t="s">
        <v>3327</v>
      </c>
      <c r="S318">
        <v>34.299999999999997</v>
      </c>
      <c r="T318" t="s">
        <v>2266</v>
      </c>
      <c r="U318">
        <v>1031</v>
      </c>
      <c r="V318">
        <v>166</v>
      </c>
      <c r="W318">
        <v>404</v>
      </c>
      <c r="X318">
        <v>100</v>
      </c>
      <c r="Y318">
        <v>228</v>
      </c>
      <c r="Z318">
        <v>76</v>
      </c>
      <c r="AA318" t="s">
        <v>108</v>
      </c>
      <c r="AB318">
        <v>56</v>
      </c>
      <c r="AC318">
        <v>33</v>
      </c>
      <c r="AD318">
        <v>364.37700000000001</v>
      </c>
      <c r="AE318">
        <v>0.32608700000000002</v>
      </c>
      <c r="AF318">
        <v>0.46839900000000001</v>
      </c>
      <c r="AH318">
        <v>23.5</v>
      </c>
      <c r="AI318">
        <f t="shared" si="16"/>
        <v>5.1693614804699327E-2</v>
      </c>
      <c r="AJ318">
        <f t="shared" si="17"/>
        <v>0.25305466359451534</v>
      </c>
      <c r="AK318">
        <f t="shared" si="18"/>
        <v>3.0707680057270204E-2</v>
      </c>
      <c r="AL318">
        <f t="shared" si="19"/>
        <v>1.896635313285433E-4</v>
      </c>
      <c r="AM318">
        <f>U318 - AVERAGEIFS('Placebo Males'!U:U, 'Placebo Males'!B:B, B318, 'Placebo Males'!P:P, P318)</f>
        <v>41</v>
      </c>
      <c r="AN318">
        <f>V318 - AVERAGEIFS('Placebo Males'!V:V, 'Placebo Males'!B:B, B318, 'Placebo Males'!P:P, P318)</f>
        <v>19.666666666666657</v>
      </c>
      <c r="AO318">
        <f>W318 - AVERAGEIFS('Placebo Males'!W:W, 'Placebo Males'!B:B, B318, 'Placebo Males'!P:P, P318)</f>
        <v>19.666666666666686</v>
      </c>
      <c r="AP318">
        <f>X318 - AVERAGEIFS('Placebo Males'!X:X, 'Placebo Males'!B:B, B318, 'Placebo Males'!P:P, P318)</f>
        <v>-12</v>
      </c>
      <c r="AQ318">
        <f>Y318 - AVERAGEIFS('Placebo Males'!Y:Y, 'Placebo Males'!B:B, B318, 'Placebo Males'!P:P, P318)</f>
        <v>27.666666666666657</v>
      </c>
      <c r="AR318">
        <f>Z318 - AVERAGEIFS('Placebo Males'!Z:Z, 'Placebo Males'!B:B, B318, 'Placebo Males'!P:P, P318)</f>
        <v>4</v>
      </c>
      <c r="AS318">
        <f>AB318 - AVERAGEIFS('Placebo Males'!AB:AB, 'Placebo Males'!B:B, B318, 'Placebo Males'!P:P, P318)</f>
        <v>10.333333333333336</v>
      </c>
      <c r="AT318">
        <f>AC318 - AVERAGEIFS('Placebo Males'!AC:AC, 'Placebo Males'!B:B, B318, 'Placebo Males'!P:P, P318)</f>
        <v>3.3333333333333321</v>
      </c>
      <c r="AU318">
        <f>AD318 - AVERAGEIFS('Placebo Males'!AD:AD, 'Placebo Males'!B:B, B318, 'Placebo Males'!P:P, P318)</f>
        <v>-5.1276666666666983</v>
      </c>
      <c r="AV318">
        <f>AE318 - AVERAGEIFS('Placebo Males'!AE:AE, 'Placebo Males'!B:B, B318, 'Placebo Males'!P:P, P318)</f>
        <v>1.0086333333333364E-2</v>
      </c>
      <c r="AW318">
        <f>AF318 - AVERAGEIFS('Placebo Males'!AF:AF, 'Placebo Males'!B:B, B318, 'Placebo Males'!P:P, P318)</f>
        <v>3.8731999999999989E-2</v>
      </c>
    </row>
    <row r="319" spans="1:49" x14ac:dyDescent="0.25">
      <c r="A319" t="s">
        <v>3640</v>
      </c>
      <c r="B319">
        <v>1018</v>
      </c>
      <c r="C319" t="s">
        <v>102</v>
      </c>
      <c r="D319">
        <v>30</v>
      </c>
      <c r="E319">
        <v>182</v>
      </c>
      <c r="F319">
        <v>73.3</v>
      </c>
      <c r="G319">
        <v>105.5</v>
      </c>
      <c r="H319">
        <v>58.5</v>
      </c>
      <c r="I319" t="s">
        <v>103</v>
      </c>
      <c r="J319" t="s">
        <v>104</v>
      </c>
      <c r="K319" t="s">
        <v>409</v>
      </c>
      <c r="L319" t="s">
        <v>160</v>
      </c>
      <c r="M319" t="s">
        <v>3323</v>
      </c>
      <c r="N319">
        <v>120</v>
      </c>
      <c r="O319" t="s">
        <v>2262</v>
      </c>
      <c r="P319">
        <v>5</v>
      </c>
      <c r="Q319" t="s">
        <v>113</v>
      </c>
      <c r="R319" t="s">
        <v>3327</v>
      </c>
      <c r="S319">
        <v>34.299999999999997</v>
      </c>
      <c r="T319" t="s">
        <v>2266</v>
      </c>
      <c r="U319">
        <v>898</v>
      </c>
      <c r="V319">
        <v>166</v>
      </c>
      <c r="W319">
        <v>389</v>
      </c>
      <c r="X319">
        <v>98</v>
      </c>
      <c r="Y319">
        <v>218</v>
      </c>
      <c r="Z319">
        <v>73</v>
      </c>
      <c r="AA319" t="s">
        <v>108</v>
      </c>
      <c r="AB319">
        <v>56</v>
      </c>
      <c r="AC319">
        <v>22</v>
      </c>
      <c r="AD319">
        <v>393.87700000000001</v>
      </c>
      <c r="AE319">
        <v>0.1875</v>
      </c>
      <c r="AF319">
        <v>0.46188600000000002</v>
      </c>
      <c r="AH319">
        <v>23.5</v>
      </c>
      <c r="AI319">
        <f t="shared" si="16"/>
        <v>5.1693614804699327E-2</v>
      </c>
      <c r="AJ319">
        <f t="shared" si="17"/>
        <v>0.25305466359451534</v>
      </c>
      <c r="AK319">
        <f t="shared" si="18"/>
        <v>3.0707680057270204E-2</v>
      </c>
      <c r="AL319">
        <f t="shared" si="19"/>
        <v>1.896635313285433E-4</v>
      </c>
      <c r="AM319">
        <f>U319 - AVERAGEIFS('Placebo Males'!U:U, 'Placebo Males'!B:B, B319, 'Placebo Males'!P:P, P319)</f>
        <v>-92</v>
      </c>
      <c r="AN319">
        <f>V319 - AVERAGEIFS('Placebo Males'!V:V, 'Placebo Males'!B:B, B319, 'Placebo Males'!P:P, P319)</f>
        <v>19.666666666666657</v>
      </c>
      <c r="AO319">
        <f>W319 - AVERAGEIFS('Placebo Males'!W:W, 'Placebo Males'!B:B, B319, 'Placebo Males'!P:P, P319)</f>
        <v>4.6666666666666856</v>
      </c>
      <c r="AP319">
        <f>X319 - AVERAGEIFS('Placebo Males'!X:X, 'Placebo Males'!B:B, B319, 'Placebo Males'!P:P, P319)</f>
        <v>-14</v>
      </c>
      <c r="AQ319">
        <f>Y319 - AVERAGEIFS('Placebo Males'!Y:Y, 'Placebo Males'!B:B, B319, 'Placebo Males'!P:P, P319)</f>
        <v>17.666666666666657</v>
      </c>
      <c r="AR319">
        <f>Z319 - AVERAGEIFS('Placebo Males'!Z:Z, 'Placebo Males'!B:B, B319, 'Placebo Males'!P:P, P319)</f>
        <v>1</v>
      </c>
      <c r="AS319">
        <f>AB319 - AVERAGEIFS('Placebo Males'!AB:AB, 'Placebo Males'!B:B, B319, 'Placebo Males'!P:P, P319)</f>
        <v>10.333333333333336</v>
      </c>
      <c r="AT319">
        <f>AC319 - AVERAGEIFS('Placebo Males'!AC:AC, 'Placebo Males'!B:B, B319, 'Placebo Males'!P:P, P319)</f>
        <v>-7.6666666666666679</v>
      </c>
      <c r="AU319">
        <f>AD319 - AVERAGEIFS('Placebo Males'!AD:AD, 'Placebo Males'!B:B, B319, 'Placebo Males'!P:P, P319)</f>
        <v>24.372333333333302</v>
      </c>
      <c r="AV319">
        <f>AE319 - AVERAGEIFS('Placebo Males'!AE:AE, 'Placebo Males'!B:B, B319, 'Placebo Males'!P:P, P319)</f>
        <v>-0.12850066666666665</v>
      </c>
      <c r="AW319">
        <f>AF319 - AVERAGEIFS('Placebo Males'!AF:AF, 'Placebo Males'!B:B, B319, 'Placebo Males'!P:P, P319)</f>
        <v>3.2218999999999998E-2</v>
      </c>
    </row>
    <row r="320" spans="1:49" x14ac:dyDescent="0.25">
      <c r="A320" t="s">
        <v>3641</v>
      </c>
      <c r="B320">
        <v>1018</v>
      </c>
      <c r="C320" t="s">
        <v>102</v>
      </c>
      <c r="D320">
        <v>30</v>
      </c>
      <c r="E320">
        <v>182</v>
      </c>
      <c r="F320">
        <v>73.3</v>
      </c>
      <c r="G320">
        <v>105.5</v>
      </c>
      <c r="H320">
        <v>58.5</v>
      </c>
      <c r="I320" t="s">
        <v>103</v>
      </c>
      <c r="J320" t="s">
        <v>104</v>
      </c>
      <c r="K320" t="s">
        <v>409</v>
      </c>
      <c r="L320" t="s">
        <v>160</v>
      </c>
      <c r="M320" t="s">
        <v>3323</v>
      </c>
      <c r="N320">
        <v>120</v>
      </c>
      <c r="O320" t="s">
        <v>2262</v>
      </c>
      <c r="P320">
        <v>5</v>
      </c>
      <c r="Q320" t="s">
        <v>113</v>
      </c>
      <c r="R320" t="s">
        <v>3327</v>
      </c>
      <c r="S320">
        <v>34.299999999999997</v>
      </c>
      <c r="T320" t="s">
        <v>2266</v>
      </c>
      <c r="U320">
        <v>993</v>
      </c>
      <c r="V320">
        <v>170</v>
      </c>
      <c r="W320">
        <v>394</v>
      </c>
      <c r="X320">
        <v>98</v>
      </c>
      <c r="Y320">
        <v>221</v>
      </c>
      <c r="Z320">
        <v>75</v>
      </c>
      <c r="AA320" t="s">
        <v>108</v>
      </c>
      <c r="AB320">
        <v>55</v>
      </c>
      <c r="AC320">
        <v>26</v>
      </c>
      <c r="AD320">
        <v>396.09699999999998</v>
      </c>
      <c r="AE320">
        <v>0.23913000000000001</v>
      </c>
      <c r="AF320">
        <v>0.45417299999999999</v>
      </c>
      <c r="AH320">
        <v>23.5</v>
      </c>
      <c r="AI320">
        <f t="shared" si="16"/>
        <v>5.1693614804699327E-2</v>
      </c>
      <c r="AJ320">
        <f t="shared" si="17"/>
        <v>0.25305466359451534</v>
      </c>
      <c r="AK320">
        <f t="shared" si="18"/>
        <v>3.0707680057270204E-2</v>
      </c>
      <c r="AL320">
        <f t="shared" si="19"/>
        <v>1.896635313285433E-4</v>
      </c>
      <c r="AM320">
        <f>U320 - AVERAGEIFS('Placebo Males'!U:U, 'Placebo Males'!B:B, B320, 'Placebo Males'!P:P, P320)</f>
        <v>3</v>
      </c>
      <c r="AN320">
        <f>V320 - AVERAGEIFS('Placebo Males'!V:V, 'Placebo Males'!B:B, B320, 'Placebo Males'!P:P, P320)</f>
        <v>23.666666666666657</v>
      </c>
      <c r="AO320">
        <f>W320 - AVERAGEIFS('Placebo Males'!W:W, 'Placebo Males'!B:B, B320, 'Placebo Males'!P:P, P320)</f>
        <v>9.6666666666666856</v>
      </c>
      <c r="AP320">
        <f>X320 - AVERAGEIFS('Placebo Males'!X:X, 'Placebo Males'!B:B, B320, 'Placebo Males'!P:P, P320)</f>
        <v>-14</v>
      </c>
      <c r="AQ320">
        <f>Y320 - AVERAGEIFS('Placebo Males'!Y:Y, 'Placebo Males'!B:B, B320, 'Placebo Males'!P:P, P320)</f>
        <v>20.666666666666657</v>
      </c>
      <c r="AR320">
        <f>Z320 - AVERAGEIFS('Placebo Males'!Z:Z, 'Placebo Males'!B:B, B320, 'Placebo Males'!P:P, P320)</f>
        <v>3</v>
      </c>
      <c r="AS320">
        <f>AB320 - AVERAGEIFS('Placebo Males'!AB:AB, 'Placebo Males'!B:B, B320, 'Placebo Males'!P:P, P320)</f>
        <v>9.3333333333333357</v>
      </c>
      <c r="AT320">
        <f>AC320 - AVERAGEIFS('Placebo Males'!AC:AC, 'Placebo Males'!B:B, B320, 'Placebo Males'!P:P, P320)</f>
        <v>-3.6666666666666679</v>
      </c>
      <c r="AU320">
        <f>AD320 - AVERAGEIFS('Placebo Males'!AD:AD, 'Placebo Males'!B:B, B320, 'Placebo Males'!P:P, P320)</f>
        <v>26.592333333333272</v>
      </c>
      <c r="AV320">
        <f>AE320 - AVERAGEIFS('Placebo Males'!AE:AE, 'Placebo Males'!B:B, B320, 'Placebo Males'!P:P, P320)</f>
        <v>-7.6870666666666643E-2</v>
      </c>
      <c r="AW320">
        <f>AF320 - AVERAGEIFS('Placebo Males'!AF:AF, 'Placebo Males'!B:B, B320, 'Placebo Males'!P:P, P320)</f>
        <v>2.4505999999999972E-2</v>
      </c>
    </row>
    <row r="321" spans="1:49" x14ac:dyDescent="0.25">
      <c r="A321" t="s">
        <v>3642</v>
      </c>
      <c r="B321">
        <v>1018</v>
      </c>
      <c r="C321" t="s">
        <v>102</v>
      </c>
      <c r="D321">
        <v>30</v>
      </c>
      <c r="E321">
        <v>182</v>
      </c>
      <c r="F321">
        <v>73.3</v>
      </c>
      <c r="G321">
        <v>105.5</v>
      </c>
      <c r="H321">
        <v>58.5</v>
      </c>
      <c r="I321" t="s">
        <v>103</v>
      </c>
      <c r="J321" t="s">
        <v>104</v>
      </c>
      <c r="K321" t="s">
        <v>409</v>
      </c>
      <c r="L321" t="s">
        <v>160</v>
      </c>
      <c r="M321" t="s">
        <v>3323</v>
      </c>
      <c r="N321">
        <v>120</v>
      </c>
      <c r="O321" t="s">
        <v>2262</v>
      </c>
      <c r="P321">
        <v>6</v>
      </c>
      <c r="Q321" t="s">
        <v>113</v>
      </c>
      <c r="R321" t="s">
        <v>3327</v>
      </c>
      <c r="S321">
        <v>29.8</v>
      </c>
      <c r="T321" t="s">
        <v>2266</v>
      </c>
      <c r="U321">
        <v>802</v>
      </c>
      <c r="V321">
        <v>145</v>
      </c>
      <c r="W321">
        <v>354</v>
      </c>
      <c r="X321">
        <v>93</v>
      </c>
      <c r="Y321">
        <v>176</v>
      </c>
      <c r="Z321">
        <v>85</v>
      </c>
      <c r="AA321" t="s">
        <v>108</v>
      </c>
      <c r="AB321">
        <v>43</v>
      </c>
      <c r="AC321">
        <v>52</v>
      </c>
      <c r="AD321">
        <v>328.85700000000003</v>
      </c>
      <c r="AE321">
        <v>0.70454499999999998</v>
      </c>
      <c r="AF321">
        <v>0.39868700000000001</v>
      </c>
      <c r="AH321">
        <v>22.1</v>
      </c>
      <c r="AI321">
        <f t="shared" si="16"/>
        <v>4.861399519931299E-2</v>
      </c>
      <c r="AJ321">
        <f t="shared" si="17"/>
        <v>0.24387982752403925</v>
      </c>
      <c r="AK321">
        <f t="shared" si="18"/>
        <v>2.9121636995724565E-2</v>
      </c>
      <c r="AL321">
        <f t="shared" si="19"/>
        <v>1.7478805959414423E-4</v>
      </c>
      <c r="AM321">
        <f>U321 - AVERAGEIFS('Placebo Males'!U:U, 'Placebo Males'!B:B, B321, 'Placebo Males'!P:P, P321)</f>
        <v>-118.66666666666663</v>
      </c>
      <c r="AN321">
        <f>V321 - AVERAGEIFS('Placebo Males'!V:V, 'Placebo Males'!B:B, B321, 'Placebo Males'!P:P, P321)</f>
        <v>1</v>
      </c>
      <c r="AO321">
        <f>W321 - AVERAGEIFS('Placebo Males'!W:W, 'Placebo Males'!B:B, B321, 'Placebo Males'!P:P, P321)</f>
        <v>-6</v>
      </c>
      <c r="AP321">
        <f>X321 - AVERAGEIFS('Placebo Males'!X:X, 'Placebo Males'!B:B, B321, 'Placebo Males'!P:P, P321)</f>
        <v>-6</v>
      </c>
      <c r="AQ321">
        <f>Y321 - AVERAGEIFS('Placebo Males'!Y:Y, 'Placebo Males'!B:B, B321, 'Placebo Males'!P:P, P321)</f>
        <v>-20.333333333333343</v>
      </c>
      <c r="AR321">
        <f>Z321 - AVERAGEIFS('Placebo Males'!Z:Z, 'Placebo Males'!B:B, B321, 'Placebo Males'!P:P, P321)</f>
        <v>20.333333333333329</v>
      </c>
      <c r="AS321">
        <f>AB321 - AVERAGEIFS('Placebo Males'!AB:AB, 'Placebo Males'!B:B, B321, 'Placebo Males'!P:P, P321)</f>
        <v>-2.6666666666666643</v>
      </c>
      <c r="AT321">
        <f>AC321 - AVERAGEIFS('Placebo Males'!AC:AC, 'Placebo Males'!B:B, B321, 'Placebo Males'!P:P, P321)</f>
        <v>28.333333333333332</v>
      </c>
      <c r="AU321">
        <f>AD321 - AVERAGEIFS('Placebo Males'!AD:AD, 'Placebo Males'!B:B, B321, 'Placebo Males'!P:P, P321)</f>
        <v>-104.68700000000001</v>
      </c>
      <c r="AV321">
        <f>AE321 - AVERAGEIFS('Placebo Males'!AE:AE, 'Placebo Males'!B:B, B321, 'Placebo Males'!P:P, P321)</f>
        <v>0.48791299999999993</v>
      </c>
      <c r="AW321">
        <f>AF321 - AVERAGEIFS('Placebo Males'!AF:AF, 'Placebo Males'!B:B, B321, 'Placebo Males'!P:P, P321)</f>
        <v>7.8243333333333775E-3</v>
      </c>
    </row>
    <row r="322" spans="1:49" x14ac:dyDescent="0.25">
      <c r="A322" t="s">
        <v>3643</v>
      </c>
      <c r="B322">
        <v>1018</v>
      </c>
      <c r="C322" t="s">
        <v>102</v>
      </c>
      <c r="D322">
        <v>30</v>
      </c>
      <c r="E322">
        <v>182</v>
      </c>
      <c r="F322">
        <v>73.3</v>
      </c>
      <c r="G322">
        <v>105.5</v>
      </c>
      <c r="H322">
        <v>58.5</v>
      </c>
      <c r="I322" t="s">
        <v>103</v>
      </c>
      <c r="J322" t="s">
        <v>104</v>
      </c>
      <c r="K322" t="s">
        <v>409</v>
      </c>
      <c r="L322" t="s">
        <v>160</v>
      </c>
      <c r="M322" t="s">
        <v>3323</v>
      </c>
      <c r="N322">
        <v>120</v>
      </c>
      <c r="O322" t="s">
        <v>2262</v>
      </c>
      <c r="P322">
        <v>6</v>
      </c>
      <c r="Q322" t="s">
        <v>113</v>
      </c>
      <c r="R322" t="s">
        <v>3327</v>
      </c>
      <c r="S322">
        <v>29.8</v>
      </c>
      <c r="T322" t="s">
        <v>2266</v>
      </c>
      <c r="U322">
        <v>1095</v>
      </c>
      <c r="V322">
        <v>160</v>
      </c>
      <c r="W322">
        <v>391</v>
      </c>
      <c r="X322">
        <v>97</v>
      </c>
      <c r="Y322">
        <v>225</v>
      </c>
      <c r="Z322">
        <v>69</v>
      </c>
      <c r="AA322" t="s">
        <v>108</v>
      </c>
      <c r="AB322">
        <v>45</v>
      </c>
      <c r="AC322">
        <v>26</v>
      </c>
      <c r="AD322">
        <v>478.84300000000002</v>
      </c>
      <c r="AE322">
        <v>0.16326499999999999</v>
      </c>
      <c r="AF322">
        <v>0.43677899999999997</v>
      </c>
      <c r="AH322">
        <v>22.1</v>
      </c>
      <c r="AI322">
        <f t="shared" si="16"/>
        <v>4.861399519931299E-2</v>
      </c>
      <c r="AJ322">
        <f t="shared" si="17"/>
        <v>0.24387982752403925</v>
      </c>
      <c r="AK322">
        <f t="shared" si="18"/>
        <v>2.9121636995724565E-2</v>
      </c>
      <c r="AL322">
        <f t="shared" si="19"/>
        <v>1.7478805959414423E-4</v>
      </c>
      <c r="AM322">
        <f>U322 - AVERAGEIFS('Placebo Males'!U:U, 'Placebo Males'!B:B, B322, 'Placebo Males'!P:P, P322)</f>
        <v>174.33333333333337</v>
      </c>
      <c r="AN322">
        <f>V322 - AVERAGEIFS('Placebo Males'!V:V, 'Placebo Males'!B:B, B322, 'Placebo Males'!P:P, P322)</f>
        <v>16</v>
      </c>
      <c r="AO322">
        <f>W322 - AVERAGEIFS('Placebo Males'!W:W, 'Placebo Males'!B:B, B322, 'Placebo Males'!P:P, P322)</f>
        <v>31</v>
      </c>
      <c r="AP322">
        <f>X322 - AVERAGEIFS('Placebo Males'!X:X, 'Placebo Males'!B:B, B322, 'Placebo Males'!P:P, P322)</f>
        <v>-2</v>
      </c>
      <c r="AQ322">
        <f>Y322 - AVERAGEIFS('Placebo Males'!Y:Y, 'Placebo Males'!B:B, B322, 'Placebo Males'!P:P, P322)</f>
        <v>28.666666666666657</v>
      </c>
      <c r="AR322">
        <f>Z322 - AVERAGEIFS('Placebo Males'!Z:Z, 'Placebo Males'!B:B, B322, 'Placebo Males'!P:P, P322)</f>
        <v>4.3333333333333286</v>
      </c>
      <c r="AS322">
        <f>AB322 - AVERAGEIFS('Placebo Males'!AB:AB, 'Placebo Males'!B:B, B322, 'Placebo Males'!P:P, P322)</f>
        <v>-0.6666666666666643</v>
      </c>
      <c r="AT322">
        <f>AC322 - AVERAGEIFS('Placebo Males'!AC:AC, 'Placebo Males'!B:B, B322, 'Placebo Males'!P:P, P322)</f>
        <v>2.3333333333333321</v>
      </c>
      <c r="AU322">
        <f>AD322 - AVERAGEIFS('Placebo Males'!AD:AD, 'Placebo Males'!B:B, B322, 'Placebo Males'!P:P, P322)</f>
        <v>45.298999999999978</v>
      </c>
      <c r="AV322">
        <f>AE322 - AVERAGEIFS('Placebo Males'!AE:AE, 'Placebo Males'!B:B, B322, 'Placebo Males'!P:P, P322)</f>
        <v>-5.3367000000000026E-2</v>
      </c>
      <c r="AW322">
        <f>AF322 - AVERAGEIFS('Placebo Males'!AF:AF, 'Placebo Males'!B:B, B322, 'Placebo Males'!P:P, P322)</f>
        <v>4.5916333333333337E-2</v>
      </c>
    </row>
    <row r="323" spans="1:49" x14ac:dyDescent="0.25">
      <c r="A323" t="s">
        <v>3644</v>
      </c>
      <c r="B323">
        <v>1018</v>
      </c>
      <c r="C323" t="s">
        <v>102</v>
      </c>
      <c r="D323">
        <v>30</v>
      </c>
      <c r="E323">
        <v>182</v>
      </c>
      <c r="F323">
        <v>73.3</v>
      </c>
      <c r="G323">
        <v>105.5</v>
      </c>
      <c r="H323">
        <v>58.5</v>
      </c>
      <c r="I323" t="s">
        <v>103</v>
      </c>
      <c r="J323" t="s">
        <v>104</v>
      </c>
      <c r="K323" t="s">
        <v>409</v>
      </c>
      <c r="L323" t="s">
        <v>160</v>
      </c>
      <c r="M323" t="s">
        <v>3323</v>
      </c>
      <c r="N323">
        <v>120</v>
      </c>
      <c r="O323" t="s">
        <v>2262</v>
      </c>
      <c r="P323">
        <v>6</v>
      </c>
      <c r="Q323" t="s">
        <v>113</v>
      </c>
      <c r="R323" t="s">
        <v>3327</v>
      </c>
      <c r="S323">
        <v>29.8</v>
      </c>
      <c r="T323" t="s">
        <v>2266</v>
      </c>
      <c r="U323">
        <v>1041</v>
      </c>
      <c r="V323">
        <v>164</v>
      </c>
      <c r="W323">
        <v>393</v>
      </c>
      <c r="X323">
        <v>94</v>
      </c>
      <c r="Y323">
        <v>226</v>
      </c>
      <c r="Z323">
        <v>73</v>
      </c>
      <c r="AA323" t="s">
        <v>108</v>
      </c>
      <c r="AB323">
        <v>46</v>
      </c>
      <c r="AC323">
        <v>27</v>
      </c>
      <c r="AD323">
        <v>474.53899999999999</v>
      </c>
      <c r="AE323">
        <v>0.19148899999999999</v>
      </c>
      <c r="AF323">
        <v>0.42409200000000002</v>
      </c>
      <c r="AH323">
        <v>22.1</v>
      </c>
      <c r="AI323">
        <f t="shared" ref="AI323:AI386" si="20">((AH323*10^-9)/454.6016)*10^9</f>
        <v>4.861399519931299E-2</v>
      </c>
      <c r="AJ323">
        <f t="shared" ref="AJ323:AJ386" si="21">1 -(1/(1+((AI323/0.2)^0.8)))</f>
        <v>0.24387982752403925</v>
      </c>
      <c r="AK323">
        <f t="shared" ref="AK323:AK386" si="22">1 -(1/(1+((AI323/2.5)^0.89)))</f>
        <v>2.9121636995724565E-2</v>
      </c>
      <c r="AL323">
        <f t="shared" ref="AL323:AL386" si="23">1 -(1/(1+((AI323/32.5)^1.33)))</f>
        <v>1.7478805959414423E-4</v>
      </c>
      <c r="AM323">
        <f>U323 - AVERAGEIFS('Placebo Males'!U:U, 'Placebo Males'!B:B, B323, 'Placebo Males'!P:P, P323)</f>
        <v>120.33333333333337</v>
      </c>
      <c r="AN323">
        <f>V323 - AVERAGEIFS('Placebo Males'!V:V, 'Placebo Males'!B:B, B323, 'Placebo Males'!P:P, P323)</f>
        <v>20</v>
      </c>
      <c r="AO323">
        <f>W323 - AVERAGEIFS('Placebo Males'!W:W, 'Placebo Males'!B:B, B323, 'Placebo Males'!P:P, P323)</f>
        <v>33</v>
      </c>
      <c r="AP323">
        <f>X323 - AVERAGEIFS('Placebo Males'!X:X, 'Placebo Males'!B:B, B323, 'Placebo Males'!P:P, P323)</f>
        <v>-5</v>
      </c>
      <c r="AQ323">
        <f>Y323 - AVERAGEIFS('Placebo Males'!Y:Y, 'Placebo Males'!B:B, B323, 'Placebo Males'!P:P, P323)</f>
        <v>29.666666666666657</v>
      </c>
      <c r="AR323">
        <f>Z323 - AVERAGEIFS('Placebo Males'!Z:Z, 'Placebo Males'!B:B, B323, 'Placebo Males'!P:P, P323)</f>
        <v>8.3333333333333286</v>
      </c>
      <c r="AS323">
        <f>AB323 - AVERAGEIFS('Placebo Males'!AB:AB, 'Placebo Males'!B:B, B323, 'Placebo Males'!P:P, P323)</f>
        <v>0.3333333333333357</v>
      </c>
      <c r="AT323">
        <f>AC323 - AVERAGEIFS('Placebo Males'!AC:AC, 'Placebo Males'!B:B, B323, 'Placebo Males'!P:P, P323)</f>
        <v>3.3333333333333321</v>
      </c>
      <c r="AU323">
        <f>AD323 - AVERAGEIFS('Placebo Males'!AD:AD, 'Placebo Males'!B:B, B323, 'Placebo Males'!P:P, P323)</f>
        <v>40.994999999999948</v>
      </c>
      <c r="AV323">
        <f>AE323 - AVERAGEIFS('Placebo Males'!AE:AE, 'Placebo Males'!B:B, B323, 'Placebo Males'!P:P, P323)</f>
        <v>-2.5143000000000026E-2</v>
      </c>
      <c r="AW323">
        <f>AF323 - AVERAGEIFS('Placebo Males'!AF:AF, 'Placebo Males'!B:B, B323, 'Placebo Males'!P:P, P323)</f>
        <v>3.3229333333333388E-2</v>
      </c>
    </row>
    <row r="324" spans="1:49" x14ac:dyDescent="0.25">
      <c r="A324" t="s">
        <v>3645</v>
      </c>
      <c r="B324">
        <v>1018</v>
      </c>
      <c r="C324" t="s">
        <v>102</v>
      </c>
      <c r="D324">
        <v>30</v>
      </c>
      <c r="E324">
        <v>182</v>
      </c>
      <c r="F324">
        <v>73.3</v>
      </c>
      <c r="G324">
        <v>105.5</v>
      </c>
      <c r="H324">
        <v>58.5</v>
      </c>
      <c r="I324" t="s">
        <v>103</v>
      </c>
      <c r="J324" t="s">
        <v>104</v>
      </c>
      <c r="K324" t="s">
        <v>409</v>
      </c>
      <c r="L324" t="s">
        <v>160</v>
      </c>
      <c r="M324" t="s">
        <v>3323</v>
      </c>
      <c r="N324">
        <v>120</v>
      </c>
      <c r="O324" t="s">
        <v>2262</v>
      </c>
      <c r="P324">
        <v>7</v>
      </c>
      <c r="Q324" t="s">
        <v>113</v>
      </c>
      <c r="R324" t="s">
        <v>3327</v>
      </c>
      <c r="S324">
        <v>25.4</v>
      </c>
      <c r="T324" t="s">
        <v>2266</v>
      </c>
      <c r="U324">
        <v>1112</v>
      </c>
      <c r="V324">
        <v>146</v>
      </c>
      <c r="W324">
        <v>397</v>
      </c>
      <c r="X324">
        <v>97</v>
      </c>
      <c r="Y324">
        <v>227</v>
      </c>
      <c r="Z324">
        <v>73</v>
      </c>
      <c r="AA324" t="s">
        <v>108</v>
      </c>
      <c r="AB324">
        <v>54</v>
      </c>
      <c r="AC324">
        <v>34</v>
      </c>
      <c r="AD324">
        <v>372.73599999999999</v>
      </c>
      <c r="AE324">
        <v>0.36956499999999998</v>
      </c>
      <c r="AF324">
        <v>0.45311800000000002</v>
      </c>
      <c r="AH324">
        <v>21.9</v>
      </c>
      <c r="AI324">
        <f t="shared" si="20"/>
        <v>4.8174049541400643E-2</v>
      </c>
      <c r="AJ324">
        <f t="shared" si="21"/>
        <v>0.24254120885962427</v>
      </c>
      <c r="AK324">
        <f t="shared" si="22"/>
        <v>2.8893746033834988E-2</v>
      </c>
      <c r="AL324">
        <f t="shared" si="23"/>
        <v>1.7268778623380499E-4</v>
      </c>
      <c r="AM324">
        <f>U324 - AVERAGEIFS('Placebo Males'!U:U, 'Placebo Males'!B:B, B324, 'Placebo Males'!P:P, P324)</f>
        <v>63</v>
      </c>
      <c r="AN324">
        <f>V324 - AVERAGEIFS('Placebo Males'!V:V, 'Placebo Males'!B:B, B324, 'Placebo Males'!P:P, P324)</f>
        <v>-3</v>
      </c>
      <c r="AO324">
        <f>W324 - AVERAGEIFS('Placebo Males'!W:W, 'Placebo Males'!B:B, B324, 'Placebo Males'!P:P, P324)</f>
        <v>21.333333333333314</v>
      </c>
      <c r="AP324">
        <f>X324 - AVERAGEIFS('Placebo Males'!X:X, 'Placebo Males'!B:B, B324, 'Placebo Males'!P:P, P324)</f>
        <v>0.3333333333333286</v>
      </c>
      <c r="AQ324">
        <f>Y324 - AVERAGEIFS('Placebo Males'!Y:Y, 'Placebo Males'!B:B, B324, 'Placebo Males'!P:P, P324)</f>
        <v>15</v>
      </c>
      <c r="AR324">
        <f>Z324 - AVERAGEIFS('Placebo Males'!Z:Z, 'Placebo Males'!B:B, B324, 'Placebo Males'!P:P, P324)</f>
        <v>6</v>
      </c>
      <c r="AS324">
        <f>AB324 - AVERAGEIFS('Placebo Males'!AB:AB, 'Placebo Males'!B:B, B324, 'Placebo Males'!P:P, P324)</f>
        <v>8</v>
      </c>
      <c r="AT324">
        <f>AC324 - AVERAGEIFS('Placebo Males'!AC:AC, 'Placebo Males'!B:B, B324, 'Placebo Males'!P:P, P324)</f>
        <v>4.6666666666666679</v>
      </c>
      <c r="AU324">
        <f>AD324 - AVERAGEIFS('Placebo Males'!AD:AD, 'Placebo Males'!B:B, B324, 'Placebo Males'!P:P, P324)</f>
        <v>-24.19833333333338</v>
      </c>
      <c r="AV324">
        <f>AE324 - AVERAGEIFS('Placebo Males'!AE:AE, 'Placebo Males'!B:B, B324, 'Placebo Males'!P:P, P324)</f>
        <v>8.7000333333333291E-2</v>
      </c>
      <c r="AW324">
        <f>AF324 - AVERAGEIFS('Placebo Males'!AF:AF, 'Placebo Males'!B:B, B324, 'Placebo Males'!P:P, P324)</f>
        <v>3.4448333333333359E-2</v>
      </c>
    </row>
    <row r="325" spans="1:49" x14ac:dyDescent="0.25">
      <c r="A325" t="s">
        <v>3646</v>
      </c>
      <c r="B325">
        <v>1018</v>
      </c>
      <c r="C325" t="s">
        <v>102</v>
      </c>
      <c r="D325">
        <v>30</v>
      </c>
      <c r="E325">
        <v>182</v>
      </c>
      <c r="F325">
        <v>73.3</v>
      </c>
      <c r="G325">
        <v>105.5</v>
      </c>
      <c r="H325">
        <v>58.5</v>
      </c>
      <c r="I325" t="s">
        <v>103</v>
      </c>
      <c r="J325" t="s">
        <v>104</v>
      </c>
      <c r="K325" t="s">
        <v>409</v>
      </c>
      <c r="L325" t="s">
        <v>160</v>
      </c>
      <c r="M325" t="s">
        <v>3323</v>
      </c>
      <c r="N325">
        <v>120</v>
      </c>
      <c r="O325" t="s">
        <v>2262</v>
      </c>
      <c r="P325">
        <v>7</v>
      </c>
      <c r="Q325" t="s">
        <v>113</v>
      </c>
      <c r="R325" t="s">
        <v>3327</v>
      </c>
      <c r="S325">
        <v>25.4</v>
      </c>
      <c r="T325" t="s">
        <v>2266</v>
      </c>
      <c r="U325">
        <v>1096</v>
      </c>
      <c r="V325">
        <v>158</v>
      </c>
      <c r="W325">
        <v>391</v>
      </c>
      <c r="X325">
        <v>98</v>
      </c>
      <c r="Y325">
        <v>223</v>
      </c>
      <c r="Z325">
        <v>70</v>
      </c>
      <c r="AA325" t="s">
        <v>108</v>
      </c>
      <c r="AB325">
        <v>51</v>
      </c>
      <c r="AC325">
        <v>30</v>
      </c>
      <c r="AD325">
        <v>408.30599999999998</v>
      </c>
      <c r="AE325" t="s">
        <v>108</v>
      </c>
      <c r="AF325" t="s">
        <v>108</v>
      </c>
      <c r="AH325">
        <v>21.9</v>
      </c>
      <c r="AI325">
        <f t="shared" si="20"/>
        <v>4.8174049541400643E-2</v>
      </c>
      <c r="AJ325">
        <f t="shared" si="21"/>
        <v>0.24254120885962427</v>
      </c>
      <c r="AK325">
        <f t="shared" si="22"/>
        <v>2.8893746033834988E-2</v>
      </c>
      <c r="AL325">
        <f t="shared" si="23"/>
        <v>1.7268778623380499E-4</v>
      </c>
      <c r="AM325">
        <f>U325 - AVERAGEIFS('Placebo Males'!U:U, 'Placebo Males'!B:B, B325, 'Placebo Males'!P:P, P325)</f>
        <v>47</v>
      </c>
      <c r="AN325">
        <f>V325 - AVERAGEIFS('Placebo Males'!V:V, 'Placebo Males'!B:B, B325, 'Placebo Males'!P:P, P325)</f>
        <v>9</v>
      </c>
      <c r="AO325">
        <f>W325 - AVERAGEIFS('Placebo Males'!W:W, 'Placebo Males'!B:B, B325, 'Placebo Males'!P:P, P325)</f>
        <v>15.333333333333314</v>
      </c>
      <c r="AP325">
        <f>X325 - AVERAGEIFS('Placebo Males'!X:X, 'Placebo Males'!B:B, B325, 'Placebo Males'!P:P, P325)</f>
        <v>1.3333333333333286</v>
      </c>
      <c r="AQ325">
        <f>Y325 - AVERAGEIFS('Placebo Males'!Y:Y, 'Placebo Males'!B:B, B325, 'Placebo Males'!P:P, P325)</f>
        <v>11</v>
      </c>
      <c r="AR325">
        <f>Z325 - AVERAGEIFS('Placebo Males'!Z:Z, 'Placebo Males'!B:B, B325, 'Placebo Males'!P:P, P325)</f>
        <v>3</v>
      </c>
      <c r="AS325">
        <f>AB325 - AVERAGEIFS('Placebo Males'!AB:AB, 'Placebo Males'!B:B, B325, 'Placebo Males'!P:P, P325)</f>
        <v>5</v>
      </c>
      <c r="AT325">
        <f>AC325 - AVERAGEIFS('Placebo Males'!AC:AC, 'Placebo Males'!B:B, B325, 'Placebo Males'!P:P, P325)</f>
        <v>0.66666666666666785</v>
      </c>
      <c r="AU325">
        <f>AD325 - AVERAGEIFS('Placebo Males'!AD:AD, 'Placebo Males'!B:B, B325, 'Placebo Males'!P:P, P325)</f>
        <v>11.371666666666613</v>
      </c>
      <c r="AV325" t="e">
        <f>AE325 - AVERAGEIFS('Placebo Males'!AE:AE, 'Placebo Males'!B:B, B325, 'Placebo Males'!P:P, P325)</f>
        <v>#VALUE!</v>
      </c>
      <c r="AW325" t="e">
        <f>AF325 - AVERAGEIFS('Placebo Males'!AF:AF, 'Placebo Males'!B:B, B325, 'Placebo Males'!P:P, P325)</f>
        <v>#VALUE!</v>
      </c>
    </row>
    <row r="326" spans="1:49" x14ac:dyDescent="0.25">
      <c r="A326" t="s">
        <v>3647</v>
      </c>
      <c r="B326">
        <v>1018</v>
      </c>
      <c r="C326" t="s">
        <v>102</v>
      </c>
      <c r="D326">
        <v>30</v>
      </c>
      <c r="E326">
        <v>182</v>
      </c>
      <c r="F326">
        <v>73.3</v>
      </c>
      <c r="G326">
        <v>105.5</v>
      </c>
      <c r="H326">
        <v>58.5</v>
      </c>
      <c r="I326" t="s">
        <v>103</v>
      </c>
      <c r="J326" t="s">
        <v>104</v>
      </c>
      <c r="K326" t="s">
        <v>409</v>
      </c>
      <c r="L326" t="s">
        <v>160</v>
      </c>
      <c r="M326" t="s">
        <v>3323</v>
      </c>
      <c r="N326">
        <v>120</v>
      </c>
      <c r="O326" t="s">
        <v>2262</v>
      </c>
      <c r="P326">
        <v>7</v>
      </c>
      <c r="Q326" t="s">
        <v>113</v>
      </c>
      <c r="R326" t="s">
        <v>3327</v>
      </c>
      <c r="S326">
        <v>25.4</v>
      </c>
      <c r="T326" t="s">
        <v>2266</v>
      </c>
      <c r="U326">
        <v>1032</v>
      </c>
      <c r="V326">
        <v>157</v>
      </c>
      <c r="W326">
        <v>390</v>
      </c>
      <c r="X326">
        <v>97</v>
      </c>
      <c r="Y326">
        <v>221</v>
      </c>
      <c r="Z326">
        <v>72</v>
      </c>
      <c r="AA326" t="s">
        <v>108</v>
      </c>
      <c r="AB326">
        <v>58</v>
      </c>
      <c r="AC326">
        <v>26</v>
      </c>
      <c r="AD326">
        <v>377.971</v>
      </c>
      <c r="AE326">
        <v>0.34782600000000002</v>
      </c>
      <c r="AF326">
        <v>0.452602</v>
      </c>
      <c r="AH326">
        <v>21.9</v>
      </c>
      <c r="AI326">
        <f t="shared" si="20"/>
        <v>4.8174049541400643E-2</v>
      </c>
      <c r="AJ326">
        <f t="shared" si="21"/>
        <v>0.24254120885962427</v>
      </c>
      <c r="AK326">
        <f t="shared" si="22"/>
        <v>2.8893746033834988E-2</v>
      </c>
      <c r="AL326">
        <f t="shared" si="23"/>
        <v>1.7268778623380499E-4</v>
      </c>
      <c r="AM326">
        <f>U326 - AVERAGEIFS('Placebo Males'!U:U, 'Placebo Males'!B:B, B326, 'Placebo Males'!P:P, P326)</f>
        <v>-17</v>
      </c>
      <c r="AN326">
        <f>V326 - AVERAGEIFS('Placebo Males'!V:V, 'Placebo Males'!B:B, B326, 'Placebo Males'!P:P, P326)</f>
        <v>8</v>
      </c>
      <c r="AO326">
        <f>W326 - AVERAGEIFS('Placebo Males'!W:W, 'Placebo Males'!B:B, B326, 'Placebo Males'!P:P, P326)</f>
        <v>14.333333333333314</v>
      </c>
      <c r="AP326">
        <f>X326 - AVERAGEIFS('Placebo Males'!X:X, 'Placebo Males'!B:B, B326, 'Placebo Males'!P:P, P326)</f>
        <v>0.3333333333333286</v>
      </c>
      <c r="AQ326">
        <f>Y326 - AVERAGEIFS('Placebo Males'!Y:Y, 'Placebo Males'!B:B, B326, 'Placebo Males'!P:P, P326)</f>
        <v>9</v>
      </c>
      <c r="AR326">
        <f>Z326 - AVERAGEIFS('Placebo Males'!Z:Z, 'Placebo Males'!B:B, B326, 'Placebo Males'!P:P, P326)</f>
        <v>5</v>
      </c>
      <c r="AS326">
        <f>AB326 - AVERAGEIFS('Placebo Males'!AB:AB, 'Placebo Males'!B:B, B326, 'Placebo Males'!P:P, P326)</f>
        <v>12</v>
      </c>
      <c r="AT326">
        <f>AC326 - AVERAGEIFS('Placebo Males'!AC:AC, 'Placebo Males'!B:B, B326, 'Placebo Males'!P:P, P326)</f>
        <v>-3.3333333333333321</v>
      </c>
      <c r="AU326">
        <f>AD326 - AVERAGEIFS('Placebo Males'!AD:AD, 'Placebo Males'!B:B, B326, 'Placebo Males'!P:P, P326)</f>
        <v>-18.963333333333367</v>
      </c>
      <c r="AV326">
        <f>AE326 - AVERAGEIFS('Placebo Males'!AE:AE, 'Placebo Males'!B:B, B326, 'Placebo Males'!P:P, P326)</f>
        <v>6.5261333333333338E-2</v>
      </c>
      <c r="AW326">
        <f>AF326 - AVERAGEIFS('Placebo Males'!AF:AF, 'Placebo Males'!B:B, B326, 'Placebo Males'!P:P, P326)</f>
        <v>3.3932333333333342E-2</v>
      </c>
    </row>
    <row r="327" spans="1:49" x14ac:dyDescent="0.25">
      <c r="A327" t="s">
        <v>3648</v>
      </c>
      <c r="B327">
        <v>1018</v>
      </c>
      <c r="C327" t="s">
        <v>102</v>
      </c>
      <c r="D327">
        <v>30</v>
      </c>
      <c r="E327">
        <v>182</v>
      </c>
      <c r="F327">
        <v>73.3</v>
      </c>
      <c r="G327">
        <v>105.5</v>
      </c>
      <c r="H327">
        <v>58.5</v>
      </c>
      <c r="I327" t="s">
        <v>103</v>
      </c>
      <c r="J327" t="s">
        <v>104</v>
      </c>
      <c r="K327" t="s">
        <v>409</v>
      </c>
      <c r="L327" t="s">
        <v>160</v>
      </c>
      <c r="M327" t="s">
        <v>3323</v>
      </c>
      <c r="N327">
        <v>120</v>
      </c>
      <c r="O327" t="s">
        <v>2262</v>
      </c>
      <c r="P327">
        <v>8</v>
      </c>
      <c r="Q327" t="s">
        <v>113</v>
      </c>
      <c r="R327" t="s">
        <v>3327</v>
      </c>
      <c r="S327">
        <v>19.100000000000001</v>
      </c>
      <c r="T327" t="s">
        <v>2266</v>
      </c>
      <c r="U327">
        <v>1001</v>
      </c>
      <c r="V327">
        <v>151</v>
      </c>
      <c r="W327">
        <v>378</v>
      </c>
      <c r="X327">
        <v>96</v>
      </c>
      <c r="Y327">
        <v>214</v>
      </c>
      <c r="Z327">
        <v>68</v>
      </c>
      <c r="AA327" t="s">
        <v>108</v>
      </c>
      <c r="AB327">
        <v>42</v>
      </c>
      <c r="AC327">
        <v>33</v>
      </c>
      <c r="AD327">
        <v>456.142</v>
      </c>
      <c r="AE327">
        <v>0.222222</v>
      </c>
      <c r="AF327">
        <v>0.41721799999999998</v>
      </c>
      <c r="AH327">
        <v>21.3</v>
      </c>
      <c r="AI327">
        <f t="shared" si="20"/>
        <v>4.6854212567663645E-2</v>
      </c>
      <c r="AJ327">
        <f t="shared" si="21"/>
        <v>0.2384817851862483</v>
      </c>
      <c r="AK327">
        <f t="shared" si="22"/>
        <v>2.8208044789102993E-2</v>
      </c>
      <c r="AL327">
        <f t="shared" si="23"/>
        <v>1.664249910655613E-4</v>
      </c>
      <c r="AM327">
        <f>U327 - AVERAGEIFS('Placebo Males'!U:U, 'Placebo Males'!B:B, B327, 'Placebo Males'!P:P, P327)</f>
        <v>20.666666666666629</v>
      </c>
      <c r="AN327">
        <f>V327 - AVERAGEIFS('Placebo Males'!V:V, 'Placebo Males'!B:B, B327, 'Placebo Males'!P:P, P327)</f>
        <v>3.6666666666666572</v>
      </c>
      <c r="AO327">
        <f>W327 - AVERAGEIFS('Placebo Males'!W:W, 'Placebo Males'!B:B, B327, 'Placebo Males'!P:P, P327)</f>
        <v>9.6666666666666856</v>
      </c>
      <c r="AP327">
        <f>X327 - AVERAGEIFS('Placebo Males'!X:X, 'Placebo Males'!B:B, B327, 'Placebo Males'!P:P, P327)</f>
        <v>-1.3333333333333286</v>
      </c>
      <c r="AQ327">
        <f>Y327 - AVERAGEIFS('Placebo Males'!Y:Y, 'Placebo Males'!B:B, B327, 'Placebo Males'!P:P, P327)</f>
        <v>7.6666666666666572</v>
      </c>
      <c r="AR327">
        <f>Z327 - AVERAGEIFS('Placebo Males'!Z:Z, 'Placebo Males'!B:B, B327, 'Placebo Males'!P:P, P327)</f>
        <v>3.3333333333333286</v>
      </c>
      <c r="AS327">
        <f>AB327 - AVERAGEIFS('Placebo Males'!AB:AB, 'Placebo Males'!B:B, B327, 'Placebo Males'!P:P, P327)</f>
        <v>-8</v>
      </c>
      <c r="AT327">
        <f>AC327 - AVERAGEIFS('Placebo Males'!AC:AC, 'Placebo Males'!B:B, B327, 'Placebo Males'!P:P, P327)</f>
        <v>10</v>
      </c>
      <c r="AU327">
        <f>AD327 - AVERAGEIFS('Placebo Males'!AD:AD, 'Placebo Males'!B:B, B327, 'Placebo Males'!P:P, P327)</f>
        <v>41.126666666666665</v>
      </c>
      <c r="AV327">
        <f>AE327 - AVERAGEIFS('Placebo Males'!AE:AE, 'Placebo Males'!B:B, B327, 'Placebo Males'!P:P, P327)</f>
        <v>-1.0335999999999984E-2</v>
      </c>
      <c r="AW327">
        <f>AF327 - AVERAGEIFS('Placebo Males'!AF:AF, 'Placebo Males'!B:B, B327, 'Placebo Males'!P:P, P327)</f>
        <v>1.8934999999999924E-3</v>
      </c>
    </row>
    <row r="328" spans="1:49" x14ac:dyDescent="0.25">
      <c r="A328" t="s">
        <v>3649</v>
      </c>
      <c r="B328">
        <v>1018</v>
      </c>
      <c r="C328" t="s">
        <v>102</v>
      </c>
      <c r="D328">
        <v>30</v>
      </c>
      <c r="E328">
        <v>182</v>
      </c>
      <c r="F328">
        <v>73.3</v>
      </c>
      <c r="G328">
        <v>105.5</v>
      </c>
      <c r="H328">
        <v>58.5</v>
      </c>
      <c r="I328" t="s">
        <v>103</v>
      </c>
      <c r="J328" t="s">
        <v>104</v>
      </c>
      <c r="K328" t="s">
        <v>409</v>
      </c>
      <c r="L328" t="s">
        <v>160</v>
      </c>
      <c r="M328" t="s">
        <v>3323</v>
      </c>
      <c r="N328">
        <v>120</v>
      </c>
      <c r="O328" t="s">
        <v>2262</v>
      </c>
      <c r="P328">
        <v>8</v>
      </c>
      <c r="Q328" t="s">
        <v>113</v>
      </c>
      <c r="R328" t="s">
        <v>3327</v>
      </c>
      <c r="S328">
        <v>19.100000000000001</v>
      </c>
      <c r="T328" t="s">
        <v>2266</v>
      </c>
      <c r="U328">
        <v>1036</v>
      </c>
      <c r="V328">
        <v>158</v>
      </c>
      <c r="W328">
        <v>381</v>
      </c>
      <c r="X328">
        <v>98</v>
      </c>
      <c r="Y328">
        <v>215</v>
      </c>
      <c r="Z328">
        <v>68</v>
      </c>
      <c r="AA328" t="s">
        <v>108</v>
      </c>
      <c r="AB328">
        <v>48</v>
      </c>
      <c r="AC328">
        <v>26</v>
      </c>
      <c r="AD328">
        <v>456.351</v>
      </c>
      <c r="AE328">
        <v>0.21276600000000001</v>
      </c>
      <c r="AF328">
        <v>0.42463000000000001</v>
      </c>
      <c r="AH328">
        <v>21.3</v>
      </c>
      <c r="AI328">
        <f t="shared" si="20"/>
        <v>4.6854212567663645E-2</v>
      </c>
      <c r="AJ328">
        <f t="shared" si="21"/>
        <v>0.2384817851862483</v>
      </c>
      <c r="AK328">
        <f t="shared" si="22"/>
        <v>2.8208044789102993E-2</v>
      </c>
      <c r="AL328">
        <f t="shared" si="23"/>
        <v>1.664249910655613E-4</v>
      </c>
      <c r="AM328">
        <f>U328 - AVERAGEIFS('Placebo Males'!U:U, 'Placebo Males'!B:B, B328, 'Placebo Males'!P:P, P328)</f>
        <v>55.666666666666629</v>
      </c>
      <c r="AN328">
        <f>V328 - AVERAGEIFS('Placebo Males'!V:V, 'Placebo Males'!B:B, B328, 'Placebo Males'!P:P, P328)</f>
        <v>10.666666666666657</v>
      </c>
      <c r="AO328">
        <f>W328 - AVERAGEIFS('Placebo Males'!W:W, 'Placebo Males'!B:B, B328, 'Placebo Males'!P:P, P328)</f>
        <v>12.666666666666686</v>
      </c>
      <c r="AP328">
        <f>X328 - AVERAGEIFS('Placebo Males'!X:X, 'Placebo Males'!B:B, B328, 'Placebo Males'!P:P, P328)</f>
        <v>0.6666666666666714</v>
      </c>
      <c r="AQ328">
        <f>Y328 - AVERAGEIFS('Placebo Males'!Y:Y, 'Placebo Males'!B:B, B328, 'Placebo Males'!P:P, P328)</f>
        <v>8.6666666666666572</v>
      </c>
      <c r="AR328">
        <f>Z328 - AVERAGEIFS('Placebo Males'!Z:Z, 'Placebo Males'!B:B, B328, 'Placebo Males'!P:P, P328)</f>
        <v>3.3333333333333286</v>
      </c>
      <c r="AS328">
        <f>AB328 - AVERAGEIFS('Placebo Males'!AB:AB, 'Placebo Males'!B:B, B328, 'Placebo Males'!P:P, P328)</f>
        <v>-2</v>
      </c>
      <c r="AT328">
        <f>AC328 - AVERAGEIFS('Placebo Males'!AC:AC, 'Placebo Males'!B:B, B328, 'Placebo Males'!P:P, P328)</f>
        <v>3</v>
      </c>
      <c r="AU328">
        <f>AD328 - AVERAGEIFS('Placebo Males'!AD:AD, 'Placebo Males'!B:B, B328, 'Placebo Males'!P:P, P328)</f>
        <v>41.335666666666668</v>
      </c>
      <c r="AV328">
        <f>AE328 - AVERAGEIFS('Placebo Males'!AE:AE, 'Placebo Males'!B:B, B328, 'Placebo Males'!P:P, P328)</f>
        <v>-1.9791999999999976E-2</v>
      </c>
      <c r="AW328">
        <f>AF328 - AVERAGEIFS('Placebo Males'!AF:AF, 'Placebo Males'!B:B, B328, 'Placebo Males'!P:P, P328)</f>
        <v>9.3055000000000221E-3</v>
      </c>
    </row>
    <row r="329" spans="1:49" x14ac:dyDescent="0.25">
      <c r="A329" t="s">
        <v>3650</v>
      </c>
      <c r="B329">
        <v>1018</v>
      </c>
      <c r="C329" t="s">
        <v>102</v>
      </c>
      <c r="D329">
        <v>30</v>
      </c>
      <c r="E329">
        <v>182</v>
      </c>
      <c r="F329">
        <v>73.3</v>
      </c>
      <c r="G329">
        <v>105.5</v>
      </c>
      <c r="H329">
        <v>58.5</v>
      </c>
      <c r="I329" t="s">
        <v>103</v>
      </c>
      <c r="J329" t="s">
        <v>104</v>
      </c>
      <c r="K329" t="s">
        <v>409</v>
      </c>
      <c r="L329" t="s">
        <v>160</v>
      </c>
      <c r="M329" t="s">
        <v>3323</v>
      </c>
      <c r="N329">
        <v>120</v>
      </c>
      <c r="O329" t="s">
        <v>2262</v>
      </c>
      <c r="P329">
        <v>8</v>
      </c>
      <c r="Q329" t="s">
        <v>113</v>
      </c>
      <c r="R329" t="s">
        <v>3327</v>
      </c>
      <c r="S329">
        <v>19.100000000000001</v>
      </c>
      <c r="T329" t="s">
        <v>2266</v>
      </c>
      <c r="U329">
        <v>1042</v>
      </c>
      <c r="V329">
        <v>151</v>
      </c>
      <c r="W329">
        <v>383</v>
      </c>
      <c r="X329">
        <v>97</v>
      </c>
      <c r="Y329">
        <v>218</v>
      </c>
      <c r="Z329">
        <v>68</v>
      </c>
      <c r="AA329" t="s">
        <v>108</v>
      </c>
      <c r="AB329">
        <v>52</v>
      </c>
      <c r="AC329">
        <v>23</v>
      </c>
      <c r="AD329">
        <v>455.959</v>
      </c>
      <c r="AE329">
        <v>0.23913000000000001</v>
      </c>
      <c r="AF329">
        <v>0.422539</v>
      </c>
      <c r="AH329">
        <v>21.3</v>
      </c>
      <c r="AI329">
        <f t="shared" si="20"/>
        <v>4.6854212567663645E-2</v>
      </c>
      <c r="AJ329">
        <f t="shared" si="21"/>
        <v>0.2384817851862483</v>
      </c>
      <c r="AK329">
        <f t="shared" si="22"/>
        <v>2.8208044789102993E-2</v>
      </c>
      <c r="AL329">
        <f t="shared" si="23"/>
        <v>1.664249910655613E-4</v>
      </c>
      <c r="AM329">
        <f>U329 - AVERAGEIFS('Placebo Males'!U:U, 'Placebo Males'!B:B, B329, 'Placebo Males'!P:P, P329)</f>
        <v>61.666666666666629</v>
      </c>
      <c r="AN329">
        <f>V329 - AVERAGEIFS('Placebo Males'!V:V, 'Placebo Males'!B:B, B329, 'Placebo Males'!P:P, P329)</f>
        <v>3.6666666666666572</v>
      </c>
      <c r="AO329">
        <f>W329 - AVERAGEIFS('Placebo Males'!W:W, 'Placebo Males'!B:B, B329, 'Placebo Males'!P:P, P329)</f>
        <v>14.666666666666686</v>
      </c>
      <c r="AP329">
        <f>X329 - AVERAGEIFS('Placebo Males'!X:X, 'Placebo Males'!B:B, B329, 'Placebo Males'!P:P, P329)</f>
        <v>-0.3333333333333286</v>
      </c>
      <c r="AQ329">
        <f>Y329 - AVERAGEIFS('Placebo Males'!Y:Y, 'Placebo Males'!B:B, B329, 'Placebo Males'!P:P, P329)</f>
        <v>11.666666666666657</v>
      </c>
      <c r="AR329">
        <f>Z329 - AVERAGEIFS('Placebo Males'!Z:Z, 'Placebo Males'!B:B, B329, 'Placebo Males'!P:P, P329)</f>
        <v>3.3333333333333286</v>
      </c>
      <c r="AS329">
        <f>AB329 - AVERAGEIFS('Placebo Males'!AB:AB, 'Placebo Males'!B:B, B329, 'Placebo Males'!P:P, P329)</f>
        <v>2</v>
      </c>
      <c r="AT329">
        <f>AC329 - AVERAGEIFS('Placebo Males'!AC:AC, 'Placebo Males'!B:B, B329, 'Placebo Males'!P:P, P329)</f>
        <v>0</v>
      </c>
      <c r="AU329">
        <f>AD329 - AVERAGEIFS('Placebo Males'!AD:AD, 'Placebo Males'!B:B, B329, 'Placebo Males'!P:P, P329)</f>
        <v>40.943666666666672</v>
      </c>
      <c r="AV329">
        <f>AE329 - AVERAGEIFS('Placebo Males'!AE:AE, 'Placebo Males'!B:B, B329, 'Placebo Males'!P:P, P329)</f>
        <v>6.5720000000000223E-3</v>
      </c>
      <c r="AW329">
        <f>AF329 - AVERAGEIFS('Placebo Males'!AF:AF, 'Placebo Males'!B:B, B329, 'Placebo Males'!P:P, P329)</f>
        <v>7.2145000000000126E-3</v>
      </c>
    </row>
    <row r="330" spans="1:49" x14ac:dyDescent="0.25">
      <c r="A330" t="s">
        <v>3651</v>
      </c>
      <c r="B330">
        <v>1018</v>
      </c>
      <c r="C330" t="s">
        <v>102</v>
      </c>
      <c r="D330">
        <v>30</v>
      </c>
      <c r="E330">
        <v>182</v>
      </c>
      <c r="F330">
        <v>73.3</v>
      </c>
      <c r="G330">
        <v>105.5</v>
      </c>
      <c r="H330">
        <v>58.5</v>
      </c>
      <c r="I330" t="s">
        <v>103</v>
      </c>
      <c r="J330" t="s">
        <v>104</v>
      </c>
      <c r="K330" t="s">
        <v>409</v>
      </c>
      <c r="L330" t="s">
        <v>160</v>
      </c>
      <c r="M330" t="s">
        <v>3323</v>
      </c>
      <c r="N330">
        <v>120</v>
      </c>
      <c r="O330" t="s">
        <v>2262</v>
      </c>
      <c r="P330">
        <v>12</v>
      </c>
      <c r="Q330" t="s">
        <v>113</v>
      </c>
      <c r="R330" t="s">
        <v>3327</v>
      </c>
      <c r="S330">
        <v>7.72</v>
      </c>
      <c r="T330" t="s">
        <v>2266</v>
      </c>
      <c r="U330">
        <v>927</v>
      </c>
      <c r="V330">
        <v>149</v>
      </c>
      <c r="W330">
        <v>369</v>
      </c>
      <c r="X330">
        <v>95</v>
      </c>
      <c r="Y330">
        <v>205</v>
      </c>
      <c r="Z330">
        <v>69</v>
      </c>
      <c r="AA330" t="s">
        <v>108</v>
      </c>
      <c r="AB330">
        <v>45</v>
      </c>
      <c r="AC330">
        <v>25</v>
      </c>
      <c r="AD330">
        <v>454.65499999999997</v>
      </c>
      <c r="AE330">
        <v>0.19565199999999999</v>
      </c>
      <c r="AF330">
        <v>0.41790300000000002</v>
      </c>
      <c r="AH330">
        <v>21.1</v>
      </c>
      <c r="AI330">
        <f t="shared" si="20"/>
        <v>4.6414266909751312E-2</v>
      </c>
      <c r="AJ330">
        <f t="shared" si="21"/>
        <v>0.23711385335100554</v>
      </c>
      <c r="AK330">
        <f t="shared" si="22"/>
        <v>2.7978792261696417E-2</v>
      </c>
      <c r="AL330">
        <f t="shared" si="23"/>
        <v>1.6435019984240018E-4</v>
      </c>
      <c r="AM330">
        <f>U330 - AVERAGEIFS('Placebo Males'!U:U, 'Placebo Males'!B:B, B330, 'Placebo Males'!P:P, P330)</f>
        <v>-30.333333333333371</v>
      </c>
      <c r="AN330">
        <f>V330 - AVERAGEIFS('Placebo Males'!V:V, 'Placebo Males'!B:B, B330, 'Placebo Males'!P:P, P330)</f>
        <v>8</v>
      </c>
      <c r="AO330">
        <f>W330 - AVERAGEIFS('Placebo Males'!W:W, 'Placebo Males'!B:B, B330, 'Placebo Males'!P:P, P330)</f>
        <v>-0.66666666666668561</v>
      </c>
      <c r="AP330">
        <f>X330 - AVERAGEIFS('Placebo Males'!X:X, 'Placebo Males'!B:B, B330, 'Placebo Males'!P:P, P330)</f>
        <v>-3.3333333333333286</v>
      </c>
      <c r="AQ330">
        <f>Y330 - AVERAGEIFS('Placebo Males'!Y:Y, 'Placebo Males'!B:B, B330, 'Placebo Males'!P:P, P330)</f>
        <v>1</v>
      </c>
      <c r="AR330">
        <f>Z330 - AVERAGEIFS('Placebo Males'!Z:Z, 'Placebo Males'!B:B, B330, 'Placebo Males'!P:P, P330)</f>
        <v>1.6666666666666714</v>
      </c>
      <c r="AS330">
        <f>AB330 - AVERAGEIFS('Placebo Males'!AB:AB, 'Placebo Males'!B:B, B330, 'Placebo Males'!P:P, P330)</f>
        <v>0.3333333333333357</v>
      </c>
      <c r="AT330">
        <f>AC330 - AVERAGEIFS('Placebo Males'!AC:AC, 'Placebo Males'!B:B, B330, 'Placebo Males'!P:P, P330)</f>
        <v>1.3333333333333321</v>
      </c>
      <c r="AU330">
        <f>AD330 - AVERAGEIFS('Placebo Males'!AD:AD, 'Placebo Males'!B:B, B330, 'Placebo Males'!P:P, P330)</f>
        <v>65.12299999999999</v>
      </c>
      <c r="AV330">
        <f>AE330 - AVERAGEIFS('Placebo Males'!AE:AE, 'Placebo Males'!B:B, B330, 'Placebo Males'!P:P, P330)</f>
        <v>-2.5880666666666691E-2</v>
      </c>
      <c r="AW330">
        <f>AF330 - AVERAGEIFS('Placebo Males'!AF:AF, 'Placebo Males'!B:B, B330, 'Placebo Males'!P:P, P330)</f>
        <v>1.0653333333333626E-3</v>
      </c>
    </row>
    <row r="331" spans="1:49" x14ac:dyDescent="0.25">
      <c r="A331" t="s">
        <v>3652</v>
      </c>
      <c r="B331">
        <v>1018</v>
      </c>
      <c r="C331" t="s">
        <v>102</v>
      </c>
      <c r="D331">
        <v>30</v>
      </c>
      <c r="E331">
        <v>182</v>
      </c>
      <c r="F331">
        <v>73.3</v>
      </c>
      <c r="G331">
        <v>105.5</v>
      </c>
      <c r="H331">
        <v>58.5</v>
      </c>
      <c r="I331" t="s">
        <v>103</v>
      </c>
      <c r="J331" t="s">
        <v>104</v>
      </c>
      <c r="K331" t="s">
        <v>409</v>
      </c>
      <c r="L331" t="s">
        <v>160</v>
      </c>
      <c r="M331" t="s">
        <v>3323</v>
      </c>
      <c r="N331">
        <v>120</v>
      </c>
      <c r="O331" t="s">
        <v>2262</v>
      </c>
      <c r="P331">
        <v>12</v>
      </c>
      <c r="Q331" t="s">
        <v>113</v>
      </c>
      <c r="R331" t="s">
        <v>3327</v>
      </c>
      <c r="S331">
        <v>7.72</v>
      </c>
      <c r="T331" t="s">
        <v>2266</v>
      </c>
      <c r="U331">
        <v>943</v>
      </c>
      <c r="V331">
        <v>149</v>
      </c>
      <c r="W331">
        <v>372</v>
      </c>
      <c r="X331">
        <v>97</v>
      </c>
      <c r="Y331">
        <v>206</v>
      </c>
      <c r="Z331">
        <v>69</v>
      </c>
      <c r="AA331" t="s">
        <v>108</v>
      </c>
      <c r="AB331">
        <v>46</v>
      </c>
      <c r="AC331">
        <v>24</v>
      </c>
      <c r="AD331">
        <v>440.53300000000002</v>
      </c>
      <c r="AE331">
        <v>0.217391</v>
      </c>
      <c r="AF331">
        <v>0.41891699999999998</v>
      </c>
      <c r="AH331">
        <v>21.1</v>
      </c>
      <c r="AI331">
        <f t="shared" si="20"/>
        <v>4.6414266909751312E-2</v>
      </c>
      <c r="AJ331">
        <f t="shared" si="21"/>
        <v>0.23711385335100554</v>
      </c>
      <c r="AK331">
        <f t="shared" si="22"/>
        <v>2.7978792261696417E-2</v>
      </c>
      <c r="AL331">
        <f t="shared" si="23"/>
        <v>1.6435019984240018E-4</v>
      </c>
      <c r="AM331">
        <f>U331 - AVERAGEIFS('Placebo Males'!U:U, 'Placebo Males'!B:B, B331, 'Placebo Males'!P:P, P331)</f>
        <v>-14.333333333333371</v>
      </c>
      <c r="AN331">
        <f>V331 - AVERAGEIFS('Placebo Males'!V:V, 'Placebo Males'!B:B, B331, 'Placebo Males'!P:P, P331)</f>
        <v>8</v>
      </c>
      <c r="AO331">
        <f>W331 - AVERAGEIFS('Placebo Males'!W:W, 'Placebo Males'!B:B, B331, 'Placebo Males'!P:P, P331)</f>
        <v>2.3333333333333144</v>
      </c>
      <c r="AP331">
        <f>X331 - AVERAGEIFS('Placebo Males'!X:X, 'Placebo Males'!B:B, B331, 'Placebo Males'!P:P, P331)</f>
        <v>-1.3333333333333286</v>
      </c>
      <c r="AQ331">
        <f>Y331 - AVERAGEIFS('Placebo Males'!Y:Y, 'Placebo Males'!B:B, B331, 'Placebo Males'!P:P, P331)</f>
        <v>2</v>
      </c>
      <c r="AR331">
        <f>Z331 - AVERAGEIFS('Placebo Males'!Z:Z, 'Placebo Males'!B:B, B331, 'Placebo Males'!P:P, P331)</f>
        <v>1.6666666666666714</v>
      </c>
      <c r="AS331">
        <f>AB331 - AVERAGEIFS('Placebo Males'!AB:AB, 'Placebo Males'!B:B, B331, 'Placebo Males'!P:P, P331)</f>
        <v>1.3333333333333357</v>
      </c>
      <c r="AT331">
        <f>AC331 - AVERAGEIFS('Placebo Males'!AC:AC, 'Placebo Males'!B:B, B331, 'Placebo Males'!P:P, P331)</f>
        <v>0.33333333333333215</v>
      </c>
      <c r="AU331">
        <f>AD331 - AVERAGEIFS('Placebo Males'!AD:AD, 'Placebo Males'!B:B, B331, 'Placebo Males'!P:P, P331)</f>
        <v>51.001000000000033</v>
      </c>
      <c r="AV331">
        <f>AE331 - AVERAGEIFS('Placebo Males'!AE:AE, 'Placebo Males'!B:B, B331, 'Placebo Males'!P:P, P331)</f>
        <v>-4.1416666666666824E-3</v>
      </c>
      <c r="AW331">
        <f>AF331 - AVERAGEIFS('Placebo Males'!AF:AF, 'Placebo Males'!B:B, B331, 'Placebo Males'!P:P, P331)</f>
        <v>2.0793333333333219E-3</v>
      </c>
    </row>
    <row r="332" spans="1:49" x14ac:dyDescent="0.25">
      <c r="A332" t="s">
        <v>3653</v>
      </c>
      <c r="B332">
        <v>1018</v>
      </c>
      <c r="C332" t="s">
        <v>102</v>
      </c>
      <c r="D332">
        <v>30</v>
      </c>
      <c r="E332">
        <v>182</v>
      </c>
      <c r="F332">
        <v>73.3</v>
      </c>
      <c r="G332">
        <v>105.5</v>
      </c>
      <c r="H332">
        <v>58.5</v>
      </c>
      <c r="I332" t="s">
        <v>103</v>
      </c>
      <c r="J332" t="s">
        <v>104</v>
      </c>
      <c r="K332" t="s">
        <v>409</v>
      </c>
      <c r="L332" t="s">
        <v>160</v>
      </c>
      <c r="M332" t="s">
        <v>3323</v>
      </c>
      <c r="N332">
        <v>120</v>
      </c>
      <c r="O332" t="s">
        <v>2262</v>
      </c>
      <c r="P332">
        <v>12</v>
      </c>
      <c r="Q332" t="s">
        <v>113</v>
      </c>
      <c r="R332" t="s">
        <v>3327</v>
      </c>
      <c r="S332">
        <v>7.72</v>
      </c>
      <c r="T332" t="s">
        <v>2266</v>
      </c>
      <c r="U332">
        <v>885</v>
      </c>
      <c r="V332">
        <v>155</v>
      </c>
      <c r="W332">
        <v>370</v>
      </c>
      <c r="X332">
        <v>101</v>
      </c>
      <c r="Y332">
        <v>201</v>
      </c>
      <c r="Z332">
        <v>68</v>
      </c>
      <c r="AA332" t="s">
        <v>108</v>
      </c>
      <c r="AB332">
        <v>45</v>
      </c>
      <c r="AC332">
        <v>22</v>
      </c>
      <c r="AD332">
        <v>434.75799999999998</v>
      </c>
      <c r="AE332">
        <v>0.23913000000000001</v>
      </c>
      <c r="AF332">
        <v>0.42791299999999999</v>
      </c>
      <c r="AH332">
        <v>21.1</v>
      </c>
      <c r="AI332">
        <f t="shared" si="20"/>
        <v>4.6414266909751312E-2</v>
      </c>
      <c r="AJ332">
        <f t="shared" si="21"/>
        <v>0.23711385335100554</v>
      </c>
      <c r="AK332">
        <f t="shared" si="22"/>
        <v>2.7978792261696417E-2</v>
      </c>
      <c r="AL332">
        <f t="shared" si="23"/>
        <v>1.6435019984240018E-4</v>
      </c>
      <c r="AM332">
        <f>U332 - AVERAGEIFS('Placebo Males'!U:U, 'Placebo Males'!B:B, B332, 'Placebo Males'!P:P, P332)</f>
        <v>-72.333333333333371</v>
      </c>
      <c r="AN332">
        <f>V332 - AVERAGEIFS('Placebo Males'!V:V, 'Placebo Males'!B:B, B332, 'Placebo Males'!P:P, P332)</f>
        <v>14</v>
      </c>
      <c r="AO332">
        <f>W332 - AVERAGEIFS('Placebo Males'!W:W, 'Placebo Males'!B:B, B332, 'Placebo Males'!P:P, P332)</f>
        <v>0.33333333333331439</v>
      </c>
      <c r="AP332">
        <f>X332 - AVERAGEIFS('Placebo Males'!X:X, 'Placebo Males'!B:B, B332, 'Placebo Males'!P:P, P332)</f>
        <v>2.6666666666666714</v>
      </c>
      <c r="AQ332">
        <f>Y332 - AVERAGEIFS('Placebo Males'!Y:Y, 'Placebo Males'!B:B, B332, 'Placebo Males'!P:P, P332)</f>
        <v>-3</v>
      </c>
      <c r="AR332">
        <f>Z332 - AVERAGEIFS('Placebo Males'!Z:Z, 'Placebo Males'!B:B, B332, 'Placebo Males'!P:P, P332)</f>
        <v>0.6666666666666714</v>
      </c>
      <c r="AS332">
        <f>AB332 - AVERAGEIFS('Placebo Males'!AB:AB, 'Placebo Males'!B:B, B332, 'Placebo Males'!P:P, P332)</f>
        <v>0.3333333333333357</v>
      </c>
      <c r="AT332">
        <f>AC332 - AVERAGEIFS('Placebo Males'!AC:AC, 'Placebo Males'!B:B, B332, 'Placebo Males'!P:P, P332)</f>
        <v>-1.6666666666666679</v>
      </c>
      <c r="AU332">
        <f>AD332 - AVERAGEIFS('Placebo Males'!AD:AD, 'Placebo Males'!B:B, B332, 'Placebo Males'!P:P, P332)</f>
        <v>45.225999999999999</v>
      </c>
      <c r="AV332">
        <f>AE332 - AVERAGEIFS('Placebo Males'!AE:AE, 'Placebo Males'!B:B, B332, 'Placebo Males'!P:P, P332)</f>
        <v>1.7597333333333326E-2</v>
      </c>
      <c r="AW332">
        <f>AF332 - AVERAGEIFS('Placebo Males'!AF:AF, 'Placebo Males'!B:B, B332, 'Placebo Males'!P:P, P332)</f>
        <v>1.1075333333333326E-2</v>
      </c>
    </row>
    <row r="333" spans="1:49" x14ac:dyDescent="0.25">
      <c r="A333" t="s">
        <v>3654</v>
      </c>
      <c r="B333">
        <v>1018</v>
      </c>
      <c r="C333" t="s">
        <v>102</v>
      </c>
      <c r="D333">
        <v>30</v>
      </c>
      <c r="E333">
        <v>182</v>
      </c>
      <c r="F333">
        <v>73.3</v>
      </c>
      <c r="G333">
        <v>105.5</v>
      </c>
      <c r="H333">
        <v>58.5</v>
      </c>
      <c r="I333" t="s">
        <v>103</v>
      </c>
      <c r="J333" t="s">
        <v>104</v>
      </c>
      <c r="K333" t="s">
        <v>409</v>
      </c>
      <c r="L333" t="s">
        <v>160</v>
      </c>
      <c r="M333" t="s">
        <v>3323</v>
      </c>
      <c r="N333">
        <v>120</v>
      </c>
      <c r="O333" t="s">
        <v>2262</v>
      </c>
      <c r="P333">
        <v>14</v>
      </c>
      <c r="Q333" t="s">
        <v>113</v>
      </c>
      <c r="R333" t="s">
        <v>3327</v>
      </c>
      <c r="S333">
        <v>6.2</v>
      </c>
      <c r="T333" t="s">
        <v>2266</v>
      </c>
      <c r="U333">
        <v>933</v>
      </c>
      <c r="V333">
        <v>154</v>
      </c>
      <c r="W333">
        <v>389</v>
      </c>
      <c r="X333">
        <v>101</v>
      </c>
      <c r="Y333">
        <v>210</v>
      </c>
      <c r="Z333">
        <v>78</v>
      </c>
      <c r="AA333" t="s">
        <v>108</v>
      </c>
      <c r="AB333">
        <v>47</v>
      </c>
      <c r="AC333">
        <v>32</v>
      </c>
      <c r="AD333">
        <v>366.55200000000002</v>
      </c>
      <c r="AE333">
        <v>0.24</v>
      </c>
      <c r="AF333">
        <v>0.46176299999999998</v>
      </c>
      <c r="AH333">
        <v>19.600000000000001</v>
      </c>
      <c r="AI333">
        <f t="shared" si="20"/>
        <v>4.3114674475408808E-2</v>
      </c>
      <c r="AJ333">
        <f t="shared" si="21"/>
        <v>0.2266082139634622</v>
      </c>
      <c r="AK333">
        <f t="shared" si="22"/>
        <v>2.6248111039974931E-2</v>
      </c>
      <c r="AL333">
        <f t="shared" si="23"/>
        <v>1.4899847179039583E-4</v>
      </c>
      <c r="AM333">
        <f>U333 - AVERAGEIFS('Placebo Males'!U:U, 'Placebo Males'!B:B, B333, 'Placebo Males'!P:P, P333)</f>
        <v>-40.333333333333371</v>
      </c>
      <c r="AN333">
        <f>V333 - AVERAGEIFS('Placebo Males'!V:V, 'Placebo Males'!B:B, B333, 'Placebo Males'!P:P, P333)</f>
        <v>16.333333333333343</v>
      </c>
      <c r="AO333">
        <f>W333 - AVERAGEIFS('Placebo Males'!W:W, 'Placebo Males'!B:B, B333, 'Placebo Males'!P:P, P333)</f>
        <v>13.333333333333314</v>
      </c>
      <c r="AP333">
        <f>X333 - AVERAGEIFS('Placebo Males'!X:X, 'Placebo Males'!B:B, B333, 'Placebo Males'!P:P, P333)</f>
        <v>-3.6666666666666714</v>
      </c>
      <c r="AQ333">
        <f>Y333 - AVERAGEIFS('Placebo Males'!Y:Y, 'Placebo Males'!B:B, B333, 'Placebo Males'!P:P, P333)</f>
        <v>7</v>
      </c>
      <c r="AR333">
        <f>Z333 - AVERAGEIFS('Placebo Males'!Z:Z, 'Placebo Males'!B:B, B333, 'Placebo Males'!P:P, P333)</f>
        <v>10</v>
      </c>
      <c r="AS333">
        <f>AB333 - AVERAGEIFS('Placebo Males'!AB:AB, 'Placebo Males'!B:B, B333, 'Placebo Males'!P:P, P333)</f>
        <v>4.3333333333333357</v>
      </c>
      <c r="AT333">
        <f>AC333 - AVERAGEIFS('Placebo Males'!AC:AC, 'Placebo Males'!B:B, B333, 'Placebo Males'!P:P, P333)</f>
        <v>7</v>
      </c>
      <c r="AU333">
        <f>AD333 - AVERAGEIFS('Placebo Males'!AD:AD, 'Placebo Males'!B:B, B333, 'Placebo Males'!P:P, P333)</f>
        <v>-13.907666666666614</v>
      </c>
      <c r="AV333">
        <f>AE333 - AVERAGEIFS('Placebo Males'!AE:AE, 'Placebo Males'!B:B, B333, 'Placebo Males'!P:P, P333)</f>
        <v>1.9559999999999994E-2</v>
      </c>
      <c r="AW333">
        <f>AF333 - AVERAGEIFS('Placebo Males'!AF:AF, 'Placebo Males'!B:B, B333, 'Placebo Males'!P:P, P333)</f>
        <v>2.9168333333333296E-2</v>
      </c>
    </row>
    <row r="334" spans="1:49" x14ac:dyDescent="0.25">
      <c r="A334" t="s">
        <v>3655</v>
      </c>
      <c r="B334">
        <v>1018</v>
      </c>
      <c r="C334" t="s">
        <v>102</v>
      </c>
      <c r="D334">
        <v>30</v>
      </c>
      <c r="E334">
        <v>182</v>
      </c>
      <c r="F334">
        <v>73.3</v>
      </c>
      <c r="G334">
        <v>105.5</v>
      </c>
      <c r="H334">
        <v>58.5</v>
      </c>
      <c r="I334" t="s">
        <v>103</v>
      </c>
      <c r="J334" t="s">
        <v>104</v>
      </c>
      <c r="K334" t="s">
        <v>409</v>
      </c>
      <c r="L334" t="s">
        <v>160</v>
      </c>
      <c r="M334" t="s">
        <v>3323</v>
      </c>
      <c r="N334">
        <v>120</v>
      </c>
      <c r="O334" t="s">
        <v>2262</v>
      </c>
      <c r="P334">
        <v>14</v>
      </c>
      <c r="Q334" t="s">
        <v>113</v>
      </c>
      <c r="R334" t="s">
        <v>3327</v>
      </c>
      <c r="S334">
        <v>6.2</v>
      </c>
      <c r="T334" t="s">
        <v>2266</v>
      </c>
      <c r="U334">
        <v>965</v>
      </c>
      <c r="V334">
        <v>148</v>
      </c>
      <c r="W334">
        <v>386</v>
      </c>
      <c r="X334">
        <v>102</v>
      </c>
      <c r="Y334">
        <v>209</v>
      </c>
      <c r="Z334">
        <v>75</v>
      </c>
      <c r="AA334" t="s">
        <v>108</v>
      </c>
      <c r="AB334">
        <v>46</v>
      </c>
      <c r="AC334">
        <v>29</v>
      </c>
      <c r="AD334">
        <v>378.56200000000001</v>
      </c>
      <c r="AE334">
        <v>0.3125</v>
      </c>
      <c r="AF334">
        <v>0.459673</v>
      </c>
      <c r="AH334">
        <v>19.600000000000001</v>
      </c>
      <c r="AI334">
        <f t="shared" si="20"/>
        <v>4.3114674475408808E-2</v>
      </c>
      <c r="AJ334">
        <f t="shared" si="21"/>
        <v>0.2266082139634622</v>
      </c>
      <c r="AK334">
        <f t="shared" si="22"/>
        <v>2.6248111039974931E-2</v>
      </c>
      <c r="AL334">
        <f t="shared" si="23"/>
        <v>1.4899847179039583E-4</v>
      </c>
      <c r="AM334">
        <f>U334 - AVERAGEIFS('Placebo Males'!U:U, 'Placebo Males'!B:B, B334, 'Placebo Males'!P:P, P334)</f>
        <v>-8.3333333333333712</v>
      </c>
      <c r="AN334">
        <f>V334 - AVERAGEIFS('Placebo Males'!V:V, 'Placebo Males'!B:B, B334, 'Placebo Males'!P:P, P334)</f>
        <v>10.333333333333343</v>
      </c>
      <c r="AO334">
        <f>W334 - AVERAGEIFS('Placebo Males'!W:W, 'Placebo Males'!B:B, B334, 'Placebo Males'!P:P, P334)</f>
        <v>10.333333333333314</v>
      </c>
      <c r="AP334">
        <f>X334 - AVERAGEIFS('Placebo Males'!X:X, 'Placebo Males'!B:B, B334, 'Placebo Males'!P:P, P334)</f>
        <v>-2.6666666666666714</v>
      </c>
      <c r="AQ334">
        <f>Y334 - AVERAGEIFS('Placebo Males'!Y:Y, 'Placebo Males'!B:B, B334, 'Placebo Males'!P:P, P334)</f>
        <v>6</v>
      </c>
      <c r="AR334">
        <f>Z334 - AVERAGEIFS('Placebo Males'!Z:Z, 'Placebo Males'!B:B, B334, 'Placebo Males'!P:P, P334)</f>
        <v>7</v>
      </c>
      <c r="AS334">
        <f>AB334 - AVERAGEIFS('Placebo Males'!AB:AB, 'Placebo Males'!B:B, B334, 'Placebo Males'!P:P, P334)</f>
        <v>3.3333333333333357</v>
      </c>
      <c r="AT334">
        <f>AC334 - AVERAGEIFS('Placebo Males'!AC:AC, 'Placebo Males'!B:B, B334, 'Placebo Males'!P:P, P334)</f>
        <v>4</v>
      </c>
      <c r="AU334">
        <f>AD334 - AVERAGEIFS('Placebo Males'!AD:AD, 'Placebo Males'!B:B, B334, 'Placebo Males'!P:P, P334)</f>
        <v>-1.8976666666666233</v>
      </c>
      <c r="AV334">
        <f>AE334 - AVERAGEIFS('Placebo Males'!AE:AE, 'Placebo Males'!B:B, B334, 'Placebo Males'!P:P, P334)</f>
        <v>9.2060000000000003E-2</v>
      </c>
      <c r="AW334">
        <f>AF334 - AVERAGEIFS('Placebo Males'!AF:AF, 'Placebo Males'!B:B, B334, 'Placebo Males'!P:P, P334)</f>
        <v>2.7078333333333315E-2</v>
      </c>
    </row>
    <row r="335" spans="1:49" x14ac:dyDescent="0.25">
      <c r="A335" t="s">
        <v>3656</v>
      </c>
      <c r="B335">
        <v>1018</v>
      </c>
      <c r="C335" t="s">
        <v>102</v>
      </c>
      <c r="D335">
        <v>30</v>
      </c>
      <c r="E335">
        <v>182</v>
      </c>
      <c r="F335">
        <v>73.3</v>
      </c>
      <c r="G335">
        <v>105.5</v>
      </c>
      <c r="H335">
        <v>58.5</v>
      </c>
      <c r="I335" t="s">
        <v>103</v>
      </c>
      <c r="J335" t="s">
        <v>104</v>
      </c>
      <c r="K335" t="s">
        <v>409</v>
      </c>
      <c r="L335" t="s">
        <v>160</v>
      </c>
      <c r="M335" t="s">
        <v>3323</v>
      </c>
      <c r="N335">
        <v>120</v>
      </c>
      <c r="O335" t="s">
        <v>2262</v>
      </c>
      <c r="P335">
        <v>14</v>
      </c>
      <c r="Q335" t="s">
        <v>113</v>
      </c>
      <c r="R335" t="s">
        <v>3327</v>
      </c>
      <c r="S335">
        <v>6.2</v>
      </c>
      <c r="T335" t="s">
        <v>2266</v>
      </c>
      <c r="U335">
        <v>961</v>
      </c>
      <c r="V335">
        <v>142</v>
      </c>
      <c r="W335">
        <v>385</v>
      </c>
      <c r="X335">
        <v>102</v>
      </c>
      <c r="Y335">
        <v>207</v>
      </c>
      <c r="Z335">
        <v>76</v>
      </c>
      <c r="AA335" t="s">
        <v>108</v>
      </c>
      <c r="AB335">
        <v>45</v>
      </c>
      <c r="AC335">
        <v>29</v>
      </c>
      <c r="AD335">
        <v>363.21</v>
      </c>
      <c r="AE335">
        <v>0.29166700000000001</v>
      </c>
      <c r="AF335">
        <v>0.46775499999999998</v>
      </c>
      <c r="AH335">
        <v>19.600000000000001</v>
      </c>
      <c r="AI335">
        <f t="shared" si="20"/>
        <v>4.3114674475408808E-2</v>
      </c>
      <c r="AJ335">
        <f t="shared" si="21"/>
        <v>0.2266082139634622</v>
      </c>
      <c r="AK335">
        <f t="shared" si="22"/>
        <v>2.6248111039974931E-2</v>
      </c>
      <c r="AL335">
        <f t="shared" si="23"/>
        <v>1.4899847179039583E-4</v>
      </c>
      <c r="AM335">
        <f>U335 - AVERAGEIFS('Placebo Males'!U:U, 'Placebo Males'!B:B, B335, 'Placebo Males'!P:P, P335)</f>
        <v>-12.333333333333371</v>
      </c>
      <c r="AN335">
        <f>V335 - AVERAGEIFS('Placebo Males'!V:V, 'Placebo Males'!B:B, B335, 'Placebo Males'!P:P, P335)</f>
        <v>4.3333333333333428</v>
      </c>
      <c r="AO335">
        <f>W335 - AVERAGEIFS('Placebo Males'!W:W, 'Placebo Males'!B:B, B335, 'Placebo Males'!P:P, P335)</f>
        <v>9.3333333333333144</v>
      </c>
      <c r="AP335">
        <f>X335 - AVERAGEIFS('Placebo Males'!X:X, 'Placebo Males'!B:B, B335, 'Placebo Males'!P:P, P335)</f>
        <v>-2.6666666666666714</v>
      </c>
      <c r="AQ335">
        <f>Y335 - AVERAGEIFS('Placebo Males'!Y:Y, 'Placebo Males'!B:B, B335, 'Placebo Males'!P:P, P335)</f>
        <v>4</v>
      </c>
      <c r="AR335">
        <f>Z335 - AVERAGEIFS('Placebo Males'!Z:Z, 'Placebo Males'!B:B, B335, 'Placebo Males'!P:P, P335)</f>
        <v>8</v>
      </c>
      <c r="AS335">
        <f>AB335 - AVERAGEIFS('Placebo Males'!AB:AB, 'Placebo Males'!B:B, B335, 'Placebo Males'!P:P, P335)</f>
        <v>2.3333333333333357</v>
      </c>
      <c r="AT335">
        <f>AC335 - AVERAGEIFS('Placebo Males'!AC:AC, 'Placebo Males'!B:B, B335, 'Placebo Males'!P:P, P335)</f>
        <v>4</v>
      </c>
      <c r="AU335">
        <f>AD335 - AVERAGEIFS('Placebo Males'!AD:AD, 'Placebo Males'!B:B, B335, 'Placebo Males'!P:P, P335)</f>
        <v>-17.249666666666656</v>
      </c>
      <c r="AV335">
        <f>AE335 - AVERAGEIFS('Placebo Males'!AE:AE, 'Placebo Males'!B:B, B335, 'Placebo Males'!P:P, P335)</f>
        <v>7.1227000000000013E-2</v>
      </c>
      <c r="AW335">
        <f>AF335 - AVERAGEIFS('Placebo Males'!AF:AF, 'Placebo Males'!B:B, B335, 'Placebo Males'!P:P, P335)</f>
        <v>3.5160333333333293E-2</v>
      </c>
    </row>
    <row r="336" spans="1:49" x14ac:dyDescent="0.25">
      <c r="A336" t="s">
        <v>3657</v>
      </c>
      <c r="B336">
        <v>1018</v>
      </c>
      <c r="C336" t="s">
        <v>102</v>
      </c>
      <c r="D336">
        <v>30</v>
      </c>
      <c r="E336">
        <v>182</v>
      </c>
      <c r="F336">
        <v>73.3</v>
      </c>
      <c r="G336">
        <v>105.5</v>
      </c>
      <c r="H336">
        <v>58.5</v>
      </c>
      <c r="I336" t="s">
        <v>103</v>
      </c>
      <c r="J336" t="s">
        <v>104</v>
      </c>
      <c r="K336" t="s">
        <v>409</v>
      </c>
      <c r="L336" t="s">
        <v>160</v>
      </c>
      <c r="M336" t="s">
        <v>3323</v>
      </c>
      <c r="N336">
        <v>120</v>
      </c>
      <c r="O336" t="s">
        <v>2262</v>
      </c>
      <c r="P336">
        <v>24</v>
      </c>
      <c r="Q336" t="s">
        <v>113</v>
      </c>
      <c r="R336" t="s">
        <v>3327</v>
      </c>
      <c r="S336">
        <v>3.19</v>
      </c>
      <c r="T336" t="s">
        <v>2266</v>
      </c>
      <c r="U336">
        <v>984</v>
      </c>
      <c r="V336">
        <v>146</v>
      </c>
      <c r="W336">
        <v>394</v>
      </c>
      <c r="X336">
        <v>102</v>
      </c>
      <c r="Y336">
        <v>218</v>
      </c>
      <c r="Z336">
        <v>74</v>
      </c>
      <c r="AA336" t="s">
        <v>108</v>
      </c>
      <c r="AB336">
        <v>43</v>
      </c>
      <c r="AC336">
        <v>23</v>
      </c>
      <c r="AD336">
        <v>396.17200000000003</v>
      </c>
      <c r="AE336">
        <v>0.21276600000000001</v>
      </c>
      <c r="AF336">
        <v>0.438523</v>
      </c>
      <c r="AH336">
        <v>19.5</v>
      </c>
      <c r="AI336">
        <f t="shared" si="20"/>
        <v>4.2894701646452635E-2</v>
      </c>
      <c r="AJ336">
        <f t="shared" si="21"/>
        <v>0.22589185091092656</v>
      </c>
      <c r="AK336">
        <f t="shared" si="22"/>
        <v>2.613200517314318E-2</v>
      </c>
      <c r="AL336">
        <f t="shared" si="23"/>
        <v>1.4798841235141857E-4</v>
      </c>
      <c r="AM336">
        <f>U336 - AVERAGEIFS('Placebo Males'!U:U, 'Placebo Males'!B:B, B336, 'Placebo Males'!P:P, P336)</f>
        <v>-72.666666666666742</v>
      </c>
      <c r="AN336">
        <f>V336 - AVERAGEIFS('Placebo Males'!V:V, 'Placebo Males'!B:B, B336, 'Placebo Males'!P:P, P336)</f>
        <v>-7</v>
      </c>
      <c r="AO336">
        <f>W336 - AVERAGEIFS('Placebo Males'!W:W, 'Placebo Males'!B:B, B336, 'Placebo Males'!P:P, P336)</f>
        <v>-6.3333333333333144</v>
      </c>
      <c r="AP336">
        <f>X336 - AVERAGEIFS('Placebo Males'!X:X, 'Placebo Males'!B:B, B336, 'Placebo Males'!P:P, P336)</f>
        <v>-15</v>
      </c>
      <c r="AQ336">
        <f>Y336 - AVERAGEIFS('Placebo Males'!Y:Y, 'Placebo Males'!B:B, B336, 'Placebo Males'!P:P, P336)</f>
        <v>9.3333333333333428</v>
      </c>
      <c r="AR336">
        <f>Z336 - AVERAGEIFS('Placebo Males'!Z:Z, 'Placebo Males'!B:B, B336, 'Placebo Males'!P:P, P336)</f>
        <v>-0.6666666666666714</v>
      </c>
      <c r="AS336">
        <f>AB336 - AVERAGEIFS('Placebo Males'!AB:AB, 'Placebo Males'!B:B, B336, 'Placebo Males'!P:P, P336)</f>
        <v>-2</v>
      </c>
      <c r="AT336">
        <f>AC336 - AVERAGEIFS('Placebo Males'!AC:AC, 'Placebo Males'!B:B, B336, 'Placebo Males'!P:P, P336)</f>
        <v>-3</v>
      </c>
      <c r="AU336">
        <f>AD336 - AVERAGEIFS('Placebo Males'!AD:AD, 'Placebo Males'!B:B, B336, 'Placebo Males'!P:P, P336)</f>
        <v>11.471333333333405</v>
      </c>
      <c r="AV336">
        <f>AE336 - AVERAGEIFS('Placebo Males'!AE:AE, 'Placebo Males'!B:B, B336, 'Placebo Males'!P:P, P336)</f>
        <v>-4.3530000000000013E-2</v>
      </c>
      <c r="AW336">
        <f>AF336 - AVERAGEIFS('Placebo Males'!AF:AF, 'Placebo Males'!B:B, B336, 'Placebo Males'!P:P, P336)</f>
        <v>-1.1775666666666684E-2</v>
      </c>
    </row>
    <row r="337" spans="1:49" x14ac:dyDescent="0.25">
      <c r="A337" t="s">
        <v>3658</v>
      </c>
      <c r="B337">
        <v>1018</v>
      </c>
      <c r="C337" t="s">
        <v>102</v>
      </c>
      <c r="D337">
        <v>30</v>
      </c>
      <c r="E337">
        <v>182</v>
      </c>
      <c r="F337">
        <v>73.3</v>
      </c>
      <c r="G337">
        <v>105.5</v>
      </c>
      <c r="H337">
        <v>58.5</v>
      </c>
      <c r="I337" t="s">
        <v>103</v>
      </c>
      <c r="J337" t="s">
        <v>104</v>
      </c>
      <c r="K337" t="s">
        <v>409</v>
      </c>
      <c r="L337" t="s">
        <v>160</v>
      </c>
      <c r="M337" t="s">
        <v>3323</v>
      </c>
      <c r="N337">
        <v>120</v>
      </c>
      <c r="O337" t="s">
        <v>2262</v>
      </c>
      <c r="P337">
        <v>24</v>
      </c>
      <c r="Q337" t="s">
        <v>113</v>
      </c>
      <c r="R337" t="s">
        <v>3327</v>
      </c>
      <c r="S337">
        <v>3.19</v>
      </c>
      <c r="T337" t="s">
        <v>2266</v>
      </c>
      <c r="U337">
        <v>975</v>
      </c>
      <c r="V337">
        <v>145</v>
      </c>
      <c r="W337">
        <v>390</v>
      </c>
      <c r="X337">
        <v>101</v>
      </c>
      <c r="Y337">
        <v>217</v>
      </c>
      <c r="Z337">
        <v>72</v>
      </c>
      <c r="AA337" t="s">
        <v>108</v>
      </c>
      <c r="AB337">
        <v>45</v>
      </c>
      <c r="AC337">
        <v>21</v>
      </c>
      <c r="AD337">
        <v>392.887</v>
      </c>
      <c r="AE337">
        <v>0.16</v>
      </c>
      <c r="AF337">
        <v>0.42509599999999997</v>
      </c>
      <c r="AH337">
        <v>19.5</v>
      </c>
      <c r="AI337">
        <f t="shared" si="20"/>
        <v>4.2894701646452635E-2</v>
      </c>
      <c r="AJ337">
        <f t="shared" si="21"/>
        <v>0.22589185091092656</v>
      </c>
      <c r="AK337">
        <f t="shared" si="22"/>
        <v>2.613200517314318E-2</v>
      </c>
      <c r="AL337">
        <f t="shared" si="23"/>
        <v>1.4798841235141857E-4</v>
      </c>
      <c r="AM337">
        <f>U337 - AVERAGEIFS('Placebo Males'!U:U, 'Placebo Males'!B:B, B337, 'Placebo Males'!P:P, P337)</f>
        <v>-81.666666666666742</v>
      </c>
      <c r="AN337">
        <f>V337 - AVERAGEIFS('Placebo Males'!V:V, 'Placebo Males'!B:B, B337, 'Placebo Males'!P:P, P337)</f>
        <v>-8</v>
      </c>
      <c r="AO337">
        <f>W337 - AVERAGEIFS('Placebo Males'!W:W, 'Placebo Males'!B:B, B337, 'Placebo Males'!P:P, P337)</f>
        <v>-10.333333333333314</v>
      </c>
      <c r="AP337">
        <f>X337 - AVERAGEIFS('Placebo Males'!X:X, 'Placebo Males'!B:B, B337, 'Placebo Males'!P:P, P337)</f>
        <v>-16</v>
      </c>
      <c r="AQ337">
        <f>Y337 - AVERAGEIFS('Placebo Males'!Y:Y, 'Placebo Males'!B:B, B337, 'Placebo Males'!P:P, P337)</f>
        <v>8.3333333333333428</v>
      </c>
      <c r="AR337">
        <f>Z337 - AVERAGEIFS('Placebo Males'!Z:Z, 'Placebo Males'!B:B, B337, 'Placebo Males'!P:P, P337)</f>
        <v>-2.6666666666666714</v>
      </c>
      <c r="AS337">
        <f>AB337 - AVERAGEIFS('Placebo Males'!AB:AB, 'Placebo Males'!B:B, B337, 'Placebo Males'!P:P, P337)</f>
        <v>0</v>
      </c>
      <c r="AT337">
        <f>AC337 - AVERAGEIFS('Placebo Males'!AC:AC, 'Placebo Males'!B:B, B337, 'Placebo Males'!P:P, P337)</f>
        <v>-5</v>
      </c>
      <c r="AU337">
        <f>AD337 - AVERAGEIFS('Placebo Males'!AD:AD, 'Placebo Males'!B:B, B337, 'Placebo Males'!P:P, P337)</f>
        <v>8.1863333333333799</v>
      </c>
      <c r="AV337">
        <f>AE337 - AVERAGEIFS('Placebo Males'!AE:AE, 'Placebo Males'!B:B, B337, 'Placebo Males'!P:P, P337)</f>
        <v>-9.629600000000002E-2</v>
      </c>
      <c r="AW337">
        <f>AF337 - AVERAGEIFS('Placebo Males'!AF:AF, 'Placebo Males'!B:B, B337, 'Placebo Males'!P:P, P337)</f>
        <v>-2.5202666666666707E-2</v>
      </c>
    </row>
    <row r="338" spans="1:49" x14ac:dyDescent="0.25">
      <c r="A338" t="s">
        <v>3659</v>
      </c>
      <c r="B338">
        <v>1018</v>
      </c>
      <c r="C338" t="s">
        <v>102</v>
      </c>
      <c r="D338">
        <v>30</v>
      </c>
      <c r="E338">
        <v>182</v>
      </c>
      <c r="F338">
        <v>73.3</v>
      </c>
      <c r="G338">
        <v>105.5</v>
      </c>
      <c r="H338">
        <v>58.5</v>
      </c>
      <c r="I338" t="s">
        <v>103</v>
      </c>
      <c r="J338" t="s">
        <v>104</v>
      </c>
      <c r="K338" t="s">
        <v>409</v>
      </c>
      <c r="L338" t="s">
        <v>160</v>
      </c>
      <c r="M338" t="s">
        <v>3323</v>
      </c>
      <c r="N338">
        <v>120</v>
      </c>
      <c r="O338" t="s">
        <v>2262</v>
      </c>
      <c r="P338">
        <v>24</v>
      </c>
      <c r="Q338" t="s">
        <v>113</v>
      </c>
      <c r="R338" t="s">
        <v>3327</v>
      </c>
      <c r="S338">
        <v>3.19</v>
      </c>
      <c r="T338" t="s">
        <v>2266</v>
      </c>
      <c r="U338">
        <v>929</v>
      </c>
      <c r="V338">
        <v>147</v>
      </c>
      <c r="W338">
        <v>392</v>
      </c>
      <c r="X338">
        <v>110</v>
      </c>
      <c r="Y338">
        <v>207</v>
      </c>
      <c r="Z338">
        <v>75</v>
      </c>
      <c r="AA338" t="s">
        <v>108</v>
      </c>
      <c r="AB338">
        <v>45</v>
      </c>
      <c r="AC338">
        <v>22</v>
      </c>
      <c r="AD338">
        <v>376.62400000000002</v>
      </c>
      <c r="AE338">
        <v>0.22916700000000001</v>
      </c>
      <c r="AF338">
        <v>0.44486999999999999</v>
      </c>
      <c r="AH338">
        <v>19.5</v>
      </c>
      <c r="AI338">
        <f t="shared" si="20"/>
        <v>4.2894701646452635E-2</v>
      </c>
      <c r="AJ338">
        <f t="shared" si="21"/>
        <v>0.22589185091092656</v>
      </c>
      <c r="AK338">
        <f t="shared" si="22"/>
        <v>2.613200517314318E-2</v>
      </c>
      <c r="AL338">
        <f t="shared" si="23"/>
        <v>1.4798841235141857E-4</v>
      </c>
      <c r="AM338">
        <f>U338 - AVERAGEIFS('Placebo Males'!U:U, 'Placebo Males'!B:B, B338, 'Placebo Males'!P:P, P338)</f>
        <v>-127.66666666666674</v>
      </c>
      <c r="AN338">
        <f>V338 - AVERAGEIFS('Placebo Males'!V:V, 'Placebo Males'!B:B, B338, 'Placebo Males'!P:P, P338)</f>
        <v>-6</v>
      </c>
      <c r="AO338">
        <f>W338 - AVERAGEIFS('Placebo Males'!W:W, 'Placebo Males'!B:B, B338, 'Placebo Males'!P:P, P338)</f>
        <v>-8.3333333333333144</v>
      </c>
      <c r="AP338">
        <f>X338 - AVERAGEIFS('Placebo Males'!X:X, 'Placebo Males'!B:B, B338, 'Placebo Males'!P:P, P338)</f>
        <v>-7</v>
      </c>
      <c r="AQ338">
        <f>Y338 - AVERAGEIFS('Placebo Males'!Y:Y, 'Placebo Males'!B:B, B338, 'Placebo Males'!P:P, P338)</f>
        <v>-1.6666666666666572</v>
      </c>
      <c r="AR338">
        <f>Z338 - AVERAGEIFS('Placebo Males'!Z:Z, 'Placebo Males'!B:B, B338, 'Placebo Males'!P:P, P338)</f>
        <v>0.3333333333333286</v>
      </c>
      <c r="AS338">
        <f>AB338 - AVERAGEIFS('Placebo Males'!AB:AB, 'Placebo Males'!B:B, B338, 'Placebo Males'!P:P, P338)</f>
        <v>0</v>
      </c>
      <c r="AT338">
        <f>AC338 - AVERAGEIFS('Placebo Males'!AC:AC, 'Placebo Males'!B:B, B338, 'Placebo Males'!P:P, P338)</f>
        <v>-4</v>
      </c>
      <c r="AU338">
        <f>AD338 - AVERAGEIFS('Placebo Males'!AD:AD, 'Placebo Males'!B:B, B338, 'Placebo Males'!P:P, P338)</f>
        <v>-8.0766666666665969</v>
      </c>
      <c r="AV338">
        <f>AE338 - AVERAGEIFS('Placebo Males'!AE:AE, 'Placebo Males'!B:B, B338, 'Placebo Males'!P:P, P338)</f>
        <v>-2.7129000000000014E-2</v>
      </c>
      <c r="AW338">
        <f>AF338 - AVERAGEIFS('Placebo Males'!AF:AF, 'Placebo Males'!B:B, B338, 'Placebo Males'!P:P, P338)</f>
        <v>-5.4286666666666927E-3</v>
      </c>
    </row>
    <row r="339" spans="1:49" x14ac:dyDescent="0.25">
      <c r="A339" t="s">
        <v>3660</v>
      </c>
      <c r="B339">
        <v>1019</v>
      </c>
      <c r="C339" t="s">
        <v>102</v>
      </c>
      <c r="D339">
        <v>26</v>
      </c>
      <c r="E339">
        <v>176</v>
      </c>
      <c r="F339">
        <v>81.3</v>
      </c>
      <c r="G339">
        <v>109</v>
      </c>
      <c r="H339">
        <v>54.75</v>
      </c>
      <c r="I339" t="s">
        <v>458</v>
      </c>
      <c r="J339" t="s">
        <v>104</v>
      </c>
      <c r="K339" t="s">
        <v>459</v>
      </c>
      <c r="L339" t="s">
        <v>211</v>
      </c>
      <c r="M339" t="s">
        <v>3323</v>
      </c>
      <c r="N339">
        <v>120</v>
      </c>
      <c r="O339" t="s">
        <v>2262</v>
      </c>
      <c r="P339">
        <v>-0.5</v>
      </c>
      <c r="Q339" t="s">
        <v>109</v>
      </c>
      <c r="R339" t="s">
        <v>108</v>
      </c>
      <c r="S339" t="s">
        <v>108</v>
      </c>
      <c r="T339" t="s">
        <v>108</v>
      </c>
      <c r="U339">
        <v>1247</v>
      </c>
      <c r="V339">
        <v>179</v>
      </c>
      <c r="W339">
        <v>405</v>
      </c>
      <c r="X339">
        <v>86</v>
      </c>
      <c r="Y339">
        <v>249</v>
      </c>
      <c r="Z339">
        <v>70</v>
      </c>
      <c r="AA339" t="s">
        <v>108</v>
      </c>
      <c r="AB339">
        <v>42</v>
      </c>
      <c r="AC339">
        <v>35</v>
      </c>
      <c r="AD339">
        <v>714.94299999999998</v>
      </c>
      <c r="AE339">
        <v>0.119048</v>
      </c>
      <c r="AF339">
        <v>0.41725800000000002</v>
      </c>
      <c r="AH339">
        <v>19.5</v>
      </c>
      <c r="AI339">
        <f t="shared" si="20"/>
        <v>4.2894701646452635E-2</v>
      </c>
      <c r="AJ339">
        <f t="shared" si="21"/>
        <v>0.22589185091092656</v>
      </c>
      <c r="AK339">
        <f t="shared" si="22"/>
        <v>2.613200517314318E-2</v>
      </c>
      <c r="AL339">
        <f t="shared" si="23"/>
        <v>1.4798841235141857E-4</v>
      </c>
      <c r="AM339">
        <f>U339 - AVERAGEIFS('Placebo Males'!U:U, 'Placebo Males'!B:B, B339, 'Placebo Males'!P:P, P339)</f>
        <v>-21.333333333333258</v>
      </c>
      <c r="AN339">
        <f>V339 - AVERAGEIFS('Placebo Males'!V:V, 'Placebo Males'!B:B, B339, 'Placebo Males'!P:P, P339)</f>
        <v>0</v>
      </c>
      <c r="AO339">
        <f>W339 - AVERAGEIFS('Placebo Males'!W:W, 'Placebo Males'!B:B, B339, 'Placebo Males'!P:P, P339)</f>
        <v>4</v>
      </c>
      <c r="AP339">
        <f>X339 - AVERAGEIFS('Placebo Males'!X:X, 'Placebo Males'!B:B, B339, 'Placebo Males'!P:P, P339)</f>
        <v>-13.666666666666671</v>
      </c>
      <c r="AQ339">
        <f>Y339 - AVERAGEIFS('Placebo Males'!Y:Y, 'Placebo Males'!B:B, B339, 'Placebo Males'!P:P, P339)</f>
        <v>14.333333333333343</v>
      </c>
      <c r="AR339">
        <f>Z339 - AVERAGEIFS('Placebo Males'!Z:Z, 'Placebo Males'!B:B, B339, 'Placebo Males'!P:P, P339)</f>
        <v>3.3333333333333286</v>
      </c>
      <c r="AS339">
        <f>AB339 - AVERAGEIFS('Placebo Males'!AB:AB, 'Placebo Males'!B:B, B339, 'Placebo Males'!P:P, P339)</f>
        <v>-3</v>
      </c>
      <c r="AT339">
        <f>AC339 - AVERAGEIFS('Placebo Males'!AC:AC, 'Placebo Males'!B:B, B339, 'Placebo Males'!P:P, P339)</f>
        <v>8.3333333333333321</v>
      </c>
      <c r="AU339">
        <f>AD339 - AVERAGEIFS('Placebo Males'!AD:AD, 'Placebo Males'!B:B, B339, 'Placebo Males'!P:P, P339)</f>
        <v>-28.105000000000132</v>
      </c>
      <c r="AV339">
        <f>AE339 - AVERAGEIFS('Placebo Males'!AE:AE, 'Placebo Males'!B:B, B339, 'Placebo Males'!P:P, P339)</f>
        <v>5.94301E-2</v>
      </c>
      <c r="AW339">
        <f>AF339 - AVERAGEIFS('Placebo Males'!AF:AF, 'Placebo Males'!B:B, B339, 'Placebo Males'!P:P, P339)</f>
        <v>1.9470000000000043E-2</v>
      </c>
    </row>
    <row r="340" spans="1:49" x14ac:dyDescent="0.25">
      <c r="A340" t="s">
        <v>3661</v>
      </c>
      <c r="B340">
        <v>1019</v>
      </c>
      <c r="C340" t="s">
        <v>102</v>
      </c>
      <c r="D340">
        <v>26</v>
      </c>
      <c r="E340">
        <v>176</v>
      </c>
      <c r="F340">
        <v>81.3</v>
      </c>
      <c r="G340">
        <v>109</v>
      </c>
      <c r="H340">
        <v>54.75</v>
      </c>
      <c r="I340" t="s">
        <v>458</v>
      </c>
      <c r="J340" t="s">
        <v>104</v>
      </c>
      <c r="K340" t="s">
        <v>459</v>
      </c>
      <c r="L340" t="s">
        <v>211</v>
      </c>
      <c r="M340" t="s">
        <v>3323</v>
      </c>
      <c r="N340">
        <v>120</v>
      </c>
      <c r="O340" t="s">
        <v>2262</v>
      </c>
      <c r="P340">
        <v>-0.5</v>
      </c>
      <c r="Q340" t="s">
        <v>109</v>
      </c>
      <c r="R340" t="s">
        <v>108</v>
      </c>
      <c r="S340" t="s">
        <v>108</v>
      </c>
      <c r="T340" t="s">
        <v>108</v>
      </c>
      <c r="U340">
        <v>1238</v>
      </c>
      <c r="V340">
        <v>185</v>
      </c>
      <c r="W340">
        <v>405</v>
      </c>
      <c r="X340">
        <v>89</v>
      </c>
      <c r="Y340">
        <v>248</v>
      </c>
      <c r="Z340">
        <v>68</v>
      </c>
      <c r="AA340" t="s">
        <v>108</v>
      </c>
      <c r="AB340">
        <v>41</v>
      </c>
      <c r="AC340">
        <v>36</v>
      </c>
      <c r="AD340">
        <v>716.65099999999995</v>
      </c>
      <c r="AE340">
        <v>6.6666699999999995E-2</v>
      </c>
      <c r="AF340">
        <v>0.418688</v>
      </c>
      <c r="AH340">
        <v>19.5</v>
      </c>
      <c r="AI340">
        <f t="shared" si="20"/>
        <v>4.2894701646452635E-2</v>
      </c>
      <c r="AJ340">
        <f t="shared" si="21"/>
        <v>0.22589185091092656</v>
      </c>
      <c r="AK340">
        <f t="shared" si="22"/>
        <v>2.613200517314318E-2</v>
      </c>
      <c r="AL340">
        <f t="shared" si="23"/>
        <v>1.4798841235141857E-4</v>
      </c>
      <c r="AM340">
        <f>U340 - AVERAGEIFS('Placebo Males'!U:U, 'Placebo Males'!B:B, B340, 'Placebo Males'!P:P, P340)</f>
        <v>-30.333333333333258</v>
      </c>
      <c r="AN340">
        <f>V340 - AVERAGEIFS('Placebo Males'!V:V, 'Placebo Males'!B:B, B340, 'Placebo Males'!P:P, P340)</f>
        <v>6</v>
      </c>
      <c r="AO340">
        <f>W340 - AVERAGEIFS('Placebo Males'!W:W, 'Placebo Males'!B:B, B340, 'Placebo Males'!P:P, P340)</f>
        <v>4</v>
      </c>
      <c r="AP340">
        <f>X340 - AVERAGEIFS('Placebo Males'!X:X, 'Placebo Males'!B:B, B340, 'Placebo Males'!P:P, P340)</f>
        <v>-10.666666666666671</v>
      </c>
      <c r="AQ340">
        <f>Y340 - AVERAGEIFS('Placebo Males'!Y:Y, 'Placebo Males'!B:B, B340, 'Placebo Males'!P:P, P340)</f>
        <v>13.333333333333343</v>
      </c>
      <c r="AR340">
        <f>Z340 - AVERAGEIFS('Placebo Males'!Z:Z, 'Placebo Males'!B:B, B340, 'Placebo Males'!P:P, P340)</f>
        <v>1.3333333333333286</v>
      </c>
      <c r="AS340">
        <f>AB340 - AVERAGEIFS('Placebo Males'!AB:AB, 'Placebo Males'!B:B, B340, 'Placebo Males'!P:P, P340)</f>
        <v>-4</v>
      </c>
      <c r="AT340">
        <f>AC340 - AVERAGEIFS('Placebo Males'!AC:AC, 'Placebo Males'!B:B, B340, 'Placebo Males'!P:P, P340)</f>
        <v>9.3333333333333321</v>
      </c>
      <c r="AU340">
        <f>AD340 - AVERAGEIFS('Placebo Males'!AD:AD, 'Placebo Males'!B:B, B340, 'Placebo Males'!P:P, P340)</f>
        <v>-26.397000000000162</v>
      </c>
      <c r="AV340">
        <f>AE340 - AVERAGEIFS('Placebo Males'!AE:AE, 'Placebo Males'!B:B, B340, 'Placebo Males'!P:P, P340)</f>
        <v>7.048799999999994E-3</v>
      </c>
      <c r="AW340">
        <f>AF340 - AVERAGEIFS('Placebo Males'!AF:AF, 'Placebo Males'!B:B, B340, 'Placebo Males'!P:P, P340)</f>
        <v>2.090000000000003E-2</v>
      </c>
    </row>
    <row r="341" spans="1:49" x14ac:dyDescent="0.25">
      <c r="A341" t="s">
        <v>3662</v>
      </c>
      <c r="B341">
        <v>1019</v>
      </c>
      <c r="C341" t="s">
        <v>102</v>
      </c>
      <c r="D341">
        <v>26</v>
      </c>
      <c r="E341">
        <v>176</v>
      </c>
      <c r="F341">
        <v>81.3</v>
      </c>
      <c r="G341">
        <v>109</v>
      </c>
      <c r="H341">
        <v>54.75</v>
      </c>
      <c r="I341" t="s">
        <v>458</v>
      </c>
      <c r="J341" t="s">
        <v>104</v>
      </c>
      <c r="K341" t="s">
        <v>459</v>
      </c>
      <c r="L341" t="s">
        <v>211</v>
      </c>
      <c r="M341" t="s">
        <v>3323</v>
      </c>
      <c r="N341">
        <v>120</v>
      </c>
      <c r="O341" t="s">
        <v>2262</v>
      </c>
      <c r="P341">
        <v>-0.5</v>
      </c>
      <c r="Q341" t="s">
        <v>109</v>
      </c>
      <c r="R341" t="s">
        <v>108</v>
      </c>
      <c r="S341" t="s">
        <v>108</v>
      </c>
      <c r="T341" t="s">
        <v>108</v>
      </c>
      <c r="U341">
        <v>1202</v>
      </c>
      <c r="V341">
        <v>182</v>
      </c>
      <c r="W341">
        <v>401</v>
      </c>
      <c r="X341">
        <v>83</v>
      </c>
      <c r="Y341">
        <v>248</v>
      </c>
      <c r="Z341">
        <v>70</v>
      </c>
      <c r="AA341" t="s">
        <v>108</v>
      </c>
      <c r="AB341">
        <v>42</v>
      </c>
      <c r="AC341">
        <v>34</v>
      </c>
      <c r="AD341">
        <v>724.98699999999997</v>
      </c>
      <c r="AE341">
        <v>8.6956500000000006E-2</v>
      </c>
      <c r="AF341">
        <v>0.43519000000000002</v>
      </c>
      <c r="AH341">
        <v>19.5</v>
      </c>
      <c r="AI341">
        <f t="shared" si="20"/>
        <v>4.2894701646452635E-2</v>
      </c>
      <c r="AJ341">
        <f t="shared" si="21"/>
        <v>0.22589185091092656</v>
      </c>
      <c r="AK341">
        <f t="shared" si="22"/>
        <v>2.613200517314318E-2</v>
      </c>
      <c r="AL341">
        <f t="shared" si="23"/>
        <v>1.4798841235141857E-4</v>
      </c>
      <c r="AM341">
        <f>U341 - AVERAGEIFS('Placebo Males'!U:U, 'Placebo Males'!B:B, B341, 'Placebo Males'!P:P, P341)</f>
        <v>-66.333333333333258</v>
      </c>
      <c r="AN341">
        <f>V341 - AVERAGEIFS('Placebo Males'!V:V, 'Placebo Males'!B:B, B341, 'Placebo Males'!P:P, P341)</f>
        <v>3</v>
      </c>
      <c r="AO341">
        <f>W341 - AVERAGEIFS('Placebo Males'!W:W, 'Placebo Males'!B:B, B341, 'Placebo Males'!P:P, P341)</f>
        <v>0</v>
      </c>
      <c r="AP341">
        <f>X341 - AVERAGEIFS('Placebo Males'!X:X, 'Placebo Males'!B:B, B341, 'Placebo Males'!P:P, P341)</f>
        <v>-16.666666666666671</v>
      </c>
      <c r="AQ341">
        <f>Y341 - AVERAGEIFS('Placebo Males'!Y:Y, 'Placebo Males'!B:B, B341, 'Placebo Males'!P:P, P341)</f>
        <v>13.333333333333343</v>
      </c>
      <c r="AR341">
        <f>Z341 - AVERAGEIFS('Placebo Males'!Z:Z, 'Placebo Males'!B:B, B341, 'Placebo Males'!P:P, P341)</f>
        <v>3.3333333333333286</v>
      </c>
      <c r="AS341">
        <f>AB341 - AVERAGEIFS('Placebo Males'!AB:AB, 'Placebo Males'!B:B, B341, 'Placebo Males'!P:P, P341)</f>
        <v>-3</v>
      </c>
      <c r="AT341">
        <f>AC341 - AVERAGEIFS('Placebo Males'!AC:AC, 'Placebo Males'!B:B, B341, 'Placebo Males'!P:P, P341)</f>
        <v>7.3333333333333321</v>
      </c>
      <c r="AU341">
        <f>AD341 - AVERAGEIFS('Placebo Males'!AD:AD, 'Placebo Males'!B:B, B341, 'Placebo Males'!P:P, P341)</f>
        <v>-18.061000000000149</v>
      </c>
      <c r="AV341">
        <f>AE341 - AVERAGEIFS('Placebo Males'!AE:AE, 'Placebo Males'!B:B, B341, 'Placebo Males'!P:P, P341)</f>
        <v>2.7338600000000005E-2</v>
      </c>
      <c r="AW341">
        <f>AF341 - AVERAGEIFS('Placebo Males'!AF:AF, 'Placebo Males'!B:B, B341, 'Placebo Males'!P:P, P341)</f>
        <v>3.7402000000000046E-2</v>
      </c>
    </row>
    <row r="342" spans="1:49" x14ac:dyDescent="0.25">
      <c r="A342" t="s">
        <v>3663</v>
      </c>
      <c r="B342">
        <v>1019</v>
      </c>
      <c r="C342" t="s">
        <v>102</v>
      </c>
      <c r="D342">
        <v>26</v>
      </c>
      <c r="E342">
        <v>176</v>
      </c>
      <c r="F342">
        <v>81.3</v>
      </c>
      <c r="G342">
        <v>109</v>
      </c>
      <c r="H342">
        <v>54.75</v>
      </c>
      <c r="I342" t="s">
        <v>458</v>
      </c>
      <c r="J342" t="s">
        <v>104</v>
      </c>
      <c r="K342" t="s">
        <v>459</v>
      </c>
      <c r="L342" t="s">
        <v>211</v>
      </c>
      <c r="M342" t="s">
        <v>3323</v>
      </c>
      <c r="N342">
        <v>120</v>
      </c>
      <c r="O342" t="s">
        <v>2262</v>
      </c>
      <c r="P342">
        <v>0.5</v>
      </c>
      <c r="Q342" t="s">
        <v>113</v>
      </c>
      <c r="R342" t="s">
        <v>3327</v>
      </c>
      <c r="S342">
        <v>101</v>
      </c>
      <c r="T342" t="s">
        <v>2266</v>
      </c>
      <c r="U342">
        <v>1076</v>
      </c>
      <c r="V342">
        <v>198</v>
      </c>
      <c r="W342">
        <v>378</v>
      </c>
      <c r="X342">
        <v>87</v>
      </c>
      <c r="Y342">
        <v>224</v>
      </c>
      <c r="Z342">
        <v>67</v>
      </c>
      <c r="AA342" t="s">
        <v>108</v>
      </c>
      <c r="AB342">
        <v>46</v>
      </c>
      <c r="AC342">
        <v>27</v>
      </c>
      <c r="AD342">
        <v>643.49300000000005</v>
      </c>
      <c r="AE342">
        <v>0.11627899999999999</v>
      </c>
      <c r="AF342">
        <v>0.38266600000000001</v>
      </c>
      <c r="AH342">
        <v>19.100000000000001</v>
      </c>
      <c r="AI342">
        <f t="shared" si="20"/>
        <v>4.2014810330627962E-2</v>
      </c>
      <c r="AJ342">
        <f t="shared" si="21"/>
        <v>0.2230056195937421</v>
      </c>
      <c r="AK342">
        <f t="shared" si="22"/>
        <v>2.5666645072497385E-2</v>
      </c>
      <c r="AL342">
        <f t="shared" si="23"/>
        <v>1.4396529245330747E-4</v>
      </c>
      <c r="AM342">
        <f>U342 - AVERAGEIFS('Placebo Males'!U:U, 'Placebo Males'!B:B, B342, 'Placebo Males'!P:P, P342)</f>
        <v>-176.66666666666674</v>
      </c>
      <c r="AN342">
        <f>V342 - AVERAGEIFS('Placebo Males'!V:V, 'Placebo Males'!B:B, B342, 'Placebo Males'!P:P, P342)</f>
        <v>19.666666666666657</v>
      </c>
      <c r="AO342">
        <f>W342 - AVERAGEIFS('Placebo Males'!W:W, 'Placebo Males'!B:B, B342, 'Placebo Males'!P:P, P342)</f>
        <v>-25.333333333333314</v>
      </c>
      <c r="AP342">
        <f>X342 - AVERAGEIFS('Placebo Males'!X:X, 'Placebo Males'!B:B, B342, 'Placebo Males'!P:P, P342)</f>
        <v>-11.666666666666671</v>
      </c>
      <c r="AQ342">
        <f>Y342 - AVERAGEIFS('Placebo Males'!Y:Y, 'Placebo Males'!B:B, B342, 'Placebo Males'!P:P, P342)</f>
        <v>-13.666666666666657</v>
      </c>
      <c r="AR342">
        <f>Z342 - AVERAGEIFS('Placebo Males'!Z:Z, 'Placebo Males'!B:B, B342, 'Placebo Males'!P:P, P342)</f>
        <v>0</v>
      </c>
      <c r="AS342">
        <f>AB342 - AVERAGEIFS('Placebo Males'!AB:AB, 'Placebo Males'!B:B, B342, 'Placebo Males'!P:P, P342)</f>
        <v>0.3333333333333357</v>
      </c>
      <c r="AT342">
        <f>AC342 - AVERAGEIFS('Placebo Males'!AC:AC, 'Placebo Males'!B:B, B342, 'Placebo Males'!P:P, P342)</f>
        <v>0.66666666666666785</v>
      </c>
      <c r="AU342">
        <f>AD342 - AVERAGEIFS('Placebo Males'!AD:AD, 'Placebo Males'!B:B, B342, 'Placebo Males'!P:P, P342)</f>
        <v>-136.58100000000002</v>
      </c>
      <c r="AV342">
        <f>AE342 - AVERAGEIFS('Placebo Males'!AE:AE, 'Placebo Males'!B:B, B342, 'Placebo Males'!P:P, P342)</f>
        <v>5.5144433333333326E-2</v>
      </c>
      <c r="AW342">
        <f>AF342 - AVERAGEIFS('Placebo Males'!AF:AF, 'Placebo Males'!B:B, B342, 'Placebo Males'!P:P, P342)</f>
        <v>-1.3071666666666704E-2</v>
      </c>
    </row>
    <row r="343" spans="1:49" x14ac:dyDescent="0.25">
      <c r="A343" t="s">
        <v>3664</v>
      </c>
      <c r="B343">
        <v>1019</v>
      </c>
      <c r="C343" t="s">
        <v>102</v>
      </c>
      <c r="D343">
        <v>26</v>
      </c>
      <c r="E343">
        <v>176</v>
      </c>
      <c r="F343">
        <v>81.3</v>
      </c>
      <c r="G343">
        <v>109</v>
      </c>
      <c r="H343">
        <v>54.75</v>
      </c>
      <c r="I343" t="s">
        <v>458</v>
      </c>
      <c r="J343" t="s">
        <v>104</v>
      </c>
      <c r="K343" t="s">
        <v>459</v>
      </c>
      <c r="L343" t="s">
        <v>211</v>
      </c>
      <c r="M343" t="s">
        <v>3323</v>
      </c>
      <c r="N343">
        <v>120</v>
      </c>
      <c r="O343" t="s">
        <v>2262</v>
      </c>
      <c r="P343">
        <v>0.5</v>
      </c>
      <c r="Q343" t="s">
        <v>113</v>
      </c>
      <c r="R343" t="s">
        <v>3327</v>
      </c>
      <c r="S343">
        <v>101</v>
      </c>
      <c r="T343" t="s">
        <v>2266</v>
      </c>
      <c r="U343">
        <v>1095</v>
      </c>
      <c r="V343">
        <v>194</v>
      </c>
      <c r="W343">
        <v>381</v>
      </c>
      <c r="X343">
        <v>89</v>
      </c>
      <c r="Y343">
        <v>224</v>
      </c>
      <c r="Z343">
        <v>68</v>
      </c>
      <c r="AA343" t="s">
        <v>108</v>
      </c>
      <c r="AB343">
        <v>42</v>
      </c>
      <c r="AC343">
        <v>30</v>
      </c>
      <c r="AD343">
        <v>682.50099999999998</v>
      </c>
      <c r="AE343">
        <v>9.3023300000000003E-2</v>
      </c>
      <c r="AF343">
        <v>0.393984</v>
      </c>
      <c r="AH343">
        <v>19.100000000000001</v>
      </c>
      <c r="AI343">
        <f t="shared" si="20"/>
        <v>4.2014810330627962E-2</v>
      </c>
      <c r="AJ343">
        <f t="shared" si="21"/>
        <v>0.2230056195937421</v>
      </c>
      <c r="AK343">
        <f t="shared" si="22"/>
        <v>2.5666645072497385E-2</v>
      </c>
      <c r="AL343">
        <f t="shared" si="23"/>
        <v>1.4396529245330747E-4</v>
      </c>
      <c r="AM343">
        <f>U343 - AVERAGEIFS('Placebo Males'!U:U, 'Placebo Males'!B:B, B343, 'Placebo Males'!P:P, P343)</f>
        <v>-157.66666666666674</v>
      </c>
      <c r="AN343">
        <f>V343 - AVERAGEIFS('Placebo Males'!V:V, 'Placebo Males'!B:B, B343, 'Placebo Males'!P:P, P343)</f>
        <v>15.666666666666657</v>
      </c>
      <c r="AO343">
        <f>W343 - AVERAGEIFS('Placebo Males'!W:W, 'Placebo Males'!B:B, B343, 'Placebo Males'!P:P, P343)</f>
        <v>-22.333333333333314</v>
      </c>
      <c r="AP343">
        <f>X343 - AVERAGEIFS('Placebo Males'!X:X, 'Placebo Males'!B:B, B343, 'Placebo Males'!P:P, P343)</f>
        <v>-9.6666666666666714</v>
      </c>
      <c r="AQ343">
        <f>Y343 - AVERAGEIFS('Placebo Males'!Y:Y, 'Placebo Males'!B:B, B343, 'Placebo Males'!P:P, P343)</f>
        <v>-13.666666666666657</v>
      </c>
      <c r="AR343">
        <f>Z343 - AVERAGEIFS('Placebo Males'!Z:Z, 'Placebo Males'!B:B, B343, 'Placebo Males'!P:P, P343)</f>
        <v>1</v>
      </c>
      <c r="AS343">
        <f>AB343 - AVERAGEIFS('Placebo Males'!AB:AB, 'Placebo Males'!B:B, B343, 'Placebo Males'!P:P, P343)</f>
        <v>-3.6666666666666643</v>
      </c>
      <c r="AT343">
        <f>AC343 - AVERAGEIFS('Placebo Males'!AC:AC, 'Placebo Males'!B:B, B343, 'Placebo Males'!P:P, P343)</f>
        <v>3.6666666666666679</v>
      </c>
      <c r="AU343">
        <f>AD343 - AVERAGEIFS('Placebo Males'!AD:AD, 'Placebo Males'!B:B, B343, 'Placebo Males'!P:P, P343)</f>
        <v>-97.573000000000093</v>
      </c>
      <c r="AV343">
        <f>AE343 - AVERAGEIFS('Placebo Males'!AE:AE, 'Placebo Males'!B:B, B343, 'Placebo Males'!P:P, P343)</f>
        <v>3.1888733333333336E-2</v>
      </c>
      <c r="AW343">
        <f>AF343 - AVERAGEIFS('Placebo Males'!AF:AF, 'Placebo Males'!B:B, B343, 'Placebo Males'!P:P, P343)</f>
        <v>-1.7536666666667089E-3</v>
      </c>
    </row>
    <row r="344" spans="1:49" x14ac:dyDescent="0.25">
      <c r="A344" t="s">
        <v>3665</v>
      </c>
      <c r="B344">
        <v>1019</v>
      </c>
      <c r="C344" t="s">
        <v>102</v>
      </c>
      <c r="D344">
        <v>26</v>
      </c>
      <c r="E344">
        <v>176</v>
      </c>
      <c r="F344">
        <v>81.3</v>
      </c>
      <c r="G344">
        <v>109</v>
      </c>
      <c r="H344">
        <v>54.75</v>
      </c>
      <c r="I344" t="s">
        <v>458</v>
      </c>
      <c r="J344" t="s">
        <v>104</v>
      </c>
      <c r="K344" t="s">
        <v>459</v>
      </c>
      <c r="L344" t="s">
        <v>211</v>
      </c>
      <c r="M344" t="s">
        <v>3323</v>
      </c>
      <c r="N344">
        <v>120</v>
      </c>
      <c r="O344" t="s">
        <v>2262</v>
      </c>
      <c r="P344">
        <v>0.5</v>
      </c>
      <c r="Q344" t="s">
        <v>113</v>
      </c>
      <c r="R344" t="s">
        <v>3327</v>
      </c>
      <c r="S344">
        <v>101</v>
      </c>
      <c r="T344" t="s">
        <v>2266</v>
      </c>
      <c r="U344">
        <v>1090</v>
      </c>
      <c r="V344">
        <v>193</v>
      </c>
      <c r="W344">
        <v>381</v>
      </c>
      <c r="X344">
        <v>90</v>
      </c>
      <c r="Y344">
        <v>224</v>
      </c>
      <c r="Z344">
        <v>67</v>
      </c>
      <c r="AA344" t="s">
        <v>108</v>
      </c>
      <c r="AB344">
        <v>43</v>
      </c>
      <c r="AC344">
        <v>30</v>
      </c>
      <c r="AD344">
        <v>637.09100000000001</v>
      </c>
      <c r="AE344">
        <v>9.7560999999999995E-2</v>
      </c>
      <c r="AF344">
        <v>0.38815300000000003</v>
      </c>
      <c r="AH344">
        <v>19.100000000000001</v>
      </c>
      <c r="AI344">
        <f t="shared" si="20"/>
        <v>4.2014810330627962E-2</v>
      </c>
      <c r="AJ344">
        <f t="shared" si="21"/>
        <v>0.2230056195937421</v>
      </c>
      <c r="AK344">
        <f t="shared" si="22"/>
        <v>2.5666645072497385E-2</v>
      </c>
      <c r="AL344">
        <f t="shared" si="23"/>
        <v>1.4396529245330747E-4</v>
      </c>
      <c r="AM344">
        <f>U344 - AVERAGEIFS('Placebo Males'!U:U, 'Placebo Males'!B:B, B344, 'Placebo Males'!P:P, P344)</f>
        <v>-162.66666666666674</v>
      </c>
      <c r="AN344">
        <f>V344 - AVERAGEIFS('Placebo Males'!V:V, 'Placebo Males'!B:B, B344, 'Placebo Males'!P:P, P344)</f>
        <v>14.666666666666657</v>
      </c>
      <c r="AO344">
        <f>W344 - AVERAGEIFS('Placebo Males'!W:W, 'Placebo Males'!B:B, B344, 'Placebo Males'!P:P, P344)</f>
        <v>-22.333333333333314</v>
      </c>
      <c r="AP344">
        <f>X344 - AVERAGEIFS('Placebo Males'!X:X, 'Placebo Males'!B:B, B344, 'Placebo Males'!P:P, P344)</f>
        <v>-8.6666666666666714</v>
      </c>
      <c r="AQ344">
        <f>Y344 - AVERAGEIFS('Placebo Males'!Y:Y, 'Placebo Males'!B:B, B344, 'Placebo Males'!P:P, P344)</f>
        <v>-13.666666666666657</v>
      </c>
      <c r="AR344">
        <f>Z344 - AVERAGEIFS('Placebo Males'!Z:Z, 'Placebo Males'!B:B, B344, 'Placebo Males'!P:P, P344)</f>
        <v>0</v>
      </c>
      <c r="AS344">
        <f>AB344 - AVERAGEIFS('Placebo Males'!AB:AB, 'Placebo Males'!B:B, B344, 'Placebo Males'!P:P, P344)</f>
        <v>-2.6666666666666643</v>
      </c>
      <c r="AT344">
        <f>AC344 - AVERAGEIFS('Placebo Males'!AC:AC, 'Placebo Males'!B:B, B344, 'Placebo Males'!P:P, P344)</f>
        <v>3.6666666666666679</v>
      </c>
      <c r="AU344">
        <f>AD344 - AVERAGEIFS('Placebo Males'!AD:AD, 'Placebo Males'!B:B, B344, 'Placebo Males'!P:P, P344)</f>
        <v>-142.98300000000006</v>
      </c>
      <c r="AV344">
        <f>AE344 - AVERAGEIFS('Placebo Males'!AE:AE, 'Placebo Males'!B:B, B344, 'Placebo Males'!P:P, P344)</f>
        <v>3.6426433333333327E-2</v>
      </c>
      <c r="AW344">
        <f>AF344 - AVERAGEIFS('Placebo Males'!AF:AF, 'Placebo Males'!B:B, B344, 'Placebo Males'!P:P, P344)</f>
        <v>-7.584666666666684E-3</v>
      </c>
    </row>
    <row r="345" spans="1:49" x14ac:dyDescent="0.25">
      <c r="A345" t="s">
        <v>3666</v>
      </c>
      <c r="B345">
        <v>1019</v>
      </c>
      <c r="C345" t="s">
        <v>102</v>
      </c>
      <c r="D345">
        <v>26</v>
      </c>
      <c r="E345">
        <v>176</v>
      </c>
      <c r="F345">
        <v>81.3</v>
      </c>
      <c r="G345">
        <v>109</v>
      </c>
      <c r="H345">
        <v>54.75</v>
      </c>
      <c r="I345" t="s">
        <v>458</v>
      </c>
      <c r="J345" t="s">
        <v>104</v>
      </c>
      <c r="K345" t="s">
        <v>459</v>
      </c>
      <c r="L345" t="s">
        <v>211</v>
      </c>
      <c r="M345" t="s">
        <v>3323</v>
      </c>
      <c r="N345">
        <v>120</v>
      </c>
      <c r="O345" t="s">
        <v>2262</v>
      </c>
      <c r="P345">
        <v>1</v>
      </c>
      <c r="Q345" t="s">
        <v>113</v>
      </c>
      <c r="R345" t="s">
        <v>3327</v>
      </c>
      <c r="S345">
        <v>101</v>
      </c>
      <c r="T345" t="s">
        <v>2266</v>
      </c>
      <c r="U345">
        <v>1070</v>
      </c>
      <c r="V345">
        <v>208</v>
      </c>
      <c r="W345">
        <v>383</v>
      </c>
      <c r="X345">
        <v>91</v>
      </c>
      <c r="Y345">
        <v>226</v>
      </c>
      <c r="Z345">
        <v>66</v>
      </c>
      <c r="AA345" t="s">
        <v>108</v>
      </c>
      <c r="AB345">
        <v>42</v>
      </c>
      <c r="AC345">
        <v>29</v>
      </c>
      <c r="AD345">
        <v>685.20600000000002</v>
      </c>
      <c r="AE345">
        <v>6.6666699999999995E-2</v>
      </c>
      <c r="AF345">
        <v>0.38299699999999998</v>
      </c>
      <c r="AH345">
        <v>18.600000000000001</v>
      </c>
      <c r="AI345">
        <f t="shared" si="20"/>
        <v>4.0914946185847123E-2</v>
      </c>
      <c r="AJ345">
        <f t="shared" si="21"/>
        <v>0.21935012467767523</v>
      </c>
      <c r="AK345">
        <f t="shared" si="22"/>
        <v>2.5082804253210633E-2</v>
      </c>
      <c r="AL345">
        <f t="shared" si="23"/>
        <v>1.3897536028328883E-4</v>
      </c>
      <c r="AM345">
        <f>U345 - AVERAGEIFS('Placebo Males'!U:U, 'Placebo Males'!B:B, B345, 'Placebo Males'!P:P, P345)</f>
        <v>-191.66666666666674</v>
      </c>
      <c r="AN345">
        <f>V345 - AVERAGEIFS('Placebo Males'!V:V, 'Placebo Males'!B:B, B345, 'Placebo Males'!P:P, P345)</f>
        <v>29.333333333333343</v>
      </c>
      <c r="AO345">
        <f>W345 - AVERAGEIFS('Placebo Males'!W:W, 'Placebo Males'!B:B, B345, 'Placebo Males'!P:P, P345)</f>
        <v>-17.666666666666686</v>
      </c>
      <c r="AP345">
        <f>X345 - AVERAGEIFS('Placebo Males'!X:X, 'Placebo Males'!B:B, B345, 'Placebo Males'!P:P, P345)</f>
        <v>-5</v>
      </c>
      <c r="AQ345">
        <f>Y345 - AVERAGEIFS('Placebo Males'!Y:Y, 'Placebo Males'!B:B, B345, 'Placebo Males'!P:P, P345)</f>
        <v>-11.333333333333343</v>
      </c>
      <c r="AR345">
        <f>Z345 - AVERAGEIFS('Placebo Males'!Z:Z, 'Placebo Males'!B:B, B345, 'Placebo Males'!P:P, P345)</f>
        <v>-1.3333333333333286</v>
      </c>
      <c r="AS345">
        <f>AB345 - AVERAGEIFS('Placebo Males'!AB:AB, 'Placebo Males'!B:B, B345, 'Placebo Males'!P:P, P345)</f>
        <v>-3.3333333333333357</v>
      </c>
      <c r="AT345">
        <f>AC345 - AVERAGEIFS('Placebo Males'!AC:AC, 'Placebo Males'!B:B, B345, 'Placebo Males'!P:P, P345)</f>
        <v>4</v>
      </c>
      <c r="AU345">
        <f>AD345 - AVERAGEIFS('Placebo Males'!AD:AD, 'Placebo Males'!B:B, B345, 'Placebo Males'!P:P, P345)</f>
        <v>-108.35933333333332</v>
      </c>
      <c r="AV345">
        <f>AE345 - AVERAGEIFS('Placebo Males'!AE:AE, 'Placebo Males'!B:B, B345, 'Placebo Males'!P:P, P345)</f>
        <v>-2.9581000000000052E-3</v>
      </c>
      <c r="AW345">
        <f>AF345 - AVERAGEIFS('Placebo Males'!AF:AF, 'Placebo Males'!B:B, B345, 'Placebo Males'!P:P, P345)</f>
        <v>-2.5196333333333376E-2</v>
      </c>
    </row>
    <row r="346" spans="1:49" x14ac:dyDescent="0.25">
      <c r="A346" t="s">
        <v>3667</v>
      </c>
      <c r="B346">
        <v>1019</v>
      </c>
      <c r="C346" t="s">
        <v>102</v>
      </c>
      <c r="D346">
        <v>26</v>
      </c>
      <c r="E346">
        <v>176</v>
      </c>
      <c r="F346">
        <v>81.3</v>
      </c>
      <c r="G346">
        <v>109</v>
      </c>
      <c r="H346">
        <v>54.75</v>
      </c>
      <c r="I346" t="s">
        <v>458</v>
      </c>
      <c r="J346" t="s">
        <v>104</v>
      </c>
      <c r="K346" t="s">
        <v>459</v>
      </c>
      <c r="L346" t="s">
        <v>211</v>
      </c>
      <c r="M346" t="s">
        <v>3323</v>
      </c>
      <c r="N346">
        <v>120</v>
      </c>
      <c r="O346" t="s">
        <v>2262</v>
      </c>
      <c r="P346">
        <v>1</v>
      </c>
      <c r="Q346" t="s">
        <v>113</v>
      </c>
      <c r="R346" t="s">
        <v>3327</v>
      </c>
      <c r="S346">
        <v>101</v>
      </c>
      <c r="T346" t="s">
        <v>2266</v>
      </c>
      <c r="U346">
        <v>1104</v>
      </c>
      <c r="V346">
        <v>209</v>
      </c>
      <c r="W346">
        <v>383</v>
      </c>
      <c r="X346">
        <v>84</v>
      </c>
      <c r="Y346">
        <v>232</v>
      </c>
      <c r="Z346">
        <v>67</v>
      </c>
      <c r="AA346" t="s">
        <v>108</v>
      </c>
      <c r="AB346">
        <v>44</v>
      </c>
      <c r="AC346">
        <v>31</v>
      </c>
      <c r="AD346">
        <v>672.22799999999995</v>
      </c>
      <c r="AE346">
        <v>0.119048</v>
      </c>
      <c r="AF346">
        <v>0.39851500000000001</v>
      </c>
      <c r="AH346">
        <v>18.600000000000001</v>
      </c>
      <c r="AI346">
        <f t="shared" si="20"/>
        <v>4.0914946185847123E-2</v>
      </c>
      <c r="AJ346">
        <f t="shared" si="21"/>
        <v>0.21935012467767523</v>
      </c>
      <c r="AK346">
        <f t="shared" si="22"/>
        <v>2.5082804253210633E-2</v>
      </c>
      <c r="AL346">
        <f t="shared" si="23"/>
        <v>1.3897536028328883E-4</v>
      </c>
      <c r="AM346">
        <f>U346 - AVERAGEIFS('Placebo Males'!U:U, 'Placebo Males'!B:B, B346, 'Placebo Males'!P:P, P346)</f>
        <v>-157.66666666666674</v>
      </c>
      <c r="AN346">
        <f>V346 - AVERAGEIFS('Placebo Males'!V:V, 'Placebo Males'!B:B, B346, 'Placebo Males'!P:P, P346)</f>
        <v>30.333333333333343</v>
      </c>
      <c r="AO346">
        <f>W346 - AVERAGEIFS('Placebo Males'!W:W, 'Placebo Males'!B:B, B346, 'Placebo Males'!P:P, P346)</f>
        <v>-17.666666666666686</v>
      </c>
      <c r="AP346">
        <f>X346 - AVERAGEIFS('Placebo Males'!X:X, 'Placebo Males'!B:B, B346, 'Placebo Males'!P:P, P346)</f>
        <v>-12</v>
      </c>
      <c r="AQ346">
        <f>Y346 - AVERAGEIFS('Placebo Males'!Y:Y, 'Placebo Males'!B:B, B346, 'Placebo Males'!P:P, P346)</f>
        <v>-5.3333333333333428</v>
      </c>
      <c r="AR346">
        <f>Z346 - AVERAGEIFS('Placebo Males'!Z:Z, 'Placebo Males'!B:B, B346, 'Placebo Males'!P:P, P346)</f>
        <v>-0.3333333333333286</v>
      </c>
      <c r="AS346">
        <f>AB346 - AVERAGEIFS('Placebo Males'!AB:AB, 'Placebo Males'!B:B, B346, 'Placebo Males'!P:P, P346)</f>
        <v>-1.3333333333333357</v>
      </c>
      <c r="AT346">
        <f>AC346 - AVERAGEIFS('Placebo Males'!AC:AC, 'Placebo Males'!B:B, B346, 'Placebo Males'!P:P, P346)</f>
        <v>6</v>
      </c>
      <c r="AU346">
        <f>AD346 - AVERAGEIFS('Placebo Males'!AD:AD, 'Placebo Males'!B:B, B346, 'Placebo Males'!P:P, P346)</f>
        <v>-121.33733333333339</v>
      </c>
      <c r="AV346">
        <f>AE346 - AVERAGEIFS('Placebo Males'!AE:AE, 'Placebo Males'!B:B, B346, 'Placebo Males'!P:P, P346)</f>
        <v>4.94232E-2</v>
      </c>
      <c r="AW346">
        <f>AF346 - AVERAGEIFS('Placebo Males'!AF:AF, 'Placebo Males'!B:B, B346, 'Placebo Males'!P:P, P346)</f>
        <v>-9.6783333333333443E-3</v>
      </c>
    </row>
    <row r="347" spans="1:49" x14ac:dyDescent="0.25">
      <c r="A347" t="s">
        <v>3668</v>
      </c>
      <c r="B347">
        <v>1019</v>
      </c>
      <c r="C347" t="s">
        <v>102</v>
      </c>
      <c r="D347">
        <v>26</v>
      </c>
      <c r="E347">
        <v>176</v>
      </c>
      <c r="F347">
        <v>81.3</v>
      </c>
      <c r="G347">
        <v>109</v>
      </c>
      <c r="H347">
        <v>54.75</v>
      </c>
      <c r="I347" t="s">
        <v>458</v>
      </c>
      <c r="J347" t="s">
        <v>104</v>
      </c>
      <c r="K347" t="s">
        <v>459</v>
      </c>
      <c r="L347" t="s">
        <v>211</v>
      </c>
      <c r="M347" t="s">
        <v>3323</v>
      </c>
      <c r="N347">
        <v>120</v>
      </c>
      <c r="O347" t="s">
        <v>2262</v>
      </c>
      <c r="P347">
        <v>1</v>
      </c>
      <c r="Q347" t="s">
        <v>113</v>
      </c>
      <c r="R347" t="s">
        <v>3327</v>
      </c>
      <c r="S347">
        <v>101</v>
      </c>
      <c r="T347" t="s">
        <v>2266</v>
      </c>
      <c r="U347">
        <v>1082</v>
      </c>
      <c r="V347">
        <v>204</v>
      </c>
      <c r="W347">
        <v>383</v>
      </c>
      <c r="X347">
        <v>90</v>
      </c>
      <c r="Y347">
        <v>226</v>
      </c>
      <c r="Z347">
        <v>67</v>
      </c>
      <c r="AA347" t="s">
        <v>108</v>
      </c>
      <c r="AB347">
        <v>43</v>
      </c>
      <c r="AC347">
        <v>29</v>
      </c>
      <c r="AD347">
        <v>673.62199999999996</v>
      </c>
      <c r="AE347">
        <v>9.3023300000000003E-2</v>
      </c>
      <c r="AF347">
        <v>0.40307700000000002</v>
      </c>
      <c r="AH347">
        <v>18.600000000000001</v>
      </c>
      <c r="AI347">
        <f t="shared" si="20"/>
        <v>4.0914946185847123E-2</v>
      </c>
      <c r="AJ347">
        <f t="shared" si="21"/>
        <v>0.21935012467767523</v>
      </c>
      <c r="AK347">
        <f t="shared" si="22"/>
        <v>2.5082804253210633E-2</v>
      </c>
      <c r="AL347">
        <f t="shared" si="23"/>
        <v>1.3897536028328883E-4</v>
      </c>
      <c r="AM347">
        <f>U347 - AVERAGEIFS('Placebo Males'!U:U, 'Placebo Males'!B:B, B347, 'Placebo Males'!P:P, P347)</f>
        <v>-179.66666666666674</v>
      </c>
      <c r="AN347">
        <f>V347 - AVERAGEIFS('Placebo Males'!V:V, 'Placebo Males'!B:B, B347, 'Placebo Males'!P:P, P347)</f>
        <v>25.333333333333343</v>
      </c>
      <c r="AO347">
        <f>W347 - AVERAGEIFS('Placebo Males'!W:W, 'Placebo Males'!B:B, B347, 'Placebo Males'!P:P, P347)</f>
        <v>-17.666666666666686</v>
      </c>
      <c r="AP347">
        <f>X347 - AVERAGEIFS('Placebo Males'!X:X, 'Placebo Males'!B:B, B347, 'Placebo Males'!P:P, P347)</f>
        <v>-6</v>
      </c>
      <c r="AQ347">
        <f>Y347 - AVERAGEIFS('Placebo Males'!Y:Y, 'Placebo Males'!B:B, B347, 'Placebo Males'!P:P, P347)</f>
        <v>-11.333333333333343</v>
      </c>
      <c r="AR347">
        <f>Z347 - AVERAGEIFS('Placebo Males'!Z:Z, 'Placebo Males'!B:B, B347, 'Placebo Males'!P:P, P347)</f>
        <v>-0.3333333333333286</v>
      </c>
      <c r="AS347">
        <f>AB347 - AVERAGEIFS('Placebo Males'!AB:AB, 'Placebo Males'!B:B, B347, 'Placebo Males'!P:P, P347)</f>
        <v>-2.3333333333333357</v>
      </c>
      <c r="AT347">
        <f>AC347 - AVERAGEIFS('Placebo Males'!AC:AC, 'Placebo Males'!B:B, B347, 'Placebo Males'!P:P, P347)</f>
        <v>4</v>
      </c>
      <c r="AU347">
        <f>AD347 - AVERAGEIFS('Placebo Males'!AD:AD, 'Placebo Males'!B:B, B347, 'Placebo Males'!P:P, P347)</f>
        <v>-119.94333333333338</v>
      </c>
      <c r="AV347">
        <f>AE347 - AVERAGEIFS('Placebo Males'!AE:AE, 'Placebo Males'!B:B, B347, 'Placebo Males'!P:P, P347)</f>
        <v>2.3398500000000003E-2</v>
      </c>
      <c r="AW347">
        <f>AF347 - AVERAGEIFS('Placebo Males'!AF:AF, 'Placebo Males'!B:B, B347, 'Placebo Males'!P:P, P347)</f>
        <v>-5.1163333333333338E-3</v>
      </c>
    </row>
    <row r="348" spans="1:49" x14ac:dyDescent="0.25">
      <c r="A348" t="s">
        <v>3669</v>
      </c>
      <c r="B348">
        <v>1019</v>
      </c>
      <c r="C348" t="s">
        <v>102</v>
      </c>
      <c r="D348">
        <v>26</v>
      </c>
      <c r="E348">
        <v>176</v>
      </c>
      <c r="F348">
        <v>81.3</v>
      </c>
      <c r="G348">
        <v>109</v>
      </c>
      <c r="H348">
        <v>54.75</v>
      </c>
      <c r="I348" t="s">
        <v>458</v>
      </c>
      <c r="J348" t="s">
        <v>104</v>
      </c>
      <c r="K348" t="s">
        <v>459</v>
      </c>
      <c r="L348" t="s">
        <v>211</v>
      </c>
      <c r="M348" t="s">
        <v>3323</v>
      </c>
      <c r="N348">
        <v>120</v>
      </c>
      <c r="O348" t="s">
        <v>2262</v>
      </c>
      <c r="P348">
        <v>1.5</v>
      </c>
      <c r="Q348" t="s">
        <v>113</v>
      </c>
      <c r="R348" t="s">
        <v>3327</v>
      </c>
      <c r="S348">
        <v>88.2</v>
      </c>
      <c r="T348" t="s">
        <v>2266</v>
      </c>
      <c r="U348">
        <v>1085</v>
      </c>
      <c r="V348">
        <v>196</v>
      </c>
      <c r="W348">
        <v>382</v>
      </c>
      <c r="X348">
        <v>89</v>
      </c>
      <c r="Y348">
        <v>227</v>
      </c>
      <c r="Z348">
        <v>66</v>
      </c>
      <c r="AA348" t="s">
        <v>108</v>
      </c>
      <c r="AB348">
        <v>41</v>
      </c>
      <c r="AC348">
        <v>31</v>
      </c>
      <c r="AD348">
        <v>722.69</v>
      </c>
      <c r="AE348">
        <v>8.8888900000000007E-2</v>
      </c>
      <c r="AF348">
        <v>0.38596200000000003</v>
      </c>
      <c r="AH348">
        <v>18.399999999999999</v>
      </c>
      <c r="AI348">
        <f t="shared" si="20"/>
        <v>4.0475000527934783E-2</v>
      </c>
      <c r="AJ348">
        <f t="shared" si="21"/>
        <v>0.21787274849622107</v>
      </c>
      <c r="AK348">
        <f t="shared" si="22"/>
        <v>2.4848590177300345E-2</v>
      </c>
      <c r="AL348">
        <f t="shared" si="23"/>
        <v>1.3699166969249887E-4</v>
      </c>
      <c r="AM348">
        <f>U348 - AVERAGEIFS('Placebo Males'!U:U, 'Placebo Males'!B:B, B348, 'Placebo Males'!P:P, P348)</f>
        <v>-145</v>
      </c>
      <c r="AN348">
        <f>V348 - AVERAGEIFS('Placebo Males'!V:V, 'Placebo Males'!B:B, B348, 'Placebo Males'!P:P, P348)</f>
        <v>12.666666666666657</v>
      </c>
      <c r="AO348">
        <f>W348 - AVERAGEIFS('Placebo Males'!W:W, 'Placebo Males'!B:B, B348, 'Placebo Males'!P:P, P348)</f>
        <v>-14.333333333333314</v>
      </c>
      <c r="AP348">
        <f>X348 - AVERAGEIFS('Placebo Males'!X:X, 'Placebo Males'!B:B, B348, 'Placebo Males'!P:P, P348)</f>
        <v>-6.3333333333333286</v>
      </c>
      <c r="AQ348">
        <f>Y348 - AVERAGEIFS('Placebo Males'!Y:Y, 'Placebo Males'!B:B, B348, 'Placebo Males'!P:P, P348)</f>
        <v>-7</v>
      </c>
      <c r="AR348">
        <f>Z348 - AVERAGEIFS('Placebo Males'!Z:Z, 'Placebo Males'!B:B, B348, 'Placebo Males'!P:P, P348)</f>
        <v>-1</v>
      </c>
      <c r="AS348">
        <f>AB348 - AVERAGEIFS('Placebo Males'!AB:AB, 'Placebo Males'!B:B, B348, 'Placebo Males'!P:P, P348)</f>
        <v>-2.3333333333333357</v>
      </c>
      <c r="AT348">
        <f>AC348 - AVERAGEIFS('Placebo Males'!AC:AC, 'Placebo Males'!B:B, B348, 'Placebo Males'!P:P, P348)</f>
        <v>2.3333333333333321</v>
      </c>
      <c r="AU348">
        <f>AD348 - AVERAGEIFS('Placebo Males'!AD:AD, 'Placebo Males'!B:B, B348, 'Placebo Males'!P:P, P348)</f>
        <v>-77.783999999999992</v>
      </c>
      <c r="AV348">
        <f>AE348 - AVERAGEIFS('Placebo Males'!AE:AE, 'Placebo Males'!B:B, B348, 'Placebo Males'!P:P, P348)</f>
        <v>2.063816666666668E-2</v>
      </c>
      <c r="AW348">
        <f>AF348 - AVERAGEIFS('Placebo Males'!AF:AF, 'Placebo Males'!B:B, B348, 'Placebo Males'!P:P, P348)</f>
        <v>-2.0610666666666611E-2</v>
      </c>
    </row>
    <row r="349" spans="1:49" x14ac:dyDescent="0.25">
      <c r="A349" t="s">
        <v>3670</v>
      </c>
      <c r="B349">
        <v>1019</v>
      </c>
      <c r="C349" t="s">
        <v>102</v>
      </c>
      <c r="D349">
        <v>26</v>
      </c>
      <c r="E349">
        <v>176</v>
      </c>
      <c r="F349">
        <v>81.3</v>
      </c>
      <c r="G349">
        <v>109</v>
      </c>
      <c r="H349">
        <v>54.75</v>
      </c>
      <c r="I349" t="s">
        <v>458</v>
      </c>
      <c r="J349" t="s">
        <v>104</v>
      </c>
      <c r="K349" t="s">
        <v>459</v>
      </c>
      <c r="L349" t="s">
        <v>211</v>
      </c>
      <c r="M349" t="s">
        <v>3323</v>
      </c>
      <c r="N349">
        <v>120</v>
      </c>
      <c r="O349" t="s">
        <v>2262</v>
      </c>
      <c r="P349">
        <v>1.5</v>
      </c>
      <c r="Q349" t="s">
        <v>113</v>
      </c>
      <c r="R349" t="s">
        <v>3327</v>
      </c>
      <c r="S349">
        <v>88.2</v>
      </c>
      <c r="T349" t="s">
        <v>2266</v>
      </c>
      <c r="U349">
        <v>1085</v>
      </c>
      <c r="V349">
        <v>202</v>
      </c>
      <c r="W349">
        <v>378</v>
      </c>
      <c r="X349">
        <v>85</v>
      </c>
      <c r="Y349">
        <v>227</v>
      </c>
      <c r="Z349">
        <v>66</v>
      </c>
      <c r="AA349" t="s">
        <v>108</v>
      </c>
      <c r="AB349">
        <v>44</v>
      </c>
      <c r="AC349">
        <v>29</v>
      </c>
      <c r="AD349">
        <v>723.88400000000001</v>
      </c>
      <c r="AE349">
        <v>9.3023300000000003E-2</v>
      </c>
      <c r="AF349">
        <v>0.37972099999999998</v>
      </c>
      <c r="AH349">
        <v>18.399999999999999</v>
      </c>
      <c r="AI349">
        <f t="shared" si="20"/>
        <v>4.0475000527934783E-2</v>
      </c>
      <c r="AJ349">
        <f t="shared" si="21"/>
        <v>0.21787274849622107</v>
      </c>
      <c r="AK349">
        <f t="shared" si="22"/>
        <v>2.4848590177300345E-2</v>
      </c>
      <c r="AL349">
        <f t="shared" si="23"/>
        <v>1.3699166969249887E-4</v>
      </c>
      <c r="AM349">
        <f>U349 - AVERAGEIFS('Placebo Males'!U:U, 'Placebo Males'!B:B, B349, 'Placebo Males'!P:P, P349)</f>
        <v>-145</v>
      </c>
      <c r="AN349">
        <f>V349 - AVERAGEIFS('Placebo Males'!V:V, 'Placebo Males'!B:B, B349, 'Placebo Males'!P:P, P349)</f>
        <v>18.666666666666657</v>
      </c>
      <c r="AO349">
        <f>W349 - AVERAGEIFS('Placebo Males'!W:W, 'Placebo Males'!B:B, B349, 'Placebo Males'!P:P, P349)</f>
        <v>-18.333333333333314</v>
      </c>
      <c r="AP349">
        <f>X349 - AVERAGEIFS('Placebo Males'!X:X, 'Placebo Males'!B:B, B349, 'Placebo Males'!P:P, P349)</f>
        <v>-10.333333333333329</v>
      </c>
      <c r="AQ349">
        <f>Y349 - AVERAGEIFS('Placebo Males'!Y:Y, 'Placebo Males'!B:B, B349, 'Placebo Males'!P:P, P349)</f>
        <v>-7</v>
      </c>
      <c r="AR349">
        <f>Z349 - AVERAGEIFS('Placebo Males'!Z:Z, 'Placebo Males'!B:B, B349, 'Placebo Males'!P:P, P349)</f>
        <v>-1</v>
      </c>
      <c r="AS349">
        <f>AB349 - AVERAGEIFS('Placebo Males'!AB:AB, 'Placebo Males'!B:B, B349, 'Placebo Males'!P:P, P349)</f>
        <v>0.6666666666666643</v>
      </c>
      <c r="AT349">
        <f>AC349 - AVERAGEIFS('Placebo Males'!AC:AC, 'Placebo Males'!B:B, B349, 'Placebo Males'!P:P, P349)</f>
        <v>0.33333333333333215</v>
      </c>
      <c r="AU349">
        <f>AD349 - AVERAGEIFS('Placebo Males'!AD:AD, 'Placebo Males'!B:B, B349, 'Placebo Males'!P:P, P349)</f>
        <v>-76.590000000000032</v>
      </c>
      <c r="AV349">
        <f>AE349 - AVERAGEIFS('Placebo Males'!AE:AE, 'Placebo Males'!B:B, B349, 'Placebo Males'!P:P, P349)</f>
        <v>2.4772566666666676E-2</v>
      </c>
      <c r="AW349">
        <f>AF349 - AVERAGEIFS('Placebo Males'!AF:AF, 'Placebo Males'!B:B, B349, 'Placebo Males'!P:P, P349)</f>
        <v>-2.6851666666666663E-2</v>
      </c>
    </row>
    <row r="350" spans="1:49" x14ac:dyDescent="0.25">
      <c r="A350" t="s">
        <v>3671</v>
      </c>
      <c r="B350">
        <v>1019</v>
      </c>
      <c r="C350" t="s">
        <v>102</v>
      </c>
      <c r="D350">
        <v>26</v>
      </c>
      <c r="E350">
        <v>176</v>
      </c>
      <c r="F350">
        <v>81.3</v>
      </c>
      <c r="G350">
        <v>109</v>
      </c>
      <c r="H350">
        <v>54.75</v>
      </c>
      <c r="I350" t="s">
        <v>458</v>
      </c>
      <c r="J350" t="s">
        <v>104</v>
      </c>
      <c r="K350" t="s">
        <v>459</v>
      </c>
      <c r="L350" t="s">
        <v>211</v>
      </c>
      <c r="M350" t="s">
        <v>3323</v>
      </c>
      <c r="N350">
        <v>120</v>
      </c>
      <c r="O350" t="s">
        <v>2262</v>
      </c>
      <c r="P350">
        <v>1.5</v>
      </c>
      <c r="Q350" t="s">
        <v>113</v>
      </c>
      <c r="R350" t="s">
        <v>3327</v>
      </c>
      <c r="S350">
        <v>88.2</v>
      </c>
      <c r="T350" t="s">
        <v>2266</v>
      </c>
      <c r="U350">
        <v>1127</v>
      </c>
      <c r="V350">
        <v>195</v>
      </c>
      <c r="W350">
        <v>385</v>
      </c>
      <c r="X350">
        <v>85</v>
      </c>
      <c r="Y350">
        <v>233</v>
      </c>
      <c r="Z350">
        <v>67</v>
      </c>
      <c r="AA350" t="s">
        <v>108</v>
      </c>
      <c r="AB350">
        <v>41</v>
      </c>
      <c r="AC350">
        <v>33</v>
      </c>
      <c r="AD350">
        <v>719.08399999999995</v>
      </c>
      <c r="AE350">
        <v>9.5238100000000006E-2</v>
      </c>
      <c r="AF350">
        <v>0.392924</v>
      </c>
      <c r="AH350">
        <v>18.399999999999999</v>
      </c>
      <c r="AI350">
        <f t="shared" si="20"/>
        <v>4.0475000527934783E-2</v>
      </c>
      <c r="AJ350">
        <f t="shared" si="21"/>
        <v>0.21787274849622107</v>
      </c>
      <c r="AK350">
        <f t="shared" si="22"/>
        <v>2.4848590177300345E-2</v>
      </c>
      <c r="AL350">
        <f t="shared" si="23"/>
        <v>1.3699166969249887E-4</v>
      </c>
      <c r="AM350">
        <f>U350 - AVERAGEIFS('Placebo Males'!U:U, 'Placebo Males'!B:B, B350, 'Placebo Males'!P:P, P350)</f>
        <v>-103</v>
      </c>
      <c r="AN350">
        <f>V350 - AVERAGEIFS('Placebo Males'!V:V, 'Placebo Males'!B:B, B350, 'Placebo Males'!P:P, P350)</f>
        <v>11.666666666666657</v>
      </c>
      <c r="AO350">
        <f>W350 - AVERAGEIFS('Placebo Males'!W:W, 'Placebo Males'!B:B, B350, 'Placebo Males'!P:P, P350)</f>
        <v>-11.333333333333314</v>
      </c>
      <c r="AP350">
        <f>X350 - AVERAGEIFS('Placebo Males'!X:X, 'Placebo Males'!B:B, B350, 'Placebo Males'!P:P, P350)</f>
        <v>-10.333333333333329</v>
      </c>
      <c r="AQ350">
        <f>Y350 - AVERAGEIFS('Placebo Males'!Y:Y, 'Placebo Males'!B:B, B350, 'Placebo Males'!P:P, P350)</f>
        <v>-1</v>
      </c>
      <c r="AR350">
        <f>Z350 - AVERAGEIFS('Placebo Males'!Z:Z, 'Placebo Males'!B:B, B350, 'Placebo Males'!P:P, P350)</f>
        <v>0</v>
      </c>
      <c r="AS350">
        <f>AB350 - AVERAGEIFS('Placebo Males'!AB:AB, 'Placebo Males'!B:B, B350, 'Placebo Males'!P:P, P350)</f>
        <v>-2.3333333333333357</v>
      </c>
      <c r="AT350">
        <f>AC350 - AVERAGEIFS('Placebo Males'!AC:AC, 'Placebo Males'!B:B, B350, 'Placebo Males'!P:P, P350)</f>
        <v>4.3333333333333321</v>
      </c>
      <c r="AU350">
        <f>AD350 - AVERAGEIFS('Placebo Males'!AD:AD, 'Placebo Males'!B:B, B350, 'Placebo Males'!P:P, P350)</f>
        <v>-81.3900000000001</v>
      </c>
      <c r="AV350">
        <f>AE350 - AVERAGEIFS('Placebo Males'!AE:AE, 'Placebo Males'!B:B, B350, 'Placebo Males'!P:P, P350)</f>
        <v>2.6987366666666679E-2</v>
      </c>
      <c r="AW350">
        <f>AF350 - AVERAGEIFS('Placebo Males'!AF:AF, 'Placebo Males'!B:B, B350, 'Placebo Males'!P:P, P350)</f>
        <v>-1.3648666666666642E-2</v>
      </c>
    </row>
    <row r="351" spans="1:49" x14ac:dyDescent="0.25">
      <c r="A351" t="s">
        <v>3672</v>
      </c>
      <c r="B351">
        <v>1019</v>
      </c>
      <c r="C351" t="s">
        <v>102</v>
      </c>
      <c r="D351">
        <v>26</v>
      </c>
      <c r="E351">
        <v>176</v>
      </c>
      <c r="F351">
        <v>81.3</v>
      </c>
      <c r="G351">
        <v>109</v>
      </c>
      <c r="H351">
        <v>54.75</v>
      </c>
      <c r="I351" t="s">
        <v>458</v>
      </c>
      <c r="J351" t="s">
        <v>104</v>
      </c>
      <c r="K351" t="s">
        <v>459</v>
      </c>
      <c r="L351" t="s">
        <v>211</v>
      </c>
      <c r="M351" t="s">
        <v>3323</v>
      </c>
      <c r="N351">
        <v>120</v>
      </c>
      <c r="O351" t="s">
        <v>2262</v>
      </c>
      <c r="P351">
        <v>2</v>
      </c>
      <c r="Q351" t="s">
        <v>113</v>
      </c>
      <c r="R351" t="s">
        <v>3327</v>
      </c>
      <c r="S351">
        <v>75.599999999999994</v>
      </c>
      <c r="T351" t="s">
        <v>2266</v>
      </c>
      <c r="U351">
        <v>1158</v>
      </c>
      <c r="V351">
        <v>181</v>
      </c>
      <c r="W351">
        <v>403</v>
      </c>
      <c r="X351">
        <v>88</v>
      </c>
      <c r="Y351">
        <v>246</v>
      </c>
      <c r="Z351">
        <v>69</v>
      </c>
      <c r="AA351" t="s">
        <v>108</v>
      </c>
      <c r="AB351">
        <v>48</v>
      </c>
      <c r="AC351">
        <v>28</v>
      </c>
      <c r="AD351">
        <v>698.01099999999997</v>
      </c>
      <c r="AE351">
        <v>0.130435</v>
      </c>
      <c r="AF351">
        <v>0.43107800000000002</v>
      </c>
      <c r="AH351">
        <v>18.100000000000001</v>
      </c>
      <c r="AI351">
        <f t="shared" si="20"/>
        <v>3.9815082041066298E-2</v>
      </c>
      <c r="AJ351">
        <f t="shared" si="21"/>
        <v>0.2156400818331381</v>
      </c>
      <c r="AK351">
        <f t="shared" si="22"/>
        <v>2.4496531014479017E-2</v>
      </c>
      <c r="AL351">
        <f t="shared" si="23"/>
        <v>1.340294531461117E-4</v>
      </c>
      <c r="AM351">
        <f>U351 - AVERAGEIFS('Placebo Males'!U:U, 'Placebo Males'!B:B, B351, 'Placebo Males'!P:P, P351)</f>
        <v>-4.6666666666667425</v>
      </c>
      <c r="AN351">
        <f>V351 - AVERAGEIFS('Placebo Males'!V:V, 'Placebo Males'!B:B, B351, 'Placebo Males'!P:P, P351)</f>
        <v>6.3333333333333428</v>
      </c>
      <c r="AO351">
        <f>W351 - AVERAGEIFS('Placebo Males'!W:W, 'Placebo Males'!B:B, B351, 'Placebo Males'!P:P, P351)</f>
        <v>9.3333333333333144</v>
      </c>
      <c r="AP351">
        <f>X351 - AVERAGEIFS('Placebo Males'!X:X, 'Placebo Males'!B:B, B351, 'Placebo Males'!P:P, P351)</f>
        <v>-10</v>
      </c>
      <c r="AQ351">
        <f>Y351 - AVERAGEIFS('Placebo Males'!Y:Y, 'Placebo Males'!B:B, B351, 'Placebo Males'!P:P, P351)</f>
        <v>16.666666666666657</v>
      </c>
      <c r="AR351">
        <f>Z351 - AVERAGEIFS('Placebo Males'!Z:Z, 'Placebo Males'!B:B, B351, 'Placebo Males'!P:P, P351)</f>
        <v>2.6666666666666714</v>
      </c>
      <c r="AS351">
        <f>AB351 - AVERAGEIFS('Placebo Males'!AB:AB, 'Placebo Males'!B:B, B351, 'Placebo Males'!P:P, P351)</f>
        <v>5.6666666666666643</v>
      </c>
      <c r="AT351">
        <f>AC351 - AVERAGEIFS('Placebo Males'!AC:AC, 'Placebo Males'!B:B, B351, 'Placebo Males'!P:P, P351)</f>
        <v>-1.3333333333333321</v>
      </c>
      <c r="AU351">
        <f>AD351 - AVERAGEIFS('Placebo Males'!AD:AD, 'Placebo Males'!B:B, B351, 'Placebo Males'!P:P, P351)</f>
        <v>-60.884000000000015</v>
      </c>
      <c r="AV351">
        <f>AE351 - AVERAGEIFS('Placebo Males'!AE:AE, 'Placebo Males'!B:B, B351, 'Placebo Males'!P:P, P351)</f>
        <v>4.0050666666666665E-2</v>
      </c>
      <c r="AW351">
        <f>AF351 - AVERAGEIFS('Placebo Males'!AF:AF, 'Placebo Males'!B:B, B351, 'Placebo Males'!P:P, P351)</f>
        <v>2.2669333333333319E-2</v>
      </c>
    </row>
    <row r="352" spans="1:49" x14ac:dyDescent="0.25">
      <c r="A352" t="s">
        <v>3673</v>
      </c>
      <c r="B352">
        <v>1019</v>
      </c>
      <c r="C352" t="s">
        <v>102</v>
      </c>
      <c r="D352">
        <v>26</v>
      </c>
      <c r="E352">
        <v>176</v>
      </c>
      <c r="F352">
        <v>81.3</v>
      </c>
      <c r="G352">
        <v>109</v>
      </c>
      <c r="H352">
        <v>54.75</v>
      </c>
      <c r="I352" t="s">
        <v>458</v>
      </c>
      <c r="J352" t="s">
        <v>104</v>
      </c>
      <c r="K352" t="s">
        <v>459</v>
      </c>
      <c r="L352" t="s">
        <v>211</v>
      </c>
      <c r="M352" t="s">
        <v>3323</v>
      </c>
      <c r="N352">
        <v>120</v>
      </c>
      <c r="O352" t="s">
        <v>2262</v>
      </c>
      <c r="P352">
        <v>2</v>
      </c>
      <c r="Q352" t="s">
        <v>113</v>
      </c>
      <c r="R352" t="s">
        <v>3327</v>
      </c>
      <c r="S352">
        <v>75.599999999999994</v>
      </c>
      <c r="T352" t="s">
        <v>2266</v>
      </c>
      <c r="U352">
        <v>1093</v>
      </c>
      <c r="V352">
        <v>178</v>
      </c>
      <c r="W352">
        <v>374</v>
      </c>
      <c r="X352">
        <v>90</v>
      </c>
      <c r="Y352">
        <v>220</v>
      </c>
      <c r="Z352">
        <v>64</v>
      </c>
      <c r="AA352" t="s">
        <v>108</v>
      </c>
      <c r="AB352">
        <v>42</v>
      </c>
      <c r="AC352">
        <v>28</v>
      </c>
      <c r="AD352">
        <v>733.16300000000001</v>
      </c>
      <c r="AE352">
        <v>0.130435</v>
      </c>
      <c r="AF352">
        <v>0.37093599999999999</v>
      </c>
      <c r="AH352">
        <v>18.100000000000001</v>
      </c>
      <c r="AI352">
        <f t="shared" si="20"/>
        <v>3.9815082041066298E-2</v>
      </c>
      <c r="AJ352">
        <f t="shared" si="21"/>
        <v>0.2156400818331381</v>
      </c>
      <c r="AK352">
        <f t="shared" si="22"/>
        <v>2.4496531014479017E-2</v>
      </c>
      <c r="AL352">
        <f t="shared" si="23"/>
        <v>1.340294531461117E-4</v>
      </c>
      <c r="AM352">
        <f>U352 - AVERAGEIFS('Placebo Males'!U:U, 'Placebo Males'!B:B, B352, 'Placebo Males'!P:P, P352)</f>
        <v>-69.666666666666742</v>
      </c>
      <c r="AN352">
        <f>V352 - AVERAGEIFS('Placebo Males'!V:V, 'Placebo Males'!B:B, B352, 'Placebo Males'!P:P, P352)</f>
        <v>3.3333333333333428</v>
      </c>
      <c r="AO352">
        <f>W352 - AVERAGEIFS('Placebo Males'!W:W, 'Placebo Males'!B:B, B352, 'Placebo Males'!P:P, P352)</f>
        <v>-19.666666666666686</v>
      </c>
      <c r="AP352">
        <f>X352 - AVERAGEIFS('Placebo Males'!X:X, 'Placebo Males'!B:B, B352, 'Placebo Males'!P:P, P352)</f>
        <v>-8</v>
      </c>
      <c r="AQ352">
        <f>Y352 - AVERAGEIFS('Placebo Males'!Y:Y, 'Placebo Males'!B:B, B352, 'Placebo Males'!P:P, P352)</f>
        <v>-9.3333333333333428</v>
      </c>
      <c r="AR352">
        <f>Z352 - AVERAGEIFS('Placebo Males'!Z:Z, 'Placebo Males'!B:B, B352, 'Placebo Males'!P:P, P352)</f>
        <v>-2.3333333333333286</v>
      </c>
      <c r="AS352">
        <f>AB352 - AVERAGEIFS('Placebo Males'!AB:AB, 'Placebo Males'!B:B, B352, 'Placebo Males'!P:P, P352)</f>
        <v>-0.3333333333333357</v>
      </c>
      <c r="AT352">
        <f>AC352 - AVERAGEIFS('Placebo Males'!AC:AC, 'Placebo Males'!B:B, B352, 'Placebo Males'!P:P, P352)</f>
        <v>-1.3333333333333321</v>
      </c>
      <c r="AU352">
        <f>AD352 - AVERAGEIFS('Placebo Males'!AD:AD, 'Placebo Males'!B:B, B352, 'Placebo Males'!P:P, P352)</f>
        <v>-25.731999999999971</v>
      </c>
      <c r="AV352">
        <f>AE352 - AVERAGEIFS('Placebo Males'!AE:AE, 'Placebo Males'!B:B, B352, 'Placebo Males'!P:P, P352)</f>
        <v>4.0050666666666665E-2</v>
      </c>
      <c r="AW352">
        <f>AF352 - AVERAGEIFS('Placebo Males'!AF:AF, 'Placebo Males'!B:B, B352, 'Placebo Males'!P:P, P352)</f>
        <v>-3.747266666666671E-2</v>
      </c>
    </row>
    <row r="353" spans="1:49" x14ac:dyDescent="0.25">
      <c r="A353" t="s">
        <v>3674</v>
      </c>
      <c r="B353">
        <v>1019</v>
      </c>
      <c r="C353" t="s">
        <v>102</v>
      </c>
      <c r="D353">
        <v>26</v>
      </c>
      <c r="E353">
        <v>176</v>
      </c>
      <c r="F353">
        <v>81.3</v>
      </c>
      <c r="G353">
        <v>109</v>
      </c>
      <c r="H353">
        <v>54.75</v>
      </c>
      <c r="I353" t="s">
        <v>458</v>
      </c>
      <c r="J353" t="s">
        <v>104</v>
      </c>
      <c r="K353" t="s">
        <v>459</v>
      </c>
      <c r="L353" t="s">
        <v>211</v>
      </c>
      <c r="M353" t="s">
        <v>3323</v>
      </c>
      <c r="N353">
        <v>120</v>
      </c>
      <c r="O353" t="s">
        <v>2262</v>
      </c>
      <c r="P353">
        <v>2</v>
      </c>
      <c r="Q353" t="s">
        <v>113</v>
      </c>
      <c r="R353" t="s">
        <v>3327</v>
      </c>
      <c r="S353">
        <v>75.599999999999994</v>
      </c>
      <c r="T353" t="s">
        <v>2266</v>
      </c>
      <c r="U353">
        <v>1203</v>
      </c>
      <c r="V353">
        <v>188</v>
      </c>
      <c r="W353">
        <v>400</v>
      </c>
      <c r="X353">
        <v>87</v>
      </c>
      <c r="Y353">
        <v>245</v>
      </c>
      <c r="Z353">
        <v>68</v>
      </c>
      <c r="AA353" t="s">
        <v>108</v>
      </c>
      <c r="AB353">
        <v>45</v>
      </c>
      <c r="AC353">
        <v>29</v>
      </c>
      <c r="AD353">
        <v>730.80100000000004</v>
      </c>
      <c r="AE353">
        <v>0.14285700000000001</v>
      </c>
      <c r="AF353">
        <v>0.42313099999999998</v>
      </c>
      <c r="AH353">
        <v>18.100000000000001</v>
      </c>
      <c r="AI353">
        <f t="shared" si="20"/>
        <v>3.9815082041066298E-2</v>
      </c>
      <c r="AJ353">
        <f t="shared" si="21"/>
        <v>0.2156400818331381</v>
      </c>
      <c r="AK353">
        <f t="shared" si="22"/>
        <v>2.4496531014479017E-2</v>
      </c>
      <c r="AL353">
        <f t="shared" si="23"/>
        <v>1.340294531461117E-4</v>
      </c>
      <c r="AM353">
        <f>U353 - AVERAGEIFS('Placebo Males'!U:U, 'Placebo Males'!B:B, B353, 'Placebo Males'!P:P, P353)</f>
        <v>40.333333333333258</v>
      </c>
      <c r="AN353">
        <f>V353 - AVERAGEIFS('Placebo Males'!V:V, 'Placebo Males'!B:B, B353, 'Placebo Males'!P:P, P353)</f>
        <v>13.333333333333343</v>
      </c>
      <c r="AO353">
        <f>W353 - AVERAGEIFS('Placebo Males'!W:W, 'Placebo Males'!B:B, B353, 'Placebo Males'!P:P, P353)</f>
        <v>6.3333333333333144</v>
      </c>
      <c r="AP353">
        <f>X353 - AVERAGEIFS('Placebo Males'!X:X, 'Placebo Males'!B:B, B353, 'Placebo Males'!P:P, P353)</f>
        <v>-11</v>
      </c>
      <c r="AQ353">
        <f>Y353 - AVERAGEIFS('Placebo Males'!Y:Y, 'Placebo Males'!B:B, B353, 'Placebo Males'!P:P, P353)</f>
        <v>15.666666666666657</v>
      </c>
      <c r="AR353">
        <f>Z353 - AVERAGEIFS('Placebo Males'!Z:Z, 'Placebo Males'!B:B, B353, 'Placebo Males'!P:P, P353)</f>
        <v>1.6666666666666714</v>
      </c>
      <c r="AS353">
        <f>AB353 - AVERAGEIFS('Placebo Males'!AB:AB, 'Placebo Males'!B:B, B353, 'Placebo Males'!P:P, P353)</f>
        <v>2.6666666666666643</v>
      </c>
      <c r="AT353">
        <f>AC353 - AVERAGEIFS('Placebo Males'!AC:AC, 'Placebo Males'!B:B, B353, 'Placebo Males'!P:P, P353)</f>
        <v>-0.33333333333333215</v>
      </c>
      <c r="AU353">
        <f>AD353 - AVERAGEIFS('Placebo Males'!AD:AD, 'Placebo Males'!B:B, B353, 'Placebo Males'!P:P, P353)</f>
        <v>-28.093999999999937</v>
      </c>
      <c r="AV353">
        <f>AE353 - AVERAGEIFS('Placebo Males'!AE:AE, 'Placebo Males'!B:B, B353, 'Placebo Males'!P:P, P353)</f>
        <v>5.2472666666666681E-2</v>
      </c>
      <c r="AW353">
        <f>AF353 - AVERAGEIFS('Placebo Males'!AF:AF, 'Placebo Males'!B:B, B353, 'Placebo Males'!P:P, P353)</f>
        <v>1.4722333333333282E-2</v>
      </c>
    </row>
    <row r="354" spans="1:49" x14ac:dyDescent="0.25">
      <c r="A354" t="s">
        <v>3675</v>
      </c>
      <c r="B354">
        <v>1019</v>
      </c>
      <c r="C354" t="s">
        <v>102</v>
      </c>
      <c r="D354">
        <v>26</v>
      </c>
      <c r="E354">
        <v>176</v>
      </c>
      <c r="F354">
        <v>81.3</v>
      </c>
      <c r="G354">
        <v>109</v>
      </c>
      <c r="H354">
        <v>54.75</v>
      </c>
      <c r="I354" t="s">
        <v>458</v>
      </c>
      <c r="J354" t="s">
        <v>104</v>
      </c>
      <c r="K354" t="s">
        <v>459</v>
      </c>
      <c r="L354" t="s">
        <v>211</v>
      </c>
      <c r="M354" t="s">
        <v>3323</v>
      </c>
      <c r="N354">
        <v>120</v>
      </c>
      <c r="O354" t="s">
        <v>2262</v>
      </c>
      <c r="P354">
        <v>2.5</v>
      </c>
      <c r="Q354" t="s">
        <v>113</v>
      </c>
      <c r="R354" t="s">
        <v>3327</v>
      </c>
      <c r="S354">
        <v>58.4</v>
      </c>
      <c r="T354" t="s">
        <v>2266</v>
      </c>
      <c r="U354">
        <v>1137</v>
      </c>
      <c r="V354">
        <v>179</v>
      </c>
      <c r="W354">
        <v>384</v>
      </c>
      <c r="X354">
        <v>85</v>
      </c>
      <c r="Y354">
        <v>232</v>
      </c>
      <c r="Z354">
        <v>67</v>
      </c>
      <c r="AA354" t="s">
        <v>108</v>
      </c>
      <c r="AB354">
        <v>45</v>
      </c>
      <c r="AC354">
        <v>32</v>
      </c>
      <c r="AD354">
        <v>650.66999999999996</v>
      </c>
      <c r="AE354">
        <v>0.111111</v>
      </c>
      <c r="AF354">
        <v>0.37789699999999998</v>
      </c>
      <c r="AH354">
        <v>17.399999999999999</v>
      </c>
      <c r="AI354">
        <f t="shared" si="20"/>
        <v>3.8275272238373119E-2</v>
      </c>
      <c r="AJ354">
        <f t="shared" si="21"/>
        <v>0.21035105465742376</v>
      </c>
      <c r="AK354">
        <f t="shared" si="22"/>
        <v>2.3671545606806177E-2</v>
      </c>
      <c r="AL354">
        <f t="shared" si="23"/>
        <v>1.2718070147288429E-4</v>
      </c>
      <c r="AM354">
        <f>U354 - AVERAGEIFS('Placebo Males'!U:U, 'Placebo Males'!B:B, B354, 'Placebo Males'!P:P, P354)</f>
        <v>-3</v>
      </c>
      <c r="AN354">
        <f>V354 - AVERAGEIFS('Placebo Males'!V:V, 'Placebo Males'!B:B, B354, 'Placebo Males'!P:P, P354)</f>
        <v>4.6666666666666572</v>
      </c>
      <c r="AO354">
        <f>W354 - AVERAGEIFS('Placebo Males'!W:W, 'Placebo Males'!B:B, B354, 'Placebo Males'!P:P, P354)</f>
        <v>0.66666666666668561</v>
      </c>
      <c r="AP354">
        <f>X354 - AVERAGEIFS('Placebo Males'!X:X, 'Placebo Males'!B:B, B354, 'Placebo Males'!P:P, P354)</f>
        <v>-8.3333333333333286</v>
      </c>
      <c r="AQ354">
        <f>Y354 - AVERAGEIFS('Placebo Males'!Y:Y, 'Placebo Males'!B:B, B354, 'Placebo Males'!P:P, P354)</f>
        <v>10</v>
      </c>
      <c r="AR354">
        <f>Z354 - AVERAGEIFS('Placebo Males'!Z:Z, 'Placebo Males'!B:B, B354, 'Placebo Males'!P:P, P354)</f>
        <v>-1</v>
      </c>
      <c r="AS354">
        <f>AB354 - AVERAGEIFS('Placebo Males'!AB:AB, 'Placebo Males'!B:B, B354, 'Placebo Males'!P:P, P354)</f>
        <v>1</v>
      </c>
      <c r="AT354">
        <f>AC354 - AVERAGEIFS('Placebo Males'!AC:AC, 'Placebo Males'!B:B, B354, 'Placebo Males'!P:P, P354)</f>
        <v>4.6666666666666679</v>
      </c>
      <c r="AU354">
        <f>AD354 - AVERAGEIFS('Placebo Males'!AD:AD, 'Placebo Males'!B:B, B354, 'Placebo Males'!P:P, P354)</f>
        <v>-23.836333333333414</v>
      </c>
      <c r="AV354">
        <f>AE354 - AVERAGEIFS('Placebo Males'!AE:AE, 'Placebo Males'!B:B, B354, 'Placebo Males'!P:P, P354)</f>
        <v>2.9401049999999998E-2</v>
      </c>
      <c r="AW354">
        <f>AF354 - AVERAGEIFS('Placebo Males'!AF:AF, 'Placebo Males'!B:B, B354, 'Placebo Males'!P:P, P354)</f>
        <v>4.1385999999999978E-2</v>
      </c>
    </row>
    <row r="355" spans="1:49" x14ac:dyDescent="0.25">
      <c r="A355" t="s">
        <v>3676</v>
      </c>
      <c r="B355">
        <v>1019</v>
      </c>
      <c r="C355" t="s">
        <v>102</v>
      </c>
      <c r="D355">
        <v>26</v>
      </c>
      <c r="E355">
        <v>176</v>
      </c>
      <c r="F355">
        <v>81.3</v>
      </c>
      <c r="G355">
        <v>109</v>
      </c>
      <c r="H355">
        <v>54.75</v>
      </c>
      <c r="I355" t="s">
        <v>458</v>
      </c>
      <c r="J355" t="s">
        <v>104</v>
      </c>
      <c r="K355" t="s">
        <v>459</v>
      </c>
      <c r="L355" t="s">
        <v>211</v>
      </c>
      <c r="M355" t="s">
        <v>3323</v>
      </c>
      <c r="N355">
        <v>120</v>
      </c>
      <c r="O355" t="s">
        <v>2262</v>
      </c>
      <c r="P355">
        <v>2.5</v>
      </c>
      <c r="Q355" t="s">
        <v>113</v>
      </c>
      <c r="R355" t="s">
        <v>3327</v>
      </c>
      <c r="S355">
        <v>58.4</v>
      </c>
      <c r="T355" t="s">
        <v>2266</v>
      </c>
      <c r="U355">
        <v>1137</v>
      </c>
      <c r="V355">
        <v>178</v>
      </c>
      <c r="W355">
        <v>384</v>
      </c>
      <c r="X355">
        <v>88</v>
      </c>
      <c r="Y355">
        <v>228</v>
      </c>
      <c r="Z355">
        <v>68</v>
      </c>
      <c r="AA355" t="s">
        <v>108</v>
      </c>
      <c r="AB355">
        <v>45</v>
      </c>
      <c r="AC355">
        <v>29</v>
      </c>
      <c r="AD355">
        <v>648.548</v>
      </c>
      <c r="AE355">
        <v>0.119048</v>
      </c>
      <c r="AF355">
        <v>0.38257099999999999</v>
      </c>
      <c r="AH355">
        <v>17.399999999999999</v>
      </c>
      <c r="AI355">
        <f t="shared" si="20"/>
        <v>3.8275272238373119E-2</v>
      </c>
      <c r="AJ355">
        <f t="shared" si="21"/>
        <v>0.21035105465742376</v>
      </c>
      <c r="AK355">
        <f t="shared" si="22"/>
        <v>2.3671545606806177E-2</v>
      </c>
      <c r="AL355">
        <f t="shared" si="23"/>
        <v>1.2718070147288429E-4</v>
      </c>
      <c r="AM355">
        <f>U355 - AVERAGEIFS('Placebo Males'!U:U, 'Placebo Males'!B:B, B355, 'Placebo Males'!P:P, P355)</f>
        <v>-3</v>
      </c>
      <c r="AN355">
        <f>V355 - AVERAGEIFS('Placebo Males'!V:V, 'Placebo Males'!B:B, B355, 'Placebo Males'!P:P, P355)</f>
        <v>3.6666666666666572</v>
      </c>
      <c r="AO355">
        <f>W355 - AVERAGEIFS('Placebo Males'!W:W, 'Placebo Males'!B:B, B355, 'Placebo Males'!P:P, P355)</f>
        <v>0.66666666666668561</v>
      </c>
      <c r="AP355">
        <f>X355 - AVERAGEIFS('Placebo Males'!X:X, 'Placebo Males'!B:B, B355, 'Placebo Males'!P:P, P355)</f>
        <v>-5.3333333333333286</v>
      </c>
      <c r="AQ355">
        <f>Y355 - AVERAGEIFS('Placebo Males'!Y:Y, 'Placebo Males'!B:B, B355, 'Placebo Males'!P:P, P355)</f>
        <v>6</v>
      </c>
      <c r="AR355">
        <f>Z355 - AVERAGEIFS('Placebo Males'!Z:Z, 'Placebo Males'!B:B, B355, 'Placebo Males'!P:P, P355)</f>
        <v>0</v>
      </c>
      <c r="AS355">
        <f>AB355 - AVERAGEIFS('Placebo Males'!AB:AB, 'Placebo Males'!B:B, B355, 'Placebo Males'!P:P, P355)</f>
        <v>1</v>
      </c>
      <c r="AT355">
        <f>AC355 - AVERAGEIFS('Placebo Males'!AC:AC, 'Placebo Males'!B:B, B355, 'Placebo Males'!P:P, P355)</f>
        <v>1.6666666666666679</v>
      </c>
      <c r="AU355">
        <f>AD355 - AVERAGEIFS('Placebo Males'!AD:AD, 'Placebo Males'!B:B, B355, 'Placebo Males'!P:P, P355)</f>
        <v>-25.958333333333371</v>
      </c>
      <c r="AV355">
        <f>AE355 - AVERAGEIFS('Placebo Males'!AE:AE, 'Placebo Males'!B:B, B355, 'Placebo Males'!P:P, P355)</f>
        <v>3.7338049999999998E-2</v>
      </c>
      <c r="AW355">
        <f>AF355 - AVERAGEIFS('Placebo Males'!AF:AF, 'Placebo Males'!B:B, B355, 'Placebo Males'!P:P, P355)</f>
        <v>4.605999999999999E-2</v>
      </c>
    </row>
    <row r="356" spans="1:49" x14ac:dyDescent="0.25">
      <c r="A356" t="s">
        <v>3677</v>
      </c>
      <c r="B356">
        <v>1019</v>
      </c>
      <c r="C356" t="s">
        <v>102</v>
      </c>
      <c r="D356">
        <v>26</v>
      </c>
      <c r="E356">
        <v>176</v>
      </c>
      <c r="F356">
        <v>81.3</v>
      </c>
      <c r="G356">
        <v>109</v>
      </c>
      <c r="H356">
        <v>54.75</v>
      </c>
      <c r="I356" t="s">
        <v>458</v>
      </c>
      <c r="J356" t="s">
        <v>104</v>
      </c>
      <c r="K356" t="s">
        <v>459</v>
      </c>
      <c r="L356" t="s">
        <v>211</v>
      </c>
      <c r="M356" t="s">
        <v>3323</v>
      </c>
      <c r="N356">
        <v>120</v>
      </c>
      <c r="O356" t="s">
        <v>2262</v>
      </c>
      <c r="P356">
        <v>2.5</v>
      </c>
      <c r="Q356" t="s">
        <v>113</v>
      </c>
      <c r="R356" t="s">
        <v>3327</v>
      </c>
      <c r="S356">
        <v>58.4</v>
      </c>
      <c r="T356" t="s">
        <v>2266</v>
      </c>
      <c r="U356">
        <v>1051</v>
      </c>
      <c r="V356">
        <v>174</v>
      </c>
      <c r="W356">
        <v>373</v>
      </c>
      <c r="X356">
        <v>84</v>
      </c>
      <c r="Y356">
        <v>226</v>
      </c>
      <c r="Z356">
        <v>63</v>
      </c>
      <c r="AA356" t="s">
        <v>108</v>
      </c>
      <c r="AB356">
        <v>49</v>
      </c>
      <c r="AC356">
        <v>26</v>
      </c>
      <c r="AD356">
        <v>681.38199999999995</v>
      </c>
      <c r="AE356">
        <v>8.8888900000000007E-2</v>
      </c>
      <c r="AF356">
        <v>0.367838</v>
      </c>
      <c r="AH356">
        <v>17.399999999999999</v>
      </c>
      <c r="AI356">
        <f t="shared" si="20"/>
        <v>3.8275272238373119E-2</v>
      </c>
      <c r="AJ356">
        <f t="shared" si="21"/>
        <v>0.21035105465742376</v>
      </c>
      <c r="AK356">
        <f t="shared" si="22"/>
        <v>2.3671545606806177E-2</v>
      </c>
      <c r="AL356">
        <f t="shared" si="23"/>
        <v>1.2718070147288429E-4</v>
      </c>
      <c r="AM356">
        <f>U356 - AVERAGEIFS('Placebo Males'!U:U, 'Placebo Males'!B:B, B356, 'Placebo Males'!P:P, P356)</f>
        <v>-89</v>
      </c>
      <c r="AN356">
        <f>V356 - AVERAGEIFS('Placebo Males'!V:V, 'Placebo Males'!B:B, B356, 'Placebo Males'!P:P, P356)</f>
        <v>-0.33333333333334281</v>
      </c>
      <c r="AO356">
        <f>W356 - AVERAGEIFS('Placebo Males'!W:W, 'Placebo Males'!B:B, B356, 'Placebo Males'!P:P, P356)</f>
        <v>-10.333333333333314</v>
      </c>
      <c r="AP356">
        <f>X356 - AVERAGEIFS('Placebo Males'!X:X, 'Placebo Males'!B:B, B356, 'Placebo Males'!P:P, P356)</f>
        <v>-9.3333333333333286</v>
      </c>
      <c r="AQ356">
        <f>Y356 - AVERAGEIFS('Placebo Males'!Y:Y, 'Placebo Males'!B:B, B356, 'Placebo Males'!P:P, P356)</f>
        <v>4</v>
      </c>
      <c r="AR356">
        <f>Z356 - AVERAGEIFS('Placebo Males'!Z:Z, 'Placebo Males'!B:B, B356, 'Placebo Males'!P:P, P356)</f>
        <v>-5</v>
      </c>
      <c r="AS356">
        <f>AB356 - AVERAGEIFS('Placebo Males'!AB:AB, 'Placebo Males'!B:B, B356, 'Placebo Males'!P:P, P356)</f>
        <v>5</v>
      </c>
      <c r="AT356">
        <f>AC356 - AVERAGEIFS('Placebo Males'!AC:AC, 'Placebo Males'!B:B, B356, 'Placebo Males'!P:P, P356)</f>
        <v>-1.3333333333333321</v>
      </c>
      <c r="AU356">
        <f>AD356 - AVERAGEIFS('Placebo Males'!AD:AD, 'Placebo Males'!B:B, B356, 'Placebo Males'!P:P, P356)</f>
        <v>6.8756666666665751</v>
      </c>
      <c r="AV356">
        <f>AE356 - AVERAGEIFS('Placebo Males'!AE:AE, 'Placebo Males'!B:B, B356, 'Placebo Males'!P:P, P356)</f>
        <v>7.1789500000000034E-3</v>
      </c>
      <c r="AW356">
        <f>AF356 - AVERAGEIFS('Placebo Males'!AF:AF, 'Placebo Males'!B:B, B356, 'Placebo Males'!P:P, P356)</f>
        <v>3.1326999999999994E-2</v>
      </c>
    </row>
    <row r="357" spans="1:49" x14ac:dyDescent="0.25">
      <c r="A357" t="s">
        <v>3678</v>
      </c>
      <c r="B357">
        <v>1019</v>
      </c>
      <c r="C357" t="s">
        <v>102</v>
      </c>
      <c r="D357">
        <v>26</v>
      </c>
      <c r="E357">
        <v>176</v>
      </c>
      <c r="F357">
        <v>81.3</v>
      </c>
      <c r="G357">
        <v>109</v>
      </c>
      <c r="H357">
        <v>54.75</v>
      </c>
      <c r="I357" t="s">
        <v>458</v>
      </c>
      <c r="J357" t="s">
        <v>104</v>
      </c>
      <c r="K357" t="s">
        <v>459</v>
      </c>
      <c r="L357" t="s">
        <v>211</v>
      </c>
      <c r="M357" t="s">
        <v>3323</v>
      </c>
      <c r="N357">
        <v>120</v>
      </c>
      <c r="O357" t="s">
        <v>2262</v>
      </c>
      <c r="P357">
        <v>3</v>
      </c>
      <c r="Q357" t="s">
        <v>113</v>
      </c>
      <c r="R357" t="s">
        <v>3327</v>
      </c>
      <c r="S357">
        <v>49.4</v>
      </c>
      <c r="T357" t="s">
        <v>2266</v>
      </c>
      <c r="U357">
        <v>1003</v>
      </c>
      <c r="V357">
        <v>176</v>
      </c>
      <c r="W357">
        <v>372</v>
      </c>
      <c r="X357">
        <v>87</v>
      </c>
      <c r="Y357">
        <v>220</v>
      </c>
      <c r="Z357">
        <v>65</v>
      </c>
      <c r="AA357" t="s">
        <v>108</v>
      </c>
      <c r="AB357">
        <v>45</v>
      </c>
      <c r="AC357">
        <v>27</v>
      </c>
      <c r="AD357">
        <v>672.05899999999997</v>
      </c>
      <c r="AE357">
        <v>9.5238100000000006E-2</v>
      </c>
      <c r="AF357">
        <v>0.35567900000000002</v>
      </c>
      <c r="AH357">
        <v>16.899999999999999</v>
      </c>
      <c r="AI357">
        <f t="shared" si="20"/>
        <v>3.7175408093592273E-2</v>
      </c>
      <c r="AJ357">
        <f t="shared" si="21"/>
        <v>0.20650282004937393</v>
      </c>
      <c r="AK357">
        <f t="shared" si="22"/>
        <v>2.307917979486096E-2</v>
      </c>
      <c r="AL357">
        <f t="shared" si="23"/>
        <v>1.223438474027283E-4</v>
      </c>
      <c r="AM357">
        <f>U357 - AVERAGEIFS('Placebo Males'!U:U, 'Placebo Males'!B:B, B357, 'Placebo Males'!P:P, P357)</f>
        <v>-139</v>
      </c>
      <c r="AN357">
        <f>V357 - AVERAGEIFS('Placebo Males'!V:V, 'Placebo Males'!B:B, B357, 'Placebo Males'!P:P, P357)</f>
        <v>7</v>
      </c>
      <c r="AO357">
        <f>W357 - AVERAGEIFS('Placebo Males'!W:W, 'Placebo Males'!B:B, B357, 'Placebo Males'!P:P, P357)</f>
        <v>-11.666666666666686</v>
      </c>
      <c r="AP357">
        <f>X357 - AVERAGEIFS('Placebo Males'!X:X, 'Placebo Males'!B:B, B357, 'Placebo Males'!P:P, P357)</f>
        <v>-3</v>
      </c>
      <c r="AQ357">
        <f>Y357 - AVERAGEIFS('Placebo Males'!Y:Y, 'Placebo Males'!B:B, B357, 'Placebo Males'!P:P, P357)</f>
        <v>-7.6666666666666572</v>
      </c>
      <c r="AR357">
        <f>Z357 - AVERAGEIFS('Placebo Males'!Z:Z, 'Placebo Males'!B:B, B357, 'Placebo Males'!P:P, P357)</f>
        <v>-1</v>
      </c>
      <c r="AS357">
        <f>AB357 - AVERAGEIFS('Placebo Males'!AB:AB, 'Placebo Males'!B:B, B357, 'Placebo Males'!P:P, P357)</f>
        <v>0.3333333333333357</v>
      </c>
      <c r="AT357">
        <f>AC357 - AVERAGEIFS('Placebo Males'!AC:AC, 'Placebo Males'!B:B, B357, 'Placebo Males'!P:P, P357)</f>
        <v>0</v>
      </c>
      <c r="AU357">
        <f>AD357 - AVERAGEIFS('Placebo Males'!AD:AD, 'Placebo Males'!B:B, B357, 'Placebo Males'!P:P, P357)</f>
        <v>-47.821333333333428</v>
      </c>
      <c r="AV357">
        <f>AE357 - AVERAGEIFS('Placebo Males'!AE:AE, 'Placebo Males'!B:B, B357, 'Placebo Males'!P:P, P357)</f>
        <v>4.1462266666666671E-2</v>
      </c>
      <c r="AW357">
        <f>AF357 - AVERAGEIFS('Placebo Males'!AF:AF, 'Placebo Males'!B:B, B357, 'Placebo Males'!P:P, P357)</f>
        <v>1.3125333333333378E-2</v>
      </c>
    </row>
    <row r="358" spans="1:49" x14ac:dyDescent="0.25">
      <c r="A358" t="s">
        <v>3679</v>
      </c>
      <c r="B358">
        <v>1019</v>
      </c>
      <c r="C358" t="s">
        <v>102</v>
      </c>
      <c r="D358">
        <v>26</v>
      </c>
      <c r="E358">
        <v>176</v>
      </c>
      <c r="F358">
        <v>81.3</v>
      </c>
      <c r="G358">
        <v>109</v>
      </c>
      <c r="H358">
        <v>54.75</v>
      </c>
      <c r="I358" t="s">
        <v>458</v>
      </c>
      <c r="J358" t="s">
        <v>104</v>
      </c>
      <c r="K358" t="s">
        <v>459</v>
      </c>
      <c r="L358" t="s">
        <v>211</v>
      </c>
      <c r="M358" t="s">
        <v>3323</v>
      </c>
      <c r="N358">
        <v>120</v>
      </c>
      <c r="O358" t="s">
        <v>2262</v>
      </c>
      <c r="P358">
        <v>3</v>
      </c>
      <c r="Q358" t="s">
        <v>113</v>
      </c>
      <c r="R358" t="s">
        <v>3327</v>
      </c>
      <c r="S358">
        <v>49.4</v>
      </c>
      <c r="T358" t="s">
        <v>2266</v>
      </c>
      <c r="U358">
        <v>1086</v>
      </c>
      <c r="V358">
        <v>174</v>
      </c>
      <c r="W358">
        <v>370</v>
      </c>
      <c r="X358">
        <v>84</v>
      </c>
      <c r="Y358">
        <v>222</v>
      </c>
      <c r="Z358">
        <v>64</v>
      </c>
      <c r="AA358" t="s">
        <v>108</v>
      </c>
      <c r="AB358">
        <v>43</v>
      </c>
      <c r="AC358">
        <v>31</v>
      </c>
      <c r="AD358">
        <v>653.20699999999999</v>
      </c>
      <c r="AE358">
        <v>0.11627899999999999</v>
      </c>
      <c r="AF358">
        <v>0.36550100000000002</v>
      </c>
      <c r="AH358">
        <v>16.899999999999999</v>
      </c>
      <c r="AI358">
        <f t="shared" si="20"/>
        <v>3.7175408093592273E-2</v>
      </c>
      <c r="AJ358">
        <f t="shared" si="21"/>
        <v>0.20650282004937393</v>
      </c>
      <c r="AK358">
        <f t="shared" si="22"/>
        <v>2.307917979486096E-2</v>
      </c>
      <c r="AL358">
        <f t="shared" si="23"/>
        <v>1.223438474027283E-4</v>
      </c>
      <c r="AM358">
        <f>U358 - AVERAGEIFS('Placebo Males'!U:U, 'Placebo Males'!B:B, B358, 'Placebo Males'!P:P, P358)</f>
        <v>-56</v>
      </c>
      <c r="AN358">
        <f>V358 - AVERAGEIFS('Placebo Males'!V:V, 'Placebo Males'!B:B, B358, 'Placebo Males'!P:P, P358)</f>
        <v>5</v>
      </c>
      <c r="AO358">
        <f>W358 - AVERAGEIFS('Placebo Males'!W:W, 'Placebo Males'!B:B, B358, 'Placebo Males'!P:P, P358)</f>
        <v>-13.666666666666686</v>
      </c>
      <c r="AP358">
        <f>X358 - AVERAGEIFS('Placebo Males'!X:X, 'Placebo Males'!B:B, B358, 'Placebo Males'!P:P, P358)</f>
        <v>-6</v>
      </c>
      <c r="AQ358">
        <f>Y358 - AVERAGEIFS('Placebo Males'!Y:Y, 'Placebo Males'!B:B, B358, 'Placebo Males'!P:P, P358)</f>
        <v>-5.6666666666666572</v>
      </c>
      <c r="AR358">
        <f>Z358 - AVERAGEIFS('Placebo Males'!Z:Z, 'Placebo Males'!B:B, B358, 'Placebo Males'!P:P, P358)</f>
        <v>-2</v>
      </c>
      <c r="AS358">
        <f>AB358 - AVERAGEIFS('Placebo Males'!AB:AB, 'Placebo Males'!B:B, B358, 'Placebo Males'!P:P, P358)</f>
        <v>-1.6666666666666643</v>
      </c>
      <c r="AT358">
        <f>AC358 - AVERAGEIFS('Placebo Males'!AC:AC, 'Placebo Males'!B:B, B358, 'Placebo Males'!P:P, P358)</f>
        <v>4</v>
      </c>
      <c r="AU358">
        <f>AD358 - AVERAGEIFS('Placebo Males'!AD:AD, 'Placebo Males'!B:B, B358, 'Placebo Males'!P:P, P358)</f>
        <v>-66.673333333333403</v>
      </c>
      <c r="AV358">
        <f>AE358 - AVERAGEIFS('Placebo Males'!AE:AE, 'Placebo Males'!B:B, B358, 'Placebo Males'!P:P, P358)</f>
        <v>6.2503166666666665E-2</v>
      </c>
      <c r="AW358">
        <f>AF358 - AVERAGEIFS('Placebo Males'!AF:AF, 'Placebo Males'!B:B, B358, 'Placebo Males'!P:P, P358)</f>
        <v>2.2947333333333375E-2</v>
      </c>
    </row>
    <row r="359" spans="1:49" x14ac:dyDescent="0.25">
      <c r="A359" t="s">
        <v>3680</v>
      </c>
      <c r="B359">
        <v>1019</v>
      </c>
      <c r="C359" t="s">
        <v>102</v>
      </c>
      <c r="D359">
        <v>26</v>
      </c>
      <c r="E359">
        <v>176</v>
      </c>
      <c r="F359">
        <v>81.3</v>
      </c>
      <c r="G359">
        <v>109</v>
      </c>
      <c r="H359">
        <v>54.75</v>
      </c>
      <c r="I359" t="s">
        <v>458</v>
      </c>
      <c r="J359" t="s">
        <v>104</v>
      </c>
      <c r="K359" t="s">
        <v>459</v>
      </c>
      <c r="L359" t="s">
        <v>211</v>
      </c>
      <c r="M359" t="s">
        <v>3323</v>
      </c>
      <c r="N359">
        <v>120</v>
      </c>
      <c r="O359" t="s">
        <v>2262</v>
      </c>
      <c r="P359">
        <v>3</v>
      </c>
      <c r="Q359" t="s">
        <v>113</v>
      </c>
      <c r="R359" t="s">
        <v>3327</v>
      </c>
      <c r="S359">
        <v>49.4</v>
      </c>
      <c r="T359" t="s">
        <v>2266</v>
      </c>
      <c r="U359">
        <v>1086</v>
      </c>
      <c r="V359">
        <v>180</v>
      </c>
      <c r="W359">
        <v>371</v>
      </c>
      <c r="X359">
        <v>83</v>
      </c>
      <c r="Y359">
        <v>221</v>
      </c>
      <c r="Z359">
        <v>67</v>
      </c>
      <c r="AA359" t="s">
        <v>108</v>
      </c>
      <c r="AB359">
        <v>45</v>
      </c>
      <c r="AC359">
        <v>29</v>
      </c>
      <c r="AD359">
        <v>671.33600000000001</v>
      </c>
      <c r="AE359">
        <v>0.11627899999999999</v>
      </c>
      <c r="AF359">
        <v>0.36728699999999997</v>
      </c>
      <c r="AH359">
        <v>16.899999999999999</v>
      </c>
      <c r="AI359">
        <f t="shared" si="20"/>
        <v>3.7175408093592273E-2</v>
      </c>
      <c r="AJ359">
        <f t="shared" si="21"/>
        <v>0.20650282004937393</v>
      </c>
      <c r="AK359">
        <f t="shared" si="22"/>
        <v>2.307917979486096E-2</v>
      </c>
      <c r="AL359">
        <f t="shared" si="23"/>
        <v>1.223438474027283E-4</v>
      </c>
      <c r="AM359">
        <f>U359 - AVERAGEIFS('Placebo Males'!U:U, 'Placebo Males'!B:B, B359, 'Placebo Males'!P:P, P359)</f>
        <v>-56</v>
      </c>
      <c r="AN359">
        <f>V359 - AVERAGEIFS('Placebo Males'!V:V, 'Placebo Males'!B:B, B359, 'Placebo Males'!P:P, P359)</f>
        <v>11</v>
      </c>
      <c r="AO359">
        <f>W359 - AVERAGEIFS('Placebo Males'!W:W, 'Placebo Males'!B:B, B359, 'Placebo Males'!P:P, P359)</f>
        <v>-12.666666666666686</v>
      </c>
      <c r="AP359">
        <f>X359 - AVERAGEIFS('Placebo Males'!X:X, 'Placebo Males'!B:B, B359, 'Placebo Males'!P:P, P359)</f>
        <v>-7</v>
      </c>
      <c r="AQ359">
        <f>Y359 - AVERAGEIFS('Placebo Males'!Y:Y, 'Placebo Males'!B:B, B359, 'Placebo Males'!P:P, P359)</f>
        <v>-6.6666666666666572</v>
      </c>
      <c r="AR359">
        <f>Z359 - AVERAGEIFS('Placebo Males'!Z:Z, 'Placebo Males'!B:B, B359, 'Placebo Males'!P:P, P359)</f>
        <v>1</v>
      </c>
      <c r="AS359">
        <f>AB359 - AVERAGEIFS('Placebo Males'!AB:AB, 'Placebo Males'!B:B, B359, 'Placebo Males'!P:P, P359)</f>
        <v>0.3333333333333357</v>
      </c>
      <c r="AT359">
        <f>AC359 - AVERAGEIFS('Placebo Males'!AC:AC, 'Placebo Males'!B:B, B359, 'Placebo Males'!P:P, P359)</f>
        <v>2</v>
      </c>
      <c r="AU359">
        <f>AD359 - AVERAGEIFS('Placebo Males'!AD:AD, 'Placebo Males'!B:B, B359, 'Placebo Males'!P:P, P359)</f>
        <v>-48.544333333333384</v>
      </c>
      <c r="AV359">
        <f>AE359 - AVERAGEIFS('Placebo Males'!AE:AE, 'Placebo Males'!B:B, B359, 'Placebo Males'!P:P, P359)</f>
        <v>6.2503166666666665E-2</v>
      </c>
      <c r="AW359">
        <f>AF359 - AVERAGEIFS('Placebo Males'!AF:AF, 'Placebo Males'!B:B, B359, 'Placebo Males'!P:P, P359)</f>
        <v>2.4733333333333329E-2</v>
      </c>
    </row>
    <row r="360" spans="1:49" x14ac:dyDescent="0.25">
      <c r="A360" t="s">
        <v>3681</v>
      </c>
      <c r="B360">
        <v>1019</v>
      </c>
      <c r="C360" t="s">
        <v>102</v>
      </c>
      <c r="D360">
        <v>26</v>
      </c>
      <c r="E360">
        <v>176</v>
      </c>
      <c r="F360">
        <v>81.3</v>
      </c>
      <c r="G360">
        <v>109</v>
      </c>
      <c r="H360">
        <v>54.75</v>
      </c>
      <c r="I360" t="s">
        <v>458</v>
      </c>
      <c r="J360" t="s">
        <v>104</v>
      </c>
      <c r="K360" t="s">
        <v>459</v>
      </c>
      <c r="L360" t="s">
        <v>211</v>
      </c>
      <c r="M360" t="s">
        <v>3323</v>
      </c>
      <c r="N360">
        <v>120</v>
      </c>
      <c r="O360" t="s">
        <v>2262</v>
      </c>
      <c r="P360">
        <v>3.5</v>
      </c>
      <c r="Q360" t="s">
        <v>113</v>
      </c>
      <c r="R360" t="s">
        <v>3327</v>
      </c>
      <c r="S360">
        <v>36.799999999999997</v>
      </c>
      <c r="T360" t="s">
        <v>2266</v>
      </c>
      <c r="U360">
        <v>1123</v>
      </c>
      <c r="V360">
        <v>177</v>
      </c>
      <c r="W360">
        <v>385</v>
      </c>
      <c r="X360">
        <v>86</v>
      </c>
      <c r="Y360">
        <v>232</v>
      </c>
      <c r="Z360">
        <v>67</v>
      </c>
      <c r="AA360" t="s">
        <v>108</v>
      </c>
      <c r="AB360">
        <v>43</v>
      </c>
      <c r="AC360">
        <v>32</v>
      </c>
      <c r="AD360">
        <v>678.28899999999999</v>
      </c>
      <c r="AE360">
        <v>0.113636</v>
      </c>
      <c r="AF360">
        <v>0.36571100000000001</v>
      </c>
      <c r="AH360">
        <v>16.899999999999999</v>
      </c>
      <c r="AI360">
        <f t="shared" si="20"/>
        <v>3.7175408093592273E-2</v>
      </c>
      <c r="AJ360">
        <f t="shared" si="21"/>
        <v>0.20650282004937393</v>
      </c>
      <c r="AK360">
        <f t="shared" si="22"/>
        <v>2.307917979486096E-2</v>
      </c>
      <c r="AL360">
        <f t="shared" si="23"/>
        <v>1.223438474027283E-4</v>
      </c>
      <c r="AM360">
        <f>U360 - AVERAGEIFS('Placebo Males'!U:U, 'Placebo Males'!B:B, B360, 'Placebo Males'!P:P, P360)</f>
        <v>-13.333333333333258</v>
      </c>
      <c r="AN360">
        <f>V360 - AVERAGEIFS('Placebo Males'!V:V, 'Placebo Males'!B:B, B360, 'Placebo Males'!P:P, P360)</f>
        <v>7</v>
      </c>
      <c r="AO360">
        <f>W360 - AVERAGEIFS('Placebo Males'!W:W, 'Placebo Males'!B:B, B360, 'Placebo Males'!P:P, P360)</f>
        <v>3.6666666666666856</v>
      </c>
      <c r="AP360">
        <f>X360 - AVERAGEIFS('Placebo Males'!X:X, 'Placebo Males'!B:B, B360, 'Placebo Males'!P:P, P360)</f>
        <v>-6.3333333333333286</v>
      </c>
      <c r="AQ360">
        <f>Y360 - AVERAGEIFS('Placebo Males'!Y:Y, 'Placebo Males'!B:B, B360, 'Placebo Males'!P:P, P360)</f>
        <v>7</v>
      </c>
      <c r="AR360">
        <f>Z360 - AVERAGEIFS('Placebo Males'!Z:Z, 'Placebo Males'!B:B, B360, 'Placebo Males'!P:P, P360)</f>
        <v>3</v>
      </c>
      <c r="AS360">
        <f>AB360 - AVERAGEIFS('Placebo Males'!AB:AB, 'Placebo Males'!B:B, B360, 'Placebo Males'!P:P, P360)</f>
        <v>0.6666666666666643</v>
      </c>
      <c r="AT360">
        <f>AC360 - AVERAGEIFS('Placebo Males'!AC:AC, 'Placebo Males'!B:B, B360, 'Placebo Males'!P:P, P360)</f>
        <v>5</v>
      </c>
      <c r="AU360">
        <f>AD360 - AVERAGEIFS('Placebo Males'!AD:AD, 'Placebo Males'!B:B, B360, 'Placebo Males'!P:P, P360)</f>
        <v>-100.91700000000003</v>
      </c>
      <c r="AV360">
        <f>AE360 - AVERAGEIFS('Placebo Males'!AE:AE, 'Placebo Males'!B:B, B360, 'Placebo Males'!P:P, P360)</f>
        <v>4.2708966666666667E-2</v>
      </c>
      <c r="AW360">
        <f>AF360 - AVERAGEIFS('Placebo Males'!AF:AF, 'Placebo Males'!B:B, B360, 'Placebo Males'!P:P, P360)</f>
        <v>2.6306999999999969E-2</v>
      </c>
    </row>
    <row r="361" spans="1:49" x14ac:dyDescent="0.25">
      <c r="A361" t="s">
        <v>3682</v>
      </c>
      <c r="B361">
        <v>1019</v>
      </c>
      <c r="C361" t="s">
        <v>102</v>
      </c>
      <c r="D361">
        <v>26</v>
      </c>
      <c r="E361">
        <v>176</v>
      </c>
      <c r="F361">
        <v>81.3</v>
      </c>
      <c r="G361">
        <v>109</v>
      </c>
      <c r="H361">
        <v>54.75</v>
      </c>
      <c r="I361" t="s">
        <v>458</v>
      </c>
      <c r="J361" t="s">
        <v>104</v>
      </c>
      <c r="K361" t="s">
        <v>459</v>
      </c>
      <c r="L361" t="s">
        <v>211</v>
      </c>
      <c r="M361" t="s">
        <v>3323</v>
      </c>
      <c r="N361">
        <v>120</v>
      </c>
      <c r="O361" t="s">
        <v>2262</v>
      </c>
      <c r="P361">
        <v>3.5</v>
      </c>
      <c r="Q361" t="s">
        <v>113</v>
      </c>
      <c r="R361" t="s">
        <v>3327</v>
      </c>
      <c r="S361">
        <v>36.799999999999997</v>
      </c>
      <c r="T361" t="s">
        <v>2266</v>
      </c>
      <c r="U361">
        <v>1133</v>
      </c>
      <c r="V361">
        <v>182</v>
      </c>
      <c r="W361">
        <v>388</v>
      </c>
      <c r="X361">
        <v>88</v>
      </c>
      <c r="Y361">
        <v>234</v>
      </c>
      <c r="Z361">
        <v>66</v>
      </c>
      <c r="AA361" t="s">
        <v>108</v>
      </c>
      <c r="AB361">
        <v>47</v>
      </c>
      <c r="AC361">
        <v>28</v>
      </c>
      <c r="AD361">
        <v>660.197</v>
      </c>
      <c r="AE361">
        <v>0.11627899999999999</v>
      </c>
      <c r="AF361">
        <v>0.35949399999999998</v>
      </c>
      <c r="AH361">
        <v>16.899999999999999</v>
      </c>
      <c r="AI361">
        <f t="shared" si="20"/>
        <v>3.7175408093592273E-2</v>
      </c>
      <c r="AJ361">
        <f t="shared" si="21"/>
        <v>0.20650282004937393</v>
      </c>
      <c r="AK361">
        <f t="shared" si="22"/>
        <v>2.307917979486096E-2</v>
      </c>
      <c r="AL361">
        <f t="shared" si="23"/>
        <v>1.223438474027283E-4</v>
      </c>
      <c r="AM361">
        <f>U361 - AVERAGEIFS('Placebo Males'!U:U, 'Placebo Males'!B:B, B361, 'Placebo Males'!P:P, P361)</f>
        <v>-3.3333333333332575</v>
      </c>
      <c r="AN361">
        <f>V361 - AVERAGEIFS('Placebo Males'!V:V, 'Placebo Males'!B:B, B361, 'Placebo Males'!P:P, P361)</f>
        <v>12</v>
      </c>
      <c r="AO361">
        <f>W361 - AVERAGEIFS('Placebo Males'!W:W, 'Placebo Males'!B:B, B361, 'Placebo Males'!P:P, P361)</f>
        <v>6.6666666666666856</v>
      </c>
      <c r="AP361">
        <f>X361 - AVERAGEIFS('Placebo Males'!X:X, 'Placebo Males'!B:B, B361, 'Placebo Males'!P:P, P361)</f>
        <v>-4.3333333333333286</v>
      </c>
      <c r="AQ361">
        <f>Y361 - AVERAGEIFS('Placebo Males'!Y:Y, 'Placebo Males'!B:B, B361, 'Placebo Males'!P:P, P361)</f>
        <v>9</v>
      </c>
      <c r="AR361">
        <f>Z361 - AVERAGEIFS('Placebo Males'!Z:Z, 'Placebo Males'!B:B, B361, 'Placebo Males'!P:P, P361)</f>
        <v>2</v>
      </c>
      <c r="AS361">
        <f>AB361 - AVERAGEIFS('Placebo Males'!AB:AB, 'Placebo Males'!B:B, B361, 'Placebo Males'!P:P, P361)</f>
        <v>4.6666666666666643</v>
      </c>
      <c r="AT361">
        <f>AC361 - AVERAGEIFS('Placebo Males'!AC:AC, 'Placebo Males'!B:B, B361, 'Placebo Males'!P:P, P361)</f>
        <v>1</v>
      </c>
      <c r="AU361">
        <f>AD361 - AVERAGEIFS('Placebo Males'!AD:AD, 'Placebo Males'!B:B, B361, 'Placebo Males'!P:P, P361)</f>
        <v>-119.00900000000001</v>
      </c>
      <c r="AV361">
        <f>AE361 - AVERAGEIFS('Placebo Males'!AE:AE, 'Placebo Males'!B:B, B361, 'Placebo Males'!P:P, P361)</f>
        <v>4.535196666666666E-2</v>
      </c>
      <c r="AW361">
        <f>AF361 - AVERAGEIFS('Placebo Males'!AF:AF, 'Placebo Males'!B:B, B361, 'Placebo Males'!P:P, P361)</f>
        <v>2.0089999999999941E-2</v>
      </c>
    </row>
    <row r="362" spans="1:49" x14ac:dyDescent="0.25">
      <c r="A362" t="s">
        <v>3683</v>
      </c>
      <c r="B362">
        <v>1019</v>
      </c>
      <c r="C362" t="s">
        <v>102</v>
      </c>
      <c r="D362">
        <v>26</v>
      </c>
      <c r="E362">
        <v>176</v>
      </c>
      <c r="F362">
        <v>81.3</v>
      </c>
      <c r="G362">
        <v>109</v>
      </c>
      <c r="H362">
        <v>54.75</v>
      </c>
      <c r="I362" t="s">
        <v>458</v>
      </c>
      <c r="J362" t="s">
        <v>104</v>
      </c>
      <c r="K362" t="s">
        <v>459</v>
      </c>
      <c r="L362" t="s">
        <v>211</v>
      </c>
      <c r="M362" t="s">
        <v>3323</v>
      </c>
      <c r="N362">
        <v>120</v>
      </c>
      <c r="O362" t="s">
        <v>2262</v>
      </c>
      <c r="P362">
        <v>3.5</v>
      </c>
      <c r="Q362" t="s">
        <v>113</v>
      </c>
      <c r="R362" t="s">
        <v>3327</v>
      </c>
      <c r="S362">
        <v>36.799999999999997</v>
      </c>
      <c r="T362" t="s">
        <v>2266</v>
      </c>
      <c r="U362">
        <v>1165</v>
      </c>
      <c r="V362">
        <v>172</v>
      </c>
      <c r="W362">
        <v>387</v>
      </c>
      <c r="X362">
        <v>86</v>
      </c>
      <c r="Y362">
        <v>235</v>
      </c>
      <c r="Z362">
        <v>66</v>
      </c>
      <c r="AA362" t="s">
        <v>108</v>
      </c>
      <c r="AB362">
        <v>44</v>
      </c>
      <c r="AC362">
        <v>30</v>
      </c>
      <c r="AD362">
        <v>654.68499999999995</v>
      </c>
      <c r="AE362">
        <v>9.7560999999999995E-2</v>
      </c>
      <c r="AF362">
        <v>0.36179299999999998</v>
      </c>
      <c r="AH362">
        <v>16.899999999999999</v>
      </c>
      <c r="AI362">
        <f t="shared" si="20"/>
        <v>3.7175408093592273E-2</v>
      </c>
      <c r="AJ362">
        <f t="shared" si="21"/>
        <v>0.20650282004937393</v>
      </c>
      <c r="AK362">
        <f t="shared" si="22"/>
        <v>2.307917979486096E-2</v>
      </c>
      <c r="AL362">
        <f t="shared" si="23"/>
        <v>1.223438474027283E-4</v>
      </c>
      <c r="AM362">
        <f>U362 - AVERAGEIFS('Placebo Males'!U:U, 'Placebo Males'!B:B, B362, 'Placebo Males'!P:P, P362)</f>
        <v>28.666666666666742</v>
      </c>
      <c r="AN362">
        <f>V362 - AVERAGEIFS('Placebo Males'!V:V, 'Placebo Males'!B:B, B362, 'Placebo Males'!P:P, P362)</f>
        <v>2</v>
      </c>
      <c r="AO362">
        <f>W362 - AVERAGEIFS('Placebo Males'!W:W, 'Placebo Males'!B:B, B362, 'Placebo Males'!P:P, P362)</f>
        <v>5.6666666666666856</v>
      </c>
      <c r="AP362">
        <f>X362 - AVERAGEIFS('Placebo Males'!X:X, 'Placebo Males'!B:B, B362, 'Placebo Males'!P:P, P362)</f>
        <v>-6.3333333333333286</v>
      </c>
      <c r="AQ362">
        <f>Y362 - AVERAGEIFS('Placebo Males'!Y:Y, 'Placebo Males'!B:B, B362, 'Placebo Males'!P:P, P362)</f>
        <v>10</v>
      </c>
      <c r="AR362">
        <f>Z362 - AVERAGEIFS('Placebo Males'!Z:Z, 'Placebo Males'!B:B, B362, 'Placebo Males'!P:P, P362)</f>
        <v>2</v>
      </c>
      <c r="AS362">
        <f>AB362 - AVERAGEIFS('Placebo Males'!AB:AB, 'Placebo Males'!B:B, B362, 'Placebo Males'!P:P, P362)</f>
        <v>1.6666666666666643</v>
      </c>
      <c r="AT362">
        <f>AC362 - AVERAGEIFS('Placebo Males'!AC:AC, 'Placebo Males'!B:B, B362, 'Placebo Males'!P:P, P362)</f>
        <v>3</v>
      </c>
      <c r="AU362">
        <f>AD362 - AVERAGEIFS('Placebo Males'!AD:AD, 'Placebo Males'!B:B, B362, 'Placebo Males'!P:P, P362)</f>
        <v>-124.52100000000007</v>
      </c>
      <c r="AV362">
        <f>AE362 - AVERAGEIFS('Placebo Males'!AE:AE, 'Placebo Males'!B:B, B362, 'Placebo Males'!P:P, P362)</f>
        <v>2.6633966666666661E-2</v>
      </c>
      <c r="AW362">
        <f>AF362 - AVERAGEIFS('Placebo Males'!AF:AF, 'Placebo Males'!B:B, B362, 'Placebo Males'!P:P, P362)</f>
        <v>2.2388999999999937E-2</v>
      </c>
    </row>
    <row r="363" spans="1:49" x14ac:dyDescent="0.25">
      <c r="A363" t="s">
        <v>3684</v>
      </c>
      <c r="B363">
        <v>1019</v>
      </c>
      <c r="C363" t="s">
        <v>102</v>
      </c>
      <c r="D363">
        <v>26</v>
      </c>
      <c r="E363">
        <v>176</v>
      </c>
      <c r="F363">
        <v>81.3</v>
      </c>
      <c r="G363">
        <v>109</v>
      </c>
      <c r="H363">
        <v>54.75</v>
      </c>
      <c r="I363" t="s">
        <v>458</v>
      </c>
      <c r="J363" t="s">
        <v>104</v>
      </c>
      <c r="K363" t="s">
        <v>459</v>
      </c>
      <c r="L363" t="s">
        <v>211</v>
      </c>
      <c r="M363" t="s">
        <v>3323</v>
      </c>
      <c r="N363">
        <v>120</v>
      </c>
      <c r="O363" t="s">
        <v>2262</v>
      </c>
      <c r="P363">
        <v>4</v>
      </c>
      <c r="Q363" t="s">
        <v>113</v>
      </c>
      <c r="R363" t="s">
        <v>3327</v>
      </c>
      <c r="S363">
        <v>30.9</v>
      </c>
      <c r="T363" t="s">
        <v>2266</v>
      </c>
      <c r="U363">
        <v>1135</v>
      </c>
      <c r="V363">
        <v>149</v>
      </c>
      <c r="W363">
        <v>388</v>
      </c>
      <c r="X363">
        <v>88</v>
      </c>
      <c r="Y363">
        <v>231</v>
      </c>
      <c r="Z363">
        <v>69</v>
      </c>
      <c r="AA363" t="s">
        <v>108</v>
      </c>
      <c r="AB363">
        <v>49</v>
      </c>
      <c r="AC363">
        <v>30</v>
      </c>
      <c r="AD363">
        <v>645.67700000000002</v>
      </c>
      <c r="AE363">
        <v>0.14285700000000001</v>
      </c>
      <c r="AF363">
        <v>0.42443599999999998</v>
      </c>
      <c r="AH363">
        <v>16.8</v>
      </c>
      <c r="AI363">
        <f t="shared" si="20"/>
        <v>3.6955435264636113E-2</v>
      </c>
      <c r="AJ363">
        <f t="shared" si="21"/>
        <v>0.20572593428330943</v>
      </c>
      <c r="AK363">
        <f t="shared" si="22"/>
        <v>2.2960390455019519E-2</v>
      </c>
      <c r="AL363">
        <f t="shared" si="23"/>
        <v>1.2138208107792536E-4</v>
      </c>
      <c r="AM363">
        <f>U363 - AVERAGEIFS('Placebo Males'!U:U, 'Placebo Males'!B:B, B363, 'Placebo Males'!P:P, P363)</f>
        <v>95</v>
      </c>
      <c r="AN363">
        <f>V363 - AVERAGEIFS('Placebo Males'!V:V, 'Placebo Males'!B:B, B363, 'Placebo Males'!P:P, P363)</f>
        <v>-18.666666666666657</v>
      </c>
      <c r="AO363">
        <f>W363 - AVERAGEIFS('Placebo Males'!W:W, 'Placebo Males'!B:B, B363, 'Placebo Males'!P:P, P363)</f>
        <v>25.666666666666686</v>
      </c>
      <c r="AP363">
        <f>X363 - AVERAGEIFS('Placebo Males'!X:X, 'Placebo Males'!B:B, B363, 'Placebo Males'!P:P, P363)</f>
        <v>-2</v>
      </c>
      <c r="AQ363">
        <f>Y363 - AVERAGEIFS('Placebo Males'!Y:Y, 'Placebo Males'!B:B, B363, 'Placebo Males'!P:P, P363)</f>
        <v>22</v>
      </c>
      <c r="AR363">
        <f>Z363 - AVERAGEIFS('Placebo Males'!Z:Z, 'Placebo Males'!B:B, B363, 'Placebo Males'!P:P, P363)</f>
        <v>5.6666666666666643</v>
      </c>
      <c r="AS363">
        <f>AB363 - AVERAGEIFS('Placebo Males'!AB:AB, 'Placebo Males'!B:B, B363, 'Placebo Males'!P:P, P363)</f>
        <v>7.6666666666666643</v>
      </c>
      <c r="AT363">
        <f>AC363 - AVERAGEIFS('Placebo Males'!AC:AC, 'Placebo Males'!B:B, B363, 'Placebo Males'!P:P, P363)</f>
        <v>2</v>
      </c>
      <c r="AU363">
        <f>AD363 - AVERAGEIFS('Placebo Males'!AD:AD, 'Placebo Males'!B:B, B363, 'Placebo Males'!P:P, P363)</f>
        <v>-59.915666666666766</v>
      </c>
      <c r="AV363">
        <f>AE363 - AVERAGEIFS('Placebo Males'!AE:AE, 'Placebo Males'!B:B, B363, 'Placebo Males'!P:P, P363)</f>
        <v>6.1467800000000017E-2</v>
      </c>
      <c r="AW363">
        <f>AF363 - AVERAGEIFS('Placebo Males'!AF:AF, 'Placebo Males'!B:B, B363, 'Placebo Males'!P:P, P363)</f>
        <v>6.8853999999999971E-2</v>
      </c>
    </row>
    <row r="364" spans="1:49" x14ac:dyDescent="0.25">
      <c r="A364" t="s">
        <v>3685</v>
      </c>
      <c r="B364">
        <v>1019</v>
      </c>
      <c r="C364" t="s">
        <v>102</v>
      </c>
      <c r="D364">
        <v>26</v>
      </c>
      <c r="E364">
        <v>176</v>
      </c>
      <c r="F364">
        <v>81.3</v>
      </c>
      <c r="G364">
        <v>109</v>
      </c>
      <c r="H364">
        <v>54.75</v>
      </c>
      <c r="I364" t="s">
        <v>458</v>
      </c>
      <c r="J364" t="s">
        <v>104</v>
      </c>
      <c r="K364" t="s">
        <v>459</v>
      </c>
      <c r="L364" t="s">
        <v>211</v>
      </c>
      <c r="M364" t="s">
        <v>3323</v>
      </c>
      <c r="N364">
        <v>120</v>
      </c>
      <c r="O364" t="s">
        <v>2262</v>
      </c>
      <c r="P364">
        <v>4</v>
      </c>
      <c r="Q364" t="s">
        <v>113</v>
      </c>
      <c r="R364" t="s">
        <v>3327</v>
      </c>
      <c r="S364">
        <v>30.9</v>
      </c>
      <c r="T364" t="s">
        <v>2266</v>
      </c>
      <c r="U364">
        <v>1152</v>
      </c>
      <c r="V364">
        <v>182</v>
      </c>
      <c r="W364">
        <v>389</v>
      </c>
      <c r="X364">
        <v>84</v>
      </c>
      <c r="Y364">
        <v>237</v>
      </c>
      <c r="Z364">
        <v>68</v>
      </c>
      <c r="AA364" t="s">
        <v>108</v>
      </c>
      <c r="AB364">
        <v>45</v>
      </c>
      <c r="AC364">
        <v>31</v>
      </c>
      <c r="AD364">
        <v>679.86400000000003</v>
      </c>
      <c r="AE364">
        <v>0.11627899999999999</v>
      </c>
      <c r="AF364">
        <v>0.41134500000000002</v>
      </c>
      <c r="AH364">
        <v>16.8</v>
      </c>
      <c r="AI364">
        <f t="shared" si="20"/>
        <v>3.6955435264636113E-2</v>
      </c>
      <c r="AJ364">
        <f t="shared" si="21"/>
        <v>0.20572593428330943</v>
      </c>
      <c r="AK364">
        <f t="shared" si="22"/>
        <v>2.2960390455019519E-2</v>
      </c>
      <c r="AL364">
        <f t="shared" si="23"/>
        <v>1.2138208107792536E-4</v>
      </c>
      <c r="AM364">
        <f>U364 - AVERAGEIFS('Placebo Males'!U:U, 'Placebo Males'!B:B, B364, 'Placebo Males'!P:P, P364)</f>
        <v>112</v>
      </c>
      <c r="AN364">
        <f>V364 - AVERAGEIFS('Placebo Males'!V:V, 'Placebo Males'!B:B, B364, 'Placebo Males'!P:P, P364)</f>
        <v>14.333333333333343</v>
      </c>
      <c r="AO364">
        <f>W364 - AVERAGEIFS('Placebo Males'!W:W, 'Placebo Males'!B:B, B364, 'Placebo Males'!P:P, P364)</f>
        <v>26.666666666666686</v>
      </c>
      <c r="AP364">
        <f>X364 - AVERAGEIFS('Placebo Males'!X:X, 'Placebo Males'!B:B, B364, 'Placebo Males'!P:P, P364)</f>
        <v>-6</v>
      </c>
      <c r="AQ364">
        <f>Y364 - AVERAGEIFS('Placebo Males'!Y:Y, 'Placebo Males'!B:B, B364, 'Placebo Males'!P:P, P364)</f>
        <v>28</v>
      </c>
      <c r="AR364">
        <f>Z364 - AVERAGEIFS('Placebo Males'!Z:Z, 'Placebo Males'!B:B, B364, 'Placebo Males'!P:P, P364)</f>
        <v>4.6666666666666643</v>
      </c>
      <c r="AS364">
        <f>AB364 - AVERAGEIFS('Placebo Males'!AB:AB, 'Placebo Males'!B:B, B364, 'Placebo Males'!P:P, P364)</f>
        <v>3.6666666666666643</v>
      </c>
      <c r="AT364">
        <f>AC364 - AVERAGEIFS('Placebo Males'!AC:AC, 'Placebo Males'!B:B, B364, 'Placebo Males'!P:P, P364)</f>
        <v>3</v>
      </c>
      <c r="AU364">
        <f>AD364 - AVERAGEIFS('Placebo Males'!AD:AD, 'Placebo Males'!B:B, B364, 'Placebo Males'!P:P, P364)</f>
        <v>-25.728666666666754</v>
      </c>
      <c r="AV364">
        <f>AE364 - AVERAGEIFS('Placebo Males'!AE:AE, 'Placebo Males'!B:B, B364, 'Placebo Males'!P:P, P364)</f>
        <v>3.4889799999999999E-2</v>
      </c>
      <c r="AW364">
        <f>AF364 - AVERAGEIFS('Placebo Males'!AF:AF, 'Placebo Males'!B:B, B364, 'Placebo Males'!P:P, P364)</f>
        <v>5.5763000000000007E-2</v>
      </c>
    </row>
    <row r="365" spans="1:49" x14ac:dyDescent="0.25">
      <c r="A365" t="s">
        <v>3686</v>
      </c>
      <c r="B365">
        <v>1019</v>
      </c>
      <c r="C365" t="s">
        <v>102</v>
      </c>
      <c r="D365">
        <v>26</v>
      </c>
      <c r="E365">
        <v>176</v>
      </c>
      <c r="F365">
        <v>81.3</v>
      </c>
      <c r="G365">
        <v>109</v>
      </c>
      <c r="H365">
        <v>54.75</v>
      </c>
      <c r="I365" t="s">
        <v>458</v>
      </c>
      <c r="J365" t="s">
        <v>104</v>
      </c>
      <c r="K365" t="s">
        <v>459</v>
      </c>
      <c r="L365" t="s">
        <v>211</v>
      </c>
      <c r="M365" t="s">
        <v>3323</v>
      </c>
      <c r="N365">
        <v>120</v>
      </c>
      <c r="O365" t="s">
        <v>2262</v>
      </c>
      <c r="P365">
        <v>4</v>
      </c>
      <c r="Q365" t="s">
        <v>113</v>
      </c>
      <c r="R365" t="s">
        <v>3327</v>
      </c>
      <c r="S365">
        <v>30.9</v>
      </c>
      <c r="T365" t="s">
        <v>2266</v>
      </c>
      <c r="U365">
        <v>1166</v>
      </c>
      <c r="V365">
        <v>175</v>
      </c>
      <c r="W365">
        <v>392</v>
      </c>
      <c r="X365">
        <v>88</v>
      </c>
      <c r="Y365">
        <v>235</v>
      </c>
      <c r="Z365">
        <v>69</v>
      </c>
      <c r="AA365" t="s">
        <v>108</v>
      </c>
      <c r="AB365">
        <v>44</v>
      </c>
      <c r="AC365">
        <v>35</v>
      </c>
      <c r="AD365">
        <v>679.28800000000001</v>
      </c>
      <c r="AE365">
        <v>0.14285700000000001</v>
      </c>
      <c r="AF365">
        <v>0.40543699999999999</v>
      </c>
      <c r="AH365">
        <v>16.8</v>
      </c>
      <c r="AI365">
        <f t="shared" si="20"/>
        <v>3.6955435264636113E-2</v>
      </c>
      <c r="AJ365">
        <f t="shared" si="21"/>
        <v>0.20572593428330943</v>
      </c>
      <c r="AK365">
        <f t="shared" si="22"/>
        <v>2.2960390455019519E-2</v>
      </c>
      <c r="AL365">
        <f t="shared" si="23"/>
        <v>1.2138208107792536E-4</v>
      </c>
      <c r="AM365">
        <f>U365 - AVERAGEIFS('Placebo Males'!U:U, 'Placebo Males'!B:B, B365, 'Placebo Males'!P:P, P365)</f>
        <v>126</v>
      </c>
      <c r="AN365">
        <f>V365 - AVERAGEIFS('Placebo Males'!V:V, 'Placebo Males'!B:B, B365, 'Placebo Males'!P:P, P365)</f>
        <v>7.3333333333333428</v>
      </c>
      <c r="AO365">
        <f>W365 - AVERAGEIFS('Placebo Males'!W:W, 'Placebo Males'!B:B, B365, 'Placebo Males'!P:P, P365)</f>
        <v>29.666666666666686</v>
      </c>
      <c r="AP365">
        <f>X365 - AVERAGEIFS('Placebo Males'!X:X, 'Placebo Males'!B:B, B365, 'Placebo Males'!P:P, P365)</f>
        <v>-2</v>
      </c>
      <c r="AQ365">
        <f>Y365 - AVERAGEIFS('Placebo Males'!Y:Y, 'Placebo Males'!B:B, B365, 'Placebo Males'!P:P, P365)</f>
        <v>26</v>
      </c>
      <c r="AR365">
        <f>Z365 - AVERAGEIFS('Placebo Males'!Z:Z, 'Placebo Males'!B:B, B365, 'Placebo Males'!P:P, P365)</f>
        <v>5.6666666666666643</v>
      </c>
      <c r="AS365">
        <f>AB365 - AVERAGEIFS('Placebo Males'!AB:AB, 'Placebo Males'!B:B, B365, 'Placebo Males'!P:P, P365)</f>
        <v>2.6666666666666643</v>
      </c>
      <c r="AT365">
        <f>AC365 - AVERAGEIFS('Placebo Males'!AC:AC, 'Placebo Males'!B:B, B365, 'Placebo Males'!P:P, P365)</f>
        <v>7</v>
      </c>
      <c r="AU365">
        <f>AD365 - AVERAGEIFS('Placebo Males'!AD:AD, 'Placebo Males'!B:B, B365, 'Placebo Males'!P:P, P365)</f>
        <v>-26.304666666666776</v>
      </c>
      <c r="AV365">
        <f>AE365 - AVERAGEIFS('Placebo Males'!AE:AE, 'Placebo Males'!B:B, B365, 'Placebo Males'!P:P, P365)</f>
        <v>6.1467800000000017E-2</v>
      </c>
      <c r="AW365">
        <f>AF365 - AVERAGEIFS('Placebo Males'!AF:AF, 'Placebo Males'!B:B, B365, 'Placebo Males'!P:P, P365)</f>
        <v>4.9854999999999983E-2</v>
      </c>
    </row>
    <row r="366" spans="1:49" x14ac:dyDescent="0.25">
      <c r="A366" t="s">
        <v>3687</v>
      </c>
      <c r="B366">
        <v>1019</v>
      </c>
      <c r="C366" t="s">
        <v>102</v>
      </c>
      <c r="D366">
        <v>26</v>
      </c>
      <c r="E366">
        <v>176</v>
      </c>
      <c r="F366">
        <v>81.3</v>
      </c>
      <c r="G366">
        <v>109</v>
      </c>
      <c r="H366">
        <v>54.75</v>
      </c>
      <c r="I366" t="s">
        <v>458</v>
      </c>
      <c r="J366" t="s">
        <v>104</v>
      </c>
      <c r="K366" t="s">
        <v>459</v>
      </c>
      <c r="L366" t="s">
        <v>211</v>
      </c>
      <c r="M366" t="s">
        <v>3323</v>
      </c>
      <c r="N366">
        <v>120</v>
      </c>
      <c r="O366" t="s">
        <v>2262</v>
      </c>
      <c r="P366">
        <v>5</v>
      </c>
      <c r="Q366" t="s">
        <v>113</v>
      </c>
      <c r="R366" t="s">
        <v>3327</v>
      </c>
      <c r="S366">
        <v>23.5</v>
      </c>
      <c r="T366" t="s">
        <v>2266</v>
      </c>
      <c r="U366">
        <v>1162</v>
      </c>
      <c r="V366">
        <v>170</v>
      </c>
      <c r="W366">
        <v>393</v>
      </c>
      <c r="X366">
        <v>85</v>
      </c>
      <c r="Y366">
        <v>239</v>
      </c>
      <c r="Z366">
        <v>69</v>
      </c>
      <c r="AA366" t="s">
        <v>108</v>
      </c>
      <c r="AB366">
        <v>44</v>
      </c>
      <c r="AC366">
        <v>35</v>
      </c>
      <c r="AD366">
        <v>681.32899999999995</v>
      </c>
      <c r="AE366">
        <v>0.13636400000000001</v>
      </c>
      <c r="AF366">
        <v>0.43287399999999998</v>
      </c>
      <c r="AH366">
        <v>15.6</v>
      </c>
      <c r="AI366">
        <f t="shared" si="20"/>
        <v>3.4315761317162109E-2</v>
      </c>
      <c r="AJ366">
        <f t="shared" si="21"/>
        <v>0.19620723112831429</v>
      </c>
      <c r="AK366">
        <f t="shared" si="22"/>
        <v>2.1526421195507628E-2</v>
      </c>
      <c r="AL366">
        <f t="shared" si="23"/>
        <v>1.0999017632462582E-4</v>
      </c>
      <c r="AM366">
        <f>U366 - AVERAGEIFS('Placebo Males'!U:U, 'Placebo Males'!B:B, B366, 'Placebo Males'!P:P, P366)</f>
        <v>50.333333333333258</v>
      </c>
      <c r="AN366">
        <f>V366 - AVERAGEIFS('Placebo Males'!V:V, 'Placebo Males'!B:B, B366, 'Placebo Males'!P:P, P366)</f>
        <v>2.3333333333333428</v>
      </c>
      <c r="AO366">
        <f>W366 - AVERAGEIFS('Placebo Males'!W:W, 'Placebo Males'!B:B, B366, 'Placebo Males'!P:P, P366)</f>
        <v>9.3333333333333144</v>
      </c>
      <c r="AP366">
        <f>X366 - AVERAGEIFS('Placebo Males'!X:X, 'Placebo Males'!B:B, B366, 'Placebo Males'!P:P, P366)</f>
        <v>-5.3333333333333286</v>
      </c>
      <c r="AQ366">
        <f>Y366 - AVERAGEIFS('Placebo Males'!Y:Y, 'Placebo Males'!B:B, B366, 'Placebo Males'!P:P, P366)</f>
        <v>12.333333333333343</v>
      </c>
      <c r="AR366">
        <f>Z366 - AVERAGEIFS('Placebo Males'!Z:Z, 'Placebo Males'!B:B, B366, 'Placebo Males'!P:P, P366)</f>
        <v>2.3333333333333286</v>
      </c>
      <c r="AS366">
        <f>AB366 - AVERAGEIFS('Placebo Males'!AB:AB, 'Placebo Males'!B:B, B366, 'Placebo Males'!P:P, P366)</f>
        <v>-1</v>
      </c>
      <c r="AT366">
        <f>AC366 - AVERAGEIFS('Placebo Males'!AC:AC, 'Placebo Males'!B:B, B366, 'Placebo Males'!P:P, P366)</f>
        <v>6.6666666666666679</v>
      </c>
      <c r="AU366">
        <f>AD366 - AVERAGEIFS('Placebo Males'!AD:AD, 'Placebo Males'!B:B, B366, 'Placebo Males'!P:P, P366)</f>
        <v>-105.9913333333335</v>
      </c>
      <c r="AV366">
        <f>AE366 - AVERAGEIFS('Placebo Males'!AE:AE, 'Placebo Males'!B:B, B366, 'Placebo Males'!P:P, P366)</f>
        <v>3.2889999999999864E-3</v>
      </c>
      <c r="AW366">
        <f>AF366 - AVERAGEIFS('Placebo Males'!AF:AF, 'Placebo Males'!B:B, B366, 'Placebo Males'!P:P, P366)</f>
        <v>2.2517333333333334E-2</v>
      </c>
    </row>
    <row r="367" spans="1:49" x14ac:dyDescent="0.25">
      <c r="A367" t="s">
        <v>3688</v>
      </c>
      <c r="B367">
        <v>1019</v>
      </c>
      <c r="C367" t="s">
        <v>102</v>
      </c>
      <c r="D367">
        <v>26</v>
      </c>
      <c r="E367">
        <v>176</v>
      </c>
      <c r="F367">
        <v>81.3</v>
      </c>
      <c r="G367">
        <v>109</v>
      </c>
      <c r="H367">
        <v>54.75</v>
      </c>
      <c r="I367" t="s">
        <v>458</v>
      </c>
      <c r="J367" t="s">
        <v>104</v>
      </c>
      <c r="K367" t="s">
        <v>459</v>
      </c>
      <c r="L367" t="s">
        <v>211</v>
      </c>
      <c r="M367" t="s">
        <v>3323</v>
      </c>
      <c r="N367">
        <v>120</v>
      </c>
      <c r="O367" t="s">
        <v>2262</v>
      </c>
      <c r="P367">
        <v>5</v>
      </c>
      <c r="Q367" t="s">
        <v>113</v>
      </c>
      <c r="R367" t="s">
        <v>3327</v>
      </c>
      <c r="S367">
        <v>23.5</v>
      </c>
      <c r="T367" t="s">
        <v>2266</v>
      </c>
      <c r="U367">
        <v>1160</v>
      </c>
      <c r="V367">
        <v>172</v>
      </c>
      <c r="W367">
        <v>392</v>
      </c>
      <c r="X367">
        <v>85</v>
      </c>
      <c r="Y367">
        <v>238</v>
      </c>
      <c r="Z367">
        <v>69</v>
      </c>
      <c r="AA367" t="s">
        <v>108</v>
      </c>
      <c r="AB367">
        <v>45</v>
      </c>
      <c r="AC367">
        <v>33</v>
      </c>
      <c r="AD367">
        <v>668.76499999999999</v>
      </c>
      <c r="AE367">
        <v>0.15909100000000001</v>
      </c>
      <c r="AF367">
        <v>0.42234100000000002</v>
      </c>
      <c r="AH367">
        <v>15.6</v>
      </c>
      <c r="AI367">
        <f t="shared" si="20"/>
        <v>3.4315761317162109E-2</v>
      </c>
      <c r="AJ367">
        <f t="shared" si="21"/>
        <v>0.19620723112831429</v>
      </c>
      <c r="AK367">
        <f t="shared" si="22"/>
        <v>2.1526421195507628E-2</v>
      </c>
      <c r="AL367">
        <f t="shared" si="23"/>
        <v>1.0999017632462582E-4</v>
      </c>
      <c r="AM367">
        <f>U367 - AVERAGEIFS('Placebo Males'!U:U, 'Placebo Males'!B:B, B367, 'Placebo Males'!P:P, P367)</f>
        <v>48.333333333333258</v>
      </c>
      <c r="AN367">
        <f>V367 - AVERAGEIFS('Placebo Males'!V:V, 'Placebo Males'!B:B, B367, 'Placebo Males'!P:P, P367)</f>
        <v>4.3333333333333428</v>
      </c>
      <c r="AO367">
        <f>W367 - AVERAGEIFS('Placebo Males'!W:W, 'Placebo Males'!B:B, B367, 'Placebo Males'!P:P, P367)</f>
        <v>8.3333333333333144</v>
      </c>
      <c r="AP367">
        <f>X367 - AVERAGEIFS('Placebo Males'!X:X, 'Placebo Males'!B:B, B367, 'Placebo Males'!P:P, P367)</f>
        <v>-5.3333333333333286</v>
      </c>
      <c r="AQ367">
        <f>Y367 - AVERAGEIFS('Placebo Males'!Y:Y, 'Placebo Males'!B:B, B367, 'Placebo Males'!P:P, P367)</f>
        <v>11.333333333333343</v>
      </c>
      <c r="AR367">
        <f>Z367 - AVERAGEIFS('Placebo Males'!Z:Z, 'Placebo Males'!B:B, B367, 'Placebo Males'!P:P, P367)</f>
        <v>2.3333333333333286</v>
      </c>
      <c r="AS367">
        <f>AB367 - AVERAGEIFS('Placebo Males'!AB:AB, 'Placebo Males'!B:B, B367, 'Placebo Males'!P:P, P367)</f>
        <v>0</v>
      </c>
      <c r="AT367">
        <f>AC367 - AVERAGEIFS('Placebo Males'!AC:AC, 'Placebo Males'!B:B, B367, 'Placebo Males'!P:P, P367)</f>
        <v>4.6666666666666679</v>
      </c>
      <c r="AU367">
        <f>AD367 - AVERAGEIFS('Placebo Males'!AD:AD, 'Placebo Males'!B:B, B367, 'Placebo Males'!P:P, P367)</f>
        <v>-118.55533333333346</v>
      </c>
      <c r="AV367">
        <f>AE367 - AVERAGEIFS('Placebo Males'!AE:AE, 'Placebo Males'!B:B, B367, 'Placebo Males'!P:P, P367)</f>
        <v>2.6015999999999984E-2</v>
      </c>
      <c r="AW367">
        <f>AF367 - AVERAGEIFS('Placebo Males'!AF:AF, 'Placebo Males'!B:B, B367, 'Placebo Males'!P:P, P367)</f>
        <v>1.1984333333333375E-2</v>
      </c>
    </row>
    <row r="368" spans="1:49" x14ac:dyDescent="0.25">
      <c r="A368" t="s">
        <v>3689</v>
      </c>
      <c r="B368">
        <v>1019</v>
      </c>
      <c r="C368" t="s">
        <v>102</v>
      </c>
      <c r="D368">
        <v>26</v>
      </c>
      <c r="E368">
        <v>176</v>
      </c>
      <c r="F368">
        <v>81.3</v>
      </c>
      <c r="G368">
        <v>109</v>
      </c>
      <c r="H368">
        <v>54.75</v>
      </c>
      <c r="I368" t="s">
        <v>458</v>
      </c>
      <c r="J368" t="s">
        <v>104</v>
      </c>
      <c r="K368" t="s">
        <v>459</v>
      </c>
      <c r="L368" t="s">
        <v>211</v>
      </c>
      <c r="M368" t="s">
        <v>3323</v>
      </c>
      <c r="N368">
        <v>120</v>
      </c>
      <c r="O368" t="s">
        <v>2262</v>
      </c>
      <c r="P368">
        <v>5</v>
      </c>
      <c r="Q368" t="s">
        <v>113</v>
      </c>
      <c r="R368" t="s">
        <v>3327</v>
      </c>
      <c r="S368">
        <v>23.5</v>
      </c>
      <c r="T368" t="s">
        <v>2266</v>
      </c>
      <c r="U368">
        <v>1175</v>
      </c>
      <c r="V368">
        <v>183</v>
      </c>
      <c r="W368">
        <v>389</v>
      </c>
      <c r="X368">
        <v>85</v>
      </c>
      <c r="Y368">
        <v>235</v>
      </c>
      <c r="Z368">
        <v>69</v>
      </c>
      <c r="AA368" t="s">
        <v>108</v>
      </c>
      <c r="AB368">
        <v>46</v>
      </c>
      <c r="AC368">
        <v>32</v>
      </c>
      <c r="AD368">
        <v>678.87099999999998</v>
      </c>
      <c r="AE368">
        <v>8.8888900000000007E-2</v>
      </c>
      <c r="AF368">
        <v>0.427757</v>
      </c>
      <c r="AH368">
        <v>15.6</v>
      </c>
      <c r="AI368">
        <f t="shared" si="20"/>
        <v>3.4315761317162109E-2</v>
      </c>
      <c r="AJ368">
        <f t="shared" si="21"/>
        <v>0.19620723112831429</v>
      </c>
      <c r="AK368">
        <f t="shared" si="22"/>
        <v>2.1526421195507628E-2</v>
      </c>
      <c r="AL368">
        <f t="shared" si="23"/>
        <v>1.0999017632462582E-4</v>
      </c>
      <c r="AM368">
        <f>U368 - AVERAGEIFS('Placebo Males'!U:U, 'Placebo Males'!B:B, B368, 'Placebo Males'!P:P, P368)</f>
        <v>63.333333333333258</v>
      </c>
      <c r="AN368">
        <f>V368 - AVERAGEIFS('Placebo Males'!V:V, 'Placebo Males'!B:B, B368, 'Placebo Males'!P:P, P368)</f>
        <v>15.333333333333343</v>
      </c>
      <c r="AO368">
        <f>W368 - AVERAGEIFS('Placebo Males'!W:W, 'Placebo Males'!B:B, B368, 'Placebo Males'!P:P, P368)</f>
        <v>5.3333333333333144</v>
      </c>
      <c r="AP368">
        <f>X368 - AVERAGEIFS('Placebo Males'!X:X, 'Placebo Males'!B:B, B368, 'Placebo Males'!P:P, P368)</f>
        <v>-5.3333333333333286</v>
      </c>
      <c r="AQ368">
        <f>Y368 - AVERAGEIFS('Placebo Males'!Y:Y, 'Placebo Males'!B:B, B368, 'Placebo Males'!P:P, P368)</f>
        <v>8.3333333333333428</v>
      </c>
      <c r="AR368">
        <f>Z368 - AVERAGEIFS('Placebo Males'!Z:Z, 'Placebo Males'!B:B, B368, 'Placebo Males'!P:P, P368)</f>
        <v>2.3333333333333286</v>
      </c>
      <c r="AS368">
        <f>AB368 - AVERAGEIFS('Placebo Males'!AB:AB, 'Placebo Males'!B:B, B368, 'Placebo Males'!P:P, P368)</f>
        <v>1</v>
      </c>
      <c r="AT368">
        <f>AC368 - AVERAGEIFS('Placebo Males'!AC:AC, 'Placebo Males'!B:B, B368, 'Placebo Males'!P:P, P368)</f>
        <v>3.6666666666666679</v>
      </c>
      <c r="AU368">
        <f>AD368 - AVERAGEIFS('Placebo Males'!AD:AD, 'Placebo Males'!B:B, B368, 'Placebo Males'!P:P, P368)</f>
        <v>-108.44933333333347</v>
      </c>
      <c r="AV368">
        <f>AE368 - AVERAGEIFS('Placebo Males'!AE:AE, 'Placebo Males'!B:B, B368, 'Placebo Males'!P:P, P368)</f>
        <v>-4.418610000000002E-2</v>
      </c>
      <c r="AW368">
        <f>AF368 - AVERAGEIFS('Placebo Males'!AF:AF, 'Placebo Males'!B:B, B368, 'Placebo Males'!P:P, P368)</f>
        <v>1.7400333333333351E-2</v>
      </c>
    </row>
    <row r="369" spans="1:49" x14ac:dyDescent="0.25">
      <c r="A369" t="s">
        <v>3690</v>
      </c>
      <c r="B369">
        <v>1019</v>
      </c>
      <c r="C369" t="s">
        <v>102</v>
      </c>
      <c r="D369">
        <v>26</v>
      </c>
      <c r="E369">
        <v>176</v>
      </c>
      <c r="F369">
        <v>81.3</v>
      </c>
      <c r="G369">
        <v>109</v>
      </c>
      <c r="H369">
        <v>54.75</v>
      </c>
      <c r="I369" t="s">
        <v>458</v>
      </c>
      <c r="J369" t="s">
        <v>104</v>
      </c>
      <c r="K369" t="s">
        <v>459</v>
      </c>
      <c r="L369" t="s">
        <v>211</v>
      </c>
      <c r="M369" t="s">
        <v>3323</v>
      </c>
      <c r="N369">
        <v>120</v>
      </c>
      <c r="O369" t="s">
        <v>2262</v>
      </c>
      <c r="P369">
        <v>6</v>
      </c>
      <c r="Q369" t="s">
        <v>113</v>
      </c>
      <c r="R369" t="s">
        <v>3327</v>
      </c>
      <c r="S369">
        <v>19.600000000000001</v>
      </c>
      <c r="T369" t="s">
        <v>2266</v>
      </c>
      <c r="U369">
        <v>1061</v>
      </c>
      <c r="V369">
        <v>170</v>
      </c>
      <c r="W369">
        <v>376</v>
      </c>
      <c r="X369">
        <v>85</v>
      </c>
      <c r="Y369">
        <v>224</v>
      </c>
      <c r="Z369">
        <v>67</v>
      </c>
      <c r="AA369" t="s">
        <v>108</v>
      </c>
      <c r="AB369">
        <v>46</v>
      </c>
      <c r="AC369">
        <v>28</v>
      </c>
      <c r="AD369">
        <v>663.78099999999995</v>
      </c>
      <c r="AE369">
        <v>0.13953499999999999</v>
      </c>
      <c r="AF369">
        <v>0.39468500000000001</v>
      </c>
      <c r="AH369">
        <v>14.4</v>
      </c>
      <c r="AI369">
        <f t="shared" si="20"/>
        <v>3.1676087369688098E-2</v>
      </c>
      <c r="AJ369">
        <f t="shared" si="21"/>
        <v>0.18630442964612259</v>
      </c>
      <c r="AK369">
        <f t="shared" si="22"/>
        <v>2.0075984748611164E-2</v>
      </c>
      <c r="AL369">
        <f t="shared" si="23"/>
        <v>9.8883793929527286E-5</v>
      </c>
      <c r="AM369">
        <f>U369 - AVERAGEIFS('Placebo Males'!U:U, 'Placebo Males'!B:B, B369, 'Placebo Males'!P:P, P369)</f>
        <v>13.333333333333258</v>
      </c>
      <c r="AN369">
        <f>V369 - AVERAGEIFS('Placebo Males'!V:V, 'Placebo Males'!B:B, B369, 'Placebo Males'!P:P, P369)</f>
        <v>20.333333333333343</v>
      </c>
      <c r="AO369">
        <f>W369 - AVERAGEIFS('Placebo Males'!W:W, 'Placebo Males'!B:B, B369, 'Placebo Males'!P:P, P369)</f>
        <v>1.3333333333333144</v>
      </c>
      <c r="AP369">
        <f>X369 - AVERAGEIFS('Placebo Males'!X:X, 'Placebo Males'!B:B, B369, 'Placebo Males'!P:P, P369)</f>
        <v>-11</v>
      </c>
      <c r="AQ369">
        <f>Y369 - AVERAGEIFS('Placebo Males'!Y:Y, 'Placebo Males'!B:B, B369, 'Placebo Males'!P:P, P369)</f>
        <v>16.333333333333343</v>
      </c>
      <c r="AR369">
        <f>Z369 - AVERAGEIFS('Placebo Males'!Z:Z, 'Placebo Males'!B:B, B369, 'Placebo Males'!P:P, P369)</f>
        <v>-4</v>
      </c>
      <c r="AS369">
        <f>AB369 - AVERAGEIFS('Placebo Males'!AB:AB, 'Placebo Males'!B:B, B369, 'Placebo Males'!P:P, P369)</f>
        <v>0.3333333333333357</v>
      </c>
      <c r="AT369">
        <f>AC369 - AVERAGEIFS('Placebo Males'!AC:AC, 'Placebo Males'!B:B, B369, 'Placebo Males'!P:P, P369)</f>
        <v>-2</v>
      </c>
      <c r="AU369">
        <f>AD369 - AVERAGEIFS('Placebo Males'!AD:AD, 'Placebo Males'!B:B, B369, 'Placebo Males'!P:P, P369)</f>
        <v>15.753000000000043</v>
      </c>
      <c r="AV369">
        <f>AE369 - AVERAGEIFS('Placebo Males'!AE:AE, 'Placebo Males'!B:B, B369, 'Placebo Males'!P:P, P369)</f>
        <v>1.7226666666666779E-3</v>
      </c>
      <c r="AW369">
        <f>AF369 - AVERAGEIFS('Placebo Males'!AF:AF, 'Placebo Males'!B:B, B369, 'Placebo Males'!P:P, P369)</f>
        <v>3.8116666666666577E-3</v>
      </c>
    </row>
    <row r="370" spans="1:49" x14ac:dyDescent="0.25">
      <c r="A370" t="s">
        <v>3691</v>
      </c>
      <c r="B370">
        <v>1019</v>
      </c>
      <c r="C370" t="s">
        <v>102</v>
      </c>
      <c r="D370">
        <v>26</v>
      </c>
      <c r="E370">
        <v>176</v>
      </c>
      <c r="F370">
        <v>81.3</v>
      </c>
      <c r="G370">
        <v>109</v>
      </c>
      <c r="H370">
        <v>54.75</v>
      </c>
      <c r="I370" t="s">
        <v>458</v>
      </c>
      <c r="J370" t="s">
        <v>104</v>
      </c>
      <c r="K370" t="s">
        <v>459</v>
      </c>
      <c r="L370" t="s">
        <v>211</v>
      </c>
      <c r="M370" t="s">
        <v>3323</v>
      </c>
      <c r="N370">
        <v>120</v>
      </c>
      <c r="O370" t="s">
        <v>2262</v>
      </c>
      <c r="P370">
        <v>6</v>
      </c>
      <c r="Q370" t="s">
        <v>113</v>
      </c>
      <c r="R370" t="s">
        <v>3327</v>
      </c>
      <c r="S370">
        <v>19.600000000000001</v>
      </c>
      <c r="T370" t="s">
        <v>2266</v>
      </c>
      <c r="U370">
        <v>1038</v>
      </c>
      <c r="V370">
        <v>159</v>
      </c>
      <c r="W370">
        <v>364</v>
      </c>
      <c r="X370">
        <v>89</v>
      </c>
      <c r="Y370">
        <v>207</v>
      </c>
      <c r="Z370">
        <v>68</v>
      </c>
      <c r="AA370" t="s">
        <v>108</v>
      </c>
      <c r="AB370">
        <v>45</v>
      </c>
      <c r="AC370">
        <v>27</v>
      </c>
      <c r="AD370">
        <v>623.25900000000001</v>
      </c>
      <c r="AE370">
        <v>0.14285700000000001</v>
      </c>
      <c r="AF370">
        <v>0.36272700000000002</v>
      </c>
      <c r="AH370">
        <v>14.4</v>
      </c>
      <c r="AI370">
        <f t="shared" si="20"/>
        <v>3.1676087369688098E-2</v>
      </c>
      <c r="AJ370">
        <f t="shared" si="21"/>
        <v>0.18630442964612259</v>
      </c>
      <c r="AK370">
        <f t="shared" si="22"/>
        <v>2.0075984748611164E-2</v>
      </c>
      <c r="AL370">
        <f t="shared" si="23"/>
        <v>9.8883793929527286E-5</v>
      </c>
      <c r="AM370">
        <f>U370 - AVERAGEIFS('Placebo Males'!U:U, 'Placebo Males'!B:B, B370, 'Placebo Males'!P:P, P370)</f>
        <v>-9.6666666666667425</v>
      </c>
      <c r="AN370">
        <f>V370 - AVERAGEIFS('Placebo Males'!V:V, 'Placebo Males'!B:B, B370, 'Placebo Males'!P:P, P370)</f>
        <v>9.3333333333333428</v>
      </c>
      <c r="AO370">
        <f>W370 - AVERAGEIFS('Placebo Males'!W:W, 'Placebo Males'!B:B, B370, 'Placebo Males'!P:P, P370)</f>
        <v>-10.666666666666686</v>
      </c>
      <c r="AP370">
        <f>X370 - AVERAGEIFS('Placebo Males'!X:X, 'Placebo Males'!B:B, B370, 'Placebo Males'!P:P, P370)</f>
        <v>-7</v>
      </c>
      <c r="AQ370">
        <f>Y370 - AVERAGEIFS('Placebo Males'!Y:Y, 'Placebo Males'!B:B, B370, 'Placebo Males'!P:P, P370)</f>
        <v>-0.66666666666665719</v>
      </c>
      <c r="AR370">
        <f>Z370 - AVERAGEIFS('Placebo Males'!Z:Z, 'Placebo Males'!B:B, B370, 'Placebo Males'!P:P, P370)</f>
        <v>-3</v>
      </c>
      <c r="AS370">
        <f>AB370 - AVERAGEIFS('Placebo Males'!AB:AB, 'Placebo Males'!B:B, B370, 'Placebo Males'!P:P, P370)</f>
        <v>-0.6666666666666643</v>
      </c>
      <c r="AT370">
        <f>AC370 - AVERAGEIFS('Placebo Males'!AC:AC, 'Placebo Males'!B:B, B370, 'Placebo Males'!P:P, P370)</f>
        <v>-3</v>
      </c>
      <c r="AU370">
        <f>AD370 - AVERAGEIFS('Placebo Males'!AD:AD, 'Placebo Males'!B:B, B370, 'Placebo Males'!P:P, P370)</f>
        <v>-24.768999999999892</v>
      </c>
      <c r="AV370">
        <f>AE370 - AVERAGEIFS('Placebo Males'!AE:AE, 'Placebo Males'!B:B, B370, 'Placebo Males'!P:P, P370)</f>
        <v>5.0446666666666973E-3</v>
      </c>
      <c r="AW370">
        <f>AF370 - AVERAGEIFS('Placebo Males'!AF:AF, 'Placebo Males'!B:B, B370, 'Placebo Males'!P:P, P370)</f>
        <v>-2.8146333333333329E-2</v>
      </c>
    </row>
    <row r="371" spans="1:49" x14ac:dyDescent="0.25">
      <c r="A371" t="s">
        <v>3692</v>
      </c>
      <c r="B371">
        <v>1019</v>
      </c>
      <c r="C371" t="s">
        <v>102</v>
      </c>
      <c r="D371">
        <v>26</v>
      </c>
      <c r="E371">
        <v>176</v>
      </c>
      <c r="F371">
        <v>81.3</v>
      </c>
      <c r="G371">
        <v>109</v>
      </c>
      <c r="H371">
        <v>54.75</v>
      </c>
      <c r="I371" t="s">
        <v>458</v>
      </c>
      <c r="J371" t="s">
        <v>104</v>
      </c>
      <c r="K371" t="s">
        <v>459</v>
      </c>
      <c r="L371" t="s">
        <v>211</v>
      </c>
      <c r="M371" t="s">
        <v>3323</v>
      </c>
      <c r="N371">
        <v>120</v>
      </c>
      <c r="O371" t="s">
        <v>2262</v>
      </c>
      <c r="P371">
        <v>6</v>
      </c>
      <c r="Q371" t="s">
        <v>113</v>
      </c>
      <c r="R371" t="s">
        <v>3327</v>
      </c>
      <c r="S371">
        <v>19.600000000000001</v>
      </c>
      <c r="T371" t="s">
        <v>2266</v>
      </c>
      <c r="U371">
        <v>1091</v>
      </c>
      <c r="V371">
        <v>171</v>
      </c>
      <c r="W371">
        <v>382</v>
      </c>
      <c r="X371">
        <v>83</v>
      </c>
      <c r="Y371">
        <v>228</v>
      </c>
      <c r="Z371">
        <v>71</v>
      </c>
      <c r="AA371" t="s">
        <v>108</v>
      </c>
      <c r="AB371">
        <v>47</v>
      </c>
      <c r="AC371">
        <v>31</v>
      </c>
      <c r="AD371">
        <v>654.90700000000004</v>
      </c>
      <c r="AE371">
        <v>0.119048</v>
      </c>
      <c r="AF371">
        <v>0.411528</v>
      </c>
      <c r="AH371">
        <v>14.4</v>
      </c>
      <c r="AI371">
        <f t="shared" si="20"/>
        <v>3.1676087369688098E-2</v>
      </c>
      <c r="AJ371">
        <f t="shared" si="21"/>
        <v>0.18630442964612259</v>
      </c>
      <c r="AK371">
        <f t="shared" si="22"/>
        <v>2.0075984748611164E-2</v>
      </c>
      <c r="AL371">
        <f t="shared" si="23"/>
        <v>9.8883793929527286E-5</v>
      </c>
      <c r="AM371">
        <f>U371 - AVERAGEIFS('Placebo Males'!U:U, 'Placebo Males'!B:B, B371, 'Placebo Males'!P:P, P371)</f>
        <v>43.333333333333258</v>
      </c>
      <c r="AN371">
        <f>V371 - AVERAGEIFS('Placebo Males'!V:V, 'Placebo Males'!B:B, B371, 'Placebo Males'!P:P, P371)</f>
        <v>21.333333333333343</v>
      </c>
      <c r="AO371">
        <f>W371 - AVERAGEIFS('Placebo Males'!W:W, 'Placebo Males'!B:B, B371, 'Placebo Males'!P:P, P371)</f>
        <v>7.3333333333333144</v>
      </c>
      <c r="AP371">
        <f>X371 - AVERAGEIFS('Placebo Males'!X:X, 'Placebo Males'!B:B, B371, 'Placebo Males'!P:P, P371)</f>
        <v>-13</v>
      </c>
      <c r="AQ371">
        <f>Y371 - AVERAGEIFS('Placebo Males'!Y:Y, 'Placebo Males'!B:B, B371, 'Placebo Males'!P:P, P371)</f>
        <v>20.333333333333343</v>
      </c>
      <c r="AR371">
        <f>Z371 - AVERAGEIFS('Placebo Males'!Z:Z, 'Placebo Males'!B:B, B371, 'Placebo Males'!P:P, P371)</f>
        <v>0</v>
      </c>
      <c r="AS371">
        <f>AB371 - AVERAGEIFS('Placebo Males'!AB:AB, 'Placebo Males'!B:B, B371, 'Placebo Males'!P:P, P371)</f>
        <v>1.3333333333333357</v>
      </c>
      <c r="AT371">
        <f>AC371 - AVERAGEIFS('Placebo Males'!AC:AC, 'Placebo Males'!B:B, B371, 'Placebo Males'!P:P, P371)</f>
        <v>1</v>
      </c>
      <c r="AU371">
        <f>AD371 - AVERAGEIFS('Placebo Males'!AD:AD, 'Placebo Males'!B:B, B371, 'Placebo Males'!P:P, P371)</f>
        <v>6.8790000000001328</v>
      </c>
      <c r="AV371">
        <f>AE371 - AVERAGEIFS('Placebo Males'!AE:AE, 'Placebo Males'!B:B, B371, 'Placebo Males'!P:P, P371)</f>
        <v>-1.8764333333333313E-2</v>
      </c>
      <c r="AW371">
        <f>AF371 - AVERAGEIFS('Placebo Males'!AF:AF, 'Placebo Males'!B:B, B371, 'Placebo Males'!P:P, P371)</f>
        <v>2.0654666666666655E-2</v>
      </c>
    </row>
    <row r="372" spans="1:49" x14ac:dyDescent="0.25">
      <c r="A372" t="s">
        <v>3693</v>
      </c>
      <c r="B372">
        <v>1019</v>
      </c>
      <c r="C372" t="s">
        <v>102</v>
      </c>
      <c r="D372">
        <v>26</v>
      </c>
      <c r="E372">
        <v>176</v>
      </c>
      <c r="F372">
        <v>81.3</v>
      </c>
      <c r="G372">
        <v>109</v>
      </c>
      <c r="H372">
        <v>54.75</v>
      </c>
      <c r="I372" t="s">
        <v>458</v>
      </c>
      <c r="J372" t="s">
        <v>104</v>
      </c>
      <c r="K372" t="s">
        <v>459</v>
      </c>
      <c r="L372" t="s">
        <v>211</v>
      </c>
      <c r="M372" t="s">
        <v>3323</v>
      </c>
      <c r="N372">
        <v>120</v>
      </c>
      <c r="O372" t="s">
        <v>2262</v>
      </c>
      <c r="P372">
        <v>7</v>
      </c>
      <c r="Q372" t="s">
        <v>113</v>
      </c>
      <c r="R372" t="s">
        <v>3327</v>
      </c>
      <c r="S372">
        <v>13.7</v>
      </c>
      <c r="T372" t="s">
        <v>2266</v>
      </c>
      <c r="U372">
        <v>1086</v>
      </c>
      <c r="V372">
        <v>174</v>
      </c>
      <c r="W372">
        <v>379</v>
      </c>
      <c r="X372">
        <v>87</v>
      </c>
      <c r="Y372">
        <v>220</v>
      </c>
      <c r="Z372">
        <v>72</v>
      </c>
      <c r="AA372" t="s">
        <v>108</v>
      </c>
      <c r="AB372">
        <v>46</v>
      </c>
      <c r="AC372">
        <v>34</v>
      </c>
      <c r="AD372">
        <v>696.62099999999998</v>
      </c>
      <c r="AE372">
        <v>0.13953499999999999</v>
      </c>
      <c r="AF372">
        <v>0.39855299999999999</v>
      </c>
      <c r="AH372">
        <v>14</v>
      </c>
      <c r="AI372">
        <f t="shared" si="20"/>
        <v>3.0796196053863429E-2</v>
      </c>
      <c r="AJ372">
        <f t="shared" si="21"/>
        <v>0.18291210255290846</v>
      </c>
      <c r="AK372">
        <f t="shared" si="22"/>
        <v>1.9588632908222436E-2</v>
      </c>
      <c r="AL372">
        <f t="shared" si="23"/>
        <v>9.5247782414653592E-5</v>
      </c>
      <c r="AM372">
        <f>U372 - AVERAGEIFS('Placebo Males'!U:U, 'Placebo Males'!B:B, B372, 'Placebo Males'!P:P, P372)</f>
        <v>-40.333333333333258</v>
      </c>
      <c r="AN372">
        <f>V372 - AVERAGEIFS('Placebo Males'!V:V, 'Placebo Males'!B:B, B372, 'Placebo Males'!P:P, P372)</f>
        <v>4.3333333333333428</v>
      </c>
      <c r="AO372">
        <f>W372 - AVERAGEIFS('Placebo Males'!W:W, 'Placebo Males'!B:B, B372, 'Placebo Males'!P:P, P372)</f>
        <v>-6</v>
      </c>
      <c r="AP372">
        <f>X372 - AVERAGEIFS('Placebo Males'!X:X, 'Placebo Males'!B:B, B372, 'Placebo Males'!P:P, P372)</f>
        <v>-7.3333333333333286</v>
      </c>
      <c r="AQ372">
        <f>Y372 - AVERAGEIFS('Placebo Males'!Y:Y, 'Placebo Males'!B:B, B372, 'Placebo Males'!P:P, P372)</f>
        <v>0.33333333333334281</v>
      </c>
      <c r="AR372">
        <f>Z372 - AVERAGEIFS('Placebo Males'!Z:Z, 'Placebo Males'!B:B, B372, 'Placebo Males'!P:P, P372)</f>
        <v>1</v>
      </c>
      <c r="AS372">
        <f>AB372 - AVERAGEIFS('Placebo Males'!AB:AB, 'Placebo Males'!B:B, B372, 'Placebo Males'!P:P, P372)</f>
        <v>-0.3333333333333357</v>
      </c>
      <c r="AT372">
        <f>AC372 - AVERAGEIFS('Placebo Males'!AC:AC, 'Placebo Males'!B:B, B372, 'Placebo Males'!P:P, P372)</f>
        <v>2.3333333333333321</v>
      </c>
      <c r="AU372">
        <f>AD372 - AVERAGEIFS('Placebo Males'!AD:AD, 'Placebo Males'!B:B, B372, 'Placebo Males'!P:P, P372)</f>
        <v>-27.759333333333188</v>
      </c>
      <c r="AV372">
        <f>AE372 - AVERAGEIFS('Placebo Males'!AE:AE, 'Placebo Males'!B:B, B372, 'Placebo Males'!P:P, P372)</f>
        <v>2.113999999999977E-3</v>
      </c>
      <c r="AW372">
        <f>AF372 - AVERAGEIFS('Placebo Males'!AF:AF, 'Placebo Males'!B:B, B372, 'Placebo Males'!P:P, P372)</f>
        <v>-1.1967666666666599E-2</v>
      </c>
    </row>
    <row r="373" spans="1:49" x14ac:dyDescent="0.25">
      <c r="A373" t="s">
        <v>3694</v>
      </c>
      <c r="B373">
        <v>1019</v>
      </c>
      <c r="C373" t="s">
        <v>102</v>
      </c>
      <c r="D373">
        <v>26</v>
      </c>
      <c r="E373">
        <v>176</v>
      </c>
      <c r="F373">
        <v>81.3</v>
      </c>
      <c r="G373">
        <v>109</v>
      </c>
      <c r="H373">
        <v>54.75</v>
      </c>
      <c r="I373" t="s">
        <v>458</v>
      </c>
      <c r="J373" t="s">
        <v>104</v>
      </c>
      <c r="K373" t="s">
        <v>459</v>
      </c>
      <c r="L373" t="s">
        <v>211</v>
      </c>
      <c r="M373" t="s">
        <v>3323</v>
      </c>
      <c r="N373">
        <v>120</v>
      </c>
      <c r="O373" t="s">
        <v>2262</v>
      </c>
      <c r="P373">
        <v>7</v>
      </c>
      <c r="Q373" t="s">
        <v>113</v>
      </c>
      <c r="R373" t="s">
        <v>3327</v>
      </c>
      <c r="S373">
        <v>13.7</v>
      </c>
      <c r="T373" t="s">
        <v>2266</v>
      </c>
      <c r="U373">
        <v>1052</v>
      </c>
      <c r="V373">
        <v>143</v>
      </c>
      <c r="W373">
        <v>375</v>
      </c>
      <c r="X373">
        <v>85</v>
      </c>
      <c r="Y373">
        <v>222</v>
      </c>
      <c r="Z373">
        <v>68</v>
      </c>
      <c r="AA373" t="s">
        <v>108</v>
      </c>
      <c r="AB373">
        <v>46</v>
      </c>
      <c r="AC373">
        <v>34</v>
      </c>
      <c r="AD373">
        <v>662.19500000000005</v>
      </c>
      <c r="AE373">
        <v>0.111111</v>
      </c>
      <c r="AF373">
        <v>0.37504999999999999</v>
      </c>
      <c r="AH373">
        <v>14</v>
      </c>
      <c r="AI373">
        <f t="shared" si="20"/>
        <v>3.0796196053863429E-2</v>
      </c>
      <c r="AJ373">
        <f t="shared" si="21"/>
        <v>0.18291210255290846</v>
      </c>
      <c r="AK373">
        <f t="shared" si="22"/>
        <v>1.9588632908222436E-2</v>
      </c>
      <c r="AL373">
        <f t="shared" si="23"/>
        <v>9.5247782414653592E-5</v>
      </c>
      <c r="AM373">
        <f>U373 - AVERAGEIFS('Placebo Males'!U:U, 'Placebo Males'!B:B, B373, 'Placebo Males'!P:P, P373)</f>
        <v>-74.333333333333258</v>
      </c>
      <c r="AN373">
        <f>V373 - AVERAGEIFS('Placebo Males'!V:V, 'Placebo Males'!B:B, B373, 'Placebo Males'!P:P, P373)</f>
        <v>-26.666666666666657</v>
      </c>
      <c r="AO373">
        <f>W373 - AVERAGEIFS('Placebo Males'!W:W, 'Placebo Males'!B:B, B373, 'Placebo Males'!P:P, P373)</f>
        <v>-10</v>
      </c>
      <c r="AP373">
        <f>X373 - AVERAGEIFS('Placebo Males'!X:X, 'Placebo Males'!B:B, B373, 'Placebo Males'!P:P, P373)</f>
        <v>-9.3333333333333286</v>
      </c>
      <c r="AQ373">
        <f>Y373 - AVERAGEIFS('Placebo Males'!Y:Y, 'Placebo Males'!B:B, B373, 'Placebo Males'!P:P, P373)</f>
        <v>2.3333333333333428</v>
      </c>
      <c r="AR373">
        <f>Z373 - AVERAGEIFS('Placebo Males'!Z:Z, 'Placebo Males'!B:B, B373, 'Placebo Males'!P:P, P373)</f>
        <v>-3</v>
      </c>
      <c r="AS373">
        <f>AB373 - AVERAGEIFS('Placebo Males'!AB:AB, 'Placebo Males'!B:B, B373, 'Placebo Males'!P:P, P373)</f>
        <v>-0.3333333333333357</v>
      </c>
      <c r="AT373">
        <f>AC373 - AVERAGEIFS('Placebo Males'!AC:AC, 'Placebo Males'!B:B, B373, 'Placebo Males'!P:P, P373)</f>
        <v>2.3333333333333321</v>
      </c>
      <c r="AU373">
        <f>AD373 - AVERAGEIFS('Placebo Males'!AD:AD, 'Placebo Males'!B:B, B373, 'Placebo Males'!P:P, P373)</f>
        <v>-62.185333333333119</v>
      </c>
      <c r="AV373">
        <f>AE373 - AVERAGEIFS('Placebo Males'!AE:AE, 'Placebo Males'!B:B, B373, 'Placebo Males'!P:P, P373)</f>
        <v>-2.6310000000000014E-2</v>
      </c>
      <c r="AW373">
        <f>AF373 - AVERAGEIFS('Placebo Males'!AF:AF, 'Placebo Males'!B:B, B373, 'Placebo Males'!P:P, P373)</f>
        <v>-3.5470666666666595E-2</v>
      </c>
    </row>
    <row r="374" spans="1:49" x14ac:dyDescent="0.25">
      <c r="A374" t="s">
        <v>3695</v>
      </c>
      <c r="B374">
        <v>1019</v>
      </c>
      <c r="C374" t="s">
        <v>102</v>
      </c>
      <c r="D374">
        <v>26</v>
      </c>
      <c r="E374">
        <v>176</v>
      </c>
      <c r="F374">
        <v>81.3</v>
      </c>
      <c r="G374">
        <v>109</v>
      </c>
      <c r="H374">
        <v>54.75</v>
      </c>
      <c r="I374" t="s">
        <v>458</v>
      </c>
      <c r="J374" t="s">
        <v>104</v>
      </c>
      <c r="K374" t="s">
        <v>459</v>
      </c>
      <c r="L374" t="s">
        <v>211</v>
      </c>
      <c r="M374" t="s">
        <v>3323</v>
      </c>
      <c r="N374">
        <v>120</v>
      </c>
      <c r="O374" t="s">
        <v>2262</v>
      </c>
      <c r="P374">
        <v>7</v>
      </c>
      <c r="Q374" t="s">
        <v>113</v>
      </c>
      <c r="R374" t="s">
        <v>3327</v>
      </c>
      <c r="S374">
        <v>13.7</v>
      </c>
      <c r="T374" t="s">
        <v>2266</v>
      </c>
      <c r="U374">
        <v>1052</v>
      </c>
      <c r="V374">
        <v>166</v>
      </c>
      <c r="W374">
        <v>381</v>
      </c>
      <c r="X374">
        <v>89</v>
      </c>
      <c r="Y374">
        <v>221</v>
      </c>
      <c r="Z374">
        <v>71</v>
      </c>
      <c r="AA374" t="s">
        <v>108</v>
      </c>
      <c r="AB374">
        <v>51</v>
      </c>
      <c r="AC374">
        <v>31</v>
      </c>
      <c r="AD374">
        <v>691.27099999999996</v>
      </c>
      <c r="AE374">
        <v>0.13953499999999999</v>
      </c>
      <c r="AF374">
        <v>0.381832</v>
      </c>
      <c r="AH374">
        <v>14</v>
      </c>
      <c r="AI374">
        <f t="shared" si="20"/>
        <v>3.0796196053863429E-2</v>
      </c>
      <c r="AJ374">
        <f t="shared" si="21"/>
        <v>0.18291210255290846</v>
      </c>
      <c r="AK374">
        <f t="shared" si="22"/>
        <v>1.9588632908222436E-2</v>
      </c>
      <c r="AL374">
        <f t="shared" si="23"/>
        <v>9.5247782414653592E-5</v>
      </c>
      <c r="AM374">
        <f>U374 - AVERAGEIFS('Placebo Males'!U:U, 'Placebo Males'!B:B, B374, 'Placebo Males'!P:P, P374)</f>
        <v>-74.333333333333258</v>
      </c>
      <c r="AN374">
        <f>V374 - AVERAGEIFS('Placebo Males'!V:V, 'Placebo Males'!B:B, B374, 'Placebo Males'!P:P, P374)</f>
        <v>-3.6666666666666572</v>
      </c>
      <c r="AO374">
        <f>W374 - AVERAGEIFS('Placebo Males'!W:W, 'Placebo Males'!B:B, B374, 'Placebo Males'!P:P, P374)</f>
        <v>-4</v>
      </c>
      <c r="AP374">
        <f>X374 - AVERAGEIFS('Placebo Males'!X:X, 'Placebo Males'!B:B, B374, 'Placebo Males'!P:P, P374)</f>
        <v>-5.3333333333333286</v>
      </c>
      <c r="AQ374">
        <f>Y374 - AVERAGEIFS('Placebo Males'!Y:Y, 'Placebo Males'!B:B, B374, 'Placebo Males'!P:P, P374)</f>
        <v>1.3333333333333428</v>
      </c>
      <c r="AR374">
        <f>Z374 - AVERAGEIFS('Placebo Males'!Z:Z, 'Placebo Males'!B:B, B374, 'Placebo Males'!P:P, P374)</f>
        <v>0</v>
      </c>
      <c r="AS374">
        <f>AB374 - AVERAGEIFS('Placebo Males'!AB:AB, 'Placebo Males'!B:B, B374, 'Placebo Males'!P:P, P374)</f>
        <v>4.6666666666666643</v>
      </c>
      <c r="AT374">
        <f>AC374 - AVERAGEIFS('Placebo Males'!AC:AC, 'Placebo Males'!B:B, B374, 'Placebo Males'!P:P, P374)</f>
        <v>-0.66666666666666785</v>
      </c>
      <c r="AU374">
        <f>AD374 - AVERAGEIFS('Placebo Males'!AD:AD, 'Placebo Males'!B:B, B374, 'Placebo Males'!P:P, P374)</f>
        <v>-33.109333333333211</v>
      </c>
      <c r="AV374">
        <f>AE374 - AVERAGEIFS('Placebo Males'!AE:AE, 'Placebo Males'!B:B, B374, 'Placebo Males'!P:P, P374)</f>
        <v>2.113999999999977E-3</v>
      </c>
      <c r="AW374">
        <f>AF374 - AVERAGEIFS('Placebo Males'!AF:AF, 'Placebo Males'!B:B, B374, 'Placebo Males'!P:P, P374)</f>
        <v>-2.8688666666666585E-2</v>
      </c>
    </row>
    <row r="375" spans="1:49" x14ac:dyDescent="0.25">
      <c r="A375" t="s">
        <v>3696</v>
      </c>
      <c r="B375">
        <v>1019</v>
      </c>
      <c r="C375" t="s">
        <v>102</v>
      </c>
      <c r="D375">
        <v>26</v>
      </c>
      <c r="E375">
        <v>176</v>
      </c>
      <c r="F375">
        <v>81.3</v>
      </c>
      <c r="G375">
        <v>109</v>
      </c>
      <c r="H375">
        <v>54.75</v>
      </c>
      <c r="I375" t="s">
        <v>458</v>
      </c>
      <c r="J375" t="s">
        <v>104</v>
      </c>
      <c r="K375" t="s">
        <v>459</v>
      </c>
      <c r="L375" t="s">
        <v>211</v>
      </c>
      <c r="M375" t="s">
        <v>3323</v>
      </c>
      <c r="N375">
        <v>120</v>
      </c>
      <c r="O375" t="s">
        <v>2262</v>
      </c>
      <c r="P375">
        <v>8</v>
      </c>
      <c r="Q375" t="s">
        <v>113</v>
      </c>
      <c r="R375" t="s">
        <v>3327</v>
      </c>
      <c r="S375">
        <v>9.0500000000000007</v>
      </c>
      <c r="T375" t="s">
        <v>2266</v>
      </c>
      <c r="U375">
        <v>1084</v>
      </c>
      <c r="V375">
        <v>169</v>
      </c>
      <c r="W375">
        <v>385</v>
      </c>
      <c r="X375">
        <v>85</v>
      </c>
      <c r="Y375">
        <v>228</v>
      </c>
      <c r="Z375">
        <v>72</v>
      </c>
      <c r="AA375" t="s">
        <v>108</v>
      </c>
      <c r="AB375">
        <v>47</v>
      </c>
      <c r="AC375">
        <v>34</v>
      </c>
      <c r="AD375">
        <v>661.10699999999997</v>
      </c>
      <c r="AE375">
        <v>0.11627899999999999</v>
      </c>
      <c r="AF375">
        <v>0.40169899999999997</v>
      </c>
      <c r="AH375">
        <v>13.8</v>
      </c>
      <c r="AI375">
        <f t="shared" si="20"/>
        <v>3.0356250395951093E-2</v>
      </c>
      <c r="AJ375">
        <f t="shared" si="21"/>
        <v>0.18119799988851726</v>
      </c>
      <c r="AK375">
        <f t="shared" si="22"/>
        <v>1.9344202289081958E-2</v>
      </c>
      <c r="AL375">
        <f t="shared" si="23"/>
        <v>9.344252268428388E-5</v>
      </c>
      <c r="AM375">
        <f>U375 - AVERAGEIFS('Placebo Males'!U:U, 'Placebo Males'!B:B, B375, 'Placebo Males'!P:P, P375)</f>
        <v>-58</v>
      </c>
      <c r="AN375">
        <f>V375 - AVERAGEIFS('Placebo Males'!V:V, 'Placebo Males'!B:B, B375, 'Placebo Males'!P:P, P375)</f>
        <v>1</v>
      </c>
      <c r="AO375">
        <f>W375 - AVERAGEIFS('Placebo Males'!W:W, 'Placebo Males'!B:B, B375, 'Placebo Males'!P:P, P375)</f>
        <v>0</v>
      </c>
      <c r="AP375">
        <f>X375 - AVERAGEIFS('Placebo Males'!X:X, 'Placebo Males'!B:B, B375, 'Placebo Males'!P:P, P375)</f>
        <v>-3.3333333333333286</v>
      </c>
      <c r="AQ375">
        <f>Y375 - AVERAGEIFS('Placebo Males'!Y:Y, 'Placebo Males'!B:B, B375, 'Placebo Males'!P:P, P375)</f>
        <v>1.6666666666666572</v>
      </c>
      <c r="AR375">
        <f>Z375 - AVERAGEIFS('Placebo Males'!Z:Z, 'Placebo Males'!B:B, B375, 'Placebo Males'!P:P, P375)</f>
        <v>1.6666666666666714</v>
      </c>
      <c r="AS375">
        <f>AB375 - AVERAGEIFS('Placebo Males'!AB:AB, 'Placebo Males'!B:B, B375, 'Placebo Males'!P:P, P375)</f>
        <v>2.3333333333333357</v>
      </c>
      <c r="AT375">
        <f>AC375 - AVERAGEIFS('Placebo Males'!AC:AC, 'Placebo Males'!B:B, B375, 'Placebo Males'!P:P, P375)</f>
        <v>2.3333333333333321</v>
      </c>
      <c r="AU375">
        <f>AD375 - AVERAGEIFS('Placebo Males'!AD:AD, 'Placebo Males'!B:B, B375, 'Placebo Males'!P:P, P375)</f>
        <v>-36.355333333333306</v>
      </c>
      <c r="AV375">
        <f>AE375 - AVERAGEIFS('Placebo Males'!AE:AE, 'Placebo Males'!B:B, B375, 'Placebo Males'!P:P, P375)</f>
        <v>2.5982699999999984E-2</v>
      </c>
      <c r="AW375">
        <f>AF375 - AVERAGEIFS('Placebo Males'!AF:AF, 'Placebo Males'!B:B, B375, 'Placebo Males'!P:P, P375)</f>
        <v>9.6119999999999539E-3</v>
      </c>
    </row>
    <row r="376" spans="1:49" x14ac:dyDescent="0.25">
      <c r="A376" t="s">
        <v>3697</v>
      </c>
      <c r="B376">
        <v>1019</v>
      </c>
      <c r="C376" t="s">
        <v>102</v>
      </c>
      <c r="D376">
        <v>26</v>
      </c>
      <c r="E376">
        <v>176</v>
      </c>
      <c r="F376">
        <v>81.3</v>
      </c>
      <c r="G376">
        <v>109</v>
      </c>
      <c r="H376">
        <v>54.75</v>
      </c>
      <c r="I376" t="s">
        <v>458</v>
      </c>
      <c r="J376" t="s">
        <v>104</v>
      </c>
      <c r="K376" t="s">
        <v>459</v>
      </c>
      <c r="L376" t="s">
        <v>211</v>
      </c>
      <c r="M376" t="s">
        <v>3323</v>
      </c>
      <c r="N376">
        <v>120</v>
      </c>
      <c r="O376" t="s">
        <v>2262</v>
      </c>
      <c r="P376">
        <v>8</v>
      </c>
      <c r="Q376" t="s">
        <v>113</v>
      </c>
      <c r="R376" t="s">
        <v>3327</v>
      </c>
      <c r="S376">
        <v>9.0500000000000007</v>
      </c>
      <c r="T376" t="s">
        <v>2266</v>
      </c>
      <c r="U376">
        <v>1098</v>
      </c>
      <c r="V376">
        <v>164</v>
      </c>
      <c r="W376">
        <v>383</v>
      </c>
      <c r="X376">
        <v>89</v>
      </c>
      <c r="Y376">
        <v>223</v>
      </c>
      <c r="Z376">
        <v>71</v>
      </c>
      <c r="AA376" t="s">
        <v>108</v>
      </c>
      <c r="AB376">
        <v>51</v>
      </c>
      <c r="AC376">
        <v>30</v>
      </c>
      <c r="AD376">
        <v>639.35</v>
      </c>
      <c r="AE376">
        <v>0.119048</v>
      </c>
      <c r="AF376">
        <v>0.35999100000000001</v>
      </c>
      <c r="AH376">
        <v>13.8</v>
      </c>
      <c r="AI376">
        <f t="shared" si="20"/>
        <v>3.0356250395951093E-2</v>
      </c>
      <c r="AJ376">
        <f t="shared" si="21"/>
        <v>0.18119799988851726</v>
      </c>
      <c r="AK376">
        <f t="shared" si="22"/>
        <v>1.9344202289081958E-2</v>
      </c>
      <c r="AL376">
        <f t="shared" si="23"/>
        <v>9.344252268428388E-5</v>
      </c>
      <c r="AM376">
        <f>U376 - AVERAGEIFS('Placebo Males'!U:U, 'Placebo Males'!B:B, B376, 'Placebo Males'!P:P, P376)</f>
        <v>-44</v>
      </c>
      <c r="AN376">
        <f>V376 - AVERAGEIFS('Placebo Males'!V:V, 'Placebo Males'!B:B, B376, 'Placebo Males'!P:P, P376)</f>
        <v>-4</v>
      </c>
      <c r="AO376">
        <f>W376 - AVERAGEIFS('Placebo Males'!W:W, 'Placebo Males'!B:B, B376, 'Placebo Males'!P:P, P376)</f>
        <v>-2</v>
      </c>
      <c r="AP376">
        <f>X376 - AVERAGEIFS('Placebo Males'!X:X, 'Placebo Males'!B:B, B376, 'Placebo Males'!P:P, P376)</f>
        <v>0.6666666666666714</v>
      </c>
      <c r="AQ376">
        <f>Y376 - AVERAGEIFS('Placebo Males'!Y:Y, 'Placebo Males'!B:B, B376, 'Placebo Males'!P:P, P376)</f>
        <v>-3.3333333333333428</v>
      </c>
      <c r="AR376">
        <f>Z376 - AVERAGEIFS('Placebo Males'!Z:Z, 'Placebo Males'!B:B, B376, 'Placebo Males'!P:P, P376)</f>
        <v>0.6666666666666714</v>
      </c>
      <c r="AS376">
        <f>AB376 - AVERAGEIFS('Placebo Males'!AB:AB, 'Placebo Males'!B:B, B376, 'Placebo Males'!P:P, P376)</f>
        <v>6.3333333333333357</v>
      </c>
      <c r="AT376">
        <f>AC376 - AVERAGEIFS('Placebo Males'!AC:AC, 'Placebo Males'!B:B, B376, 'Placebo Males'!P:P, P376)</f>
        <v>-1.6666666666666679</v>
      </c>
      <c r="AU376">
        <f>AD376 - AVERAGEIFS('Placebo Males'!AD:AD, 'Placebo Males'!B:B, B376, 'Placebo Males'!P:P, P376)</f>
        <v>-58.112333333333254</v>
      </c>
      <c r="AV376">
        <f>AE376 - AVERAGEIFS('Placebo Males'!AE:AE, 'Placebo Males'!B:B, B376, 'Placebo Males'!P:P, P376)</f>
        <v>2.8751699999999991E-2</v>
      </c>
      <c r="AW376">
        <f>AF376 - AVERAGEIFS('Placebo Males'!AF:AF, 'Placebo Males'!B:B, B376, 'Placebo Males'!P:P, P376)</f>
        <v>-3.2096000000000013E-2</v>
      </c>
    </row>
    <row r="377" spans="1:49" x14ac:dyDescent="0.25">
      <c r="A377" t="s">
        <v>3698</v>
      </c>
      <c r="B377">
        <v>1019</v>
      </c>
      <c r="C377" t="s">
        <v>102</v>
      </c>
      <c r="D377">
        <v>26</v>
      </c>
      <c r="E377">
        <v>176</v>
      </c>
      <c r="F377">
        <v>81.3</v>
      </c>
      <c r="G377">
        <v>109</v>
      </c>
      <c r="H377">
        <v>54.75</v>
      </c>
      <c r="I377" t="s">
        <v>458</v>
      </c>
      <c r="J377" t="s">
        <v>104</v>
      </c>
      <c r="K377" t="s">
        <v>459</v>
      </c>
      <c r="L377" t="s">
        <v>211</v>
      </c>
      <c r="M377" t="s">
        <v>3323</v>
      </c>
      <c r="N377">
        <v>120</v>
      </c>
      <c r="O377" t="s">
        <v>2262</v>
      </c>
      <c r="P377">
        <v>8</v>
      </c>
      <c r="Q377" t="s">
        <v>113</v>
      </c>
      <c r="R377" t="s">
        <v>3327</v>
      </c>
      <c r="S377">
        <v>9.0500000000000007</v>
      </c>
      <c r="T377" t="s">
        <v>2266</v>
      </c>
      <c r="U377">
        <v>1104</v>
      </c>
      <c r="V377">
        <v>170</v>
      </c>
      <c r="W377">
        <v>388</v>
      </c>
      <c r="X377">
        <v>90</v>
      </c>
      <c r="Y377">
        <v>224</v>
      </c>
      <c r="Z377">
        <v>74</v>
      </c>
      <c r="AA377" t="s">
        <v>108</v>
      </c>
      <c r="AB377">
        <v>46</v>
      </c>
      <c r="AC377">
        <v>33</v>
      </c>
      <c r="AD377">
        <v>666.95600000000002</v>
      </c>
      <c r="AE377">
        <v>9.3023300000000003E-2</v>
      </c>
      <c r="AF377">
        <v>0.384108</v>
      </c>
      <c r="AH377">
        <v>13.8</v>
      </c>
      <c r="AI377">
        <f t="shared" si="20"/>
        <v>3.0356250395951093E-2</v>
      </c>
      <c r="AJ377">
        <f t="shared" si="21"/>
        <v>0.18119799988851726</v>
      </c>
      <c r="AK377">
        <f t="shared" si="22"/>
        <v>1.9344202289081958E-2</v>
      </c>
      <c r="AL377">
        <f t="shared" si="23"/>
        <v>9.344252268428388E-5</v>
      </c>
      <c r="AM377">
        <f>U377 - AVERAGEIFS('Placebo Males'!U:U, 'Placebo Males'!B:B, B377, 'Placebo Males'!P:P, P377)</f>
        <v>-38</v>
      </c>
      <c r="AN377">
        <f>V377 - AVERAGEIFS('Placebo Males'!V:V, 'Placebo Males'!B:B, B377, 'Placebo Males'!P:P, P377)</f>
        <v>2</v>
      </c>
      <c r="AO377">
        <f>W377 - AVERAGEIFS('Placebo Males'!W:W, 'Placebo Males'!B:B, B377, 'Placebo Males'!P:P, P377)</f>
        <v>3</v>
      </c>
      <c r="AP377">
        <f>X377 - AVERAGEIFS('Placebo Males'!X:X, 'Placebo Males'!B:B, B377, 'Placebo Males'!P:P, P377)</f>
        <v>1.6666666666666714</v>
      </c>
      <c r="AQ377">
        <f>Y377 - AVERAGEIFS('Placebo Males'!Y:Y, 'Placebo Males'!B:B, B377, 'Placebo Males'!P:P, P377)</f>
        <v>-2.3333333333333428</v>
      </c>
      <c r="AR377">
        <f>Z377 - AVERAGEIFS('Placebo Males'!Z:Z, 'Placebo Males'!B:B, B377, 'Placebo Males'!P:P, P377)</f>
        <v>3.6666666666666714</v>
      </c>
      <c r="AS377">
        <f>AB377 - AVERAGEIFS('Placebo Males'!AB:AB, 'Placebo Males'!B:B, B377, 'Placebo Males'!P:P, P377)</f>
        <v>1.3333333333333357</v>
      </c>
      <c r="AT377">
        <f>AC377 - AVERAGEIFS('Placebo Males'!AC:AC, 'Placebo Males'!B:B, B377, 'Placebo Males'!P:P, P377)</f>
        <v>1.3333333333333321</v>
      </c>
      <c r="AU377">
        <f>AD377 - AVERAGEIFS('Placebo Males'!AD:AD, 'Placebo Males'!B:B, B377, 'Placebo Males'!P:P, P377)</f>
        <v>-30.506333333333259</v>
      </c>
      <c r="AV377">
        <f>AE377 - AVERAGEIFS('Placebo Males'!AE:AE, 'Placebo Males'!B:B, B377, 'Placebo Males'!P:P, P377)</f>
        <v>2.7269999999999933E-3</v>
      </c>
      <c r="AW377">
        <f>AF377 - AVERAGEIFS('Placebo Males'!AF:AF, 'Placebo Males'!B:B, B377, 'Placebo Males'!P:P, P377)</f>
        <v>-7.9790000000000139E-3</v>
      </c>
    </row>
    <row r="378" spans="1:49" x14ac:dyDescent="0.25">
      <c r="A378" t="s">
        <v>3699</v>
      </c>
      <c r="B378">
        <v>1019</v>
      </c>
      <c r="C378" t="s">
        <v>102</v>
      </c>
      <c r="D378">
        <v>26</v>
      </c>
      <c r="E378">
        <v>176</v>
      </c>
      <c r="F378">
        <v>81.3</v>
      </c>
      <c r="G378">
        <v>109</v>
      </c>
      <c r="H378">
        <v>54.75</v>
      </c>
      <c r="I378" t="s">
        <v>458</v>
      </c>
      <c r="J378" t="s">
        <v>104</v>
      </c>
      <c r="K378" t="s">
        <v>459</v>
      </c>
      <c r="L378" t="s">
        <v>211</v>
      </c>
      <c r="M378" t="s">
        <v>3323</v>
      </c>
      <c r="N378">
        <v>120</v>
      </c>
      <c r="O378" t="s">
        <v>2262</v>
      </c>
      <c r="P378">
        <v>12</v>
      </c>
      <c r="Q378" t="s">
        <v>113</v>
      </c>
      <c r="R378" t="s">
        <v>3327</v>
      </c>
      <c r="S378">
        <v>5.45</v>
      </c>
      <c r="T378" t="s">
        <v>2266</v>
      </c>
      <c r="U378">
        <v>1057</v>
      </c>
      <c r="V378">
        <v>170</v>
      </c>
      <c r="W378">
        <v>374</v>
      </c>
      <c r="X378">
        <v>86</v>
      </c>
      <c r="Y378">
        <v>223</v>
      </c>
      <c r="Z378">
        <v>65</v>
      </c>
      <c r="AA378" t="s">
        <v>108</v>
      </c>
      <c r="AB378">
        <v>42</v>
      </c>
      <c r="AC378">
        <v>30</v>
      </c>
      <c r="AD378">
        <v>741.49300000000005</v>
      </c>
      <c r="AE378">
        <v>9.5238100000000006E-2</v>
      </c>
      <c r="AF378">
        <v>0.37732399999999999</v>
      </c>
      <c r="AH378">
        <v>13.7</v>
      </c>
      <c r="AI378">
        <f t="shared" si="20"/>
        <v>3.0136277566994926E-2</v>
      </c>
      <c r="AJ378">
        <f t="shared" si="21"/>
        <v>0.18033638049229406</v>
      </c>
      <c r="AK378">
        <f t="shared" si="22"/>
        <v>1.9221795340690129E-2</v>
      </c>
      <c r="AL378">
        <f t="shared" si="23"/>
        <v>9.2543115200904857E-5</v>
      </c>
      <c r="AM378">
        <f>U378 - AVERAGEIFS('Placebo Males'!U:U, 'Placebo Males'!B:B, B378, 'Placebo Males'!P:P, P378)</f>
        <v>-45.333333333333258</v>
      </c>
      <c r="AN378">
        <f>V378 - AVERAGEIFS('Placebo Males'!V:V, 'Placebo Males'!B:B, B378, 'Placebo Males'!P:P, P378)</f>
        <v>-3.3333333333333428</v>
      </c>
      <c r="AO378">
        <f>W378 - AVERAGEIFS('Placebo Males'!W:W, 'Placebo Males'!B:B, B378, 'Placebo Males'!P:P, P378)</f>
        <v>0</v>
      </c>
      <c r="AP378">
        <f>X378 - AVERAGEIFS('Placebo Males'!X:X, 'Placebo Males'!B:B, B378, 'Placebo Males'!P:P, P378)</f>
        <v>-6.3333333333333286</v>
      </c>
      <c r="AQ378">
        <f>Y378 - AVERAGEIFS('Placebo Males'!Y:Y, 'Placebo Males'!B:B, B378, 'Placebo Males'!P:P, P378)</f>
        <v>8.6666666666666572</v>
      </c>
      <c r="AR378">
        <f>Z378 - AVERAGEIFS('Placebo Males'!Z:Z, 'Placebo Males'!B:B, B378, 'Placebo Males'!P:P, P378)</f>
        <v>-2.3333333333333286</v>
      </c>
      <c r="AS378">
        <f>AB378 - AVERAGEIFS('Placebo Males'!AB:AB, 'Placebo Males'!B:B, B378, 'Placebo Males'!P:P, P378)</f>
        <v>0.3333333333333357</v>
      </c>
      <c r="AT378">
        <f>AC378 - AVERAGEIFS('Placebo Males'!AC:AC, 'Placebo Males'!B:B, B378, 'Placebo Males'!P:P, P378)</f>
        <v>1.3333333333333321</v>
      </c>
      <c r="AU378">
        <f>AD378 - AVERAGEIFS('Placebo Males'!AD:AD, 'Placebo Males'!B:B, B378, 'Placebo Males'!P:P, P378)</f>
        <v>-15.351666666666688</v>
      </c>
      <c r="AV378">
        <f>AE378 - AVERAGEIFS('Placebo Males'!AE:AE, 'Placebo Males'!B:B, B378, 'Placebo Males'!P:P, P378)</f>
        <v>9.2285000000000006E-3</v>
      </c>
      <c r="AW378">
        <f>AF378 - AVERAGEIFS('Placebo Males'!AF:AF, 'Placebo Males'!B:B, B378, 'Placebo Males'!P:P, P378)</f>
        <v>-2.063333333333639E-4</v>
      </c>
    </row>
    <row r="379" spans="1:49" x14ac:dyDescent="0.25">
      <c r="A379" t="s">
        <v>3700</v>
      </c>
      <c r="B379">
        <v>1019</v>
      </c>
      <c r="C379" t="s">
        <v>102</v>
      </c>
      <c r="D379">
        <v>26</v>
      </c>
      <c r="E379">
        <v>176</v>
      </c>
      <c r="F379">
        <v>81.3</v>
      </c>
      <c r="G379">
        <v>109</v>
      </c>
      <c r="H379">
        <v>54.75</v>
      </c>
      <c r="I379" t="s">
        <v>458</v>
      </c>
      <c r="J379" t="s">
        <v>104</v>
      </c>
      <c r="K379" t="s">
        <v>459</v>
      </c>
      <c r="L379" t="s">
        <v>211</v>
      </c>
      <c r="M379" t="s">
        <v>3323</v>
      </c>
      <c r="N379">
        <v>120</v>
      </c>
      <c r="O379" t="s">
        <v>2262</v>
      </c>
      <c r="P379">
        <v>12</v>
      </c>
      <c r="Q379" t="s">
        <v>113</v>
      </c>
      <c r="R379" t="s">
        <v>3327</v>
      </c>
      <c r="S379">
        <v>5.45</v>
      </c>
      <c r="T379" t="s">
        <v>2266</v>
      </c>
      <c r="U379">
        <v>1159</v>
      </c>
      <c r="V379">
        <v>168</v>
      </c>
      <c r="W379">
        <v>380</v>
      </c>
      <c r="X379">
        <v>82</v>
      </c>
      <c r="Y379">
        <v>230</v>
      </c>
      <c r="Z379">
        <v>68</v>
      </c>
      <c r="AA379" t="s">
        <v>108</v>
      </c>
      <c r="AB379">
        <v>42</v>
      </c>
      <c r="AC379">
        <v>33</v>
      </c>
      <c r="AD379">
        <v>722.31799999999998</v>
      </c>
      <c r="AE379">
        <v>9.0909100000000007E-2</v>
      </c>
      <c r="AF379">
        <v>0.37642799999999998</v>
      </c>
      <c r="AH379">
        <v>13.7</v>
      </c>
      <c r="AI379">
        <f t="shared" si="20"/>
        <v>3.0136277566994926E-2</v>
      </c>
      <c r="AJ379">
        <f t="shared" si="21"/>
        <v>0.18033638049229406</v>
      </c>
      <c r="AK379">
        <f t="shared" si="22"/>
        <v>1.9221795340690129E-2</v>
      </c>
      <c r="AL379">
        <f t="shared" si="23"/>
        <v>9.2543115200904857E-5</v>
      </c>
      <c r="AM379">
        <f>U379 - AVERAGEIFS('Placebo Males'!U:U, 'Placebo Males'!B:B, B379, 'Placebo Males'!P:P, P379)</f>
        <v>56.666666666666742</v>
      </c>
      <c r="AN379">
        <f>V379 - AVERAGEIFS('Placebo Males'!V:V, 'Placebo Males'!B:B, B379, 'Placebo Males'!P:P, P379)</f>
        <v>-5.3333333333333428</v>
      </c>
      <c r="AO379">
        <f>W379 - AVERAGEIFS('Placebo Males'!W:W, 'Placebo Males'!B:B, B379, 'Placebo Males'!P:P, P379)</f>
        <v>6</v>
      </c>
      <c r="AP379">
        <f>X379 - AVERAGEIFS('Placebo Males'!X:X, 'Placebo Males'!B:B, B379, 'Placebo Males'!P:P, P379)</f>
        <v>-10.333333333333329</v>
      </c>
      <c r="AQ379">
        <f>Y379 - AVERAGEIFS('Placebo Males'!Y:Y, 'Placebo Males'!B:B, B379, 'Placebo Males'!P:P, P379)</f>
        <v>15.666666666666657</v>
      </c>
      <c r="AR379">
        <f>Z379 - AVERAGEIFS('Placebo Males'!Z:Z, 'Placebo Males'!B:B, B379, 'Placebo Males'!P:P, P379)</f>
        <v>0.6666666666666714</v>
      </c>
      <c r="AS379">
        <f>AB379 - AVERAGEIFS('Placebo Males'!AB:AB, 'Placebo Males'!B:B, B379, 'Placebo Males'!P:P, P379)</f>
        <v>0.3333333333333357</v>
      </c>
      <c r="AT379">
        <f>AC379 - AVERAGEIFS('Placebo Males'!AC:AC, 'Placebo Males'!B:B, B379, 'Placebo Males'!P:P, P379)</f>
        <v>4.3333333333333321</v>
      </c>
      <c r="AU379">
        <f>AD379 - AVERAGEIFS('Placebo Males'!AD:AD, 'Placebo Males'!B:B, B379, 'Placebo Males'!P:P, P379)</f>
        <v>-34.526666666666756</v>
      </c>
      <c r="AV379">
        <f>AE379 - AVERAGEIFS('Placebo Males'!AE:AE, 'Placebo Males'!B:B, B379, 'Placebo Males'!P:P, P379)</f>
        <v>4.8995000000000011E-3</v>
      </c>
      <c r="AW379">
        <f>AF379 - AVERAGEIFS('Placebo Males'!AF:AF, 'Placebo Males'!B:B, B379, 'Placebo Males'!P:P, P379)</f>
        <v>-1.1023333333333718E-3</v>
      </c>
    </row>
    <row r="380" spans="1:49" x14ac:dyDescent="0.25">
      <c r="A380" t="s">
        <v>3701</v>
      </c>
      <c r="B380">
        <v>1019</v>
      </c>
      <c r="C380" t="s">
        <v>102</v>
      </c>
      <c r="D380">
        <v>26</v>
      </c>
      <c r="E380">
        <v>176</v>
      </c>
      <c r="F380">
        <v>81.3</v>
      </c>
      <c r="G380">
        <v>109</v>
      </c>
      <c r="H380">
        <v>54.75</v>
      </c>
      <c r="I380" t="s">
        <v>458</v>
      </c>
      <c r="J380" t="s">
        <v>104</v>
      </c>
      <c r="K380" t="s">
        <v>459</v>
      </c>
      <c r="L380" t="s">
        <v>211</v>
      </c>
      <c r="M380" t="s">
        <v>3323</v>
      </c>
      <c r="N380">
        <v>120</v>
      </c>
      <c r="O380" t="s">
        <v>2262</v>
      </c>
      <c r="P380">
        <v>12</v>
      </c>
      <c r="Q380" t="s">
        <v>113</v>
      </c>
      <c r="R380" t="s">
        <v>3327</v>
      </c>
      <c r="S380">
        <v>5.45</v>
      </c>
      <c r="T380" t="s">
        <v>2266</v>
      </c>
      <c r="U380">
        <v>1129</v>
      </c>
      <c r="V380">
        <v>170</v>
      </c>
      <c r="W380">
        <v>380</v>
      </c>
      <c r="X380">
        <v>85</v>
      </c>
      <c r="Y380">
        <v>228</v>
      </c>
      <c r="Z380">
        <v>67</v>
      </c>
      <c r="AA380" t="s">
        <v>108</v>
      </c>
      <c r="AB380">
        <v>42</v>
      </c>
      <c r="AC380">
        <v>32</v>
      </c>
      <c r="AD380">
        <v>733.15599999999995</v>
      </c>
      <c r="AE380">
        <v>6.8181800000000001E-2</v>
      </c>
      <c r="AF380">
        <v>0.37149500000000002</v>
      </c>
      <c r="AH380">
        <v>13.7</v>
      </c>
      <c r="AI380">
        <f t="shared" si="20"/>
        <v>3.0136277566994926E-2</v>
      </c>
      <c r="AJ380">
        <f t="shared" si="21"/>
        <v>0.18033638049229406</v>
      </c>
      <c r="AK380">
        <f t="shared" si="22"/>
        <v>1.9221795340690129E-2</v>
      </c>
      <c r="AL380">
        <f t="shared" si="23"/>
        <v>9.2543115200904857E-5</v>
      </c>
      <c r="AM380">
        <f>U380 - AVERAGEIFS('Placebo Males'!U:U, 'Placebo Males'!B:B, B380, 'Placebo Males'!P:P, P380)</f>
        <v>26.666666666666742</v>
      </c>
      <c r="AN380">
        <f>V380 - AVERAGEIFS('Placebo Males'!V:V, 'Placebo Males'!B:B, B380, 'Placebo Males'!P:P, P380)</f>
        <v>-3.3333333333333428</v>
      </c>
      <c r="AO380">
        <f>W380 - AVERAGEIFS('Placebo Males'!W:W, 'Placebo Males'!B:B, B380, 'Placebo Males'!P:P, P380)</f>
        <v>6</v>
      </c>
      <c r="AP380">
        <f>X380 - AVERAGEIFS('Placebo Males'!X:X, 'Placebo Males'!B:B, B380, 'Placebo Males'!P:P, P380)</f>
        <v>-7.3333333333333286</v>
      </c>
      <c r="AQ380">
        <f>Y380 - AVERAGEIFS('Placebo Males'!Y:Y, 'Placebo Males'!B:B, B380, 'Placebo Males'!P:P, P380)</f>
        <v>13.666666666666657</v>
      </c>
      <c r="AR380">
        <f>Z380 - AVERAGEIFS('Placebo Males'!Z:Z, 'Placebo Males'!B:B, B380, 'Placebo Males'!P:P, P380)</f>
        <v>-0.3333333333333286</v>
      </c>
      <c r="AS380">
        <f>AB380 - AVERAGEIFS('Placebo Males'!AB:AB, 'Placebo Males'!B:B, B380, 'Placebo Males'!P:P, P380)</f>
        <v>0.3333333333333357</v>
      </c>
      <c r="AT380">
        <f>AC380 - AVERAGEIFS('Placebo Males'!AC:AC, 'Placebo Males'!B:B, B380, 'Placebo Males'!P:P, P380)</f>
        <v>3.3333333333333321</v>
      </c>
      <c r="AU380">
        <f>AD380 - AVERAGEIFS('Placebo Males'!AD:AD, 'Placebo Males'!B:B, B380, 'Placebo Males'!P:P, P380)</f>
        <v>-23.688666666666791</v>
      </c>
      <c r="AV380">
        <f>AE380 - AVERAGEIFS('Placebo Males'!AE:AE, 'Placebo Males'!B:B, B380, 'Placebo Males'!P:P, P380)</f>
        <v>-1.7827800000000005E-2</v>
      </c>
      <c r="AW380">
        <f>AF380 - AVERAGEIFS('Placebo Males'!AF:AF, 'Placebo Males'!B:B, B380, 'Placebo Males'!P:P, P380)</f>
        <v>-6.035333333333337E-3</v>
      </c>
    </row>
    <row r="381" spans="1:49" x14ac:dyDescent="0.25">
      <c r="A381" t="s">
        <v>3702</v>
      </c>
      <c r="B381">
        <v>1019</v>
      </c>
      <c r="C381" t="s">
        <v>102</v>
      </c>
      <c r="D381">
        <v>26</v>
      </c>
      <c r="E381">
        <v>176</v>
      </c>
      <c r="F381">
        <v>81.3</v>
      </c>
      <c r="G381">
        <v>109</v>
      </c>
      <c r="H381">
        <v>54.75</v>
      </c>
      <c r="I381" t="s">
        <v>458</v>
      </c>
      <c r="J381" t="s">
        <v>104</v>
      </c>
      <c r="K381" t="s">
        <v>459</v>
      </c>
      <c r="L381" t="s">
        <v>211</v>
      </c>
      <c r="M381" t="s">
        <v>3323</v>
      </c>
      <c r="N381">
        <v>120</v>
      </c>
      <c r="O381" t="s">
        <v>2262</v>
      </c>
      <c r="P381">
        <v>14</v>
      </c>
      <c r="Q381" t="s">
        <v>113</v>
      </c>
      <c r="R381" t="s">
        <v>3327</v>
      </c>
      <c r="S381">
        <v>4.4800000000000004</v>
      </c>
      <c r="T381" t="s">
        <v>2266</v>
      </c>
      <c r="U381">
        <v>1087</v>
      </c>
      <c r="V381">
        <v>169</v>
      </c>
      <c r="W381">
        <v>373</v>
      </c>
      <c r="X381">
        <v>88</v>
      </c>
      <c r="Y381">
        <v>218</v>
      </c>
      <c r="Z381">
        <v>67</v>
      </c>
      <c r="AA381" t="s">
        <v>108</v>
      </c>
      <c r="AB381">
        <v>40</v>
      </c>
      <c r="AC381">
        <v>32</v>
      </c>
      <c r="AD381">
        <v>701.255</v>
      </c>
      <c r="AE381">
        <v>0.111111</v>
      </c>
      <c r="AF381">
        <v>0.37484899999999999</v>
      </c>
      <c r="AH381">
        <v>13</v>
      </c>
      <c r="AI381">
        <f t="shared" si="20"/>
        <v>2.8596467764301754E-2</v>
      </c>
      <c r="AJ381">
        <f t="shared" si="21"/>
        <v>0.1742174387369696</v>
      </c>
      <c r="AK381">
        <f t="shared" si="22"/>
        <v>1.8361286165617607E-2</v>
      </c>
      <c r="AL381">
        <f t="shared" si="23"/>
        <v>8.6308412168278892E-5</v>
      </c>
      <c r="AM381">
        <f>U381 - AVERAGEIFS('Placebo Males'!U:U, 'Placebo Males'!B:B, B381, 'Placebo Males'!P:P, P381)</f>
        <v>-60.666666666666742</v>
      </c>
      <c r="AN381">
        <f>V381 - AVERAGEIFS('Placebo Males'!V:V, 'Placebo Males'!B:B, B381, 'Placebo Males'!P:P, P381)</f>
        <v>-5.3333333333333428</v>
      </c>
      <c r="AO381">
        <f>W381 - AVERAGEIFS('Placebo Males'!W:W, 'Placebo Males'!B:B, B381, 'Placebo Males'!P:P, P381)</f>
        <v>-8</v>
      </c>
      <c r="AP381">
        <f>X381 - AVERAGEIFS('Placebo Males'!X:X, 'Placebo Males'!B:B, B381, 'Placebo Males'!P:P, P381)</f>
        <v>-7</v>
      </c>
      <c r="AQ381">
        <f>Y381 - AVERAGEIFS('Placebo Males'!Y:Y, 'Placebo Males'!B:B, B381, 'Placebo Males'!P:P, P381)</f>
        <v>-1</v>
      </c>
      <c r="AR381">
        <f>Z381 - AVERAGEIFS('Placebo Males'!Z:Z, 'Placebo Males'!B:B, B381, 'Placebo Males'!P:P, P381)</f>
        <v>0</v>
      </c>
      <c r="AS381">
        <f>AB381 - AVERAGEIFS('Placebo Males'!AB:AB, 'Placebo Males'!B:B, B381, 'Placebo Males'!P:P, P381)</f>
        <v>-3.3333333333333357</v>
      </c>
      <c r="AT381">
        <f>AC381 - AVERAGEIFS('Placebo Males'!AC:AC, 'Placebo Males'!B:B, B381, 'Placebo Males'!P:P, P381)</f>
        <v>3</v>
      </c>
      <c r="AU381">
        <f>AD381 - AVERAGEIFS('Placebo Males'!AD:AD, 'Placebo Males'!B:B, B381, 'Placebo Males'!P:P, P381)</f>
        <v>-37.140333333333388</v>
      </c>
      <c r="AV381">
        <f>AE381 - AVERAGEIFS('Placebo Males'!AE:AE, 'Placebo Males'!B:B, B381, 'Placebo Males'!P:P, P381)</f>
        <v>1.4885733333333317E-2</v>
      </c>
      <c r="AW381">
        <f>AF381 - AVERAGEIFS('Placebo Males'!AF:AF, 'Placebo Males'!B:B, B381, 'Placebo Males'!P:P, P381)</f>
        <v>-1.9807666666666668E-2</v>
      </c>
    </row>
    <row r="382" spans="1:49" x14ac:dyDescent="0.25">
      <c r="A382" t="s">
        <v>3703</v>
      </c>
      <c r="B382">
        <v>1019</v>
      </c>
      <c r="C382" t="s">
        <v>102</v>
      </c>
      <c r="D382">
        <v>26</v>
      </c>
      <c r="E382">
        <v>176</v>
      </c>
      <c r="F382">
        <v>81.3</v>
      </c>
      <c r="G382">
        <v>109</v>
      </c>
      <c r="H382">
        <v>54.75</v>
      </c>
      <c r="I382" t="s">
        <v>458</v>
      </c>
      <c r="J382" t="s">
        <v>104</v>
      </c>
      <c r="K382" t="s">
        <v>459</v>
      </c>
      <c r="L382" t="s">
        <v>211</v>
      </c>
      <c r="M382" t="s">
        <v>3323</v>
      </c>
      <c r="N382">
        <v>120</v>
      </c>
      <c r="O382" t="s">
        <v>2262</v>
      </c>
      <c r="P382">
        <v>14</v>
      </c>
      <c r="Q382" t="s">
        <v>113</v>
      </c>
      <c r="R382" t="s">
        <v>3327</v>
      </c>
      <c r="S382">
        <v>4.4800000000000004</v>
      </c>
      <c r="T382" t="s">
        <v>2266</v>
      </c>
      <c r="U382">
        <v>1120</v>
      </c>
      <c r="V382">
        <v>169</v>
      </c>
      <c r="W382">
        <v>383</v>
      </c>
      <c r="X382">
        <v>92</v>
      </c>
      <c r="Y382">
        <v>225</v>
      </c>
      <c r="Z382">
        <v>66</v>
      </c>
      <c r="AA382" t="s">
        <v>108</v>
      </c>
      <c r="AB382">
        <v>43</v>
      </c>
      <c r="AC382">
        <v>31</v>
      </c>
      <c r="AD382">
        <v>717.96199999999999</v>
      </c>
      <c r="AE382">
        <v>0.119048</v>
      </c>
      <c r="AF382">
        <v>0.39320699999999997</v>
      </c>
      <c r="AH382">
        <v>13</v>
      </c>
      <c r="AI382">
        <f t="shared" si="20"/>
        <v>2.8596467764301754E-2</v>
      </c>
      <c r="AJ382">
        <f t="shared" si="21"/>
        <v>0.1742174387369696</v>
      </c>
      <c r="AK382">
        <f t="shared" si="22"/>
        <v>1.8361286165617607E-2</v>
      </c>
      <c r="AL382">
        <f t="shared" si="23"/>
        <v>8.6308412168278892E-5</v>
      </c>
      <c r="AM382">
        <f>U382 - AVERAGEIFS('Placebo Males'!U:U, 'Placebo Males'!B:B, B382, 'Placebo Males'!P:P, P382)</f>
        <v>-27.666666666666742</v>
      </c>
      <c r="AN382">
        <f>V382 - AVERAGEIFS('Placebo Males'!V:V, 'Placebo Males'!B:B, B382, 'Placebo Males'!P:P, P382)</f>
        <v>-5.3333333333333428</v>
      </c>
      <c r="AO382">
        <f>W382 - AVERAGEIFS('Placebo Males'!W:W, 'Placebo Males'!B:B, B382, 'Placebo Males'!P:P, P382)</f>
        <v>2</v>
      </c>
      <c r="AP382">
        <f>X382 - AVERAGEIFS('Placebo Males'!X:X, 'Placebo Males'!B:B, B382, 'Placebo Males'!P:P, P382)</f>
        <v>-3</v>
      </c>
      <c r="AQ382">
        <f>Y382 - AVERAGEIFS('Placebo Males'!Y:Y, 'Placebo Males'!B:B, B382, 'Placebo Males'!P:P, P382)</f>
        <v>6</v>
      </c>
      <c r="AR382">
        <f>Z382 - AVERAGEIFS('Placebo Males'!Z:Z, 'Placebo Males'!B:B, B382, 'Placebo Males'!P:P, P382)</f>
        <v>-1</v>
      </c>
      <c r="AS382">
        <f>AB382 - AVERAGEIFS('Placebo Males'!AB:AB, 'Placebo Males'!B:B, B382, 'Placebo Males'!P:P, P382)</f>
        <v>-0.3333333333333357</v>
      </c>
      <c r="AT382">
        <f>AC382 - AVERAGEIFS('Placebo Males'!AC:AC, 'Placebo Males'!B:B, B382, 'Placebo Males'!P:P, P382)</f>
        <v>2</v>
      </c>
      <c r="AU382">
        <f>AD382 - AVERAGEIFS('Placebo Males'!AD:AD, 'Placebo Males'!B:B, B382, 'Placebo Males'!P:P, P382)</f>
        <v>-20.433333333333394</v>
      </c>
      <c r="AV382">
        <f>AE382 - AVERAGEIFS('Placebo Males'!AE:AE, 'Placebo Males'!B:B, B382, 'Placebo Males'!P:P, P382)</f>
        <v>2.2822733333333317E-2</v>
      </c>
      <c r="AW382">
        <f>AF382 - AVERAGEIFS('Placebo Males'!AF:AF, 'Placebo Males'!B:B, B382, 'Placebo Males'!P:P, P382)</f>
        <v>-1.4496666666666824E-3</v>
      </c>
    </row>
    <row r="383" spans="1:49" x14ac:dyDescent="0.25">
      <c r="A383" t="s">
        <v>3704</v>
      </c>
      <c r="B383">
        <v>1019</v>
      </c>
      <c r="C383" t="s">
        <v>102</v>
      </c>
      <c r="D383">
        <v>26</v>
      </c>
      <c r="E383">
        <v>176</v>
      </c>
      <c r="F383">
        <v>81.3</v>
      </c>
      <c r="G383">
        <v>109</v>
      </c>
      <c r="H383">
        <v>54.75</v>
      </c>
      <c r="I383" t="s">
        <v>458</v>
      </c>
      <c r="J383" t="s">
        <v>104</v>
      </c>
      <c r="K383" t="s">
        <v>459</v>
      </c>
      <c r="L383" t="s">
        <v>211</v>
      </c>
      <c r="M383" t="s">
        <v>3323</v>
      </c>
      <c r="N383">
        <v>120</v>
      </c>
      <c r="O383" t="s">
        <v>2262</v>
      </c>
      <c r="P383">
        <v>14</v>
      </c>
      <c r="Q383" t="s">
        <v>113</v>
      </c>
      <c r="R383" t="s">
        <v>3327</v>
      </c>
      <c r="S383">
        <v>4.4800000000000004</v>
      </c>
      <c r="T383" t="s">
        <v>2266</v>
      </c>
      <c r="U383">
        <v>1096</v>
      </c>
      <c r="V383">
        <v>178</v>
      </c>
      <c r="W383">
        <v>375</v>
      </c>
      <c r="X383">
        <v>84</v>
      </c>
      <c r="Y383">
        <v>224</v>
      </c>
      <c r="Z383">
        <v>67</v>
      </c>
      <c r="AA383" t="s">
        <v>108</v>
      </c>
      <c r="AB383">
        <v>46</v>
      </c>
      <c r="AC383">
        <v>26</v>
      </c>
      <c r="AD383">
        <v>714.46799999999996</v>
      </c>
      <c r="AE383">
        <v>9.0909100000000007E-2</v>
      </c>
      <c r="AF383">
        <v>0.36471999999999999</v>
      </c>
      <c r="AH383">
        <v>13</v>
      </c>
      <c r="AI383">
        <f t="shared" si="20"/>
        <v>2.8596467764301754E-2</v>
      </c>
      <c r="AJ383">
        <f t="shared" si="21"/>
        <v>0.1742174387369696</v>
      </c>
      <c r="AK383">
        <f t="shared" si="22"/>
        <v>1.8361286165617607E-2</v>
      </c>
      <c r="AL383">
        <f t="shared" si="23"/>
        <v>8.6308412168278892E-5</v>
      </c>
      <c r="AM383">
        <f>U383 - AVERAGEIFS('Placebo Males'!U:U, 'Placebo Males'!B:B, B383, 'Placebo Males'!P:P, P383)</f>
        <v>-51.666666666666742</v>
      </c>
      <c r="AN383">
        <f>V383 - AVERAGEIFS('Placebo Males'!V:V, 'Placebo Males'!B:B, B383, 'Placebo Males'!P:P, P383)</f>
        <v>3.6666666666666572</v>
      </c>
      <c r="AO383">
        <f>W383 - AVERAGEIFS('Placebo Males'!W:W, 'Placebo Males'!B:B, B383, 'Placebo Males'!P:P, P383)</f>
        <v>-6</v>
      </c>
      <c r="AP383">
        <f>X383 - AVERAGEIFS('Placebo Males'!X:X, 'Placebo Males'!B:B, B383, 'Placebo Males'!P:P, P383)</f>
        <v>-11</v>
      </c>
      <c r="AQ383">
        <f>Y383 - AVERAGEIFS('Placebo Males'!Y:Y, 'Placebo Males'!B:B, B383, 'Placebo Males'!P:P, P383)</f>
        <v>5</v>
      </c>
      <c r="AR383">
        <f>Z383 - AVERAGEIFS('Placebo Males'!Z:Z, 'Placebo Males'!B:B, B383, 'Placebo Males'!P:P, P383)</f>
        <v>0</v>
      </c>
      <c r="AS383">
        <f>AB383 - AVERAGEIFS('Placebo Males'!AB:AB, 'Placebo Males'!B:B, B383, 'Placebo Males'!P:P, P383)</f>
        <v>2.6666666666666643</v>
      </c>
      <c r="AT383">
        <f>AC383 - AVERAGEIFS('Placebo Males'!AC:AC, 'Placebo Males'!B:B, B383, 'Placebo Males'!P:P, P383)</f>
        <v>-3</v>
      </c>
      <c r="AU383">
        <f>AD383 - AVERAGEIFS('Placebo Males'!AD:AD, 'Placebo Males'!B:B, B383, 'Placebo Males'!P:P, P383)</f>
        <v>-23.927333333333422</v>
      </c>
      <c r="AV383">
        <f>AE383 - AVERAGEIFS('Placebo Males'!AE:AE, 'Placebo Males'!B:B, B383, 'Placebo Males'!P:P, P383)</f>
        <v>-5.3161666666666774E-3</v>
      </c>
      <c r="AW383">
        <f>AF383 - AVERAGEIFS('Placebo Males'!AF:AF, 'Placebo Males'!B:B, B383, 'Placebo Males'!P:P, P383)</f>
        <v>-2.9936666666666667E-2</v>
      </c>
    </row>
    <row r="384" spans="1:49" x14ac:dyDescent="0.25">
      <c r="A384" t="s">
        <v>3705</v>
      </c>
      <c r="B384">
        <v>1019</v>
      </c>
      <c r="C384" t="s">
        <v>102</v>
      </c>
      <c r="D384">
        <v>26</v>
      </c>
      <c r="E384">
        <v>176</v>
      </c>
      <c r="F384">
        <v>81.3</v>
      </c>
      <c r="G384">
        <v>109</v>
      </c>
      <c r="H384">
        <v>54.75</v>
      </c>
      <c r="I384" t="s">
        <v>458</v>
      </c>
      <c r="J384" t="s">
        <v>104</v>
      </c>
      <c r="K384" t="s">
        <v>459</v>
      </c>
      <c r="L384" t="s">
        <v>211</v>
      </c>
      <c r="M384" t="s">
        <v>3323</v>
      </c>
      <c r="N384">
        <v>120</v>
      </c>
      <c r="O384" t="s">
        <v>2262</v>
      </c>
      <c r="P384">
        <v>24</v>
      </c>
      <c r="Q384" t="s">
        <v>113</v>
      </c>
      <c r="R384" t="s">
        <v>3327</v>
      </c>
      <c r="S384">
        <v>2.44</v>
      </c>
      <c r="T384" t="s">
        <v>2266</v>
      </c>
      <c r="U384">
        <v>1111</v>
      </c>
      <c r="V384">
        <v>186</v>
      </c>
      <c r="W384">
        <v>379</v>
      </c>
      <c r="X384">
        <v>86</v>
      </c>
      <c r="Y384">
        <v>229</v>
      </c>
      <c r="Z384">
        <v>64</v>
      </c>
      <c r="AA384" t="s">
        <v>108</v>
      </c>
      <c r="AB384">
        <v>41</v>
      </c>
      <c r="AC384">
        <v>31</v>
      </c>
      <c r="AD384">
        <v>737.02599999999995</v>
      </c>
      <c r="AE384">
        <v>7.1428599999999995E-2</v>
      </c>
      <c r="AF384">
        <v>0.35831499999999999</v>
      </c>
      <c r="AH384">
        <v>13</v>
      </c>
      <c r="AI384">
        <f t="shared" si="20"/>
        <v>2.8596467764301754E-2</v>
      </c>
      <c r="AJ384">
        <f t="shared" si="21"/>
        <v>0.1742174387369696</v>
      </c>
      <c r="AK384">
        <f t="shared" si="22"/>
        <v>1.8361286165617607E-2</v>
      </c>
      <c r="AL384">
        <f t="shared" si="23"/>
        <v>8.6308412168278892E-5</v>
      </c>
      <c r="AM384">
        <f>U384 - AVERAGEIFS('Placebo Males'!U:U, 'Placebo Males'!B:B, B384, 'Placebo Males'!P:P, P384)</f>
        <v>-19</v>
      </c>
      <c r="AN384">
        <f>V384 - AVERAGEIFS('Placebo Males'!V:V, 'Placebo Males'!B:B, B384, 'Placebo Males'!P:P, P384)</f>
        <v>10.666666666666657</v>
      </c>
      <c r="AO384">
        <f>W384 - AVERAGEIFS('Placebo Males'!W:W, 'Placebo Males'!B:B, B384, 'Placebo Males'!P:P, P384)</f>
        <v>-17</v>
      </c>
      <c r="AP384">
        <f>X384 - AVERAGEIFS('Placebo Males'!X:X, 'Placebo Males'!B:B, B384, 'Placebo Males'!P:P, P384)</f>
        <v>-16.333333333333329</v>
      </c>
      <c r="AQ384">
        <f>Y384 - AVERAGEIFS('Placebo Males'!Y:Y, 'Placebo Males'!B:B, B384, 'Placebo Males'!P:P, P384)</f>
        <v>3.6666666666666572</v>
      </c>
      <c r="AR384">
        <f>Z384 - AVERAGEIFS('Placebo Males'!Z:Z, 'Placebo Males'!B:B, B384, 'Placebo Males'!P:P, P384)</f>
        <v>-4.3333333333333286</v>
      </c>
      <c r="AS384">
        <f>AB384 - AVERAGEIFS('Placebo Males'!AB:AB, 'Placebo Males'!B:B, B384, 'Placebo Males'!P:P, P384)</f>
        <v>-4</v>
      </c>
      <c r="AT384">
        <f>AC384 - AVERAGEIFS('Placebo Males'!AC:AC, 'Placebo Males'!B:B, B384, 'Placebo Males'!P:P, P384)</f>
        <v>2.6666666666666679</v>
      </c>
      <c r="AU384">
        <f>AD384 - AVERAGEIFS('Placebo Males'!AD:AD, 'Placebo Males'!B:B, B384, 'Placebo Males'!P:P, P384)</f>
        <v>6.9293333333332612</v>
      </c>
      <c r="AV384">
        <f>AE384 - AVERAGEIFS('Placebo Males'!AE:AE, 'Placebo Males'!B:B, B384, 'Placebo Males'!P:P, P384)</f>
        <v>-1.8807100000000021E-2</v>
      </c>
      <c r="AW384">
        <f>AF384 - AVERAGEIFS('Placebo Males'!AF:AF, 'Placebo Males'!B:B, B384, 'Placebo Males'!P:P, P384)</f>
        <v>-5.5559666666666618E-2</v>
      </c>
    </row>
    <row r="385" spans="1:49" x14ac:dyDescent="0.25">
      <c r="A385" t="s">
        <v>3706</v>
      </c>
      <c r="B385">
        <v>1019</v>
      </c>
      <c r="C385" t="s">
        <v>102</v>
      </c>
      <c r="D385">
        <v>26</v>
      </c>
      <c r="E385">
        <v>176</v>
      </c>
      <c r="F385">
        <v>81.3</v>
      </c>
      <c r="G385">
        <v>109</v>
      </c>
      <c r="H385">
        <v>54.75</v>
      </c>
      <c r="I385" t="s">
        <v>458</v>
      </c>
      <c r="J385" t="s">
        <v>104</v>
      </c>
      <c r="K385" t="s">
        <v>459</v>
      </c>
      <c r="L385" t="s">
        <v>211</v>
      </c>
      <c r="M385" t="s">
        <v>3323</v>
      </c>
      <c r="N385">
        <v>120</v>
      </c>
      <c r="O385" t="s">
        <v>2262</v>
      </c>
      <c r="P385">
        <v>24</v>
      </c>
      <c r="Q385" t="s">
        <v>113</v>
      </c>
      <c r="R385" t="s">
        <v>3327</v>
      </c>
      <c r="S385">
        <v>2.44</v>
      </c>
      <c r="T385" t="s">
        <v>2266</v>
      </c>
      <c r="U385">
        <v>1072</v>
      </c>
      <c r="V385">
        <v>184</v>
      </c>
      <c r="W385">
        <v>378</v>
      </c>
      <c r="X385">
        <v>90</v>
      </c>
      <c r="Y385">
        <v>222</v>
      </c>
      <c r="Z385">
        <v>66</v>
      </c>
      <c r="AA385" t="s">
        <v>108</v>
      </c>
      <c r="AB385">
        <v>42</v>
      </c>
      <c r="AC385">
        <v>30</v>
      </c>
      <c r="AD385">
        <v>718.52800000000002</v>
      </c>
      <c r="AE385">
        <v>0.121951</v>
      </c>
      <c r="AF385">
        <v>0.38045400000000001</v>
      </c>
      <c r="AH385">
        <v>13</v>
      </c>
      <c r="AI385">
        <f t="shared" si="20"/>
        <v>2.8596467764301754E-2</v>
      </c>
      <c r="AJ385">
        <f t="shared" si="21"/>
        <v>0.1742174387369696</v>
      </c>
      <c r="AK385">
        <f t="shared" si="22"/>
        <v>1.8361286165617607E-2</v>
      </c>
      <c r="AL385">
        <f t="shared" si="23"/>
        <v>8.6308412168278892E-5</v>
      </c>
      <c r="AM385">
        <f>U385 - AVERAGEIFS('Placebo Males'!U:U, 'Placebo Males'!B:B, B385, 'Placebo Males'!P:P, P385)</f>
        <v>-58</v>
      </c>
      <c r="AN385">
        <f>V385 - AVERAGEIFS('Placebo Males'!V:V, 'Placebo Males'!B:B, B385, 'Placebo Males'!P:P, P385)</f>
        <v>8.6666666666666572</v>
      </c>
      <c r="AO385">
        <f>W385 - AVERAGEIFS('Placebo Males'!W:W, 'Placebo Males'!B:B, B385, 'Placebo Males'!P:P, P385)</f>
        <v>-18</v>
      </c>
      <c r="AP385">
        <f>X385 - AVERAGEIFS('Placebo Males'!X:X, 'Placebo Males'!B:B, B385, 'Placebo Males'!P:P, P385)</f>
        <v>-12.333333333333329</v>
      </c>
      <c r="AQ385">
        <f>Y385 - AVERAGEIFS('Placebo Males'!Y:Y, 'Placebo Males'!B:B, B385, 'Placebo Males'!P:P, P385)</f>
        <v>-3.3333333333333428</v>
      </c>
      <c r="AR385">
        <f>Z385 - AVERAGEIFS('Placebo Males'!Z:Z, 'Placebo Males'!B:B, B385, 'Placebo Males'!P:P, P385)</f>
        <v>-2.3333333333333286</v>
      </c>
      <c r="AS385">
        <f>AB385 - AVERAGEIFS('Placebo Males'!AB:AB, 'Placebo Males'!B:B, B385, 'Placebo Males'!P:P, P385)</f>
        <v>-3</v>
      </c>
      <c r="AT385">
        <f>AC385 - AVERAGEIFS('Placebo Males'!AC:AC, 'Placebo Males'!B:B, B385, 'Placebo Males'!P:P, P385)</f>
        <v>1.6666666666666679</v>
      </c>
      <c r="AU385">
        <f>AD385 - AVERAGEIFS('Placebo Males'!AD:AD, 'Placebo Males'!B:B, B385, 'Placebo Males'!P:P, P385)</f>
        <v>-11.568666666666672</v>
      </c>
      <c r="AV385">
        <f>AE385 - AVERAGEIFS('Placebo Males'!AE:AE, 'Placebo Males'!B:B, B385, 'Placebo Males'!P:P, P385)</f>
        <v>3.1715299999999988E-2</v>
      </c>
      <c r="AW385">
        <f>AF385 - AVERAGEIFS('Placebo Males'!AF:AF, 'Placebo Males'!B:B, B385, 'Placebo Males'!P:P, P385)</f>
        <v>-3.3420666666666599E-2</v>
      </c>
    </row>
    <row r="386" spans="1:49" x14ac:dyDescent="0.25">
      <c r="A386" t="s">
        <v>3707</v>
      </c>
      <c r="B386">
        <v>1019</v>
      </c>
      <c r="C386" t="s">
        <v>102</v>
      </c>
      <c r="D386">
        <v>26</v>
      </c>
      <c r="E386">
        <v>176</v>
      </c>
      <c r="F386">
        <v>81.3</v>
      </c>
      <c r="G386">
        <v>109</v>
      </c>
      <c r="H386">
        <v>54.75</v>
      </c>
      <c r="I386" t="s">
        <v>458</v>
      </c>
      <c r="J386" t="s">
        <v>104</v>
      </c>
      <c r="K386" t="s">
        <v>459</v>
      </c>
      <c r="L386" t="s">
        <v>211</v>
      </c>
      <c r="M386" t="s">
        <v>3323</v>
      </c>
      <c r="N386">
        <v>120</v>
      </c>
      <c r="O386" t="s">
        <v>2262</v>
      </c>
      <c r="P386">
        <v>24</v>
      </c>
      <c r="Q386" t="s">
        <v>113</v>
      </c>
      <c r="R386" t="s">
        <v>3327</v>
      </c>
      <c r="S386">
        <v>2.44</v>
      </c>
      <c r="T386" t="s">
        <v>2266</v>
      </c>
      <c r="U386">
        <v>1091</v>
      </c>
      <c r="V386">
        <v>176</v>
      </c>
      <c r="W386">
        <v>382</v>
      </c>
      <c r="X386">
        <v>88</v>
      </c>
      <c r="Y386">
        <v>228</v>
      </c>
      <c r="Z386">
        <v>66</v>
      </c>
      <c r="AA386" t="s">
        <v>108</v>
      </c>
      <c r="AB386">
        <v>41</v>
      </c>
      <c r="AC386">
        <v>32</v>
      </c>
      <c r="AD386">
        <v>725.11099999999999</v>
      </c>
      <c r="AE386">
        <v>8.8888900000000007E-2</v>
      </c>
      <c r="AF386">
        <v>0.38432899999999998</v>
      </c>
      <c r="AH386">
        <v>13</v>
      </c>
      <c r="AI386">
        <f t="shared" si="20"/>
        <v>2.8596467764301754E-2</v>
      </c>
      <c r="AJ386">
        <f t="shared" si="21"/>
        <v>0.1742174387369696</v>
      </c>
      <c r="AK386">
        <f t="shared" si="22"/>
        <v>1.8361286165617607E-2</v>
      </c>
      <c r="AL386">
        <f t="shared" si="23"/>
        <v>8.6308412168278892E-5</v>
      </c>
      <c r="AM386">
        <f>U386 - AVERAGEIFS('Placebo Males'!U:U, 'Placebo Males'!B:B, B386, 'Placebo Males'!P:P, P386)</f>
        <v>-39</v>
      </c>
      <c r="AN386">
        <f>V386 - AVERAGEIFS('Placebo Males'!V:V, 'Placebo Males'!B:B, B386, 'Placebo Males'!P:P, P386)</f>
        <v>0.66666666666665719</v>
      </c>
      <c r="AO386">
        <f>W386 - AVERAGEIFS('Placebo Males'!W:W, 'Placebo Males'!B:B, B386, 'Placebo Males'!P:P, P386)</f>
        <v>-14</v>
      </c>
      <c r="AP386">
        <f>X386 - AVERAGEIFS('Placebo Males'!X:X, 'Placebo Males'!B:B, B386, 'Placebo Males'!P:P, P386)</f>
        <v>-14.333333333333329</v>
      </c>
      <c r="AQ386">
        <f>Y386 - AVERAGEIFS('Placebo Males'!Y:Y, 'Placebo Males'!B:B, B386, 'Placebo Males'!P:P, P386)</f>
        <v>2.6666666666666572</v>
      </c>
      <c r="AR386">
        <f>Z386 - AVERAGEIFS('Placebo Males'!Z:Z, 'Placebo Males'!B:B, B386, 'Placebo Males'!P:P, P386)</f>
        <v>-2.3333333333333286</v>
      </c>
      <c r="AS386">
        <f>AB386 - AVERAGEIFS('Placebo Males'!AB:AB, 'Placebo Males'!B:B, B386, 'Placebo Males'!P:P, P386)</f>
        <v>-4</v>
      </c>
      <c r="AT386">
        <f>AC386 - AVERAGEIFS('Placebo Males'!AC:AC, 'Placebo Males'!B:B, B386, 'Placebo Males'!P:P, P386)</f>
        <v>3.6666666666666679</v>
      </c>
      <c r="AU386">
        <f>AD386 - AVERAGEIFS('Placebo Males'!AD:AD, 'Placebo Males'!B:B, B386, 'Placebo Males'!P:P, P386)</f>
        <v>-4.9856666666667024</v>
      </c>
      <c r="AV386">
        <f>AE386 - AVERAGEIFS('Placebo Males'!AE:AE, 'Placebo Males'!B:B, B386, 'Placebo Males'!P:P, P386)</f>
        <v>-1.3468000000000091E-3</v>
      </c>
      <c r="AW386">
        <f>AF386 - AVERAGEIFS('Placebo Males'!AF:AF, 'Placebo Males'!B:B, B386, 'Placebo Males'!P:P, P386)</f>
        <v>-2.9545666666666637E-2</v>
      </c>
    </row>
    <row r="387" spans="1:49" x14ac:dyDescent="0.25">
      <c r="A387" t="s">
        <v>3708</v>
      </c>
      <c r="B387">
        <v>1020</v>
      </c>
      <c r="C387" t="s">
        <v>102</v>
      </c>
      <c r="D387">
        <v>20</v>
      </c>
      <c r="E387">
        <v>185</v>
      </c>
      <c r="F387">
        <v>61.6</v>
      </c>
      <c r="G387">
        <v>105.25</v>
      </c>
      <c r="H387">
        <v>56.75</v>
      </c>
      <c r="I387" t="s">
        <v>103</v>
      </c>
      <c r="J387" t="s">
        <v>104</v>
      </c>
      <c r="K387" t="s">
        <v>509</v>
      </c>
      <c r="L387" t="s">
        <v>106</v>
      </c>
      <c r="M387" t="s">
        <v>3323</v>
      </c>
      <c r="N387">
        <v>120</v>
      </c>
      <c r="O387" t="s">
        <v>2262</v>
      </c>
      <c r="P387">
        <v>-0.5</v>
      </c>
      <c r="Q387" t="s">
        <v>109</v>
      </c>
      <c r="R387" t="s">
        <v>108</v>
      </c>
      <c r="S387" t="s">
        <v>108</v>
      </c>
      <c r="T387" t="s">
        <v>108</v>
      </c>
      <c r="U387">
        <v>953</v>
      </c>
      <c r="V387">
        <v>126</v>
      </c>
      <c r="W387">
        <v>366</v>
      </c>
      <c r="X387">
        <v>94</v>
      </c>
      <c r="Y387">
        <v>204</v>
      </c>
      <c r="Z387">
        <v>68</v>
      </c>
      <c r="AA387" t="s">
        <v>108</v>
      </c>
      <c r="AB387">
        <v>45</v>
      </c>
      <c r="AC387">
        <v>28</v>
      </c>
      <c r="AD387">
        <v>849.80600000000004</v>
      </c>
      <c r="AE387">
        <v>0.18181800000000001</v>
      </c>
      <c r="AF387">
        <v>0.37733299999999997</v>
      </c>
      <c r="AH387">
        <v>12.7</v>
      </c>
      <c r="AI387">
        <f t="shared" ref="AI387:AI450" si="24">((AH387*10^-9)/454.6016)*10^9</f>
        <v>2.7936549277433251E-2</v>
      </c>
      <c r="AJ387">
        <f t="shared" ref="AJ387:AJ450" si="25">1 -(1/(1+((AI387/0.2)^0.8)))</f>
        <v>0.17154665957179482</v>
      </c>
      <c r="AK387">
        <f t="shared" ref="AK387:AK450" si="26">1 -(1/(1+((AI387/2.5)^0.89)))</f>
        <v>1.799048393876046E-2</v>
      </c>
      <c r="AL387">
        <f t="shared" ref="AL387:AL450" si="27">1 -(1/(1+((AI387/32.5)^1.33)))</f>
        <v>8.3669767704241949E-5</v>
      </c>
      <c r="AM387">
        <f>U387 - AVERAGEIFS('Placebo Males'!U:U, 'Placebo Males'!B:B, B387, 'Placebo Males'!P:P, P387)</f>
        <v>-228.66666666666674</v>
      </c>
      <c r="AN387">
        <f>V387 - AVERAGEIFS('Placebo Males'!V:V, 'Placebo Males'!B:B, B387, 'Placebo Males'!P:P, P387)</f>
        <v>-16</v>
      </c>
      <c r="AO387">
        <f>W387 - AVERAGEIFS('Placebo Males'!W:W, 'Placebo Males'!B:B, B387, 'Placebo Males'!P:P, P387)</f>
        <v>-28.333333333333314</v>
      </c>
      <c r="AP387">
        <f>X387 - AVERAGEIFS('Placebo Males'!X:X, 'Placebo Males'!B:B, B387, 'Placebo Males'!P:P, P387)</f>
        <v>-7</v>
      </c>
      <c r="AQ387">
        <f>Y387 - AVERAGEIFS('Placebo Males'!Y:Y, 'Placebo Males'!B:B, B387, 'Placebo Males'!P:P, P387)</f>
        <v>-17</v>
      </c>
      <c r="AR387">
        <f>Z387 - AVERAGEIFS('Placebo Males'!Z:Z, 'Placebo Males'!B:B, B387, 'Placebo Males'!P:P, P387)</f>
        <v>-4.3333333333333286</v>
      </c>
      <c r="AS387">
        <f>AB387 - AVERAGEIFS('Placebo Males'!AB:AB, 'Placebo Males'!B:B, B387, 'Placebo Males'!P:P, P387)</f>
        <v>-3.6666666666666643</v>
      </c>
      <c r="AT387">
        <f>AC387 - AVERAGEIFS('Placebo Males'!AC:AC, 'Placebo Males'!B:B, B387, 'Placebo Males'!P:P, P387)</f>
        <v>-0.33333333333333215</v>
      </c>
      <c r="AU387">
        <f>AD387 - AVERAGEIFS('Placebo Males'!AD:AD, 'Placebo Males'!B:B, B387, 'Placebo Males'!P:P, P387)</f>
        <v>-23.721000000000004</v>
      </c>
      <c r="AV387">
        <f>AE387 - AVERAGEIFS('Placebo Males'!AE:AE, 'Placebo Males'!B:B, B387, 'Placebo Males'!P:P, P387)</f>
        <v>-9.8833333333333551E-3</v>
      </c>
      <c r="AW387">
        <f>AF387 - AVERAGEIFS('Placebo Males'!AF:AF, 'Placebo Males'!B:B, B387, 'Placebo Males'!P:P, P387)</f>
        <v>-5.4786000000000001E-2</v>
      </c>
    </row>
    <row r="388" spans="1:49" x14ac:dyDescent="0.25">
      <c r="A388" t="s">
        <v>3709</v>
      </c>
      <c r="B388">
        <v>1020</v>
      </c>
      <c r="C388" t="s">
        <v>102</v>
      </c>
      <c r="D388">
        <v>20</v>
      </c>
      <c r="E388">
        <v>185</v>
      </c>
      <c r="F388">
        <v>61.6</v>
      </c>
      <c r="G388">
        <v>105.25</v>
      </c>
      <c r="H388">
        <v>56.75</v>
      </c>
      <c r="I388" t="s">
        <v>103</v>
      </c>
      <c r="J388" t="s">
        <v>104</v>
      </c>
      <c r="K388" t="s">
        <v>509</v>
      </c>
      <c r="L388" t="s">
        <v>106</v>
      </c>
      <c r="M388" t="s">
        <v>3323</v>
      </c>
      <c r="N388">
        <v>120</v>
      </c>
      <c r="O388" t="s">
        <v>2262</v>
      </c>
      <c r="P388">
        <v>-0.5</v>
      </c>
      <c r="Q388" t="s">
        <v>109</v>
      </c>
      <c r="R388" t="s">
        <v>108</v>
      </c>
      <c r="S388" t="s">
        <v>108</v>
      </c>
      <c r="T388" t="s">
        <v>108</v>
      </c>
      <c r="U388">
        <v>1182</v>
      </c>
      <c r="V388">
        <v>145</v>
      </c>
      <c r="W388">
        <v>381</v>
      </c>
      <c r="X388">
        <v>102</v>
      </c>
      <c r="Y388">
        <v>209</v>
      </c>
      <c r="Z388">
        <v>70</v>
      </c>
      <c r="AA388" t="s">
        <v>108</v>
      </c>
      <c r="AB388">
        <v>45</v>
      </c>
      <c r="AC388">
        <v>28</v>
      </c>
      <c r="AD388">
        <v>947.54899999999998</v>
      </c>
      <c r="AE388" t="s">
        <v>108</v>
      </c>
      <c r="AF388" t="s">
        <v>108</v>
      </c>
      <c r="AH388">
        <v>12.7</v>
      </c>
      <c r="AI388">
        <f t="shared" si="24"/>
        <v>2.7936549277433251E-2</v>
      </c>
      <c r="AJ388">
        <f t="shared" si="25"/>
        <v>0.17154665957179482</v>
      </c>
      <c r="AK388">
        <f t="shared" si="26"/>
        <v>1.799048393876046E-2</v>
      </c>
      <c r="AL388">
        <f t="shared" si="27"/>
        <v>8.3669767704241949E-5</v>
      </c>
      <c r="AM388">
        <f>U388 - AVERAGEIFS('Placebo Males'!U:U, 'Placebo Males'!B:B, B388, 'Placebo Males'!P:P, P388)</f>
        <v>0.33333333333325754</v>
      </c>
      <c r="AN388">
        <f>V388 - AVERAGEIFS('Placebo Males'!V:V, 'Placebo Males'!B:B, B388, 'Placebo Males'!P:P, P388)</f>
        <v>3</v>
      </c>
      <c r="AO388">
        <f>W388 - AVERAGEIFS('Placebo Males'!W:W, 'Placebo Males'!B:B, B388, 'Placebo Males'!P:P, P388)</f>
        <v>-13.333333333333314</v>
      </c>
      <c r="AP388">
        <f>X388 - AVERAGEIFS('Placebo Males'!X:X, 'Placebo Males'!B:B, B388, 'Placebo Males'!P:P, P388)</f>
        <v>1</v>
      </c>
      <c r="AQ388">
        <f>Y388 - AVERAGEIFS('Placebo Males'!Y:Y, 'Placebo Males'!B:B, B388, 'Placebo Males'!P:P, P388)</f>
        <v>-12</v>
      </c>
      <c r="AR388">
        <f>Z388 - AVERAGEIFS('Placebo Males'!Z:Z, 'Placebo Males'!B:B, B388, 'Placebo Males'!P:P, P388)</f>
        <v>-2.3333333333333286</v>
      </c>
      <c r="AS388">
        <f>AB388 - AVERAGEIFS('Placebo Males'!AB:AB, 'Placebo Males'!B:B, B388, 'Placebo Males'!P:P, P388)</f>
        <v>-3.6666666666666643</v>
      </c>
      <c r="AT388">
        <f>AC388 - AVERAGEIFS('Placebo Males'!AC:AC, 'Placebo Males'!B:B, B388, 'Placebo Males'!P:P, P388)</f>
        <v>-0.33333333333333215</v>
      </c>
      <c r="AU388">
        <f>AD388 - AVERAGEIFS('Placebo Males'!AD:AD, 'Placebo Males'!B:B, B388, 'Placebo Males'!P:P, P388)</f>
        <v>74.021999999999935</v>
      </c>
      <c r="AV388" t="e">
        <f>AE388 - AVERAGEIFS('Placebo Males'!AE:AE, 'Placebo Males'!B:B, B388, 'Placebo Males'!P:P, P388)</f>
        <v>#VALUE!</v>
      </c>
      <c r="AW388" t="e">
        <f>AF388 - AVERAGEIFS('Placebo Males'!AF:AF, 'Placebo Males'!B:B, B388, 'Placebo Males'!P:P, P388)</f>
        <v>#VALUE!</v>
      </c>
    </row>
    <row r="389" spans="1:49" x14ac:dyDescent="0.25">
      <c r="A389" t="s">
        <v>3710</v>
      </c>
      <c r="B389">
        <v>1020</v>
      </c>
      <c r="C389" t="s">
        <v>102</v>
      </c>
      <c r="D389">
        <v>20</v>
      </c>
      <c r="E389">
        <v>185</v>
      </c>
      <c r="F389">
        <v>61.6</v>
      </c>
      <c r="G389">
        <v>105.25</v>
      </c>
      <c r="H389">
        <v>56.75</v>
      </c>
      <c r="I389" t="s">
        <v>103</v>
      </c>
      <c r="J389" t="s">
        <v>104</v>
      </c>
      <c r="K389" t="s">
        <v>509</v>
      </c>
      <c r="L389" t="s">
        <v>106</v>
      </c>
      <c r="M389" t="s">
        <v>3323</v>
      </c>
      <c r="N389">
        <v>120</v>
      </c>
      <c r="O389" t="s">
        <v>2262</v>
      </c>
      <c r="P389">
        <v>-0.5</v>
      </c>
      <c r="Q389" t="s">
        <v>109</v>
      </c>
      <c r="R389" t="s">
        <v>108</v>
      </c>
      <c r="S389" t="s">
        <v>108</v>
      </c>
      <c r="T389" t="s">
        <v>108</v>
      </c>
      <c r="U389">
        <v>1192</v>
      </c>
      <c r="V389">
        <v>158</v>
      </c>
      <c r="W389">
        <v>385</v>
      </c>
      <c r="X389">
        <v>105</v>
      </c>
      <c r="Y389">
        <v>208</v>
      </c>
      <c r="Z389">
        <v>72</v>
      </c>
      <c r="AA389" t="s">
        <v>108</v>
      </c>
      <c r="AB389">
        <v>46</v>
      </c>
      <c r="AC389">
        <v>29</v>
      </c>
      <c r="AD389">
        <v>909.94899999999996</v>
      </c>
      <c r="AE389">
        <v>0.16666700000000001</v>
      </c>
      <c r="AF389">
        <v>0.40319199999999999</v>
      </c>
      <c r="AH389">
        <v>12.7</v>
      </c>
      <c r="AI389">
        <f t="shared" si="24"/>
        <v>2.7936549277433251E-2</v>
      </c>
      <c r="AJ389">
        <f t="shared" si="25"/>
        <v>0.17154665957179482</v>
      </c>
      <c r="AK389">
        <f t="shared" si="26"/>
        <v>1.799048393876046E-2</v>
      </c>
      <c r="AL389">
        <f t="shared" si="27"/>
        <v>8.3669767704241949E-5</v>
      </c>
      <c r="AM389">
        <f>U389 - AVERAGEIFS('Placebo Males'!U:U, 'Placebo Males'!B:B, B389, 'Placebo Males'!P:P, P389)</f>
        <v>10.333333333333258</v>
      </c>
      <c r="AN389">
        <f>V389 - AVERAGEIFS('Placebo Males'!V:V, 'Placebo Males'!B:B, B389, 'Placebo Males'!P:P, P389)</f>
        <v>16</v>
      </c>
      <c r="AO389">
        <f>W389 - AVERAGEIFS('Placebo Males'!W:W, 'Placebo Males'!B:B, B389, 'Placebo Males'!P:P, P389)</f>
        <v>-9.3333333333333144</v>
      </c>
      <c r="AP389">
        <f>X389 - AVERAGEIFS('Placebo Males'!X:X, 'Placebo Males'!B:B, B389, 'Placebo Males'!P:P, P389)</f>
        <v>4</v>
      </c>
      <c r="AQ389">
        <f>Y389 - AVERAGEIFS('Placebo Males'!Y:Y, 'Placebo Males'!B:B, B389, 'Placebo Males'!P:P, P389)</f>
        <v>-13</v>
      </c>
      <c r="AR389">
        <f>Z389 - AVERAGEIFS('Placebo Males'!Z:Z, 'Placebo Males'!B:B, B389, 'Placebo Males'!P:P, P389)</f>
        <v>-0.3333333333333286</v>
      </c>
      <c r="AS389">
        <f>AB389 - AVERAGEIFS('Placebo Males'!AB:AB, 'Placebo Males'!B:B, B389, 'Placebo Males'!P:P, P389)</f>
        <v>-2.6666666666666643</v>
      </c>
      <c r="AT389">
        <f>AC389 - AVERAGEIFS('Placebo Males'!AC:AC, 'Placebo Males'!B:B, B389, 'Placebo Males'!P:P, P389)</f>
        <v>0.66666666666666785</v>
      </c>
      <c r="AU389">
        <f>AD389 - AVERAGEIFS('Placebo Males'!AD:AD, 'Placebo Males'!B:B, B389, 'Placebo Males'!P:P, P389)</f>
        <v>36.421999999999912</v>
      </c>
      <c r="AV389">
        <f>AE389 - AVERAGEIFS('Placebo Males'!AE:AE, 'Placebo Males'!B:B, B389, 'Placebo Males'!P:P, P389)</f>
        <v>-2.5034333333333353E-2</v>
      </c>
      <c r="AW389">
        <f>AF389 - AVERAGEIFS('Placebo Males'!AF:AF, 'Placebo Males'!B:B, B389, 'Placebo Males'!P:P, P389)</f>
        <v>-2.8926999999999981E-2</v>
      </c>
    </row>
    <row r="390" spans="1:49" x14ac:dyDescent="0.25">
      <c r="A390" t="s">
        <v>3711</v>
      </c>
      <c r="B390">
        <v>1020</v>
      </c>
      <c r="C390" t="s">
        <v>102</v>
      </c>
      <c r="D390">
        <v>20</v>
      </c>
      <c r="E390">
        <v>185</v>
      </c>
      <c r="F390">
        <v>61.6</v>
      </c>
      <c r="G390">
        <v>105.25</v>
      </c>
      <c r="H390">
        <v>56.75</v>
      </c>
      <c r="I390" t="s">
        <v>103</v>
      </c>
      <c r="J390" t="s">
        <v>104</v>
      </c>
      <c r="K390" t="s">
        <v>509</v>
      </c>
      <c r="L390" t="s">
        <v>106</v>
      </c>
      <c r="M390" t="s">
        <v>3323</v>
      </c>
      <c r="N390">
        <v>120</v>
      </c>
      <c r="O390" t="s">
        <v>2262</v>
      </c>
      <c r="P390">
        <v>0.5</v>
      </c>
      <c r="Q390" t="s">
        <v>113</v>
      </c>
      <c r="R390" t="s">
        <v>3327</v>
      </c>
      <c r="S390">
        <v>96.1</v>
      </c>
      <c r="T390" t="s">
        <v>2266</v>
      </c>
      <c r="U390">
        <v>991</v>
      </c>
      <c r="V390">
        <v>137</v>
      </c>
      <c r="W390">
        <v>359</v>
      </c>
      <c r="X390">
        <v>102</v>
      </c>
      <c r="Y390">
        <v>185</v>
      </c>
      <c r="Z390">
        <v>72</v>
      </c>
      <c r="AA390" t="s">
        <v>108</v>
      </c>
      <c r="AB390">
        <v>44</v>
      </c>
      <c r="AC390">
        <v>30</v>
      </c>
      <c r="AD390">
        <v>833.21600000000001</v>
      </c>
      <c r="AE390">
        <v>0.16666700000000001</v>
      </c>
      <c r="AF390">
        <v>0.36585699999999999</v>
      </c>
      <c r="AH390">
        <v>12.7</v>
      </c>
      <c r="AI390">
        <f t="shared" si="24"/>
        <v>2.7936549277433251E-2</v>
      </c>
      <c r="AJ390">
        <f t="shared" si="25"/>
        <v>0.17154665957179482</v>
      </c>
      <c r="AK390">
        <f t="shared" si="26"/>
        <v>1.799048393876046E-2</v>
      </c>
      <c r="AL390">
        <f t="shared" si="27"/>
        <v>8.3669767704241949E-5</v>
      </c>
      <c r="AM390">
        <f>U390 - AVERAGEIFS('Placebo Males'!U:U, 'Placebo Males'!B:B, B390, 'Placebo Males'!P:P, P390)</f>
        <v>-163.33333333333326</v>
      </c>
      <c r="AN390">
        <f>V390 - AVERAGEIFS('Placebo Males'!V:V, 'Placebo Males'!B:B, B390, 'Placebo Males'!P:P, P390)</f>
        <v>-7</v>
      </c>
      <c r="AO390">
        <f>W390 - AVERAGEIFS('Placebo Males'!W:W, 'Placebo Males'!B:B, B390, 'Placebo Males'!P:P, P390)</f>
        <v>-25</v>
      </c>
      <c r="AP390">
        <f>X390 - AVERAGEIFS('Placebo Males'!X:X, 'Placebo Males'!B:B, B390, 'Placebo Males'!P:P, P390)</f>
        <v>-1</v>
      </c>
      <c r="AQ390">
        <f>Y390 - AVERAGEIFS('Placebo Males'!Y:Y, 'Placebo Males'!B:B, B390, 'Placebo Males'!P:P, P390)</f>
        <v>-23.666666666666657</v>
      </c>
      <c r="AR390">
        <f>Z390 - AVERAGEIFS('Placebo Males'!Z:Z, 'Placebo Males'!B:B, B390, 'Placebo Males'!P:P, P390)</f>
        <v>-0.3333333333333286</v>
      </c>
      <c r="AS390">
        <f>AB390 - AVERAGEIFS('Placebo Males'!AB:AB, 'Placebo Males'!B:B, B390, 'Placebo Males'!P:P, P390)</f>
        <v>-3.6666666666666643</v>
      </c>
      <c r="AT390">
        <f>AC390 - AVERAGEIFS('Placebo Males'!AC:AC, 'Placebo Males'!B:B, B390, 'Placebo Males'!P:P, P390)</f>
        <v>0.66666666666666785</v>
      </c>
      <c r="AU390">
        <f>AD390 - AVERAGEIFS('Placebo Males'!AD:AD, 'Placebo Males'!B:B, B390, 'Placebo Males'!P:P, P390)</f>
        <v>-16.470000000000027</v>
      </c>
      <c r="AV390">
        <f>AE390 - AVERAGEIFS('Placebo Males'!AE:AE, 'Placebo Males'!B:B, B390, 'Placebo Males'!P:P, P390)</f>
        <v>-1.4084333333333338E-2</v>
      </c>
      <c r="AW390">
        <f>AF390 - AVERAGEIFS('Placebo Males'!AF:AF, 'Placebo Males'!B:B, B390, 'Placebo Males'!P:P, P390)</f>
        <v>-3.8712000000000024E-2</v>
      </c>
    </row>
    <row r="391" spans="1:49" x14ac:dyDescent="0.25">
      <c r="A391" t="s">
        <v>3712</v>
      </c>
      <c r="B391">
        <v>1020</v>
      </c>
      <c r="C391" t="s">
        <v>102</v>
      </c>
      <c r="D391">
        <v>20</v>
      </c>
      <c r="E391">
        <v>185</v>
      </c>
      <c r="F391">
        <v>61.6</v>
      </c>
      <c r="G391">
        <v>105.25</v>
      </c>
      <c r="H391">
        <v>56.75</v>
      </c>
      <c r="I391" t="s">
        <v>103</v>
      </c>
      <c r="J391" t="s">
        <v>104</v>
      </c>
      <c r="K391" t="s">
        <v>509</v>
      </c>
      <c r="L391" t="s">
        <v>106</v>
      </c>
      <c r="M391" t="s">
        <v>3323</v>
      </c>
      <c r="N391">
        <v>120</v>
      </c>
      <c r="O391" t="s">
        <v>2262</v>
      </c>
      <c r="P391">
        <v>0.5</v>
      </c>
      <c r="Q391" t="s">
        <v>113</v>
      </c>
      <c r="R391" t="s">
        <v>3327</v>
      </c>
      <c r="S391">
        <v>96.1</v>
      </c>
      <c r="T391" t="s">
        <v>2266</v>
      </c>
      <c r="U391">
        <v>948</v>
      </c>
      <c r="V391">
        <v>140</v>
      </c>
      <c r="W391">
        <v>358</v>
      </c>
      <c r="X391">
        <v>105</v>
      </c>
      <c r="Y391">
        <v>180</v>
      </c>
      <c r="Z391">
        <v>73</v>
      </c>
      <c r="AA391" t="s">
        <v>108</v>
      </c>
      <c r="AB391">
        <v>46</v>
      </c>
      <c r="AC391">
        <v>26</v>
      </c>
      <c r="AD391">
        <v>817.54499999999996</v>
      </c>
      <c r="AE391">
        <v>0.14583299999999999</v>
      </c>
      <c r="AF391">
        <v>0.35037099999999999</v>
      </c>
      <c r="AH391">
        <v>12.7</v>
      </c>
      <c r="AI391">
        <f t="shared" si="24"/>
        <v>2.7936549277433251E-2</v>
      </c>
      <c r="AJ391">
        <f t="shared" si="25"/>
        <v>0.17154665957179482</v>
      </c>
      <c r="AK391">
        <f t="shared" si="26"/>
        <v>1.799048393876046E-2</v>
      </c>
      <c r="AL391">
        <f t="shared" si="27"/>
        <v>8.3669767704241949E-5</v>
      </c>
      <c r="AM391">
        <f>U391 - AVERAGEIFS('Placebo Males'!U:U, 'Placebo Males'!B:B, B391, 'Placebo Males'!P:P, P391)</f>
        <v>-206.33333333333326</v>
      </c>
      <c r="AN391">
        <f>V391 - AVERAGEIFS('Placebo Males'!V:V, 'Placebo Males'!B:B, B391, 'Placebo Males'!P:P, P391)</f>
        <v>-4</v>
      </c>
      <c r="AO391">
        <f>W391 - AVERAGEIFS('Placebo Males'!W:W, 'Placebo Males'!B:B, B391, 'Placebo Males'!P:P, P391)</f>
        <v>-26</v>
      </c>
      <c r="AP391">
        <f>X391 - AVERAGEIFS('Placebo Males'!X:X, 'Placebo Males'!B:B, B391, 'Placebo Males'!P:P, P391)</f>
        <v>2</v>
      </c>
      <c r="AQ391">
        <f>Y391 - AVERAGEIFS('Placebo Males'!Y:Y, 'Placebo Males'!B:B, B391, 'Placebo Males'!P:P, P391)</f>
        <v>-28.666666666666657</v>
      </c>
      <c r="AR391">
        <f>Z391 - AVERAGEIFS('Placebo Males'!Z:Z, 'Placebo Males'!B:B, B391, 'Placebo Males'!P:P, P391)</f>
        <v>0.6666666666666714</v>
      </c>
      <c r="AS391">
        <f>AB391 - AVERAGEIFS('Placebo Males'!AB:AB, 'Placebo Males'!B:B, B391, 'Placebo Males'!P:P, P391)</f>
        <v>-1.6666666666666643</v>
      </c>
      <c r="AT391">
        <f>AC391 - AVERAGEIFS('Placebo Males'!AC:AC, 'Placebo Males'!B:B, B391, 'Placebo Males'!P:P, P391)</f>
        <v>-3.3333333333333321</v>
      </c>
      <c r="AU391">
        <f>AD391 - AVERAGEIFS('Placebo Males'!AD:AD, 'Placebo Males'!B:B, B391, 'Placebo Males'!P:P, P391)</f>
        <v>-32.141000000000076</v>
      </c>
      <c r="AV391">
        <f>AE391 - AVERAGEIFS('Placebo Males'!AE:AE, 'Placebo Males'!B:B, B391, 'Placebo Males'!P:P, P391)</f>
        <v>-3.4918333333333357E-2</v>
      </c>
      <c r="AW391">
        <f>AF391 - AVERAGEIFS('Placebo Males'!AF:AF, 'Placebo Males'!B:B, B391, 'Placebo Males'!P:P, P391)</f>
        <v>-5.4198000000000024E-2</v>
      </c>
    </row>
    <row r="392" spans="1:49" x14ac:dyDescent="0.25">
      <c r="A392" t="s">
        <v>3713</v>
      </c>
      <c r="B392">
        <v>1020</v>
      </c>
      <c r="C392" t="s">
        <v>102</v>
      </c>
      <c r="D392">
        <v>20</v>
      </c>
      <c r="E392">
        <v>185</v>
      </c>
      <c r="F392">
        <v>61.6</v>
      </c>
      <c r="G392">
        <v>105.25</v>
      </c>
      <c r="H392">
        <v>56.75</v>
      </c>
      <c r="I392" t="s">
        <v>103</v>
      </c>
      <c r="J392" t="s">
        <v>104</v>
      </c>
      <c r="K392" t="s">
        <v>509</v>
      </c>
      <c r="L392" t="s">
        <v>106</v>
      </c>
      <c r="M392" t="s">
        <v>3323</v>
      </c>
      <c r="N392">
        <v>120</v>
      </c>
      <c r="O392" t="s">
        <v>2262</v>
      </c>
      <c r="P392">
        <v>0.5</v>
      </c>
      <c r="Q392" t="s">
        <v>113</v>
      </c>
      <c r="R392" t="s">
        <v>3327</v>
      </c>
      <c r="S392">
        <v>96.1</v>
      </c>
      <c r="T392" t="s">
        <v>2266</v>
      </c>
      <c r="U392">
        <v>1060</v>
      </c>
      <c r="V392">
        <v>153</v>
      </c>
      <c r="W392">
        <v>358</v>
      </c>
      <c r="X392">
        <v>99</v>
      </c>
      <c r="Y392">
        <v>187</v>
      </c>
      <c r="Z392">
        <v>72</v>
      </c>
      <c r="AA392" t="s">
        <v>108</v>
      </c>
      <c r="AB392">
        <v>43</v>
      </c>
      <c r="AC392">
        <v>30</v>
      </c>
      <c r="AD392">
        <v>870.101</v>
      </c>
      <c r="AE392">
        <v>0.16666700000000001</v>
      </c>
      <c r="AF392">
        <v>0.34721600000000002</v>
      </c>
      <c r="AH392">
        <v>12.7</v>
      </c>
      <c r="AI392">
        <f t="shared" si="24"/>
        <v>2.7936549277433251E-2</v>
      </c>
      <c r="AJ392">
        <f t="shared" si="25"/>
        <v>0.17154665957179482</v>
      </c>
      <c r="AK392">
        <f t="shared" si="26"/>
        <v>1.799048393876046E-2</v>
      </c>
      <c r="AL392">
        <f t="shared" si="27"/>
        <v>8.3669767704241949E-5</v>
      </c>
      <c r="AM392">
        <f>U392 - AVERAGEIFS('Placebo Males'!U:U, 'Placebo Males'!B:B, B392, 'Placebo Males'!P:P, P392)</f>
        <v>-94.333333333333258</v>
      </c>
      <c r="AN392">
        <f>V392 - AVERAGEIFS('Placebo Males'!V:V, 'Placebo Males'!B:B, B392, 'Placebo Males'!P:P, P392)</f>
        <v>9</v>
      </c>
      <c r="AO392">
        <f>W392 - AVERAGEIFS('Placebo Males'!W:W, 'Placebo Males'!B:B, B392, 'Placebo Males'!P:P, P392)</f>
        <v>-26</v>
      </c>
      <c r="AP392">
        <f>X392 - AVERAGEIFS('Placebo Males'!X:X, 'Placebo Males'!B:B, B392, 'Placebo Males'!P:P, P392)</f>
        <v>-4</v>
      </c>
      <c r="AQ392">
        <f>Y392 - AVERAGEIFS('Placebo Males'!Y:Y, 'Placebo Males'!B:B, B392, 'Placebo Males'!P:P, P392)</f>
        <v>-21.666666666666657</v>
      </c>
      <c r="AR392">
        <f>Z392 - AVERAGEIFS('Placebo Males'!Z:Z, 'Placebo Males'!B:B, B392, 'Placebo Males'!P:P, P392)</f>
        <v>-0.3333333333333286</v>
      </c>
      <c r="AS392">
        <f>AB392 - AVERAGEIFS('Placebo Males'!AB:AB, 'Placebo Males'!B:B, B392, 'Placebo Males'!P:P, P392)</f>
        <v>-4.6666666666666643</v>
      </c>
      <c r="AT392">
        <f>AC392 - AVERAGEIFS('Placebo Males'!AC:AC, 'Placebo Males'!B:B, B392, 'Placebo Males'!P:P, P392)</f>
        <v>0.66666666666666785</v>
      </c>
      <c r="AU392">
        <f>AD392 - AVERAGEIFS('Placebo Males'!AD:AD, 'Placebo Males'!B:B, B392, 'Placebo Males'!P:P, P392)</f>
        <v>20.414999999999964</v>
      </c>
      <c r="AV392">
        <f>AE392 - AVERAGEIFS('Placebo Males'!AE:AE, 'Placebo Males'!B:B, B392, 'Placebo Males'!P:P, P392)</f>
        <v>-1.4084333333333338E-2</v>
      </c>
      <c r="AW392">
        <f>AF392 - AVERAGEIFS('Placebo Males'!AF:AF, 'Placebo Males'!B:B, B392, 'Placebo Males'!P:P, P392)</f>
        <v>-5.7352999999999987E-2</v>
      </c>
    </row>
    <row r="393" spans="1:49" x14ac:dyDescent="0.25">
      <c r="A393" t="s">
        <v>3714</v>
      </c>
      <c r="B393">
        <v>1020</v>
      </c>
      <c r="C393" t="s">
        <v>102</v>
      </c>
      <c r="D393">
        <v>20</v>
      </c>
      <c r="E393">
        <v>185</v>
      </c>
      <c r="F393">
        <v>61.6</v>
      </c>
      <c r="G393">
        <v>105.25</v>
      </c>
      <c r="H393">
        <v>56.75</v>
      </c>
      <c r="I393" t="s">
        <v>103</v>
      </c>
      <c r="J393" t="s">
        <v>104</v>
      </c>
      <c r="K393" t="s">
        <v>509</v>
      </c>
      <c r="L393" t="s">
        <v>106</v>
      </c>
      <c r="M393" t="s">
        <v>3323</v>
      </c>
      <c r="N393">
        <v>120</v>
      </c>
      <c r="O393" t="s">
        <v>2262</v>
      </c>
      <c r="P393">
        <v>1</v>
      </c>
      <c r="Q393" t="s">
        <v>113</v>
      </c>
      <c r="R393" t="s">
        <v>3327</v>
      </c>
      <c r="S393">
        <v>96.7</v>
      </c>
      <c r="T393" t="s">
        <v>2266</v>
      </c>
      <c r="U393">
        <v>703</v>
      </c>
      <c r="V393">
        <v>184</v>
      </c>
      <c r="W393">
        <v>337</v>
      </c>
      <c r="X393">
        <v>97</v>
      </c>
      <c r="Y393">
        <v>167</v>
      </c>
      <c r="Z393">
        <v>73</v>
      </c>
      <c r="AA393" t="s">
        <v>108</v>
      </c>
      <c r="AB393">
        <v>46</v>
      </c>
      <c r="AC393">
        <v>29</v>
      </c>
      <c r="AD393">
        <v>621.63300000000004</v>
      </c>
      <c r="AE393">
        <v>0.183673</v>
      </c>
      <c r="AF393">
        <v>0.34740599999999999</v>
      </c>
      <c r="AH393">
        <v>12.3</v>
      </c>
      <c r="AI393">
        <f t="shared" si="24"/>
        <v>2.7056657961608586E-2</v>
      </c>
      <c r="AJ393">
        <f t="shared" si="25"/>
        <v>0.16793865517071127</v>
      </c>
      <c r="AK393">
        <f t="shared" si="26"/>
        <v>1.7494137575800206E-2</v>
      </c>
      <c r="AL393">
        <f t="shared" si="27"/>
        <v>8.0183484777007763E-5</v>
      </c>
      <c r="AM393">
        <f>U393 - AVERAGEIFS('Placebo Males'!U:U, 'Placebo Males'!B:B, B393, 'Placebo Males'!P:P, P393)</f>
        <v>-425</v>
      </c>
      <c r="AN393">
        <f>V393 - AVERAGEIFS('Placebo Males'!V:V, 'Placebo Males'!B:B, B393, 'Placebo Males'!P:P, P393)</f>
        <v>40.666666666666657</v>
      </c>
      <c r="AO393">
        <f>W393 - AVERAGEIFS('Placebo Males'!W:W, 'Placebo Males'!B:B, B393, 'Placebo Males'!P:P, P393)</f>
        <v>-46.333333333333314</v>
      </c>
      <c r="AP393">
        <f>X393 - AVERAGEIFS('Placebo Males'!X:X, 'Placebo Males'!B:B, B393, 'Placebo Males'!P:P, P393)</f>
        <v>-4</v>
      </c>
      <c r="AQ393">
        <f>Y393 - AVERAGEIFS('Placebo Males'!Y:Y, 'Placebo Males'!B:B, B393, 'Placebo Males'!P:P, P393)</f>
        <v>-43.333333333333343</v>
      </c>
      <c r="AR393">
        <f>Z393 - AVERAGEIFS('Placebo Males'!Z:Z, 'Placebo Males'!B:B, B393, 'Placebo Males'!P:P, P393)</f>
        <v>1</v>
      </c>
      <c r="AS393">
        <f>AB393 - AVERAGEIFS('Placebo Males'!AB:AB, 'Placebo Males'!B:B, B393, 'Placebo Males'!P:P, P393)</f>
        <v>-3</v>
      </c>
      <c r="AT393">
        <f>AC393 - AVERAGEIFS('Placebo Males'!AC:AC, 'Placebo Males'!B:B, B393, 'Placebo Males'!P:P, P393)</f>
        <v>0.66666666666666785</v>
      </c>
      <c r="AU393">
        <f>AD393 - AVERAGEIFS('Placebo Males'!AD:AD, 'Placebo Males'!B:B, B393, 'Placebo Males'!P:P, P393)</f>
        <v>-250.47533333333342</v>
      </c>
      <c r="AV393">
        <f>AE393 - AVERAGEIFS('Placebo Males'!AE:AE, 'Placebo Males'!B:B, B393, 'Placebo Males'!P:P, P393)</f>
        <v>-1.7715666666666657E-2</v>
      </c>
      <c r="AW393">
        <f>AF393 - AVERAGEIFS('Placebo Males'!AF:AF, 'Placebo Males'!B:B, B393, 'Placebo Males'!P:P, P393)</f>
        <v>-6.7313666666666661E-2</v>
      </c>
    </row>
    <row r="394" spans="1:49" x14ac:dyDescent="0.25">
      <c r="A394" t="s">
        <v>3715</v>
      </c>
      <c r="B394">
        <v>1020</v>
      </c>
      <c r="C394" t="s">
        <v>102</v>
      </c>
      <c r="D394">
        <v>20</v>
      </c>
      <c r="E394">
        <v>185</v>
      </c>
      <c r="F394">
        <v>61.6</v>
      </c>
      <c r="G394">
        <v>105.25</v>
      </c>
      <c r="H394">
        <v>56.75</v>
      </c>
      <c r="I394" t="s">
        <v>103</v>
      </c>
      <c r="J394" t="s">
        <v>104</v>
      </c>
      <c r="K394" t="s">
        <v>509</v>
      </c>
      <c r="L394" t="s">
        <v>106</v>
      </c>
      <c r="M394" t="s">
        <v>3323</v>
      </c>
      <c r="N394">
        <v>120</v>
      </c>
      <c r="O394" t="s">
        <v>2262</v>
      </c>
      <c r="P394">
        <v>1</v>
      </c>
      <c r="Q394" t="s">
        <v>113</v>
      </c>
      <c r="R394" t="s">
        <v>3327</v>
      </c>
      <c r="S394">
        <v>96.7</v>
      </c>
      <c r="T394" t="s">
        <v>2266</v>
      </c>
      <c r="U394">
        <v>980</v>
      </c>
      <c r="V394">
        <v>187</v>
      </c>
      <c r="W394">
        <v>365</v>
      </c>
      <c r="X394">
        <v>97</v>
      </c>
      <c r="Y394">
        <v>191</v>
      </c>
      <c r="Z394">
        <v>77</v>
      </c>
      <c r="AA394" t="s">
        <v>108</v>
      </c>
      <c r="AB394">
        <v>48</v>
      </c>
      <c r="AC394">
        <v>34</v>
      </c>
      <c r="AD394">
        <v>771.70899999999995</v>
      </c>
      <c r="AE394">
        <v>0.20833299999999999</v>
      </c>
      <c r="AF394">
        <v>0.37115599999999999</v>
      </c>
      <c r="AH394">
        <v>12.3</v>
      </c>
      <c r="AI394">
        <f t="shared" si="24"/>
        <v>2.7056657961608586E-2</v>
      </c>
      <c r="AJ394">
        <f t="shared" si="25"/>
        <v>0.16793865517071127</v>
      </c>
      <c r="AK394">
        <f t="shared" si="26"/>
        <v>1.7494137575800206E-2</v>
      </c>
      <c r="AL394">
        <f t="shared" si="27"/>
        <v>8.0183484777007763E-5</v>
      </c>
      <c r="AM394">
        <f>U394 - AVERAGEIFS('Placebo Males'!U:U, 'Placebo Males'!B:B, B394, 'Placebo Males'!P:P, P394)</f>
        <v>-148</v>
      </c>
      <c r="AN394">
        <f>V394 - AVERAGEIFS('Placebo Males'!V:V, 'Placebo Males'!B:B, B394, 'Placebo Males'!P:P, P394)</f>
        <v>43.666666666666657</v>
      </c>
      <c r="AO394">
        <f>W394 - AVERAGEIFS('Placebo Males'!W:W, 'Placebo Males'!B:B, B394, 'Placebo Males'!P:P, P394)</f>
        <v>-18.333333333333314</v>
      </c>
      <c r="AP394">
        <f>X394 - AVERAGEIFS('Placebo Males'!X:X, 'Placebo Males'!B:B, B394, 'Placebo Males'!P:P, P394)</f>
        <v>-4</v>
      </c>
      <c r="AQ394">
        <f>Y394 - AVERAGEIFS('Placebo Males'!Y:Y, 'Placebo Males'!B:B, B394, 'Placebo Males'!P:P, P394)</f>
        <v>-19.333333333333343</v>
      </c>
      <c r="AR394">
        <f>Z394 - AVERAGEIFS('Placebo Males'!Z:Z, 'Placebo Males'!B:B, B394, 'Placebo Males'!P:P, P394)</f>
        <v>5</v>
      </c>
      <c r="AS394">
        <f>AB394 - AVERAGEIFS('Placebo Males'!AB:AB, 'Placebo Males'!B:B, B394, 'Placebo Males'!P:P, P394)</f>
        <v>-1</v>
      </c>
      <c r="AT394">
        <f>AC394 - AVERAGEIFS('Placebo Males'!AC:AC, 'Placebo Males'!B:B, B394, 'Placebo Males'!P:P, P394)</f>
        <v>5.6666666666666679</v>
      </c>
      <c r="AU394">
        <f>AD394 - AVERAGEIFS('Placebo Males'!AD:AD, 'Placebo Males'!B:B, B394, 'Placebo Males'!P:P, P394)</f>
        <v>-100.39933333333352</v>
      </c>
      <c r="AV394">
        <f>AE394 - AVERAGEIFS('Placebo Males'!AE:AE, 'Placebo Males'!B:B, B394, 'Placebo Males'!P:P, P394)</f>
        <v>6.9443333333333301E-3</v>
      </c>
      <c r="AW394">
        <f>AF394 - AVERAGEIFS('Placebo Males'!AF:AF, 'Placebo Males'!B:B, B394, 'Placebo Males'!P:P, P394)</f>
        <v>-4.3563666666666667E-2</v>
      </c>
    </row>
    <row r="395" spans="1:49" x14ac:dyDescent="0.25">
      <c r="A395" t="s">
        <v>3716</v>
      </c>
      <c r="B395">
        <v>1020</v>
      </c>
      <c r="C395" t="s">
        <v>102</v>
      </c>
      <c r="D395">
        <v>20</v>
      </c>
      <c r="E395">
        <v>185</v>
      </c>
      <c r="F395">
        <v>61.6</v>
      </c>
      <c r="G395">
        <v>105.25</v>
      </c>
      <c r="H395">
        <v>56.75</v>
      </c>
      <c r="I395" t="s">
        <v>103</v>
      </c>
      <c r="J395" t="s">
        <v>104</v>
      </c>
      <c r="K395" t="s">
        <v>509</v>
      </c>
      <c r="L395" t="s">
        <v>106</v>
      </c>
      <c r="M395" t="s">
        <v>3323</v>
      </c>
      <c r="N395">
        <v>120</v>
      </c>
      <c r="O395" t="s">
        <v>2262</v>
      </c>
      <c r="P395">
        <v>1</v>
      </c>
      <c r="Q395" t="s">
        <v>113</v>
      </c>
      <c r="R395" t="s">
        <v>3327</v>
      </c>
      <c r="S395">
        <v>96.7</v>
      </c>
      <c r="T395" t="s">
        <v>2266</v>
      </c>
      <c r="U395">
        <v>988</v>
      </c>
      <c r="V395">
        <v>174</v>
      </c>
      <c r="W395">
        <v>367</v>
      </c>
      <c r="X395">
        <v>100</v>
      </c>
      <c r="Y395">
        <v>190</v>
      </c>
      <c r="Z395">
        <v>77</v>
      </c>
      <c r="AA395" t="s">
        <v>108</v>
      </c>
      <c r="AB395">
        <v>51</v>
      </c>
      <c r="AC395">
        <v>29</v>
      </c>
      <c r="AD395">
        <v>762.279</v>
      </c>
      <c r="AE395">
        <v>0.2</v>
      </c>
      <c r="AF395">
        <v>0.37137799999999999</v>
      </c>
      <c r="AH395">
        <v>12.3</v>
      </c>
      <c r="AI395">
        <f t="shared" si="24"/>
        <v>2.7056657961608586E-2</v>
      </c>
      <c r="AJ395">
        <f t="shared" si="25"/>
        <v>0.16793865517071127</v>
      </c>
      <c r="AK395">
        <f t="shared" si="26"/>
        <v>1.7494137575800206E-2</v>
      </c>
      <c r="AL395">
        <f t="shared" si="27"/>
        <v>8.0183484777007763E-5</v>
      </c>
      <c r="AM395">
        <f>U395 - AVERAGEIFS('Placebo Males'!U:U, 'Placebo Males'!B:B, B395, 'Placebo Males'!P:P, P395)</f>
        <v>-140</v>
      </c>
      <c r="AN395">
        <f>V395 - AVERAGEIFS('Placebo Males'!V:V, 'Placebo Males'!B:B, B395, 'Placebo Males'!P:P, P395)</f>
        <v>30.666666666666657</v>
      </c>
      <c r="AO395">
        <f>W395 - AVERAGEIFS('Placebo Males'!W:W, 'Placebo Males'!B:B, B395, 'Placebo Males'!P:P, P395)</f>
        <v>-16.333333333333314</v>
      </c>
      <c r="AP395">
        <f>X395 - AVERAGEIFS('Placebo Males'!X:X, 'Placebo Males'!B:B, B395, 'Placebo Males'!P:P, P395)</f>
        <v>-1</v>
      </c>
      <c r="AQ395">
        <f>Y395 - AVERAGEIFS('Placebo Males'!Y:Y, 'Placebo Males'!B:B, B395, 'Placebo Males'!P:P, P395)</f>
        <v>-20.333333333333343</v>
      </c>
      <c r="AR395">
        <f>Z395 - AVERAGEIFS('Placebo Males'!Z:Z, 'Placebo Males'!B:B, B395, 'Placebo Males'!P:P, P395)</f>
        <v>5</v>
      </c>
      <c r="AS395">
        <f>AB395 - AVERAGEIFS('Placebo Males'!AB:AB, 'Placebo Males'!B:B, B395, 'Placebo Males'!P:P, P395)</f>
        <v>2</v>
      </c>
      <c r="AT395">
        <f>AC395 - AVERAGEIFS('Placebo Males'!AC:AC, 'Placebo Males'!B:B, B395, 'Placebo Males'!P:P, P395)</f>
        <v>0.66666666666666785</v>
      </c>
      <c r="AU395">
        <f>AD395 - AVERAGEIFS('Placebo Males'!AD:AD, 'Placebo Males'!B:B, B395, 'Placebo Males'!P:P, P395)</f>
        <v>-109.82933333333347</v>
      </c>
      <c r="AV395">
        <f>AE395 - AVERAGEIFS('Placebo Males'!AE:AE, 'Placebo Males'!B:B, B395, 'Placebo Males'!P:P, P395)</f>
        <v>-1.3886666666666492E-3</v>
      </c>
      <c r="AW395">
        <f>AF395 - AVERAGEIFS('Placebo Males'!AF:AF, 'Placebo Males'!B:B, B395, 'Placebo Males'!P:P, P395)</f>
        <v>-4.3341666666666667E-2</v>
      </c>
    </row>
    <row r="396" spans="1:49" x14ac:dyDescent="0.25">
      <c r="A396" t="s">
        <v>3717</v>
      </c>
      <c r="B396">
        <v>1020</v>
      </c>
      <c r="C396" t="s">
        <v>102</v>
      </c>
      <c r="D396">
        <v>20</v>
      </c>
      <c r="E396">
        <v>185</v>
      </c>
      <c r="F396">
        <v>61.6</v>
      </c>
      <c r="G396">
        <v>105.25</v>
      </c>
      <c r="H396">
        <v>56.75</v>
      </c>
      <c r="I396" t="s">
        <v>103</v>
      </c>
      <c r="J396" t="s">
        <v>104</v>
      </c>
      <c r="K396" t="s">
        <v>509</v>
      </c>
      <c r="L396" t="s">
        <v>106</v>
      </c>
      <c r="M396" t="s">
        <v>3323</v>
      </c>
      <c r="N396">
        <v>120</v>
      </c>
      <c r="O396" t="s">
        <v>2262</v>
      </c>
      <c r="P396">
        <v>1.5</v>
      </c>
      <c r="Q396" t="s">
        <v>113</v>
      </c>
      <c r="R396" t="s">
        <v>3327</v>
      </c>
      <c r="S396">
        <v>69.7</v>
      </c>
      <c r="T396" t="s">
        <v>2266</v>
      </c>
      <c r="U396">
        <v>1122</v>
      </c>
      <c r="V396">
        <v>169</v>
      </c>
      <c r="W396">
        <v>363</v>
      </c>
      <c r="X396">
        <v>97</v>
      </c>
      <c r="Y396">
        <v>194</v>
      </c>
      <c r="Z396">
        <v>72</v>
      </c>
      <c r="AA396" t="s">
        <v>108</v>
      </c>
      <c r="AB396">
        <v>45</v>
      </c>
      <c r="AC396">
        <v>30</v>
      </c>
      <c r="AD396">
        <v>893.90099999999995</v>
      </c>
      <c r="AE396">
        <v>0.17391300000000001</v>
      </c>
      <c r="AF396">
        <v>0.360572</v>
      </c>
      <c r="AH396">
        <v>11.1</v>
      </c>
      <c r="AI396">
        <f t="shared" si="24"/>
        <v>2.4416984014134575E-2</v>
      </c>
      <c r="AJ396">
        <f t="shared" si="25"/>
        <v>0.15677386862316278</v>
      </c>
      <c r="AK396">
        <f t="shared" si="26"/>
        <v>1.5991099145658438E-2</v>
      </c>
      <c r="AL396">
        <f t="shared" si="27"/>
        <v>6.9951194423434337E-5</v>
      </c>
      <c r="AM396">
        <f>U396 - AVERAGEIFS('Placebo Males'!U:U, 'Placebo Males'!B:B, B396, 'Placebo Males'!P:P, P396)</f>
        <v>69</v>
      </c>
      <c r="AN396">
        <f>V396 - AVERAGEIFS('Placebo Males'!V:V, 'Placebo Males'!B:B, B396, 'Placebo Males'!P:P, P396)</f>
        <v>29</v>
      </c>
      <c r="AO396">
        <f>W396 - AVERAGEIFS('Placebo Males'!W:W, 'Placebo Males'!B:B, B396, 'Placebo Males'!P:P, P396)</f>
        <v>-12</v>
      </c>
      <c r="AP396">
        <f>X396 - AVERAGEIFS('Placebo Males'!X:X, 'Placebo Males'!B:B, B396, 'Placebo Males'!P:P, P396)</f>
        <v>-0.6666666666666714</v>
      </c>
      <c r="AQ396">
        <f>Y396 - AVERAGEIFS('Placebo Males'!Y:Y, 'Placebo Males'!B:B, B396, 'Placebo Males'!P:P, P396)</f>
        <v>-11.333333333333343</v>
      </c>
      <c r="AR396">
        <f>Z396 - AVERAGEIFS('Placebo Males'!Z:Z, 'Placebo Males'!B:B, B396, 'Placebo Males'!P:P, P396)</f>
        <v>0</v>
      </c>
      <c r="AS396">
        <f>AB396 - AVERAGEIFS('Placebo Males'!AB:AB, 'Placebo Males'!B:B, B396, 'Placebo Males'!P:P, P396)</f>
        <v>-0.6666666666666643</v>
      </c>
      <c r="AT396">
        <f>AC396 - AVERAGEIFS('Placebo Males'!AC:AC, 'Placebo Males'!B:B, B396, 'Placebo Males'!P:P, P396)</f>
        <v>-2</v>
      </c>
      <c r="AU396">
        <f>AD396 - AVERAGEIFS('Placebo Males'!AD:AD, 'Placebo Males'!B:B, B396, 'Placebo Males'!P:P, P396)</f>
        <v>72.793999999999983</v>
      </c>
      <c r="AV396">
        <f>AE396 - AVERAGEIFS('Placebo Males'!AE:AE, 'Placebo Males'!B:B, B396, 'Placebo Males'!P:P, P396)</f>
        <v>-2.0733333333333326E-2</v>
      </c>
      <c r="AW396">
        <f>AF396 - AVERAGEIFS('Placebo Males'!AF:AF, 'Placebo Males'!B:B, B396, 'Placebo Males'!P:P, P396)</f>
        <v>-4.1360666666666657E-2</v>
      </c>
    </row>
    <row r="397" spans="1:49" x14ac:dyDescent="0.25">
      <c r="A397" t="s">
        <v>3718</v>
      </c>
      <c r="B397">
        <v>1020</v>
      </c>
      <c r="C397" t="s">
        <v>102</v>
      </c>
      <c r="D397">
        <v>20</v>
      </c>
      <c r="E397">
        <v>185</v>
      </c>
      <c r="F397">
        <v>61.6</v>
      </c>
      <c r="G397">
        <v>105.25</v>
      </c>
      <c r="H397">
        <v>56.75</v>
      </c>
      <c r="I397" t="s">
        <v>103</v>
      </c>
      <c r="J397" t="s">
        <v>104</v>
      </c>
      <c r="K397" t="s">
        <v>509</v>
      </c>
      <c r="L397" t="s">
        <v>106</v>
      </c>
      <c r="M397" t="s">
        <v>3323</v>
      </c>
      <c r="N397">
        <v>120</v>
      </c>
      <c r="O397" t="s">
        <v>2262</v>
      </c>
      <c r="P397">
        <v>1.5</v>
      </c>
      <c r="Q397" t="s">
        <v>113</v>
      </c>
      <c r="R397" t="s">
        <v>3327</v>
      </c>
      <c r="S397">
        <v>69.7</v>
      </c>
      <c r="T397" t="s">
        <v>2266</v>
      </c>
      <c r="U397">
        <v>1122</v>
      </c>
      <c r="V397">
        <v>174</v>
      </c>
      <c r="W397">
        <v>370</v>
      </c>
      <c r="X397">
        <v>100</v>
      </c>
      <c r="Y397">
        <v>197</v>
      </c>
      <c r="Z397">
        <v>73</v>
      </c>
      <c r="AA397" t="s">
        <v>108</v>
      </c>
      <c r="AB397">
        <v>46</v>
      </c>
      <c r="AC397">
        <v>29</v>
      </c>
      <c r="AD397">
        <v>927.02599999999995</v>
      </c>
      <c r="AE397">
        <v>0.14285700000000001</v>
      </c>
      <c r="AF397">
        <v>0.37701200000000001</v>
      </c>
      <c r="AH397">
        <v>11.1</v>
      </c>
      <c r="AI397">
        <f t="shared" si="24"/>
        <v>2.4416984014134575E-2</v>
      </c>
      <c r="AJ397">
        <f t="shared" si="25"/>
        <v>0.15677386862316278</v>
      </c>
      <c r="AK397">
        <f t="shared" si="26"/>
        <v>1.5991099145658438E-2</v>
      </c>
      <c r="AL397">
        <f t="shared" si="27"/>
        <v>6.9951194423434337E-5</v>
      </c>
      <c r="AM397">
        <f>U397 - AVERAGEIFS('Placebo Males'!U:U, 'Placebo Males'!B:B, B397, 'Placebo Males'!P:P, P397)</f>
        <v>69</v>
      </c>
      <c r="AN397">
        <f>V397 - AVERAGEIFS('Placebo Males'!V:V, 'Placebo Males'!B:B, B397, 'Placebo Males'!P:P, P397)</f>
        <v>34</v>
      </c>
      <c r="AO397">
        <f>W397 - AVERAGEIFS('Placebo Males'!W:W, 'Placebo Males'!B:B, B397, 'Placebo Males'!P:P, P397)</f>
        <v>-5</v>
      </c>
      <c r="AP397">
        <f>X397 - AVERAGEIFS('Placebo Males'!X:X, 'Placebo Males'!B:B, B397, 'Placebo Males'!P:P, P397)</f>
        <v>2.3333333333333286</v>
      </c>
      <c r="AQ397">
        <f>Y397 - AVERAGEIFS('Placebo Males'!Y:Y, 'Placebo Males'!B:B, B397, 'Placebo Males'!P:P, P397)</f>
        <v>-8.3333333333333428</v>
      </c>
      <c r="AR397">
        <f>Z397 - AVERAGEIFS('Placebo Males'!Z:Z, 'Placebo Males'!B:B, B397, 'Placebo Males'!P:P, P397)</f>
        <v>1</v>
      </c>
      <c r="AS397">
        <f>AB397 - AVERAGEIFS('Placebo Males'!AB:AB, 'Placebo Males'!B:B, B397, 'Placebo Males'!P:P, P397)</f>
        <v>0.3333333333333357</v>
      </c>
      <c r="AT397">
        <f>AC397 - AVERAGEIFS('Placebo Males'!AC:AC, 'Placebo Males'!B:B, B397, 'Placebo Males'!P:P, P397)</f>
        <v>-3</v>
      </c>
      <c r="AU397">
        <f>AD397 - AVERAGEIFS('Placebo Males'!AD:AD, 'Placebo Males'!B:B, B397, 'Placebo Males'!P:P, P397)</f>
        <v>105.91899999999998</v>
      </c>
      <c r="AV397">
        <f>AE397 - AVERAGEIFS('Placebo Males'!AE:AE, 'Placebo Males'!B:B, B397, 'Placebo Males'!P:P, P397)</f>
        <v>-5.1789333333333326E-2</v>
      </c>
      <c r="AW397">
        <f>AF397 - AVERAGEIFS('Placebo Males'!AF:AF, 'Placebo Males'!B:B, B397, 'Placebo Males'!P:P, P397)</f>
        <v>-2.4920666666666647E-2</v>
      </c>
    </row>
    <row r="398" spans="1:49" x14ac:dyDescent="0.25">
      <c r="A398" t="s">
        <v>3719</v>
      </c>
      <c r="B398">
        <v>1020</v>
      </c>
      <c r="C398" t="s">
        <v>102</v>
      </c>
      <c r="D398">
        <v>20</v>
      </c>
      <c r="E398">
        <v>185</v>
      </c>
      <c r="F398">
        <v>61.6</v>
      </c>
      <c r="G398">
        <v>105.25</v>
      </c>
      <c r="H398">
        <v>56.75</v>
      </c>
      <c r="I398" t="s">
        <v>103</v>
      </c>
      <c r="J398" t="s">
        <v>104</v>
      </c>
      <c r="K398" t="s">
        <v>509</v>
      </c>
      <c r="L398" t="s">
        <v>106</v>
      </c>
      <c r="M398" t="s">
        <v>3323</v>
      </c>
      <c r="N398">
        <v>120</v>
      </c>
      <c r="O398" t="s">
        <v>2262</v>
      </c>
      <c r="P398">
        <v>1.5</v>
      </c>
      <c r="Q398" t="s">
        <v>113</v>
      </c>
      <c r="R398" t="s">
        <v>3327</v>
      </c>
      <c r="S398">
        <v>69.7</v>
      </c>
      <c r="T398" t="s">
        <v>2266</v>
      </c>
      <c r="U398">
        <v>1013</v>
      </c>
      <c r="V398">
        <v>174</v>
      </c>
      <c r="W398">
        <v>361</v>
      </c>
      <c r="X398">
        <v>94</v>
      </c>
      <c r="Y398">
        <v>196</v>
      </c>
      <c r="Z398">
        <v>71</v>
      </c>
      <c r="AA398" t="s">
        <v>108</v>
      </c>
      <c r="AB398">
        <v>47</v>
      </c>
      <c r="AC398">
        <v>27</v>
      </c>
      <c r="AD398">
        <v>885.43200000000002</v>
      </c>
      <c r="AE398">
        <v>0.1875</v>
      </c>
      <c r="AF398">
        <v>0.36190800000000001</v>
      </c>
      <c r="AH398">
        <v>11.1</v>
      </c>
      <c r="AI398">
        <f t="shared" si="24"/>
        <v>2.4416984014134575E-2</v>
      </c>
      <c r="AJ398">
        <f t="shared" si="25"/>
        <v>0.15677386862316278</v>
      </c>
      <c r="AK398">
        <f t="shared" si="26"/>
        <v>1.5991099145658438E-2</v>
      </c>
      <c r="AL398">
        <f t="shared" si="27"/>
        <v>6.9951194423434337E-5</v>
      </c>
      <c r="AM398">
        <f>U398 - AVERAGEIFS('Placebo Males'!U:U, 'Placebo Males'!B:B, B398, 'Placebo Males'!P:P, P398)</f>
        <v>-40</v>
      </c>
      <c r="AN398">
        <f>V398 - AVERAGEIFS('Placebo Males'!V:V, 'Placebo Males'!B:B, B398, 'Placebo Males'!P:P, P398)</f>
        <v>34</v>
      </c>
      <c r="AO398">
        <f>W398 - AVERAGEIFS('Placebo Males'!W:W, 'Placebo Males'!B:B, B398, 'Placebo Males'!P:P, P398)</f>
        <v>-14</v>
      </c>
      <c r="AP398">
        <f>X398 - AVERAGEIFS('Placebo Males'!X:X, 'Placebo Males'!B:B, B398, 'Placebo Males'!P:P, P398)</f>
        <v>-3.6666666666666714</v>
      </c>
      <c r="AQ398">
        <f>Y398 - AVERAGEIFS('Placebo Males'!Y:Y, 'Placebo Males'!B:B, B398, 'Placebo Males'!P:P, P398)</f>
        <v>-9.3333333333333428</v>
      </c>
      <c r="AR398">
        <f>Z398 - AVERAGEIFS('Placebo Males'!Z:Z, 'Placebo Males'!B:B, B398, 'Placebo Males'!P:P, P398)</f>
        <v>-1</v>
      </c>
      <c r="AS398">
        <f>AB398 - AVERAGEIFS('Placebo Males'!AB:AB, 'Placebo Males'!B:B, B398, 'Placebo Males'!P:P, P398)</f>
        <v>1.3333333333333357</v>
      </c>
      <c r="AT398">
        <f>AC398 - AVERAGEIFS('Placebo Males'!AC:AC, 'Placebo Males'!B:B, B398, 'Placebo Males'!P:P, P398)</f>
        <v>-5</v>
      </c>
      <c r="AU398">
        <f>AD398 - AVERAGEIFS('Placebo Males'!AD:AD, 'Placebo Males'!B:B, B398, 'Placebo Males'!P:P, P398)</f>
        <v>64.325000000000045</v>
      </c>
      <c r="AV398">
        <f>AE398 - AVERAGEIFS('Placebo Males'!AE:AE, 'Placebo Males'!B:B, B398, 'Placebo Males'!P:P, P398)</f>
        <v>-7.1463333333333379E-3</v>
      </c>
      <c r="AW398">
        <f>AF398 - AVERAGEIFS('Placebo Males'!AF:AF, 'Placebo Males'!B:B, B398, 'Placebo Males'!P:P, P398)</f>
        <v>-4.0024666666666653E-2</v>
      </c>
    </row>
    <row r="399" spans="1:49" x14ac:dyDescent="0.25">
      <c r="A399" t="s">
        <v>3720</v>
      </c>
      <c r="B399">
        <v>1020</v>
      </c>
      <c r="C399" t="s">
        <v>102</v>
      </c>
      <c r="D399">
        <v>20</v>
      </c>
      <c r="E399">
        <v>185</v>
      </c>
      <c r="F399">
        <v>61.6</v>
      </c>
      <c r="G399">
        <v>105.25</v>
      </c>
      <c r="H399">
        <v>56.75</v>
      </c>
      <c r="I399" t="s">
        <v>103</v>
      </c>
      <c r="J399" t="s">
        <v>104</v>
      </c>
      <c r="K399" t="s">
        <v>509</v>
      </c>
      <c r="L399" t="s">
        <v>106</v>
      </c>
      <c r="M399" t="s">
        <v>3323</v>
      </c>
      <c r="N399">
        <v>120</v>
      </c>
      <c r="O399" t="s">
        <v>2262</v>
      </c>
      <c r="P399">
        <v>2</v>
      </c>
      <c r="Q399" t="s">
        <v>113</v>
      </c>
      <c r="R399" t="s">
        <v>3327</v>
      </c>
      <c r="S399">
        <v>76.5</v>
      </c>
      <c r="T399" t="s">
        <v>2266</v>
      </c>
      <c r="U399">
        <v>973</v>
      </c>
      <c r="V399">
        <v>153</v>
      </c>
      <c r="W399">
        <v>356</v>
      </c>
      <c r="X399">
        <v>95</v>
      </c>
      <c r="Y399">
        <v>191</v>
      </c>
      <c r="Z399">
        <v>70</v>
      </c>
      <c r="AA399" t="s">
        <v>108</v>
      </c>
      <c r="AB399">
        <v>44</v>
      </c>
      <c r="AC399">
        <v>29</v>
      </c>
      <c r="AD399">
        <v>842.84199999999998</v>
      </c>
      <c r="AE399">
        <v>0.19148899999999999</v>
      </c>
      <c r="AF399">
        <v>0.34904800000000002</v>
      </c>
      <c r="AH399">
        <v>10.8</v>
      </c>
      <c r="AI399">
        <f t="shared" si="24"/>
        <v>2.3757065527266072E-2</v>
      </c>
      <c r="AJ399">
        <f t="shared" si="25"/>
        <v>0.15389799568539819</v>
      </c>
      <c r="AK399">
        <f t="shared" si="26"/>
        <v>1.5611884944122467E-2</v>
      </c>
      <c r="AL399">
        <f t="shared" si="27"/>
        <v>6.7448183003193662E-5</v>
      </c>
      <c r="AM399">
        <f>U399 - AVERAGEIFS('Placebo Males'!U:U, 'Placebo Males'!B:B, B399, 'Placebo Males'!P:P, P399)</f>
        <v>-32.333333333333371</v>
      </c>
      <c r="AN399">
        <f>V399 - AVERAGEIFS('Placebo Males'!V:V, 'Placebo Males'!B:B, B399, 'Placebo Males'!P:P, P399)</f>
        <v>12.333333333333343</v>
      </c>
      <c r="AO399">
        <f>W399 - AVERAGEIFS('Placebo Males'!W:W, 'Placebo Males'!B:B, B399, 'Placebo Males'!P:P, P399)</f>
        <v>-18.333333333333314</v>
      </c>
      <c r="AP399">
        <f>X399 - AVERAGEIFS('Placebo Males'!X:X, 'Placebo Males'!B:B, B399, 'Placebo Males'!P:P, P399)</f>
        <v>-6.6666666666666714</v>
      </c>
      <c r="AQ399">
        <f>Y399 - AVERAGEIFS('Placebo Males'!Y:Y, 'Placebo Males'!B:B, B399, 'Placebo Males'!P:P, P399)</f>
        <v>-9</v>
      </c>
      <c r="AR399">
        <f>Z399 - AVERAGEIFS('Placebo Males'!Z:Z, 'Placebo Males'!B:B, B399, 'Placebo Males'!P:P, P399)</f>
        <v>-2.6666666666666714</v>
      </c>
      <c r="AS399">
        <f>AB399 - AVERAGEIFS('Placebo Males'!AB:AB, 'Placebo Males'!B:B, B399, 'Placebo Males'!P:P, P399)</f>
        <v>-2.6666666666666643</v>
      </c>
      <c r="AT399">
        <f>AC399 - AVERAGEIFS('Placebo Males'!AC:AC, 'Placebo Males'!B:B, B399, 'Placebo Males'!P:P, P399)</f>
        <v>0</v>
      </c>
      <c r="AU399">
        <f>AD399 - AVERAGEIFS('Placebo Males'!AD:AD, 'Placebo Males'!B:B, B399, 'Placebo Males'!P:P, P399)</f>
        <v>-12.491666666666788</v>
      </c>
      <c r="AV399">
        <f>AE399 - AVERAGEIFS('Placebo Males'!AE:AE, 'Placebo Males'!B:B, B399, 'Placebo Males'!P:P, P399)</f>
        <v>6.2813333333333332E-3</v>
      </c>
      <c r="AW399">
        <f>AF399 - AVERAGEIFS('Placebo Males'!AF:AF, 'Placebo Males'!B:B, B399, 'Placebo Males'!P:P, P399)</f>
        <v>-4.1562333333333312E-2</v>
      </c>
    </row>
    <row r="400" spans="1:49" x14ac:dyDescent="0.25">
      <c r="A400" t="s">
        <v>3721</v>
      </c>
      <c r="B400">
        <v>1020</v>
      </c>
      <c r="C400" t="s">
        <v>102</v>
      </c>
      <c r="D400">
        <v>20</v>
      </c>
      <c r="E400">
        <v>185</v>
      </c>
      <c r="F400">
        <v>61.6</v>
      </c>
      <c r="G400">
        <v>105.25</v>
      </c>
      <c r="H400">
        <v>56.75</v>
      </c>
      <c r="I400" t="s">
        <v>103</v>
      </c>
      <c r="J400" t="s">
        <v>104</v>
      </c>
      <c r="K400" t="s">
        <v>509</v>
      </c>
      <c r="L400" t="s">
        <v>106</v>
      </c>
      <c r="M400" t="s">
        <v>3323</v>
      </c>
      <c r="N400">
        <v>120</v>
      </c>
      <c r="O400" t="s">
        <v>2262</v>
      </c>
      <c r="P400">
        <v>2</v>
      </c>
      <c r="Q400" t="s">
        <v>113</v>
      </c>
      <c r="R400" t="s">
        <v>3327</v>
      </c>
      <c r="S400">
        <v>76.5</v>
      </c>
      <c r="T400" t="s">
        <v>2266</v>
      </c>
      <c r="U400">
        <v>679</v>
      </c>
      <c r="V400">
        <v>160</v>
      </c>
      <c r="W400">
        <v>342</v>
      </c>
      <c r="X400">
        <v>94</v>
      </c>
      <c r="Y400">
        <v>176</v>
      </c>
      <c r="Z400">
        <v>72</v>
      </c>
      <c r="AA400" t="s">
        <v>108</v>
      </c>
      <c r="AB400">
        <v>45</v>
      </c>
      <c r="AC400">
        <v>31</v>
      </c>
      <c r="AD400">
        <v>653.23599999999999</v>
      </c>
      <c r="AE400">
        <v>0.227273</v>
      </c>
      <c r="AF400">
        <v>0.32030900000000001</v>
      </c>
      <c r="AH400">
        <v>10.8</v>
      </c>
      <c r="AI400">
        <f t="shared" si="24"/>
        <v>2.3757065527266072E-2</v>
      </c>
      <c r="AJ400">
        <f t="shared" si="25"/>
        <v>0.15389799568539819</v>
      </c>
      <c r="AK400">
        <f t="shared" si="26"/>
        <v>1.5611884944122467E-2</v>
      </c>
      <c r="AL400">
        <f t="shared" si="27"/>
        <v>6.7448183003193662E-5</v>
      </c>
      <c r="AM400">
        <f>U400 - AVERAGEIFS('Placebo Males'!U:U, 'Placebo Males'!B:B, B400, 'Placebo Males'!P:P, P400)</f>
        <v>-326.33333333333337</v>
      </c>
      <c r="AN400">
        <f>V400 - AVERAGEIFS('Placebo Males'!V:V, 'Placebo Males'!B:B, B400, 'Placebo Males'!P:P, P400)</f>
        <v>19.333333333333343</v>
      </c>
      <c r="AO400">
        <f>W400 - AVERAGEIFS('Placebo Males'!W:W, 'Placebo Males'!B:B, B400, 'Placebo Males'!P:P, P400)</f>
        <v>-32.333333333333314</v>
      </c>
      <c r="AP400">
        <f>X400 - AVERAGEIFS('Placebo Males'!X:X, 'Placebo Males'!B:B, B400, 'Placebo Males'!P:P, P400)</f>
        <v>-7.6666666666666714</v>
      </c>
      <c r="AQ400">
        <f>Y400 - AVERAGEIFS('Placebo Males'!Y:Y, 'Placebo Males'!B:B, B400, 'Placebo Males'!P:P, P400)</f>
        <v>-24</v>
      </c>
      <c r="AR400">
        <f>Z400 - AVERAGEIFS('Placebo Males'!Z:Z, 'Placebo Males'!B:B, B400, 'Placebo Males'!P:P, P400)</f>
        <v>-0.6666666666666714</v>
      </c>
      <c r="AS400">
        <f>AB400 - AVERAGEIFS('Placebo Males'!AB:AB, 'Placebo Males'!B:B, B400, 'Placebo Males'!P:P, P400)</f>
        <v>-1.6666666666666643</v>
      </c>
      <c r="AT400">
        <f>AC400 - AVERAGEIFS('Placebo Males'!AC:AC, 'Placebo Males'!B:B, B400, 'Placebo Males'!P:P, P400)</f>
        <v>2</v>
      </c>
      <c r="AU400">
        <f>AD400 - AVERAGEIFS('Placebo Males'!AD:AD, 'Placebo Males'!B:B, B400, 'Placebo Males'!P:P, P400)</f>
        <v>-202.09766666666678</v>
      </c>
      <c r="AV400">
        <f>AE400 - AVERAGEIFS('Placebo Males'!AE:AE, 'Placebo Males'!B:B, B400, 'Placebo Males'!P:P, P400)</f>
        <v>4.2065333333333343E-2</v>
      </c>
      <c r="AW400">
        <f>AF400 - AVERAGEIFS('Placebo Males'!AF:AF, 'Placebo Males'!B:B, B400, 'Placebo Males'!P:P, P400)</f>
        <v>-7.0301333333333327E-2</v>
      </c>
    </row>
    <row r="401" spans="1:49" x14ac:dyDescent="0.25">
      <c r="A401" t="s">
        <v>3722</v>
      </c>
      <c r="B401">
        <v>1020</v>
      </c>
      <c r="C401" t="s">
        <v>102</v>
      </c>
      <c r="D401">
        <v>20</v>
      </c>
      <c r="E401">
        <v>185</v>
      </c>
      <c r="F401">
        <v>61.6</v>
      </c>
      <c r="G401">
        <v>105.25</v>
      </c>
      <c r="H401">
        <v>56.75</v>
      </c>
      <c r="I401" t="s">
        <v>103</v>
      </c>
      <c r="J401" t="s">
        <v>104</v>
      </c>
      <c r="K401" t="s">
        <v>509</v>
      </c>
      <c r="L401" t="s">
        <v>106</v>
      </c>
      <c r="M401" t="s">
        <v>3323</v>
      </c>
      <c r="N401">
        <v>120</v>
      </c>
      <c r="O401" t="s">
        <v>2262</v>
      </c>
      <c r="P401">
        <v>2</v>
      </c>
      <c r="Q401" t="s">
        <v>113</v>
      </c>
      <c r="R401" t="s">
        <v>3327</v>
      </c>
      <c r="S401">
        <v>76.5</v>
      </c>
      <c r="T401" t="s">
        <v>2266</v>
      </c>
      <c r="U401">
        <v>936</v>
      </c>
      <c r="V401">
        <v>158</v>
      </c>
      <c r="W401">
        <v>356</v>
      </c>
      <c r="X401">
        <v>92</v>
      </c>
      <c r="Y401">
        <v>192</v>
      </c>
      <c r="Z401">
        <v>72</v>
      </c>
      <c r="AA401" t="s">
        <v>108</v>
      </c>
      <c r="AB401">
        <v>45</v>
      </c>
      <c r="AC401">
        <v>30</v>
      </c>
      <c r="AD401">
        <v>837.73500000000001</v>
      </c>
      <c r="AE401">
        <v>0.14285700000000001</v>
      </c>
      <c r="AF401">
        <v>0.35530499999999998</v>
      </c>
      <c r="AH401">
        <v>10.8</v>
      </c>
      <c r="AI401">
        <f t="shared" si="24"/>
        <v>2.3757065527266072E-2</v>
      </c>
      <c r="AJ401">
        <f t="shared" si="25"/>
        <v>0.15389799568539819</v>
      </c>
      <c r="AK401">
        <f t="shared" si="26"/>
        <v>1.5611884944122467E-2</v>
      </c>
      <c r="AL401">
        <f t="shared" si="27"/>
        <v>6.7448183003193662E-5</v>
      </c>
      <c r="AM401">
        <f>U401 - AVERAGEIFS('Placebo Males'!U:U, 'Placebo Males'!B:B, B401, 'Placebo Males'!P:P, P401)</f>
        <v>-69.333333333333371</v>
      </c>
      <c r="AN401">
        <f>V401 - AVERAGEIFS('Placebo Males'!V:V, 'Placebo Males'!B:B, B401, 'Placebo Males'!P:P, P401)</f>
        <v>17.333333333333343</v>
      </c>
      <c r="AO401">
        <f>W401 - AVERAGEIFS('Placebo Males'!W:W, 'Placebo Males'!B:B, B401, 'Placebo Males'!P:P, P401)</f>
        <v>-18.333333333333314</v>
      </c>
      <c r="AP401">
        <f>X401 - AVERAGEIFS('Placebo Males'!X:X, 'Placebo Males'!B:B, B401, 'Placebo Males'!P:P, P401)</f>
        <v>-9.6666666666666714</v>
      </c>
      <c r="AQ401">
        <f>Y401 - AVERAGEIFS('Placebo Males'!Y:Y, 'Placebo Males'!B:B, B401, 'Placebo Males'!P:P, P401)</f>
        <v>-8</v>
      </c>
      <c r="AR401">
        <f>Z401 - AVERAGEIFS('Placebo Males'!Z:Z, 'Placebo Males'!B:B, B401, 'Placebo Males'!P:P, P401)</f>
        <v>-0.6666666666666714</v>
      </c>
      <c r="AS401">
        <f>AB401 - AVERAGEIFS('Placebo Males'!AB:AB, 'Placebo Males'!B:B, B401, 'Placebo Males'!P:P, P401)</f>
        <v>-1.6666666666666643</v>
      </c>
      <c r="AT401">
        <f>AC401 - AVERAGEIFS('Placebo Males'!AC:AC, 'Placebo Males'!B:B, B401, 'Placebo Males'!P:P, P401)</f>
        <v>1</v>
      </c>
      <c r="AU401">
        <f>AD401 - AVERAGEIFS('Placebo Males'!AD:AD, 'Placebo Males'!B:B, B401, 'Placebo Males'!P:P, P401)</f>
        <v>-17.598666666666759</v>
      </c>
      <c r="AV401">
        <f>AE401 - AVERAGEIFS('Placebo Males'!AE:AE, 'Placebo Males'!B:B, B401, 'Placebo Males'!P:P, P401)</f>
        <v>-4.2350666666666648E-2</v>
      </c>
      <c r="AW401">
        <f>AF401 - AVERAGEIFS('Placebo Males'!AF:AF, 'Placebo Males'!B:B, B401, 'Placebo Males'!P:P, P401)</f>
        <v>-3.5305333333333355E-2</v>
      </c>
    </row>
    <row r="402" spans="1:49" x14ac:dyDescent="0.25">
      <c r="A402" t="s">
        <v>3723</v>
      </c>
      <c r="B402">
        <v>1020</v>
      </c>
      <c r="C402" t="s">
        <v>102</v>
      </c>
      <c r="D402">
        <v>20</v>
      </c>
      <c r="E402">
        <v>185</v>
      </c>
      <c r="F402">
        <v>61.6</v>
      </c>
      <c r="G402">
        <v>105.25</v>
      </c>
      <c r="H402">
        <v>56.75</v>
      </c>
      <c r="I402" t="s">
        <v>103</v>
      </c>
      <c r="J402" t="s">
        <v>104</v>
      </c>
      <c r="K402" t="s">
        <v>509</v>
      </c>
      <c r="L402" t="s">
        <v>106</v>
      </c>
      <c r="M402" t="s">
        <v>3323</v>
      </c>
      <c r="N402">
        <v>120</v>
      </c>
      <c r="O402" t="s">
        <v>2262</v>
      </c>
      <c r="P402">
        <v>2.5</v>
      </c>
      <c r="Q402" t="s">
        <v>113</v>
      </c>
      <c r="R402" t="s">
        <v>3327</v>
      </c>
      <c r="S402">
        <v>55.1</v>
      </c>
      <c r="T402" t="s">
        <v>2266</v>
      </c>
      <c r="U402">
        <v>1072</v>
      </c>
      <c r="V402">
        <v>157</v>
      </c>
      <c r="W402">
        <v>363</v>
      </c>
      <c r="X402">
        <v>100</v>
      </c>
      <c r="Y402">
        <v>186</v>
      </c>
      <c r="Z402">
        <v>77</v>
      </c>
      <c r="AA402" t="s">
        <v>108</v>
      </c>
      <c r="AB402">
        <v>45</v>
      </c>
      <c r="AC402">
        <v>32</v>
      </c>
      <c r="AD402">
        <v>846.11800000000005</v>
      </c>
      <c r="AE402">
        <v>0.16326499999999999</v>
      </c>
      <c r="AF402">
        <v>0.36150199999999999</v>
      </c>
      <c r="AH402">
        <v>10.7</v>
      </c>
      <c r="AI402">
        <f t="shared" si="24"/>
        <v>2.3537092698309905E-2</v>
      </c>
      <c r="AJ402">
        <f t="shared" si="25"/>
        <v>0.15293145267290809</v>
      </c>
      <c r="AK402">
        <f t="shared" si="26"/>
        <v>1.5485158942164956E-2</v>
      </c>
      <c r="AL402">
        <f t="shared" si="27"/>
        <v>6.6618897994530357E-5</v>
      </c>
      <c r="AM402">
        <f>U402 - AVERAGEIFS('Placebo Males'!U:U, 'Placebo Males'!B:B, B402, 'Placebo Males'!P:P, P402)</f>
        <v>156.33333333333337</v>
      </c>
      <c r="AN402">
        <f>V402 - AVERAGEIFS('Placebo Males'!V:V, 'Placebo Males'!B:B, B402, 'Placebo Males'!P:P, P402)</f>
        <v>17.666666666666657</v>
      </c>
      <c r="AO402">
        <f>W402 - AVERAGEIFS('Placebo Males'!W:W, 'Placebo Males'!B:B, B402, 'Placebo Males'!P:P, P402)</f>
        <v>6</v>
      </c>
      <c r="AP402">
        <f>X402 - AVERAGEIFS('Placebo Males'!X:X, 'Placebo Males'!B:B, B402, 'Placebo Males'!P:P, P402)</f>
        <v>-0.3333333333333286</v>
      </c>
      <c r="AQ402">
        <f>Y402 - AVERAGEIFS('Placebo Males'!Y:Y, 'Placebo Males'!B:B, B402, 'Placebo Males'!P:P, P402)</f>
        <v>2.6666666666666572</v>
      </c>
      <c r="AR402">
        <f>Z402 - AVERAGEIFS('Placebo Males'!Z:Z, 'Placebo Males'!B:B, B402, 'Placebo Males'!P:P, P402)</f>
        <v>3.6666666666666714</v>
      </c>
      <c r="AS402">
        <f>AB402 - AVERAGEIFS('Placebo Males'!AB:AB, 'Placebo Males'!B:B, B402, 'Placebo Males'!P:P, P402)</f>
        <v>-2.6666666666666643</v>
      </c>
      <c r="AT402">
        <f>AC402 - AVERAGEIFS('Placebo Males'!AC:AC, 'Placebo Males'!B:B, B402, 'Placebo Males'!P:P, P402)</f>
        <v>3</v>
      </c>
      <c r="AU402">
        <f>AD402 - AVERAGEIFS('Placebo Males'!AD:AD, 'Placebo Males'!B:B, B402, 'Placebo Males'!P:P, P402)</f>
        <v>128.42933333333326</v>
      </c>
      <c r="AV402">
        <f>AE402 - AVERAGEIFS('Placebo Males'!AE:AE, 'Placebo Males'!B:B, B402, 'Placebo Males'!P:P, P402)</f>
        <v>-5.2653000000000033E-2</v>
      </c>
      <c r="AW402">
        <f>AF402 - AVERAGEIFS('Placebo Males'!AF:AF, 'Placebo Males'!B:B, B402, 'Placebo Males'!P:P, P402)</f>
        <v>-2.2423000000000026E-2</v>
      </c>
    </row>
    <row r="403" spans="1:49" x14ac:dyDescent="0.25">
      <c r="A403" t="s">
        <v>3724</v>
      </c>
      <c r="B403">
        <v>1020</v>
      </c>
      <c r="C403" t="s">
        <v>102</v>
      </c>
      <c r="D403">
        <v>20</v>
      </c>
      <c r="E403">
        <v>185</v>
      </c>
      <c r="F403">
        <v>61.6</v>
      </c>
      <c r="G403">
        <v>105.25</v>
      </c>
      <c r="H403">
        <v>56.75</v>
      </c>
      <c r="I403" t="s">
        <v>103</v>
      </c>
      <c r="J403" t="s">
        <v>104</v>
      </c>
      <c r="K403" t="s">
        <v>509</v>
      </c>
      <c r="L403" t="s">
        <v>106</v>
      </c>
      <c r="M403" t="s">
        <v>3323</v>
      </c>
      <c r="N403">
        <v>120</v>
      </c>
      <c r="O403" t="s">
        <v>2262</v>
      </c>
      <c r="P403">
        <v>2.5</v>
      </c>
      <c r="Q403" t="s">
        <v>113</v>
      </c>
      <c r="R403" t="s">
        <v>3327</v>
      </c>
      <c r="S403">
        <v>55.1</v>
      </c>
      <c r="T403" t="s">
        <v>2266</v>
      </c>
      <c r="U403">
        <v>793</v>
      </c>
      <c r="V403">
        <v>163</v>
      </c>
      <c r="W403">
        <v>348</v>
      </c>
      <c r="X403">
        <v>99</v>
      </c>
      <c r="Y403">
        <v>175</v>
      </c>
      <c r="Z403">
        <v>74</v>
      </c>
      <c r="AA403" t="s">
        <v>108</v>
      </c>
      <c r="AB403">
        <v>46</v>
      </c>
      <c r="AC403">
        <v>29</v>
      </c>
      <c r="AD403">
        <v>705.62400000000002</v>
      </c>
      <c r="AE403">
        <v>0.1875</v>
      </c>
      <c r="AF403">
        <v>0.35165200000000002</v>
      </c>
      <c r="AH403">
        <v>10.7</v>
      </c>
      <c r="AI403">
        <f t="shared" si="24"/>
        <v>2.3537092698309905E-2</v>
      </c>
      <c r="AJ403">
        <f t="shared" si="25"/>
        <v>0.15293145267290809</v>
      </c>
      <c r="AK403">
        <f t="shared" si="26"/>
        <v>1.5485158942164956E-2</v>
      </c>
      <c r="AL403">
        <f t="shared" si="27"/>
        <v>6.6618897994530357E-5</v>
      </c>
      <c r="AM403">
        <f>U403 - AVERAGEIFS('Placebo Males'!U:U, 'Placebo Males'!B:B, B403, 'Placebo Males'!P:P, P403)</f>
        <v>-122.66666666666663</v>
      </c>
      <c r="AN403">
        <f>V403 - AVERAGEIFS('Placebo Males'!V:V, 'Placebo Males'!B:B, B403, 'Placebo Males'!P:P, P403)</f>
        <v>23.666666666666657</v>
      </c>
      <c r="AO403">
        <f>W403 - AVERAGEIFS('Placebo Males'!W:W, 'Placebo Males'!B:B, B403, 'Placebo Males'!P:P, P403)</f>
        <v>-9</v>
      </c>
      <c r="AP403">
        <f>X403 - AVERAGEIFS('Placebo Males'!X:X, 'Placebo Males'!B:B, B403, 'Placebo Males'!P:P, P403)</f>
        <v>-1.3333333333333286</v>
      </c>
      <c r="AQ403">
        <f>Y403 - AVERAGEIFS('Placebo Males'!Y:Y, 'Placebo Males'!B:B, B403, 'Placebo Males'!P:P, P403)</f>
        <v>-8.3333333333333428</v>
      </c>
      <c r="AR403">
        <f>Z403 - AVERAGEIFS('Placebo Males'!Z:Z, 'Placebo Males'!B:B, B403, 'Placebo Males'!P:P, P403)</f>
        <v>0.6666666666666714</v>
      </c>
      <c r="AS403">
        <f>AB403 - AVERAGEIFS('Placebo Males'!AB:AB, 'Placebo Males'!B:B, B403, 'Placebo Males'!P:P, P403)</f>
        <v>-1.6666666666666643</v>
      </c>
      <c r="AT403">
        <f>AC403 - AVERAGEIFS('Placebo Males'!AC:AC, 'Placebo Males'!B:B, B403, 'Placebo Males'!P:P, P403)</f>
        <v>0</v>
      </c>
      <c r="AU403">
        <f>AD403 - AVERAGEIFS('Placebo Males'!AD:AD, 'Placebo Males'!B:B, B403, 'Placebo Males'!P:P, P403)</f>
        <v>-12.064666666666767</v>
      </c>
      <c r="AV403">
        <f>AE403 - AVERAGEIFS('Placebo Males'!AE:AE, 'Placebo Males'!B:B, B403, 'Placebo Males'!P:P, P403)</f>
        <v>-2.8418000000000027E-2</v>
      </c>
      <c r="AW403">
        <f>AF403 - AVERAGEIFS('Placebo Males'!AF:AF, 'Placebo Males'!B:B, B403, 'Placebo Males'!P:P, P403)</f>
        <v>-3.2272999999999996E-2</v>
      </c>
    </row>
    <row r="404" spans="1:49" x14ac:dyDescent="0.25">
      <c r="A404" t="s">
        <v>3725</v>
      </c>
      <c r="B404">
        <v>1020</v>
      </c>
      <c r="C404" t="s">
        <v>102</v>
      </c>
      <c r="D404">
        <v>20</v>
      </c>
      <c r="E404">
        <v>185</v>
      </c>
      <c r="F404">
        <v>61.6</v>
      </c>
      <c r="G404">
        <v>105.25</v>
      </c>
      <c r="H404">
        <v>56.75</v>
      </c>
      <c r="I404" t="s">
        <v>103</v>
      </c>
      <c r="J404" t="s">
        <v>104</v>
      </c>
      <c r="K404" t="s">
        <v>509</v>
      </c>
      <c r="L404" t="s">
        <v>106</v>
      </c>
      <c r="M404" t="s">
        <v>3323</v>
      </c>
      <c r="N404">
        <v>120</v>
      </c>
      <c r="O404" t="s">
        <v>2262</v>
      </c>
      <c r="P404">
        <v>2.5</v>
      </c>
      <c r="Q404" t="s">
        <v>113</v>
      </c>
      <c r="R404" t="s">
        <v>3327</v>
      </c>
      <c r="S404">
        <v>55.1</v>
      </c>
      <c r="T404" t="s">
        <v>2266</v>
      </c>
      <c r="U404">
        <v>1096</v>
      </c>
      <c r="V404">
        <v>160</v>
      </c>
      <c r="W404">
        <v>368</v>
      </c>
      <c r="X404">
        <v>103</v>
      </c>
      <c r="Y404">
        <v>190</v>
      </c>
      <c r="Z404">
        <v>75</v>
      </c>
      <c r="AA404" t="s">
        <v>108</v>
      </c>
      <c r="AB404">
        <v>48</v>
      </c>
      <c r="AC404">
        <v>28</v>
      </c>
      <c r="AD404">
        <v>857.22500000000002</v>
      </c>
      <c r="AE404">
        <v>0.170213</v>
      </c>
      <c r="AF404">
        <v>0.365562</v>
      </c>
      <c r="AH404">
        <v>10.7</v>
      </c>
      <c r="AI404">
        <f t="shared" si="24"/>
        <v>2.3537092698309905E-2</v>
      </c>
      <c r="AJ404">
        <f t="shared" si="25"/>
        <v>0.15293145267290809</v>
      </c>
      <c r="AK404">
        <f t="shared" si="26"/>
        <v>1.5485158942164956E-2</v>
      </c>
      <c r="AL404">
        <f t="shared" si="27"/>
        <v>6.6618897994530357E-5</v>
      </c>
      <c r="AM404">
        <f>U404 - AVERAGEIFS('Placebo Males'!U:U, 'Placebo Males'!B:B, B404, 'Placebo Males'!P:P, P404)</f>
        <v>180.33333333333337</v>
      </c>
      <c r="AN404">
        <f>V404 - AVERAGEIFS('Placebo Males'!V:V, 'Placebo Males'!B:B, B404, 'Placebo Males'!P:P, P404)</f>
        <v>20.666666666666657</v>
      </c>
      <c r="AO404">
        <f>W404 - AVERAGEIFS('Placebo Males'!W:W, 'Placebo Males'!B:B, B404, 'Placebo Males'!P:P, P404)</f>
        <v>11</v>
      </c>
      <c r="AP404">
        <f>X404 - AVERAGEIFS('Placebo Males'!X:X, 'Placebo Males'!B:B, B404, 'Placebo Males'!P:P, P404)</f>
        <v>2.6666666666666714</v>
      </c>
      <c r="AQ404">
        <f>Y404 - AVERAGEIFS('Placebo Males'!Y:Y, 'Placebo Males'!B:B, B404, 'Placebo Males'!P:P, P404)</f>
        <v>6.6666666666666572</v>
      </c>
      <c r="AR404">
        <f>Z404 - AVERAGEIFS('Placebo Males'!Z:Z, 'Placebo Males'!B:B, B404, 'Placebo Males'!P:P, P404)</f>
        <v>1.6666666666666714</v>
      </c>
      <c r="AS404">
        <f>AB404 - AVERAGEIFS('Placebo Males'!AB:AB, 'Placebo Males'!B:B, B404, 'Placebo Males'!P:P, P404)</f>
        <v>0.3333333333333357</v>
      </c>
      <c r="AT404">
        <f>AC404 - AVERAGEIFS('Placebo Males'!AC:AC, 'Placebo Males'!B:B, B404, 'Placebo Males'!P:P, P404)</f>
        <v>-1</v>
      </c>
      <c r="AU404">
        <f>AD404 - AVERAGEIFS('Placebo Males'!AD:AD, 'Placebo Males'!B:B, B404, 'Placebo Males'!P:P, P404)</f>
        <v>139.53633333333323</v>
      </c>
      <c r="AV404">
        <f>AE404 - AVERAGEIFS('Placebo Males'!AE:AE, 'Placebo Males'!B:B, B404, 'Placebo Males'!P:P, P404)</f>
        <v>-4.5705000000000023E-2</v>
      </c>
      <c r="AW404">
        <f>AF404 - AVERAGEIFS('Placebo Males'!AF:AF, 'Placebo Males'!B:B, B404, 'Placebo Males'!P:P, P404)</f>
        <v>-1.8363000000000018E-2</v>
      </c>
    </row>
    <row r="405" spans="1:49" x14ac:dyDescent="0.25">
      <c r="A405" t="s">
        <v>3726</v>
      </c>
      <c r="B405">
        <v>1020</v>
      </c>
      <c r="C405" t="s">
        <v>102</v>
      </c>
      <c r="D405">
        <v>20</v>
      </c>
      <c r="E405">
        <v>185</v>
      </c>
      <c r="F405">
        <v>61.6</v>
      </c>
      <c r="G405">
        <v>105.25</v>
      </c>
      <c r="H405">
        <v>56.75</v>
      </c>
      <c r="I405" t="s">
        <v>103</v>
      </c>
      <c r="J405" t="s">
        <v>104</v>
      </c>
      <c r="K405" t="s">
        <v>509</v>
      </c>
      <c r="L405" t="s">
        <v>106</v>
      </c>
      <c r="M405" t="s">
        <v>3323</v>
      </c>
      <c r="N405">
        <v>120</v>
      </c>
      <c r="O405" t="s">
        <v>2262</v>
      </c>
      <c r="P405">
        <v>3</v>
      </c>
      <c r="Q405" t="s">
        <v>113</v>
      </c>
      <c r="R405" t="s">
        <v>3327</v>
      </c>
      <c r="S405">
        <v>53.9</v>
      </c>
      <c r="T405" t="s">
        <v>2266</v>
      </c>
      <c r="U405">
        <v>1114</v>
      </c>
      <c r="V405">
        <v>157</v>
      </c>
      <c r="W405">
        <v>367</v>
      </c>
      <c r="X405">
        <v>103</v>
      </c>
      <c r="Y405">
        <v>190</v>
      </c>
      <c r="Z405">
        <v>74</v>
      </c>
      <c r="AA405" t="s">
        <v>108</v>
      </c>
      <c r="AB405">
        <v>49</v>
      </c>
      <c r="AC405">
        <v>28</v>
      </c>
      <c r="AD405">
        <v>836.95299999999997</v>
      </c>
      <c r="AE405">
        <v>0.183673</v>
      </c>
      <c r="AF405">
        <v>0.37772800000000001</v>
      </c>
      <c r="AH405">
        <v>10.5</v>
      </c>
      <c r="AI405">
        <f t="shared" si="24"/>
        <v>2.3097147040397573E-2</v>
      </c>
      <c r="AJ405">
        <f t="shared" si="25"/>
        <v>0.15098624993903198</v>
      </c>
      <c r="AK405">
        <f t="shared" si="26"/>
        <v>1.5231216365254707E-2</v>
      </c>
      <c r="AL405">
        <f t="shared" si="27"/>
        <v>6.4968001095788708E-5</v>
      </c>
      <c r="AM405">
        <f>U405 - AVERAGEIFS('Placebo Males'!U:U, 'Placebo Males'!B:B, B405, 'Placebo Males'!P:P, P405)</f>
        <v>168.33333333333337</v>
      </c>
      <c r="AN405">
        <f>V405 - AVERAGEIFS('Placebo Males'!V:V, 'Placebo Males'!B:B, B405, 'Placebo Males'!P:P, P405)</f>
        <v>9</v>
      </c>
      <c r="AO405">
        <f>W405 - AVERAGEIFS('Placebo Males'!W:W, 'Placebo Males'!B:B, B405, 'Placebo Males'!P:P, P405)</f>
        <v>7</v>
      </c>
      <c r="AP405">
        <f>X405 - AVERAGEIFS('Placebo Males'!X:X, 'Placebo Males'!B:B, B405, 'Placebo Males'!P:P, P405)</f>
        <v>5</v>
      </c>
      <c r="AQ405">
        <f>Y405 - AVERAGEIFS('Placebo Males'!Y:Y, 'Placebo Males'!B:B, B405, 'Placebo Males'!P:P, P405)</f>
        <v>2.6666666666666572</v>
      </c>
      <c r="AR405">
        <f>Z405 - AVERAGEIFS('Placebo Males'!Z:Z, 'Placebo Males'!B:B, B405, 'Placebo Males'!P:P, P405)</f>
        <v>-0.6666666666666714</v>
      </c>
      <c r="AS405">
        <f>AB405 - AVERAGEIFS('Placebo Males'!AB:AB, 'Placebo Males'!B:B, B405, 'Placebo Males'!P:P, P405)</f>
        <v>1.6666666666666643</v>
      </c>
      <c r="AT405">
        <f>AC405 - AVERAGEIFS('Placebo Males'!AC:AC, 'Placebo Males'!B:B, B405, 'Placebo Males'!P:P, P405)</f>
        <v>-4.6666666666666643</v>
      </c>
      <c r="AU405">
        <f>AD405 - AVERAGEIFS('Placebo Males'!AD:AD, 'Placebo Males'!B:B, B405, 'Placebo Males'!P:P, P405)</f>
        <v>146.6153333333333</v>
      </c>
      <c r="AV405">
        <f>AE405 - AVERAGEIFS('Placebo Males'!AE:AE, 'Placebo Males'!B:B, B405, 'Placebo Males'!P:P, P405)</f>
        <v>6.0149999999999926E-3</v>
      </c>
      <c r="AW405">
        <f>AF405 - AVERAGEIFS('Placebo Males'!AF:AF, 'Placebo Males'!B:B, B405, 'Placebo Males'!P:P, P405)</f>
        <v>5.7820000000000649E-3</v>
      </c>
    </row>
    <row r="406" spans="1:49" x14ac:dyDescent="0.25">
      <c r="A406" t="s">
        <v>3727</v>
      </c>
      <c r="B406">
        <v>1020</v>
      </c>
      <c r="C406" t="s">
        <v>102</v>
      </c>
      <c r="D406">
        <v>20</v>
      </c>
      <c r="E406">
        <v>185</v>
      </c>
      <c r="F406">
        <v>61.6</v>
      </c>
      <c r="G406">
        <v>105.25</v>
      </c>
      <c r="H406">
        <v>56.75</v>
      </c>
      <c r="I406" t="s">
        <v>103</v>
      </c>
      <c r="J406" t="s">
        <v>104</v>
      </c>
      <c r="K406" t="s">
        <v>509</v>
      </c>
      <c r="L406" t="s">
        <v>106</v>
      </c>
      <c r="M406" t="s">
        <v>3323</v>
      </c>
      <c r="N406">
        <v>120</v>
      </c>
      <c r="O406" t="s">
        <v>2262</v>
      </c>
      <c r="P406">
        <v>3</v>
      </c>
      <c r="Q406" t="s">
        <v>113</v>
      </c>
      <c r="R406" t="s">
        <v>3327</v>
      </c>
      <c r="S406">
        <v>53.9</v>
      </c>
      <c r="T406" t="s">
        <v>2266</v>
      </c>
      <c r="U406">
        <v>1086</v>
      </c>
      <c r="V406">
        <v>159</v>
      </c>
      <c r="W406">
        <v>362</v>
      </c>
      <c r="X406">
        <v>95</v>
      </c>
      <c r="Y406">
        <v>194</v>
      </c>
      <c r="Z406">
        <v>73</v>
      </c>
      <c r="AA406" t="s">
        <v>108</v>
      </c>
      <c r="AB406">
        <v>49</v>
      </c>
      <c r="AC406">
        <v>29</v>
      </c>
      <c r="AD406">
        <v>857.04200000000003</v>
      </c>
      <c r="AE406">
        <v>0.170213</v>
      </c>
      <c r="AF406">
        <v>0.36879899999999999</v>
      </c>
      <c r="AH406">
        <v>10.5</v>
      </c>
      <c r="AI406">
        <f t="shared" si="24"/>
        <v>2.3097147040397573E-2</v>
      </c>
      <c r="AJ406">
        <f t="shared" si="25"/>
        <v>0.15098624993903198</v>
      </c>
      <c r="AK406">
        <f t="shared" si="26"/>
        <v>1.5231216365254707E-2</v>
      </c>
      <c r="AL406">
        <f t="shared" si="27"/>
        <v>6.4968001095788708E-5</v>
      </c>
      <c r="AM406">
        <f>U406 - AVERAGEIFS('Placebo Males'!U:U, 'Placebo Males'!B:B, B406, 'Placebo Males'!P:P, P406)</f>
        <v>140.33333333333337</v>
      </c>
      <c r="AN406">
        <f>V406 - AVERAGEIFS('Placebo Males'!V:V, 'Placebo Males'!B:B, B406, 'Placebo Males'!P:P, P406)</f>
        <v>11</v>
      </c>
      <c r="AO406">
        <f>W406 - AVERAGEIFS('Placebo Males'!W:W, 'Placebo Males'!B:B, B406, 'Placebo Males'!P:P, P406)</f>
        <v>2</v>
      </c>
      <c r="AP406">
        <f>X406 - AVERAGEIFS('Placebo Males'!X:X, 'Placebo Males'!B:B, B406, 'Placebo Males'!P:P, P406)</f>
        <v>-3</v>
      </c>
      <c r="AQ406">
        <f>Y406 - AVERAGEIFS('Placebo Males'!Y:Y, 'Placebo Males'!B:B, B406, 'Placebo Males'!P:P, P406)</f>
        <v>6.6666666666666572</v>
      </c>
      <c r="AR406">
        <f>Z406 - AVERAGEIFS('Placebo Males'!Z:Z, 'Placebo Males'!B:B, B406, 'Placebo Males'!P:P, P406)</f>
        <v>-1.6666666666666714</v>
      </c>
      <c r="AS406">
        <f>AB406 - AVERAGEIFS('Placebo Males'!AB:AB, 'Placebo Males'!B:B, B406, 'Placebo Males'!P:P, P406)</f>
        <v>1.6666666666666643</v>
      </c>
      <c r="AT406">
        <f>AC406 - AVERAGEIFS('Placebo Males'!AC:AC, 'Placebo Males'!B:B, B406, 'Placebo Males'!P:P, P406)</f>
        <v>-3.6666666666666643</v>
      </c>
      <c r="AU406">
        <f>AD406 - AVERAGEIFS('Placebo Males'!AD:AD, 'Placebo Males'!B:B, B406, 'Placebo Males'!P:P, P406)</f>
        <v>166.70433333333335</v>
      </c>
      <c r="AV406">
        <f>AE406 - AVERAGEIFS('Placebo Males'!AE:AE, 'Placebo Males'!B:B, B406, 'Placebo Males'!P:P, P406)</f>
        <v>-7.4450000000000072E-3</v>
      </c>
      <c r="AW406">
        <f>AF406 - AVERAGEIFS('Placebo Males'!AF:AF, 'Placebo Males'!B:B, B406, 'Placebo Males'!P:P, P406)</f>
        <v>-3.1469999999999554E-3</v>
      </c>
    </row>
    <row r="407" spans="1:49" x14ac:dyDescent="0.25">
      <c r="A407" t="s">
        <v>3728</v>
      </c>
      <c r="B407">
        <v>1020</v>
      </c>
      <c r="C407" t="s">
        <v>102</v>
      </c>
      <c r="D407">
        <v>20</v>
      </c>
      <c r="E407">
        <v>185</v>
      </c>
      <c r="F407">
        <v>61.6</v>
      </c>
      <c r="G407">
        <v>105.25</v>
      </c>
      <c r="H407">
        <v>56.75</v>
      </c>
      <c r="I407" t="s">
        <v>103</v>
      </c>
      <c r="J407" t="s">
        <v>104</v>
      </c>
      <c r="K407" t="s">
        <v>509</v>
      </c>
      <c r="L407" t="s">
        <v>106</v>
      </c>
      <c r="M407" t="s">
        <v>3323</v>
      </c>
      <c r="N407">
        <v>120</v>
      </c>
      <c r="O407" t="s">
        <v>2262</v>
      </c>
      <c r="P407">
        <v>3</v>
      </c>
      <c r="Q407" t="s">
        <v>113</v>
      </c>
      <c r="R407" t="s">
        <v>3327</v>
      </c>
      <c r="S407">
        <v>53.9</v>
      </c>
      <c r="T407" t="s">
        <v>2266</v>
      </c>
      <c r="U407">
        <v>1116</v>
      </c>
      <c r="V407">
        <v>172</v>
      </c>
      <c r="W407">
        <v>364</v>
      </c>
      <c r="X407">
        <v>95</v>
      </c>
      <c r="Y407">
        <v>194</v>
      </c>
      <c r="Z407">
        <v>75</v>
      </c>
      <c r="AA407" t="s">
        <v>108</v>
      </c>
      <c r="AB407">
        <v>48</v>
      </c>
      <c r="AC407">
        <v>29</v>
      </c>
      <c r="AD407">
        <v>843.61900000000003</v>
      </c>
      <c r="AE407">
        <v>0.16666700000000001</v>
      </c>
      <c r="AF407">
        <v>0.36341200000000001</v>
      </c>
      <c r="AH407">
        <v>10.5</v>
      </c>
      <c r="AI407">
        <f t="shared" si="24"/>
        <v>2.3097147040397573E-2</v>
      </c>
      <c r="AJ407">
        <f t="shared" si="25"/>
        <v>0.15098624993903198</v>
      </c>
      <c r="AK407">
        <f t="shared" si="26"/>
        <v>1.5231216365254707E-2</v>
      </c>
      <c r="AL407">
        <f t="shared" si="27"/>
        <v>6.4968001095788708E-5</v>
      </c>
      <c r="AM407">
        <f>U407 - AVERAGEIFS('Placebo Males'!U:U, 'Placebo Males'!B:B, B407, 'Placebo Males'!P:P, P407)</f>
        <v>170.33333333333337</v>
      </c>
      <c r="AN407">
        <f>V407 - AVERAGEIFS('Placebo Males'!V:V, 'Placebo Males'!B:B, B407, 'Placebo Males'!P:P, P407)</f>
        <v>24</v>
      </c>
      <c r="AO407">
        <f>W407 - AVERAGEIFS('Placebo Males'!W:W, 'Placebo Males'!B:B, B407, 'Placebo Males'!P:P, P407)</f>
        <v>4</v>
      </c>
      <c r="AP407">
        <f>X407 - AVERAGEIFS('Placebo Males'!X:X, 'Placebo Males'!B:B, B407, 'Placebo Males'!P:P, P407)</f>
        <v>-3</v>
      </c>
      <c r="AQ407">
        <f>Y407 - AVERAGEIFS('Placebo Males'!Y:Y, 'Placebo Males'!B:B, B407, 'Placebo Males'!P:P, P407)</f>
        <v>6.6666666666666572</v>
      </c>
      <c r="AR407">
        <f>Z407 - AVERAGEIFS('Placebo Males'!Z:Z, 'Placebo Males'!B:B, B407, 'Placebo Males'!P:P, P407)</f>
        <v>0.3333333333333286</v>
      </c>
      <c r="AS407">
        <f>AB407 - AVERAGEIFS('Placebo Males'!AB:AB, 'Placebo Males'!B:B, B407, 'Placebo Males'!P:P, P407)</f>
        <v>0.6666666666666643</v>
      </c>
      <c r="AT407">
        <f>AC407 - AVERAGEIFS('Placebo Males'!AC:AC, 'Placebo Males'!B:B, B407, 'Placebo Males'!P:P, P407)</f>
        <v>-3.6666666666666643</v>
      </c>
      <c r="AU407">
        <f>AD407 - AVERAGEIFS('Placebo Males'!AD:AD, 'Placebo Males'!B:B, B407, 'Placebo Males'!P:P, P407)</f>
        <v>153.28133333333335</v>
      </c>
      <c r="AV407">
        <f>AE407 - AVERAGEIFS('Placebo Males'!AE:AE, 'Placebo Males'!B:B, B407, 'Placebo Males'!P:P, P407)</f>
        <v>-1.0991000000000001E-2</v>
      </c>
      <c r="AW407">
        <f>AF407 - AVERAGEIFS('Placebo Males'!AF:AF, 'Placebo Males'!B:B, B407, 'Placebo Males'!P:P, P407)</f>
        <v>-8.5339999999999305E-3</v>
      </c>
    </row>
    <row r="408" spans="1:49" x14ac:dyDescent="0.25">
      <c r="A408" t="s">
        <v>3729</v>
      </c>
      <c r="B408">
        <v>1020</v>
      </c>
      <c r="C408" t="s">
        <v>102</v>
      </c>
      <c r="D408">
        <v>20</v>
      </c>
      <c r="E408">
        <v>185</v>
      </c>
      <c r="F408">
        <v>61.6</v>
      </c>
      <c r="G408">
        <v>105.25</v>
      </c>
      <c r="H408">
        <v>56.75</v>
      </c>
      <c r="I408" t="s">
        <v>103</v>
      </c>
      <c r="J408" t="s">
        <v>104</v>
      </c>
      <c r="K408" t="s">
        <v>509</v>
      </c>
      <c r="L408" t="s">
        <v>106</v>
      </c>
      <c r="M408" t="s">
        <v>3323</v>
      </c>
      <c r="N408">
        <v>120</v>
      </c>
      <c r="O408" t="s">
        <v>2262</v>
      </c>
      <c r="P408">
        <v>3.5</v>
      </c>
      <c r="Q408" t="s">
        <v>113</v>
      </c>
      <c r="R408" t="s">
        <v>3327</v>
      </c>
      <c r="S408">
        <v>35.9</v>
      </c>
      <c r="T408" t="s">
        <v>2266</v>
      </c>
      <c r="U408">
        <v>1094</v>
      </c>
      <c r="V408">
        <v>153</v>
      </c>
      <c r="W408">
        <v>360</v>
      </c>
      <c r="X408">
        <v>95</v>
      </c>
      <c r="Y408">
        <v>191</v>
      </c>
      <c r="Z408">
        <v>74</v>
      </c>
      <c r="AA408" t="s">
        <v>108</v>
      </c>
      <c r="AB408">
        <v>46</v>
      </c>
      <c r="AC408">
        <v>30</v>
      </c>
      <c r="AD408">
        <v>859.33900000000006</v>
      </c>
      <c r="AE408">
        <v>0.16666700000000001</v>
      </c>
      <c r="AF408">
        <v>0.36886400000000003</v>
      </c>
      <c r="AH408">
        <v>9.65</v>
      </c>
      <c r="AI408">
        <f t="shared" si="24"/>
        <v>2.1227377994270148E-2</v>
      </c>
      <c r="AJ408">
        <f t="shared" si="25"/>
        <v>0.14253161405175019</v>
      </c>
      <c r="AK408">
        <f t="shared" si="26"/>
        <v>1.4144397591093538E-2</v>
      </c>
      <c r="AL408">
        <f t="shared" si="27"/>
        <v>5.8068694228530227E-5</v>
      </c>
      <c r="AM408">
        <f>U408 - AVERAGEIFS('Placebo Males'!U:U, 'Placebo Males'!B:B, B408, 'Placebo Males'!P:P, P408)</f>
        <v>181.66666666666663</v>
      </c>
      <c r="AN408">
        <f>V408 - AVERAGEIFS('Placebo Males'!V:V, 'Placebo Males'!B:B, B408, 'Placebo Males'!P:P, P408)</f>
        <v>5.6666666666666572</v>
      </c>
      <c r="AO408">
        <f>W408 - AVERAGEIFS('Placebo Males'!W:W, 'Placebo Males'!B:B, B408, 'Placebo Males'!P:P, P408)</f>
        <v>4</v>
      </c>
      <c r="AP408">
        <f>X408 - AVERAGEIFS('Placebo Males'!X:X, 'Placebo Males'!B:B, B408, 'Placebo Males'!P:P, P408)</f>
        <v>-7</v>
      </c>
      <c r="AQ408">
        <f>Y408 - AVERAGEIFS('Placebo Males'!Y:Y, 'Placebo Males'!B:B, B408, 'Placebo Males'!P:P, P408)</f>
        <v>11</v>
      </c>
      <c r="AR408">
        <f>Z408 - AVERAGEIFS('Placebo Males'!Z:Z, 'Placebo Males'!B:B, B408, 'Placebo Males'!P:P, P408)</f>
        <v>0</v>
      </c>
      <c r="AS408">
        <f>AB408 - AVERAGEIFS('Placebo Males'!AB:AB, 'Placebo Males'!B:B, B408, 'Placebo Males'!P:P, P408)</f>
        <v>-1.6666666666666643</v>
      </c>
      <c r="AT408">
        <f>AC408 - AVERAGEIFS('Placebo Males'!AC:AC, 'Placebo Males'!B:B, B408, 'Placebo Males'!P:P, P408)</f>
        <v>-0.66666666666666785</v>
      </c>
      <c r="AU408">
        <f>AD408 - AVERAGEIFS('Placebo Males'!AD:AD, 'Placebo Males'!B:B, B408, 'Placebo Males'!P:P, P408)</f>
        <v>186.69733333333352</v>
      </c>
      <c r="AV408">
        <f>AE408 - AVERAGEIFS('Placebo Males'!AE:AE, 'Placebo Males'!B:B, B408, 'Placebo Males'!P:P, P408)</f>
        <v>-6.336633333333333E-2</v>
      </c>
      <c r="AW408">
        <f>AF408 - AVERAGEIFS('Placebo Males'!AF:AF, 'Placebo Males'!B:B, B408, 'Placebo Males'!P:P, P408)</f>
        <v>-2.7770000000000294E-3</v>
      </c>
    </row>
    <row r="409" spans="1:49" x14ac:dyDescent="0.25">
      <c r="A409" t="s">
        <v>3730</v>
      </c>
      <c r="B409">
        <v>1020</v>
      </c>
      <c r="C409" t="s">
        <v>102</v>
      </c>
      <c r="D409">
        <v>20</v>
      </c>
      <c r="E409">
        <v>185</v>
      </c>
      <c r="F409">
        <v>61.6</v>
      </c>
      <c r="G409">
        <v>105.25</v>
      </c>
      <c r="H409">
        <v>56.75</v>
      </c>
      <c r="I409" t="s">
        <v>103</v>
      </c>
      <c r="J409" t="s">
        <v>104</v>
      </c>
      <c r="K409" t="s">
        <v>509</v>
      </c>
      <c r="L409" t="s">
        <v>106</v>
      </c>
      <c r="M409" t="s">
        <v>3323</v>
      </c>
      <c r="N409">
        <v>120</v>
      </c>
      <c r="O409" t="s">
        <v>2262</v>
      </c>
      <c r="P409">
        <v>3.5</v>
      </c>
      <c r="Q409" t="s">
        <v>113</v>
      </c>
      <c r="R409" t="s">
        <v>3327</v>
      </c>
      <c r="S409">
        <v>35.9</v>
      </c>
      <c r="T409" t="s">
        <v>2266</v>
      </c>
      <c r="U409">
        <v>1169</v>
      </c>
      <c r="V409">
        <v>159</v>
      </c>
      <c r="W409">
        <v>361</v>
      </c>
      <c r="X409">
        <v>94</v>
      </c>
      <c r="Y409">
        <v>193</v>
      </c>
      <c r="Z409">
        <v>74</v>
      </c>
      <c r="AA409" t="s">
        <v>108</v>
      </c>
      <c r="AB409">
        <v>47</v>
      </c>
      <c r="AC409">
        <v>27</v>
      </c>
      <c r="AD409">
        <v>871.84299999999996</v>
      </c>
      <c r="AE409">
        <v>0.152174</v>
      </c>
      <c r="AF409">
        <v>0.36400199999999999</v>
      </c>
      <c r="AH409">
        <v>9.65</v>
      </c>
      <c r="AI409">
        <f t="shared" si="24"/>
        <v>2.1227377994270148E-2</v>
      </c>
      <c r="AJ409">
        <f t="shared" si="25"/>
        <v>0.14253161405175019</v>
      </c>
      <c r="AK409">
        <f t="shared" si="26"/>
        <v>1.4144397591093538E-2</v>
      </c>
      <c r="AL409">
        <f t="shared" si="27"/>
        <v>5.8068694228530227E-5</v>
      </c>
      <c r="AM409">
        <f>U409 - AVERAGEIFS('Placebo Males'!U:U, 'Placebo Males'!B:B, B409, 'Placebo Males'!P:P, P409)</f>
        <v>256.66666666666663</v>
      </c>
      <c r="AN409">
        <f>V409 - AVERAGEIFS('Placebo Males'!V:V, 'Placebo Males'!B:B, B409, 'Placebo Males'!P:P, P409)</f>
        <v>11.666666666666657</v>
      </c>
      <c r="AO409">
        <f>W409 - AVERAGEIFS('Placebo Males'!W:W, 'Placebo Males'!B:B, B409, 'Placebo Males'!P:P, P409)</f>
        <v>5</v>
      </c>
      <c r="AP409">
        <f>X409 - AVERAGEIFS('Placebo Males'!X:X, 'Placebo Males'!B:B, B409, 'Placebo Males'!P:P, P409)</f>
        <v>-8</v>
      </c>
      <c r="AQ409">
        <f>Y409 - AVERAGEIFS('Placebo Males'!Y:Y, 'Placebo Males'!B:B, B409, 'Placebo Males'!P:P, P409)</f>
        <v>13</v>
      </c>
      <c r="AR409">
        <f>Z409 - AVERAGEIFS('Placebo Males'!Z:Z, 'Placebo Males'!B:B, B409, 'Placebo Males'!P:P, P409)</f>
        <v>0</v>
      </c>
      <c r="AS409">
        <f>AB409 - AVERAGEIFS('Placebo Males'!AB:AB, 'Placebo Males'!B:B, B409, 'Placebo Males'!P:P, P409)</f>
        <v>-0.6666666666666643</v>
      </c>
      <c r="AT409">
        <f>AC409 - AVERAGEIFS('Placebo Males'!AC:AC, 'Placebo Males'!B:B, B409, 'Placebo Males'!P:P, P409)</f>
        <v>-3.6666666666666679</v>
      </c>
      <c r="AU409">
        <f>AD409 - AVERAGEIFS('Placebo Males'!AD:AD, 'Placebo Males'!B:B, B409, 'Placebo Males'!P:P, P409)</f>
        <v>199.20133333333342</v>
      </c>
      <c r="AV409">
        <f>AE409 - AVERAGEIFS('Placebo Males'!AE:AE, 'Placebo Males'!B:B, B409, 'Placebo Males'!P:P, P409)</f>
        <v>-7.7859333333333336E-2</v>
      </c>
      <c r="AW409">
        <f>AF409 - AVERAGEIFS('Placebo Males'!AF:AF, 'Placebo Males'!B:B, B409, 'Placebo Males'!P:P, P409)</f>
        <v>-7.6390000000000624E-3</v>
      </c>
    </row>
    <row r="410" spans="1:49" x14ac:dyDescent="0.25">
      <c r="A410" t="s">
        <v>3731</v>
      </c>
      <c r="B410">
        <v>1020</v>
      </c>
      <c r="C410" t="s">
        <v>102</v>
      </c>
      <c r="D410">
        <v>20</v>
      </c>
      <c r="E410">
        <v>185</v>
      </c>
      <c r="F410">
        <v>61.6</v>
      </c>
      <c r="G410">
        <v>105.25</v>
      </c>
      <c r="H410">
        <v>56.75</v>
      </c>
      <c r="I410" t="s">
        <v>103</v>
      </c>
      <c r="J410" t="s">
        <v>104</v>
      </c>
      <c r="K410" t="s">
        <v>509</v>
      </c>
      <c r="L410" t="s">
        <v>106</v>
      </c>
      <c r="M410" t="s">
        <v>3323</v>
      </c>
      <c r="N410">
        <v>120</v>
      </c>
      <c r="O410" t="s">
        <v>2262</v>
      </c>
      <c r="P410">
        <v>3.5</v>
      </c>
      <c r="Q410" t="s">
        <v>113</v>
      </c>
      <c r="R410" t="s">
        <v>3327</v>
      </c>
      <c r="S410">
        <v>35.9</v>
      </c>
      <c r="T410" t="s">
        <v>2266</v>
      </c>
      <c r="U410">
        <v>1106</v>
      </c>
      <c r="V410">
        <v>153</v>
      </c>
      <c r="W410">
        <v>361</v>
      </c>
      <c r="X410">
        <v>99</v>
      </c>
      <c r="Y410">
        <v>189</v>
      </c>
      <c r="Z410">
        <v>73</v>
      </c>
      <c r="AA410" t="s">
        <v>108</v>
      </c>
      <c r="AB410">
        <v>40</v>
      </c>
      <c r="AC410">
        <v>33</v>
      </c>
      <c r="AD410">
        <v>889.072</v>
      </c>
      <c r="AE410">
        <v>0.170213</v>
      </c>
      <c r="AF410">
        <v>0.34564299999999998</v>
      </c>
      <c r="AH410">
        <v>9.65</v>
      </c>
      <c r="AI410">
        <f t="shared" si="24"/>
        <v>2.1227377994270148E-2</v>
      </c>
      <c r="AJ410">
        <f t="shared" si="25"/>
        <v>0.14253161405175019</v>
      </c>
      <c r="AK410">
        <f t="shared" si="26"/>
        <v>1.4144397591093538E-2</v>
      </c>
      <c r="AL410">
        <f t="shared" si="27"/>
        <v>5.8068694228530227E-5</v>
      </c>
      <c r="AM410">
        <f>U410 - AVERAGEIFS('Placebo Males'!U:U, 'Placebo Males'!B:B, B410, 'Placebo Males'!P:P, P410)</f>
        <v>193.66666666666663</v>
      </c>
      <c r="AN410">
        <f>V410 - AVERAGEIFS('Placebo Males'!V:V, 'Placebo Males'!B:B, B410, 'Placebo Males'!P:P, P410)</f>
        <v>5.6666666666666572</v>
      </c>
      <c r="AO410">
        <f>W410 - AVERAGEIFS('Placebo Males'!W:W, 'Placebo Males'!B:B, B410, 'Placebo Males'!P:P, P410)</f>
        <v>5</v>
      </c>
      <c r="AP410">
        <f>X410 - AVERAGEIFS('Placebo Males'!X:X, 'Placebo Males'!B:B, B410, 'Placebo Males'!P:P, P410)</f>
        <v>-3</v>
      </c>
      <c r="AQ410">
        <f>Y410 - AVERAGEIFS('Placebo Males'!Y:Y, 'Placebo Males'!B:B, B410, 'Placebo Males'!P:P, P410)</f>
        <v>9</v>
      </c>
      <c r="AR410">
        <f>Z410 - AVERAGEIFS('Placebo Males'!Z:Z, 'Placebo Males'!B:B, B410, 'Placebo Males'!P:P, P410)</f>
        <v>-1</v>
      </c>
      <c r="AS410">
        <f>AB410 - AVERAGEIFS('Placebo Males'!AB:AB, 'Placebo Males'!B:B, B410, 'Placebo Males'!P:P, P410)</f>
        <v>-7.6666666666666643</v>
      </c>
      <c r="AT410">
        <f>AC410 - AVERAGEIFS('Placebo Males'!AC:AC, 'Placebo Males'!B:B, B410, 'Placebo Males'!P:P, P410)</f>
        <v>2.3333333333333321</v>
      </c>
      <c r="AU410">
        <f>AD410 - AVERAGEIFS('Placebo Males'!AD:AD, 'Placebo Males'!B:B, B410, 'Placebo Males'!P:P, P410)</f>
        <v>216.43033333333346</v>
      </c>
      <c r="AV410">
        <f>AE410 - AVERAGEIFS('Placebo Males'!AE:AE, 'Placebo Males'!B:B, B410, 'Placebo Males'!P:P, P410)</f>
        <v>-5.9820333333333336E-2</v>
      </c>
      <c r="AW410">
        <f>AF410 - AVERAGEIFS('Placebo Males'!AF:AF, 'Placebo Males'!B:B, B410, 'Placebo Males'!P:P, P410)</f>
        <v>-2.5998000000000077E-2</v>
      </c>
    </row>
    <row r="411" spans="1:49" x14ac:dyDescent="0.25">
      <c r="A411" t="s">
        <v>3732</v>
      </c>
      <c r="B411">
        <v>1020</v>
      </c>
      <c r="C411" t="s">
        <v>102</v>
      </c>
      <c r="D411">
        <v>20</v>
      </c>
      <c r="E411">
        <v>185</v>
      </c>
      <c r="F411">
        <v>61.6</v>
      </c>
      <c r="G411">
        <v>105.25</v>
      </c>
      <c r="H411">
        <v>56.75</v>
      </c>
      <c r="I411" t="s">
        <v>103</v>
      </c>
      <c r="J411" t="s">
        <v>104</v>
      </c>
      <c r="K411" t="s">
        <v>509</v>
      </c>
      <c r="L411" t="s">
        <v>106</v>
      </c>
      <c r="M411" t="s">
        <v>3323</v>
      </c>
      <c r="N411">
        <v>120</v>
      </c>
      <c r="O411" t="s">
        <v>2262</v>
      </c>
      <c r="P411">
        <v>4</v>
      </c>
      <c r="Q411" t="s">
        <v>113</v>
      </c>
      <c r="R411" t="s">
        <v>3327</v>
      </c>
      <c r="S411">
        <v>38.799999999999997</v>
      </c>
      <c r="T411" t="s">
        <v>2266</v>
      </c>
      <c r="U411">
        <v>1192</v>
      </c>
      <c r="V411">
        <v>152</v>
      </c>
      <c r="W411">
        <v>362</v>
      </c>
      <c r="X411">
        <v>94</v>
      </c>
      <c r="Y411">
        <v>199</v>
      </c>
      <c r="Z411">
        <v>69</v>
      </c>
      <c r="AA411" t="s">
        <v>108</v>
      </c>
      <c r="AB411">
        <v>43</v>
      </c>
      <c r="AC411">
        <v>28</v>
      </c>
      <c r="AD411">
        <v>949.90700000000004</v>
      </c>
      <c r="AE411">
        <v>0.16666700000000001</v>
      </c>
      <c r="AF411">
        <v>0.369168</v>
      </c>
      <c r="AH411">
        <v>9.59</v>
      </c>
      <c r="AI411">
        <f t="shared" si="24"/>
        <v>2.1095394296896448E-2</v>
      </c>
      <c r="AJ411">
        <f t="shared" si="25"/>
        <v>0.14192288775645601</v>
      </c>
      <c r="AK411">
        <f t="shared" si="26"/>
        <v>1.4067201635783233E-2</v>
      </c>
      <c r="AL411">
        <f t="shared" si="27"/>
        <v>5.7589020169945826E-5</v>
      </c>
      <c r="AM411">
        <f>U411 - AVERAGEIFS('Placebo Males'!U:U, 'Placebo Males'!B:B, B411, 'Placebo Males'!P:P, P411)</f>
        <v>176.66666666666663</v>
      </c>
      <c r="AN411">
        <f>V411 - AVERAGEIFS('Placebo Males'!V:V, 'Placebo Males'!B:B, B411, 'Placebo Males'!P:P, P411)</f>
        <v>6.6666666666666572</v>
      </c>
      <c r="AO411">
        <f>W411 - AVERAGEIFS('Placebo Males'!W:W, 'Placebo Males'!B:B, B411, 'Placebo Males'!P:P, P411)</f>
        <v>-4.3333333333333144</v>
      </c>
      <c r="AP411">
        <f>X411 - AVERAGEIFS('Placebo Males'!X:X, 'Placebo Males'!B:B, B411, 'Placebo Males'!P:P, P411)</f>
        <v>-6</v>
      </c>
      <c r="AQ411">
        <f>Y411 - AVERAGEIFS('Placebo Males'!Y:Y, 'Placebo Males'!B:B, B411, 'Placebo Males'!P:P, P411)</f>
        <v>11</v>
      </c>
      <c r="AR411">
        <f>Z411 - AVERAGEIFS('Placebo Males'!Z:Z, 'Placebo Males'!B:B, B411, 'Placebo Males'!P:P, P411)</f>
        <v>-9.3333333333333286</v>
      </c>
      <c r="AS411">
        <f>AB411 - AVERAGEIFS('Placebo Males'!AB:AB, 'Placebo Males'!B:B, B411, 'Placebo Males'!P:P, P411)</f>
        <v>-4.6666666666666643</v>
      </c>
      <c r="AT411">
        <f>AC411 - AVERAGEIFS('Placebo Males'!AC:AC, 'Placebo Males'!B:B, B411, 'Placebo Males'!P:P, P411)</f>
        <v>-6.3333333333333357</v>
      </c>
      <c r="AU411">
        <f>AD411 - AVERAGEIFS('Placebo Males'!AD:AD, 'Placebo Males'!B:B, B411, 'Placebo Males'!P:P, P411)</f>
        <v>260.32466666666664</v>
      </c>
      <c r="AV411">
        <f>AE411 - AVERAGEIFS('Placebo Males'!AE:AE, 'Placebo Males'!B:B, B411, 'Placebo Males'!P:P, P411)</f>
        <v>-4.7773333333333334E-2</v>
      </c>
      <c r="AW411">
        <f>AF411 - AVERAGEIFS('Placebo Males'!AF:AF, 'Placebo Males'!B:B, B411, 'Placebo Males'!P:P, P411)</f>
        <v>-2.4891333333333321E-2</v>
      </c>
    </row>
    <row r="412" spans="1:49" x14ac:dyDescent="0.25">
      <c r="A412" t="s">
        <v>3733</v>
      </c>
      <c r="B412">
        <v>1020</v>
      </c>
      <c r="C412" t="s">
        <v>102</v>
      </c>
      <c r="D412">
        <v>20</v>
      </c>
      <c r="E412">
        <v>185</v>
      </c>
      <c r="F412">
        <v>61.6</v>
      </c>
      <c r="G412">
        <v>105.25</v>
      </c>
      <c r="H412">
        <v>56.75</v>
      </c>
      <c r="I412" t="s">
        <v>103</v>
      </c>
      <c r="J412" t="s">
        <v>104</v>
      </c>
      <c r="K412" t="s">
        <v>509</v>
      </c>
      <c r="L412" t="s">
        <v>106</v>
      </c>
      <c r="M412" t="s">
        <v>3323</v>
      </c>
      <c r="N412">
        <v>120</v>
      </c>
      <c r="O412" t="s">
        <v>2262</v>
      </c>
      <c r="P412">
        <v>4</v>
      </c>
      <c r="Q412" t="s">
        <v>113</v>
      </c>
      <c r="R412" t="s">
        <v>3327</v>
      </c>
      <c r="S412">
        <v>38.799999999999997</v>
      </c>
      <c r="T412" t="s">
        <v>2266</v>
      </c>
      <c r="U412">
        <v>1143</v>
      </c>
      <c r="V412">
        <v>155</v>
      </c>
      <c r="W412">
        <v>354</v>
      </c>
      <c r="X412">
        <v>93</v>
      </c>
      <c r="Y412">
        <v>193</v>
      </c>
      <c r="Z412">
        <v>68</v>
      </c>
      <c r="AA412" t="s">
        <v>108</v>
      </c>
      <c r="AB412">
        <v>40</v>
      </c>
      <c r="AC412">
        <v>30</v>
      </c>
      <c r="AD412">
        <v>951.74199999999996</v>
      </c>
      <c r="AE412">
        <v>0.14893600000000001</v>
      </c>
      <c r="AF412">
        <v>0.34841699999999998</v>
      </c>
      <c r="AH412">
        <v>9.59</v>
      </c>
      <c r="AI412">
        <f t="shared" si="24"/>
        <v>2.1095394296896448E-2</v>
      </c>
      <c r="AJ412">
        <f t="shared" si="25"/>
        <v>0.14192288775645601</v>
      </c>
      <c r="AK412">
        <f t="shared" si="26"/>
        <v>1.4067201635783233E-2</v>
      </c>
      <c r="AL412">
        <f t="shared" si="27"/>
        <v>5.7589020169945826E-5</v>
      </c>
      <c r="AM412">
        <f>U412 - AVERAGEIFS('Placebo Males'!U:U, 'Placebo Males'!B:B, B412, 'Placebo Males'!P:P, P412)</f>
        <v>127.66666666666663</v>
      </c>
      <c r="AN412">
        <f>V412 - AVERAGEIFS('Placebo Males'!V:V, 'Placebo Males'!B:B, B412, 'Placebo Males'!P:P, P412)</f>
        <v>9.6666666666666572</v>
      </c>
      <c r="AO412">
        <f>W412 - AVERAGEIFS('Placebo Males'!W:W, 'Placebo Males'!B:B, B412, 'Placebo Males'!P:P, P412)</f>
        <v>-12.333333333333314</v>
      </c>
      <c r="AP412">
        <f>X412 - AVERAGEIFS('Placebo Males'!X:X, 'Placebo Males'!B:B, B412, 'Placebo Males'!P:P, P412)</f>
        <v>-7</v>
      </c>
      <c r="AQ412">
        <f>Y412 - AVERAGEIFS('Placebo Males'!Y:Y, 'Placebo Males'!B:B, B412, 'Placebo Males'!P:P, P412)</f>
        <v>5</v>
      </c>
      <c r="AR412">
        <f>Z412 - AVERAGEIFS('Placebo Males'!Z:Z, 'Placebo Males'!B:B, B412, 'Placebo Males'!P:P, P412)</f>
        <v>-10.333333333333329</v>
      </c>
      <c r="AS412">
        <f>AB412 - AVERAGEIFS('Placebo Males'!AB:AB, 'Placebo Males'!B:B, B412, 'Placebo Males'!P:P, P412)</f>
        <v>-7.6666666666666643</v>
      </c>
      <c r="AT412">
        <f>AC412 - AVERAGEIFS('Placebo Males'!AC:AC, 'Placebo Males'!B:B, B412, 'Placebo Males'!P:P, P412)</f>
        <v>-4.3333333333333357</v>
      </c>
      <c r="AU412">
        <f>AD412 - AVERAGEIFS('Placebo Males'!AD:AD, 'Placebo Males'!B:B, B412, 'Placebo Males'!P:P, P412)</f>
        <v>262.15966666666657</v>
      </c>
      <c r="AV412">
        <f>AE412 - AVERAGEIFS('Placebo Males'!AE:AE, 'Placebo Males'!B:B, B412, 'Placebo Males'!P:P, P412)</f>
        <v>-6.5504333333333331E-2</v>
      </c>
      <c r="AW412">
        <f>AF412 - AVERAGEIFS('Placebo Males'!AF:AF, 'Placebo Males'!B:B, B412, 'Placebo Males'!P:P, P412)</f>
        <v>-4.564233333333334E-2</v>
      </c>
    </row>
    <row r="413" spans="1:49" x14ac:dyDescent="0.25">
      <c r="A413" t="s">
        <v>3734</v>
      </c>
      <c r="B413">
        <v>1020</v>
      </c>
      <c r="C413" t="s">
        <v>102</v>
      </c>
      <c r="D413">
        <v>20</v>
      </c>
      <c r="E413">
        <v>185</v>
      </c>
      <c r="F413">
        <v>61.6</v>
      </c>
      <c r="G413">
        <v>105.25</v>
      </c>
      <c r="H413">
        <v>56.75</v>
      </c>
      <c r="I413" t="s">
        <v>103</v>
      </c>
      <c r="J413" t="s">
        <v>104</v>
      </c>
      <c r="K413" t="s">
        <v>509</v>
      </c>
      <c r="L413" t="s">
        <v>106</v>
      </c>
      <c r="M413" t="s">
        <v>3323</v>
      </c>
      <c r="N413">
        <v>120</v>
      </c>
      <c r="O413" t="s">
        <v>2262</v>
      </c>
      <c r="P413">
        <v>4</v>
      </c>
      <c r="Q413" t="s">
        <v>113</v>
      </c>
      <c r="R413" t="s">
        <v>3327</v>
      </c>
      <c r="S413">
        <v>38.799999999999997</v>
      </c>
      <c r="T413" t="s">
        <v>2266</v>
      </c>
      <c r="U413">
        <v>1130</v>
      </c>
      <c r="V413">
        <v>145</v>
      </c>
      <c r="W413">
        <v>369</v>
      </c>
      <c r="X413">
        <v>99</v>
      </c>
      <c r="Y413">
        <v>198</v>
      </c>
      <c r="Z413">
        <v>72</v>
      </c>
      <c r="AA413" t="s">
        <v>108</v>
      </c>
      <c r="AB413">
        <v>45</v>
      </c>
      <c r="AC413">
        <v>28</v>
      </c>
      <c r="AD413">
        <v>921.96</v>
      </c>
      <c r="AE413">
        <v>0.170213</v>
      </c>
      <c r="AF413">
        <v>0.37032700000000002</v>
      </c>
      <c r="AH413">
        <v>9.59</v>
      </c>
      <c r="AI413">
        <f t="shared" si="24"/>
        <v>2.1095394296896448E-2</v>
      </c>
      <c r="AJ413">
        <f t="shared" si="25"/>
        <v>0.14192288775645601</v>
      </c>
      <c r="AK413">
        <f t="shared" si="26"/>
        <v>1.4067201635783233E-2</v>
      </c>
      <c r="AL413">
        <f t="shared" si="27"/>
        <v>5.7589020169945826E-5</v>
      </c>
      <c r="AM413">
        <f>U413 - AVERAGEIFS('Placebo Males'!U:U, 'Placebo Males'!B:B, B413, 'Placebo Males'!P:P, P413)</f>
        <v>114.66666666666663</v>
      </c>
      <c r="AN413">
        <f>V413 - AVERAGEIFS('Placebo Males'!V:V, 'Placebo Males'!B:B, B413, 'Placebo Males'!P:P, P413)</f>
        <v>-0.33333333333334281</v>
      </c>
      <c r="AO413">
        <f>W413 - AVERAGEIFS('Placebo Males'!W:W, 'Placebo Males'!B:B, B413, 'Placebo Males'!P:P, P413)</f>
        <v>2.6666666666666856</v>
      </c>
      <c r="AP413">
        <f>X413 - AVERAGEIFS('Placebo Males'!X:X, 'Placebo Males'!B:B, B413, 'Placebo Males'!P:P, P413)</f>
        <v>-1</v>
      </c>
      <c r="AQ413">
        <f>Y413 - AVERAGEIFS('Placebo Males'!Y:Y, 'Placebo Males'!B:B, B413, 'Placebo Males'!P:P, P413)</f>
        <v>10</v>
      </c>
      <c r="AR413">
        <f>Z413 - AVERAGEIFS('Placebo Males'!Z:Z, 'Placebo Males'!B:B, B413, 'Placebo Males'!P:P, P413)</f>
        <v>-6.3333333333333286</v>
      </c>
      <c r="AS413">
        <f>AB413 - AVERAGEIFS('Placebo Males'!AB:AB, 'Placebo Males'!B:B, B413, 'Placebo Males'!P:P, P413)</f>
        <v>-2.6666666666666643</v>
      </c>
      <c r="AT413">
        <f>AC413 - AVERAGEIFS('Placebo Males'!AC:AC, 'Placebo Males'!B:B, B413, 'Placebo Males'!P:P, P413)</f>
        <v>-6.3333333333333357</v>
      </c>
      <c r="AU413">
        <f>AD413 - AVERAGEIFS('Placebo Males'!AD:AD, 'Placebo Males'!B:B, B413, 'Placebo Males'!P:P, P413)</f>
        <v>232.37766666666664</v>
      </c>
      <c r="AV413">
        <f>AE413 - AVERAGEIFS('Placebo Males'!AE:AE, 'Placebo Males'!B:B, B413, 'Placebo Males'!P:P, P413)</f>
        <v>-4.4227333333333341E-2</v>
      </c>
      <c r="AW413">
        <f>AF413 - AVERAGEIFS('Placebo Males'!AF:AF, 'Placebo Males'!B:B, B413, 'Placebo Males'!P:P, P413)</f>
        <v>-2.37323333333333E-2</v>
      </c>
    </row>
    <row r="414" spans="1:49" x14ac:dyDescent="0.25">
      <c r="A414" t="s">
        <v>3735</v>
      </c>
      <c r="B414">
        <v>1020</v>
      </c>
      <c r="C414" t="s">
        <v>102</v>
      </c>
      <c r="D414">
        <v>20</v>
      </c>
      <c r="E414">
        <v>185</v>
      </c>
      <c r="F414">
        <v>61.6</v>
      </c>
      <c r="G414">
        <v>105.25</v>
      </c>
      <c r="H414">
        <v>56.75</v>
      </c>
      <c r="I414" t="s">
        <v>103</v>
      </c>
      <c r="J414" t="s">
        <v>104</v>
      </c>
      <c r="K414" t="s">
        <v>509</v>
      </c>
      <c r="L414" t="s">
        <v>106</v>
      </c>
      <c r="M414" t="s">
        <v>3323</v>
      </c>
      <c r="N414">
        <v>120</v>
      </c>
      <c r="O414" t="s">
        <v>2262</v>
      </c>
      <c r="P414">
        <v>5</v>
      </c>
      <c r="Q414" t="s">
        <v>113</v>
      </c>
      <c r="R414" t="s">
        <v>3327</v>
      </c>
      <c r="S414">
        <v>26.7</v>
      </c>
      <c r="T414" t="s">
        <v>2266</v>
      </c>
      <c r="U414">
        <v>1222</v>
      </c>
      <c r="V414">
        <v>143</v>
      </c>
      <c r="W414">
        <v>384</v>
      </c>
      <c r="X414">
        <v>99</v>
      </c>
      <c r="Y414">
        <v>212</v>
      </c>
      <c r="Z414">
        <v>73</v>
      </c>
      <c r="AA414" t="s">
        <v>108</v>
      </c>
      <c r="AB414">
        <v>46</v>
      </c>
      <c r="AC414">
        <v>30</v>
      </c>
      <c r="AD414">
        <v>983.24400000000003</v>
      </c>
      <c r="AE414">
        <v>0.16666700000000001</v>
      </c>
      <c r="AF414">
        <v>0.411132</v>
      </c>
      <c r="AH414">
        <v>9.2799999999999994</v>
      </c>
      <c r="AI414">
        <f t="shared" si="24"/>
        <v>2.0413478527132326E-2</v>
      </c>
      <c r="AJ414">
        <f t="shared" si="25"/>
        <v>0.13875161231604993</v>
      </c>
      <c r="AK414">
        <f t="shared" si="26"/>
        <v>1.3667307480313973E-2</v>
      </c>
      <c r="AL414">
        <f t="shared" si="27"/>
        <v>5.5126550761785964E-5</v>
      </c>
      <c r="AM414">
        <f>U414 - AVERAGEIFS('Placebo Males'!U:U, 'Placebo Males'!B:B, B414, 'Placebo Males'!P:P, P414)</f>
        <v>191.66666666666674</v>
      </c>
      <c r="AN414">
        <f>V414 - AVERAGEIFS('Placebo Males'!V:V, 'Placebo Males'!B:B, B414, 'Placebo Males'!P:P, P414)</f>
        <v>-0.66666666666665719</v>
      </c>
      <c r="AO414">
        <f>W414 - AVERAGEIFS('Placebo Males'!W:W, 'Placebo Males'!B:B, B414, 'Placebo Males'!P:P, P414)</f>
        <v>28.333333333333314</v>
      </c>
      <c r="AP414">
        <f>X414 - AVERAGEIFS('Placebo Males'!X:X, 'Placebo Males'!B:B, B414, 'Placebo Males'!P:P, P414)</f>
        <v>1.6666666666666714</v>
      </c>
      <c r="AQ414">
        <f>Y414 - AVERAGEIFS('Placebo Males'!Y:Y, 'Placebo Males'!B:B, B414, 'Placebo Males'!P:P, P414)</f>
        <v>26</v>
      </c>
      <c r="AR414">
        <f>Z414 - AVERAGEIFS('Placebo Males'!Z:Z, 'Placebo Males'!B:B, B414, 'Placebo Males'!P:P, P414)</f>
        <v>0.6666666666666714</v>
      </c>
      <c r="AS414">
        <f>AB414 - AVERAGEIFS('Placebo Males'!AB:AB, 'Placebo Males'!B:B, B414, 'Placebo Males'!P:P, P414)</f>
        <v>0</v>
      </c>
      <c r="AT414">
        <f>AC414 - AVERAGEIFS('Placebo Males'!AC:AC, 'Placebo Males'!B:B, B414, 'Placebo Males'!P:P, P414)</f>
        <v>1.6666666666666679</v>
      </c>
      <c r="AU414">
        <f>AD414 - AVERAGEIFS('Placebo Males'!AD:AD, 'Placebo Males'!B:B, B414, 'Placebo Males'!P:P, P414)</f>
        <v>206.28099999999995</v>
      </c>
      <c r="AV414">
        <f>AE414 - AVERAGEIFS('Placebo Males'!AE:AE, 'Placebo Males'!B:B, B414, 'Placebo Males'!P:P, P414)</f>
        <v>-2.3492666666666634E-2</v>
      </c>
      <c r="AW414">
        <f>AF414 - AVERAGEIFS('Placebo Males'!AF:AF, 'Placebo Males'!B:B, B414, 'Placebo Males'!P:P, P414)</f>
        <v>5.8818999999999955E-2</v>
      </c>
    </row>
    <row r="415" spans="1:49" x14ac:dyDescent="0.25">
      <c r="A415" t="s">
        <v>3736</v>
      </c>
      <c r="B415">
        <v>1020</v>
      </c>
      <c r="C415" t="s">
        <v>102</v>
      </c>
      <c r="D415">
        <v>20</v>
      </c>
      <c r="E415">
        <v>185</v>
      </c>
      <c r="F415">
        <v>61.6</v>
      </c>
      <c r="G415">
        <v>105.25</v>
      </c>
      <c r="H415">
        <v>56.75</v>
      </c>
      <c r="I415" t="s">
        <v>103</v>
      </c>
      <c r="J415" t="s">
        <v>104</v>
      </c>
      <c r="K415" t="s">
        <v>509</v>
      </c>
      <c r="L415" t="s">
        <v>106</v>
      </c>
      <c r="M415" t="s">
        <v>3323</v>
      </c>
      <c r="N415">
        <v>120</v>
      </c>
      <c r="O415" t="s">
        <v>2262</v>
      </c>
      <c r="P415">
        <v>5</v>
      </c>
      <c r="Q415" t="s">
        <v>113</v>
      </c>
      <c r="R415" t="s">
        <v>3327</v>
      </c>
      <c r="S415">
        <v>26.7</v>
      </c>
      <c r="T415" t="s">
        <v>2266</v>
      </c>
      <c r="U415">
        <v>1249</v>
      </c>
      <c r="V415">
        <v>145</v>
      </c>
      <c r="W415">
        <v>380</v>
      </c>
      <c r="X415">
        <v>96</v>
      </c>
      <c r="Y415">
        <v>211</v>
      </c>
      <c r="Z415">
        <v>73</v>
      </c>
      <c r="AA415" t="s">
        <v>108</v>
      </c>
      <c r="AB415">
        <v>45</v>
      </c>
      <c r="AC415">
        <v>30</v>
      </c>
      <c r="AD415">
        <v>982.93399999999997</v>
      </c>
      <c r="AE415">
        <v>0.16666700000000001</v>
      </c>
      <c r="AF415">
        <v>0.39828000000000002</v>
      </c>
      <c r="AH415">
        <v>9.2799999999999994</v>
      </c>
      <c r="AI415">
        <f t="shared" si="24"/>
        <v>2.0413478527132326E-2</v>
      </c>
      <c r="AJ415">
        <f t="shared" si="25"/>
        <v>0.13875161231604993</v>
      </c>
      <c r="AK415">
        <f t="shared" si="26"/>
        <v>1.3667307480313973E-2</v>
      </c>
      <c r="AL415">
        <f t="shared" si="27"/>
        <v>5.5126550761785964E-5</v>
      </c>
      <c r="AM415">
        <f>U415 - AVERAGEIFS('Placebo Males'!U:U, 'Placebo Males'!B:B, B415, 'Placebo Males'!P:P, P415)</f>
        <v>218.66666666666674</v>
      </c>
      <c r="AN415">
        <f>V415 - AVERAGEIFS('Placebo Males'!V:V, 'Placebo Males'!B:B, B415, 'Placebo Males'!P:P, P415)</f>
        <v>1.3333333333333428</v>
      </c>
      <c r="AO415">
        <f>W415 - AVERAGEIFS('Placebo Males'!W:W, 'Placebo Males'!B:B, B415, 'Placebo Males'!P:P, P415)</f>
        <v>24.333333333333314</v>
      </c>
      <c r="AP415">
        <f>X415 - AVERAGEIFS('Placebo Males'!X:X, 'Placebo Males'!B:B, B415, 'Placebo Males'!P:P, P415)</f>
        <v>-1.3333333333333286</v>
      </c>
      <c r="AQ415">
        <f>Y415 - AVERAGEIFS('Placebo Males'!Y:Y, 'Placebo Males'!B:B, B415, 'Placebo Males'!P:P, P415)</f>
        <v>25</v>
      </c>
      <c r="AR415">
        <f>Z415 - AVERAGEIFS('Placebo Males'!Z:Z, 'Placebo Males'!B:B, B415, 'Placebo Males'!P:P, P415)</f>
        <v>0.6666666666666714</v>
      </c>
      <c r="AS415">
        <f>AB415 - AVERAGEIFS('Placebo Males'!AB:AB, 'Placebo Males'!B:B, B415, 'Placebo Males'!P:P, P415)</f>
        <v>-1</v>
      </c>
      <c r="AT415">
        <f>AC415 - AVERAGEIFS('Placebo Males'!AC:AC, 'Placebo Males'!B:B, B415, 'Placebo Males'!P:P, P415)</f>
        <v>1.6666666666666679</v>
      </c>
      <c r="AU415">
        <f>AD415 - AVERAGEIFS('Placebo Males'!AD:AD, 'Placebo Males'!B:B, B415, 'Placebo Males'!P:P, P415)</f>
        <v>205.97099999999989</v>
      </c>
      <c r="AV415">
        <f>AE415 - AVERAGEIFS('Placebo Males'!AE:AE, 'Placebo Males'!B:B, B415, 'Placebo Males'!P:P, P415)</f>
        <v>-2.3492666666666634E-2</v>
      </c>
      <c r="AW415">
        <f>AF415 - AVERAGEIFS('Placebo Males'!AF:AF, 'Placebo Males'!B:B, B415, 'Placebo Males'!P:P, P415)</f>
        <v>4.596699999999998E-2</v>
      </c>
    </row>
    <row r="416" spans="1:49" x14ac:dyDescent="0.25">
      <c r="A416" t="s">
        <v>3737</v>
      </c>
      <c r="B416">
        <v>1020</v>
      </c>
      <c r="C416" t="s">
        <v>102</v>
      </c>
      <c r="D416">
        <v>20</v>
      </c>
      <c r="E416">
        <v>185</v>
      </c>
      <c r="F416">
        <v>61.6</v>
      </c>
      <c r="G416">
        <v>105.25</v>
      </c>
      <c r="H416">
        <v>56.75</v>
      </c>
      <c r="I416" t="s">
        <v>103</v>
      </c>
      <c r="J416" t="s">
        <v>104</v>
      </c>
      <c r="K416" t="s">
        <v>509</v>
      </c>
      <c r="L416" t="s">
        <v>106</v>
      </c>
      <c r="M416" t="s">
        <v>3323</v>
      </c>
      <c r="N416">
        <v>120</v>
      </c>
      <c r="O416" t="s">
        <v>2262</v>
      </c>
      <c r="P416">
        <v>5</v>
      </c>
      <c r="Q416" t="s">
        <v>113</v>
      </c>
      <c r="R416" t="s">
        <v>3327</v>
      </c>
      <c r="S416">
        <v>26.7</v>
      </c>
      <c r="T416" t="s">
        <v>2266</v>
      </c>
      <c r="U416">
        <v>1198</v>
      </c>
      <c r="V416">
        <v>147</v>
      </c>
      <c r="W416">
        <v>380</v>
      </c>
      <c r="X416">
        <v>92</v>
      </c>
      <c r="Y416">
        <v>214</v>
      </c>
      <c r="Z416">
        <v>74</v>
      </c>
      <c r="AA416" t="s">
        <v>108</v>
      </c>
      <c r="AB416">
        <v>47</v>
      </c>
      <c r="AC416">
        <v>29</v>
      </c>
      <c r="AD416">
        <v>961.73299999999995</v>
      </c>
      <c r="AE416">
        <v>0.2</v>
      </c>
      <c r="AF416">
        <v>0.41380499999999998</v>
      </c>
      <c r="AH416">
        <v>9.2799999999999994</v>
      </c>
      <c r="AI416">
        <f t="shared" si="24"/>
        <v>2.0413478527132326E-2</v>
      </c>
      <c r="AJ416">
        <f t="shared" si="25"/>
        <v>0.13875161231604993</v>
      </c>
      <c r="AK416">
        <f t="shared" si="26"/>
        <v>1.3667307480313973E-2</v>
      </c>
      <c r="AL416">
        <f t="shared" si="27"/>
        <v>5.5126550761785964E-5</v>
      </c>
      <c r="AM416">
        <f>U416 - AVERAGEIFS('Placebo Males'!U:U, 'Placebo Males'!B:B, B416, 'Placebo Males'!P:P, P416)</f>
        <v>167.66666666666674</v>
      </c>
      <c r="AN416">
        <f>V416 - AVERAGEIFS('Placebo Males'!V:V, 'Placebo Males'!B:B, B416, 'Placebo Males'!P:P, P416)</f>
        <v>3.3333333333333428</v>
      </c>
      <c r="AO416">
        <f>W416 - AVERAGEIFS('Placebo Males'!W:W, 'Placebo Males'!B:B, B416, 'Placebo Males'!P:P, P416)</f>
        <v>24.333333333333314</v>
      </c>
      <c r="AP416">
        <f>X416 - AVERAGEIFS('Placebo Males'!X:X, 'Placebo Males'!B:B, B416, 'Placebo Males'!P:P, P416)</f>
        <v>-5.3333333333333286</v>
      </c>
      <c r="AQ416">
        <f>Y416 - AVERAGEIFS('Placebo Males'!Y:Y, 'Placebo Males'!B:B, B416, 'Placebo Males'!P:P, P416)</f>
        <v>28</v>
      </c>
      <c r="AR416">
        <f>Z416 - AVERAGEIFS('Placebo Males'!Z:Z, 'Placebo Males'!B:B, B416, 'Placebo Males'!P:P, P416)</f>
        <v>1.6666666666666714</v>
      </c>
      <c r="AS416">
        <f>AB416 - AVERAGEIFS('Placebo Males'!AB:AB, 'Placebo Males'!B:B, B416, 'Placebo Males'!P:P, P416)</f>
        <v>1</v>
      </c>
      <c r="AT416">
        <f>AC416 - AVERAGEIFS('Placebo Males'!AC:AC, 'Placebo Males'!B:B, B416, 'Placebo Males'!P:P, P416)</f>
        <v>0.66666666666666785</v>
      </c>
      <c r="AU416">
        <f>AD416 - AVERAGEIFS('Placebo Males'!AD:AD, 'Placebo Males'!B:B, B416, 'Placebo Males'!P:P, P416)</f>
        <v>184.76999999999987</v>
      </c>
      <c r="AV416">
        <f>AE416 - AVERAGEIFS('Placebo Males'!AE:AE, 'Placebo Males'!B:B, B416, 'Placebo Males'!P:P, P416)</f>
        <v>9.8403333333333676E-3</v>
      </c>
      <c r="AW416">
        <f>AF416 - AVERAGEIFS('Placebo Males'!AF:AF, 'Placebo Males'!B:B, B416, 'Placebo Males'!P:P, P416)</f>
        <v>6.1491999999999936E-2</v>
      </c>
    </row>
    <row r="417" spans="1:49" x14ac:dyDescent="0.25">
      <c r="A417" t="s">
        <v>3738</v>
      </c>
      <c r="B417">
        <v>1020</v>
      </c>
      <c r="C417" t="s">
        <v>102</v>
      </c>
      <c r="D417">
        <v>20</v>
      </c>
      <c r="E417">
        <v>185</v>
      </c>
      <c r="F417">
        <v>61.6</v>
      </c>
      <c r="G417">
        <v>105.25</v>
      </c>
      <c r="H417">
        <v>56.75</v>
      </c>
      <c r="I417" t="s">
        <v>103</v>
      </c>
      <c r="J417" t="s">
        <v>104</v>
      </c>
      <c r="K417" t="s">
        <v>509</v>
      </c>
      <c r="L417" t="s">
        <v>106</v>
      </c>
      <c r="M417" t="s">
        <v>3323</v>
      </c>
      <c r="N417">
        <v>120</v>
      </c>
      <c r="O417" t="s">
        <v>2262</v>
      </c>
      <c r="P417">
        <v>6</v>
      </c>
      <c r="Q417" t="s">
        <v>113</v>
      </c>
      <c r="R417" t="s">
        <v>3327</v>
      </c>
      <c r="S417">
        <v>18.600000000000001</v>
      </c>
      <c r="T417" t="s">
        <v>2266</v>
      </c>
      <c r="U417">
        <v>937</v>
      </c>
      <c r="V417">
        <v>136</v>
      </c>
      <c r="W417">
        <v>336</v>
      </c>
      <c r="X417">
        <v>94</v>
      </c>
      <c r="Y417">
        <v>162</v>
      </c>
      <c r="Z417">
        <v>80</v>
      </c>
      <c r="AA417" t="s">
        <v>108</v>
      </c>
      <c r="AB417">
        <v>44</v>
      </c>
      <c r="AC417">
        <v>31</v>
      </c>
      <c r="AD417">
        <v>699.01199999999994</v>
      </c>
      <c r="AE417">
        <v>0.10204100000000001</v>
      </c>
      <c r="AF417">
        <v>0.31714700000000001</v>
      </c>
      <c r="AH417">
        <v>9.1300000000000008</v>
      </c>
      <c r="AI417">
        <f t="shared" si="24"/>
        <v>2.008351928369808E-2</v>
      </c>
      <c r="AJ417">
        <f t="shared" si="25"/>
        <v>0.1372010582938884</v>
      </c>
      <c r="AK417">
        <f t="shared" si="26"/>
        <v>1.3473168205405894E-2</v>
      </c>
      <c r="AL417">
        <f t="shared" si="27"/>
        <v>5.3944684671569654E-5</v>
      </c>
      <c r="AM417">
        <f>U417 - AVERAGEIFS('Placebo Males'!U:U, 'Placebo Males'!B:B, B417, 'Placebo Males'!P:P, P417)</f>
        <v>16</v>
      </c>
      <c r="AN417">
        <f>V417 - AVERAGEIFS('Placebo Males'!V:V, 'Placebo Males'!B:B, B417, 'Placebo Males'!P:P, P417)</f>
        <v>-9.6666666666666572</v>
      </c>
      <c r="AO417">
        <f>W417 - AVERAGEIFS('Placebo Males'!W:W, 'Placebo Males'!B:B, B417, 'Placebo Males'!P:P, P417)</f>
        <v>-16</v>
      </c>
      <c r="AP417">
        <f>X417 - AVERAGEIFS('Placebo Males'!X:X, 'Placebo Males'!B:B, B417, 'Placebo Males'!P:P, P417)</f>
        <v>-7.6666666666666714</v>
      </c>
      <c r="AQ417">
        <f>Y417 - AVERAGEIFS('Placebo Males'!Y:Y, 'Placebo Males'!B:B, B417, 'Placebo Males'!P:P, P417)</f>
        <v>-15.333333333333343</v>
      </c>
      <c r="AR417">
        <f>Z417 - AVERAGEIFS('Placebo Males'!Z:Z, 'Placebo Males'!B:B, B417, 'Placebo Males'!P:P, P417)</f>
        <v>7</v>
      </c>
      <c r="AS417">
        <f>AB417 - AVERAGEIFS('Placebo Males'!AB:AB, 'Placebo Males'!B:B, B417, 'Placebo Males'!P:P, P417)</f>
        <v>-2.3333333333333357</v>
      </c>
      <c r="AT417">
        <f>AC417 - AVERAGEIFS('Placebo Males'!AC:AC, 'Placebo Males'!B:B, B417, 'Placebo Males'!P:P, P417)</f>
        <v>3.3333333333333321</v>
      </c>
      <c r="AU417">
        <f>AD417 - AVERAGEIFS('Placebo Males'!AD:AD, 'Placebo Males'!B:B, B417, 'Placebo Males'!P:P, P417)</f>
        <v>-21.396000000000072</v>
      </c>
      <c r="AV417">
        <f>AE417 - AVERAGEIFS('Placebo Males'!AE:AE, 'Placebo Males'!B:B, B417, 'Placebo Males'!P:P, P417)</f>
        <v>-4.0877333333333335E-2</v>
      </c>
      <c r="AW417">
        <f>AF417 - AVERAGEIFS('Placebo Males'!AF:AF, 'Placebo Males'!B:B, B417, 'Placebo Males'!P:P, P417)</f>
        <v>-1.9164999999999988E-2</v>
      </c>
    </row>
    <row r="418" spans="1:49" x14ac:dyDescent="0.25">
      <c r="A418" t="s">
        <v>3739</v>
      </c>
      <c r="B418">
        <v>1020</v>
      </c>
      <c r="C418" t="s">
        <v>102</v>
      </c>
      <c r="D418">
        <v>20</v>
      </c>
      <c r="E418">
        <v>185</v>
      </c>
      <c r="F418">
        <v>61.6</v>
      </c>
      <c r="G418">
        <v>105.25</v>
      </c>
      <c r="H418">
        <v>56.75</v>
      </c>
      <c r="I418" t="s">
        <v>103</v>
      </c>
      <c r="J418" t="s">
        <v>104</v>
      </c>
      <c r="K418" t="s">
        <v>509</v>
      </c>
      <c r="L418" t="s">
        <v>106</v>
      </c>
      <c r="M418" t="s">
        <v>3323</v>
      </c>
      <c r="N418">
        <v>120</v>
      </c>
      <c r="O418" t="s">
        <v>2262</v>
      </c>
      <c r="P418">
        <v>6</v>
      </c>
      <c r="Q418" t="s">
        <v>113</v>
      </c>
      <c r="R418" t="s">
        <v>3327</v>
      </c>
      <c r="S418">
        <v>18.600000000000001</v>
      </c>
      <c r="T418" t="s">
        <v>2266</v>
      </c>
      <c r="U418">
        <v>969</v>
      </c>
      <c r="V418">
        <v>131</v>
      </c>
      <c r="W418">
        <v>361</v>
      </c>
      <c r="X418">
        <v>100</v>
      </c>
      <c r="Y418">
        <v>185</v>
      </c>
      <c r="Z418">
        <v>76</v>
      </c>
      <c r="AA418" t="s">
        <v>108</v>
      </c>
      <c r="AB418">
        <v>49</v>
      </c>
      <c r="AC418">
        <v>30</v>
      </c>
      <c r="AD418">
        <v>761.03800000000001</v>
      </c>
      <c r="AE418">
        <v>0.170213</v>
      </c>
      <c r="AF418">
        <v>0.35820200000000002</v>
      </c>
      <c r="AH418">
        <v>9.1300000000000008</v>
      </c>
      <c r="AI418">
        <f t="shared" si="24"/>
        <v>2.008351928369808E-2</v>
      </c>
      <c r="AJ418">
        <f t="shared" si="25"/>
        <v>0.1372010582938884</v>
      </c>
      <c r="AK418">
        <f t="shared" si="26"/>
        <v>1.3473168205405894E-2</v>
      </c>
      <c r="AL418">
        <f t="shared" si="27"/>
        <v>5.3944684671569654E-5</v>
      </c>
      <c r="AM418">
        <f>U418 - AVERAGEIFS('Placebo Males'!U:U, 'Placebo Males'!B:B, B418, 'Placebo Males'!P:P, P418)</f>
        <v>48</v>
      </c>
      <c r="AN418">
        <f>V418 - AVERAGEIFS('Placebo Males'!V:V, 'Placebo Males'!B:B, B418, 'Placebo Males'!P:P, P418)</f>
        <v>-14.666666666666657</v>
      </c>
      <c r="AO418">
        <f>W418 - AVERAGEIFS('Placebo Males'!W:W, 'Placebo Males'!B:B, B418, 'Placebo Males'!P:P, P418)</f>
        <v>9</v>
      </c>
      <c r="AP418">
        <f>X418 - AVERAGEIFS('Placebo Males'!X:X, 'Placebo Males'!B:B, B418, 'Placebo Males'!P:P, P418)</f>
        <v>-1.6666666666666714</v>
      </c>
      <c r="AQ418">
        <f>Y418 - AVERAGEIFS('Placebo Males'!Y:Y, 'Placebo Males'!B:B, B418, 'Placebo Males'!P:P, P418)</f>
        <v>7.6666666666666572</v>
      </c>
      <c r="AR418">
        <f>Z418 - AVERAGEIFS('Placebo Males'!Z:Z, 'Placebo Males'!B:B, B418, 'Placebo Males'!P:P, P418)</f>
        <v>3</v>
      </c>
      <c r="AS418">
        <f>AB418 - AVERAGEIFS('Placebo Males'!AB:AB, 'Placebo Males'!B:B, B418, 'Placebo Males'!P:P, P418)</f>
        <v>2.6666666666666643</v>
      </c>
      <c r="AT418">
        <f>AC418 - AVERAGEIFS('Placebo Males'!AC:AC, 'Placebo Males'!B:B, B418, 'Placebo Males'!P:P, P418)</f>
        <v>2.3333333333333321</v>
      </c>
      <c r="AU418">
        <f>AD418 - AVERAGEIFS('Placebo Males'!AD:AD, 'Placebo Males'!B:B, B418, 'Placebo Males'!P:P, P418)</f>
        <v>40.629999999999995</v>
      </c>
      <c r="AV418">
        <f>AE418 - AVERAGEIFS('Placebo Males'!AE:AE, 'Placebo Males'!B:B, B418, 'Placebo Males'!P:P, P418)</f>
        <v>2.7294666666666662E-2</v>
      </c>
      <c r="AW418">
        <f>AF418 - AVERAGEIFS('Placebo Males'!AF:AF, 'Placebo Males'!B:B, B418, 'Placebo Males'!P:P, P418)</f>
        <v>2.1890000000000021E-2</v>
      </c>
    </row>
    <row r="419" spans="1:49" x14ac:dyDescent="0.25">
      <c r="A419" t="s">
        <v>3740</v>
      </c>
      <c r="B419">
        <v>1020</v>
      </c>
      <c r="C419" t="s">
        <v>102</v>
      </c>
      <c r="D419">
        <v>20</v>
      </c>
      <c r="E419">
        <v>185</v>
      </c>
      <c r="F419">
        <v>61.6</v>
      </c>
      <c r="G419">
        <v>105.25</v>
      </c>
      <c r="H419">
        <v>56.75</v>
      </c>
      <c r="I419" t="s">
        <v>103</v>
      </c>
      <c r="J419" t="s">
        <v>104</v>
      </c>
      <c r="K419" t="s">
        <v>509</v>
      </c>
      <c r="L419" t="s">
        <v>106</v>
      </c>
      <c r="M419" t="s">
        <v>3323</v>
      </c>
      <c r="N419">
        <v>120</v>
      </c>
      <c r="O419" t="s">
        <v>2262</v>
      </c>
      <c r="P419">
        <v>6</v>
      </c>
      <c r="Q419" t="s">
        <v>113</v>
      </c>
      <c r="R419" t="s">
        <v>3327</v>
      </c>
      <c r="S419">
        <v>18.600000000000001</v>
      </c>
      <c r="T419" t="s">
        <v>2266</v>
      </c>
      <c r="U419">
        <v>931</v>
      </c>
      <c r="V419">
        <v>133</v>
      </c>
      <c r="W419">
        <v>357</v>
      </c>
      <c r="X419">
        <v>100</v>
      </c>
      <c r="Y419">
        <v>181</v>
      </c>
      <c r="Z419">
        <v>76</v>
      </c>
      <c r="AA419" t="s">
        <v>108</v>
      </c>
      <c r="AB419">
        <v>44</v>
      </c>
      <c r="AC419">
        <v>34</v>
      </c>
      <c r="AD419">
        <v>761.16099999999994</v>
      </c>
      <c r="AE419">
        <v>0.16666700000000001</v>
      </c>
      <c r="AF419">
        <v>0.34967700000000002</v>
      </c>
      <c r="AH419">
        <v>9.1300000000000008</v>
      </c>
      <c r="AI419">
        <f t="shared" si="24"/>
        <v>2.008351928369808E-2</v>
      </c>
      <c r="AJ419">
        <f t="shared" si="25"/>
        <v>0.1372010582938884</v>
      </c>
      <c r="AK419">
        <f t="shared" si="26"/>
        <v>1.3473168205405894E-2</v>
      </c>
      <c r="AL419">
        <f t="shared" si="27"/>
        <v>5.3944684671569654E-5</v>
      </c>
      <c r="AM419">
        <f>U419 - AVERAGEIFS('Placebo Males'!U:U, 'Placebo Males'!B:B, B419, 'Placebo Males'!P:P, P419)</f>
        <v>10</v>
      </c>
      <c r="AN419">
        <f>V419 - AVERAGEIFS('Placebo Males'!V:V, 'Placebo Males'!B:B, B419, 'Placebo Males'!P:P, P419)</f>
        <v>-12.666666666666657</v>
      </c>
      <c r="AO419">
        <f>W419 - AVERAGEIFS('Placebo Males'!W:W, 'Placebo Males'!B:B, B419, 'Placebo Males'!P:P, P419)</f>
        <v>5</v>
      </c>
      <c r="AP419">
        <f>X419 - AVERAGEIFS('Placebo Males'!X:X, 'Placebo Males'!B:B, B419, 'Placebo Males'!P:P, P419)</f>
        <v>-1.6666666666666714</v>
      </c>
      <c r="AQ419">
        <f>Y419 - AVERAGEIFS('Placebo Males'!Y:Y, 'Placebo Males'!B:B, B419, 'Placebo Males'!P:P, P419)</f>
        <v>3.6666666666666572</v>
      </c>
      <c r="AR419">
        <f>Z419 - AVERAGEIFS('Placebo Males'!Z:Z, 'Placebo Males'!B:B, B419, 'Placebo Males'!P:P, P419)</f>
        <v>3</v>
      </c>
      <c r="AS419">
        <f>AB419 - AVERAGEIFS('Placebo Males'!AB:AB, 'Placebo Males'!B:B, B419, 'Placebo Males'!P:P, P419)</f>
        <v>-2.3333333333333357</v>
      </c>
      <c r="AT419">
        <f>AC419 - AVERAGEIFS('Placebo Males'!AC:AC, 'Placebo Males'!B:B, B419, 'Placebo Males'!P:P, P419)</f>
        <v>6.3333333333333321</v>
      </c>
      <c r="AU419">
        <f>AD419 - AVERAGEIFS('Placebo Males'!AD:AD, 'Placebo Males'!B:B, B419, 'Placebo Males'!P:P, P419)</f>
        <v>40.752999999999929</v>
      </c>
      <c r="AV419">
        <f>AE419 - AVERAGEIFS('Placebo Males'!AE:AE, 'Placebo Males'!B:B, B419, 'Placebo Males'!P:P, P419)</f>
        <v>2.3748666666666668E-2</v>
      </c>
      <c r="AW419">
        <f>AF419 - AVERAGEIFS('Placebo Males'!AF:AF, 'Placebo Males'!B:B, B419, 'Placebo Males'!P:P, P419)</f>
        <v>1.3365000000000016E-2</v>
      </c>
    </row>
    <row r="420" spans="1:49" x14ac:dyDescent="0.25">
      <c r="A420" s="1" t="s">
        <v>3741</v>
      </c>
      <c r="B420">
        <v>1020</v>
      </c>
      <c r="C420" t="s">
        <v>102</v>
      </c>
      <c r="D420">
        <v>20</v>
      </c>
      <c r="E420">
        <v>185</v>
      </c>
      <c r="F420">
        <v>61.6</v>
      </c>
      <c r="G420">
        <v>105.25</v>
      </c>
      <c r="H420">
        <v>56.75</v>
      </c>
      <c r="I420" t="s">
        <v>103</v>
      </c>
      <c r="J420" t="s">
        <v>104</v>
      </c>
      <c r="K420" t="s">
        <v>509</v>
      </c>
      <c r="L420" t="s">
        <v>106</v>
      </c>
      <c r="M420" t="s">
        <v>3323</v>
      </c>
      <c r="N420">
        <v>120</v>
      </c>
      <c r="O420" t="s">
        <v>2262</v>
      </c>
      <c r="P420">
        <v>7</v>
      </c>
      <c r="Q420" t="s">
        <v>113</v>
      </c>
      <c r="R420" t="s">
        <v>3327</v>
      </c>
      <c r="S420">
        <v>16.899999999999999</v>
      </c>
      <c r="T420" t="s">
        <v>2266</v>
      </c>
      <c r="U420">
        <v>987</v>
      </c>
      <c r="V420">
        <v>142</v>
      </c>
      <c r="W420">
        <v>361</v>
      </c>
      <c r="X420">
        <v>98</v>
      </c>
      <c r="Y420">
        <v>186</v>
      </c>
      <c r="Z420">
        <v>77</v>
      </c>
      <c r="AA420" t="s">
        <v>108</v>
      </c>
      <c r="AB420">
        <v>46</v>
      </c>
      <c r="AC420">
        <v>34</v>
      </c>
      <c r="AD420">
        <v>754.56200000000001</v>
      </c>
      <c r="AE420">
        <v>0.14285700000000001</v>
      </c>
      <c r="AF420">
        <v>0.363755</v>
      </c>
      <c r="AH420">
        <v>9.0500000000000007</v>
      </c>
      <c r="AI420">
        <f t="shared" si="24"/>
        <v>1.9907541020533149E-2</v>
      </c>
      <c r="AJ420">
        <f t="shared" si="25"/>
        <v>0.13636972297372563</v>
      </c>
      <c r="AK420">
        <f t="shared" si="26"/>
        <v>1.3369452760429001E-2</v>
      </c>
      <c r="AL420">
        <f t="shared" si="27"/>
        <v>5.3316963511962356E-5</v>
      </c>
      <c r="AM420">
        <f>U420 - AVERAGEIFS('Placebo Males'!U:U, 'Placebo Males'!B:B, B420, 'Placebo Males'!P:P, P420)</f>
        <v>148.33333333333337</v>
      </c>
      <c r="AN420">
        <f>V420 - AVERAGEIFS('Placebo Males'!V:V, 'Placebo Males'!B:B, B420, 'Placebo Males'!P:P, P420)</f>
        <v>-4.6666666666666572</v>
      </c>
      <c r="AO420">
        <f>W420 - AVERAGEIFS('Placebo Males'!W:W, 'Placebo Males'!B:B, B420, 'Placebo Males'!P:P, P420)</f>
        <v>27</v>
      </c>
      <c r="AP420">
        <f>X420 - AVERAGEIFS('Placebo Males'!X:X, 'Placebo Males'!B:B, B420, 'Placebo Males'!P:P, P420)</f>
        <v>1.6666666666666714</v>
      </c>
      <c r="AQ420">
        <f>Y420 - AVERAGEIFS('Placebo Males'!Y:Y, 'Placebo Males'!B:B, B420, 'Placebo Males'!P:P, P420)</f>
        <v>10.333333333333343</v>
      </c>
      <c r="AR420">
        <f>Z420 - AVERAGEIFS('Placebo Males'!Z:Z, 'Placebo Males'!B:B, B420, 'Placebo Males'!P:P, P420)</f>
        <v>15</v>
      </c>
      <c r="AS420">
        <f>AB420 - AVERAGEIFS('Placebo Males'!AB:AB, 'Placebo Males'!B:B, B420, 'Placebo Males'!P:P, P420)</f>
        <v>8</v>
      </c>
      <c r="AT420">
        <f>AC420 - AVERAGEIFS('Placebo Males'!AC:AC, 'Placebo Males'!B:B, B420, 'Placebo Males'!P:P, P420)</f>
        <v>9.6666666666666679</v>
      </c>
      <c r="AU420">
        <f>AD420 - AVERAGEIFS('Placebo Males'!AD:AD, 'Placebo Males'!B:B, B420, 'Placebo Males'!P:P, P420)</f>
        <v>-109.26999999999998</v>
      </c>
      <c r="AV420">
        <f>AE420 - AVERAGEIFS('Placebo Males'!AE:AE, 'Placebo Males'!B:B, B420, 'Placebo Males'!P:P, P420)</f>
        <v>1.5547666666666682E-2</v>
      </c>
      <c r="AW420">
        <f>AF420 - AVERAGEIFS('Placebo Males'!AF:AF, 'Placebo Males'!B:B, B420, 'Placebo Males'!P:P, P420)</f>
        <v>9.2858999999999969E-2</v>
      </c>
    </row>
    <row r="421" spans="1:49" x14ac:dyDescent="0.25">
      <c r="A421" t="s">
        <v>3742</v>
      </c>
      <c r="B421">
        <v>1020</v>
      </c>
      <c r="C421" t="s">
        <v>102</v>
      </c>
      <c r="D421">
        <v>20</v>
      </c>
      <c r="E421">
        <v>185</v>
      </c>
      <c r="F421">
        <v>61.6</v>
      </c>
      <c r="G421">
        <v>105.25</v>
      </c>
      <c r="H421">
        <v>56.75</v>
      </c>
      <c r="I421" t="s">
        <v>103</v>
      </c>
      <c r="J421" t="s">
        <v>104</v>
      </c>
      <c r="K421" t="s">
        <v>509</v>
      </c>
      <c r="L421" t="s">
        <v>106</v>
      </c>
      <c r="M421" t="s">
        <v>3323</v>
      </c>
      <c r="N421">
        <v>120</v>
      </c>
      <c r="O421" t="s">
        <v>2262</v>
      </c>
      <c r="P421">
        <v>7</v>
      </c>
      <c r="Q421" t="s">
        <v>113</v>
      </c>
      <c r="R421" t="s">
        <v>3327</v>
      </c>
      <c r="S421">
        <v>16.899999999999999</v>
      </c>
      <c r="T421" t="s">
        <v>2266</v>
      </c>
      <c r="U421">
        <v>1035</v>
      </c>
      <c r="V421">
        <v>150</v>
      </c>
      <c r="W421">
        <v>359</v>
      </c>
      <c r="X421">
        <v>96</v>
      </c>
      <c r="Y421">
        <v>185</v>
      </c>
      <c r="Z421">
        <v>78</v>
      </c>
      <c r="AA421" t="s">
        <v>108</v>
      </c>
      <c r="AB421">
        <v>49</v>
      </c>
      <c r="AC421">
        <v>31</v>
      </c>
      <c r="AD421">
        <v>767.56299999999999</v>
      </c>
      <c r="AE421">
        <v>0.16666700000000001</v>
      </c>
      <c r="AF421">
        <v>0.37637500000000002</v>
      </c>
      <c r="AH421">
        <v>9.0500000000000007</v>
      </c>
      <c r="AI421">
        <f t="shared" si="24"/>
        <v>1.9907541020533149E-2</v>
      </c>
      <c r="AJ421">
        <f t="shared" si="25"/>
        <v>0.13636972297372563</v>
      </c>
      <c r="AK421">
        <f t="shared" si="26"/>
        <v>1.3369452760429001E-2</v>
      </c>
      <c r="AL421">
        <f t="shared" si="27"/>
        <v>5.3316963511962356E-5</v>
      </c>
      <c r="AM421">
        <f>U421 - AVERAGEIFS('Placebo Males'!U:U, 'Placebo Males'!B:B, B421, 'Placebo Males'!P:P, P421)</f>
        <v>196.33333333333337</v>
      </c>
      <c r="AN421">
        <f>V421 - AVERAGEIFS('Placebo Males'!V:V, 'Placebo Males'!B:B, B421, 'Placebo Males'!P:P, P421)</f>
        <v>3.3333333333333428</v>
      </c>
      <c r="AO421">
        <f>W421 - AVERAGEIFS('Placebo Males'!W:W, 'Placebo Males'!B:B, B421, 'Placebo Males'!P:P, P421)</f>
        <v>25</v>
      </c>
      <c r="AP421">
        <f>X421 - AVERAGEIFS('Placebo Males'!X:X, 'Placebo Males'!B:B, B421, 'Placebo Males'!P:P, P421)</f>
        <v>-0.3333333333333286</v>
      </c>
      <c r="AQ421">
        <f>Y421 - AVERAGEIFS('Placebo Males'!Y:Y, 'Placebo Males'!B:B, B421, 'Placebo Males'!P:P, P421)</f>
        <v>9.3333333333333428</v>
      </c>
      <c r="AR421">
        <f>Z421 - AVERAGEIFS('Placebo Males'!Z:Z, 'Placebo Males'!B:B, B421, 'Placebo Males'!P:P, P421)</f>
        <v>16</v>
      </c>
      <c r="AS421">
        <f>AB421 - AVERAGEIFS('Placebo Males'!AB:AB, 'Placebo Males'!B:B, B421, 'Placebo Males'!P:P, P421)</f>
        <v>11</v>
      </c>
      <c r="AT421">
        <f>AC421 - AVERAGEIFS('Placebo Males'!AC:AC, 'Placebo Males'!B:B, B421, 'Placebo Males'!P:P, P421)</f>
        <v>6.6666666666666679</v>
      </c>
      <c r="AU421">
        <f>AD421 - AVERAGEIFS('Placebo Males'!AD:AD, 'Placebo Males'!B:B, B421, 'Placebo Males'!P:P, P421)</f>
        <v>-96.269000000000005</v>
      </c>
      <c r="AV421">
        <f>AE421 - AVERAGEIFS('Placebo Males'!AE:AE, 'Placebo Males'!B:B, B421, 'Placebo Males'!P:P, P421)</f>
        <v>3.935766666666668E-2</v>
      </c>
      <c r="AW421">
        <f>AF421 - AVERAGEIFS('Placebo Males'!AF:AF, 'Placebo Males'!B:B, B421, 'Placebo Males'!P:P, P421)</f>
        <v>0.10547899999999999</v>
      </c>
    </row>
    <row r="422" spans="1:49" x14ac:dyDescent="0.25">
      <c r="A422" t="s">
        <v>3743</v>
      </c>
      <c r="B422">
        <v>1020</v>
      </c>
      <c r="C422" t="s">
        <v>102</v>
      </c>
      <c r="D422">
        <v>20</v>
      </c>
      <c r="E422">
        <v>185</v>
      </c>
      <c r="F422">
        <v>61.6</v>
      </c>
      <c r="G422">
        <v>105.25</v>
      </c>
      <c r="H422">
        <v>56.75</v>
      </c>
      <c r="I422" t="s">
        <v>103</v>
      </c>
      <c r="J422" t="s">
        <v>104</v>
      </c>
      <c r="K422" t="s">
        <v>509</v>
      </c>
      <c r="L422" t="s">
        <v>106</v>
      </c>
      <c r="M422" t="s">
        <v>3323</v>
      </c>
      <c r="N422">
        <v>120</v>
      </c>
      <c r="O422" t="s">
        <v>2262</v>
      </c>
      <c r="P422">
        <v>7</v>
      </c>
      <c r="Q422" t="s">
        <v>113</v>
      </c>
      <c r="R422" t="s">
        <v>3327</v>
      </c>
      <c r="S422">
        <v>16.899999999999999</v>
      </c>
      <c r="T422" t="s">
        <v>2266</v>
      </c>
      <c r="U422">
        <v>880</v>
      </c>
      <c r="V422">
        <v>151</v>
      </c>
      <c r="W422">
        <v>355</v>
      </c>
      <c r="X422">
        <v>98</v>
      </c>
      <c r="Y422">
        <v>180</v>
      </c>
      <c r="Z422">
        <v>77</v>
      </c>
      <c r="AA422" t="s">
        <v>108</v>
      </c>
      <c r="AB422">
        <v>50</v>
      </c>
      <c r="AC422">
        <v>30</v>
      </c>
      <c r="AD422">
        <v>705.76499999999999</v>
      </c>
      <c r="AE422">
        <v>0.1875</v>
      </c>
      <c r="AF422">
        <v>0.364846</v>
      </c>
      <c r="AH422">
        <v>9.0500000000000007</v>
      </c>
      <c r="AI422">
        <f t="shared" si="24"/>
        <v>1.9907541020533149E-2</v>
      </c>
      <c r="AJ422">
        <f t="shared" si="25"/>
        <v>0.13636972297372563</v>
      </c>
      <c r="AK422">
        <f t="shared" si="26"/>
        <v>1.3369452760429001E-2</v>
      </c>
      <c r="AL422">
        <f t="shared" si="27"/>
        <v>5.3316963511962356E-5</v>
      </c>
      <c r="AM422">
        <f>U422 - AVERAGEIFS('Placebo Males'!U:U, 'Placebo Males'!B:B, B422, 'Placebo Males'!P:P, P422)</f>
        <v>41.333333333333371</v>
      </c>
      <c r="AN422">
        <f>V422 - AVERAGEIFS('Placebo Males'!V:V, 'Placebo Males'!B:B, B422, 'Placebo Males'!P:P, P422)</f>
        <v>4.3333333333333428</v>
      </c>
      <c r="AO422">
        <f>W422 - AVERAGEIFS('Placebo Males'!W:W, 'Placebo Males'!B:B, B422, 'Placebo Males'!P:P, P422)</f>
        <v>21</v>
      </c>
      <c r="AP422">
        <f>X422 - AVERAGEIFS('Placebo Males'!X:X, 'Placebo Males'!B:B, B422, 'Placebo Males'!P:P, P422)</f>
        <v>1.6666666666666714</v>
      </c>
      <c r="AQ422">
        <f>Y422 - AVERAGEIFS('Placebo Males'!Y:Y, 'Placebo Males'!B:B, B422, 'Placebo Males'!P:P, P422)</f>
        <v>4.3333333333333428</v>
      </c>
      <c r="AR422">
        <f>Z422 - AVERAGEIFS('Placebo Males'!Z:Z, 'Placebo Males'!B:B, B422, 'Placebo Males'!P:P, P422)</f>
        <v>15</v>
      </c>
      <c r="AS422">
        <f>AB422 - AVERAGEIFS('Placebo Males'!AB:AB, 'Placebo Males'!B:B, B422, 'Placebo Males'!P:P, P422)</f>
        <v>12</v>
      </c>
      <c r="AT422">
        <f>AC422 - AVERAGEIFS('Placebo Males'!AC:AC, 'Placebo Males'!B:B, B422, 'Placebo Males'!P:P, P422)</f>
        <v>5.6666666666666679</v>
      </c>
      <c r="AU422">
        <f>AD422 - AVERAGEIFS('Placebo Males'!AD:AD, 'Placebo Males'!B:B, B422, 'Placebo Males'!P:P, P422)</f>
        <v>-158.06700000000001</v>
      </c>
      <c r="AV422">
        <f>AE422 - AVERAGEIFS('Placebo Males'!AE:AE, 'Placebo Males'!B:B, B422, 'Placebo Males'!P:P, P422)</f>
        <v>6.019066666666667E-2</v>
      </c>
      <c r="AW422">
        <f>AF422 - AVERAGEIFS('Placebo Males'!AF:AF, 'Placebo Males'!B:B, B422, 'Placebo Males'!P:P, P422)</f>
        <v>9.3949999999999978E-2</v>
      </c>
    </row>
    <row r="423" spans="1:49" x14ac:dyDescent="0.25">
      <c r="A423" t="s">
        <v>3744</v>
      </c>
      <c r="B423">
        <v>1020</v>
      </c>
      <c r="C423" t="s">
        <v>102</v>
      </c>
      <c r="D423">
        <v>20</v>
      </c>
      <c r="E423">
        <v>185</v>
      </c>
      <c r="F423">
        <v>61.6</v>
      </c>
      <c r="G423">
        <v>105.25</v>
      </c>
      <c r="H423">
        <v>56.75</v>
      </c>
      <c r="I423" t="s">
        <v>103</v>
      </c>
      <c r="J423" t="s">
        <v>104</v>
      </c>
      <c r="K423" t="s">
        <v>509</v>
      </c>
      <c r="L423" t="s">
        <v>106</v>
      </c>
      <c r="M423" t="s">
        <v>3323</v>
      </c>
      <c r="N423">
        <v>120</v>
      </c>
      <c r="O423" t="s">
        <v>2262</v>
      </c>
      <c r="P423">
        <v>8</v>
      </c>
      <c r="Q423" t="s">
        <v>113</v>
      </c>
      <c r="R423" t="s">
        <v>3327</v>
      </c>
      <c r="S423">
        <v>10.8</v>
      </c>
      <c r="T423" t="s">
        <v>2266</v>
      </c>
      <c r="U423">
        <v>1049</v>
      </c>
      <c r="V423">
        <v>143</v>
      </c>
      <c r="W423">
        <v>362</v>
      </c>
      <c r="X423">
        <v>94</v>
      </c>
      <c r="Y423">
        <v>194</v>
      </c>
      <c r="Z423">
        <v>74</v>
      </c>
      <c r="AA423" t="s">
        <v>108</v>
      </c>
      <c r="AB423">
        <v>48</v>
      </c>
      <c r="AC423">
        <v>29</v>
      </c>
      <c r="AD423">
        <v>842.84500000000003</v>
      </c>
      <c r="AE423">
        <v>0.14893600000000001</v>
      </c>
      <c r="AF423">
        <v>0.35914499999999999</v>
      </c>
      <c r="AH423">
        <v>8.3000000000000007</v>
      </c>
      <c r="AI423">
        <f t="shared" si="24"/>
        <v>1.825774480336189E-2</v>
      </c>
      <c r="AJ423">
        <f t="shared" si="25"/>
        <v>0.12842213909189237</v>
      </c>
      <c r="AK423">
        <f t="shared" si="26"/>
        <v>1.2391000624375259E-2</v>
      </c>
      <c r="AL423">
        <f t="shared" si="27"/>
        <v>4.752248878014953E-5</v>
      </c>
      <c r="AM423">
        <f>U423 - AVERAGEIFS('Placebo Males'!U:U, 'Placebo Males'!B:B, B423, 'Placebo Males'!P:P, P423)</f>
        <v>238.33333333333337</v>
      </c>
      <c r="AN423">
        <f>V423 - AVERAGEIFS('Placebo Males'!V:V, 'Placebo Males'!B:B, B423, 'Placebo Males'!P:P, P423)</f>
        <v>-0.66666666666665719</v>
      </c>
      <c r="AO423">
        <f>W423 - AVERAGEIFS('Placebo Males'!W:W, 'Placebo Males'!B:B, B423, 'Placebo Males'!P:P, P423)</f>
        <v>33</v>
      </c>
      <c r="AP423">
        <f>X423 - AVERAGEIFS('Placebo Males'!X:X, 'Placebo Males'!B:B, B423, 'Placebo Males'!P:P, P423)</f>
        <v>-3</v>
      </c>
      <c r="AQ423">
        <f>Y423 - AVERAGEIFS('Placebo Males'!Y:Y, 'Placebo Males'!B:B, B423, 'Placebo Males'!P:P, P423)</f>
        <v>29</v>
      </c>
      <c r="AR423">
        <f>Z423 - AVERAGEIFS('Placebo Males'!Z:Z, 'Placebo Males'!B:B, B423, 'Placebo Males'!P:P, P423)</f>
        <v>7</v>
      </c>
      <c r="AS423">
        <f>AB423 - AVERAGEIFS('Placebo Males'!AB:AB, 'Placebo Males'!B:B, B423, 'Placebo Males'!P:P, P423)</f>
        <v>5.3333333333333357</v>
      </c>
      <c r="AT423">
        <f>AC423 - AVERAGEIFS('Placebo Males'!AC:AC, 'Placebo Males'!B:B, B423, 'Placebo Males'!P:P, P423)</f>
        <v>2.3333333333333321</v>
      </c>
      <c r="AU423">
        <f>AD423 - AVERAGEIFS('Placebo Males'!AD:AD, 'Placebo Males'!B:B, B423, 'Placebo Males'!P:P, P423)</f>
        <v>141.51533333333339</v>
      </c>
      <c r="AV423">
        <f>AE423 - AVERAGEIFS('Placebo Males'!AE:AE, 'Placebo Males'!B:B, B423, 'Placebo Males'!P:P, P423)</f>
        <v>-7.5199999999999989E-3</v>
      </c>
      <c r="AW423">
        <f>AF423 - AVERAGEIFS('Placebo Males'!AF:AF, 'Placebo Males'!B:B, B423, 'Placebo Males'!P:P, P423)</f>
        <v>4.4127666666666676E-2</v>
      </c>
    </row>
    <row r="424" spans="1:49" x14ac:dyDescent="0.25">
      <c r="A424" t="s">
        <v>3745</v>
      </c>
      <c r="B424">
        <v>1020</v>
      </c>
      <c r="C424" t="s">
        <v>102</v>
      </c>
      <c r="D424">
        <v>20</v>
      </c>
      <c r="E424">
        <v>185</v>
      </c>
      <c r="F424">
        <v>61.6</v>
      </c>
      <c r="G424">
        <v>105.25</v>
      </c>
      <c r="H424">
        <v>56.75</v>
      </c>
      <c r="I424" t="s">
        <v>103</v>
      </c>
      <c r="J424" t="s">
        <v>104</v>
      </c>
      <c r="K424" t="s">
        <v>509</v>
      </c>
      <c r="L424" t="s">
        <v>106</v>
      </c>
      <c r="M424" t="s">
        <v>3323</v>
      </c>
      <c r="N424">
        <v>120</v>
      </c>
      <c r="O424" t="s">
        <v>2262</v>
      </c>
      <c r="P424">
        <v>8</v>
      </c>
      <c r="Q424" t="s">
        <v>113</v>
      </c>
      <c r="R424" t="s">
        <v>3327</v>
      </c>
      <c r="S424">
        <v>10.8</v>
      </c>
      <c r="T424" t="s">
        <v>2266</v>
      </c>
      <c r="U424">
        <v>1100</v>
      </c>
      <c r="V424">
        <v>144</v>
      </c>
      <c r="W424">
        <v>365</v>
      </c>
      <c r="X424">
        <v>101</v>
      </c>
      <c r="Y424">
        <v>189</v>
      </c>
      <c r="Z424">
        <v>75</v>
      </c>
      <c r="AA424" t="s">
        <v>108</v>
      </c>
      <c r="AB424">
        <v>46</v>
      </c>
      <c r="AC424">
        <v>30</v>
      </c>
      <c r="AD424">
        <v>847.86800000000005</v>
      </c>
      <c r="AE424">
        <v>0.155556</v>
      </c>
      <c r="AF424">
        <v>0.35952200000000001</v>
      </c>
      <c r="AH424">
        <v>8.3000000000000007</v>
      </c>
      <c r="AI424">
        <f t="shared" si="24"/>
        <v>1.825774480336189E-2</v>
      </c>
      <c r="AJ424">
        <f t="shared" si="25"/>
        <v>0.12842213909189237</v>
      </c>
      <c r="AK424">
        <f t="shared" si="26"/>
        <v>1.2391000624375259E-2</v>
      </c>
      <c r="AL424">
        <f t="shared" si="27"/>
        <v>4.752248878014953E-5</v>
      </c>
      <c r="AM424">
        <f>U424 - AVERAGEIFS('Placebo Males'!U:U, 'Placebo Males'!B:B, B424, 'Placebo Males'!P:P, P424)</f>
        <v>289.33333333333337</v>
      </c>
      <c r="AN424">
        <f>V424 - AVERAGEIFS('Placebo Males'!V:V, 'Placebo Males'!B:B, B424, 'Placebo Males'!P:P, P424)</f>
        <v>0.33333333333334281</v>
      </c>
      <c r="AO424">
        <f>W424 - AVERAGEIFS('Placebo Males'!W:W, 'Placebo Males'!B:B, B424, 'Placebo Males'!P:P, P424)</f>
        <v>36</v>
      </c>
      <c r="AP424">
        <f>X424 - AVERAGEIFS('Placebo Males'!X:X, 'Placebo Males'!B:B, B424, 'Placebo Males'!P:P, P424)</f>
        <v>4</v>
      </c>
      <c r="AQ424">
        <f>Y424 - AVERAGEIFS('Placebo Males'!Y:Y, 'Placebo Males'!B:B, B424, 'Placebo Males'!P:P, P424)</f>
        <v>24</v>
      </c>
      <c r="AR424">
        <f>Z424 - AVERAGEIFS('Placebo Males'!Z:Z, 'Placebo Males'!B:B, B424, 'Placebo Males'!P:P, P424)</f>
        <v>8</v>
      </c>
      <c r="AS424">
        <f>AB424 - AVERAGEIFS('Placebo Males'!AB:AB, 'Placebo Males'!B:B, B424, 'Placebo Males'!P:P, P424)</f>
        <v>3.3333333333333357</v>
      </c>
      <c r="AT424">
        <f>AC424 - AVERAGEIFS('Placebo Males'!AC:AC, 'Placebo Males'!B:B, B424, 'Placebo Males'!P:P, P424)</f>
        <v>3.3333333333333321</v>
      </c>
      <c r="AU424">
        <f>AD424 - AVERAGEIFS('Placebo Males'!AD:AD, 'Placebo Males'!B:B, B424, 'Placebo Males'!P:P, P424)</f>
        <v>146.53833333333341</v>
      </c>
      <c r="AV424">
        <f>AE424 - AVERAGEIFS('Placebo Males'!AE:AE, 'Placebo Males'!B:B, B424, 'Placebo Males'!P:P, P424)</f>
        <v>-9.000000000000119E-4</v>
      </c>
      <c r="AW424">
        <f>AF424 - AVERAGEIFS('Placebo Males'!AF:AF, 'Placebo Males'!B:B, B424, 'Placebo Males'!P:P, P424)</f>
        <v>4.4504666666666692E-2</v>
      </c>
    </row>
    <row r="425" spans="1:49" x14ac:dyDescent="0.25">
      <c r="A425" t="s">
        <v>3746</v>
      </c>
      <c r="B425">
        <v>1020</v>
      </c>
      <c r="C425" t="s">
        <v>102</v>
      </c>
      <c r="D425">
        <v>20</v>
      </c>
      <c r="E425">
        <v>185</v>
      </c>
      <c r="F425">
        <v>61.6</v>
      </c>
      <c r="G425">
        <v>105.25</v>
      </c>
      <c r="H425">
        <v>56.75</v>
      </c>
      <c r="I425" t="s">
        <v>103</v>
      </c>
      <c r="J425" t="s">
        <v>104</v>
      </c>
      <c r="K425" t="s">
        <v>509</v>
      </c>
      <c r="L425" t="s">
        <v>106</v>
      </c>
      <c r="M425" t="s">
        <v>3323</v>
      </c>
      <c r="N425">
        <v>120</v>
      </c>
      <c r="O425" t="s">
        <v>2262</v>
      </c>
      <c r="P425">
        <v>8</v>
      </c>
      <c r="Q425" t="s">
        <v>113</v>
      </c>
      <c r="R425" t="s">
        <v>3327</v>
      </c>
      <c r="S425">
        <v>10.8</v>
      </c>
      <c r="T425" t="s">
        <v>2266</v>
      </c>
      <c r="U425">
        <v>1040</v>
      </c>
      <c r="V425">
        <v>149</v>
      </c>
      <c r="W425">
        <v>363</v>
      </c>
      <c r="X425">
        <v>92</v>
      </c>
      <c r="Y425">
        <v>195</v>
      </c>
      <c r="Z425">
        <v>76</v>
      </c>
      <c r="AA425" t="s">
        <v>108</v>
      </c>
      <c r="AB425">
        <v>47</v>
      </c>
      <c r="AC425">
        <v>33</v>
      </c>
      <c r="AD425">
        <v>828.84500000000003</v>
      </c>
      <c r="AE425">
        <v>0.170213</v>
      </c>
      <c r="AF425">
        <v>0.36030699999999999</v>
      </c>
      <c r="AH425">
        <v>8.3000000000000007</v>
      </c>
      <c r="AI425">
        <f t="shared" si="24"/>
        <v>1.825774480336189E-2</v>
      </c>
      <c r="AJ425">
        <f t="shared" si="25"/>
        <v>0.12842213909189237</v>
      </c>
      <c r="AK425">
        <f t="shared" si="26"/>
        <v>1.2391000624375259E-2</v>
      </c>
      <c r="AL425">
        <f t="shared" si="27"/>
        <v>4.752248878014953E-5</v>
      </c>
      <c r="AM425">
        <f>U425 - AVERAGEIFS('Placebo Males'!U:U, 'Placebo Males'!B:B, B425, 'Placebo Males'!P:P, P425)</f>
        <v>229.33333333333337</v>
      </c>
      <c r="AN425">
        <f>V425 - AVERAGEIFS('Placebo Males'!V:V, 'Placebo Males'!B:B, B425, 'Placebo Males'!P:P, P425)</f>
        <v>5.3333333333333428</v>
      </c>
      <c r="AO425">
        <f>W425 - AVERAGEIFS('Placebo Males'!W:W, 'Placebo Males'!B:B, B425, 'Placebo Males'!P:P, P425)</f>
        <v>34</v>
      </c>
      <c r="AP425">
        <f>X425 - AVERAGEIFS('Placebo Males'!X:X, 'Placebo Males'!B:B, B425, 'Placebo Males'!P:P, P425)</f>
        <v>-5</v>
      </c>
      <c r="AQ425">
        <f>Y425 - AVERAGEIFS('Placebo Males'!Y:Y, 'Placebo Males'!B:B, B425, 'Placebo Males'!P:P, P425)</f>
        <v>30</v>
      </c>
      <c r="AR425">
        <f>Z425 - AVERAGEIFS('Placebo Males'!Z:Z, 'Placebo Males'!B:B, B425, 'Placebo Males'!P:P, P425)</f>
        <v>9</v>
      </c>
      <c r="AS425">
        <f>AB425 - AVERAGEIFS('Placebo Males'!AB:AB, 'Placebo Males'!B:B, B425, 'Placebo Males'!P:P, P425)</f>
        <v>4.3333333333333357</v>
      </c>
      <c r="AT425">
        <f>AC425 - AVERAGEIFS('Placebo Males'!AC:AC, 'Placebo Males'!B:B, B425, 'Placebo Males'!P:P, P425)</f>
        <v>6.3333333333333321</v>
      </c>
      <c r="AU425">
        <f>AD425 - AVERAGEIFS('Placebo Males'!AD:AD, 'Placebo Males'!B:B, B425, 'Placebo Males'!P:P, P425)</f>
        <v>127.51533333333339</v>
      </c>
      <c r="AV425">
        <f>AE425 - AVERAGEIFS('Placebo Males'!AE:AE, 'Placebo Males'!B:B, B425, 'Placebo Males'!P:P, P425)</f>
        <v>1.3756999999999991E-2</v>
      </c>
      <c r="AW425">
        <f>AF425 - AVERAGEIFS('Placebo Males'!AF:AF, 'Placebo Males'!B:B, B425, 'Placebo Males'!P:P, P425)</f>
        <v>4.5289666666666673E-2</v>
      </c>
    </row>
    <row r="426" spans="1:49" x14ac:dyDescent="0.25">
      <c r="A426" t="s">
        <v>3747</v>
      </c>
      <c r="B426">
        <v>1020</v>
      </c>
      <c r="C426" t="s">
        <v>102</v>
      </c>
      <c r="D426">
        <v>20</v>
      </c>
      <c r="E426">
        <v>185</v>
      </c>
      <c r="F426">
        <v>61.6</v>
      </c>
      <c r="G426">
        <v>105.25</v>
      </c>
      <c r="H426">
        <v>56.75</v>
      </c>
      <c r="I426" t="s">
        <v>103</v>
      </c>
      <c r="J426" t="s">
        <v>104</v>
      </c>
      <c r="K426" t="s">
        <v>509</v>
      </c>
      <c r="L426" t="s">
        <v>106</v>
      </c>
      <c r="M426" t="s">
        <v>3323</v>
      </c>
      <c r="N426">
        <v>120</v>
      </c>
      <c r="O426" t="s">
        <v>2262</v>
      </c>
      <c r="P426">
        <v>12</v>
      </c>
      <c r="Q426" t="s">
        <v>113</v>
      </c>
      <c r="R426" t="s">
        <v>3327</v>
      </c>
      <c r="S426">
        <v>6.03</v>
      </c>
      <c r="T426" t="s">
        <v>2266</v>
      </c>
      <c r="U426">
        <v>935</v>
      </c>
      <c r="V426">
        <v>121</v>
      </c>
      <c r="W426">
        <v>360</v>
      </c>
      <c r="X426">
        <v>96</v>
      </c>
      <c r="Y426">
        <v>194</v>
      </c>
      <c r="Z426">
        <v>70</v>
      </c>
      <c r="AA426" t="s">
        <v>108</v>
      </c>
      <c r="AB426">
        <v>45</v>
      </c>
      <c r="AC426">
        <v>28</v>
      </c>
      <c r="AD426">
        <v>821.50900000000001</v>
      </c>
      <c r="AE426">
        <v>0.18181800000000001</v>
      </c>
      <c r="AF426">
        <v>0.34651199999999999</v>
      </c>
      <c r="AH426">
        <v>7.98</v>
      </c>
      <c r="AI426">
        <f t="shared" si="24"/>
        <v>1.7553831750702156E-2</v>
      </c>
      <c r="AJ426">
        <f t="shared" si="25"/>
        <v>0.1249424870265855</v>
      </c>
      <c r="AK426">
        <f t="shared" si="26"/>
        <v>1.1970010683569621E-2</v>
      </c>
      <c r="AL426">
        <f t="shared" si="27"/>
        <v>4.5101419510085172E-5</v>
      </c>
      <c r="AM426">
        <f>U426 - AVERAGEIFS('Placebo Males'!U:U, 'Placebo Males'!B:B, B426, 'Placebo Males'!P:P, P426)</f>
        <v>-17.666666666666629</v>
      </c>
      <c r="AN426">
        <f>V426 - AVERAGEIFS('Placebo Males'!V:V, 'Placebo Males'!B:B, B426, 'Placebo Males'!P:P, P426)</f>
        <v>-9.3333333333333428</v>
      </c>
      <c r="AO426">
        <f>W426 - AVERAGEIFS('Placebo Males'!W:W, 'Placebo Males'!B:B, B426, 'Placebo Males'!P:P, P426)</f>
        <v>7</v>
      </c>
      <c r="AP426">
        <f>X426 - AVERAGEIFS('Placebo Males'!X:X, 'Placebo Males'!B:B, B426, 'Placebo Males'!P:P, P426)</f>
        <v>-0.6666666666666714</v>
      </c>
      <c r="AQ426">
        <f>Y426 - AVERAGEIFS('Placebo Males'!Y:Y, 'Placebo Males'!B:B, B426, 'Placebo Males'!P:P, P426)</f>
        <v>7</v>
      </c>
      <c r="AR426">
        <f>Z426 - AVERAGEIFS('Placebo Males'!Z:Z, 'Placebo Males'!B:B, B426, 'Placebo Males'!P:P, P426)</f>
        <v>0.6666666666666714</v>
      </c>
      <c r="AS426">
        <f>AB426 - AVERAGEIFS('Placebo Males'!AB:AB, 'Placebo Males'!B:B, B426, 'Placebo Males'!P:P, P426)</f>
        <v>1.3333333333333357</v>
      </c>
      <c r="AT426">
        <f>AC426 - AVERAGEIFS('Placebo Males'!AC:AC, 'Placebo Males'!B:B, B426, 'Placebo Males'!P:P, P426)</f>
        <v>2</v>
      </c>
      <c r="AU426">
        <f>AD426 - AVERAGEIFS('Placebo Males'!AD:AD, 'Placebo Males'!B:B, B426, 'Placebo Males'!P:P, P426)</f>
        <v>-13.319666666666649</v>
      </c>
      <c r="AV426">
        <f>AE426 - AVERAGEIFS('Placebo Males'!AE:AE, 'Placebo Males'!B:B, B426, 'Placebo Males'!P:P, P426)</f>
        <v>4.7563333333333346E-3</v>
      </c>
      <c r="AW426">
        <f>AF426 - AVERAGEIFS('Placebo Males'!AF:AF, 'Placebo Males'!B:B, B426, 'Placebo Males'!P:P, P426)</f>
        <v>1.2848000000000026E-2</v>
      </c>
    </row>
    <row r="427" spans="1:49" x14ac:dyDescent="0.25">
      <c r="A427" t="s">
        <v>3748</v>
      </c>
      <c r="B427">
        <v>1020</v>
      </c>
      <c r="C427" t="s">
        <v>102</v>
      </c>
      <c r="D427">
        <v>20</v>
      </c>
      <c r="E427">
        <v>185</v>
      </c>
      <c r="F427">
        <v>61.6</v>
      </c>
      <c r="G427">
        <v>105.25</v>
      </c>
      <c r="H427">
        <v>56.75</v>
      </c>
      <c r="I427" t="s">
        <v>103</v>
      </c>
      <c r="J427" t="s">
        <v>104</v>
      </c>
      <c r="K427" t="s">
        <v>509</v>
      </c>
      <c r="L427" t="s">
        <v>106</v>
      </c>
      <c r="M427" t="s">
        <v>3323</v>
      </c>
      <c r="N427">
        <v>120</v>
      </c>
      <c r="O427" t="s">
        <v>2262</v>
      </c>
      <c r="P427">
        <v>12</v>
      </c>
      <c r="Q427" t="s">
        <v>113</v>
      </c>
      <c r="R427" t="s">
        <v>3327</v>
      </c>
      <c r="S427">
        <v>6.03</v>
      </c>
      <c r="T427" t="s">
        <v>2266</v>
      </c>
      <c r="U427">
        <v>1006</v>
      </c>
      <c r="V427">
        <v>120</v>
      </c>
      <c r="W427">
        <v>358</v>
      </c>
      <c r="X427">
        <v>97</v>
      </c>
      <c r="Y427">
        <v>191</v>
      </c>
      <c r="Z427">
        <v>70</v>
      </c>
      <c r="AA427" t="s">
        <v>108</v>
      </c>
      <c r="AB427">
        <v>41</v>
      </c>
      <c r="AC427">
        <v>30</v>
      </c>
      <c r="AD427">
        <v>893.12900000000002</v>
      </c>
      <c r="AE427">
        <v>0.18181800000000001</v>
      </c>
      <c r="AF427">
        <v>0.35629899999999998</v>
      </c>
      <c r="AH427">
        <v>7.98</v>
      </c>
      <c r="AI427">
        <f t="shared" si="24"/>
        <v>1.7553831750702156E-2</v>
      </c>
      <c r="AJ427">
        <f t="shared" si="25"/>
        <v>0.1249424870265855</v>
      </c>
      <c r="AK427">
        <f t="shared" si="26"/>
        <v>1.1970010683569621E-2</v>
      </c>
      <c r="AL427">
        <f t="shared" si="27"/>
        <v>4.5101419510085172E-5</v>
      </c>
      <c r="AM427">
        <f>U427 - AVERAGEIFS('Placebo Males'!U:U, 'Placebo Males'!B:B, B427, 'Placebo Males'!P:P, P427)</f>
        <v>53.333333333333371</v>
      </c>
      <c r="AN427">
        <f>V427 - AVERAGEIFS('Placebo Males'!V:V, 'Placebo Males'!B:B, B427, 'Placebo Males'!P:P, P427)</f>
        <v>-10.333333333333343</v>
      </c>
      <c r="AO427">
        <f>W427 - AVERAGEIFS('Placebo Males'!W:W, 'Placebo Males'!B:B, B427, 'Placebo Males'!P:P, P427)</f>
        <v>5</v>
      </c>
      <c r="AP427">
        <f>X427 - AVERAGEIFS('Placebo Males'!X:X, 'Placebo Males'!B:B, B427, 'Placebo Males'!P:P, P427)</f>
        <v>0.3333333333333286</v>
      </c>
      <c r="AQ427">
        <f>Y427 - AVERAGEIFS('Placebo Males'!Y:Y, 'Placebo Males'!B:B, B427, 'Placebo Males'!P:P, P427)</f>
        <v>4</v>
      </c>
      <c r="AR427">
        <f>Z427 - AVERAGEIFS('Placebo Males'!Z:Z, 'Placebo Males'!B:B, B427, 'Placebo Males'!P:P, P427)</f>
        <v>0.6666666666666714</v>
      </c>
      <c r="AS427">
        <f>AB427 - AVERAGEIFS('Placebo Males'!AB:AB, 'Placebo Males'!B:B, B427, 'Placebo Males'!P:P, P427)</f>
        <v>-2.6666666666666643</v>
      </c>
      <c r="AT427">
        <f>AC427 - AVERAGEIFS('Placebo Males'!AC:AC, 'Placebo Males'!B:B, B427, 'Placebo Males'!P:P, P427)</f>
        <v>4</v>
      </c>
      <c r="AU427">
        <f>AD427 - AVERAGEIFS('Placebo Males'!AD:AD, 'Placebo Males'!B:B, B427, 'Placebo Males'!P:P, P427)</f>
        <v>58.300333333333356</v>
      </c>
      <c r="AV427">
        <f>AE427 - AVERAGEIFS('Placebo Males'!AE:AE, 'Placebo Males'!B:B, B427, 'Placebo Males'!P:P, P427)</f>
        <v>4.7563333333333346E-3</v>
      </c>
      <c r="AW427">
        <f>AF427 - AVERAGEIFS('Placebo Males'!AF:AF, 'Placebo Males'!B:B, B427, 'Placebo Males'!P:P, P427)</f>
        <v>2.2635000000000016E-2</v>
      </c>
    </row>
    <row r="428" spans="1:49" x14ac:dyDescent="0.25">
      <c r="A428" t="s">
        <v>3749</v>
      </c>
      <c r="B428">
        <v>1020</v>
      </c>
      <c r="C428" t="s">
        <v>102</v>
      </c>
      <c r="D428">
        <v>20</v>
      </c>
      <c r="E428">
        <v>185</v>
      </c>
      <c r="F428">
        <v>61.6</v>
      </c>
      <c r="G428">
        <v>105.25</v>
      </c>
      <c r="H428">
        <v>56.75</v>
      </c>
      <c r="I428" t="s">
        <v>103</v>
      </c>
      <c r="J428" t="s">
        <v>104</v>
      </c>
      <c r="K428" t="s">
        <v>509</v>
      </c>
      <c r="L428" t="s">
        <v>106</v>
      </c>
      <c r="M428" t="s">
        <v>3323</v>
      </c>
      <c r="N428">
        <v>120</v>
      </c>
      <c r="O428" t="s">
        <v>2262</v>
      </c>
      <c r="P428">
        <v>12</v>
      </c>
      <c r="Q428" t="s">
        <v>113</v>
      </c>
      <c r="R428" t="s">
        <v>3327</v>
      </c>
      <c r="S428">
        <v>6.03</v>
      </c>
      <c r="T428" t="s">
        <v>2266</v>
      </c>
      <c r="U428">
        <v>1083</v>
      </c>
      <c r="V428">
        <v>148</v>
      </c>
      <c r="W428">
        <v>360</v>
      </c>
      <c r="X428">
        <v>93</v>
      </c>
      <c r="Y428">
        <v>197</v>
      </c>
      <c r="Z428">
        <v>70</v>
      </c>
      <c r="AA428" t="s">
        <v>108</v>
      </c>
      <c r="AB428">
        <v>41</v>
      </c>
      <c r="AC428">
        <v>31</v>
      </c>
      <c r="AD428">
        <v>891.64099999999996</v>
      </c>
      <c r="AE428">
        <v>0.170213</v>
      </c>
      <c r="AF428">
        <v>0.36114400000000002</v>
      </c>
      <c r="AH428">
        <v>7.98</v>
      </c>
      <c r="AI428">
        <f t="shared" si="24"/>
        <v>1.7553831750702156E-2</v>
      </c>
      <c r="AJ428">
        <f t="shared" si="25"/>
        <v>0.1249424870265855</v>
      </c>
      <c r="AK428">
        <f t="shared" si="26"/>
        <v>1.1970010683569621E-2</v>
      </c>
      <c r="AL428">
        <f t="shared" si="27"/>
        <v>4.5101419510085172E-5</v>
      </c>
      <c r="AM428">
        <f>U428 - AVERAGEIFS('Placebo Males'!U:U, 'Placebo Males'!B:B, B428, 'Placebo Males'!P:P, P428)</f>
        <v>130.33333333333337</v>
      </c>
      <c r="AN428">
        <f>V428 - AVERAGEIFS('Placebo Males'!V:V, 'Placebo Males'!B:B, B428, 'Placebo Males'!P:P, P428)</f>
        <v>17.666666666666657</v>
      </c>
      <c r="AO428">
        <f>W428 - AVERAGEIFS('Placebo Males'!W:W, 'Placebo Males'!B:B, B428, 'Placebo Males'!P:P, P428)</f>
        <v>7</v>
      </c>
      <c r="AP428">
        <f>X428 - AVERAGEIFS('Placebo Males'!X:X, 'Placebo Males'!B:B, B428, 'Placebo Males'!P:P, P428)</f>
        <v>-3.6666666666666714</v>
      </c>
      <c r="AQ428">
        <f>Y428 - AVERAGEIFS('Placebo Males'!Y:Y, 'Placebo Males'!B:B, B428, 'Placebo Males'!P:P, P428)</f>
        <v>10</v>
      </c>
      <c r="AR428">
        <f>Z428 - AVERAGEIFS('Placebo Males'!Z:Z, 'Placebo Males'!B:B, B428, 'Placebo Males'!P:P, P428)</f>
        <v>0.6666666666666714</v>
      </c>
      <c r="AS428">
        <f>AB428 - AVERAGEIFS('Placebo Males'!AB:AB, 'Placebo Males'!B:B, B428, 'Placebo Males'!P:P, P428)</f>
        <v>-2.6666666666666643</v>
      </c>
      <c r="AT428">
        <f>AC428 - AVERAGEIFS('Placebo Males'!AC:AC, 'Placebo Males'!B:B, B428, 'Placebo Males'!P:P, P428)</f>
        <v>5</v>
      </c>
      <c r="AU428">
        <f>AD428 - AVERAGEIFS('Placebo Males'!AD:AD, 'Placebo Males'!B:B, B428, 'Placebo Males'!P:P, P428)</f>
        <v>56.812333333333299</v>
      </c>
      <c r="AV428">
        <f>AE428 - AVERAGEIFS('Placebo Males'!AE:AE, 'Placebo Males'!B:B, B428, 'Placebo Males'!P:P, P428)</f>
        <v>-6.8486666666666696E-3</v>
      </c>
      <c r="AW428">
        <f>AF428 - AVERAGEIFS('Placebo Males'!AF:AF, 'Placebo Males'!B:B, B428, 'Placebo Males'!P:P, P428)</f>
        <v>2.748000000000006E-2</v>
      </c>
    </row>
    <row r="429" spans="1:49" x14ac:dyDescent="0.25">
      <c r="A429" t="s">
        <v>3750</v>
      </c>
      <c r="B429">
        <v>1020</v>
      </c>
      <c r="C429" t="s">
        <v>102</v>
      </c>
      <c r="D429">
        <v>20</v>
      </c>
      <c r="E429">
        <v>185</v>
      </c>
      <c r="F429">
        <v>61.6</v>
      </c>
      <c r="G429">
        <v>105.25</v>
      </c>
      <c r="H429">
        <v>56.75</v>
      </c>
      <c r="I429" t="s">
        <v>103</v>
      </c>
      <c r="J429" t="s">
        <v>104</v>
      </c>
      <c r="K429" t="s">
        <v>509</v>
      </c>
      <c r="L429" t="s">
        <v>106</v>
      </c>
      <c r="M429" t="s">
        <v>3323</v>
      </c>
      <c r="N429">
        <v>120</v>
      </c>
      <c r="O429" t="s">
        <v>2262</v>
      </c>
      <c r="P429">
        <v>14</v>
      </c>
      <c r="Q429" t="s">
        <v>113</v>
      </c>
      <c r="R429" t="s">
        <v>3327</v>
      </c>
      <c r="S429">
        <v>4.74</v>
      </c>
      <c r="T429" t="s">
        <v>2266</v>
      </c>
      <c r="U429">
        <v>1087</v>
      </c>
      <c r="V429">
        <v>106</v>
      </c>
      <c r="W429">
        <v>367</v>
      </c>
      <c r="X429">
        <v>99</v>
      </c>
      <c r="Y429">
        <v>197</v>
      </c>
      <c r="Z429">
        <v>71</v>
      </c>
      <c r="AA429" t="s">
        <v>108</v>
      </c>
      <c r="AB429">
        <v>43</v>
      </c>
      <c r="AC429">
        <v>29</v>
      </c>
      <c r="AD429">
        <v>889.90300000000002</v>
      </c>
      <c r="AE429">
        <v>0.14893600000000001</v>
      </c>
      <c r="AF429">
        <v>0.38945099999999999</v>
      </c>
      <c r="AH429">
        <v>7.72</v>
      </c>
      <c r="AI429">
        <f t="shared" si="24"/>
        <v>1.698190239541612E-2</v>
      </c>
      <c r="AJ429">
        <f t="shared" si="25"/>
        <v>0.1220739534637002</v>
      </c>
      <c r="AK429">
        <f t="shared" si="26"/>
        <v>1.1626323567932806E-2</v>
      </c>
      <c r="AL429">
        <f t="shared" si="27"/>
        <v>4.3157692774964396E-5</v>
      </c>
      <c r="AM429">
        <f>U429 - AVERAGEIFS('Placebo Males'!U:U, 'Placebo Males'!B:B, B429, 'Placebo Males'!P:P, P429)</f>
        <v>147.33333333333337</v>
      </c>
      <c r="AN429">
        <f>V429 - AVERAGEIFS('Placebo Males'!V:V, 'Placebo Males'!B:B, B429, 'Placebo Males'!P:P, P429)</f>
        <v>-22</v>
      </c>
      <c r="AO429">
        <f>W429 - AVERAGEIFS('Placebo Males'!W:W, 'Placebo Males'!B:B, B429, 'Placebo Males'!P:P, P429)</f>
        <v>8.3333333333333144</v>
      </c>
      <c r="AP429">
        <f>X429 - AVERAGEIFS('Placebo Males'!X:X, 'Placebo Males'!B:B, B429, 'Placebo Males'!P:P, P429)</f>
        <v>1.3333333333333286</v>
      </c>
      <c r="AQ429">
        <f>Y429 - AVERAGEIFS('Placebo Males'!Y:Y, 'Placebo Males'!B:B, B429, 'Placebo Males'!P:P, P429)</f>
        <v>10.666666666666657</v>
      </c>
      <c r="AR429">
        <f>Z429 - AVERAGEIFS('Placebo Males'!Z:Z, 'Placebo Males'!B:B, B429, 'Placebo Males'!P:P, P429)</f>
        <v>-3.6666666666666714</v>
      </c>
      <c r="AS429">
        <f>AB429 - AVERAGEIFS('Placebo Males'!AB:AB, 'Placebo Males'!B:B, B429, 'Placebo Males'!P:P, P429)</f>
        <v>-3.6666666666666643</v>
      </c>
      <c r="AT429">
        <f>AC429 - AVERAGEIFS('Placebo Males'!AC:AC, 'Placebo Males'!B:B, B429, 'Placebo Males'!P:P, P429)</f>
        <v>-0.33333333333333215</v>
      </c>
      <c r="AU429">
        <f>AD429 - AVERAGEIFS('Placebo Males'!AD:AD, 'Placebo Males'!B:B, B429, 'Placebo Males'!P:P, P429)</f>
        <v>169.75633333333337</v>
      </c>
      <c r="AV429">
        <f>AE429 - AVERAGEIFS('Placebo Males'!AE:AE, 'Placebo Males'!B:B, B429, 'Placebo Males'!P:P, P429)</f>
        <v>-4.5575333333333329E-2</v>
      </c>
      <c r="AW429">
        <f>AF429 - AVERAGEIFS('Placebo Males'!AF:AF, 'Placebo Males'!B:B, B429, 'Placebo Males'!P:P, P429)</f>
        <v>2.4607999999999963E-2</v>
      </c>
    </row>
    <row r="430" spans="1:49" x14ac:dyDescent="0.25">
      <c r="A430" t="s">
        <v>3751</v>
      </c>
      <c r="B430">
        <v>1020</v>
      </c>
      <c r="C430" t="s">
        <v>102</v>
      </c>
      <c r="D430">
        <v>20</v>
      </c>
      <c r="E430">
        <v>185</v>
      </c>
      <c r="F430">
        <v>61.6</v>
      </c>
      <c r="G430">
        <v>105.25</v>
      </c>
      <c r="H430">
        <v>56.75</v>
      </c>
      <c r="I430" t="s">
        <v>103</v>
      </c>
      <c r="J430" t="s">
        <v>104</v>
      </c>
      <c r="K430" t="s">
        <v>509</v>
      </c>
      <c r="L430" t="s">
        <v>106</v>
      </c>
      <c r="M430" t="s">
        <v>3323</v>
      </c>
      <c r="N430">
        <v>120</v>
      </c>
      <c r="O430" t="s">
        <v>2262</v>
      </c>
      <c r="P430">
        <v>14</v>
      </c>
      <c r="Q430" t="s">
        <v>113</v>
      </c>
      <c r="R430" t="s">
        <v>3327</v>
      </c>
      <c r="S430">
        <v>4.74</v>
      </c>
      <c r="T430" t="s">
        <v>2266</v>
      </c>
      <c r="U430">
        <v>1191</v>
      </c>
      <c r="V430">
        <v>128</v>
      </c>
      <c r="W430">
        <v>372</v>
      </c>
      <c r="X430">
        <v>94</v>
      </c>
      <c r="Y430">
        <v>206</v>
      </c>
      <c r="Z430">
        <v>72</v>
      </c>
      <c r="AA430" t="s">
        <v>108</v>
      </c>
      <c r="AB430">
        <v>45</v>
      </c>
      <c r="AC430">
        <v>30</v>
      </c>
      <c r="AD430">
        <v>883.46900000000005</v>
      </c>
      <c r="AE430">
        <v>0.104167</v>
      </c>
      <c r="AF430">
        <v>0.377776</v>
      </c>
      <c r="AH430">
        <v>7.72</v>
      </c>
      <c r="AI430">
        <f t="shared" si="24"/>
        <v>1.698190239541612E-2</v>
      </c>
      <c r="AJ430">
        <f t="shared" si="25"/>
        <v>0.1220739534637002</v>
      </c>
      <c r="AK430">
        <f t="shared" si="26"/>
        <v>1.1626323567932806E-2</v>
      </c>
      <c r="AL430">
        <f t="shared" si="27"/>
        <v>4.3157692774964396E-5</v>
      </c>
      <c r="AM430">
        <f>U430 - AVERAGEIFS('Placebo Males'!U:U, 'Placebo Males'!B:B, B430, 'Placebo Males'!P:P, P430)</f>
        <v>251.33333333333337</v>
      </c>
      <c r="AN430">
        <f>V430 - AVERAGEIFS('Placebo Males'!V:V, 'Placebo Males'!B:B, B430, 'Placebo Males'!P:P, P430)</f>
        <v>0</v>
      </c>
      <c r="AO430">
        <f>W430 - AVERAGEIFS('Placebo Males'!W:W, 'Placebo Males'!B:B, B430, 'Placebo Males'!P:P, P430)</f>
        <v>13.333333333333314</v>
      </c>
      <c r="AP430">
        <f>X430 - AVERAGEIFS('Placebo Males'!X:X, 'Placebo Males'!B:B, B430, 'Placebo Males'!P:P, P430)</f>
        <v>-3.6666666666666714</v>
      </c>
      <c r="AQ430">
        <f>Y430 - AVERAGEIFS('Placebo Males'!Y:Y, 'Placebo Males'!B:B, B430, 'Placebo Males'!P:P, P430)</f>
        <v>19.666666666666657</v>
      </c>
      <c r="AR430">
        <f>Z430 - AVERAGEIFS('Placebo Males'!Z:Z, 'Placebo Males'!B:B, B430, 'Placebo Males'!P:P, P430)</f>
        <v>-2.6666666666666714</v>
      </c>
      <c r="AS430">
        <f>AB430 - AVERAGEIFS('Placebo Males'!AB:AB, 'Placebo Males'!B:B, B430, 'Placebo Males'!P:P, P430)</f>
        <v>-1.6666666666666643</v>
      </c>
      <c r="AT430">
        <f>AC430 - AVERAGEIFS('Placebo Males'!AC:AC, 'Placebo Males'!B:B, B430, 'Placebo Males'!P:P, P430)</f>
        <v>0.66666666666666785</v>
      </c>
      <c r="AU430">
        <f>AD430 - AVERAGEIFS('Placebo Males'!AD:AD, 'Placebo Males'!B:B, B430, 'Placebo Males'!P:P, P430)</f>
        <v>163.3223333333334</v>
      </c>
      <c r="AV430">
        <f>AE430 - AVERAGEIFS('Placebo Males'!AE:AE, 'Placebo Males'!B:B, B430, 'Placebo Males'!P:P, P430)</f>
        <v>-9.0344333333333346E-2</v>
      </c>
      <c r="AW430">
        <f>AF430 - AVERAGEIFS('Placebo Males'!AF:AF, 'Placebo Males'!B:B, B430, 'Placebo Males'!P:P, P430)</f>
        <v>1.2932999999999972E-2</v>
      </c>
    </row>
    <row r="431" spans="1:49" x14ac:dyDescent="0.25">
      <c r="A431" t="s">
        <v>3752</v>
      </c>
      <c r="B431">
        <v>1020</v>
      </c>
      <c r="C431" t="s">
        <v>102</v>
      </c>
      <c r="D431">
        <v>20</v>
      </c>
      <c r="E431">
        <v>185</v>
      </c>
      <c r="F431">
        <v>61.6</v>
      </c>
      <c r="G431">
        <v>105.25</v>
      </c>
      <c r="H431">
        <v>56.75</v>
      </c>
      <c r="I431" t="s">
        <v>103</v>
      </c>
      <c r="J431" t="s">
        <v>104</v>
      </c>
      <c r="K431" t="s">
        <v>509</v>
      </c>
      <c r="L431" t="s">
        <v>106</v>
      </c>
      <c r="M431" t="s">
        <v>3323</v>
      </c>
      <c r="N431">
        <v>120</v>
      </c>
      <c r="O431" t="s">
        <v>2262</v>
      </c>
      <c r="P431">
        <v>14</v>
      </c>
      <c r="Q431" t="s">
        <v>113</v>
      </c>
      <c r="R431" t="s">
        <v>3327</v>
      </c>
      <c r="S431">
        <v>4.74</v>
      </c>
      <c r="T431" t="s">
        <v>2266</v>
      </c>
      <c r="U431">
        <v>1178</v>
      </c>
      <c r="V431">
        <v>142</v>
      </c>
      <c r="W431">
        <v>371</v>
      </c>
      <c r="X431">
        <v>94</v>
      </c>
      <c r="Y431">
        <v>205</v>
      </c>
      <c r="Z431">
        <v>72</v>
      </c>
      <c r="AA431" t="s">
        <v>108</v>
      </c>
      <c r="AB431">
        <v>44</v>
      </c>
      <c r="AC431">
        <v>31</v>
      </c>
      <c r="AD431">
        <v>891.31600000000003</v>
      </c>
      <c r="AE431">
        <v>0.14583299999999999</v>
      </c>
      <c r="AF431">
        <v>0.393515</v>
      </c>
      <c r="AH431">
        <v>7.72</v>
      </c>
      <c r="AI431">
        <f t="shared" si="24"/>
        <v>1.698190239541612E-2</v>
      </c>
      <c r="AJ431">
        <f t="shared" si="25"/>
        <v>0.1220739534637002</v>
      </c>
      <c r="AK431">
        <f t="shared" si="26"/>
        <v>1.1626323567932806E-2</v>
      </c>
      <c r="AL431">
        <f t="shared" si="27"/>
        <v>4.3157692774964396E-5</v>
      </c>
      <c r="AM431">
        <f>U431 - AVERAGEIFS('Placebo Males'!U:U, 'Placebo Males'!B:B, B431, 'Placebo Males'!P:P, P431)</f>
        <v>238.33333333333337</v>
      </c>
      <c r="AN431">
        <f>V431 - AVERAGEIFS('Placebo Males'!V:V, 'Placebo Males'!B:B, B431, 'Placebo Males'!P:P, P431)</f>
        <v>14</v>
      </c>
      <c r="AO431">
        <f>W431 - AVERAGEIFS('Placebo Males'!W:W, 'Placebo Males'!B:B, B431, 'Placebo Males'!P:P, P431)</f>
        <v>12.333333333333314</v>
      </c>
      <c r="AP431">
        <f>X431 - AVERAGEIFS('Placebo Males'!X:X, 'Placebo Males'!B:B, B431, 'Placebo Males'!P:P, P431)</f>
        <v>-3.6666666666666714</v>
      </c>
      <c r="AQ431">
        <f>Y431 - AVERAGEIFS('Placebo Males'!Y:Y, 'Placebo Males'!B:B, B431, 'Placebo Males'!P:P, P431)</f>
        <v>18.666666666666657</v>
      </c>
      <c r="AR431">
        <f>Z431 - AVERAGEIFS('Placebo Males'!Z:Z, 'Placebo Males'!B:B, B431, 'Placebo Males'!P:P, P431)</f>
        <v>-2.6666666666666714</v>
      </c>
      <c r="AS431">
        <f>AB431 - AVERAGEIFS('Placebo Males'!AB:AB, 'Placebo Males'!B:B, B431, 'Placebo Males'!P:P, P431)</f>
        <v>-2.6666666666666643</v>
      </c>
      <c r="AT431">
        <f>AC431 - AVERAGEIFS('Placebo Males'!AC:AC, 'Placebo Males'!B:B, B431, 'Placebo Males'!P:P, P431)</f>
        <v>1.6666666666666679</v>
      </c>
      <c r="AU431">
        <f>AD431 - AVERAGEIFS('Placebo Males'!AD:AD, 'Placebo Males'!B:B, B431, 'Placebo Males'!P:P, P431)</f>
        <v>171.16933333333338</v>
      </c>
      <c r="AV431">
        <f>AE431 - AVERAGEIFS('Placebo Males'!AE:AE, 'Placebo Males'!B:B, B431, 'Placebo Males'!P:P, P431)</f>
        <v>-4.8678333333333351E-2</v>
      </c>
      <c r="AW431">
        <f>AF431 - AVERAGEIFS('Placebo Males'!AF:AF, 'Placebo Males'!B:B, B431, 'Placebo Males'!P:P, P431)</f>
        <v>2.8671999999999975E-2</v>
      </c>
    </row>
    <row r="432" spans="1:49" x14ac:dyDescent="0.25">
      <c r="A432" t="s">
        <v>3753</v>
      </c>
      <c r="B432">
        <v>1020</v>
      </c>
      <c r="C432" t="s">
        <v>102</v>
      </c>
      <c r="D432">
        <v>20</v>
      </c>
      <c r="E432">
        <v>185</v>
      </c>
      <c r="F432">
        <v>61.6</v>
      </c>
      <c r="G432">
        <v>105.25</v>
      </c>
      <c r="H432">
        <v>56.75</v>
      </c>
      <c r="I432" t="s">
        <v>103</v>
      </c>
      <c r="J432" t="s">
        <v>104</v>
      </c>
      <c r="K432" t="s">
        <v>509</v>
      </c>
      <c r="L432" t="s">
        <v>106</v>
      </c>
      <c r="M432" t="s">
        <v>3323</v>
      </c>
      <c r="N432">
        <v>120</v>
      </c>
      <c r="O432" t="s">
        <v>2262</v>
      </c>
      <c r="P432">
        <v>24</v>
      </c>
      <c r="Q432" t="s">
        <v>113</v>
      </c>
      <c r="R432" t="s">
        <v>3327</v>
      </c>
      <c r="S432">
        <v>1.85</v>
      </c>
      <c r="T432" t="s">
        <v>2266</v>
      </c>
      <c r="U432">
        <v>1199</v>
      </c>
      <c r="V432">
        <v>146</v>
      </c>
      <c r="W432">
        <v>393</v>
      </c>
      <c r="X432">
        <v>100</v>
      </c>
      <c r="Y432">
        <v>221</v>
      </c>
      <c r="Z432">
        <v>72</v>
      </c>
      <c r="AA432" t="s">
        <v>108</v>
      </c>
      <c r="AB432">
        <v>43</v>
      </c>
      <c r="AC432">
        <v>32</v>
      </c>
      <c r="AD432">
        <v>903.851</v>
      </c>
      <c r="AE432">
        <v>0.2</v>
      </c>
      <c r="AF432">
        <v>0.43074499999999999</v>
      </c>
      <c r="AH432">
        <v>7.36</v>
      </c>
      <c r="AI432">
        <f t="shared" si="24"/>
        <v>1.6190000211173918E-2</v>
      </c>
      <c r="AJ432">
        <f t="shared" si="25"/>
        <v>0.11803836395211331</v>
      </c>
      <c r="AK432">
        <f t="shared" si="26"/>
        <v>1.1147934738519605E-2</v>
      </c>
      <c r="AL432">
        <f t="shared" si="27"/>
        <v>4.0501942815462932E-5</v>
      </c>
      <c r="AM432">
        <f>U432 - AVERAGEIFS('Placebo Males'!U:U, 'Placebo Males'!B:B, B432, 'Placebo Males'!P:P, P432)</f>
        <v>-17.333333333333258</v>
      </c>
      <c r="AN432">
        <f>V432 - AVERAGEIFS('Placebo Males'!V:V, 'Placebo Males'!B:B, B432, 'Placebo Males'!P:P, P432)</f>
        <v>-0.33333333333334281</v>
      </c>
      <c r="AO432">
        <f>W432 - AVERAGEIFS('Placebo Males'!W:W, 'Placebo Males'!B:B, B432, 'Placebo Males'!P:P, P432)</f>
        <v>5.3333333333333144</v>
      </c>
      <c r="AP432">
        <f>X432 - AVERAGEIFS('Placebo Males'!X:X, 'Placebo Males'!B:B, B432, 'Placebo Males'!P:P, P432)</f>
        <v>1.3333333333333286</v>
      </c>
      <c r="AQ432">
        <f>Y432 - AVERAGEIFS('Placebo Males'!Y:Y, 'Placebo Males'!B:B, B432, 'Placebo Males'!P:P, P432)</f>
        <v>4.6666666666666572</v>
      </c>
      <c r="AR432">
        <f>Z432 - AVERAGEIFS('Placebo Males'!Z:Z, 'Placebo Males'!B:B, B432, 'Placebo Males'!P:P, P432)</f>
        <v>-0.6666666666666714</v>
      </c>
      <c r="AS432">
        <f>AB432 - AVERAGEIFS('Placebo Males'!AB:AB, 'Placebo Males'!B:B, B432, 'Placebo Males'!P:P, P432)</f>
        <v>-3</v>
      </c>
      <c r="AT432">
        <f>AC432 - AVERAGEIFS('Placebo Males'!AC:AC, 'Placebo Males'!B:B, B432, 'Placebo Males'!P:P, P432)</f>
        <v>3.3333333333333321</v>
      </c>
      <c r="AU432">
        <f>AD432 - AVERAGEIFS('Placebo Males'!AD:AD, 'Placebo Males'!B:B, B432, 'Placebo Males'!P:P, P432)</f>
        <v>39.656666666666638</v>
      </c>
      <c r="AV432">
        <f>AE432 - AVERAGEIFS('Placebo Males'!AE:AE, 'Placebo Males'!B:B, B432, 'Placebo Males'!P:P, P432)</f>
        <v>-4.3439999999999868E-3</v>
      </c>
      <c r="AW432">
        <f>AF432 - AVERAGEIFS('Placebo Males'!AF:AF, 'Placebo Males'!B:B, B432, 'Placebo Males'!P:P, P432)</f>
        <v>4.7310000000000407E-3</v>
      </c>
    </row>
    <row r="433" spans="1:49" x14ac:dyDescent="0.25">
      <c r="A433" t="s">
        <v>3754</v>
      </c>
      <c r="B433">
        <v>1020</v>
      </c>
      <c r="C433" t="s">
        <v>102</v>
      </c>
      <c r="D433">
        <v>20</v>
      </c>
      <c r="E433">
        <v>185</v>
      </c>
      <c r="F433">
        <v>61.6</v>
      </c>
      <c r="G433">
        <v>105.25</v>
      </c>
      <c r="H433">
        <v>56.75</v>
      </c>
      <c r="I433" t="s">
        <v>103</v>
      </c>
      <c r="J433" t="s">
        <v>104</v>
      </c>
      <c r="K433" t="s">
        <v>509</v>
      </c>
      <c r="L433" t="s">
        <v>106</v>
      </c>
      <c r="M433" t="s">
        <v>3323</v>
      </c>
      <c r="N433">
        <v>120</v>
      </c>
      <c r="O433" t="s">
        <v>2262</v>
      </c>
      <c r="P433">
        <v>24</v>
      </c>
      <c r="Q433" t="s">
        <v>113</v>
      </c>
      <c r="R433" t="s">
        <v>3327</v>
      </c>
      <c r="S433">
        <v>1.85</v>
      </c>
      <c r="T433" t="s">
        <v>2266</v>
      </c>
      <c r="U433">
        <v>1199</v>
      </c>
      <c r="V433">
        <v>147</v>
      </c>
      <c r="W433">
        <v>391</v>
      </c>
      <c r="X433">
        <v>102</v>
      </c>
      <c r="Y433">
        <v>219</v>
      </c>
      <c r="Z433">
        <v>70</v>
      </c>
      <c r="AA433" t="s">
        <v>108</v>
      </c>
      <c r="AB433">
        <v>47</v>
      </c>
      <c r="AC433">
        <v>28</v>
      </c>
      <c r="AD433">
        <v>909.81899999999996</v>
      </c>
      <c r="AE433">
        <v>0.2</v>
      </c>
      <c r="AF433">
        <v>0.42317199999999999</v>
      </c>
      <c r="AH433">
        <v>7.36</v>
      </c>
      <c r="AI433">
        <f t="shared" si="24"/>
        <v>1.6190000211173918E-2</v>
      </c>
      <c r="AJ433">
        <f t="shared" si="25"/>
        <v>0.11803836395211331</v>
      </c>
      <c r="AK433">
        <f t="shared" si="26"/>
        <v>1.1147934738519605E-2</v>
      </c>
      <c r="AL433">
        <f t="shared" si="27"/>
        <v>4.0501942815462932E-5</v>
      </c>
      <c r="AM433">
        <f>U433 - AVERAGEIFS('Placebo Males'!U:U, 'Placebo Males'!B:B, B433, 'Placebo Males'!P:P, P433)</f>
        <v>-17.333333333333258</v>
      </c>
      <c r="AN433">
        <f>V433 - AVERAGEIFS('Placebo Males'!V:V, 'Placebo Males'!B:B, B433, 'Placebo Males'!P:P, P433)</f>
        <v>0.66666666666665719</v>
      </c>
      <c r="AO433">
        <f>W433 - AVERAGEIFS('Placebo Males'!W:W, 'Placebo Males'!B:B, B433, 'Placebo Males'!P:P, P433)</f>
        <v>3.3333333333333144</v>
      </c>
      <c r="AP433">
        <f>X433 - AVERAGEIFS('Placebo Males'!X:X, 'Placebo Males'!B:B, B433, 'Placebo Males'!P:P, P433)</f>
        <v>3.3333333333333286</v>
      </c>
      <c r="AQ433">
        <f>Y433 - AVERAGEIFS('Placebo Males'!Y:Y, 'Placebo Males'!B:B, B433, 'Placebo Males'!P:P, P433)</f>
        <v>2.6666666666666572</v>
      </c>
      <c r="AR433">
        <f>Z433 - AVERAGEIFS('Placebo Males'!Z:Z, 'Placebo Males'!B:B, B433, 'Placebo Males'!P:P, P433)</f>
        <v>-2.6666666666666714</v>
      </c>
      <c r="AS433">
        <f>AB433 - AVERAGEIFS('Placebo Males'!AB:AB, 'Placebo Males'!B:B, B433, 'Placebo Males'!P:P, P433)</f>
        <v>1</v>
      </c>
      <c r="AT433">
        <f>AC433 - AVERAGEIFS('Placebo Males'!AC:AC, 'Placebo Males'!B:B, B433, 'Placebo Males'!P:P, P433)</f>
        <v>-0.66666666666666785</v>
      </c>
      <c r="AU433">
        <f>AD433 - AVERAGEIFS('Placebo Males'!AD:AD, 'Placebo Males'!B:B, B433, 'Placebo Males'!P:P, P433)</f>
        <v>45.624666666666599</v>
      </c>
      <c r="AV433">
        <f>AE433 - AVERAGEIFS('Placebo Males'!AE:AE, 'Placebo Males'!B:B, B433, 'Placebo Males'!P:P, P433)</f>
        <v>-4.3439999999999868E-3</v>
      </c>
      <c r="AW433">
        <f>AF433 - AVERAGEIFS('Placebo Males'!AF:AF, 'Placebo Males'!B:B, B433, 'Placebo Males'!P:P, P433)</f>
        <v>-2.8419999999999557E-3</v>
      </c>
    </row>
    <row r="434" spans="1:49" x14ac:dyDescent="0.25">
      <c r="A434" t="s">
        <v>3755</v>
      </c>
      <c r="B434">
        <v>1020</v>
      </c>
      <c r="C434" t="s">
        <v>102</v>
      </c>
      <c r="D434">
        <v>20</v>
      </c>
      <c r="E434">
        <v>185</v>
      </c>
      <c r="F434">
        <v>61.6</v>
      </c>
      <c r="G434">
        <v>105.25</v>
      </c>
      <c r="H434">
        <v>56.75</v>
      </c>
      <c r="I434" t="s">
        <v>103</v>
      </c>
      <c r="J434" t="s">
        <v>104</v>
      </c>
      <c r="K434" t="s">
        <v>509</v>
      </c>
      <c r="L434" t="s">
        <v>106</v>
      </c>
      <c r="M434" t="s">
        <v>3323</v>
      </c>
      <c r="N434">
        <v>120</v>
      </c>
      <c r="O434" t="s">
        <v>2262</v>
      </c>
      <c r="P434">
        <v>24</v>
      </c>
      <c r="Q434" t="s">
        <v>113</v>
      </c>
      <c r="R434" t="s">
        <v>3327</v>
      </c>
      <c r="S434">
        <v>1.85</v>
      </c>
      <c r="T434" t="s">
        <v>2266</v>
      </c>
      <c r="U434">
        <v>1234</v>
      </c>
      <c r="V434">
        <v>149</v>
      </c>
      <c r="W434">
        <v>390</v>
      </c>
      <c r="X434">
        <v>96</v>
      </c>
      <c r="Y434">
        <v>223</v>
      </c>
      <c r="Z434">
        <v>71</v>
      </c>
      <c r="AA434" t="s">
        <v>108</v>
      </c>
      <c r="AB434">
        <v>45</v>
      </c>
      <c r="AC434">
        <v>31</v>
      </c>
      <c r="AD434">
        <v>925.39400000000001</v>
      </c>
      <c r="AE434" t="s">
        <v>108</v>
      </c>
      <c r="AF434" t="s">
        <v>108</v>
      </c>
      <c r="AH434">
        <v>7.36</v>
      </c>
      <c r="AI434">
        <f t="shared" si="24"/>
        <v>1.6190000211173918E-2</v>
      </c>
      <c r="AJ434">
        <f t="shared" si="25"/>
        <v>0.11803836395211331</v>
      </c>
      <c r="AK434">
        <f t="shared" si="26"/>
        <v>1.1147934738519605E-2</v>
      </c>
      <c r="AL434">
        <f t="shared" si="27"/>
        <v>4.0501942815462932E-5</v>
      </c>
      <c r="AM434">
        <f>U434 - AVERAGEIFS('Placebo Males'!U:U, 'Placebo Males'!B:B, B434, 'Placebo Males'!P:P, P434)</f>
        <v>17.666666666666742</v>
      </c>
      <c r="AN434">
        <f>V434 - AVERAGEIFS('Placebo Males'!V:V, 'Placebo Males'!B:B, B434, 'Placebo Males'!P:P, P434)</f>
        <v>2.6666666666666572</v>
      </c>
      <c r="AO434">
        <f>W434 - AVERAGEIFS('Placebo Males'!W:W, 'Placebo Males'!B:B, B434, 'Placebo Males'!P:P, P434)</f>
        <v>2.3333333333333144</v>
      </c>
      <c r="AP434">
        <f>X434 - AVERAGEIFS('Placebo Males'!X:X, 'Placebo Males'!B:B, B434, 'Placebo Males'!P:P, P434)</f>
        <v>-2.6666666666666714</v>
      </c>
      <c r="AQ434">
        <f>Y434 - AVERAGEIFS('Placebo Males'!Y:Y, 'Placebo Males'!B:B, B434, 'Placebo Males'!P:P, P434)</f>
        <v>6.6666666666666572</v>
      </c>
      <c r="AR434">
        <f>Z434 - AVERAGEIFS('Placebo Males'!Z:Z, 'Placebo Males'!B:B, B434, 'Placebo Males'!P:P, P434)</f>
        <v>-1.6666666666666714</v>
      </c>
      <c r="AS434">
        <f>AB434 - AVERAGEIFS('Placebo Males'!AB:AB, 'Placebo Males'!B:B, B434, 'Placebo Males'!P:P, P434)</f>
        <v>-1</v>
      </c>
      <c r="AT434">
        <f>AC434 - AVERAGEIFS('Placebo Males'!AC:AC, 'Placebo Males'!B:B, B434, 'Placebo Males'!P:P, P434)</f>
        <v>2.3333333333333321</v>
      </c>
      <c r="AU434">
        <f>AD434 - AVERAGEIFS('Placebo Males'!AD:AD, 'Placebo Males'!B:B, B434, 'Placebo Males'!P:P, P434)</f>
        <v>61.199666666666644</v>
      </c>
      <c r="AV434" t="e">
        <f>AE434 - AVERAGEIFS('Placebo Males'!AE:AE, 'Placebo Males'!B:B, B434, 'Placebo Males'!P:P, P434)</f>
        <v>#VALUE!</v>
      </c>
      <c r="AW434" t="e">
        <f>AF434 - AVERAGEIFS('Placebo Males'!AF:AF, 'Placebo Males'!B:B, B434, 'Placebo Males'!P:P, P434)</f>
        <v>#VALUE!</v>
      </c>
    </row>
    <row r="435" spans="1:49" x14ac:dyDescent="0.25">
      <c r="A435" t="s">
        <v>3756</v>
      </c>
      <c r="B435">
        <v>1021</v>
      </c>
      <c r="C435" t="s">
        <v>102</v>
      </c>
      <c r="D435">
        <v>35</v>
      </c>
      <c r="E435">
        <v>171.5</v>
      </c>
      <c r="F435">
        <v>70.900000000000006</v>
      </c>
      <c r="G435">
        <v>97.25</v>
      </c>
      <c r="H435">
        <v>55.75</v>
      </c>
      <c r="I435" t="s">
        <v>458</v>
      </c>
      <c r="J435" t="s">
        <v>104</v>
      </c>
      <c r="K435" t="s">
        <v>459</v>
      </c>
      <c r="L435" t="s">
        <v>211</v>
      </c>
      <c r="M435" t="s">
        <v>3323</v>
      </c>
      <c r="N435">
        <v>120</v>
      </c>
      <c r="O435" t="s">
        <v>2262</v>
      </c>
      <c r="P435">
        <v>-0.5</v>
      </c>
      <c r="Q435" t="s">
        <v>109</v>
      </c>
      <c r="R435" t="s">
        <v>108</v>
      </c>
      <c r="S435" t="s">
        <v>108</v>
      </c>
      <c r="T435" t="s">
        <v>108</v>
      </c>
      <c r="U435">
        <v>1157</v>
      </c>
      <c r="V435">
        <v>160</v>
      </c>
      <c r="W435">
        <v>430</v>
      </c>
      <c r="X435">
        <v>85</v>
      </c>
      <c r="Y435">
        <v>272</v>
      </c>
      <c r="Z435">
        <v>73</v>
      </c>
      <c r="AA435" t="s">
        <v>108</v>
      </c>
      <c r="AB435">
        <v>48</v>
      </c>
      <c r="AC435">
        <v>25</v>
      </c>
      <c r="AD435">
        <v>479.41399999999999</v>
      </c>
      <c r="AE435">
        <v>0.125</v>
      </c>
      <c r="AF435">
        <v>0.51198200000000005</v>
      </c>
      <c r="AH435">
        <v>6.51</v>
      </c>
      <c r="AI435">
        <f t="shared" si="24"/>
        <v>1.4320231165046493E-2</v>
      </c>
      <c r="AJ435">
        <f t="shared" si="25"/>
        <v>0.1081947196349986</v>
      </c>
      <c r="AK435">
        <f t="shared" si="26"/>
        <v>1.0006022392518132E-2</v>
      </c>
      <c r="AL435">
        <f t="shared" si="27"/>
        <v>3.4402794939492054E-5</v>
      </c>
      <c r="AM435">
        <f>U435 - AVERAGEIFS('Placebo Males'!U:U, 'Placebo Males'!B:B, B435, 'Placebo Males'!P:P, P435)</f>
        <v>60.666666666666742</v>
      </c>
      <c r="AN435">
        <f>V435 - AVERAGEIFS('Placebo Males'!V:V, 'Placebo Males'!B:B, B435, 'Placebo Males'!P:P, P435)</f>
        <v>-2.6666666666666572</v>
      </c>
      <c r="AO435">
        <f>W435 - AVERAGEIFS('Placebo Males'!W:W, 'Placebo Males'!B:B, B435, 'Placebo Males'!P:P, P435)</f>
        <v>2.6666666666666856</v>
      </c>
      <c r="AP435">
        <f>X435 - AVERAGEIFS('Placebo Males'!X:X, 'Placebo Males'!B:B, B435, 'Placebo Males'!P:P, P435)</f>
        <v>-10.333333333333329</v>
      </c>
      <c r="AQ435">
        <f>Y435 - AVERAGEIFS('Placebo Males'!Y:Y, 'Placebo Males'!B:B, B435, 'Placebo Males'!P:P, P435)</f>
        <v>17</v>
      </c>
      <c r="AR435">
        <f>Z435 - AVERAGEIFS('Placebo Males'!Z:Z, 'Placebo Males'!B:B, B435, 'Placebo Males'!P:P, P435)</f>
        <v>-4</v>
      </c>
      <c r="AS435">
        <f>AB435 - AVERAGEIFS('Placebo Males'!AB:AB, 'Placebo Males'!B:B, B435, 'Placebo Males'!P:P, P435)</f>
        <v>-3</v>
      </c>
      <c r="AT435">
        <f>AC435 - AVERAGEIFS('Placebo Males'!AC:AC, 'Placebo Males'!B:B, B435, 'Placebo Males'!P:P, P435)</f>
        <v>0</v>
      </c>
      <c r="AU435">
        <f>AD435 - AVERAGEIFS('Placebo Males'!AD:AD, 'Placebo Males'!B:B, B435, 'Placebo Males'!P:P, P435)</f>
        <v>36.430000000000007</v>
      </c>
      <c r="AV435">
        <f>AE435 - AVERAGEIFS('Placebo Males'!AE:AE, 'Placebo Males'!B:B, B435, 'Placebo Males'!P:P, P435)</f>
        <v>2.8566666666666601E-3</v>
      </c>
      <c r="AW435">
        <f>AF435 - AVERAGEIFS('Placebo Males'!AF:AF, 'Placebo Males'!B:B, B435, 'Placebo Males'!P:P, P435)</f>
        <v>-7.6936666666665987E-3</v>
      </c>
    </row>
    <row r="436" spans="1:49" x14ac:dyDescent="0.25">
      <c r="A436" t="s">
        <v>3757</v>
      </c>
      <c r="B436">
        <v>1021</v>
      </c>
      <c r="C436" t="s">
        <v>102</v>
      </c>
      <c r="D436">
        <v>35</v>
      </c>
      <c r="E436">
        <v>171.5</v>
      </c>
      <c r="F436">
        <v>70.900000000000006</v>
      </c>
      <c r="G436">
        <v>97.25</v>
      </c>
      <c r="H436">
        <v>55.75</v>
      </c>
      <c r="I436" t="s">
        <v>458</v>
      </c>
      <c r="J436" t="s">
        <v>104</v>
      </c>
      <c r="K436" t="s">
        <v>459</v>
      </c>
      <c r="L436" t="s">
        <v>211</v>
      </c>
      <c r="M436" t="s">
        <v>3323</v>
      </c>
      <c r="N436">
        <v>120</v>
      </c>
      <c r="O436" t="s">
        <v>2262</v>
      </c>
      <c r="P436">
        <v>-0.5</v>
      </c>
      <c r="Q436" t="s">
        <v>109</v>
      </c>
      <c r="R436" t="s">
        <v>108</v>
      </c>
      <c r="S436" t="s">
        <v>108</v>
      </c>
      <c r="T436" t="s">
        <v>108</v>
      </c>
      <c r="U436">
        <v>1173</v>
      </c>
      <c r="V436">
        <v>163</v>
      </c>
      <c r="W436">
        <v>428</v>
      </c>
      <c r="X436">
        <v>87</v>
      </c>
      <c r="Y436">
        <v>268</v>
      </c>
      <c r="Z436">
        <v>73</v>
      </c>
      <c r="AA436" t="s">
        <v>108</v>
      </c>
      <c r="AB436">
        <v>49</v>
      </c>
      <c r="AC436">
        <v>27</v>
      </c>
      <c r="AD436">
        <v>464.88499999999999</v>
      </c>
      <c r="AE436">
        <v>0.130435</v>
      </c>
      <c r="AF436">
        <v>0.51724999999999999</v>
      </c>
      <c r="AH436">
        <v>6.51</v>
      </c>
      <c r="AI436">
        <f t="shared" si="24"/>
        <v>1.4320231165046493E-2</v>
      </c>
      <c r="AJ436">
        <f t="shared" si="25"/>
        <v>0.1081947196349986</v>
      </c>
      <c r="AK436">
        <f t="shared" si="26"/>
        <v>1.0006022392518132E-2</v>
      </c>
      <c r="AL436">
        <f t="shared" si="27"/>
        <v>3.4402794939492054E-5</v>
      </c>
      <c r="AM436">
        <f>U436 - AVERAGEIFS('Placebo Males'!U:U, 'Placebo Males'!B:B, B436, 'Placebo Males'!P:P, P436)</f>
        <v>76.666666666666742</v>
      </c>
      <c r="AN436">
        <f>V436 - AVERAGEIFS('Placebo Males'!V:V, 'Placebo Males'!B:B, B436, 'Placebo Males'!P:P, P436)</f>
        <v>0.33333333333334281</v>
      </c>
      <c r="AO436">
        <f>W436 - AVERAGEIFS('Placebo Males'!W:W, 'Placebo Males'!B:B, B436, 'Placebo Males'!P:P, P436)</f>
        <v>0.66666666666668561</v>
      </c>
      <c r="AP436">
        <f>X436 - AVERAGEIFS('Placebo Males'!X:X, 'Placebo Males'!B:B, B436, 'Placebo Males'!P:P, P436)</f>
        <v>-8.3333333333333286</v>
      </c>
      <c r="AQ436">
        <f>Y436 - AVERAGEIFS('Placebo Males'!Y:Y, 'Placebo Males'!B:B, B436, 'Placebo Males'!P:P, P436)</f>
        <v>13</v>
      </c>
      <c r="AR436">
        <f>Z436 - AVERAGEIFS('Placebo Males'!Z:Z, 'Placebo Males'!B:B, B436, 'Placebo Males'!P:P, P436)</f>
        <v>-4</v>
      </c>
      <c r="AS436">
        <f>AB436 - AVERAGEIFS('Placebo Males'!AB:AB, 'Placebo Males'!B:B, B436, 'Placebo Males'!P:P, P436)</f>
        <v>-2</v>
      </c>
      <c r="AT436">
        <f>AC436 - AVERAGEIFS('Placebo Males'!AC:AC, 'Placebo Males'!B:B, B436, 'Placebo Males'!P:P, P436)</f>
        <v>2</v>
      </c>
      <c r="AU436">
        <f>AD436 - AVERAGEIFS('Placebo Males'!AD:AD, 'Placebo Males'!B:B, B436, 'Placebo Males'!P:P, P436)</f>
        <v>21.90100000000001</v>
      </c>
      <c r="AV436">
        <f>AE436 - AVERAGEIFS('Placebo Males'!AE:AE, 'Placebo Males'!B:B, B436, 'Placebo Males'!P:P, P436)</f>
        <v>8.2916666666666555E-3</v>
      </c>
      <c r="AW436">
        <f>AF436 - AVERAGEIFS('Placebo Males'!AF:AF, 'Placebo Males'!B:B, B436, 'Placebo Males'!P:P, P436)</f>
        <v>-2.4256666666666593E-3</v>
      </c>
    </row>
    <row r="437" spans="1:49" x14ac:dyDescent="0.25">
      <c r="A437" t="s">
        <v>3758</v>
      </c>
      <c r="B437">
        <v>1021</v>
      </c>
      <c r="C437" t="s">
        <v>102</v>
      </c>
      <c r="D437">
        <v>35</v>
      </c>
      <c r="E437">
        <v>171.5</v>
      </c>
      <c r="F437">
        <v>70.900000000000006</v>
      </c>
      <c r="G437">
        <v>97.25</v>
      </c>
      <c r="H437">
        <v>55.75</v>
      </c>
      <c r="I437" t="s">
        <v>458</v>
      </c>
      <c r="J437" t="s">
        <v>104</v>
      </c>
      <c r="K437" t="s">
        <v>459</v>
      </c>
      <c r="L437" t="s">
        <v>211</v>
      </c>
      <c r="M437" t="s">
        <v>3323</v>
      </c>
      <c r="N437">
        <v>120</v>
      </c>
      <c r="O437" t="s">
        <v>2262</v>
      </c>
      <c r="P437">
        <v>-0.5</v>
      </c>
      <c r="Q437" t="s">
        <v>109</v>
      </c>
      <c r="R437" t="s">
        <v>108</v>
      </c>
      <c r="S437" t="s">
        <v>108</v>
      </c>
      <c r="T437" t="s">
        <v>108</v>
      </c>
      <c r="U437">
        <v>1148</v>
      </c>
      <c r="V437">
        <v>160</v>
      </c>
      <c r="W437">
        <v>425</v>
      </c>
      <c r="X437">
        <v>83</v>
      </c>
      <c r="Y437">
        <v>268</v>
      </c>
      <c r="Z437">
        <v>74</v>
      </c>
      <c r="AA437" t="s">
        <v>108</v>
      </c>
      <c r="AB437">
        <v>52</v>
      </c>
      <c r="AC437">
        <v>24</v>
      </c>
      <c r="AD437">
        <v>457.548</v>
      </c>
      <c r="AE437">
        <v>0.14583299999999999</v>
      </c>
      <c r="AF437">
        <v>0.50344999999999995</v>
      </c>
      <c r="AH437">
        <v>6.51</v>
      </c>
      <c r="AI437">
        <f t="shared" si="24"/>
        <v>1.4320231165046493E-2</v>
      </c>
      <c r="AJ437">
        <f t="shared" si="25"/>
        <v>0.1081947196349986</v>
      </c>
      <c r="AK437">
        <f t="shared" si="26"/>
        <v>1.0006022392518132E-2</v>
      </c>
      <c r="AL437">
        <f t="shared" si="27"/>
        <v>3.4402794939492054E-5</v>
      </c>
      <c r="AM437">
        <f>U437 - AVERAGEIFS('Placebo Males'!U:U, 'Placebo Males'!B:B, B437, 'Placebo Males'!P:P, P437)</f>
        <v>51.666666666666742</v>
      </c>
      <c r="AN437">
        <f>V437 - AVERAGEIFS('Placebo Males'!V:V, 'Placebo Males'!B:B, B437, 'Placebo Males'!P:P, P437)</f>
        <v>-2.6666666666666572</v>
      </c>
      <c r="AO437">
        <f>W437 - AVERAGEIFS('Placebo Males'!W:W, 'Placebo Males'!B:B, B437, 'Placebo Males'!P:P, P437)</f>
        <v>-2.3333333333333144</v>
      </c>
      <c r="AP437">
        <f>X437 - AVERAGEIFS('Placebo Males'!X:X, 'Placebo Males'!B:B, B437, 'Placebo Males'!P:P, P437)</f>
        <v>-12.333333333333329</v>
      </c>
      <c r="AQ437">
        <f>Y437 - AVERAGEIFS('Placebo Males'!Y:Y, 'Placebo Males'!B:B, B437, 'Placebo Males'!P:P, P437)</f>
        <v>13</v>
      </c>
      <c r="AR437">
        <f>Z437 - AVERAGEIFS('Placebo Males'!Z:Z, 'Placebo Males'!B:B, B437, 'Placebo Males'!P:P, P437)</f>
        <v>-3</v>
      </c>
      <c r="AS437">
        <f>AB437 - AVERAGEIFS('Placebo Males'!AB:AB, 'Placebo Males'!B:B, B437, 'Placebo Males'!P:P, P437)</f>
        <v>1</v>
      </c>
      <c r="AT437">
        <f>AC437 - AVERAGEIFS('Placebo Males'!AC:AC, 'Placebo Males'!B:B, B437, 'Placebo Males'!P:P, P437)</f>
        <v>-1</v>
      </c>
      <c r="AU437">
        <f>AD437 - AVERAGEIFS('Placebo Males'!AD:AD, 'Placebo Males'!B:B, B437, 'Placebo Males'!P:P, P437)</f>
        <v>14.564000000000021</v>
      </c>
      <c r="AV437">
        <f>AE437 - AVERAGEIFS('Placebo Males'!AE:AE, 'Placebo Males'!B:B, B437, 'Placebo Males'!P:P, P437)</f>
        <v>2.3689666666666651E-2</v>
      </c>
      <c r="AW437">
        <f>AF437 - AVERAGEIFS('Placebo Males'!AF:AF, 'Placebo Males'!B:B, B437, 'Placebo Males'!P:P, P437)</f>
        <v>-1.6225666666666694E-2</v>
      </c>
    </row>
    <row r="438" spans="1:49" x14ac:dyDescent="0.25">
      <c r="A438" t="s">
        <v>3759</v>
      </c>
      <c r="B438">
        <v>1021</v>
      </c>
      <c r="C438" t="s">
        <v>102</v>
      </c>
      <c r="D438">
        <v>35</v>
      </c>
      <c r="E438">
        <v>171.5</v>
      </c>
      <c r="F438">
        <v>70.900000000000006</v>
      </c>
      <c r="G438">
        <v>97.25</v>
      </c>
      <c r="H438">
        <v>55.75</v>
      </c>
      <c r="I438" t="s">
        <v>458</v>
      </c>
      <c r="J438" t="s">
        <v>104</v>
      </c>
      <c r="K438" t="s">
        <v>459</v>
      </c>
      <c r="L438" t="s">
        <v>211</v>
      </c>
      <c r="M438" t="s">
        <v>3323</v>
      </c>
      <c r="N438">
        <v>120</v>
      </c>
      <c r="O438" t="s">
        <v>2262</v>
      </c>
      <c r="P438">
        <v>0.5</v>
      </c>
      <c r="Q438" t="s">
        <v>113</v>
      </c>
      <c r="R438" t="s">
        <v>3327</v>
      </c>
      <c r="S438">
        <v>66.099999999999994</v>
      </c>
      <c r="T438" t="s">
        <v>2266</v>
      </c>
      <c r="U438">
        <v>1001</v>
      </c>
      <c r="V438">
        <v>166</v>
      </c>
      <c r="W438">
        <v>407</v>
      </c>
      <c r="X438">
        <v>86</v>
      </c>
      <c r="Y438">
        <v>243</v>
      </c>
      <c r="Z438">
        <v>78</v>
      </c>
      <c r="AA438" t="s">
        <v>108</v>
      </c>
      <c r="AB438">
        <v>46</v>
      </c>
      <c r="AC438">
        <v>29</v>
      </c>
      <c r="AD438">
        <v>407.28300000000002</v>
      </c>
      <c r="AE438">
        <v>0.16666700000000001</v>
      </c>
      <c r="AF438">
        <v>0.48837799999999998</v>
      </c>
      <c r="AH438">
        <v>6.2</v>
      </c>
      <c r="AI438">
        <f t="shared" si="24"/>
        <v>1.3638315395282376E-2</v>
      </c>
      <c r="AJ438">
        <f t="shared" si="25"/>
        <v>0.10448575510865565</v>
      </c>
      <c r="AK438">
        <f t="shared" si="26"/>
        <v>9.5849023702259117E-3</v>
      </c>
      <c r="AL438">
        <f t="shared" si="27"/>
        <v>3.2241326215487476E-5</v>
      </c>
      <c r="AM438">
        <f>U438 - AVERAGEIFS('Placebo Males'!U:U, 'Placebo Males'!B:B, B438, 'Placebo Males'!P:P, P438)</f>
        <v>-72.666666666666742</v>
      </c>
      <c r="AN438">
        <f>V438 - AVERAGEIFS('Placebo Males'!V:V, 'Placebo Males'!B:B, B438, 'Placebo Males'!P:P, P438)</f>
        <v>2.3333333333333428</v>
      </c>
      <c r="AO438">
        <f>W438 - AVERAGEIFS('Placebo Males'!W:W, 'Placebo Males'!B:B, B438, 'Placebo Males'!P:P, P438)</f>
        <v>-8</v>
      </c>
      <c r="AP438">
        <f>X438 - AVERAGEIFS('Placebo Males'!X:X, 'Placebo Males'!B:B, B438, 'Placebo Males'!P:P, P438)</f>
        <v>-15.333333333333329</v>
      </c>
      <c r="AQ438">
        <f>Y438 - AVERAGEIFS('Placebo Males'!Y:Y, 'Placebo Males'!B:B, B438, 'Placebo Males'!P:P, P438)</f>
        <v>4.6666666666666572</v>
      </c>
      <c r="AR438">
        <f>Z438 - AVERAGEIFS('Placebo Males'!Z:Z, 'Placebo Males'!B:B, B438, 'Placebo Males'!P:P, P438)</f>
        <v>2.6666666666666714</v>
      </c>
      <c r="AS438">
        <f>AB438 - AVERAGEIFS('Placebo Males'!AB:AB, 'Placebo Males'!B:B, B438, 'Placebo Males'!P:P, P438)</f>
        <v>-0.3333333333333357</v>
      </c>
      <c r="AT438">
        <f>AC438 - AVERAGEIFS('Placebo Males'!AC:AC, 'Placebo Males'!B:B, B438, 'Placebo Males'!P:P, P438)</f>
        <v>0.66666666666666785</v>
      </c>
      <c r="AU438">
        <f>AD438 - AVERAGEIFS('Placebo Males'!AD:AD, 'Placebo Males'!B:B, B438, 'Placebo Males'!P:P, P438)</f>
        <v>-16.833666666666602</v>
      </c>
      <c r="AV438">
        <f>AE438 - AVERAGEIFS('Placebo Males'!AE:AE, 'Placebo Males'!B:B, B438, 'Placebo Males'!P:P, P438)</f>
        <v>5.9446666666666662E-2</v>
      </c>
      <c r="AW438">
        <f>AF438 - AVERAGEIFS('Placebo Males'!AF:AF, 'Placebo Males'!B:B, B438, 'Placebo Males'!P:P, P438)</f>
        <v>1.6283333333333427E-3</v>
      </c>
    </row>
    <row r="439" spans="1:49" x14ac:dyDescent="0.25">
      <c r="A439" t="s">
        <v>3760</v>
      </c>
      <c r="B439">
        <v>1021</v>
      </c>
      <c r="C439" t="s">
        <v>102</v>
      </c>
      <c r="D439">
        <v>35</v>
      </c>
      <c r="E439">
        <v>171.5</v>
      </c>
      <c r="F439">
        <v>70.900000000000006</v>
      </c>
      <c r="G439">
        <v>97.25</v>
      </c>
      <c r="H439">
        <v>55.75</v>
      </c>
      <c r="I439" t="s">
        <v>458</v>
      </c>
      <c r="J439" t="s">
        <v>104</v>
      </c>
      <c r="K439" t="s">
        <v>459</v>
      </c>
      <c r="L439" t="s">
        <v>211</v>
      </c>
      <c r="M439" t="s">
        <v>3323</v>
      </c>
      <c r="N439">
        <v>120</v>
      </c>
      <c r="O439" t="s">
        <v>2262</v>
      </c>
      <c r="P439">
        <v>0.5</v>
      </c>
      <c r="Q439" t="s">
        <v>113</v>
      </c>
      <c r="R439" t="s">
        <v>3327</v>
      </c>
      <c r="S439">
        <v>66.099999999999994</v>
      </c>
      <c r="T439" t="s">
        <v>2266</v>
      </c>
      <c r="U439">
        <v>1018</v>
      </c>
      <c r="V439">
        <v>171</v>
      </c>
      <c r="W439">
        <v>409</v>
      </c>
      <c r="X439">
        <v>83</v>
      </c>
      <c r="Y439">
        <v>246</v>
      </c>
      <c r="Z439">
        <v>80</v>
      </c>
      <c r="AA439" t="s">
        <v>108</v>
      </c>
      <c r="AB439">
        <v>57</v>
      </c>
      <c r="AC439">
        <v>23</v>
      </c>
      <c r="AD439">
        <v>393.77699999999999</v>
      </c>
      <c r="AE439">
        <v>0.14893600000000001</v>
      </c>
      <c r="AF439">
        <v>0.49000199999999999</v>
      </c>
      <c r="AH439">
        <v>6.2</v>
      </c>
      <c r="AI439">
        <f t="shared" si="24"/>
        <v>1.3638315395282376E-2</v>
      </c>
      <c r="AJ439">
        <f t="shared" si="25"/>
        <v>0.10448575510865565</v>
      </c>
      <c r="AK439">
        <f t="shared" si="26"/>
        <v>9.5849023702259117E-3</v>
      </c>
      <c r="AL439">
        <f t="shared" si="27"/>
        <v>3.2241326215487476E-5</v>
      </c>
      <c r="AM439">
        <f>U439 - AVERAGEIFS('Placebo Males'!U:U, 'Placebo Males'!B:B, B439, 'Placebo Males'!P:P, P439)</f>
        <v>-55.666666666666742</v>
      </c>
      <c r="AN439">
        <f>V439 - AVERAGEIFS('Placebo Males'!V:V, 'Placebo Males'!B:B, B439, 'Placebo Males'!P:P, P439)</f>
        <v>7.3333333333333428</v>
      </c>
      <c r="AO439">
        <f>W439 - AVERAGEIFS('Placebo Males'!W:W, 'Placebo Males'!B:B, B439, 'Placebo Males'!P:P, P439)</f>
        <v>-6</v>
      </c>
      <c r="AP439">
        <f>X439 - AVERAGEIFS('Placebo Males'!X:X, 'Placebo Males'!B:B, B439, 'Placebo Males'!P:P, P439)</f>
        <v>-18.333333333333329</v>
      </c>
      <c r="AQ439">
        <f>Y439 - AVERAGEIFS('Placebo Males'!Y:Y, 'Placebo Males'!B:B, B439, 'Placebo Males'!P:P, P439)</f>
        <v>7.6666666666666572</v>
      </c>
      <c r="AR439">
        <f>Z439 - AVERAGEIFS('Placebo Males'!Z:Z, 'Placebo Males'!B:B, B439, 'Placebo Males'!P:P, P439)</f>
        <v>4.6666666666666714</v>
      </c>
      <c r="AS439">
        <f>AB439 - AVERAGEIFS('Placebo Males'!AB:AB, 'Placebo Males'!B:B, B439, 'Placebo Males'!P:P, P439)</f>
        <v>10.666666666666664</v>
      </c>
      <c r="AT439">
        <f>AC439 - AVERAGEIFS('Placebo Males'!AC:AC, 'Placebo Males'!B:B, B439, 'Placebo Males'!P:P, P439)</f>
        <v>-5.3333333333333321</v>
      </c>
      <c r="AU439">
        <f>AD439 - AVERAGEIFS('Placebo Males'!AD:AD, 'Placebo Males'!B:B, B439, 'Placebo Males'!P:P, P439)</f>
        <v>-30.339666666666631</v>
      </c>
      <c r="AV439">
        <f>AE439 - AVERAGEIFS('Placebo Males'!AE:AE, 'Placebo Males'!B:B, B439, 'Placebo Males'!P:P, P439)</f>
        <v>4.1715666666666665E-2</v>
      </c>
      <c r="AW439">
        <f>AF439 - AVERAGEIFS('Placebo Males'!AF:AF, 'Placebo Males'!B:B, B439, 'Placebo Males'!P:P, P439)</f>
        <v>3.2523333333333571E-3</v>
      </c>
    </row>
    <row r="440" spans="1:49" x14ac:dyDescent="0.25">
      <c r="A440" t="s">
        <v>3761</v>
      </c>
      <c r="B440">
        <v>1021</v>
      </c>
      <c r="C440" t="s">
        <v>102</v>
      </c>
      <c r="D440">
        <v>35</v>
      </c>
      <c r="E440">
        <v>171.5</v>
      </c>
      <c r="F440">
        <v>70.900000000000006</v>
      </c>
      <c r="G440">
        <v>97.25</v>
      </c>
      <c r="H440">
        <v>55.75</v>
      </c>
      <c r="I440" t="s">
        <v>458</v>
      </c>
      <c r="J440" t="s">
        <v>104</v>
      </c>
      <c r="K440" t="s">
        <v>459</v>
      </c>
      <c r="L440" t="s">
        <v>211</v>
      </c>
      <c r="M440" t="s">
        <v>3323</v>
      </c>
      <c r="N440">
        <v>120</v>
      </c>
      <c r="O440" t="s">
        <v>2262</v>
      </c>
      <c r="P440">
        <v>0.5</v>
      </c>
      <c r="Q440" t="s">
        <v>113</v>
      </c>
      <c r="R440" t="s">
        <v>3327</v>
      </c>
      <c r="S440">
        <v>66.099999999999994</v>
      </c>
      <c r="T440" t="s">
        <v>2266</v>
      </c>
      <c r="U440">
        <v>1023</v>
      </c>
      <c r="V440">
        <v>175</v>
      </c>
      <c r="W440">
        <v>409</v>
      </c>
      <c r="X440">
        <v>83</v>
      </c>
      <c r="Y440">
        <v>246</v>
      </c>
      <c r="Z440">
        <v>80</v>
      </c>
      <c r="AA440" t="s">
        <v>108</v>
      </c>
      <c r="AB440">
        <v>44</v>
      </c>
      <c r="AC440">
        <v>33</v>
      </c>
      <c r="AD440">
        <v>389.87900000000002</v>
      </c>
      <c r="AE440">
        <v>0.125</v>
      </c>
      <c r="AF440">
        <v>0.48682399999999998</v>
      </c>
      <c r="AH440">
        <v>6.2</v>
      </c>
      <c r="AI440">
        <f t="shared" si="24"/>
        <v>1.3638315395282376E-2</v>
      </c>
      <c r="AJ440">
        <f t="shared" si="25"/>
        <v>0.10448575510865565</v>
      </c>
      <c r="AK440">
        <f t="shared" si="26"/>
        <v>9.5849023702259117E-3</v>
      </c>
      <c r="AL440">
        <f t="shared" si="27"/>
        <v>3.2241326215487476E-5</v>
      </c>
      <c r="AM440">
        <f>U440 - AVERAGEIFS('Placebo Males'!U:U, 'Placebo Males'!B:B, B440, 'Placebo Males'!P:P, P440)</f>
        <v>-50.666666666666742</v>
      </c>
      <c r="AN440">
        <f>V440 - AVERAGEIFS('Placebo Males'!V:V, 'Placebo Males'!B:B, B440, 'Placebo Males'!P:P, P440)</f>
        <v>11.333333333333343</v>
      </c>
      <c r="AO440">
        <f>W440 - AVERAGEIFS('Placebo Males'!W:W, 'Placebo Males'!B:B, B440, 'Placebo Males'!P:P, P440)</f>
        <v>-6</v>
      </c>
      <c r="AP440">
        <f>X440 - AVERAGEIFS('Placebo Males'!X:X, 'Placebo Males'!B:B, B440, 'Placebo Males'!P:P, P440)</f>
        <v>-18.333333333333329</v>
      </c>
      <c r="AQ440">
        <f>Y440 - AVERAGEIFS('Placebo Males'!Y:Y, 'Placebo Males'!B:B, B440, 'Placebo Males'!P:P, P440)</f>
        <v>7.6666666666666572</v>
      </c>
      <c r="AR440">
        <f>Z440 - AVERAGEIFS('Placebo Males'!Z:Z, 'Placebo Males'!B:B, B440, 'Placebo Males'!P:P, P440)</f>
        <v>4.6666666666666714</v>
      </c>
      <c r="AS440">
        <f>AB440 - AVERAGEIFS('Placebo Males'!AB:AB, 'Placebo Males'!B:B, B440, 'Placebo Males'!P:P, P440)</f>
        <v>-2.3333333333333357</v>
      </c>
      <c r="AT440">
        <f>AC440 - AVERAGEIFS('Placebo Males'!AC:AC, 'Placebo Males'!B:B, B440, 'Placebo Males'!P:P, P440)</f>
        <v>4.6666666666666679</v>
      </c>
      <c r="AU440">
        <f>AD440 - AVERAGEIFS('Placebo Males'!AD:AD, 'Placebo Males'!B:B, B440, 'Placebo Males'!P:P, P440)</f>
        <v>-34.237666666666598</v>
      </c>
      <c r="AV440">
        <f>AE440 - AVERAGEIFS('Placebo Males'!AE:AE, 'Placebo Males'!B:B, B440, 'Placebo Males'!P:P, P440)</f>
        <v>1.7779666666666652E-2</v>
      </c>
      <c r="AW440">
        <f>AF440 - AVERAGEIFS('Placebo Males'!AF:AF, 'Placebo Males'!B:B, B440, 'Placebo Males'!P:P, P440)</f>
        <v>7.433333333334291E-5</v>
      </c>
    </row>
    <row r="441" spans="1:49" x14ac:dyDescent="0.25">
      <c r="A441" t="s">
        <v>3762</v>
      </c>
      <c r="B441">
        <v>1021</v>
      </c>
      <c r="C441" t="s">
        <v>102</v>
      </c>
      <c r="D441">
        <v>35</v>
      </c>
      <c r="E441">
        <v>171.5</v>
      </c>
      <c r="F441">
        <v>70.900000000000006</v>
      </c>
      <c r="G441">
        <v>97.25</v>
      </c>
      <c r="H441">
        <v>55.75</v>
      </c>
      <c r="I441" t="s">
        <v>458</v>
      </c>
      <c r="J441" t="s">
        <v>104</v>
      </c>
      <c r="K441" t="s">
        <v>459</v>
      </c>
      <c r="L441" t="s">
        <v>211</v>
      </c>
      <c r="M441" t="s">
        <v>3323</v>
      </c>
      <c r="N441">
        <v>120</v>
      </c>
      <c r="O441" t="s">
        <v>2262</v>
      </c>
      <c r="P441">
        <v>1</v>
      </c>
      <c r="Q441" t="s">
        <v>113</v>
      </c>
      <c r="R441" t="s">
        <v>3327</v>
      </c>
      <c r="S441">
        <v>87.1</v>
      </c>
      <c r="T441" t="s">
        <v>2266</v>
      </c>
      <c r="U441">
        <v>945</v>
      </c>
      <c r="V441">
        <v>196</v>
      </c>
      <c r="W441">
        <v>412</v>
      </c>
      <c r="X441">
        <v>85</v>
      </c>
      <c r="Y441">
        <v>244</v>
      </c>
      <c r="Z441">
        <v>83</v>
      </c>
      <c r="AA441" t="s">
        <v>108</v>
      </c>
      <c r="AB441">
        <v>53</v>
      </c>
      <c r="AC441">
        <v>22</v>
      </c>
      <c r="AD441">
        <v>434.49700000000001</v>
      </c>
      <c r="AE441">
        <v>0.170213</v>
      </c>
      <c r="AF441">
        <v>0.49149500000000002</v>
      </c>
      <c r="AH441">
        <v>6.06</v>
      </c>
      <c r="AI441">
        <f t="shared" si="24"/>
        <v>1.3330353434743741E-2</v>
      </c>
      <c r="AJ441">
        <f t="shared" si="25"/>
        <v>0.10278842312107228</v>
      </c>
      <c r="AK441">
        <f t="shared" si="26"/>
        <v>9.393847262089583E-3</v>
      </c>
      <c r="AL441">
        <f t="shared" si="27"/>
        <v>3.127670254776671E-5</v>
      </c>
      <c r="AM441">
        <f>U441 - AVERAGEIFS('Placebo Males'!U:U, 'Placebo Males'!B:B, B441, 'Placebo Males'!P:P, P441)</f>
        <v>-156.33333333333326</v>
      </c>
      <c r="AN441">
        <f>V441 - AVERAGEIFS('Placebo Males'!V:V, 'Placebo Males'!B:B, B441, 'Placebo Males'!P:P, P441)</f>
        <v>33.333333333333343</v>
      </c>
      <c r="AO441">
        <f>W441 - AVERAGEIFS('Placebo Males'!W:W, 'Placebo Males'!B:B, B441, 'Placebo Males'!P:P, P441)</f>
        <v>-6</v>
      </c>
      <c r="AP441">
        <f>X441 - AVERAGEIFS('Placebo Males'!X:X, 'Placebo Males'!B:B, B441, 'Placebo Males'!P:P, P441)</f>
        <v>-14.333333333333329</v>
      </c>
      <c r="AQ441">
        <f>Y441 - AVERAGEIFS('Placebo Males'!Y:Y, 'Placebo Males'!B:B, B441, 'Placebo Males'!P:P, P441)</f>
        <v>1</v>
      </c>
      <c r="AR441">
        <f>Z441 - AVERAGEIFS('Placebo Males'!Z:Z, 'Placebo Males'!B:B, B441, 'Placebo Males'!P:P, P441)</f>
        <v>7.3333333333333286</v>
      </c>
      <c r="AS441">
        <f>AB441 - AVERAGEIFS('Placebo Males'!AB:AB, 'Placebo Males'!B:B, B441, 'Placebo Males'!P:P, P441)</f>
        <v>4</v>
      </c>
      <c r="AT441">
        <f>AC441 - AVERAGEIFS('Placebo Males'!AC:AC, 'Placebo Males'!B:B, B441, 'Placebo Males'!P:P, P441)</f>
        <v>-5</v>
      </c>
      <c r="AU441">
        <f>AD441 - AVERAGEIFS('Placebo Males'!AD:AD, 'Placebo Males'!B:B, B441, 'Placebo Males'!P:P, P441)</f>
        <v>10.751999999999953</v>
      </c>
      <c r="AV441">
        <f>AE441 - AVERAGEIFS('Placebo Males'!AE:AE, 'Placebo Males'!B:B, B441, 'Placebo Males'!P:P, P441)</f>
        <v>6.4536333333333348E-2</v>
      </c>
      <c r="AW441">
        <f>AF441 - AVERAGEIFS('Placebo Males'!AF:AF, 'Placebo Males'!B:B, B441, 'Placebo Males'!P:P, P441)</f>
        <v>-1.1066666666664782E-4</v>
      </c>
    </row>
    <row r="442" spans="1:49" x14ac:dyDescent="0.25">
      <c r="A442" t="s">
        <v>3763</v>
      </c>
      <c r="B442">
        <v>1021</v>
      </c>
      <c r="C442" t="s">
        <v>102</v>
      </c>
      <c r="D442">
        <v>35</v>
      </c>
      <c r="E442">
        <v>171.5</v>
      </c>
      <c r="F442">
        <v>70.900000000000006</v>
      </c>
      <c r="G442">
        <v>97.25</v>
      </c>
      <c r="H442">
        <v>55.75</v>
      </c>
      <c r="I442" t="s">
        <v>458</v>
      </c>
      <c r="J442" t="s">
        <v>104</v>
      </c>
      <c r="K442" t="s">
        <v>459</v>
      </c>
      <c r="L442" t="s">
        <v>211</v>
      </c>
      <c r="M442" t="s">
        <v>3323</v>
      </c>
      <c r="N442">
        <v>120</v>
      </c>
      <c r="O442" t="s">
        <v>2262</v>
      </c>
      <c r="P442">
        <v>1</v>
      </c>
      <c r="Q442" t="s">
        <v>113</v>
      </c>
      <c r="R442" t="s">
        <v>3327</v>
      </c>
      <c r="S442">
        <v>87.1</v>
      </c>
      <c r="T442" t="s">
        <v>2266</v>
      </c>
      <c r="U442">
        <v>998</v>
      </c>
      <c r="V442">
        <v>187</v>
      </c>
      <c r="W442">
        <v>409</v>
      </c>
      <c r="X442">
        <v>84</v>
      </c>
      <c r="Y442">
        <v>245</v>
      </c>
      <c r="Z442">
        <v>80</v>
      </c>
      <c r="AA442" t="s">
        <v>108</v>
      </c>
      <c r="AB442">
        <v>55</v>
      </c>
      <c r="AC442">
        <v>23</v>
      </c>
      <c r="AD442">
        <v>440.67500000000001</v>
      </c>
      <c r="AE442">
        <v>0.14000000000000001</v>
      </c>
      <c r="AF442">
        <v>0.49094599999999999</v>
      </c>
      <c r="AH442">
        <v>6.06</v>
      </c>
      <c r="AI442">
        <f t="shared" si="24"/>
        <v>1.3330353434743741E-2</v>
      </c>
      <c r="AJ442">
        <f t="shared" si="25"/>
        <v>0.10278842312107228</v>
      </c>
      <c r="AK442">
        <f t="shared" si="26"/>
        <v>9.393847262089583E-3</v>
      </c>
      <c r="AL442">
        <f t="shared" si="27"/>
        <v>3.127670254776671E-5</v>
      </c>
      <c r="AM442">
        <f>U442 - AVERAGEIFS('Placebo Males'!U:U, 'Placebo Males'!B:B, B442, 'Placebo Males'!P:P, P442)</f>
        <v>-103.33333333333326</v>
      </c>
      <c r="AN442">
        <f>V442 - AVERAGEIFS('Placebo Males'!V:V, 'Placebo Males'!B:B, B442, 'Placebo Males'!P:P, P442)</f>
        <v>24.333333333333343</v>
      </c>
      <c r="AO442">
        <f>W442 - AVERAGEIFS('Placebo Males'!W:W, 'Placebo Males'!B:B, B442, 'Placebo Males'!P:P, P442)</f>
        <v>-9</v>
      </c>
      <c r="AP442">
        <f>X442 - AVERAGEIFS('Placebo Males'!X:X, 'Placebo Males'!B:B, B442, 'Placebo Males'!P:P, P442)</f>
        <v>-15.333333333333329</v>
      </c>
      <c r="AQ442">
        <f>Y442 - AVERAGEIFS('Placebo Males'!Y:Y, 'Placebo Males'!B:B, B442, 'Placebo Males'!P:P, P442)</f>
        <v>2</v>
      </c>
      <c r="AR442">
        <f>Z442 - AVERAGEIFS('Placebo Males'!Z:Z, 'Placebo Males'!B:B, B442, 'Placebo Males'!P:P, P442)</f>
        <v>4.3333333333333286</v>
      </c>
      <c r="AS442">
        <f>AB442 - AVERAGEIFS('Placebo Males'!AB:AB, 'Placebo Males'!B:B, B442, 'Placebo Males'!P:P, P442)</f>
        <v>6</v>
      </c>
      <c r="AT442">
        <f>AC442 - AVERAGEIFS('Placebo Males'!AC:AC, 'Placebo Males'!B:B, B442, 'Placebo Males'!P:P, P442)</f>
        <v>-4</v>
      </c>
      <c r="AU442">
        <f>AD442 - AVERAGEIFS('Placebo Males'!AD:AD, 'Placebo Males'!B:B, B442, 'Placebo Males'!P:P, P442)</f>
        <v>16.92999999999995</v>
      </c>
      <c r="AV442">
        <f>AE442 - AVERAGEIFS('Placebo Males'!AE:AE, 'Placebo Males'!B:B, B442, 'Placebo Males'!P:P, P442)</f>
        <v>3.4323333333333358E-2</v>
      </c>
      <c r="AW442">
        <f>AF442 - AVERAGEIFS('Placebo Males'!AF:AF, 'Placebo Males'!B:B, B442, 'Placebo Males'!P:P, P442)</f>
        <v>-6.5966666666666951E-4</v>
      </c>
    </row>
    <row r="443" spans="1:49" x14ac:dyDescent="0.25">
      <c r="A443" t="s">
        <v>3764</v>
      </c>
      <c r="B443">
        <v>1021</v>
      </c>
      <c r="C443" t="s">
        <v>102</v>
      </c>
      <c r="D443">
        <v>35</v>
      </c>
      <c r="E443">
        <v>171.5</v>
      </c>
      <c r="F443">
        <v>70.900000000000006</v>
      </c>
      <c r="G443">
        <v>97.25</v>
      </c>
      <c r="H443">
        <v>55.75</v>
      </c>
      <c r="I443" t="s">
        <v>458</v>
      </c>
      <c r="J443" t="s">
        <v>104</v>
      </c>
      <c r="K443" t="s">
        <v>459</v>
      </c>
      <c r="L443" t="s">
        <v>211</v>
      </c>
      <c r="M443" t="s">
        <v>3323</v>
      </c>
      <c r="N443">
        <v>120</v>
      </c>
      <c r="O443" t="s">
        <v>2262</v>
      </c>
      <c r="P443">
        <v>1</v>
      </c>
      <c r="Q443" t="s">
        <v>113</v>
      </c>
      <c r="R443" t="s">
        <v>3327</v>
      </c>
      <c r="S443">
        <v>87.1</v>
      </c>
      <c r="T443" t="s">
        <v>2266</v>
      </c>
      <c r="U443">
        <v>1041</v>
      </c>
      <c r="V443">
        <v>179</v>
      </c>
      <c r="W443">
        <v>418</v>
      </c>
      <c r="X443">
        <v>83</v>
      </c>
      <c r="Y443">
        <v>251</v>
      </c>
      <c r="Z443">
        <v>84</v>
      </c>
      <c r="AA443" t="s">
        <v>108</v>
      </c>
      <c r="AB443">
        <v>52</v>
      </c>
      <c r="AC443">
        <v>26</v>
      </c>
      <c r="AD443">
        <v>432.53899999999999</v>
      </c>
      <c r="AE443">
        <v>0.17647099999999999</v>
      </c>
      <c r="AF443">
        <v>0.50378000000000001</v>
      </c>
      <c r="AH443">
        <v>6.06</v>
      </c>
      <c r="AI443">
        <f t="shared" si="24"/>
        <v>1.3330353434743741E-2</v>
      </c>
      <c r="AJ443">
        <f t="shared" si="25"/>
        <v>0.10278842312107228</v>
      </c>
      <c r="AK443">
        <f t="shared" si="26"/>
        <v>9.393847262089583E-3</v>
      </c>
      <c r="AL443">
        <f t="shared" si="27"/>
        <v>3.127670254776671E-5</v>
      </c>
      <c r="AM443">
        <f>U443 - AVERAGEIFS('Placebo Males'!U:U, 'Placebo Males'!B:B, B443, 'Placebo Males'!P:P, P443)</f>
        <v>-60.333333333333258</v>
      </c>
      <c r="AN443">
        <f>V443 - AVERAGEIFS('Placebo Males'!V:V, 'Placebo Males'!B:B, B443, 'Placebo Males'!P:P, P443)</f>
        <v>16.333333333333343</v>
      </c>
      <c r="AO443">
        <f>W443 - AVERAGEIFS('Placebo Males'!W:W, 'Placebo Males'!B:B, B443, 'Placebo Males'!P:P, P443)</f>
        <v>0</v>
      </c>
      <c r="AP443">
        <f>X443 - AVERAGEIFS('Placebo Males'!X:X, 'Placebo Males'!B:B, B443, 'Placebo Males'!P:P, P443)</f>
        <v>-16.333333333333329</v>
      </c>
      <c r="AQ443">
        <f>Y443 - AVERAGEIFS('Placebo Males'!Y:Y, 'Placebo Males'!B:B, B443, 'Placebo Males'!P:P, P443)</f>
        <v>8</v>
      </c>
      <c r="AR443">
        <f>Z443 - AVERAGEIFS('Placebo Males'!Z:Z, 'Placebo Males'!B:B, B443, 'Placebo Males'!P:P, P443)</f>
        <v>8.3333333333333286</v>
      </c>
      <c r="AS443">
        <f>AB443 - AVERAGEIFS('Placebo Males'!AB:AB, 'Placebo Males'!B:B, B443, 'Placebo Males'!P:P, P443)</f>
        <v>3</v>
      </c>
      <c r="AT443">
        <f>AC443 - AVERAGEIFS('Placebo Males'!AC:AC, 'Placebo Males'!B:B, B443, 'Placebo Males'!P:P, P443)</f>
        <v>-1</v>
      </c>
      <c r="AU443">
        <f>AD443 - AVERAGEIFS('Placebo Males'!AD:AD, 'Placebo Males'!B:B, B443, 'Placebo Males'!P:P, P443)</f>
        <v>8.7939999999999259</v>
      </c>
      <c r="AV443">
        <f>AE443 - AVERAGEIFS('Placebo Males'!AE:AE, 'Placebo Males'!B:B, B443, 'Placebo Males'!P:P, P443)</f>
        <v>7.0794333333333334E-2</v>
      </c>
      <c r="AW443">
        <f>AF443 - AVERAGEIFS('Placebo Males'!AF:AF, 'Placebo Males'!B:B, B443, 'Placebo Males'!P:P, P443)</f>
        <v>1.2174333333333343E-2</v>
      </c>
    </row>
    <row r="444" spans="1:49" x14ac:dyDescent="0.25">
      <c r="A444" t="s">
        <v>3765</v>
      </c>
      <c r="B444">
        <v>1021</v>
      </c>
      <c r="C444" t="s">
        <v>102</v>
      </c>
      <c r="D444">
        <v>35</v>
      </c>
      <c r="E444">
        <v>171.5</v>
      </c>
      <c r="F444">
        <v>70.900000000000006</v>
      </c>
      <c r="G444">
        <v>97.25</v>
      </c>
      <c r="H444">
        <v>55.75</v>
      </c>
      <c r="I444" t="s">
        <v>458</v>
      </c>
      <c r="J444" t="s">
        <v>104</v>
      </c>
      <c r="K444" t="s">
        <v>459</v>
      </c>
      <c r="L444" t="s">
        <v>211</v>
      </c>
      <c r="M444" t="s">
        <v>3323</v>
      </c>
      <c r="N444">
        <v>120</v>
      </c>
      <c r="O444" t="s">
        <v>2262</v>
      </c>
      <c r="P444">
        <v>1.5</v>
      </c>
      <c r="Q444" t="s">
        <v>113</v>
      </c>
      <c r="R444" t="s">
        <v>3327</v>
      </c>
      <c r="S444">
        <v>73.900000000000006</v>
      </c>
      <c r="T444" t="s">
        <v>2266</v>
      </c>
      <c r="U444">
        <v>1000</v>
      </c>
      <c r="V444">
        <v>174</v>
      </c>
      <c r="W444">
        <v>399</v>
      </c>
      <c r="X444">
        <v>84</v>
      </c>
      <c r="Y444">
        <v>243</v>
      </c>
      <c r="Z444">
        <v>72</v>
      </c>
      <c r="AA444" t="s">
        <v>108</v>
      </c>
      <c r="AB444">
        <v>43</v>
      </c>
      <c r="AC444">
        <v>28</v>
      </c>
      <c r="AD444">
        <v>490.60500000000002</v>
      </c>
      <c r="AE444">
        <v>0.170213</v>
      </c>
      <c r="AF444">
        <v>0.468943</v>
      </c>
      <c r="AH444">
        <v>6.03</v>
      </c>
      <c r="AI444">
        <f t="shared" si="24"/>
        <v>1.3264361586056893E-2</v>
      </c>
      <c r="AJ444">
        <f t="shared" si="25"/>
        <v>0.10242285360134185</v>
      </c>
      <c r="AK444">
        <f t="shared" si="26"/>
        <v>9.3528344467580515E-3</v>
      </c>
      <c r="AL444">
        <f t="shared" si="27"/>
        <v>3.107094657384124E-5</v>
      </c>
      <c r="AM444">
        <f>U444 - AVERAGEIFS('Placebo Males'!U:U, 'Placebo Males'!B:B, B444, 'Placebo Males'!P:P, P444)</f>
        <v>-113.33333333333326</v>
      </c>
      <c r="AN444">
        <f>V444 - AVERAGEIFS('Placebo Males'!V:V, 'Placebo Males'!B:B, B444, 'Placebo Males'!P:P, P444)</f>
        <v>13.333333333333343</v>
      </c>
      <c r="AO444">
        <f>W444 - AVERAGEIFS('Placebo Males'!W:W, 'Placebo Males'!B:B, B444, 'Placebo Males'!P:P, P444)</f>
        <v>-17.666666666666686</v>
      </c>
      <c r="AP444">
        <f>X444 - AVERAGEIFS('Placebo Males'!X:X, 'Placebo Males'!B:B, B444, 'Placebo Males'!P:P, P444)</f>
        <v>-15</v>
      </c>
      <c r="AQ444">
        <f>Y444 - AVERAGEIFS('Placebo Males'!Y:Y, 'Placebo Males'!B:B, B444, 'Placebo Males'!P:P, P444)</f>
        <v>-4.3333333333333428</v>
      </c>
      <c r="AR444">
        <f>Z444 - AVERAGEIFS('Placebo Males'!Z:Z, 'Placebo Males'!B:B, B444, 'Placebo Males'!P:P, P444)</f>
        <v>1.6666666666666714</v>
      </c>
      <c r="AS444">
        <f>AB444 - AVERAGEIFS('Placebo Males'!AB:AB, 'Placebo Males'!B:B, B444, 'Placebo Males'!P:P, P444)</f>
        <v>-3</v>
      </c>
      <c r="AT444">
        <f>AC444 - AVERAGEIFS('Placebo Males'!AC:AC, 'Placebo Males'!B:B, B444, 'Placebo Males'!P:P, P444)</f>
        <v>-4</v>
      </c>
      <c r="AU444">
        <f>AD444 - AVERAGEIFS('Placebo Males'!AD:AD, 'Placebo Males'!B:B, B444, 'Placebo Males'!P:P, P444)</f>
        <v>48.074999999999989</v>
      </c>
      <c r="AV444">
        <f>AE444 - AVERAGEIFS('Placebo Males'!AE:AE, 'Placebo Males'!B:B, B444, 'Placebo Males'!P:P, P444)</f>
        <v>-6.9299333333333324E-2</v>
      </c>
      <c r="AW444">
        <f>AF444 - AVERAGEIFS('Placebo Males'!AF:AF, 'Placebo Males'!B:B, B444, 'Placebo Males'!P:P, P444)</f>
        <v>-3.0243666666666669E-2</v>
      </c>
    </row>
    <row r="445" spans="1:49" x14ac:dyDescent="0.25">
      <c r="A445" t="s">
        <v>3766</v>
      </c>
      <c r="B445">
        <v>1021</v>
      </c>
      <c r="C445" t="s">
        <v>102</v>
      </c>
      <c r="D445">
        <v>35</v>
      </c>
      <c r="E445">
        <v>171.5</v>
      </c>
      <c r="F445">
        <v>70.900000000000006</v>
      </c>
      <c r="G445">
        <v>97.25</v>
      </c>
      <c r="H445">
        <v>55.75</v>
      </c>
      <c r="I445" t="s">
        <v>458</v>
      </c>
      <c r="J445" t="s">
        <v>104</v>
      </c>
      <c r="K445" t="s">
        <v>459</v>
      </c>
      <c r="L445" t="s">
        <v>211</v>
      </c>
      <c r="M445" t="s">
        <v>3323</v>
      </c>
      <c r="N445">
        <v>120</v>
      </c>
      <c r="O445" t="s">
        <v>2262</v>
      </c>
      <c r="P445">
        <v>1.5</v>
      </c>
      <c r="Q445" t="s">
        <v>113</v>
      </c>
      <c r="R445" t="s">
        <v>3327</v>
      </c>
      <c r="S445">
        <v>73.900000000000006</v>
      </c>
      <c r="T445" t="s">
        <v>2266</v>
      </c>
      <c r="U445">
        <v>1018</v>
      </c>
      <c r="V445">
        <v>183</v>
      </c>
      <c r="W445">
        <v>396</v>
      </c>
      <c r="X445">
        <v>84</v>
      </c>
      <c r="Y445">
        <v>240</v>
      </c>
      <c r="Z445">
        <v>72</v>
      </c>
      <c r="AA445" t="s">
        <v>108</v>
      </c>
      <c r="AB445">
        <v>44</v>
      </c>
      <c r="AC445">
        <v>28</v>
      </c>
      <c r="AD445">
        <v>475.13600000000002</v>
      </c>
      <c r="AE445">
        <v>0.125</v>
      </c>
      <c r="AF445">
        <v>0.473167</v>
      </c>
      <c r="AH445">
        <v>6.03</v>
      </c>
      <c r="AI445">
        <f t="shared" si="24"/>
        <v>1.3264361586056893E-2</v>
      </c>
      <c r="AJ445">
        <f t="shared" si="25"/>
        <v>0.10242285360134185</v>
      </c>
      <c r="AK445">
        <f t="shared" si="26"/>
        <v>9.3528344467580515E-3</v>
      </c>
      <c r="AL445">
        <f t="shared" si="27"/>
        <v>3.107094657384124E-5</v>
      </c>
      <c r="AM445">
        <f>U445 - AVERAGEIFS('Placebo Males'!U:U, 'Placebo Males'!B:B, B445, 'Placebo Males'!P:P, P445)</f>
        <v>-95.333333333333258</v>
      </c>
      <c r="AN445">
        <f>V445 - AVERAGEIFS('Placebo Males'!V:V, 'Placebo Males'!B:B, B445, 'Placebo Males'!P:P, P445)</f>
        <v>22.333333333333343</v>
      </c>
      <c r="AO445">
        <f>W445 - AVERAGEIFS('Placebo Males'!W:W, 'Placebo Males'!B:B, B445, 'Placebo Males'!P:P, P445)</f>
        <v>-20.666666666666686</v>
      </c>
      <c r="AP445">
        <f>X445 - AVERAGEIFS('Placebo Males'!X:X, 'Placebo Males'!B:B, B445, 'Placebo Males'!P:P, P445)</f>
        <v>-15</v>
      </c>
      <c r="AQ445">
        <f>Y445 - AVERAGEIFS('Placebo Males'!Y:Y, 'Placebo Males'!B:B, B445, 'Placebo Males'!P:P, P445)</f>
        <v>-7.3333333333333428</v>
      </c>
      <c r="AR445">
        <f>Z445 - AVERAGEIFS('Placebo Males'!Z:Z, 'Placebo Males'!B:B, B445, 'Placebo Males'!P:P, P445)</f>
        <v>1.6666666666666714</v>
      </c>
      <c r="AS445">
        <f>AB445 - AVERAGEIFS('Placebo Males'!AB:AB, 'Placebo Males'!B:B, B445, 'Placebo Males'!P:P, P445)</f>
        <v>-2</v>
      </c>
      <c r="AT445">
        <f>AC445 - AVERAGEIFS('Placebo Males'!AC:AC, 'Placebo Males'!B:B, B445, 'Placebo Males'!P:P, P445)</f>
        <v>-4</v>
      </c>
      <c r="AU445">
        <f>AD445 - AVERAGEIFS('Placebo Males'!AD:AD, 'Placebo Males'!B:B, B445, 'Placebo Males'!P:P, P445)</f>
        <v>32.605999999999995</v>
      </c>
      <c r="AV445">
        <f>AE445 - AVERAGEIFS('Placebo Males'!AE:AE, 'Placebo Males'!B:B, B445, 'Placebo Males'!P:P, P445)</f>
        <v>-0.11451233333333333</v>
      </c>
      <c r="AW445">
        <f>AF445 - AVERAGEIFS('Placebo Males'!AF:AF, 'Placebo Males'!B:B, B445, 'Placebo Males'!P:P, P445)</f>
        <v>-2.6019666666666663E-2</v>
      </c>
    </row>
    <row r="446" spans="1:49" x14ac:dyDescent="0.25">
      <c r="A446" t="s">
        <v>3767</v>
      </c>
      <c r="B446">
        <v>1021</v>
      </c>
      <c r="C446" t="s">
        <v>102</v>
      </c>
      <c r="D446">
        <v>35</v>
      </c>
      <c r="E446">
        <v>171.5</v>
      </c>
      <c r="F446">
        <v>70.900000000000006</v>
      </c>
      <c r="G446">
        <v>97.25</v>
      </c>
      <c r="H446">
        <v>55.75</v>
      </c>
      <c r="I446" t="s">
        <v>458</v>
      </c>
      <c r="J446" t="s">
        <v>104</v>
      </c>
      <c r="K446" t="s">
        <v>459</v>
      </c>
      <c r="L446" t="s">
        <v>211</v>
      </c>
      <c r="M446" t="s">
        <v>3323</v>
      </c>
      <c r="N446">
        <v>120</v>
      </c>
      <c r="O446" t="s">
        <v>2262</v>
      </c>
      <c r="P446">
        <v>1.5</v>
      </c>
      <c r="Q446" t="s">
        <v>113</v>
      </c>
      <c r="R446" t="s">
        <v>3327</v>
      </c>
      <c r="S446">
        <v>73.900000000000006</v>
      </c>
      <c r="T446" t="s">
        <v>2266</v>
      </c>
      <c r="U446">
        <v>958</v>
      </c>
      <c r="V446">
        <v>180</v>
      </c>
      <c r="W446">
        <v>398</v>
      </c>
      <c r="X446">
        <v>84</v>
      </c>
      <c r="Y446">
        <v>242</v>
      </c>
      <c r="Z446">
        <v>72</v>
      </c>
      <c r="AA446" t="s">
        <v>108</v>
      </c>
      <c r="AB446">
        <v>43</v>
      </c>
      <c r="AC446">
        <v>29</v>
      </c>
      <c r="AD446">
        <v>469.74700000000001</v>
      </c>
      <c r="AE446">
        <v>0.170213</v>
      </c>
      <c r="AF446">
        <v>0.46871699999999999</v>
      </c>
      <c r="AH446">
        <v>6.03</v>
      </c>
      <c r="AI446">
        <f t="shared" si="24"/>
        <v>1.3264361586056893E-2</v>
      </c>
      <c r="AJ446">
        <f t="shared" si="25"/>
        <v>0.10242285360134185</v>
      </c>
      <c r="AK446">
        <f t="shared" si="26"/>
        <v>9.3528344467580515E-3</v>
      </c>
      <c r="AL446">
        <f t="shared" si="27"/>
        <v>3.107094657384124E-5</v>
      </c>
      <c r="AM446">
        <f>U446 - AVERAGEIFS('Placebo Males'!U:U, 'Placebo Males'!B:B, B446, 'Placebo Males'!P:P, P446)</f>
        <v>-155.33333333333326</v>
      </c>
      <c r="AN446">
        <f>V446 - AVERAGEIFS('Placebo Males'!V:V, 'Placebo Males'!B:B, B446, 'Placebo Males'!P:P, P446)</f>
        <v>19.333333333333343</v>
      </c>
      <c r="AO446">
        <f>W446 - AVERAGEIFS('Placebo Males'!W:W, 'Placebo Males'!B:B, B446, 'Placebo Males'!P:P, P446)</f>
        <v>-18.666666666666686</v>
      </c>
      <c r="AP446">
        <f>X446 - AVERAGEIFS('Placebo Males'!X:X, 'Placebo Males'!B:B, B446, 'Placebo Males'!P:P, P446)</f>
        <v>-15</v>
      </c>
      <c r="AQ446">
        <f>Y446 - AVERAGEIFS('Placebo Males'!Y:Y, 'Placebo Males'!B:B, B446, 'Placebo Males'!P:P, P446)</f>
        <v>-5.3333333333333428</v>
      </c>
      <c r="AR446">
        <f>Z446 - AVERAGEIFS('Placebo Males'!Z:Z, 'Placebo Males'!B:B, B446, 'Placebo Males'!P:P, P446)</f>
        <v>1.6666666666666714</v>
      </c>
      <c r="AS446">
        <f>AB446 - AVERAGEIFS('Placebo Males'!AB:AB, 'Placebo Males'!B:B, B446, 'Placebo Males'!P:P, P446)</f>
        <v>-3</v>
      </c>
      <c r="AT446">
        <f>AC446 - AVERAGEIFS('Placebo Males'!AC:AC, 'Placebo Males'!B:B, B446, 'Placebo Males'!P:P, P446)</f>
        <v>-3</v>
      </c>
      <c r="AU446">
        <f>AD446 - AVERAGEIFS('Placebo Males'!AD:AD, 'Placebo Males'!B:B, B446, 'Placebo Males'!P:P, P446)</f>
        <v>27.216999999999985</v>
      </c>
      <c r="AV446">
        <f>AE446 - AVERAGEIFS('Placebo Males'!AE:AE, 'Placebo Males'!B:B, B446, 'Placebo Males'!P:P, P446)</f>
        <v>-6.9299333333333324E-2</v>
      </c>
      <c r="AW446">
        <f>AF446 - AVERAGEIFS('Placebo Males'!AF:AF, 'Placebo Males'!B:B, B446, 'Placebo Males'!P:P, P446)</f>
        <v>-3.0469666666666673E-2</v>
      </c>
    </row>
    <row r="447" spans="1:49" x14ac:dyDescent="0.25">
      <c r="A447" t="s">
        <v>3768</v>
      </c>
      <c r="B447">
        <v>1021</v>
      </c>
      <c r="C447" t="s">
        <v>102</v>
      </c>
      <c r="D447">
        <v>35</v>
      </c>
      <c r="E447">
        <v>171.5</v>
      </c>
      <c r="F447">
        <v>70.900000000000006</v>
      </c>
      <c r="G447">
        <v>97.25</v>
      </c>
      <c r="H447">
        <v>55.75</v>
      </c>
      <c r="I447" t="s">
        <v>458</v>
      </c>
      <c r="J447" t="s">
        <v>104</v>
      </c>
      <c r="K447" t="s">
        <v>459</v>
      </c>
      <c r="L447" t="s">
        <v>211</v>
      </c>
      <c r="M447" t="s">
        <v>3323</v>
      </c>
      <c r="N447">
        <v>120</v>
      </c>
      <c r="O447" t="s">
        <v>2262</v>
      </c>
      <c r="P447">
        <v>2</v>
      </c>
      <c r="Q447" t="s">
        <v>113</v>
      </c>
      <c r="R447" t="s">
        <v>3327</v>
      </c>
      <c r="S447">
        <v>63.3</v>
      </c>
      <c r="T447" t="s">
        <v>2266</v>
      </c>
      <c r="U447">
        <v>991</v>
      </c>
      <c r="V447">
        <v>176</v>
      </c>
      <c r="W447">
        <v>405</v>
      </c>
      <c r="X447">
        <v>83</v>
      </c>
      <c r="Y447">
        <v>242</v>
      </c>
      <c r="Z447">
        <v>80</v>
      </c>
      <c r="AA447" t="s">
        <v>108</v>
      </c>
      <c r="AB447">
        <v>51</v>
      </c>
      <c r="AC447">
        <v>28</v>
      </c>
      <c r="AD447">
        <v>404.35500000000002</v>
      </c>
      <c r="AE447">
        <v>0.183673</v>
      </c>
      <c r="AF447">
        <v>0.48582700000000001</v>
      </c>
      <c r="AH447">
        <v>5.66</v>
      </c>
      <c r="AI447">
        <f t="shared" si="24"/>
        <v>1.2450462118919073E-2</v>
      </c>
      <c r="AJ447">
        <f t="shared" si="25"/>
        <v>9.7858599103626598E-2</v>
      </c>
      <c r="AK447">
        <f t="shared" si="26"/>
        <v>8.8448425614869874E-3</v>
      </c>
      <c r="AL447">
        <f t="shared" si="27"/>
        <v>2.8561394141979335E-5</v>
      </c>
      <c r="AM447">
        <f>U447 - AVERAGEIFS('Placebo Males'!U:U, 'Placebo Males'!B:B, B447, 'Placebo Males'!P:P, P447)</f>
        <v>-100</v>
      </c>
      <c r="AN447">
        <f>V447 - AVERAGEIFS('Placebo Males'!V:V, 'Placebo Males'!B:B, B447, 'Placebo Males'!P:P, P447)</f>
        <v>15</v>
      </c>
      <c r="AO447">
        <f>W447 - AVERAGEIFS('Placebo Males'!W:W, 'Placebo Males'!B:B, B447, 'Placebo Males'!P:P, P447)</f>
        <v>-18</v>
      </c>
      <c r="AP447">
        <f>X447 - AVERAGEIFS('Placebo Males'!X:X, 'Placebo Males'!B:B, B447, 'Placebo Males'!P:P, P447)</f>
        <v>-18.333333333333329</v>
      </c>
      <c r="AQ447">
        <f>Y447 - AVERAGEIFS('Placebo Males'!Y:Y, 'Placebo Males'!B:B, B447, 'Placebo Males'!P:P, P447)</f>
        <v>-0.66666666666665719</v>
      </c>
      <c r="AR447">
        <f>Z447 - AVERAGEIFS('Placebo Males'!Z:Z, 'Placebo Males'!B:B, B447, 'Placebo Males'!P:P, P447)</f>
        <v>1</v>
      </c>
      <c r="AS447">
        <f>AB447 - AVERAGEIFS('Placebo Males'!AB:AB, 'Placebo Males'!B:B, B447, 'Placebo Males'!P:P, P447)</f>
        <v>2</v>
      </c>
      <c r="AT447">
        <f>AC447 - AVERAGEIFS('Placebo Males'!AC:AC, 'Placebo Males'!B:B, B447, 'Placebo Males'!P:P, P447)</f>
        <v>-0.33333333333333215</v>
      </c>
      <c r="AU447">
        <f>AD447 - AVERAGEIFS('Placebo Males'!AD:AD, 'Placebo Males'!B:B, B447, 'Placebo Males'!P:P, P447)</f>
        <v>11.345000000000027</v>
      </c>
      <c r="AV447">
        <f>AE447 - AVERAGEIFS('Placebo Males'!AE:AE, 'Placebo Males'!B:B, B447, 'Placebo Males'!P:P, P447)</f>
        <v>8.3294233333333328E-2</v>
      </c>
      <c r="AW447">
        <f>AF447 - AVERAGEIFS('Placebo Males'!AF:AF, 'Placebo Males'!B:B, B447, 'Placebo Males'!P:P, P447)</f>
        <v>6.1600000000000543E-4</v>
      </c>
    </row>
    <row r="448" spans="1:49" x14ac:dyDescent="0.25">
      <c r="A448" t="s">
        <v>3769</v>
      </c>
      <c r="B448">
        <v>1021</v>
      </c>
      <c r="C448" t="s">
        <v>102</v>
      </c>
      <c r="D448">
        <v>35</v>
      </c>
      <c r="E448">
        <v>171.5</v>
      </c>
      <c r="F448">
        <v>70.900000000000006</v>
      </c>
      <c r="G448">
        <v>97.25</v>
      </c>
      <c r="H448">
        <v>55.75</v>
      </c>
      <c r="I448" t="s">
        <v>458</v>
      </c>
      <c r="J448" t="s">
        <v>104</v>
      </c>
      <c r="K448" t="s">
        <v>459</v>
      </c>
      <c r="L448" t="s">
        <v>211</v>
      </c>
      <c r="M448" t="s">
        <v>3323</v>
      </c>
      <c r="N448">
        <v>120</v>
      </c>
      <c r="O448" t="s">
        <v>2262</v>
      </c>
      <c r="P448">
        <v>2</v>
      </c>
      <c r="Q448" t="s">
        <v>113</v>
      </c>
      <c r="R448" t="s">
        <v>3327</v>
      </c>
      <c r="S448">
        <v>63.3</v>
      </c>
      <c r="T448" t="s">
        <v>2266</v>
      </c>
      <c r="U448">
        <v>1005</v>
      </c>
      <c r="V448">
        <v>172</v>
      </c>
      <c r="W448">
        <v>406</v>
      </c>
      <c r="X448">
        <v>82</v>
      </c>
      <c r="Y448">
        <v>244</v>
      </c>
      <c r="Z448">
        <v>80</v>
      </c>
      <c r="AA448" t="s">
        <v>108</v>
      </c>
      <c r="AB448">
        <v>53</v>
      </c>
      <c r="AC448">
        <v>31</v>
      </c>
      <c r="AD448">
        <v>386.86900000000003</v>
      </c>
      <c r="AE448">
        <v>0.156863</v>
      </c>
      <c r="AF448">
        <v>0.48945499999999997</v>
      </c>
      <c r="AH448">
        <v>5.66</v>
      </c>
      <c r="AI448">
        <f t="shared" si="24"/>
        <v>1.2450462118919073E-2</v>
      </c>
      <c r="AJ448">
        <f t="shared" si="25"/>
        <v>9.7858599103626598E-2</v>
      </c>
      <c r="AK448">
        <f t="shared" si="26"/>
        <v>8.8448425614869874E-3</v>
      </c>
      <c r="AL448">
        <f t="shared" si="27"/>
        <v>2.8561394141979335E-5</v>
      </c>
      <c r="AM448">
        <f>U448 - AVERAGEIFS('Placebo Males'!U:U, 'Placebo Males'!B:B, B448, 'Placebo Males'!P:P, P448)</f>
        <v>-86</v>
      </c>
      <c r="AN448">
        <f>V448 - AVERAGEIFS('Placebo Males'!V:V, 'Placebo Males'!B:B, B448, 'Placebo Males'!P:P, P448)</f>
        <v>11</v>
      </c>
      <c r="AO448">
        <f>W448 - AVERAGEIFS('Placebo Males'!W:W, 'Placebo Males'!B:B, B448, 'Placebo Males'!P:P, P448)</f>
        <v>-17</v>
      </c>
      <c r="AP448">
        <f>X448 - AVERAGEIFS('Placebo Males'!X:X, 'Placebo Males'!B:B, B448, 'Placebo Males'!P:P, P448)</f>
        <v>-19.333333333333329</v>
      </c>
      <c r="AQ448">
        <f>Y448 - AVERAGEIFS('Placebo Males'!Y:Y, 'Placebo Males'!B:B, B448, 'Placebo Males'!P:P, P448)</f>
        <v>1.3333333333333428</v>
      </c>
      <c r="AR448">
        <f>Z448 - AVERAGEIFS('Placebo Males'!Z:Z, 'Placebo Males'!B:B, B448, 'Placebo Males'!P:P, P448)</f>
        <v>1</v>
      </c>
      <c r="AS448">
        <f>AB448 - AVERAGEIFS('Placebo Males'!AB:AB, 'Placebo Males'!B:B, B448, 'Placebo Males'!P:P, P448)</f>
        <v>4</v>
      </c>
      <c r="AT448">
        <f>AC448 - AVERAGEIFS('Placebo Males'!AC:AC, 'Placebo Males'!B:B, B448, 'Placebo Males'!P:P, P448)</f>
        <v>2.6666666666666679</v>
      </c>
      <c r="AU448">
        <f>AD448 - AVERAGEIFS('Placebo Males'!AD:AD, 'Placebo Males'!B:B, B448, 'Placebo Males'!P:P, P448)</f>
        <v>-6.1409999999999627</v>
      </c>
      <c r="AV448">
        <f>AE448 - AVERAGEIFS('Placebo Males'!AE:AE, 'Placebo Males'!B:B, B448, 'Placebo Males'!P:P, P448)</f>
        <v>5.6484233333333328E-2</v>
      </c>
      <c r="AW448">
        <f>AF448 - AVERAGEIFS('Placebo Males'!AF:AF, 'Placebo Males'!B:B, B448, 'Placebo Males'!P:P, P448)</f>
        <v>4.24399999999997E-3</v>
      </c>
    </row>
    <row r="449" spans="1:49" x14ac:dyDescent="0.25">
      <c r="A449" t="s">
        <v>3770</v>
      </c>
      <c r="B449">
        <v>1021</v>
      </c>
      <c r="C449" t="s">
        <v>102</v>
      </c>
      <c r="D449">
        <v>35</v>
      </c>
      <c r="E449">
        <v>171.5</v>
      </c>
      <c r="F449">
        <v>70.900000000000006</v>
      </c>
      <c r="G449">
        <v>97.25</v>
      </c>
      <c r="H449">
        <v>55.75</v>
      </c>
      <c r="I449" t="s">
        <v>458</v>
      </c>
      <c r="J449" t="s">
        <v>104</v>
      </c>
      <c r="K449" t="s">
        <v>459</v>
      </c>
      <c r="L449" t="s">
        <v>211</v>
      </c>
      <c r="M449" t="s">
        <v>3323</v>
      </c>
      <c r="N449">
        <v>120</v>
      </c>
      <c r="O449" t="s">
        <v>2262</v>
      </c>
      <c r="P449">
        <v>2</v>
      </c>
      <c r="Q449" t="s">
        <v>113</v>
      </c>
      <c r="R449" t="s">
        <v>3327</v>
      </c>
      <c r="S449">
        <v>63.3</v>
      </c>
      <c r="T449" t="s">
        <v>2266</v>
      </c>
      <c r="U449">
        <v>1022</v>
      </c>
      <c r="V449">
        <v>168</v>
      </c>
      <c r="W449">
        <v>409</v>
      </c>
      <c r="X449">
        <v>88</v>
      </c>
      <c r="Y449">
        <v>239</v>
      </c>
      <c r="Z449">
        <v>82</v>
      </c>
      <c r="AA449" t="s">
        <v>108</v>
      </c>
      <c r="AB449">
        <v>51</v>
      </c>
      <c r="AC449">
        <v>33</v>
      </c>
      <c r="AD449">
        <v>369.42899999999997</v>
      </c>
      <c r="AE449">
        <v>0.24</v>
      </c>
      <c r="AF449">
        <v>0.50078500000000004</v>
      </c>
      <c r="AH449">
        <v>5.66</v>
      </c>
      <c r="AI449">
        <f t="shared" si="24"/>
        <v>1.2450462118919073E-2</v>
      </c>
      <c r="AJ449">
        <f t="shared" si="25"/>
        <v>9.7858599103626598E-2</v>
      </c>
      <c r="AK449">
        <f t="shared" si="26"/>
        <v>8.8448425614869874E-3</v>
      </c>
      <c r="AL449">
        <f t="shared" si="27"/>
        <v>2.8561394141979335E-5</v>
      </c>
      <c r="AM449">
        <f>U449 - AVERAGEIFS('Placebo Males'!U:U, 'Placebo Males'!B:B, B449, 'Placebo Males'!P:P, P449)</f>
        <v>-69</v>
      </c>
      <c r="AN449">
        <f>V449 - AVERAGEIFS('Placebo Males'!V:V, 'Placebo Males'!B:B, B449, 'Placebo Males'!P:P, P449)</f>
        <v>7</v>
      </c>
      <c r="AO449">
        <f>W449 - AVERAGEIFS('Placebo Males'!W:W, 'Placebo Males'!B:B, B449, 'Placebo Males'!P:P, P449)</f>
        <v>-14</v>
      </c>
      <c r="AP449">
        <f>X449 - AVERAGEIFS('Placebo Males'!X:X, 'Placebo Males'!B:B, B449, 'Placebo Males'!P:P, P449)</f>
        <v>-13.333333333333329</v>
      </c>
      <c r="AQ449">
        <f>Y449 - AVERAGEIFS('Placebo Males'!Y:Y, 'Placebo Males'!B:B, B449, 'Placebo Males'!P:P, P449)</f>
        <v>-3.6666666666666572</v>
      </c>
      <c r="AR449">
        <f>Z449 - AVERAGEIFS('Placebo Males'!Z:Z, 'Placebo Males'!B:B, B449, 'Placebo Males'!P:P, P449)</f>
        <v>3</v>
      </c>
      <c r="AS449">
        <f>AB449 - AVERAGEIFS('Placebo Males'!AB:AB, 'Placebo Males'!B:B, B449, 'Placebo Males'!P:P, P449)</f>
        <v>2</v>
      </c>
      <c r="AT449">
        <f>AC449 - AVERAGEIFS('Placebo Males'!AC:AC, 'Placebo Males'!B:B, B449, 'Placebo Males'!P:P, P449)</f>
        <v>4.6666666666666679</v>
      </c>
      <c r="AU449">
        <f>AD449 - AVERAGEIFS('Placebo Males'!AD:AD, 'Placebo Males'!B:B, B449, 'Placebo Males'!P:P, P449)</f>
        <v>-23.581000000000017</v>
      </c>
      <c r="AV449">
        <f>AE449 - AVERAGEIFS('Placebo Males'!AE:AE, 'Placebo Males'!B:B, B449, 'Placebo Males'!P:P, P449)</f>
        <v>0.13962123333333332</v>
      </c>
      <c r="AW449">
        <f>AF449 - AVERAGEIFS('Placebo Males'!AF:AF, 'Placebo Males'!B:B, B449, 'Placebo Males'!P:P, P449)</f>
        <v>1.5574000000000032E-2</v>
      </c>
    </row>
    <row r="450" spans="1:49" x14ac:dyDescent="0.25">
      <c r="A450" t="s">
        <v>3771</v>
      </c>
      <c r="B450">
        <v>1021</v>
      </c>
      <c r="C450" t="s">
        <v>102</v>
      </c>
      <c r="D450">
        <v>35</v>
      </c>
      <c r="E450">
        <v>171.5</v>
      </c>
      <c r="F450">
        <v>70.900000000000006</v>
      </c>
      <c r="G450">
        <v>97.25</v>
      </c>
      <c r="H450">
        <v>55.75</v>
      </c>
      <c r="I450" t="s">
        <v>458</v>
      </c>
      <c r="J450" t="s">
        <v>104</v>
      </c>
      <c r="K450" t="s">
        <v>459</v>
      </c>
      <c r="L450" t="s">
        <v>211</v>
      </c>
      <c r="M450" t="s">
        <v>3323</v>
      </c>
      <c r="N450">
        <v>120</v>
      </c>
      <c r="O450" t="s">
        <v>2262</v>
      </c>
      <c r="P450">
        <v>2.5</v>
      </c>
      <c r="Q450" t="s">
        <v>113</v>
      </c>
      <c r="R450" t="s">
        <v>3327</v>
      </c>
      <c r="S450">
        <v>50.7</v>
      </c>
      <c r="T450" t="s">
        <v>2266</v>
      </c>
      <c r="U450">
        <v>950</v>
      </c>
      <c r="V450">
        <v>168</v>
      </c>
      <c r="W450">
        <v>409</v>
      </c>
      <c r="X450">
        <v>85</v>
      </c>
      <c r="Y450">
        <v>236</v>
      </c>
      <c r="Z450">
        <v>88</v>
      </c>
      <c r="AA450" t="s">
        <v>108</v>
      </c>
      <c r="AB450">
        <v>61</v>
      </c>
      <c r="AC450">
        <v>30</v>
      </c>
      <c r="AD450">
        <v>333.20100000000002</v>
      </c>
      <c r="AE450">
        <v>0.1</v>
      </c>
      <c r="AF450">
        <v>0.47841099999999998</v>
      </c>
      <c r="AH450">
        <v>5.58</v>
      </c>
      <c r="AI450">
        <f t="shared" si="24"/>
        <v>1.2274483855754137E-2</v>
      </c>
      <c r="AJ450">
        <f t="shared" si="25"/>
        <v>9.6857826142249137E-2</v>
      </c>
      <c r="AK450">
        <f t="shared" si="26"/>
        <v>8.7344644557603157E-3</v>
      </c>
      <c r="AL450">
        <f t="shared" si="27"/>
        <v>2.8025751456439707E-5</v>
      </c>
      <c r="AM450">
        <f>U450 - AVERAGEIFS('Placebo Males'!U:U, 'Placebo Males'!B:B, B450, 'Placebo Males'!P:P, P450)</f>
        <v>1.6666666666666288</v>
      </c>
      <c r="AN450">
        <f>V450 - AVERAGEIFS('Placebo Males'!V:V, 'Placebo Males'!B:B, B450, 'Placebo Males'!P:P, P450)</f>
        <v>16</v>
      </c>
      <c r="AO450">
        <f>W450 - AVERAGEIFS('Placebo Males'!W:W, 'Placebo Males'!B:B, B450, 'Placebo Males'!P:P, P450)</f>
        <v>-2.3333333333333144</v>
      </c>
      <c r="AP450">
        <f>X450 - AVERAGEIFS('Placebo Males'!X:X, 'Placebo Males'!B:B, B450, 'Placebo Males'!P:P, P450)</f>
        <v>-22</v>
      </c>
      <c r="AQ450">
        <f>Y450 - AVERAGEIFS('Placebo Males'!Y:Y, 'Placebo Males'!B:B, B450, 'Placebo Males'!P:P, P450)</f>
        <v>13.666666666666657</v>
      </c>
      <c r="AR450">
        <f>Z450 - AVERAGEIFS('Placebo Males'!Z:Z, 'Placebo Males'!B:B, B450, 'Placebo Males'!P:P, P450)</f>
        <v>6</v>
      </c>
      <c r="AS450">
        <f>AB450 - AVERAGEIFS('Placebo Males'!AB:AB, 'Placebo Males'!B:B, B450, 'Placebo Males'!P:P, P450)</f>
        <v>8</v>
      </c>
      <c r="AT450">
        <f>AC450 - AVERAGEIFS('Placebo Males'!AC:AC, 'Placebo Males'!B:B, B450, 'Placebo Males'!P:P, P450)</f>
        <v>-0.66666666666666785</v>
      </c>
      <c r="AU450">
        <f>AD450 - AVERAGEIFS('Placebo Males'!AD:AD, 'Placebo Males'!B:B, B450, 'Placebo Males'!P:P, P450)</f>
        <v>35.525000000000034</v>
      </c>
      <c r="AV450">
        <f>AE450 - AVERAGEIFS('Placebo Males'!AE:AE, 'Placebo Males'!B:B, B450, 'Placebo Males'!P:P, P450)</f>
        <v>2.7958933333333338E-2</v>
      </c>
      <c r="AW450">
        <f>AF450 - AVERAGEIFS('Placebo Males'!AF:AF, 'Placebo Males'!B:B, B450, 'Placebo Males'!P:P, P450)</f>
        <v>3.8456999999999963E-2</v>
      </c>
    </row>
    <row r="451" spans="1:49" x14ac:dyDescent="0.25">
      <c r="A451" t="s">
        <v>3772</v>
      </c>
      <c r="B451">
        <v>1021</v>
      </c>
      <c r="C451" t="s">
        <v>102</v>
      </c>
      <c r="D451">
        <v>35</v>
      </c>
      <c r="E451">
        <v>171.5</v>
      </c>
      <c r="F451">
        <v>70.900000000000006</v>
      </c>
      <c r="G451">
        <v>97.25</v>
      </c>
      <c r="H451">
        <v>55.75</v>
      </c>
      <c r="I451" t="s">
        <v>458</v>
      </c>
      <c r="J451" t="s">
        <v>104</v>
      </c>
      <c r="K451" t="s">
        <v>459</v>
      </c>
      <c r="L451" t="s">
        <v>211</v>
      </c>
      <c r="M451" t="s">
        <v>3323</v>
      </c>
      <c r="N451">
        <v>120</v>
      </c>
      <c r="O451" t="s">
        <v>2262</v>
      </c>
      <c r="P451">
        <v>2.5</v>
      </c>
      <c r="Q451" t="s">
        <v>113</v>
      </c>
      <c r="R451" t="s">
        <v>3327</v>
      </c>
      <c r="S451">
        <v>50.7</v>
      </c>
      <c r="T451" t="s">
        <v>2266</v>
      </c>
      <c r="U451">
        <v>977</v>
      </c>
      <c r="V451">
        <v>166</v>
      </c>
      <c r="W451">
        <v>412</v>
      </c>
      <c r="X451">
        <v>85</v>
      </c>
      <c r="Y451">
        <v>237</v>
      </c>
      <c r="Z451">
        <v>90</v>
      </c>
      <c r="AA451" t="s">
        <v>108</v>
      </c>
      <c r="AB451">
        <v>67</v>
      </c>
      <c r="AC451">
        <v>30</v>
      </c>
      <c r="AD451">
        <v>312.62599999999998</v>
      </c>
      <c r="AE451">
        <v>0.104167</v>
      </c>
      <c r="AF451">
        <v>0.47572700000000001</v>
      </c>
      <c r="AH451">
        <v>5.58</v>
      </c>
      <c r="AI451">
        <f t="shared" ref="AI451:AI514" si="28">((AH451*10^-9)/454.6016)*10^9</f>
        <v>1.2274483855754137E-2</v>
      </c>
      <c r="AJ451">
        <f t="shared" ref="AJ451:AJ514" si="29">1 -(1/(1+((AI451/0.2)^0.8)))</f>
        <v>9.6857826142249137E-2</v>
      </c>
      <c r="AK451">
        <f t="shared" ref="AK451:AK514" si="30">1 -(1/(1+((AI451/2.5)^0.89)))</f>
        <v>8.7344644557603157E-3</v>
      </c>
      <c r="AL451">
        <f t="shared" ref="AL451:AL514" si="31">1 -(1/(1+((AI451/32.5)^1.33)))</f>
        <v>2.8025751456439707E-5</v>
      </c>
      <c r="AM451">
        <f>U451 - AVERAGEIFS('Placebo Males'!U:U, 'Placebo Males'!B:B, B451, 'Placebo Males'!P:P, P451)</f>
        <v>28.666666666666629</v>
      </c>
      <c r="AN451">
        <f>V451 - AVERAGEIFS('Placebo Males'!V:V, 'Placebo Males'!B:B, B451, 'Placebo Males'!P:P, P451)</f>
        <v>14</v>
      </c>
      <c r="AO451">
        <f>W451 - AVERAGEIFS('Placebo Males'!W:W, 'Placebo Males'!B:B, B451, 'Placebo Males'!P:P, P451)</f>
        <v>0.66666666666668561</v>
      </c>
      <c r="AP451">
        <f>X451 - AVERAGEIFS('Placebo Males'!X:X, 'Placebo Males'!B:B, B451, 'Placebo Males'!P:P, P451)</f>
        <v>-22</v>
      </c>
      <c r="AQ451">
        <f>Y451 - AVERAGEIFS('Placebo Males'!Y:Y, 'Placebo Males'!B:B, B451, 'Placebo Males'!P:P, P451)</f>
        <v>14.666666666666657</v>
      </c>
      <c r="AR451">
        <f>Z451 - AVERAGEIFS('Placebo Males'!Z:Z, 'Placebo Males'!B:B, B451, 'Placebo Males'!P:P, P451)</f>
        <v>8</v>
      </c>
      <c r="AS451">
        <f>AB451 - AVERAGEIFS('Placebo Males'!AB:AB, 'Placebo Males'!B:B, B451, 'Placebo Males'!P:P, P451)</f>
        <v>14</v>
      </c>
      <c r="AT451">
        <f>AC451 - AVERAGEIFS('Placebo Males'!AC:AC, 'Placebo Males'!B:B, B451, 'Placebo Males'!P:P, P451)</f>
        <v>-0.66666666666666785</v>
      </c>
      <c r="AU451">
        <f>AD451 - AVERAGEIFS('Placebo Males'!AD:AD, 'Placebo Males'!B:B, B451, 'Placebo Males'!P:P, P451)</f>
        <v>14.949999999999989</v>
      </c>
      <c r="AV451">
        <f>AE451 - AVERAGEIFS('Placebo Males'!AE:AE, 'Placebo Males'!B:B, B451, 'Placebo Males'!P:P, P451)</f>
        <v>3.2125933333333329E-2</v>
      </c>
      <c r="AW451">
        <f>AF451 - AVERAGEIFS('Placebo Males'!AF:AF, 'Placebo Males'!B:B, B451, 'Placebo Males'!P:P, P451)</f>
        <v>3.5772999999999999E-2</v>
      </c>
    </row>
    <row r="452" spans="1:49" x14ac:dyDescent="0.25">
      <c r="A452" t="s">
        <v>3773</v>
      </c>
      <c r="B452">
        <v>1021</v>
      </c>
      <c r="C452" t="s">
        <v>102</v>
      </c>
      <c r="D452">
        <v>35</v>
      </c>
      <c r="E452">
        <v>171.5</v>
      </c>
      <c r="F452">
        <v>70.900000000000006</v>
      </c>
      <c r="G452">
        <v>97.25</v>
      </c>
      <c r="H452">
        <v>55.75</v>
      </c>
      <c r="I452" t="s">
        <v>458</v>
      </c>
      <c r="J452" t="s">
        <v>104</v>
      </c>
      <c r="K452" t="s">
        <v>459</v>
      </c>
      <c r="L452" t="s">
        <v>211</v>
      </c>
      <c r="M452" t="s">
        <v>3323</v>
      </c>
      <c r="N452">
        <v>120</v>
      </c>
      <c r="O452" t="s">
        <v>2262</v>
      </c>
      <c r="P452">
        <v>2.5</v>
      </c>
      <c r="Q452" t="s">
        <v>113</v>
      </c>
      <c r="R452" t="s">
        <v>3327</v>
      </c>
      <c r="S452">
        <v>50.7</v>
      </c>
      <c r="T452" t="s">
        <v>2266</v>
      </c>
      <c r="U452">
        <v>917</v>
      </c>
      <c r="V452">
        <v>170</v>
      </c>
      <c r="W452">
        <v>405</v>
      </c>
      <c r="X452">
        <v>84</v>
      </c>
      <c r="Y452">
        <v>234</v>
      </c>
      <c r="Z452">
        <v>87</v>
      </c>
      <c r="AA452" t="s">
        <v>108</v>
      </c>
      <c r="AB452">
        <v>57</v>
      </c>
      <c r="AC452">
        <v>25</v>
      </c>
      <c r="AD452">
        <v>342.608</v>
      </c>
      <c r="AE452">
        <v>0.08</v>
      </c>
      <c r="AF452">
        <v>0.464586</v>
      </c>
      <c r="AH452">
        <v>5.58</v>
      </c>
      <c r="AI452">
        <f t="shared" si="28"/>
        <v>1.2274483855754137E-2</v>
      </c>
      <c r="AJ452">
        <f t="shared" si="29"/>
        <v>9.6857826142249137E-2</v>
      </c>
      <c r="AK452">
        <f t="shared" si="30"/>
        <v>8.7344644557603157E-3</v>
      </c>
      <c r="AL452">
        <f t="shared" si="31"/>
        <v>2.8025751456439707E-5</v>
      </c>
      <c r="AM452">
        <f>U452 - AVERAGEIFS('Placebo Males'!U:U, 'Placebo Males'!B:B, B452, 'Placebo Males'!P:P, P452)</f>
        <v>-31.333333333333371</v>
      </c>
      <c r="AN452">
        <f>V452 - AVERAGEIFS('Placebo Males'!V:V, 'Placebo Males'!B:B, B452, 'Placebo Males'!P:P, P452)</f>
        <v>18</v>
      </c>
      <c r="AO452">
        <f>W452 - AVERAGEIFS('Placebo Males'!W:W, 'Placebo Males'!B:B, B452, 'Placebo Males'!P:P, P452)</f>
        <v>-6.3333333333333144</v>
      </c>
      <c r="AP452">
        <f>X452 - AVERAGEIFS('Placebo Males'!X:X, 'Placebo Males'!B:B, B452, 'Placebo Males'!P:P, P452)</f>
        <v>-23</v>
      </c>
      <c r="AQ452">
        <f>Y452 - AVERAGEIFS('Placebo Males'!Y:Y, 'Placebo Males'!B:B, B452, 'Placebo Males'!P:P, P452)</f>
        <v>11.666666666666657</v>
      </c>
      <c r="AR452">
        <f>Z452 - AVERAGEIFS('Placebo Males'!Z:Z, 'Placebo Males'!B:B, B452, 'Placebo Males'!P:P, P452)</f>
        <v>5</v>
      </c>
      <c r="AS452">
        <f>AB452 - AVERAGEIFS('Placebo Males'!AB:AB, 'Placebo Males'!B:B, B452, 'Placebo Males'!P:P, P452)</f>
        <v>4</v>
      </c>
      <c r="AT452">
        <f>AC452 - AVERAGEIFS('Placebo Males'!AC:AC, 'Placebo Males'!B:B, B452, 'Placebo Males'!P:P, P452)</f>
        <v>-5.6666666666666679</v>
      </c>
      <c r="AU452">
        <f>AD452 - AVERAGEIFS('Placebo Males'!AD:AD, 'Placebo Males'!B:B, B452, 'Placebo Males'!P:P, P452)</f>
        <v>44.932000000000016</v>
      </c>
      <c r="AV452">
        <f>AE452 - AVERAGEIFS('Placebo Males'!AE:AE, 'Placebo Males'!B:B, B452, 'Placebo Males'!P:P, P452)</f>
        <v>7.9589333333333345E-3</v>
      </c>
      <c r="AW452">
        <f>AF452 - AVERAGEIFS('Placebo Males'!AF:AF, 'Placebo Males'!B:B, B452, 'Placebo Males'!P:P, P452)</f>
        <v>2.4631999999999987E-2</v>
      </c>
    </row>
    <row r="453" spans="1:49" x14ac:dyDescent="0.25">
      <c r="A453" t="s">
        <v>3774</v>
      </c>
      <c r="B453">
        <v>1021</v>
      </c>
      <c r="C453" t="s">
        <v>102</v>
      </c>
      <c r="D453">
        <v>35</v>
      </c>
      <c r="E453">
        <v>171.5</v>
      </c>
      <c r="F453">
        <v>70.900000000000006</v>
      </c>
      <c r="G453">
        <v>97.25</v>
      </c>
      <c r="H453">
        <v>55.75</v>
      </c>
      <c r="I453" t="s">
        <v>458</v>
      </c>
      <c r="J453" t="s">
        <v>104</v>
      </c>
      <c r="K453" t="s">
        <v>459</v>
      </c>
      <c r="L453" t="s">
        <v>211</v>
      </c>
      <c r="M453" t="s">
        <v>3323</v>
      </c>
      <c r="N453">
        <v>120</v>
      </c>
      <c r="O453" t="s">
        <v>2262</v>
      </c>
      <c r="P453">
        <v>3</v>
      </c>
      <c r="Q453" t="s">
        <v>113</v>
      </c>
      <c r="R453" t="s">
        <v>3327</v>
      </c>
      <c r="S453">
        <v>40.200000000000003</v>
      </c>
      <c r="T453" t="s">
        <v>2266</v>
      </c>
      <c r="U453">
        <v>966</v>
      </c>
      <c r="V453">
        <v>168</v>
      </c>
      <c r="W453">
        <v>401</v>
      </c>
      <c r="X453">
        <v>83</v>
      </c>
      <c r="Y453">
        <v>237</v>
      </c>
      <c r="Z453">
        <v>81</v>
      </c>
      <c r="AA453" t="s">
        <v>108</v>
      </c>
      <c r="AB453">
        <v>55</v>
      </c>
      <c r="AC453">
        <v>28</v>
      </c>
      <c r="AD453">
        <v>353.69900000000001</v>
      </c>
      <c r="AE453">
        <v>0.14285700000000001</v>
      </c>
      <c r="AF453">
        <v>0.48121799999999998</v>
      </c>
      <c r="AH453">
        <v>5.45</v>
      </c>
      <c r="AI453">
        <f t="shared" si="28"/>
        <v>1.1988519178111121E-2</v>
      </c>
      <c r="AJ453">
        <f t="shared" si="29"/>
        <v>9.5220645164506679E-2</v>
      </c>
      <c r="AK453">
        <f t="shared" si="30"/>
        <v>8.5546745958308135E-3</v>
      </c>
      <c r="AL453">
        <f t="shared" si="31"/>
        <v>2.7160734190290192E-5</v>
      </c>
      <c r="AM453">
        <f>U453 - AVERAGEIFS('Placebo Males'!U:U, 'Placebo Males'!B:B, B453, 'Placebo Males'!P:P, P453)</f>
        <v>13.333333333333371</v>
      </c>
      <c r="AN453">
        <f>V453 - AVERAGEIFS('Placebo Males'!V:V, 'Placebo Males'!B:B, B453, 'Placebo Males'!P:P, P453)</f>
        <v>11</v>
      </c>
      <c r="AO453">
        <f>W453 - AVERAGEIFS('Placebo Males'!W:W, 'Placebo Males'!B:B, B453, 'Placebo Males'!P:P, P453)</f>
        <v>-2</v>
      </c>
      <c r="AP453">
        <f>X453 - AVERAGEIFS('Placebo Males'!X:X, 'Placebo Males'!B:B, B453, 'Placebo Males'!P:P, P453)</f>
        <v>-13</v>
      </c>
      <c r="AQ453">
        <f>Y453 - AVERAGEIFS('Placebo Males'!Y:Y, 'Placebo Males'!B:B, B453, 'Placebo Males'!P:P, P453)</f>
        <v>9.3333333333333428</v>
      </c>
      <c r="AR453">
        <f>Z453 - AVERAGEIFS('Placebo Males'!Z:Z, 'Placebo Males'!B:B, B453, 'Placebo Males'!P:P, P453)</f>
        <v>1.6666666666666714</v>
      </c>
      <c r="AS453">
        <f>AB453 - AVERAGEIFS('Placebo Males'!AB:AB, 'Placebo Males'!B:B, B453, 'Placebo Males'!P:P, P453)</f>
        <v>-2</v>
      </c>
      <c r="AT453">
        <f>AC453 - AVERAGEIFS('Placebo Males'!AC:AC, 'Placebo Males'!B:B, B453, 'Placebo Males'!P:P, P453)</f>
        <v>-1</v>
      </c>
      <c r="AU453">
        <f>AD453 - AVERAGEIFS('Placebo Males'!AD:AD, 'Placebo Males'!B:B, B453, 'Placebo Males'!P:P, P453)</f>
        <v>71.100000000000023</v>
      </c>
      <c r="AV453">
        <f>AE453 - AVERAGEIFS('Placebo Males'!AE:AE, 'Placebo Males'!B:B, B453, 'Placebo Males'!P:P, P453)</f>
        <v>7.1318300000000001E-2</v>
      </c>
      <c r="AW453">
        <f>AF453 - AVERAGEIFS('Placebo Males'!AF:AF, 'Placebo Males'!B:B, B453, 'Placebo Males'!P:P, P453)</f>
        <v>2.3776666666666613E-2</v>
      </c>
    </row>
    <row r="454" spans="1:49" x14ac:dyDescent="0.25">
      <c r="A454" t="s">
        <v>3775</v>
      </c>
      <c r="B454">
        <v>1021</v>
      </c>
      <c r="C454" t="s">
        <v>102</v>
      </c>
      <c r="D454">
        <v>35</v>
      </c>
      <c r="E454">
        <v>171.5</v>
      </c>
      <c r="F454">
        <v>70.900000000000006</v>
      </c>
      <c r="G454">
        <v>97.25</v>
      </c>
      <c r="H454">
        <v>55.75</v>
      </c>
      <c r="I454" t="s">
        <v>458</v>
      </c>
      <c r="J454" t="s">
        <v>104</v>
      </c>
      <c r="K454" t="s">
        <v>459</v>
      </c>
      <c r="L454" t="s">
        <v>211</v>
      </c>
      <c r="M454" t="s">
        <v>3323</v>
      </c>
      <c r="N454">
        <v>120</v>
      </c>
      <c r="O454" t="s">
        <v>2262</v>
      </c>
      <c r="P454">
        <v>3</v>
      </c>
      <c r="Q454" t="s">
        <v>113</v>
      </c>
      <c r="R454" t="s">
        <v>3327</v>
      </c>
      <c r="S454">
        <v>40.200000000000003</v>
      </c>
      <c r="T454" t="s">
        <v>2266</v>
      </c>
      <c r="U454">
        <v>921</v>
      </c>
      <c r="V454">
        <v>167</v>
      </c>
      <c r="W454">
        <v>396</v>
      </c>
      <c r="X454">
        <v>83</v>
      </c>
      <c r="Y454">
        <v>232</v>
      </c>
      <c r="Z454">
        <v>81</v>
      </c>
      <c r="AA454" t="s">
        <v>108</v>
      </c>
      <c r="AB454">
        <v>54</v>
      </c>
      <c r="AC454">
        <v>37</v>
      </c>
      <c r="AD454">
        <v>334.67899999999997</v>
      </c>
      <c r="AE454" t="s">
        <v>108</v>
      </c>
      <c r="AF454" t="s">
        <v>108</v>
      </c>
      <c r="AH454">
        <v>5.45</v>
      </c>
      <c r="AI454">
        <f t="shared" si="28"/>
        <v>1.1988519178111121E-2</v>
      </c>
      <c r="AJ454">
        <f t="shared" si="29"/>
        <v>9.5220645164506679E-2</v>
      </c>
      <c r="AK454">
        <f t="shared" si="30"/>
        <v>8.5546745958308135E-3</v>
      </c>
      <c r="AL454">
        <f t="shared" si="31"/>
        <v>2.7160734190290192E-5</v>
      </c>
      <c r="AM454">
        <f>U454 - AVERAGEIFS('Placebo Males'!U:U, 'Placebo Males'!B:B, B454, 'Placebo Males'!P:P, P454)</f>
        <v>-31.666666666666629</v>
      </c>
      <c r="AN454">
        <f>V454 - AVERAGEIFS('Placebo Males'!V:V, 'Placebo Males'!B:B, B454, 'Placebo Males'!P:P, P454)</f>
        <v>10</v>
      </c>
      <c r="AO454">
        <f>W454 - AVERAGEIFS('Placebo Males'!W:W, 'Placebo Males'!B:B, B454, 'Placebo Males'!P:P, P454)</f>
        <v>-7</v>
      </c>
      <c r="AP454">
        <f>X454 - AVERAGEIFS('Placebo Males'!X:X, 'Placebo Males'!B:B, B454, 'Placebo Males'!P:P, P454)</f>
        <v>-13</v>
      </c>
      <c r="AQ454">
        <f>Y454 - AVERAGEIFS('Placebo Males'!Y:Y, 'Placebo Males'!B:B, B454, 'Placebo Males'!P:P, P454)</f>
        <v>4.3333333333333428</v>
      </c>
      <c r="AR454">
        <f>Z454 - AVERAGEIFS('Placebo Males'!Z:Z, 'Placebo Males'!B:B, B454, 'Placebo Males'!P:P, P454)</f>
        <v>1.6666666666666714</v>
      </c>
      <c r="AS454">
        <f>AB454 - AVERAGEIFS('Placebo Males'!AB:AB, 'Placebo Males'!B:B, B454, 'Placebo Males'!P:P, P454)</f>
        <v>-3</v>
      </c>
      <c r="AT454">
        <f>AC454 - AVERAGEIFS('Placebo Males'!AC:AC, 'Placebo Males'!B:B, B454, 'Placebo Males'!P:P, P454)</f>
        <v>8</v>
      </c>
      <c r="AU454">
        <f>AD454 - AVERAGEIFS('Placebo Males'!AD:AD, 'Placebo Males'!B:B, B454, 'Placebo Males'!P:P, P454)</f>
        <v>52.079999999999984</v>
      </c>
      <c r="AV454" t="e">
        <f>AE454 - AVERAGEIFS('Placebo Males'!AE:AE, 'Placebo Males'!B:B, B454, 'Placebo Males'!P:P, P454)</f>
        <v>#VALUE!</v>
      </c>
      <c r="AW454" t="e">
        <f>AF454 - AVERAGEIFS('Placebo Males'!AF:AF, 'Placebo Males'!B:B, B454, 'Placebo Males'!P:P, P454)</f>
        <v>#VALUE!</v>
      </c>
    </row>
    <row r="455" spans="1:49" x14ac:dyDescent="0.25">
      <c r="A455" t="s">
        <v>3776</v>
      </c>
      <c r="B455">
        <v>1021</v>
      </c>
      <c r="C455" t="s">
        <v>102</v>
      </c>
      <c r="D455">
        <v>35</v>
      </c>
      <c r="E455">
        <v>171.5</v>
      </c>
      <c r="F455">
        <v>70.900000000000006</v>
      </c>
      <c r="G455">
        <v>97.25</v>
      </c>
      <c r="H455">
        <v>55.75</v>
      </c>
      <c r="I455" t="s">
        <v>458</v>
      </c>
      <c r="J455" t="s">
        <v>104</v>
      </c>
      <c r="K455" t="s">
        <v>459</v>
      </c>
      <c r="L455" t="s">
        <v>211</v>
      </c>
      <c r="M455" t="s">
        <v>3323</v>
      </c>
      <c r="N455">
        <v>120</v>
      </c>
      <c r="O455" t="s">
        <v>2262</v>
      </c>
      <c r="P455">
        <v>3</v>
      </c>
      <c r="Q455" t="s">
        <v>113</v>
      </c>
      <c r="R455" t="s">
        <v>3327</v>
      </c>
      <c r="S455">
        <v>40.200000000000003</v>
      </c>
      <c r="T455" t="s">
        <v>2266</v>
      </c>
      <c r="U455">
        <v>956</v>
      </c>
      <c r="V455">
        <v>166</v>
      </c>
      <c r="W455">
        <v>404</v>
      </c>
      <c r="X455">
        <v>83</v>
      </c>
      <c r="Y455">
        <v>236</v>
      </c>
      <c r="Z455">
        <v>85</v>
      </c>
      <c r="AA455" t="s">
        <v>108</v>
      </c>
      <c r="AB455">
        <v>68</v>
      </c>
      <c r="AC455">
        <v>26</v>
      </c>
      <c r="AD455">
        <v>326.57900000000001</v>
      </c>
      <c r="AE455">
        <v>0.16326499999999999</v>
      </c>
      <c r="AF455">
        <v>0.47811799999999999</v>
      </c>
      <c r="AH455">
        <v>5.45</v>
      </c>
      <c r="AI455">
        <f t="shared" si="28"/>
        <v>1.1988519178111121E-2</v>
      </c>
      <c r="AJ455">
        <f t="shared" si="29"/>
        <v>9.5220645164506679E-2</v>
      </c>
      <c r="AK455">
        <f t="shared" si="30"/>
        <v>8.5546745958308135E-3</v>
      </c>
      <c r="AL455">
        <f t="shared" si="31"/>
        <v>2.7160734190290192E-5</v>
      </c>
      <c r="AM455">
        <f>U455 - AVERAGEIFS('Placebo Males'!U:U, 'Placebo Males'!B:B, B455, 'Placebo Males'!P:P, P455)</f>
        <v>3.3333333333333712</v>
      </c>
      <c r="AN455">
        <f>V455 - AVERAGEIFS('Placebo Males'!V:V, 'Placebo Males'!B:B, B455, 'Placebo Males'!P:P, P455)</f>
        <v>9</v>
      </c>
      <c r="AO455">
        <f>W455 - AVERAGEIFS('Placebo Males'!W:W, 'Placebo Males'!B:B, B455, 'Placebo Males'!P:P, P455)</f>
        <v>1</v>
      </c>
      <c r="AP455">
        <f>X455 - AVERAGEIFS('Placebo Males'!X:X, 'Placebo Males'!B:B, B455, 'Placebo Males'!P:P, P455)</f>
        <v>-13</v>
      </c>
      <c r="AQ455">
        <f>Y455 - AVERAGEIFS('Placebo Males'!Y:Y, 'Placebo Males'!B:B, B455, 'Placebo Males'!P:P, P455)</f>
        <v>8.3333333333333428</v>
      </c>
      <c r="AR455">
        <f>Z455 - AVERAGEIFS('Placebo Males'!Z:Z, 'Placebo Males'!B:B, B455, 'Placebo Males'!P:P, P455)</f>
        <v>5.6666666666666714</v>
      </c>
      <c r="AS455">
        <f>AB455 - AVERAGEIFS('Placebo Males'!AB:AB, 'Placebo Males'!B:B, B455, 'Placebo Males'!P:P, P455)</f>
        <v>11</v>
      </c>
      <c r="AT455">
        <f>AC455 - AVERAGEIFS('Placebo Males'!AC:AC, 'Placebo Males'!B:B, B455, 'Placebo Males'!P:P, P455)</f>
        <v>-3</v>
      </c>
      <c r="AU455">
        <f>AD455 - AVERAGEIFS('Placebo Males'!AD:AD, 'Placebo Males'!B:B, B455, 'Placebo Males'!P:P, P455)</f>
        <v>43.980000000000018</v>
      </c>
      <c r="AV455">
        <f>AE455 - AVERAGEIFS('Placebo Males'!AE:AE, 'Placebo Males'!B:B, B455, 'Placebo Males'!P:P, P455)</f>
        <v>9.1726299999999983E-2</v>
      </c>
      <c r="AW455">
        <f>AF455 - AVERAGEIFS('Placebo Males'!AF:AF, 'Placebo Males'!B:B, B455, 'Placebo Males'!P:P, P455)</f>
        <v>2.0676666666666621E-2</v>
      </c>
    </row>
    <row r="456" spans="1:49" x14ac:dyDescent="0.25">
      <c r="A456" t="s">
        <v>3777</v>
      </c>
      <c r="B456">
        <v>1021</v>
      </c>
      <c r="C456" t="s">
        <v>102</v>
      </c>
      <c r="D456">
        <v>35</v>
      </c>
      <c r="E456">
        <v>171.5</v>
      </c>
      <c r="F456">
        <v>70.900000000000006</v>
      </c>
      <c r="G456">
        <v>97.25</v>
      </c>
      <c r="H456">
        <v>55.75</v>
      </c>
      <c r="I456" t="s">
        <v>458</v>
      </c>
      <c r="J456" t="s">
        <v>104</v>
      </c>
      <c r="K456" t="s">
        <v>459</v>
      </c>
      <c r="L456" t="s">
        <v>211</v>
      </c>
      <c r="M456" t="s">
        <v>3323</v>
      </c>
      <c r="N456">
        <v>120</v>
      </c>
      <c r="O456" t="s">
        <v>2262</v>
      </c>
      <c r="P456">
        <v>3.5</v>
      </c>
      <c r="Q456" t="s">
        <v>113</v>
      </c>
      <c r="R456" t="s">
        <v>3327</v>
      </c>
      <c r="S456">
        <v>30.6</v>
      </c>
      <c r="T456" t="s">
        <v>2266</v>
      </c>
      <c r="U456">
        <v>970</v>
      </c>
      <c r="V456">
        <v>168</v>
      </c>
      <c r="W456">
        <v>391</v>
      </c>
      <c r="X456">
        <v>85</v>
      </c>
      <c r="Y456">
        <v>237</v>
      </c>
      <c r="Z456">
        <v>69</v>
      </c>
      <c r="AA456" t="s">
        <v>108</v>
      </c>
      <c r="AB456">
        <v>55</v>
      </c>
      <c r="AC456">
        <v>25</v>
      </c>
      <c r="AD456">
        <v>338.55200000000002</v>
      </c>
      <c r="AE456">
        <v>0.24444399999999999</v>
      </c>
      <c r="AF456">
        <v>0.48040699999999997</v>
      </c>
      <c r="AH456">
        <v>5.3</v>
      </c>
      <c r="AI456">
        <f t="shared" si="28"/>
        <v>1.165855993467687E-2</v>
      </c>
      <c r="AJ456">
        <f t="shared" si="29"/>
        <v>9.3314396410866363E-2</v>
      </c>
      <c r="AK456">
        <f t="shared" si="30"/>
        <v>8.3465555207592468E-3</v>
      </c>
      <c r="AL456">
        <f t="shared" si="31"/>
        <v>2.6171070880542935E-5</v>
      </c>
      <c r="AM456">
        <f>U456 - AVERAGEIFS('Placebo Males'!U:U, 'Placebo Males'!B:B, B456, 'Placebo Males'!P:P, P456)</f>
        <v>17.666666666666629</v>
      </c>
      <c r="AN456">
        <f>V456 - AVERAGEIFS('Placebo Males'!V:V, 'Placebo Males'!B:B, B456, 'Placebo Males'!P:P, P456)</f>
        <v>14.333333333333343</v>
      </c>
      <c r="AO456">
        <f>W456 - AVERAGEIFS('Placebo Males'!W:W, 'Placebo Males'!B:B, B456, 'Placebo Males'!P:P, P456)</f>
        <v>-1</v>
      </c>
      <c r="AP456">
        <f>X456 - AVERAGEIFS('Placebo Males'!X:X, 'Placebo Males'!B:B, B456, 'Placebo Males'!P:P, P456)</f>
        <v>-15.333333333333329</v>
      </c>
      <c r="AQ456">
        <f>Y456 - AVERAGEIFS('Placebo Males'!Y:Y, 'Placebo Males'!B:B, B456, 'Placebo Males'!P:P, P456)</f>
        <v>14</v>
      </c>
      <c r="AR456">
        <f>Z456 - AVERAGEIFS('Placebo Males'!Z:Z, 'Placebo Males'!B:B, B456, 'Placebo Males'!P:P, P456)</f>
        <v>0.3333333333333286</v>
      </c>
      <c r="AS456">
        <f>AB456 - AVERAGEIFS('Placebo Males'!AB:AB, 'Placebo Males'!B:B, B456, 'Placebo Males'!P:P, P456)</f>
        <v>0</v>
      </c>
      <c r="AT456">
        <f>AC456 - AVERAGEIFS('Placebo Males'!AC:AC, 'Placebo Males'!B:B, B456, 'Placebo Males'!P:P, P456)</f>
        <v>0.33333333333333215</v>
      </c>
      <c r="AU456">
        <f>AD456 - AVERAGEIFS('Placebo Males'!AD:AD, 'Placebo Males'!B:B, B456, 'Placebo Males'!P:P, P456)</f>
        <v>-4.2576666666666938</v>
      </c>
      <c r="AV456">
        <f>AE456 - AVERAGEIFS('Placebo Males'!AE:AE, 'Placebo Males'!B:B, B456, 'Placebo Males'!P:P, P456)</f>
        <v>0.11683466666666667</v>
      </c>
      <c r="AW456">
        <f>AF456 - AVERAGEIFS('Placebo Males'!AF:AF, 'Placebo Males'!B:B, B456, 'Placebo Males'!P:P, P456)</f>
        <v>1.3831333333333307E-2</v>
      </c>
    </row>
    <row r="457" spans="1:49" x14ac:dyDescent="0.25">
      <c r="A457" t="s">
        <v>3778</v>
      </c>
      <c r="B457">
        <v>1021</v>
      </c>
      <c r="C457" t="s">
        <v>102</v>
      </c>
      <c r="D457">
        <v>35</v>
      </c>
      <c r="E457">
        <v>171.5</v>
      </c>
      <c r="F457">
        <v>70.900000000000006</v>
      </c>
      <c r="G457">
        <v>97.25</v>
      </c>
      <c r="H457">
        <v>55.75</v>
      </c>
      <c r="I457" t="s">
        <v>458</v>
      </c>
      <c r="J457" t="s">
        <v>104</v>
      </c>
      <c r="K457" t="s">
        <v>459</v>
      </c>
      <c r="L457" t="s">
        <v>211</v>
      </c>
      <c r="M457" t="s">
        <v>3323</v>
      </c>
      <c r="N457">
        <v>120</v>
      </c>
      <c r="O457" t="s">
        <v>2262</v>
      </c>
      <c r="P457">
        <v>3.5</v>
      </c>
      <c r="Q457" t="s">
        <v>113</v>
      </c>
      <c r="R457" t="s">
        <v>3327</v>
      </c>
      <c r="S457">
        <v>30.6</v>
      </c>
      <c r="T457" t="s">
        <v>2266</v>
      </c>
      <c r="U457">
        <v>970</v>
      </c>
      <c r="V457">
        <v>165</v>
      </c>
      <c r="W457">
        <v>392</v>
      </c>
      <c r="X457">
        <v>85</v>
      </c>
      <c r="Y457">
        <v>237</v>
      </c>
      <c r="Z457">
        <v>70</v>
      </c>
      <c r="AA457" t="s">
        <v>108</v>
      </c>
      <c r="AB457">
        <v>57</v>
      </c>
      <c r="AC457">
        <v>25</v>
      </c>
      <c r="AD457">
        <v>320.12200000000001</v>
      </c>
      <c r="AE457">
        <v>0.217391</v>
      </c>
      <c r="AF457">
        <v>0.48594599999999999</v>
      </c>
      <c r="AH457">
        <v>5.3</v>
      </c>
      <c r="AI457">
        <f t="shared" si="28"/>
        <v>1.165855993467687E-2</v>
      </c>
      <c r="AJ457">
        <f t="shared" si="29"/>
        <v>9.3314396410866363E-2</v>
      </c>
      <c r="AK457">
        <f t="shared" si="30"/>
        <v>8.3465555207592468E-3</v>
      </c>
      <c r="AL457">
        <f t="shared" si="31"/>
        <v>2.6171070880542935E-5</v>
      </c>
      <c r="AM457">
        <f>U457 - AVERAGEIFS('Placebo Males'!U:U, 'Placebo Males'!B:B, B457, 'Placebo Males'!P:P, P457)</f>
        <v>17.666666666666629</v>
      </c>
      <c r="AN457">
        <f>V457 - AVERAGEIFS('Placebo Males'!V:V, 'Placebo Males'!B:B, B457, 'Placebo Males'!P:P, P457)</f>
        <v>11.333333333333343</v>
      </c>
      <c r="AO457">
        <f>W457 - AVERAGEIFS('Placebo Males'!W:W, 'Placebo Males'!B:B, B457, 'Placebo Males'!P:P, P457)</f>
        <v>0</v>
      </c>
      <c r="AP457">
        <f>X457 - AVERAGEIFS('Placebo Males'!X:X, 'Placebo Males'!B:B, B457, 'Placebo Males'!P:P, P457)</f>
        <v>-15.333333333333329</v>
      </c>
      <c r="AQ457">
        <f>Y457 - AVERAGEIFS('Placebo Males'!Y:Y, 'Placebo Males'!B:B, B457, 'Placebo Males'!P:P, P457)</f>
        <v>14</v>
      </c>
      <c r="AR457">
        <f>Z457 - AVERAGEIFS('Placebo Males'!Z:Z, 'Placebo Males'!B:B, B457, 'Placebo Males'!P:P, P457)</f>
        <v>1.3333333333333286</v>
      </c>
      <c r="AS457">
        <f>AB457 - AVERAGEIFS('Placebo Males'!AB:AB, 'Placebo Males'!B:B, B457, 'Placebo Males'!P:P, P457)</f>
        <v>2</v>
      </c>
      <c r="AT457">
        <f>AC457 - AVERAGEIFS('Placebo Males'!AC:AC, 'Placebo Males'!B:B, B457, 'Placebo Males'!P:P, P457)</f>
        <v>0.33333333333333215</v>
      </c>
      <c r="AU457">
        <f>AD457 - AVERAGEIFS('Placebo Males'!AD:AD, 'Placebo Males'!B:B, B457, 'Placebo Males'!P:P, P457)</f>
        <v>-22.687666666666701</v>
      </c>
      <c r="AV457">
        <f>AE457 - AVERAGEIFS('Placebo Males'!AE:AE, 'Placebo Males'!B:B, B457, 'Placebo Males'!P:P, P457)</f>
        <v>8.9781666666666676E-2</v>
      </c>
      <c r="AW457">
        <f>AF457 - AVERAGEIFS('Placebo Males'!AF:AF, 'Placebo Males'!B:B, B457, 'Placebo Males'!P:P, P457)</f>
        <v>1.9370333333333323E-2</v>
      </c>
    </row>
    <row r="458" spans="1:49" x14ac:dyDescent="0.25">
      <c r="A458" t="s">
        <v>3779</v>
      </c>
      <c r="B458">
        <v>1021</v>
      </c>
      <c r="C458" t="s">
        <v>102</v>
      </c>
      <c r="D458">
        <v>35</v>
      </c>
      <c r="E458">
        <v>171.5</v>
      </c>
      <c r="F458">
        <v>70.900000000000006</v>
      </c>
      <c r="G458">
        <v>97.25</v>
      </c>
      <c r="H458">
        <v>55.75</v>
      </c>
      <c r="I458" t="s">
        <v>458</v>
      </c>
      <c r="J458" t="s">
        <v>104</v>
      </c>
      <c r="K458" t="s">
        <v>459</v>
      </c>
      <c r="L458" t="s">
        <v>211</v>
      </c>
      <c r="M458" t="s">
        <v>3323</v>
      </c>
      <c r="N458">
        <v>120</v>
      </c>
      <c r="O458" t="s">
        <v>2262</v>
      </c>
      <c r="P458">
        <v>3.5</v>
      </c>
      <c r="Q458" t="s">
        <v>113</v>
      </c>
      <c r="R458" t="s">
        <v>3327</v>
      </c>
      <c r="S458">
        <v>30.6</v>
      </c>
      <c r="T458" t="s">
        <v>2266</v>
      </c>
      <c r="U458">
        <v>984</v>
      </c>
      <c r="V458">
        <v>161</v>
      </c>
      <c r="W458">
        <v>395</v>
      </c>
      <c r="X458">
        <v>85</v>
      </c>
      <c r="Y458">
        <v>240</v>
      </c>
      <c r="Z458">
        <v>70</v>
      </c>
      <c r="AA458" t="s">
        <v>108</v>
      </c>
      <c r="AB458">
        <v>57</v>
      </c>
      <c r="AC458">
        <v>30</v>
      </c>
      <c r="AD458">
        <v>292.89600000000002</v>
      </c>
      <c r="AE458">
        <v>0.217391</v>
      </c>
      <c r="AF458">
        <v>0.49905300000000002</v>
      </c>
      <c r="AH458">
        <v>5.3</v>
      </c>
      <c r="AI458">
        <f t="shared" si="28"/>
        <v>1.165855993467687E-2</v>
      </c>
      <c r="AJ458">
        <f t="shared" si="29"/>
        <v>9.3314396410866363E-2</v>
      </c>
      <c r="AK458">
        <f t="shared" si="30"/>
        <v>8.3465555207592468E-3</v>
      </c>
      <c r="AL458">
        <f t="shared" si="31"/>
        <v>2.6171070880542935E-5</v>
      </c>
      <c r="AM458">
        <f>U458 - AVERAGEIFS('Placebo Males'!U:U, 'Placebo Males'!B:B, B458, 'Placebo Males'!P:P, P458)</f>
        <v>31.666666666666629</v>
      </c>
      <c r="AN458">
        <f>V458 - AVERAGEIFS('Placebo Males'!V:V, 'Placebo Males'!B:B, B458, 'Placebo Males'!P:P, P458)</f>
        <v>7.3333333333333428</v>
      </c>
      <c r="AO458">
        <f>W458 - AVERAGEIFS('Placebo Males'!W:W, 'Placebo Males'!B:B, B458, 'Placebo Males'!P:P, P458)</f>
        <v>3</v>
      </c>
      <c r="AP458">
        <f>X458 - AVERAGEIFS('Placebo Males'!X:X, 'Placebo Males'!B:B, B458, 'Placebo Males'!P:P, P458)</f>
        <v>-15.333333333333329</v>
      </c>
      <c r="AQ458">
        <f>Y458 - AVERAGEIFS('Placebo Males'!Y:Y, 'Placebo Males'!B:B, B458, 'Placebo Males'!P:P, P458)</f>
        <v>17</v>
      </c>
      <c r="AR458">
        <f>Z458 - AVERAGEIFS('Placebo Males'!Z:Z, 'Placebo Males'!B:B, B458, 'Placebo Males'!P:P, P458)</f>
        <v>1.3333333333333286</v>
      </c>
      <c r="AS458">
        <f>AB458 - AVERAGEIFS('Placebo Males'!AB:AB, 'Placebo Males'!B:B, B458, 'Placebo Males'!P:P, P458)</f>
        <v>2</v>
      </c>
      <c r="AT458">
        <f>AC458 - AVERAGEIFS('Placebo Males'!AC:AC, 'Placebo Males'!B:B, B458, 'Placebo Males'!P:P, P458)</f>
        <v>5.3333333333333321</v>
      </c>
      <c r="AU458">
        <f>AD458 - AVERAGEIFS('Placebo Males'!AD:AD, 'Placebo Males'!B:B, B458, 'Placebo Males'!P:P, P458)</f>
        <v>-49.9136666666667</v>
      </c>
      <c r="AV458">
        <f>AE458 - AVERAGEIFS('Placebo Males'!AE:AE, 'Placebo Males'!B:B, B458, 'Placebo Males'!P:P, P458)</f>
        <v>8.9781666666666676E-2</v>
      </c>
      <c r="AW458">
        <f>AF458 - AVERAGEIFS('Placebo Males'!AF:AF, 'Placebo Males'!B:B, B458, 'Placebo Males'!P:P, P458)</f>
        <v>3.2477333333333358E-2</v>
      </c>
    </row>
    <row r="459" spans="1:49" x14ac:dyDescent="0.25">
      <c r="A459" t="s">
        <v>3780</v>
      </c>
      <c r="B459">
        <v>1021</v>
      </c>
      <c r="C459" t="s">
        <v>102</v>
      </c>
      <c r="D459">
        <v>35</v>
      </c>
      <c r="E459">
        <v>171.5</v>
      </c>
      <c r="F459">
        <v>70.900000000000006</v>
      </c>
      <c r="G459">
        <v>97.25</v>
      </c>
      <c r="H459">
        <v>55.75</v>
      </c>
      <c r="I459" t="s">
        <v>458</v>
      </c>
      <c r="J459" t="s">
        <v>104</v>
      </c>
      <c r="K459" t="s">
        <v>459</v>
      </c>
      <c r="L459" t="s">
        <v>211</v>
      </c>
      <c r="M459" t="s">
        <v>3323</v>
      </c>
      <c r="N459">
        <v>120</v>
      </c>
      <c r="O459" t="s">
        <v>2262</v>
      </c>
      <c r="P459">
        <v>4</v>
      </c>
      <c r="Q459" t="s">
        <v>113</v>
      </c>
      <c r="R459" t="s">
        <v>3327</v>
      </c>
      <c r="S459">
        <v>31.5</v>
      </c>
      <c r="T459" t="s">
        <v>2266</v>
      </c>
      <c r="U459">
        <v>1037</v>
      </c>
      <c r="V459">
        <v>165</v>
      </c>
      <c r="W459">
        <v>404</v>
      </c>
      <c r="X459">
        <v>84</v>
      </c>
      <c r="Y459">
        <v>241</v>
      </c>
      <c r="Z459">
        <v>79</v>
      </c>
      <c r="AA459" t="s">
        <v>108</v>
      </c>
      <c r="AB459">
        <v>51</v>
      </c>
      <c r="AC459">
        <v>32</v>
      </c>
      <c r="AD459">
        <v>344.14600000000002</v>
      </c>
      <c r="AE459">
        <v>0.08</v>
      </c>
      <c r="AF459">
        <v>0.47078999999999999</v>
      </c>
      <c r="AH459">
        <v>4.95</v>
      </c>
      <c r="AI459">
        <f t="shared" si="28"/>
        <v>1.0888655033330285E-2</v>
      </c>
      <c r="AJ459">
        <f t="shared" si="29"/>
        <v>8.8791828660982453E-2</v>
      </c>
      <c r="AK459">
        <f t="shared" si="30"/>
        <v>7.858040846799752E-3</v>
      </c>
      <c r="AL459">
        <f t="shared" si="31"/>
        <v>2.389794123802691E-5</v>
      </c>
      <c r="AM459">
        <f>U459 - AVERAGEIFS('Placebo Males'!U:U, 'Placebo Males'!B:B, B459, 'Placebo Males'!P:P, P459)</f>
        <v>31</v>
      </c>
      <c r="AN459">
        <f>V459 - AVERAGEIFS('Placebo Males'!V:V, 'Placebo Males'!B:B, B459, 'Placebo Males'!P:P, P459)</f>
        <v>8.3333333333333428</v>
      </c>
      <c r="AO459">
        <f>W459 - AVERAGEIFS('Placebo Males'!W:W, 'Placebo Males'!B:B, B459, 'Placebo Males'!P:P, P459)</f>
        <v>-2.6666666666666856</v>
      </c>
      <c r="AP459">
        <f>X459 - AVERAGEIFS('Placebo Males'!X:X, 'Placebo Males'!B:B, B459, 'Placebo Males'!P:P, P459)</f>
        <v>-8.3333333333333286</v>
      </c>
      <c r="AQ459">
        <f>Y459 - AVERAGEIFS('Placebo Males'!Y:Y, 'Placebo Males'!B:B, B459, 'Placebo Males'!P:P, P459)</f>
        <v>3.6666666666666572</v>
      </c>
      <c r="AR459">
        <f>Z459 - AVERAGEIFS('Placebo Males'!Z:Z, 'Placebo Males'!B:B, B459, 'Placebo Males'!P:P, P459)</f>
        <v>2</v>
      </c>
      <c r="AS459">
        <f>AB459 - AVERAGEIFS('Placebo Males'!AB:AB, 'Placebo Males'!B:B, B459, 'Placebo Males'!P:P, P459)</f>
        <v>-4</v>
      </c>
      <c r="AT459">
        <f>AC459 - AVERAGEIFS('Placebo Males'!AC:AC, 'Placebo Males'!B:B, B459, 'Placebo Males'!P:P, P459)</f>
        <v>-1</v>
      </c>
      <c r="AU459">
        <f>AD459 - AVERAGEIFS('Placebo Males'!AD:AD, 'Placebo Males'!B:B, B459, 'Placebo Males'!P:P, P459)</f>
        <v>27.083000000000027</v>
      </c>
      <c r="AV459">
        <f>AE459 - AVERAGEIFS('Placebo Males'!AE:AE, 'Placebo Males'!B:B, B459, 'Placebo Males'!P:P, P459)</f>
        <v>-1.3991000000000003E-3</v>
      </c>
      <c r="AW459">
        <f>AF459 - AVERAGEIFS('Placebo Males'!AF:AF, 'Placebo Males'!B:B, B459, 'Placebo Males'!P:P, P459)</f>
        <v>-2.8340000000000032E-3</v>
      </c>
    </row>
    <row r="460" spans="1:49" x14ac:dyDescent="0.25">
      <c r="A460" t="s">
        <v>3781</v>
      </c>
      <c r="B460">
        <v>1021</v>
      </c>
      <c r="C460" t="s">
        <v>102</v>
      </c>
      <c r="D460">
        <v>35</v>
      </c>
      <c r="E460">
        <v>171.5</v>
      </c>
      <c r="F460">
        <v>70.900000000000006</v>
      </c>
      <c r="G460">
        <v>97.25</v>
      </c>
      <c r="H460">
        <v>55.75</v>
      </c>
      <c r="I460" t="s">
        <v>458</v>
      </c>
      <c r="J460" t="s">
        <v>104</v>
      </c>
      <c r="K460" t="s">
        <v>459</v>
      </c>
      <c r="L460" t="s">
        <v>211</v>
      </c>
      <c r="M460" t="s">
        <v>3323</v>
      </c>
      <c r="N460">
        <v>120</v>
      </c>
      <c r="O460" t="s">
        <v>2262</v>
      </c>
      <c r="P460">
        <v>4</v>
      </c>
      <c r="Q460" t="s">
        <v>113</v>
      </c>
      <c r="R460" t="s">
        <v>3327</v>
      </c>
      <c r="S460">
        <v>31.5</v>
      </c>
      <c r="T460" t="s">
        <v>2266</v>
      </c>
      <c r="U460">
        <v>960</v>
      </c>
      <c r="V460">
        <v>165</v>
      </c>
      <c r="W460">
        <v>406</v>
      </c>
      <c r="X460">
        <v>82</v>
      </c>
      <c r="Y460">
        <v>243</v>
      </c>
      <c r="Z460">
        <v>81</v>
      </c>
      <c r="AA460" t="s">
        <v>108</v>
      </c>
      <c r="AB460">
        <v>55</v>
      </c>
      <c r="AC460">
        <v>32</v>
      </c>
      <c r="AD460">
        <v>310.09100000000001</v>
      </c>
      <c r="AE460">
        <v>0.104167</v>
      </c>
      <c r="AF460">
        <v>0.47731200000000001</v>
      </c>
      <c r="AH460">
        <v>4.95</v>
      </c>
      <c r="AI460">
        <f t="shared" si="28"/>
        <v>1.0888655033330285E-2</v>
      </c>
      <c r="AJ460">
        <f t="shared" si="29"/>
        <v>8.8791828660982453E-2</v>
      </c>
      <c r="AK460">
        <f t="shared" si="30"/>
        <v>7.858040846799752E-3</v>
      </c>
      <c r="AL460">
        <f t="shared" si="31"/>
        <v>2.389794123802691E-5</v>
      </c>
      <c r="AM460">
        <f>U460 - AVERAGEIFS('Placebo Males'!U:U, 'Placebo Males'!B:B, B460, 'Placebo Males'!P:P, P460)</f>
        <v>-46</v>
      </c>
      <c r="AN460">
        <f>V460 - AVERAGEIFS('Placebo Males'!V:V, 'Placebo Males'!B:B, B460, 'Placebo Males'!P:P, P460)</f>
        <v>8.3333333333333428</v>
      </c>
      <c r="AO460">
        <f>W460 - AVERAGEIFS('Placebo Males'!W:W, 'Placebo Males'!B:B, B460, 'Placebo Males'!P:P, P460)</f>
        <v>-0.66666666666668561</v>
      </c>
      <c r="AP460">
        <f>X460 - AVERAGEIFS('Placebo Males'!X:X, 'Placebo Males'!B:B, B460, 'Placebo Males'!P:P, P460)</f>
        <v>-10.333333333333329</v>
      </c>
      <c r="AQ460">
        <f>Y460 - AVERAGEIFS('Placebo Males'!Y:Y, 'Placebo Males'!B:B, B460, 'Placebo Males'!P:P, P460)</f>
        <v>5.6666666666666572</v>
      </c>
      <c r="AR460">
        <f>Z460 - AVERAGEIFS('Placebo Males'!Z:Z, 'Placebo Males'!B:B, B460, 'Placebo Males'!P:P, P460)</f>
        <v>4</v>
      </c>
      <c r="AS460">
        <f>AB460 - AVERAGEIFS('Placebo Males'!AB:AB, 'Placebo Males'!B:B, B460, 'Placebo Males'!P:P, P460)</f>
        <v>0</v>
      </c>
      <c r="AT460">
        <f>AC460 - AVERAGEIFS('Placebo Males'!AC:AC, 'Placebo Males'!B:B, B460, 'Placebo Males'!P:P, P460)</f>
        <v>-1</v>
      </c>
      <c r="AU460">
        <f>AD460 - AVERAGEIFS('Placebo Males'!AD:AD, 'Placebo Males'!B:B, B460, 'Placebo Males'!P:P, P460)</f>
        <v>-6.97199999999998</v>
      </c>
      <c r="AV460">
        <f>AE460 - AVERAGEIFS('Placebo Males'!AE:AE, 'Placebo Males'!B:B, B460, 'Placebo Males'!P:P, P460)</f>
        <v>2.2767899999999994E-2</v>
      </c>
      <c r="AW460">
        <f>AF460 - AVERAGEIFS('Placebo Males'!AF:AF, 'Placebo Males'!B:B, B460, 'Placebo Males'!P:P, P460)</f>
        <v>3.6880000000000246E-3</v>
      </c>
    </row>
    <row r="461" spans="1:49" x14ac:dyDescent="0.25">
      <c r="A461" t="s">
        <v>3782</v>
      </c>
      <c r="B461">
        <v>1021</v>
      </c>
      <c r="C461" t="s">
        <v>102</v>
      </c>
      <c r="D461">
        <v>35</v>
      </c>
      <c r="E461">
        <v>171.5</v>
      </c>
      <c r="F461">
        <v>70.900000000000006</v>
      </c>
      <c r="G461">
        <v>97.25</v>
      </c>
      <c r="H461">
        <v>55.75</v>
      </c>
      <c r="I461" t="s">
        <v>458</v>
      </c>
      <c r="J461" t="s">
        <v>104</v>
      </c>
      <c r="K461" t="s">
        <v>459</v>
      </c>
      <c r="L461" t="s">
        <v>211</v>
      </c>
      <c r="M461" t="s">
        <v>3323</v>
      </c>
      <c r="N461">
        <v>120</v>
      </c>
      <c r="O461" t="s">
        <v>2262</v>
      </c>
      <c r="P461">
        <v>4</v>
      </c>
      <c r="Q461" t="s">
        <v>113</v>
      </c>
      <c r="R461" t="s">
        <v>3327</v>
      </c>
      <c r="S461">
        <v>31.5</v>
      </c>
      <c r="T461" t="s">
        <v>2266</v>
      </c>
      <c r="U461">
        <v>970</v>
      </c>
      <c r="V461">
        <v>162</v>
      </c>
      <c r="W461">
        <v>408</v>
      </c>
      <c r="X461">
        <v>83</v>
      </c>
      <c r="Y461">
        <v>242</v>
      </c>
      <c r="Z461">
        <v>83</v>
      </c>
      <c r="AA461" t="s">
        <v>108</v>
      </c>
      <c r="AB461">
        <v>58</v>
      </c>
      <c r="AC461">
        <v>32</v>
      </c>
      <c r="AD461">
        <v>297.18099999999998</v>
      </c>
      <c r="AE461">
        <v>0.15909100000000001</v>
      </c>
      <c r="AF461">
        <v>0.47734500000000002</v>
      </c>
      <c r="AH461">
        <v>4.95</v>
      </c>
      <c r="AI461">
        <f t="shared" si="28"/>
        <v>1.0888655033330285E-2</v>
      </c>
      <c r="AJ461">
        <f t="shared" si="29"/>
        <v>8.8791828660982453E-2</v>
      </c>
      <c r="AK461">
        <f t="shared" si="30"/>
        <v>7.858040846799752E-3</v>
      </c>
      <c r="AL461">
        <f t="shared" si="31"/>
        <v>2.389794123802691E-5</v>
      </c>
      <c r="AM461">
        <f>U461 - AVERAGEIFS('Placebo Males'!U:U, 'Placebo Males'!B:B, B461, 'Placebo Males'!P:P, P461)</f>
        <v>-36</v>
      </c>
      <c r="AN461">
        <f>V461 - AVERAGEIFS('Placebo Males'!V:V, 'Placebo Males'!B:B, B461, 'Placebo Males'!P:P, P461)</f>
        <v>5.3333333333333428</v>
      </c>
      <c r="AO461">
        <f>W461 - AVERAGEIFS('Placebo Males'!W:W, 'Placebo Males'!B:B, B461, 'Placebo Males'!P:P, P461)</f>
        <v>1.3333333333333144</v>
      </c>
      <c r="AP461">
        <f>X461 - AVERAGEIFS('Placebo Males'!X:X, 'Placebo Males'!B:B, B461, 'Placebo Males'!P:P, P461)</f>
        <v>-9.3333333333333286</v>
      </c>
      <c r="AQ461">
        <f>Y461 - AVERAGEIFS('Placebo Males'!Y:Y, 'Placebo Males'!B:B, B461, 'Placebo Males'!P:P, P461)</f>
        <v>4.6666666666666572</v>
      </c>
      <c r="AR461">
        <f>Z461 - AVERAGEIFS('Placebo Males'!Z:Z, 'Placebo Males'!B:B, B461, 'Placebo Males'!P:P, P461)</f>
        <v>6</v>
      </c>
      <c r="AS461">
        <f>AB461 - AVERAGEIFS('Placebo Males'!AB:AB, 'Placebo Males'!B:B, B461, 'Placebo Males'!P:P, P461)</f>
        <v>3</v>
      </c>
      <c r="AT461">
        <f>AC461 - AVERAGEIFS('Placebo Males'!AC:AC, 'Placebo Males'!B:B, B461, 'Placebo Males'!P:P, P461)</f>
        <v>-1</v>
      </c>
      <c r="AU461">
        <f>AD461 - AVERAGEIFS('Placebo Males'!AD:AD, 'Placebo Males'!B:B, B461, 'Placebo Males'!P:P, P461)</f>
        <v>-19.882000000000005</v>
      </c>
      <c r="AV461">
        <f>AE461 - AVERAGEIFS('Placebo Males'!AE:AE, 'Placebo Males'!B:B, B461, 'Placebo Males'!P:P, P461)</f>
        <v>7.7691900000000008E-2</v>
      </c>
      <c r="AW461">
        <f>AF461 - AVERAGEIFS('Placebo Males'!AF:AF, 'Placebo Males'!B:B, B461, 'Placebo Males'!P:P, P461)</f>
        <v>3.7210000000000298E-3</v>
      </c>
    </row>
    <row r="462" spans="1:49" x14ac:dyDescent="0.25">
      <c r="A462" t="s">
        <v>3783</v>
      </c>
      <c r="B462">
        <v>1021</v>
      </c>
      <c r="C462" t="s">
        <v>102</v>
      </c>
      <c r="D462">
        <v>35</v>
      </c>
      <c r="E462">
        <v>171.5</v>
      </c>
      <c r="F462">
        <v>70.900000000000006</v>
      </c>
      <c r="G462">
        <v>97.25</v>
      </c>
      <c r="H462">
        <v>55.75</v>
      </c>
      <c r="I462" t="s">
        <v>458</v>
      </c>
      <c r="J462" t="s">
        <v>104</v>
      </c>
      <c r="K462" t="s">
        <v>459</v>
      </c>
      <c r="L462" t="s">
        <v>211</v>
      </c>
      <c r="M462" t="s">
        <v>3323</v>
      </c>
      <c r="N462">
        <v>120</v>
      </c>
      <c r="O462" t="s">
        <v>2262</v>
      </c>
      <c r="P462">
        <v>5</v>
      </c>
      <c r="Q462" t="s">
        <v>113</v>
      </c>
      <c r="R462" t="s">
        <v>3327</v>
      </c>
      <c r="S462">
        <v>21.9</v>
      </c>
      <c r="T462" t="s">
        <v>2266</v>
      </c>
      <c r="U462">
        <v>986</v>
      </c>
      <c r="V462">
        <v>183</v>
      </c>
      <c r="W462">
        <v>410</v>
      </c>
      <c r="X462">
        <v>83</v>
      </c>
      <c r="Y462">
        <v>239</v>
      </c>
      <c r="Z462">
        <v>88</v>
      </c>
      <c r="AA462" t="s">
        <v>108</v>
      </c>
      <c r="AB462">
        <v>55</v>
      </c>
      <c r="AC462">
        <v>32</v>
      </c>
      <c r="AD462">
        <v>325.18799999999999</v>
      </c>
      <c r="AE462">
        <v>9.8039200000000007E-2</v>
      </c>
      <c r="AF462">
        <v>0.497701</v>
      </c>
      <c r="AH462">
        <v>4.8499999999999996</v>
      </c>
      <c r="AI462">
        <f t="shared" si="28"/>
        <v>1.0668682204374114E-2</v>
      </c>
      <c r="AJ462">
        <f t="shared" si="29"/>
        <v>8.7479677205562378E-2</v>
      </c>
      <c r="AK462">
        <f t="shared" si="30"/>
        <v>7.7176883112650696E-3</v>
      </c>
      <c r="AL462">
        <f t="shared" si="31"/>
        <v>2.325799991564903E-5</v>
      </c>
      <c r="AM462">
        <f>U462 - AVERAGEIFS('Placebo Males'!U:U, 'Placebo Males'!B:B, B462, 'Placebo Males'!P:P, P462)</f>
        <v>-6.3333333333333712</v>
      </c>
      <c r="AN462">
        <f>V462 - AVERAGEIFS('Placebo Males'!V:V, 'Placebo Males'!B:B, B462, 'Placebo Males'!P:P, P462)</f>
        <v>28</v>
      </c>
      <c r="AO462">
        <f>W462 - AVERAGEIFS('Placebo Males'!W:W, 'Placebo Males'!B:B, B462, 'Placebo Males'!P:P, P462)</f>
        <v>1.3333333333333144</v>
      </c>
      <c r="AP462">
        <f>X462 - AVERAGEIFS('Placebo Males'!X:X, 'Placebo Males'!B:B, B462, 'Placebo Males'!P:P, P462)</f>
        <v>-13</v>
      </c>
      <c r="AQ462">
        <f>Y462 - AVERAGEIFS('Placebo Males'!Y:Y, 'Placebo Males'!B:B, B462, 'Placebo Males'!P:P, P462)</f>
        <v>11.333333333333343</v>
      </c>
      <c r="AR462">
        <f>Z462 - AVERAGEIFS('Placebo Males'!Z:Z, 'Placebo Males'!B:B, B462, 'Placebo Males'!P:P, P462)</f>
        <v>3</v>
      </c>
      <c r="AS462">
        <f>AB462 - AVERAGEIFS('Placebo Males'!AB:AB, 'Placebo Males'!B:B, B462, 'Placebo Males'!P:P, P462)</f>
        <v>-2.6666666666666643</v>
      </c>
      <c r="AT462">
        <f>AC462 - AVERAGEIFS('Placebo Males'!AC:AC, 'Placebo Males'!B:B, B462, 'Placebo Males'!P:P, P462)</f>
        <v>-1</v>
      </c>
      <c r="AU462">
        <f>AD462 - AVERAGEIFS('Placebo Males'!AD:AD, 'Placebo Males'!B:B, B462, 'Placebo Males'!P:P, P462)</f>
        <v>8.9453333333333376</v>
      </c>
      <c r="AV462">
        <f>AE462 - AVERAGEIFS('Placebo Males'!AE:AE, 'Placebo Males'!B:B, B462, 'Placebo Males'!P:P, P462)</f>
        <v>-1.5049033333333336E-2</v>
      </c>
      <c r="AW462">
        <f>AF462 - AVERAGEIFS('Placebo Males'!AF:AF, 'Placebo Males'!B:B, B462, 'Placebo Males'!P:P, P462)</f>
        <v>1.9997666666666636E-2</v>
      </c>
    </row>
    <row r="463" spans="1:49" x14ac:dyDescent="0.25">
      <c r="A463" t="s">
        <v>3784</v>
      </c>
      <c r="B463">
        <v>1021</v>
      </c>
      <c r="C463" t="s">
        <v>102</v>
      </c>
      <c r="D463">
        <v>35</v>
      </c>
      <c r="E463">
        <v>171.5</v>
      </c>
      <c r="F463">
        <v>70.900000000000006</v>
      </c>
      <c r="G463">
        <v>97.25</v>
      </c>
      <c r="H463">
        <v>55.75</v>
      </c>
      <c r="I463" t="s">
        <v>458</v>
      </c>
      <c r="J463" t="s">
        <v>104</v>
      </c>
      <c r="K463" t="s">
        <v>459</v>
      </c>
      <c r="L463" t="s">
        <v>211</v>
      </c>
      <c r="M463" t="s">
        <v>3323</v>
      </c>
      <c r="N463">
        <v>120</v>
      </c>
      <c r="O463" t="s">
        <v>2262</v>
      </c>
      <c r="P463">
        <v>5</v>
      </c>
      <c r="Q463" t="s">
        <v>113</v>
      </c>
      <c r="R463" t="s">
        <v>3327</v>
      </c>
      <c r="S463">
        <v>21.9</v>
      </c>
      <c r="T463" t="s">
        <v>2266</v>
      </c>
      <c r="U463">
        <v>971</v>
      </c>
      <c r="V463">
        <v>165</v>
      </c>
      <c r="W463">
        <v>409</v>
      </c>
      <c r="X463">
        <v>83</v>
      </c>
      <c r="Y463">
        <v>237</v>
      </c>
      <c r="Z463">
        <v>89</v>
      </c>
      <c r="AA463" t="s">
        <v>108</v>
      </c>
      <c r="AB463">
        <v>54</v>
      </c>
      <c r="AC463">
        <v>29</v>
      </c>
      <c r="AD463">
        <v>334.94400000000002</v>
      </c>
      <c r="AE463">
        <v>0.104167</v>
      </c>
      <c r="AF463">
        <v>0.48638900000000002</v>
      </c>
      <c r="AH463">
        <v>4.8499999999999996</v>
      </c>
      <c r="AI463">
        <f t="shared" si="28"/>
        <v>1.0668682204374114E-2</v>
      </c>
      <c r="AJ463">
        <f t="shared" si="29"/>
        <v>8.7479677205562378E-2</v>
      </c>
      <c r="AK463">
        <f t="shared" si="30"/>
        <v>7.7176883112650696E-3</v>
      </c>
      <c r="AL463">
        <f t="shared" si="31"/>
        <v>2.325799991564903E-5</v>
      </c>
      <c r="AM463">
        <f>U463 - AVERAGEIFS('Placebo Males'!U:U, 'Placebo Males'!B:B, B463, 'Placebo Males'!P:P, P463)</f>
        <v>-21.333333333333371</v>
      </c>
      <c r="AN463">
        <f>V463 - AVERAGEIFS('Placebo Males'!V:V, 'Placebo Males'!B:B, B463, 'Placebo Males'!P:P, P463)</f>
        <v>10</v>
      </c>
      <c r="AO463">
        <f>W463 - AVERAGEIFS('Placebo Males'!W:W, 'Placebo Males'!B:B, B463, 'Placebo Males'!P:P, P463)</f>
        <v>0.33333333333331439</v>
      </c>
      <c r="AP463">
        <f>X463 - AVERAGEIFS('Placebo Males'!X:X, 'Placebo Males'!B:B, B463, 'Placebo Males'!P:P, P463)</f>
        <v>-13</v>
      </c>
      <c r="AQ463">
        <f>Y463 - AVERAGEIFS('Placebo Males'!Y:Y, 'Placebo Males'!B:B, B463, 'Placebo Males'!P:P, P463)</f>
        <v>9.3333333333333428</v>
      </c>
      <c r="AR463">
        <f>Z463 - AVERAGEIFS('Placebo Males'!Z:Z, 'Placebo Males'!B:B, B463, 'Placebo Males'!P:P, P463)</f>
        <v>4</v>
      </c>
      <c r="AS463">
        <f>AB463 - AVERAGEIFS('Placebo Males'!AB:AB, 'Placebo Males'!B:B, B463, 'Placebo Males'!P:P, P463)</f>
        <v>-3.6666666666666643</v>
      </c>
      <c r="AT463">
        <f>AC463 - AVERAGEIFS('Placebo Males'!AC:AC, 'Placebo Males'!B:B, B463, 'Placebo Males'!P:P, P463)</f>
        <v>-4</v>
      </c>
      <c r="AU463">
        <f>AD463 - AVERAGEIFS('Placebo Males'!AD:AD, 'Placebo Males'!B:B, B463, 'Placebo Males'!P:P, P463)</f>
        <v>18.701333333333366</v>
      </c>
      <c r="AV463">
        <f>AE463 - AVERAGEIFS('Placebo Males'!AE:AE, 'Placebo Males'!B:B, B463, 'Placebo Males'!P:P, P463)</f>
        <v>-8.9212333333333477E-3</v>
      </c>
      <c r="AW463">
        <f>AF463 - AVERAGEIFS('Placebo Males'!AF:AF, 'Placebo Males'!B:B, B463, 'Placebo Males'!P:P, P463)</f>
        <v>8.6856666666666471E-3</v>
      </c>
    </row>
    <row r="464" spans="1:49" x14ac:dyDescent="0.25">
      <c r="A464" t="s">
        <v>3785</v>
      </c>
      <c r="B464">
        <v>1021</v>
      </c>
      <c r="C464" t="s">
        <v>102</v>
      </c>
      <c r="D464">
        <v>35</v>
      </c>
      <c r="E464">
        <v>171.5</v>
      </c>
      <c r="F464">
        <v>70.900000000000006</v>
      </c>
      <c r="G464">
        <v>97.25</v>
      </c>
      <c r="H464">
        <v>55.75</v>
      </c>
      <c r="I464" t="s">
        <v>458</v>
      </c>
      <c r="J464" t="s">
        <v>104</v>
      </c>
      <c r="K464" t="s">
        <v>459</v>
      </c>
      <c r="L464" t="s">
        <v>211</v>
      </c>
      <c r="M464" t="s">
        <v>3323</v>
      </c>
      <c r="N464">
        <v>120</v>
      </c>
      <c r="O464" t="s">
        <v>2262</v>
      </c>
      <c r="P464">
        <v>5</v>
      </c>
      <c r="Q464" t="s">
        <v>113</v>
      </c>
      <c r="R464" t="s">
        <v>3327</v>
      </c>
      <c r="S464">
        <v>21.9</v>
      </c>
      <c r="T464" t="s">
        <v>2266</v>
      </c>
      <c r="U464">
        <v>1016</v>
      </c>
      <c r="V464">
        <v>168</v>
      </c>
      <c r="W464">
        <v>415</v>
      </c>
      <c r="X464">
        <v>82</v>
      </c>
      <c r="Y464">
        <v>242</v>
      </c>
      <c r="Z464">
        <v>91</v>
      </c>
      <c r="AA464" t="s">
        <v>108</v>
      </c>
      <c r="AB464">
        <v>54</v>
      </c>
      <c r="AC464">
        <v>35</v>
      </c>
      <c r="AD464">
        <v>331.09500000000003</v>
      </c>
      <c r="AE464">
        <v>0.125</v>
      </c>
      <c r="AF464">
        <v>0.49207899999999999</v>
      </c>
      <c r="AH464">
        <v>4.8499999999999996</v>
      </c>
      <c r="AI464">
        <f t="shared" si="28"/>
        <v>1.0668682204374114E-2</v>
      </c>
      <c r="AJ464">
        <f t="shared" si="29"/>
        <v>8.7479677205562378E-2</v>
      </c>
      <c r="AK464">
        <f t="shared" si="30"/>
        <v>7.7176883112650696E-3</v>
      </c>
      <c r="AL464">
        <f t="shared" si="31"/>
        <v>2.325799991564903E-5</v>
      </c>
      <c r="AM464">
        <f>U464 - AVERAGEIFS('Placebo Males'!U:U, 'Placebo Males'!B:B, B464, 'Placebo Males'!P:P, P464)</f>
        <v>23.666666666666629</v>
      </c>
      <c r="AN464">
        <f>V464 - AVERAGEIFS('Placebo Males'!V:V, 'Placebo Males'!B:B, B464, 'Placebo Males'!P:P, P464)</f>
        <v>13</v>
      </c>
      <c r="AO464">
        <f>W464 - AVERAGEIFS('Placebo Males'!W:W, 'Placebo Males'!B:B, B464, 'Placebo Males'!P:P, P464)</f>
        <v>6.3333333333333144</v>
      </c>
      <c r="AP464">
        <f>X464 - AVERAGEIFS('Placebo Males'!X:X, 'Placebo Males'!B:B, B464, 'Placebo Males'!P:P, P464)</f>
        <v>-14</v>
      </c>
      <c r="AQ464">
        <f>Y464 - AVERAGEIFS('Placebo Males'!Y:Y, 'Placebo Males'!B:B, B464, 'Placebo Males'!P:P, P464)</f>
        <v>14.333333333333343</v>
      </c>
      <c r="AR464">
        <f>Z464 - AVERAGEIFS('Placebo Males'!Z:Z, 'Placebo Males'!B:B, B464, 'Placebo Males'!P:P, P464)</f>
        <v>6</v>
      </c>
      <c r="AS464">
        <f>AB464 - AVERAGEIFS('Placebo Males'!AB:AB, 'Placebo Males'!B:B, B464, 'Placebo Males'!P:P, P464)</f>
        <v>-3.6666666666666643</v>
      </c>
      <c r="AT464">
        <f>AC464 - AVERAGEIFS('Placebo Males'!AC:AC, 'Placebo Males'!B:B, B464, 'Placebo Males'!P:P, P464)</f>
        <v>2</v>
      </c>
      <c r="AU464">
        <f>AD464 - AVERAGEIFS('Placebo Males'!AD:AD, 'Placebo Males'!B:B, B464, 'Placebo Males'!P:P, P464)</f>
        <v>14.852333333333377</v>
      </c>
      <c r="AV464">
        <f>AE464 - AVERAGEIFS('Placebo Males'!AE:AE, 'Placebo Males'!B:B, B464, 'Placebo Males'!P:P, P464)</f>
        <v>1.1911766666666657E-2</v>
      </c>
      <c r="AW464">
        <f>AF464 - AVERAGEIFS('Placebo Males'!AF:AF, 'Placebo Males'!B:B, B464, 'Placebo Males'!P:P, P464)</f>
        <v>1.437566666666662E-2</v>
      </c>
    </row>
    <row r="465" spans="1:49" x14ac:dyDescent="0.25">
      <c r="A465" t="s">
        <v>3786</v>
      </c>
      <c r="B465">
        <v>1021</v>
      </c>
      <c r="C465" t="s">
        <v>102</v>
      </c>
      <c r="D465">
        <v>35</v>
      </c>
      <c r="E465">
        <v>171.5</v>
      </c>
      <c r="F465">
        <v>70.900000000000006</v>
      </c>
      <c r="G465">
        <v>97.25</v>
      </c>
      <c r="H465">
        <v>55.75</v>
      </c>
      <c r="I465" t="s">
        <v>458</v>
      </c>
      <c r="J465" t="s">
        <v>104</v>
      </c>
      <c r="K465" t="s">
        <v>459</v>
      </c>
      <c r="L465" t="s">
        <v>211</v>
      </c>
      <c r="M465" t="s">
        <v>3323</v>
      </c>
      <c r="N465">
        <v>120</v>
      </c>
      <c r="O465" t="s">
        <v>2262</v>
      </c>
      <c r="P465">
        <v>6</v>
      </c>
      <c r="Q465" t="s">
        <v>113</v>
      </c>
      <c r="R465" t="s">
        <v>3327</v>
      </c>
      <c r="S465">
        <v>14.4</v>
      </c>
      <c r="T465" t="s">
        <v>2266</v>
      </c>
      <c r="U465">
        <v>964</v>
      </c>
      <c r="V465">
        <v>157</v>
      </c>
      <c r="W465">
        <v>402</v>
      </c>
      <c r="X465">
        <v>84</v>
      </c>
      <c r="Y465">
        <v>242</v>
      </c>
      <c r="Z465">
        <v>76</v>
      </c>
      <c r="AA465" t="s">
        <v>108</v>
      </c>
      <c r="AB465">
        <v>55</v>
      </c>
      <c r="AC465">
        <v>32</v>
      </c>
      <c r="AD465">
        <v>294.322</v>
      </c>
      <c r="AE465">
        <v>0.13636400000000001</v>
      </c>
      <c r="AF465">
        <v>0.45341900000000002</v>
      </c>
      <c r="AH465">
        <v>4.74</v>
      </c>
      <c r="AI465">
        <f t="shared" si="28"/>
        <v>1.0426712092522333E-2</v>
      </c>
      <c r="AJ465">
        <f t="shared" si="29"/>
        <v>8.6025641644177475E-2</v>
      </c>
      <c r="AK465">
        <f t="shared" si="30"/>
        <v>7.562886088554821E-3</v>
      </c>
      <c r="AL465">
        <f t="shared" si="31"/>
        <v>2.2559078227568641E-5</v>
      </c>
      <c r="AM465">
        <f>U465 - AVERAGEIFS('Placebo Males'!U:U, 'Placebo Males'!B:B, B465, 'Placebo Males'!P:P, P465)</f>
        <v>15.666666666666629</v>
      </c>
      <c r="AN465">
        <f>V465 - AVERAGEIFS('Placebo Males'!V:V, 'Placebo Males'!B:B, B465, 'Placebo Males'!P:P, P465)</f>
        <v>2</v>
      </c>
      <c r="AO465">
        <f>W465 - AVERAGEIFS('Placebo Males'!W:W, 'Placebo Males'!B:B, B465, 'Placebo Males'!P:P, P465)</f>
        <v>-26.333333333333314</v>
      </c>
      <c r="AP465">
        <f>X465 - AVERAGEIFS('Placebo Males'!X:X, 'Placebo Males'!B:B, B465, 'Placebo Males'!P:P, P465)</f>
        <v>-11.666666666666671</v>
      </c>
      <c r="AQ465">
        <f>Y465 - AVERAGEIFS('Placebo Males'!Y:Y, 'Placebo Males'!B:B, B465, 'Placebo Males'!P:P, P465)</f>
        <v>6</v>
      </c>
      <c r="AR465">
        <f>Z465 - AVERAGEIFS('Placebo Males'!Z:Z, 'Placebo Males'!B:B, B465, 'Placebo Males'!P:P, P465)</f>
        <v>-20.666666666666671</v>
      </c>
      <c r="AS465">
        <f>AB465 - AVERAGEIFS('Placebo Males'!AB:AB, 'Placebo Males'!B:B, B465, 'Placebo Males'!P:P, P465)</f>
        <v>8</v>
      </c>
      <c r="AT465">
        <f>AC465 - AVERAGEIFS('Placebo Males'!AC:AC, 'Placebo Males'!B:B, B465, 'Placebo Males'!P:P, P465)</f>
        <v>10</v>
      </c>
      <c r="AU465">
        <f>AD465 - AVERAGEIFS('Placebo Males'!AD:AD, 'Placebo Males'!B:B, B465, 'Placebo Males'!P:P, P465)</f>
        <v>62.01733333333334</v>
      </c>
      <c r="AV465">
        <f>AE465 - AVERAGEIFS('Placebo Males'!AE:AE, 'Placebo Males'!B:B, B465, 'Placebo Males'!P:P, P465)</f>
        <v>7.7988600000000019E-2</v>
      </c>
      <c r="AW465">
        <f>AF465 - AVERAGEIFS('Placebo Males'!AF:AF, 'Placebo Males'!B:B, B465, 'Placebo Males'!P:P, P465)</f>
        <v>5.1764666666666681E-2</v>
      </c>
    </row>
    <row r="466" spans="1:49" x14ac:dyDescent="0.25">
      <c r="A466" t="s">
        <v>3787</v>
      </c>
      <c r="B466">
        <v>1021</v>
      </c>
      <c r="C466" t="s">
        <v>102</v>
      </c>
      <c r="D466">
        <v>35</v>
      </c>
      <c r="E466">
        <v>171.5</v>
      </c>
      <c r="F466">
        <v>70.900000000000006</v>
      </c>
      <c r="G466">
        <v>97.25</v>
      </c>
      <c r="H466">
        <v>55.75</v>
      </c>
      <c r="I466" t="s">
        <v>458</v>
      </c>
      <c r="J466" t="s">
        <v>104</v>
      </c>
      <c r="K466" t="s">
        <v>459</v>
      </c>
      <c r="L466" t="s">
        <v>211</v>
      </c>
      <c r="M466" t="s">
        <v>3323</v>
      </c>
      <c r="N466">
        <v>120</v>
      </c>
      <c r="O466" t="s">
        <v>2262</v>
      </c>
      <c r="P466">
        <v>6</v>
      </c>
      <c r="Q466" t="s">
        <v>113</v>
      </c>
      <c r="R466" t="s">
        <v>3327</v>
      </c>
      <c r="S466">
        <v>14.4</v>
      </c>
      <c r="T466" t="s">
        <v>2266</v>
      </c>
      <c r="U466">
        <v>848</v>
      </c>
      <c r="V466">
        <v>163</v>
      </c>
      <c r="W466">
        <v>389</v>
      </c>
      <c r="X466">
        <v>80</v>
      </c>
      <c r="Y466">
        <v>221</v>
      </c>
      <c r="Z466">
        <v>88</v>
      </c>
      <c r="AA466" t="s">
        <v>108</v>
      </c>
      <c r="AB466">
        <v>59</v>
      </c>
      <c r="AC466">
        <v>32</v>
      </c>
      <c r="AD466">
        <v>283.55799999999999</v>
      </c>
      <c r="AE466">
        <v>0.29411799999999999</v>
      </c>
      <c r="AF466">
        <v>0.43774600000000002</v>
      </c>
      <c r="AH466">
        <v>4.74</v>
      </c>
      <c r="AI466">
        <f t="shared" si="28"/>
        <v>1.0426712092522333E-2</v>
      </c>
      <c r="AJ466">
        <f t="shared" si="29"/>
        <v>8.6025641644177475E-2</v>
      </c>
      <c r="AK466">
        <f t="shared" si="30"/>
        <v>7.562886088554821E-3</v>
      </c>
      <c r="AL466">
        <f t="shared" si="31"/>
        <v>2.2559078227568641E-5</v>
      </c>
      <c r="AM466">
        <f>U466 - AVERAGEIFS('Placebo Males'!U:U, 'Placebo Males'!B:B, B466, 'Placebo Males'!P:P, P466)</f>
        <v>-100.33333333333337</v>
      </c>
      <c r="AN466">
        <f>V466 - AVERAGEIFS('Placebo Males'!V:V, 'Placebo Males'!B:B, B466, 'Placebo Males'!P:P, P466)</f>
        <v>8</v>
      </c>
      <c r="AO466">
        <f>W466 - AVERAGEIFS('Placebo Males'!W:W, 'Placebo Males'!B:B, B466, 'Placebo Males'!P:P, P466)</f>
        <v>-39.333333333333314</v>
      </c>
      <c r="AP466">
        <f>X466 - AVERAGEIFS('Placebo Males'!X:X, 'Placebo Males'!B:B, B466, 'Placebo Males'!P:P, P466)</f>
        <v>-15.666666666666671</v>
      </c>
      <c r="AQ466">
        <f>Y466 - AVERAGEIFS('Placebo Males'!Y:Y, 'Placebo Males'!B:B, B466, 'Placebo Males'!P:P, P466)</f>
        <v>-15</v>
      </c>
      <c r="AR466">
        <f>Z466 - AVERAGEIFS('Placebo Males'!Z:Z, 'Placebo Males'!B:B, B466, 'Placebo Males'!P:P, P466)</f>
        <v>-8.6666666666666714</v>
      </c>
      <c r="AS466">
        <f>AB466 - AVERAGEIFS('Placebo Males'!AB:AB, 'Placebo Males'!B:B, B466, 'Placebo Males'!P:P, P466)</f>
        <v>12</v>
      </c>
      <c r="AT466">
        <f>AC466 - AVERAGEIFS('Placebo Males'!AC:AC, 'Placebo Males'!B:B, B466, 'Placebo Males'!P:P, P466)</f>
        <v>10</v>
      </c>
      <c r="AU466">
        <f>AD466 - AVERAGEIFS('Placebo Males'!AD:AD, 'Placebo Males'!B:B, B466, 'Placebo Males'!P:P, P466)</f>
        <v>51.25333333333333</v>
      </c>
      <c r="AV466">
        <f>AE466 - AVERAGEIFS('Placebo Males'!AE:AE, 'Placebo Males'!B:B, B466, 'Placebo Males'!P:P, P466)</f>
        <v>0.2357426</v>
      </c>
      <c r="AW466">
        <f>AF466 - AVERAGEIFS('Placebo Males'!AF:AF, 'Placebo Males'!B:B, B466, 'Placebo Males'!P:P, P466)</f>
        <v>3.6091666666666689E-2</v>
      </c>
    </row>
    <row r="467" spans="1:49" x14ac:dyDescent="0.25">
      <c r="A467" t="s">
        <v>3788</v>
      </c>
      <c r="B467">
        <v>1021</v>
      </c>
      <c r="C467" t="s">
        <v>102</v>
      </c>
      <c r="D467">
        <v>35</v>
      </c>
      <c r="E467">
        <v>171.5</v>
      </c>
      <c r="F467">
        <v>70.900000000000006</v>
      </c>
      <c r="G467">
        <v>97.25</v>
      </c>
      <c r="H467">
        <v>55.75</v>
      </c>
      <c r="I467" t="s">
        <v>458</v>
      </c>
      <c r="J467" t="s">
        <v>104</v>
      </c>
      <c r="K467" t="s">
        <v>459</v>
      </c>
      <c r="L467" t="s">
        <v>211</v>
      </c>
      <c r="M467" t="s">
        <v>3323</v>
      </c>
      <c r="N467">
        <v>120</v>
      </c>
      <c r="O467" t="s">
        <v>2262</v>
      </c>
      <c r="P467">
        <v>6</v>
      </c>
      <c r="Q467" t="s">
        <v>113</v>
      </c>
      <c r="R467" t="s">
        <v>3327</v>
      </c>
      <c r="S467">
        <v>14.4</v>
      </c>
      <c r="T467" t="s">
        <v>2266</v>
      </c>
      <c r="U467">
        <v>972</v>
      </c>
      <c r="V467">
        <v>155</v>
      </c>
      <c r="W467">
        <v>402</v>
      </c>
      <c r="X467">
        <v>84</v>
      </c>
      <c r="Y467">
        <v>239</v>
      </c>
      <c r="Z467">
        <v>79</v>
      </c>
      <c r="AA467" t="s">
        <v>108</v>
      </c>
      <c r="AB467">
        <v>55</v>
      </c>
      <c r="AC467">
        <v>28</v>
      </c>
      <c r="AD467">
        <v>309.91399999999999</v>
      </c>
      <c r="AE467">
        <v>0.18181800000000001</v>
      </c>
      <c r="AF467">
        <v>0.46676600000000001</v>
      </c>
      <c r="AH467">
        <v>4.74</v>
      </c>
      <c r="AI467">
        <f t="shared" si="28"/>
        <v>1.0426712092522333E-2</v>
      </c>
      <c r="AJ467">
        <f t="shared" si="29"/>
        <v>8.6025641644177475E-2</v>
      </c>
      <c r="AK467">
        <f t="shared" si="30"/>
        <v>7.562886088554821E-3</v>
      </c>
      <c r="AL467">
        <f t="shared" si="31"/>
        <v>2.2559078227568641E-5</v>
      </c>
      <c r="AM467">
        <f>U467 - AVERAGEIFS('Placebo Males'!U:U, 'Placebo Males'!B:B, B467, 'Placebo Males'!P:P, P467)</f>
        <v>23.666666666666629</v>
      </c>
      <c r="AN467">
        <f>V467 - AVERAGEIFS('Placebo Males'!V:V, 'Placebo Males'!B:B, B467, 'Placebo Males'!P:P, P467)</f>
        <v>0</v>
      </c>
      <c r="AO467">
        <f>W467 - AVERAGEIFS('Placebo Males'!W:W, 'Placebo Males'!B:B, B467, 'Placebo Males'!P:P, P467)</f>
        <v>-26.333333333333314</v>
      </c>
      <c r="AP467">
        <f>X467 - AVERAGEIFS('Placebo Males'!X:X, 'Placebo Males'!B:B, B467, 'Placebo Males'!P:P, P467)</f>
        <v>-11.666666666666671</v>
      </c>
      <c r="AQ467">
        <f>Y467 - AVERAGEIFS('Placebo Males'!Y:Y, 'Placebo Males'!B:B, B467, 'Placebo Males'!P:P, P467)</f>
        <v>3</v>
      </c>
      <c r="AR467">
        <f>Z467 - AVERAGEIFS('Placebo Males'!Z:Z, 'Placebo Males'!B:B, B467, 'Placebo Males'!P:P, P467)</f>
        <v>-17.666666666666671</v>
      </c>
      <c r="AS467">
        <f>AB467 - AVERAGEIFS('Placebo Males'!AB:AB, 'Placebo Males'!B:B, B467, 'Placebo Males'!P:P, P467)</f>
        <v>8</v>
      </c>
      <c r="AT467">
        <f>AC467 - AVERAGEIFS('Placebo Males'!AC:AC, 'Placebo Males'!B:B, B467, 'Placebo Males'!P:P, P467)</f>
        <v>6</v>
      </c>
      <c r="AU467">
        <f>AD467 - AVERAGEIFS('Placebo Males'!AD:AD, 'Placebo Males'!B:B, B467, 'Placebo Males'!P:P, P467)</f>
        <v>77.609333333333325</v>
      </c>
      <c r="AV467">
        <f>AE467 - AVERAGEIFS('Placebo Males'!AE:AE, 'Placebo Males'!B:B, B467, 'Placebo Males'!P:P, P467)</f>
        <v>0.12344260000000001</v>
      </c>
      <c r="AW467">
        <f>AF467 - AVERAGEIFS('Placebo Males'!AF:AF, 'Placebo Males'!B:B, B467, 'Placebo Males'!P:P, P467)</f>
        <v>6.5111666666666679E-2</v>
      </c>
    </row>
    <row r="468" spans="1:49" x14ac:dyDescent="0.25">
      <c r="A468" t="s">
        <v>3789</v>
      </c>
      <c r="B468">
        <v>1021</v>
      </c>
      <c r="C468" t="s">
        <v>102</v>
      </c>
      <c r="D468">
        <v>35</v>
      </c>
      <c r="E468">
        <v>171.5</v>
      </c>
      <c r="F468">
        <v>70.900000000000006</v>
      </c>
      <c r="G468">
        <v>97.25</v>
      </c>
      <c r="H468">
        <v>55.75</v>
      </c>
      <c r="I468" t="s">
        <v>458</v>
      </c>
      <c r="J468" t="s">
        <v>104</v>
      </c>
      <c r="K468" t="s">
        <v>459</v>
      </c>
      <c r="L468" t="s">
        <v>211</v>
      </c>
      <c r="M468" t="s">
        <v>3323</v>
      </c>
      <c r="N468">
        <v>120</v>
      </c>
      <c r="O468" t="s">
        <v>2262</v>
      </c>
      <c r="P468">
        <v>7</v>
      </c>
      <c r="Q468" t="s">
        <v>113</v>
      </c>
      <c r="R468" t="s">
        <v>3327</v>
      </c>
      <c r="S468">
        <v>9.59</v>
      </c>
      <c r="T468" t="s">
        <v>2266</v>
      </c>
      <c r="U468">
        <v>913</v>
      </c>
      <c r="V468">
        <v>157</v>
      </c>
      <c r="W468">
        <v>391</v>
      </c>
      <c r="X468">
        <v>84</v>
      </c>
      <c r="Y468">
        <v>236</v>
      </c>
      <c r="Z468">
        <v>71</v>
      </c>
      <c r="AA468" t="s">
        <v>108</v>
      </c>
      <c r="AB468">
        <v>57</v>
      </c>
      <c r="AC468">
        <v>24</v>
      </c>
      <c r="AD468">
        <v>296.92099999999999</v>
      </c>
      <c r="AE468">
        <v>9.0909100000000007E-2</v>
      </c>
      <c r="AF468">
        <v>0.40629900000000002</v>
      </c>
      <c r="AH468">
        <v>4.4800000000000004</v>
      </c>
      <c r="AI468">
        <f t="shared" si="28"/>
        <v>9.8547827372362975E-3</v>
      </c>
      <c r="AJ468">
        <f t="shared" si="29"/>
        <v>8.2542845887585425E-2</v>
      </c>
      <c r="AK468">
        <f t="shared" si="30"/>
        <v>7.1952044148261285E-3</v>
      </c>
      <c r="AL468">
        <f t="shared" si="31"/>
        <v>2.0928428688504752E-5</v>
      </c>
      <c r="AM468">
        <f>U468 - AVERAGEIFS('Placebo Males'!U:U, 'Placebo Males'!B:B, B468, 'Placebo Males'!P:P, P468)</f>
        <v>-93</v>
      </c>
      <c r="AN468">
        <f>V468 - AVERAGEIFS('Placebo Males'!V:V, 'Placebo Males'!B:B, B468, 'Placebo Males'!P:P, P468)</f>
        <v>4</v>
      </c>
      <c r="AO468">
        <f>W468 - AVERAGEIFS('Placebo Males'!W:W, 'Placebo Males'!B:B, B468, 'Placebo Males'!P:P, P468)</f>
        <v>-30.333333333333314</v>
      </c>
      <c r="AP468">
        <f>X468 - AVERAGEIFS('Placebo Males'!X:X, 'Placebo Males'!B:B, B468, 'Placebo Males'!P:P, P468)</f>
        <v>-12</v>
      </c>
      <c r="AQ468">
        <f>Y468 - AVERAGEIFS('Placebo Males'!Y:Y, 'Placebo Males'!B:B, B468, 'Placebo Males'!P:P, P468)</f>
        <v>-9.3333333333333428</v>
      </c>
      <c r="AR468">
        <f>Z468 - AVERAGEIFS('Placebo Males'!Z:Z, 'Placebo Males'!B:B, B468, 'Placebo Males'!P:P, P468)</f>
        <v>-9</v>
      </c>
      <c r="AS468">
        <f>AB468 - AVERAGEIFS('Placebo Males'!AB:AB, 'Placebo Males'!B:B, B468, 'Placebo Males'!P:P, P468)</f>
        <v>-18.333333333333329</v>
      </c>
      <c r="AT468">
        <f>AC468 - AVERAGEIFS('Placebo Males'!AC:AC, 'Placebo Males'!B:B, B468, 'Placebo Males'!P:P, P468)</f>
        <v>-5</v>
      </c>
      <c r="AU468">
        <f>AD468 - AVERAGEIFS('Placebo Males'!AD:AD, 'Placebo Males'!B:B, B468, 'Placebo Males'!P:P, P468)</f>
        <v>33.658000000000015</v>
      </c>
      <c r="AV468">
        <f>AE468 - AVERAGEIFS('Placebo Males'!AE:AE, 'Placebo Males'!B:B, B468, 'Placebo Males'!P:P, P468)</f>
        <v>5.1920399999999998E-2</v>
      </c>
      <c r="AW468">
        <f>AF468 - AVERAGEIFS('Placebo Males'!AF:AF, 'Placebo Males'!B:B, B468, 'Placebo Males'!P:P, P468)</f>
        <v>-2.4840333333333298E-2</v>
      </c>
    </row>
    <row r="469" spans="1:49" x14ac:dyDescent="0.25">
      <c r="A469" t="s">
        <v>3790</v>
      </c>
      <c r="B469">
        <v>1021</v>
      </c>
      <c r="C469" t="s">
        <v>102</v>
      </c>
      <c r="D469">
        <v>35</v>
      </c>
      <c r="E469">
        <v>171.5</v>
      </c>
      <c r="F469">
        <v>70.900000000000006</v>
      </c>
      <c r="G469">
        <v>97.25</v>
      </c>
      <c r="H469">
        <v>55.75</v>
      </c>
      <c r="I469" t="s">
        <v>458</v>
      </c>
      <c r="J469" t="s">
        <v>104</v>
      </c>
      <c r="K469" t="s">
        <v>459</v>
      </c>
      <c r="L469" t="s">
        <v>211</v>
      </c>
      <c r="M469" t="s">
        <v>3323</v>
      </c>
      <c r="N469">
        <v>120</v>
      </c>
      <c r="O469" t="s">
        <v>2262</v>
      </c>
      <c r="P469">
        <v>7</v>
      </c>
      <c r="Q469" t="s">
        <v>113</v>
      </c>
      <c r="R469" t="s">
        <v>3327</v>
      </c>
      <c r="S469">
        <v>9.59</v>
      </c>
      <c r="T469" t="s">
        <v>2266</v>
      </c>
      <c r="U469">
        <v>911</v>
      </c>
      <c r="V469">
        <v>162</v>
      </c>
      <c r="W469">
        <v>388</v>
      </c>
      <c r="X469">
        <v>84</v>
      </c>
      <c r="Y469">
        <v>233</v>
      </c>
      <c r="Z469">
        <v>71</v>
      </c>
      <c r="AA469" t="s">
        <v>108</v>
      </c>
      <c r="AB469">
        <v>58</v>
      </c>
      <c r="AC469">
        <v>24</v>
      </c>
      <c r="AD469">
        <v>291.62599999999998</v>
      </c>
      <c r="AE469">
        <v>9.3023300000000003E-2</v>
      </c>
      <c r="AF469">
        <v>0.41561100000000001</v>
      </c>
      <c r="AH469">
        <v>4.4800000000000004</v>
      </c>
      <c r="AI469">
        <f t="shared" si="28"/>
        <v>9.8547827372362975E-3</v>
      </c>
      <c r="AJ469">
        <f t="shared" si="29"/>
        <v>8.2542845887585425E-2</v>
      </c>
      <c r="AK469">
        <f t="shared" si="30"/>
        <v>7.1952044148261285E-3</v>
      </c>
      <c r="AL469">
        <f t="shared" si="31"/>
        <v>2.0928428688504752E-5</v>
      </c>
      <c r="AM469">
        <f>U469 - AVERAGEIFS('Placebo Males'!U:U, 'Placebo Males'!B:B, B469, 'Placebo Males'!P:P, P469)</f>
        <v>-95</v>
      </c>
      <c r="AN469">
        <f>V469 - AVERAGEIFS('Placebo Males'!V:V, 'Placebo Males'!B:B, B469, 'Placebo Males'!P:P, P469)</f>
        <v>9</v>
      </c>
      <c r="AO469">
        <f>W469 - AVERAGEIFS('Placebo Males'!W:W, 'Placebo Males'!B:B, B469, 'Placebo Males'!P:P, P469)</f>
        <v>-33.333333333333314</v>
      </c>
      <c r="AP469">
        <f>X469 - AVERAGEIFS('Placebo Males'!X:X, 'Placebo Males'!B:B, B469, 'Placebo Males'!P:P, P469)</f>
        <v>-12</v>
      </c>
      <c r="AQ469">
        <f>Y469 - AVERAGEIFS('Placebo Males'!Y:Y, 'Placebo Males'!B:B, B469, 'Placebo Males'!P:P, P469)</f>
        <v>-12.333333333333343</v>
      </c>
      <c r="AR469">
        <f>Z469 - AVERAGEIFS('Placebo Males'!Z:Z, 'Placebo Males'!B:B, B469, 'Placebo Males'!P:P, P469)</f>
        <v>-9</v>
      </c>
      <c r="AS469">
        <f>AB469 - AVERAGEIFS('Placebo Males'!AB:AB, 'Placebo Males'!B:B, B469, 'Placebo Males'!P:P, P469)</f>
        <v>-17.333333333333329</v>
      </c>
      <c r="AT469">
        <f>AC469 - AVERAGEIFS('Placebo Males'!AC:AC, 'Placebo Males'!B:B, B469, 'Placebo Males'!P:P, P469)</f>
        <v>-5</v>
      </c>
      <c r="AU469">
        <f>AD469 - AVERAGEIFS('Placebo Males'!AD:AD, 'Placebo Males'!B:B, B469, 'Placebo Males'!P:P, P469)</f>
        <v>28.363</v>
      </c>
      <c r="AV469">
        <f>AE469 - AVERAGEIFS('Placebo Males'!AE:AE, 'Placebo Males'!B:B, B469, 'Placebo Males'!P:P, P469)</f>
        <v>5.4034599999999995E-2</v>
      </c>
      <c r="AW469">
        <f>AF469 - AVERAGEIFS('Placebo Males'!AF:AF, 'Placebo Males'!B:B, B469, 'Placebo Males'!P:P, P469)</f>
        <v>-1.5528333333333311E-2</v>
      </c>
    </row>
    <row r="470" spans="1:49" x14ac:dyDescent="0.25">
      <c r="A470" t="s">
        <v>3791</v>
      </c>
      <c r="B470">
        <v>1021</v>
      </c>
      <c r="C470" t="s">
        <v>102</v>
      </c>
      <c r="D470">
        <v>35</v>
      </c>
      <c r="E470">
        <v>171.5</v>
      </c>
      <c r="F470">
        <v>70.900000000000006</v>
      </c>
      <c r="G470">
        <v>97.25</v>
      </c>
      <c r="H470">
        <v>55.75</v>
      </c>
      <c r="I470" t="s">
        <v>458</v>
      </c>
      <c r="J470" t="s">
        <v>104</v>
      </c>
      <c r="K470" t="s">
        <v>459</v>
      </c>
      <c r="L470" t="s">
        <v>211</v>
      </c>
      <c r="M470" t="s">
        <v>3323</v>
      </c>
      <c r="N470">
        <v>120</v>
      </c>
      <c r="O470" t="s">
        <v>2262</v>
      </c>
      <c r="P470">
        <v>7</v>
      </c>
      <c r="Q470" t="s">
        <v>113</v>
      </c>
      <c r="R470" t="s">
        <v>3327</v>
      </c>
      <c r="S470">
        <v>9.59</v>
      </c>
      <c r="T470" t="s">
        <v>2266</v>
      </c>
      <c r="U470">
        <v>819</v>
      </c>
      <c r="V470">
        <v>146</v>
      </c>
      <c r="W470">
        <v>399</v>
      </c>
      <c r="X470">
        <v>86</v>
      </c>
      <c r="Y470">
        <v>241</v>
      </c>
      <c r="Z470">
        <v>72</v>
      </c>
      <c r="AA470" t="s">
        <v>108</v>
      </c>
      <c r="AB470">
        <v>70</v>
      </c>
      <c r="AC470">
        <v>27</v>
      </c>
      <c r="AD470">
        <v>250.70500000000001</v>
      </c>
      <c r="AE470">
        <v>9.7560999999999995E-2</v>
      </c>
      <c r="AF470">
        <v>0.37576900000000002</v>
      </c>
      <c r="AH470">
        <v>4.4800000000000004</v>
      </c>
      <c r="AI470">
        <f t="shared" si="28"/>
        <v>9.8547827372362975E-3</v>
      </c>
      <c r="AJ470">
        <f t="shared" si="29"/>
        <v>8.2542845887585425E-2</v>
      </c>
      <c r="AK470">
        <f t="shared" si="30"/>
        <v>7.1952044148261285E-3</v>
      </c>
      <c r="AL470">
        <f t="shared" si="31"/>
        <v>2.0928428688504752E-5</v>
      </c>
      <c r="AM470">
        <f>U470 - AVERAGEIFS('Placebo Males'!U:U, 'Placebo Males'!B:B, B470, 'Placebo Males'!P:P, P470)</f>
        <v>-187</v>
      </c>
      <c r="AN470">
        <f>V470 - AVERAGEIFS('Placebo Males'!V:V, 'Placebo Males'!B:B, B470, 'Placebo Males'!P:P, P470)</f>
        <v>-7</v>
      </c>
      <c r="AO470">
        <f>W470 - AVERAGEIFS('Placebo Males'!W:W, 'Placebo Males'!B:B, B470, 'Placebo Males'!P:P, P470)</f>
        <v>-22.333333333333314</v>
      </c>
      <c r="AP470">
        <f>X470 - AVERAGEIFS('Placebo Males'!X:X, 'Placebo Males'!B:B, B470, 'Placebo Males'!P:P, P470)</f>
        <v>-10</v>
      </c>
      <c r="AQ470">
        <f>Y470 - AVERAGEIFS('Placebo Males'!Y:Y, 'Placebo Males'!B:B, B470, 'Placebo Males'!P:P, P470)</f>
        <v>-4.3333333333333428</v>
      </c>
      <c r="AR470">
        <f>Z470 - AVERAGEIFS('Placebo Males'!Z:Z, 'Placebo Males'!B:B, B470, 'Placebo Males'!P:P, P470)</f>
        <v>-8</v>
      </c>
      <c r="AS470">
        <f>AB470 - AVERAGEIFS('Placebo Males'!AB:AB, 'Placebo Males'!B:B, B470, 'Placebo Males'!P:P, P470)</f>
        <v>-5.3333333333333286</v>
      </c>
      <c r="AT470">
        <f>AC470 - AVERAGEIFS('Placebo Males'!AC:AC, 'Placebo Males'!B:B, B470, 'Placebo Males'!P:P, P470)</f>
        <v>-2</v>
      </c>
      <c r="AU470">
        <f>AD470 - AVERAGEIFS('Placebo Males'!AD:AD, 'Placebo Males'!B:B, B470, 'Placebo Males'!P:P, P470)</f>
        <v>-12.557999999999964</v>
      </c>
      <c r="AV470">
        <f>AE470 - AVERAGEIFS('Placebo Males'!AE:AE, 'Placebo Males'!B:B, B470, 'Placebo Males'!P:P, P470)</f>
        <v>5.8572299999999987E-2</v>
      </c>
      <c r="AW470">
        <f>AF470 - AVERAGEIFS('Placebo Males'!AF:AF, 'Placebo Males'!B:B, B470, 'Placebo Males'!P:P, P470)</f>
        <v>-5.5370333333333299E-2</v>
      </c>
    </row>
    <row r="471" spans="1:49" x14ac:dyDescent="0.25">
      <c r="A471" t="s">
        <v>3792</v>
      </c>
      <c r="B471">
        <v>1021</v>
      </c>
      <c r="C471" t="s">
        <v>102</v>
      </c>
      <c r="D471">
        <v>35</v>
      </c>
      <c r="E471">
        <v>171.5</v>
      </c>
      <c r="F471">
        <v>70.900000000000006</v>
      </c>
      <c r="G471">
        <v>97.25</v>
      </c>
      <c r="H471">
        <v>55.75</v>
      </c>
      <c r="I471" t="s">
        <v>458</v>
      </c>
      <c r="J471" t="s">
        <v>104</v>
      </c>
      <c r="K471" t="s">
        <v>459</v>
      </c>
      <c r="L471" t="s">
        <v>211</v>
      </c>
      <c r="M471" t="s">
        <v>3323</v>
      </c>
      <c r="N471">
        <v>120</v>
      </c>
      <c r="O471" t="s">
        <v>2262</v>
      </c>
      <c r="P471">
        <v>8</v>
      </c>
      <c r="Q471" t="s">
        <v>113</v>
      </c>
      <c r="R471" t="s">
        <v>3327</v>
      </c>
      <c r="S471">
        <v>7.98</v>
      </c>
      <c r="T471" t="s">
        <v>2266</v>
      </c>
      <c r="U471">
        <v>1019</v>
      </c>
      <c r="V471">
        <v>166</v>
      </c>
      <c r="W471">
        <v>406</v>
      </c>
      <c r="X471">
        <v>82</v>
      </c>
      <c r="Y471">
        <v>246</v>
      </c>
      <c r="Z471">
        <v>78</v>
      </c>
      <c r="AA471" t="s">
        <v>108</v>
      </c>
      <c r="AB471">
        <v>53</v>
      </c>
      <c r="AC471">
        <v>37</v>
      </c>
      <c r="AD471">
        <v>323.99599999999998</v>
      </c>
      <c r="AE471">
        <v>0.19148899999999999</v>
      </c>
      <c r="AF471">
        <v>0.48934899999999998</v>
      </c>
      <c r="AH471">
        <v>4.3899999999999997</v>
      </c>
      <c r="AI471">
        <f t="shared" si="28"/>
        <v>9.656807191175747E-3</v>
      </c>
      <c r="AJ471">
        <f t="shared" si="29"/>
        <v>8.1321676084500472E-2</v>
      </c>
      <c r="AK471">
        <f t="shared" si="30"/>
        <v>7.0673250018239431E-3</v>
      </c>
      <c r="AL471">
        <f t="shared" si="31"/>
        <v>2.0371120511009089E-5</v>
      </c>
      <c r="AM471">
        <f>U471 - AVERAGEIFS('Placebo Males'!U:U, 'Placebo Males'!B:B, B471, 'Placebo Males'!P:P, P471)</f>
        <v>-17</v>
      </c>
      <c r="AN471">
        <f>V471 - AVERAGEIFS('Placebo Males'!V:V, 'Placebo Males'!B:B, B471, 'Placebo Males'!P:P, P471)</f>
        <v>11</v>
      </c>
      <c r="AO471">
        <f>W471 - AVERAGEIFS('Placebo Males'!W:W, 'Placebo Males'!B:B, B471, 'Placebo Males'!P:P, P471)</f>
        <v>-18</v>
      </c>
      <c r="AP471">
        <f>X471 - AVERAGEIFS('Placebo Males'!X:X, 'Placebo Males'!B:B, B471, 'Placebo Males'!P:P, P471)</f>
        <v>-23</v>
      </c>
      <c r="AQ471">
        <f>Y471 - AVERAGEIFS('Placebo Males'!Y:Y, 'Placebo Males'!B:B, B471, 'Placebo Males'!P:P, P471)</f>
        <v>7</v>
      </c>
      <c r="AR471">
        <f>Z471 - AVERAGEIFS('Placebo Males'!Z:Z, 'Placebo Males'!B:B, B471, 'Placebo Males'!P:P, P471)</f>
        <v>-2</v>
      </c>
      <c r="AS471">
        <f>AB471 - AVERAGEIFS('Placebo Males'!AB:AB, 'Placebo Males'!B:B, B471, 'Placebo Males'!P:P, P471)</f>
        <v>-14.333333333333329</v>
      </c>
      <c r="AT471">
        <f>AC471 - AVERAGEIFS('Placebo Males'!AC:AC, 'Placebo Males'!B:B, B471, 'Placebo Males'!P:P, P471)</f>
        <v>2.3333333333333357</v>
      </c>
      <c r="AU471">
        <f>AD471 - AVERAGEIFS('Placebo Males'!AD:AD, 'Placebo Males'!B:B, B471, 'Placebo Males'!P:P, P471)</f>
        <v>16.617000000000019</v>
      </c>
      <c r="AV471">
        <f>AE471 - AVERAGEIFS('Placebo Males'!AE:AE, 'Placebo Males'!B:B, B471, 'Placebo Males'!P:P, P471)</f>
        <v>8.7111966666666665E-2</v>
      </c>
      <c r="AW471">
        <f>AF471 - AVERAGEIFS('Placebo Males'!AF:AF, 'Placebo Males'!B:B, B471, 'Placebo Males'!P:P, P471)</f>
        <v>1.2046666666666317E-3</v>
      </c>
    </row>
    <row r="472" spans="1:49" x14ac:dyDescent="0.25">
      <c r="A472" t="s">
        <v>3793</v>
      </c>
      <c r="B472">
        <v>1021</v>
      </c>
      <c r="C472" t="s">
        <v>102</v>
      </c>
      <c r="D472">
        <v>35</v>
      </c>
      <c r="E472">
        <v>171.5</v>
      </c>
      <c r="F472">
        <v>70.900000000000006</v>
      </c>
      <c r="G472">
        <v>97.25</v>
      </c>
      <c r="H472">
        <v>55.75</v>
      </c>
      <c r="I472" t="s">
        <v>458</v>
      </c>
      <c r="J472" t="s">
        <v>104</v>
      </c>
      <c r="K472" t="s">
        <v>459</v>
      </c>
      <c r="L472" t="s">
        <v>211</v>
      </c>
      <c r="M472" t="s">
        <v>3323</v>
      </c>
      <c r="N472">
        <v>120</v>
      </c>
      <c r="O472" t="s">
        <v>2262</v>
      </c>
      <c r="P472">
        <v>8</v>
      </c>
      <c r="Q472" t="s">
        <v>113</v>
      </c>
      <c r="R472" t="s">
        <v>3327</v>
      </c>
      <c r="S472">
        <v>7.98</v>
      </c>
      <c r="T472" t="s">
        <v>2266</v>
      </c>
      <c r="U472">
        <v>916</v>
      </c>
      <c r="V472">
        <v>159</v>
      </c>
      <c r="W472">
        <v>400</v>
      </c>
      <c r="X472">
        <v>85</v>
      </c>
      <c r="Y472">
        <v>241</v>
      </c>
      <c r="Z472">
        <v>74</v>
      </c>
      <c r="AA472" t="s">
        <v>108</v>
      </c>
      <c r="AB472">
        <v>67</v>
      </c>
      <c r="AC472">
        <v>33</v>
      </c>
      <c r="AD472">
        <v>285.21699999999998</v>
      </c>
      <c r="AE472">
        <v>0.20930199999999999</v>
      </c>
      <c r="AF472">
        <v>0.47542899999999999</v>
      </c>
      <c r="AH472">
        <v>4.3899999999999997</v>
      </c>
      <c r="AI472">
        <f t="shared" si="28"/>
        <v>9.656807191175747E-3</v>
      </c>
      <c r="AJ472">
        <f t="shared" si="29"/>
        <v>8.1321676084500472E-2</v>
      </c>
      <c r="AK472">
        <f t="shared" si="30"/>
        <v>7.0673250018239431E-3</v>
      </c>
      <c r="AL472">
        <f t="shared" si="31"/>
        <v>2.0371120511009089E-5</v>
      </c>
      <c r="AM472">
        <f>U472 - AVERAGEIFS('Placebo Males'!U:U, 'Placebo Males'!B:B, B472, 'Placebo Males'!P:P, P472)</f>
        <v>-120</v>
      </c>
      <c r="AN472">
        <f>V472 - AVERAGEIFS('Placebo Males'!V:V, 'Placebo Males'!B:B, B472, 'Placebo Males'!P:P, P472)</f>
        <v>4</v>
      </c>
      <c r="AO472">
        <f>W472 - AVERAGEIFS('Placebo Males'!W:W, 'Placebo Males'!B:B, B472, 'Placebo Males'!P:P, P472)</f>
        <v>-24</v>
      </c>
      <c r="AP472">
        <f>X472 - AVERAGEIFS('Placebo Males'!X:X, 'Placebo Males'!B:B, B472, 'Placebo Males'!P:P, P472)</f>
        <v>-20</v>
      </c>
      <c r="AQ472">
        <f>Y472 - AVERAGEIFS('Placebo Males'!Y:Y, 'Placebo Males'!B:B, B472, 'Placebo Males'!P:P, P472)</f>
        <v>2</v>
      </c>
      <c r="AR472">
        <f>Z472 - AVERAGEIFS('Placebo Males'!Z:Z, 'Placebo Males'!B:B, B472, 'Placebo Males'!P:P, P472)</f>
        <v>-6</v>
      </c>
      <c r="AS472">
        <f>AB472 - AVERAGEIFS('Placebo Males'!AB:AB, 'Placebo Males'!B:B, B472, 'Placebo Males'!P:P, P472)</f>
        <v>-0.3333333333333286</v>
      </c>
      <c r="AT472">
        <f>AC472 - AVERAGEIFS('Placebo Males'!AC:AC, 'Placebo Males'!B:B, B472, 'Placebo Males'!P:P, P472)</f>
        <v>-1.6666666666666643</v>
      </c>
      <c r="AU472">
        <f>AD472 - AVERAGEIFS('Placebo Males'!AD:AD, 'Placebo Males'!B:B, B472, 'Placebo Males'!P:P, P472)</f>
        <v>-22.161999999999978</v>
      </c>
      <c r="AV472">
        <f>AE472 - AVERAGEIFS('Placebo Males'!AE:AE, 'Placebo Males'!B:B, B472, 'Placebo Males'!P:P, P472)</f>
        <v>0.10492496666666666</v>
      </c>
      <c r="AW472">
        <f>AF472 - AVERAGEIFS('Placebo Males'!AF:AF, 'Placebo Males'!B:B, B472, 'Placebo Males'!P:P, P472)</f>
        <v>-1.2715333333333356E-2</v>
      </c>
    </row>
    <row r="473" spans="1:49" x14ac:dyDescent="0.25">
      <c r="A473" t="s">
        <v>3794</v>
      </c>
      <c r="B473">
        <v>1021</v>
      </c>
      <c r="C473" t="s">
        <v>102</v>
      </c>
      <c r="D473">
        <v>35</v>
      </c>
      <c r="E473">
        <v>171.5</v>
      </c>
      <c r="F473">
        <v>70.900000000000006</v>
      </c>
      <c r="G473">
        <v>97.25</v>
      </c>
      <c r="H473">
        <v>55.75</v>
      </c>
      <c r="I473" t="s">
        <v>458</v>
      </c>
      <c r="J473" t="s">
        <v>104</v>
      </c>
      <c r="K473" t="s">
        <v>459</v>
      </c>
      <c r="L473" t="s">
        <v>211</v>
      </c>
      <c r="M473" t="s">
        <v>3323</v>
      </c>
      <c r="N473">
        <v>120</v>
      </c>
      <c r="O473" t="s">
        <v>2262</v>
      </c>
      <c r="P473">
        <v>8</v>
      </c>
      <c r="Q473" t="s">
        <v>113</v>
      </c>
      <c r="R473" t="s">
        <v>3327</v>
      </c>
      <c r="S473">
        <v>7.98</v>
      </c>
      <c r="T473" t="s">
        <v>2266</v>
      </c>
      <c r="U473">
        <v>970</v>
      </c>
      <c r="V473">
        <v>162</v>
      </c>
      <c r="W473">
        <v>405</v>
      </c>
      <c r="X473">
        <v>82</v>
      </c>
      <c r="Y473">
        <v>246</v>
      </c>
      <c r="Z473">
        <v>77</v>
      </c>
      <c r="AA473" t="s">
        <v>108</v>
      </c>
      <c r="AB473">
        <v>61</v>
      </c>
      <c r="AC473">
        <v>32</v>
      </c>
      <c r="AD473">
        <v>323.97199999999998</v>
      </c>
      <c r="AE473">
        <v>0.20408200000000001</v>
      </c>
      <c r="AF473">
        <v>0.48567300000000002</v>
      </c>
      <c r="AH473">
        <v>4.3899999999999997</v>
      </c>
      <c r="AI473">
        <f t="shared" si="28"/>
        <v>9.656807191175747E-3</v>
      </c>
      <c r="AJ473">
        <f t="shared" si="29"/>
        <v>8.1321676084500472E-2</v>
      </c>
      <c r="AK473">
        <f t="shared" si="30"/>
        <v>7.0673250018239431E-3</v>
      </c>
      <c r="AL473">
        <f t="shared" si="31"/>
        <v>2.0371120511009089E-5</v>
      </c>
      <c r="AM473">
        <f>U473 - AVERAGEIFS('Placebo Males'!U:U, 'Placebo Males'!B:B, B473, 'Placebo Males'!P:P, P473)</f>
        <v>-66</v>
      </c>
      <c r="AN473">
        <f>V473 - AVERAGEIFS('Placebo Males'!V:V, 'Placebo Males'!B:B, B473, 'Placebo Males'!P:P, P473)</f>
        <v>7</v>
      </c>
      <c r="AO473">
        <f>W473 - AVERAGEIFS('Placebo Males'!W:W, 'Placebo Males'!B:B, B473, 'Placebo Males'!P:P, P473)</f>
        <v>-19</v>
      </c>
      <c r="AP473">
        <f>X473 - AVERAGEIFS('Placebo Males'!X:X, 'Placebo Males'!B:B, B473, 'Placebo Males'!P:P, P473)</f>
        <v>-23</v>
      </c>
      <c r="AQ473">
        <f>Y473 - AVERAGEIFS('Placebo Males'!Y:Y, 'Placebo Males'!B:B, B473, 'Placebo Males'!P:P, P473)</f>
        <v>7</v>
      </c>
      <c r="AR473">
        <f>Z473 - AVERAGEIFS('Placebo Males'!Z:Z, 'Placebo Males'!B:B, B473, 'Placebo Males'!P:P, P473)</f>
        <v>-3</v>
      </c>
      <c r="AS473">
        <f>AB473 - AVERAGEIFS('Placebo Males'!AB:AB, 'Placebo Males'!B:B, B473, 'Placebo Males'!P:P, P473)</f>
        <v>-6.3333333333333286</v>
      </c>
      <c r="AT473">
        <f>AC473 - AVERAGEIFS('Placebo Males'!AC:AC, 'Placebo Males'!B:B, B473, 'Placebo Males'!P:P, P473)</f>
        <v>-2.6666666666666643</v>
      </c>
      <c r="AU473">
        <f>AD473 - AVERAGEIFS('Placebo Males'!AD:AD, 'Placebo Males'!B:B, B473, 'Placebo Males'!P:P, P473)</f>
        <v>16.593000000000018</v>
      </c>
      <c r="AV473">
        <f>AE473 - AVERAGEIFS('Placebo Males'!AE:AE, 'Placebo Males'!B:B, B473, 'Placebo Males'!P:P, P473)</f>
        <v>9.9704966666666686E-2</v>
      </c>
      <c r="AW473">
        <f>AF473 - AVERAGEIFS('Placebo Males'!AF:AF, 'Placebo Males'!B:B, B473, 'Placebo Males'!P:P, P473)</f>
        <v>-2.4713333333333254E-3</v>
      </c>
    </row>
    <row r="474" spans="1:49" x14ac:dyDescent="0.25">
      <c r="A474" t="s">
        <v>3795</v>
      </c>
      <c r="B474">
        <v>1021</v>
      </c>
      <c r="C474" t="s">
        <v>102</v>
      </c>
      <c r="D474">
        <v>35</v>
      </c>
      <c r="E474">
        <v>171.5</v>
      </c>
      <c r="F474">
        <v>70.900000000000006</v>
      </c>
      <c r="G474">
        <v>97.25</v>
      </c>
      <c r="H474">
        <v>55.75</v>
      </c>
      <c r="I474" t="s">
        <v>458</v>
      </c>
      <c r="J474" t="s">
        <v>104</v>
      </c>
      <c r="K474" t="s">
        <v>459</v>
      </c>
      <c r="L474" t="s">
        <v>211</v>
      </c>
      <c r="M474" t="s">
        <v>3323</v>
      </c>
      <c r="N474">
        <v>120</v>
      </c>
      <c r="O474" t="s">
        <v>2262</v>
      </c>
      <c r="P474">
        <v>12</v>
      </c>
      <c r="Q474" t="s">
        <v>113</v>
      </c>
      <c r="R474" t="s">
        <v>3327</v>
      </c>
      <c r="S474">
        <v>4</v>
      </c>
      <c r="T474" t="s">
        <v>2266</v>
      </c>
      <c r="U474">
        <v>1016</v>
      </c>
      <c r="V474">
        <v>163</v>
      </c>
      <c r="W474">
        <v>401</v>
      </c>
      <c r="X474">
        <v>83</v>
      </c>
      <c r="Y474">
        <v>249</v>
      </c>
      <c r="Z474">
        <v>69</v>
      </c>
      <c r="AA474" t="s">
        <v>108</v>
      </c>
      <c r="AB474">
        <v>52</v>
      </c>
      <c r="AC474">
        <v>22</v>
      </c>
      <c r="AD474">
        <v>478.80099999999999</v>
      </c>
      <c r="AE474">
        <v>8.6956500000000006E-2</v>
      </c>
      <c r="AF474">
        <v>0.45626699999999998</v>
      </c>
      <c r="AH474">
        <v>4.16</v>
      </c>
      <c r="AI474">
        <f t="shared" si="28"/>
        <v>9.1508696845765611E-3</v>
      </c>
      <c r="AJ474">
        <f t="shared" si="29"/>
        <v>7.8162803518211921E-2</v>
      </c>
      <c r="AK474">
        <f t="shared" si="30"/>
        <v>6.7390436060275061E-3</v>
      </c>
      <c r="AL474">
        <f t="shared" si="31"/>
        <v>1.896408297541452E-5</v>
      </c>
      <c r="AM474">
        <f>U474 - AVERAGEIFS('Placebo Males'!U:U, 'Placebo Males'!B:B, B474, 'Placebo Males'!P:P, P474)</f>
        <v>109.66666666666663</v>
      </c>
      <c r="AN474">
        <f>V474 - AVERAGEIFS('Placebo Males'!V:V, 'Placebo Males'!B:B, B474, 'Placebo Males'!P:P, P474)</f>
        <v>6</v>
      </c>
      <c r="AO474">
        <f>W474 - AVERAGEIFS('Placebo Males'!W:W, 'Placebo Males'!B:B, B474, 'Placebo Males'!P:P, P474)</f>
        <v>16.666666666666686</v>
      </c>
      <c r="AP474">
        <f>X474 - AVERAGEIFS('Placebo Males'!X:X, 'Placebo Males'!B:B, B474, 'Placebo Males'!P:P, P474)</f>
        <v>-13.666666666666671</v>
      </c>
      <c r="AQ474">
        <f>Y474 - AVERAGEIFS('Placebo Males'!Y:Y, 'Placebo Males'!B:B, B474, 'Placebo Males'!P:P, P474)</f>
        <v>31.333333333333343</v>
      </c>
      <c r="AR474">
        <f>Z474 - AVERAGEIFS('Placebo Males'!Z:Z, 'Placebo Males'!B:B, B474, 'Placebo Males'!P:P, P474)</f>
        <v>-1</v>
      </c>
      <c r="AS474">
        <f>AB474 - AVERAGEIFS('Placebo Males'!AB:AB, 'Placebo Males'!B:B, B474, 'Placebo Males'!P:P, P474)</f>
        <v>-3</v>
      </c>
      <c r="AT474">
        <f>AC474 - AVERAGEIFS('Placebo Males'!AC:AC, 'Placebo Males'!B:B, B474, 'Placebo Males'!P:P, P474)</f>
        <v>-0.66666666666666785</v>
      </c>
      <c r="AU474">
        <f>AD474 - AVERAGEIFS('Placebo Males'!AD:AD, 'Placebo Males'!B:B, B474, 'Placebo Males'!P:P, P474)</f>
        <v>86.876666666666608</v>
      </c>
      <c r="AV474">
        <f>AE474 - AVERAGEIFS('Placebo Males'!AE:AE, 'Placebo Males'!B:B, B474, 'Placebo Males'!P:P, P474)</f>
        <v>2.8663433333333335E-2</v>
      </c>
      <c r="AW474">
        <f>AF474 - AVERAGEIFS('Placebo Males'!AF:AF, 'Placebo Males'!B:B, B474, 'Placebo Males'!P:P, P474)</f>
        <v>5.0939666666666661E-2</v>
      </c>
    </row>
    <row r="475" spans="1:49" x14ac:dyDescent="0.25">
      <c r="A475" t="s">
        <v>3796</v>
      </c>
      <c r="B475">
        <v>1021</v>
      </c>
      <c r="C475" t="s">
        <v>102</v>
      </c>
      <c r="D475">
        <v>35</v>
      </c>
      <c r="E475">
        <v>171.5</v>
      </c>
      <c r="F475">
        <v>70.900000000000006</v>
      </c>
      <c r="G475">
        <v>97.25</v>
      </c>
      <c r="H475">
        <v>55.75</v>
      </c>
      <c r="I475" t="s">
        <v>458</v>
      </c>
      <c r="J475" t="s">
        <v>104</v>
      </c>
      <c r="K475" t="s">
        <v>459</v>
      </c>
      <c r="L475" t="s">
        <v>211</v>
      </c>
      <c r="M475" t="s">
        <v>3323</v>
      </c>
      <c r="N475">
        <v>120</v>
      </c>
      <c r="O475" t="s">
        <v>2262</v>
      </c>
      <c r="P475">
        <v>12</v>
      </c>
      <c r="Q475" t="s">
        <v>113</v>
      </c>
      <c r="R475" t="s">
        <v>3327</v>
      </c>
      <c r="S475">
        <v>4</v>
      </c>
      <c r="T475" t="s">
        <v>2266</v>
      </c>
      <c r="U475">
        <v>1035</v>
      </c>
      <c r="V475">
        <v>166</v>
      </c>
      <c r="W475">
        <v>399</v>
      </c>
      <c r="X475">
        <v>81</v>
      </c>
      <c r="Y475">
        <v>248</v>
      </c>
      <c r="Z475">
        <v>70</v>
      </c>
      <c r="AA475" t="s">
        <v>108</v>
      </c>
      <c r="AB475">
        <v>51</v>
      </c>
      <c r="AC475">
        <v>24</v>
      </c>
      <c r="AD475">
        <v>448.52499999999998</v>
      </c>
      <c r="AE475">
        <v>9.0909100000000007E-2</v>
      </c>
      <c r="AF475">
        <v>0.45514399999999999</v>
      </c>
      <c r="AH475">
        <v>4.16</v>
      </c>
      <c r="AI475">
        <f t="shared" si="28"/>
        <v>9.1508696845765611E-3</v>
      </c>
      <c r="AJ475">
        <f t="shared" si="29"/>
        <v>7.8162803518211921E-2</v>
      </c>
      <c r="AK475">
        <f t="shared" si="30"/>
        <v>6.7390436060275061E-3</v>
      </c>
      <c r="AL475">
        <f t="shared" si="31"/>
        <v>1.896408297541452E-5</v>
      </c>
      <c r="AM475">
        <f>U475 - AVERAGEIFS('Placebo Males'!U:U, 'Placebo Males'!B:B, B475, 'Placebo Males'!P:P, P475)</f>
        <v>128.66666666666663</v>
      </c>
      <c r="AN475">
        <f>V475 - AVERAGEIFS('Placebo Males'!V:V, 'Placebo Males'!B:B, B475, 'Placebo Males'!P:P, P475)</f>
        <v>9</v>
      </c>
      <c r="AO475">
        <f>W475 - AVERAGEIFS('Placebo Males'!W:W, 'Placebo Males'!B:B, B475, 'Placebo Males'!P:P, P475)</f>
        <v>14.666666666666686</v>
      </c>
      <c r="AP475">
        <f>X475 - AVERAGEIFS('Placebo Males'!X:X, 'Placebo Males'!B:B, B475, 'Placebo Males'!P:P, P475)</f>
        <v>-15.666666666666671</v>
      </c>
      <c r="AQ475">
        <f>Y475 - AVERAGEIFS('Placebo Males'!Y:Y, 'Placebo Males'!B:B, B475, 'Placebo Males'!P:P, P475)</f>
        <v>30.333333333333343</v>
      </c>
      <c r="AR475">
        <f>Z475 - AVERAGEIFS('Placebo Males'!Z:Z, 'Placebo Males'!B:B, B475, 'Placebo Males'!P:P, P475)</f>
        <v>0</v>
      </c>
      <c r="AS475">
        <f>AB475 - AVERAGEIFS('Placebo Males'!AB:AB, 'Placebo Males'!B:B, B475, 'Placebo Males'!P:P, P475)</f>
        <v>-4</v>
      </c>
      <c r="AT475">
        <f>AC475 - AVERAGEIFS('Placebo Males'!AC:AC, 'Placebo Males'!B:B, B475, 'Placebo Males'!P:P, P475)</f>
        <v>1.3333333333333321</v>
      </c>
      <c r="AU475">
        <f>AD475 - AVERAGEIFS('Placebo Males'!AD:AD, 'Placebo Males'!B:B, B475, 'Placebo Males'!P:P, P475)</f>
        <v>56.600666666666598</v>
      </c>
      <c r="AV475">
        <f>AE475 - AVERAGEIFS('Placebo Males'!AE:AE, 'Placebo Males'!B:B, B475, 'Placebo Males'!P:P, P475)</f>
        <v>3.2616033333333336E-2</v>
      </c>
      <c r="AW475">
        <f>AF475 - AVERAGEIFS('Placebo Males'!AF:AF, 'Placebo Males'!B:B, B475, 'Placebo Males'!P:P, P475)</f>
        <v>4.9816666666666676E-2</v>
      </c>
    </row>
    <row r="476" spans="1:49" x14ac:dyDescent="0.25">
      <c r="A476" t="s">
        <v>3797</v>
      </c>
      <c r="B476">
        <v>1021</v>
      </c>
      <c r="C476" t="s">
        <v>102</v>
      </c>
      <c r="D476">
        <v>35</v>
      </c>
      <c r="E476">
        <v>171.5</v>
      </c>
      <c r="F476">
        <v>70.900000000000006</v>
      </c>
      <c r="G476">
        <v>97.25</v>
      </c>
      <c r="H476">
        <v>55.75</v>
      </c>
      <c r="I476" t="s">
        <v>458</v>
      </c>
      <c r="J476" t="s">
        <v>104</v>
      </c>
      <c r="K476" t="s">
        <v>459</v>
      </c>
      <c r="L476" t="s">
        <v>211</v>
      </c>
      <c r="M476" t="s">
        <v>3323</v>
      </c>
      <c r="N476">
        <v>120</v>
      </c>
      <c r="O476" t="s">
        <v>2262</v>
      </c>
      <c r="P476">
        <v>12</v>
      </c>
      <c r="Q476" t="s">
        <v>113</v>
      </c>
      <c r="R476" t="s">
        <v>3327</v>
      </c>
      <c r="S476">
        <v>4</v>
      </c>
      <c r="T476" t="s">
        <v>2266</v>
      </c>
      <c r="U476">
        <v>1002</v>
      </c>
      <c r="V476">
        <v>164</v>
      </c>
      <c r="W476">
        <v>401</v>
      </c>
      <c r="X476">
        <v>83</v>
      </c>
      <c r="Y476">
        <v>247</v>
      </c>
      <c r="Z476">
        <v>71</v>
      </c>
      <c r="AA476" t="s">
        <v>108</v>
      </c>
      <c r="AB476">
        <v>50</v>
      </c>
      <c r="AC476">
        <v>22</v>
      </c>
      <c r="AD476">
        <v>478.625</v>
      </c>
      <c r="AE476">
        <v>8.6956500000000006E-2</v>
      </c>
      <c r="AF476">
        <v>0.46160099999999998</v>
      </c>
      <c r="AH476">
        <v>4.16</v>
      </c>
      <c r="AI476">
        <f t="shared" si="28"/>
        <v>9.1508696845765611E-3</v>
      </c>
      <c r="AJ476">
        <f t="shared" si="29"/>
        <v>7.8162803518211921E-2</v>
      </c>
      <c r="AK476">
        <f t="shared" si="30"/>
        <v>6.7390436060275061E-3</v>
      </c>
      <c r="AL476">
        <f t="shared" si="31"/>
        <v>1.896408297541452E-5</v>
      </c>
      <c r="AM476">
        <f>U476 - AVERAGEIFS('Placebo Males'!U:U, 'Placebo Males'!B:B, B476, 'Placebo Males'!P:P, P476)</f>
        <v>95.666666666666629</v>
      </c>
      <c r="AN476">
        <f>V476 - AVERAGEIFS('Placebo Males'!V:V, 'Placebo Males'!B:B, B476, 'Placebo Males'!P:P, P476)</f>
        <v>7</v>
      </c>
      <c r="AO476">
        <f>W476 - AVERAGEIFS('Placebo Males'!W:W, 'Placebo Males'!B:B, B476, 'Placebo Males'!P:P, P476)</f>
        <v>16.666666666666686</v>
      </c>
      <c r="AP476">
        <f>X476 - AVERAGEIFS('Placebo Males'!X:X, 'Placebo Males'!B:B, B476, 'Placebo Males'!P:P, P476)</f>
        <v>-13.666666666666671</v>
      </c>
      <c r="AQ476">
        <f>Y476 - AVERAGEIFS('Placebo Males'!Y:Y, 'Placebo Males'!B:B, B476, 'Placebo Males'!P:P, P476)</f>
        <v>29.333333333333343</v>
      </c>
      <c r="AR476">
        <f>Z476 - AVERAGEIFS('Placebo Males'!Z:Z, 'Placebo Males'!B:B, B476, 'Placebo Males'!P:P, P476)</f>
        <v>1</v>
      </c>
      <c r="AS476">
        <f>AB476 - AVERAGEIFS('Placebo Males'!AB:AB, 'Placebo Males'!B:B, B476, 'Placebo Males'!P:P, P476)</f>
        <v>-5</v>
      </c>
      <c r="AT476">
        <f>AC476 - AVERAGEIFS('Placebo Males'!AC:AC, 'Placebo Males'!B:B, B476, 'Placebo Males'!P:P, P476)</f>
        <v>-0.66666666666666785</v>
      </c>
      <c r="AU476">
        <f>AD476 - AVERAGEIFS('Placebo Males'!AD:AD, 'Placebo Males'!B:B, B476, 'Placebo Males'!P:P, P476)</f>
        <v>86.700666666666621</v>
      </c>
      <c r="AV476">
        <f>AE476 - AVERAGEIFS('Placebo Males'!AE:AE, 'Placebo Males'!B:B, B476, 'Placebo Males'!P:P, P476)</f>
        <v>2.8663433333333335E-2</v>
      </c>
      <c r="AW476">
        <f>AF476 - AVERAGEIFS('Placebo Males'!AF:AF, 'Placebo Males'!B:B, B476, 'Placebo Males'!P:P, P476)</f>
        <v>5.6273666666666666E-2</v>
      </c>
    </row>
    <row r="477" spans="1:49" x14ac:dyDescent="0.25">
      <c r="A477" t="s">
        <v>3798</v>
      </c>
      <c r="B477">
        <v>1021</v>
      </c>
      <c r="C477" t="s">
        <v>102</v>
      </c>
      <c r="D477">
        <v>35</v>
      </c>
      <c r="E477">
        <v>171.5</v>
      </c>
      <c r="F477">
        <v>70.900000000000006</v>
      </c>
      <c r="G477">
        <v>97.25</v>
      </c>
      <c r="H477">
        <v>55.75</v>
      </c>
      <c r="I477" t="s">
        <v>458</v>
      </c>
      <c r="J477" t="s">
        <v>104</v>
      </c>
      <c r="K477" t="s">
        <v>459</v>
      </c>
      <c r="L477" t="s">
        <v>211</v>
      </c>
      <c r="M477" t="s">
        <v>3323</v>
      </c>
      <c r="N477">
        <v>120</v>
      </c>
      <c r="O477" t="s">
        <v>2262</v>
      </c>
      <c r="P477">
        <v>14</v>
      </c>
      <c r="Q477" t="s">
        <v>113</v>
      </c>
      <c r="R477" t="s">
        <v>3327</v>
      </c>
      <c r="S477">
        <v>3.92</v>
      </c>
      <c r="T477" t="s">
        <v>2266</v>
      </c>
      <c r="U477">
        <v>1045</v>
      </c>
      <c r="V477">
        <v>173</v>
      </c>
      <c r="W477">
        <v>409</v>
      </c>
      <c r="X477">
        <v>83</v>
      </c>
      <c r="Y477">
        <v>254</v>
      </c>
      <c r="Z477">
        <v>72</v>
      </c>
      <c r="AA477" t="s">
        <v>108</v>
      </c>
      <c r="AB477">
        <v>55</v>
      </c>
      <c r="AC477">
        <v>20</v>
      </c>
      <c r="AD477">
        <v>391.46899999999999</v>
      </c>
      <c r="AE477">
        <v>0.111111</v>
      </c>
      <c r="AF477">
        <v>0.48164299999999999</v>
      </c>
      <c r="AH477">
        <v>4</v>
      </c>
      <c r="AI477">
        <f t="shared" si="28"/>
        <v>8.7989131582466937E-3</v>
      </c>
      <c r="AJ477">
        <f t="shared" si="29"/>
        <v>7.5931728676392418E-2</v>
      </c>
      <c r="AK477">
        <f t="shared" si="30"/>
        <v>6.5093707097376718E-3</v>
      </c>
      <c r="AL477">
        <f t="shared" si="31"/>
        <v>1.8000224604186599E-5</v>
      </c>
      <c r="AM477">
        <f>U477 - AVERAGEIFS('Placebo Males'!U:U, 'Placebo Males'!B:B, B477, 'Placebo Males'!P:P, P477)</f>
        <v>40</v>
      </c>
      <c r="AN477">
        <f>V477 - AVERAGEIFS('Placebo Males'!V:V, 'Placebo Males'!B:B, B477, 'Placebo Males'!P:P, P477)</f>
        <v>9.3333333333333428</v>
      </c>
      <c r="AO477">
        <f>W477 - AVERAGEIFS('Placebo Males'!W:W, 'Placebo Males'!B:B, B477, 'Placebo Males'!P:P, P477)</f>
        <v>-0.66666666666668561</v>
      </c>
      <c r="AP477">
        <f>X477 - AVERAGEIFS('Placebo Males'!X:X, 'Placebo Males'!B:B, B477, 'Placebo Males'!P:P, P477)</f>
        <v>-14.666666666666671</v>
      </c>
      <c r="AQ477">
        <f>Y477 - AVERAGEIFS('Placebo Males'!Y:Y, 'Placebo Males'!B:B, B477, 'Placebo Males'!P:P, P477)</f>
        <v>20.333333333333343</v>
      </c>
      <c r="AR477">
        <f>Z477 - AVERAGEIFS('Placebo Males'!Z:Z, 'Placebo Males'!B:B, B477, 'Placebo Males'!P:P, P477)</f>
        <v>-6.3333333333333286</v>
      </c>
      <c r="AS477">
        <f>AB477 - AVERAGEIFS('Placebo Males'!AB:AB, 'Placebo Males'!B:B, B477, 'Placebo Males'!P:P, P477)</f>
        <v>7</v>
      </c>
      <c r="AT477">
        <f>AC477 - AVERAGEIFS('Placebo Males'!AC:AC, 'Placebo Males'!B:B, B477, 'Placebo Males'!P:P, P477)</f>
        <v>-13.333333333333336</v>
      </c>
      <c r="AU477">
        <f>AD477 - AVERAGEIFS('Placebo Males'!AD:AD, 'Placebo Males'!B:B, B477, 'Placebo Males'!P:P, P477)</f>
        <v>30.949666666666644</v>
      </c>
      <c r="AV477">
        <f>AE477 - AVERAGEIFS('Placebo Males'!AE:AE, 'Placebo Males'!B:B, B477, 'Placebo Males'!P:P, P477)</f>
        <v>1.873243333333334E-2</v>
      </c>
      <c r="AW477">
        <f>AF477 - AVERAGEIFS('Placebo Males'!AF:AF, 'Placebo Males'!B:B, B477, 'Placebo Males'!P:P, P477)</f>
        <v>3.0687666666666613E-2</v>
      </c>
    </row>
    <row r="478" spans="1:49" x14ac:dyDescent="0.25">
      <c r="A478" t="s">
        <v>3799</v>
      </c>
      <c r="B478">
        <v>1021</v>
      </c>
      <c r="C478" t="s">
        <v>102</v>
      </c>
      <c r="D478">
        <v>35</v>
      </c>
      <c r="E478">
        <v>171.5</v>
      </c>
      <c r="F478">
        <v>70.900000000000006</v>
      </c>
      <c r="G478">
        <v>97.25</v>
      </c>
      <c r="H478">
        <v>55.75</v>
      </c>
      <c r="I478" t="s">
        <v>458</v>
      </c>
      <c r="J478" t="s">
        <v>104</v>
      </c>
      <c r="K478" t="s">
        <v>459</v>
      </c>
      <c r="L478" t="s">
        <v>211</v>
      </c>
      <c r="M478" t="s">
        <v>3323</v>
      </c>
      <c r="N478">
        <v>120</v>
      </c>
      <c r="O478" t="s">
        <v>2262</v>
      </c>
      <c r="P478">
        <v>14</v>
      </c>
      <c r="Q478" t="s">
        <v>113</v>
      </c>
      <c r="R478" t="s">
        <v>3327</v>
      </c>
      <c r="S478">
        <v>3.92</v>
      </c>
      <c r="T478" t="s">
        <v>2266</v>
      </c>
      <c r="U478">
        <v>1025</v>
      </c>
      <c r="V478">
        <v>171</v>
      </c>
      <c r="W478">
        <v>409</v>
      </c>
      <c r="X478">
        <v>85</v>
      </c>
      <c r="Y478">
        <v>249</v>
      </c>
      <c r="Z478">
        <v>75</v>
      </c>
      <c r="AA478" t="s">
        <v>108</v>
      </c>
      <c r="AB478">
        <v>52</v>
      </c>
      <c r="AC478">
        <v>22</v>
      </c>
      <c r="AD478">
        <v>384.80900000000003</v>
      </c>
      <c r="AE478">
        <v>0.125</v>
      </c>
      <c r="AF478">
        <v>0.47356399999999998</v>
      </c>
      <c r="AH478">
        <v>4</v>
      </c>
      <c r="AI478">
        <f t="shared" si="28"/>
        <v>8.7989131582466937E-3</v>
      </c>
      <c r="AJ478">
        <f t="shared" si="29"/>
        <v>7.5931728676392418E-2</v>
      </c>
      <c r="AK478">
        <f t="shared" si="30"/>
        <v>6.5093707097376718E-3</v>
      </c>
      <c r="AL478">
        <f t="shared" si="31"/>
        <v>1.8000224604186599E-5</v>
      </c>
      <c r="AM478">
        <f>U478 - AVERAGEIFS('Placebo Males'!U:U, 'Placebo Males'!B:B, B478, 'Placebo Males'!P:P, P478)</f>
        <v>20</v>
      </c>
      <c r="AN478">
        <f>V478 - AVERAGEIFS('Placebo Males'!V:V, 'Placebo Males'!B:B, B478, 'Placebo Males'!P:P, P478)</f>
        <v>7.3333333333333428</v>
      </c>
      <c r="AO478">
        <f>W478 - AVERAGEIFS('Placebo Males'!W:W, 'Placebo Males'!B:B, B478, 'Placebo Males'!P:P, P478)</f>
        <v>-0.66666666666668561</v>
      </c>
      <c r="AP478">
        <f>X478 - AVERAGEIFS('Placebo Males'!X:X, 'Placebo Males'!B:B, B478, 'Placebo Males'!P:P, P478)</f>
        <v>-12.666666666666671</v>
      </c>
      <c r="AQ478">
        <f>Y478 - AVERAGEIFS('Placebo Males'!Y:Y, 'Placebo Males'!B:B, B478, 'Placebo Males'!P:P, P478)</f>
        <v>15.333333333333343</v>
      </c>
      <c r="AR478">
        <f>Z478 - AVERAGEIFS('Placebo Males'!Z:Z, 'Placebo Males'!B:B, B478, 'Placebo Males'!P:P, P478)</f>
        <v>-3.3333333333333286</v>
      </c>
      <c r="AS478">
        <f>AB478 - AVERAGEIFS('Placebo Males'!AB:AB, 'Placebo Males'!B:B, B478, 'Placebo Males'!P:P, P478)</f>
        <v>4</v>
      </c>
      <c r="AT478">
        <f>AC478 - AVERAGEIFS('Placebo Males'!AC:AC, 'Placebo Males'!B:B, B478, 'Placebo Males'!P:P, P478)</f>
        <v>-11.333333333333336</v>
      </c>
      <c r="AU478">
        <f>AD478 - AVERAGEIFS('Placebo Males'!AD:AD, 'Placebo Males'!B:B, B478, 'Placebo Males'!P:P, P478)</f>
        <v>24.289666666666676</v>
      </c>
      <c r="AV478">
        <f>AE478 - AVERAGEIFS('Placebo Males'!AE:AE, 'Placebo Males'!B:B, B478, 'Placebo Males'!P:P, P478)</f>
        <v>3.2621433333333338E-2</v>
      </c>
      <c r="AW478">
        <f>AF478 - AVERAGEIFS('Placebo Males'!AF:AF, 'Placebo Males'!B:B, B478, 'Placebo Males'!P:P, P478)</f>
        <v>2.260866666666661E-2</v>
      </c>
    </row>
    <row r="479" spans="1:49" x14ac:dyDescent="0.25">
      <c r="A479" t="s">
        <v>3800</v>
      </c>
      <c r="B479">
        <v>1021</v>
      </c>
      <c r="C479" t="s">
        <v>102</v>
      </c>
      <c r="D479">
        <v>35</v>
      </c>
      <c r="E479">
        <v>171.5</v>
      </c>
      <c r="F479">
        <v>70.900000000000006</v>
      </c>
      <c r="G479">
        <v>97.25</v>
      </c>
      <c r="H479">
        <v>55.75</v>
      </c>
      <c r="I479" t="s">
        <v>458</v>
      </c>
      <c r="J479" t="s">
        <v>104</v>
      </c>
      <c r="K479" t="s">
        <v>459</v>
      </c>
      <c r="L479" t="s">
        <v>211</v>
      </c>
      <c r="M479" t="s">
        <v>3323</v>
      </c>
      <c r="N479">
        <v>120</v>
      </c>
      <c r="O479" t="s">
        <v>2262</v>
      </c>
      <c r="P479">
        <v>14</v>
      </c>
      <c r="Q479" t="s">
        <v>113</v>
      </c>
      <c r="R479" t="s">
        <v>3327</v>
      </c>
      <c r="S479">
        <v>3.92</v>
      </c>
      <c r="T479" t="s">
        <v>2266</v>
      </c>
      <c r="U479">
        <v>1078</v>
      </c>
      <c r="V479">
        <v>170</v>
      </c>
      <c r="W479">
        <v>416</v>
      </c>
      <c r="X479">
        <v>87</v>
      </c>
      <c r="Y479">
        <v>254</v>
      </c>
      <c r="Z479">
        <v>75</v>
      </c>
      <c r="AA479" t="s">
        <v>108</v>
      </c>
      <c r="AB479">
        <v>52</v>
      </c>
      <c r="AC479">
        <v>26</v>
      </c>
      <c r="AD479">
        <v>412.86200000000002</v>
      </c>
      <c r="AE479">
        <v>0.152174</v>
      </c>
      <c r="AF479">
        <v>0.47006900000000001</v>
      </c>
      <c r="AH479">
        <v>4</v>
      </c>
      <c r="AI479">
        <f t="shared" si="28"/>
        <v>8.7989131582466937E-3</v>
      </c>
      <c r="AJ479">
        <f t="shared" si="29"/>
        <v>7.5931728676392418E-2</v>
      </c>
      <c r="AK479">
        <f t="shared" si="30"/>
        <v>6.5093707097376718E-3</v>
      </c>
      <c r="AL479">
        <f t="shared" si="31"/>
        <v>1.8000224604186599E-5</v>
      </c>
      <c r="AM479">
        <f>U479 - AVERAGEIFS('Placebo Males'!U:U, 'Placebo Males'!B:B, B479, 'Placebo Males'!P:P, P479)</f>
        <v>73</v>
      </c>
      <c r="AN479">
        <f>V479 - AVERAGEIFS('Placebo Males'!V:V, 'Placebo Males'!B:B, B479, 'Placebo Males'!P:P, P479)</f>
        <v>6.3333333333333428</v>
      </c>
      <c r="AO479">
        <f>W479 - AVERAGEIFS('Placebo Males'!W:W, 'Placebo Males'!B:B, B479, 'Placebo Males'!P:P, P479)</f>
        <v>6.3333333333333144</v>
      </c>
      <c r="AP479">
        <f>X479 - AVERAGEIFS('Placebo Males'!X:X, 'Placebo Males'!B:B, B479, 'Placebo Males'!P:P, P479)</f>
        <v>-10.666666666666671</v>
      </c>
      <c r="AQ479">
        <f>Y479 - AVERAGEIFS('Placebo Males'!Y:Y, 'Placebo Males'!B:B, B479, 'Placebo Males'!P:P, P479)</f>
        <v>20.333333333333343</v>
      </c>
      <c r="AR479">
        <f>Z479 - AVERAGEIFS('Placebo Males'!Z:Z, 'Placebo Males'!B:B, B479, 'Placebo Males'!P:P, P479)</f>
        <v>-3.3333333333333286</v>
      </c>
      <c r="AS479">
        <f>AB479 - AVERAGEIFS('Placebo Males'!AB:AB, 'Placebo Males'!B:B, B479, 'Placebo Males'!P:P, P479)</f>
        <v>4</v>
      </c>
      <c r="AT479">
        <f>AC479 - AVERAGEIFS('Placebo Males'!AC:AC, 'Placebo Males'!B:B, B479, 'Placebo Males'!P:P, P479)</f>
        <v>-7.3333333333333357</v>
      </c>
      <c r="AU479">
        <f>AD479 - AVERAGEIFS('Placebo Males'!AD:AD, 'Placebo Males'!B:B, B479, 'Placebo Males'!P:P, P479)</f>
        <v>52.342666666666673</v>
      </c>
      <c r="AV479">
        <f>AE479 - AVERAGEIFS('Placebo Males'!AE:AE, 'Placebo Males'!B:B, B479, 'Placebo Males'!P:P, P479)</f>
        <v>5.9795433333333342E-2</v>
      </c>
      <c r="AW479">
        <f>AF479 - AVERAGEIFS('Placebo Males'!AF:AF, 'Placebo Males'!B:B, B479, 'Placebo Males'!P:P, P479)</f>
        <v>1.911366666666664E-2</v>
      </c>
    </row>
    <row r="480" spans="1:49" x14ac:dyDescent="0.25">
      <c r="A480" t="s">
        <v>3801</v>
      </c>
      <c r="B480">
        <v>1021</v>
      </c>
      <c r="C480" t="s">
        <v>102</v>
      </c>
      <c r="D480">
        <v>35</v>
      </c>
      <c r="E480">
        <v>171.5</v>
      </c>
      <c r="F480">
        <v>70.900000000000006</v>
      </c>
      <c r="G480">
        <v>97.25</v>
      </c>
      <c r="H480">
        <v>55.75</v>
      </c>
      <c r="I480" t="s">
        <v>458</v>
      </c>
      <c r="J480" t="s">
        <v>104</v>
      </c>
      <c r="K480" t="s">
        <v>459</v>
      </c>
      <c r="L480" t="s">
        <v>211</v>
      </c>
      <c r="M480" t="s">
        <v>3323</v>
      </c>
      <c r="N480">
        <v>120</v>
      </c>
      <c r="O480" t="s">
        <v>2262</v>
      </c>
      <c r="P480">
        <v>24</v>
      </c>
      <c r="Q480" t="s">
        <v>113</v>
      </c>
      <c r="R480" t="s">
        <v>3327</v>
      </c>
      <c r="S480">
        <v>2.33</v>
      </c>
      <c r="T480" t="s">
        <v>2266</v>
      </c>
      <c r="U480">
        <v>1094</v>
      </c>
      <c r="V480">
        <v>165</v>
      </c>
      <c r="W480">
        <v>405</v>
      </c>
      <c r="X480">
        <v>82</v>
      </c>
      <c r="Y480">
        <v>250</v>
      </c>
      <c r="Z480">
        <v>73</v>
      </c>
      <c r="AA480" t="s">
        <v>108</v>
      </c>
      <c r="AB480">
        <v>49</v>
      </c>
      <c r="AC480">
        <v>22</v>
      </c>
      <c r="AD480">
        <v>454.98899999999998</v>
      </c>
      <c r="AE480">
        <v>0.12766</v>
      </c>
      <c r="AF480">
        <v>0.487983</v>
      </c>
      <c r="AH480">
        <v>3.97</v>
      </c>
      <c r="AI480">
        <f t="shared" si="28"/>
        <v>8.7329213095598424E-3</v>
      </c>
      <c r="AJ480">
        <f t="shared" si="29"/>
        <v>7.5510223191928794E-2</v>
      </c>
      <c r="AK480">
        <f t="shared" si="30"/>
        <v>6.4661837593918969E-3</v>
      </c>
      <c r="AL480">
        <f t="shared" si="31"/>
        <v>1.7820898128850793E-5</v>
      </c>
      <c r="AM480">
        <f>U480 - AVERAGEIFS('Placebo Males'!U:U, 'Placebo Males'!B:B, B480, 'Placebo Males'!P:P, P480)</f>
        <v>76.333333333333371</v>
      </c>
      <c r="AN480">
        <f>V480 - AVERAGEIFS('Placebo Males'!V:V, 'Placebo Males'!B:B, B480, 'Placebo Males'!P:P, P480)</f>
        <v>3.6666666666666572</v>
      </c>
      <c r="AO480">
        <f>W480 - AVERAGEIFS('Placebo Males'!W:W, 'Placebo Males'!B:B, B480, 'Placebo Males'!P:P, P480)</f>
        <v>2</v>
      </c>
      <c r="AP480">
        <f>X480 - AVERAGEIFS('Placebo Males'!X:X, 'Placebo Males'!B:B, B480, 'Placebo Males'!P:P, P480)</f>
        <v>-19.333333333333329</v>
      </c>
      <c r="AQ480">
        <f>Y480 - AVERAGEIFS('Placebo Males'!Y:Y, 'Placebo Males'!B:B, B480, 'Placebo Males'!P:P, P480)</f>
        <v>24</v>
      </c>
      <c r="AR480">
        <f>Z480 - AVERAGEIFS('Placebo Males'!Z:Z, 'Placebo Males'!B:B, B480, 'Placebo Males'!P:P, P480)</f>
        <v>-2.6666666666666714</v>
      </c>
      <c r="AS480">
        <f>AB480 - AVERAGEIFS('Placebo Males'!AB:AB, 'Placebo Males'!B:B, B480, 'Placebo Males'!P:P, P480)</f>
        <v>2</v>
      </c>
      <c r="AT480">
        <f>AC480 - AVERAGEIFS('Placebo Males'!AC:AC, 'Placebo Males'!B:B, B480, 'Placebo Males'!P:P, P480)</f>
        <v>-5.3333333333333321</v>
      </c>
      <c r="AU480">
        <f>AD480 - AVERAGEIFS('Placebo Males'!AD:AD, 'Placebo Males'!B:B, B480, 'Placebo Males'!P:P, P480)</f>
        <v>58.208333333333371</v>
      </c>
      <c r="AV480">
        <f>AE480 - AVERAGEIFS('Placebo Males'!AE:AE, 'Placebo Males'!B:B, B480, 'Placebo Males'!P:P, P480)</f>
        <v>4.070349999999999E-2</v>
      </c>
      <c r="AW480">
        <f>AF480 - AVERAGEIFS('Placebo Males'!AF:AF, 'Placebo Males'!B:B, B480, 'Placebo Males'!P:P, P480)</f>
        <v>1.0400999999999994E-2</v>
      </c>
    </row>
    <row r="481" spans="1:49" x14ac:dyDescent="0.25">
      <c r="A481" t="s">
        <v>3802</v>
      </c>
      <c r="B481">
        <v>1021</v>
      </c>
      <c r="C481" t="s">
        <v>102</v>
      </c>
      <c r="D481">
        <v>35</v>
      </c>
      <c r="E481">
        <v>171.5</v>
      </c>
      <c r="F481">
        <v>70.900000000000006</v>
      </c>
      <c r="G481">
        <v>97.25</v>
      </c>
      <c r="H481">
        <v>55.75</v>
      </c>
      <c r="I481" t="s">
        <v>458</v>
      </c>
      <c r="J481" t="s">
        <v>104</v>
      </c>
      <c r="K481" t="s">
        <v>459</v>
      </c>
      <c r="L481" t="s">
        <v>211</v>
      </c>
      <c r="M481" t="s">
        <v>3323</v>
      </c>
      <c r="N481">
        <v>120</v>
      </c>
      <c r="O481" t="s">
        <v>2262</v>
      </c>
      <c r="P481">
        <v>24</v>
      </c>
      <c r="Q481" t="s">
        <v>113</v>
      </c>
      <c r="R481" t="s">
        <v>3327</v>
      </c>
      <c r="S481">
        <v>2.33</v>
      </c>
      <c r="T481" t="s">
        <v>2266</v>
      </c>
      <c r="U481">
        <v>1009</v>
      </c>
      <c r="V481">
        <v>161</v>
      </c>
      <c r="W481">
        <v>406</v>
      </c>
      <c r="X481">
        <v>82</v>
      </c>
      <c r="Y481">
        <v>250</v>
      </c>
      <c r="Z481">
        <v>74</v>
      </c>
      <c r="AA481" t="s">
        <v>108</v>
      </c>
      <c r="AB481">
        <v>51</v>
      </c>
      <c r="AC481">
        <v>20</v>
      </c>
      <c r="AD481">
        <v>440.37900000000002</v>
      </c>
      <c r="AE481">
        <v>0.12766</v>
      </c>
      <c r="AF481">
        <v>0.49168899999999999</v>
      </c>
      <c r="AH481">
        <v>3.97</v>
      </c>
      <c r="AI481">
        <f t="shared" si="28"/>
        <v>8.7329213095598424E-3</v>
      </c>
      <c r="AJ481">
        <f t="shared" si="29"/>
        <v>7.5510223191928794E-2</v>
      </c>
      <c r="AK481">
        <f t="shared" si="30"/>
        <v>6.4661837593918969E-3</v>
      </c>
      <c r="AL481">
        <f t="shared" si="31"/>
        <v>1.7820898128850793E-5</v>
      </c>
      <c r="AM481">
        <f>U481 - AVERAGEIFS('Placebo Males'!U:U, 'Placebo Males'!B:B, B481, 'Placebo Males'!P:P, P481)</f>
        <v>-8.6666666666666288</v>
      </c>
      <c r="AN481">
        <f>V481 - AVERAGEIFS('Placebo Males'!V:V, 'Placebo Males'!B:B, B481, 'Placebo Males'!P:P, P481)</f>
        <v>-0.33333333333334281</v>
      </c>
      <c r="AO481">
        <f>W481 - AVERAGEIFS('Placebo Males'!W:W, 'Placebo Males'!B:B, B481, 'Placebo Males'!P:P, P481)</f>
        <v>3</v>
      </c>
      <c r="AP481">
        <f>X481 - AVERAGEIFS('Placebo Males'!X:X, 'Placebo Males'!B:B, B481, 'Placebo Males'!P:P, P481)</f>
        <v>-19.333333333333329</v>
      </c>
      <c r="AQ481">
        <f>Y481 - AVERAGEIFS('Placebo Males'!Y:Y, 'Placebo Males'!B:B, B481, 'Placebo Males'!P:P, P481)</f>
        <v>24</v>
      </c>
      <c r="AR481">
        <f>Z481 - AVERAGEIFS('Placebo Males'!Z:Z, 'Placebo Males'!B:B, B481, 'Placebo Males'!P:P, P481)</f>
        <v>-1.6666666666666714</v>
      </c>
      <c r="AS481">
        <f>AB481 - AVERAGEIFS('Placebo Males'!AB:AB, 'Placebo Males'!B:B, B481, 'Placebo Males'!P:P, P481)</f>
        <v>4</v>
      </c>
      <c r="AT481">
        <f>AC481 - AVERAGEIFS('Placebo Males'!AC:AC, 'Placebo Males'!B:B, B481, 'Placebo Males'!P:P, P481)</f>
        <v>-7.3333333333333321</v>
      </c>
      <c r="AU481">
        <f>AD481 - AVERAGEIFS('Placebo Males'!AD:AD, 'Placebo Males'!B:B, B481, 'Placebo Males'!P:P, P481)</f>
        <v>43.598333333333414</v>
      </c>
      <c r="AV481">
        <f>AE481 - AVERAGEIFS('Placebo Males'!AE:AE, 'Placebo Males'!B:B, B481, 'Placebo Males'!P:P, P481)</f>
        <v>4.070349999999999E-2</v>
      </c>
      <c r="AW481">
        <f>AF481 - AVERAGEIFS('Placebo Males'!AF:AF, 'Placebo Males'!B:B, B481, 'Placebo Males'!P:P, P481)</f>
        <v>1.4106999999999981E-2</v>
      </c>
    </row>
    <row r="482" spans="1:49" x14ac:dyDescent="0.25">
      <c r="A482" t="s">
        <v>3803</v>
      </c>
      <c r="B482">
        <v>1021</v>
      </c>
      <c r="C482" t="s">
        <v>102</v>
      </c>
      <c r="D482">
        <v>35</v>
      </c>
      <c r="E482">
        <v>171.5</v>
      </c>
      <c r="F482">
        <v>70.900000000000006</v>
      </c>
      <c r="G482">
        <v>97.25</v>
      </c>
      <c r="H482">
        <v>55.75</v>
      </c>
      <c r="I482" t="s">
        <v>458</v>
      </c>
      <c r="J482" t="s">
        <v>104</v>
      </c>
      <c r="K482" t="s">
        <v>459</v>
      </c>
      <c r="L482" t="s">
        <v>211</v>
      </c>
      <c r="M482" t="s">
        <v>3323</v>
      </c>
      <c r="N482">
        <v>120</v>
      </c>
      <c r="O482" t="s">
        <v>2262</v>
      </c>
      <c r="P482">
        <v>24</v>
      </c>
      <c r="Q482" t="s">
        <v>113</v>
      </c>
      <c r="R482" t="s">
        <v>3327</v>
      </c>
      <c r="S482">
        <v>2.33</v>
      </c>
      <c r="T482" t="s">
        <v>2266</v>
      </c>
      <c r="U482">
        <v>1050</v>
      </c>
      <c r="V482">
        <v>163</v>
      </c>
      <c r="W482">
        <v>401</v>
      </c>
      <c r="X482">
        <v>82</v>
      </c>
      <c r="Y482">
        <v>249</v>
      </c>
      <c r="Z482">
        <v>70</v>
      </c>
      <c r="AA482" t="s">
        <v>108</v>
      </c>
      <c r="AB482">
        <v>49</v>
      </c>
      <c r="AC482">
        <v>21</v>
      </c>
      <c r="AD482">
        <v>455.06400000000002</v>
      </c>
      <c r="AE482">
        <v>0.130435</v>
      </c>
      <c r="AF482">
        <v>0.46726800000000002</v>
      </c>
      <c r="AH482">
        <v>3.97</v>
      </c>
      <c r="AI482">
        <f t="shared" si="28"/>
        <v>8.7329213095598424E-3</v>
      </c>
      <c r="AJ482">
        <f t="shared" si="29"/>
        <v>7.5510223191928794E-2</v>
      </c>
      <c r="AK482">
        <f t="shared" si="30"/>
        <v>6.4661837593918969E-3</v>
      </c>
      <c r="AL482">
        <f t="shared" si="31"/>
        <v>1.7820898128850793E-5</v>
      </c>
      <c r="AM482">
        <f>U482 - AVERAGEIFS('Placebo Males'!U:U, 'Placebo Males'!B:B, B482, 'Placebo Males'!P:P, P482)</f>
        <v>32.333333333333371</v>
      </c>
      <c r="AN482">
        <f>V482 - AVERAGEIFS('Placebo Males'!V:V, 'Placebo Males'!B:B, B482, 'Placebo Males'!P:P, P482)</f>
        <v>1.6666666666666572</v>
      </c>
      <c r="AO482">
        <f>W482 - AVERAGEIFS('Placebo Males'!W:W, 'Placebo Males'!B:B, B482, 'Placebo Males'!P:P, P482)</f>
        <v>-2</v>
      </c>
      <c r="AP482">
        <f>X482 - AVERAGEIFS('Placebo Males'!X:X, 'Placebo Males'!B:B, B482, 'Placebo Males'!P:P, P482)</f>
        <v>-19.333333333333329</v>
      </c>
      <c r="AQ482">
        <f>Y482 - AVERAGEIFS('Placebo Males'!Y:Y, 'Placebo Males'!B:B, B482, 'Placebo Males'!P:P, P482)</f>
        <v>23</v>
      </c>
      <c r="AR482">
        <f>Z482 - AVERAGEIFS('Placebo Males'!Z:Z, 'Placebo Males'!B:B, B482, 'Placebo Males'!P:P, P482)</f>
        <v>-5.6666666666666714</v>
      </c>
      <c r="AS482">
        <f>AB482 - AVERAGEIFS('Placebo Males'!AB:AB, 'Placebo Males'!B:B, B482, 'Placebo Males'!P:P, P482)</f>
        <v>2</v>
      </c>
      <c r="AT482">
        <f>AC482 - AVERAGEIFS('Placebo Males'!AC:AC, 'Placebo Males'!B:B, B482, 'Placebo Males'!P:P, P482)</f>
        <v>-6.3333333333333321</v>
      </c>
      <c r="AU482">
        <f>AD482 - AVERAGEIFS('Placebo Males'!AD:AD, 'Placebo Males'!B:B, B482, 'Placebo Males'!P:P, P482)</f>
        <v>58.283333333333417</v>
      </c>
      <c r="AV482">
        <f>AE482 - AVERAGEIFS('Placebo Males'!AE:AE, 'Placebo Males'!B:B, B482, 'Placebo Males'!P:P, P482)</f>
        <v>4.3478499999999989E-2</v>
      </c>
      <c r="AW482">
        <f>AF482 - AVERAGEIFS('Placebo Males'!AF:AF, 'Placebo Males'!B:B, B482, 'Placebo Males'!P:P, P482)</f>
        <v>-1.031399999999999E-2</v>
      </c>
    </row>
    <row r="483" spans="1:49" x14ac:dyDescent="0.25">
      <c r="A483" t="s">
        <v>3804</v>
      </c>
      <c r="B483">
        <v>1022</v>
      </c>
      <c r="C483" t="s">
        <v>102</v>
      </c>
      <c r="D483">
        <v>35</v>
      </c>
      <c r="E483">
        <v>174.5</v>
      </c>
      <c r="F483">
        <v>69.5</v>
      </c>
      <c r="G483">
        <v>102.5</v>
      </c>
      <c r="H483">
        <v>55.75</v>
      </c>
      <c r="I483" t="s">
        <v>103</v>
      </c>
      <c r="J483" t="s">
        <v>104</v>
      </c>
      <c r="K483" t="s">
        <v>409</v>
      </c>
      <c r="L483" t="s">
        <v>160</v>
      </c>
      <c r="M483" t="s">
        <v>3323</v>
      </c>
      <c r="N483">
        <v>120</v>
      </c>
      <c r="O483" t="s">
        <v>2262</v>
      </c>
      <c r="P483">
        <v>-0.5</v>
      </c>
      <c r="Q483" t="s">
        <v>109</v>
      </c>
      <c r="R483" t="s">
        <v>108</v>
      </c>
      <c r="S483" t="s">
        <v>108</v>
      </c>
      <c r="T483" t="s">
        <v>108</v>
      </c>
      <c r="U483">
        <v>1236</v>
      </c>
      <c r="V483">
        <v>152</v>
      </c>
      <c r="W483">
        <v>427</v>
      </c>
      <c r="X483">
        <v>112</v>
      </c>
      <c r="Y483">
        <v>244</v>
      </c>
      <c r="Z483">
        <v>71</v>
      </c>
      <c r="AA483" t="s">
        <v>108</v>
      </c>
      <c r="AB483">
        <v>48</v>
      </c>
      <c r="AC483">
        <v>29</v>
      </c>
      <c r="AD483">
        <v>928.15700000000004</v>
      </c>
      <c r="AE483">
        <v>0.152174</v>
      </c>
      <c r="AF483">
        <v>0.43351699999999999</v>
      </c>
      <c r="AH483">
        <v>3.96</v>
      </c>
      <c r="AI483">
        <f t="shared" si="28"/>
        <v>8.7109240266642265E-3</v>
      </c>
      <c r="AJ483">
        <f t="shared" si="29"/>
        <v>7.5369494405519433E-2</v>
      </c>
      <c r="AK483">
        <f t="shared" si="30"/>
        <v>6.4517793083782582E-3</v>
      </c>
      <c r="AL483">
        <f t="shared" si="31"/>
        <v>1.7761221762779833E-5</v>
      </c>
      <c r="AM483">
        <f>U483 - AVERAGEIFS('Placebo Males'!U:U, 'Placebo Males'!B:B, B483, 'Placebo Males'!P:P, P483)</f>
        <v>88</v>
      </c>
      <c r="AN483">
        <f>V483 - AVERAGEIFS('Placebo Males'!V:V, 'Placebo Males'!B:B, B483, 'Placebo Males'!P:P, P483)</f>
        <v>-2.6666666666666572</v>
      </c>
      <c r="AO483">
        <f>W483 - AVERAGEIFS('Placebo Males'!W:W, 'Placebo Males'!B:B, B483, 'Placebo Males'!P:P, P483)</f>
        <v>13</v>
      </c>
      <c r="AP483">
        <f>X483 - AVERAGEIFS('Placebo Males'!X:X, 'Placebo Males'!B:B, B483, 'Placebo Males'!P:P, P483)</f>
        <v>9</v>
      </c>
      <c r="AQ483">
        <f>Y483 - AVERAGEIFS('Placebo Males'!Y:Y, 'Placebo Males'!B:B, B483, 'Placebo Males'!P:P, P483)</f>
        <v>2</v>
      </c>
      <c r="AR483">
        <f>Z483 - AVERAGEIFS('Placebo Males'!Z:Z, 'Placebo Males'!B:B, B483, 'Placebo Males'!P:P, P483)</f>
        <v>2</v>
      </c>
      <c r="AS483">
        <f>AB483 - AVERAGEIFS('Placebo Males'!AB:AB, 'Placebo Males'!B:B, B483, 'Placebo Males'!P:P, P483)</f>
        <v>7.3333333333333357</v>
      </c>
      <c r="AT483">
        <f>AC483 - AVERAGEIFS('Placebo Males'!AC:AC, 'Placebo Males'!B:B, B483, 'Placebo Males'!P:P, P483)</f>
        <v>0.66666666666666785</v>
      </c>
      <c r="AU483">
        <f>AD483 - AVERAGEIFS('Placebo Males'!AD:AD, 'Placebo Males'!B:B, B483, 'Placebo Males'!P:P, P483)</f>
        <v>30.844333333333338</v>
      </c>
      <c r="AV483">
        <f>AE483 - AVERAGEIFS('Placebo Males'!AE:AE, 'Placebo Males'!B:B, B483, 'Placebo Males'!P:P, P483)</f>
        <v>4.7205999999999998E-2</v>
      </c>
      <c r="AW483">
        <f>AF483 - AVERAGEIFS('Placebo Males'!AF:AF, 'Placebo Males'!B:B, B483, 'Placebo Males'!P:P, P483)</f>
        <v>3.3736666666666082E-3</v>
      </c>
    </row>
    <row r="484" spans="1:49" x14ac:dyDescent="0.25">
      <c r="A484" t="s">
        <v>3805</v>
      </c>
      <c r="B484">
        <v>1022</v>
      </c>
      <c r="C484" t="s">
        <v>102</v>
      </c>
      <c r="D484">
        <v>35</v>
      </c>
      <c r="E484">
        <v>174.5</v>
      </c>
      <c r="F484">
        <v>69.5</v>
      </c>
      <c r="G484">
        <v>102.5</v>
      </c>
      <c r="H484">
        <v>55.75</v>
      </c>
      <c r="I484" t="s">
        <v>103</v>
      </c>
      <c r="J484" t="s">
        <v>104</v>
      </c>
      <c r="K484" t="s">
        <v>409</v>
      </c>
      <c r="L484" t="s">
        <v>160</v>
      </c>
      <c r="M484" t="s">
        <v>3323</v>
      </c>
      <c r="N484">
        <v>120</v>
      </c>
      <c r="O484" t="s">
        <v>2262</v>
      </c>
      <c r="P484">
        <v>-0.5</v>
      </c>
      <c r="Q484" t="s">
        <v>109</v>
      </c>
      <c r="R484" t="s">
        <v>108</v>
      </c>
      <c r="S484" t="s">
        <v>108</v>
      </c>
      <c r="T484" t="s">
        <v>108</v>
      </c>
      <c r="U484">
        <v>1187</v>
      </c>
      <c r="V484">
        <v>149</v>
      </c>
      <c r="W484">
        <v>431</v>
      </c>
      <c r="X484">
        <v>116</v>
      </c>
      <c r="Y484">
        <v>242</v>
      </c>
      <c r="Z484">
        <v>73</v>
      </c>
      <c r="AA484" t="s">
        <v>108</v>
      </c>
      <c r="AB484">
        <v>47</v>
      </c>
      <c r="AC484">
        <v>30</v>
      </c>
      <c r="AD484">
        <v>923.25199999999995</v>
      </c>
      <c r="AE484">
        <v>0.104167</v>
      </c>
      <c r="AF484">
        <v>0.44581199999999999</v>
      </c>
      <c r="AH484">
        <v>3.96</v>
      </c>
      <c r="AI484">
        <f t="shared" si="28"/>
        <v>8.7109240266642265E-3</v>
      </c>
      <c r="AJ484">
        <f t="shared" si="29"/>
        <v>7.5369494405519433E-2</v>
      </c>
      <c r="AK484">
        <f t="shared" si="30"/>
        <v>6.4517793083782582E-3</v>
      </c>
      <c r="AL484">
        <f t="shared" si="31"/>
        <v>1.7761221762779833E-5</v>
      </c>
      <c r="AM484">
        <f>U484 - AVERAGEIFS('Placebo Males'!U:U, 'Placebo Males'!B:B, B484, 'Placebo Males'!P:P, P484)</f>
        <v>39</v>
      </c>
      <c r="AN484">
        <f>V484 - AVERAGEIFS('Placebo Males'!V:V, 'Placebo Males'!B:B, B484, 'Placebo Males'!P:P, P484)</f>
        <v>-5.6666666666666572</v>
      </c>
      <c r="AO484">
        <f>W484 - AVERAGEIFS('Placebo Males'!W:W, 'Placebo Males'!B:B, B484, 'Placebo Males'!P:P, P484)</f>
        <v>17</v>
      </c>
      <c r="AP484">
        <f>X484 - AVERAGEIFS('Placebo Males'!X:X, 'Placebo Males'!B:B, B484, 'Placebo Males'!P:P, P484)</f>
        <v>13</v>
      </c>
      <c r="AQ484">
        <f>Y484 - AVERAGEIFS('Placebo Males'!Y:Y, 'Placebo Males'!B:B, B484, 'Placebo Males'!P:P, P484)</f>
        <v>0</v>
      </c>
      <c r="AR484">
        <f>Z484 - AVERAGEIFS('Placebo Males'!Z:Z, 'Placebo Males'!B:B, B484, 'Placebo Males'!P:P, P484)</f>
        <v>4</v>
      </c>
      <c r="AS484">
        <f>AB484 - AVERAGEIFS('Placebo Males'!AB:AB, 'Placebo Males'!B:B, B484, 'Placebo Males'!P:P, P484)</f>
        <v>6.3333333333333357</v>
      </c>
      <c r="AT484">
        <f>AC484 - AVERAGEIFS('Placebo Males'!AC:AC, 'Placebo Males'!B:B, B484, 'Placebo Males'!P:P, P484)</f>
        <v>1.6666666666666679</v>
      </c>
      <c r="AU484">
        <f>AD484 - AVERAGEIFS('Placebo Males'!AD:AD, 'Placebo Males'!B:B, B484, 'Placebo Males'!P:P, P484)</f>
        <v>25.939333333333252</v>
      </c>
      <c r="AV484">
        <f>AE484 - AVERAGEIFS('Placebo Males'!AE:AE, 'Placebo Males'!B:B, B484, 'Placebo Males'!P:P, P484)</f>
        <v>-8.0100000000001004E-4</v>
      </c>
      <c r="AW484">
        <f>AF484 - AVERAGEIFS('Placebo Males'!AF:AF, 'Placebo Males'!B:B, B484, 'Placebo Males'!P:P, P484)</f>
        <v>1.5668666666666609E-2</v>
      </c>
    </row>
    <row r="485" spans="1:49" x14ac:dyDescent="0.25">
      <c r="A485" t="s">
        <v>3806</v>
      </c>
      <c r="B485">
        <v>1022</v>
      </c>
      <c r="C485" t="s">
        <v>102</v>
      </c>
      <c r="D485">
        <v>35</v>
      </c>
      <c r="E485">
        <v>174.5</v>
      </c>
      <c r="F485">
        <v>69.5</v>
      </c>
      <c r="G485">
        <v>102.5</v>
      </c>
      <c r="H485">
        <v>55.75</v>
      </c>
      <c r="I485" t="s">
        <v>103</v>
      </c>
      <c r="J485" t="s">
        <v>104</v>
      </c>
      <c r="K485" t="s">
        <v>409</v>
      </c>
      <c r="L485" t="s">
        <v>160</v>
      </c>
      <c r="M485" t="s">
        <v>3323</v>
      </c>
      <c r="N485">
        <v>120</v>
      </c>
      <c r="O485" t="s">
        <v>2262</v>
      </c>
      <c r="P485">
        <v>-0.5</v>
      </c>
      <c r="Q485" t="s">
        <v>109</v>
      </c>
      <c r="R485" t="s">
        <v>108</v>
      </c>
      <c r="S485" t="s">
        <v>108</v>
      </c>
      <c r="T485" t="s">
        <v>108</v>
      </c>
      <c r="U485">
        <v>1196</v>
      </c>
      <c r="V485">
        <v>153</v>
      </c>
      <c r="W485">
        <v>427</v>
      </c>
      <c r="X485">
        <v>114</v>
      </c>
      <c r="Y485">
        <v>241</v>
      </c>
      <c r="Z485">
        <v>72</v>
      </c>
      <c r="AA485" t="s">
        <v>108</v>
      </c>
      <c r="AB485">
        <v>47</v>
      </c>
      <c r="AC485">
        <v>28</v>
      </c>
      <c r="AD485">
        <v>916.52599999999995</v>
      </c>
      <c r="AE485">
        <v>0.130435</v>
      </c>
      <c r="AF485">
        <v>0.43688700000000003</v>
      </c>
      <c r="AH485">
        <v>3.96</v>
      </c>
      <c r="AI485">
        <f t="shared" si="28"/>
        <v>8.7109240266642265E-3</v>
      </c>
      <c r="AJ485">
        <f t="shared" si="29"/>
        <v>7.5369494405519433E-2</v>
      </c>
      <c r="AK485">
        <f t="shared" si="30"/>
        <v>6.4517793083782582E-3</v>
      </c>
      <c r="AL485">
        <f t="shared" si="31"/>
        <v>1.7761221762779833E-5</v>
      </c>
      <c r="AM485">
        <f>U485 - AVERAGEIFS('Placebo Males'!U:U, 'Placebo Males'!B:B, B485, 'Placebo Males'!P:P, P485)</f>
        <v>48</v>
      </c>
      <c r="AN485">
        <f>V485 - AVERAGEIFS('Placebo Males'!V:V, 'Placebo Males'!B:B, B485, 'Placebo Males'!P:P, P485)</f>
        <v>-1.6666666666666572</v>
      </c>
      <c r="AO485">
        <f>W485 - AVERAGEIFS('Placebo Males'!W:W, 'Placebo Males'!B:B, B485, 'Placebo Males'!P:P, P485)</f>
        <v>13</v>
      </c>
      <c r="AP485">
        <f>X485 - AVERAGEIFS('Placebo Males'!X:X, 'Placebo Males'!B:B, B485, 'Placebo Males'!P:P, P485)</f>
        <v>11</v>
      </c>
      <c r="AQ485">
        <f>Y485 - AVERAGEIFS('Placebo Males'!Y:Y, 'Placebo Males'!B:B, B485, 'Placebo Males'!P:P, P485)</f>
        <v>-1</v>
      </c>
      <c r="AR485">
        <f>Z485 - AVERAGEIFS('Placebo Males'!Z:Z, 'Placebo Males'!B:B, B485, 'Placebo Males'!P:P, P485)</f>
        <v>3</v>
      </c>
      <c r="AS485">
        <f>AB485 - AVERAGEIFS('Placebo Males'!AB:AB, 'Placebo Males'!B:B, B485, 'Placebo Males'!P:P, P485)</f>
        <v>6.3333333333333357</v>
      </c>
      <c r="AT485">
        <f>AC485 - AVERAGEIFS('Placebo Males'!AC:AC, 'Placebo Males'!B:B, B485, 'Placebo Males'!P:P, P485)</f>
        <v>-0.33333333333333215</v>
      </c>
      <c r="AU485">
        <f>AD485 - AVERAGEIFS('Placebo Males'!AD:AD, 'Placebo Males'!B:B, B485, 'Placebo Males'!P:P, P485)</f>
        <v>19.213333333333253</v>
      </c>
      <c r="AV485">
        <f>AE485 - AVERAGEIFS('Placebo Males'!AE:AE, 'Placebo Males'!B:B, B485, 'Placebo Males'!P:P, P485)</f>
        <v>2.546699999999999E-2</v>
      </c>
      <c r="AW485">
        <f>AF485 - AVERAGEIFS('Placebo Males'!AF:AF, 'Placebo Males'!B:B, B485, 'Placebo Males'!P:P, P485)</f>
        <v>6.7436666666666478E-3</v>
      </c>
    </row>
    <row r="486" spans="1:49" x14ac:dyDescent="0.25">
      <c r="A486" t="s">
        <v>3807</v>
      </c>
      <c r="B486">
        <v>1022</v>
      </c>
      <c r="C486" t="s">
        <v>102</v>
      </c>
      <c r="D486">
        <v>35</v>
      </c>
      <c r="E486">
        <v>174.5</v>
      </c>
      <c r="F486">
        <v>69.5</v>
      </c>
      <c r="G486">
        <v>102.5</v>
      </c>
      <c r="H486">
        <v>55.75</v>
      </c>
      <c r="I486" t="s">
        <v>103</v>
      </c>
      <c r="J486" t="s">
        <v>104</v>
      </c>
      <c r="K486" t="s">
        <v>409</v>
      </c>
      <c r="L486" t="s">
        <v>160</v>
      </c>
      <c r="M486" t="s">
        <v>3323</v>
      </c>
      <c r="N486">
        <v>120</v>
      </c>
      <c r="O486" t="s">
        <v>2262</v>
      </c>
      <c r="P486">
        <v>0.5</v>
      </c>
      <c r="Q486" t="s">
        <v>113</v>
      </c>
      <c r="R486" t="s">
        <v>3327</v>
      </c>
      <c r="S486">
        <v>9.65</v>
      </c>
      <c r="T486" t="s">
        <v>2266</v>
      </c>
      <c r="U486">
        <v>1161</v>
      </c>
      <c r="V486">
        <v>148</v>
      </c>
      <c r="W486">
        <v>415</v>
      </c>
      <c r="X486">
        <v>114</v>
      </c>
      <c r="Y486">
        <v>232</v>
      </c>
      <c r="Z486">
        <v>69</v>
      </c>
      <c r="AA486" t="s">
        <v>108</v>
      </c>
      <c r="AB486">
        <v>44</v>
      </c>
      <c r="AC486">
        <v>30</v>
      </c>
      <c r="AD486">
        <v>883.28099999999995</v>
      </c>
      <c r="AE486">
        <v>0.13333300000000001</v>
      </c>
      <c r="AF486">
        <v>0.414939</v>
      </c>
      <c r="AH486">
        <v>3.93</v>
      </c>
      <c r="AI486">
        <f t="shared" si="28"/>
        <v>8.6449321779773769E-3</v>
      </c>
      <c r="AJ486">
        <f t="shared" si="29"/>
        <v>7.4946622982228872E-2</v>
      </c>
      <c r="AK486">
        <f t="shared" si="30"/>
        <v>6.4085393908938082E-3</v>
      </c>
      <c r="AL486">
        <f t="shared" si="31"/>
        <v>1.7582491217527085E-5</v>
      </c>
      <c r="AM486">
        <f>U486 - AVERAGEIFS('Placebo Males'!U:U, 'Placebo Males'!B:B, B486, 'Placebo Males'!P:P, P486)</f>
        <v>4.3333333333332575</v>
      </c>
      <c r="AN486">
        <f>V486 - AVERAGEIFS('Placebo Males'!V:V, 'Placebo Males'!B:B, B486, 'Placebo Males'!P:P, P486)</f>
        <v>-5.6666666666666572</v>
      </c>
      <c r="AO486">
        <f>W486 - AVERAGEIFS('Placebo Males'!W:W, 'Placebo Males'!B:B, B486, 'Placebo Males'!P:P, P486)</f>
        <v>5.3333333333333144</v>
      </c>
      <c r="AP486">
        <f>X486 - AVERAGEIFS('Placebo Males'!X:X, 'Placebo Males'!B:B, B486, 'Placebo Males'!P:P, P486)</f>
        <v>11</v>
      </c>
      <c r="AQ486">
        <f>Y486 - AVERAGEIFS('Placebo Males'!Y:Y, 'Placebo Males'!B:B, B486, 'Placebo Males'!P:P, P486)</f>
        <v>-6.3333333333333428</v>
      </c>
      <c r="AR486">
        <f>Z486 - AVERAGEIFS('Placebo Males'!Z:Z, 'Placebo Males'!B:B, B486, 'Placebo Males'!P:P, P486)</f>
        <v>0.6666666666666714</v>
      </c>
      <c r="AS486">
        <f>AB486 - AVERAGEIFS('Placebo Males'!AB:AB, 'Placebo Males'!B:B, B486, 'Placebo Males'!P:P, P486)</f>
        <v>5</v>
      </c>
      <c r="AT486">
        <f>AC486 - AVERAGEIFS('Placebo Males'!AC:AC, 'Placebo Males'!B:B, B486, 'Placebo Males'!P:P, P486)</f>
        <v>2</v>
      </c>
      <c r="AU486">
        <f>AD486 - AVERAGEIFS('Placebo Males'!AD:AD, 'Placebo Males'!B:B, B486, 'Placebo Males'!P:P, P486)</f>
        <v>-60.908999999999992</v>
      </c>
      <c r="AV486">
        <f>AE486 - AVERAGEIFS('Placebo Males'!AE:AE, 'Placebo Males'!B:B, B486, 'Placebo Males'!P:P, P486)</f>
        <v>3.5938766666666663E-2</v>
      </c>
      <c r="AW486">
        <f>AF486 - AVERAGEIFS('Placebo Males'!AF:AF, 'Placebo Males'!B:B, B486, 'Placebo Males'!P:P, P486)</f>
        <v>-1.2563999999999964E-2</v>
      </c>
    </row>
    <row r="487" spans="1:49" x14ac:dyDescent="0.25">
      <c r="A487" t="s">
        <v>3808</v>
      </c>
      <c r="B487">
        <v>1022</v>
      </c>
      <c r="C487" t="s">
        <v>102</v>
      </c>
      <c r="D487">
        <v>35</v>
      </c>
      <c r="E487">
        <v>174.5</v>
      </c>
      <c r="F487">
        <v>69.5</v>
      </c>
      <c r="G487">
        <v>102.5</v>
      </c>
      <c r="H487">
        <v>55.75</v>
      </c>
      <c r="I487" t="s">
        <v>103</v>
      </c>
      <c r="J487" t="s">
        <v>104</v>
      </c>
      <c r="K487" t="s">
        <v>409</v>
      </c>
      <c r="L487" t="s">
        <v>160</v>
      </c>
      <c r="M487" t="s">
        <v>3323</v>
      </c>
      <c r="N487">
        <v>120</v>
      </c>
      <c r="O487" t="s">
        <v>2262</v>
      </c>
      <c r="P487">
        <v>0.5</v>
      </c>
      <c r="Q487" t="s">
        <v>113</v>
      </c>
      <c r="R487" t="s">
        <v>3327</v>
      </c>
      <c r="S487">
        <v>9.65</v>
      </c>
      <c r="T487" t="s">
        <v>2266</v>
      </c>
      <c r="U487">
        <v>1141</v>
      </c>
      <c r="V487">
        <v>151</v>
      </c>
      <c r="W487">
        <v>416</v>
      </c>
      <c r="X487">
        <v>110</v>
      </c>
      <c r="Y487">
        <v>236</v>
      </c>
      <c r="Z487">
        <v>70</v>
      </c>
      <c r="AA487" t="s">
        <v>108</v>
      </c>
      <c r="AB487">
        <v>40</v>
      </c>
      <c r="AC487">
        <v>31</v>
      </c>
      <c r="AD487">
        <v>898.59100000000001</v>
      </c>
      <c r="AE487">
        <v>0.13333300000000001</v>
      </c>
      <c r="AF487">
        <v>0.420012</v>
      </c>
      <c r="AH487">
        <v>3.93</v>
      </c>
      <c r="AI487">
        <f t="shared" si="28"/>
        <v>8.6449321779773769E-3</v>
      </c>
      <c r="AJ487">
        <f t="shared" si="29"/>
        <v>7.4946622982228872E-2</v>
      </c>
      <c r="AK487">
        <f t="shared" si="30"/>
        <v>6.4085393908938082E-3</v>
      </c>
      <c r="AL487">
        <f t="shared" si="31"/>
        <v>1.7582491217527085E-5</v>
      </c>
      <c r="AM487">
        <f>U487 - AVERAGEIFS('Placebo Males'!U:U, 'Placebo Males'!B:B, B487, 'Placebo Males'!P:P, P487)</f>
        <v>-15.666666666666742</v>
      </c>
      <c r="AN487">
        <f>V487 - AVERAGEIFS('Placebo Males'!V:V, 'Placebo Males'!B:B, B487, 'Placebo Males'!P:P, P487)</f>
        <v>-2.6666666666666572</v>
      </c>
      <c r="AO487">
        <f>W487 - AVERAGEIFS('Placebo Males'!W:W, 'Placebo Males'!B:B, B487, 'Placebo Males'!P:P, P487)</f>
        <v>6.3333333333333144</v>
      </c>
      <c r="AP487">
        <f>X487 - AVERAGEIFS('Placebo Males'!X:X, 'Placebo Males'!B:B, B487, 'Placebo Males'!P:P, P487)</f>
        <v>7</v>
      </c>
      <c r="AQ487">
        <f>Y487 - AVERAGEIFS('Placebo Males'!Y:Y, 'Placebo Males'!B:B, B487, 'Placebo Males'!P:P, P487)</f>
        <v>-2.3333333333333428</v>
      </c>
      <c r="AR487">
        <f>Z487 - AVERAGEIFS('Placebo Males'!Z:Z, 'Placebo Males'!B:B, B487, 'Placebo Males'!P:P, P487)</f>
        <v>1.6666666666666714</v>
      </c>
      <c r="AS487">
        <f>AB487 - AVERAGEIFS('Placebo Males'!AB:AB, 'Placebo Males'!B:B, B487, 'Placebo Males'!P:P, P487)</f>
        <v>1</v>
      </c>
      <c r="AT487">
        <f>AC487 - AVERAGEIFS('Placebo Males'!AC:AC, 'Placebo Males'!B:B, B487, 'Placebo Males'!P:P, P487)</f>
        <v>3</v>
      </c>
      <c r="AU487">
        <f>AD487 - AVERAGEIFS('Placebo Males'!AD:AD, 'Placebo Males'!B:B, B487, 'Placebo Males'!P:P, P487)</f>
        <v>-45.598999999999933</v>
      </c>
      <c r="AV487">
        <f>AE487 - AVERAGEIFS('Placebo Males'!AE:AE, 'Placebo Males'!B:B, B487, 'Placebo Males'!P:P, P487)</f>
        <v>3.5938766666666663E-2</v>
      </c>
      <c r="AW487">
        <f>AF487 - AVERAGEIFS('Placebo Males'!AF:AF, 'Placebo Males'!B:B, B487, 'Placebo Males'!P:P, P487)</f>
        <v>-7.4909999999999699E-3</v>
      </c>
    </row>
    <row r="488" spans="1:49" x14ac:dyDescent="0.25">
      <c r="A488" t="s">
        <v>3809</v>
      </c>
      <c r="B488">
        <v>1022</v>
      </c>
      <c r="C488" t="s">
        <v>102</v>
      </c>
      <c r="D488">
        <v>35</v>
      </c>
      <c r="E488">
        <v>174.5</v>
      </c>
      <c r="F488">
        <v>69.5</v>
      </c>
      <c r="G488">
        <v>102.5</v>
      </c>
      <c r="H488">
        <v>55.75</v>
      </c>
      <c r="I488" t="s">
        <v>103</v>
      </c>
      <c r="J488" t="s">
        <v>104</v>
      </c>
      <c r="K488" t="s">
        <v>409</v>
      </c>
      <c r="L488" t="s">
        <v>160</v>
      </c>
      <c r="M488" t="s">
        <v>3323</v>
      </c>
      <c r="N488">
        <v>120</v>
      </c>
      <c r="O488" t="s">
        <v>2262</v>
      </c>
      <c r="P488">
        <v>0.5</v>
      </c>
      <c r="Q488" t="s">
        <v>113</v>
      </c>
      <c r="R488" t="s">
        <v>3327</v>
      </c>
      <c r="S488">
        <v>9.65</v>
      </c>
      <c r="T488" t="s">
        <v>2266</v>
      </c>
      <c r="U488">
        <v>1160</v>
      </c>
      <c r="V488">
        <v>149</v>
      </c>
      <c r="W488">
        <v>415</v>
      </c>
      <c r="X488">
        <v>110</v>
      </c>
      <c r="Y488">
        <v>236</v>
      </c>
      <c r="Z488">
        <v>69</v>
      </c>
      <c r="AA488" t="s">
        <v>108</v>
      </c>
      <c r="AB488">
        <v>43</v>
      </c>
      <c r="AC488">
        <v>28</v>
      </c>
      <c r="AD488">
        <v>918.40200000000004</v>
      </c>
      <c r="AE488">
        <v>0.12766</v>
      </c>
      <c r="AF488">
        <v>0.40988999999999998</v>
      </c>
      <c r="AH488">
        <v>3.93</v>
      </c>
      <c r="AI488">
        <f t="shared" si="28"/>
        <v>8.6449321779773769E-3</v>
      </c>
      <c r="AJ488">
        <f t="shared" si="29"/>
        <v>7.4946622982228872E-2</v>
      </c>
      <c r="AK488">
        <f t="shared" si="30"/>
        <v>6.4085393908938082E-3</v>
      </c>
      <c r="AL488">
        <f t="shared" si="31"/>
        <v>1.7582491217527085E-5</v>
      </c>
      <c r="AM488">
        <f>U488 - AVERAGEIFS('Placebo Males'!U:U, 'Placebo Males'!B:B, B488, 'Placebo Males'!P:P, P488)</f>
        <v>3.3333333333332575</v>
      </c>
      <c r="AN488">
        <f>V488 - AVERAGEIFS('Placebo Males'!V:V, 'Placebo Males'!B:B, B488, 'Placebo Males'!P:P, P488)</f>
        <v>-4.6666666666666572</v>
      </c>
      <c r="AO488">
        <f>W488 - AVERAGEIFS('Placebo Males'!W:W, 'Placebo Males'!B:B, B488, 'Placebo Males'!P:P, P488)</f>
        <v>5.3333333333333144</v>
      </c>
      <c r="AP488">
        <f>X488 - AVERAGEIFS('Placebo Males'!X:X, 'Placebo Males'!B:B, B488, 'Placebo Males'!P:P, P488)</f>
        <v>7</v>
      </c>
      <c r="AQ488">
        <f>Y488 - AVERAGEIFS('Placebo Males'!Y:Y, 'Placebo Males'!B:B, B488, 'Placebo Males'!P:P, P488)</f>
        <v>-2.3333333333333428</v>
      </c>
      <c r="AR488">
        <f>Z488 - AVERAGEIFS('Placebo Males'!Z:Z, 'Placebo Males'!B:B, B488, 'Placebo Males'!P:P, P488)</f>
        <v>0.6666666666666714</v>
      </c>
      <c r="AS488">
        <f>AB488 - AVERAGEIFS('Placebo Males'!AB:AB, 'Placebo Males'!B:B, B488, 'Placebo Males'!P:P, P488)</f>
        <v>4</v>
      </c>
      <c r="AT488">
        <f>AC488 - AVERAGEIFS('Placebo Males'!AC:AC, 'Placebo Males'!B:B, B488, 'Placebo Males'!P:P, P488)</f>
        <v>0</v>
      </c>
      <c r="AU488">
        <f>AD488 - AVERAGEIFS('Placebo Males'!AD:AD, 'Placebo Males'!B:B, B488, 'Placebo Males'!P:P, P488)</f>
        <v>-25.787999999999897</v>
      </c>
      <c r="AV488">
        <f>AE488 - AVERAGEIFS('Placebo Males'!AE:AE, 'Placebo Males'!B:B, B488, 'Placebo Males'!P:P, P488)</f>
        <v>3.0265766666666652E-2</v>
      </c>
      <c r="AW488">
        <f>AF488 - AVERAGEIFS('Placebo Males'!AF:AF, 'Placebo Males'!B:B, B488, 'Placebo Males'!P:P, P488)</f>
        <v>-1.761299999999999E-2</v>
      </c>
    </row>
    <row r="489" spans="1:49" x14ac:dyDescent="0.25">
      <c r="A489" t="s">
        <v>3810</v>
      </c>
      <c r="B489">
        <v>1022</v>
      </c>
      <c r="C489" t="s">
        <v>102</v>
      </c>
      <c r="D489">
        <v>35</v>
      </c>
      <c r="E489">
        <v>174.5</v>
      </c>
      <c r="F489">
        <v>69.5</v>
      </c>
      <c r="G489">
        <v>102.5</v>
      </c>
      <c r="H489">
        <v>55.75</v>
      </c>
      <c r="I489" t="s">
        <v>103</v>
      </c>
      <c r="J489" t="s">
        <v>104</v>
      </c>
      <c r="K489" t="s">
        <v>409</v>
      </c>
      <c r="L489" t="s">
        <v>160</v>
      </c>
      <c r="M489" t="s">
        <v>3323</v>
      </c>
      <c r="N489">
        <v>120</v>
      </c>
      <c r="O489" t="s">
        <v>2262</v>
      </c>
      <c r="P489">
        <v>1</v>
      </c>
      <c r="Q489" t="s">
        <v>113</v>
      </c>
      <c r="R489" t="s">
        <v>3327</v>
      </c>
      <c r="S489">
        <v>76.3</v>
      </c>
      <c r="T489" t="s">
        <v>2266</v>
      </c>
      <c r="U489">
        <v>1124</v>
      </c>
      <c r="V489">
        <v>154</v>
      </c>
      <c r="W489">
        <v>414</v>
      </c>
      <c r="X489">
        <v>108</v>
      </c>
      <c r="Y489">
        <v>236</v>
      </c>
      <c r="Z489">
        <v>70</v>
      </c>
      <c r="AA489" t="s">
        <v>108</v>
      </c>
      <c r="AB489">
        <v>46</v>
      </c>
      <c r="AC489">
        <v>27</v>
      </c>
      <c r="AD489">
        <v>882.95600000000002</v>
      </c>
      <c r="AE489">
        <v>0.12766</v>
      </c>
      <c r="AF489">
        <v>0.42038500000000001</v>
      </c>
      <c r="AH489">
        <v>3.92</v>
      </c>
      <c r="AI489">
        <f t="shared" si="28"/>
        <v>8.6229348950817592E-3</v>
      </c>
      <c r="AJ489">
        <f t="shared" si="29"/>
        <v>7.4805436478535103E-2</v>
      </c>
      <c r="AK489">
        <f t="shared" si="30"/>
        <v>6.3941171913308725E-3</v>
      </c>
      <c r="AL489">
        <f t="shared" si="31"/>
        <v>1.7523014169129603E-5</v>
      </c>
      <c r="AM489">
        <f>U489 - AVERAGEIFS('Placebo Males'!U:U, 'Placebo Males'!B:B, B489, 'Placebo Males'!P:P, P489)</f>
        <v>-39</v>
      </c>
      <c r="AN489">
        <f>V489 - AVERAGEIFS('Placebo Males'!V:V, 'Placebo Males'!B:B, B489, 'Placebo Males'!P:P, P489)</f>
        <v>2.3333333333333428</v>
      </c>
      <c r="AO489">
        <f>W489 - AVERAGEIFS('Placebo Males'!W:W, 'Placebo Males'!B:B, B489, 'Placebo Males'!P:P, P489)</f>
        <v>-2</v>
      </c>
      <c r="AP489">
        <f>X489 - AVERAGEIFS('Placebo Males'!X:X, 'Placebo Males'!B:B, B489, 'Placebo Males'!P:P, P489)</f>
        <v>6</v>
      </c>
      <c r="AQ489">
        <f>Y489 - AVERAGEIFS('Placebo Males'!Y:Y, 'Placebo Males'!B:B, B489, 'Placebo Males'!P:P, P489)</f>
        <v>-9.6666666666666572</v>
      </c>
      <c r="AR489">
        <f>Z489 - AVERAGEIFS('Placebo Males'!Z:Z, 'Placebo Males'!B:B, B489, 'Placebo Males'!P:P, P489)</f>
        <v>1.6666666666666714</v>
      </c>
      <c r="AS489">
        <f>AB489 - AVERAGEIFS('Placebo Males'!AB:AB, 'Placebo Males'!B:B, B489, 'Placebo Males'!P:P, P489)</f>
        <v>4.3333333333333357</v>
      </c>
      <c r="AT489">
        <f>AC489 - AVERAGEIFS('Placebo Males'!AC:AC, 'Placebo Males'!B:B, B489, 'Placebo Males'!P:P, P489)</f>
        <v>0.66666666666666785</v>
      </c>
      <c r="AU489">
        <f>AD489 - AVERAGEIFS('Placebo Males'!AD:AD, 'Placebo Males'!B:B, B489, 'Placebo Males'!P:P, P489)</f>
        <v>-70.424666666666553</v>
      </c>
      <c r="AV489">
        <f>AE489 - AVERAGEIFS('Placebo Males'!AE:AE, 'Placebo Males'!B:B, B489, 'Placebo Males'!P:P, P489)</f>
        <v>1.1683666666666662E-2</v>
      </c>
      <c r="AW489">
        <f>AF489 - AVERAGEIFS('Placebo Males'!AF:AF, 'Placebo Males'!B:B, B489, 'Placebo Males'!P:P, P489)</f>
        <v>-1.2408333333333299E-2</v>
      </c>
    </row>
    <row r="490" spans="1:49" x14ac:dyDescent="0.25">
      <c r="A490" t="s">
        <v>3811</v>
      </c>
      <c r="B490">
        <v>1022</v>
      </c>
      <c r="C490" t="s">
        <v>102</v>
      </c>
      <c r="D490">
        <v>35</v>
      </c>
      <c r="E490">
        <v>174.5</v>
      </c>
      <c r="F490">
        <v>69.5</v>
      </c>
      <c r="G490">
        <v>102.5</v>
      </c>
      <c r="H490">
        <v>55.75</v>
      </c>
      <c r="I490" t="s">
        <v>103</v>
      </c>
      <c r="J490" t="s">
        <v>104</v>
      </c>
      <c r="K490" t="s">
        <v>409</v>
      </c>
      <c r="L490" t="s">
        <v>160</v>
      </c>
      <c r="M490" t="s">
        <v>3323</v>
      </c>
      <c r="N490">
        <v>120</v>
      </c>
      <c r="O490" t="s">
        <v>2262</v>
      </c>
      <c r="P490">
        <v>1</v>
      </c>
      <c r="Q490" t="s">
        <v>113</v>
      </c>
      <c r="R490" t="s">
        <v>3327</v>
      </c>
      <c r="S490">
        <v>76.3</v>
      </c>
      <c r="T490" t="s">
        <v>2266</v>
      </c>
      <c r="U490">
        <v>1119</v>
      </c>
      <c r="V490">
        <v>154</v>
      </c>
      <c r="W490">
        <v>408</v>
      </c>
      <c r="X490">
        <v>108</v>
      </c>
      <c r="Y490">
        <v>230</v>
      </c>
      <c r="Z490">
        <v>70</v>
      </c>
      <c r="AA490" t="s">
        <v>108</v>
      </c>
      <c r="AB490">
        <v>47</v>
      </c>
      <c r="AC490">
        <v>25</v>
      </c>
      <c r="AD490">
        <v>863.53899999999999</v>
      </c>
      <c r="AE490">
        <v>0.13636400000000001</v>
      </c>
      <c r="AF490">
        <v>0.40681499999999998</v>
      </c>
      <c r="AH490">
        <v>3.92</v>
      </c>
      <c r="AI490">
        <f t="shared" si="28"/>
        <v>8.6229348950817592E-3</v>
      </c>
      <c r="AJ490">
        <f t="shared" si="29"/>
        <v>7.4805436478535103E-2</v>
      </c>
      <c r="AK490">
        <f t="shared" si="30"/>
        <v>6.3941171913308725E-3</v>
      </c>
      <c r="AL490">
        <f t="shared" si="31"/>
        <v>1.7523014169129603E-5</v>
      </c>
      <c r="AM490">
        <f>U490 - AVERAGEIFS('Placebo Males'!U:U, 'Placebo Males'!B:B, B490, 'Placebo Males'!P:P, P490)</f>
        <v>-44</v>
      </c>
      <c r="AN490">
        <f>V490 - AVERAGEIFS('Placebo Males'!V:V, 'Placebo Males'!B:B, B490, 'Placebo Males'!P:P, P490)</f>
        <v>2.3333333333333428</v>
      </c>
      <c r="AO490">
        <f>W490 - AVERAGEIFS('Placebo Males'!W:W, 'Placebo Males'!B:B, B490, 'Placebo Males'!P:P, P490)</f>
        <v>-8</v>
      </c>
      <c r="AP490">
        <f>X490 - AVERAGEIFS('Placebo Males'!X:X, 'Placebo Males'!B:B, B490, 'Placebo Males'!P:P, P490)</f>
        <v>6</v>
      </c>
      <c r="AQ490">
        <f>Y490 - AVERAGEIFS('Placebo Males'!Y:Y, 'Placebo Males'!B:B, B490, 'Placebo Males'!P:P, P490)</f>
        <v>-15.666666666666657</v>
      </c>
      <c r="AR490">
        <f>Z490 - AVERAGEIFS('Placebo Males'!Z:Z, 'Placebo Males'!B:B, B490, 'Placebo Males'!P:P, P490)</f>
        <v>1.6666666666666714</v>
      </c>
      <c r="AS490">
        <f>AB490 - AVERAGEIFS('Placebo Males'!AB:AB, 'Placebo Males'!B:B, B490, 'Placebo Males'!P:P, P490)</f>
        <v>5.3333333333333357</v>
      </c>
      <c r="AT490">
        <f>AC490 - AVERAGEIFS('Placebo Males'!AC:AC, 'Placebo Males'!B:B, B490, 'Placebo Males'!P:P, P490)</f>
        <v>-1.3333333333333321</v>
      </c>
      <c r="AU490">
        <f>AD490 - AVERAGEIFS('Placebo Males'!AD:AD, 'Placebo Males'!B:B, B490, 'Placebo Males'!P:P, P490)</f>
        <v>-89.841666666666583</v>
      </c>
      <c r="AV490">
        <f>AE490 - AVERAGEIFS('Placebo Males'!AE:AE, 'Placebo Males'!B:B, B490, 'Placebo Males'!P:P, P490)</f>
        <v>2.0387666666666679E-2</v>
      </c>
      <c r="AW490">
        <f>AF490 - AVERAGEIFS('Placebo Males'!AF:AF, 'Placebo Males'!B:B, B490, 'Placebo Males'!P:P, P490)</f>
        <v>-2.5978333333333326E-2</v>
      </c>
    </row>
    <row r="491" spans="1:49" x14ac:dyDescent="0.25">
      <c r="A491" t="s">
        <v>3812</v>
      </c>
      <c r="B491">
        <v>1022</v>
      </c>
      <c r="C491" t="s">
        <v>102</v>
      </c>
      <c r="D491">
        <v>35</v>
      </c>
      <c r="E491">
        <v>174.5</v>
      </c>
      <c r="F491">
        <v>69.5</v>
      </c>
      <c r="G491">
        <v>102.5</v>
      </c>
      <c r="H491">
        <v>55.75</v>
      </c>
      <c r="I491" t="s">
        <v>103</v>
      </c>
      <c r="J491" t="s">
        <v>104</v>
      </c>
      <c r="K491" t="s">
        <v>409</v>
      </c>
      <c r="L491" t="s">
        <v>160</v>
      </c>
      <c r="M491" t="s">
        <v>3323</v>
      </c>
      <c r="N491">
        <v>120</v>
      </c>
      <c r="O491" t="s">
        <v>2262</v>
      </c>
      <c r="P491">
        <v>1</v>
      </c>
      <c r="Q491" t="s">
        <v>113</v>
      </c>
      <c r="R491" t="s">
        <v>3327</v>
      </c>
      <c r="S491">
        <v>76.3</v>
      </c>
      <c r="T491" t="s">
        <v>2266</v>
      </c>
      <c r="U491">
        <v>1087</v>
      </c>
      <c r="V491">
        <v>155</v>
      </c>
      <c r="W491">
        <v>412</v>
      </c>
      <c r="X491">
        <v>116</v>
      </c>
      <c r="Y491">
        <v>225</v>
      </c>
      <c r="Z491">
        <v>71</v>
      </c>
      <c r="AA491" t="s">
        <v>108</v>
      </c>
      <c r="AB491">
        <v>45</v>
      </c>
      <c r="AC491">
        <v>28</v>
      </c>
      <c r="AD491">
        <v>842.39400000000001</v>
      </c>
      <c r="AE491">
        <v>0.12766</v>
      </c>
      <c r="AF491">
        <v>0.41720600000000002</v>
      </c>
      <c r="AH491">
        <v>3.92</v>
      </c>
      <c r="AI491">
        <f t="shared" si="28"/>
        <v>8.6229348950817592E-3</v>
      </c>
      <c r="AJ491">
        <f t="shared" si="29"/>
        <v>7.4805436478535103E-2</v>
      </c>
      <c r="AK491">
        <f t="shared" si="30"/>
        <v>6.3941171913308725E-3</v>
      </c>
      <c r="AL491">
        <f t="shared" si="31"/>
        <v>1.7523014169129603E-5</v>
      </c>
      <c r="AM491">
        <f>U491 - AVERAGEIFS('Placebo Males'!U:U, 'Placebo Males'!B:B, B491, 'Placebo Males'!P:P, P491)</f>
        <v>-76</v>
      </c>
      <c r="AN491">
        <f>V491 - AVERAGEIFS('Placebo Males'!V:V, 'Placebo Males'!B:B, B491, 'Placebo Males'!P:P, P491)</f>
        <v>3.3333333333333428</v>
      </c>
      <c r="AO491">
        <f>W491 - AVERAGEIFS('Placebo Males'!W:W, 'Placebo Males'!B:B, B491, 'Placebo Males'!P:P, P491)</f>
        <v>-4</v>
      </c>
      <c r="AP491">
        <f>X491 - AVERAGEIFS('Placebo Males'!X:X, 'Placebo Males'!B:B, B491, 'Placebo Males'!P:P, P491)</f>
        <v>14</v>
      </c>
      <c r="AQ491">
        <f>Y491 - AVERAGEIFS('Placebo Males'!Y:Y, 'Placebo Males'!B:B, B491, 'Placebo Males'!P:P, P491)</f>
        <v>-20.666666666666657</v>
      </c>
      <c r="AR491">
        <f>Z491 - AVERAGEIFS('Placebo Males'!Z:Z, 'Placebo Males'!B:B, B491, 'Placebo Males'!P:P, P491)</f>
        <v>2.6666666666666714</v>
      </c>
      <c r="AS491">
        <f>AB491 - AVERAGEIFS('Placebo Males'!AB:AB, 'Placebo Males'!B:B, B491, 'Placebo Males'!P:P, P491)</f>
        <v>3.3333333333333357</v>
      </c>
      <c r="AT491">
        <f>AC491 - AVERAGEIFS('Placebo Males'!AC:AC, 'Placebo Males'!B:B, B491, 'Placebo Males'!P:P, P491)</f>
        <v>1.6666666666666679</v>
      </c>
      <c r="AU491">
        <f>AD491 - AVERAGEIFS('Placebo Males'!AD:AD, 'Placebo Males'!B:B, B491, 'Placebo Males'!P:P, P491)</f>
        <v>-110.98666666666657</v>
      </c>
      <c r="AV491">
        <f>AE491 - AVERAGEIFS('Placebo Males'!AE:AE, 'Placebo Males'!B:B, B491, 'Placebo Males'!P:P, P491)</f>
        <v>1.1683666666666662E-2</v>
      </c>
      <c r="AW491">
        <f>AF491 - AVERAGEIFS('Placebo Males'!AF:AF, 'Placebo Males'!B:B, B491, 'Placebo Males'!P:P, P491)</f>
        <v>-1.5587333333333286E-2</v>
      </c>
    </row>
    <row r="492" spans="1:49" x14ac:dyDescent="0.25">
      <c r="A492" t="s">
        <v>3813</v>
      </c>
      <c r="B492">
        <v>1022</v>
      </c>
      <c r="C492" t="s">
        <v>102</v>
      </c>
      <c r="D492">
        <v>35</v>
      </c>
      <c r="E492">
        <v>174.5</v>
      </c>
      <c r="F492">
        <v>69.5</v>
      </c>
      <c r="G492">
        <v>102.5</v>
      </c>
      <c r="H492">
        <v>55.75</v>
      </c>
      <c r="I492" t="s">
        <v>103</v>
      </c>
      <c r="J492" t="s">
        <v>104</v>
      </c>
      <c r="K492" t="s">
        <v>409</v>
      </c>
      <c r="L492" t="s">
        <v>160</v>
      </c>
      <c r="M492" t="s">
        <v>3323</v>
      </c>
      <c r="N492">
        <v>120</v>
      </c>
      <c r="O492" t="s">
        <v>2262</v>
      </c>
      <c r="P492">
        <v>1.5</v>
      </c>
      <c r="Q492" t="s">
        <v>113</v>
      </c>
      <c r="R492" t="s">
        <v>3327</v>
      </c>
      <c r="S492">
        <v>63.4</v>
      </c>
      <c r="T492" t="s">
        <v>2266</v>
      </c>
      <c r="U492">
        <v>1174</v>
      </c>
      <c r="V492">
        <v>155</v>
      </c>
      <c r="W492">
        <v>413</v>
      </c>
      <c r="X492">
        <v>106</v>
      </c>
      <c r="Y492">
        <v>238</v>
      </c>
      <c r="Z492">
        <v>69</v>
      </c>
      <c r="AA492" t="s">
        <v>108</v>
      </c>
      <c r="AB492">
        <v>43</v>
      </c>
      <c r="AC492">
        <v>29</v>
      </c>
      <c r="AD492">
        <v>922.61900000000003</v>
      </c>
      <c r="AE492" t="s">
        <v>108</v>
      </c>
      <c r="AF492" t="s">
        <v>108</v>
      </c>
      <c r="AH492">
        <v>3.82</v>
      </c>
      <c r="AI492">
        <f t="shared" si="28"/>
        <v>8.4029620661255928E-3</v>
      </c>
      <c r="AJ492">
        <f t="shared" si="29"/>
        <v>7.3387184807674144E-2</v>
      </c>
      <c r="AK492">
        <f t="shared" si="30"/>
        <v>6.2496475602994428E-3</v>
      </c>
      <c r="AL492">
        <f t="shared" si="31"/>
        <v>1.6931010255460954E-5</v>
      </c>
      <c r="AM492">
        <f>U492 - AVERAGEIFS('Placebo Males'!U:U, 'Placebo Males'!B:B, B492, 'Placebo Males'!P:P, P492)</f>
        <v>-42</v>
      </c>
      <c r="AN492">
        <f>V492 - AVERAGEIFS('Placebo Males'!V:V, 'Placebo Males'!B:B, B492, 'Placebo Males'!P:P, P492)</f>
        <v>0.33333333333334281</v>
      </c>
      <c r="AO492">
        <f>W492 - AVERAGEIFS('Placebo Males'!W:W, 'Placebo Males'!B:B, B492, 'Placebo Males'!P:P, P492)</f>
        <v>-2.3333333333333144</v>
      </c>
      <c r="AP492">
        <f>X492 - AVERAGEIFS('Placebo Males'!X:X, 'Placebo Males'!B:B, B492, 'Placebo Males'!P:P, P492)</f>
        <v>3</v>
      </c>
      <c r="AQ492">
        <f>Y492 - AVERAGEIFS('Placebo Males'!Y:Y, 'Placebo Males'!B:B, B492, 'Placebo Males'!P:P, P492)</f>
        <v>-6.6666666666666572</v>
      </c>
      <c r="AR492">
        <f>Z492 - AVERAGEIFS('Placebo Males'!Z:Z, 'Placebo Males'!B:B, B492, 'Placebo Males'!P:P, P492)</f>
        <v>1.3333333333333286</v>
      </c>
      <c r="AS492">
        <f>AB492 - AVERAGEIFS('Placebo Males'!AB:AB, 'Placebo Males'!B:B, B492, 'Placebo Males'!P:P, P492)</f>
        <v>0</v>
      </c>
      <c r="AT492">
        <f>AC492 - AVERAGEIFS('Placebo Males'!AC:AC, 'Placebo Males'!B:B, B492, 'Placebo Males'!P:P, P492)</f>
        <v>5</v>
      </c>
      <c r="AU492">
        <f>AD492 - AVERAGEIFS('Placebo Males'!AD:AD, 'Placebo Males'!B:B, B492, 'Placebo Males'!P:P, P492)</f>
        <v>-54.080999999999904</v>
      </c>
      <c r="AV492" t="e">
        <f>AE492 - AVERAGEIFS('Placebo Males'!AE:AE, 'Placebo Males'!B:B, B492, 'Placebo Males'!P:P, P492)</f>
        <v>#VALUE!</v>
      </c>
      <c r="AW492" t="e">
        <f>AF492 - AVERAGEIFS('Placebo Males'!AF:AF, 'Placebo Males'!B:B, B492, 'Placebo Males'!P:P, P492)</f>
        <v>#VALUE!</v>
      </c>
    </row>
    <row r="493" spans="1:49" x14ac:dyDescent="0.25">
      <c r="A493" t="s">
        <v>3814</v>
      </c>
      <c r="B493">
        <v>1022</v>
      </c>
      <c r="C493" t="s">
        <v>102</v>
      </c>
      <c r="D493">
        <v>35</v>
      </c>
      <c r="E493">
        <v>174.5</v>
      </c>
      <c r="F493">
        <v>69.5</v>
      </c>
      <c r="G493">
        <v>102.5</v>
      </c>
      <c r="H493">
        <v>55.75</v>
      </c>
      <c r="I493" t="s">
        <v>103</v>
      </c>
      <c r="J493" t="s">
        <v>104</v>
      </c>
      <c r="K493" t="s">
        <v>409</v>
      </c>
      <c r="L493" t="s">
        <v>160</v>
      </c>
      <c r="M493" t="s">
        <v>3323</v>
      </c>
      <c r="N493">
        <v>120</v>
      </c>
      <c r="O493" t="s">
        <v>2262</v>
      </c>
      <c r="P493">
        <v>1.5</v>
      </c>
      <c r="Q493" t="s">
        <v>113</v>
      </c>
      <c r="R493" t="s">
        <v>3327</v>
      </c>
      <c r="S493">
        <v>63.4</v>
      </c>
      <c r="T493" t="s">
        <v>2266</v>
      </c>
      <c r="U493">
        <v>1125</v>
      </c>
      <c r="V493">
        <v>158</v>
      </c>
      <c r="W493">
        <v>413</v>
      </c>
      <c r="X493">
        <v>115</v>
      </c>
      <c r="Y493">
        <v>229</v>
      </c>
      <c r="Z493">
        <v>69</v>
      </c>
      <c r="AA493" t="s">
        <v>108</v>
      </c>
      <c r="AB493">
        <v>44</v>
      </c>
      <c r="AC493">
        <v>27</v>
      </c>
      <c r="AD493">
        <v>904.56600000000003</v>
      </c>
      <c r="AE493">
        <v>0.18181800000000001</v>
      </c>
      <c r="AF493">
        <v>0.42848000000000003</v>
      </c>
      <c r="AH493">
        <v>3.82</v>
      </c>
      <c r="AI493">
        <f t="shared" si="28"/>
        <v>8.4029620661255928E-3</v>
      </c>
      <c r="AJ493">
        <f t="shared" si="29"/>
        <v>7.3387184807674144E-2</v>
      </c>
      <c r="AK493">
        <f t="shared" si="30"/>
        <v>6.2496475602994428E-3</v>
      </c>
      <c r="AL493">
        <f t="shared" si="31"/>
        <v>1.6931010255460954E-5</v>
      </c>
      <c r="AM493">
        <f>U493 - AVERAGEIFS('Placebo Males'!U:U, 'Placebo Males'!B:B, B493, 'Placebo Males'!P:P, P493)</f>
        <v>-91</v>
      </c>
      <c r="AN493">
        <f>V493 - AVERAGEIFS('Placebo Males'!V:V, 'Placebo Males'!B:B, B493, 'Placebo Males'!P:P, P493)</f>
        <v>3.3333333333333428</v>
      </c>
      <c r="AO493">
        <f>W493 - AVERAGEIFS('Placebo Males'!W:W, 'Placebo Males'!B:B, B493, 'Placebo Males'!P:P, P493)</f>
        <v>-2.3333333333333144</v>
      </c>
      <c r="AP493">
        <f>X493 - AVERAGEIFS('Placebo Males'!X:X, 'Placebo Males'!B:B, B493, 'Placebo Males'!P:P, P493)</f>
        <v>12</v>
      </c>
      <c r="AQ493">
        <f>Y493 - AVERAGEIFS('Placebo Males'!Y:Y, 'Placebo Males'!B:B, B493, 'Placebo Males'!P:P, P493)</f>
        <v>-15.666666666666657</v>
      </c>
      <c r="AR493">
        <f>Z493 - AVERAGEIFS('Placebo Males'!Z:Z, 'Placebo Males'!B:B, B493, 'Placebo Males'!P:P, P493)</f>
        <v>1.3333333333333286</v>
      </c>
      <c r="AS493">
        <f>AB493 - AVERAGEIFS('Placebo Males'!AB:AB, 'Placebo Males'!B:B, B493, 'Placebo Males'!P:P, P493)</f>
        <v>1</v>
      </c>
      <c r="AT493">
        <f>AC493 - AVERAGEIFS('Placebo Males'!AC:AC, 'Placebo Males'!B:B, B493, 'Placebo Males'!P:P, P493)</f>
        <v>3</v>
      </c>
      <c r="AU493">
        <f>AD493 - AVERAGEIFS('Placebo Males'!AD:AD, 'Placebo Males'!B:B, B493, 'Placebo Males'!P:P, P493)</f>
        <v>-72.133999999999901</v>
      </c>
      <c r="AV493">
        <f>AE493 - AVERAGEIFS('Placebo Males'!AE:AE, 'Placebo Males'!B:B, B493, 'Placebo Males'!P:P, P493)</f>
        <v>8.9189199999999996E-2</v>
      </c>
      <c r="AW493">
        <f>AF493 - AVERAGEIFS('Placebo Males'!AF:AF, 'Placebo Males'!B:B, B493, 'Placebo Males'!P:P, P493)</f>
        <v>-2.6976666666666538E-3</v>
      </c>
    </row>
    <row r="494" spans="1:49" x14ac:dyDescent="0.25">
      <c r="A494" t="s">
        <v>3815</v>
      </c>
      <c r="B494">
        <v>1022</v>
      </c>
      <c r="C494" t="s">
        <v>102</v>
      </c>
      <c r="D494">
        <v>35</v>
      </c>
      <c r="E494">
        <v>174.5</v>
      </c>
      <c r="F494">
        <v>69.5</v>
      </c>
      <c r="G494">
        <v>102.5</v>
      </c>
      <c r="H494">
        <v>55.75</v>
      </c>
      <c r="I494" t="s">
        <v>103</v>
      </c>
      <c r="J494" t="s">
        <v>104</v>
      </c>
      <c r="K494" t="s">
        <v>409</v>
      </c>
      <c r="L494" t="s">
        <v>160</v>
      </c>
      <c r="M494" t="s">
        <v>3323</v>
      </c>
      <c r="N494">
        <v>120</v>
      </c>
      <c r="O494" t="s">
        <v>2262</v>
      </c>
      <c r="P494">
        <v>1.5</v>
      </c>
      <c r="Q494" t="s">
        <v>113</v>
      </c>
      <c r="R494" t="s">
        <v>3327</v>
      </c>
      <c r="S494">
        <v>63.4</v>
      </c>
      <c r="T494" t="s">
        <v>2266</v>
      </c>
      <c r="U494">
        <v>1077</v>
      </c>
      <c r="V494">
        <v>148</v>
      </c>
      <c r="W494">
        <v>415</v>
      </c>
      <c r="X494">
        <v>119</v>
      </c>
      <c r="Y494">
        <v>227</v>
      </c>
      <c r="Z494">
        <v>69</v>
      </c>
      <c r="AA494" t="s">
        <v>108</v>
      </c>
      <c r="AB494">
        <v>42</v>
      </c>
      <c r="AC494">
        <v>29</v>
      </c>
      <c r="AD494">
        <v>875.80700000000002</v>
      </c>
      <c r="AE494">
        <v>0.227273</v>
      </c>
      <c r="AF494">
        <v>0.42748000000000003</v>
      </c>
      <c r="AH494">
        <v>3.82</v>
      </c>
      <c r="AI494">
        <f t="shared" si="28"/>
        <v>8.4029620661255928E-3</v>
      </c>
      <c r="AJ494">
        <f t="shared" si="29"/>
        <v>7.3387184807674144E-2</v>
      </c>
      <c r="AK494">
        <f t="shared" si="30"/>
        <v>6.2496475602994428E-3</v>
      </c>
      <c r="AL494">
        <f t="shared" si="31"/>
        <v>1.6931010255460954E-5</v>
      </c>
      <c r="AM494">
        <f>U494 - AVERAGEIFS('Placebo Males'!U:U, 'Placebo Males'!B:B, B494, 'Placebo Males'!P:P, P494)</f>
        <v>-139</v>
      </c>
      <c r="AN494">
        <f>V494 - AVERAGEIFS('Placebo Males'!V:V, 'Placebo Males'!B:B, B494, 'Placebo Males'!P:P, P494)</f>
        <v>-6.6666666666666572</v>
      </c>
      <c r="AO494">
        <f>W494 - AVERAGEIFS('Placebo Males'!W:W, 'Placebo Males'!B:B, B494, 'Placebo Males'!P:P, P494)</f>
        <v>-0.33333333333331439</v>
      </c>
      <c r="AP494">
        <f>X494 - AVERAGEIFS('Placebo Males'!X:X, 'Placebo Males'!B:B, B494, 'Placebo Males'!P:P, P494)</f>
        <v>16</v>
      </c>
      <c r="AQ494">
        <f>Y494 - AVERAGEIFS('Placebo Males'!Y:Y, 'Placebo Males'!B:B, B494, 'Placebo Males'!P:P, P494)</f>
        <v>-17.666666666666657</v>
      </c>
      <c r="AR494">
        <f>Z494 - AVERAGEIFS('Placebo Males'!Z:Z, 'Placebo Males'!B:B, B494, 'Placebo Males'!P:P, P494)</f>
        <v>1.3333333333333286</v>
      </c>
      <c r="AS494">
        <f>AB494 - AVERAGEIFS('Placebo Males'!AB:AB, 'Placebo Males'!B:B, B494, 'Placebo Males'!P:P, P494)</f>
        <v>-1</v>
      </c>
      <c r="AT494">
        <f>AC494 - AVERAGEIFS('Placebo Males'!AC:AC, 'Placebo Males'!B:B, B494, 'Placebo Males'!P:P, P494)</f>
        <v>5</v>
      </c>
      <c r="AU494">
        <f>AD494 - AVERAGEIFS('Placebo Males'!AD:AD, 'Placebo Males'!B:B, B494, 'Placebo Males'!P:P, P494)</f>
        <v>-100.89299999999992</v>
      </c>
      <c r="AV494">
        <f>AE494 - AVERAGEIFS('Placebo Males'!AE:AE, 'Placebo Males'!B:B, B494, 'Placebo Males'!P:P, P494)</f>
        <v>0.13464419999999999</v>
      </c>
      <c r="AW494">
        <f>AF494 - AVERAGEIFS('Placebo Males'!AF:AF, 'Placebo Males'!B:B, B494, 'Placebo Males'!P:P, P494)</f>
        <v>-3.6976666666666547E-3</v>
      </c>
    </row>
    <row r="495" spans="1:49" x14ac:dyDescent="0.25">
      <c r="A495" t="s">
        <v>3816</v>
      </c>
      <c r="B495">
        <v>1022</v>
      </c>
      <c r="C495" t="s">
        <v>102</v>
      </c>
      <c r="D495">
        <v>35</v>
      </c>
      <c r="E495">
        <v>174.5</v>
      </c>
      <c r="F495">
        <v>69.5</v>
      </c>
      <c r="G495">
        <v>102.5</v>
      </c>
      <c r="H495">
        <v>55.75</v>
      </c>
      <c r="I495" t="s">
        <v>103</v>
      </c>
      <c r="J495" t="s">
        <v>104</v>
      </c>
      <c r="K495" t="s">
        <v>409</v>
      </c>
      <c r="L495" t="s">
        <v>160</v>
      </c>
      <c r="M495" t="s">
        <v>3323</v>
      </c>
      <c r="N495">
        <v>120</v>
      </c>
      <c r="O495" t="s">
        <v>2262</v>
      </c>
      <c r="P495">
        <v>2</v>
      </c>
      <c r="Q495" t="s">
        <v>113</v>
      </c>
      <c r="R495" t="s">
        <v>3327</v>
      </c>
      <c r="S495">
        <v>84.4</v>
      </c>
      <c r="T495" t="s">
        <v>2266</v>
      </c>
      <c r="U495">
        <v>1101</v>
      </c>
      <c r="V495">
        <v>153</v>
      </c>
      <c r="W495">
        <v>415</v>
      </c>
      <c r="X495">
        <v>110</v>
      </c>
      <c r="Y495">
        <v>232</v>
      </c>
      <c r="Z495">
        <v>73</v>
      </c>
      <c r="AA495" t="s">
        <v>108</v>
      </c>
      <c r="AB495">
        <v>47</v>
      </c>
      <c r="AC495">
        <v>31</v>
      </c>
      <c r="AD495">
        <v>768.93</v>
      </c>
      <c r="AE495" t="s">
        <v>108</v>
      </c>
      <c r="AF495" t="s">
        <v>108</v>
      </c>
      <c r="AH495">
        <v>3.21</v>
      </c>
      <c r="AI495">
        <f t="shared" si="28"/>
        <v>7.0611278094929722E-3</v>
      </c>
      <c r="AJ495">
        <f t="shared" si="29"/>
        <v>6.4466571204926049E-2</v>
      </c>
      <c r="AK495">
        <f t="shared" si="30"/>
        <v>5.3579435705843892E-3</v>
      </c>
      <c r="AL495">
        <f t="shared" si="31"/>
        <v>1.3433581427357844E-5</v>
      </c>
      <c r="AM495">
        <f>U495 - AVERAGEIFS('Placebo Males'!U:U, 'Placebo Males'!B:B, B495, 'Placebo Males'!P:P, P495)</f>
        <v>21</v>
      </c>
      <c r="AN495">
        <f>V495 - AVERAGEIFS('Placebo Males'!V:V, 'Placebo Males'!B:B, B495, 'Placebo Males'!P:P, P495)</f>
        <v>-0.66666666666665719</v>
      </c>
      <c r="AO495">
        <f>W495 - AVERAGEIFS('Placebo Males'!W:W, 'Placebo Males'!B:B, B495, 'Placebo Males'!P:P, P495)</f>
        <v>10.333333333333314</v>
      </c>
      <c r="AP495">
        <f>X495 - AVERAGEIFS('Placebo Males'!X:X, 'Placebo Males'!B:B, B495, 'Placebo Males'!P:P, P495)</f>
        <v>6.6666666666666714</v>
      </c>
      <c r="AQ495">
        <f>Y495 - AVERAGEIFS('Placebo Males'!Y:Y, 'Placebo Males'!B:B, B495, 'Placebo Males'!P:P, P495)</f>
        <v>-2</v>
      </c>
      <c r="AR495">
        <f>Z495 - AVERAGEIFS('Placebo Males'!Z:Z, 'Placebo Males'!B:B, B495, 'Placebo Males'!P:P, P495)</f>
        <v>5.6666666666666714</v>
      </c>
      <c r="AS495">
        <f>AB495 - AVERAGEIFS('Placebo Males'!AB:AB, 'Placebo Males'!B:B, B495, 'Placebo Males'!P:P, P495)</f>
        <v>6.6666666666666643</v>
      </c>
      <c r="AT495">
        <f>AC495 - AVERAGEIFS('Placebo Males'!AC:AC, 'Placebo Males'!B:B, B495, 'Placebo Males'!P:P, P495)</f>
        <v>5.6666666666666679</v>
      </c>
      <c r="AU495">
        <f>AD495 - AVERAGEIFS('Placebo Males'!AD:AD, 'Placebo Males'!B:B, B495, 'Placebo Males'!P:P, P495)</f>
        <v>-139.83333333333337</v>
      </c>
      <c r="AV495" t="e">
        <f>AE495 - AVERAGEIFS('Placebo Males'!AE:AE, 'Placebo Males'!B:B, B495, 'Placebo Males'!P:P, P495)</f>
        <v>#VALUE!</v>
      </c>
      <c r="AW495" t="e">
        <f>AF495 - AVERAGEIFS('Placebo Males'!AF:AF, 'Placebo Males'!B:B, B495, 'Placebo Males'!P:P, P495)</f>
        <v>#VALUE!</v>
      </c>
    </row>
    <row r="496" spans="1:49" x14ac:dyDescent="0.25">
      <c r="A496" t="s">
        <v>3817</v>
      </c>
      <c r="B496">
        <v>1022</v>
      </c>
      <c r="C496" t="s">
        <v>102</v>
      </c>
      <c r="D496">
        <v>35</v>
      </c>
      <c r="E496">
        <v>174.5</v>
      </c>
      <c r="F496">
        <v>69.5</v>
      </c>
      <c r="G496">
        <v>102.5</v>
      </c>
      <c r="H496">
        <v>55.75</v>
      </c>
      <c r="I496" t="s">
        <v>103</v>
      </c>
      <c r="J496" t="s">
        <v>104</v>
      </c>
      <c r="K496" t="s">
        <v>409</v>
      </c>
      <c r="L496" t="s">
        <v>160</v>
      </c>
      <c r="M496" t="s">
        <v>3323</v>
      </c>
      <c r="N496">
        <v>120</v>
      </c>
      <c r="O496" t="s">
        <v>2262</v>
      </c>
      <c r="P496">
        <v>2</v>
      </c>
      <c r="Q496" t="s">
        <v>113</v>
      </c>
      <c r="R496" t="s">
        <v>3327</v>
      </c>
      <c r="S496">
        <v>84.4</v>
      </c>
      <c r="T496" t="s">
        <v>2266</v>
      </c>
      <c r="U496">
        <v>1065</v>
      </c>
      <c r="V496">
        <v>151</v>
      </c>
      <c r="W496">
        <v>411</v>
      </c>
      <c r="X496">
        <v>110</v>
      </c>
      <c r="Y496">
        <v>230</v>
      </c>
      <c r="Z496">
        <v>71</v>
      </c>
      <c r="AA496" t="s">
        <v>108</v>
      </c>
      <c r="AB496">
        <v>53</v>
      </c>
      <c r="AC496">
        <v>26</v>
      </c>
      <c r="AD496">
        <v>785.06899999999996</v>
      </c>
      <c r="AE496">
        <v>0.25</v>
      </c>
      <c r="AF496">
        <v>0.458339</v>
      </c>
      <c r="AH496">
        <v>3.21</v>
      </c>
      <c r="AI496">
        <f t="shared" si="28"/>
        <v>7.0611278094929722E-3</v>
      </c>
      <c r="AJ496">
        <f t="shared" si="29"/>
        <v>6.4466571204926049E-2</v>
      </c>
      <c r="AK496">
        <f t="shared" si="30"/>
        <v>5.3579435705843892E-3</v>
      </c>
      <c r="AL496">
        <f t="shared" si="31"/>
        <v>1.3433581427357844E-5</v>
      </c>
      <c r="AM496">
        <f>U496 - AVERAGEIFS('Placebo Males'!U:U, 'Placebo Males'!B:B, B496, 'Placebo Males'!P:P, P496)</f>
        <v>-15</v>
      </c>
      <c r="AN496">
        <f>V496 - AVERAGEIFS('Placebo Males'!V:V, 'Placebo Males'!B:B, B496, 'Placebo Males'!P:P, P496)</f>
        <v>-2.6666666666666572</v>
      </c>
      <c r="AO496">
        <f>W496 - AVERAGEIFS('Placebo Males'!W:W, 'Placebo Males'!B:B, B496, 'Placebo Males'!P:P, P496)</f>
        <v>6.3333333333333144</v>
      </c>
      <c r="AP496">
        <f>X496 - AVERAGEIFS('Placebo Males'!X:X, 'Placebo Males'!B:B, B496, 'Placebo Males'!P:P, P496)</f>
        <v>6.6666666666666714</v>
      </c>
      <c r="AQ496">
        <f>Y496 - AVERAGEIFS('Placebo Males'!Y:Y, 'Placebo Males'!B:B, B496, 'Placebo Males'!P:P, P496)</f>
        <v>-4</v>
      </c>
      <c r="AR496">
        <f>Z496 - AVERAGEIFS('Placebo Males'!Z:Z, 'Placebo Males'!B:B, B496, 'Placebo Males'!P:P, P496)</f>
        <v>3.6666666666666714</v>
      </c>
      <c r="AS496">
        <f>AB496 - AVERAGEIFS('Placebo Males'!AB:AB, 'Placebo Males'!B:B, B496, 'Placebo Males'!P:P, P496)</f>
        <v>12.666666666666664</v>
      </c>
      <c r="AT496">
        <f>AC496 - AVERAGEIFS('Placebo Males'!AC:AC, 'Placebo Males'!B:B, B496, 'Placebo Males'!P:P, P496)</f>
        <v>0.66666666666666785</v>
      </c>
      <c r="AU496">
        <f>AD496 - AVERAGEIFS('Placebo Males'!AD:AD, 'Placebo Males'!B:B, B496, 'Placebo Males'!P:P, P496)</f>
        <v>-123.69433333333336</v>
      </c>
      <c r="AV496">
        <f>AE496 - AVERAGEIFS('Placebo Males'!AE:AE, 'Placebo Males'!B:B, B496, 'Placebo Males'!P:P, P496)</f>
        <v>0.12436666666666665</v>
      </c>
      <c r="AW496">
        <f>AF496 - AVERAGEIFS('Placebo Males'!AF:AF, 'Placebo Males'!B:B, B496, 'Placebo Males'!P:P, P496)</f>
        <v>3.2168333333333299E-2</v>
      </c>
    </row>
    <row r="497" spans="1:49" x14ac:dyDescent="0.25">
      <c r="A497" t="s">
        <v>3818</v>
      </c>
      <c r="B497">
        <v>1022</v>
      </c>
      <c r="C497" t="s">
        <v>102</v>
      </c>
      <c r="D497">
        <v>35</v>
      </c>
      <c r="E497">
        <v>174.5</v>
      </c>
      <c r="F497">
        <v>69.5</v>
      </c>
      <c r="G497">
        <v>102.5</v>
      </c>
      <c r="H497">
        <v>55.75</v>
      </c>
      <c r="I497" t="s">
        <v>103</v>
      </c>
      <c r="J497" t="s">
        <v>104</v>
      </c>
      <c r="K497" t="s">
        <v>409</v>
      </c>
      <c r="L497" t="s">
        <v>160</v>
      </c>
      <c r="M497" t="s">
        <v>3323</v>
      </c>
      <c r="N497">
        <v>120</v>
      </c>
      <c r="O497" t="s">
        <v>2262</v>
      </c>
      <c r="P497">
        <v>2</v>
      </c>
      <c r="Q497" t="s">
        <v>113</v>
      </c>
      <c r="R497" t="s">
        <v>3327</v>
      </c>
      <c r="S497">
        <v>84.4</v>
      </c>
      <c r="T497" t="s">
        <v>2266</v>
      </c>
      <c r="U497">
        <v>1152</v>
      </c>
      <c r="V497">
        <v>157</v>
      </c>
      <c r="W497">
        <v>417</v>
      </c>
      <c r="X497">
        <v>106</v>
      </c>
      <c r="Y497">
        <v>238</v>
      </c>
      <c r="Z497">
        <v>73</v>
      </c>
      <c r="AA497" t="s">
        <v>108</v>
      </c>
      <c r="AB497">
        <v>50</v>
      </c>
      <c r="AC497">
        <v>29</v>
      </c>
      <c r="AD497">
        <v>840.49400000000003</v>
      </c>
      <c r="AE497">
        <v>0.183673</v>
      </c>
      <c r="AF497">
        <v>0.44861800000000002</v>
      </c>
      <c r="AH497">
        <v>3.21</v>
      </c>
      <c r="AI497">
        <f t="shared" si="28"/>
        <v>7.0611278094929722E-3</v>
      </c>
      <c r="AJ497">
        <f t="shared" si="29"/>
        <v>6.4466571204926049E-2</v>
      </c>
      <c r="AK497">
        <f t="shared" si="30"/>
        <v>5.3579435705843892E-3</v>
      </c>
      <c r="AL497">
        <f t="shared" si="31"/>
        <v>1.3433581427357844E-5</v>
      </c>
      <c r="AM497">
        <f>U497 - AVERAGEIFS('Placebo Males'!U:U, 'Placebo Males'!B:B, B497, 'Placebo Males'!P:P, P497)</f>
        <v>72</v>
      </c>
      <c r="AN497">
        <f>V497 - AVERAGEIFS('Placebo Males'!V:V, 'Placebo Males'!B:B, B497, 'Placebo Males'!P:P, P497)</f>
        <v>3.3333333333333428</v>
      </c>
      <c r="AO497">
        <f>W497 - AVERAGEIFS('Placebo Males'!W:W, 'Placebo Males'!B:B, B497, 'Placebo Males'!P:P, P497)</f>
        <v>12.333333333333314</v>
      </c>
      <c r="AP497">
        <f>X497 - AVERAGEIFS('Placebo Males'!X:X, 'Placebo Males'!B:B, B497, 'Placebo Males'!P:P, P497)</f>
        <v>2.6666666666666714</v>
      </c>
      <c r="AQ497">
        <f>Y497 - AVERAGEIFS('Placebo Males'!Y:Y, 'Placebo Males'!B:B, B497, 'Placebo Males'!P:P, P497)</f>
        <v>4</v>
      </c>
      <c r="AR497">
        <f>Z497 - AVERAGEIFS('Placebo Males'!Z:Z, 'Placebo Males'!B:B, B497, 'Placebo Males'!P:P, P497)</f>
        <v>5.6666666666666714</v>
      </c>
      <c r="AS497">
        <f>AB497 - AVERAGEIFS('Placebo Males'!AB:AB, 'Placebo Males'!B:B, B497, 'Placebo Males'!P:P, P497)</f>
        <v>9.6666666666666643</v>
      </c>
      <c r="AT497">
        <f>AC497 - AVERAGEIFS('Placebo Males'!AC:AC, 'Placebo Males'!B:B, B497, 'Placebo Males'!P:P, P497)</f>
        <v>3.6666666666666679</v>
      </c>
      <c r="AU497">
        <f>AD497 - AVERAGEIFS('Placebo Males'!AD:AD, 'Placebo Males'!B:B, B497, 'Placebo Males'!P:P, P497)</f>
        <v>-68.269333333333293</v>
      </c>
      <c r="AV497">
        <f>AE497 - AVERAGEIFS('Placebo Males'!AE:AE, 'Placebo Males'!B:B, B497, 'Placebo Males'!P:P, P497)</f>
        <v>5.8039666666666656E-2</v>
      </c>
      <c r="AW497">
        <f>AF497 - AVERAGEIFS('Placebo Males'!AF:AF, 'Placebo Males'!B:B, B497, 'Placebo Males'!P:P, P497)</f>
        <v>2.2447333333333319E-2</v>
      </c>
    </row>
    <row r="498" spans="1:49" x14ac:dyDescent="0.25">
      <c r="A498" t="s">
        <v>3819</v>
      </c>
      <c r="B498">
        <v>1022</v>
      </c>
      <c r="C498" t="s">
        <v>102</v>
      </c>
      <c r="D498">
        <v>35</v>
      </c>
      <c r="E498">
        <v>174.5</v>
      </c>
      <c r="F498">
        <v>69.5</v>
      </c>
      <c r="G498">
        <v>102.5</v>
      </c>
      <c r="H498">
        <v>55.75</v>
      </c>
      <c r="I498" t="s">
        <v>103</v>
      </c>
      <c r="J498" t="s">
        <v>104</v>
      </c>
      <c r="K498" t="s">
        <v>409</v>
      </c>
      <c r="L498" t="s">
        <v>160</v>
      </c>
      <c r="M498" t="s">
        <v>3323</v>
      </c>
      <c r="N498">
        <v>120</v>
      </c>
      <c r="O498" t="s">
        <v>2262</v>
      </c>
      <c r="P498">
        <v>2.5</v>
      </c>
      <c r="Q498" t="s">
        <v>113</v>
      </c>
      <c r="R498" t="s">
        <v>3327</v>
      </c>
      <c r="S498">
        <v>68.7</v>
      </c>
      <c r="T498" t="s">
        <v>2266</v>
      </c>
      <c r="U498">
        <v>1147</v>
      </c>
      <c r="V498">
        <v>159</v>
      </c>
      <c r="W498">
        <v>426</v>
      </c>
      <c r="X498">
        <v>105</v>
      </c>
      <c r="Y498">
        <v>241</v>
      </c>
      <c r="Z498">
        <v>80</v>
      </c>
      <c r="AA498" t="s">
        <v>108</v>
      </c>
      <c r="AB498">
        <v>54</v>
      </c>
      <c r="AC498">
        <v>34</v>
      </c>
      <c r="AD498">
        <v>785.42399999999998</v>
      </c>
      <c r="AE498">
        <v>0.19148899999999999</v>
      </c>
      <c r="AF498">
        <v>0.463945</v>
      </c>
      <c r="AH498">
        <v>3.19</v>
      </c>
      <c r="AI498">
        <f t="shared" si="28"/>
        <v>7.0171332437017377E-3</v>
      </c>
      <c r="AJ498">
        <f t="shared" si="29"/>
        <v>6.4165672946551067E-2</v>
      </c>
      <c r="AK498">
        <f t="shared" si="30"/>
        <v>5.3283810150530631E-3</v>
      </c>
      <c r="AL498">
        <f t="shared" si="31"/>
        <v>1.332237873408193E-5</v>
      </c>
      <c r="AM498">
        <f>U498 - AVERAGEIFS('Placebo Males'!U:U, 'Placebo Males'!B:B, B498, 'Placebo Males'!P:P, P498)</f>
        <v>5.3333333333332575</v>
      </c>
      <c r="AN498">
        <f>V498 - AVERAGEIFS('Placebo Males'!V:V, 'Placebo Males'!B:B, B498, 'Placebo Males'!P:P, P498)</f>
        <v>6.6666666666666572</v>
      </c>
      <c r="AO498">
        <f>W498 - AVERAGEIFS('Placebo Males'!W:W, 'Placebo Males'!B:B, B498, 'Placebo Males'!P:P, P498)</f>
        <v>-1</v>
      </c>
      <c r="AP498">
        <f>X498 - AVERAGEIFS('Placebo Males'!X:X, 'Placebo Males'!B:B, B498, 'Placebo Males'!P:P, P498)</f>
        <v>-1.6666666666666714</v>
      </c>
      <c r="AQ498">
        <f>Y498 - AVERAGEIFS('Placebo Males'!Y:Y, 'Placebo Males'!B:B, B498, 'Placebo Males'!P:P, P498)</f>
        <v>-0.66666666666665719</v>
      </c>
      <c r="AR498">
        <f>Z498 - AVERAGEIFS('Placebo Males'!Z:Z, 'Placebo Males'!B:B, B498, 'Placebo Males'!P:P, P498)</f>
        <v>1.3333333333333286</v>
      </c>
      <c r="AS498">
        <f>AB498 - AVERAGEIFS('Placebo Males'!AB:AB, 'Placebo Males'!B:B, B498, 'Placebo Males'!P:P, P498)</f>
        <v>9.3333333333333357</v>
      </c>
      <c r="AT498">
        <f>AC498 - AVERAGEIFS('Placebo Males'!AC:AC, 'Placebo Males'!B:B, B498, 'Placebo Males'!P:P, P498)</f>
        <v>1.6666666666666643</v>
      </c>
      <c r="AU498">
        <f>AD498 - AVERAGEIFS('Placebo Males'!AD:AD, 'Placebo Males'!B:B, B498, 'Placebo Males'!P:P, P498)</f>
        <v>43.796666666666624</v>
      </c>
      <c r="AV498">
        <f>AE498 - AVERAGEIFS('Placebo Males'!AE:AE, 'Placebo Males'!B:B, B498, 'Placebo Males'!P:P, P498)</f>
        <v>3.3750999999999975E-2</v>
      </c>
      <c r="AW498">
        <f>AF498 - AVERAGEIFS('Placebo Males'!AF:AF, 'Placebo Males'!B:B, B498, 'Placebo Males'!P:P, P498)</f>
        <v>-1.9134666666666633E-2</v>
      </c>
    </row>
    <row r="499" spans="1:49" x14ac:dyDescent="0.25">
      <c r="A499" t="s">
        <v>3820</v>
      </c>
      <c r="B499">
        <v>1022</v>
      </c>
      <c r="C499" t="s">
        <v>102</v>
      </c>
      <c r="D499">
        <v>35</v>
      </c>
      <c r="E499">
        <v>174.5</v>
      </c>
      <c r="F499">
        <v>69.5</v>
      </c>
      <c r="G499">
        <v>102.5</v>
      </c>
      <c r="H499">
        <v>55.75</v>
      </c>
      <c r="I499" t="s">
        <v>103</v>
      </c>
      <c r="J499" t="s">
        <v>104</v>
      </c>
      <c r="K499" t="s">
        <v>409</v>
      </c>
      <c r="L499" t="s">
        <v>160</v>
      </c>
      <c r="M499" t="s">
        <v>3323</v>
      </c>
      <c r="N499">
        <v>120</v>
      </c>
      <c r="O499" t="s">
        <v>2262</v>
      </c>
      <c r="P499">
        <v>2.5</v>
      </c>
      <c r="Q499" t="s">
        <v>113</v>
      </c>
      <c r="R499" t="s">
        <v>3327</v>
      </c>
      <c r="S499">
        <v>68.7</v>
      </c>
      <c r="T499" t="s">
        <v>2266</v>
      </c>
      <c r="U499">
        <v>1135</v>
      </c>
      <c r="V499">
        <v>148</v>
      </c>
      <c r="W499">
        <v>425</v>
      </c>
      <c r="X499">
        <v>104</v>
      </c>
      <c r="Y499">
        <v>241</v>
      </c>
      <c r="Z499">
        <v>80</v>
      </c>
      <c r="AA499" t="s">
        <v>108</v>
      </c>
      <c r="AB499">
        <v>55</v>
      </c>
      <c r="AC499">
        <v>32</v>
      </c>
      <c r="AD499">
        <v>781.49800000000005</v>
      </c>
      <c r="AE499">
        <v>0.217391</v>
      </c>
      <c r="AF499">
        <v>0.47046100000000002</v>
      </c>
      <c r="AH499">
        <v>3.19</v>
      </c>
      <c r="AI499">
        <f t="shared" si="28"/>
        <v>7.0171332437017377E-3</v>
      </c>
      <c r="AJ499">
        <f t="shared" si="29"/>
        <v>6.4165672946551067E-2</v>
      </c>
      <c r="AK499">
        <f t="shared" si="30"/>
        <v>5.3283810150530631E-3</v>
      </c>
      <c r="AL499">
        <f t="shared" si="31"/>
        <v>1.332237873408193E-5</v>
      </c>
      <c r="AM499">
        <f>U499 - AVERAGEIFS('Placebo Males'!U:U, 'Placebo Males'!B:B, B499, 'Placebo Males'!P:P, P499)</f>
        <v>-6.6666666666667425</v>
      </c>
      <c r="AN499">
        <f>V499 - AVERAGEIFS('Placebo Males'!V:V, 'Placebo Males'!B:B, B499, 'Placebo Males'!P:P, P499)</f>
        <v>-4.3333333333333428</v>
      </c>
      <c r="AO499">
        <f>W499 - AVERAGEIFS('Placebo Males'!W:W, 'Placebo Males'!B:B, B499, 'Placebo Males'!P:P, P499)</f>
        <v>-2</v>
      </c>
      <c r="AP499">
        <f>X499 - AVERAGEIFS('Placebo Males'!X:X, 'Placebo Males'!B:B, B499, 'Placebo Males'!P:P, P499)</f>
        <v>-2.6666666666666714</v>
      </c>
      <c r="AQ499">
        <f>Y499 - AVERAGEIFS('Placebo Males'!Y:Y, 'Placebo Males'!B:B, B499, 'Placebo Males'!P:P, P499)</f>
        <v>-0.66666666666665719</v>
      </c>
      <c r="AR499">
        <f>Z499 - AVERAGEIFS('Placebo Males'!Z:Z, 'Placebo Males'!B:B, B499, 'Placebo Males'!P:P, P499)</f>
        <v>1.3333333333333286</v>
      </c>
      <c r="AS499">
        <f>AB499 - AVERAGEIFS('Placebo Males'!AB:AB, 'Placebo Males'!B:B, B499, 'Placebo Males'!P:P, P499)</f>
        <v>10.333333333333336</v>
      </c>
      <c r="AT499">
        <f>AC499 - AVERAGEIFS('Placebo Males'!AC:AC, 'Placebo Males'!B:B, B499, 'Placebo Males'!P:P, P499)</f>
        <v>-0.3333333333333357</v>
      </c>
      <c r="AU499">
        <f>AD499 - AVERAGEIFS('Placebo Males'!AD:AD, 'Placebo Males'!B:B, B499, 'Placebo Males'!P:P, P499)</f>
        <v>39.870666666666693</v>
      </c>
      <c r="AV499">
        <f>AE499 - AVERAGEIFS('Placebo Males'!AE:AE, 'Placebo Males'!B:B, B499, 'Placebo Males'!P:P, P499)</f>
        <v>5.9652999999999984E-2</v>
      </c>
      <c r="AW499">
        <f>AF499 - AVERAGEIFS('Placebo Males'!AF:AF, 'Placebo Males'!B:B, B499, 'Placebo Males'!P:P, P499)</f>
        <v>-1.2618666666666611E-2</v>
      </c>
    </row>
    <row r="500" spans="1:49" x14ac:dyDescent="0.25">
      <c r="A500" t="s">
        <v>3821</v>
      </c>
      <c r="B500">
        <v>1022</v>
      </c>
      <c r="C500" t="s">
        <v>102</v>
      </c>
      <c r="D500">
        <v>35</v>
      </c>
      <c r="E500">
        <v>174.5</v>
      </c>
      <c r="F500">
        <v>69.5</v>
      </c>
      <c r="G500">
        <v>102.5</v>
      </c>
      <c r="H500">
        <v>55.75</v>
      </c>
      <c r="I500" t="s">
        <v>103</v>
      </c>
      <c r="J500" t="s">
        <v>104</v>
      </c>
      <c r="K500" t="s">
        <v>409</v>
      </c>
      <c r="L500" t="s">
        <v>160</v>
      </c>
      <c r="M500" t="s">
        <v>3323</v>
      </c>
      <c r="N500">
        <v>120</v>
      </c>
      <c r="O500" t="s">
        <v>2262</v>
      </c>
      <c r="P500">
        <v>2.5</v>
      </c>
      <c r="Q500" t="s">
        <v>113</v>
      </c>
      <c r="R500" t="s">
        <v>3327</v>
      </c>
      <c r="S500">
        <v>68.7</v>
      </c>
      <c r="T500" t="s">
        <v>2266</v>
      </c>
      <c r="U500">
        <v>1152</v>
      </c>
      <c r="V500">
        <v>156</v>
      </c>
      <c r="W500">
        <v>426</v>
      </c>
      <c r="X500">
        <v>106</v>
      </c>
      <c r="Y500">
        <v>241</v>
      </c>
      <c r="Z500">
        <v>79</v>
      </c>
      <c r="AA500" t="s">
        <v>108</v>
      </c>
      <c r="AB500">
        <v>50</v>
      </c>
      <c r="AC500">
        <v>34</v>
      </c>
      <c r="AD500">
        <v>811.88099999999997</v>
      </c>
      <c r="AE500">
        <v>0.19565199999999999</v>
      </c>
      <c r="AF500">
        <v>0.463229</v>
      </c>
      <c r="AH500">
        <v>3.19</v>
      </c>
      <c r="AI500">
        <f t="shared" si="28"/>
        <v>7.0171332437017377E-3</v>
      </c>
      <c r="AJ500">
        <f t="shared" si="29"/>
        <v>6.4165672946551067E-2</v>
      </c>
      <c r="AK500">
        <f t="shared" si="30"/>
        <v>5.3283810150530631E-3</v>
      </c>
      <c r="AL500">
        <f t="shared" si="31"/>
        <v>1.332237873408193E-5</v>
      </c>
      <c r="AM500">
        <f>U500 - AVERAGEIFS('Placebo Males'!U:U, 'Placebo Males'!B:B, B500, 'Placebo Males'!P:P, P500)</f>
        <v>10.333333333333258</v>
      </c>
      <c r="AN500">
        <f>V500 - AVERAGEIFS('Placebo Males'!V:V, 'Placebo Males'!B:B, B500, 'Placebo Males'!P:P, P500)</f>
        <v>3.6666666666666572</v>
      </c>
      <c r="AO500">
        <f>W500 - AVERAGEIFS('Placebo Males'!W:W, 'Placebo Males'!B:B, B500, 'Placebo Males'!P:P, P500)</f>
        <v>-1</v>
      </c>
      <c r="AP500">
        <f>X500 - AVERAGEIFS('Placebo Males'!X:X, 'Placebo Males'!B:B, B500, 'Placebo Males'!P:P, P500)</f>
        <v>-0.6666666666666714</v>
      </c>
      <c r="AQ500">
        <f>Y500 - AVERAGEIFS('Placebo Males'!Y:Y, 'Placebo Males'!B:B, B500, 'Placebo Males'!P:P, P500)</f>
        <v>-0.66666666666665719</v>
      </c>
      <c r="AR500">
        <f>Z500 - AVERAGEIFS('Placebo Males'!Z:Z, 'Placebo Males'!B:B, B500, 'Placebo Males'!P:P, P500)</f>
        <v>0.3333333333333286</v>
      </c>
      <c r="AS500">
        <f>AB500 - AVERAGEIFS('Placebo Males'!AB:AB, 'Placebo Males'!B:B, B500, 'Placebo Males'!P:P, P500)</f>
        <v>5.3333333333333357</v>
      </c>
      <c r="AT500">
        <f>AC500 - AVERAGEIFS('Placebo Males'!AC:AC, 'Placebo Males'!B:B, B500, 'Placebo Males'!P:P, P500)</f>
        <v>1.6666666666666643</v>
      </c>
      <c r="AU500">
        <f>AD500 - AVERAGEIFS('Placebo Males'!AD:AD, 'Placebo Males'!B:B, B500, 'Placebo Males'!P:P, P500)</f>
        <v>70.253666666666618</v>
      </c>
      <c r="AV500">
        <f>AE500 - AVERAGEIFS('Placebo Males'!AE:AE, 'Placebo Males'!B:B, B500, 'Placebo Males'!P:P, P500)</f>
        <v>3.7913999999999975E-2</v>
      </c>
      <c r="AW500">
        <f>AF500 - AVERAGEIFS('Placebo Males'!AF:AF, 'Placebo Males'!B:B, B500, 'Placebo Males'!P:P, P500)</f>
        <v>-1.9850666666666628E-2</v>
      </c>
    </row>
    <row r="501" spans="1:49" x14ac:dyDescent="0.25">
      <c r="A501" t="s">
        <v>3822</v>
      </c>
      <c r="B501">
        <v>1022</v>
      </c>
      <c r="C501" t="s">
        <v>102</v>
      </c>
      <c r="D501">
        <v>35</v>
      </c>
      <c r="E501">
        <v>174.5</v>
      </c>
      <c r="F501">
        <v>69.5</v>
      </c>
      <c r="G501">
        <v>102.5</v>
      </c>
      <c r="H501">
        <v>55.75</v>
      </c>
      <c r="I501" t="s">
        <v>103</v>
      </c>
      <c r="J501" t="s">
        <v>104</v>
      </c>
      <c r="K501" t="s">
        <v>409</v>
      </c>
      <c r="L501" t="s">
        <v>160</v>
      </c>
      <c r="M501" t="s">
        <v>3323</v>
      </c>
      <c r="N501">
        <v>120</v>
      </c>
      <c r="O501" t="s">
        <v>2262</v>
      </c>
      <c r="P501">
        <v>3</v>
      </c>
      <c r="Q501" t="s">
        <v>113</v>
      </c>
      <c r="R501" t="s">
        <v>3327</v>
      </c>
      <c r="S501">
        <v>57.3</v>
      </c>
      <c r="T501" t="s">
        <v>2266</v>
      </c>
      <c r="U501">
        <v>1055</v>
      </c>
      <c r="V501">
        <v>150</v>
      </c>
      <c r="W501">
        <v>410</v>
      </c>
      <c r="X501">
        <v>108</v>
      </c>
      <c r="Y501">
        <v>228</v>
      </c>
      <c r="Z501">
        <v>74</v>
      </c>
      <c r="AA501" t="s">
        <v>108</v>
      </c>
      <c r="AB501">
        <v>53</v>
      </c>
      <c r="AC501">
        <v>25</v>
      </c>
      <c r="AD501">
        <v>802.99</v>
      </c>
      <c r="AE501">
        <v>0.14583299999999999</v>
      </c>
      <c r="AF501">
        <v>0.41963400000000001</v>
      </c>
      <c r="AH501">
        <v>2.82</v>
      </c>
      <c r="AI501">
        <f t="shared" si="28"/>
        <v>6.2032337765639189E-3</v>
      </c>
      <c r="AJ501">
        <f t="shared" si="29"/>
        <v>5.8491754688441366E-2</v>
      </c>
      <c r="AK501">
        <f t="shared" si="30"/>
        <v>4.7773142658773526E-3</v>
      </c>
      <c r="AL501">
        <f t="shared" si="31"/>
        <v>1.1307649970371259E-5</v>
      </c>
      <c r="AM501">
        <f>U501 - AVERAGEIFS('Placebo Males'!U:U, 'Placebo Males'!B:B, B501, 'Placebo Males'!P:P, P501)</f>
        <v>-115.66666666666674</v>
      </c>
      <c r="AN501">
        <f>V501 - AVERAGEIFS('Placebo Males'!V:V, 'Placebo Males'!B:B, B501, 'Placebo Males'!P:P, P501)</f>
        <v>1</v>
      </c>
      <c r="AO501">
        <f>W501 - AVERAGEIFS('Placebo Males'!W:W, 'Placebo Males'!B:B, B501, 'Placebo Males'!P:P, P501)</f>
        <v>-5.6666666666666856</v>
      </c>
      <c r="AP501">
        <f>X501 - AVERAGEIFS('Placebo Males'!X:X, 'Placebo Males'!B:B, B501, 'Placebo Males'!P:P, P501)</f>
        <v>4.6666666666666714</v>
      </c>
      <c r="AQ501">
        <f>Y501 - AVERAGEIFS('Placebo Males'!Y:Y, 'Placebo Males'!B:B, B501, 'Placebo Males'!P:P, P501)</f>
        <v>-9.6666666666666572</v>
      </c>
      <c r="AR501">
        <f>Z501 - AVERAGEIFS('Placebo Males'!Z:Z, 'Placebo Males'!B:B, B501, 'Placebo Males'!P:P, P501)</f>
        <v>-0.6666666666666714</v>
      </c>
      <c r="AS501">
        <f>AB501 - AVERAGEIFS('Placebo Males'!AB:AB, 'Placebo Males'!B:B, B501, 'Placebo Males'!P:P, P501)</f>
        <v>8</v>
      </c>
      <c r="AT501">
        <f>AC501 - AVERAGEIFS('Placebo Males'!AC:AC, 'Placebo Males'!B:B, B501, 'Placebo Males'!P:P, P501)</f>
        <v>-2.6666666666666679</v>
      </c>
      <c r="AU501">
        <f>AD501 - AVERAGEIFS('Placebo Males'!AD:AD, 'Placebo Males'!B:B, B501, 'Placebo Males'!P:P, P501)</f>
        <v>16.239000000000146</v>
      </c>
      <c r="AV501">
        <f>AE501 - AVERAGEIFS('Placebo Males'!AE:AE, 'Placebo Males'!B:B, B501, 'Placebo Males'!P:P, P501)</f>
        <v>3.8055233333333327E-2</v>
      </c>
      <c r="AW501">
        <f>AF501 - AVERAGEIFS('Placebo Males'!AF:AF, 'Placebo Males'!B:B, B501, 'Placebo Males'!P:P, P501)</f>
        <v>-3.0724333333333353E-2</v>
      </c>
    </row>
    <row r="502" spans="1:49" x14ac:dyDescent="0.25">
      <c r="A502" t="s">
        <v>3823</v>
      </c>
      <c r="B502">
        <v>1022</v>
      </c>
      <c r="C502" t="s">
        <v>102</v>
      </c>
      <c r="D502">
        <v>35</v>
      </c>
      <c r="E502">
        <v>174.5</v>
      </c>
      <c r="F502">
        <v>69.5</v>
      </c>
      <c r="G502">
        <v>102.5</v>
      </c>
      <c r="H502">
        <v>55.75</v>
      </c>
      <c r="I502" t="s">
        <v>103</v>
      </c>
      <c r="J502" t="s">
        <v>104</v>
      </c>
      <c r="K502" t="s">
        <v>409</v>
      </c>
      <c r="L502" t="s">
        <v>160</v>
      </c>
      <c r="M502" t="s">
        <v>3323</v>
      </c>
      <c r="N502">
        <v>120</v>
      </c>
      <c r="O502" t="s">
        <v>2262</v>
      </c>
      <c r="P502">
        <v>3</v>
      </c>
      <c r="Q502" t="s">
        <v>113</v>
      </c>
      <c r="R502" t="s">
        <v>3327</v>
      </c>
      <c r="S502">
        <v>57.3</v>
      </c>
      <c r="T502" t="s">
        <v>2266</v>
      </c>
      <c r="U502">
        <v>1156</v>
      </c>
      <c r="V502">
        <v>160</v>
      </c>
      <c r="W502">
        <v>414</v>
      </c>
      <c r="X502">
        <v>110</v>
      </c>
      <c r="Y502">
        <v>230</v>
      </c>
      <c r="Z502">
        <v>74</v>
      </c>
      <c r="AA502" t="s">
        <v>108</v>
      </c>
      <c r="AB502">
        <v>48</v>
      </c>
      <c r="AC502">
        <v>28</v>
      </c>
      <c r="AD502">
        <v>833.04600000000005</v>
      </c>
      <c r="AE502">
        <v>0.170213</v>
      </c>
      <c r="AF502">
        <v>0.426151</v>
      </c>
      <c r="AH502">
        <v>2.82</v>
      </c>
      <c r="AI502">
        <f t="shared" si="28"/>
        <v>6.2032337765639189E-3</v>
      </c>
      <c r="AJ502">
        <f t="shared" si="29"/>
        <v>5.8491754688441366E-2</v>
      </c>
      <c r="AK502">
        <f t="shared" si="30"/>
        <v>4.7773142658773526E-3</v>
      </c>
      <c r="AL502">
        <f t="shared" si="31"/>
        <v>1.1307649970371259E-5</v>
      </c>
      <c r="AM502">
        <f>U502 - AVERAGEIFS('Placebo Males'!U:U, 'Placebo Males'!B:B, B502, 'Placebo Males'!P:P, P502)</f>
        <v>-14.666666666666742</v>
      </c>
      <c r="AN502">
        <f>V502 - AVERAGEIFS('Placebo Males'!V:V, 'Placebo Males'!B:B, B502, 'Placebo Males'!P:P, P502)</f>
        <v>11</v>
      </c>
      <c r="AO502">
        <f>W502 - AVERAGEIFS('Placebo Males'!W:W, 'Placebo Males'!B:B, B502, 'Placebo Males'!P:P, P502)</f>
        <v>-1.6666666666666856</v>
      </c>
      <c r="AP502">
        <f>X502 - AVERAGEIFS('Placebo Males'!X:X, 'Placebo Males'!B:B, B502, 'Placebo Males'!P:P, P502)</f>
        <v>6.6666666666666714</v>
      </c>
      <c r="AQ502">
        <f>Y502 - AVERAGEIFS('Placebo Males'!Y:Y, 'Placebo Males'!B:B, B502, 'Placebo Males'!P:P, P502)</f>
        <v>-7.6666666666666572</v>
      </c>
      <c r="AR502">
        <f>Z502 - AVERAGEIFS('Placebo Males'!Z:Z, 'Placebo Males'!B:B, B502, 'Placebo Males'!P:P, P502)</f>
        <v>-0.6666666666666714</v>
      </c>
      <c r="AS502">
        <f>AB502 - AVERAGEIFS('Placebo Males'!AB:AB, 'Placebo Males'!B:B, B502, 'Placebo Males'!P:P, P502)</f>
        <v>3</v>
      </c>
      <c r="AT502">
        <f>AC502 - AVERAGEIFS('Placebo Males'!AC:AC, 'Placebo Males'!B:B, B502, 'Placebo Males'!P:P, P502)</f>
        <v>0.33333333333333215</v>
      </c>
      <c r="AU502">
        <f>AD502 - AVERAGEIFS('Placebo Males'!AD:AD, 'Placebo Males'!B:B, B502, 'Placebo Males'!P:P, P502)</f>
        <v>46.295000000000186</v>
      </c>
      <c r="AV502">
        <f>AE502 - AVERAGEIFS('Placebo Males'!AE:AE, 'Placebo Males'!B:B, B502, 'Placebo Males'!P:P, P502)</f>
        <v>6.243523333333334E-2</v>
      </c>
      <c r="AW502">
        <f>AF502 - AVERAGEIFS('Placebo Males'!AF:AF, 'Placebo Males'!B:B, B502, 'Placebo Males'!P:P, P502)</f>
        <v>-2.4207333333333358E-2</v>
      </c>
    </row>
    <row r="503" spans="1:49" x14ac:dyDescent="0.25">
      <c r="A503" t="s">
        <v>3824</v>
      </c>
      <c r="B503">
        <v>1022</v>
      </c>
      <c r="C503" t="s">
        <v>102</v>
      </c>
      <c r="D503">
        <v>35</v>
      </c>
      <c r="E503">
        <v>174.5</v>
      </c>
      <c r="F503">
        <v>69.5</v>
      </c>
      <c r="G503">
        <v>102.5</v>
      </c>
      <c r="H503">
        <v>55.75</v>
      </c>
      <c r="I503" t="s">
        <v>103</v>
      </c>
      <c r="J503" t="s">
        <v>104</v>
      </c>
      <c r="K503" t="s">
        <v>409</v>
      </c>
      <c r="L503" t="s">
        <v>160</v>
      </c>
      <c r="M503" t="s">
        <v>3323</v>
      </c>
      <c r="N503">
        <v>120</v>
      </c>
      <c r="O503" t="s">
        <v>2262</v>
      </c>
      <c r="P503">
        <v>3</v>
      </c>
      <c r="Q503" t="s">
        <v>113</v>
      </c>
      <c r="R503" t="s">
        <v>3327</v>
      </c>
      <c r="S503">
        <v>57.3</v>
      </c>
      <c r="T503" t="s">
        <v>2266</v>
      </c>
      <c r="U503">
        <v>1162</v>
      </c>
      <c r="V503">
        <v>160</v>
      </c>
      <c r="W503">
        <v>414</v>
      </c>
      <c r="X503">
        <v>112</v>
      </c>
      <c r="Y503">
        <v>227</v>
      </c>
      <c r="Z503">
        <v>75</v>
      </c>
      <c r="AA503" t="s">
        <v>108</v>
      </c>
      <c r="AB503">
        <v>52</v>
      </c>
      <c r="AC503">
        <v>25</v>
      </c>
      <c r="AD503">
        <v>827.87599999999998</v>
      </c>
      <c r="AE503">
        <v>0.13333300000000001</v>
      </c>
      <c r="AF503">
        <v>0.41979</v>
      </c>
      <c r="AH503">
        <v>2.82</v>
      </c>
      <c r="AI503">
        <f t="shared" si="28"/>
        <v>6.2032337765639189E-3</v>
      </c>
      <c r="AJ503">
        <f t="shared" si="29"/>
        <v>5.8491754688441366E-2</v>
      </c>
      <c r="AK503">
        <f t="shared" si="30"/>
        <v>4.7773142658773526E-3</v>
      </c>
      <c r="AL503">
        <f t="shared" si="31"/>
        <v>1.1307649970371259E-5</v>
      </c>
      <c r="AM503">
        <f>U503 - AVERAGEIFS('Placebo Males'!U:U, 'Placebo Males'!B:B, B503, 'Placebo Males'!P:P, P503)</f>
        <v>-8.6666666666667425</v>
      </c>
      <c r="AN503">
        <f>V503 - AVERAGEIFS('Placebo Males'!V:V, 'Placebo Males'!B:B, B503, 'Placebo Males'!P:P, P503)</f>
        <v>11</v>
      </c>
      <c r="AO503">
        <f>W503 - AVERAGEIFS('Placebo Males'!W:W, 'Placebo Males'!B:B, B503, 'Placebo Males'!P:P, P503)</f>
        <v>-1.6666666666666856</v>
      </c>
      <c r="AP503">
        <f>X503 - AVERAGEIFS('Placebo Males'!X:X, 'Placebo Males'!B:B, B503, 'Placebo Males'!P:P, P503)</f>
        <v>8.6666666666666714</v>
      </c>
      <c r="AQ503">
        <f>Y503 - AVERAGEIFS('Placebo Males'!Y:Y, 'Placebo Males'!B:B, B503, 'Placebo Males'!P:P, P503)</f>
        <v>-10.666666666666657</v>
      </c>
      <c r="AR503">
        <f>Z503 - AVERAGEIFS('Placebo Males'!Z:Z, 'Placebo Males'!B:B, B503, 'Placebo Males'!P:P, P503)</f>
        <v>0.3333333333333286</v>
      </c>
      <c r="AS503">
        <f>AB503 - AVERAGEIFS('Placebo Males'!AB:AB, 'Placebo Males'!B:B, B503, 'Placebo Males'!P:P, P503)</f>
        <v>7</v>
      </c>
      <c r="AT503">
        <f>AC503 - AVERAGEIFS('Placebo Males'!AC:AC, 'Placebo Males'!B:B, B503, 'Placebo Males'!P:P, P503)</f>
        <v>-2.6666666666666679</v>
      </c>
      <c r="AU503">
        <f>AD503 - AVERAGEIFS('Placebo Males'!AD:AD, 'Placebo Males'!B:B, B503, 'Placebo Males'!P:P, P503)</f>
        <v>41.125000000000114</v>
      </c>
      <c r="AV503">
        <f>AE503 - AVERAGEIFS('Placebo Males'!AE:AE, 'Placebo Males'!B:B, B503, 'Placebo Males'!P:P, P503)</f>
        <v>2.5555233333333344E-2</v>
      </c>
      <c r="AW503">
        <f>AF503 - AVERAGEIFS('Placebo Males'!AF:AF, 'Placebo Males'!B:B, B503, 'Placebo Males'!P:P, P503)</f>
        <v>-3.0568333333333364E-2</v>
      </c>
    </row>
    <row r="504" spans="1:49" x14ac:dyDescent="0.25">
      <c r="A504" t="s">
        <v>3825</v>
      </c>
      <c r="B504">
        <v>1022</v>
      </c>
      <c r="C504" t="s">
        <v>102</v>
      </c>
      <c r="D504">
        <v>35</v>
      </c>
      <c r="E504">
        <v>174.5</v>
      </c>
      <c r="F504">
        <v>69.5</v>
      </c>
      <c r="G504">
        <v>102.5</v>
      </c>
      <c r="H504">
        <v>55.75</v>
      </c>
      <c r="I504" t="s">
        <v>103</v>
      </c>
      <c r="J504" t="s">
        <v>104</v>
      </c>
      <c r="K504" t="s">
        <v>409</v>
      </c>
      <c r="L504" t="s">
        <v>160</v>
      </c>
      <c r="M504" t="s">
        <v>3323</v>
      </c>
      <c r="N504">
        <v>120</v>
      </c>
      <c r="O504" t="s">
        <v>2262</v>
      </c>
      <c r="P504">
        <v>3.5</v>
      </c>
      <c r="Q504" t="s">
        <v>113</v>
      </c>
      <c r="R504" t="s">
        <v>3327</v>
      </c>
      <c r="S504">
        <v>58.3</v>
      </c>
      <c r="T504" t="s">
        <v>2266</v>
      </c>
      <c r="U504">
        <v>1050</v>
      </c>
      <c r="V504">
        <v>140</v>
      </c>
      <c r="W504">
        <v>401</v>
      </c>
      <c r="X504">
        <v>111</v>
      </c>
      <c r="Y504">
        <v>218</v>
      </c>
      <c r="Z504">
        <v>72</v>
      </c>
      <c r="AA504" t="s">
        <v>108</v>
      </c>
      <c r="AB504">
        <v>45</v>
      </c>
      <c r="AC504">
        <v>30</v>
      </c>
      <c r="AD504">
        <v>792.70399999999995</v>
      </c>
      <c r="AE504">
        <v>0.14893600000000001</v>
      </c>
      <c r="AF504">
        <v>0.41418199999999999</v>
      </c>
      <c r="AH504">
        <v>2.5</v>
      </c>
      <c r="AI504">
        <f t="shared" si="28"/>
        <v>5.4993207239041825E-3</v>
      </c>
      <c r="AJ504">
        <f t="shared" si="29"/>
        <v>5.3405643618442245E-2</v>
      </c>
      <c r="AK504">
        <f t="shared" si="30"/>
        <v>4.2937787891859092E-3</v>
      </c>
      <c r="AL504">
        <f t="shared" si="31"/>
        <v>9.6338966004694271E-6</v>
      </c>
      <c r="AM504">
        <f>U504 - AVERAGEIFS('Placebo Males'!U:U, 'Placebo Males'!B:B, B504, 'Placebo Males'!P:P, P504)</f>
        <v>6.6666666666667425</v>
      </c>
      <c r="AN504">
        <f>V504 - AVERAGEIFS('Placebo Males'!V:V, 'Placebo Males'!B:B, B504, 'Placebo Males'!P:P, P504)</f>
        <v>-2</v>
      </c>
      <c r="AO504">
        <f>W504 - AVERAGEIFS('Placebo Males'!W:W, 'Placebo Males'!B:B, B504, 'Placebo Males'!P:P, P504)</f>
        <v>-1</v>
      </c>
      <c r="AP504">
        <f>X504 - AVERAGEIFS('Placebo Males'!X:X, 'Placebo Males'!B:B, B504, 'Placebo Males'!P:P, P504)</f>
        <v>12.666666666666671</v>
      </c>
      <c r="AQ504">
        <f>Y504 - AVERAGEIFS('Placebo Males'!Y:Y, 'Placebo Males'!B:B, B504, 'Placebo Males'!P:P, P504)</f>
        <v>-15.333333333333343</v>
      </c>
      <c r="AR504">
        <f>Z504 - AVERAGEIFS('Placebo Males'!Z:Z, 'Placebo Males'!B:B, B504, 'Placebo Males'!P:P, P504)</f>
        <v>1.6666666666666714</v>
      </c>
      <c r="AS504">
        <f>AB504 - AVERAGEIFS('Placebo Males'!AB:AB, 'Placebo Males'!B:B, B504, 'Placebo Males'!P:P, P504)</f>
        <v>1.3333333333333357</v>
      </c>
      <c r="AT504">
        <f>AC504 - AVERAGEIFS('Placebo Males'!AC:AC, 'Placebo Males'!B:B, B504, 'Placebo Males'!P:P, P504)</f>
        <v>1.3333333333333321</v>
      </c>
      <c r="AU504">
        <f>AD504 - AVERAGEIFS('Placebo Males'!AD:AD, 'Placebo Males'!B:B, B504, 'Placebo Males'!P:P, P504)</f>
        <v>-39.768333333333544</v>
      </c>
      <c r="AV504">
        <f>AE504 - AVERAGEIFS('Placebo Males'!AE:AE, 'Placebo Males'!B:B, B504, 'Placebo Males'!P:P, P504)</f>
        <v>2.0196999999999993E-2</v>
      </c>
      <c r="AW504">
        <f>AF504 - AVERAGEIFS('Placebo Males'!AF:AF, 'Placebo Males'!B:B, B504, 'Placebo Males'!P:P, P504)</f>
        <v>-1.023433333333329E-2</v>
      </c>
    </row>
    <row r="505" spans="1:49" x14ac:dyDescent="0.25">
      <c r="A505" t="s">
        <v>3826</v>
      </c>
      <c r="B505">
        <v>1022</v>
      </c>
      <c r="C505" t="s">
        <v>102</v>
      </c>
      <c r="D505">
        <v>35</v>
      </c>
      <c r="E505">
        <v>174.5</v>
      </c>
      <c r="F505">
        <v>69.5</v>
      </c>
      <c r="G505">
        <v>102.5</v>
      </c>
      <c r="H505">
        <v>55.75</v>
      </c>
      <c r="I505" t="s">
        <v>103</v>
      </c>
      <c r="J505" t="s">
        <v>104</v>
      </c>
      <c r="K505" t="s">
        <v>409</v>
      </c>
      <c r="L505" t="s">
        <v>160</v>
      </c>
      <c r="M505" t="s">
        <v>3323</v>
      </c>
      <c r="N505">
        <v>120</v>
      </c>
      <c r="O505" t="s">
        <v>2262</v>
      </c>
      <c r="P505">
        <v>3.5</v>
      </c>
      <c r="Q505" t="s">
        <v>113</v>
      </c>
      <c r="R505" t="s">
        <v>3327</v>
      </c>
      <c r="S505">
        <v>58.3</v>
      </c>
      <c r="T505" t="s">
        <v>2266</v>
      </c>
      <c r="U505">
        <v>1066</v>
      </c>
      <c r="V505">
        <v>149</v>
      </c>
      <c r="W505">
        <v>406</v>
      </c>
      <c r="X505">
        <v>108</v>
      </c>
      <c r="Y505">
        <v>225</v>
      </c>
      <c r="Z505">
        <v>73</v>
      </c>
      <c r="AA505" t="s">
        <v>108</v>
      </c>
      <c r="AB505">
        <v>45</v>
      </c>
      <c r="AC505">
        <v>32</v>
      </c>
      <c r="AD505">
        <v>828.9</v>
      </c>
      <c r="AE505">
        <v>0.104167</v>
      </c>
      <c r="AF505">
        <v>0.42291699999999999</v>
      </c>
      <c r="AH505">
        <v>2.5</v>
      </c>
      <c r="AI505">
        <f t="shared" si="28"/>
        <v>5.4993207239041825E-3</v>
      </c>
      <c r="AJ505">
        <f t="shared" si="29"/>
        <v>5.3405643618442245E-2</v>
      </c>
      <c r="AK505">
        <f t="shared" si="30"/>
        <v>4.2937787891859092E-3</v>
      </c>
      <c r="AL505">
        <f t="shared" si="31"/>
        <v>9.6338966004694271E-6</v>
      </c>
      <c r="AM505">
        <f>U505 - AVERAGEIFS('Placebo Males'!U:U, 'Placebo Males'!B:B, B505, 'Placebo Males'!P:P, P505)</f>
        <v>22.666666666666742</v>
      </c>
      <c r="AN505">
        <f>V505 - AVERAGEIFS('Placebo Males'!V:V, 'Placebo Males'!B:B, B505, 'Placebo Males'!P:P, P505)</f>
        <v>7</v>
      </c>
      <c r="AO505">
        <f>W505 - AVERAGEIFS('Placebo Males'!W:W, 'Placebo Males'!B:B, B505, 'Placebo Males'!P:P, P505)</f>
        <v>4</v>
      </c>
      <c r="AP505">
        <f>X505 - AVERAGEIFS('Placebo Males'!X:X, 'Placebo Males'!B:B, B505, 'Placebo Males'!P:P, P505)</f>
        <v>9.6666666666666714</v>
      </c>
      <c r="AQ505">
        <f>Y505 - AVERAGEIFS('Placebo Males'!Y:Y, 'Placebo Males'!B:B, B505, 'Placebo Males'!P:P, P505)</f>
        <v>-8.3333333333333428</v>
      </c>
      <c r="AR505">
        <f>Z505 - AVERAGEIFS('Placebo Males'!Z:Z, 'Placebo Males'!B:B, B505, 'Placebo Males'!P:P, P505)</f>
        <v>2.6666666666666714</v>
      </c>
      <c r="AS505">
        <f>AB505 - AVERAGEIFS('Placebo Males'!AB:AB, 'Placebo Males'!B:B, B505, 'Placebo Males'!P:P, P505)</f>
        <v>1.3333333333333357</v>
      </c>
      <c r="AT505">
        <f>AC505 - AVERAGEIFS('Placebo Males'!AC:AC, 'Placebo Males'!B:B, B505, 'Placebo Males'!P:P, P505)</f>
        <v>3.3333333333333321</v>
      </c>
      <c r="AU505">
        <f>AD505 - AVERAGEIFS('Placebo Males'!AD:AD, 'Placebo Males'!B:B, B505, 'Placebo Males'!P:P, P505)</f>
        <v>-3.5723333333335177</v>
      </c>
      <c r="AV505">
        <f>AE505 - AVERAGEIFS('Placebo Males'!AE:AE, 'Placebo Males'!B:B, B505, 'Placebo Males'!P:P, P505)</f>
        <v>-2.4572000000000024E-2</v>
      </c>
      <c r="AW505">
        <f>AF505 - AVERAGEIFS('Placebo Males'!AF:AF, 'Placebo Males'!B:B, B505, 'Placebo Males'!P:P, P505)</f>
        <v>-1.499333333333297E-3</v>
      </c>
    </row>
    <row r="506" spans="1:49" x14ac:dyDescent="0.25">
      <c r="A506" t="s">
        <v>3827</v>
      </c>
      <c r="B506">
        <v>1022</v>
      </c>
      <c r="C506" t="s">
        <v>102</v>
      </c>
      <c r="D506">
        <v>35</v>
      </c>
      <c r="E506">
        <v>174.5</v>
      </c>
      <c r="F506">
        <v>69.5</v>
      </c>
      <c r="G506">
        <v>102.5</v>
      </c>
      <c r="H506">
        <v>55.75</v>
      </c>
      <c r="I506" t="s">
        <v>103</v>
      </c>
      <c r="J506" t="s">
        <v>104</v>
      </c>
      <c r="K506" t="s">
        <v>409</v>
      </c>
      <c r="L506" t="s">
        <v>160</v>
      </c>
      <c r="M506" t="s">
        <v>3323</v>
      </c>
      <c r="N506">
        <v>120</v>
      </c>
      <c r="O506" t="s">
        <v>2262</v>
      </c>
      <c r="P506">
        <v>3.5</v>
      </c>
      <c r="Q506" t="s">
        <v>113</v>
      </c>
      <c r="R506" t="s">
        <v>3327</v>
      </c>
      <c r="S506">
        <v>58.3</v>
      </c>
      <c r="T506" t="s">
        <v>2266</v>
      </c>
      <c r="U506">
        <v>997</v>
      </c>
      <c r="V506">
        <v>157</v>
      </c>
      <c r="W506">
        <v>402</v>
      </c>
      <c r="X506">
        <v>102</v>
      </c>
      <c r="Y506">
        <v>227</v>
      </c>
      <c r="Z506">
        <v>73</v>
      </c>
      <c r="AA506" t="s">
        <v>108</v>
      </c>
      <c r="AB506">
        <v>45</v>
      </c>
      <c r="AC506">
        <v>33</v>
      </c>
      <c r="AD506">
        <v>790.68600000000004</v>
      </c>
      <c r="AE506">
        <v>0.152174</v>
      </c>
      <c r="AF506">
        <v>0.411748</v>
      </c>
      <c r="AH506">
        <v>2.5</v>
      </c>
      <c r="AI506">
        <f t="shared" si="28"/>
        <v>5.4993207239041825E-3</v>
      </c>
      <c r="AJ506">
        <f t="shared" si="29"/>
        <v>5.3405643618442245E-2</v>
      </c>
      <c r="AK506">
        <f t="shared" si="30"/>
        <v>4.2937787891859092E-3</v>
      </c>
      <c r="AL506">
        <f t="shared" si="31"/>
        <v>9.6338966004694271E-6</v>
      </c>
      <c r="AM506">
        <f>U506 - AVERAGEIFS('Placebo Males'!U:U, 'Placebo Males'!B:B, B506, 'Placebo Males'!P:P, P506)</f>
        <v>-46.333333333333258</v>
      </c>
      <c r="AN506">
        <f>V506 - AVERAGEIFS('Placebo Males'!V:V, 'Placebo Males'!B:B, B506, 'Placebo Males'!P:P, P506)</f>
        <v>15</v>
      </c>
      <c r="AO506">
        <f>W506 - AVERAGEIFS('Placebo Males'!W:W, 'Placebo Males'!B:B, B506, 'Placebo Males'!P:P, P506)</f>
        <v>0</v>
      </c>
      <c r="AP506">
        <f>X506 - AVERAGEIFS('Placebo Males'!X:X, 'Placebo Males'!B:B, B506, 'Placebo Males'!P:P, P506)</f>
        <v>3.6666666666666714</v>
      </c>
      <c r="AQ506">
        <f>Y506 - AVERAGEIFS('Placebo Males'!Y:Y, 'Placebo Males'!B:B, B506, 'Placebo Males'!P:P, P506)</f>
        <v>-6.3333333333333428</v>
      </c>
      <c r="AR506">
        <f>Z506 - AVERAGEIFS('Placebo Males'!Z:Z, 'Placebo Males'!B:B, B506, 'Placebo Males'!P:P, P506)</f>
        <v>2.6666666666666714</v>
      </c>
      <c r="AS506">
        <f>AB506 - AVERAGEIFS('Placebo Males'!AB:AB, 'Placebo Males'!B:B, B506, 'Placebo Males'!P:P, P506)</f>
        <v>1.3333333333333357</v>
      </c>
      <c r="AT506">
        <f>AC506 - AVERAGEIFS('Placebo Males'!AC:AC, 'Placebo Males'!B:B, B506, 'Placebo Males'!P:P, P506)</f>
        <v>4.3333333333333321</v>
      </c>
      <c r="AU506">
        <f>AD506 - AVERAGEIFS('Placebo Males'!AD:AD, 'Placebo Males'!B:B, B506, 'Placebo Males'!P:P, P506)</f>
        <v>-41.786333333333459</v>
      </c>
      <c r="AV506">
        <f>AE506 - AVERAGEIFS('Placebo Males'!AE:AE, 'Placebo Males'!B:B, B506, 'Placebo Males'!P:P, P506)</f>
        <v>2.3434999999999984E-2</v>
      </c>
      <c r="AW506">
        <f>AF506 - AVERAGEIFS('Placebo Males'!AF:AF, 'Placebo Males'!B:B, B506, 'Placebo Males'!P:P, P506)</f>
        <v>-1.2668333333333281E-2</v>
      </c>
    </row>
    <row r="507" spans="1:49" x14ac:dyDescent="0.25">
      <c r="A507" t="s">
        <v>3828</v>
      </c>
      <c r="B507">
        <v>1022</v>
      </c>
      <c r="C507" t="s">
        <v>102</v>
      </c>
      <c r="D507">
        <v>35</v>
      </c>
      <c r="E507">
        <v>174.5</v>
      </c>
      <c r="F507">
        <v>69.5</v>
      </c>
      <c r="G507">
        <v>102.5</v>
      </c>
      <c r="H507">
        <v>55.75</v>
      </c>
      <c r="I507" t="s">
        <v>103</v>
      </c>
      <c r="J507" t="s">
        <v>104</v>
      </c>
      <c r="K507" t="s">
        <v>409</v>
      </c>
      <c r="L507" t="s">
        <v>160</v>
      </c>
      <c r="M507" t="s">
        <v>3323</v>
      </c>
      <c r="N507">
        <v>120</v>
      </c>
      <c r="O507" t="s">
        <v>2262</v>
      </c>
      <c r="P507">
        <v>4</v>
      </c>
      <c r="Q507" t="s">
        <v>113</v>
      </c>
      <c r="R507" t="s">
        <v>3327</v>
      </c>
      <c r="S507">
        <v>48.4</v>
      </c>
      <c r="T507" t="s">
        <v>2266</v>
      </c>
      <c r="U507">
        <v>1127</v>
      </c>
      <c r="V507">
        <v>152</v>
      </c>
      <c r="W507">
        <v>401</v>
      </c>
      <c r="X507">
        <v>109</v>
      </c>
      <c r="Y507">
        <v>222</v>
      </c>
      <c r="Z507">
        <v>70</v>
      </c>
      <c r="AA507" t="s">
        <v>108</v>
      </c>
      <c r="AB507">
        <v>49</v>
      </c>
      <c r="AC507">
        <v>23</v>
      </c>
      <c r="AD507">
        <v>887.68899999999996</v>
      </c>
      <c r="AE507">
        <v>0.113636</v>
      </c>
      <c r="AF507">
        <v>0.40499299999999999</v>
      </c>
      <c r="AH507">
        <v>2.44</v>
      </c>
      <c r="AI507">
        <f t="shared" si="28"/>
        <v>5.3673370265304833E-3</v>
      </c>
      <c r="AJ507">
        <f t="shared" si="29"/>
        <v>5.2431663490610569E-2</v>
      </c>
      <c r="AK507">
        <f t="shared" si="30"/>
        <v>4.2023274517040132E-3</v>
      </c>
      <c r="AL507">
        <f t="shared" si="31"/>
        <v>9.3276098267480734E-6</v>
      </c>
      <c r="AM507">
        <f>U507 - AVERAGEIFS('Placebo Males'!U:U, 'Placebo Males'!B:B, B507, 'Placebo Males'!P:P, P507)</f>
        <v>42</v>
      </c>
      <c r="AN507">
        <f>V507 - AVERAGEIFS('Placebo Males'!V:V, 'Placebo Males'!B:B, B507, 'Placebo Males'!P:P, P507)</f>
        <v>7.6666666666666572</v>
      </c>
      <c r="AO507">
        <f>W507 - AVERAGEIFS('Placebo Males'!W:W, 'Placebo Males'!B:B, B507, 'Placebo Males'!P:P, P507)</f>
        <v>-11.333333333333314</v>
      </c>
      <c r="AP507">
        <f>X507 - AVERAGEIFS('Placebo Males'!X:X, 'Placebo Males'!B:B, B507, 'Placebo Males'!P:P, P507)</f>
        <v>7.3333333333333286</v>
      </c>
      <c r="AQ507">
        <f>Y507 - AVERAGEIFS('Placebo Males'!Y:Y, 'Placebo Males'!B:B, B507, 'Placebo Males'!P:P, P507)</f>
        <v>-14.666666666666657</v>
      </c>
      <c r="AR507">
        <f>Z507 - AVERAGEIFS('Placebo Males'!Z:Z, 'Placebo Males'!B:B, B507, 'Placebo Males'!P:P, P507)</f>
        <v>-4</v>
      </c>
      <c r="AS507">
        <f>AB507 - AVERAGEIFS('Placebo Males'!AB:AB, 'Placebo Males'!B:B, B507, 'Placebo Males'!P:P, P507)</f>
        <v>1.6666666666666643</v>
      </c>
      <c r="AT507">
        <f>AC507 - AVERAGEIFS('Placebo Males'!AC:AC, 'Placebo Males'!B:B, B507, 'Placebo Males'!P:P, P507)</f>
        <v>-4.3333333333333321</v>
      </c>
      <c r="AU507">
        <f>AD507 - AVERAGEIFS('Placebo Males'!AD:AD, 'Placebo Males'!B:B, B507, 'Placebo Males'!P:P, P507)</f>
        <v>104.43466666666666</v>
      </c>
      <c r="AV507">
        <f>AE507 - AVERAGEIFS('Placebo Males'!AE:AE, 'Placebo Males'!B:B, B507, 'Placebo Males'!P:P, P507)</f>
        <v>-1.7343333333333377E-4</v>
      </c>
      <c r="AW507">
        <f>AF507 - AVERAGEIFS('Placebo Males'!AF:AF, 'Placebo Males'!B:B, B507, 'Placebo Males'!P:P, P507)</f>
        <v>-5.1984666666666679E-2</v>
      </c>
    </row>
    <row r="508" spans="1:49" x14ac:dyDescent="0.25">
      <c r="A508" t="s">
        <v>3829</v>
      </c>
      <c r="B508">
        <v>1022</v>
      </c>
      <c r="C508" t="s">
        <v>102</v>
      </c>
      <c r="D508">
        <v>35</v>
      </c>
      <c r="E508">
        <v>174.5</v>
      </c>
      <c r="F508">
        <v>69.5</v>
      </c>
      <c r="G508">
        <v>102.5</v>
      </c>
      <c r="H508">
        <v>55.75</v>
      </c>
      <c r="I508" t="s">
        <v>103</v>
      </c>
      <c r="J508" t="s">
        <v>104</v>
      </c>
      <c r="K508" t="s">
        <v>409</v>
      </c>
      <c r="L508" t="s">
        <v>160</v>
      </c>
      <c r="M508" t="s">
        <v>3323</v>
      </c>
      <c r="N508">
        <v>120</v>
      </c>
      <c r="O508" t="s">
        <v>2262</v>
      </c>
      <c r="P508">
        <v>4</v>
      </c>
      <c r="Q508" t="s">
        <v>113</v>
      </c>
      <c r="R508" t="s">
        <v>3327</v>
      </c>
      <c r="S508">
        <v>48.4</v>
      </c>
      <c r="T508" t="s">
        <v>2266</v>
      </c>
      <c r="U508">
        <v>1107</v>
      </c>
      <c r="V508">
        <v>152</v>
      </c>
      <c r="W508">
        <v>400</v>
      </c>
      <c r="X508">
        <v>105</v>
      </c>
      <c r="Y508">
        <v>226</v>
      </c>
      <c r="Z508">
        <v>69</v>
      </c>
      <c r="AA508" t="s">
        <v>108</v>
      </c>
      <c r="AB508">
        <v>44</v>
      </c>
      <c r="AC508">
        <v>28</v>
      </c>
      <c r="AD508">
        <v>880.68399999999997</v>
      </c>
      <c r="AE508">
        <v>0.130435</v>
      </c>
      <c r="AF508">
        <v>0.40115200000000001</v>
      </c>
      <c r="AH508">
        <v>2.44</v>
      </c>
      <c r="AI508">
        <f t="shared" si="28"/>
        <v>5.3673370265304833E-3</v>
      </c>
      <c r="AJ508">
        <f t="shared" si="29"/>
        <v>5.2431663490610569E-2</v>
      </c>
      <c r="AK508">
        <f t="shared" si="30"/>
        <v>4.2023274517040132E-3</v>
      </c>
      <c r="AL508">
        <f t="shared" si="31"/>
        <v>9.3276098267480734E-6</v>
      </c>
      <c r="AM508">
        <f>U508 - AVERAGEIFS('Placebo Males'!U:U, 'Placebo Males'!B:B, B508, 'Placebo Males'!P:P, P508)</f>
        <v>22</v>
      </c>
      <c r="AN508">
        <f>V508 - AVERAGEIFS('Placebo Males'!V:V, 'Placebo Males'!B:B, B508, 'Placebo Males'!P:P, P508)</f>
        <v>7.6666666666666572</v>
      </c>
      <c r="AO508">
        <f>W508 - AVERAGEIFS('Placebo Males'!W:W, 'Placebo Males'!B:B, B508, 'Placebo Males'!P:P, P508)</f>
        <v>-12.333333333333314</v>
      </c>
      <c r="AP508">
        <f>X508 - AVERAGEIFS('Placebo Males'!X:X, 'Placebo Males'!B:B, B508, 'Placebo Males'!P:P, P508)</f>
        <v>3.3333333333333286</v>
      </c>
      <c r="AQ508">
        <f>Y508 - AVERAGEIFS('Placebo Males'!Y:Y, 'Placebo Males'!B:B, B508, 'Placebo Males'!P:P, P508)</f>
        <v>-10.666666666666657</v>
      </c>
      <c r="AR508">
        <f>Z508 - AVERAGEIFS('Placebo Males'!Z:Z, 'Placebo Males'!B:B, B508, 'Placebo Males'!P:P, P508)</f>
        <v>-5</v>
      </c>
      <c r="AS508">
        <f>AB508 - AVERAGEIFS('Placebo Males'!AB:AB, 'Placebo Males'!B:B, B508, 'Placebo Males'!P:P, P508)</f>
        <v>-3.3333333333333357</v>
      </c>
      <c r="AT508">
        <f>AC508 - AVERAGEIFS('Placebo Males'!AC:AC, 'Placebo Males'!B:B, B508, 'Placebo Males'!P:P, P508)</f>
        <v>0.66666666666666785</v>
      </c>
      <c r="AU508">
        <f>AD508 - AVERAGEIFS('Placebo Males'!AD:AD, 'Placebo Males'!B:B, B508, 'Placebo Males'!P:P, P508)</f>
        <v>97.429666666666662</v>
      </c>
      <c r="AV508">
        <f>AE508 - AVERAGEIFS('Placebo Males'!AE:AE, 'Placebo Males'!B:B, B508, 'Placebo Males'!P:P, P508)</f>
        <v>1.6625566666666661E-2</v>
      </c>
      <c r="AW508">
        <f>AF508 - AVERAGEIFS('Placebo Males'!AF:AF, 'Placebo Males'!B:B, B508, 'Placebo Males'!P:P, P508)</f>
        <v>-5.5825666666666662E-2</v>
      </c>
    </row>
    <row r="509" spans="1:49" x14ac:dyDescent="0.25">
      <c r="A509" t="s">
        <v>3830</v>
      </c>
      <c r="B509">
        <v>1022</v>
      </c>
      <c r="C509" t="s">
        <v>102</v>
      </c>
      <c r="D509">
        <v>35</v>
      </c>
      <c r="E509">
        <v>174.5</v>
      </c>
      <c r="F509">
        <v>69.5</v>
      </c>
      <c r="G509">
        <v>102.5</v>
      </c>
      <c r="H509">
        <v>55.75</v>
      </c>
      <c r="I509" t="s">
        <v>103</v>
      </c>
      <c r="J509" t="s">
        <v>104</v>
      </c>
      <c r="K509" t="s">
        <v>409</v>
      </c>
      <c r="L509" t="s">
        <v>160</v>
      </c>
      <c r="M509" t="s">
        <v>3323</v>
      </c>
      <c r="N509">
        <v>120</v>
      </c>
      <c r="O509" t="s">
        <v>2262</v>
      </c>
      <c r="P509">
        <v>4</v>
      </c>
      <c r="Q509" t="s">
        <v>113</v>
      </c>
      <c r="R509" t="s">
        <v>3327</v>
      </c>
      <c r="S509">
        <v>48.4</v>
      </c>
      <c r="T509" t="s">
        <v>2266</v>
      </c>
      <c r="U509">
        <v>1116</v>
      </c>
      <c r="V509">
        <v>154</v>
      </c>
      <c r="W509">
        <v>403</v>
      </c>
      <c r="X509">
        <v>104</v>
      </c>
      <c r="Y509">
        <v>229</v>
      </c>
      <c r="Z509">
        <v>70</v>
      </c>
      <c r="AA509" t="s">
        <v>108</v>
      </c>
      <c r="AB509">
        <v>48</v>
      </c>
      <c r="AC509">
        <v>25</v>
      </c>
      <c r="AD509">
        <v>883.70699999999999</v>
      </c>
      <c r="AE509">
        <v>8.8888900000000007E-2</v>
      </c>
      <c r="AF509">
        <v>0.40562399999999998</v>
      </c>
      <c r="AH509">
        <v>2.44</v>
      </c>
      <c r="AI509">
        <f t="shared" si="28"/>
        <v>5.3673370265304833E-3</v>
      </c>
      <c r="AJ509">
        <f t="shared" si="29"/>
        <v>5.2431663490610569E-2</v>
      </c>
      <c r="AK509">
        <f t="shared" si="30"/>
        <v>4.2023274517040132E-3</v>
      </c>
      <c r="AL509">
        <f t="shared" si="31"/>
        <v>9.3276098267480734E-6</v>
      </c>
      <c r="AM509">
        <f>U509 - AVERAGEIFS('Placebo Males'!U:U, 'Placebo Males'!B:B, B509, 'Placebo Males'!P:P, P509)</f>
        <v>31</v>
      </c>
      <c r="AN509">
        <f>V509 - AVERAGEIFS('Placebo Males'!V:V, 'Placebo Males'!B:B, B509, 'Placebo Males'!P:P, P509)</f>
        <v>9.6666666666666572</v>
      </c>
      <c r="AO509">
        <f>W509 - AVERAGEIFS('Placebo Males'!W:W, 'Placebo Males'!B:B, B509, 'Placebo Males'!P:P, P509)</f>
        <v>-9.3333333333333144</v>
      </c>
      <c r="AP509">
        <f>X509 - AVERAGEIFS('Placebo Males'!X:X, 'Placebo Males'!B:B, B509, 'Placebo Males'!P:P, P509)</f>
        <v>2.3333333333333286</v>
      </c>
      <c r="AQ509">
        <f>Y509 - AVERAGEIFS('Placebo Males'!Y:Y, 'Placebo Males'!B:B, B509, 'Placebo Males'!P:P, P509)</f>
        <v>-7.6666666666666572</v>
      </c>
      <c r="AR509">
        <f>Z509 - AVERAGEIFS('Placebo Males'!Z:Z, 'Placebo Males'!B:B, B509, 'Placebo Males'!P:P, P509)</f>
        <v>-4</v>
      </c>
      <c r="AS509">
        <f>AB509 - AVERAGEIFS('Placebo Males'!AB:AB, 'Placebo Males'!B:B, B509, 'Placebo Males'!P:P, P509)</f>
        <v>0.6666666666666643</v>
      </c>
      <c r="AT509">
        <f>AC509 - AVERAGEIFS('Placebo Males'!AC:AC, 'Placebo Males'!B:B, B509, 'Placebo Males'!P:P, P509)</f>
        <v>-2.3333333333333321</v>
      </c>
      <c r="AU509">
        <f>AD509 - AVERAGEIFS('Placebo Males'!AD:AD, 'Placebo Males'!B:B, B509, 'Placebo Males'!P:P, P509)</f>
        <v>100.45266666666669</v>
      </c>
      <c r="AV509">
        <f>AE509 - AVERAGEIFS('Placebo Males'!AE:AE, 'Placebo Males'!B:B, B509, 'Placebo Males'!P:P, P509)</f>
        <v>-2.4920533333333328E-2</v>
      </c>
      <c r="AW509">
        <f>AF509 - AVERAGEIFS('Placebo Males'!AF:AF, 'Placebo Males'!B:B, B509, 'Placebo Males'!P:P, P509)</f>
        <v>-5.1353666666666686E-2</v>
      </c>
    </row>
    <row r="510" spans="1:49" x14ac:dyDescent="0.25">
      <c r="A510" t="s">
        <v>3831</v>
      </c>
      <c r="B510">
        <v>1022</v>
      </c>
      <c r="C510" t="s">
        <v>102</v>
      </c>
      <c r="D510">
        <v>35</v>
      </c>
      <c r="E510">
        <v>174.5</v>
      </c>
      <c r="F510">
        <v>69.5</v>
      </c>
      <c r="G510">
        <v>102.5</v>
      </c>
      <c r="H510">
        <v>55.75</v>
      </c>
      <c r="I510" t="s">
        <v>103</v>
      </c>
      <c r="J510" t="s">
        <v>104</v>
      </c>
      <c r="K510" t="s">
        <v>409</v>
      </c>
      <c r="L510" t="s">
        <v>160</v>
      </c>
      <c r="M510" t="s">
        <v>3323</v>
      </c>
      <c r="N510">
        <v>120</v>
      </c>
      <c r="O510" t="s">
        <v>2262</v>
      </c>
      <c r="P510">
        <v>5</v>
      </c>
      <c r="Q510" t="s">
        <v>113</v>
      </c>
      <c r="R510" t="s">
        <v>3327</v>
      </c>
      <c r="S510">
        <v>31.9</v>
      </c>
      <c r="T510" t="s">
        <v>2266</v>
      </c>
      <c r="U510">
        <v>1094</v>
      </c>
      <c r="V510">
        <v>150</v>
      </c>
      <c r="W510">
        <v>395</v>
      </c>
      <c r="X510">
        <v>110</v>
      </c>
      <c r="Y510">
        <v>217</v>
      </c>
      <c r="Z510">
        <v>68</v>
      </c>
      <c r="AA510" t="s">
        <v>108</v>
      </c>
      <c r="AB510">
        <v>42</v>
      </c>
      <c r="AC510">
        <v>29</v>
      </c>
      <c r="AD510">
        <v>926.13</v>
      </c>
      <c r="AE510">
        <v>0.152174</v>
      </c>
      <c r="AF510">
        <v>0.40462900000000002</v>
      </c>
      <c r="AH510">
        <v>2.33</v>
      </c>
      <c r="AI510">
        <f t="shared" si="28"/>
        <v>5.1253669146786992E-3</v>
      </c>
      <c r="AJ510">
        <f t="shared" si="29"/>
        <v>5.0628179265617246E-2</v>
      </c>
      <c r="AK510">
        <f t="shared" si="30"/>
        <v>4.0339743433549513E-3</v>
      </c>
      <c r="AL510">
        <f t="shared" si="31"/>
        <v>8.7725432551533089E-6</v>
      </c>
      <c r="AM510">
        <f>U510 - AVERAGEIFS('Placebo Males'!U:U, 'Placebo Males'!B:B, B510, 'Placebo Males'!P:P, P510)</f>
        <v>39.333333333333258</v>
      </c>
      <c r="AN510">
        <f>V510 - AVERAGEIFS('Placebo Males'!V:V, 'Placebo Males'!B:B, B510, 'Placebo Males'!P:P, P510)</f>
        <v>4</v>
      </c>
      <c r="AO510">
        <f>W510 - AVERAGEIFS('Placebo Males'!W:W, 'Placebo Males'!B:B, B510, 'Placebo Males'!P:P, P510)</f>
        <v>-11</v>
      </c>
      <c r="AP510">
        <f>X510 - AVERAGEIFS('Placebo Males'!X:X, 'Placebo Males'!B:B, B510, 'Placebo Males'!P:P, P510)</f>
        <v>8.6666666666666714</v>
      </c>
      <c r="AQ510">
        <f>Y510 - AVERAGEIFS('Placebo Males'!Y:Y, 'Placebo Males'!B:B, B510, 'Placebo Males'!P:P, P510)</f>
        <v>-12</v>
      </c>
      <c r="AR510">
        <f>Z510 - AVERAGEIFS('Placebo Males'!Z:Z, 'Placebo Males'!B:B, B510, 'Placebo Males'!P:P, P510)</f>
        <v>-7.6666666666666714</v>
      </c>
      <c r="AS510">
        <f>AB510 - AVERAGEIFS('Placebo Males'!AB:AB, 'Placebo Males'!B:B, B510, 'Placebo Males'!P:P, P510)</f>
        <v>-4.3333333333333357</v>
      </c>
      <c r="AT510">
        <f>AC510 - AVERAGEIFS('Placebo Males'!AC:AC, 'Placebo Males'!B:B, B510, 'Placebo Males'!P:P, P510)</f>
        <v>-1.3333333333333321</v>
      </c>
      <c r="AU510">
        <f>AD510 - AVERAGEIFS('Placebo Males'!AD:AD, 'Placebo Males'!B:B, B510, 'Placebo Males'!P:P, P510)</f>
        <v>158.60866666666675</v>
      </c>
      <c r="AV510">
        <f>AE510 - AVERAGEIFS('Placebo Males'!AE:AE, 'Placebo Males'!B:B, B510, 'Placebo Males'!P:P, P510)</f>
        <v>2.7137666666666671E-2</v>
      </c>
      <c r="AW510">
        <f>AF510 - AVERAGEIFS('Placebo Males'!AF:AF, 'Placebo Males'!B:B, B510, 'Placebo Males'!P:P, P510)</f>
        <v>-4.5211666666666706E-2</v>
      </c>
    </row>
    <row r="511" spans="1:49" x14ac:dyDescent="0.25">
      <c r="A511" t="s">
        <v>3832</v>
      </c>
      <c r="B511">
        <v>1022</v>
      </c>
      <c r="C511" t="s">
        <v>102</v>
      </c>
      <c r="D511">
        <v>35</v>
      </c>
      <c r="E511">
        <v>174.5</v>
      </c>
      <c r="F511">
        <v>69.5</v>
      </c>
      <c r="G511">
        <v>102.5</v>
      </c>
      <c r="H511">
        <v>55.75</v>
      </c>
      <c r="I511" t="s">
        <v>103</v>
      </c>
      <c r="J511" t="s">
        <v>104</v>
      </c>
      <c r="K511" t="s">
        <v>409</v>
      </c>
      <c r="L511" t="s">
        <v>160</v>
      </c>
      <c r="M511" t="s">
        <v>3323</v>
      </c>
      <c r="N511">
        <v>120</v>
      </c>
      <c r="O511" t="s">
        <v>2262</v>
      </c>
      <c r="P511">
        <v>5</v>
      </c>
      <c r="Q511" t="s">
        <v>113</v>
      </c>
      <c r="R511" t="s">
        <v>3327</v>
      </c>
      <c r="S511">
        <v>31.9</v>
      </c>
      <c r="T511" t="s">
        <v>2266</v>
      </c>
      <c r="U511">
        <v>1079</v>
      </c>
      <c r="V511">
        <v>156</v>
      </c>
      <c r="W511">
        <v>392</v>
      </c>
      <c r="X511">
        <v>98</v>
      </c>
      <c r="Y511">
        <v>223</v>
      </c>
      <c r="Z511">
        <v>71</v>
      </c>
      <c r="AA511" t="s">
        <v>108</v>
      </c>
      <c r="AB511">
        <v>42</v>
      </c>
      <c r="AC511">
        <v>30</v>
      </c>
      <c r="AD511">
        <v>900.62</v>
      </c>
      <c r="AE511">
        <v>0.125</v>
      </c>
      <c r="AF511">
        <v>0.39359699999999997</v>
      </c>
      <c r="AH511">
        <v>2.33</v>
      </c>
      <c r="AI511">
        <f t="shared" si="28"/>
        <v>5.1253669146786992E-3</v>
      </c>
      <c r="AJ511">
        <f t="shared" si="29"/>
        <v>5.0628179265617246E-2</v>
      </c>
      <c r="AK511">
        <f t="shared" si="30"/>
        <v>4.0339743433549513E-3</v>
      </c>
      <c r="AL511">
        <f t="shared" si="31"/>
        <v>8.7725432551533089E-6</v>
      </c>
      <c r="AM511">
        <f>U511 - AVERAGEIFS('Placebo Males'!U:U, 'Placebo Males'!B:B, B511, 'Placebo Males'!P:P, P511)</f>
        <v>24.333333333333258</v>
      </c>
      <c r="AN511">
        <f>V511 - AVERAGEIFS('Placebo Males'!V:V, 'Placebo Males'!B:B, B511, 'Placebo Males'!P:P, P511)</f>
        <v>10</v>
      </c>
      <c r="AO511">
        <f>W511 - AVERAGEIFS('Placebo Males'!W:W, 'Placebo Males'!B:B, B511, 'Placebo Males'!P:P, P511)</f>
        <v>-14</v>
      </c>
      <c r="AP511">
        <f>X511 - AVERAGEIFS('Placebo Males'!X:X, 'Placebo Males'!B:B, B511, 'Placebo Males'!P:P, P511)</f>
        <v>-3.3333333333333286</v>
      </c>
      <c r="AQ511">
        <f>Y511 - AVERAGEIFS('Placebo Males'!Y:Y, 'Placebo Males'!B:B, B511, 'Placebo Males'!P:P, P511)</f>
        <v>-6</v>
      </c>
      <c r="AR511">
        <f>Z511 - AVERAGEIFS('Placebo Males'!Z:Z, 'Placebo Males'!B:B, B511, 'Placebo Males'!P:P, P511)</f>
        <v>-4.6666666666666714</v>
      </c>
      <c r="AS511">
        <f>AB511 - AVERAGEIFS('Placebo Males'!AB:AB, 'Placebo Males'!B:B, B511, 'Placebo Males'!P:P, P511)</f>
        <v>-4.3333333333333357</v>
      </c>
      <c r="AT511">
        <f>AC511 - AVERAGEIFS('Placebo Males'!AC:AC, 'Placebo Males'!B:B, B511, 'Placebo Males'!P:P, P511)</f>
        <v>-0.33333333333333215</v>
      </c>
      <c r="AU511">
        <f>AD511 - AVERAGEIFS('Placebo Males'!AD:AD, 'Placebo Males'!B:B, B511, 'Placebo Males'!P:P, P511)</f>
        <v>133.09866666666676</v>
      </c>
      <c r="AV511">
        <f>AE511 - AVERAGEIFS('Placebo Males'!AE:AE, 'Placebo Males'!B:B, B511, 'Placebo Males'!P:P, P511)</f>
        <v>-3.6333333333332662E-5</v>
      </c>
      <c r="AW511">
        <f>AF511 - AVERAGEIFS('Placebo Males'!AF:AF, 'Placebo Males'!B:B, B511, 'Placebo Males'!P:P, P511)</f>
        <v>-5.6243666666666747E-2</v>
      </c>
    </row>
    <row r="512" spans="1:49" x14ac:dyDescent="0.25">
      <c r="A512" t="s">
        <v>3833</v>
      </c>
      <c r="B512">
        <v>1022</v>
      </c>
      <c r="C512" t="s">
        <v>102</v>
      </c>
      <c r="D512">
        <v>35</v>
      </c>
      <c r="E512">
        <v>174.5</v>
      </c>
      <c r="F512">
        <v>69.5</v>
      </c>
      <c r="G512">
        <v>102.5</v>
      </c>
      <c r="H512">
        <v>55.75</v>
      </c>
      <c r="I512" t="s">
        <v>103</v>
      </c>
      <c r="J512" t="s">
        <v>104</v>
      </c>
      <c r="K512" t="s">
        <v>409</v>
      </c>
      <c r="L512" t="s">
        <v>160</v>
      </c>
      <c r="M512" t="s">
        <v>3323</v>
      </c>
      <c r="N512">
        <v>120</v>
      </c>
      <c r="O512" t="s">
        <v>2262</v>
      </c>
      <c r="P512">
        <v>5</v>
      </c>
      <c r="Q512" t="s">
        <v>113</v>
      </c>
      <c r="R512" t="s">
        <v>3327</v>
      </c>
      <c r="S512">
        <v>31.9</v>
      </c>
      <c r="T512" t="s">
        <v>2266</v>
      </c>
      <c r="U512">
        <v>1090</v>
      </c>
      <c r="V512">
        <v>150</v>
      </c>
      <c r="W512">
        <v>398</v>
      </c>
      <c r="X512">
        <v>110</v>
      </c>
      <c r="Y512">
        <v>218</v>
      </c>
      <c r="Z512">
        <v>70</v>
      </c>
      <c r="AA512" t="s">
        <v>108</v>
      </c>
      <c r="AB512">
        <v>43</v>
      </c>
      <c r="AC512">
        <v>29</v>
      </c>
      <c r="AD512">
        <v>903.947</v>
      </c>
      <c r="AE512">
        <v>0.13636400000000001</v>
      </c>
      <c r="AF512">
        <v>0.40731200000000001</v>
      </c>
      <c r="AH512">
        <v>2.33</v>
      </c>
      <c r="AI512">
        <f t="shared" si="28"/>
        <v>5.1253669146786992E-3</v>
      </c>
      <c r="AJ512">
        <f t="shared" si="29"/>
        <v>5.0628179265617246E-2</v>
      </c>
      <c r="AK512">
        <f t="shared" si="30"/>
        <v>4.0339743433549513E-3</v>
      </c>
      <c r="AL512">
        <f t="shared" si="31"/>
        <v>8.7725432551533089E-6</v>
      </c>
      <c r="AM512">
        <f>U512 - AVERAGEIFS('Placebo Males'!U:U, 'Placebo Males'!B:B, B512, 'Placebo Males'!P:P, P512)</f>
        <v>35.333333333333258</v>
      </c>
      <c r="AN512">
        <f>V512 - AVERAGEIFS('Placebo Males'!V:V, 'Placebo Males'!B:B, B512, 'Placebo Males'!P:P, P512)</f>
        <v>4</v>
      </c>
      <c r="AO512">
        <f>W512 - AVERAGEIFS('Placebo Males'!W:W, 'Placebo Males'!B:B, B512, 'Placebo Males'!P:P, P512)</f>
        <v>-8</v>
      </c>
      <c r="AP512">
        <f>X512 - AVERAGEIFS('Placebo Males'!X:X, 'Placebo Males'!B:B, B512, 'Placebo Males'!P:P, P512)</f>
        <v>8.6666666666666714</v>
      </c>
      <c r="AQ512">
        <f>Y512 - AVERAGEIFS('Placebo Males'!Y:Y, 'Placebo Males'!B:B, B512, 'Placebo Males'!P:P, P512)</f>
        <v>-11</v>
      </c>
      <c r="AR512">
        <f>Z512 - AVERAGEIFS('Placebo Males'!Z:Z, 'Placebo Males'!B:B, B512, 'Placebo Males'!P:P, P512)</f>
        <v>-5.6666666666666714</v>
      </c>
      <c r="AS512">
        <f>AB512 - AVERAGEIFS('Placebo Males'!AB:AB, 'Placebo Males'!B:B, B512, 'Placebo Males'!P:P, P512)</f>
        <v>-3.3333333333333357</v>
      </c>
      <c r="AT512">
        <f>AC512 - AVERAGEIFS('Placebo Males'!AC:AC, 'Placebo Males'!B:B, B512, 'Placebo Males'!P:P, P512)</f>
        <v>-1.3333333333333321</v>
      </c>
      <c r="AU512">
        <f>AD512 - AVERAGEIFS('Placebo Males'!AD:AD, 'Placebo Males'!B:B, B512, 'Placebo Males'!P:P, P512)</f>
        <v>136.42566666666676</v>
      </c>
      <c r="AV512">
        <f>AE512 - AVERAGEIFS('Placebo Males'!AE:AE, 'Placebo Males'!B:B, B512, 'Placebo Males'!P:P, P512)</f>
        <v>1.132766666666668E-2</v>
      </c>
      <c r="AW512">
        <f>AF512 - AVERAGEIFS('Placebo Males'!AF:AF, 'Placebo Males'!B:B, B512, 'Placebo Males'!P:P, P512)</f>
        <v>-4.2528666666666715E-2</v>
      </c>
    </row>
    <row r="513" spans="1:49" x14ac:dyDescent="0.25">
      <c r="A513" t="s">
        <v>3834</v>
      </c>
      <c r="B513">
        <v>1022</v>
      </c>
      <c r="C513" t="s">
        <v>102</v>
      </c>
      <c r="D513">
        <v>35</v>
      </c>
      <c r="E513">
        <v>174.5</v>
      </c>
      <c r="F513">
        <v>69.5</v>
      </c>
      <c r="G513">
        <v>102.5</v>
      </c>
      <c r="H513">
        <v>55.75</v>
      </c>
      <c r="I513" t="s">
        <v>103</v>
      </c>
      <c r="J513" t="s">
        <v>104</v>
      </c>
      <c r="K513" t="s">
        <v>409</v>
      </c>
      <c r="L513" t="s">
        <v>160</v>
      </c>
      <c r="M513" t="s">
        <v>3323</v>
      </c>
      <c r="N513">
        <v>120</v>
      </c>
      <c r="O513" t="s">
        <v>2262</v>
      </c>
      <c r="P513">
        <v>6</v>
      </c>
      <c r="Q513" t="s">
        <v>113</v>
      </c>
      <c r="R513" t="s">
        <v>3327</v>
      </c>
      <c r="S513">
        <v>21.3</v>
      </c>
      <c r="T513" t="s">
        <v>2266</v>
      </c>
      <c r="U513">
        <v>1074</v>
      </c>
      <c r="V513">
        <v>153</v>
      </c>
      <c r="W513">
        <v>411</v>
      </c>
      <c r="X513">
        <v>103</v>
      </c>
      <c r="Y513">
        <v>230</v>
      </c>
      <c r="Z513">
        <v>78</v>
      </c>
      <c r="AA513" t="s">
        <v>108</v>
      </c>
      <c r="AB513">
        <v>51</v>
      </c>
      <c r="AC513">
        <v>30</v>
      </c>
      <c r="AD513">
        <v>821.73199999999997</v>
      </c>
      <c r="AE513">
        <v>0.14893600000000001</v>
      </c>
      <c r="AF513">
        <v>0.44003399999999998</v>
      </c>
      <c r="AH513">
        <v>2.25</v>
      </c>
      <c r="AI513">
        <f t="shared" si="28"/>
        <v>4.9493886515137656E-3</v>
      </c>
      <c r="AJ513">
        <f t="shared" si="29"/>
        <v>4.9301491992493451E-2</v>
      </c>
      <c r="AK513">
        <f t="shared" si="30"/>
        <v>3.9109516262976207E-3</v>
      </c>
      <c r="AL513">
        <f t="shared" si="31"/>
        <v>8.3742334839875809E-6</v>
      </c>
      <c r="AM513">
        <f>U513 - AVERAGEIFS('Placebo Males'!U:U, 'Placebo Males'!B:B, B513, 'Placebo Males'!P:P, P513)</f>
        <v>19</v>
      </c>
      <c r="AN513">
        <f>V513 - AVERAGEIFS('Placebo Males'!V:V, 'Placebo Males'!B:B, B513, 'Placebo Males'!P:P, P513)</f>
        <v>13</v>
      </c>
      <c r="AO513">
        <f>W513 - AVERAGEIFS('Placebo Males'!W:W, 'Placebo Males'!B:B, B513, 'Placebo Males'!P:P, P513)</f>
        <v>2.3333333333333144</v>
      </c>
      <c r="AP513">
        <f>X513 - AVERAGEIFS('Placebo Males'!X:X, 'Placebo Males'!B:B, B513, 'Placebo Males'!P:P, P513)</f>
        <v>2.6666666666666714</v>
      </c>
      <c r="AQ513">
        <f>Y513 - AVERAGEIFS('Placebo Males'!Y:Y, 'Placebo Males'!B:B, B513, 'Placebo Males'!P:P, P513)</f>
        <v>-3.3333333333333428</v>
      </c>
      <c r="AR513">
        <f>Z513 - AVERAGEIFS('Placebo Males'!Z:Z, 'Placebo Males'!B:B, B513, 'Placebo Males'!P:P, P513)</f>
        <v>3</v>
      </c>
      <c r="AS513">
        <f>AB513 - AVERAGEIFS('Placebo Males'!AB:AB, 'Placebo Males'!B:B, B513, 'Placebo Males'!P:P, P513)</f>
        <v>3.3333333333333357</v>
      </c>
      <c r="AT513">
        <f>AC513 - AVERAGEIFS('Placebo Males'!AC:AC, 'Placebo Males'!B:B, B513, 'Placebo Males'!P:P, P513)</f>
        <v>-0.33333333333333215</v>
      </c>
      <c r="AU513">
        <f>AD513 - AVERAGEIFS('Placebo Males'!AD:AD, 'Placebo Males'!B:B, B513, 'Placebo Males'!P:P, P513)</f>
        <v>57.570333333333224</v>
      </c>
      <c r="AV513">
        <f>AE513 - AVERAGEIFS('Placebo Males'!AE:AE, 'Placebo Males'!B:B, B513, 'Placebo Males'!P:P, P513)</f>
        <v>2.027166666666666E-2</v>
      </c>
      <c r="AW513">
        <f>AF513 - AVERAGEIFS('Placebo Males'!AF:AF, 'Placebo Males'!B:B, B513, 'Placebo Males'!P:P, P513)</f>
        <v>6.8703333333333116E-3</v>
      </c>
    </row>
    <row r="514" spans="1:49" x14ac:dyDescent="0.25">
      <c r="A514" t="s">
        <v>3835</v>
      </c>
      <c r="B514">
        <v>1022</v>
      </c>
      <c r="C514" t="s">
        <v>102</v>
      </c>
      <c r="D514">
        <v>35</v>
      </c>
      <c r="E514">
        <v>174.5</v>
      </c>
      <c r="F514">
        <v>69.5</v>
      </c>
      <c r="G514">
        <v>102.5</v>
      </c>
      <c r="H514">
        <v>55.75</v>
      </c>
      <c r="I514" t="s">
        <v>103</v>
      </c>
      <c r="J514" t="s">
        <v>104</v>
      </c>
      <c r="K514" t="s">
        <v>409</v>
      </c>
      <c r="L514" t="s">
        <v>160</v>
      </c>
      <c r="M514" t="s">
        <v>3323</v>
      </c>
      <c r="N514">
        <v>120</v>
      </c>
      <c r="O514" t="s">
        <v>2262</v>
      </c>
      <c r="P514">
        <v>6</v>
      </c>
      <c r="Q514" t="s">
        <v>113</v>
      </c>
      <c r="R514" t="s">
        <v>3327</v>
      </c>
      <c r="S514">
        <v>21.3</v>
      </c>
      <c r="T514" t="s">
        <v>2266</v>
      </c>
      <c r="U514">
        <v>1096</v>
      </c>
      <c r="V514">
        <v>147</v>
      </c>
      <c r="W514">
        <v>420</v>
      </c>
      <c r="X514">
        <v>108</v>
      </c>
      <c r="Y514">
        <v>232</v>
      </c>
      <c r="Z514">
        <v>80</v>
      </c>
      <c r="AA514" t="s">
        <v>108</v>
      </c>
      <c r="AB514">
        <v>53</v>
      </c>
      <c r="AC514">
        <v>30</v>
      </c>
      <c r="AD514">
        <v>783.37300000000005</v>
      </c>
      <c r="AE514">
        <v>0.17777799999999999</v>
      </c>
      <c r="AF514">
        <v>0.45224399999999998</v>
      </c>
      <c r="AH514">
        <v>2.25</v>
      </c>
      <c r="AI514">
        <f t="shared" si="28"/>
        <v>4.9493886515137656E-3</v>
      </c>
      <c r="AJ514">
        <f t="shared" si="29"/>
        <v>4.9301491992493451E-2</v>
      </c>
      <c r="AK514">
        <f t="shared" si="30"/>
        <v>3.9109516262976207E-3</v>
      </c>
      <c r="AL514">
        <f t="shared" si="31"/>
        <v>8.3742334839875809E-6</v>
      </c>
      <c r="AM514">
        <f>U514 - AVERAGEIFS('Placebo Males'!U:U, 'Placebo Males'!B:B, B514, 'Placebo Males'!P:P, P514)</f>
        <v>41</v>
      </c>
      <c r="AN514">
        <f>V514 - AVERAGEIFS('Placebo Males'!V:V, 'Placebo Males'!B:B, B514, 'Placebo Males'!P:P, P514)</f>
        <v>7</v>
      </c>
      <c r="AO514">
        <f>W514 - AVERAGEIFS('Placebo Males'!W:W, 'Placebo Males'!B:B, B514, 'Placebo Males'!P:P, P514)</f>
        <v>11.333333333333314</v>
      </c>
      <c r="AP514">
        <f>X514 - AVERAGEIFS('Placebo Males'!X:X, 'Placebo Males'!B:B, B514, 'Placebo Males'!P:P, P514)</f>
        <v>7.6666666666666714</v>
      </c>
      <c r="AQ514">
        <f>Y514 - AVERAGEIFS('Placebo Males'!Y:Y, 'Placebo Males'!B:B, B514, 'Placebo Males'!P:P, P514)</f>
        <v>-1.3333333333333428</v>
      </c>
      <c r="AR514">
        <f>Z514 - AVERAGEIFS('Placebo Males'!Z:Z, 'Placebo Males'!B:B, B514, 'Placebo Males'!P:P, P514)</f>
        <v>5</v>
      </c>
      <c r="AS514">
        <f>AB514 - AVERAGEIFS('Placebo Males'!AB:AB, 'Placebo Males'!B:B, B514, 'Placebo Males'!P:P, P514)</f>
        <v>5.3333333333333357</v>
      </c>
      <c r="AT514">
        <f>AC514 - AVERAGEIFS('Placebo Males'!AC:AC, 'Placebo Males'!B:B, B514, 'Placebo Males'!P:P, P514)</f>
        <v>-0.33333333333333215</v>
      </c>
      <c r="AU514">
        <f>AD514 - AVERAGEIFS('Placebo Males'!AD:AD, 'Placebo Males'!B:B, B514, 'Placebo Males'!P:P, P514)</f>
        <v>19.2113333333333</v>
      </c>
      <c r="AV514">
        <f>AE514 - AVERAGEIFS('Placebo Males'!AE:AE, 'Placebo Males'!B:B, B514, 'Placebo Males'!P:P, P514)</f>
        <v>4.9113666666666639E-2</v>
      </c>
      <c r="AW514">
        <f>AF514 - AVERAGEIFS('Placebo Males'!AF:AF, 'Placebo Males'!B:B, B514, 'Placebo Males'!P:P, P514)</f>
        <v>1.908033333333331E-2</v>
      </c>
    </row>
    <row r="515" spans="1:49" x14ac:dyDescent="0.25">
      <c r="A515" t="s">
        <v>3836</v>
      </c>
      <c r="B515">
        <v>1022</v>
      </c>
      <c r="C515" t="s">
        <v>102</v>
      </c>
      <c r="D515">
        <v>35</v>
      </c>
      <c r="E515">
        <v>174.5</v>
      </c>
      <c r="F515">
        <v>69.5</v>
      </c>
      <c r="G515">
        <v>102.5</v>
      </c>
      <c r="H515">
        <v>55.75</v>
      </c>
      <c r="I515" t="s">
        <v>103</v>
      </c>
      <c r="J515" t="s">
        <v>104</v>
      </c>
      <c r="K515" t="s">
        <v>409</v>
      </c>
      <c r="L515" t="s">
        <v>160</v>
      </c>
      <c r="M515" t="s">
        <v>3323</v>
      </c>
      <c r="N515">
        <v>120</v>
      </c>
      <c r="O515" t="s">
        <v>2262</v>
      </c>
      <c r="P515">
        <v>6</v>
      </c>
      <c r="Q515" t="s">
        <v>113</v>
      </c>
      <c r="R515" t="s">
        <v>3327</v>
      </c>
      <c r="S515">
        <v>21.3</v>
      </c>
      <c r="T515" t="s">
        <v>2266</v>
      </c>
      <c r="U515">
        <v>1152</v>
      </c>
      <c r="V515">
        <v>153</v>
      </c>
      <c r="W515">
        <v>413</v>
      </c>
      <c r="X515">
        <v>94</v>
      </c>
      <c r="Y515">
        <v>241</v>
      </c>
      <c r="Z515">
        <v>78</v>
      </c>
      <c r="AA515" t="s">
        <v>108</v>
      </c>
      <c r="AB515">
        <v>53</v>
      </c>
      <c r="AC515">
        <v>32</v>
      </c>
      <c r="AD515">
        <v>797.34799999999996</v>
      </c>
      <c r="AE515">
        <v>0.16326499999999999</v>
      </c>
      <c r="AF515">
        <v>0.46303699999999998</v>
      </c>
      <c r="AH515">
        <v>2.25</v>
      </c>
      <c r="AI515">
        <f t="shared" ref="AI515:AI530" si="32">((AH515*10^-9)/454.6016)*10^9</f>
        <v>4.9493886515137656E-3</v>
      </c>
      <c r="AJ515">
        <f t="shared" ref="AJ515:AJ530" si="33">1 -(1/(1+((AI515/0.2)^0.8)))</f>
        <v>4.9301491992493451E-2</v>
      </c>
      <c r="AK515">
        <f t="shared" ref="AK515:AK530" si="34">1 -(1/(1+((AI515/2.5)^0.89)))</f>
        <v>3.9109516262976207E-3</v>
      </c>
      <c r="AL515">
        <f t="shared" ref="AL515:AL530" si="35">1 -(1/(1+((AI515/32.5)^1.33)))</f>
        <v>8.3742334839875809E-6</v>
      </c>
      <c r="AM515">
        <f>U515 - AVERAGEIFS('Placebo Males'!U:U, 'Placebo Males'!B:B, B515, 'Placebo Males'!P:P, P515)</f>
        <v>97</v>
      </c>
      <c r="AN515">
        <f>V515 - AVERAGEIFS('Placebo Males'!V:V, 'Placebo Males'!B:B, B515, 'Placebo Males'!P:P, P515)</f>
        <v>13</v>
      </c>
      <c r="AO515">
        <f>W515 - AVERAGEIFS('Placebo Males'!W:W, 'Placebo Males'!B:B, B515, 'Placebo Males'!P:P, P515)</f>
        <v>4.3333333333333144</v>
      </c>
      <c r="AP515">
        <f>X515 - AVERAGEIFS('Placebo Males'!X:X, 'Placebo Males'!B:B, B515, 'Placebo Males'!P:P, P515)</f>
        <v>-6.3333333333333286</v>
      </c>
      <c r="AQ515">
        <f>Y515 - AVERAGEIFS('Placebo Males'!Y:Y, 'Placebo Males'!B:B, B515, 'Placebo Males'!P:P, P515)</f>
        <v>7.6666666666666572</v>
      </c>
      <c r="AR515">
        <f>Z515 - AVERAGEIFS('Placebo Males'!Z:Z, 'Placebo Males'!B:B, B515, 'Placebo Males'!P:P, P515)</f>
        <v>3</v>
      </c>
      <c r="AS515">
        <f>AB515 - AVERAGEIFS('Placebo Males'!AB:AB, 'Placebo Males'!B:B, B515, 'Placebo Males'!P:P, P515)</f>
        <v>5.3333333333333357</v>
      </c>
      <c r="AT515">
        <f>AC515 - AVERAGEIFS('Placebo Males'!AC:AC, 'Placebo Males'!B:B, B515, 'Placebo Males'!P:P, P515)</f>
        <v>1.6666666666666679</v>
      </c>
      <c r="AU515">
        <f>AD515 - AVERAGEIFS('Placebo Males'!AD:AD, 'Placebo Males'!B:B, B515, 'Placebo Males'!P:P, P515)</f>
        <v>33.186333333333209</v>
      </c>
      <c r="AV515">
        <f>AE515 - AVERAGEIFS('Placebo Males'!AE:AE, 'Placebo Males'!B:B, B515, 'Placebo Males'!P:P, P515)</f>
        <v>3.4600666666666641E-2</v>
      </c>
      <c r="AW515">
        <f>AF515 - AVERAGEIFS('Placebo Males'!AF:AF, 'Placebo Males'!B:B, B515, 'Placebo Males'!P:P, P515)</f>
        <v>2.9873333333333307E-2</v>
      </c>
    </row>
    <row r="516" spans="1:49" x14ac:dyDescent="0.25">
      <c r="A516" t="s">
        <v>3837</v>
      </c>
      <c r="B516">
        <v>1022</v>
      </c>
      <c r="C516" t="s">
        <v>102</v>
      </c>
      <c r="D516">
        <v>35</v>
      </c>
      <c r="E516">
        <v>174.5</v>
      </c>
      <c r="F516">
        <v>69.5</v>
      </c>
      <c r="G516">
        <v>102.5</v>
      </c>
      <c r="H516">
        <v>55.75</v>
      </c>
      <c r="I516" t="s">
        <v>103</v>
      </c>
      <c r="J516" t="s">
        <v>104</v>
      </c>
      <c r="K516" t="s">
        <v>409</v>
      </c>
      <c r="L516" t="s">
        <v>160</v>
      </c>
      <c r="M516" t="s">
        <v>3323</v>
      </c>
      <c r="N516">
        <v>120</v>
      </c>
      <c r="O516" t="s">
        <v>2262</v>
      </c>
      <c r="P516">
        <v>7</v>
      </c>
      <c r="Q516" t="s">
        <v>113</v>
      </c>
      <c r="R516" t="s">
        <v>3327</v>
      </c>
      <c r="S516">
        <v>15.6</v>
      </c>
      <c r="T516" t="s">
        <v>2266</v>
      </c>
      <c r="U516">
        <v>1123</v>
      </c>
      <c r="V516">
        <v>148</v>
      </c>
      <c r="W516">
        <v>409</v>
      </c>
      <c r="X516">
        <v>105</v>
      </c>
      <c r="Y516">
        <v>232</v>
      </c>
      <c r="Z516">
        <v>72</v>
      </c>
      <c r="AA516" t="s">
        <v>108</v>
      </c>
      <c r="AB516">
        <v>49</v>
      </c>
      <c r="AC516">
        <v>27</v>
      </c>
      <c r="AD516">
        <v>878.51300000000003</v>
      </c>
      <c r="AE516">
        <v>0.111111</v>
      </c>
      <c r="AF516">
        <v>0.43140699999999998</v>
      </c>
      <c r="AH516">
        <v>1.95</v>
      </c>
      <c r="AI516">
        <f t="shared" si="32"/>
        <v>4.2894701646452637E-3</v>
      </c>
      <c r="AJ516">
        <f t="shared" si="33"/>
        <v>4.4204249345366597E-2</v>
      </c>
      <c r="AK516">
        <f t="shared" si="34"/>
        <v>3.4448789618451992E-3</v>
      </c>
      <c r="AL516">
        <f t="shared" si="35"/>
        <v>6.9229146871796488E-6</v>
      </c>
      <c r="AM516">
        <f>U516 - AVERAGEIFS('Placebo Males'!U:U, 'Placebo Males'!B:B, B516, 'Placebo Males'!P:P, P516)</f>
        <v>50.333333333333258</v>
      </c>
      <c r="AN516">
        <f>V516 - AVERAGEIFS('Placebo Males'!V:V, 'Placebo Males'!B:B, B516, 'Placebo Males'!P:P, P516)</f>
        <v>4.3333333333333428</v>
      </c>
      <c r="AO516">
        <f>W516 - AVERAGEIFS('Placebo Males'!W:W, 'Placebo Males'!B:B, B516, 'Placebo Males'!P:P, P516)</f>
        <v>5</v>
      </c>
      <c r="AP516">
        <f>X516 - AVERAGEIFS('Placebo Males'!X:X, 'Placebo Males'!B:B, B516, 'Placebo Males'!P:P, P516)</f>
        <v>5.6666666666666714</v>
      </c>
      <c r="AQ516">
        <f>Y516 - AVERAGEIFS('Placebo Males'!Y:Y, 'Placebo Males'!B:B, B516, 'Placebo Males'!P:P, P516)</f>
        <v>-3.3333333333333428</v>
      </c>
      <c r="AR516">
        <f>Z516 - AVERAGEIFS('Placebo Males'!Z:Z, 'Placebo Males'!B:B, B516, 'Placebo Males'!P:P, P516)</f>
        <v>2.6666666666666714</v>
      </c>
      <c r="AS516">
        <f>AB516 - AVERAGEIFS('Placebo Males'!AB:AB, 'Placebo Males'!B:B, B516, 'Placebo Males'!P:P, P516)</f>
        <v>2.3333333333333357</v>
      </c>
      <c r="AT516">
        <f>AC516 - AVERAGEIFS('Placebo Males'!AC:AC, 'Placebo Males'!B:B, B516, 'Placebo Males'!P:P, P516)</f>
        <v>2.3333333333333321</v>
      </c>
      <c r="AU516">
        <f>AD516 - AVERAGEIFS('Placebo Males'!AD:AD, 'Placebo Males'!B:B, B516, 'Placebo Males'!P:P, P516)</f>
        <v>-6.5446666666665578</v>
      </c>
      <c r="AV516">
        <f>AE516 - AVERAGEIFS('Placebo Males'!AE:AE, 'Placebo Males'!B:B, B516, 'Placebo Males'!P:P, P516)</f>
        <v>6.5833333333331634E-4</v>
      </c>
      <c r="AW516">
        <f>AF516 - AVERAGEIFS('Placebo Males'!AF:AF, 'Placebo Males'!B:B, B516, 'Placebo Males'!P:P, P516)</f>
        <v>-8.3366666666667699E-4</v>
      </c>
    </row>
    <row r="517" spans="1:49" x14ac:dyDescent="0.25">
      <c r="A517" t="s">
        <v>3838</v>
      </c>
      <c r="B517">
        <v>1022</v>
      </c>
      <c r="C517" t="s">
        <v>102</v>
      </c>
      <c r="D517">
        <v>35</v>
      </c>
      <c r="E517">
        <v>174.5</v>
      </c>
      <c r="F517">
        <v>69.5</v>
      </c>
      <c r="G517">
        <v>102.5</v>
      </c>
      <c r="H517">
        <v>55.75</v>
      </c>
      <c r="I517" t="s">
        <v>103</v>
      </c>
      <c r="J517" t="s">
        <v>104</v>
      </c>
      <c r="K517" t="s">
        <v>409</v>
      </c>
      <c r="L517" t="s">
        <v>160</v>
      </c>
      <c r="M517" t="s">
        <v>3323</v>
      </c>
      <c r="N517">
        <v>120</v>
      </c>
      <c r="O517" t="s">
        <v>2262</v>
      </c>
      <c r="P517">
        <v>7</v>
      </c>
      <c r="Q517" t="s">
        <v>113</v>
      </c>
      <c r="R517" t="s">
        <v>3327</v>
      </c>
      <c r="S517">
        <v>15.6</v>
      </c>
      <c r="T517" t="s">
        <v>2266</v>
      </c>
      <c r="U517">
        <v>1092</v>
      </c>
      <c r="V517">
        <v>148</v>
      </c>
      <c r="W517">
        <v>400</v>
      </c>
      <c r="X517">
        <v>107</v>
      </c>
      <c r="Y517">
        <v>222</v>
      </c>
      <c r="Z517">
        <v>71</v>
      </c>
      <c r="AA517" t="s">
        <v>108</v>
      </c>
      <c r="AB517">
        <v>44</v>
      </c>
      <c r="AC517">
        <v>32</v>
      </c>
      <c r="AD517">
        <v>887.47699999999998</v>
      </c>
      <c r="AE517">
        <v>0.155556</v>
      </c>
      <c r="AF517">
        <v>0.403144</v>
      </c>
      <c r="AH517">
        <v>1.95</v>
      </c>
      <c r="AI517">
        <f t="shared" si="32"/>
        <v>4.2894701646452637E-3</v>
      </c>
      <c r="AJ517">
        <f t="shared" si="33"/>
        <v>4.4204249345366597E-2</v>
      </c>
      <c r="AK517">
        <f t="shared" si="34"/>
        <v>3.4448789618451992E-3</v>
      </c>
      <c r="AL517">
        <f t="shared" si="35"/>
        <v>6.9229146871796488E-6</v>
      </c>
      <c r="AM517">
        <f>U517 - AVERAGEIFS('Placebo Males'!U:U, 'Placebo Males'!B:B, B517, 'Placebo Males'!P:P, P517)</f>
        <v>19.333333333333258</v>
      </c>
      <c r="AN517">
        <f>V517 - AVERAGEIFS('Placebo Males'!V:V, 'Placebo Males'!B:B, B517, 'Placebo Males'!P:P, P517)</f>
        <v>4.3333333333333428</v>
      </c>
      <c r="AO517">
        <f>W517 - AVERAGEIFS('Placebo Males'!W:W, 'Placebo Males'!B:B, B517, 'Placebo Males'!P:P, P517)</f>
        <v>-4</v>
      </c>
      <c r="AP517">
        <f>X517 - AVERAGEIFS('Placebo Males'!X:X, 'Placebo Males'!B:B, B517, 'Placebo Males'!P:P, P517)</f>
        <v>7.6666666666666714</v>
      </c>
      <c r="AQ517">
        <f>Y517 - AVERAGEIFS('Placebo Males'!Y:Y, 'Placebo Males'!B:B, B517, 'Placebo Males'!P:P, P517)</f>
        <v>-13.333333333333343</v>
      </c>
      <c r="AR517">
        <f>Z517 - AVERAGEIFS('Placebo Males'!Z:Z, 'Placebo Males'!B:B, B517, 'Placebo Males'!P:P, P517)</f>
        <v>1.6666666666666714</v>
      </c>
      <c r="AS517">
        <f>AB517 - AVERAGEIFS('Placebo Males'!AB:AB, 'Placebo Males'!B:B, B517, 'Placebo Males'!P:P, P517)</f>
        <v>-2.6666666666666643</v>
      </c>
      <c r="AT517">
        <f>AC517 - AVERAGEIFS('Placebo Males'!AC:AC, 'Placebo Males'!B:B, B517, 'Placebo Males'!P:P, P517)</f>
        <v>7.3333333333333321</v>
      </c>
      <c r="AU517">
        <f>AD517 - AVERAGEIFS('Placebo Males'!AD:AD, 'Placebo Males'!B:B, B517, 'Placebo Males'!P:P, P517)</f>
        <v>2.419333333333384</v>
      </c>
      <c r="AV517">
        <f>AE517 - AVERAGEIFS('Placebo Males'!AE:AE, 'Placebo Males'!B:B, B517, 'Placebo Males'!P:P, P517)</f>
        <v>4.5103333333333315E-2</v>
      </c>
      <c r="AW517">
        <f>AF517 - AVERAGEIFS('Placebo Males'!AF:AF, 'Placebo Males'!B:B, B517, 'Placebo Males'!P:P, P517)</f>
        <v>-2.909666666666666E-2</v>
      </c>
    </row>
    <row r="518" spans="1:49" x14ac:dyDescent="0.25">
      <c r="A518" t="s">
        <v>3839</v>
      </c>
      <c r="B518">
        <v>1022</v>
      </c>
      <c r="C518" t="s">
        <v>102</v>
      </c>
      <c r="D518">
        <v>35</v>
      </c>
      <c r="E518">
        <v>174.5</v>
      </c>
      <c r="F518">
        <v>69.5</v>
      </c>
      <c r="G518">
        <v>102.5</v>
      </c>
      <c r="H518">
        <v>55.75</v>
      </c>
      <c r="I518" t="s">
        <v>103</v>
      </c>
      <c r="J518" t="s">
        <v>104</v>
      </c>
      <c r="K518" t="s">
        <v>409</v>
      </c>
      <c r="L518" t="s">
        <v>160</v>
      </c>
      <c r="M518" t="s">
        <v>3323</v>
      </c>
      <c r="N518">
        <v>120</v>
      </c>
      <c r="O518" t="s">
        <v>2262</v>
      </c>
      <c r="P518">
        <v>7</v>
      </c>
      <c r="Q518" t="s">
        <v>113</v>
      </c>
      <c r="R518" t="s">
        <v>3327</v>
      </c>
      <c r="S518">
        <v>15.6</v>
      </c>
      <c r="T518" t="s">
        <v>2266</v>
      </c>
      <c r="U518">
        <v>1116</v>
      </c>
      <c r="V518">
        <v>144</v>
      </c>
      <c r="W518">
        <v>407</v>
      </c>
      <c r="X518">
        <v>107</v>
      </c>
      <c r="Y518">
        <v>229</v>
      </c>
      <c r="Z518">
        <v>71</v>
      </c>
      <c r="AA518" t="s">
        <v>108</v>
      </c>
      <c r="AB518">
        <v>49</v>
      </c>
      <c r="AC518">
        <v>27</v>
      </c>
      <c r="AD518">
        <v>885.44899999999996</v>
      </c>
      <c r="AE518">
        <v>0.13333300000000001</v>
      </c>
      <c r="AF518">
        <v>0.41319699999999998</v>
      </c>
      <c r="AH518">
        <v>1.95</v>
      </c>
      <c r="AI518">
        <f t="shared" si="32"/>
        <v>4.2894701646452637E-3</v>
      </c>
      <c r="AJ518">
        <f t="shared" si="33"/>
        <v>4.4204249345366597E-2</v>
      </c>
      <c r="AK518">
        <f t="shared" si="34"/>
        <v>3.4448789618451992E-3</v>
      </c>
      <c r="AL518">
        <f t="shared" si="35"/>
        <v>6.9229146871796488E-6</v>
      </c>
      <c r="AM518">
        <f>U518 - AVERAGEIFS('Placebo Males'!U:U, 'Placebo Males'!B:B, B518, 'Placebo Males'!P:P, P518)</f>
        <v>43.333333333333258</v>
      </c>
      <c r="AN518">
        <f>V518 - AVERAGEIFS('Placebo Males'!V:V, 'Placebo Males'!B:B, B518, 'Placebo Males'!P:P, P518)</f>
        <v>0.33333333333334281</v>
      </c>
      <c r="AO518">
        <f>W518 - AVERAGEIFS('Placebo Males'!W:W, 'Placebo Males'!B:B, B518, 'Placebo Males'!P:P, P518)</f>
        <v>3</v>
      </c>
      <c r="AP518">
        <f>X518 - AVERAGEIFS('Placebo Males'!X:X, 'Placebo Males'!B:B, B518, 'Placebo Males'!P:P, P518)</f>
        <v>7.6666666666666714</v>
      </c>
      <c r="AQ518">
        <f>Y518 - AVERAGEIFS('Placebo Males'!Y:Y, 'Placebo Males'!B:B, B518, 'Placebo Males'!P:P, P518)</f>
        <v>-6.3333333333333428</v>
      </c>
      <c r="AR518">
        <f>Z518 - AVERAGEIFS('Placebo Males'!Z:Z, 'Placebo Males'!B:B, B518, 'Placebo Males'!P:P, P518)</f>
        <v>1.6666666666666714</v>
      </c>
      <c r="AS518">
        <f>AB518 - AVERAGEIFS('Placebo Males'!AB:AB, 'Placebo Males'!B:B, B518, 'Placebo Males'!P:P, P518)</f>
        <v>2.3333333333333357</v>
      </c>
      <c r="AT518">
        <f>AC518 - AVERAGEIFS('Placebo Males'!AC:AC, 'Placebo Males'!B:B, B518, 'Placebo Males'!P:P, P518)</f>
        <v>2.3333333333333321</v>
      </c>
      <c r="AU518">
        <f>AD518 - AVERAGEIFS('Placebo Males'!AD:AD, 'Placebo Males'!B:B, B518, 'Placebo Males'!P:P, P518)</f>
        <v>0.39133333333336395</v>
      </c>
      <c r="AV518">
        <f>AE518 - AVERAGEIFS('Placebo Males'!AE:AE, 'Placebo Males'!B:B, B518, 'Placebo Males'!P:P, P518)</f>
        <v>2.2880333333333322E-2</v>
      </c>
      <c r="AW518">
        <f>AF518 - AVERAGEIFS('Placebo Males'!AF:AF, 'Placebo Males'!B:B, B518, 'Placebo Males'!P:P, P518)</f>
        <v>-1.9043666666666681E-2</v>
      </c>
    </row>
    <row r="519" spans="1:49" x14ac:dyDescent="0.25">
      <c r="A519" t="s">
        <v>3840</v>
      </c>
      <c r="B519">
        <v>1022</v>
      </c>
      <c r="C519" t="s">
        <v>102</v>
      </c>
      <c r="D519">
        <v>35</v>
      </c>
      <c r="E519">
        <v>174.5</v>
      </c>
      <c r="F519">
        <v>69.5</v>
      </c>
      <c r="G519">
        <v>102.5</v>
      </c>
      <c r="H519">
        <v>55.75</v>
      </c>
      <c r="I519" t="s">
        <v>103</v>
      </c>
      <c r="J519" t="s">
        <v>104</v>
      </c>
      <c r="K519" t="s">
        <v>409</v>
      </c>
      <c r="L519" t="s">
        <v>160</v>
      </c>
      <c r="M519" t="s">
        <v>3323</v>
      </c>
      <c r="N519">
        <v>120</v>
      </c>
      <c r="O519" t="s">
        <v>2262</v>
      </c>
      <c r="P519">
        <v>8</v>
      </c>
      <c r="Q519" t="s">
        <v>113</v>
      </c>
      <c r="R519" t="s">
        <v>3327</v>
      </c>
      <c r="S519">
        <v>12.7</v>
      </c>
      <c r="T519" t="s">
        <v>2266</v>
      </c>
      <c r="U519">
        <v>1079</v>
      </c>
      <c r="V519">
        <v>147</v>
      </c>
      <c r="W519">
        <v>404</v>
      </c>
      <c r="X519">
        <v>94</v>
      </c>
      <c r="Y519">
        <v>236</v>
      </c>
      <c r="Z519">
        <v>74</v>
      </c>
      <c r="AA519" t="s">
        <v>108</v>
      </c>
      <c r="AB519">
        <v>52</v>
      </c>
      <c r="AC519">
        <v>29</v>
      </c>
      <c r="AD519">
        <v>839.14499999999998</v>
      </c>
      <c r="AE519">
        <v>0.111111</v>
      </c>
      <c r="AF519">
        <v>0.41799700000000001</v>
      </c>
      <c r="AH519">
        <v>1.85</v>
      </c>
      <c r="AI519">
        <f t="shared" si="32"/>
        <v>4.0694973356890964E-3</v>
      </c>
      <c r="AJ519">
        <f t="shared" si="33"/>
        <v>4.2458647592725551E-2</v>
      </c>
      <c r="AK519">
        <f t="shared" si="34"/>
        <v>3.287717447222116E-3</v>
      </c>
      <c r="AL519">
        <f t="shared" si="35"/>
        <v>6.4547815459281566E-6</v>
      </c>
      <c r="AM519">
        <f>U519 - AVERAGEIFS('Placebo Males'!U:U, 'Placebo Males'!B:B, B519, 'Placebo Males'!P:P, P519)</f>
        <v>-16</v>
      </c>
      <c r="AN519">
        <f>V519 - AVERAGEIFS('Placebo Males'!V:V, 'Placebo Males'!B:B, B519, 'Placebo Males'!P:P, P519)</f>
        <v>2</v>
      </c>
      <c r="AO519">
        <f>W519 - AVERAGEIFS('Placebo Males'!W:W, 'Placebo Males'!B:B, B519, 'Placebo Males'!P:P, P519)</f>
        <v>0.33333333333331439</v>
      </c>
      <c r="AP519">
        <f>X519 - AVERAGEIFS('Placebo Males'!X:X, 'Placebo Males'!B:B, B519, 'Placebo Males'!P:P, P519)</f>
        <v>-3</v>
      </c>
      <c r="AQ519">
        <f>Y519 - AVERAGEIFS('Placebo Males'!Y:Y, 'Placebo Males'!B:B, B519, 'Placebo Males'!P:P, P519)</f>
        <v>0</v>
      </c>
      <c r="AR519">
        <f>Z519 - AVERAGEIFS('Placebo Males'!Z:Z, 'Placebo Males'!B:B, B519, 'Placebo Males'!P:P, P519)</f>
        <v>3.3333333333333286</v>
      </c>
      <c r="AS519">
        <f>AB519 - AVERAGEIFS('Placebo Males'!AB:AB, 'Placebo Males'!B:B, B519, 'Placebo Males'!P:P, P519)</f>
        <v>4.6666666666666643</v>
      </c>
      <c r="AT519">
        <f>AC519 - AVERAGEIFS('Placebo Males'!AC:AC, 'Placebo Males'!B:B, B519, 'Placebo Males'!P:P, P519)</f>
        <v>2.3333333333333321</v>
      </c>
      <c r="AU519">
        <f>AD519 - AVERAGEIFS('Placebo Males'!AD:AD, 'Placebo Males'!B:B, B519, 'Placebo Males'!P:P, P519)</f>
        <v>-40.411666666666747</v>
      </c>
      <c r="AV519">
        <f>AE519 - AVERAGEIFS('Placebo Males'!AE:AE, 'Placebo Males'!B:B, B519, 'Placebo Males'!P:P, P519)</f>
        <v>-2.2644999999999985E-2</v>
      </c>
      <c r="AW519">
        <f>AF519 - AVERAGEIFS('Placebo Males'!AF:AF, 'Placebo Males'!B:B, B519, 'Placebo Males'!P:P, P519)</f>
        <v>-1.7488333333333272E-2</v>
      </c>
    </row>
    <row r="520" spans="1:49" x14ac:dyDescent="0.25">
      <c r="A520" t="s">
        <v>3841</v>
      </c>
      <c r="B520">
        <v>1022</v>
      </c>
      <c r="C520" t="s">
        <v>102</v>
      </c>
      <c r="D520">
        <v>35</v>
      </c>
      <c r="E520">
        <v>174.5</v>
      </c>
      <c r="F520">
        <v>69.5</v>
      </c>
      <c r="G520">
        <v>102.5</v>
      </c>
      <c r="H520">
        <v>55.75</v>
      </c>
      <c r="I520" t="s">
        <v>103</v>
      </c>
      <c r="J520" t="s">
        <v>104</v>
      </c>
      <c r="K520" t="s">
        <v>409</v>
      </c>
      <c r="L520" t="s">
        <v>160</v>
      </c>
      <c r="M520" t="s">
        <v>3323</v>
      </c>
      <c r="N520">
        <v>120</v>
      </c>
      <c r="O520" t="s">
        <v>2262</v>
      </c>
      <c r="P520">
        <v>8</v>
      </c>
      <c r="Q520" t="s">
        <v>113</v>
      </c>
      <c r="R520" t="s">
        <v>3327</v>
      </c>
      <c r="S520">
        <v>12.7</v>
      </c>
      <c r="T520" t="s">
        <v>2266</v>
      </c>
      <c r="U520">
        <v>1063</v>
      </c>
      <c r="V520">
        <v>140</v>
      </c>
      <c r="W520">
        <v>411</v>
      </c>
      <c r="X520">
        <v>104</v>
      </c>
      <c r="Y520">
        <v>234</v>
      </c>
      <c r="Z520">
        <v>73</v>
      </c>
      <c r="AA520" t="s">
        <v>108</v>
      </c>
      <c r="AB520">
        <v>49</v>
      </c>
      <c r="AC520">
        <v>27</v>
      </c>
      <c r="AD520">
        <v>877.68299999999999</v>
      </c>
      <c r="AE520">
        <v>0.13636400000000001</v>
      </c>
      <c r="AF520">
        <v>0.41213</v>
      </c>
      <c r="AH520">
        <v>1.85</v>
      </c>
      <c r="AI520">
        <f t="shared" si="32"/>
        <v>4.0694973356890964E-3</v>
      </c>
      <c r="AJ520">
        <f t="shared" si="33"/>
        <v>4.2458647592725551E-2</v>
      </c>
      <c r="AK520">
        <f t="shared" si="34"/>
        <v>3.287717447222116E-3</v>
      </c>
      <c r="AL520">
        <f t="shared" si="35"/>
        <v>6.4547815459281566E-6</v>
      </c>
      <c r="AM520">
        <f>U520 - AVERAGEIFS('Placebo Males'!U:U, 'Placebo Males'!B:B, B520, 'Placebo Males'!P:P, P520)</f>
        <v>-32</v>
      </c>
      <c r="AN520">
        <f>V520 - AVERAGEIFS('Placebo Males'!V:V, 'Placebo Males'!B:B, B520, 'Placebo Males'!P:P, P520)</f>
        <v>-5</v>
      </c>
      <c r="AO520">
        <f>W520 - AVERAGEIFS('Placebo Males'!W:W, 'Placebo Males'!B:B, B520, 'Placebo Males'!P:P, P520)</f>
        <v>7.3333333333333144</v>
      </c>
      <c r="AP520">
        <f>X520 - AVERAGEIFS('Placebo Males'!X:X, 'Placebo Males'!B:B, B520, 'Placebo Males'!P:P, P520)</f>
        <v>7</v>
      </c>
      <c r="AQ520">
        <f>Y520 - AVERAGEIFS('Placebo Males'!Y:Y, 'Placebo Males'!B:B, B520, 'Placebo Males'!P:P, P520)</f>
        <v>-2</v>
      </c>
      <c r="AR520">
        <f>Z520 - AVERAGEIFS('Placebo Males'!Z:Z, 'Placebo Males'!B:B, B520, 'Placebo Males'!P:P, P520)</f>
        <v>2.3333333333333286</v>
      </c>
      <c r="AS520">
        <f>AB520 - AVERAGEIFS('Placebo Males'!AB:AB, 'Placebo Males'!B:B, B520, 'Placebo Males'!P:P, P520)</f>
        <v>1.6666666666666643</v>
      </c>
      <c r="AT520">
        <f>AC520 - AVERAGEIFS('Placebo Males'!AC:AC, 'Placebo Males'!B:B, B520, 'Placebo Males'!P:P, P520)</f>
        <v>0.33333333333333215</v>
      </c>
      <c r="AU520">
        <f>AD520 - AVERAGEIFS('Placebo Males'!AD:AD, 'Placebo Males'!B:B, B520, 'Placebo Males'!P:P, P520)</f>
        <v>-1.8736666666667361</v>
      </c>
      <c r="AV520">
        <f>AE520 - AVERAGEIFS('Placebo Males'!AE:AE, 'Placebo Males'!B:B, B520, 'Placebo Males'!P:P, P520)</f>
        <v>2.608000000000027E-3</v>
      </c>
      <c r="AW520">
        <f>AF520 - AVERAGEIFS('Placebo Males'!AF:AF, 'Placebo Males'!B:B, B520, 'Placebo Males'!P:P, P520)</f>
        <v>-2.3355333333333284E-2</v>
      </c>
    </row>
    <row r="521" spans="1:49" x14ac:dyDescent="0.25">
      <c r="A521" t="s">
        <v>3842</v>
      </c>
      <c r="B521">
        <v>1022</v>
      </c>
      <c r="C521" t="s">
        <v>102</v>
      </c>
      <c r="D521">
        <v>35</v>
      </c>
      <c r="E521">
        <v>174.5</v>
      </c>
      <c r="F521">
        <v>69.5</v>
      </c>
      <c r="G521">
        <v>102.5</v>
      </c>
      <c r="H521">
        <v>55.75</v>
      </c>
      <c r="I521" t="s">
        <v>103</v>
      </c>
      <c r="J521" t="s">
        <v>104</v>
      </c>
      <c r="K521" t="s">
        <v>409</v>
      </c>
      <c r="L521" t="s">
        <v>160</v>
      </c>
      <c r="M521" t="s">
        <v>3323</v>
      </c>
      <c r="N521">
        <v>120</v>
      </c>
      <c r="O521" t="s">
        <v>2262</v>
      </c>
      <c r="P521">
        <v>8</v>
      </c>
      <c r="Q521" t="s">
        <v>113</v>
      </c>
      <c r="R521" t="s">
        <v>3327</v>
      </c>
      <c r="S521">
        <v>12.7</v>
      </c>
      <c r="T521" t="s">
        <v>2266</v>
      </c>
      <c r="U521">
        <v>997</v>
      </c>
      <c r="V521">
        <v>141</v>
      </c>
      <c r="W521">
        <v>406</v>
      </c>
      <c r="X521">
        <v>107</v>
      </c>
      <c r="Y521">
        <v>226</v>
      </c>
      <c r="Z521">
        <v>73</v>
      </c>
      <c r="AA521" t="s">
        <v>108</v>
      </c>
      <c r="AB521">
        <v>45</v>
      </c>
      <c r="AC521">
        <v>33</v>
      </c>
      <c r="AD521">
        <v>812.20799999999997</v>
      </c>
      <c r="AE521">
        <v>0.12766</v>
      </c>
      <c r="AF521">
        <v>0.42383100000000001</v>
      </c>
      <c r="AH521">
        <v>1.85</v>
      </c>
      <c r="AI521">
        <f t="shared" si="32"/>
        <v>4.0694973356890964E-3</v>
      </c>
      <c r="AJ521">
        <f t="shared" si="33"/>
        <v>4.2458647592725551E-2</v>
      </c>
      <c r="AK521">
        <f t="shared" si="34"/>
        <v>3.287717447222116E-3</v>
      </c>
      <c r="AL521">
        <f t="shared" si="35"/>
        <v>6.4547815459281566E-6</v>
      </c>
      <c r="AM521">
        <f>U521 - AVERAGEIFS('Placebo Males'!U:U, 'Placebo Males'!B:B, B521, 'Placebo Males'!P:P, P521)</f>
        <v>-98</v>
      </c>
      <c r="AN521">
        <f>V521 - AVERAGEIFS('Placebo Males'!V:V, 'Placebo Males'!B:B, B521, 'Placebo Males'!P:P, P521)</f>
        <v>-4</v>
      </c>
      <c r="AO521">
        <f>W521 - AVERAGEIFS('Placebo Males'!W:W, 'Placebo Males'!B:B, B521, 'Placebo Males'!P:P, P521)</f>
        <v>2.3333333333333144</v>
      </c>
      <c r="AP521">
        <f>X521 - AVERAGEIFS('Placebo Males'!X:X, 'Placebo Males'!B:B, B521, 'Placebo Males'!P:P, P521)</f>
        <v>10</v>
      </c>
      <c r="AQ521">
        <f>Y521 - AVERAGEIFS('Placebo Males'!Y:Y, 'Placebo Males'!B:B, B521, 'Placebo Males'!P:P, P521)</f>
        <v>-10</v>
      </c>
      <c r="AR521">
        <f>Z521 - AVERAGEIFS('Placebo Males'!Z:Z, 'Placebo Males'!B:B, B521, 'Placebo Males'!P:P, P521)</f>
        <v>2.3333333333333286</v>
      </c>
      <c r="AS521">
        <f>AB521 - AVERAGEIFS('Placebo Males'!AB:AB, 'Placebo Males'!B:B, B521, 'Placebo Males'!P:P, P521)</f>
        <v>-2.3333333333333357</v>
      </c>
      <c r="AT521">
        <f>AC521 - AVERAGEIFS('Placebo Males'!AC:AC, 'Placebo Males'!B:B, B521, 'Placebo Males'!P:P, P521)</f>
        <v>6.3333333333333321</v>
      </c>
      <c r="AU521">
        <f>AD521 - AVERAGEIFS('Placebo Males'!AD:AD, 'Placebo Males'!B:B, B521, 'Placebo Males'!P:P, P521)</f>
        <v>-67.348666666666759</v>
      </c>
      <c r="AV521">
        <f>AE521 - AVERAGEIFS('Placebo Males'!AE:AE, 'Placebo Males'!B:B, B521, 'Placebo Males'!P:P, P521)</f>
        <v>-6.0959999999999903E-3</v>
      </c>
      <c r="AW521">
        <f>AF521 - AVERAGEIFS('Placebo Males'!AF:AF, 'Placebo Males'!B:B, B521, 'Placebo Males'!P:P, P521)</f>
        <v>-1.1654333333333267E-2</v>
      </c>
    </row>
    <row r="522" spans="1:49" x14ac:dyDescent="0.25">
      <c r="A522" t="s">
        <v>3843</v>
      </c>
      <c r="B522">
        <v>1022</v>
      </c>
      <c r="C522" t="s">
        <v>102</v>
      </c>
      <c r="D522">
        <v>35</v>
      </c>
      <c r="E522">
        <v>174.5</v>
      </c>
      <c r="F522">
        <v>69.5</v>
      </c>
      <c r="G522">
        <v>102.5</v>
      </c>
      <c r="H522">
        <v>55.75</v>
      </c>
      <c r="I522" t="s">
        <v>103</v>
      </c>
      <c r="J522" t="s">
        <v>104</v>
      </c>
      <c r="K522" t="s">
        <v>409</v>
      </c>
      <c r="L522" t="s">
        <v>160</v>
      </c>
      <c r="M522" t="s">
        <v>3323</v>
      </c>
      <c r="N522">
        <v>120</v>
      </c>
      <c r="O522" t="s">
        <v>2262</v>
      </c>
      <c r="P522">
        <v>12</v>
      </c>
      <c r="Q522" t="s">
        <v>113</v>
      </c>
      <c r="R522" t="s">
        <v>3327</v>
      </c>
      <c r="S522">
        <v>6.51</v>
      </c>
      <c r="T522" t="s">
        <v>2266</v>
      </c>
      <c r="U522">
        <v>1072</v>
      </c>
      <c r="V522">
        <v>147</v>
      </c>
      <c r="W522">
        <v>406</v>
      </c>
      <c r="X522">
        <v>113</v>
      </c>
      <c r="Y522">
        <v>224</v>
      </c>
      <c r="Z522">
        <v>69</v>
      </c>
      <c r="AA522" t="s">
        <v>108</v>
      </c>
      <c r="AB522">
        <v>44</v>
      </c>
      <c r="AC522">
        <v>29</v>
      </c>
      <c r="AD522">
        <v>833.30600000000004</v>
      </c>
      <c r="AE522">
        <v>0.10638300000000001</v>
      </c>
      <c r="AF522">
        <v>0.40063799999999999</v>
      </c>
      <c r="AH522">
        <v>1.85</v>
      </c>
      <c r="AI522">
        <f t="shared" si="32"/>
        <v>4.0694973356890964E-3</v>
      </c>
      <c r="AJ522">
        <f t="shared" si="33"/>
        <v>4.2458647592725551E-2</v>
      </c>
      <c r="AK522">
        <f t="shared" si="34"/>
        <v>3.287717447222116E-3</v>
      </c>
      <c r="AL522">
        <f t="shared" si="35"/>
        <v>6.4547815459281566E-6</v>
      </c>
      <c r="AM522">
        <f>U522 - AVERAGEIFS('Placebo Males'!U:U, 'Placebo Males'!B:B, B522, 'Placebo Males'!P:P, P522)</f>
        <v>-3.6666666666667425</v>
      </c>
      <c r="AN522">
        <f>V522 - AVERAGEIFS('Placebo Males'!V:V, 'Placebo Males'!B:B, B522, 'Placebo Males'!P:P, P522)</f>
        <v>-1.6666666666666572</v>
      </c>
      <c r="AO522">
        <f>W522 - AVERAGEIFS('Placebo Males'!W:W, 'Placebo Males'!B:B, B522, 'Placebo Males'!P:P, P522)</f>
        <v>-3</v>
      </c>
      <c r="AP522">
        <f>X522 - AVERAGEIFS('Placebo Males'!X:X, 'Placebo Males'!B:B, B522, 'Placebo Males'!P:P, P522)</f>
        <v>14</v>
      </c>
      <c r="AQ522">
        <f>Y522 - AVERAGEIFS('Placebo Males'!Y:Y, 'Placebo Males'!B:B, B522, 'Placebo Males'!P:P, P522)</f>
        <v>-16.333333333333343</v>
      </c>
      <c r="AR522">
        <f>Z522 - AVERAGEIFS('Placebo Males'!Z:Z, 'Placebo Males'!B:B, B522, 'Placebo Males'!P:P, P522)</f>
        <v>-0.6666666666666714</v>
      </c>
      <c r="AS522">
        <f>AB522 - AVERAGEIFS('Placebo Males'!AB:AB, 'Placebo Males'!B:B, B522, 'Placebo Males'!P:P, P522)</f>
        <v>-0.6666666666666643</v>
      </c>
      <c r="AT522">
        <f>AC522 - AVERAGEIFS('Placebo Males'!AC:AC, 'Placebo Males'!B:B, B522, 'Placebo Males'!P:P, P522)</f>
        <v>2.3333333333333321</v>
      </c>
      <c r="AU522">
        <f>AD522 - AVERAGEIFS('Placebo Males'!AD:AD, 'Placebo Males'!B:B, B522, 'Placebo Males'!P:P, P522)</f>
        <v>6.9903333333332967</v>
      </c>
      <c r="AV522">
        <f>AE522 - AVERAGEIFS('Placebo Males'!AE:AE, 'Placebo Males'!B:B, B522, 'Placebo Males'!P:P, P522)</f>
        <v>-4.7283333333333344E-3</v>
      </c>
      <c r="AW522">
        <f>AF522 - AVERAGEIFS('Placebo Males'!AF:AF, 'Placebo Males'!B:B, B522, 'Placebo Males'!P:P, P522)</f>
        <v>-2.4368000000000001E-2</v>
      </c>
    </row>
    <row r="523" spans="1:49" x14ac:dyDescent="0.25">
      <c r="A523" t="s">
        <v>3844</v>
      </c>
      <c r="B523">
        <v>1022</v>
      </c>
      <c r="C523" t="s">
        <v>102</v>
      </c>
      <c r="D523">
        <v>35</v>
      </c>
      <c r="E523">
        <v>174.5</v>
      </c>
      <c r="F523">
        <v>69.5</v>
      </c>
      <c r="G523">
        <v>102.5</v>
      </c>
      <c r="H523">
        <v>55.75</v>
      </c>
      <c r="I523" t="s">
        <v>103</v>
      </c>
      <c r="J523" t="s">
        <v>104</v>
      </c>
      <c r="K523" t="s">
        <v>409</v>
      </c>
      <c r="L523" t="s">
        <v>160</v>
      </c>
      <c r="M523" t="s">
        <v>3323</v>
      </c>
      <c r="N523">
        <v>120</v>
      </c>
      <c r="O523" t="s">
        <v>2262</v>
      </c>
      <c r="P523">
        <v>12</v>
      </c>
      <c r="Q523" t="s">
        <v>113</v>
      </c>
      <c r="R523" t="s">
        <v>3327</v>
      </c>
      <c r="S523">
        <v>6.51</v>
      </c>
      <c r="T523" t="s">
        <v>2266</v>
      </c>
      <c r="U523">
        <v>1100</v>
      </c>
      <c r="V523">
        <v>150</v>
      </c>
      <c r="W523">
        <v>406</v>
      </c>
      <c r="X523">
        <v>105</v>
      </c>
      <c r="Y523">
        <v>232</v>
      </c>
      <c r="Z523">
        <v>69</v>
      </c>
      <c r="AA523" t="s">
        <v>108</v>
      </c>
      <c r="AB523">
        <v>44</v>
      </c>
      <c r="AC523">
        <v>27</v>
      </c>
      <c r="AD523">
        <v>860.04899999999998</v>
      </c>
      <c r="AE523">
        <v>0.10638300000000001</v>
      </c>
      <c r="AF523">
        <v>0.416074</v>
      </c>
      <c r="AH523">
        <v>1.85</v>
      </c>
      <c r="AI523">
        <f t="shared" si="32"/>
        <v>4.0694973356890964E-3</v>
      </c>
      <c r="AJ523">
        <f t="shared" si="33"/>
        <v>4.2458647592725551E-2</v>
      </c>
      <c r="AK523">
        <f t="shared" si="34"/>
        <v>3.287717447222116E-3</v>
      </c>
      <c r="AL523">
        <f t="shared" si="35"/>
        <v>6.4547815459281566E-6</v>
      </c>
      <c r="AM523">
        <f>U523 - AVERAGEIFS('Placebo Males'!U:U, 'Placebo Males'!B:B, B523, 'Placebo Males'!P:P, P523)</f>
        <v>24.333333333333258</v>
      </c>
      <c r="AN523">
        <f>V523 - AVERAGEIFS('Placebo Males'!V:V, 'Placebo Males'!B:B, B523, 'Placebo Males'!P:P, P523)</f>
        <v>1.3333333333333428</v>
      </c>
      <c r="AO523">
        <f>W523 - AVERAGEIFS('Placebo Males'!W:W, 'Placebo Males'!B:B, B523, 'Placebo Males'!P:P, P523)</f>
        <v>-3</v>
      </c>
      <c r="AP523">
        <f>X523 - AVERAGEIFS('Placebo Males'!X:X, 'Placebo Males'!B:B, B523, 'Placebo Males'!P:P, P523)</f>
        <v>6</v>
      </c>
      <c r="AQ523">
        <f>Y523 - AVERAGEIFS('Placebo Males'!Y:Y, 'Placebo Males'!B:B, B523, 'Placebo Males'!P:P, P523)</f>
        <v>-8.3333333333333428</v>
      </c>
      <c r="AR523">
        <f>Z523 - AVERAGEIFS('Placebo Males'!Z:Z, 'Placebo Males'!B:B, B523, 'Placebo Males'!P:P, P523)</f>
        <v>-0.6666666666666714</v>
      </c>
      <c r="AS523">
        <f>AB523 - AVERAGEIFS('Placebo Males'!AB:AB, 'Placebo Males'!B:B, B523, 'Placebo Males'!P:P, P523)</f>
        <v>-0.6666666666666643</v>
      </c>
      <c r="AT523">
        <f>AC523 - AVERAGEIFS('Placebo Males'!AC:AC, 'Placebo Males'!B:B, B523, 'Placebo Males'!P:P, P523)</f>
        <v>0.33333333333333215</v>
      </c>
      <c r="AU523">
        <f>AD523 - AVERAGEIFS('Placebo Males'!AD:AD, 'Placebo Males'!B:B, B523, 'Placebo Males'!P:P, P523)</f>
        <v>33.733333333333235</v>
      </c>
      <c r="AV523">
        <f>AE523 - AVERAGEIFS('Placebo Males'!AE:AE, 'Placebo Males'!B:B, B523, 'Placebo Males'!P:P, P523)</f>
        <v>-4.7283333333333344E-3</v>
      </c>
      <c r="AW523">
        <f>AF523 - AVERAGEIFS('Placebo Males'!AF:AF, 'Placebo Males'!B:B, B523, 'Placebo Males'!P:P, P523)</f>
        <v>-8.9319999999999955E-3</v>
      </c>
    </row>
    <row r="524" spans="1:49" x14ac:dyDescent="0.25">
      <c r="A524" t="s">
        <v>3845</v>
      </c>
      <c r="B524">
        <v>1022</v>
      </c>
      <c r="C524" t="s">
        <v>102</v>
      </c>
      <c r="D524">
        <v>35</v>
      </c>
      <c r="E524">
        <v>174.5</v>
      </c>
      <c r="F524">
        <v>69.5</v>
      </c>
      <c r="G524">
        <v>102.5</v>
      </c>
      <c r="H524">
        <v>55.75</v>
      </c>
      <c r="I524" t="s">
        <v>103</v>
      </c>
      <c r="J524" t="s">
        <v>104</v>
      </c>
      <c r="K524" t="s">
        <v>409</v>
      </c>
      <c r="L524" t="s">
        <v>160</v>
      </c>
      <c r="M524" t="s">
        <v>3323</v>
      </c>
      <c r="N524">
        <v>120</v>
      </c>
      <c r="O524" t="s">
        <v>2262</v>
      </c>
      <c r="P524">
        <v>12</v>
      </c>
      <c r="Q524" t="s">
        <v>113</v>
      </c>
      <c r="R524" t="s">
        <v>3327</v>
      </c>
      <c r="S524">
        <v>6.51</v>
      </c>
      <c r="T524" t="s">
        <v>2266</v>
      </c>
      <c r="U524">
        <v>1119</v>
      </c>
      <c r="V524">
        <v>145</v>
      </c>
      <c r="W524">
        <v>407</v>
      </c>
      <c r="X524">
        <v>109</v>
      </c>
      <c r="Y524">
        <v>229</v>
      </c>
      <c r="Z524">
        <v>69</v>
      </c>
      <c r="AA524" t="s">
        <v>108</v>
      </c>
      <c r="AB524">
        <v>44</v>
      </c>
      <c r="AC524">
        <v>27</v>
      </c>
      <c r="AD524">
        <v>829.38900000000001</v>
      </c>
      <c r="AE524">
        <v>0.113636</v>
      </c>
      <c r="AF524">
        <v>0.40207900000000002</v>
      </c>
      <c r="AH524">
        <v>1.85</v>
      </c>
      <c r="AI524">
        <f t="shared" si="32"/>
        <v>4.0694973356890964E-3</v>
      </c>
      <c r="AJ524">
        <f t="shared" si="33"/>
        <v>4.2458647592725551E-2</v>
      </c>
      <c r="AK524">
        <f t="shared" si="34"/>
        <v>3.287717447222116E-3</v>
      </c>
      <c r="AL524">
        <f t="shared" si="35"/>
        <v>6.4547815459281566E-6</v>
      </c>
      <c r="AM524">
        <f>U524 - AVERAGEIFS('Placebo Males'!U:U, 'Placebo Males'!B:B, B524, 'Placebo Males'!P:P, P524)</f>
        <v>43.333333333333258</v>
      </c>
      <c r="AN524">
        <f>V524 - AVERAGEIFS('Placebo Males'!V:V, 'Placebo Males'!B:B, B524, 'Placebo Males'!P:P, P524)</f>
        <v>-3.6666666666666572</v>
      </c>
      <c r="AO524">
        <f>W524 - AVERAGEIFS('Placebo Males'!W:W, 'Placebo Males'!B:B, B524, 'Placebo Males'!P:P, P524)</f>
        <v>-2</v>
      </c>
      <c r="AP524">
        <f>X524 - AVERAGEIFS('Placebo Males'!X:X, 'Placebo Males'!B:B, B524, 'Placebo Males'!P:P, P524)</f>
        <v>10</v>
      </c>
      <c r="AQ524">
        <f>Y524 - AVERAGEIFS('Placebo Males'!Y:Y, 'Placebo Males'!B:B, B524, 'Placebo Males'!P:P, P524)</f>
        <v>-11.333333333333343</v>
      </c>
      <c r="AR524">
        <f>Z524 - AVERAGEIFS('Placebo Males'!Z:Z, 'Placebo Males'!B:B, B524, 'Placebo Males'!P:P, P524)</f>
        <v>-0.6666666666666714</v>
      </c>
      <c r="AS524">
        <f>AB524 - AVERAGEIFS('Placebo Males'!AB:AB, 'Placebo Males'!B:B, B524, 'Placebo Males'!P:P, P524)</f>
        <v>-0.6666666666666643</v>
      </c>
      <c r="AT524">
        <f>AC524 - AVERAGEIFS('Placebo Males'!AC:AC, 'Placebo Males'!B:B, B524, 'Placebo Males'!P:P, P524)</f>
        <v>0.33333333333333215</v>
      </c>
      <c r="AU524">
        <f>AD524 - AVERAGEIFS('Placebo Males'!AD:AD, 'Placebo Males'!B:B, B524, 'Placebo Males'!P:P, P524)</f>
        <v>3.0733333333332666</v>
      </c>
      <c r="AV524">
        <f>AE524 - AVERAGEIFS('Placebo Males'!AE:AE, 'Placebo Males'!B:B, B524, 'Placebo Males'!P:P, P524)</f>
        <v>2.5246666666666612E-3</v>
      </c>
      <c r="AW524">
        <f>AF524 - AVERAGEIFS('Placebo Males'!AF:AF, 'Placebo Males'!B:B, B524, 'Placebo Males'!P:P, P524)</f>
        <v>-2.2926999999999975E-2</v>
      </c>
    </row>
    <row r="525" spans="1:49" x14ac:dyDescent="0.25">
      <c r="A525" t="s">
        <v>3846</v>
      </c>
      <c r="B525">
        <v>1022</v>
      </c>
      <c r="C525" t="s">
        <v>102</v>
      </c>
      <c r="D525">
        <v>35</v>
      </c>
      <c r="E525">
        <v>174.5</v>
      </c>
      <c r="F525">
        <v>69.5</v>
      </c>
      <c r="G525">
        <v>102.5</v>
      </c>
      <c r="H525">
        <v>55.75</v>
      </c>
      <c r="I525" t="s">
        <v>103</v>
      </c>
      <c r="J525" t="s">
        <v>104</v>
      </c>
      <c r="K525" t="s">
        <v>409</v>
      </c>
      <c r="L525" t="s">
        <v>160</v>
      </c>
      <c r="M525" t="s">
        <v>3323</v>
      </c>
      <c r="N525">
        <v>120</v>
      </c>
      <c r="O525" t="s">
        <v>2262</v>
      </c>
      <c r="P525">
        <v>14</v>
      </c>
      <c r="Q525" t="s">
        <v>113</v>
      </c>
      <c r="R525" t="s">
        <v>3327</v>
      </c>
      <c r="S525">
        <v>5.58</v>
      </c>
      <c r="T525" t="s">
        <v>2266</v>
      </c>
      <c r="U525">
        <v>1056</v>
      </c>
      <c r="V525">
        <v>144</v>
      </c>
      <c r="W525">
        <v>405</v>
      </c>
      <c r="X525">
        <v>112</v>
      </c>
      <c r="Y525">
        <v>223</v>
      </c>
      <c r="Z525">
        <v>70</v>
      </c>
      <c r="AA525" t="s">
        <v>108</v>
      </c>
      <c r="AB525">
        <v>45</v>
      </c>
      <c r="AC525">
        <v>28</v>
      </c>
      <c r="AD525">
        <v>776.31200000000001</v>
      </c>
      <c r="AE525">
        <v>0.12766</v>
      </c>
      <c r="AF525">
        <v>0.41656900000000002</v>
      </c>
      <c r="AH525">
        <v>1.67</v>
      </c>
      <c r="AI525">
        <f t="shared" si="32"/>
        <v>3.6735462435679941E-3</v>
      </c>
      <c r="AJ525">
        <f t="shared" si="33"/>
        <v>3.9251315006337162E-2</v>
      </c>
      <c r="AK525">
        <f t="shared" si="34"/>
        <v>3.0022970187328912E-3</v>
      </c>
      <c r="AL525">
        <f t="shared" si="35"/>
        <v>5.6332161195715713E-6</v>
      </c>
      <c r="AM525">
        <f>U525 - AVERAGEIFS('Placebo Males'!U:U, 'Placebo Males'!B:B, B525, 'Placebo Males'!P:P, P525)</f>
        <v>-69.666666666666742</v>
      </c>
      <c r="AN525">
        <f>V525 - AVERAGEIFS('Placebo Males'!V:V, 'Placebo Males'!B:B, B525, 'Placebo Males'!P:P, P525)</f>
        <v>-14</v>
      </c>
      <c r="AO525">
        <f>W525 - AVERAGEIFS('Placebo Males'!W:W, 'Placebo Males'!B:B, B525, 'Placebo Males'!P:P, P525)</f>
        <v>-4.3333333333333144</v>
      </c>
      <c r="AP525">
        <f>X525 - AVERAGEIFS('Placebo Males'!X:X, 'Placebo Males'!B:B, B525, 'Placebo Males'!P:P, P525)</f>
        <v>8.6666666666666714</v>
      </c>
      <c r="AQ525">
        <f>Y525 - AVERAGEIFS('Placebo Males'!Y:Y, 'Placebo Males'!B:B, B525, 'Placebo Males'!P:P, P525)</f>
        <v>-13</v>
      </c>
      <c r="AR525">
        <f>Z525 - AVERAGEIFS('Placebo Males'!Z:Z, 'Placebo Males'!B:B, B525, 'Placebo Males'!P:P, P525)</f>
        <v>0</v>
      </c>
      <c r="AS525">
        <f>AB525 - AVERAGEIFS('Placebo Males'!AB:AB, 'Placebo Males'!B:B, B525, 'Placebo Males'!P:P, P525)</f>
        <v>2.6666666666666643</v>
      </c>
      <c r="AT525">
        <f>AC525 - AVERAGEIFS('Placebo Males'!AC:AC, 'Placebo Males'!B:B, B525, 'Placebo Males'!P:P, P525)</f>
        <v>2.6666666666666679</v>
      </c>
      <c r="AU525">
        <f>AD525 - AVERAGEIFS('Placebo Males'!AD:AD, 'Placebo Males'!B:B, B525, 'Placebo Males'!P:P, P525)</f>
        <v>-42.227999999999952</v>
      </c>
      <c r="AV525">
        <f>AE525 - AVERAGEIFS('Placebo Males'!AE:AE, 'Placebo Males'!B:B, B525, 'Placebo Males'!P:P, P525)</f>
        <v>2.6981499999999992E-2</v>
      </c>
      <c r="AW525">
        <f>AF525 - AVERAGEIFS('Placebo Males'!AF:AF, 'Placebo Males'!B:B, B525, 'Placebo Males'!P:P, P525)</f>
        <v>8.4299999999998265E-4</v>
      </c>
    </row>
    <row r="526" spans="1:49" x14ac:dyDescent="0.25">
      <c r="A526" t="s">
        <v>3847</v>
      </c>
      <c r="B526">
        <v>1022</v>
      </c>
      <c r="C526" t="s">
        <v>102</v>
      </c>
      <c r="D526">
        <v>35</v>
      </c>
      <c r="E526">
        <v>174.5</v>
      </c>
      <c r="F526">
        <v>69.5</v>
      </c>
      <c r="G526">
        <v>102.5</v>
      </c>
      <c r="H526">
        <v>55.75</v>
      </c>
      <c r="I526" t="s">
        <v>103</v>
      </c>
      <c r="J526" t="s">
        <v>104</v>
      </c>
      <c r="K526" t="s">
        <v>409</v>
      </c>
      <c r="L526" t="s">
        <v>160</v>
      </c>
      <c r="M526" t="s">
        <v>3323</v>
      </c>
      <c r="N526">
        <v>120</v>
      </c>
      <c r="O526" t="s">
        <v>2262</v>
      </c>
      <c r="P526">
        <v>14</v>
      </c>
      <c r="Q526" t="s">
        <v>113</v>
      </c>
      <c r="R526" t="s">
        <v>3327</v>
      </c>
      <c r="S526">
        <v>5.58</v>
      </c>
      <c r="T526" t="s">
        <v>2266</v>
      </c>
      <c r="U526">
        <v>1094</v>
      </c>
      <c r="V526">
        <v>157</v>
      </c>
      <c r="W526">
        <v>401</v>
      </c>
      <c r="X526">
        <v>103</v>
      </c>
      <c r="Y526">
        <v>227</v>
      </c>
      <c r="Z526">
        <v>71</v>
      </c>
      <c r="AA526" t="s">
        <v>108</v>
      </c>
      <c r="AB526">
        <v>46</v>
      </c>
      <c r="AC526">
        <v>26</v>
      </c>
      <c r="AD526">
        <v>781.16300000000001</v>
      </c>
      <c r="AE526">
        <v>0.13333300000000001</v>
      </c>
      <c r="AF526">
        <v>0.41205599999999998</v>
      </c>
      <c r="AH526">
        <v>1.67</v>
      </c>
      <c r="AI526">
        <f t="shared" si="32"/>
        <v>3.6735462435679941E-3</v>
      </c>
      <c r="AJ526">
        <f t="shared" si="33"/>
        <v>3.9251315006337162E-2</v>
      </c>
      <c r="AK526">
        <f t="shared" si="34"/>
        <v>3.0022970187328912E-3</v>
      </c>
      <c r="AL526">
        <f t="shared" si="35"/>
        <v>5.6332161195715713E-6</v>
      </c>
      <c r="AM526">
        <f>U526 - AVERAGEIFS('Placebo Males'!U:U, 'Placebo Males'!B:B, B526, 'Placebo Males'!P:P, P526)</f>
        <v>-31.666666666666742</v>
      </c>
      <c r="AN526">
        <f>V526 - AVERAGEIFS('Placebo Males'!V:V, 'Placebo Males'!B:B, B526, 'Placebo Males'!P:P, P526)</f>
        <v>-1</v>
      </c>
      <c r="AO526">
        <f>W526 - AVERAGEIFS('Placebo Males'!W:W, 'Placebo Males'!B:B, B526, 'Placebo Males'!P:P, P526)</f>
        <v>-8.3333333333333144</v>
      </c>
      <c r="AP526">
        <f>X526 - AVERAGEIFS('Placebo Males'!X:X, 'Placebo Males'!B:B, B526, 'Placebo Males'!P:P, P526)</f>
        <v>-0.3333333333333286</v>
      </c>
      <c r="AQ526">
        <f>Y526 - AVERAGEIFS('Placebo Males'!Y:Y, 'Placebo Males'!B:B, B526, 'Placebo Males'!P:P, P526)</f>
        <v>-9</v>
      </c>
      <c r="AR526">
        <f>Z526 - AVERAGEIFS('Placebo Males'!Z:Z, 'Placebo Males'!B:B, B526, 'Placebo Males'!P:P, P526)</f>
        <v>1</v>
      </c>
      <c r="AS526">
        <f>AB526 - AVERAGEIFS('Placebo Males'!AB:AB, 'Placebo Males'!B:B, B526, 'Placebo Males'!P:P, P526)</f>
        <v>3.6666666666666643</v>
      </c>
      <c r="AT526">
        <f>AC526 - AVERAGEIFS('Placebo Males'!AC:AC, 'Placebo Males'!B:B, B526, 'Placebo Males'!P:P, P526)</f>
        <v>0.66666666666666785</v>
      </c>
      <c r="AU526">
        <f>AD526 - AVERAGEIFS('Placebo Males'!AD:AD, 'Placebo Males'!B:B, B526, 'Placebo Males'!P:P, P526)</f>
        <v>-37.376999999999953</v>
      </c>
      <c r="AV526">
        <f>AE526 - AVERAGEIFS('Placebo Males'!AE:AE, 'Placebo Males'!B:B, B526, 'Placebo Males'!P:P, P526)</f>
        <v>3.2654500000000003E-2</v>
      </c>
      <c r="AW526">
        <f>AF526 - AVERAGEIFS('Placebo Males'!AF:AF, 'Placebo Males'!B:B, B526, 'Placebo Males'!P:P, P526)</f>
        <v>-3.6700000000000621E-3</v>
      </c>
    </row>
    <row r="527" spans="1:49" x14ac:dyDescent="0.25">
      <c r="A527" t="s">
        <v>3848</v>
      </c>
      <c r="B527">
        <v>1022</v>
      </c>
      <c r="C527" t="s">
        <v>102</v>
      </c>
      <c r="D527">
        <v>35</v>
      </c>
      <c r="E527">
        <v>174.5</v>
      </c>
      <c r="F527">
        <v>69.5</v>
      </c>
      <c r="G527">
        <v>102.5</v>
      </c>
      <c r="H527">
        <v>55.75</v>
      </c>
      <c r="I527" t="s">
        <v>103</v>
      </c>
      <c r="J527" t="s">
        <v>104</v>
      </c>
      <c r="K527" t="s">
        <v>409</v>
      </c>
      <c r="L527" t="s">
        <v>160</v>
      </c>
      <c r="M527" t="s">
        <v>3323</v>
      </c>
      <c r="N527">
        <v>120</v>
      </c>
      <c r="O527" t="s">
        <v>2262</v>
      </c>
      <c r="P527">
        <v>14</v>
      </c>
      <c r="Q527" t="s">
        <v>113</v>
      </c>
      <c r="R527" t="s">
        <v>3327</v>
      </c>
      <c r="S527">
        <v>5.58</v>
      </c>
      <c r="T527" t="s">
        <v>2266</v>
      </c>
      <c r="U527">
        <v>1093</v>
      </c>
      <c r="V527">
        <v>150</v>
      </c>
      <c r="W527">
        <v>406</v>
      </c>
      <c r="X527">
        <v>112</v>
      </c>
      <c r="Y527">
        <v>224</v>
      </c>
      <c r="Z527">
        <v>70</v>
      </c>
      <c r="AA527" t="s">
        <v>108</v>
      </c>
      <c r="AB527">
        <v>46</v>
      </c>
      <c r="AC527">
        <v>26</v>
      </c>
      <c r="AD527">
        <v>782.70699999999999</v>
      </c>
      <c r="AE527">
        <v>0.113636</v>
      </c>
      <c r="AF527">
        <v>0.40635599999999999</v>
      </c>
      <c r="AH527">
        <v>1.67</v>
      </c>
      <c r="AI527">
        <f t="shared" si="32"/>
        <v>3.6735462435679941E-3</v>
      </c>
      <c r="AJ527">
        <f t="shared" si="33"/>
        <v>3.9251315006337162E-2</v>
      </c>
      <c r="AK527">
        <f t="shared" si="34"/>
        <v>3.0022970187328912E-3</v>
      </c>
      <c r="AL527">
        <f t="shared" si="35"/>
        <v>5.6332161195715713E-6</v>
      </c>
      <c r="AM527">
        <f>U527 - AVERAGEIFS('Placebo Males'!U:U, 'Placebo Males'!B:B, B527, 'Placebo Males'!P:P, P527)</f>
        <v>-32.666666666666742</v>
      </c>
      <c r="AN527">
        <f>V527 - AVERAGEIFS('Placebo Males'!V:V, 'Placebo Males'!B:B, B527, 'Placebo Males'!P:P, P527)</f>
        <v>-8</v>
      </c>
      <c r="AO527">
        <f>W527 - AVERAGEIFS('Placebo Males'!W:W, 'Placebo Males'!B:B, B527, 'Placebo Males'!P:P, P527)</f>
        <v>-3.3333333333333144</v>
      </c>
      <c r="AP527">
        <f>X527 - AVERAGEIFS('Placebo Males'!X:X, 'Placebo Males'!B:B, B527, 'Placebo Males'!P:P, P527)</f>
        <v>8.6666666666666714</v>
      </c>
      <c r="AQ527">
        <f>Y527 - AVERAGEIFS('Placebo Males'!Y:Y, 'Placebo Males'!B:B, B527, 'Placebo Males'!P:P, P527)</f>
        <v>-12</v>
      </c>
      <c r="AR527">
        <f>Z527 - AVERAGEIFS('Placebo Males'!Z:Z, 'Placebo Males'!B:B, B527, 'Placebo Males'!P:P, P527)</f>
        <v>0</v>
      </c>
      <c r="AS527">
        <f>AB527 - AVERAGEIFS('Placebo Males'!AB:AB, 'Placebo Males'!B:B, B527, 'Placebo Males'!P:P, P527)</f>
        <v>3.6666666666666643</v>
      </c>
      <c r="AT527">
        <f>AC527 - AVERAGEIFS('Placebo Males'!AC:AC, 'Placebo Males'!B:B, B527, 'Placebo Males'!P:P, P527)</f>
        <v>0.66666666666666785</v>
      </c>
      <c r="AU527">
        <f>AD527 - AVERAGEIFS('Placebo Males'!AD:AD, 'Placebo Males'!B:B, B527, 'Placebo Males'!P:P, P527)</f>
        <v>-35.83299999999997</v>
      </c>
      <c r="AV527">
        <f>AE527 - AVERAGEIFS('Placebo Males'!AE:AE, 'Placebo Males'!B:B, B527, 'Placebo Males'!P:P, P527)</f>
        <v>1.2957499999999997E-2</v>
      </c>
      <c r="AW527">
        <f>AF527 - AVERAGEIFS('Placebo Males'!AF:AF, 'Placebo Males'!B:B, B527, 'Placebo Males'!P:P, P527)</f>
        <v>-9.370000000000045E-3</v>
      </c>
    </row>
    <row r="528" spans="1:49" x14ac:dyDescent="0.25">
      <c r="A528" t="s">
        <v>3849</v>
      </c>
      <c r="B528">
        <v>1022</v>
      </c>
      <c r="C528" t="s">
        <v>102</v>
      </c>
      <c r="D528">
        <v>35</v>
      </c>
      <c r="E528">
        <v>174.5</v>
      </c>
      <c r="F528">
        <v>69.5</v>
      </c>
      <c r="G528">
        <v>102.5</v>
      </c>
      <c r="H528">
        <v>55.75</v>
      </c>
      <c r="I528" t="s">
        <v>103</v>
      </c>
      <c r="J528" t="s">
        <v>104</v>
      </c>
      <c r="K528" t="s">
        <v>409</v>
      </c>
      <c r="L528" t="s">
        <v>160</v>
      </c>
      <c r="M528" t="s">
        <v>3323</v>
      </c>
      <c r="N528">
        <v>120</v>
      </c>
      <c r="O528" t="s">
        <v>2262</v>
      </c>
      <c r="P528">
        <v>24</v>
      </c>
      <c r="Q528" t="s">
        <v>113</v>
      </c>
      <c r="R528" t="s">
        <v>3327</v>
      </c>
      <c r="S528">
        <v>2.5</v>
      </c>
      <c r="T528" t="s">
        <v>2266</v>
      </c>
      <c r="U528">
        <v>1011</v>
      </c>
      <c r="V528">
        <v>141</v>
      </c>
      <c r="W528">
        <v>404</v>
      </c>
      <c r="X528">
        <v>115</v>
      </c>
      <c r="Y528">
        <v>220</v>
      </c>
      <c r="Z528">
        <v>69</v>
      </c>
      <c r="AA528" t="s">
        <v>108</v>
      </c>
      <c r="AB528">
        <v>43</v>
      </c>
      <c r="AC528">
        <v>30</v>
      </c>
      <c r="AD528">
        <v>870.29200000000003</v>
      </c>
      <c r="AE528">
        <v>0.15909100000000001</v>
      </c>
      <c r="AF528">
        <v>0.41607</v>
      </c>
      <c r="AH528">
        <v>1.65</v>
      </c>
      <c r="AI528">
        <f t="shared" si="32"/>
        <v>3.6295516777767609E-3</v>
      </c>
      <c r="AJ528">
        <f t="shared" si="33"/>
        <v>3.8889444342805835E-2</v>
      </c>
      <c r="AK528">
        <f t="shared" si="34"/>
        <v>2.9703704317667334E-3</v>
      </c>
      <c r="AL528">
        <f t="shared" si="35"/>
        <v>5.5436677207643115E-6</v>
      </c>
      <c r="AM528">
        <f>U528 - AVERAGEIFS('Placebo Males'!U:U, 'Placebo Males'!B:B, B528, 'Placebo Males'!P:P, P528)</f>
        <v>-7.3333333333333712</v>
      </c>
      <c r="AN528">
        <f>V528 - AVERAGEIFS('Placebo Males'!V:V, 'Placebo Males'!B:B, B528, 'Placebo Males'!P:P, P528)</f>
        <v>-12.5</v>
      </c>
      <c r="AO528">
        <f>W528 - AVERAGEIFS('Placebo Males'!W:W, 'Placebo Males'!B:B, B528, 'Placebo Males'!P:P, P528)</f>
        <v>2.5</v>
      </c>
      <c r="AP528">
        <f>X528 - AVERAGEIFS('Placebo Males'!X:X, 'Placebo Males'!B:B, B528, 'Placebo Males'!P:P, P528)</f>
        <v>14</v>
      </c>
      <c r="AQ528">
        <f>Y528 - AVERAGEIFS('Placebo Males'!Y:Y, 'Placebo Males'!B:B, B528, 'Placebo Males'!P:P, P528)</f>
        <v>-11.5</v>
      </c>
      <c r="AR528">
        <f>Z528 - AVERAGEIFS('Placebo Males'!Z:Z, 'Placebo Males'!B:B, B528, 'Placebo Males'!P:P, P528)</f>
        <v>0</v>
      </c>
      <c r="AS528">
        <f>AB528 - AVERAGEIFS('Placebo Males'!AB:AB, 'Placebo Males'!B:B, B528, 'Placebo Males'!P:P, P528)</f>
        <v>5.3333333333333357</v>
      </c>
      <c r="AT528">
        <f>AC528 - AVERAGEIFS('Placebo Males'!AC:AC, 'Placebo Males'!B:B, B528, 'Placebo Males'!P:P, P528)</f>
        <v>-0.66666666666666785</v>
      </c>
      <c r="AU528">
        <f>AD528 - AVERAGEIFS('Placebo Males'!AD:AD, 'Placebo Males'!B:B, B528, 'Placebo Males'!P:P, P528)</f>
        <v>-78.09699999999998</v>
      </c>
      <c r="AV528">
        <f>AE528 - AVERAGEIFS('Placebo Males'!AE:AE, 'Placebo Males'!B:B, B528, 'Placebo Males'!P:P, P528)</f>
        <v>3.7906833333333348E-2</v>
      </c>
      <c r="AW528">
        <f>AF528 - AVERAGEIFS('Placebo Males'!AF:AF, 'Placebo Males'!B:B, B528, 'Placebo Males'!P:P, P528)</f>
        <v>-1.1940666666666711E-2</v>
      </c>
    </row>
    <row r="529" spans="1:49" x14ac:dyDescent="0.25">
      <c r="A529" t="s">
        <v>3850</v>
      </c>
      <c r="B529">
        <v>1022</v>
      </c>
      <c r="C529" t="s">
        <v>102</v>
      </c>
      <c r="D529">
        <v>35</v>
      </c>
      <c r="E529">
        <v>174.5</v>
      </c>
      <c r="F529">
        <v>69.5</v>
      </c>
      <c r="G529">
        <v>102.5</v>
      </c>
      <c r="H529">
        <v>55.75</v>
      </c>
      <c r="I529" t="s">
        <v>103</v>
      </c>
      <c r="J529" t="s">
        <v>104</v>
      </c>
      <c r="K529" t="s">
        <v>409</v>
      </c>
      <c r="L529" t="s">
        <v>160</v>
      </c>
      <c r="M529" t="s">
        <v>3323</v>
      </c>
      <c r="N529">
        <v>120</v>
      </c>
      <c r="O529" t="s">
        <v>2262</v>
      </c>
      <c r="P529">
        <v>24</v>
      </c>
      <c r="Q529" t="s">
        <v>113</v>
      </c>
      <c r="R529" t="s">
        <v>3327</v>
      </c>
      <c r="S529">
        <v>2.5</v>
      </c>
      <c r="T529" t="s">
        <v>2266</v>
      </c>
      <c r="U529">
        <v>1121</v>
      </c>
      <c r="V529">
        <v>150</v>
      </c>
      <c r="W529">
        <v>405</v>
      </c>
      <c r="X529">
        <v>113</v>
      </c>
      <c r="Y529">
        <v>222</v>
      </c>
      <c r="Z529">
        <v>70</v>
      </c>
      <c r="AA529" t="s">
        <v>108</v>
      </c>
      <c r="AB529">
        <v>41</v>
      </c>
      <c r="AC529">
        <v>33</v>
      </c>
      <c r="AD529">
        <v>871.40899999999999</v>
      </c>
      <c r="AE529">
        <v>0.111111</v>
      </c>
      <c r="AF529">
        <v>0.40808800000000001</v>
      </c>
      <c r="AH529">
        <v>1.65</v>
      </c>
      <c r="AI529">
        <f t="shared" si="32"/>
        <v>3.6295516777767609E-3</v>
      </c>
      <c r="AJ529">
        <f t="shared" si="33"/>
        <v>3.8889444342805835E-2</v>
      </c>
      <c r="AK529">
        <f t="shared" si="34"/>
        <v>2.9703704317667334E-3</v>
      </c>
      <c r="AL529">
        <f t="shared" si="35"/>
        <v>5.5436677207643115E-6</v>
      </c>
      <c r="AM529">
        <f>U529 - AVERAGEIFS('Placebo Males'!U:U, 'Placebo Males'!B:B, B529, 'Placebo Males'!P:P, P529)</f>
        <v>102.66666666666663</v>
      </c>
      <c r="AN529">
        <f>V529 - AVERAGEIFS('Placebo Males'!V:V, 'Placebo Males'!B:B, B529, 'Placebo Males'!P:P, P529)</f>
        <v>-3.5</v>
      </c>
      <c r="AO529">
        <f>W529 - AVERAGEIFS('Placebo Males'!W:W, 'Placebo Males'!B:B, B529, 'Placebo Males'!P:P, P529)</f>
        <v>3.5</v>
      </c>
      <c r="AP529">
        <f>X529 - AVERAGEIFS('Placebo Males'!X:X, 'Placebo Males'!B:B, B529, 'Placebo Males'!P:P, P529)</f>
        <v>12</v>
      </c>
      <c r="AQ529">
        <f>Y529 - AVERAGEIFS('Placebo Males'!Y:Y, 'Placebo Males'!B:B, B529, 'Placebo Males'!P:P, P529)</f>
        <v>-9.5</v>
      </c>
      <c r="AR529">
        <f>Z529 - AVERAGEIFS('Placebo Males'!Z:Z, 'Placebo Males'!B:B, B529, 'Placebo Males'!P:P, P529)</f>
        <v>1</v>
      </c>
      <c r="AS529">
        <f>AB529 - AVERAGEIFS('Placebo Males'!AB:AB, 'Placebo Males'!B:B, B529, 'Placebo Males'!P:P, P529)</f>
        <v>3.3333333333333357</v>
      </c>
      <c r="AT529">
        <f>AC529 - AVERAGEIFS('Placebo Males'!AC:AC, 'Placebo Males'!B:B, B529, 'Placebo Males'!P:P, P529)</f>
        <v>2.3333333333333321</v>
      </c>
      <c r="AU529">
        <f>AD529 - AVERAGEIFS('Placebo Males'!AD:AD, 'Placebo Males'!B:B, B529, 'Placebo Males'!P:P, P529)</f>
        <v>-76.980000000000018</v>
      </c>
      <c r="AV529">
        <f>AE529 - AVERAGEIFS('Placebo Males'!AE:AE, 'Placebo Males'!B:B, B529, 'Placebo Males'!P:P, P529)</f>
        <v>-1.0073166666666661E-2</v>
      </c>
      <c r="AW529">
        <f>AF529 - AVERAGEIFS('Placebo Males'!AF:AF, 'Placebo Males'!B:B, B529, 'Placebo Males'!P:P, P529)</f>
        <v>-1.99226666666667E-2</v>
      </c>
    </row>
    <row r="530" spans="1:49" x14ac:dyDescent="0.25">
      <c r="A530" t="s">
        <v>3851</v>
      </c>
      <c r="B530">
        <v>1022</v>
      </c>
      <c r="C530" t="s">
        <v>102</v>
      </c>
      <c r="D530">
        <v>35</v>
      </c>
      <c r="E530">
        <v>174.5</v>
      </c>
      <c r="F530">
        <v>69.5</v>
      </c>
      <c r="G530">
        <v>102.5</v>
      </c>
      <c r="H530">
        <v>55.75</v>
      </c>
      <c r="I530" t="s">
        <v>103</v>
      </c>
      <c r="J530" t="s">
        <v>104</v>
      </c>
      <c r="K530" t="s">
        <v>409</v>
      </c>
      <c r="L530" t="s">
        <v>160</v>
      </c>
      <c r="M530" t="s">
        <v>3323</v>
      </c>
      <c r="N530">
        <v>120</v>
      </c>
      <c r="O530" t="s">
        <v>2262</v>
      </c>
      <c r="P530">
        <v>24</v>
      </c>
      <c r="Q530" t="s">
        <v>113</v>
      </c>
      <c r="R530" t="s">
        <v>3327</v>
      </c>
      <c r="S530">
        <v>2.5</v>
      </c>
      <c r="T530" t="s">
        <v>2266</v>
      </c>
      <c r="U530">
        <v>1076</v>
      </c>
      <c r="V530">
        <v>150</v>
      </c>
      <c r="W530">
        <v>397</v>
      </c>
      <c r="X530">
        <v>108</v>
      </c>
      <c r="Y530">
        <v>219</v>
      </c>
      <c r="Z530">
        <v>70</v>
      </c>
      <c r="AA530" t="s">
        <v>108</v>
      </c>
      <c r="AB530">
        <v>43</v>
      </c>
      <c r="AC530">
        <v>29</v>
      </c>
      <c r="AD530">
        <v>858.50300000000004</v>
      </c>
      <c r="AE530">
        <v>0.130435</v>
      </c>
      <c r="AF530">
        <v>0.40078399999999997</v>
      </c>
      <c r="AH530">
        <v>1.65</v>
      </c>
      <c r="AI530">
        <f t="shared" si="32"/>
        <v>3.6295516777767609E-3</v>
      </c>
      <c r="AJ530">
        <f t="shared" si="33"/>
        <v>3.8889444342805835E-2</v>
      </c>
      <c r="AK530">
        <f t="shared" si="34"/>
        <v>2.9703704317667334E-3</v>
      </c>
      <c r="AL530">
        <f t="shared" si="35"/>
        <v>5.5436677207643115E-6</v>
      </c>
      <c r="AM530">
        <f>U530 - AVERAGEIFS('Placebo Males'!U:U, 'Placebo Males'!B:B, B530, 'Placebo Males'!P:P, P530)</f>
        <v>57.666666666666629</v>
      </c>
      <c r="AN530">
        <f>V530 - AVERAGEIFS('Placebo Males'!V:V, 'Placebo Males'!B:B, B530, 'Placebo Males'!P:P, P530)</f>
        <v>-3.5</v>
      </c>
      <c r="AO530">
        <f>W530 - AVERAGEIFS('Placebo Males'!W:W, 'Placebo Males'!B:B, B530, 'Placebo Males'!P:P, P530)</f>
        <v>-4.5</v>
      </c>
      <c r="AP530">
        <f>X530 - AVERAGEIFS('Placebo Males'!X:X, 'Placebo Males'!B:B, B530, 'Placebo Males'!P:P, P530)</f>
        <v>7</v>
      </c>
      <c r="AQ530">
        <f>Y530 - AVERAGEIFS('Placebo Males'!Y:Y, 'Placebo Males'!B:B, B530, 'Placebo Males'!P:P, P530)</f>
        <v>-12.5</v>
      </c>
      <c r="AR530">
        <f>Z530 - AVERAGEIFS('Placebo Males'!Z:Z, 'Placebo Males'!B:B, B530, 'Placebo Males'!P:P, P530)</f>
        <v>1</v>
      </c>
      <c r="AS530">
        <f>AB530 - AVERAGEIFS('Placebo Males'!AB:AB, 'Placebo Males'!B:B, B530, 'Placebo Males'!P:P, P530)</f>
        <v>5.3333333333333357</v>
      </c>
      <c r="AT530">
        <f>AC530 - AVERAGEIFS('Placebo Males'!AC:AC, 'Placebo Males'!B:B, B530, 'Placebo Males'!P:P, P530)</f>
        <v>-1.6666666666666679</v>
      </c>
      <c r="AU530">
        <f>AD530 - AVERAGEIFS('Placebo Males'!AD:AD, 'Placebo Males'!B:B, B530, 'Placebo Males'!P:P, P530)</f>
        <v>-89.885999999999967</v>
      </c>
      <c r="AV530">
        <f>AE530 - AVERAGEIFS('Placebo Males'!AE:AE, 'Placebo Males'!B:B, B530, 'Placebo Males'!P:P, P530)</f>
        <v>9.2508333333333331E-3</v>
      </c>
      <c r="AW530">
        <f>AF530 - AVERAGEIFS('Placebo Males'!AF:AF, 'Placebo Males'!B:B, B530, 'Placebo Males'!P:P, P530)</f>
        <v>-2.7226666666666732E-2</v>
      </c>
    </row>
  </sheetData>
  <mergeCells count="2">
    <mergeCell ref="A1:AF1"/>
    <mergeCell ref="AH1:AW1"/>
  </mergeCells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530"/>
  <sheetViews>
    <sheetView workbookViewId="0">
      <selection activeCell="AH1" sqref="A1:AW1"/>
    </sheetView>
  </sheetViews>
  <sheetFormatPr defaultRowHeight="15" x14ac:dyDescent="0.25"/>
  <cols>
    <col min="1" max="1" width="10.42578125" customWidth="1"/>
    <col min="2" max="2" width="10.140625" customWidth="1"/>
    <col min="10" max="10" width="9.5703125" customWidth="1"/>
    <col min="11" max="11" width="9.7109375" customWidth="1"/>
    <col min="14" max="14" width="10" customWidth="1"/>
    <col min="15" max="15" width="10.28515625" customWidth="1"/>
    <col min="17" max="17" width="11.42578125" customWidth="1"/>
    <col min="18" max="18" width="9.42578125" customWidth="1"/>
    <col min="19" max="19" width="12" customWidth="1"/>
    <col min="20" max="20" width="11.85546875" customWidth="1"/>
    <col min="25" max="25" width="9.42578125" customWidth="1"/>
    <col min="26" max="26" width="13.42578125" customWidth="1"/>
    <col min="27" max="27" width="15.42578125" customWidth="1"/>
    <col min="28" max="28" width="9.5703125" customWidth="1"/>
    <col min="29" max="29" width="9.42578125" customWidth="1"/>
    <col min="30" max="30" width="19" customWidth="1"/>
    <col min="31" max="31" width="19.7109375" customWidth="1"/>
    <col min="32" max="32" width="16.85546875" customWidth="1"/>
    <col min="34" max="34" width="30.5703125" customWidth="1"/>
    <col min="35" max="35" width="22" customWidth="1"/>
    <col min="36" max="36" width="26.5703125" customWidth="1"/>
    <col min="37" max="37" width="29.140625" customWidth="1"/>
    <col min="38" max="38" width="26" customWidth="1"/>
    <col min="39" max="40" width="10.42578125" customWidth="1"/>
    <col min="41" max="41" width="10.5703125" customWidth="1"/>
    <col min="42" max="42" width="11.7109375" customWidth="1"/>
    <col min="43" max="43" width="14.85546875" customWidth="1"/>
    <col min="44" max="44" width="18.5703125" customWidth="1"/>
    <col min="45" max="45" width="14.5703125" customWidth="1"/>
    <col min="46" max="46" width="14.42578125" customWidth="1"/>
    <col min="47" max="47" width="18.7109375" customWidth="1"/>
    <col min="48" max="48" width="23.5703125" customWidth="1"/>
    <col min="49" max="49" width="21.85546875" customWidth="1"/>
  </cols>
  <sheetData>
    <row r="1" spans="1:49" ht="27" thickBot="1" x14ac:dyDescent="0.45">
      <c r="A1" s="44" t="s">
        <v>98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6"/>
      <c r="AH1" s="41" t="s">
        <v>1185</v>
      </c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3"/>
    </row>
    <row r="2" spans="1:49" x14ac:dyDescent="0.25">
      <c r="A2" t="s">
        <v>12</v>
      </c>
      <c r="B2" t="s">
        <v>16</v>
      </c>
      <c r="C2" t="s">
        <v>20</v>
      </c>
      <c r="D2" t="s">
        <v>25</v>
      </c>
      <c r="E2" t="s">
        <v>29</v>
      </c>
      <c r="F2" t="s">
        <v>33</v>
      </c>
      <c r="G2" t="s">
        <v>37</v>
      </c>
      <c r="H2" t="s">
        <v>41</v>
      </c>
      <c r="I2" t="s">
        <v>45</v>
      </c>
      <c r="J2" t="s">
        <v>49</v>
      </c>
      <c r="K2" t="s">
        <v>53</v>
      </c>
      <c r="L2" t="s">
        <v>55</v>
      </c>
      <c r="M2" t="s">
        <v>57</v>
      </c>
      <c r="N2" t="s">
        <v>99</v>
      </c>
      <c r="O2" t="s">
        <v>62</v>
      </c>
      <c r="P2" t="s">
        <v>64</v>
      </c>
      <c r="Q2" t="s">
        <v>66</v>
      </c>
      <c r="R2" t="s">
        <v>68</v>
      </c>
      <c r="S2" t="s">
        <v>70</v>
      </c>
      <c r="T2" t="s">
        <v>72</v>
      </c>
      <c r="U2" t="s">
        <v>74</v>
      </c>
      <c r="V2" t="s">
        <v>76</v>
      </c>
      <c r="W2" t="s">
        <v>78</v>
      </c>
      <c r="X2" t="s">
        <v>80</v>
      </c>
      <c r="Y2" t="s">
        <v>82</v>
      </c>
      <c r="Z2" t="s">
        <v>84</v>
      </c>
      <c r="AA2" t="s">
        <v>100</v>
      </c>
      <c r="AB2" t="s">
        <v>88</v>
      </c>
      <c r="AC2" t="s">
        <v>90</v>
      </c>
      <c r="AD2" t="s">
        <v>92</v>
      </c>
      <c r="AE2" t="s">
        <v>94</v>
      </c>
      <c r="AF2" t="s">
        <v>96</v>
      </c>
      <c r="AH2" t="s">
        <v>1186</v>
      </c>
      <c r="AI2" t="s">
        <v>1187</v>
      </c>
      <c r="AJ2" t="s">
        <v>3319</v>
      </c>
      <c r="AK2" t="s">
        <v>3320</v>
      </c>
      <c r="AL2" t="s">
        <v>3321</v>
      </c>
      <c r="AM2" t="s">
        <v>1189</v>
      </c>
      <c r="AN2" t="s">
        <v>1190</v>
      </c>
      <c r="AO2" t="s">
        <v>1191</v>
      </c>
      <c r="AP2" t="s">
        <v>1192</v>
      </c>
      <c r="AQ2" t="s">
        <v>1193</v>
      </c>
      <c r="AR2" t="s">
        <v>1194</v>
      </c>
      <c r="AS2" t="s">
        <v>1195</v>
      </c>
      <c r="AT2" t="s">
        <v>1196</v>
      </c>
      <c r="AU2" t="s">
        <v>1197</v>
      </c>
      <c r="AV2" t="s">
        <v>1198</v>
      </c>
      <c r="AW2" t="s">
        <v>1199</v>
      </c>
    </row>
    <row r="3" spans="1:49" x14ac:dyDescent="0.25">
      <c r="A3" t="s">
        <v>3852</v>
      </c>
      <c r="B3">
        <v>1001</v>
      </c>
      <c r="C3" t="s">
        <v>655</v>
      </c>
      <c r="D3">
        <v>25</v>
      </c>
      <c r="E3">
        <v>161.5</v>
      </c>
      <c r="F3">
        <v>54.8</v>
      </c>
      <c r="G3">
        <v>114.5</v>
      </c>
      <c r="H3">
        <v>64.25</v>
      </c>
      <c r="I3" t="s">
        <v>103</v>
      </c>
      <c r="J3" t="s">
        <v>104</v>
      </c>
      <c r="K3" t="s">
        <v>360</v>
      </c>
      <c r="L3" t="s">
        <v>460</v>
      </c>
      <c r="M3" t="s">
        <v>3323</v>
      </c>
      <c r="N3">
        <v>120</v>
      </c>
      <c r="O3" t="s">
        <v>2262</v>
      </c>
      <c r="P3">
        <v>-0.5</v>
      </c>
      <c r="Q3" t="s">
        <v>109</v>
      </c>
      <c r="R3" t="s">
        <v>108</v>
      </c>
      <c r="S3" t="s">
        <v>108</v>
      </c>
      <c r="T3" t="s">
        <v>108</v>
      </c>
      <c r="U3">
        <v>784</v>
      </c>
      <c r="V3">
        <v>136</v>
      </c>
      <c r="W3">
        <v>359</v>
      </c>
      <c r="X3">
        <v>92</v>
      </c>
      <c r="Y3">
        <v>204</v>
      </c>
      <c r="Z3">
        <v>63</v>
      </c>
      <c r="AA3" t="s">
        <v>108</v>
      </c>
      <c r="AB3">
        <v>39</v>
      </c>
      <c r="AC3">
        <v>21</v>
      </c>
      <c r="AD3">
        <v>746.34900000000005</v>
      </c>
      <c r="AE3">
        <v>0.155556</v>
      </c>
      <c r="AF3">
        <v>0.31819399999999998</v>
      </c>
      <c r="AH3">
        <v>0</v>
      </c>
      <c r="AI3">
        <f t="shared" ref="AI3:AI66" si="0">((AH3*10^-9)/454.6016)*10^9</f>
        <v>0</v>
      </c>
      <c r="AJ3">
        <f t="shared" ref="AJ3:AJ66" si="1">1 -(1/(1+((AI3/0.2)^0.8)))</f>
        <v>0</v>
      </c>
      <c r="AK3">
        <f t="shared" ref="AK3:AK66" si="2">1 -(1/(1+((AI3/2.5)^0.89)))</f>
        <v>0</v>
      </c>
      <c r="AL3">
        <f t="shared" ref="AL3:AL66" si="3">1 -(1/(1+((AI3/32.5)^1.33)))</f>
        <v>0</v>
      </c>
      <c r="AM3">
        <f>U3 - AVERAGEIFS('Placebo Females'!U:U, 'Placebo Females'!B:B, B3, 'Placebo Females'!P:P, P3)</f>
        <v>-67</v>
      </c>
      <c r="AN3">
        <f>V3 - AVERAGEIFS('Placebo Females'!V:V, 'Placebo Females'!B:B, B3, 'Placebo Females'!P:P, P3)</f>
        <v>4.3333333333333428</v>
      </c>
      <c r="AO3">
        <f>W3 - AVERAGEIFS('Placebo Females'!W:W, 'Placebo Females'!B:B, B3, 'Placebo Females'!P:P, P3)</f>
        <v>-12</v>
      </c>
      <c r="AP3">
        <f>X3 - AVERAGEIFS('Placebo Females'!X:X, 'Placebo Females'!B:B, B3, 'Placebo Females'!P:P, P3)</f>
        <v>-0.6666666666666714</v>
      </c>
      <c r="AQ3">
        <f>Y3 - AVERAGEIFS('Placebo Females'!Y:Y, 'Placebo Females'!B:B, B3, 'Placebo Females'!P:P, P3)</f>
        <v>-7.6666666666666572</v>
      </c>
      <c r="AR3">
        <f>Z3 - AVERAGEIFS('Placebo Females'!Z:Z, 'Placebo Females'!B:B, B3, 'Placebo Females'!P:P, P3)</f>
        <v>-3.6666666666666714</v>
      </c>
      <c r="AS3">
        <f>AB3 - AVERAGEIFS('Placebo Females'!AB:AB, 'Placebo Females'!B:B, B3, 'Placebo Females'!P:P, P3)</f>
        <v>1.6666666666666643</v>
      </c>
      <c r="AT3">
        <f>AC3 - AVERAGEIFS('Placebo Females'!AC:AC, 'Placebo Females'!B:B, B3, 'Placebo Females'!P:P, P3)</f>
        <v>-2</v>
      </c>
      <c r="AU3">
        <f>AD3 - AVERAGEIFS('Placebo Females'!AD:AD, 'Placebo Females'!B:B, B3, 'Placebo Females'!P:P, P3)</f>
        <v>-56.437666666666701</v>
      </c>
      <c r="AV3">
        <f>AE3 - AVERAGEIFS('Placebo Females'!AE:AE, 'Placebo Females'!B:B, B3, 'Placebo Females'!P:P, P3)</f>
        <v>4.2819333333333334E-2</v>
      </c>
      <c r="AW3">
        <f>AF3 - AVERAGEIFS('Placebo Females'!AF:AF, 'Placebo Females'!B:B, B3, 'Placebo Females'!P:P, P3)</f>
        <v>-2.017100000000005E-2</v>
      </c>
    </row>
    <row r="4" spans="1:49" x14ac:dyDescent="0.25">
      <c r="A4" t="s">
        <v>3853</v>
      </c>
      <c r="B4">
        <v>1001</v>
      </c>
      <c r="C4" t="s">
        <v>655</v>
      </c>
      <c r="D4">
        <v>25</v>
      </c>
      <c r="E4">
        <v>161.5</v>
      </c>
      <c r="F4">
        <v>54.8</v>
      </c>
      <c r="G4">
        <v>114.5</v>
      </c>
      <c r="H4">
        <v>64.25</v>
      </c>
      <c r="I4" t="s">
        <v>103</v>
      </c>
      <c r="J4" t="s">
        <v>104</v>
      </c>
      <c r="K4" t="s">
        <v>360</v>
      </c>
      <c r="L4" t="s">
        <v>460</v>
      </c>
      <c r="M4" t="s">
        <v>3323</v>
      </c>
      <c r="N4">
        <v>120</v>
      </c>
      <c r="O4" t="s">
        <v>2262</v>
      </c>
      <c r="P4">
        <v>-0.5</v>
      </c>
      <c r="Q4" t="s">
        <v>109</v>
      </c>
      <c r="R4" t="s">
        <v>108</v>
      </c>
      <c r="S4" t="s">
        <v>108</v>
      </c>
      <c r="T4" t="s">
        <v>108</v>
      </c>
      <c r="U4">
        <v>813</v>
      </c>
      <c r="V4">
        <v>134</v>
      </c>
      <c r="W4">
        <v>364</v>
      </c>
      <c r="X4">
        <v>92</v>
      </c>
      <c r="Y4">
        <v>208</v>
      </c>
      <c r="Z4">
        <v>64</v>
      </c>
      <c r="AA4" t="s">
        <v>108</v>
      </c>
      <c r="AB4">
        <v>36</v>
      </c>
      <c r="AC4">
        <v>24</v>
      </c>
      <c r="AD4">
        <v>762.16200000000003</v>
      </c>
      <c r="AE4">
        <v>0.130435</v>
      </c>
      <c r="AF4">
        <v>0.339503</v>
      </c>
      <c r="AH4">
        <v>0</v>
      </c>
      <c r="AI4">
        <f t="shared" si="0"/>
        <v>0</v>
      </c>
      <c r="AJ4">
        <f t="shared" si="1"/>
        <v>0</v>
      </c>
      <c r="AK4">
        <f t="shared" si="2"/>
        <v>0</v>
      </c>
      <c r="AL4">
        <f t="shared" si="3"/>
        <v>0</v>
      </c>
      <c r="AM4">
        <f>U4 - AVERAGEIFS('Placebo Females'!U:U, 'Placebo Females'!B:B, B4, 'Placebo Females'!P:P, P4)</f>
        <v>-38</v>
      </c>
      <c r="AN4">
        <f>V4 - AVERAGEIFS('Placebo Females'!V:V, 'Placebo Females'!B:B, B4, 'Placebo Females'!P:P, P4)</f>
        <v>2.3333333333333428</v>
      </c>
      <c r="AO4">
        <f>W4 - AVERAGEIFS('Placebo Females'!W:W, 'Placebo Females'!B:B, B4, 'Placebo Females'!P:P, P4)</f>
        <v>-7</v>
      </c>
      <c r="AP4">
        <f>X4 - AVERAGEIFS('Placebo Females'!X:X, 'Placebo Females'!B:B, B4, 'Placebo Females'!P:P, P4)</f>
        <v>-0.6666666666666714</v>
      </c>
      <c r="AQ4">
        <f>Y4 - AVERAGEIFS('Placebo Females'!Y:Y, 'Placebo Females'!B:B, B4, 'Placebo Females'!P:P, P4)</f>
        <v>-3.6666666666666572</v>
      </c>
      <c r="AR4">
        <f>Z4 - AVERAGEIFS('Placebo Females'!Z:Z, 'Placebo Females'!B:B, B4, 'Placebo Females'!P:P, P4)</f>
        <v>-2.6666666666666714</v>
      </c>
      <c r="AS4">
        <f>AB4 - AVERAGEIFS('Placebo Females'!AB:AB, 'Placebo Females'!B:B, B4, 'Placebo Females'!P:P, P4)</f>
        <v>-1.3333333333333357</v>
      </c>
      <c r="AT4">
        <f>AC4 - AVERAGEIFS('Placebo Females'!AC:AC, 'Placebo Females'!B:B, B4, 'Placebo Females'!P:P, P4)</f>
        <v>1</v>
      </c>
      <c r="AU4">
        <f>AD4 - AVERAGEIFS('Placebo Females'!AD:AD, 'Placebo Females'!B:B, B4, 'Placebo Females'!P:P, P4)</f>
        <v>-40.624666666666712</v>
      </c>
      <c r="AV4">
        <f>AE4 - AVERAGEIFS('Placebo Females'!AE:AE, 'Placebo Females'!B:B, B4, 'Placebo Females'!P:P, P4)</f>
        <v>1.769833333333333E-2</v>
      </c>
      <c r="AW4">
        <f>AF4 - AVERAGEIFS('Placebo Females'!AF:AF, 'Placebo Females'!B:B, B4, 'Placebo Females'!P:P, P4)</f>
        <v>1.1379999999999724E-3</v>
      </c>
    </row>
    <row r="5" spans="1:49" x14ac:dyDescent="0.25">
      <c r="A5" t="s">
        <v>3854</v>
      </c>
      <c r="B5">
        <v>1001</v>
      </c>
      <c r="C5" t="s">
        <v>655</v>
      </c>
      <c r="D5">
        <v>25</v>
      </c>
      <c r="E5">
        <v>161.5</v>
      </c>
      <c r="F5">
        <v>54.8</v>
      </c>
      <c r="G5">
        <v>114.5</v>
      </c>
      <c r="H5">
        <v>64.25</v>
      </c>
      <c r="I5" t="s">
        <v>103</v>
      </c>
      <c r="J5" t="s">
        <v>104</v>
      </c>
      <c r="K5" t="s">
        <v>360</v>
      </c>
      <c r="L5" t="s">
        <v>460</v>
      </c>
      <c r="M5" t="s">
        <v>3323</v>
      </c>
      <c r="N5">
        <v>120</v>
      </c>
      <c r="O5" t="s">
        <v>2262</v>
      </c>
      <c r="P5">
        <v>-0.5</v>
      </c>
      <c r="Q5" t="s">
        <v>109</v>
      </c>
      <c r="R5" t="s">
        <v>108</v>
      </c>
      <c r="S5" t="s">
        <v>108</v>
      </c>
      <c r="T5" t="s">
        <v>108</v>
      </c>
      <c r="U5">
        <v>782</v>
      </c>
      <c r="V5">
        <v>136</v>
      </c>
      <c r="W5">
        <v>360</v>
      </c>
      <c r="X5">
        <v>92</v>
      </c>
      <c r="Y5">
        <v>204</v>
      </c>
      <c r="Z5">
        <v>64</v>
      </c>
      <c r="AA5" t="s">
        <v>108</v>
      </c>
      <c r="AB5">
        <v>38</v>
      </c>
      <c r="AC5">
        <v>22</v>
      </c>
      <c r="AD5">
        <v>741.04200000000003</v>
      </c>
      <c r="AE5">
        <v>0.152174</v>
      </c>
      <c r="AF5">
        <v>0.31722800000000001</v>
      </c>
      <c r="AH5">
        <v>0</v>
      </c>
      <c r="AI5">
        <f t="shared" si="0"/>
        <v>0</v>
      </c>
      <c r="AJ5">
        <f t="shared" si="1"/>
        <v>0</v>
      </c>
      <c r="AK5">
        <f t="shared" si="2"/>
        <v>0</v>
      </c>
      <c r="AL5">
        <f t="shared" si="3"/>
        <v>0</v>
      </c>
      <c r="AM5">
        <f>U5 - AVERAGEIFS('Placebo Females'!U:U, 'Placebo Females'!B:B, B5, 'Placebo Females'!P:P, P5)</f>
        <v>-69</v>
      </c>
      <c r="AN5">
        <f>V5 - AVERAGEIFS('Placebo Females'!V:V, 'Placebo Females'!B:B, B5, 'Placebo Females'!P:P, P5)</f>
        <v>4.3333333333333428</v>
      </c>
      <c r="AO5">
        <f>W5 - AVERAGEIFS('Placebo Females'!W:W, 'Placebo Females'!B:B, B5, 'Placebo Females'!P:P, P5)</f>
        <v>-11</v>
      </c>
      <c r="AP5">
        <f>X5 - AVERAGEIFS('Placebo Females'!X:X, 'Placebo Females'!B:B, B5, 'Placebo Females'!P:P, P5)</f>
        <v>-0.6666666666666714</v>
      </c>
      <c r="AQ5">
        <f>Y5 - AVERAGEIFS('Placebo Females'!Y:Y, 'Placebo Females'!B:B, B5, 'Placebo Females'!P:P, P5)</f>
        <v>-7.6666666666666572</v>
      </c>
      <c r="AR5">
        <f>Z5 - AVERAGEIFS('Placebo Females'!Z:Z, 'Placebo Females'!B:B, B5, 'Placebo Females'!P:P, P5)</f>
        <v>-2.6666666666666714</v>
      </c>
      <c r="AS5">
        <f>AB5 - AVERAGEIFS('Placebo Females'!AB:AB, 'Placebo Females'!B:B, B5, 'Placebo Females'!P:P, P5)</f>
        <v>0.6666666666666643</v>
      </c>
      <c r="AT5">
        <f>AC5 - AVERAGEIFS('Placebo Females'!AC:AC, 'Placebo Females'!B:B, B5, 'Placebo Females'!P:P, P5)</f>
        <v>-1</v>
      </c>
      <c r="AU5">
        <f>AD5 - AVERAGEIFS('Placebo Females'!AD:AD, 'Placebo Females'!B:B, B5, 'Placebo Females'!P:P, P5)</f>
        <v>-61.744666666666717</v>
      </c>
      <c r="AV5">
        <f>AE5 - AVERAGEIFS('Placebo Females'!AE:AE, 'Placebo Females'!B:B, B5, 'Placebo Females'!P:P, P5)</f>
        <v>3.9437333333333338E-2</v>
      </c>
      <c r="AW5">
        <f>AF5 - AVERAGEIFS('Placebo Females'!AF:AF, 'Placebo Females'!B:B, B5, 'Placebo Females'!P:P, P5)</f>
        <v>-2.1137000000000017E-2</v>
      </c>
    </row>
    <row r="6" spans="1:49" x14ac:dyDescent="0.25">
      <c r="A6" t="s">
        <v>3855</v>
      </c>
      <c r="B6">
        <v>1001</v>
      </c>
      <c r="C6" t="s">
        <v>655</v>
      </c>
      <c r="D6">
        <v>25</v>
      </c>
      <c r="E6">
        <v>161.5</v>
      </c>
      <c r="F6">
        <v>54.8</v>
      </c>
      <c r="G6">
        <v>114.5</v>
      </c>
      <c r="H6">
        <v>64.25</v>
      </c>
      <c r="I6" t="s">
        <v>103</v>
      </c>
      <c r="J6" t="s">
        <v>104</v>
      </c>
      <c r="K6" t="s">
        <v>360</v>
      </c>
      <c r="L6" t="s">
        <v>460</v>
      </c>
      <c r="M6" t="s">
        <v>3323</v>
      </c>
      <c r="N6">
        <v>120</v>
      </c>
      <c r="O6" t="s">
        <v>2262</v>
      </c>
      <c r="P6">
        <v>0.5</v>
      </c>
      <c r="Q6" t="s">
        <v>113</v>
      </c>
      <c r="R6" t="s">
        <v>3327</v>
      </c>
      <c r="S6">
        <v>180</v>
      </c>
      <c r="T6" t="s">
        <v>2266</v>
      </c>
      <c r="U6">
        <v>692</v>
      </c>
      <c r="V6">
        <v>157</v>
      </c>
      <c r="W6">
        <v>339</v>
      </c>
      <c r="X6">
        <v>91</v>
      </c>
      <c r="Y6">
        <v>181</v>
      </c>
      <c r="Z6">
        <v>67</v>
      </c>
      <c r="AA6" t="s">
        <v>108</v>
      </c>
      <c r="AB6">
        <v>38</v>
      </c>
      <c r="AC6">
        <v>26</v>
      </c>
      <c r="AD6">
        <v>541.12199999999996</v>
      </c>
      <c r="AE6">
        <v>0.152174</v>
      </c>
      <c r="AF6">
        <v>0.28530100000000003</v>
      </c>
      <c r="AH6">
        <v>0</v>
      </c>
      <c r="AI6">
        <f t="shared" si="0"/>
        <v>0</v>
      </c>
      <c r="AJ6">
        <f t="shared" si="1"/>
        <v>0</v>
      </c>
      <c r="AK6">
        <f t="shared" si="2"/>
        <v>0</v>
      </c>
      <c r="AL6">
        <f t="shared" si="3"/>
        <v>0</v>
      </c>
      <c r="AM6">
        <f>U6 - AVERAGEIFS('Placebo Females'!U:U, 'Placebo Females'!B:B, B6, 'Placebo Females'!P:P, P6)</f>
        <v>-276</v>
      </c>
      <c r="AN6">
        <f>V6 - AVERAGEIFS('Placebo Females'!V:V, 'Placebo Females'!B:B, B6, 'Placebo Females'!P:P, P6)</f>
        <v>30</v>
      </c>
      <c r="AO6">
        <f>W6 - AVERAGEIFS('Placebo Females'!W:W, 'Placebo Females'!B:B, B6, 'Placebo Females'!P:P, P6)</f>
        <v>-42.333333333333314</v>
      </c>
      <c r="AP6">
        <f>X6 - AVERAGEIFS('Placebo Females'!X:X, 'Placebo Females'!B:B, B6, 'Placebo Females'!P:P, P6)</f>
        <v>-2.3333333333333286</v>
      </c>
      <c r="AQ6">
        <f>Y6 - AVERAGEIFS('Placebo Females'!Y:Y, 'Placebo Females'!B:B, B6, 'Placebo Females'!P:P, P6)</f>
        <v>-38.333333333333343</v>
      </c>
      <c r="AR6">
        <f>Z6 - AVERAGEIFS('Placebo Females'!Z:Z, 'Placebo Females'!B:B, B6, 'Placebo Females'!P:P, P6)</f>
        <v>-1.6666666666666714</v>
      </c>
      <c r="AS6">
        <f>AB6 - AVERAGEIFS('Placebo Females'!AB:AB, 'Placebo Females'!B:B, B6, 'Placebo Females'!P:P, P6)</f>
        <v>0</v>
      </c>
      <c r="AT6">
        <f>AC6 - AVERAGEIFS('Placebo Females'!AC:AC, 'Placebo Females'!B:B, B6, 'Placebo Females'!P:P, P6)</f>
        <v>1.6666666666666679</v>
      </c>
      <c r="AU6">
        <f>AD6 - AVERAGEIFS('Placebo Females'!AD:AD, 'Placebo Females'!B:B, B6, 'Placebo Females'!P:P, P6)</f>
        <v>-312.38233333333335</v>
      </c>
      <c r="AV6">
        <f>AE6 - AVERAGEIFS('Placebo Females'!AE:AE, 'Placebo Females'!B:B, B6, 'Placebo Females'!P:P, P6)</f>
        <v>6.2291200000000005E-2</v>
      </c>
      <c r="AW6">
        <f>AF6 - AVERAGEIFS('Placebo Females'!AF:AF, 'Placebo Females'!B:B, B6, 'Placebo Females'!P:P, P6)</f>
        <v>-8.1017666666666655E-2</v>
      </c>
    </row>
    <row r="7" spans="1:49" x14ac:dyDescent="0.25">
      <c r="A7" t="s">
        <v>3856</v>
      </c>
      <c r="B7">
        <v>1001</v>
      </c>
      <c r="C7" t="s">
        <v>655</v>
      </c>
      <c r="D7">
        <v>25</v>
      </c>
      <c r="E7">
        <v>161.5</v>
      </c>
      <c r="F7">
        <v>54.8</v>
      </c>
      <c r="G7">
        <v>114.5</v>
      </c>
      <c r="H7">
        <v>64.25</v>
      </c>
      <c r="I7" t="s">
        <v>103</v>
      </c>
      <c r="J7" t="s">
        <v>104</v>
      </c>
      <c r="K7" t="s">
        <v>360</v>
      </c>
      <c r="L7" t="s">
        <v>460</v>
      </c>
      <c r="M7" t="s">
        <v>3323</v>
      </c>
      <c r="N7">
        <v>120</v>
      </c>
      <c r="O7" t="s">
        <v>2262</v>
      </c>
      <c r="P7">
        <v>0.5</v>
      </c>
      <c r="Q7" t="s">
        <v>113</v>
      </c>
      <c r="R7" t="s">
        <v>3327</v>
      </c>
      <c r="S7">
        <v>180</v>
      </c>
      <c r="T7" t="s">
        <v>2266</v>
      </c>
      <c r="U7">
        <v>679</v>
      </c>
      <c r="V7">
        <v>148</v>
      </c>
      <c r="W7">
        <v>345</v>
      </c>
      <c r="X7">
        <v>93</v>
      </c>
      <c r="Y7">
        <v>185</v>
      </c>
      <c r="Z7">
        <v>67</v>
      </c>
      <c r="AA7" t="s">
        <v>108</v>
      </c>
      <c r="AB7">
        <v>43</v>
      </c>
      <c r="AC7">
        <v>20</v>
      </c>
      <c r="AD7">
        <v>578.29200000000003</v>
      </c>
      <c r="AE7">
        <v>0.125</v>
      </c>
      <c r="AF7">
        <v>0.29852000000000001</v>
      </c>
      <c r="AH7">
        <v>0</v>
      </c>
      <c r="AI7">
        <f t="shared" si="0"/>
        <v>0</v>
      </c>
      <c r="AJ7">
        <f t="shared" si="1"/>
        <v>0</v>
      </c>
      <c r="AK7">
        <f t="shared" si="2"/>
        <v>0</v>
      </c>
      <c r="AL7">
        <f t="shared" si="3"/>
        <v>0</v>
      </c>
      <c r="AM7">
        <f>U7 - AVERAGEIFS('Placebo Females'!U:U, 'Placebo Females'!B:B, B7, 'Placebo Females'!P:P, P7)</f>
        <v>-289</v>
      </c>
      <c r="AN7">
        <f>V7 - AVERAGEIFS('Placebo Females'!V:V, 'Placebo Females'!B:B, B7, 'Placebo Females'!P:P, P7)</f>
        <v>21</v>
      </c>
      <c r="AO7">
        <f>W7 - AVERAGEIFS('Placebo Females'!W:W, 'Placebo Females'!B:B, B7, 'Placebo Females'!P:P, P7)</f>
        <v>-36.333333333333314</v>
      </c>
      <c r="AP7">
        <f>X7 - AVERAGEIFS('Placebo Females'!X:X, 'Placebo Females'!B:B, B7, 'Placebo Females'!P:P, P7)</f>
        <v>-0.3333333333333286</v>
      </c>
      <c r="AQ7">
        <f>Y7 - AVERAGEIFS('Placebo Females'!Y:Y, 'Placebo Females'!B:B, B7, 'Placebo Females'!P:P, P7)</f>
        <v>-34.333333333333343</v>
      </c>
      <c r="AR7">
        <f>Z7 - AVERAGEIFS('Placebo Females'!Z:Z, 'Placebo Females'!B:B, B7, 'Placebo Females'!P:P, P7)</f>
        <v>-1.6666666666666714</v>
      </c>
      <c r="AS7">
        <f>AB7 - AVERAGEIFS('Placebo Females'!AB:AB, 'Placebo Females'!B:B, B7, 'Placebo Females'!P:P, P7)</f>
        <v>5</v>
      </c>
      <c r="AT7">
        <f>AC7 - AVERAGEIFS('Placebo Females'!AC:AC, 'Placebo Females'!B:B, B7, 'Placebo Females'!P:P, P7)</f>
        <v>-4.3333333333333321</v>
      </c>
      <c r="AU7">
        <f>AD7 - AVERAGEIFS('Placebo Females'!AD:AD, 'Placebo Females'!B:B, B7, 'Placebo Females'!P:P, P7)</f>
        <v>-275.21233333333328</v>
      </c>
      <c r="AV7">
        <f>AE7 - AVERAGEIFS('Placebo Females'!AE:AE, 'Placebo Females'!B:B, B7, 'Placebo Females'!P:P, P7)</f>
        <v>3.5117200000000001E-2</v>
      </c>
      <c r="AW7">
        <f>AF7 - AVERAGEIFS('Placebo Females'!AF:AF, 'Placebo Females'!B:B, B7, 'Placebo Females'!P:P, P7)</f>
        <v>-6.7798666666666674E-2</v>
      </c>
    </row>
    <row r="8" spans="1:49" x14ac:dyDescent="0.25">
      <c r="A8" t="s">
        <v>3857</v>
      </c>
      <c r="B8">
        <v>1001</v>
      </c>
      <c r="C8" t="s">
        <v>655</v>
      </c>
      <c r="D8">
        <v>25</v>
      </c>
      <c r="E8">
        <v>161.5</v>
      </c>
      <c r="F8">
        <v>54.8</v>
      </c>
      <c r="G8">
        <v>114.5</v>
      </c>
      <c r="H8">
        <v>64.25</v>
      </c>
      <c r="I8" t="s">
        <v>103</v>
      </c>
      <c r="J8" t="s">
        <v>104</v>
      </c>
      <c r="K8" t="s">
        <v>360</v>
      </c>
      <c r="L8" t="s">
        <v>460</v>
      </c>
      <c r="M8" t="s">
        <v>3323</v>
      </c>
      <c r="N8">
        <v>120</v>
      </c>
      <c r="O8" t="s">
        <v>2262</v>
      </c>
      <c r="P8">
        <v>0.5</v>
      </c>
      <c r="Q8" t="s">
        <v>113</v>
      </c>
      <c r="R8" t="s">
        <v>3327</v>
      </c>
      <c r="S8">
        <v>180</v>
      </c>
      <c r="T8" t="s">
        <v>2266</v>
      </c>
      <c r="U8">
        <v>698</v>
      </c>
      <c r="V8">
        <v>152</v>
      </c>
      <c r="W8">
        <v>338</v>
      </c>
      <c r="X8">
        <v>88</v>
      </c>
      <c r="Y8">
        <v>182</v>
      </c>
      <c r="Z8">
        <v>68</v>
      </c>
      <c r="AA8" t="s">
        <v>108</v>
      </c>
      <c r="AB8">
        <v>40</v>
      </c>
      <c r="AC8">
        <v>24</v>
      </c>
      <c r="AD8">
        <v>540.1</v>
      </c>
      <c r="AE8">
        <v>0.13636400000000001</v>
      </c>
      <c r="AF8">
        <v>0.29652499999999998</v>
      </c>
      <c r="AH8">
        <v>0</v>
      </c>
      <c r="AI8">
        <f t="shared" si="0"/>
        <v>0</v>
      </c>
      <c r="AJ8">
        <f t="shared" si="1"/>
        <v>0</v>
      </c>
      <c r="AK8">
        <f t="shared" si="2"/>
        <v>0</v>
      </c>
      <c r="AL8">
        <f t="shared" si="3"/>
        <v>0</v>
      </c>
      <c r="AM8">
        <f>U8 - AVERAGEIFS('Placebo Females'!U:U, 'Placebo Females'!B:B, B8, 'Placebo Females'!P:P, P8)</f>
        <v>-270</v>
      </c>
      <c r="AN8">
        <f>V8 - AVERAGEIFS('Placebo Females'!V:V, 'Placebo Females'!B:B, B8, 'Placebo Females'!P:P, P8)</f>
        <v>25</v>
      </c>
      <c r="AO8">
        <f>W8 - AVERAGEIFS('Placebo Females'!W:W, 'Placebo Females'!B:B, B8, 'Placebo Females'!P:P, P8)</f>
        <v>-43.333333333333314</v>
      </c>
      <c r="AP8">
        <f>X8 - AVERAGEIFS('Placebo Females'!X:X, 'Placebo Females'!B:B, B8, 'Placebo Females'!P:P, P8)</f>
        <v>-5.3333333333333286</v>
      </c>
      <c r="AQ8">
        <f>Y8 - AVERAGEIFS('Placebo Females'!Y:Y, 'Placebo Females'!B:B, B8, 'Placebo Females'!P:P, P8)</f>
        <v>-37.333333333333343</v>
      </c>
      <c r="AR8">
        <f>Z8 - AVERAGEIFS('Placebo Females'!Z:Z, 'Placebo Females'!B:B, B8, 'Placebo Females'!P:P, P8)</f>
        <v>-0.6666666666666714</v>
      </c>
      <c r="AS8">
        <f>AB8 - AVERAGEIFS('Placebo Females'!AB:AB, 'Placebo Females'!B:B, B8, 'Placebo Females'!P:P, P8)</f>
        <v>2</v>
      </c>
      <c r="AT8">
        <f>AC8 - AVERAGEIFS('Placebo Females'!AC:AC, 'Placebo Females'!B:B, B8, 'Placebo Females'!P:P, P8)</f>
        <v>-0.33333333333333215</v>
      </c>
      <c r="AU8">
        <f>AD8 - AVERAGEIFS('Placebo Females'!AD:AD, 'Placebo Females'!B:B, B8, 'Placebo Females'!P:P, P8)</f>
        <v>-313.40433333333328</v>
      </c>
      <c r="AV8">
        <f>AE8 - AVERAGEIFS('Placebo Females'!AE:AE, 'Placebo Females'!B:B, B8, 'Placebo Females'!P:P, P8)</f>
        <v>4.6481200000000014E-2</v>
      </c>
      <c r="AW8">
        <f>AF8 - AVERAGEIFS('Placebo Females'!AF:AF, 'Placebo Females'!B:B, B8, 'Placebo Females'!P:P, P8)</f>
        <v>-6.9793666666666698E-2</v>
      </c>
    </row>
    <row r="9" spans="1:49" x14ac:dyDescent="0.25">
      <c r="A9" t="s">
        <v>3858</v>
      </c>
      <c r="B9">
        <v>1001</v>
      </c>
      <c r="C9" t="s">
        <v>655</v>
      </c>
      <c r="D9">
        <v>25</v>
      </c>
      <c r="E9">
        <v>161.5</v>
      </c>
      <c r="F9">
        <v>54.8</v>
      </c>
      <c r="G9">
        <v>114.5</v>
      </c>
      <c r="H9">
        <v>64.25</v>
      </c>
      <c r="I9" t="s">
        <v>103</v>
      </c>
      <c r="J9" t="s">
        <v>104</v>
      </c>
      <c r="K9" t="s">
        <v>360</v>
      </c>
      <c r="L9" t="s">
        <v>460</v>
      </c>
      <c r="M9" t="s">
        <v>3323</v>
      </c>
      <c r="N9">
        <v>120</v>
      </c>
      <c r="O9" t="s">
        <v>2262</v>
      </c>
      <c r="P9">
        <v>1</v>
      </c>
      <c r="Q9" t="s">
        <v>113</v>
      </c>
      <c r="R9" t="s">
        <v>3327</v>
      </c>
      <c r="S9">
        <v>188</v>
      </c>
      <c r="T9" t="s">
        <v>2266</v>
      </c>
      <c r="U9">
        <v>704</v>
      </c>
      <c r="V9">
        <v>156</v>
      </c>
      <c r="W9">
        <v>345</v>
      </c>
      <c r="X9">
        <v>92</v>
      </c>
      <c r="Y9">
        <v>185</v>
      </c>
      <c r="Z9">
        <v>68</v>
      </c>
      <c r="AA9" t="s">
        <v>108</v>
      </c>
      <c r="AB9">
        <v>43</v>
      </c>
      <c r="AC9">
        <v>21</v>
      </c>
      <c r="AD9">
        <v>609.25099999999998</v>
      </c>
      <c r="AE9">
        <v>0.130435</v>
      </c>
      <c r="AF9">
        <v>0.29382399999999997</v>
      </c>
      <c r="AH9">
        <v>0</v>
      </c>
      <c r="AI9">
        <f t="shared" si="0"/>
        <v>0</v>
      </c>
      <c r="AJ9">
        <f t="shared" si="1"/>
        <v>0</v>
      </c>
      <c r="AK9">
        <f t="shared" si="2"/>
        <v>0</v>
      </c>
      <c r="AL9">
        <f t="shared" si="3"/>
        <v>0</v>
      </c>
      <c r="AM9">
        <f>U9 - AVERAGEIFS('Placebo Females'!U:U, 'Placebo Females'!B:B, B9, 'Placebo Females'!P:P, P9)</f>
        <v>-132</v>
      </c>
      <c r="AN9">
        <f>V9 - AVERAGEIFS('Placebo Females'!V:V, 'Placebo Females'!B:B, B9, 'Placebo Females'!P:P, P9)</f>
        <v>31.666666666666671</v>
      </c>
      <c r="AO9">
        <f>W9 - AVERAGEIFS('Placebo Females'!W:W, 'Placebo Females'!B:B, B9, 'Placebo Females'!P:P, P9)</f>
        <v>-23.666666666666686</v>
      </c>
      <c r="AP9">
        <f>X9 - AVERAGEIFS('Placebo Females'!X:X, 'Placebo Females'!B:B, B9, 'Placebo Females'!P:P, P9)</f>
        <v>-0.3333333333333286</v>
      </c>
      <c r="AQ9">
        <f>Y9 - AVERAGEIFS('Placebo Females'!Y:Y, 'Placebo Females'!B:B, B9, 'Placebo Females'!P:P, P9)</f>
        <v>-24.666666666666657</v>
      </c>
      <c r="AR9">
        <f>Z9 - AVERAGEIFS('Placebo Females'!Z:Z, 'Placebo Females'!B:B, B9, 'Placebo Females'!P:P, P9)</f>
        <v>1.3333333333333286</v>
      </c>
      <c r="AS9">
        <f>AB9 - AVERAGEIFS('Placebo Females'!AB:AB, 'Placebo Females'!B:B, B9, 'Placebo Females'!P:P, P9)</f>
        <v>5</v>
      </c>
      <c r="AT9">
        <f>AC9 - AVERAGEIFS('Placebo Females'!AC:AC, 'Placebo Females'!B:B, B9, 'Placebo Females'!P:P, P9)</f>
        <v>-2.3333333333333321</v>
      </c>
      <c r="AU9">
        <f>AD9 - AVERAGEIFS('Placebo Females'!AD:AD, 'Placebo Females'!B:B, B9, 'Placebo Females'!P:P, P9)</f>
        <v>-154.35066666666683</v>
      </c>
      <c r="AV9">
        <f>AE9 - AVERAGEIFS('Placebo Females'!AE:AE, 'Placebo Females'!B:B, B9, 'Placebo Females'!P:P, P9)</f>
        <v>1.9323666666666656E-2</v>
      </c>
      <c r="AW9">
        <f>AF9 - AVERAGEIFS('Placebo Females'!AF:AF, 'Placebo Females'!B:B, B9, 'Placebo Females'!P:P, P9)</f>
        <v>-4.2538999999999993E-2</v>
      </c>
    </row>
    <row r="10" spans="1:49" x14ac:dyDescent="0.25">
      <c r="A10" t="s">
        <v>3859</v>
      </c>
      <c r="B10">
        <v>1001</v>
      </c>
      <c r="C10" t="s">
        <v>655</v>
      </c>
      <c r="D10">
        <v>25</v>
      </c>
      <c r="E10">
        <v>161.5</v>
      </c>
      <c r="F10">
        <v>54.8</v>
      </c>
      <c r="G10">
        <v>114.5</v>
      </c>
      <c r="H10">
        <v>64.25</v>
      </c>
      <c r="I10" t="s">
        <v>103</v>
      </c>
      <c r="J10" t="s">
        <v>104</v>
      </c>
      <c r="K10" t="s">
        <v>360</v>
      </c>
      <c r="L10" t="s">
        <v>460</v>
      </c>
      <c r="M10" t="s">
        <v>3323</v>
      </c>
      <c r="N10">
        <v>120</v>
      </c>
      <c r="O10" t="s">
        <v>2262</v>
      </c>
      <c r="P10">
        <v>1</v>
      </c>
      <c r="Q10" t="s">
        <v>113</v>
      </c>
      <c r="R10" t="s">
        <v>3327</v>
      </c>
      <c r="S10">
        <v>188</v>
      </c>
      <c r="T10" t="s">
        <v>2266</v>
      </c>
      <c r="U10">
        <v>712</v>
      </c>
      <c r="V10">
        <v>162</v>
      </c>
      <c r="W10">
        <v>345</v>
      </c>
      <c r="X10">
        <v>90</v>
      </c>
      <c r="Y10">
        <v>188</v>
      </c>
      <c r="Z10">
        <v>67</v>
      </c>
      <c r="AA10" t="s">
        <v>108</v>
      </c>
      <c r="AB10">
        <v>38</v>
      </c>
      <c r="AC10">
        <v>25</v>
      </c>
      <c r="AD10">
        <v>632.02499999999998</v>
      </c>
      <c r="AE10">
        <v>0.10638300000000001</v>
      </c>
      <c r="AF10">
        <v>0.29705900000000002</v>
      </c>
      <c r="AH10">
        <v>0</v>
      </c>
      <c r="AI10">
        <f t="shared" si="0"/>
        <v>0</v>
      </c>
      <c r="AJ10">
        <f t="shared" si="1"/>
        <v>0</v>
      </c>
      <c r="AK10">
        <f t="shared" si="2"/>
        <v>0</v>
      </c>
      <c r="AL10">
        <f t="shared" si="3"/>
        <v>0</v>
      </c>
      <c r="AM10">
        <f>U10 - AVERAGEIFS('Placebo Females'!U:U, 'Placebo Females'!B:B, B10, 'Placebo Females'!P:P, P10)</f>
        <v>-124</v>
      </c>
      <c r="AN10">
        <f>V10 - AVERAGEIFS('Placebo Females'!V:V, 'Placebo Females'!B:B, B10, 'Placebo Females'!P:P, P10)</f>
        <v>37.666666666666671</v>
      </c>
      <c r="AO10">
        <f>W10 - AVERAGEIFS('Placebo Females'!W:W, 'Placebo Females'!B:B, B10, 'Placebo Females'!P:P, P10)</f>
        <v>-23.666666666666686</v>
      </c>
      <c r="AP10">
        <f>X10 - AVERAGEIFS('Placebo Females'!X:X, 'Placebo Females'!B:B, B10, 'Placebo Females'!P:P, P10)</f>
        <v>-2.3333333333333286</v>
      </c>
      <c r="AQ10">
        <f>Y10 - AVERAGEIFS('Placebo Females'!Y:Y, 'Placebo Females'!B:B, B10, 'Placebo Females'!P:P, P10)</f>
        <v>-21.666666666666657</v>
      </c>
      <c r="AR10">
        <f>Z10 - AVERAGEIFS('Placebo Females'!Z:Z, 'Placebo Females'!B:B, B10, 'Placebo Females'!P:P, P10)</f>
        <v>0.3333333333333286</v>
      </c>
      <c r="AS10">
        <f>AB10 - AVERAGEIFS('Placebo Females'!AB:AB, 'Placebo Females'!B:B, B10, 'Placebo Females'!P:P, P10)</f>
        <v>0</v>
      </c>
      <c r="AT10">
        <f>AC10 - AVERAGEIFS('Placebo Females'!AC:AC, 'Placebo Females'!B:B, B10, 'Placebo Females'!P:P, P10)</f>
        <v>1.6666666666666679</v>
      </c>
      <c r="AU10">
        <f>AD10 - AVERAGEIFS('Placebo Females'!AD:AD, 'Placebo Females'!B:B, B10, 'Placebo Females'!P:P, P10)</f>
        <v>-131.57666666666682</v>
      </c>
      <c r="AV10">
        <f>AE10 - AVERAGEIFS('Placebo Females'!AE:AE, 'Placebo Females'!B:B, B10, 'Placebo Females'!P:P, P10)</f>
        <v>-4.7283333333333344E-3</v>
      </c>
      <c r="AW10">
        <f>AF10 - AVERAGEIFS('Placebo Females'!AF:AF, 'Placebo Females'!B:B, B10, 'Placebo Females'!P:P, P10)</f>
        <v>-3.930399999999995E-2</v>
      </c>
    </row>
    <row r="11" spans="1:49" x14ac:dyDescent="0.25">
      <c r="A11" s="1" t="s">
        <v>3860</v>
      </c>
      <c r="B11">
        <v>1001</v>
      </c>
      <c r="C11" t="s">
        <v>655</v>
      </c>
      <c r="D11">
        <v>25</v>
      </c>
      <c r="E11">
        <v>161.5</v>
      </c>
      <c r="F11">
        <v>54.8</v>
      </c>
      <c r="G11">
        <v>114.5</v>
      </c>
      <c r="H11">
        <v>64.25</v>
      </c>
      <c r="I11" t="s">
        <v>103</v>
      </c>
      <c r="J11" t="s">
        <v>104</v>
      </c>
      <c r="K11" t="s">
        <v>360</v>
      </c>
      <c r="L11" t="s">
        <v>460</v>
      </c>
      <c r="M11" t="s">
        <v>3323</v>
      </c>
      <c r="N11">
        <v>120</v>
      </c>
      <c r="O11" t="s">
        <v>2262</v>
      </c>
      <c r="P11">
        <v>1</v>
      </c>
      <c r="Q11" t="s">
        <v>113</v>
      </c>
      <c r="R11" t="s">
        <v>3327</v>
      </c>
      <c r="S11">
        <v>188</v>
      </c>
      <c r="T11" t="s">
        <v>2266</v>
      </c>
      <c r="U11">
        <v>705</v>
      </c>
      <c r="V11">
        <v>161</v>
      </c>
      <c r="W11">
        <v>344</v>
      </c>
      <c r="X11">
        <v>91</v>
      </c>
      <c r="Y11">
        <v>185</v>
      </c>
      <c r="Z11">
        <v>68</v>
      </c>
      <c r="AA11" t="s">
        <v>108</v>
      </c>
      <c r="AB11">
        <v>40</v>
      </c>
      <c r="AC11">
        <v>22</v>
      </c>
      <c r="AD11">
        <v>619.10799999999995</v>
      </c>
      <c r="AE11">
        <v>0.15909100000000001</v>
      </c>
      <c r="AF11">
        <v>0.29496299999999998</v>
      </c>
      <c r="AH11">
        <v>0</v>
      </c>
      <c r="AI11">
        <f t="shared" si="0"/>
        <v>0</v>
      </c>
      <c r="AJ11">
        <f t="shared" si="1"/>
        <v>0</v>
      </c>
      <c r="AK11">
        <f t="shared" si="2"/>
        <v>0</v>
      </c>
      <c r="AL11">
        <f t="shared" si="3"/>
        <v>0</v>
      </c>
      <c r="AM11">
        <f>U11 - AVERAGEIFS('Placebo Females'!U:U, 'Placebo Females'!B:B, B11, 'Placebo Females'!P:P, P11)</f>
        <v>-131</v>
      </c>
      <c r="AN11">
        <f>V11 - AVERAGEIFS('Placebo Females'!V:V, 'Placebo Females'!B:B, B11, 'Placebo Females'!P:P, P11)</f>
        <v>36.666666666666671</v>
      </c>
      <c r="AO11">
        <f>W11 - AVERAGEIFS('Placebo Females'!W:W, 'Placebo Females'!B:B, B11, 'Placebo Females'!P:P, P11)</f>
        <v>-24.666666666666686</v>
      </c>
      <c r="AP11">
        <f>X11 - AVERAGEIFS('Placebo Females'!X:X, 'Placebo Females'!B:B, B11, 'Placebo Females'!P:P, P11)</f>
        <v>-1.3333333333333286</v>
      </c>
      <c r="AQ11">
        <f>Y11 - AVERAGEIFS('Placebo Females'!Y:Y, 'Placebo Females'!B:B, B11, 'Placebo Females'!P:P, P11)</f>
        <v>-24.666666666666657</v>
      </c>
      <c r="AR11">
        <f>Z11 - AVERAGEIFS('Placebo Females'!Z:Z, 'Placebo Females'!B:B, B11, 'Placebo Females'!P:P, P11)</f>
        <v>1.3333333333333286</v>
      </c>
      <c r="AS11">
        <f>AB11 - AVERAGEIFS('Placebo Females'!AB:AB, 'Placebo Females'!B:B, B11, 'Placebo Females'!P:P, P11)</f>
        <v>2</v>
      </c>
      <c r="AT11">
        <f>AC11 - AVERAGEIFS('Placebo Females'!AC:AC, 'Placebo Females'!B:B, B11, 'Placebo Females'!P:P, P11)</f>
        <v>-1.3333333333333321</v>
      </c>
      <c r="AU11">
        <f>AD11 - AVERAGEIFS('Placebo Females'!AD:AD, 'Placebo Females'!B:B, B11, 'Placebo Females'!P:P, P11)</f>
        <v>-144.49366666666685</v>
      </c>
      <c r="AV11">
        <f>AE11 - AVERAGEIFS('Placebo Females'!AE:AE, 'Placebo Females'!B:B, B11, 'Placebo Females'!P:P, P11)</f>
        <v>4.797966666666667E-2</v>
      </c>
      <c r="AW11">
        <f>AF11 - AVERAGEIFS('Placebo Females'!AF:AF, 'Placebo Females'!B:B, B11, 'Placebo Females'!P:P, P11)</f>
        <v>-4.1399999999999992E-2</v>
      </c>
    </row>
    <row r="12" spans="1:49" x14ac:dyDescent="0.25">
      <c r="A12" t="s">
        <v>3861</v>
      </c>
      <c r="B12">
        <v>1001</v>
      </c>
      <c r="C12" t="s">
        <v>655</v>
      </c>
      <c r="D12">
        <v>25</v>
      </c>
      <c r="E12">
        <v>161.5</v>
      </c>
      <c r="F12">
        <v>54.8</v>
      </c>
      <c r="G12">
        <v>114.5</v>
      </c>
      <c r="H12">
        <v>64.25</v>
      </c>
      <c r="I12" t="s">
        <v>103</v>
      </c>
      <c r="J12" t="s">
        <v>104</v>
      </c>
      <c r="K12" t="s">
        <v>360</v>
      </c>
      <c r="L12" t="s">
        <v>460</v>
      </c>
      <c r="M12" t="s">
        <v>3323</v>
      </c>
      <c r="N12">
        <v>120</v>
      </c>
      <c r="O12" t="s">
        <v>2262</v>
      </c>
      <c r="P12">
        <v>1.5</v>
      </c>
      <c r="Q12" t="s">
        <v>113</v>
      </c>
      <c r="R12" t="s">
        <v>3327</v>
      </c>
      <c r="S12">
        <v>156</v>
      </c>
      <c r="T12" t="s">
        <v>2266</v>
      </c>
      <c r="U12">
        <v>713</v>
      </c>
      <c r="V12">
        <v>158</v>
      </c>
      <c r="W12">
        <v>340</v>
      </c>
      <c r="X12">
        <v>89</v>
      </c>
      <c r="Y12">
        <v>186</v>
      </c>
      <c r="Z12">
        <v>65</v>
      </c>
      <c r="AA12" t="s">
        <v>108</v>
      </c>
      <c r="AB12">
        <v>39</v>
      </c>
      <c r="AC12">
        <v>22</v>
      </c>
      <c r="AD12">
        <v>674.23900000000003</v>
      </c>
      <c r="AE12">
        <v>0.15909100000000001</v>
      </c>
      <c r="AF12">
        <v>0.29510999999999998</v>
      </c>
      <c r="AH12">
        <v>0</v>
      </c>
      <c r="AI12">
        <f t="shared" si="0"/>
        <v>0</v>
      </c>
      <c r="AJ12">
        <f t="shared" si="1"/>
        <v>0</v>
      </c>
      <c r="AK12">
        <f t="shared" si="2"/>
        <v>0</v>
      </c>
      <c r="AL12">
        <f t="shared" si="3"/>
        <v>0</v>
      </c>
      <c r="AM12">
        <f>U12 - AVERAGEIFS('Placebo Females'!U:U, 'Placebo Females'!B:B, B12, 'Placebo Females'!P:P, P12)</f>
        <v>-131</v>
      </c>
      <c r="AN12">
        <f>V12 - AVERAGEIFS('Placebo Females'!V:V, 'Placebo Females'!B:B, B12, 'Placebo Females'!P:P, P12)</f>
        <v>30.333333333333329</v>
      </c>
      <c r="AO12">
        <f>W12 - AVERAGEIFS('Placebo Females'!W:W, 'Placebo Females'!B:B, B12, 'Placebo Females'!P:P, P12)</f>
        <v>-28</v>
      </c>
      <c r="AP12">
        <f>X12 - AVERAGEIFS('Placebo Females'!X:X, 'Placebo Females'!B:B, B12, 'Placebo Females'!P:P, P12)</f>
        <v>-3</v>
      </c>
      <c r="AQ12">
        <f>Y12 - AVERAGEIFS('Placebo Females'!Y:Y, 'Placebo Females'!B:B, B12, 'Placebo Females'!P:P, P12)</f>
        <v>-22.666666666666657</v>
      </c>
      <c r="AR12">
        <f>Z12 - AVERAGEIFS('Placebo Females'!Z:Z, 'Placebo Females'!B:B, B12, 'Placebo Females'!P:P, P12)</f>
        <v>-2.3333333333333286</v>
      </c>
      <c r="AS12">
        <f>AB12 - AVERAGEIFS('Placebo Females'!AB:AB, 'Placebo Females'!B:B, B12, 'Placebo Females'!P:P, P12)</f>
        <v>1.6666666666666643</v>
      </c>
      <c r="AT12">
        <f>AC12 - AVERAGEIFS('Placebo Females'!AC:AC, 'Placebo Females'!B:B, B12, 'Placebo Females'!P:P, P12)</f>
        <v>-0.66666666666666785</v>
      </c>
      <c r="AU12">
        <f>AD12 - AVERAGEIFS('Placebo Females'!AD:AD, 'Placebo Females'!B:B, B12, 'Placebo Females'!P:P, P12)</f>
        <v>-169.68433333333326</v>
      </c>
      <c r="AV12">
        <f>AE12 - AVERAGEIFS('Placebo Females'!AE:AE, 'Placebo Females'!B:B, B12, 'Placebo Females'!P:P, P12)</f>
        <v>4.4191666666666671E-2</v>
      </c>
      <c r="AW12">
        <f>AF12 - AVERAGEIFS('Placebo Females'!AF:AF, 'Placebo Females'!B:B, B12, 'Placebo Females'!P:P, P12)</f>
        <v>-4.3930666666666729E-2</v>
      </c>
    </row>
    <row r="13" spans="1:49" x14ac:dyDescent="0.25">
      <c r="A13" t="s">
        <v>3862</v>
      </c>
      <c r="B13">
        <v>1001</v>
      </c>
      <c r="C13" t="s">
        <v>655</v>
      </c>
      <c r="D13">
        <v>25</v>
      </c>
      <c r="E13">
        <v>161.5</v>
      </c>
      <c r="F13">
        <v>54.8</v>
      </c>
      <c r="G13">
        <v>114.5</v>
      </c>
      <c r="H13">
        <v>64.25</v>
      </c>
      <c r="I13" t="s">
        <v>103</v>
      </c>
      <c r="J13" t="s">
        <v>104</v>
      </c>
      <c r="K13" t="s">
        <v>360</v>
      </c>
      <c r="L13" t="s">
        <v>460</v>
      </c>
      <c r="M13" t="s">
        <v>3323</v>
      </c>
      <c r="N13">
        <v>120</v>
      </c>
      <c r="O13" t="s">
        <v>2262</v>
      </c>
      <c r="P13">
        <v>1.5</v>
      </c>
      <c r="Q13" t="s">
        <v>113</v>
      </c>
      <c r="R13" t="s">
        <v>3327</v>
      </c>
      <c r="S13">
        <v>156</v>
      </c>
      <c r="T13" t="s">
        <v>2266</v>
      </c>
      <c r="U13">
        <v>702</v>
      </c>
      <c r="V13">
        <v>157</v>
      </c>
      <c r="W13">
        <v>344</v>
      </c>
      <c r="X13">
        <v>87</v>
      </c>
      <c r="Y13">
        <v>191</v>
      </c>
      <c r="Z13">
        <v>66</v>
      </c>
      <c r="AA13" t="s">
        <v>108</v>
      </c>
      <c r="AB13">
        <v>39</v>
      </c>
      <c r="AC13">
        <v>23</v>
      </c>
      <c r="AD13">
        <v>678.96199999999999</v>
      </c>
      <c r="AE13">
        <v>0.130435</v>
      </c>
      <c r="AF13">
        <v>0.30358400000000002</v>
      </c>
      <c r="AH13">
        <v>0</v>
      </c>
      <c r="AI13">
        <f t="shared" si="0"/>
        <v>0</v>
      </c>
      <c r="AJ13">
        <f t="shared" si="1"/>
        <v>0</v>
      </c>
      <c r="AK13">
        <f t="shared" si="2"/>
        <v>0</v>
      </c>
      <c r="AL13">
        <f t="shared" si="3"/>
        <v>0</v>
      </c>
      <c r="AM13">
        <f>U13 - AVERAGEIFS('Placebo Females'!U:U, 'Placebo Females'!B:B, B13, 'Placebo Females'!P:P, P13)</f>
        <v>-142</v>
      </c>
      <c r="AN13">
        <f>V13 - AVERAGEIFS('Placebo Females'!V:V, 'Placebo Females'!B:B, B13, 'Placebo Females'!P:P, P13)</f>
        <v>29.333333333333329</v>
      </c>
      <c r="AO13">
        <f>W13 - AVERAGEIFS('Placebo Females'!W:W, 'Placebo Females'!B:B, B13, 'Placebo Females'!P:P, P13)</f>
        <v>-24</v>
      </c>
      <c r="AP13">
        <f>X13 - AVERAGEIFS('Placebo Females'!X:X, 'Placebo Females'!B:B, B13, 'Placebo Females'!P:P, P13)</f>
        <v>-5</v>
      </c>
      <c r="AQ13">
        <f>Y13 - AVERAGEIFS('Placebo Females'!Y:Y, 'Placebo Females'!B:B, B13, 'Placebo Females'!P:P, P13)</f>
        <v>-17.666666666666657</v>
      </c>
      <c r="AR13">
        <f>Z13 - AVERAGEIFS('Placebo Females'!Z:Z, 'Placebo Females'!B:B, B13, 'Placebo Females'!P:P, P13)</f>
        <v>-1.3333333333333286</v>
      </c>
      <c r="AS13">
        <f>AB13 - AVERAGEIFS('Placebo Females'!AB:AB, 'Placebo Females'!B:B, B13, 'Placebo Females'!P:P, P13)</f>
        <v>1.6666666666666643</v>
      </c>
      <c r="AT13">
        <f>AC13 - AVERAGEIFS('Placebo Females'!AC:AC, 'Placebo Females'!B:B, B13, 'Placebo Females'!P:P, P13)</f>
        <v>0.33333333333333215</v>
      </c>
      <c r="AU13">
        <f>AD13 - AVERAGEIFS('Placebo Females'!AD:AD, 'Placebo Females'!B:B, B13, 'Placebo Females'!P:P, P13)</f>
        <v>-164.9613333333333</v>
      </c>
      <c r="AV13">
        <f>AE13 - AVERAGEIFS('Placebo Females'!AE:AE, 'Placebo Females'!B:B, B13, 'Placebo Females'!P:P, P13)</f>
        <v>1.5535666666666656E-2</v>
      </c>
      <c r="AW13">
        <f>AF13 - AVERAGEIFS('Placebo Females'!AF:AF, 'Placebo Females'!B:B, B13, 'Placebo Females'!P:P, P13)</f>
        <v>-3.5456666666666692E-2</v>
      </c>
    </row>
    <row r="14" spans="1:49" x14ac:dyDescent="0.25">
      <c r="A14" t="s">
        <v>3863</v>
      </c>
      <c r="B14">
        <v>1001</v>
      </c>
      <c r="C14" t="s">
        <v>655</v>
      </c>
      <c r="D14">
        <v>25</v>
      </c>
      <c r="E14">
        <v>161.5</v>
      </c>
      <c r="F14">
        <v>54.8</v>
      </c>
      <c r="G14">
        <v>114.5</v>
      </c>
      <c r="H14">
        <v>64.25</v>
      </c>
      <c r="I14" t="s">
        <v>103</v>
      </c>
      <c r="J14" t="s">
        <v>104</v>
      </c>
      <c r="K14" t="s">
        <v>360</v>
      </c>
      <c r="L14" t="s">
        <v>460</v>
      </c>
      <c r="M14" t="s">
        <v>3323</v>
      </c>
      <c r="N14">
        <v>120</v>
      </c>
      <c r="O14" t="s">
        <v>2262</v>
      </c>
      <c r="P14">
        <v>1.5</v>
      </c>
      <c r="Q14" t="s">
        <v>113</v>
      </c>
      <c r="R14" t="s">
        <v>3327</v>
      </c>
      <c r="S14">
        <v>156</v>
      </c>
      <c r="T14" t="s">
        <v>2266</v>
      </c>
      <c r="U14">
        <v>710</v>
      </c>
      <c r="V14">
        <v>154</v>
      </c>
      <c r="W14">
        <v>344</v>
      </c>
      <c r="X14">
        <v>96</v>
      </c>
      <c r="Y14">
        <v>182</v>
      </c>
      <c r="Z14">
        <v>66</v>
      </c>
      <c r="AA14" t="s">
        <v>108</v>
      </c>
      <c r="AB14">
        <v>40</v>
      </c>
      <c r="AC14">
        <v>21</v>
      </c>
      <c r="AD14">
        <v>677.65800000000002</v>
      </c>
      <c r="AE14">
        <v>0.125</v>
      </c>
      <c r="AF14">
        <v>0.29361399999999999</v>
      </c>
      <c r="AH14">
        <v>0</v>
      </c>
      <c r="AI14">
        <f t="shared" si="0"/>
        <v>0</v>
      </c>
      <c r="AJ14">
        <f t="shared" si="1"/>
        <v>0</v>
      </c>
      <c r="AK14">
        <f t="shared" si="2"/>
        <v>0</v>
      </c>
      <c r="AL14">
        <f t="shared" si="3"/>
        <v>0</v>
      </c>
      <c r="AM14">
        <f>U14 - AVERAGEIFS('Placebo Females'!U:U, 'Placebo Females'!B:B, B14, 'Placebo Females'!P:P, P14)</f>
        <v>-134</v>
      </c>
      <c r="AN14">
        <f>V14 - AVERAGEIFS('Placebo Females'!V:V, 'Placebo Females'!B:B, B14, 'Placebo Females'!P:P, P14)</f>
        <v>26.333333333333329</v>
      </c>
      <c r="AO14">
        <f>W14 - AVERAGEIFS('Placebo Females'!W:W, 'Placebo Females'!B:B, B14, 'Placebo Females'!P:P, P14)</f>
        <v>-24</v>
      </c>
      <c r="AP14">
        <f>X14 - AVERAGEIFS('Placebo Females'!X:X, 'Placebo Females'!B:B, B14, 'Placebo Females'!P:P, P14)</f>
        <v>4</v>
      </c>
      <c r="AQ14">
        <f>Y14 - AVERAGEIFS('Placebo Females'!Y:Y, 'Placebo Females'!B:B, B14, 'Placebo Females'!P:P, P14)</f>
        <v>-26.666666666666657</v>
      </c>
      <c r="AR14">
        <f>Z14 - AVERAGEIFS('Placebo Females'!Z:Z, 'Placebo Females'!B:B, B14, 'Placebo Females'!P:P, P14)</f>
        <v>-1.3333333333333286</v>
      </c>
      <c r="AS14">
        <f>AB14 - AVERAGEIFS('Placebo Females'!AB:AB, 'Placebo Females'!B:B, B14, 'Placebo Females'!P:P, P14)</f>
        <v>2.6666666666666643</v>
      </c>
      <c r="AT14">
        <f>AC14 - AVERAGEIFS('Placebo Females'!AC:AC, 'Placebo Females'!B:B, B14, 'Placebo Females'!P:P, P14)</f>
        <v>-1.6666666666666679</v>
      </c>
      <c r="AU14">
        <f>AD14 - AVERAGEIFS('Placebo Females'!AD:AD, 'Placebo Females'!B:B, B14, 'Placebo Females'!P:P, P14)</f>
        <v>-166.26533333333327</v>
      </c>
      <c r="AV14">
        <f>AE14 - AVERAGEIFS('Placebo Females'!AE:AE, 'Placebo Females'!B:B, B14, 'Placebo Females'!P:P, P14)</f>
        <v>1.0100666666666661E-2</v>
      </c>
      <c r="AW14">
        <f>AF14 - AVERAGEIFS('Placebo Females'!AF:AF, 'Placebo Females'!B:B, B14, 'Placebo Females'!P:P, P14)</f>
        <v>-4.5426666666666726E-2</v>
      </c>
    </row>
    <row r="15" spans="1:49" x14ac:dyDescent="0.25">
      <c r="A15" t="s">
        <v>3864</v>
      </c>
      <c r="B15">
        <v>1001</v>
      </c>
      <c r="C15" t="s">
        <v>655</v>
      </c>
      <c r="D15">
        <v>25</v>
      </c>
      <c r="E15">
        <v>161.5</v>
      </c>
      <c r="F15">
        <v>54.8</v>
      </c>
      <c r="G15">
        <v>114.5</v>
      </c>
      <c r="H15">
        <v>64.25</v>
      </c>
      <c r="I15" t="s">
        <v>103</v>
      </c>
      <c r="J15" t="s">
        <v>104</v>
      </c>
      <c r="K15" t="s">
        <v>360</v>
      </c>
      <c r="L15" t="s">
        <v>460</v>
      </c>
      <c r="M15" t="s">
        <v>3323</v>
      </c>
      <c r="N15">
        <v>120</v>
      </c>
      <c r="O15" t="s">
        <v>2262</v>
      </c>
      <c r="P15">
        <v>2</v>
      </c>
      <c r="Q15" t="s">
        <v>113</v>
      </c>
      <c r="R15" t="s">
        <v>3327</v>
      </c>
      <c r="S15">
        <v>131</v>
      </c>
      <c r="T15" t="s">
        <v>2266</v>
      </c>
      <c r="U15">
        <v>753</v>
      </c>
      <c r="V15">
        <v>147</v>
      </c>
      <c r="W15">
        <v>352</v>
      </c>
      <c r="X15">
        <v>90</v>
      </c>
      <c r="Y15">
        <v>191</v>
      </c>
      <c r="Z15">
        <v>71</v>
      </c>
      <c r="AA15" t="s">
        <v>108</v>
      </c>
      <c r="AB15">
        <v>41</v>
      </c>
      <c r="AC15">
        <v>25</v>
      </c>
      <c r="AD15">
        <v>626.97500000000002</v>
      </c>
      <c r="AE15">
        <v>8.1632700000000002E-2</v>
      </c>
      <c r="AF15">
        <v>0.31720700000000002</v>
      </c>
      <c r="AH15">
        <v>0</v>
      </c>
      <c r="AI15">
        <f t="shared" si="0"/>
        <v>0</v>
      </c>
      <c r="AJ15">
        <f t="shared" si="1"/>
        <v>0</v>
      </c>
      <c r="AK15">
        <f t="shared" si="2"/>
        <v>0</v>
      </c>
      <c r="AL15">
        <f t="shared" si="3"/>
        <v>0</v>
      </c>
      <c r="AM15">
        <f>U15 - AVERAGEIFS('Placebo Females'!U:U, 'Placebo Females'!B:B, B15, 'Placebo Females'!P:P, P15)</f>
        <v>-125.66666666666663</v>
      </c>
      <c r="AN15">
        <f>V15 - AVERAGEIFS('Placebo Females'!V:V, 'Placebo Females'!B:B, B15, 'Placebo Females'!P:P, P15)</f>
        <v>19.666666666666671</v>
      </c>
      <c r="AO15">
        <f>W15 - AVERAGEIFS('Placebo Females'!W:W, 'Placebo Females'!B:B, B15, 'Placebo Females'!P:P, P15)</f>
        <v>-25.333333333333314</v>
      </c>
      <c r="AP15">
        <f>X15 - AVERAGEIFS('Placebo Females'!X:X, 'Placebo Females'!B:B, B15, 'Placebo Females'!P:P, P15)</f>
        <v>-2.6666666666666714</v>
      </c>
      <c r="AQ15">
        <f>Y15 - AVERAGEIFS('Placebo Females'!Y:Y, 'Placebo Females'!B:B, B15, 'Placebo Females'!P:P, P15)</f>
        <v>-24.333333333333343</v>
      </c>
      <c r="AR15">
        <f>Z15 - AVERAGEIFS('Placebo Females'!Z:Z, 'Placebo Females'!B:B, B15, 'Placebo Females'!P:P, P15)</f>
        <v>1.6666666666666714</v>
      </c>
      <c r="AS15">
        <f>AB15 - AVERAGEIFS('Placebo Females'!AB:AB, 'Placebo Females'!B:B, B15, 'Placebo Females'!P:P, P15)</f>
        <v>2.6666666666666643</v>
      </c>
      <c r="AT15">
        <f>AC15 - AVERAGEIFS('Placebo Females'!AC:AC, 'Placebo Females'!B:B, B15, 'Placebo Females'!P:P, P15)</f>
        <v>-0.33333333333333215</v>
      </c>
      <c r="AU15">
        <f>AD15 - AVERAGEIFS('Placebo Females'!AD:AD, 'Placebo Females'!B:B, B15, 'Placebo Females'!P:P, P15)</f>
        <v>-124.87333333333333</v>
      </c>
      <c r="AV15">
        <f>AE15 - AVERAGEIFS('Placebo Females'!AE:AE, 'Placebo Females'!B:B, B15, 'Placebo Females'!P:P, P15)</f>
        <v>2.0816366666666669E-2</v>
      </c>
      <c r="AW15">
        <f>AF15 - AVERAGEIFS('Placebo Females'!AF:AF, 'Placebo Females'!B:B, B15, 'Placebo Females'!P:P, P15)</f>
        <v>-2.2933333333333306E-2</v>
      </c>
    </row>
    <row r="16" spans="1:49" x14ac:dyDescent="0.25">
      <c r="A16" t="s">
        <v>3865</v>
      </c>
      <c r="B16">
        <v>1001</v>
      </c>
      <c r="C16" t="s">
        <v>655</v>
      </c>
      <c r="D16">
        <v>25</v>
      </c>
      <c r="E16">
        <v>161.5</v>
      </c>
      <c r="F16">
        <v>54.8</v>
      </c>
      <c r="G16">
        <v>114.5</v>
      </c>
      <c r="H16">
        <v>64.25</v>
      </c>
      <c r="I16" t="s">
        <v>103</v>
      </c>
      <c r="J16" t="s">
        <v>104</v>
      </c>
      <c r="K16" t="s">
        <v>360</v>
      </c>
      <c r="L16" t="s">
        <v>460</v>
      </c>
      <c r="M16" t="s">
        <v>3323</v>
      </c>
      <c r="N16">
        <v>120</v>
      </c>
      <c r="O16" t="s">
        <v>2262</v>
      </c>
      <c r="P16">
        <v>2</v>
      </c>
      <c r="Q16" t="s">
        <v>113</v>
      </c>
      <c r="R16" t="s">
        <v>3327</v>
      </c>
      <c r="S16">
        <v>131</v>
      </c>
      <c r="T16" t="s">
        <v>2266</v>
      </c>
      <c r="U16">
        <v>733</v>
      </c>
      <c r="V16">
        <v>156</v>
      </c>
      <c r="W16">
        <v>359</v>
      </c>
      <c r="X16">
        <v>92</v>
      </c>
      <c r="Y16">
        <v>195</v>
      </c>
      <c r="Z16">
        <v>72</v>
      </c>
      <c r="AA16" t="s">
        <v>108</v>
      </c>
      <c r="AB16">
        <v>40</v>
      </c>
      <c r="AC16">
        <v>26</v>
      </c>
      <c r="AD16">
        <v>632.35</v>
      </c>
      <c r="AE16">
        <v>8.3333299999999999E-2</v>
      </c>
      <c r="AF16">
        <v>0.33345000000000002</v>
      </c>
      <c r="AH16">
        <v>0</v>
      </c>
      <c r="AI16">
        <f t="shared" si="0"/>
        <v>0</v>
      </c>
      <c r="AJ16">
        <f t="shared" si="1"/>
        <v>0</v>
      </c>
      <c r="AK16">
        <f t="shared" si="2"/>
        <v>0</v>
      </c>
      <c r="AL16">
        <f t="shared" si="3"/>
        <v>0</v>
      </c>
      <c r="AM16">
        <f>U16 - AVERAGEIFS('Placebo Females'!U:U, 'Placebo Females'!B:B, B16, 'Placebo Females'!P:P, P16)</f>
        <v>-145.66666666666663</v>
      </c>
      <c r="AN16">
        <f>V16 - AVERAGEIFS('Placebo Females'!V:V, 'Placebo Females'!B:B, B16, 'Placebo Females'!P:P, P16)</f>
        <v>28.666666666666671</v>
      </c>
      <c r="AO16">
        <f>W16 - AVERAGEIFS('Placebo Females'!W:W, 'Placebo Females'!B:B, B16, 'Placebo Females'!P:P, P16)</f>
        <v>-18.333333333333314</v>
      </c>
      <c r="AP16">
        <f>X16 - AVERAGEIFS('Placebo Females'!X:X, 'Placebo Females'!B:B, B16, 'Placebo Females'!P:P, P16)</f>
        <v>-0.6666666666666714</v>
      </c>
      <c r="AQ16">
        <f>Y16 - AVERAGEIFS('Placebo Females'!Y:Y, 'Placebo Females'!B:B, B16, 'Placebo Females'!P:P, P16)</f>
        <v>-20.333333333333343</v>
      </c>
      <c r="AR16">
        <f>Z16 - AVERAGEIFS('Placebo Females'!Z:Z, 'Placebo Females'!B:B, B16, 'Placebo Females'!P:P, P16)</f>
        <v>2.6666666666666714</v>
      </c>
      <c r="AS16">
        <f>AB16 - AVERAGEIFS('Placebo Females'!AB:AB, 'Placebo Females'!B:B, B16, 'Placebo Females'!P:P, P16)</f>
        <v>1.6666666666666643</v>
      </c>
      <c r="AT16">
        <f>AC16 - AVERAGEIFS('Placebo Females'!AC:AC, 'Placebo Females'!B:B, B16, 'Placebo Females'!P:P, P16)</f>
        <v>0.66666666666666785</v>
      </c>
      <c r="AU16">
        <f>AD16 - AVERAGEIFS('Placebo Females'!AD:AD, 'Placebo Females'!B:B, B16, 'Placebo Females'!P:P, P16)</f>
        <v>-119.49833333333333</v>
      </c>
      <c r="AV16">
        <f>AE16 - AVERAGEIFS('Placebo Females'!AE:AE, 'Placebo Females'!B:B, B16, 'Placebo Females'!P:P, P16)</f>
        <v>2.2516966666666666E-2</v>
      </c>
      <c r="AW16">
        <f>AF16 - AVERAGEIFS('Placebo Females'!AF:AF, 'Placebo Females'!B:B, B16, 'Placebo Females'!P:P, P16)</f>
        <v>-6.6903333333332982E-3</v>
      </c>
    </row>
    <row r="17" spans="1:49" x14ac:dyDescent="0.25">
      <c r="A17" t="s">
        <v>3866</v>
      </c>
      <c r="B17">
        <v>1001</v>
      </c>
      <c r="C17" t="s">
        <v>655</v>
      </c>
      <c r="D17">
        <v>25</v>
      </c>
      <c r="E17">
        <v>161.5</v>
      </c>
      <c r="F17">
        <v>54.8</v>
      </c>
      <c r="G17">
        <v>114.5</v>
      </c>
      <c r="H17">
        <v>64.25</v>
      </c>
      <c r="I17" t="s">
        <v>103</v>
      </c>
      <c r="J17" t="s">
        <v>104</v>
      </c>
      <c r="K17" t="s">
        <v>360</v>
      </c>
      <c r="L17" t="s">
        <v>460</v>
      </c>
      <c r="M17" t="s">
        <v>3323</v>
      </c>
      <c r="N17">
        <v>120</v>
      </c>
      <c r="O17" t="s">
        <v>2262</v>
      </c>
      <c r="P17">
        <v>2</v>
      </c>
      <c r="Q17" t="s">
        <v>113</v>
      </c>
      <c r="R17" t="s">
        <v>3327</v>
      </c>
      <c r="S17">
        <v>131</v>
      </c>
      <c r="T17" t="s">
        <v>2266</v>
      </c>
      <c r="U17">
        <v>762</v>
      </c>
      <c r="V17">
        <v>146</v>
      </c>
      <c r="W17">
        <v>354</v>
      </c>
      <c r="X17">
        <v>90</v>
      </c>
      <c r="Y17">
        <v>195</v>
      </c>
      <c r="Z17">
        <v>69</v>
      </c>
      <c r="AA17" t="s">
        <v>108</v>
      </c>
      <c r="AB17">
        <v>41</v>
      </c>
      <c r="AC17">
        <v>24</v>
      </c>
      <c r="AD17">
        <v>624.28899999999999</v>
      </c>
      <c r="AE17">
        <v>0.10638300000000001</v>
      </c>
      <c r="AF17">
        <v>0.31159300000000001</v>
      </c>
      <c r="AH17">
        <v>0</v>
      </c>
      <c r="AI17">
        <f t="shared" si="0"/>
        <v>0</v>
      </c>
      <c r="AJ17">
        <f t="shared" si="1"/>
        <v>0</v>
      </c>
      <c r="AK17">
        <f t="shared" si="2"/>
        <v>0</v>
      </c>
      <c r="AL17">
        <f t="shared" si="3"/>
        <v>0</v>
      </c>
      <c r="AM17">
        <f>U17 - AVERAGEIFS('Placebo Females'!U:U, 'Placebo Females'!B:B, B17, 'Placebo Females'!P:P, P17)</f>
        <v>-116.66666666666663</v>
      </c>
      <c r="AN17">
        <f>V17 - AVERAGEIFS('Placebo Females'!V:V, 'Placebo Females'!B:B, B17, 'Placebo Females'!P:P, P17)</f>
        <v>18.666666666666671</v>
      </c>
      <c r="AO17">
        <f>W17 - AVERAGEIFS('Placebo Females'!W:W, 'Placebo Females'!B:B, B17, 'Placebo Females'!P:P, P17)</f>
        <v>-23.333333333333314</v>
      </c>
      <c r="AP17">
        <f>X17 - AVERAGEIFS('Placebo Females'!X:X, 'Placebo Females'!B:B, B17, 'Placebo Females'!P:P, P17)</f>
        <v>-2.6666666666666714</v>
      </c>
      <c r="AQ17">
        <f>Y17 - AVERAGEIFS('Placebo Females'!Y:Y, 'Placebo Females'!B:B, B17, 'Placebo Females'!P:P, P17)</f>
        <v>-20.333333333333343</v>
      </c>
      <c r="AR17">
        <f>Z17 - AVERAGEIFS('Placebo Females'!Z:Z, 'Placebo Females'!B:B, B17, 'Placebo Females'!P:P, P17)</f>
        <v>-0.3333333333333286</v>
      </c>
      <c r="AS17">
        <f>AB17 - AVERAGEIFS('Placebo Females'!AB:AB, 'Placebo Females'!B:B, B17, 'Placebo Females'!P:P, P17)</f>
        <v>2.6666666666666643</v>
      </c>
      <c r="AT17">
        <f>AC17 - AVERAGEIFS('Placebo Females'!AC:AC, 'Placebo Females'!B:B, B17, 'Placebo Females'!P:P, P17)</f>
        <v>-1.3333333333333321</v>
      </c>
      <c r="AU17">
        <f>AD17 - AVERAGEIFS('Placebo Females'!AD:AD, 'Placebo Females'!B:B, B17, 'Placebo Females'!P:P, P17)</f>
        <v>-127.55933333333337</v>
      </c>
      <c r="AV17">
        <f>AE17 - AVERAGEIFS('Placebo Females'!AE:AE, 'Placebo Females'!B:B, B17, 'Placebo Females'!P:P, P17)</f>
        <v>4.5566666666666672E-2</v>
      </c>
      <c r="AW17">
        <f>AF17 - AVERAGEIFS('Placebo Females'!AF:AF, 'Placebo Females'!B:B, B17, 'Placebo Females'!P:P, P17)</f>
        <v>-2.8547333333333313E-2</v>
      </c>
    </row>
    <row r="18" spans="1:49" x14ac:dyDescent="0.25">
      <c r="A18" t="s">
        <v>3867</v>
      </c>
      <c r="B18">
        <v>1001</v>
      </c>
      <c r="C18" t="s">
        <v>655</v>
      </c>
      <c r="D18">
        <v>25</v>
      </c>
      <c r="E18">
        <v>161.5</v>
      </c>
      <c r="F18">
        <v>54.8</v>
      </c>
      <c r="G18">
        <v>114.5</v>
      </c>
      <c r="H18">
        <v>64.25</v>
      </c>
      <c r="I18" t="s">
        <v>103</v>
      </c>
      <c r="J18" t="s">
        <v>104</v>
      </c>
      <c r="K18" t="s">
        <v>360</v>
      </c>
      <c r="L18" t="s">
        <v>460</v>
      </c>
      <c r="M18" t="s">
        <v>3323</v>
      </c>
      <c r="N18">
        <v>120</v>
      </c>
      <c r="O18" t="s">
        <v>2262</v>
      </c>
      <c r="P18">
        <v>2.5</v>
      </c>
      <c r="Q18" t="s">
        <v>113</v>
      </c>
      <c r="R18" t="s">
        <v>3327</v>
      </c>
      <c r="S18">
        <v>94.5</v>
      </c>
      <c r="T18" t="s">
        <v>2266</v>
      </c>
      <c r="U18">
        <v>764</v>
      </c>
      <c r="V18">
        <v>140</v>
      </c>
      <c r="W18">
        <v>355</v>
      </c>
      <c r="X18">
        <v>92</v>
      </c>
      <c r="Y18">
        <v>192</v>
      </c>
      <c r="Z18">
        <v>71</v>
      </c>
      <c r="AA18" t="s">
        <v>108</v>
      </c>
      <c r="AB18">
        <v>43</v>
      </c>
      <c r="AC18">
        <v>25</v>
      </c>
      <c r="AD18">
        <v>529.952</v>
      </c>
      <c r="AE18">
        <v>8.6956500000000006E-2</v>
      </c>
      <c r="AF18">
        <v>0.32409300000000002</v>
      </c>
      <c r="AH18">
        <v>0</v>
      </c>
      <c r="AI18">
        <f t="shared" si="0"/>
        <v>0</v>
      </c>
      <c r="AJ18">
        <f t="shared" si="1"/>
        <v>0</v>
      </c>
      <c r="AK18">
        <f t="shared" si="2"/>
        <v>0</v>
      </c>
      <c r="AL18">
        <f t="shared" si="3"/>
        <v>0</v>
      </c>
      <c r="AM18">
        <f>U18 - AVERAGEIFS('Placebo Females'!U:U, 'Placebo Females'!B:B, B18, 'Placebo Females'!P:P, P18)</f>
        <v>-47.666666666666629</v>
      </c>
      <c r="AN18">
        <f>V18 - AVERAGEIFS('Placebo Females'!V:V, 'Placebo Females'!B:B, B18, 'Placebo Females'!P:P, P18)</f>
        <v>8.6666666666666572</v>
      </c>
      <c r="AO18">
        <f>W18 - AVERAGEIFS('Placebo Females'!W:W, 'Placebo Females'!B:B, B18, 'Placebo Females'!P:P, P18)</f>
        <v>-9</v>
      </c>
      <c r="AP18">
        <f>X18 - AVERAGEIFS('Placebo Females'!X:X, 'Placebo Females'!B:B, B18, 'Placebo Females'!P:P, P18)</f>
        <v>-0.6666666666666714</v>
      </c>
      <c r="AQ18">
        <f>Y18 - AVERAGEIFS('Placebo Females'!Y:Y, 'Placebo Females'!B:B, B18, 'Placebo Females'!P:P, P18)</f>
        <v>-8</v>
      </c>
      <c r="AR18">
        <f>Z18 - AVERAGEIFS('Placebo Females'!Z:Z, 'Placebo Females'!B:B, B18, 'Placebo Females'!P:P, P18)</f>
        <v>-0.3333333333333286</v>
      </c>
      <c r="AS18">
        <f>AB18 - AVERAGEIFS('Placebo Females'!AB:AB, 'Placebo Females'!B:B, B18, 'Placebo Females'!P:P, P18)</f>
        <v>6</v>
      </c>
      <c r="AT18">
        <f>AC18 - AVERAGEIFS('Placebo Females'!AC:AC, 'Placebo Females'!B:B, B18, 'Placebo Females'!P:P, P18)</f>
        <v>-0.66666666666666785</v>
      </c>
      <c r="AU18">
        <f>AD18 - AVERAGEIFS('Placebo Females'!AD:AD, 'Placebo Females'!B:B, B18, 'Placebo Females'!P:P, P18)</f>
        <v>-159.53266666666661</v>
      </c>
      <c r="AV18">
        <f>AE18 - AVERAGEIFS('Placebo Females'!AE:AE, 'Placebo Females'!B:B, B18, 'Placebo Females'!P:P, P18)</f>
        <v>-1.5522966666666665E-2</v>
      </c>
      <c r="AW18">
        <f>AF18 - AVERAGEIFS('Placebo Females'!AF:AF, 'Placebo Females'!B:B, B18, 'Placebo Females'!P:P, P18)</f>
        <v>-1.0439999999999949E-2</v>
      </c>
    </row>
    <row r="19" spans="1:49" x14ac:dyDescent="0.25">
      <c r="A19" t="s">
        <v>3868</v>
      </c>
      <c r="B19">
        <v>1001</v>
      </c>
      <c r="C19" t="s">
        <v>655</v>
      </c>
      <c r="D19">
        <v>25</v>
      </c>
      <c r="E19">
        <v>161.5</v>
      </c>
      <c r="F19">
        <v>54.8</v>
      </c>
      <c r="G19">
        <v>114.5</v>
      </c>
      <c r="H19">
        <v>64.25</v>
      </c>
      <c r="I19" t="s">
        <v>103</v>
      </c>
      <c r="J19" t="s">
        <v>104</v>
      </c>
      <c r="K19" t="s">
        <v>360</v>
      </c>
      <c r="L19" t="s">
        <v>460</v>
      </c>
      <c r="M19" t="s">
        <v>3323</v>
      </c>
      <c r="N19">
        <v>120</v>
      </c>
      <c r="O19" t="s">
        <v>2262</v>
      </c>
      <c r="P19">
        <v>2.5</v>
      </c>
      <c r="Q19" t="s">
        <v>113</v>
      </c>
      <c r="R19" t="s">
        <v>3327</v>
      </c>
      <c r="S19">
        <v>94.5</v>
      </c>
      <c r="T19" t="s">
        <v>2266</v>
      </c>
      <c r="U19">
        <v>745</v>
      </c>
      <c r="V19">
        <v>148</v>
      </c>
      <c r="W19">
        <v>352</v>
      </c>
      <c r="X19">
        <v>90</v>
      </c>
      <c r="Y19">
        <v>191</v>
      </c>
      <c r="Z19">
        <v>71</v>
      </c>
      <c r="AA19" t="s">
        <v>108</v>
      </c>
      <c r="AB19">
        <v>43</v>
      </c>
      <c r="AC19">
        <v>25</v>
      </c>
      <c r="AD19">
        <v>534.61699999999996</v>
      </c>
      <c r="AE19">
        <v>8.5106399999999999E-2</v>
      </c>
      <c r="AF19">
        <v>0.31622400000000001</v>
      </c>
      <c r="AH19">
        <v>0</v>
      </c>
      <c r="AI19">
        <f t="shared" si="0"/>
        <v>0</v>
      </c>
      <c r="AJ19">
        <f t="shared" si="1"/>
        <v>0</v>
      </c>
      <c r="AK19">
        <f t="shared" si="2"/>
        <v>0</v>
      </c>
      <c r="AL19">
        <f t="shared" si="3"/>
        <v>0</v>
      </c>
      <c r="AM19">
        <f>U19 - AVERAGEIFS('Placebo Females'!U:U, 'Placebo Females'!B:B, B19, 'Placebo Females'!P:P, P19)</f>
        <v>-66.666666666666629</v>
      </c>
      <c r="AN19">
        <f>V19 - AVERAGEIFS('Placebo Females'!V:V, 'Placebo Females'!B:B, B19, 'Placebo Females'!P:P, P19)</f>
        <v>16.666666666666657</v>
      </c>
      <c r="AO19">
        <f>W19 - AVERAGEIFS('Placebo Females'!W:W, 'Placebo Females'!B:B, B19, 'Placebo Females'!P:P, P19)</f>
        <v>-12</v>
      </c>
      <c r="AP19">
        <f>X19 - AVERAGEIFS('Placebo Females'!X:X, 'Placebo Females'!B:B, B19, 'Placebo Females'!P:P, P19)</f>
        <v>-2.6666666666666714</v>
      </c>
      <c r="AQ19">
        <f>Y19 - AVERAGEIFS('Placebo Females'!Y:Y, 'Placebo Females'!B:B, B19, 'Placebo Females'!P:P, P19)</f>
        <v>-9</v>
      </c>
      <c r="AR19">
        <f>Z19 - AVERAGEIFS('Placebo Females'!Z:Z, 'Placebo Females'!B:B, B19, 'Placebo Females'!P:P, P19)</f>
        <v>-0.3333333333333286</v>
      </c>
      <c r="AS19">
        <f>AB19 - AVERAGEIFS('Placebo Females'!AB:AB, 'Placebo Females'!B:B, B19, 'Placebo Females'!P:P, P19)</f>
        <v>6</v>
      </c>
      <c r="AT19">
        <f>AC19 - AVERAGEIFS('Placebo Females'!AC:AC, 'Placebo Females'!B:B, B19, 'Placebo Females'!P:P, P19)</f>
        <v>-0.66666666666666785</v>
      </c>
      <c r="AU19">
        <f>AD19 - AVERAGEIFS('Placebo Females'!AD:AD, 'Placebo Females'!B:B, B19, 'Placebo Females'!P:P, P19)</f>
        <v>-154.86766666666665</v>
      </c>
      <c r="AV19">
        <f>AE19 - AVERAGEIFS('Placebo Females'!AE:AE, 'Placebo Females'!B:B, B19, 'Placebo Females'!P:P, P19)</f>
        <v>-1.7373066666666673E-2</v>
      </c>
      <c r="AW19">
        <f>AF19 - AVERAGEIFS('Placebo Females'!AF:AF, 'Placebo Females'!B:B, B19, 'Placebo Females'!P:P, P19)</f>
        <v>-1.8308999999999964E-2</v>
      </c>
    </row>
    <row r="20" spans="1:49" x14ac:dyDescent="0.25">
      <c r="A20" t="s">
        <v>3869</v>
      </c>
      <c r="B20">
        <v>1001</v>
      </c>
      <c r="C20" t="s">
        <v>655</v>
      </c>
      <c r="D20">
        <v>25</v>
      </c>
      <c r="E20">
        <v>161.5</v>
      </c>
      <c r="F20">
        <v>54.8</v>
      </c>
      <c r="G20">
        <v>114.5</v>
      </c>
      <c r="H20">
        <v>64.25</v>
      </c>
      <c r="I20" t="s">
        <v>103</v>
      </c>
      <c r="J20" t="s">
        <v>104</v>
      </c>
      <c r="K20" t="s">
        <v>360</v>
      </c>
      <c r="L20" t="s">
        <v>460</v>
      </c>
      <c r="M20" t="s">
        <v>3323</v>
      </c>
      <c r="N20">
        <v>120</v>
      </c>
      <c r="O20" t="s">
        <v>2262</v>
      </c>
      <c r="P20">
        <v>2.5</v>
      </c>
      <c r="Q20" t="s">
        <v>113</v>
      </c>
      <c r="R20" t="s">
        <v>3327</v>
      </c>
      <c r="S20">
        <v>94.5</v>
      </c>
      <c r="T20" t="s">
        <v>2266</v>
      </c>
      <c r="U20">
        <v>758</v>
      </c>
      <c r="V20">
        <v>144</v>
      </c>
      <c r="W20">
        <v>356</v>
      </c>
      <c r="X20">
        <v>93</v>
      </c>
      <c r="Y20">
        <v>192</v>
      </c>
      <c r="Z20">
        <v>71</v>
      </c>
      <c r="AA20" t="s">
        <v>108</v>
      </c>
      <c r="AB20">
        <v>43</v>
      </c>
      <c r="AC20">
        <v>24</v>
      </c>
      <c r="AD20">
        <v>557.28499999999997</v>
      </c>
      <c r="AE20">
        <v>8.1632700000000002E-2</v>
      </c>
      <c r="AF20">
        <v>0.31351299999999999</v>
      </c>
      <c r="AH20">
        <v>0</v>
      </c>
      <c r="AI20">
        <f t="shared" si="0"/>
        <v>0</v>
      </c>
      <c r="AJ20">
        <f t="shared" si="1"/>
        <v>0</v>
      </c>
      <c r="AK20">
        <f t="shared" si="2"/>
        <v>0</v>
      </c>
      <c r="AL20">
        <f t="shared" si="3"/>
        <v>0</v>
      </c>
      <c r="AM20">
        <f>U20 - AVERAGEIFS('Placebo Females'!U:U, 'Placebo Females'!B:B, B20, 'Placebo Females'!P:P, P20)</f>
        <v>-53.666666666666629</v>
      </c>
      <c r="AN20">
        <f>V20 - AVERAGEIFS('Placebo Females'!V:V, 'Placebo Females'!B:B, B20, 'Placebo Females'!P:P, P20)</f>
        <v>12.666666666666657</v>
      </c>
      <c r="AO20">
        <f>W20 - AVERAGEIFS('Placebo Females'!W:W, 'Placebo Females'!B:B, B20, 'Placebo Females'!P:P, P20)</f>
        <v>-8</v>
      </c>
      <c r="AP20">
        <f>X20 - AVERAGEIFS('Placebo Females'!X:X, 'Placebo Females'!B:B, B20, 'Placebo Females'!P:P, P20)</f>
        <v>0.3333333333333286</v>
      </c>
      <c r="AQ20">
        <f>Y20 - AVERAGEIFS('Placebo Females'!Y:Y, 'Placebo Females'!B:B, B20, 'Placebo Females'!P:P, P20)</f>
        <v>-8</v>
      </c>
      <c r="AR20">
        <f>Z20 - AVERAGEIFS('Placebo Females'!Z:Z, 'Placebo Females'!B:B, B20, 'Placebo Females'!P:P, P20)</f>
        <v>-0.3333333333333286</v>
      </c>
      <c r="AS20">
        <f>AB20 - AVERAGEIFS('Placebo Females'!AB:AB, 'Placebo Females'!B:B, B20, 'Placebo Females'!P:P, P20)</f>
        <v>6</v>
      </c>
      <c r="AT20">
        <f>AC20 - AVERAGEIFS('Placebo Females'!AC:AC, 'Placebo Females'!B:B, B20, 'Placebo Females'!P:P, P20)</f>
        <v>-1.6666666666666679</v>
      </c>
      <c r="AU20">
        <f>AD20 - AVERAGEIFS('Placebo Females'!AD:AD, 'Placebo Females'!B:B, B20, 'Placebo Females'!P:P, P20)</f>
        <v>-132.19966666666664</v>
      </c>
      <c r="AV20">
        <f>AE20 - AVERAGEIFS('Placebo Females'!AE:AE, 'Placebo Females'!B:B, B20, 'Placebo Females'!P:P, P20)</f>
        <v>-2.0846766666666669E-2</v>
      </c>
      <c r="AW20">
        <f>AF20 - AVERAGEIFS('Placebo Females'!AF:AF, 'Placebo Females'!B:B, B20, 'Placebo Females'!P:P, P20)</f>
        <v>-2.1019999999999983E-2</v>
      </c>
    </row>
    <row r="21" spans="1:49" x14ac:dyDescent="0.25">
      <c r="A21" t="s">
        <v>3870</v>
      </c>
      <c r="B21">
        <v>1001</v>
      </c>
      <c r="C21" t="s">
        <v>655</v>
      </c>
      <c r="D21">
        <v>25</v>
      </c>
      <c r="E21">
        <v>161.5</v>
      </c>
      <c r="F21">
        <v>54.8</v>
      </c>
      <c r="G21">
        <v>114.5</v>
      </c>
      <c r="H21">
        <v>64.25</v>
      </c>
      <c r="I21" t="s">
        <v>103</v>
      </c>
      <c r="J21" t="s">
        <v>104</v>
      </c>
      <c r="K21" t="s">
        <v>360</v>
      </c>
      <c r="L21" t="s">
        <v>460</v>
      </c>
      <c r="M21" t="s">
        <v>3323</v>
      </c>
      <c r="N21">
        <v>120</v>
      </c>
      <c r="O21" t="s">
        <v>2262</v>
      </c>
      <c r="P21">
        <v>3</v>
      </c>
      <c r="Q21" t="s">
        <v>113</v>
      </c>
      <c r="R21" t="s">
        <v>3327</v>
      </c>
      <c r="S21">
        <v>93.1</v>
      </c>
      <c r="T21" t="s">
        <v>2266</v>
      </c>
      <c r="U21">
        <v>788</v>
      </c>
      <c r="V21">
        <v>146</v>
      </c>
      <c r="W21">
        <v>354</v>
      </c>
      <c r="X21">
        <v>90</v>
      </c>
      <c r="Y21">
        <v>195</v>
      </c>
      <c r="Z21">
        <v>69</v>
      </c>
      <c r="AA21" t="s">
        <v>108</v>
      </c>
      <c r="AB21">
        <v>43</v>
      </c>
      <c r="AC21">
        <v>22</v>
      </c>
      <c r="AD21">
        <v>597.96100000000001</v>
      </c>
      <c r="AE21">
        <v>0.104167</v>
      </c>
      <c r="AF21">
        <v>0.33110699999999998</v>
      </c>
      <c r="AH21">
        <v>0</v>
      </c>
      <c r="AI21">
        <f t="shared" si="0"/>
        <v>0</v>
      </c>
      <c r="AJ21">
        <f t="shared" si="1"/>
        <v>0</v>
      </c>
      <c r="AK21">
        <f t="shared" si="2"/>
        <v>0</v>
      </c>
      <c r="AL21">
        <f t="shared" si="3"/>
        <v>0</v>
      </c>
      <c r="AM21">
        <f>U21 - AVERAGEIFS('Placebo Females'!U:U, 'Placebo Females'!B:B, B21, 'Placebo Females'!P:P, P21)</f>
        <v>0</v>
      </c>
      <c r="AN21">
        <f>V21 - AVERAGEIFS('Placebo Females'!V:V, 'Placebo Females'!B:B, B21, 'Placebo Females'!P:P, P21)</f>
        <v>20</v>
      </c>
      <c r="AO21">
        <f>W21 - AVERAGEIFS('Placebo Females'!W:W, 'Placebo Females'!B:B, B21, 'Placebo Females'!P:P, P21)</f>
        <v>-1</v>
      </c>
      <c r="AP21">
        <f>X21 - AVERAGEIFS('Placebo Females'!X:X, 'Placebo Females'!B:B, B21, 'Placebo Females'!P:P, P21)</f>
        <v>-2.6666666666666714</v>
      </c>
      <c r="AQ21">
        <f>Y21 - AVERAGEIFS('Placebo Females'!Y:Y, 'Placebo Females'!B:B, B21, 'Placebo Females'!P:P, P21)</f>
        <v>-0.33333333333334281</v>
      </c>
      <c r="AR21">
        <f>Z21 - AVERAGEIFS('Placebo Females'!Z:Z, 'Placebo Females'!B:B, B21, 'Placebo Females'!P:P, P21)</f>
        <v>2</v>
      </c>
      <c r="AS21">
        <f>AB21 - AVERAGEIFS('Placebo Females'!AB:AB, 'Placebo Females'!B:B, B21, 'Placebo Females'!P:P, P21)</f>
        <v>5.3333333333333357</v>
      </c>
      <c r="AT21">
        <f>AC21 - AVERAGEIFS('Placebo Females'!AC:AC, 'Placebo Females'!B:B, B21, 'Placebo Females'!P:P, P21)</f>
        <v>-1.6666666666666679</v>
      </c>
      <c r="AU21">
        <f>AD21 - AVERAGEIFS('Placebo Females'!AD:AD, 'Placebo Females'!B:B, B21, 'Placebo Females'!P:P, P21)</f>
        <v>-49.27699999999993</v>
      </c>
      <c r="AV21">
        <f>AE21 - AVERAGEIFS('Placebo Females'!AE:AE, 'Placebo Females'!B:B, B21, 'Placebo Females'!P:P, P21)</f>
        <v>1.126714999999999E-2</v>
      </c>
      <c r="AW21">
        <f>AF21 - AVERAGEIFS('Placebo Females'!AF:AF, 'Placebo Females'!B:B, B21, 'Placebo Females'!P:P, P21)</f>
        <v>2.5216499999999975E-2</v>
      </c>
    </row>
    <row r="22" spans="1:49" x14ac:dyDescent="0.25">
      <c r="A22" t="s">
        <v>3871</v>
      </c>
      <c r="B22">
        <v>1001</v>
      </c>
      <c r="C22" t="s">
        <v>655</v>
      </c>
      <c r="D22">
        <v>25</v>
      </c>
      <c r="E22">
        <v>161.5</v>
      </c>
      <c r="F22">
        <v>54.8</v>
      </c>
      <c r="G22">
        <v>114.5</v>
      </c>
      <c r="H22">
        <v>64.25</v>
      </c>
      <c r="I22" t="s">
        <v>103</v>
      </c>
      <c r="J22" t="s">
        <v>104</v>
      </c>
      <c r="K22" t="s">
        <v>360</v>
      </c>
      <c r="L22" t="s">
        <v>460</v>
      </c>
      <c r="M22" t="s">
        <v>3323</v>
      </c>
      <c r="N22">
        <v>120</v>
      </c>
      <c r="O22" t="s">
        <v>2262</v>
      </c>
      <c r="P22">
        <v>3</v>
      </c>
      <c r="Q22" t="s">
        <v>113</v>
      </c>
      <c r="R22" t="s">
        <v>3327</v>
      </c>
      <c r="S22">
        <v>93.1</v>
      </c>
      <c r="T22" t="s">
        <v>2266</v>
      </c>
      <c r="U22">
        <v>792</v>
      </c>
      <c r="V22">
        <v>152</v>
      </c>
      <c r="W22">
        <v>358</v>
      </c>
      <c r="X22">
        <v>90</v>
      </c>
      <c r="Y22">
        <v>197</v>
      </c>
      <c r="Z22">
        <v>71</v>
      </c>
      <c r="AA22" t="s">
        <v>108</v>
      </c>
      <c r="AB22">
        <v>42</v>
      </c>
      <c r="AC22">
        <v>24</v>
      </c>
      <c r="AD22">
        <v>598.37800000000004</v>
      </c>
      <c r="AE22" t="s">
        <v>108</v>
      </c>
      <c r="AF22" t="s">
        <v>108</v>
      </c>
      <c r="AH22">
        <v>0</v>
      </c>
      <c r="AI22">
        <f t="shared" si="0"/>
        <v>0</v>
      </c>
      <c r="AJ22">
        <f t="shared" si="1"/>
        <v>0</v>
      </c>
      <c r="AK22">
        <f t="shared" si="2"/>
        <v>0</v>
      </c>
      <c r="AL22">
        <f t="shared" si="3"/>
        <v>0</v>
      </c>
      <c r="AM22">
        <f>U22 - AVERAGEIFS('Placebo Females'!U:U, 'Placebo Females'!B:B, B22, 'Placebo Females'!P:P, P22)</f>
        <v>4</v>
      </c>
      <c r="AN22">
        <f>V22 - AVERAGEIFS('Placebo Females'!V:V, 'Placebo Females'!B:B, B22, 'Placebo Females'!P:P, P22)</f>
        <v>26</v>
      </c>
      <c r="AO22">
        <f>W22 - AVERAGEIFS('Placebo Females'!W:W, 'Placebo Females'!B:B, B22, 'Placebo Females'!P:P, P22)</f>
        <v>3</v>
      </c>
      <c r="AP22">
        <f>X22 - AVERAGEIFS('Placebo Females'!X:X, 'Placebo Females'!B:B, B22, 'Placebo Females'!P:P, P22)</f>
        <v>-2.6666666666666714</v>
      </c>
      <c r="AQ22">
        <f>Y22 - AVERAGEIFS('Placebo Females'!Y:Y, 'Placebo Females'!B:B, B22, 'Placebo Females'!P:P, P22)</f>
        <v>1.6666666666666572</v>
      </c>
      <c r="AR22">
        <f>Z22 - AVERAGEIFS('Placebo Females'!Z:Z, 'Placebo Females'!B:B, B22, 'Placebo Females'!P:P, P22)</f>
        <v>4</v>
      </c>
      <c r="AS22">
        <f>AB22 - AVERAGEIFS('Placebo Females'!AB:AB, 'Placebo Females'!B:B, B22, 'Placebo Females'!P:P, P22)</f>
        <v>4.3333333333333357</v>
      </c>
      <c r="AT22">
        <f>AC22 - AVERAGEIFS('Placebo Females'!AC:AC, 'Placebo Females'!B:B, B22, 'Placebo Females'!P:P, P22)</f>
        <v>0.33333333333333215</v>
      </c>
      <c r="AU22">
        <f>AD22 - AVERAGEIFS('Placebo Females'!AD:AD, 'Placebo Females'!B:B, B22, 'Placebo Females'!P:P, P22)</f>
        <v>-48.8599999999999</v>
      </c>
      <c r="AV22" t="e">
        <f>AE22 - AVERAGEIFS('Placebo Females'!AE:AE, 'Placebo Females'!B:B, B22, 'Placebo Females'!P:P, P22)</f>
        <v>#VALUE!</v>
      </c>
      <c r="AW22" t="e">
        <f>AF22 - AVERAGEIFS('Placebo Females'!AF:AF, 'Placebo Females'!B:B, B22, 'Placebo Females'!P:P, P22)</f>
        <v>#VALUE!</v>
      </c>
    </row>
    <row r="23" spans="1:49" x14ac:dyDescent="0.25">
      <c r="A23" t="s">
        <v>3872</v>
      </c>
      <c r="B23">
        <v>1001</v>
      </c>
      <c r="C23" t="s">
        <v>655</v>
      </c>
      <c r="D23">
        <v>25</v>
      </c>
      <c r="E23">
        <v>161.5</v>
      </c>
      <c r="F23">
        <v>54.8</v>
      </c>
      <c r="G23">
        <v>114.5</v>
      </c>
      <c r="H23">
        <v>64.25</v>
      </c>
      <c r="I23" t="s">
        <v>103</v>
      </c>
      <c r="J23" t="s">
        <v>104</v>
      </c>
      <c r="K23" t="s">
        <v>360</v>
      </c>
      <c r="L23" t="s">
        <v>460</v>
      </c>
      <c r="M23" t="s">
        <v>3323</v>
      </c>
      <c r="N23">
        <v>120</v>
      </c>
      <c r="O23" t="s">
        <v>2262</v>
      </c>
      <c r="P23">
        <v>3</v>
      </c>
      <c r="Q23" t="s">
        <v>113</v>
      </c>
      <c r="R23" t="s">
        <v>3327</v>
      </c>
      <c r="S23">
        <v>93.1</v>
      </c>
      <c r="T23" t="s">
        <v>2266</v>
      </c>
      <c r="U23">
        <v>797</v>
      </c>
      <c r="V23">
        <v>158</v>
      </c>
      <c r="W23">
        <v>357</v>
      </c>
      <c r="X23">
        <v>89</v>
      </c>
      <c r="Y23">
        <v>198</v>
      </c>
      <c r="Z23">
        <v>70</v>
      </c>
      <c r="AA23" t="s">
        <v>108</v>
      </c>
      <c r="AB23">
        <v>39</v>
      </c>
      <c r="AC23">
        <v>26</v>
      </c>
      <c r="AD23">
        <v>625.95899999999995</v>
      </c>
      <c r="AE23">
        <v>0.108696</v>
      </c>
      <c r="AF23">
        <v>0.32628800000000002</v>
      </c>
      <c r="AH23">
        <v>0</v>
      </c>
      <c r="AI23">
        <f t="shared" si="0"/>
        <v>0</v>
      </c>
      <c r="AJ23">
        <f t="shared" si="1"/>
        <v>0</v>
      </c>
      <c r="AK23">
        <f t="shared" si="2"/>
        <v>0</v>
      </c>
      <c r="AL23">
        <f t="shared" si="3"/>
        <v>0</v>
      </c>
      <c r="AM23">
        <f>U23 - AVERAGEIFS('Placebo Females'!U:U, 'Placebo Females'!B:B, B23, 'Placebo Females'!P:P, P23)</f>
        <v>9</v>
      </c>
      <c r="AN23">
        <f>V23 - AVERAGEIFS('Placebo Females'!V:V, 'Placebo Females'!B:B, B23, 'Placebo Females'!P:P, P23)</f>
        <v>32</v>
      </c>
      <c r="AO23">
        <f>W23 - AVERAGEIFS('Placebo Females'!W:W, 'Placebo Females'!B:B, B23, 'Placebo Females'!P:P, P23)</f>
        <v>2</v>
      </c>
      <c r="AP23">
        <f>X23 - AVERAGEIFS('Placebo Females'!X:X, 'Placebo Females'!B:B, B23, 'Placebo Females'!P:P, P23)</f>
        <v>-3.6666666666666714</v>
      </c>
      <c r="AQ23">
        <f>Y23 - AVERAGEIFS('Placebo Females'!Y:Y, 'Placebo Females'!B:B, B23, 'Placebo Females'!P:P, P23)</f>
        <v>2.6666666666666572</v>
      </c>
      <c r="AR23">
        <f>Z23 - AVERAGEIFS('Placebo Females'!Z:Z, 'Placebo Females'!B:B, B23, 'Placebo Females'!P:P, P23)</f>
        <v>3</v>
      </c>
      <c r="AS23">
        <f>AB23 - AVERAGEIFS('Placebo Females'!AB:AB, 'Placebo Females'!B:B, B23, 'Placebo Females'!P:P, P23)</f>
        <v>1.3333333333333357</v>
      </c>
      <c r="AT23">
        <f>AC23 - AVERAGEIFS('Placebo Females'!AC:AC, 'Placebo Females'!B:B, B23, 'Placebo Females'!P:P, P23)</f>
        <v>2.3333333333333321</v>
      </c>
      <c r="AU23">
        <f>AD23 - AVERAGEIFS('Placebo Females'!AD:AD, 'Placebo Females'!B:B, B23, 'Placebo Females'!P:P, P23)</f>
        <v>-21.278999999999996</v>
      </c>
      <c r="AV23">
        <f>AE23 - AVERAGEIFS('Placebo Females'!AE:AE, 'Placebo Females'!B:B, B23, 'Placebo Females'!P:P, P23)</f>
        <v>1.5796149999999995E-2</v>
      </c>
      <c r="AW23">
        <f>AF23 - AVERAGEIFS('Placebo Females'!AF:AF, 'Placebo Females'!B:B, B23, 'Placebo Females'!P:P, P23)</f>
        <v>2.0397500000000013E-2</v>
      </c>
    </row>
    <row r="24" spans="1:49" x14ac:dyDescent="0.25">
      <c r="A24" t="s">
        <v>3873</v>
      </c>
      <c r="B24">
        <v>1001</v>
      </c>
      <c r="C24" t="s">
        <v>655</v>
      </c>
      <c r="D24">
        <v>25</v>
      </c>
      <c r="E24">
        <v>161.5</v>
      </c>
      <c r="F24">
        <v>54.8</v>
      </c>
      <c r="G24">
        <v>114.5</v>
      </c>
      <c r="H24">
        <v>64.25</v>
      </c>
      <c r="I24" t="s">
        <v>103</v>
      </c>
      <c r="J24" t="s">
        <v>104</v>
      </c>
      <c r="K24" t="s">
        <v>360</v>
      </c>
      <c r="L24" t="s">
        <v>460</v>
      </c>
      <c r="M24" t="s">
        <v>3323</v>
      </c>
      <c r="N24">
        <v>120</v>
      </c>
      <c r="O24" t="s">
        <v>2262</v>
      </c>
      <c r="P24">
        <v>3.5</v>
      </c>
      <c r="Q24" t="s">
        <v>113</v>
      </c>
      <c r="R24" t="s">
        <v>3327</v>
      </c>
      <c r="S24">
        <v>67.099999999999994</v>
      </c>
      <c r="T24" t="s">
        <v>2266</v>
      </c>
      <c r="U24">
        <v>815</v>
      </c>
      <c r="V24">
        <v>152</v>
      </c>
      <c r="W24">
        <v>359</v>
      </c>
      <c r="X24">
        <v>91</v>
      </c>
      <c r="Y24">
        <v>202</v>
      </c>
      <c r="Z24">
        <v>66</v>
      </c>
      <c r="AA24" t="s">
        <v>108</v>
      </c>
      <c r="AB24">
        <v>40</v>
      </c>
      <c r="AC24">
        <v>25</v>
      </c>
      <c r="AD24">
        <v>666.70399999999995</v>
      </c>
      <c r="AE24">
        <v>0.130435</v>
      </c>
      <c r="AF24">
        <v>0.327874</v>
      </c>
      <c r="AH24">
        <v>0</v>
      </c>
      <c r="AI24">
        <f t="shared" si="0"/>
        <v>0</v>
      </c>
      <c r="AJ24">
        <f t="shared" si="1"/>
        <v>0</v>
      </c>
      <c r="AK24">
        <f t="shared" si="2"/>
        <v>0</v>
      </c>
      <c r="AL24">
        <f t="shared" si="3"/>
        <v>0</v>
      </c>
      <c r="AM24">
        <f>U24 - AVERAGEIFS('Placebo Females'!U:U, 'Placebo Females'!B:B, B24, 'Placebo Females'!P:P, P24)</f>
        <v>-8.3333333333333712</v>
      </c>
      <c r="AN24">
        <f>V24 - AVERAGEIFS('Placebo Females'!V:V, 'Placebo Females'!B:B, B24, 'Placebo Females'!P:P, P24)</f>
        <v>25</v>
      </c>
      <c r="AO24">
        <f>W24 - AVERAGEIFS('Placebo Females'!W:W, 'Placebo Females'!B:B, B24, 'Placebo Females'!P:P, P24)</f>
        <v>-1.3333333333333144</v>
      </c>
      <c r="AP24">
        <f>X24 - AVERAGEIFS('Placebo Females'!X:X, 'Placebo Females'!B:B, B24, 'Placebo Females'!P:P, P24)</f>
        <v>-1.6666666666666714</v>
      </c>
      <c r="AQ24">
        <f>Y24 - AVERAGEIFS('Placebo Females'!Y:Y, 'Placebo Females'!B:B, B24, 'Placebo Females'!P:P, P24)</f>
        <v>1.6666666666666572</v>
      </c>
      <c r="AR24">
        <f>Z24 - AVERAGEIFS('Placebo Females'!Z:Z, 'Placebo Females'!B:B, B24, 'Placebo Females'!P:P, P24)</f>
        <v>-1.3333333333333286</v>
      </c>
      <c r="AS24">
        <f>AB24 - AVERAGEIFS('Placebo Females'!AB:AB, 'Placebo Females'!B:B, B24, 'Placebo Females'!P:P, P24)</f>
        <v>4.3333333333333357</v>
      </c>
      <c r="AT24">
        <f>AC24 - AVERAGEIFS('Placebo Females'!AC:AC, 'Placebo Females'!B:B, B24, 'Placebo Females'!P:P, P24)</f>
        <v>0.66666666666666785</v>
      </c>
      <c r="AU24">
        <f>AD24 - AVERAGEIFS('Placebo Females'!AD:AD, 'Placebo Females'!B:B, B24, 'Placebo Females'!P:P, P24)</f>
        <v>-28.99766666666676</v>
      </c>
      <c r="AV24">
        <f>AE24 - AVERAGEIFS('Placebo Females'!AE:AE, 'Placebo Females'!B:B, B24, 'Placebo Females'!P:P, P24)</f>
        <v>3.8827433333333342E-2</v>
      </c>
      <c r="AW24">
        <f>AF24 - AVERAGEIFS('Placebo Females'!AF:AF, 'Placebo Females'!B:B, B24, 'Placebo Females'!P:P, P24)</f>
        <v>2.2651333333333357E-2</v>
      </c>
    </row>
    <row r="25" spans="1:49" x14ac:dyDescent="0.25">
      <c r="A25" t="s">
        <v>3874</v>
      </c>
      <c r="B25">
        <v>1001</v>
      </c>
      <c r="C25" t="s">
        <v>655</v>
      </c>
      <c r="D25">
        <v>25</v>
      </c>
      <c r="E25">
        <v>161.5</v>
      </c>
      <c r="F25">
        <v>54.8</v>
      </c>
      <c r="G25">
        <v>114.5</v>
      </c>
      <c r="H25">
        <v>64.25</v>
      </c>
      <c r="I25" t="s">
        <v>103</v>
      </c>
      <c r="J25" t="s">
        <v>104</v>
      </c>
      <c r="K25" t="s">
        <v>360</v>
      </c>
      <c r="L25" t="s">
        <v>460</v>
      </c>
      <c r="M25" t="s">
        <v>3323</v>
      </c>
      <c r="N25">
        <v>120</v>
      </c>
      <c r="O25" t="s">
        <v>2262</v>
      </c>
      <c r="P25">
        <v>3.5</v>
      </c>
      <c r="Q25" t="s">
        <v>113</v>
      </c>
      <c r="R25" t="s">
        <v>3327</v>
      </c>
      <c r="S25">
        <v>67.099999999999994</v>
      </c>
      <c r="T25" t="s">
        <v>2266</v>
      </c>
      <c r="U25">
        <v>786</v>
      </c>
      <c r="V25">
        <v>144</v>
      </c>
      <c r="W25">
        <v>355</v>
      </c>
      <c r="X25">
        <v>91</v>
      </c>
      <c r="Y25">
        <v>198</v>
      </c>
      <c r="Z25">
        <v>66</v>
      </c>
      <c r="AA25" t="s">
        <v>108</v>
      </c>
      <c r="AB25">
        <v>39</v>
      </c>
      <c r="AC25">
        <v>24</v>
      </c>
      <c r="AD25">
        <v>658.88099999999997</v>
      </c>
      <c r="AE25">
        <v>0.130435</v>
      </c>
      <c r="AF25">
        <v>0.32106699999999999</v>
      </c>
      <c r="AH25">
        <v>0</v>
      </c>
      <c r="AI25">
        <f t="shared" si="0"/>
        <v>0</v>
      </c>
      <c r="AJ25">
        <f t="shared" si="1"/>
        <v>0</v>
      </c>
      <c r="AK25">
        <f t="shared" si="2"/>
        <v>0</v>
      </c>
      <c r="AL25">
        <f t="shared" si="3"/>
        <v>0</v>
      </c>
      <c r="AM25">
        <f>U25 - AVERAGEIFS('Placebo Females'!U:U, 'Placebo Females'!B:B, B25, 'Placebo Females'!P:P, P25)</f>
        <v>-37.333333333333371</v>
      </c>
      <c r="AN25">
        <f>V25 - AVERAGEIFS('Placebo Females'!V:V, 'Placebo Females'!B:B, B25, 'Placebo Females'!P:P, P25)</f>
        <v>17</v>
      </c>
      <c r="AO25">
        <f>W25 - AVERAGEIFS('Placebo Females'!W:W, 'Placebo Females'!B:B, B25, 'Placebo Females'!P:P, P25)</f>
        <v>-5.3333333333333144</v>
      </c>
      <c r="AP25">
        <f>X25 - AVERAGEIFS('Placebo Females'!X:X, 'Placebo Females'!B:B, B25, 'Placebo Females'!P:P, P25)</f>
        <v>-1.6666666666666714</v>
      </c>
      <c r="AQ25">
        <f>Y25 - AVERAGEIFS('Placebo Females'!Y:Y, 'Placebo Females'!B:B, B25, 'Placebo Females'!P:P, P25)</f>
        <v>-2.3333333333333428</v>
      </c>
      <c r="AR25">
        <f>Z25 - AVERAGEIFS('Placebo Females'!Z:Z, 'Placebo Females'!B:B, B25, 'Placebo Females'!P:P, P25)</f>
        <v>-1.3333333333333286</v>
      </c>
      <c r="AS25">
        <f>AB25 - AVERAGEIFS('Placebo Females'!AB:AB, 'Placebo Females'!B:B, B25, 'Placebo Females'!P:P, P25)</f>
        <v>3.3333333333333357</v>
      </c>
      <c r="AT25">
        <f>AC25 - AVERAGEIFS('Placebo Females'!AC:AC, 'Placebo Females'!B:B, B25, 'Placebo Females'!P:P, P25)</f>
        <v>-0.33333333333333215</v>
      </c>
      <c r="AU25">
        <f>AD25 - AVERAGEIFS('Placebo Females'!AD:AD, 'Placebo Females'!B:B, B25, 'Placebo Females'!P:P, P25)</f>
        <v>-36.820666666666739</v>
      </c>
      <c r="AV25">
        <f>AE25 - AVERAGEIFS('Placebo Females'!AE:AE, 'Placebo Females'!B:B, B25, 'Placebo Females'!P:P, P25)</f>
        <v>3.8827433333333342E-2</v>
      </c>
      <c r="AW25">
        <f>AF25 - AVERAGEIFS('Placebo Females'!AF:AF, 'Placebo Females'!B:B, B25, 'Placebo Females'!P:P, P25)</f>
        <v>1.5844333333333349E-2</v>
      </c>
    </row>
    <row r="26" spans="1:49" x14ac:dyDescent="0.25">
      <c r="A26" t="s">
        <v>3875</v>
      </c>
      <c r="B26">
        <v>1001</v>
      </c>
      <c r="C26" t="s">
        <v>655</v>
      </c>
      <c r="D26">
        <v>25</v>
      </c>
      <c r="E26">
        <v>161.5</v>
      </c>
      <c r="F26">
        <v>54.8</v>
      </c>
      <c r="G26">
        <v>114.5</v>
      </c>
      <c r="H26">
        <v>64.25</v>
      </c>
      <c r="I26" t="s">
        <v>103</v>
      </c>
      <c r="J26" t="s">
        <v>104</v>
      </c>
      <c r="K26" t="s">
        <v>360</v>
      </c>
      <c r="L26" t="s">
        <v>460</v>
      </c>
      <c r="M26" t="s">
        <v>3323</v>
      </c>
      <c r="N26">
        <v>120</v>
      </c>
      <c r="O26" t="s">
        <v>2262</v>
      </c>
      <c r="P26">
        <v>3.5</v>
      </c>
      <c r="Q26" t="s">
        <v>113</v>
      </c>
      <c r="R26" t="s">
        <v>3327</v>
      </c>
      <c r="S26">
        <v>67.099999999999994</v>
      </c>
      <c r="T26" t="s">
        <v>2266</v>
      </c>
      <c r="U26">
        <v>830</v>
      </c>
      <c r="V26">
        <v>144</v>
      </c>
      <c r="W26">
        <v>358</v>
      </c>
      <c r="X26">
        <v>90</v>
      </c>
      <c r="Y26">
        <v>202</v>
      </c>
      <c r="Z26">
        <v>66</v>
      </c>
      <c r="AA26" t="s">
        <v>108</v>
      </c>
      <c r="AB26">
        <v>36</v>
      </c>
      <c r="AC26">
        <v>28</v>
      </c>
      <c r="AD26">
        <v>711.31</v>
      </c>
      <c r="AE26">
        <v>0.111111</v>
      </c>
      <c r="AF26">
        <v>0.32631700000000002</v>
      </c>
      <c r="AH26">
        <v>0</v>
      </c>
      <c r="AI26">
        <f t="shared" si="0"/>
        <v>0</v>
      </c>
      <c r="AJ26">
        <f t="shared" si="1"/>
        <v>0</v>
      </c>
      <c r="AK26">
        <f t="shared" si="2"/>
        <v>0</v>
      </c>
      <c r="AL26">
        <f t="shared" si="3"/>
        <v>0</v>
      </c>
      <c r="AM26">
        <f>U26 - AVERAGEIFS('Placebo Females'!U:U, 'Placebo Females'!B:B, B26, 'Placebo Females'!P:P, P26)</f>
        <v>6.6666666666666288</v>
      </c>
      <c r="AN26">
        <f>V26 - AVERAGEIFS('Placebo Females'!V:V, 'Placebo Females'!B:B, B26, 'Placebo Females'!P:P, P26)</f>
        <v>17</v>
      </c>
      <c r="AO26">
        <f>W26 - AVERAGEIFS('Placebo Females'!W:W, 'Placebo Females'!B:B, B26, 'Placebo Females'!P:P, P26)</f>
        <v>-2.3333333333333144</v>
      </c>
      <c r="AP26">
        <f>X26 - AVERAGEIFS('Placebo Females'!X:X, 'Placebo Females'!B:B, B26, 'Placebo Females'!P:P, P26)</f>
        <v>-2.6666666666666714</v>
      </c>
      <c r="AQ26">
        <f>Y26 - AVERAGEIFS('Placebo Females'!Y:Y, 'Placebo Females'!B:B, B26, 'Placebo Females'!P:P, P26)</f>
        <v>1.6666666666666572</v>
      </c>
      <c r="AR26">
        <f>Z26 - AVERAGEIFS('Placebo Females'!Z:Z, 'Placebo Females'!B:B, B26, 'Placebo Females'!P:P, P26)</f>
        <v>-1.3333333333333286</v>
      </c>
      <c r="AS26">
        <f>AB26 - AVERAGEIFS('Placebo Females'!AB:AB, 'Placebo Females'!B:B, B26, 'Placebo Females'!P:P, P26)</f>
        <v>0.3333333333333357</v>
      </c>
      <c r="AT26">
        <f>AC26 - AVERAGEIFS('Placebo Females'!AC:AC, 'Placebo Females'!B:B, B26, 'Placebo Females'!P:P, P26)</f>
        <v>3.6666666666666679</v>
      </c>
      <c r="AU26">
        <f>AD26 - AVERAGEIFS('Placebo Females'!AD:AD, 'Placebo Females'!B:B, B26, 'Placebo Females'!P:P, P26)</f>
        <v>15.608333333333235</v>
      </c>
      <c r="AV26">
        <f>AE26 - AVERAGEIFS('Placebo Females'!AE:AE, 'Placebo Females'!B:B, B26, 'Placebo Females'!P:P, P26)</f>
        <v>1.9503433333333348E-2</v>
      </c>
      <c r="AW26">
        <f>AF26 - AVERAGEIFS('Placebo Females'!AF:AF, 'Placebo Females'!B:B, B26, 'Placebo Females'!P:P, P26)</f>
        <v>2.1094333333333382E-2</v>
      </c>
    </row>
    <row r="27" spans="1:49" x14ac:dyDescent="0.25">
      <c r="A27" t="s">
        <v>3876</v>
      </c>
      <c r="B27">
        <v>1001</v>
      </c>
      <c r="C27" t="s">
        <v>655</v>
      </c>
      <c r="D27">
        <v>25</v>
      </c>
      <c r="E27">
        <v>161.5</v>
      </c>
      <c r="F27">
        <v>54.8</v>
      </c>
      <c r="G27">
        <v>114.5</v>
      </c>
      <c r="H27">
        <v>64.25</v>
      </c>
      <c r="I27" t="s">
        <v>103</v>
      </c>
      <c r="J27" t="s">
        <v>104</v>
      </c>
      <c r="K27" t="s">
        <v>360</v>
      </c>
      <c r="L27" t="s">
        <v>460</v>
      </c>
      <c r="M27" t="s">
        <v>3323</v>
      </c>
      <c r="N27">
        <v>120</v>
      </c>
      <c r="O27" t="s">
        <v>2262</v>
      </c>
      <c r="P27">
        <v>4</v>
      </c>
      <c r="Q27" t="s">
        <v>113</v>
      </c>
      <c r="R27" t="s">
        <v>3327</v>
      </c>
      <c r="S27">
        <v>55.9</v>
      </c>
      <c r="T27" t="s">
        <v>2266</v>
      </c>
      <c r="U27">
        <v>730</v>
      </c>
      <c r="V27">
        <v>141</v>
      </c>
      <c r="W27">
        <v>349</v>
      </c>
      <c r="X27">
        <v>90</v>
      </c>
      <c r="Y27">
        <v>193</v>
      </c>
      <c r="Z27">
        <v>66</v>
      </c>
      <c r="AA27" t="s">
        <v>108</v>
      </c>
      <c r="AB27">
        <v>38</v>
      </c>
      <c r="AC27">
        <v>23</v>
      </c>
      <c r="AD27">
        <v>641.93799999999999</v>
      </c>
      <c r="AE27">
        <v>0.130435</v>
      </c>
      <c r="AF27">
        <v>0.30104799999999998</v>
      </c>
      <c r="AH27">
        <v>0</v>
      </c>
      <c r="AI27">
        <f t="shared" si="0"/>
        <v>0</v>
      </c>
      <c r="AJ27">
        <f t="shared" si="1"/>
        <v>0</v>
      </c>
      <c r="AK27">
        <f t="shared" si="2"/>
        <v>0</v>
      </c>
      <c r="AL27">
        <f t="shared" si="3"/>
        <v>0</v>
      </c>
      <c r="AM27">
        <f>U27 - AVERAGEIFS('Placebo Females'!U:U, 'Placebo Females'!B:B, B27, 'Placebo Females'!P:P, P27)</f>
        <v>-49</v>
      </c>
      <c r="AN27">
        <f>V27 - AVERAGEIFS('Placebo Females'!V:V, 'Placebo Females'!B:B, B27, 'Placebo Females'!P:P, P27)</f>
        <v>16.333333333333329</v>
      </c>
      <c r="AO27">
        <f>W27 - AVERAGEIFS('Placebo Females'!W:W, 'Placebo Females'!B:B, B27, 'Placebo Females'!P:P, P27)</f>
        <v>-6.3333333333333144</v>
      </c>
      <c r="AP27">
        <f>X27 - AVERAGEIFS('Placebo Females'!X:X, 'Placebo Females'!B:B, B27, 'Placebo Females'!P:P, P27)</f>
        <v>-2</v>
      </c>
      <c r="AQ27">
        <f>Y27 - AVERAGEIFS('Placebo Females'!Y:Y, 'Placebo Females'!B:B, B27, 'Placebo Females'!P:P, P27)</f>
        <v>-4</v>
      </c>
      <c r="AR27">
        <f>Z27 - AVERAGEIFS('Placebo Females'!Z:Z, 'Placebo Females'!B:B, B27, 'Placebo Females'!P:P, P27)</f>
        <v>-0.3333333333333286</v>
      </c>
      <c r="AS27">
        <f>AB27 - AVERAGEIFS('Placebo Females'!AB:AB, 'Placebo Females'!B:B, B27, 'Placebo Females'!P:P, P27)</f>
        <v>1</v>
      </c>
      <c r="AT27">
        <f>AC27 - AVERAGEIFS('Placebo Females'!AC:AC, 'Placebo Females'!B:B, B27, 'Placebo Females'!P:P, P27)</f>
        <v>0</v>
      </c>
      <c r="AU27">
        <f>AD27 - AVERAGEIFS('Placebo Females'!AD:AD, 'Placebo Females'!B:B, B27, 'Placebo Females'!P:P, P27)</f>
        <v>-59.609666666666726</v>
      </c>
      <c r="AV27">
        <f>AE27 - AVERAGEIFS('Placebo Females'!AE:AE, 'Placebo Females'!B:B, B27, 'Placebo Females'!P:P, P27)</f>
        <v>4.4323899999999999E-2</v>
      </c>
      <c r="AW27">
        <f>AF27 - AVERAGEIFS('Placebo Females'!AF:AF, 'Placebo Females'!B:B, B27, 'Placebo Females'!P:P, P27)</f>
        <v>6.852999999999998E-3</v>
      </c>
    </row>
    <row r="28" spans="1:49" x14ac:dyDescent="0.25">
      <c r="A28" t="s">
        <v>3877</v>
      </c>
      <c r="B28">
        <v>1001</v>
      </c>
      <c r="C28" t="s">
        <v>655</v>
      </c>
      <c r="D28">
        <v>25</v>
      </c>
      <c r="E28">
        <v>161.5</v>
      </c>
      <c r="F28">
        <v>54.8</v>
      </c>
      <c r="G28">
        <v>114.5</v>
      </c>
      <c r="H28">
        <v>64.25</v>
      </c>
      <c r="I28" t="s">
        <v>103</v>
      </c>
      <c r="J28" t="s">
        <v>104</v>
      </c>
      <c r="K28" t="s">
        <v>360</v>
      </c>
      <c r="L28" t="s">
        <v>460</v>
      </c>
      <c r="M28" t="s">
        <v>3323</v>
      </c>
      <c r="N28">
        <v>120</v>
      </c>
      <c r="O28" t="s">
        <v>2262</v>
      </c>
      <c r="P28">
        <v>4</v>
      </c>
      <c r="Q28" t="s">
        <v>113</v>
      </c>
      <c r="R28" t="s">
        <v>3327</v>
      </c>
      <c r="S28">
        <v>55.9</v>
      </c>
      <c r="T28" t="s">
        <v>2266</v>
      </c>
      <c r="U28">
        <v>755</v>
      </c>
      <c r="V28">
        <v>139</v>
      </c>
      <c r="W28">
        <v>349</v>
      </c>
      <c r="X28">
        <v>91</v>
      </c>
      <c r="Y28">
        <v>192</v>
      </c>
      <c r="Z28">
        <v>66</v>
      </c>
      <c r="AA28" t="s">
        <v>108</v>
      </c>
      <c r="AB28">
        <v>39</v>
      </c>
      <c r="AC28">
        <v>23</v>
      </c>
      <c r="AD28">
        <v>632.37800000000004</v>
      </c>
      <c r="AE28">
        <v>0.13333300000000001</v>
      </c>
      <c r="AF28">
        <v>0.312334</v>
      </c>
      <c r="AH28">
        <v>0</v>
      </c>
      <c r="AI28">
        <f t="shared" si="0"/>
        <v>0</v>
      </c>
      <c r="AJ28">
        <f t="shared" si="1"/>
        <v>0</v>
      </c>
      <c r="AK28">
        <f t="shared" si="2"/>
        <v>0</v>
      </c>
      <c r="AL28">
        <f t="shared" si="3"/>
        <v>0</v>
      </c>
      <c r="AM28">
        <f>U28 - AVERAGEIFS('Placebo Females'!U:U, 'Placebo Females'!B:B, B28, 'Placebo Females'!P:P, P28)</f>
        <v>-24</v>
      </c>
      <c r="AN28">
        <f>V28 - AVERAGEIFS('Placebo Females'!V:V, 'Placebo Females'!B:B, B28, 'Placebo Females'!P:P, P28)</f>
        <v>14.333333333333329</v>
      </c>
      <c r="AO28">
        <f>W28 - AVERAGEIFS('Placebo Females'!W:W, 'Placebo Females'!B:B, B28, 'Placebo Females'!P:P, P28)</f>
        <v>-6.3333333333333144</v>
      </c>
      <c r="AP28">
        <f>X28 - AVERAGEIFS('Placebo Females'!X:X, 'Placebo Females'!B:B, B28, 'Placebo Females'!P:P, P28)</f>
        <v>-1</v>
      </c>
      <c r="AQ28">
        <f>Y28 - AVERAGEIFS('Placebo Females'!Y:Y, 'Placebo Females'!B:B, B28, 'Placebo Females'!P:P, P28)</f>
        <v>-5</v>
      </c>
      <c r="AR28">
        <f>Z28 - AVERAGEIFS('Placebo Females'!Z:Z, 'Placebo Females'!B:B, B28, 'Placebo Females'!P:P, P28)</f>
        <v>-0.3333333333333286</v>
      </c>
      <c r="AS28">
        <f>AB28 - AVERAGEIFS('Placebo Females'!AB:AB, 'Placebo Females'!B:B, B28, 'Placebo Females'!P:P, P28)</f>
        <v>2</v>
      </c>
      <c r="AT28">
        <f>AC28 - AVERAGEIFS('Placebo Females'!AC:AC, 'Placebo Females'!B:B, B28, 'Placebo Females'!P:P, P28)</f>
        <v>0</v>
      </c>
      <c r="AU28">
        <f>AD28 - AVERAGEIFS('Placebo Females'!AD:AD, 'Placebo Females'!B:B, B28, 'Placebo Females'!P:P, P28)</f>
        <v>-69.169666666666672</v>
      </c>
      <c r="AV28">
        <f>AE28 - AVERAGEIFS('Placebo Females'!AE:AE, 'Placebo Females'!B:B, B28, 'Placebo Females'!P:P, P28)</f>
        <v>4.7221900000000011E-2</v>
      </c>
      <c r="AW28">
        <f>AF28 - AVERAGEIFS('Placebo Females'!AF:AF, 'Placebo Females'!B:B, B28, 'Placebo Females'!P:P, P28)</f>
        <v>1.8139000000000016E-2</v>
      </c>
    </row>
    <row r="29" spans="1:49" x14ac:dyDescent="0.25">
      <c r="A29" t="s">
        <v>3878</v>
      </c>
      <c r="B29">
        <v>1001</v>
      </c>
      <c r="C29" t="s">
        <v>655</v>
      </c>
      <c r="D29">
        <v>25</v>
      </c>
      <c r="E29">
        <v>161.5</v>
      </c>
      <c r="F29">
        <v>54.8</v>
      </c>
      <c r="G29">
        <v>114.5</v>
      </c>
      <c r="H29">
        <v>64.25</v>
      </c>
      <c r="I29" t="s">
        <v>103</v>
      </c>
      <c r="J29" t="s">
        <v>104</v>
      </c>
      <c r="K29" t="s">
        <v>360</v>
      </c>
      <c r="L29" t="s">
        <v>460</v>
      </c>
      <c r="M29" t="s">
        <v>3323</v>
      </c>
      <c r="N29">
        <v>120</v>
      </c>
      <c r="O29" t="s">
        <v>2262</v>
      </c>
      <c r="P29">
        <v>4</v>
      </c>
      <c r="Q29" t="s">
        <v>113</v>
      </c>
      <c r="R29" t="s">
        <v>3327</v>
      </c>
      <c r="S29">
        <v>55.9</v>
      </c>
      <c r="T29" t="s">
        <v>2266</v>
      </c>
      <c r="U29">
        <v>757</v>
      </c>
      <c r="V29">
        <v>152</v>
      </c>
      <c r="W29">
        <v>352</v>
      </c>
      <c r="X29">
        <v>90</v>
      </c>
      <c r="Y29">
        <v>195</v>
      </c>
      <c r="Z29">
        <v>67</v>
      </c>
      <c r="AA29" t="s">
        <v>108</v>
      </c>
      <c r="AB29">
        <v>39</v>
      </c>
      <c r="AC29">
        <v>23</v>
      </c>
      <c r="AD29">
        <v>639.44799999999998</v>
      </c>
      <c r="AE29">
        <v>0.113636</v>
      </c>
      <c r="AF29">
        <v>0.31407200000000002</v>
      </c>
      <c r="AH29">
        <v>0</v>
      </c>
      <c r="AI29">
        <f t="shared" si="0"/>
        <v>0</v>
      </c>
      <c r="AJ29">
        <f t="shared" si="1"/>
        <v>0</v>
      </c>
      <c r="AK29">
        <f t="shared" si="2"/>
        <v>0</v>
      </c>
      <c r="AL29">
        <f t="shared" si="3"/>
        <v>0</v>
      </c>
      <c r="AM29">
        <f>U29 - AVERAGEIFS('Placebo Females'!U:U, 'Placebo Females'!B:B, B29, 'Placebo Females'!P:P, P29)</f>
        <v>-22</v>
      </c>
      <c r="AN29">
        <f>V29 - AVERAGEIFS('Placebo Females'!V:V, 'Placebo Females'!B:B, B29, 'Placebo Females'!P:P, P29)</f>
        <v>27.333333333333329</v>
      </c>
      <c r="AO29">
        <f>W29 - AVERAGEIFS('Placebo Females'!W:W, 'Placebo Females'!B:B, B29, 'Placebo Females'!P:P, P29)</f>
        <v>-3.3333333333333144</v>
      </c>
      <c r="AP29">
        <f>X29 - AVERAGEIFS('Placebo Females'!X:X, 'Placebo Females'!B:B, B29, 'Placebo Females'!P:P, P29)</f>
        <v>-2</v>
      </c>
      <c r="AQ29">
        <f>Y29 - AVERAGEIFS('Placebo Females'!Y:Y, 'Placebo Females'!B:B, B29, 'Placebo Females'!P:P, P29)</f>
        <v>-2</v>
      </c>
      <c r="AR29">
        <f>Z29 - AVERAGEIFS('Placebo Females'!Z:Z, 'Placebo Females'!B:B, B29, 'Placebo Females'!P:P, P29)</f>
        <v>0.6666666666666714</v>
      </c>
      <c r="AS29">
        <f>AB29 - AVERAGEIFS('Placebo Females'!AB:AB, 'Placebo Females'!B:B, B29, 'Placebo Females'!P:P, P29)</f>
        <v>2</v>
      </c>
      <c r="AT29">
        <f>AC29 - AVERAGEIFS('Placebo Females'!AC:AC, 'Placebo Females'!B:B, B29, 'Placebo Females'!P:P, P29)</f>
        <v>0</v>
      </c>
      <c r="AU29">
        <f>AD29 - AVERAGEIFS('Placebo Females'!AD:AD, 'Placebo Females'!B:B, B29, 'Placebo Females'!P:P, P29)</f>
        <v>-62.099666666666735</v>
      </c>
      <c r="AV29">
        <f>AE29 - AVERAGEIFS('Placebo Females'!AE:AE, 'Placebo Females'!B:B, B29, 'Placebo Females'!P:P, P29)</f>
        <v>2.7524900000000005E-2</v>
      </c>
      <c r="AW29">
        <f>AF29 - AVERAGEIFS('Placebo Females'!AF:AF, 'Placebo Females'!B:B, B29, 'Placebo Females'!P:P, P29)</f>
        <v>1.9877000000000034E-2</v>
      </c>
    </row>
    <row r="30" spans="1:49" x14ac:dyDescent="0.25">
      <c r="A30" t="s">
        <v>3879</v>
      </c>
      <c r="B30">
        <v>1001</v>
      </c>
      <c r="C30" t="s">
        <v>655</v>
      </c>
      <c r="D30">
        <v>25</v>
      </c>
      <c r="E30">
        <v>161.5</v>
      </c>
      <c r="F30">
        <v>54.8</v>
      </c>
      <c r="G30">
        <v>114.5</v>
      </c>
      <c r="H30">
        <v>64.25</v>
      </c>
      <c r="I30" t="s">
        <v>103</v>
      </c>
      <c r="J30" t="s">
        <v>104</v>
      </c>
      <c r="K30" t="s">
        <v>360</v>
      </c>
      <c r="L30" t="s">
        <v>460</v>
      </c>
      <c r="M30" t="s">
        <v>3323</v>
      </c>
      <c r="N30">
        <v>120</v>
      </c>
      <c r="O30" t="s">
        <v>2262</v>
      </c>
      <c r="P30">
        <v>5</v>
      </c>
      <c r="Q30" t="s">
        <v>113</v>
      </c>
      <c r="R30" t="s">
        <v>3327</v>
      </c>
      <c r="S30">
        <v>42.5</v>
      </c>
      <c r="T30" t="s">
        <v>2266</v>
      </c>
      <c r="U30">
        <v>778</v>
      </c>
      <c r="V30">
        <v>145</v>
      </c>
      <c r="W30">
        <v>360</v>
      </c>
      <c r="X30">
        <v>93</v>
      </c>
      <c r="Y30">
        <v>200</v>
      </c>
      <c r="Z30">
        <v>67</v>
      </c>
      <c r="AA30" t="s">
        <v>108</v>
      </c>
      <c r="AB30">
        <v>38</v>
      </c>
      <c r="AC30">
        <v>24</v>
      </c>
      <c r="AD30">
        <v>704.83900000000006</v>
      </c>
      <c r="AE30">
        <v>0.13333300000000001</v>
      </c>
      <c r="AF30">
        <v>0.33481699999999998</v>
      </c>
      <c r="AH30">
        <v>0</v>
      </c>
      <c r="AI30">
        <f t="shared" si="0"/>
        <v>0</v>
      </c>
      <c r="AJ30">
        <f t="shared" si="1"/>
        <v>0</v>
      </c>
      <c r="AK30">
        <f t="shared" si="2"/>
        <v>0</v>
      </c>
      <c r="AL30">
        <f t="shared" si="3"/>
        <v>0</v>
      </c>
      <c r="AM30">
        <f>U30 - AVERAGEIFS('Placebo Females'!U:U, 'Placebo Females'!B:B, B30, 'Placebo Females'!P:P, P30)</f>
        <v>-6</v>
      </c>
      <c r="AN30">
        <f>V30 - AVERAGEIFS('Placebo Females'!V:V, 'Placebo Females'!B:B, B30, 'Placebo Females'!P:P, P30)</f>
        <v>16.666666666666657</v>
      </c>
      <c r="AO30">
        <f>W30 - AVERAGEIFS('Placebo Females'!W:W, 'Placebo Females'!B:B, B30, 'Placebo Females'!P:P, P30)</f>
        <v>-1</v>
      </c>
      <c r="AP30">
        <f>X30 - AVERAGEIFS('Placebo Females'!X:X, 'Placebo Females'!B:B, B30, 'Placebo Females'!P:P, P30)</f>
        <v>0.3333333333333286</v>
      </c>
      <c r="AQ30">
        <f>Y30 - AVERAGEIFS('Placebo Females'!Y:Y, 'Placebo Females'!B:B, B30, 'Placebo Females'!P:P, P30)</f>
        <v>-0.66666666666665719</v>
      </c>
      <c r="AR30">
        <f>Z30 - AVERAGEIFS('Placebo Females'!Z:Z, 'Placebo Females'!B:B, B30, 'Placebo Females'!P:P, P30)</f>
        <v>-0.6666666666666714</v>
      </c>
      <c r="AS30">
        <f>AB30 - AVERAGEIFS('Placebo Females'!AB:AB, 'Placebo Females'!B:B, B30, 'Placebo Females'!P:P, P30)</f>
        <v>0</v>
      </c>
      <c r="AT30">
        <f>AC30 - AVERAGEIFS('Placebo Females'!AC:AC, 'Placebo Females'!B:B, B30, 'Placebo Females'!P:P, P30)</f>
        <v>0.66666666666666785</v>
      </c>
      <c r="AU30">
        <f>AD30 - AVERAGEIFS('Placebo Females'!AD:AD, 'Placebo Females'!B:B, B30, 'Placebo Females'!P:P, P30)</f>
        <v>29.654666666666799</v>
      </c>
      <c r="AV30">
        <f>AE30 - AVERAGEIFS('Placebo Females'!AE:AE, 'Placebo Females'!B:B, B30, 'Placebo Females'!P:P, P30)</f>
        <v>2.5562166666666677E-2</v>
      </c>
      <c r="AW30">
        <f>AF30 - AVERAGEIFS('Placebo Females'!AF:AF, 'Placebo Females'!B:B, B30, 'Placebo Females'!P:P, P30)</f>
        <v>1.1226666666666718E-2</v>
      </c>
    </row>
    <row r="31" spans="1:49" x14ac:dyDescent="0.25">
      <c r="A31" t="s">
        <v>3880</v>
      </c>
      <c r="B31">
        <v>1001</v>
      </c>
      <c r="C31" t="s">
        <v>655</v>
      </c>
      <c r="D31">
        <v>25</v>
      </c>
      <c r="E31">
        <v>161.5</v>
      </c>
      <c r="F31">
        <v>54.8</v>
      </c>
      <c r="G31">
        <v>114.5</v>
      </c>
      <c r="H31">
        <v>64.25</v>
      </c>
      <c r="I31" t="s">
        <v>103</v>
      </c>
      <c r="J31" t="s">
        <v>104</v>
      </c>
      <c r="K31" t="s">
        <v>360</v>
      </c>
      <c r="L31" t="s">
        <v>460</v>
      </c>
      <c r="M31" t="s">
        <v>3323</v>
      </c>
      <c r="N31">
        <v>120</v>
      </c>
      <c r="O31" t="s">
        <v>2262</v>
      </c>
      <c r="P31">
        <v>5</v>
      </c>
      <c r="Q31" t="s">
        <v>113</v>
      </c>
      <c r="R31" t="s">
        <v>3327</v>
      </c>
      <c r="S31">
        <v>42.5</v>
      </c>
      <c r="T31" t="s">
        <v>2266</v>
      </c>
      <c r="U31">
        <v>797</v>
      </c>
      <c r="V31">
        <v>151</v>
      </c>
      <c r="W31">
        <v>359</v>
      </c>
      <c r="X31">
        <v>91</v>
      </c>
      <c r="Y31">
        <v>201</v>
      </c>
      <c r="Z31">
        <v>67</v>
      </c>
      <c r="AA31" t="s">
        <v>108</v>
      </c>
      <c r="AB31">
        <v>36</v>
      </c>
      <c r="AC31">
        <v>27</v>
      </c>
      <c r="AD31">
        <v>724.73199999999997</v>
      </c>
      <c r="AE31">
        <v>0.12766</v>
      </c>
      <c r="AF31">
        <v>0.33144499999999999</v>
      </c>
      <c r="AH31">
        <v>0</v>
      </c>
      <c r="AI31">
        <f t="shared" si="0"/>
        <v>0</v>
      </c>
      <c r="AJ31">
        <f t="shared" si="1"/>
        <v>0</v>
      </c>
      <c r="AK31">
        <f t="shared" si="2"/>
        <v>0</v>
      </c>
      <c r="AL31">
        <f t="shared" si="3"/>
        <v>0</v>
      </c>
      <c r="AM31">
        <f>U31 - AVERAGEIFS('Placebo Females'!U:U, 'Placebo Females'!B:B, B31, 'Placebo Females'!P:P, P31)</f>
        <v>13</v>
      </c>
      <c r="AN31">
        <f>V31 - AVERAGEIFS('Placebo Females'!V:V, 'Placebo Females'!B:B, B31, 'Placebo Females'!P:P, P31)</f>
        <v>22.666666666666657</v>
      </c>
      <c r="AO31">
        <f>W31 - AVERAGEIFS('Placebo Females'!W:W, 'Placebo Females'!B:B, B31, 'Placebo Females'!P:P, P31)</f>
        <v>-2</v>
      </c>
      <c r="AP31">
        <f>X31 - AVERAGEIFS('Placebo Females'!X:X, 'Placebo Females'!B:B, B31, 'Placebo Females'!P:P, P31)</f>
        <v>-1.6666666666666714</v>
      </c>
      <c r="AQ31">
        <f>Y31 - AVERAGEIFS('Placebo Females'!Y:Y, 'Placebo Females'!B:B, B31, 'Placebo Females'!P:P, P31)</f>
        <v>0.33333333333334281</v>
      </c>
      <c r="AR31">
        <f>Z31 - AVERAGEIFS('Placebo Females'!Z:Z, 'Placebo Females'!B:B, B31, 'Placebo Females'!P:P, P31)</f>
        <v>-0.6666666666666714</v>
      </c>
      <c r="AS31">
        <f>AB31 - AVERAGEIFS('Placebo Females'!AB:AB, 'Placebo Females'!B:B, B31, 'Placebo Females'!P:P, P31)</f>
        <v>-2</v>
      </c>
      <c r="AT31">
        <f>AC31 - AVERAGEIFS('Placebo Females'!AC:AC, 'Placebo Females'!B:B, B31, 'Placebo Females'!P:P, P31)</f>
        <v>3.6666666666666679</v>
      </c>
      <c r="AU31">
        <f>AD31 - AVERAGEIFS('Placebo Females'!AD:AD, 'Placebo Females'!B:B, B31, 'Placebo Females'!P:P, P31)</f>
        <v>49.547666666666714</v>
      </c>
      <c r="AV31">
        <f>AE31 - AVERAGEIFS('Placebo Females'!AE:AE, 'Placebo Females'!B:B, B31, 'Placebo Females'!P:P, P31)</f>
        <v>1.9889166666666666E-2</v>
      </c>
      <c r="AW31">
        <f>AF31 - AVERAGEIFS('Placebo Females'!AF:AF, 'Placebo Females'!B:B, B31, 'Placebo Females'!P:P, P31)</f>
        <v>7.854666666666732E-3</v>
      </c>
    </row>
    <row r="32" spans="1:49" x14ac:dyDescent="0.25">
      <c r="A32" t="s">
        <v>3881</v>
      </c>
      <c r="B32">
        <v>1001</v>
      </c>
      <c r="C32" t="s">
        <v>655</v>
      </c>
      <c r="D32">
        <v>25</v>
      </c>
      <c r="E32">
        <v>161.5</v>
      </c>
      <c r="F32">
        <v>54.8</v>
      </c>
      <c r="G32">
        <v>114.5</v>
      </c>
      <c r="H32">
        <v>64.25</v>
      </c>
      <c r="I32" t="s">
        <v>103</v>
      </c>
      <c r="J32" t="s">
        <v>104</v>
      </c>
      <c r="K32" t="s">
        <v>360</v>
      </c>
      <c r="L32" t="s">
        <v>460</v>
      </c>
      <c r="M32" t="s">
        <v>3323</v>
      </c>
      <c r="N32">
        <v>120</v>
      </c>
      <c r="O32" t="s">
        <v>2262</v>
      </c>
      <c r="P32">
        <v>5</v>
      </c>
      <c r="Q32" t="s">
        <v>113</v>
      </c>
      <c r="R32" t="s">
        <v>3327</v>
      </c>
      <c r="S32">
        <v>42.5</v>
      </c>
      <c r="T32" t="s">
        <v>2266</v>
      </c>
      <c r="U32">
        <v>805</v>
      </c>
      <c r="V32">
        <v>147</v>
      </c>
      <c r="W32">
        <v>362</v>
      </c>
      <c r="X32">
        <v>97</v>
      </c>
      <c r="Y32">
        <v>197</v>
      </c>
      <c r="Z32">
        <v>68</v>
      </c>
      <c r="AA32" t="s">
        <v>108</v>
      </c>
      <c r="AB32">
        <v>37</v>
      </c>
      <c r="AC32">
        <v>26</v>
      </c>
      <c r="AD32">
        <v>728.29899999999998</v>
      </c>
      <c r="AE32">
        <v>0.12766</v>
      </c>
      <c r="AF32">
        <v>0.33328999999999998</v>
      </c>
      <c r="AH32">
        <v>0</v>
      </c>
      <c r="AI32">
        <f t="shared" si="0"/>
        <v>0</v>
      </c>
      <c r="AJ32">
        <f t="shared" si="1"/>
        <v>0</v>
      </c>
      <c r="AK32">
        <f t="shared" si="2"/>
        <v>0</v>
      </c>
      <c r="AL32">
        <f t="shared" si="3"/>
        <v>0</v>
      </c>
      <c r="AM32">
        <f>U32 - AVERAGEIFS('Placebo Females'!U:U, 'Placebo Females'!B:B, B32, 'Placebo Females'!P:P, P32)</f>
        <v>21</v>
      </c>
      <c r="AN32">
        <f>V32 - AVERAGEIFS('Placebo Females'!V:V, 'Placebo Females'!B:B, B32, 'Placebo Females'!P:P, P32)</f>
        <v>18.666666666666657</v>
      </c>
      <c r="AO32">
        <f>W32 - AVERAGEIFS('Placebo Females'!W:W, 'Placebo Females'!B:B, B32, 'Placebo Females'!P:P, P32)</f>
        <v>1</v>
      </c>
      <c r="AP32">
        <f>X32 - AVERAGEIFS('Placebo Females'!X:X, 'Placebo Females'!B:B, B32, 'Placebo Females'!P:P, P32)</f>
        <v>4.3333333333333286</v>
      </c>
      <c r="AQ32">
        <f>Y32 - AVERAGEIFS('Placebo Females'!Y:Y, 'Placebo Females'!B:B, B32, 'Placebo Females'!P:P, P32)</f>
        <v>-3.6666666666666572</v>
      </c>
      <c r="AR32">
        <f>Z32 - AVERAGEIFS('Placebo Females'!Z:Z, 'Placebo Females'!B:B, B32, 'Placebo Females'!P:P, P32)</f>
        <v>0.3333333333333286</v>
      </c>
      <c r="AS32">
        <f>AB32 - AVERAGEIFS('Placebo Females'!AB:AB, 'Placebo Females'!B:B, B32, 'Placebo Females'!P:P, P32)</f>
        <v>-1</v>
      </c>
      <c r="AT32">
        <f>AC32 - AVERAGEIFS('Placebo Females'!AC:AC, 'Placebo Females'!B:B, B32, 'Placebo Females'!P:P, P32)</f>
        <v>2.6666666666666679</v>
      </c>
      <c r="AU32">
        <f>AD32 - AVERAGEIFS('Placebo Females'!AD:AD, 'Placebo Females'!B:B, B32, 'Placebo Females'!P:P, P32)</f>
        <v>53.114666666666722</v>
      </c>
      <c r="AV32">
        <f>AE32 - AVERAGEIFS('Placebo Females'!AE:AE, 'Placebo Females'!B:B, B32, 'Placebo Females'!P:P, P32)</f>
        <v>1.9889166666666666E-2</v>
      </c>
      <c r="AW32">
        <f>AF32 - AVERAGEIFS('Placebo Females'!AF:AF, 'Placebo Females'!B:B, B32, 'Placebo Females'!P:P, P32)</f>
        <v>9.6996666666667175E-3</v>
      </c>
    </row>
    <row r="33" spans="1:49" x14ac:dyDescent="0.25">
      <c r="A33" t="s">
        <v>3882</v>
      </c>
      <c r="B33">
        <v>1001</v>
      </c>
      <c r="C33" t="s">
        <v>655</v>
      </c>
      <c r="D33">
        <v>25</v>
      </c>
      <c r="E33">
        <v>161.5</v>
      </c>
      <c r="F33">
        <v>54.8</v>
      </c>
      <c r="G33">
        <v>114.5</v>
      </c>
      <c r="H33">
        <v>64.25</v>
      </c>
      <c r="I33" t="s">
        <v>103</v>
      </c>
      <c r="J33" t="s">
        <v>104</v>
      </c>
      <c r="K33" t="s">
        <v>360</v>
      </c>
      <c r="L33" t="s">
        <v>460</v>
      </c>
      <c r="M33" t="s">
        <v>3323</v>
      </c>
      <c r="N33">
        <v>120</v>
      </c>
      <c r="O33" t="s">
        <v>2262</v>
      </c>
      <c r="P33">
        <v>6</v>
      </c>
      <c r="Q33" t="s">
        <v>113</v>
      </c>
      <c r="R33" t="s">
        <v>3327</v>
      </c>
      <c r="S33">
        <v>25.8</v>
      </c>
      <c r="T33" t="s">
        <v>2266</v>
      </c>
      <c r="U33">
        <v>742</v>
      </c>
      <c r="V33">
        <v>139</v>
      </c>
      <c r="W33">
        <v>346</v>
      </c>
      <c r="X33">
        <v>90</v>
      </c>
      <c r="Y33">
        <v>189</v>
      </c>
      <c r="Z33">
        <v>67</v>
      </c>
      <c r="AA33" t="s">
        <v>108</v>
      </c>
      <c r="AB33">
        <v>39</v>
      </c>
      <c r="AC33">
        <v>25</v>
      </c>
      <c r="AD33">
        <v>575.29</v>
      </c>
      <c r="AE33">
        <v>8.8888900000000007E-2</v>
      </c>
      <c r="AF33">
        <v>0.29730899999999999</v>
      </c>
      <c r="AH33">
        <v>0</v>
      </c>
      <c r="AI33">
        <f t="shared" si="0"/>
        <v>0</v>
      </c>
      <c r="AJ33">
        <f t="shared" si="1"/>
        <v>0</v>
      </c>
      <c r="AK33">
        <f t="shared" si="2"/>
        <v>0</v>
      </c>
      <c r="AL33">
        <f t="shared" si="3"/>
        <v>0</v>
      </c>
      <c r="AM33">
        <f>U33 - AVERAGEIFS('Placebo Females'!U:U, 'Placebo Females'!B:B, B33, 'Placebo Females'!P:P, P33)</f>
        <v>-5.6666666666666288</v>
      </c>
      <c r="AN33">
        <f>V33 - AVERAGEIFS('Placebo Females'!V:V, 'Placebo Females'!B:B, B33, 'Placebo Females'!P:P, P33)</f>
        <v>14.666666666666671</v>
      </c>
      <c r="AO33">
        <f>W33 - AVERAGEIFS('Placebo Females'!W:W, 'Placebo Females'!B:B, B33, 'Placebo Females'!P:P, P33)</f>
        <v>-9</v>
      </c>
      <c r="AP33">
        <f>X33 - AVERAGEIFS('Placebo Females'!X:X, 'Placebo Females'!B:B, B33, 'Placebo Females'!P:P, P33)</f>
        <v>-4.3333333333333286</v>
      </c>
      <c r="AQ33">
        <f>Y33 - AVERAGEIFS('Placebo Females'!Y:Y, 'Placebo Females'!B:B, B33, 'Placebo Females'!P:P, P33)</f>
        <v>-2.3333333333333428</v>
      </c>
      <c r="AR33">
        <f>Z33 - AVERAGEIFS('Placebo Females'!Z:Z, 'Placebo Females'!B:B, B33, 'Placebo Females'!P:P, P33)</f>
        <v>-2.3333333333333286</v>
      </c>
      <c r="AS33">
        <f>AB33 - AVERAGEIFS('Placebo Females'!AB:AB, 'Placebo Females'!B:B, B33, 'Placebo Females'!P:P, P33)</f>
        <v>-0.3333333333333357</v>
      </c>
      <c r="AT33">
        <f>AC33 - AVERAGEIFS('Placebo Females'!AC:AC, 'Placebo Females'!B:B, B33, 'Placebo Females'!P:P, P33)</f>
        <v>0.66666666666666785</v>
      </c>
      <c r="AU33">
        <f>AD33 - AVERAGEIFS('Placebo Females'!AD:AD, 'Placebo Females'!B:B, B33, 'Placebo Females'!P:P, P33)</f>
        <v>12.70466666666664</v>
      </c>
      <c r="AV33">
        <f>AE33 - AVERAGEIFS('Placebo Females'!AE:AE, 'Placebo Females'!B:B, B33, 'Placebo Females'!P:P, P33)</f>
        <v>2.409420000000001E-2</v>
      </c>
      <c r="AW33">
        <f>AF33 - AVERAGEIFS('Placebo Females'!AF:AF, 'Placebo Females'!B:B, B33, 'Placebo Females'!P:P, P33)</f>
        <v>-7.2500000000000342E-3</v>
      </c>
    </row>
    <row r="34" spans="1:49" x14ac:dyDescent="0.25">
      <c r="A34" t="s">
        <v>3883</v>
      </c>
      <c r="B34">
        <v>1001</v>
      </c>
      <c r="C34" t="s">
        <v>655</v>
      </c>
      <c r="D34">
        <v>25</v>
      </c>
      <c r="E34">
        <v>161.5</v>
      </c>
      <c r="F34">
        <v>54.8</v>
      </c>
      <c r="G34">
        <v>114.5</v>
      </c>
      <c r="H34">
        <v>64.25</v>
      </c>
      <c r="I34" t="s">
        <v>103</v>
      </c>
      <c r="J34" t="s">
        <v>104</v>
      </c>
      <c r="K34" t="s">
        <v>360</v>
      </c>
      <c r="L34" t="s">
        <v>460</v>
      </c>
      <c r="M34" t="s">
        <v>3323</v>
      </c>
      <c r="N34">
        <v>120</v>
      </c>
      <c r="O34" t="s">
        <v>2262</v>
      </c>
      <c r="P34">
        <v>6</v>
      </c>
      <c r="Q34" t="s">
        <v>113</v>
      </c>
      <c r="R34" t="s">
        <v>3327</v>
      </c>
      <c r="S34">
        <v>25.8</v>
      </c>
      <c r="T34" t="s">
        <v>2266</v>
      </c>
      <c r="U34">
        <v>718</v>
      </c>
      <c r="V34">
        <v>140</v>
      </c>
      <c r="W34">
        <v>351</v>
      </c>
      <c r="X34">
        <v>91</v>
      </c>
      <c r="Y34">
        <v>192</v>
      </c>
      <c r="Z34">
        <v>68</v>
      </c>
      <c r="AA34" t="s">
        <v>108</v>
      </c>
      <c r="AB34">
        <v>37</v>
      </c>
      <c r="AC34">
        <v>26</v>
      </c>
      <c r="AD34">
        <v>581.76</v>
      </c>
      <c r="AE34">
        <v>0.11627899999999999</v>
      </c>
      <c r="AF34">
        <v>0.30171799999999999</v>
      </c>
      <c r="AH34">
        <v>0</v>
      </c>
      <c r="AI34">
        <f t="shared" si="0"/>
        <v>0</v>
      </c>
      <c r="AJ34">
        <f t="shared" si="1"/>
        <v>0</v>
      </c>
      <c r="AK34">
        <f t="shared" si="2"/>
        <v>0</v>
      </c>
      <c r="AL34">
        <f t="shared" si="3"/>
        <v>0</v>
      </c>
      <c r="AM34">
        <f>U34 - AVERAGEIFS('Placebo Females'!U:U, 'Placebo Females'!B:B, B34, 'Placebo Females'!P:P, P34)</f>
        <v>-29.666666666666629</v>
      </c>
      <c r="AN34">
        <f>V34 - AVERAGEIFS('Placebo Females'!V:V, 'Placebo Females'!B:B, B34, 'Placebo Females'!P:P, P34)</f>
        <v>15.666666666666671</v>
      </c>
      <c r="AO34">
        <f>W34 - AVERAGEIFS('Placebo Females'!W:W, 'Placebo Females'!B:B, B34, 'Placebo Females'!P:P, P34)</f>
        <v>-4</v>
      </c>
      <c r="AP34">
        <f>X34 - AVERAGEIFS('Placebo Females'!X:X, 'Placebo Females'!B:B, B34, 'Placebo Females'!P:P, P34)</f>
        <v>-3.3333333333333286</v>
      </c>
      <c r="AQ34">
        <f>Y34 - AVERAGEIFS('Placebo Females'!Y:Y, 'Placebo Females'!B:B, B34, 'Placebo Females'!P:P, P34)</f>
        <v>0.66666666666665719</v>
      </c>
      <c r="AR34">
        <f>Z34 - AVERAGEIFS('Placebo Females'!Z:Z, 'Placebo Females'!B:B, B34, 'Placebo Females'!P:P, P34)</f>
        <v>-1.3333333333333286</v>
      </c>
      <c r="AS34">
        <f>AB34 - AVERAGEIFS('Placebo Females'!AB:AB, 'Placebo Females'!B:B, B34, 'Placebo Females'!P:P, P34)</f>
        <v>-2.3333333333333357</v>
      </c>
      <c r="AT34">
        <f>AC34 - AVERAGEIFS('Placebo Females'!AC:AC, 'Placebo Females'!B:B, B34, 'Placebo Females'!P:P, P34)</f>
        <v>1.6666666666666679</v>
      </c>
      <c r="AU34">
        <f>AD34 - AVERAGEIFS('Placebo Females'!AD:AD, 'Placebo Females'!B:B, B34, 'Placebo Females'!P:P, P34)</f>
        <v>19.174666666666667</v>
      </c>
      <c r="AV34">
        <f>AE34 - AVERAGEIFS('Placebo Females'!AE:AE, 'Placebo Females'!B:B, B34, 'Placebo Females'!P:P, P34)</f>
        <v>5.1484299999999997E-2</v>
      </c>
      <c r="AW34">
        <f>AF34 - AVERAGEIFS('Placebo Females'!AF:AF, 'Placebo Females'!B:B, B34, 'Placebo Females'!P:P, P34)</f>
        <v>-2.8410000000000379E-3</v>
      </c>
    </row>
    <row r="35" spans="1:49" x14ac:dyDescent="0.25">
      <c r="A35" t="s">
        <v>3884</v>
      </c>
      <c r="B35">
        <v>1001</v>
      </c>
      <c r="C35" t="s">
        <v>655</v>
      </c>
      <c r="D35">
        <v>25</v>
      </c>
      <c r="E35">
        <v>161.5</v>
      </c>
      <c r="F35">
        <v>54.8</v>
      </c>
      <c r="G35">
        <v>114.5</v>
      </c>
      <c r="H35">
        <v>64.25</v>
      </c>
      <c r="I35" t="s">
        <v>103</v>
      </c>
      <c r="J35" t="s">
        <v>104</v>
      </c>
      <c r="K35" t="s">
        <v>360</v>
      </c>
      <c r="L35" t="s">
        <v>460</v>
      </c>
      <c r="M35" t="s">
        <v>3323</v>
      </c>
      <c r="N35">
        <v>120</v>
      </c>
      <c r="O35" t="s">
        <v>2262</v>
      </c>
      <c r="P35">
        <v>6</v>
      </c>
      <c r="Q35" t="s">
        <v>113</v>
      </c>
      <c r="R35" t="s">
        <v>3327</v>
      </c>
      <c r="S35">
        <v>25.8</v>
      </c>
      <c r="T35" t="s">
        <v>2266</v>
      </c>
      <c r="U35">
        <v>735</v>
      </c>
      <c r="V35">
        <v>141</v>
      </c>
      <c r="W35">
        <v>350</v>
      </c>
      <c r="X35">
        <v>89</v>
      </c>
      <c r="Y35">
        <v>194</v>
      </c>
      <c r="Z35">
        <v>67</v>
      </c>
      <c r="AA35" t="s">
        <v>108</v>
      </c>
      <c r="AB35">
        <v>40</v>
      </c>
      <c r="AC35">
        <v>25</v>
      </c>
      <c r="AD35">
        <v>562.9</v>
      </c>
      <c r="AE35">
        <v>9.0909100000000007E-2</v>
      </c>
      <c r="AF35">
        <v>0.31932100000000002</v>
      </c>
      <c r="AH35">
        <v>0</v>
      </c>
      <c r="AI35">
        <f t="shared" si="0"/>
        <v>0</v>
      </c>
      <c r="AJ35">
        <f t="shared" si="1"/>
        <v>0</v>
      </c>
      <c r="AK35">
        <f t="shared" si="2"/>
        <v>0</v>
      </c>
      <c r="AL35">
        <f t="shared" si="3"/>
        <v>0</v>
      </c>
      <c r="AM35">
        <f>U35 - AVERAGEIFS('Placebo Females'!U:U, 'Placebo Females'!B:B, B35, 'Placebo Females'!P:P, P35)</f>
        <v>-12.666666666666629</v>
      </c>
      <c r="AN35">
        <f>V35 - AVERAGEIFS('Placebo Females'!V:V, 'Placebo Females'!B:B, B35, 'Placebo Females'!P:P, P35)</f>
        <v>16.666666666666671</v>
      </c>
      <c r="AO35">
        <f>W35 - AVERAGEIFS('Placebo Females'!W:W, 'Placebo Females'!B:B, B35, 'Placebo Females'!P:P, P35)</f>
        <v>-5</v>
      </c>
      <c r="AP35">
        <f>X35 - AVERAGEIFS('Placebo Females'!X:X, 'Placebo Females'!B:B, B35, 'Placebo Females'!P:P, P35)</f>
        <v>-5.3333333333333286</v>
      </c>
      <c r="AQ35">
        <f>Y35 - AVERAGEIFS('Placebo Females'!Y:Y, 'Placebo Females'!B:B, B35, 'Placebo Females'!P:P, P35)</f>
        <v>2.6666666666666572</v>
      </c>
      <c r="AR35">
        <f>Z35 - AVERAGEIFS('Placebo Females'!Z:Z, 'Placebo Females'!B:B, B35, 'Placebo Females'!P:P, P35)</f>
        <v>-2.3333333333333286</v>
      </c>
      <c r="AS35">
        <f>AB35 - AVERAGEIFS('Placebo Females'!AB:AB, 'Placebo Females'!B:B, B35, 'Placebo Females'!P:P, P35)</f>
        <v>0.6666666666666643</v>
      </c>
      <c r="AT35">
        <f>AC35 - AVERAGEIFS('Placebo Females'!AC:AC, 'Placebo Females'!B:B, B35, 'Placebo Females'!P:P, P35)</f>
        <v>0.66666666666666785</v>
      </c>
      <c r="AU35">
        <f>AD35 - AVERAGEIFS('Placebo Females'!AD:AD, 'Placebo Females'!B:B, B35, 'Placebo Females'!P:P, P35)</f>
        <v>0.31466666666665333</v>
      </c>
      <c r="AV35">
        <f>AE35 - AVERAGEIFS('Placebo Females'!AE:AE, 'Placebo Females'!B:B, B35, 'Placebo Females'!P:P, P35)</f>
        <v>2.611440000000001E-2</v>
      </c>
      <c r="AW35">
        <f>AF35 - AVERAGEIFS('Placebo Females'!AF:AF, 'Placebo Females'!B:B, B35, 'Placebo Females'!P:P, P35)</f>
        <v>1.4761999999999997E-2</v>
      </c>
    </row>
    <row r="36" spans="1:49" x14ac:dyDescent="0.25">
      <c r="A36" t="s">
        <v>3885</v>
      </c>
      <c r="B36">
        <v>1001</v>
      </c>
      <c r="C36" t="s">
        <v>655</v>
      </c>
      <c r="D36">
        <v>25</v>
      </c>
      <c r="E36">
        <v>161.5</v>
      </c>
      <c r="F36">
        <v>54.8</v>
      </c>
      <c r="G36">
        <v>114.5</v>
      </c>
      <c r="H36">
        <v>64.25</v>
      </c>
      <c r="I36" t="s">
        <v>103</v>
      </c>
      <c r="J36" t="s">
        <v>104</v>
      </c>
      <c r="K36" t="s">
        <v>360</v>
      </c>
      <c r="L36" t="s">
        <v>460</v>
      </c>
      <c r="M36" t="s">
        <v>3323</v>
      </c>
      <c r="N36">
        <v>120</v>
      </c>
      <c r="O36" t="s">
        <v>2262</v>
      </c>
      <c r="P36">
        <v>7</v>
      </c>
      <c r="Q36" t="s">
        <v>113</v>
      </c>
      <c r="R36" t="s">
        <v>3327</v>
      </c>
      <c r="S36">
        <v>19</v>
      </c>
      <c r="T36" t="s">
        <v>2266</v>
      </c>
      <c r="U36">
        <v>746</v>
      </c>
      <c r="V36">
        <v>152</v>
      </c>
      <c r="W36">
        <v>358</v>
      </c>
      <c r="X36">
        <v>92</v>
      </c>
      <c r="Y36">
        <v>199</v>
      </c>
      <c r="Z36">
        <v>67</v>
      </c>
      <c r="AA36" t="s">
        <v>108</v>
      </c>
      <c r="AB36">
        <v>41</v>
      </c>
      <c r="AC36">
        <v>25</v>
      </c>
      <c r="AD36">
        <v>549.86400000000003</v>
      </c>
      <c r="AE36">
        <v>8.8888900000000007E-2</v>
      </c>
      <c r="AF36">
        <v>0.33080599999999999</v>
      </c>
      <c r="AH36">
        <v>368</v>
      </c>
      <c r="AI36">
        <f t="shared" si="0"/>
        <v>0.8095000105586958</v>
      </c>
      <c r="AJ36">
        <f t="shared" si="1"/>
        <v>0.75370657702932486</v>
      </c>
      <c r="AK36">
        <f t="shared" si="2"/>
        <v>0.26823616833441488</v>
      </c>
      <c r="AL36">
        <f t="shared" si="3"/>
        <v>7.3103312113784735E-3</v>
      </c>
      <c r="AM36">
        <f>U36 - AVERAGEIFS('Placebo Females'!U:U, 'Placebo Females'!B:B, B36, 'Placebo Females'!P:P, P36)</f>
        <v>-23.333333333333371</v>
      </c>
      <c r="AN36">
        <f>V36 - AVERAGEIFS('Placebo Females'!V:V, 'Placebo Females'!B:B, B36, 'Placebo Females'!P:P, P36)</f>
        <v>23.666666666666657</v>
      </c>
      <c r="AO36">
        <f>W36 - AVERAGEIFS('Placebo Females'!W:W, 'Placebo Females'!B:B, B36, 'Placebo Females'!P:P, P36)</f>
        <v>4.3333333333333144</v>
      </c>
      <c r="AP36">
        <f>X36 - AVERAGEIFS('Placebo Females'!X:X, 'Placebo Females'!B:B, B36, 'Placebo Females'!P:P, P36)</f>
        <v>0</v>
      </c>
      <c r="AQ36">
        <f>Y36 - AVERAGEIFS('Placebo Females'!Y:Y, 'Placebo Females'!B:B, B36, 'Placebo Females'!P:P, P36)</f>
        <v>2.6666666666666572</v>
      </c>
      <c r="AR36">
        <f>Z36 - AVERAGEIFS('Placebo Females'!Z:Z, 'Placebo Females'!B:B, B36, 'Placebo Females'!P:P, P36)</f>
        <v>1.6666666666666714</v>
      </c>
      <c r="AS36">
        <f>AB36 - AVERAGEIFS('Placebo Females'!AB:AB, 'Placebo Females'!B:B, B36, 'Placebo Females'!P:P, P36)</f>
        <v>3</v>
      </c>
      <c r="AT36">
        <f>AC36 - AVERAGEIFS('Placebo Females'!AC:AC, 'Placebo Females'!B:B, B36, 'Placebo Females'!P:P, P36)</f>
        <v>2.3333333333333321</v>
      </c>
      <c r="AU36">
        <f>AD36 - AVERAGEIFS('Placebo Females'!AD:AD, 'Placebo Females'!B:B, B36, 'Placebo Females'!P:P, P36)</f>
        <v>-61.134000000000015</v>
      </c>
      <c r="AV36">
        <f>AE36 - AVERAGEIFS('Placebo Females'!AE:AE, 'Placebo Females'!B:B, B36, 'Placebo Females'!P:P, P36)</f>
        <v>-8.5425999999999974E-3</v>
      </c>
      <c r="AW36">
        <f>AF36 - AVERAGEIFS('Placebo Females'!AF:AF, 'Placebo Females'!B:B, B36, 'Placebo Females'!P:P, P36)</f>
        <v>2.7718333333333289E-2</v>
      </c>
    </row>
    <row r="37" spans="1:49" x14ac:dyDescent="0.25">
      <c r="A37" t="s">
        <v>3886</v>
      </c>
      <c r="B37">
        <v>1001</v>
      </c>
      <c r="C37" t="s">
        <v>655</v>
      </c>
      <c r="D37">
        <v>25</v>
      </c>
      <c r="E37">
        <v>161.5</v>
      </c>
      <c r="F37">
        <v>54.8</v>
      </c>
      <c r="G37">
        <v>114.5</v>
      </c>
      <c r="H37">
        <v>64.25</v>
      </c>
      <c r="I37" t="s">
        <v>103</v>
      </c>
      <c r="J37" t="s">
        <v>104</v>
      </c>
      <c r="K37" t="s">
        <v>360</v>
      </c>
      <c r="L37" t="s">
        <v>460</v>
      </c>
      <c r="M37" t="s">
        <v>3323</v>
      </c>
      <c r="N37">
        <v>120</v>
      </c>
      <c r="O37" t="s">
        <v>2262</v>
      </c>
      <c r="P37">
        <v>7</v>
      </c>
      <c r="Q37" t="s">
        <v>113</v>
      </c>
      <c r="R37" t="s">
        <v>3327</v>
      </c>
      <c r="S37">
        <v>19</v>
      </c>
      <c r="T37" t="s">
        <v>2266</v>
      </c>
      <c r="U37">
        <v>755</v>
      </c>
      <c r="V37">
        <v>138</v>
      </c>
      <c r="W37">
        <v>351</v>
      </c>
      <c r="X37">
        <v>91</v>
      </c>
      <c r="Y37">
        <v>196</v>
      </c>
      <c r="Z37">
        <v>64</v>
      </c>
      <c r="AA37" t="s">
        <v>108</v>
      </c>
      <c r="AB37">
        <v>41</v>
      </c>
      <c r="AC37">
        <v>22</v>
      </c>
      <c r="AD37">
        <v>572.58600000000001</v>
      </c>
      <c r="AE37">
        <v>6.6666699999999995E-2</v>
      </c>
      <c r="AF37">
        <v>0.33210899999999999</v>
      </c>
      <c r="AH37">
        <v>368</v>
      </c>
      <c r="AI37">
        <f t="shared" si="0"/>
        <v>0.8095000105586958</v>
      </c>
      <c r="AJ37">
        <f t="shared" si="1"/>
        <v>0.75370657702932486</v>
      </c>
      <c r="AK37">
        <f t="shared" si="2"/>
        <v>0.26823616833441488</v>
      </c>
      <c r="AL37">
        <f t="shared" si="3"/>
        <v>7.3103312113784735E-3</v>
      </c>
      <c r="AM37">
        <f>U37 - AVERAGEIFS('Placebo Females'!U:U, 'Placebo Females'!B:B, B37, 'Placebo Females'!P:P, P37)</f>
        <v>-14.333333333333371</v>
      </c>
      <c r="AN37">
        <f>V37 - AVERAGEIFS('Placebo Females'!V:V, 'Placebo Females'!B:B, B37, 'Placebo Females'!P:P, P37)</f>
        <v>9.6666666666666572</v>
      </c>
      <c r="AO37">
        <f>W37 - AVERAGEIFS('Placebo Females'!W:W, 'Placebo Females'!B:B, B37, 'Placebo Females'!P:P, P37)</f>
        <v>-2.6666666666666856</v>
      </c>
      <c r="AP37">
        <f>X37 - AVERAGEIFS('Placebo Females'!X:X, 'Placebo Females'!B:B, B37, 'Placebo Females'!P:P, P37)</f>
        <v>-1</v>
      </c>
      <c r="AQ37">
        <f>Y37 - AVERAGEIFS('Placebo Females'!Y:Y, 'Placebo Females'!B:B, B37, 'Placebo Females'!P:P, P37)</f>
        <v>-0.33333333333334281</v>
      </c>
      <c r="AR37">
        <f>Z37 - AVERAGEIFS('Placebo Females'!Z:Z, 'Placebo Females'!B:B, B37, 'Placebo Females'!P:P, P37)</f>
        <v>-1.3333333333333286</v>
      </c>
      <c r="AS37">
        <f>AB37 - AVERAGEIFS('Placebo Females'!AB:AB, 'Placebo Females'!B:B, B37, 'Placebo Females'!P:P, P37)</f>
        <v>3</v>
      </c>
      <c r="AT37">
        <f>AC37 - AVERAGEIFS('Placebo Females'!AC:AC, 'Placebo Females'!B:B, B37, 'Placebo Females'!P:P, P37)</f>
        <v>-0.66666666666666785</v>
      </c>
      <c r="AU37">
        <f>AD37 - AVERAGEIFS('Placebo Females'!AD:AD, 'Placebo Females'!B:B, B37, 'Placebo Females'!P:P, P37)</f>
        <v>-38.412000000000035</v>
      </c>
      <c r="AV37">
        <f>AE37 - AVERAGEIFS('Placebo Females'!AE:AE, 'Placebo Females'!B:B, B37, 'Placebo Females'!P:P, P37)</f>
        <v>-3.0764800000000009E-2</v>
      </c>
      <c r="AW37">
        <f>AF37 - AVERAGEIFS('Placebo Females'!AF:AF, 'Placebo Females'!B:B, B37, 'Placebo Females'!P:P, P37)</f>
        <v>2.9021333333333288E-2</v>
      </c>
    </row>
    <row r="38" spans="1:49" x14ac:dyDescent="0.25">
      <c r="A38" t="s">
        <v>3887</v>
      </c>
      <c r="B38">
        <v>1001</v>
      </c>
      <c r="C38" t="s">
        <v>655</v>
      </c>
      <c r="D38">
        <v>25</v>
      </c>
      <c r="E38">
        <v>161.5</v>
      </c>
      <c r="F38">
        <v>54.8</v>
      </c>
      <c r="G38">
        <v>114.5</v>
      </c>
      <c r="H38">
        <v>64.25</v>
      </c>
      <c r="I38" t="s">
        <v>103</v>
      </c>
      <c r="J38" t="s">
        <v>104</v>
      </c>
      <c r="K38" t="s">
        <v>360</v>
      </c>
      <c r="L38" t="s">
        <v>460</v>
      </c>
      <c r="M38" t="s">
        <v>3323</v>
      </c>
      <c r="N38">
        <v>120</v>
      </c>
      <c r="O38" t="s">
        <v>2262</v>
      </c>
      <c r="P38">
        <v>7</v>
      </c>
      <c r="Q38" t="s">
        <v>113</v>
      </c>
      <c r="R38" t="s">
        <v>3327</v>
      </c>
      <c r="S38">
        <v>19</v>
      </c>
      <c r="T38" t="s">
        <v>2266</v>
      </c>
      <c r="U38">
        <v>755</v>
      </c>
      <c r="V38">
        <v>138</v>
      </c>
      <c r="W38">
        <v>356</v>
      </c>
      <c r="X38">
        <v>89</v>
      </c>
      <c r="Y38">
        <v>202</v>
      </c>
      <c r="Z38">
        <v>65</v>
      </c>
      <c r="AA38" t="s">
        <v>108</v>
      </c>
      <c r="AB38">
        <v>39</v>
      </c>
      <c r="AC38">
        <v>26</v>
      </c>
      <c r="AD38">
        <v>569.91</v>
      </c>
      <c r="AE38">
        <v>9.0909100000000007E-2</v>
      </c>
      <c r="AF38">
        <v>0.31857200000000002</v>
      </c>
      <c r="AH38">
        <v>368</v>
      </c>
      <c r="AI38">
        <f t="shared" si="0"/>
        <v>0.8095000105586958</v>
      </c>
      <c r="AJ38">
        <f t="shared" si="1"/>
        <v>0.75370657702932486</v>
      </c>
      <c r="AK38">
        <f t="shared" si="2"/>
        <v>0.26823616833441488</v>
      </c>
      <c r="AL38">
        <f t="shared" si="3"/>
        <v>7.3103312113784735E-3</v>
      </c>
      <c r="AM38">
        <f>U38 - AVERAGEIFS('Placebo Females'!U:U, 'Placebo Females'!B:B, B38, 'Placebo Females'!P:P, P38)</f>
        <v>-14.333333333333371</v>
      </c>
      <c r="AN38">
        <f>V38 - AVERAGEIFS('Placebo Females'!V:V, 'Placebo Females'!B:B, B38, 'Placebo Females'!P:P, P38)</f>
        <v>9.6666666666666572</v>
      </c>
      <c r="AO38">
        <f>W38 - AVERAGEIFS('Placebo Females'!W:W, 'Placebo Females'!B:B, B38, 'Placebo Females'!P:P, P38)</f>
        <v>2.3333333333333144</v>
      </c>
      <c r="AP38">
        <f>X38 - AVERAGEIFS('Placebo Females'!X:X, 'Placebo Females'!B:B, B38, 'Placebo Females'!P:P, P38)</f>
        <v>-3</v>
      </c>
      <c r="AQ38">
        <f>Y38 - AVERAGEIFS('Placebo Females'!Y:Y, 'Placebo Females'!B:B, B38, 'Placebo Females'!P:P, P38)</f>
        <v>5.6666666666666572</v>
      </c>
      <c r="AR38">
        <f>Z38 - AVERAGEIFS('Placebo Females'!Z:Z, 'Placebo Females'!B:B, B38, 'Placebo Females'!P:P, P38)</f>
        <v>-0.3333333333333286</v>
      </c>
      <c r="AS38">
        <f>AB38 - AVERAGEIFS('Placebo Females'!AB:AB, 'Placebo Females'!B:B, B38, 'Placebo Females'!P:P, P38)</f>
        <v>1</v>
      </c>
      <c r="AT38">
        <f>AC38 - AVERAGEIFS('Placebo Females'!AC:AC, 'Placebo Females'!B:B, B38, 'Placebo Females'!P:P, P38)</f>
        <v>3.3333333333333321</v>
      </c>
      <c r="AU38">
        <f>AD38 - AVERAGEIFS('Placebo Females'!AD:AD, 'Placebo Females'!B:B, B38, 'Placebo Females'!P:P, P38)</f>
        <v>-41.088000000000079</v>
      </c>
      <c r="AV38">
        <f>AE38 - AVERAGEIFS('Placebo Females'!AE:AE, 'Placebo Females'!B:B, B38, 'Placebo Females'!P:P, P38)</f>
        <v>-6.5223999999999976E-3</v>
      </c>
      <c r="AW38">
        <f>AF38 - AVERAGEIFS('Placebo Females'!AF:AF, 'Placebo Females'!B:B, B38, 'Placebo Females'!P:P, P38)</f>
        <v>1.5484333333333322E-2</v>
      </c>
    </row>
    <row r="39" spans="1:49" x14ac:dyDescent="0.25">
      <c r="A39" t="s">
        <v>3888</v>
      </c>
      <c r="B39">
        <v>1001</v>
      </c>
      <c r="C39" t="s">
        <v>655</v>
      </c>
      <c r="D39">
        <v>25</v>
      </c>
      <c r="E39">
        <v>161.5</v>
      </c>
      <c r="F39">
        <v>54.8</v>
      </c>
      <c r="G39">
        <v>114.5</v>
      </c>
      <c r="H39">
        <v>64.25</v>
      </c>
      <c r="I39" t="s">
        <v>103</v>
      </c>
      <c r="J39" t="s">
        <v>104</v>
      </c>
      <c r="K39" t="s">
        <v>360</v>
      </c>
      <c r="L39" t="s">
        <v>460</v>
      </c>
      <c r="M39" t="s">
        <v>3323</v>
      </c>
      <c r="N39">
        <v>120</v>
      </c>
      <c r="O39" t="s">
        <v>2262</v>
      </c>
      <c r="P39">
        <v>8</v>
      </c>
      <c r="Q39" t="s">
        <v>113</v>
      </c>
      <c r="R39" t="s">
        <v>3327</v>
      </c>
      <c r="S39">
        <v>16.600000000000001</v>
      </c>
      <c r="T39" t="s">
        <v>2266</v>
      </c>
      <c r="U39">
        <v>771</v>
      </c>
      <c r="V39">
        <v>152</v>
      </c>
      <c r="W39">
        <v>359</v>
      </c>
      <c r="X39">
        <v>92</v>
      </c>
      <c r="Y39">
        <v>202</v>
      </c>
      <c r="Z39">
        <v>65</v>
      </c>
      <c r="AA39" t="s">
        <v>108</v>
      </c>
      <c r="AB39">
        <v>39</v>
      </c>
      <c r="AC39">
        <v>27</v>
      </c>
      <c r="AD39">
        <v>560.31100000000004</v>
      </c>
      <c r="AE39">
        <v>0.111111</v>
      </c>
      <c r="AF39">
        <v>0.32193699999999997</v>
      </c>
      <c r="AH39">
        <v>288</v>
      </c>
      <c r="AI39">
        <f t="shared" si="0"/>
        <v>0.63352174739376199</v>
      </c>
      <c r="AJ39">
        <f t="shared" si="1"/>
        <v>0.71552711823174509</v>
      </c>
      <c r="AK39">
        <f t="shared" si="2"/>
        <v>0.2276288059457704</v>
      </c>
      <c r="AL39">
        <f t="shared" si="3"/>
        <v>5.2873202469125857E-3</v>
      </c>
      <c r="AM39">
        <f>U39 - AVERAGEIFS('Placebo Females'!U:U, 'Placebo Females'!B:B, B39, 'Placebo Females'!P:P, P39)</f>
        <v>25.333333333333371</v>
      </c>
      <c r="AN39">
        <f>V39 - AVERAGEIFS('Placebo Females'!V:V, 'Placebo Females'!B:B, B39, 'Placebo Females'!P:P, P39)</f>
        <v>18</v>
      </c>
      <c r="AO39">
        <f>W39 - AVERAGEIFS('Placebo Females'!W:W, 'Placebo Females'!B:B, B39, 'Placebo Females'!P:P, P39)</f>
        <v>7.3333333333333144</v>
      </c>
      <c r="AP39">
        <f>X39 - AVERAGEIFS('Placebo Females'!X:X, 'Placebo Females'!B:B, B39, 'Placebo Females'!P:P, P39)</f>
        <v>-1.3333333333333286</v>
      </c>
      <c r="AQ39">
        <f>Y39 - AVERAGEIFS('Placebo Females'!Y:Y, 'Placebo Females'!B:B, B39, 'Placebo Females'!P:P, P39)</f>
        <v>11</v>
      </c>
      <c r="AR39">
        <f>Z39 - AVERAGEIFS('Placebo Females'!Z:Z, 'Placebo Females'!B:B, B39, 'Placebo Females'!P:P, P39)</f>
        <v>-2.3333333333333286</v>
      </c>
      <c r="AS39">
        <f>AB39 - AVERAGEIFS('Placebo Females'!AB:AB, 'Placebo Females'!B:B, B39, 'Placebo Females'!P:P, P39)</f>
        <v>-0.6666666666666643</v>
      </c>
      <c r="AT39">
        <f>AC39 - AVERAGEIFS('Placebo Females'!AC:AC, 'Placebo Females'!B:B, B39, 'Placebo Females'!P:P, P39)</f>
        <v>4.3333333333333321</v>
      </c>
      <c r="AU39">
        <f>AD39 - AVERAGEIFS('Placebo Females'!AD:AD, 'Placebo Females'!B:B, B39, 'Placebo Females'!P:P, P39)</f>
        <v>-54.343333333333248</v>
      </c>
      <c r="AV39">
        <f>AE39 - AVERAGEIFS('Placebo Females'!AE:AE, 'Placebo Females'!B:B, B39, 'Placebo Females'!P:P, P39)</f>
        <v>2.7059566666666673E-2</v>
      </c>
      <c r="AW39">
        <f>AF39 - AVERAGEIFS('Placebo Females'!AF:AF, 'Placebo Females'!B:B, B39, 'Placebo Females'!P:P, P39)</f>
        <v>2.1892000000000023E-2</v>
      </c>
    </row>
    <row r="40" spans="1:49" x14ac:dyDescent="0.25">
      <c r="A40" t="s">
        <v>3889</v>
      </c>
      <c r="B40">
        <v>1001</v>
      </c>
      <c r="C40" t="s">
        <v>655</v>
      </c>
      <c r="D40">
        <v>25</v>
      </c>
      <c r="E40">
        <v>161.5</v>
      </c>
      <c r="F40">
        <v>54.8</v>
      </c>
      <c r="G40">
        <v>114.5</v>
      </c>
      <c r="H40">
        <v>64.25</v>
      </c>
      <c r="I40" t="s">
        <v>103</v>
      </c>
      <c r="J40" t="s">
        <v>104</v>
      </c>
      <c r="K40" t="s">
        <v>360</v>
      </c>
      <c r="L40" t="s">
        <v>460</v>
      </c>
      <c r="M40" t="s">
        <v>3323</v>
      </c>
      <c r="N40">
        <v>120</v>
      </c>
      <c r="O40" t="s">
        <v>2262</v>
      </c>
      <c r="P40">
        <v>8</v>
      </c>
      <c r="Q40" t="s">
        <v>113</v>
      </c>
      <c r="R40" t="s">
        <v>3327</v>
      </c>
      <c r="S40">
        <v>16.600000000000001</v>
      </c>
      <c r="T40" t="s">
        <v>2266</v>
      </c>
      <c r="U40">
        <v>757</v>
      </c>
      <c r="V40">
        <v>147</v>
      </c>
      <c r="W40">
        <v>357</v>
      </c>
      <c r="X40">
        <v>95</v>
      </c>
      <c r="Y40">
        <v>198</v>
      </c>
      <c r="Z40">
        <v>64</v>
      </c>
      <c r="AA40" t="s">
        <v>108</v>
      </c>
      <c r="AB40">
        <v>39</v>
      </c>
      <c r="AC40">
        <v>25</v>
      </c>
      <c r="AD40">
        <v>573.024</v>
      </c>
      <c r="AE40">
        <v>0.11627899999999999</v>
      </c>
      <c r="AF40">
        <v>0.32869199999999998</v>
      </c>
      <c r="AH40">
        <v>288</v>
      </c>
      <c r="AI40">
        <f t="shared" si="0"/>
        <v>0.63352174739376199</v>
      </c>
      <c r="AJ40">
        <f t="shared" si="1"/>
        <v>0.71552711823174509</v>
      </c>
      <c r="AK40">
        <f t="shared" si="2"/>
        <v>0.2276288059457704</v>
      </c>
      <c r="AL40">
        <f t="shared" si="3"/>
        <v>5.2873202469125857E-3</v>
      </c>
      <c r="AM40">
        <f>U40 - AVERAGEIFS('Placebo Females'!U:U, 'Placebo Females'!B:B, B40, 'Placebo Females'!P:P, P40)</f>
        <v>11.333333333333371</v>
      </c>
      <c r="AN40">
        <f>V40 - AVERAGEIFS('Placebo Females'!V:V, 'Placebo Females'!B:B, B40, 'Placebo Females'!P:P, P40)</f>
        <v>13</v>
      </c>
      <c r="AO40">
        <f>W40 - AVERAGEIFS('Placebo Females'!W:W, 'Placebo Females'!B:B, B40, 'Placebo Females'!P:P, P40)</f>
        <v>5.3333333333333144</v>
      </c>
      <c r="AP40">
        <f>X40 - AVERAGEIFS('Placebo Females'!X:X, 'Placebo Females'!B:B, B40, 'Placebo Females'!P:P, P40)</f>
        <v>1.6666666666666714</v>
      </c>
      <c r="AQ40">
        <f>Y40 - AVERAGEIFS('Placebo Females'!Y:Y, 'Placebo Females'!B:B, B40, 'Placebo Females'!P:P, P40)</f>
        <v>7</v>
      </c>
      <c r="AR40">
        <f>Z40 - AVERAGEIFS('Placebo Females'!Z:Z, 'Placebo Females'!B:B, B40, 'Placebo Females'!P:P, P40)</f>
        <v>-3.3333333333333286</v>
      </c>
      <c r="AS40">
        <f>AB40 - AVERAGEIFS('Placebo Females'!AB:AB, 'Placebo Females'!B:B, B40, 'Placebo Females'!P:P, P40)</f>
        <v>-0.6666666666666643</v>
      </c>
      <c r="AT40">
        <f>AC40 - AVERAGEIFS('Placebo Females'!AC:AC, 'Placebo Females'!B:B, B40, 'Placebo Females'!P:P, P40)</f>
        <v>2.3333333333333321</v>
      </c>
      <c r="AU40">
        <f>AD40 - AVERAGEIFS('Placebo Females'!AD:AD, 'Placebo Females'!B:B, B40, 'Placebo Females'!P:P, P40)</f>
        <v>-41.630333333333283</v>
      </c>
      <c r="AV40">
        <f>AE40 - AVERAGEIFS('Placebo Females'!AE:AE, 'Placebo Females'!B:B, B40, 'Placebo Females'!P:P, P40)</f>
        <v>3.2227566666666665E-2</v>
      </c>
      <c r="AW40">
        <f>AF40 - AVERAGEIFS('Placebo Females'!AF:AF, 'Placebo Females'!B:B, B40, 'Placebo Females'!P:P, P40)</f>
        <v>2.8647000000000034E-2</v>
      </c>
    </row>
    <row r="41" spans="1:49" x14ac:dyDescent="0.25">
      <c r="A41" t="s">
        <v>3890</v>
      </c>
      <c r="B41">
        <v>1001</v>
      </c>
      <c r="C41" t="s">
        <v>655</v>
      </c>
      <c r="D41">
        <v>25</v>
      </c>
      <c r="E41">
        <v>161.5</v>
      </c>
      <c r="F41">
        <v>54.8</v>
      </c>
      <c r="G41">
        <v>114.5</v>
      </c>
      <c r="H41">
        <v>64.25</v>
      </c>
      <c r="I41" t="s">
        <v>103</v>
      </c>
      <c r="J41" t="s">
        <v>104</v>
      </c>
      <c r="K41" t="s">
        <v>360</v>
      </c>
      <c r="L41" t="s">
        <v>460</v>
      </c>
      <c r="M41" t="s">
        <v>3323</v>
      </c>
      <c r="N41">
        <v>120</v>
      </c>
      <c r="O41" t="s">
        <v>2262</v>
      </c>
      <c r="P41">
        <v>8</v>
      </c>
      <c r="Q41" t="s">
        <v>113</v>
      </c>
      <c r="R41" t="s">
        <v>3327</v>
      </c>
      <c r="S41">
        <v>16.600000000000001</v>
      </c>
      <c r="T41" t="s">
        <v>2266</v>
      </c>
      <c r="U41">
        <v>780</v>
      </c>
      <c r="V41">
        <v>137</v>
      </c>
      <c r="W41">
        <v>358</v>
      </c>
      <c r="X41">
        <v>92</v>
      </c>
      <c r="Y41">
        <v>201</v>
      </c>
      <c r="Z41">
        <v>65</v>
      </c>
      <c r="AA41" t="s">
        <v>108</v>
      </c>
      <c r="AB41">
        <v>41</v>
      </c>
      <c r="AC41">
        <v>25</v>
      </c>
      <c r="AD41">
        <v>556.36599999999999</v>
      </c>
      <c r="AE41">
        <v>0.111111</v>
      </c>
      <c r="AF41">
        <v>0.33477800000000002</v>
      </c>
      <c r="AH41">
        <v>288</v>
      </c>
      <c r="AI41">
        <f t="shared" si="0"/>
        <v>0.63352174739376199</v>
      </c>
      <c r="AJ41">
        <f t="shared" si="1"/>
        <v>0.71552711823174509</v>
      </c>
      <c r="AK41">
        <f t="shared" si="2"/>
        <v>0.2276288059457704</v>
      </c>
      <c r="AL41">
        <f t="shared" si="3"/>
        <v>5.2873202469125857E-3</v>
      </c>
      <c r="AM41">
        <f>U41 - AVERAGEIFS('Placebo Females'!U:U, 'Placebo Females'!B:B, B41, 'Placebo Females'!P:P, P41)</f>
        <v>34.333333333333371</v>
      </c>
      <c r="AN41">
        <f>V41 - AVERAGEIFS('Placebo Females'!V:V, 'Placebo Females'!B:B, B41, 'Placebo Females'!P:P, P41)</f>
        <v>3</v>
      </c>
      <c r="AO41">
        <f>W41 - AVERAGEIFS('Placebo Females'!W:W, 'Placebo Females'!B:B, B41, 'Placebo Females'!P:P, P41)</f>
        <v>6.3333333333333144</v>
      </c>
      <c r="AP41">
        <f>X41 - AVERAGEIFS('Placebo Females'!X:X, 'Placebo Females'!B:B, B41, 'Placebo Females'!P:P, P41)</f>
        <v>-1.3333333333333286</v>
      </c>
      <c r="AQ41">
        <f>Y41 - AVERAGEIFS('Placebo Females'!Y:Y, 'Placebo Females'!B:B, B41, 'Placebo Females'!P:P, P41)</f>
        <v>10</v>
      </c>
      <c r="AR41">
        <f>Z41 - AVERAGEIFS('Placebo Females'!Z:Z, 'Placebo Females'!B:B, B41, 'Placebo Females'!P:P, P41)</f>
        <v>-2.3333333333333286</v>
      </c>
      <c r="AS41">
        <f>AB41 - AVERAGEIFS('Placebo Females'!AB:AB, 'Placebo Females'!B:B, B41, 'Placebo Females'!P:P, P41)</f>
        <v>1.3333333333333357</v>
      </c>
      <c r="AT41">
        <f>AC41 - AVERAGEIFS('Placebo Females'!AC:AC, 'Placebo Females'!B:B, B41, 'Placebo Females'!P:P, P41)</f>
        <v>2.3333333333333321</v>
      </c>
      <c r="AU41">
        <f>AD41 - AVERAGEIFS('Placebo Females'!AD:AD, 'Placebo Females'!B:B, B41, 'Placebo Females'!P:P, P41)</f>
        <v>-58.288333333333298</v>
      </c>
      <c r="AV41">
        <f>AE41 - AVERAGEIFS('Placebo Females'!AE:AE, 'Placebo Females'!B:B, B41, 'Placebo Females'!P:P, P41)</f>
        <v>2.7059566666666673E-2</v>
      </c>
      <c r="AW41">
        <f>AF41 - AVERAGEIFS('Placebo Females'!AF:AF, 'Placebo Females'!B:B, B41, 'Placebo Females'!P:P, P41)</f>
        <v>3.4733000000000069E-2</v>
      </c>
    </row>
    <row r="42" spans="1:49" x14ac:dyDescent="0.25">
      <c r="A42" t="s">
        <v>3891</v>
      </c>
      <c r="B42">
        <v>1001</v>
      </c>
      <c r="C42" t="s">
        <v>655</v>
      </c>
      <c r="D42">
        <v>25</v>
      </c>
      <c r="E42">
        <v>161.5</v>
      </c>
      <c r="F42">
        <v>54.8</v>
      </c>
      <c r="G42">
        <v>114.5</v>
      </c>
      <c r="H42">
        <v>64.25</v>
      </c>
      <c r="I42" t="s">
        <v>103</v>
      </c>
      <c r="J42" t="s">
        <v>104</v>
      </c>
      <c r="K42" t="s">
        <v>360</v>
      </c>
      <c r="L42" t="s">
        <v>460</v>
      </c>
      <c r="M42" t="s">
        <v>3323</v>
      </c>
      <c r="N42">
        <v>120</v>
      </c>
      <c r="O42" t="s">
        <v>2262</v>
      </c>
      <c r="P42">
        <v>12</v>
      </c>
      <c r="Q42" t="s">
        <v>113</v>
      </c>
      <c r="R42" t="s">
        <v>3327</v>
      </c>
      <c r="S42">
        <v>9.3699999999999992</v>
      </c>
      <c r="T42" t="s">
        <v>2266</v>
      </c>
      <c r="U42">
        <v>713</v>
      </c>
      <c r="V42">
        <v>150</v>
      </c>
      <c r="W42">
        <v>344</v>
      </c>
      <c r="X42">
        <v>92</v>
      </c>
      <c r="Y42">
        <v>185</v>
      </c>
      <c r="Z42">
        <v>67</v>
      </c>
      <c r="AA42" t="s">
        <v>108</v>
      </c>
      <c r="AB42">
        <v>38</v>
      </c>
      <c r="AC42">
        <v>22</v>
      </c>
      <c r="AD42">
        <v>666.41</v>
      </c>
      <c r="AE42">
        <v>0.13953499999999999</v>
      </c>
      <c r="AF42">
        <v>0.30296099999999998</v>
      </c>
      <c r="AH42">
        <v>265</v>
      </c>
      <c r="AI42">
        <f t="shared" si="0"/>
        <v>0.58292799673384343</v>
      </c>
      <c r="AJ42">
        <f t="shared" si="1"/>
        <v>0.70178178948931069</v>
      </c>
      <c r="AK42">
        <f t="shared" si="2"/>
        <v>0.21486862260368889</v>
      </c>
      <c r="AL42">
        <f t="shared" si="3"/>
        <v>4.7358867698203966E-3</v>
      </c>
      <c r="AM42">
        <f>U42 - AVERAGEIFS('Placebo Females'!U:U, 'Placebo Females'!B:B, B42, 'Placebo Females'!P:P, P42)</f>
        <v>-160.33333333333337</v>
      </c>
      <c r="AN42">
        <f>V42 - AVERAGEIFS('Placebo Females'!V:V, 'Placebo Females'!B:B, B42, 'Placebo Females'!P:P, P42)</f>
        <v>18.666666666666657</v>
      </c>
      <c r="AO42">
        <f>W42 - AVERAGEIFS('Placebo Females'!W:W, 'Placebo Females'!B:B, B42, 'Placebo Females'!P:P, P42)</f>
        <v>-32</v>
      </c>
      <c r="AP42">
        <f>X42 - AVERAGEIFS('Placebo Females'!X:X, 'Placebo Females'!B:B, B42, 'Placebo Females'!P:P, P42)</f>
        <v>-0.6666666666666714</v>
      </c>
      <c r="AQ42">
        <f>Y42 - AVERAGEIFS('Placebo Females'!Y:Y, 'Placebo Females'!B:B, B42, 'Placebo Females'!P:P, P42)</f>
        <v>-29.333333333333343</v>
      </c>
      <c r="AR42">
        <f>Z42 - AVERAGEIFS('Placebo Females'!Z:Z, 'Placebo Females'!B:B, B42, 'Placebo Females'!P:P, P42)</f>
        <v>-2</v>
      </c>
      <c r="AS42">
        <f>AB42 - AVERAGEIFS('Placebo Females'!AB:AB, 'Placebo Females'!B:B, B42, 'Placebo Females'!P:P, P42)</f>
        <v>0.3333333333333357</v>
      </c>
      <c r="AT42">
        <f>AC42 - AVERAGEIFS('Placebo Females'!AC:AC, 'Placebo Females'!B:B, B42, 'Placebo Females'!P:P, P42)</f>
        <v>-2.6666666666666679</v>
      </c>
      <c r="AU42">
        <f>AD42 - AVERAGEIFS('Placebo Females'!AD:AD, 'Placebo Females'!B:B, B42, 'Placebo Females'!P:P, P42)</f>
        <v>-84.201000000000022</v>
      </c>
      <c r="AV42">
        <f>AE42 - AVERAGEIFS('Placebo Females'!AE:AE, 'Placebo Females'!B:B, B42, 'Placebo Females'!P:P, P42)</f>
        <v>4.2572099999999988E-2</v>
      </c>
      <c r="AW42">
        <f>AF42 - AVERAGEIFS('Placebo Females'!AF:AF, 'Placebo Females'!B:B, B42, 'Placebo Females'!P:P, P42)</f>
        <v>-5.5818000000000034E-2</v>
      </c>
    </row>
    <row r="43" spans="1:49" x14ac:dyDescent="0.25">
      <c r="A43" t="s">
        <v>3892</v>
      </c>
      <c r="B43">
        <v>1001</v>
      </c>
      <c r="C43" t="s">
        <v>655</v>
      </c>
      <c r="D43">
        <v>25</v>
      </c>
      <c r="E43">
        <v>161.5</v>
      </c>
      <c r="F43">
        <v>54.8</v>
      </c>
      <c r="G43">
        <v>114.5</v>
      </c>
      <c r="H43">
        <v>64.25</v>
      </c>
      <c r="I43" t="s">
        <v>103</v>
      </c>
      <c r="J43" t="s">
        <v>104</v>
      </c>
      <c r="K43" t="s">
        <v>360</v>
      </c>
      <c r="L43" t="s">
        <v>460</v>
      </c>
      <c r="M43" t="s">
        <v>3323</v>
      </c>
      <c r="N43">
        <v>120</v>
      </c>
      <c r="O43" t="s">
        <v>2262</v>
      </c>
      <c r="P43">
        <v>12</v>
      </c>
      <c r="Q43" t="s">
        <v>113</v>
      </c>
      <c r="R43" t="s">
        <v>3327</v>
      </c>
      <c r="S43">
        <v>9.3699999999999992</v>
      </c>
      <c r="T43" t="s">
        <v>2266</v>
      </c>
      <c r="U43">
        <v>678</v>
      </c>
      <c r="V43">
        <v>135</v>
      </c>
      <c r="W43">
        <v>344</v>
      </c>
      <c r="X43">
        <v>91</v>
      </c>
      <c r="Y43">
        <v>188</v>
      </c>
      <c r="Z43">
        <v>65</v>
      </c>
      <c r="AA43" t="s">
        <v>108</v>
      </c>
      <c r="AB43">
        <v>38</v>
      </c>
      <c r="AC43">
        <v>22</v>
      </c>
      <c r="AD43">
        <v>640.63099999999997</v>
      </c>
      <c r="AE43">
        <v>0.13953499999999999</v>
      </c>
      <c r="AF43">
        <v>0.304006</v>
      </c>
      <c r="AH43">
        <v>265</v>
      </c>
      <c r="AI43">
        <f t="shared" si="0"/>
        <v>0.58292799673384343</v>
      </c>
      <c r="AJ43">
        <f t="shared" si="1"/>
        <v>0.70178178948931069</v>
      </c>
      <c r="AK43">
        <f t="shared" si="2"/>
        <v>0.21486862260368889</v>
      </c>
      <c r="AL43">
        <f t="shared" si="3"/>
        <v>4.7358867698203966E-3</v>
      </c>
      <c r="AM43">
        <f>U43 - AVERAGEIFS('Placebo Females'!U:U, 'Placebo Females'!B:B, B43, 'Placebo Females'!P:P, P43)</f>
        <v>-195.33333333333337</v>
      </c>
      <c r="AN43">
        <f>V43 - AVERAGEIFS('Placebo Females'!V:V, 'Placebo Females'!B:B, B43, 'Placebo Females'!P:P, P43)</f>
        <v>3.6666666666666572</v>
      </c>
      <c r="AO43">
        <f>W43 - AVERAGEIFS('Placebo Females'!W:W, 'Placebo Females'!B:B, B43, 'Placebo Females'!P:P, P43)</f>
        <v>-32</v>
      </c>
      <c r="AP43">
        <f>X43 - AVERAGEIFS('Placebo Females'!X:X, 'Placebo Females'!B:B, B43, 'Placebo Females'!P:P, P43)</f>
        <v>-1.6666666666666714</v>
      </c>
      <c r="AQ43">
        <f>Y43 - AVERAGEIFS('Placebo Females'!Y:Y, 'Placebo Females'!B:B, B43, 'Placebo Females'!P:P, P43)</f>
        <v>-26.333333333333343</v>
      </c>
      <c r="AR43">
        <f>Z43 - AVERAGEIFS('Placebo Females'!Z:Z, 'Placebo Females'!B:B, B43, 'Placebo Females'!P:P, P43)</f>
        <v>-4</v>
      </c>
      <c r="AS43">
        <f>AB43 - AVERAGEIFS('Placebo Females'!AB:AB, 'Placebo Females'!B:B, B43, 'Placebo Females'!P:P, P43)</f>
        <v>0.3333333333333357</v>
      </c>
      <c r="AT43">
        <f>AC43 - AVERAGEIFS('Placebo Females'!AC:AC, 'Placebo Females'!B:B, B43, 'Placebo Females'!P:P, P43)</f>
        <v>-2.6666666666666679</v>
      </c>
      <c r="AU43">
        <f>AD43 - AVERAGEIFS('Placebo Females'!AD:AD, 'Placebo Females'!B:B, B43, 'Placebo Females'!P:P, P43)</f>
        <v>-109.98000000000002</v>
      </c>
      <c r="AV43">
        <f>AE43 - AVERAGEIFS('Placebo Females'!AE:AE, 'Placebo Females'!B:B, B43, 'Placebo Females'!P:P, P43)</f>
        <v>4.2572099999999988E-2</v>
      </c>
      <c r="AW43">
        <f>AF43 - AVERAGEIFS('Placebo Females'!AF:AF, 'Placebo Females'!B:B, B43, 'Placebo Females'!P:P, P43)</f>
        <v>-5.4773000000000016E-2</v>
      </c>
    </row>
    <row r="44" spans="1:49" x14ac:dyDescent="0.25">
      <c r="A44" t="s">
        <v>3893</v>
      </c>
      <c r="B44">
        <v>1001</v>
      </c>
      <c r="C44" t="s">
        <v>655</v>
      </c>
      <c r="D44">
        <v>25</v>
      </c>
      <c r="E44">
        <v>161.5</v>
      </c>
      <c r="F44">
        <v>54.8</v>
      </c>
      <c r="G44">
        <v>114.5</v>
      </c>
      <c r="H44">
        <v>64.25</v>
      </c>
      <c r="I44" t="s">
        <v>103</v>
      </c>
      <c r="J44" t="s">
        <v>104</v>
      </c>
      <c r="K44" t="s">
        <v>360</v>
      </c>
      <c r="L44" t="s">
        <v>460</v>
      </c>
      <c r="M44" t="s">
        <v>3323</v>
      </c>
      <c r="N44">
        <v>120</v>
      </c>
      <c r="O44" t="s">
        <v>2262</v>
      </c>
      <c r="P44">
        <v>12</v>
      </c>
      <c r="Q44" t="s">
        <v>113</v>
      </c>
      <c r="R44" t="s">
        <v>3327</v>
      </c>
      <c r="S44">
        <v>9.3699999999999992</v>
      </c>
      <c r="T44" t="s">
        <v>2266</v>
      </c>
      <c r="U44">
        <v>708</v>
      </c>
      <c r="V44">
        <v>136</v>
      </c>
      <c r="W44">
        <v>345</v>
      </c>
      <c r="X44">
        <v>95</v>
      </c>
      <c r="Y44">
        <v>184</v>
      </c>
      <c r="Z44">
        <v>66</v>
      </c>
      <c r="AA44" t="s">
        <v>108</v>
      </c>
      <c r="AB44">
        <v>39</v>
      </c>
      <c r="AC44">
        <v>21</v>
      </c>
      <c r="AD44">
        <v>659.69399999999996</v>
      </c>
      <c r="AE44">
        <v>0.13953499999999999</v>
      </c>
      <c r="AF44">
        <v>0.29084100000000002</v>
      </c>
      <c r="AH44">
        <v>265</v>
      </c>
      <c r="AI44">
        <f t="shared" si="0"/>
        <v>0.58292799673384343</v>
      </c>
      <c r="AJ44">
        <f t="shared" si="1"/>
        <v>0.70178178948931069</v>
      </c>
      <c r="AK44">
        <f t="shared" si="2"/>
        <v>0.21486862260368889</v>
      </c>
      <c r="AL44">
        <f t="shared" si="3"/>
        <v>4.7358867698203966E-3</v>
      </c>
      <c r="AM44">
        <f>U44 - AVERAGEIFS('Placebo Females'!U:U, 'Placebo Females'!B:B, B44, 'Placebo Females'!P:P, P44)</f>
        <v>-165.33333333333337</v>
      </c>
      <c r="AN44">
        <f>V44 - AVERAGEIFS('Placebo Females'!V:V, 'Placebo Females'!B:B, B44, 'Placebo Females'!P:P, P44)</f>
        <v>4.6666666666666572</v>
      </c>
      <c r="AO44">
        <f>W44 - AVERAGEIFS('Placebo Females'!W:W, 'Placebo Females'!B:B, B44, 'Placebo Females'!P:P, P44)</f>
        <v>-31</v>
      </c>
      <c r="AP44">
        <f>X44 - AVERAGEIFS('Placebo Females'!X:X, 'Placebo Females'!B:B, B44, 'Placebo Females'!P:P, P44)</f>
        <v>2.3333333333333286</v>
      </c>
      <c r="AQ44">
        <f>Y44 - AVERAGEIFS('Placebo Females'!Y:Y, 'Placebo Females'!B:B, B44, 'Placebo Females'!P:P, P44)</f>
        <v>-30.333333333333343</v>
      </c>
      <c r="AR44">
        <f>Z44 - AVERAGEIFS('Placebo Females'!Z:Z, 'Placebo Females'!B:B, B44, 'Placebo Females'!P:P, P44)</f>
        <v>-3</v>
      </c>
      <c r="AS44">
        <f>AB44 - AVERAGEIFS('Placebo Females'!AB:AB, 'Placebo Females'!B:B, B44, 'Placebo Females'!P:P, P44)</f>
        <v>1.3333333333333357</v>
      </c>
      <c r="AT44">
        <f>AC44 - AVERAGEIFS('Placebo Females'!AC:AC, 'Placebo Females'!B:B, B44, 'Placebo Females'!P:P, P44)</f>
        <v>-3.6666666666666679</v>
      </c>
      <c r="AU44">
        <f>AD44 - AVERAGEIFS('Placebo Females'!AD:AD, 'Placebo Females'!B:B, B44, 'Placebo Females'!P:P, P44)</f>
        <v>-90.91700000000003</v>
      </c>
      <c r="AV44">
        <f>AE44 - AVERAGEIFS('Placebo Females'!AE:AE, 'Placebo Females'!B:B, B44, 'Placebo Females'!P:P, P44)</f>
        <v>4.2572099999999988E-2</v>
      </c>
      <c r="AW44">
        <f>AF44 - AVERAGEIFS('Placebo Females'!AF:AF, 'Placebo Females'!B:B, B44, 'Placebo Females'!P:P, P44)</f>
        <v>-6.7937999999999998E-2</v>
      </c>
    </row>
    <row r="45" spans="1:49" x14ac:dyDescent="0.25">
      <c r="A45" t="s">
        <v>3894</v>
      </c>
      <c r="B45">
        <v>1001</v>
      </c>
      <c r="C45" t="s">
        <v>655</v>
      </c>
      <c r="D45">
        <v>25</v>
      </c>
      <c r="E45">
        <v>161.5</v>
      </c>
      <c r="F45">
        <v>54.8</v>
      </c>
      <c r="G45">
        <v>114.5</v>
      </c>
      <c r="H45">
        <v>64.25</v>
      </c>
      <c r="I45" t="s">
        <v>103</v>
      </c>
      <c r="J45" t="s">
        <v>104</v>
      </c>
      <c r="K45" t="s">
        <v>360</v>
      </c>
      <c r="L45" t="s">
        <v>460</v>
      </c>
      <c r="M45" t="s">
        <v>3323</v>
      </c>
      <c r="N45">
        <v>120</v>
      </c>
      <c r="O45" t="s">
        <v>2262</v>
      </c>
      <c r="P45">
        <v>14</v>
      </c>
      <c r="Q45" t="s">
        <v>113</v>
      </c>
      <c r="R45" t="s">
        <v>3327</v>
      </c>
      <c r="S45">
        <v>10.3</v>
      </c>
      <c r="T45" t="s">
        <v>2266</v>
      </c>
      <c r="U45">
        <v>779</v>
      </c>
      <c r="V45">
        <v>135</v>
      </c>
      <c r="W45">
        <v>354</v>
      </c>
      <c r="X45">
        <v>92</v>
      </c>
      <c r="Y45">
        <v>196</v>
      </c>
      <c r="Z45">
        <v>66</v>
      </c>
      <c r="AA45" t="s">
        <v>108</v>
      </c>
      <c r="AB45">
        <v>35</v>
      </c>
      <c r="AC45">
        <v>24</v>
      </c>
      <c r="AD45">
        <v>709.02499999999998</v>
      </c>
      <c r="AE45">
        <v>0.104167</v>
      </c>
      <c r="AF45">
        <v>0.30906899999999998</v>
      </c>
      <c r="AH45">
        <v>251</v>
      </c>
      <c r="AI45">
        <f t="shared" si="0"/>
        <v>0.55213180067998002</v>
      </c>
      <c r="AJ45">
        <f t="shared" si="1"/>
        <v>0.69261548557278529</v>
      </c>
      <c r="AK45">
        <f t="shared" si="2"/>
        <v>0.20683158564526083</v>
      </c>
      <c r="AL45">
        <f t="shared" si="3"/>
        <v>4.4075131161547265E-3</v>
      </c>
      <c r="AM45">
        <f>U45 - AVERAGEIFS('Placebo Females'!U:U, 'Placebo Females'!B:B, B45, 'Placebo Females'!P:P, P45)</f>
        <v>-16</v>
      </c>
      <c r="AN45">
        <f>V45 - AVERAGEIFS('Placebo Females'!V:V, 'Placebo Females'!B:B, B45, 'Placebo Females'!P:P, P45)</f>
        <v>0.66666666666665719</v>
      </c>
      <c r="AO45">
        <f>W45 - AVERAGEIFS('Placebo Females'!W:W, 'Placebo Females'!B:B, B45, 'Placebo Females'!P:P, P45)</f>
        <v>-2</v>
      </c>
      <c r="AP45">
        <f>X45 - AVERAGEIFS('Placebo Females'!X:X, 'Placebo Females'!B:B, B45, 'Placebo Females'!P:P, P45)</f>
        <v>-3</v>
      </c>
      <c r="AQ45">
        <f>Y45 - AVERAGEIFS('Placebo Females'!Y:Y, 'Placebo Females'!B:B, B45, 'Placebo Females'!P:P, P45)</f>
        <v>2.6666666666666572</v>
      </c>
      <c r="AR45">
        <f>Z45 - AVERAGEIFS('Placebo Females'!Z:Z, 'Placebo Females'!B:B, B45, 'Placebo Females'!P:P, P45)</f>
        <v>-1.6666666666666714</v>
      </c>
      <c r="AS45">
        <f>AB45 - AVERAGEIFS('Placebo Females'!AB:AB, 'Placebo Females'!B:B, B45, 'Placebo Females'!P:P, P45)</f>
        <v>-2</v>
      </c>
      <c r="AT45">
        <f>AC45 - AVERAGEIFS('Placebo Females'!AC:AC, 'Placebo Females'!B:B, B45, 'Placebo Females'!P:P, P45)</f>
        <v>1</v>
      </c>
      <c r="AU45">
        <f>AD45 - AVERAGEIFS('Placebo Females'!AD:AD, 'Placebo Females'!B:B, B45, 'Placebo Females'!P:P, P45)</f>
        <v>27.530666666666662</v>
      </c>
      <c r="AV45">
        <f>AE45 - AVERAGEIFS('Placebo Females'!AE:AE, 'Placebo Females'!B:B, B45, 'Placebo Females'!P:P, P45)</f>
        <v>1.194273333333333E-2</v>
      </c>
      <c r="AW45">
        <f>AF45 - AVERAGEIFS('Placebo Females'!AF:AF, 'Placebo Females'!B:B, B45, 'Placebo Females'!P:P, P45)</f>
        <v>7.7123333333333211E-3</v>
      </c>
    </row>
    <row r="46" spans="1:49" x14ac:dyDescent="0.25">
      <c r="A46" t="s">
        <v>3895</v>
      </c>
      <c r="B46">
        <v>1001</v>
      </c>
      <c r="C46" t="s">
        <v>655</v>
      </c>
      <c r="D46">
        <v>25</v>
      </c>
      <c r="E46">
        <v>161.5</v>
      </c>
      <c r="F46">
        <v>54.8</v>
      </c>
      <c r="G46">
        <v>114.5</v>
      </c>
      <c r="H46">
        <v>64.25</v>
      </c>
      <c r="I46" t="s">
        <v>103</v>
      </c>
      <c r="J46" t="s">
        <v>104</v>
      </c>
      <c r="K46" t="s">
        <v>360</v>
      </c>
      <c r="L46" t="s">
        <v>460</v>
      </c>
      <c r="M46" t="s">
        <v>3323</v>
      </c>
      <c r="N46">
        <v>120</v>
      </c>
      <c r="O46" t="s">
        <v>2262</v>
      </c>
      <c r="P46">
        <v>14</v>
      </c>
      <c r="Q46" t="s">
        <v>113</v>
      </c>
      <c r="R46" t="s">
        <v>3327</v>
      </c>
      <c r="S46">
        <v>10.3</v>
      </c>
      <c r="T46" t="s">
        <v>2266</v>
      </c>
      <c r="U46">
        <v>799</v>
      </c>
      <c r="V46">
        <v>149</v>
      </c>
      <c r="W46">
        <v>353</v>
      </c>
      <c r="X46">
        <v>93</v>
      </c>
      <c r="Y46">
        <v>194</v>
      </c>
      <c r="Z46">
        <v>66</v>
      </c>
      <c r="AA46" t="s">
        <v>108</v>
      </c>
      <c r="AB46">
        <v>37</v>
      </c>
      <c r="AC46">
        <v>23</v>
      </c>
      <c r="AD46">
        <v>714.005</v>
      </c>
      <c r="AE46">
        <v>0.13636400000000001</v>
      </c>
      <c r="AF46">
        <v>0.32347700000000001</v>
      </c>
      <c r="AH46">
        <v>251</v>
      </c>
      <c r="AI46">
        <f t="shared" si="0"/>
        <v>0.55213180067998002</v>
      </c>
      <c r="AJ46">
        <f t="shared" si="1"/>
        <v>0.69261548557278529</v>
      </c>
      <c r="AK46">
        <f t="shared" si="2"/>
        <v>0.20683158564526083</v>
      </c>
      <c r="AL46">
        <f t="shared" si="3"/>
        <v>4.4075131161547265E-3</v>
      </c>
      <c r="AM46">
        <f>U46 - AVERAGEIFS('Placebo Females'!U:U, 'Placebo Females'!B:B, B46, 'Placebo Females'!P:P, P46)</f>
        <v>4</v>
      </c>
      <c r="AN46">
        <f>V46 - AVERAGEIFS('Placebo Females'!V:V, 'Placebo Females'!B:B, B46, 'Placebo Females'!P:P, P46)</f>
        <v>14.666666666666657</v>
      </c>
      <c r="AO46">
        <f>W46 - AVERAGEIFS('Placebo Females'!W:W, 'Placebo Females'!B:B, B46, 'Placebo Females'!P:P, P46)</f>
        <v>-3</v>
      </c>
      <c r="AP46">
        <f>X46 - AVERAGEIFS('Placebo Females'!X:X, 'Placebo Females'!B:B, B46, 'Placebo Females'!P:P, P46)</f>
        <v>-2</v>
      </c>
      <c r="AQ46">
        <f>Y46 - AVERAGEIFS('Placebo Females'!Y:Y, 'Placebo Females'!B:B, B46, 'Placebo Females'!P:P, P46)</f>
        <v>0.66666666666665719</v>
      </c>
      <c r="AR46">
        <f>Z46 - AVERAGEIFS('Placebo Females'!Z:Z, 'Placebo Females'!B:B, B46, 'Placebo Females'!P:P, P46)</f>
        <v>-1.6666666666666714</v>
      </c>
      <c r="AS46">
        <f>AB46 - AVERAGEIFS('Placebo Females'!AB:AB, 'Placebo Females'!B:B, B46, 'Placebo Females'!P:P, P46)</f>
        <v>0</v>
      </c>
      <c r="AT46">
        <f>AC46 - AVERAGEIFS('Placebo Females'!AC:AC, 'Placebo Females'!B:B, B46, 'Placebo Females'!P:P, P46)</f>
        <v>0</v>
      </c>
      <c r="AU46">
        <f>AD46 - AVERAGEIFS('Placebo Females'!AD:AD, 'Placebo Females'!B:B, B46, 'Placebo Females'!P:P, P46)</f>
        <v>32.51066666666668</v>
      </c>
      <c r="AV46">
        <f>AE46 - AVERAGEIFS('Placebo Females'!AE:AE, 'Placebo Females'!B:B, B46, 'Placebo Females'!P:P, P46)</f>
        <v>4.4139733333333347E-2</v>
      </c>
      <c r="AW46">
        <f>AF46 - AVERAGEIFS('Placebo Females'!AF:AF, 'Placebo Females'!B:B, B46, 'Placebo Females'!P:P, P46)</f>
        <v>2.2120333333333353E-2</v>
      </c>
    </row>
    <row r="47" spans="1:49" x14ac:dyDescent="0.25">
      <c r="A47" t="s">
        <v>3896</v>
      </c>
      <c r="B47">
        <v>1001</v>
      </c>
      <c r="C47" t="s">
        <v>655</v>
      </c>
      <c r="D47">
        <v>25</v>
      </c>
      <c r="E47">
        <v>161.5</v>
      </c>
      <c r="F47">
        <v>54.8</v>
      </c>
      <c r="G47">
        <v>114.5</v>
      </c>
      <c r="H47">
        <v>64.25</v>
      </c>
      <c r="I47" t="s">
        <v>103</v>
      </c>
      <c r="J47" t="s">
        <v>104</v>
      </c>
      <c r="K47" t="s">
        <v>360</v>
      </c>
      <c r="L47" t="s">
        <v>460</v>
      </c>
      <c r="M47" t="s">
        <v>3323</v>
      </c>
      <c r="N47">
        <v>120</v>
      </c>
      <c r="O47" t="s">
        <v>2262</v>
      </c>
      <c r="P47">
        <v>14</v>
      </c>
      <c r="Q47" t="s">
        <v>113</v>
      </c>
      <c r="R47" t="s">
        <v>3327</v>
      </c>
      <c r="S47">
        <v>10.3</v>
      </c>
      <c r="T47" t="s">
        <v>2266</v>
      </c>
      <c r="U47">
        <v>817</v>
      </c>
      <c r="V47">
        <v>138</v>
      </c>
      <c r="W47">
        <v>355</v>
      </c>
      <c r="X47">
        <v>93</v>
      </c>
      <c r="Y47">
        <v>196</v>
      </c>
      <c r="Z47">
        <v>66</v>
      </c>
      <c r="AA47" t="s">
        <v>108</v>
      </c>
      <c r="AB47">
        <v>36</v>
      </c>
      <c r="AC47">
        <v>24</v>
      </c>
      <c r="AD47">
        <v>725.61199999999997</v>
      </c>
      <c r="AE47">
        <v>0.13636400000000001</v>
      </c>
      <c r="AF47">
        <v>0.32599499999999998</v>
      </c>
      <c r="AH47">
        <v>251</v>
      </c>
      <c r="AI47">
        <f t="shared" si="0"/>
        <v>0.55213180067998002</v>
      </c>
      <c r="AJ47">
        <f t="shared" si="1"/>
        <v>0.69261548557278529</v>
      </c>
      <c r="AK47">
        <f t="shared" si="2"/>
        <v>0.20683158564526083</v>
      </c>
      <c r="AL47">
        <f t="shared" si="3"/>
        <v>4.4075131161547265E-3</v>
      </c>
      <c r="AM47">
        <f>U47 - AVERAGEIFS('Placebo Females'!U:U, 'Placebo Females'!B:B, B47, 'Placebo Females'!P:P, P47)</f>
        <v>22</v>
      </c>
      <c r="AN47">
        <f>V47 - AVERAGEIFS('Placebo Females'!V:V, 'Placebo Females'!B:B, B47, 'Placebo Females'!P:P, P47)</f>
        <v>3.6666666666666572</v>
      </c>
      <c r="AO47">
        <f>W47 - AVERAGEIFS('Placebo Females'!W:W, 'Placebo Females'!B:B, B47, 'Placebo Females'!P:P, P47)</f>
        <v>-1</v>
      </c>
      <c r="AP47">
        <f>X47 - AVERAGEIFS('Placebo Females'!X:X, 'Placebo Females'!B:B, B47, 'Placebo Females'!P:P, P47)</f>
        <v>-2</v>
      </c>
      <c r="AQ47">
        <f>Y47 - AVERAGEIFS('Placebo Females'!Y:Y, 'Placebo Females'!B:B, B47, 'Placebo Females'!P:P, P47)</f>
        <v>2.6666666666666572</v>
      </c>
      <c r="AR47">
        <f>Z47 - AVERAGEIFS('Placebo Females'!Z:Z, 'Placebo Females'!B:B, B47, 'Placebo Females'!P:P, P47)</f>
        <v>-1.6666666666666714</v>
      </c>
      <c r="AS47">
        <f>AB47 - AVERAGEIFS('Placebo Females'!AB:AB, 'Placebo Females'!B:B, B47, 'Placebo Females'!P:P, P47)</f>
        <v>-1</v>
      </c>
      <c r="AT47">
        <f>AC47 - AVERAGEIFS('Placebo Females'!AC:AC, 'Placebo Females'!B:B, B47, 'Placebo Females'!P:P, P47)</f>
        <v>1</v>
      </c>
      <c r="AU47">
        <f>AD47 - AVERAGEIFS('Placebo Females'!AD:AD, 'Placebo Females'!B:B, B47, 'Placebo Females'!P:P, P47)</f>
        <v>44.117666666666651</v>
      </c>
      <c r="AV47">
        <f>AE47 - AVERAGEIFS('Placebo Females'!AE:AE, 'Placebo Females'!B:B, B47, 'Placebo Females'!P:P, P47)</f>
        <v>4.4139733333333347E-2</v>
      </c>
      <c r="AW47">
        <f>AF47 - AVERAGEIFS('Placebo Females'!AF:AF, 'Placebo Females'!B:B, B47, 'Placebo Females'!P:P, P47)</f>
        <v>2.4638333333333318E-2</v>
      </c>
    </row>
    <row r="48" spans="1:49" x14ac:dyDescent="0.25">
      <c r="A48" t="s">
        <v>3897</v>
      </c>
      <c r="B48">
        <v>1001</v>
      </c>
      <c r="C48" t="s">
        <v>655</v>
      </c>
      <c r="D48">
        <v>25</v>
      </c>
      <c r="E48">
        <v>161.5</v>
      </c>
      <c r="F48">
        <v>54.8</v>
      </c>
      <c r="G48">
        <v>114.5</v>
      </c>
      <c r="H48">
        <v>64.25</v>
      </c>
      <c r="I48" t="s">
        <v>103</v>
      </c>
      <c r="J48" t="s">
        <v>104</v>
      </c>
      <c r="K48" t="s">
        <v>360</v>
      </c>
      <c r="L48" t="s">
        <v>460</v>
      </c>
      <c r="M48" t="s">
        <v>3323</v>
      </c>
      <c r="N48">
        <v>120</v>
      </c>
      <c r="O48" t="s">
        <v>2262</v>
      </c>
      <c r="P48">
        <v>24</v>
      </c>
      <c r="Q48" t="s">
        <v>113</v>
      </c>
      <c r="R48" t="s">
        <v>3327</v>
      </c>
      <c r="S48">
        <v>4.28</v>
      </c>
      <c r="T48" t="s">
        <v>2266</v>
      </c>
      <c r="U48">
        <v>762</v>
      </c>
      <c r="V48">
        <v>145</v>
      </c>
      <c r="W48">
        <v>350</v>
      </c>
      <c r="X48">
        <v>94</v>
      </c>
      <c r="Y48">
        <v>190</v>
      </c>
      <c r="Z48">
        <v>66</v>
      </c>
      <c r="AA48" t="s">
        <v>108</v>
      </c>
      <c r="AB48">
        <v>37</v>
      </c>
      <c r="AC48">
        <v>22</v>
      </c>
      <c r="AD48">
        <v>677.29700000000003</v>
      </c>
      <c r="AE48">
        <v>0.111111</v>
      </c>
      <c r="AF48">
        <v>0.30480099999999999</v>
      </c>
      <c r="AH48">
        <v>233</v>
      </c>
      <c r="AI48">
        <f t="shared" si="0"/>
        <v>0.51253669146786984</v>
      </c>
      <c r="AJ48">
        <f t="shared" si="1"/>
        <v>0.67979806517801133</v>
      </c>
      <c r="AK48">
        <f t="shared" si="2"/>
        <v>0.19617734400012354</v>
      </c>
      <c r="AL48">
        <f t="shared" si="3"/>
        <v>3.9938463225126508E-3</v>
      </c>
      <c r="AM48">
        <f>U48 - AVERAGEIFS('Placebo Females'!U:U, 'Placebo Females'!B:B, B48, 'Placebo Females'!P:P, P48)</f>
        <v>34.666666666666629</v>
      </c>
      <c r="AN48">
        <f>V48 - AVERAGEIFS('Placebo Females'!V:V, 'Placebo Females'!B:B, B48, 'Placebo Females'!P:P, P48)</f>
        <v>20.666666666666671</v>
      </c>
      <c r="AO48">
        <f>W48 - AVERAGEIFS('Placebo Females'!W:W, 'Placebo Females'!B:B, B48, 'Placebo Females'!P:P, P48)</f>
        <v>-3.3333333333333144</v>
      </c>
      <c r="AP48">
        <f>X48 - AVERAGEIFS('Placebo Females'!X:X, 'Placebo Females'!B:B, B48, 'Placebo Females'!P:P, P48)</f>
        <v>2</v>
      </c>
      <c r="AQ48">
        <f>Y48 - AVERAGEIFS('Placebo Females'!Y:Y, 'Placebo Females'!B:B, B48, 'Placebo Females'!P:P, P48)</f>
        <v>-7</v>
      </c>
      <c r="AR48">
        <f>Z48 - AVERAGEIFS('Placebo Females'!Z:Z, 'Placebo Females'!B:B, B48, 'Placebo Females'!P:P, P48)</f>
        <v>1.6666666666666714</v>
      </c>
      <c r="AS48">
        <f>AB48 - AVERAGEIFS('Placebo Females'!AB:AB, 'Placebo Females'!B:B, B48, 'Placebo Females'!P:P, P48)</f>
        <v>1</v>
      </c>
      <c r="AT48">
        <f>AC48 - AVERAGEIFS('Placebo Females'!AC:AC, 'Placebo Females'!B:B, B48, 'Placebo Females'!P:P, P48)</f>
        <v>-1</v>
      </c>
      <c r="AU48">
        <f>AD48 - AVERAGEIFS('Placebo Females'!AD:AD, 'Placebo Females'!B:B, B48, 'Placebo Females'!P:P, P48)</f>
        <v>-1.5936666666666497</v>
      </c>
      <c r="AV48">
        <f>AE48 - AVERAGEIFS('Placebo Females'!AE:AE, 'Placebo Females'!B:B, B48, 'Placebo Females'!P:P, P48)</f>
        <v>2.1652699999999997E-2</v>
      </c>
      <c r="AW48">
        <f>AF48 - AVERAGEIFS('Placebo Females'!AF:AF, 'Placebo Females'!B:B, B48, 'Placebo Females'!P:P, P48)</f>
        <v>2.7202333333333328E-2</v>
      </c>
    </row>
    <row r="49" spans="1:49" x14ac:dyDescent="0.25">
      <c r="A49" t="s">
        <v>3898</v>
      </c>
      <c r="B49">
        <v>1001</v>
      </c>
      <c r="C49" t="s">
        <v>655</v>
      </c>
      <c r="D49">
        <v>25</v>
      </c>
      <c r="E49">
        <v>161.5</v>
      </c>
      <c r="F49">
        <v>54.8</v>
      </c>
      <c r="G49">
        <v>114.5</v>
      </c>
      <c r="H49">
        <v>64.25</v>
      </c>
      <c r="I49" t="s">
        <v>103</v>
      </c>
      <c r="J49" t="s">
        <v>104</v>
      </c>
      <c r="K49" t="s">
        <v>360</v>
      </c>
      <c r="L49" t="s">
        <v>460</v>
      </c>
      <c r="M49" t="s">
        <v>3323</v>
      </c>
      <c r="N49">
        <v>120</v>
      </c>
      <c r="O49" t="s">
        <v>2262</v>
      </c>
      <c r="P49">
        <v>24</v>
      </c>
      <c r="Q49" t="s">
        <v>113</v>
      </c>
      <c r="R49" t="s">
        <v>3327</v>
      </c>
      <c r="S49">
        <v>4.28</v>
      </c>
      <c r="T49" t="s">
        <v>2266</v>
      </c>
      <c r="U49">
        <v>754</v>
      </c>
      <c r="V49">
        <v>135</v>
      </c>
      <c r="W49">
        <v>352</v>
      </c>
      <c r="X49">
        <v>93</v>
      </c>
      <c r="Y49">
        <v>193</v>
      </c>
      <c r="Z49">
        <v>66</v>
      </c>
      <c r="AA49" t="s">
        <v>108</v>
      </c>
      <c r="AB49">
        <v>37</v>
      </c>
      <c r="AC49">
        <v>22</v>
      </c>
      <c r="AD49">
        <v>656.81500000000005</v>
      </c>
      <c r="AE49">
        <v>8.8888900000000007E-2</v>
      </c>
      <c r="AF49">
        <v>0.29207499999999997</v>
      </c>
      <c r="AH49">
        <v>233</v>
      </c>
      <c r="AI49">
        <f t="shared" si="0"/>
        <v>0.51253669146786984</v>
      </c>
      <c r="AJ49">
        <f t="shared" si="1"/>
        <v>0.67979806517801133</v>
      </c>
      <c r="AK49">
        <f t="shared" si="2"/>
        <v>0.19617734400012354</v>
      </c>
      <c r="AL49">
        <f t="shared" si="3"/>
        <v>3.9938463225126508E-3</v>
      </c>
      <c r="AM49">
        <f>U49 - AVERAGEIFS('Placebo Females'!U:U, 'Placebo Females'!B:B, B49, 'Placebo Females'!P:P, P49)</f>
        <v>26.666666666666629</v>
      </c>
      <c r="AN49">
        <f>V49 - AVERAGEIFS('Placebo Females'!V:V, 'Placebo Females'!B:B, B49, 'Placebo Females'!P:P, P49)</f>
        <v>10.666666666666671</v>
      </c>
      <c r="AO49">
        <f>W49 - AVERAGEIFS('Placebo Females'!W:W, 'Placebo Females'!B:B, B49, 'Placebo Females'!P:P, P49)</f>
        <v>-1.3333333333333144</v>
      </c>
      <c r="AP49">
        <f>X49 - AVERAGEIFS('Placebo Females'!X:X, 'Placebo Females'!B:B, B49, 'Placebo Females'!P:P, P49)</f>
        <v>1</v>
      </c>
      <c r="AQ49">
        <f>Y49 - AVERAGEIFS('Placebo Females'!Y:Y, 'Placebo Females'!B:B, B49, 'Placebo Females'!P:P, P49)</f>
        <v>-4</v>
      </c>
      <c r="AR49">
        <f>Z49 - AVERAGEIFS('Placebo Females'!Z:Z, 'Placebo Females'!B:B, B49, 'Placebo Females'!P:P, P49)</f>
        <v>1.6666666666666714</v>
      </c>
      <c r="AS49">
        <f>AB49 - AVERAGEIFS('Placebo Females'!AB:AB, 'Placebo Females'!B:B, B49, 'Placebo Females'!P:P, P49)</f>
        <v>1</v>
      </c>
      <c r="AT49">
        <f>AC49 - AVERAGEIFS('Placebo Females'!AC:AC, 'Placebo Females'!B:B, B49, 'Placebo Females'!P:P, P49)</f>
        <v>-1</v>
      </c>
      <c r="AU49">
        <f>AD49 - AVERAGEIFS('Placebo Females'!AD:AD, 'Placebo Females'!B:B, B49, 'Placebo Females'!P:P, P49)</f>
        <v>-22.075666666666621</v>
      </c>
      <c r="AV49">
        <f>AE49 - AVERAGEIFS('Placebo Females'!AE:AE, 'Placebo Females'!B:B, B49, 'Placebo Females'!P:P, P49)</f>
        <v>-5.6939999999999769E-4</v>
      </c>
      <c r="AW49">
        <f>AF49 - AVERAGEIFS('Placebo Females'!AF:AF, 'Placebo Females'!B:B, B49, 'Placebo Females'!P:P, P49)</f>
        <v>1.4476333333333313E-2</v>
      </c>
    </row>
    <row r="50" spans="1:49" x14ac:dyDescent="0.25">
      <c r="A50" t="s">
        <v>3899</v>
      </c>
      <c r="B50">
        <v>1001</v>
      </c>
      <c r="C50" t="s">
        <v>655</v>
      </c>
      <c r="D50">
        <v>25</v>
      </c>
      <c r="E50">
        <v>161.5</v>
      </c>
      <c r="F50">
        <v>54.8</v>
      </c>
      <c r="G50">
        <v>114.5</v>
      </c>
      <c r="H50">
        <v>64.25</v>
      </c>
      <c r="I50" t="s">
        <v>103</v>
      </c>
      <c r="J50" t="s">
        <v>104</v>
      </c>
      <c r="K50" t="s">
        <v>360</v>
      </c>
      <c r="L50" t="s">
        <v>460</v>
      </c>
      <c r="M50" t="s">
        <v>3323</v>
      </c>
      <c r="N50">
        <v>120</v>
      </c>
      <c r="O50" t="s">
        <v>2262</v>
      </c>
      <c r="P50">
        <v>24</v>
      </c>
      <c r="Q50" t="s">
        <v>113</v>
      </c>
      <c r="R50" t="s">
        <v>3327</v>
      </c>
      <c r="S50">
        <v>4.28</v>
      </c>
      <c r="T50" t="s">
        <v>2266</v>
      </c>
      <c r="U50">
        <v>754</v>
      </c>
      <c r="V50">
        <v>149</v>
      </c>
      <c r="W50">
        <v>350</v>
      </c>
      <c r="X50">
        <v>91</v>
      </c>
      <c r="Y50">
        <v>193</v>
      </c>
      <c r="Z50">
        <v>66</v>
      </c>
      <c r="AA50" t="s">
        <v>108</v>
      </c>
      <c r="AB50">
        <v>39</v>
      </c>
      <c r="AC50">
        <v>22</v>
      </c>
      <c r="AD50">
        <v>646.31600000000003</v>
      </c>
      <c r="AE50">
        <v>8.3333299999999999E-2</v>
      </c>
      <c r="AF50">
        <v>0.300927</v>
      </c>
      <c r="AH50">
        <v>233</v>
      </c>
      <c r="AI50">
        <f t="shared" si="0"/>
        <v>0.51253669146786984</v>
      </c>
      <c r="AJ50">
        <f t="shared" si="1"/>
        <v>0.67979806517801133</v>
      </c>
      <c r="AK50">
        <f t="shared" si="2"/>
        <v>0.19617734400012354</v>
      </c>
      <c r="AL50">
        <f t="shared" si="3"/>
        <v>3.9938463225126508E-3</v>
      </c>
      <c r="AM50">
        <f>U50 - AVERAGEIFS('Placebo Females'!U:U, 'Placebo Females'!B:B, B50, 'Placebo Females'!P:P, P50)</f>
        <v>26.666666666666629</v>
      </c>
      <c r="AN50">
        <f>V50 - AVERAGEIFS('Placebo Females'!V:V, 'Placebo Females'!B:B, B50, 'Placebo Females'!P:P, P50)</f>
        <v>24.666666666666671</v>
      </c>
      <c r="AO50">
        <f>W50 - AVERAGEIFS('Placebo Females'!W:W, 'Placebo Females'!B:B, B50, 'Placebo Females'!P:P, P50)</f>
        <v>-3.3333333333333144</v>
      </c>
      <c r="AP50">
        <f>X50 - AVERAGEIFS('Placebo Females'!X:X, 'Placebo Females'!B:B, B50, 'Placebo Females'!P:P, P50)</f>
        <v>-1</v>
      </c>
      <c r="AQ50">
        <f>Y50 - AVERAGEIFS('Placebo Females'!Y:Y, 'Placebo Females'!B:B, B50, 'Placebo Females'!P:P, P50)</f>
        <v>-4</v>
      </c>
      <c r="AR50">
        <f>Z50 - AVERAGEIFS('Placebo Females'!Z:Z, 'Placebo Females'!B:B, B50, 'Placebo Females'!P:P, P50)</f>
        <v>1.6666666666666714</v>
      </c>
      <c r="AS50">
        <f>AB50 - AVERAGEIFS('Placebo Females'!AB:AB, 'Placebo Females'!B:B, B50, 'Placebo Females'!P:P, P50)</f>
        <v>3</v>
      </c>
      <c r="AT50">
        <f>AC50 - AVERAGEIFS('Placebo Females'!AC:AC, 'Placebo Females'!B:B, B50, 'Placebo Females'!P:P, P50)</f>
        <v>-1</v>
      </c>
      <c r="AU50">
        <f>AD50 - AVERAGEIFS('Placebo Females'!AD:AD, 'Placebo Females'!B:B, B50, 'Placebo Females'!P:P, P50)</f>
        <v>-32.574666666666644</v>
      </c>
      <c r="AV50">
        <f>AE50 - AVERAGEIFS('Placebo Females'!AE:AE, 'Placebo Females'!B:B, B50, 'Placebo Females'!P:P, P50)</f>
        <v>-6.1250000000000054E-3</v>
      </c>
      <c r="AW50">
        <f>AF50 - AVERAGEIFS('Placebo Females'!AF:AF, 'Placebo Females'!B:B, B50, 'Placebo Females'!P:P, P50)</f>
        <v>2.332833333333334E-2</v>
      </c>
    </row>
    <row r="51" spans="1:49" x14ac:dyDescent="0.25">
      <c r="A51" s="1" t="s">
        <v>3900</v>
      </c>
      <c r="B51">
        <v>1002</v>
      </c>
      <c r="C51" t="s">
        <v>655</v>
      </c>
      <c r="D51">
        <v>20</v>
      </c>
      <c r="E51">
        <v>177</v>
      </c>
      <c r="F51">
        <v>80.599999999999994</v>
      </c>
      <c r="G51">
        <v>95.666666669999998</v>
      </c>
      <c r="H51">
        <v>56</v>
      </c>
      <c r="I51" t="s">
        <v>103</v>
      </c>
      <c r="J51" t="s">
        <v>104</v>
      </c>
      <c r="K51" t="s">
        <v>704</v>
      </c>
      <c r="L51" t="s">
        <v>311</v>
      </c>
      <c r="M51" t="s">
        <v>3323</v>
      </c>
      <c r="N51">
        <v>120</v>
      </c>
      <c r="O51" t="s">
        <v>2262</v>
      </c>
      <c r="P51">
        <v>-0.5</v>
      </c>
      <c r="Q51" t="s">
        <v>109</v>
      </c>
      <c r="R51" t="s">
        <v>108</v>
      </c>
      <c r="S51" t="s">
        <v>108</v>
      </c>
      <c r="T51" t="s">
        <v>108</v>
      </c>
      <c r="U51">
        <v>1150</v>
      </c>
      <c r="V51">
        <v>128</v>
      </c>
      <c r="W51">
        <v>428</v>
      </c>
      <c r="X51">
        <v>82</v>
      </c>
      <c r="Y51">
        <v>273</v>
      </c>
      <c r="Z51">
        <v>73</v>
      </c>
      <c r="AA51" t="s">
        <v>108</v>
      </c>
      <c r="AB51">
        <v>40</v>
      </c>
      <c r="AC51">
        <v>28</v>
      </c>
      <c r="AD51">
        <v>597.01900000000001</v>
      </c>
      <c r="AE51">
        <v>0.122449</v>
      </c>
      <c r="AF51">
        <v>0.41328799999999999</v>
      </c>
      <c r="AH51">
        <v>201</v>
      </c>
      <c r="AI51">
        <f t="shared" si="0"/>
        <v>0.44214538620189636</v>
      </c>
      <c r="AJ51">
        <f t="shared" si="1"/>
        <v>0.65354469681616734</v>
      </c>
      <c r="AK51">
        <f t="shared" si="2"/>
        <v>0.17626759538904213</v>
      </c>
      <c r="AL51">
        <f t="shared" si="3"/>
        <v>3.2837361531237175E-3</v>
      </c>
      <c r="AM51">
        <f>U51 - AVERAGEIFS('Placebo Females'!U:U, 'Placebo Females'!B:B, B51, 'Placebo Females'!P:P, P51)</f>
        <v>-43.333333333333258</v>
      </c>
      <c r="AN51">
        <f>V51 - AVERAGEIFS('Placebo Females'!V:V, 'Placebo Females'!B:B, B51, 'Placebo Females'!P:P, P51)</f>
        <v>-17.333333333333343</v>
      </c>
      <c r="AO51">
        <f>W51 - AVERAGEIFS('Placebo Females'!W:W, 'Placebo Females'!B:B, B51, 'Placebo Females'!P:P, P51)</f>
        <v>-1</v>
      </c>
      <c r="AP51">
        <f>X51 - AVERAGEIFS('Placebo Females'!X:X, 'Placebo Females'!B:B, B51, 'Placebo Females'!P:P, P51)</f>
        <v>-18.333333333333329</v>
      </c>
      <c r="AQ51">
        <f>Y51 - AVERAGEIFS('Placebo Females'!Y:Y, 'Placebo Females'!B:B, B51, 'Placebo Females'!P:P, P51)</f>
        <v>17.333333333333343</v>
      </c>
      <c r="AR51">
        <f>Z51 - AVERAGEIFS('Placebo Females'!Z:Z, 'Placebo Females'!B:B, B51, 'Placebo Females'!P:P, P51)</f>
        <v>0</v>
      </c>
      <c r="AS51">
        <f>AB51 - AVERAGEIFS('Placebo Females'!AB:AB, 'Placebo Females'!B:B, B51, 'Placebo Females'!P:P, P51)</f>
        <v>-0.3333333333333357</v>
      </c>
      <c r="AT51">
        <f>AC51 - AVERAGEIFS('Placebo Females'!AC:AC, 'Placebo Females'!B:B, B51, 'Placebo Females'!P:P, P51)</f>
        <v>2.6666666666666679</v>
      </c>
      <c r="AU51">
        <f>AD51 - AVERAGEIFS('Placebo Females'!AD:AD, 'Placebo Females'!B:B, B51, 'Placebo Females'!P:P, P51)</f>
        <v>-54.431666666666615</v>
      </c>
      <c r="AV51">
        <f>AE51 - AVERAGEIFS('Placebo Females'!AE:AE, 'Placebo Females'!B:B, B51, 'Placebo Females'!P:P, P51)</f>
        <v>3.7152333333333315E-3</v>
      </c>
      <c r="AW51">
        <f>AF51 - AVERAGEIFS('Placebo Females'!AF:AF, 'Placebo Females'!B:B, B51, 'Placebo Females'!P:P, P51)</f>
        <v>6.9103666666666619E-2</v>
      </c>
    </row>
    <row r="52" spans="1:49" x14ac:dyDescent="0.25">
      <c r="A52" t="s">
        <v>3901</v>
      </c>
      <c r="B52">
        <v>1002</v>
      </c>
      <c r="C52" t="s">
        <v>655</v>
      </c>
      <c r="D52">
        <v>20</v>
      </c>
      <c r="E52">
        <v>177</v>
      </c>
      <c r="F52">
        <v>80.599999999999994</v>
      </c>
      <c r="G52">
        <v>95.666666669999998</v>
      </c>
      <c r="H52">
        <v>56</v>
      </c>
      <c r="I52" t="s">
        <v>103</v>
      </c>
      <c r="J52" t="s">
        <v>104</v>
      </c>
      <c r="K52" t="s">
        <v>704</v>
      </c>
      <c r="L52" t="s">
        <v>311</v>
      </c>
      <c r="M52" t="s">
        <v>3323</v>
      </c>
      <c r="N52">
        <v>120</v>
      </c>
      <c r="O52" t="s">
        <v>2262</v>
      </c>
      <c r="P52">
        <v>-0.5</v>
      </c>
      <c r="Q52" t="s">
        <v>109</v>
      </c>
      <c r="R52" t="s">
        <v>108</v>
      </c>
      <c r="S52" t="s">
        <v>108</v>
      </c>
      <c r="T52" t="s">
        <v>108</v>
      </c>
      <c r="U52">
        <v>1153</v>
      </c>
      <c r="V52">
        <v>163</v>
      </c>
      <c r="W52">
        <v>433</v>
      </c>
      <c r="X52">
        <v>96</v>
      </c>
      <c r="Y52">
        <v>264</v>
      </c>
      <c r="Z52">
        <v>73</v>
      </c>
      <c r="AA52" t="s">
        <v>108</v>
      </c>
      <c r="AB52">
        <v>41</v>
      </c>
      <c r="AC52">
        <v>27</v>
      </c>
      <c r="AD52">
        <v>589.26300000000003</v>
      </c>
      <c r="AE52">
        <v>0.13333300000000001</v>
      </c>
      <c r="AF52">
        <v>0.41308699999999998</v>
      </c>
      <c r="AH52">
        <v>201</v>
      </c>
      <c r="AI52">
        <f t="shared" si="0"/>
        <v>0.44214538620189636</v>
      </c>
      <c r="AJ52">
        <f t="shared" si="1"/>
        <v>0.65354469681616734</v>
      </c>
      <c r="AK52">
        <f t="shared" si="2"/>
        <v>0.17626759538904213</v>
      </c>
      <c r="AL52">
        <f t="shared" si="3"/>
        <v>3.2837361531237175E-3</v>
      </c>
      <c r="AM52">
        <f>U52 - AVERAGEIFS('Placebo Females'!U:U, 'Placebo Females'!B:B, B52, 'Placebo Females'!P:P, P52)</f>
        <v>-40.333333333333258</v>
      </c>
      <c r="AN52">
        <f>V52 - AVERAGEIFS('Placebo Females'!V:V, 'Placebo Females'!B:B, B52, 'Placebo Females'!P:P, P52)</f>
        <v>17.666666666666657</v>
      </c>
      <c r="AO52">
        <f>W52 - AVERAGEIFS('Placebo Females'!W:W, 'Placebo Females'!B:B, B52, 'Placebo Females'!P:P, P52)</f>
        <v>4</v>
      </c>
      <c r="AP52">
        <f>X52 - AVERAGEIFS('Placebo Females'!X:X, 'Placebo Females'!B:B, B52, 'Placebo Females'!P:P, P52)</f>
        <v>-4.3333333333333286</v>
      </c>
      <c r="AQ52">
        <f>Y52 - AVERAGEIFS('Placebo Females'!Y:Y, 'Placebo Females'!B:B, B52, 'Placebo Females'!P:P, P52)</f>
        <v>8.3333333333333428</v>
      </c>
      <c r="AR52">
        <f>Z52 - AVERAGEIFS('Placebo Females'!Z:Z, 'Placebo Females'!B:B, B52, 'Placebo Females'!P:P, P52)</f>
        <v>0</v>
      </c>
      <c r="AS52">
        <f>AB52 - AVERAGEIFS('Placebo Females'!AB:AB, 'Placebo Females'!B:B, B52, 'Placebo Females'!P:P, P52)</f>
        <v>0.6666666666666643</v>
      </c>
      <c r="AT52">
        <f>AC52 - AVERAGEIFS('Placebo Females'!AC:AC, 'Placebo Females'!B:B, B52, 'Placebo Females'!P:P, P52)</f>
        <v>1.6666666666666679</v>
      </c>
      <c r="AU52">
        <f>AD52 - AVERAGEIFS('Placebo Females'!AD:AD, 'Placebo Females'!B:B, B52, 'Placebo Females'!P:P, P52)</f>
        <v>-62.187666666666587</v>
      </c>
      <c r="AV52">
        <f>AE52 - AVERAGEIFS('Placebo Females'!AE:AE, 'Placebo Females'!B:B, B52, 'Placebo Females'!P:P, P52)</f>
        <v>1.4599233333333336E-2</v>
      </c>
      <c r="AW52">
        <f>AF52 - AVERAGEIFS('Placebo Females'!AF:AF, 'Placebo Females'!B:B, B52, 'Placebo Females'!P:P, P52)</f>
        <v>6.8902666666666612E-2</v>
      </c>
    </row>
    <row r="53" spans="1:49" x14ac:dyDescent="0.25">
      <c r="A53" t="s">
        <v>3902</v>
      </c>
      <c r="B53">
        <v>1002</v>
      </c>
      <c r="C53" t="s">
        <v>655</v>
      </c>
      <c r="D53">
        <v>20</v>
      </c>
      <c r="E53">
        <v>177</v>
      </c>
      <c r="F53">
        <v>80.599999999999994</v>
      </c>
      <c r="G53">
        <v>95.666666669999998</v>
      </c>
      <c r="H53">
        <v>56</v>
      </c>
      <c r="I53" t="s">
        <v>103</v>
      </c>
      <c r="J53" t="s">
        <v>104</v>
      </c>
      <c r="K53" t="s">
        <v>704</v>
      </c>
      <c r="L53" t="s">
        <v>311</v>
      </c>
      <c r="M53" t="s">
        <v>3323</v>
      </c>
      <c r="N53">
        <v>120</v>
      </c>
      <c r="O53" t="s">
        <v>2262</v>
      </c>
      <c r="P53">
        <v>-0.5</v>
      </c>
      <c r="Q53" t="s">
        <v>109</v>
      </c>
      <c r="R53" t="s">
        <v>108</v>
      </c>
      <c r="S53" t="s">
        <v>108</v>
      </c>
      <c r="T53" t="s">
        <v>108</v>
      </c>
      <c r="U53">
        <v>1151</v>
      </c>
      <c r="V53">
        <v>157</v>
      </c>
      <c r="W53">
        <v>432</v>
      </c>
      <c r="X53">
        <v>85</v>
      </c>
      <c r="Y53">
        <v>274</v>
      </c>
      <c r="Z53">
        <v>73</v>
      </c>
      <c r="AA53" t="s">
        <v>108</v>
      </c>
      <c r="AB53">
        <v>43</v>
      </c>
      <c r="AC53">
        <v>25</v>
      </c>
      <c r="AD53">
        <v>582.53499999999997</v>
      </c>
      <c r="AE53">
        <v>0.18181800000000001</v>
      </c>
      <c r="AF53">
        <v>0.39751399999999998</v>
      </c>
      <c r="AH53">
        <v>201</v>
      </c>
      <c r="AI53">
        <f t="shared" si="0"/>
        <v>0.44214538620189636</v>
      </c>
      <c r="AJ53">
        <f t="shared" si="1"/>
        <v>0.65354469681616734</v>
      </c>
      <c r="AK53">
        <f t="shared" si="2"/>
        <v>0.17626759538904213</v>
      </c>
      <c r="AL53">
        <f t="shared" si="3"/>
        <v>3.2837361531237175E-3</v>
      </c>
      <c r="AM53">
        <f>U53 - AVERAGEIFS('Placebo Females'!U:U, 'Placebo Females'!B:B, B53, 'Placebo Females'!P:P, P53)</f>
        <v>-42.333333333333258</v>
      </c>
      <c r="AN53">
        <f>V53 - AVERAGEIFS('Placebo Females'!V:V, 'Placebo Females'!B:B, B53, 'Placebo Females'!P:P, P53)</f>
        <v>11.666666666666657</v>
      </c>
      <c r="AO53">
        <f>W53 - AVERAGEIFS('Placebo Females'!W:W, 'Placebo Females'!B:B, B53, 'Placebo Females'!P:P, P53)</f>
        <v>3</v>
      </c>
      <c r="AP53">
        <f>X53 - AVERAGEIFS('Placebo Females'!X:X, 'Placebo Females'!B:B, B53, 'Placebo Females'!P:P, P53)</f>
        <v>-15.333333333333329</v>
      </c>
      <c r="AQ53">
        <f>Y53 - AVERAGEIFS('Placebo Females'!Y:Y, 'Placebo Females'!B:B, B53, 'Placebo Females'!P:P, P53)</f>
        <v>18.333333333333343</v>
      </c>
      <c r="AR53">
        <f>Z53 - AVERAGEIFS('Placebo Females'!Z:Z, 'Placebo Females'!B:B, B53, 'Placebo Females'!P:P, P53)</f>
        <v>0</v>
      </c>
      <c r="AS53">
        <f>AB53 - AVERAGEIFS('Placebo Females'!AB:AB, 'Placebo Females'!B:B, B53, 'Placebo Females'!P:P, P53)</f>
        <v>2.6666666666666643</v>
      </c>
      <c r="AT53">
        <f>AC53 - AVERAGEIFS('Placebo Females'!AC:AC, 'Placebo Females'!B:B, B53, 'Placebo Females'!P:P, P53)</f>
        <v>-0.33333333333333215</v>
      </c>
      <c r="AU53">
        <f>AD53 - AVERAGEIFS('Placebo Females'!AD:AD, 'Placebo Females'!B:B, B53, 'Placebo Females'!P:P, P53)</f>
        <v>-68.915666666666652</v>
      </c>
      <c r="AV53">
        <f>AE53 - AVERAGEIFS('Placebo Females'!AE:AE, 'Placebo Females'!B:B, B53, 'Placebo Females'!P:P, P53)</f>
        <v>6.3084233333333337E-2</v>
      </c>
      <c r="AW53">
        <f>AF53 - AVERAGEIFS('Placebo Females'!AF:AF, 'Placebo Females'!B:B, B53, 'Placebo Females'!P:P, P53)</f>
        <v>5.3329666666666609E-2</v>
      </c>
    </row>
    <row r="54" spans="1:49" x14ac:dyDescent="0.25">
      <c r="A54" t="s">
        <v>3903</v>
      </c>
      <c r="B54">
        <v>1002</v>
      </c>
      <c r="C54" t="s">
        <v>655</v>
      </c>
      <c r="D54">
        <v>20</v>
      </c>
      <c r="E54">
        <v>177</v>
      </c>
      <c r="F54">
        <v>80.599999999999994</v>
      </c>
      <c r="G54">
        <v>95.666666669999998</v>
      </c>
      <c r="H54">
        <v>56</v>
      </c>
      <c r="I54" t="s">
        <v>103</v>
      </c>
      <c r="J54" t="s">
        <v>104</v>
      </c>
      <c r="K54" t="s">
        <v>704</v>
      </c>
      <c r="L54" t="s">
        <v>311</v>
      </c>
      <c r="M54" t="s">
        <v>3323</v>
      </c>
      <c r="N54">
        <v>120</v>
      </c>
      <c r="O54" t="s">
        <v>2262</v>
      </c>
      <c r="P54">
        <v>0.5</v>
      </c>
      <c r="Q54" t="s">
        <v>113</v>
      </c>
      <c r="R54" t="s">
        <v>3327</v>
      </c>
      <c r="S54">
        <v>51.5</v>
      </c>
      <c r="T54" t="s">
        <v>2266</v>
      </c>
      <c r="U54">
        <v>987</v>
      </c>
      <c r="V54">
        <v>147</v>
      </c>
      <c r="W54">
        <v>399</v>
      </c>
      <c r="X54">
        <v>86</v>
      </c>
      <c r="Y54">
        <v>239</v>
      </c>
      <c r="Z54">
        <v>74</v>
      </c>
      <c r="AA54" t="s">
        <v>108</v>
      </c>
      <c r="AB54">
        <v>48</v>
      </c>
      <c r="AC54">
        <v>23</v>
      </c>
      <c r="AD54">
        <v>482.37700000000001</v>
      </c>
      <c r="AE54" t="s">
        <v>108</v>
      </c>
      <c r="AF54" t="s">
        <v>108</v>
      </c>
      <c r="AH54">
        <v>198</v>
      </c>
      <c r="AI54">
        <f t="shared" si="0"/>
        <v>0.43554620133321131</v>
      </c>
      <c r="AJ54">
        <f t="shared" si="1"/>
        <v>0.65081573943971194</v>
      </c>
      <c r="AK54">
        <f t="shared" si="2"/>
        <v>0.17433272846343073</v>
      </c>
      <c r="AL54">
        <f t="shared" si="3"/>
        <v>3.218921913380135E-3</v>
      </c>
      <c r="AM54">
        <f>U54 - AVERAGEIFS('Placebo Females'!U:U, 'Placebo Females'!B:B, B54, 'Placebo Females'!P:P, P54)</f>
        <v>-109.66666666666674</v>
      </c>
      <c r="AN54">
        <f>V54 - AVERAGEIFS('Placebo Females'!V:V, 'Placebo Females'!B:B, B54, 'Placebo Females'!P:P, P54)</f>
        <v>-1.3333333333333428</v>
      </c>
      <c r="AO54">
        <f>W54 - AVERAGEIFS('Placebo Females'!W:W, 'Placebo Females'!B:B, B54, 'Placebo Females'!P:P, P54)</f>
        <v>-5.6666666666666856</v>
      </c>
      <c r="AP54">
        <f>X54 - AVERAGEIFS('Placebo Females'!X:X, 'Placebo Females'!B:B, B54, 'Placebo Females'!P:P, P54)</f>
        <v>-3.6666666666666714</v>
      </c>
      <c r="AQ54">
        <f>Y54 - AVERAGEIFS('Placebo Females'!Y:Y, 'Placebo Females'!B:B, B54, 'Placebo Females'!P:P, P54)</f>
        <v>-6.3333333333333428</v>
      </c>
      <c r="AR54">
        <f>Z54 - AVERAGEIFS('Placebo Females'!Z:Z, 'Placebo Females'!B:B, B54, 'Placebo Females'!P:P, P54)</f>
        <v>4.3333333333333286</v>
      </c>
      <c r="AS54">
        <f>AB54 - AVERAGEIFS('Placebo Females'!AB:AB, 'Placebo Females'!B:B, B54, 'Placebo Females'!P:P, P54)</f>
        <v>10.666666666666664</v>
      </c>
      <c r="AT54">
        <f>AC54 - AVERAGEIFS('Placebo Females'!AC:AC, 'Placebo Females'!B:B, B54, 'Placebo Females'!P:P, P54)</f>
        <v>-2.3333333333333321</v>
      </c>
      <c r="AU54">
        <f>AD54 - AVERAGEIFS('Placebo Females'!AD:AD, 'Placebo Females'!B:B, B54, 'Placebo Females'!P:P, P54)</f>
        <v>-152.77266666666668</v>
      </c>
      <c r="AV54" t="e">
        <f>AE54 - AVERAGEIFS('Placebo Females'!AE:AE, 'Placebo Females'!B:B, B54, 'Placebo Females'!P:P, P54)</f>
        <v>#VALUE!</v>
      </c>
      <c r="AW54" t="e">
        <f>AF54 - AVERAGEIFS('Placebo Females'!AF:AF, 'Placebo Females'!B:B, B54, 'Placebo Females'!P:P, P54)</f>
        <v>#VALUE!</v>
      </c>
    </row>
    <row r="55" spans="1:49" x14ac:dyDescent="0.25">
      <c r="A55" t="s">
        <v>3904</v>
      </c>
      <c r="B55">
        <v>1002</v>
      </c>
      <c r="C55" t="s">
        <v>655</v>
      </c>
      <c r="D55">
        <v>20</v>
      </c>
      <c r="E55">
        <v>177</v>
      </c>
      <c r="F55">
        <v>80.599999999999994</v>
      </c>
      <c r="G55">
        <v>95.666666669999998</v>
      </c>
      <c r="H55">
        <v>56</v>
      </c>
      <c r="I55" t="s">
        <v>103</v>
      </c>
      <c r="J55" t="s">
        <v>104</v>
      </c>
      <c r="K55" t="s">
        <v>704</v>
      </c>
      <c r="L55" t="s">
        <v>311</v>
      </c>
      <c r="M55" t="s">
        <v>3323</v>
      </c>
      <c r="N55">
        <v>120</v>
      </c>
      <c r="O55" t="s">
        <v>2262</v>
      </c>
      <c r="P55">
        <v>0.5</v>
      </c>
      <c r="Q55" t="s">
        <v>113</v>
      </c>
      <c r="R55" t="s">
        <v>3327</v>
      </c>
      <c r="S55">
        <v>51.5</v>
      </c>
      <c r="T55" t="s">
        <v>2266</v>
      </c>
      <c r="U55">
        <v>972</v>
      </c>
      <c r="V55">
        <v>157</v>
      </c>
      <c r="W55">
        <v>401</v>
      </c>
      <c r="X55">
        <v>89</v>
      </c>
      <c r="Y55">
        <v>237</v>
      </c>
      <c r="Z55">
        <v>75</v>
      </c>
      <c r="AA55" t="s">
        <v>108</v>
      </c>
      <c r="AB55">
        <v>46</v>
      </c>
      <c r="AC55">
        <v>25</v>
      </c>
      <c r="AD55">
        <v>496.70299999999997</v>
      </c>
      <c r="AE55">
        <v>0.10638300000000001</v>
      </c>
      <c r="AF55">
        <v>0.36435099999999998</v>
      </c>
      <c r="AH55">
        <v>198</v>
      </c>
      <c r="AI55">
        <f t="shared" si="0"/>
        <v>0.43554620133321131</v>
      </c>
      <c r="AJ55">
        <f t="shared" si="1"/>
        <v>0.65081573943971194</v>
      </c>
      <c r="AK55">
        <f t="shared" si="2"/>
        <v>0.17433272846343073</v>
      </c>
      <c r="AL55">
        <f t="shared" si="3"/>
        <v>3.218921913380135E-3</v>
      </c>
      <c r="AM55">
        <f>U55 - AVERAGEIFS('Placebo Females'!U:U, 'Placebo Females'!B:B, B55, 'Placebo Females'!P:P, P55)</f>
        <v>-124.66666666666674</v>
      </c>
      <c r="AN55">
        <f>V55 - AVERAGEIFS('Placebo Females'!V:V, 'Placebo Females'!B:B, B55, 'Placebo Females'!P:P, P55)</f>
        <v>8.6666666666666572</v>
      </c>
      <c r="AO55">
        <f>W55 - AVERAGEIFS('Placebo Females'!W:W, 'Placebo Females'!B:B, B55, 'Placebo Females'!P:P, P55)</f>
        <v>-3.6666666666666856</v>
      </c>
      <c r="AP55">
        <f>X55 - AVERAGEIFS('Placebo Females'!X:X, 'Placebo Females'!B:B, B55, 'Placebo Females'!P:P, P55)</f>
        <v>-0.6666666666666714</v>
      </c>
      <c r="AQ55">
        <f>Y55 - AVERAGEIFS('Placebo Females'!Y:Y, 'Placebo Females'!B:B, B55, 'Placebo Females'!P:P, P55)</f>
        <v>-8.3333333333333428</v>
      </c>
      <c r="AR55">
        <f>Z55 - AVERAGEIFS('Placebo Females'!Z:Z, 'Placebo Females'!B:B, B55, 'Placebo Females'!P:P, P55)</f>
        <v>5.3333333333333286</v>
      </c>
      <c r="AS55">
        <f>AB55 - AVERAGEIFS('Placebo Females'!AB:AB, 'Placebo Females'!B:B, B55, 'Placebo Females'!P:P, P55)</f>
        <v>8.6666666666666643</v>
      </c>
      <c r="AT55">
        <f>AC55 - AVERAGEIFS('Placebo Females'!AC:AC, 'Placebo Females'!B:B, B55, 'Placebo Females'!P:P, P55)</f>
        <v>-0.33333333333333215</v>
      </c>
      <c r="AU55">
        <f>AD55 - AVERAGEIFS('Placebo Females'!AD:AD, 'Placebo Females'!B:B, B55, 'Placebo Females'!P:P, P55)</f>
        <v>-138.44666666666672</v>
      </c>
      <c r="AV55">
        <f>AE55 - AVERAGEIFS('Placebo Females'!AE:AE, 'Placebo Females'!B:B, B55, 'Placebo Females'!P:P, P55)</f>
        <v>1.3387733333333332E-2</v>
      </c>
      <c r="AW55">
        <f>AF55 - AVERAGEIFS('Placebo Females'!AF:AF, 'Placebo Females'!B:B, B55, 'Placebo Females'!P:P, P55)</f>
        <v>2.0331999999999961E-2</v>
      </c>
    </row>
    <row r="56" spans="1:49" x14ac:dyDescent="0.25">
      <c r="A56" t="s">
        <v>3905</v>
      </c>
      <c r="B56">
        <v>1002</v>
      </c>
      <c r="C56" t="s">
        <v>655</v>
      </c>
      <c r="D56">
        <v>20</v>
      </c>
      <c r="E56">
        <v>177</v>
      </c>
      <c r="F56">
        <v>80.599999999999994</v>
      </c>
      <c r="G56">
        <v>95.666666669999998</v>
      </c>
      <c r="H56">
        <v>56</v>
      </c>
      <c r="I56" t="s">
        <v>103</v>
      </c>
      <c r="J56" t="s">
        <v>104</v>
      </c>
      <c r="K56" t="s">
        <v>704</v>
      </c>
      <c r="L56" t="s">
        <v>311</v>
      </c>
      <c r="M56" t="s">
        <v>3323</v>
      </c>
      <c r="N56">
        <v>120</v>
      </c>
      <c r="O56" t="s">
        <v>2262</v>
      </c>
      <c r="P56">
        <v>0.5</v>
      </c>
      <c r="Q56" t="s">
        <v>113</v>
      </c>
      <c r="R56" t="s">
        <v>3327</v>
      </c>
      <c r="S56">
        <v>51.5</v>
      </c>
      <c r="T56" t="s">
        <v>2266</v>
      </c>
      <c r="U56">
        <v>952</v>
      </c>
      <c r="V56">
        <v>170</v>
      </c>
      <c r="W56">
        <v>399</v>
      </c>
      <c r="X56">
        <v>91</v>
      </c>
      <c r="Y56">
        <v>233</v>
      </c>
      <c r="Z56">
        <v>75</v>
      </c>
      <c r="AA56" t="s">
        <v>108</v>
      </c>
      <c r="AB56">
        <v>44</v>
      </c>
      <c r="AC56">
        <v>25</v>
      </c>
      <c r="AD56">
        <v>486.62</v>
      </c>
      <c r="AE56">
        <v>0.10638300000000001</v>
      </c>
      <c r="AF56">
        <v>0.39515800000000001</v>
      </c>
      <c r="AH56">
        <v>198</v>
      </c>
      <c r="AI56">
        <f t="shared" si="0"/>
        <v>0.43554620133321131</v>
      </c>
      <c r="AJ56">
        <f t="shared" si="1"/>
        <v>0.65081573943971194</v>
      </c>
      <c r="AK56">
        <f t="shared" si="2"/>
        <v>0.17433272846343073</v>
      </c>
      <c r="AL56">
        <f t="shared" si="3"/>
        <v>3.218921913380135E-3</v>
      </c>
      <c r="AM56">
        <f>U56 - AVERAGEIFS('Placebo Females'!U:U, 'Placebo Females'!B:B, B56, 'Placebo Females'!P:P, P56)</f>
        <v>-144.66666666666674</v>
      </c>
      <c r="AN56">
        <f>V56 - AVERAGEIFS('Placebo Females'!V:V, 'Placebo Females'!B:B, B56, 'Placebo Females'!P:P, P56)</f>
        <v>21.666666666666657</v>
      </c>
      <c r="AO56">
        <f>W56 - AVERAGEIFS('Placebo Females'!W:W, 'Placebo Females'!B:B, B56, 'Placebo Females'!P:P, P56)</f>
        <v>-5.6666666666666856</v>
      </c>
      <c r="AP56">
        <f>X56 - AVERAGEIFS('Placebo Females'!X:X, 'Placebo Females'!B:B, B56, 'Placebo Females'!P:P, P56)</f>
        <v>1.3333333333333286</v>
      </c>
      <c r="AQ56">
        <f>Y56 - AVERAGEIFS('Placebo Females'!Y:Y, 'Placebo Females'!B:B, B56, 'Placebo Females'!P:P, P56)</f>
        <v>-12.333333333333343</v>
      </c>
      <c r="AR56">
        <f>Z56 - AVERAGEIFS('Placebo Females'!Z:Z, 'Placebo Females'!B:B, B56, 'Placebo Females'!P:P, P56)</f>
        <v>5.3333333333333286</v>
      </c>
      <c r="AS56">
        <f>AB56 - AVERAGEIFS('Placebo Females'!AB:AB, 'Placebo Females'!B:B, B56, 'Placebo Females'!P:P, P56)</f>
        <v>6.6666666666666643</v>
      </c>
      <c r="AT56">
        <f>AC56 - AVERAGEIFS('Placebo Females'!AC:AC, 'Placebo Females'!B:B, B56, 'Placebo Females'!P:P, P56)</f>
        <v>-0.33333333333333215</v>
      </c>
      <c r="AU56">
        <f>AD56 - AVERAGEIFS('Placebo Females'!AD:AD, 'Placebo Females'!B:B, B56, 'Placebo Females'!P:P, P56)</f>
        <v>-148.52966666666669</v>
      </c>
      <c r="AV56">
        <f>AE56 - AVERAGEIFS('Placebo Females'!AE:AE, 'Placebo Females'!B:B, B56, 'Placebo Females'!P:P, P56)</f>
        <v>1.3387733333333332E-2</v>
      </c>
      <c r="AW56">
        <f>AF56 - AVERAGEIFS('Placebo Females'!AF:AF, 'Placebo Females'!B:B, B56, 'Placebo Females'!P:P, P56)</f>
        <v>5.113899999999999E-2</v>
      </c>
    </row>
    <row r="57" spans="1:49" x14ac:dyDescent="0.25">
      <c r="A57" t="s">
        <v>3906</v>
      </c>
      <c r="B57">
        <v>1002</v>
      </c>
      <c r="C57" t="s">
        <v>655</v>
      </c>
      <c r="D57">
        <v>20</v>
      </c>
      <c r="E57">
        <v>177</v>
      </c>
      <c r="F57">
        <v>80.599999999999994</v>
      </c>
      <c r="G57">
        <v>95.666666669999998</v>
      </c>
      <c r="H57">
        <v>56</v>
      </c>
      <c r="I57" t="s">
        <v>103</v>
      </c>
      <c r="J57" t="s">
        <v>104</v>
      </c>
      <c r="K57" t="s">
        <v>704</v>
      </c>
      <c r="L57" t="s">
        <v>311</v>
      </c>
      <c r="M57" t="s">
        <v>3323</v>
      </c>
      <c r="N57">
        <v>120</v>
      </c>
      <c r="O57" t="s">
        <v>2262</v>
      </c>
      <c r="P57">
        <v>1</v>
      </c>
      <c r="Q57" t="s">
        <v>113</v>
      </c>
      <c r="R57" t="s">
        <v>3327</v>
      </c>
      <c r="S57">
        <v>48.7</v>
      </c>
      <c r="T57" t="s">
        <v>2266</v>
      </c>
      <c r="U57">
        <v>792</v>
      </c>
      <c r="V57">
        <v>166</v>
      </c>
      <c r="W57">
        <v>381</v>
      </c>
      <c r="X57">
        <v>86</v>
      </c>
      <c r="Y57">
        <v>223</v>
      </c>
      <c r="Z57">
        <v>72</v>
      </c>
      <c r="AA57" t="s">
        <v>108</v>
      </c>
      <c r="AB57">
        <v>42</v>
      </c>
      <c r="AC57">
        <v>24</v>
      </c>
      <c r="AD57">
        <v>448.68299999999999</v>
      </c>
      <c r="AE57">
        <v>0.17391300000000001</v>
      </c>
      <c r="AF57">
        <v>0.37468600000000002</v>
      </c>
      <c r="AH57">
        <v>189</v>
      </c>
      <c r="AI57">
        <f t="shared" si="0"/>
        <v>0.41574864672715628</v>
      </c>
      <c r="AJ57">
        <f t="shared" si="1"/>
        <v>0.6423114780810566</v>
      </c>
      <c r="AK57">
        <f t="shared" si="2"/>
        <v>0.16845328865745024</v>
      </c>
      <c r="AL57">
        <f t="shared" si="3"/>
        <v>3.0263825116169096E-3</v>
      </c>
      <c r="AM57">
        <f>U57 - AVERAGEIFS('Placebo Females'!U:U, 'Placebo Females'!B:B, B57, 'Placebo Females'!P:P, P57)</f>
        <v>-355.66666666666674</v>
      </c>
      <c r="AN57">
        <f>V57 - AVERAGEIFS('Placebo Females'!V:V, 'Placebo Females'!B:B, B57, 'Placebo Females'!P:P, P57)</f>
        <v>24</v>
      </c>
      <c r="AO57">
        <f>W57 - AVERAGEIFS('Placebo Females'!W:W, 'Placebo Females'!B:B, B57, 'Placebo Females'!P:P, P57)</f>
        <v>-32</v>
      </c>
      <c r="AP57">
        <f>X57 - AVERAGEIFS('Placebo Females'!X:X, 'Placebo Females'!B:B, B57, 'Placebo Females'!P:P, P57)</f>
        <v>-8</v>
      </c>
      <c r="AQ57">
        <f>Y57 - AVERAGEIFS('Placebo Females'!Y:Y, 'Placebo Females'!B:B, B57, 'Placebo Females'!P:P, P57)</f>
        <v>-24.333333333333343</v>
      </c>
      <c r="AR57">
        <f>Z57 - AVERAGEIFS('Placebo Females'!Z:Z, 'Placebo Females'!B:B, B57, 'Placebo Females'!P:P, P57)</f>
        <v>0.3333333333333286</v>
      </c>
      <c r="AS57">
        <f>AB57 - AVERAGEIFS('Placebo Females'!AB:AB, 'Placebo Females'!B:B, B57, 'Placebo Females'!P:P, P57)</f>
        <v>2.3333333333333357</v>
      </c>
      <c r="AT57">
        <f>AC57 - AVERAGEIFS('Placebo Females'!AC:AC, 'Placebo Females'!B:B, B57, 'Placebo Females'!P:P, P57)</f>
        <v>-0.66666666666666785</v>
      </c>
      <c r="AU57">
        <f>AD57 - AVERAGEIFS('Placebo Females'!AD:AD, 'Placebo Females'!B:B, B57, 'Placebo Females'!P:P, P57)</f>
        <v>-173.26033333333328</v>
      </c>
      <c r="AV57">
        <f>AE57 - AVERAGEIFS('Placebo Females'!AE:AE, 'Placebo Females'!B:B, B57, 'Placebo Females'!P:P, P57)</f>
        <v>8.8344066666666679E-2</v>
      </c>
      <c r="AW57">
        <f>AF57 - AVERAGEIFS('Placebo Females'!AF:AF, 'Placebo Females'!B:B, B57, 'Placebo Females'!P:P, P57)</f>
        <v>-1.8076666666666519E-3</v>
      </c>
    </row>
    <row r="58" spans="1:49" x14ac:dyDescent="0.25">
      <c r="A58" t="s">
        <v>3907</v>
      </c>
      <c r="B58">
        <v>1002</v>
      </c>
      <c r="C58" t="s">
        <v>655</v>
      </c>
      <c r="D58">
        <v>20</v>
      </c>
      <c r="E58">
        <v>177</v>
      </c>
      <c r="F58">
        <v>80.599999999999994</v>
      </c>
      <c r="G58">
        <v>95.666666669999998</v>
      </c>
      <c r="H58">
        <v>56</v>
      </c>
      <c r="I58" t="s">
        <v>103</v>
      </c>
      <c r="J58" t="s">
        <v>104</v>
      </c>
      <c r="K58" t="s">
        <v>704</v>
      </c>
      <c r="L58" t="s">
        <v>311</v>
      </c>
      <c r="M58" t="s">
        <v>3323</v>
      </c>
      <c r="N58">
        <v>120</v>
      </c>
      <c r="O58" t="s">
        <v>2262</v>
      </c>
      <c r="P58">
        <v>1</v>
      </c>
      <c r="Q58" t="s">
        <v>113</v>
      </c>
      <c r="R58" t="s">
        <v>3327</v>
      </c>
      <c r="S58">
        <v>48.7</v>
      </c>
      <c r="T58" t="s">
        <v>2266</v>
      </c>
      <c r="U58">
        <v>798</v>
      </c>
      <c r="V58">
        <v>166</v>
      </c>
      <c r="W58">
        <v>383</v>
      </c>
      <c r="X58">
        <v>82</v>
      </c>
      <c r="Y58">
        <v>229</v>
      </c>
      <c r="Z58">
        <v>72</v>
      </c>
      <c r="AA58" t="s">
        <v>108</v>
      </c>
      <c r="AB58">
        <v>44</v>
      </c>
      <c r="AC58">
        <v>23</v>
      </c>
      <c r="AD58">
        <v>458.625</v>
      </c>
      <c r="AE58">
        <v>0.130435</v>
      </c>
      <c r="AF58">
        <v>0.36335400000000001</v>
      </c>
      <c r="AH58">
        <v>189</v>
      </c>
      <c r="AI58">
        <f t="shared" si="0"/>
        <v>0.41574864672715628</v>
      </c>
      <c r="AJ58">
        <f t="shared" si="1"/>
        <v>0.6423114780810566</v>
      </c>
      <c r="AK58">
        <f t="shared" si="2"/>
        <v>0.16845328865745024</v>
      </c>
      <c r="AL58">
        <f t="shared" si="3"/>
        <v>3.0263825116169096E-3</v>
      </c>
      <c r="AM58">
        <f>U58 - AVERAGEIFS('Placebo Females'!U:U, 'Placebo Females'!B:B, B58, 'Placebo Females'!P:P, P58)</f>
        <v>-349.66666666666674</v>
      </c>
      <c r="AN58">
        <f>V58 - AVERAGEIFS('Placebo Females'!V:V, 'Placebo Females'!B:B, B58, 'Placebo Females'!P:P, P58)</f>
        <v>24</v>
      </c>
      <c r="AO58">
        <f>W58 - AVERAGEIFS('Placebo Females'!W:W, 'Placebo Females'!B:B, B58, 'Placebo Females'!P:P, P58)</f>
        <v>-30</v>
      </c>
      <c r="AP58">
        <f>X58 - AVERAGEIFS('Placebo Females'!X:X, 'Placebo Females'!B:B, B58, 'Placebo Females'!P:P, P58)</f>
        <v>-12</v>
      </c>
      <c r="AQ58">
        <f>Y58 - AVERAGEIFS('Placebo Females'!Y:Y, 'Placebo Females'!B:B, B58, 'Placebo Females'!P:P, P58)</f>
        <v>-18.333333333333343</v>
      </c>
      <c r="AR58">
        <f>Z58 - AVERAGEIFS('Placebo Females'!Z:Z, 'Placebo Females'!B:B, B58, 'Placebo Females'!P:P, P58)</f>
        <v>0.3333333333333286</v>
      </c>
      <c r="AS58">
        <f>AB58 - AVERAGEIFS('Placebo Females'!AB:AB, 'Placebo Females'!B:B, B58, 'Placebo Females'!P:P, P58)</f>
        <v>4.3333333333333357</v>
      </c>
      <c r="AT58">
        <f>AC58 - AVERAGEIFS('Placebo Females'!AC:AC, 'Placebo Females'!B:B, B58, 'Placebo Females'!P:P, P58)</f>
        <v>-1.6666666666666679</v>
      </c>
      <c r="AU58">
        <f>AD58 - AVERAGEIFS('Placebo Females'!AD:AD, 'Placebo Females'!B:B, B58, 'Placebo Females'!P:P, P58)</f>
        <v>-163.31833333333327</v>
      </c>
      <c r="AV58">
        <f>AE58 - AVERAGEIFS('Placebo Females'!AE:AE, 'Placebo Females'!B:B, B58, 'Placebo Females'!P:P, P58)</f>
        <v>4.4866066666666662E-2</v>
      </c>
      <c r="AW58">
        <f>AF58 - AVERAGEIFS('Placebo Females'!AF:AF, 'Placebo Females'!B:B, B58, 'Placebo Females'!P:P, P58)</f>
        <v>-1.3139666666666661E-2</v>
      </c>
    </row>
    <row r="59" spans="1:49" x14ac:dyDescent="0.25">
      <c r="A59" t="s">
        <v>3908</v>
      </c>
      <c r="B59">
        <v>1002</v>
      </c>
      <c r="C59" t="s">
        <v>655</v>
      </c>
      <c r="D59">
        <v>20</v>
      </c>
      <c r="E59">
        <v>177</v>
      </c>
      <c r="F59">
        <v>80.599999999999994</v>
      </c>
      <c r="G59">
        <v>95.666666669999998</v>
      </c>
      <c r="H59">
        <v>56</v>
      </c>
      <c r="I59" t="s">
        <v>103</v>
      </c>
      <c r="J59" t="s">
        <v>104</v>
      </c>
      <c r="K59" t="s">
        <v>704</v>
      </c>
      <c r="L59" t="s">
        <v>311</v>
      </c>
      <c r="M59" t="s">
        <v>3323</v>
      </c>
      <c r="N59">
        <v>120</v>
      </c>
      <c r="O59" t="s">
        <v>2262</v>
      </c>
      <c r="P59">
        <v>1</v>
      </c>
      <c r="Q59" t="s">
        <v>113</v>
      </c>
      <c r="R59" t="s">
        <v>3327</v>
      </c>
      <c r="S59">
        <v>48.7</v>
      </c>
      <c r="T59" t="s">
        <v>2266</v>
      </c>
      <c r="U59">
        <v>935</v>
      </c>
      <c r="V59">
        <v>169</v>
      </c>
      <c r="W59">
        <v>393</v>
      </c>
      <c r="X59">
        <v>81</v>
      </c>
      <c r="Y59">
        <v>239</v>
      </c>
      <c r="Z59">
        <v>73</v>
      </c>
      <c r="AA59" t="s">
        <v>108</v>
      </c>
      <c r="AB59">
        <v>40</v>
      </c>
      <c r="AC59">
        <v>31</v>
      </c>
      <c r="AD59">
        <v>481.78300000000002</v>
      </c>
      <c r="AE59">
        <v>0.125</v>
      </c>
      <c r="AF59">
        <v>0.40114499999999997</v>
      </c>
      <c r="AH59">
        <v>189</v>
      </c>
      <c r="AI59">
        <f t="shared" si="0"/>
        <v>0.41574864672715628</v>
      </c>
      <c r="AJ59">
        <f t="shared" si="1"/>
        <v>0.6423114780810566</v>
      </c>
      <c r="AK59">
        <f t="shared" si="2"/>
        <v>0.16845328865745024</v>
      </c>
      <c r="AL59">
        <f t="shared" si="3"/>
        <v>3.0263825116169096E-3</v>
      </c>
      <c r="AM59">
        <f>U59 - AVERAGEIFS('Placebo Females'!U:U, 'Placebo Females'!B:B, B59, 'Placebo Females'!P:P, P59)</f>
        <v>-212.66666666666674</v>
      </c>
      <c r="AN59">
        <f>V59 - AVERAGEIFS('Placebo Females'!V:V, 'Placebo Females'!B:B, B59, 'Placebo Females'!P:P, P59)</f>
        <v>27</v>
      </c>
      <c r="AO59">
        <f>W59 - AVERAGEIFS('Placebo Females'!W:W, 'Placebo Females'!B:B, B59, 'Placebo Females'!P:P, P59)</f>
        <v>-20</v>
      </c>
      <c r="AP59">
        <f>X59 - AVERAGEIFS('Placebo Females'!X:X, 'Placebo Females'!B:B, B59, 'Placebo Females'!P:P, P59)</f>
        <v>-13</v>
      </c>
      <c r="AQ59">
        <f>Y59 - AVERAGEIFS('Placebo Females'!Y:Y, 'Placebo Females'!B:B, B59, 'Placebo Females'!P:P, P59)</f>
        <v>-8.3333333333333428</v>
      </c>
      <c r="AR59">
        <f>Z59 - AVERAGEIFS('Placebo Females'!Z:Z, 'Placebo Females'!B:B, B59, 'Placebo Females'!P:P, P59)</f>
        <v>1.3333333333333286</v>
      </c>
      <c r="AS59">
        <f>AB59 - AVERAGEIFS('Placebo Females'!AB:AB, 'Placebo Females'!B:B, B59, 'Placebo Females'!P:P, P59)</f>
        <v>0.3333333333333357</v>
      </c>
      <c r="AT59">
        <f>AC59 - AVERAGEIFS('Placebo Females'!AC:AC, 'Placebo Females'!B:B, B59, 'Placebo Females'!P:P, P59)</f>
        <v>6.3333333333333321</v>
      </c>
      <c r="AU59">
        <f>AD59 - AVERAGEIFS('Placebo Females'!AD:AD, 'Placebo Females'!B:B, B59, 'Placebo Females'!P:P, P59)</f>
        <v>-140.16033333333326</v>
      </c>
      <c r="AV59">
        <f>AE59 - AVERAGEIFS('Placebo Females'!AE:AE, 'Placebo Females'!B:B, B59, 'Placebo Females'!P:P, P59)</f>
        <v>3.9431066666666667E-2</v>
      </c>
      <c r="AW59">
        <f>AF59 - AVERAGEIFS('Placebo Females'!AF:AF, 'Placebo Females'!B:B, B59, 'Placebo Females'!P:P, P59)</f>
        <v>2.4651333333333303E-2</v>
      </c>
    </row>
    <row r="60" spans="1:49" x14ac:dyDescent="0.25">
      <c r="A60" t="s">
        <v>3909</v>
      </c>
      <c r="B60">
        <v>1002</v>
      </c>
      <c r="C60" t="s">
        <v>655</v>
      </c>
      <c r="D60">
        <v>20</v>
      </c>
      <c r="E60">
        <v>177</v>
      </c>
      <c r="F60">
        <v>80.599999999999994</v>
      </c>
      <c r="G60">
        <v>95.666666669999998</v>
      </c>
      <c r="H60">
        <v>56</v>
      </c>
      <c r="I60" t="s">
        <v>103</v>
      </c>
      <c r="J60" t="s">
        <v>104</v>
      </c>
      <c r="K60" t="s">
        <v>704</v>
      </c>
      <c r="L60" t="s">
        <v>311</v>
      </c>
      <c r="M60" t="s">
        <v>3323</v>
      </c>
      <c r="N60">
        <v>120</v>
      </c>
      <c r="O60" t="s">
        <v>2262</v>
      </c>
      <c r="P60">
        <v>1.5</v>
      </c>
      <c r="Q60" t="s">
        <v>113</v>
      </c>
      <c r="R60" t="s">
        <v>3327</v>
      </c>
      <c r="S60">
        <v>39.5</v>
      </c>
      <c r="T60" t="s">
        <v>2266</v>
      </c>
      <c r="U60">
        <v>758</v>
      </c>
      <c r="V60">
        <v>161</v>
      </c>
      <c r="W60">
        <v>364</v>
      </c>
      <c r="X60">
        <v>79</v>
      </c>
      <c r="Y60">
        <v>213</v>
      </c>
      <c r="Z60">
        <v>72</v>
      </c>
      <c r="AA60" t="s">
        <v>108</v>
      </c>
      <c r="AB60">
        <v>46</v>
      </c>
      <c r="AC60">
        <v>23</v>
      </c>
      <c r="AD60">
        <v>467.25799999999998</v>
      </c>
      <c r="AE60">
        <v>0.125</v>
      </c>
      <c r="AF60">
        <v>0.35165400000000002</v>
      </c>
      <c r="AH60">
        <v>188</v>
      </c>
      <c r="AI60">
        <f t="shared" si="0"/>
        <v>0.41354891843759461</v>
      </c>
      <c r="AJ60">
        <f t="shared" si="1"/>
        <v>0.64133583253045279</v>
      </c>
      <c r="AK60">
        <f t="shared" si="2"/>
        <v>0.16779295155782559</v>
      </c>
      <c r="AL60">
        <f t="shared" si="3"/>
        <v>3.0051683046535826E-3</v>
      </c>
      <c r="AM60">
        <f>U60 - AVERAGEIFS('Placebo Females'!U:U, 'Placebo Females'!B:B, B60, 'Placebo Females'!P:P, P60)</f>
        <v>-366</v>
      </c>
      <c r="AN60">
        <f>V60 - AVERAGEIFS('Placebo Females'!V:V, 'Placebo Females'!B:B, B60, 'Placebo Females'!P:P, P60)</f>
        <v>13.333333333333343</v>
      </c>
      <c r="AO60">
        <f>W60 - AVERAGEIFS('Placebo Females'!W:W, 'Placebo Females'!B:B, B60, 'Placebo Females'!P:P, P60)</f>
        <v>-46.333333333333314</v>
      </c>
      <c r="AP60">
        <f>X60 - AVERAGEIFS('Placebo Females'!X:X, 'Placebo Females'!B:B, B60, 'Placebo Females'!P:P, P60)</f>
        <v>-8</v>
      </c>
      <c r="AQ60">
        <f>Y60 - AVERAGEIFS('Placebo Females'!Y:Y, 'Placebo Females'!B:B, B60, 'Placebo Females'!P:P, P60)</f>
        <v>-39</v>
      </c>
      <c r="AR60">
        <f>Z60 - AVERAGEIFS('Placebo Females'!Z:Z, 'Placebo Females'!B:B, B60, 'Placebo Females'!P:P, P60)</f>
        <v>0.6666666666666714</v>
      </c>
      <c r="AS60">
        <f>AB60 - AVERAGEIFS('Placebo Females'!AB:AB, 'Placebo Females'!B:B, B60, 'Placebo Females'!P:P, P60)</f>
        <v>4.6666666666666643</v>
      </c>
      <c r="AT60">
        <f>AC60 - AVERAGEIFS('Placebo Females'!AC:AC, 'Placebo Females'!B:B, B60, 'Placebo Females'!P:P, P60)</f>
        <v>-1.3333333333333321</v>
      </c>
      <c r="AU60">
        <f>AD60 - AVERAGEIFS('Placebo Females'!AD:AD, 'Placebo Females'!B:B, B60, 'Placebo Females'!P:P, P60)</f>
        <v>-128.37000000000006</v>
      </c>
      <c r="AV60">
        <f>AE60 - AVERAGEIFS('Placebo Females'!AE:AE, 'Placebo Females'!B:B, B60, 'Placebo Females'!P:P, P60)</f>
        <v>4.0381700000000006E-2</v>
      </c>
      <c r="AW60">
        <f>AF60 - AVERAGEIFS('Placebo Females'!AF:AF, 'Placebo Females'!B:B, B60, 'Placebo Females'!P:P, P60)</f>
        <v>-2.6331999999999967E-2</v>
      </c>
    </row>
    <row r="61" spans="1:49" x14ac:dyDescent="0.25">
      <c r="A61" t="s">
        <v>3910</v>
      </c>
      <c r="B61">
        <v>1002</v>
      </c>
      <c r="C61" t="s">
        <v>655</v>
      </c>
      <c r="D61">
        <v>20</v>
      </c>
      <c r="E61">
        <v>177</v>
      </c>
      <c r="F61">
        <v>80.599999999999994</v>
      </c>
      <c r="G61">
        <v>95.666666669999998</v>
      </c>
      <c r="H61">
        <v>56</v>
      </c>
      <c r="I61" t="s">
        <v>103</v>
      </c>
      <c r="J61" t="s">
        <v>104</v>
      </c>
      <c r="K61" t="s">
        <v>704</v>
      </c>
      <c r="L61" t="s">
        <v>311</v>
      </c>
      <c r="M61" t="s">
        <v>3323</v>
      </c>
      <c r="N61">
        <v>120</v>
      </c>
      <c r="O61" t="s">
        <v>2262</v>
      </c>
      <c r="P61">
        <v>1.5</v>
      </c>
      <c r="Q61" t="s">
        <v>113</v>
      </c>
      <c r="R61" t="s">
        <v>3327</v>
      </c>
      <c r="S61">
        <v>39.5</v>
      </c>
      <c r="T61" t="s">
        <v>2266</v>
      </c>
      <c r="U61">
        <v>774</v>
      </c>
      <c r="V61">
        <v>171</v>
      </c>
      <c r="W61">
        <v>369</v>
      </c>
      <c r="X61">
        <v>80</v>
      </c>
      <c r="Y61">
        <v>217</v>
      </c>
      <c r="Z61">
        <v>72</v>
      </c>
      <c r="AA61" t="s">
        <v>108</v>
      </c>
      <c r="AB61">
        <v>43</v>
      </c>
      <c r="AC61">
        <v>26</v>
      </c>
      <c r="AD61">
        <v>470.661</v>
      </c>
      <c r="AE61">
        <v>0.12766</v>
      </c>
      <c r="AF61">
        <v>0.35222100000000001</v>
      </c>
      <c r="AH61">
        <v>188</v>
      </c>
      <c r="AI61">
        <f t="shared" si="0"/>
        <v>0.41354891843759461</v>
      </c>
      <c r="AJ61">
        <f t="shared" si="1"/>
        <v>0.64133583253045279</v>
      </c>
      <c r="AK61">
        <f t="shared" si="2"/>
        <v>0.16779295155782559</v>
      </c>
      <c r="AL61">
        <f t="shared" si="3"/>
        <v>3.0051683046535826E-3</v>
      </c>
      <c r="AM61">
        <f>U61 - AVERAGEIFS('Placebo Females'!U:U, 'Placebo Females'!B:B, B61, 'Placebo Females'!P:P, P61)</f>
        <v>-350</v>
      </c>
      <c r="AN61">
        <f>V61 - AVERAGEIFS('Placebo Females'!V:V, 'Placebo Females'!B:B, B61, 'Placebo Females'!P:P, P61)</f>
        <v>23.333333333333343</v>
      </c>
      <c r="AO61">
        <f>W61 - AVERAGEIFS('Placebo Females'!W:W, 'Placebo Females'!B:B, B61, 'Placebo Females'!P:P, P61)</f>
        <v>-41.333333333333314</v>
      </c>
      <c r="AP61">
        <f>X61 - AVERAGEIFS('Placebo Females'!X:X, 'Placebo Females'!B:B, B61, 'Placebo Females'!P:P, P61)</f>
        <v>-7</v>
      </c>
      <c r="AQ61">
        <f>Y61 - AVERAGEIFS('Placebo Females'!Y:Y, 'Placebo Females'!B:B, B61, 'Placebo Females'!P:P, P61)</f>
        <v>-35</v>
      </c>
      <c r="AR61">
        <f>Z61 - AVERAGEIFS('Placebo Females'!Z:Z, 'Placebo Females'!B:B, B61, 'Placebo Females'!P:P, P61)</f>
        <v>0.6666666666666714</v>
      </c>
      <c r="AS61">
        <f>AB61 - AVERAGEIFS('Placebo Females'!AB:AB, 'Placebo Females'!B:B, B61, 'Placebo Females'!P:P, P61)</f>
        <v>1.6666666666666643</v>
      </c>
      <c r="AT61">
        <f>AC61 - AVERAGEIFS('Placebo Females'!AC:AC, 'Placebo Females'!B:B, B61, 'Placebo Females'!P:P, P61)</f>
        <v>1.6666666666666679</v>
      </c>
      <c r="AU61">
        <f>AD61 - AVERAGEIFS('Placebo Females'!AD:AD, 'Placebo Females'!B:B, B61, 'Placebo Females'!P:P, P61)</f>
        <v>-124.96700000000004</v>
      </c>
      <c r="AV61">
        <f>AE61 - AVERAGEIFS('Placebo Females'!AE:AE, 'Placebo Females'!B:B, B61, 'Placebo Females'!P:P, P61)</f>
        <v>4.3041700000000002E-2</v>
      </c>
      <c r="AW61">
        <f>AF61 - AVERAGEIFS('Placebo Females'!AF:AF, 'Placebo Females'!B:B, B61, 'Placebo Females'!P:P, P61)</f>
        <v>-2.5764999999999982E-2</v>
      </c>
    </row>
    <row r="62" spans="1:49" x14ac:dyDescent="0.25">
      <c r="A62" t="s">
        <v>3911</v>
      </c>
      <c r="B62">
        <v>1002</v>
      </c>
      <c r="C62" t="s">
        <v>655</v>
      </c>
      <c r="D62">
        <v>20</v>
      </c>
      <c r="E62">
        <v>177</v>
      </c>
      <c r="F62">
        <v>80.599999999999994</v>
      </c>
      <c r="G62">
        <v>95.666666669999998</v>
      </c>
      <c r="H62">
        <v>56</v>
      </c>
      <c r="I62" t="s">
        <v>103</v>
      </c>
      <c r="J62" t="s">
        <v>104</v>
      </c>
      <c r="K62" t="s">
        <v>704</v>
      </c>
      <c r="L62" t="s">
        <v>311</v>
      </c>
      <c r="M62" t="s">
        <v>3323</v>
      </c>
      <c r="N62">
        <v>120</v>
      </c>
      <c r="O62" t="s">
        <v>2262</v>
      </c>
      <c r="P62">
        <v>1.5</v>
      </c>
      <c r="Q62" t="s">
        <v>113</v>
      </c>
      <c r="R62" t="s">
        <v>3327</v>
      </c>
      <c r="S62">
        <v>39.5</v>
      </c>
      <c r="T62" t="s">
        <v>2266</v>
      </c>
      <c r="U62">
        <v>774</v>
      </c>
      <c r="V62">
        <v>162</v>
      </c>
      <c r="W62">
        <v>369</v>
      </c>
      <c r="X62">
        <v>82</v>
      </c>
      <c r="Y62">
        <v>215</v>
      </c>
      <c r="Z62">
        <v>72</v>
      </c>
      <c r="AA62" t="s">
        <v>108</v>
      </c>
      <c r="AB62">
        <v>40</v>
      </c>
      <c r="AC62">
        <v>27</v>
      </c>
      <c r="AD62">
        <v>474.63299999999998</v>
      </c>
      <c r="AE62">
        <v>8.3333299999999999E-2</v>
      </c>
      <c r="AF62">
        <v>0.36399399999999998</v>
      </c>
      <c r="AH62">
        <v>188</v>
      </c>
      <c r="AI62">
        <f t="shared" si="0"/>
        <v>0.41354891843759461</v>
      </c>
      <c r="AJ62">
        <f t="shared" si="1"/>
        <v>0.64133583253045279</v>
      </c>
      <c r="AK62">
        <f t="shared" si="2"/>
        <v>0.16779295155782559</v>
      </c>
      <c r="AL62">
        <f t="shared" si="3"/>
        <v>3.0051683046535826E-3</v>
      </c>
      <c r="AM62">
        <f>U62 - AVERAGEIFS('Placebo Females'!U:U, 'Placebo Females'!B:B, B62, 'Placebo Females'!P:P, P62)</f>
        <v>-350</v>
      </c>
      <c r="AN62">
        <f>V62 - AVERAGEIFS('Placebo Females'!V:V, 'Placebo Females'!B:B, B62, 'Placebo Females'!P:P, P62)</f>
        <v>14.333333333333343</v>
      </c>
      <c r="AO62">
        <f>W62 - AVERAGEIFS('Placebo Females'!W:W, 'Placebo Females'!B:B, B62, 'Placebo Females'!P:P, P62)</f>
        <v>-41.333333333333314</v>
      </c>
      <c r="AP62">
        <f>X62 - AVERAGEIFS('Placebo Females'!X:X, 'Placebo Females'!B:B, B62, 'Placebo Females'!P:P, P62)</f>
        <v>-5</v>
      </c>
      <c r="AQ62">
        <f>Y62 - AVERAGEIFS('Placebo Females'!Y:Y, 'Placebo Females'!B:B, B62, 'Placebo Females'!P:P, P62)</f>
        <v>-37</v>
      </c>
      <c r="AR62">
        <f>Z62 - AVERAGEIFS('Placebo Females'!Z:Z, 'Placebo Females'!B:B, B62, 'Placebo Females'!P:P, P62)</f>
        <v>0.6666666666666714</v>
      </c>
      <c r="AS62">
        <f>AB62 - AVERAGEIFS('Placebo Females'!AB:AB, 'Placebo Females'!B:B, B62, 'Placebo Females'!P:P, P62)</f>
        <v>-1.3333333333333357</v>
      </c>
      <c r="AT62">
        <f>AC62 - AVERAGEIFS('Placebo Females'!AC:AC, 'Placebo Females'!B:B, B62, 'Placebo Females'!P:P, P62)</f>
        <v>2.6666666666666679</v>
      </c>
      <c r="AU62">
        <f>AD62 - AVERAGEIFS('Placebo Females'!AD:AD, 'Placebo Females'!B:B, B62, 'Placebo Females'!P:P, P62)</f>
        <v>-120.99500000000006</v>
      </c>
      <c r="AV62">
        <f>AE62 - AVERAGEIFS('Placebo Females'!AE:AE, 'Placebo Females'!B:B, B62, 'Placebo Females'!P:P, P62)</f>
        <v>-1.2849999999999945E-3</v>
      </c>
      <c r="AW62">
        <f>AF62 - AVERAGEIFS('Placebo Females'!AF:AF, 'Placebo Females'!B:B, B62, 'Placebo Females'!P:P, P62)</f>
        <v>-1.3992000000000004E-2</v>
      </c>
    </row>
    <row r="63" spans="1:49" x14ac:dyDescent="0.25">
      <c r="A63" t="s">
        <v>3912</v>
      </c>
      <c r="B63">
        <v>1002</v>
      </c>
      <c r="C63" t="s">
        <v>655</v>
      </c>
      <c r="D63">
        <v>20</v>
      </c>
      <c r="E63">
        <v>177</v>
      </c>
      <c r="F63">
        <v>80.599999999999994</v>
      </c>
      <c r="G63">
        <v>95.666666669999998</v>
      </c>
      <c r="H63">
        <v>56</v>
      </c>
      <c r="I63" t="s">
        <v>103</v>
      </c>
      <c r="J63" t="s">
        <v>104</v>
      </c>
      <c r="K63" t="s">
        <v>704</v>
      </c>
      <c r="L63" t="s">
        <v>311</v>
      </c>
      <c r="M63" t="s">
        <v>3323</v>
      </c>
      <c r="N63">
        <v>120</v>
      </c>
      <c r="O63" t="s">
        <v>2262</v>
      </c>
      <c r="P63">
        <v>2</v>
      </c>
      <c r="Q63" t="s">
        <v>113</v>
      </c>
      <c r="R63" t="s">
        <v>3327</v>
      </c>
      <c r="S63">
        <v>25.5</v>
      </c>
      <c r="T63" t="s">
        <v>2266</v>
      </c>
      <c r="U63">
        <v>794</v>
      </c>
      <c r="V63">
        <v>160</v>
      </c>
      <c r="W63">
        <v>372</v>
      </c>
      <c r="X63">
        <v>81</v>
      </c>
      <c r="Y63">
        <v>218</v>
      </c>
      <c r="Z63">
        <v>73</v>
      </c>
      <c r="AA63" t="s">
        <v>108</v>
      </c>
      <c r="AB63">
        <v>41</v>
      </c>
      <c r="AC63">
        <v>27</v>
      </c>
      <c r="AD63">
        <v>467.52100000000002</v>
      </c>
      <c r="AE63">
        <v>8.6956500000000006E-2</v>
      </c>
      <c r="AF63">
        <v>0.36263000000000001</v>
      </c>
      <c r="AH63">
        <v>180</v>
      </c>
      <c r="AI63">
        <f t="shared" si="0"/>
        <v>0.39595109212110124</v>
      </c>
      <c r="AJ63">
        <f t="shared" si="1"/>
        <v>0.63329500641822889</v>
      </c>
      <c r="AK63">
        <f t="shared" si="2"/>
        <v>0.16245795608005476</v>
      </c>
      <c r="AL63">
        <f t="shared" si="3"/>
        <v>2.8367733559693242E-3</v>
      </c>
      <c r="AM63">
        <f>U63 - AVERAGEIFS('Placebo Females'!U:U, 'Placebo Females'!B:B, B63, 'Placebo Females'!P:P, P63)</f>
        <v>-257.33333333333326</v>
      </c>
      <c r="AN63">
        <f>V63 - AVERAGEIFS('Placebo Females'!V:V, 'Placebo Females'!B:B, B63, 'Placebo Females'!P:P, P63)</f>
        <v>7</v>
      </c>
      <c r="AO63">
        <f>W63 - AVERAGEIFS('Placebo Females'!W:W, 'Placebo Females'!B:B, B63, 'Placebo Females'!P:P, P63)</f>
        <v>-33</v>
      </c>
      <c r="AP63">
        <f>X63 - AVERAGEIFS('Placebo Females'!X:X, 'Placebo Females'!B:B, B63, 'Placebo Females'!P:P, P63)</f>
        <v>-16.666666666666671</v>
      </c>
      <c r="AQ63">
        <f>Y63 - AVERAGEIFS('Placebo Females'!Y:Y, 'Placebo Females'!B:B, B63, 'Placebo Females'!P:P, P63)</f>
        <v>-17.333333333333343</v>
      </c>
      <c r="AR63">
        <f>Z63 - AVERAGEIFS('Placebo Females'!Z:Z, 'Placebo Females'!B:B, B63, 'Placebo Females'!P:P, P63)</f>
        <v>1</v>
      </c>
      <c r="AS63">
        <f>AB63 - AVERAGEIFS('Placebo Females'!AB:AB, 'Placebo Females'!B:B, B63, 'Placebo Females'!P:P, P63)</f>
        <v>1.6666666666666643</v>
      </c>
      <c r="AT63">
        <f>AC63 - AVERAGEIFS('Placebo Females'!AC:AC, 'Placebo Females'!B:B, B63, 'Placebo Females'!P:P, P63)</f>
        <v>1</v>
      </c>
      <c r="AU63">
        <f>AD63 - AVERAGEIFS('Placebo Females'!AD:AD, 'Placebo Females'!B:B, B63, 'Placebo Females'!P:P, P63)</f>
        <v>-57.655666666666605</v>
      </c>
      <c r="AV63">
        <f>AE63 - AVERAGEIFS('Placebo Females'!AE:AE, 'Placebo Females'!B:B, B63, 'Placebo Females'!P:P, P63)</f>
        <v>-2.1735733333333326E-2</v>
      </c>
      <c r="AW63">
        <f>AF63 - AVERAGEIFS('Placebo Females'!AF:AF, 'Placebo Females'!B:B, B63, 'Placebo Females'!P:P, P63)</f>
        <v>-4.4679999999999997E-2</v>
      </c>
    </row>
    <row r="64" spans="1:49" x14ac:dyDescent="0.25">
      <c r="A64" t="s">
        <v>3913</v>
      </c>
      <c r="B64">
        <v>1002</v>
      </c>
      <c r="C64" t="s">
        <v>655</v>
      </c>
      <c r="D64">
        <v>20</v>
      </c>
      <c r="E64">
        <v>177</v>
      </c>
      <c r="F64">
        <v>80.599999999999994</v>
      </c>
      <c r="G64">
        <v>95.666666669999998</v>
      </c>
      <c r="H64">
        <v>56</v>
      </c>
      <c r="I64" t="s">
        <v>103</v>
      </c>
      <c r="J64" t="s">
        <v>104</v>
      </c>
      <c r="K64" t="s">
        <v>704</v>
      </c>
      <c r="L64" t="s">
        <v>311</v>
      </c>
      <c r="M64" t="s">
        <v>3323</v>
      </c>
      <c r="N64">
        <v>120</v>
      </c>
      <c r="O64" t="s">
        <v>2262</v>
      </c>
      <c r="P64">
        <v>2</v>
      </c>
      <c r="Q64" t="s">
        <v>113</v>
      </c>
      <c r="R64" t="s">
        <v>3327</v>
      </c>
      <c r="S64">
        <v>25.5</v>
      </c>
      <c r="T64" t="s">
        <v>2266</v>
      </c>
      <c r="U64">
        <v>788</v>
      </c>
      <c r="V64">
        <v>164</v>
      </c>
      <c r="W64">
        <v>367</v>
      </c>
      <c r="X64">
        <v>85</v>
      </c>
      <c r="Y64">
        <v>211</v>
      </c>
      <c r="Z64">
        <v>71</v>
      </c>
      <c r="AA64" t="s">
        <v>108</v>
      </c>
      <c r="AB64">
        <v>42</v>
      </c>
      <c r="AC64">
        <v>24</v>
      </c>
      <c r="AD64">
        <v>482.91899999999998</v>
      </c>
      <c r="AE64">
        <v>0.12766</v>
      </c>
      <c r="AF64">
        <v>0.366064</v>
      </c>
      <c r="AH64">
        <v>180</v>
      </c>
      <c r="AI64">
        <f t="shared" si="0"/>
        <v>0.39595109212110124</v>
      </c>
      <c r="AJ64">
        <f t="shared" si="1"/>
        <v>0.63329500641822889</v>
      </c>
      <c r="AK64">
        <f t="shared" si="2"/>
        <v>0.16245795608005476</v>
      </c>
      <c r="AL64">
        <f t="shared" si="3"/>
        <v>2.8367733559693242E-3</v>
      </c>
      <c r="AM64">
        <f>U64 - AVERAGEIFS('Placebo Females'!U:U, 'Placebo Females'!B:B, B64, 'Placebo Females'!P:P, P64)</f>
        <v>-263.33333333333326</v>
      </c>
      <c r="AN64">
        <f>V64 - AVERAGEIFS('Placebo Females'!V:V, 'Placebo Females'!B:B, B64, 'Placebo Females'!P:P, P64)</f>
        <v>11</v>
      </c>
      <c r="AO64">
        <f>W64 - AVERAGEIFS('Placebo Females'!W:W, 'Placebo Females'!B:B, B64, 'Placebo Females'!P:P, P64)</f>
        <v>-38</v>
      </c>
      <c r="AP64">
        <f>X64 - AVERAGEIFS('Placebo Females'!X:X, 'Placebo Females'!B:B, B64, 'Placebo Females'!P:P, P64)</f>
        <v>-12.666666666666671</v>
      </c>
      <c r="AQ64">
        <f>Y64 - AVERAGEIFS('Placebo Females'!Y:Y, 'Placebo Females'!B:B, B64, 'Placebo Females'!P:P, P64)</f>
        <v>-24.333333333333343</v>
      </c>
      <c r="AR64">
        <f>Z64 - AVERAGEIFS('Placebo Females'!Z:Z, 'Placebo Females'!B:B, B64, 'Placebo Females'!P:P, P64)</f>
        <v>-1</v>
      </c>
      <c r="AS64">
        <f>AB64 - AVERAGEIFS('Placebo Females'!AB:AB, 'Placebo Females'!B:B, B64, 'Placebo Females'!P:P, P64)</f>
        <v>2.6666666666666643</v>
      </c>
      <c r="AT64">
        <f>AC64 - AVERAGEIFS('Placebo Females'!AC:AC, 'Placebo Females'!B:B, B64, 'Placebo Females'!P:P, P64)</f>
        <v>-2</v>
      </c>
      <c r="AU64">
        <f>AD64 - AVERAGEIFS('Placebo Females'!AD:AD, 'Placebo Females'!B:B, B64, 'Placebo Females'!P:P, P64)</f>
        <v>-42.257666666666637</v>
      </c>
      <c r="AV64">
        <f>AE64 - AVERAGEIFS('Placebo Females'!AE:AE, 'Placebo Females'!B:B, B64, 'Placebo Females'!P:P, P64)</f>
        <v>1.8967766666666663E-2</v>
      </c>
      <c r="AW64">
        <f>AF64 - AVERAGEIFS('Placebo Females'!AF:AF, 'Placebo Females'!B:B, B64, 'Placebo Females'!P:P, P64)</f>
        <v>-4.1246000000000005E-2</v>
      </c>
    </row>
    <row r="65" spans="1:49" x14ac:dyDescent="0.25">
      <c r="A65" t="s">
        <v>3914</v>
      </c>
      <c r="B65">
        <v>1002</v>
      </c>
      <c r="C65" t="s">
        <v>655</v>
      </c>
      <c r="D65">
        <v>20</v>
      </c>
      <c r="E65">
        <v>177</v>
      </c>
      <c r="F65">
        <v>80.599999999999994</v>
      </c>
      <c r="G65">
        <v>95.666666669999998</v>
      </c>
      <c r="H65">
        <v>56</v>
      </c>
      <c r="I65" t="s">
        <v>103</v>
      </c>
      <c r="J65" t="s">
        <v>104</v>
      </c>
      <c r="K65" t="s">
        <v>704</v>
      </c>
      <c r="L65" t="s">
        <v>311</v>
      </c>
      <c r="M65" t="s">
        <v>3323</v>
      </c>
      <c r="N65">
        <v>120</v>
      </c>
      <c r="O65" t="s">
        <v>2262</v>
      </c>
      <c r="P65">
        <v>2</v>
      </c>
      <c r="Q65" t="s">
        <v>113</v>
      </c>
      <c r="R65" t="s">
        <v>3327</v>
      </c>
      <c r="S65">
        <v>25.5</v>
      </c>
      <c r="T65" t="s">
        <v>2266</v>
      </c>
      <c r="U65">
        <v>825</v>
      </c>
      <c r="V65">
        <v>159</v>
      </c>
      <c r="W65">
        <v>378</v>
      </c>
      <c r="X65">
        <v>83</v>
      </c>
      <c r="Y65">
        <v>222</v>
      </c>
      <c r="Z65">
        <v>73</v>
      </c>
      <c r="AA65" t="s">
        <v>108</v>
      </c>
      <c r="AB65">
        <v>45</v>
      </c>
      <c r="AC65">
        <v>25</v>
      </c>
      <c r="AD65">
        <v>470.87099999999998</v>
      </c>
      <c r="AE65">
        <v>8.8888900000000007E-2</v>
      </c>
      <c r="AF65">
        <v>0.358462</v>
      </c>
      <c r="AH65">
        <v>180</v>
      </c>
      <c r="AI65">
        <f t="shared" si="0"/>
        <v>0.39595109212110124</v>
      </c>
      <c r="AJ65">
        <f t="shared" si="1"/>
        <v>0.63329500641822889</v>
      </c>
      <c r="AK65">
        <f t="shared" si="2"/>
        <v>0.16245795608005476</v>
      </c>
      <c r="AL65">
        <f t="shared" si="3"/>
        <v>2.8367733559693242E-3</v>
      </c>
      <c r="AM65">
        <f>U65 - AVERAGEIFS('Placebo Females'!U:U, 'Placebo Females'!B:B, B65, 'Placebo Females'!P:P, P65)</f>
        <v>-226.33333333333326</v>
      </c>
      <c r="AN65">
        <f>V65 - AVERAGEIFS('Placebo Females'!V:V, 'Placebo Females'!B:B, B65, 'Placebo Females'!P:P, P65)</f>
        <v>6</v>
      </c>
      <c r="AO65">
        <f>W65 - AVERAGEIFS('Placebo Females'!W:W, 'Placebo Females'!B:B, B65, 'Placebo Females'!P:P, P65)</f>
        <v>-27</v>
      </c>
      <c r="AP65">
        <f>X65 - AVERAGEIFS('Placebo Females'!X:X, 'Placebo Females'!B:B, B65, 'Placebo Females'!P:P, P65)</f>
        <v>-14.666666666666671</v>
      </c>
      <c r="AQ65">
        <f>Y65 - AVERAGEIFS('Placebo Females'!Y:Y, 'Placebo Females'!B:B, B65, 'Placebo Females'!P:P, P65)</f>
        <v>-13.333333333333343</v>
      </c>
      <c r="AR65">
        <f>Z65 - AVERAGEIFS('Placebo Females'!Z:Z, 'Placebo Females'!B:B, B65, 'Placebo Females'!P:P, P65)</f>
        <v>1</v>
      </c>
      <c r="AS65">
        <f>AB65 - AVERAGEIFS('Placebo Females'!AB:AB, 'Placebo Females'!B:B, B65, 'Placebo Females'!P:P, P65)</f>
        <v>5.6666666666666643</v>
      </c>
      <c r="AT65">
        <f>AC65 - AVERAGEIFS('Placebo Females'!AC:AC, 'Placebo Females'!B:B, B65, 'Placebo Females'!P:P, P65)</f>
        <v>-1</v>
      </c>
      <c r="AU65">
        <f>AD65 - AVERAGEIFS('Placebo Females'!AD:AD, 'Placebo Females'!B:B, B65, 'Placebo Females'!P:P, P65)</f>
        <v>-54.305666666666639</v>
      </c>
      <c r="AV65">
        <f>AE65 - AVERAGEIFS('Placebo Females'!AE:AE, 'Placebo Females'!B:B, B65, 'Placebo Females'!P:P, P65)</f>
        <v>-1.9803333333333326E-2</v>
      </c>
      <c r="AW65">
        <f>AF65 - AVERAGEIFS('Placebo Females'!AF:AF, 'Placebo Females'!B:B, B65, 'Placebo Females'!P:P, P65)</f>
        <v>-4.8848000000000003E-2</v>
      </c>
    </row>
    <row r="66" spans="1:49" x14ac:dyDescent="0.25">
      <c r="A66" t="s">
        <v>3915</v>
      </c>
      <c r="B66">
        <v>1002</v>
      </c>
      <c r="C66" t="s">
        <v>655</v>
      </c>
      <c r="D66">
        <v>20</v>
      </c>
      <c r="E66">
        <v>177</v>
      </c>
      <c r="F66">
        <v>80.599999999999994</v>
      </c>
      <c r="G66">
        <v>95.666666669999998</v>
      </c>
      <c r="H66">
        <v>56</v>
      </c>
      <c r="I66" t="s">
        <v>103</v>
      </c>
      <c r="J66" t="s">
        <v>104</v>
      </c>
      <c r="K66" t="s">
        <v>704</v>
      </c>
      <c r="L66" t="s">
        <v>311</v>
      </c>
      <c r="M66" t="s">
        <v>3323</v>
      </c>
      <c r="N66">
        <v>120</v>
      </c>
      <c r="O66" t="s">
        <v>2262</v>
      </c>
      <c r="P66">
        <v>2.5</v>
      </c>
      <c r="Q66" t="s">
        <v>113</v>
      </c>
      <c r="R66" t="s">
        <v>3327</v>
      </c>
      <c r="S66">
        <v>26.3</v>
      </c>
      <c r="T66" t="s">
        <v>2266</v>
      </c>
      <c r="U66">
        <v>828</v>
      </c>
      <c r="V66">
        <v>146</v>
      </c>
      <c r="W66">
        <v>372</v>
      </c>
      <c r="X66">
        <v>95</v>
      </c>
      <c r="Y66">
        <v>201</v>
      </c>
      <c r="Z66">
        <v>76</v>
      </c>
      <c r="AA66" t="s">
        <v>108</v>
      </c>
      <c r="AB66">
        <v>42</v>
      </c>
      <c r="AC66">
        <v>26</v>
      </c>
      <c r="AD66">
        <v>418.83100000000002</v>
      </c>
      <c r="AE66">
        <v>0.12766</v>
      </c>
      <c r="AF66">
        <v>0.34531699999999999</v>
      </c>
      <c r="AH66">
        <v>178</v>
      </c>
      <c r="AI66">
        <f t="shared" si="0"/>
        <v>0.39155163554197786</v>
      </c>
      <c r="AJ66">
        <f t="shared" si="1"/>
        <v>0.63121670170575417</v>
      </c>
      <c r="AK66">
        <f t="shared" si="2"/>
        <v>0.16110942731695221</v>
      </c>
      <c r="AL66">
        <f t="shared" si="3"/>
        <v>2.7950461532151305E-3</v>
      </c>
      <c r="AM66">
        <f>U66 - AVERAGEIFS('Placebo Females'!U:U, 'Placebo Females'!B:B, B66, 'Placebo Females'!P:P, P66)</f>
        <v>-139</v>
      </c>
      <c r="AN66">
        <f>V66 - AVERAGEIFS('Placebo Females'!V:V, 'Placebo Females'!B:B, B66, 'Placebo Females'!P:P, P66)</f>
        <v>-2.3333333333333428</v>
      </c>
      <c r="AO66">
        <f>W66 - AVERAGEIFS('Placebo Females'!W:W, 'Placebo Females'!B:B, B66, 'Placebo Females'!P:P, P66)</f>
        <v>-20.666666666666686</v>
      </c>
      <c r="AP66">
        <f>X66 - AVERAGEIFS('Placebo Females'!X:X, 'Placebo Females'!B:B, B66, 'Placebo Females'!P:P, P66)</f>
        <v>-3.6666666666666714</v>
      </c>
      <c r="AQ66">
        <f>Y66 - AVERAGEIFS('Placebo Females'!Y:Y, 'Placebo Females'!B:B, B66, 'Placebo Females'!P:P, P66)</f>
        <v>-16</v>
      </c>
      <c r="AR66">
        <f>Z66 - AVERAGEIFS('Placebo Females'!Z:Z, 'Placebo Females'!B:B, B66, 'Placebo Females'!P:P, P66)</f>
        <v>-1</v>
      </c>
      <c r="AS66">
        <f>AB66 - AVERAGEIFS('Placebo Females'!AB:AB, 'Placebo Females'!B:B, B66, 'Placebo Females'!P:P, P66)</f>
        <v>2</v>
      </c>
      <c r="AT66">
        <f>AC66 - AVERAGEIFS('Placebo Females'!AC:AC, 'Placebo Females'!B:B, B66, 'Placebo Females'!P:P, P66)</f>
        <v>-2</v>
      </c>
      <c r="AU66">
        <f>AD66 - AVERAGEIFS('Placebo Females'!AD:AD, 'Placebo Females'!B:B, B66, 'Placebo Females'!P:P, P66)</f>
        <v>-13.279666666666685</v>
      </c>
      <c r="AV66">
        <f>AE66 - AVERAGEIFS('Placebo Females'!AE:AE, 'Placebo Females'!B:B, B66, 'Placebo Females'!P:P, P66)</f>
        <v>3.8875099999999996E-2</v>
      </c>
      <c r="AW66">
        <f>AF66 - AVERAGEIFS('Placebo Females'!AF:AF, 'Placebo Females'!B:B, B66, 'Placebo Females'!P:P, P66)</f>
        <v>-4.966166666666666E-2</v>
      </c>
    </row>
    <row r="67" spans="1:49" x14ac:dyDescent="0.25">
      <c r="A67" t="s">
        <v>3916</v>
      </c>
      <c r="B67">
        <v>1002</v>
      </c>
      <c r="C67" t="s">
        <v>655</v>
      </c>
      <c r="D67">
        <v>20</v>
      </c>
      <c r="E67">
        <v>177</v>
      </c>
      <c r="F67">
        <v>80.599999999999994</v>
      </c>
      <c r="G67">
        <v>95.666666669999998</v>
      </c>
      <c r="H67">
        <v>56</v>
      </c>
      <c r="I67" t="s">
        <v>103</v>
      </c>
      <c r="J67" t="s">
        <v>104</v>
      </c>
      <c r="K67" t="s">
        <v>704</v>
      </c>
      <c r="L67" t="s">
        <v>311</v>
      </c>
      <c r="M67" t="s">
        <v>3323</v>
      </c>
      <c r="N67">
        <v>120</v>
      </c>
      <c r="O67" t="s">
        <v>2262</v>
      </c>
      <c r="P67">
        <v>2.5</v>
      </c>
      <c r="Q67" t="s">
        <v>113</v>
      </c>
      <c r="R67" t="s">
        <v>3327</v>
      </c>
      <c r="S67">
        <v>26.3</v>
      </c>
      <c r="T67" t="s">
        <v>2266</v>
      </c>
      <c r="U67">
        <v>744</v>
      </c>
      <c r="V67">
        <v>146</v>
      </c>
      <c r="W67">
        <v>369</v>
      </c>
      <c r="X67">
        <v>84</v>
      </c>
      <c r="Y67">
        <v>210</v>
      </c>
      <c r="Z67">
        <v>75</v>
      </c>
      <c r="AA67" t="s">
        <v>108</v>
      </c>
      <c r="AB67">
        <v>48</v>
      </c>
      <c r="AC67">
        <v>25</v>
      </c>
      <c r="AD67">
        <v>394.767</v>
      </c>
      <c r="AE67">
        <v>0.130435</v>
      </c>
      <c r="AF67">
        <v>0.35301500000000002</v>
      </c>
      <c r="AH67">
        <v>178</v>
      </c>
      <c r="AI67">
        <f t="shared" ref="AI67:AI130" si="4">((AH67*10^-9)/454.6016)*10^9</f>
        <v>0.39155163554197786</v>
      </c>
      <c r="AJ67">
        <f t="shared" ref="AJ67:AJ130" si="5">1 -(1/(1+((AI67/0.2)^0.8)))</f>
        <v>0.63121670170575417</v>
      </c>
      <c r="AK67">
        <f t="shared" ref="AK67:AK130" si="6">1 -(1/(1+((AI67/2.5)^0.89)))</f>
        <v>0.16110942731695221</v>
      </c>
      <c r="AL67">
        <f t="shared" ref="AL67:AL130" si="7">1 -(1/(1+((AI67/32.5)^1.33)))</f>
        <v>2.7950461532151305E-3</v>
      </c>
      <c r="AM67">
        <f>U67 - AVERAGEIFS('Placebo Females'!U:U, 'Placebo Females'!B:B, B67, 'Placebo Females'!P:P, P67)</f>
        <v>-223</v>
      </c>
      <c r="AN67">
        <f>V67 - AVERAGEIFS('Placebo Females'!V:V, 'Placebo Females'!B:B, B67, 'Placebo Females'!P:P, P67)</f>
        <v>-2.3333333333333428</v>
      </c>
      <c r="AO67">
        <f>W67 - AVERAGEIFS('Placebo Females'!W:W, 'Placebo Females'!B:B, B67, 'Placebo Females'!P:P, P67)</f>
        <v>-23.666666666666686</v>
      </c>
      <c r="AP67">
        <f>X67 - AVERAGEIFS('Placebo Females'!X:X, 'Placebo Females'!B:B, B67, 'Placebo Females'!P:P, P67)</f>
        <v>-14.666666666666671</v>
      </c>
      <c r="AQ67">
        <f>Y67 - AVERAGEIFS('Placebo Females'!Y:Y, 'Placebo Females'!B:B, B67, 'Placebo Females'!P:P, P67)</f>
        <v>-7</v>
      </c>
      <c r="AR67">
        <f>Z67 - AVERAGEIFS('Placebo Females'!Z:Z, 'Placebo Females'!B:B, B67, 'Placebo Females'!P:P, P67)</f>
        <v>-2</v>
      </c>
      <c r="AS67">
        <f>AB67 - AVERAGEIFS('Placebo Females'!AB:AB, 'Placebo Females'!B:B, B67, 'Placebo Females'!P:P, P67)</f>
        <v>8</v>
      </c>
      <c r="AT67">
        <f>AC67 - AVERAGEIFS('Placebo Females'!AC:AC, 'Placebo Females'!B:B, B67, 'Placebo Females'!P:P, P67)</f>
        <v>-3</v>
      </c>
      <c r="AU67">
        <f>AD67 - AVERAGEIFS('Placebo Females'!AD:AD, 'Placebo Females'!B:B, B67, 'Placebo Females'!P:P, P67)</f>
        <v>-37.343666666666707</v>
      </c>
      <c r="AV67">
        <f>AE67 - AVERAGEIFS('Placebo Females'!AE:AE, 'Placebo Females'!B:B, B67, 'Placebo Females'!P:P, P67)</f>
        <v>4.1650099999999995E-2</v>
      </c>
      <c r="AW67">
        <f>AF67 - AVERAGEIFS('Placebo Females'!AF:AF, 'Placebo Females'!B:B, B67, 'Placebo Females'!P:P, P67)</f>
        <v>-4.1963666666666621E-2</v>
      </c>
    </row>
    <row r="68" spans="1:49" x14ac:dyDescent="0.25">
      <c r="A68" t="s">
        <v>3917</v>
      </c>
      <c r="B68">
        <v>1002</v>
      </c>
      <c r="C68" t="s">
        <v>655</v>
      </c>
      <c r="D68">
        <v>20</v>
      </c>
      <c r="E68">
        <v>177</v>
      </c>
      <c r="F68">
        <v>80.599999999999994</v>
      </c>
      <c r="G68">
        <v>95.666666669999998</v>
      </c>
      <c r="H68">
        <v>56</v>
      </c>
      <c r="I68" t="s">
        <v>103</v>
      </c>
      <c r="J68" t="s">
        <v>104</v>
      </c>
      <c r="K68" t="s">
        <v>704</v>
      </c>
      <c r="L68" t="s">
        <v>311</v>
      </c>
      <c r="M68" t="s">
        <v>3323</v>
      </c>
      <c r="N68">
        <v>120</v>
      </c>
      <c r="O68" t="s">
        <v>2262</v>
      </c>
      <c r="P68">
        <v>2.5</v>
      </c>
      <c r="Q68" t="s">
        <v>113</v>
      </c>
      <c r="R68" t="s">
        <v>3327</v>
      </c>
      <c r="S68">
        <v>26.3</v>
      </c>
      <c r="T68" t="s">
        <v>2266</v>
      </c>
      <c r="U68">
        <v>768</v>
      </c>
      <c r="V68">
        <v>164</v>
      </c>
      <c r="W68">
        <v>367</v>
      </c>
      <c r="X68">
        <v>83</v>
      </c>
      <c r="Y68">
        <v>207</v>
      </c>
      <c r="Z68">
        <v>77</v>
      </c>
      <c r="AA68" t="s">
        <v>108</v>
      </c>
      <c r="AB68">
        <v>48</v>
      </c>
      <c r="AC68">
        <v>26</v>
      </c>
      <c r="AD68">
        <v>374.19200000000001</v>
      </c>
      <c r="AE68">
        <v>0.14893600000000001</v>
      </c>
      <c r="AF68">
        <v>0.35093600000000003</v>
      </c>
      <c r="AH68">
        <v>178</v>
      </c>
      <c r="AI68">
        <f t="shared" si="4"/>
        <v>0.39155163554197786</v>
      </c>
      <c r="AJ68">
        <f t="shared" si="5"/>
        <v>0.63121670170575417</v>
      </c>
      <c r="AK68">
        <f t="shared" si="6"/>
        <v>0.16110942731695221</v>
      </c>
      <c r="AL68">
        <f t="shared" si="7"/>
        <v>2.7950461532151305E-3</v>
      </c>
      <c r="AM68">
        <f>U68 - AVERAGEIFS('Placebo Females'!U:U, 'Placebo Females'!B:B, B68, 'Placebo Females'!P:P, P68)</f>
        <v>-199</v>
      </c>
      <c r="AN68">
        <f>V68 - AVERAGEIFS('Placebo Females'!V:V, 'Placebo Females'!B:B, B68, 'Placebo Females'!P:P, P68)</f>
        <v>15.666666666666657</v>
      </c>
      <c r="AO68">
        <f>W68 - AVERAGEIFS('Placebo Females'!W:W, 'Placebo Females'!B:B, B68, 'Placebo Females'!P:P, P68)</f>
        <v>-25.666666666666686</v>
      </c>
      <c r="AP68">
        <f>X68 - AVERAGEIFS('Placebo Females'!X:X, 'Placebo Females'!B:B, B68, 'Placebo Females'!P:P, P68)</f>
        <v>-15.666666666666671</v>
      </c>
      <c r="AQ68">
        <f>Y68 - AVERAGEIFS('Placebo Females'!Y:Y, 'Placebo Females'!B:B, B68, 'Placebo Females'!P:P, P68)</f>
        <v>-10</v>
      </c>
      <c r="AR68">
        <f>Z68 - AVERAGEIFS('Placebo Females'!Z:Z, 'Placebo Females'!B:B, B68, 'Placebo Females'!P:P, P68)</f>
        <v>0</v>
      </c>
      <c r="AS68">
        <f>AB68 - AVERAGEIFS('Placebo Females'!AB:AB, 'Placebo Females'!B:B, B68, 'Placebo Females'!P:P, P68)</f>
        <v>8</v>
      </c>
      <c r="AT68">
        <f>AC68 - AVERAGEIFS('Placebo Females'!AC:AC, 'Placebo Females'!B:B, B68, 'Placebo Females'!P:P, P68)</f>
        <v>-2</v>
      </c>
      <c r="AU68">
        <f>AD68 - AVERAGEIFS('Placebo Females'!AD:AD, 'Placebo Females'!B:B, B68, 'Placebo Females'!P:P, P68)</f>
        <v>-57.918666666666695</v>
      </c>
      <c r="AV68">
        <f>AE68 - AVERAGEIFS('Placebo Females'!AE:AE, 'Placebo Females'!B:B, B68, 'Placebo Females'!P:P, P68)</f>
        <v>6.0151100000000013E-2</v>
      </c>
      <c r="AW68">
        <f>AF68 - AVERAGEIFS('Placebo Females'!AF:AF, 'Placebo Females'!B:B, B68, 'Placebo Females'!P:P, P68)</f>
        <v>-4.4042666666666619E-2</v>
      </c>
    </row>
    <row r="69" spans="1:49" x14ac:dyDescent="0.25">
      <c r="A69" t="s">
        <v>3918</v>
      </c>
      <c r="B69">
        <v>1002</v>
      </c>
      <c r="C69" t="s">
        <v>655</v>
      </c>
      <c r="D69">
        <v>20</v>
      </c>
      <c r="E69">
        <v>177</v>
      </c>
      <c r="F69">
        <v>80.599999999999994</v>
      </c>
      <c r="G69">
        <v>95.666666669999998</v>
      </c>
      <c r="H69">
        <v>56</v>
      </c>
      <c r="I69" t="s">
        <v>103</v>
      </c>
      <c r="J69" t="s">
        <v>104</v>
      </c>
      <c r="K69" t="s">
        <v>704</v>
      </c>
      <c r="L69" t="s">
        <v>311</v>
      </c>
      <c r="M69" t="s">
        <v>3323</v>
      </c>
      <c r="N69">
        <v>120</v>
      </c>
      <c r="O69" t="s">
        <v>2262</v>
      </c>
      <c r="P69">
        <v>3</v>
      </c>
      <c r="Q69" t="s">
        <v>113</v>
      </c>
      <c r="R69" t="s">
        <v>3327</v>
      </c>
      <c r="S69">
        <v>18.2</v>
      </c>
      <c r="T69" t="s">
        <v>2266</v>
      </c>
      <c r="U69">
        <v>762</v>
      </c>
      <c r="V69">
        <v>153</v>
      </c>
      <c r="W69">
        <v>364</v>
      </c>
      <c r="X69">
        <v>80</v>
      </c>
      <c r="Y69">
        <v>211</v>
      </c>
      <c r="Z69">
        <v>73</v>
      </c>
      <c r="AA69" t="s">
        <v>108</v>
      </c>
      <c r="AB69">
        <v>46</v>
      </c>
      <c r="AC69">
        <v>24</v>
      </c>
      <c r="AD69">
        <v>427.322</v>
      </c>
      <c r="AE69">
        <v>0.12766</v>
      </c>
      <c r="AF69">
        <v>0.36743199999999998</v>
      </c>
      <c r="AH69">
        <v>176</v>
      </c>
      <c r="AI69">
        <f t="shared" si="4"/>
        <v>0.38715217896285453</v>
      </c>
      <c r="AJ69">
        <f t="shared" si="5"/>
        <v>0.62910994906372353</v>
      </c>
      <c r="AK69">
        <f t="shared" si="6"/>
        <v>0.15975487314149894</v>
      </c>
      <c r="AL69">
        <f t="shared" si="7"/>
        <v>2.7534699125202344E-3</v>
      </c>
      <c r="AM69">
        <f>U69 - AVERAGEIFS('Placebo Females'!U:U, 'Placebo Females'!B:B, B69, 'Placebo Females'!P:P, P69)</f>
        <v>-90.333333333333371</v>
      </c>
      <c r="AN69">
        <f>V69 - AVERAGEIFS('Placebo Females'!V:V, 'Placebo Females'!B:B, B69, 'Placebo Females'!P:P, P69)</f>
        <v>-3.3333333333333428</v>
      </c>
      <c r="AO69">
        <f>W69 - AVERAGEIFS('Placebo Females'!W:W, 'Placebo Females'!B:B, B69, 'Placebo Females'!P:P, P69)</f>
        <v>-15</v>
      </c>
      <c r="AP69">
        <f>X69 - AVERAGEIFS('Placebo Females'!X:X, 'Placebo Females'!B:B, B69, 'Placebo Females'!P:P, P69)</f>
        <v>-8.6666666666666714</v>
      </c>
      <c r="AQ69">
        <f>Y69 - AVERAGEIFS('Placebo Females'!Y:Y, 'Placebo Females'!B:B, B69, 'Placebo Females'!P:P, P69)</f>
        <v>-8</v>
      </c>
      <c r="AR69">
        <f>Z69 - AVERAGEIFS('Placebo Females'!Z:Z, 'Placebo Females'!B:B, B69, 'Placebo Females'!P:P, P69)</f>
        <v>1.6666666666666714</v>
      </c>
      <c r="AS69">
        <f>AB69 - AVERAGEIFS('Placebo Females'!AB:AB, 'Placebo Females'!B:B, B69, 'Placebo Females'!P:P, P69)</f>
        <v>5.6666666666666643</v>
      </c>
      <c r="AT69">
        <f>AC69 - AVERAGEIFS('Placebo Females'!AC:AC, 'Placebo Females'!B:B, B69, 'Placebo Females'!P:P, P69)</f>
        <v>-0.33333333333333215</v>
      </c>
      <c r="AU69">
        <f>AD69 - AVERAGEIFS('Placebo Females'!AD:AD, 'Placebo Females'!B:B, B69, 'Placebo Females'!P:P, P69)</f>
        <v>-55.642999999999972</v>
      </c>
      <c r="AV69">
        <f>AE69 - AVERAGEIFS('Placebo Females'!AE:AE, 'Placebo Females'!B:B, B69, 'Placebo Females'!P:P, P69)</f>
        <v>2.7956849999999991E-2</v>
      </c>
      <c r="AW69">
        <f>AF69 - AVERAGEIFS('Placebo Females'!AF:AF, 'Placebo Females'!B:B, B69, 'Placebo Females'!P:P, P69)</f>
        <v>9.0034999999999421E-3</v>
      </c>
    </row>
    <row r="70" spans="1:49" x14ac:dyDescent="0.25">
      <c r="A70" t="s">
        <v>3919</v>
      </c>
      <c r="B70">
        <v>1002</v>
      </c>
      <c r="C70" t="s">
        <v>655</v>
      </c>
      <c r="D70">
        <v>20</v>
      </c>
      <c r="E70">
        <v>177</v>
      </c>
      <c r="F70">
        <v>80.599999999999994</v>
      </c>
      <c r="G70">
        <v>95.666666669999998</v>
      </c>
      <c r="H70">
        <v>56</v>
      </c>
      <c r="I70" t="s">
        <v>103</v>
      </c>
      <c r="J70" t="s">
        <v>104</v>
      </c>
      <c r="K70" t="s">
        <v>704</v>
      </c>
      <c r="L70" t="s">
        <v>311</v>
      </c>
      <c r="M70" t="s">
        <v>3323</v>
      </c>
      <c r="N70">
        <v>120</v>
      </c>
      <c r="O70" t="s">
        <v>2262</v>
      </c>
      <c r="P70">
        <v>3</v>
      </c>
      <c r="Q70" t="s">
        <v>113</v>
      </c>
      <c r="R70" t="s">
        <v>3327</v>
      </c>
      <c r="S70">
        <v>18.2</v>
      </c>
      <c r="T70" t="s">
        <v>2266</v>
      </c>
      <c r="U70">
        <v>758</v>
      </c>
      <c r="V70">
        <v>138</v>
      </c>
      <c r="W70">
        <v>370</v>
      </c>
      <c r="X70">
        <v>83</v>
      </c>
      <c r="Y70">
        <v>214</v>
      </c>
      <c r="Z70">
        <v>73</v>
      </c>
      <c r="AA70" t="s">
        <v>108</v>
      </c>
      <c r="AB70">
        <v>43</v>
      </c>
      <c r="AC70">
        <v>26</v>
      </c>
      <c r="AD70">
        <v>421.125</v>
      </c>
      <c r="AE70">
        <v>0.12766</v>
      </c>
      <c r="AF70">
        <v>0.36208200000000001</v>
      </c>
      <c r="AH70">
        <v>176</v>
      </c>
      <c r="AI70">
        <f t="shared" si="4"/>
        <v>0.38715217896285453</v>
      </c>
      <c r="AJ70">
        <f t="shared" si="5"/>
        <v>0.62910994906372353</v>
      </c>
      <c r="AK70">
        <f t="shared" si="6"/>
        <v>0.15975487314149894</v>
      </c>
      <c r="AL70">
        <f t="shared" si="7"/>
        <v>2.7534699125202344E-3</v>
      </c>
      <c r="AM70">
        <f>U70 - AVERAGEIFS('Placebo Females'!U:U, 'Placebo Females'!B:B, B70, 'Placebo Females'!P:P, P70)</f>
        <v>-94.333333333333371</v>
      </c>
      <c r="AN70">
        <f>V70 - AVERAGEIFS('Placebo Females'!V:V, 'Placebo Females'!B:B, B70, 'Placebo Females'!P:P, P70)</f>
        <v>-18.333333333333343</v>
      </c>
      <c r="AO70">
        <f>W70 - AVERAGEIFS('Placebo Females'!W:W, 'Placebo Females'!B:B, B70, 'Placebo Females'!P:P, P70)</f>
        <v>-9</v>
      </c>
      <c r="AP70">
        <f>X70 - AVERAGEIFS('Placebo Females'!X:X, 'Placebo Females'!B:B, B70, 'Placebo Females'!P:P, P70)</f>
        <v>-5.6666666666666714</v>
      </c>
      <c r="AQ70">
        <f>Y70 - AVERAGEIFS('Placebo Females'!Y:Y, 'Placebo Females'!B:B, B70, 'Placebo Females'!P:P, P70)</f>
        <v>-5</v>
      </c>
      <c r="AR70">
        <f>Z70 - AVERAGEIFS('Placebo Females'!Z:Z, 'Placebo Females'!B:B, B70, 'Placebo Females'!P:P, P70)</f>
        <v>1.6666666666666714</v>
      </c>
      <c r="AS70">
        <f>AB70 - AVERAGEIFS('Placebo Females'!AB:AB, 'Placebo Females'!B:B, B70, 'Placebo Females'!P:P, P70)</f>
        <v>2.6666666666666643</v>
      </c>
      <c r="AT70">
        <f>AC70 - AVERAGEIFS('Placebo Females'!AC:AC, 'Placebo Females'!B:B, B70, 'Placebo Females'!P:P, P70)</f>
        <v>1.6666666666666679</v>
      </c>
      <c r="AU70">
        <f>AD70 - AVERAGEIFS('Placebo Females'!AD:AD, 'Placebo Females'!B:B, B70, 'Placebo Females'!P:P, P70)</f>
        <v>-61.839999999999975</v>
      </c>
      <c r="AV70">
        <f>AE70 - AVERAGEIFS('Placebo Females'!AE:AE, 'Placebo Females'!B:B, B70, 'Placebo Females'!P:P, P70)</f>
        <v>2.7956849999999991E-2</v>
      </c>
      <c r="AW70">
        <f>AF70 - AVERAGEIFS('Placebo Females'!AF:AF, 'Placebo Females'!B:B, B70, 'Placebo Females'!P:P, P70)</f>
        <v>3.6534999999999762E-3</v>
      </c>
    </row>
    <row r="71" spans="1:49" x14ac:dyDescent="0.25">
      <c r="A71" t="s">
        <v>3920</v>
      </c>
      <c r="B71">
        <v>1002</v>
      </c>
      <c r="C71" t="s">
        <v>655</v>
      </c>
      <c r="D71">
        <v>20</v>
      </c>
      <c r="E71">
        <v>177</v>
      </c>
      <c r="F71">
        <v>80.599999999999994</v>
      </c>
      <c r="G71">
        <v>95.666666669999998</v>
      </c>
      <c r="H71">
        <v>56</v>
      </c>
      <c r="I71" t="s">
        <v>103</v>
      </c>
      <c r="J71" t="s">
        <v>104</v>
      </c>
      <c r="K71" t="s">
        <v>704</v>
      </c>
      <c r="L71" t="s">
        <v>311</v>
      </c>
      <c r="M71" t="s">
        <v>3323</v>
      </c>
      <c r="N71">
        <v>120</v>
      </c>
      <c r="O71" t="s">
        <v>2262</v>
      </c>
      <c r="P71">
        <v>3</v>
      </c>
      <c r="Q71" t="s">
        <v>113</v>
      </c>
      <c r="R71" t="s">
        <v>3327</v>
      </c>
      <c r="S71">
        <v>18.2</v>
      </c>
      <c r="T71" t="s">
        <v>2266</v>
      </c>
      <c r="U71">
        <v>780</v>
      </c>
      <c r="V71">
        <v>152</v>
      </c>
      <c r="W71">
        <v>367</v>
      </c>
      <c r="X71">
        <v>87</v>
      </c>
      <c r="Y71">
        <v>206</v>
      </c>
      <c r="Z71">
        <v>74</v>
      </c>
      <c r="AA71" t="s">
        <v>108</v>
      </c>
      <c r="AB71">
        <v>46</v>
      </c>
      <c r="AC71">
        <v>24</v>
      </c>
      <c r="AD71">
        <v>426.13299999999998</v>
      </c>
      <c r="AE71" t="s">
        <v>108</v>
      </c>
      <c r="AF71" t="s">
        <v>108</v>
      </c>
      <c r="AH71">
        <v>176</v>
      </c>
      <c r="AI71">
        <f t="shared" si="4"/>
        <v>0.38715217896285453</v>
      </c>
      <c r="AJ71">
        <f t="shared" si="5"/>
        <v>0.62910994906372353</v>
      </c>
      <c r="AK71">
        <f t="shared" si="6"/>
        <v>0.15975487314149894</v>
      </c>
      <c r="AL71">
        <f t="shared" si="7"/>
        <v>2.7534699125202344E-3</v>
      </c>
      <c r="AM71">
        <f>U71 - AVERAGEIFS('Placebo Females'!U:U, 'Placebo Females'!B:B, B71, 'Placebo Females'!P:P, P71)</f>
        <v>-72.333333333333371</v>
      </c>
      <c r="AN71">
        <f>V71 - AVERAGEIFS('Placebo Females'!V:V, 'Placebo Females'!B:B, B71, 'Placebo Females'!P:P, P71)</f>
        <v>-4.3333333333333428</v>
      </c>
      <c r="AO71">
        <f>W71 - AVERAGEIFS('Placebo Females'!W:W, 'Placebo Females'!B:B, B71, 'Placebo Females'!P:P, P71)</f>
        <v>-12</v>
      </c>
      <c r="AP71">
        <f>X71 - AVERAGEIFS('Placebo Females'!X:X, 'Placebo Females'!B:B, B71, 'Placebo Females'!P:P, P71)</f>
        <v>-1.6666666666666714</v>
      </c>
      <c r="AQ71">
        <f>Y71 - AVERAGEIFS('Placebo Females'!Y:Y, 'Placebo Females'!B:B, B71, 'Placebo Females'!P:P, P71)</f>
        <v>-13</v>
      </c>
      <c r="AR71">
        <f>Z71 - AVERAGEIFS('Placebo Females'!Z:Z, 'Placebo Females'!B:B, B71, 'Placebo Females'!P:P, P71)</f>
        <v>2.6666666666666714</v>
      </c>
      <c r="AS71">
        <f>AB71 - AVERAGEIFS('Placebo Females'!AB:AB, 'Placebo Females'!B:B, B71, 'Placebo Females'!P:P, P71)</f>
        <v>5.6666666666666643</v>
      </c>
      <c r="AT71">
        <f>AC71 - AVERAGEIFS('Placebo Females'!AC:AC, 'Placebo Females'!B:B, B71, 'Placebo Females'!P:P, P71)</f>
        <v>-0.33333333333333215</v>
      </c>
      <c r="AU71">
        <f>AD71 - AVERAGEIFS('Placebo Females'!AD:AD, 'Placebo Females'!B:B, B71, 'Placebo Females'!P:P, P71)</f>
        <v>-56.831999999999994</v>
      </c>
      <c r="AV71" t="e">
        <f>AE71 - AVERAGEIFS('Placebo Females'!AE:AE, 'Placebo Females'!B:B, B71, 'Placebo Females'!P:P, P71)</f>
        <v>#VALUE!</v>
      </c>
      <c r="AW71" t="e">
        <f>AF71 - AVERAGEIFS('Placebo Females'!AF:AF, 'Placebo Females'!B:B, B71, 'Placebo Females'!P:P, P71)</f>
        <v>#VALUE!</v>
      </c>
    </row>
    <row r="72" spans="1:49" x14ac:dyDescent="0.25">
      <c r="A72" t="s">
        <v>3921</v>
      </c>
      <c r="B72">
        <v>1002</v>
      </c>
      <c r="C72" t="s">
        <v>655</v>
      </c>
      <c r="D72">
        <v>20</v>
      </c>
      <c r="E72">
        <v>177</v>
      </c>
      <c r="F72">
        <v>80.599999999999994</v>
      </c>
      <c r="G72">
        <v>95.666666669999998</v>
      </c>
      <c r="H72">
        <v>56</v>
      </c>
      <c r="I72" t="s">
        <v>103</v>
      </c>
      <c r="J72" t="s">
        <v>104</v>
      </c>
      <c r="K72" t="s">
        <v>704</v>
      </c>
      <c r="L72" t="s">
        <v>311</v>
      </c>
      <c r="M72" t="s">
        <v>3323</v>
      </c>
      <c r="N72">
        <v>120</v>
      </c>
      <c r="O72" t="s">
        <v>2262</v>
      </c>
      <c r="P72">
        <v>3.5</v>
      </c>
      <c r="Q72" t="s">
        <v>113</v>
      </c>
      <c r="R72" t="s">
        <v>3327</v>
      </c>
      <c r="S72">
        <v>14.2</v>
      </c>
      <c r="T72" t="s">
        <v>2266</v>
      </c>
      <c r="U72">
        <v>676</v>
      </c>
      <c r="V72">
        <v>149</v>
      </c>
      <c r="W72">
        <v>361</v>
      </c>
      <c r="X72">
        <v>82</v>
      </c>
      <c r="Y72">
        <v>202</v>
      </c>
      <c r="Z72">
        <v>77</v>
      </c>
      <c r="AA72" t="s">
        <v>108</v>
      </c>
      <c r="AB72">
        <v>46</v>
      </c>
      <c r="AC72">
        <v>27</v>
      </c>
      <c r="AD72">
        <v>380.73500000000001</v>
      </c>
      <c r="AE72">
        <v>0.130435</v>
      </c>
      <c r="AF72">
        <v>0.37407400000000002</v>
      </c>
      <c r="AH72">
        <v>166</v>
      </c>
      <c r="AI72">
        <f t="shared" si="4"/>
        <v>0.36515489606723772</v>
      </c>
      <c r="AJ72">
        <f t="shared" si="5"/>
        <v>0.61812642651982164</v>
      </c>
      <c r="AK72">
        <f t="shared" si="6"/>
        <v>0.15288963146194201</v>
      </c>
      <c r="AL72">
        <f t="shared" si="7"/>
        <v>2.5478963748620798E-3</v>
      </c>
      <c r="AM72">
        <f>U72 - AVERAGEIFS('Placebo Females'!U:U, 'Placebo Females'!B:B, B72, 'Placebo Females'!P:P, P72)</f>
        <v>-159.66666666666663</v>
      </c>
      <c r="AN72">
        <f>V72 - AVERAGEIFS('Placebo Females'!V:V, 'Placebo Females'!B:B, B72, 'Placebo Females'!P:P, P72)</f>
        <v>5.3333333333333428</v>
      </c>
      <c r="AO72">
        <f>W72 - AVERAGEIFS('Placebo Females'!W:W, 'Placebo Females'!B:B, B72, 'Placebo Females'!P:P, P72)</f>
        <v>-13.333333333333314</v>
      </c>
      <c r="AP72">
        <f>X72 - AVERAGEIFS('Placebo Females'!X:X, 'Placebo Females'!B:B, B72, 'Placebo Females'!P:P, P72)</f>
        <v>-13.333333333333329</v>
      </c>
      <c r="AQ72">
        <f>Y72 - AVERAGEIFS('Placebo Females'!Y:Y, 'Placebo Females'!B:B, B72, 'Placebo Females'!P:P, P72)</f>
        <v>-6.6666666666666572</v>
      </c>
      <c r="AR72">
        <f>Z72 - AVERAGEIFS('Placebo Females'!Z:Z, 'Placebo Females'!B:B, B72, 'Placebo Females'!P:P, P72)</f>
        <v>6.6666666666666714</v>
      </c>
      <c r="AS72">
        <f>AB72 - AVERAGEIFS('Placebo Females'!AB:AB, 'Placebo Females'!B:B, B72, 'Placebo Females'!P:P, P72)</f>
        <v>4.3333333333333357</v>
      </c>
      <c r="AT72">
        <f>AC72 - AVERAGEIFS('Placebo Females'!AC:AC, 'Placebo Females'!B:B, B72, 'Placebo Females'!P:P, P72)</f>
        <v>3.6666666666666679</v>
      </c>
      <c r="AU72">
        <f>AD72 - AVERAGEIFS('Placebo Females'!AD:AD, 'Placebo Females'!B:B, B72, 'Placebo Females'!P:P, P72)</f>
        <v>-120.79033333333331</v>
      </c>
      <c r="AV72">
        <f>AE72 - AVERAGEIFS('Placebo Females'!AE:AE, 'Placebo Females'!B:B, B72, 'Placebo Females'!P:P, P72)</f>
        <v>8.5178999999999949E-3</v>
      </c>
      <c r="AW72">
        <f>AF72 - AVERAGEIFS('Placebo Females'!AF:AF, 'Placebo Females'!B:B, B72, 'Placebo Females'!P:P, P72)</f>
        <v>1.825966666666673E-2</v>
      </c>
    </row>
    <row r="73" spans="1:49" x14ac:dyDescent="0.25">
      <c r="A73" t="s">
        <v>3922</v>
      </c>
      <c r="B73">
        <v>1002</v>
      </c>
      <c r="C73" t="s">
        <v>655</v>
      </c>
      <c r="D73">
        <v>20</v>
      </c>
      <c r="E73">
        <v>177</v>
      </c>
      <c r="F73">
        <v>80.599999999999994</v>
      </c>
      <c r="G73">
        <v>95.666666669999998</v>
      </c>
      <c r="H73">
        <v>56</v>
      </c>
      <c r="I73" t="s">
        <v>103</v>
      </c>
      <c r="J73" t="s">
        <v>104</v>
      </c>
      <c r="K73" t="s">
        <v>704</v>
      </c>
      <c r="L73" t="s">
        <v>311</v>
      </c>
      <c r="M73" t="s">
        <v>3323</v>
      </c>
      <c r="N73">
        <v>120</v>
      </c>
      <c r="O73" t="s">
        <v>2262</v>
      </c>
      <c r="P73">
        <v>3.5</v>
      </c>
      <c r="Q73" t="s">
        <v>113</v>
      </c>
      <c r="R73" t="s">
        <v>3327</v>
      </c>
      <c r="S73">
        <v>14.2</v>
      </c>
      <c r="T73" t="s">
        <v>2266</v>
      </c>
      <c r="U73">
        <v>708</v>
      </c>
      <c r="V73">
        <v>137</v>
      </c>
      <c r="W73">
        <v>366</v>
      </c>
      <c r="X73">
        <v>87</v>
      </c>
      <c r="Y73">
        <v>200</v>
      </c>
      <c r="Z73">
        <v>79</v>
      </c>
      <c r="AA73" t="s">
        <v>108</v>
      </c>
      <c r="AB73">
        <v>48</v>
      </c>
      <c r="AC73">
        <v>26</v>
      </c>
      <c r="AD73">
        <v>396.80200000000002</v>
      </c>
      <c r="AE73">
        <v>0.14583299999999999</v>
      </c>
      <c r="AF73">
        <v>0.382631</v>
      </c>
      <c r="AH73">
        <v>166</v>
      </c>
      <c r="AI73">
        <f t="shared" si="4"/>
        <v>0.36515489606723772</v>
      </c>
      <c r="AJ73">
        <f t="shared" si="5"/>
        <v>0.61812642651982164</v>
      </c>
      <c r="AK73">
        <f t="shared" si="6"/>
        <v>0.15288963146194201</v>
      </c>
      <c r="AL73">
        <f t="shared" si="7"/>
        <v>2.5478963748620798E-3</v>
      </c>
      <c r="AM73">
        <f>U73 - AVERAGEIFS('Placebo Females'!U:U, 'Placebo Females'!B:B, B73, 'Placebo Females'!P:P, P73)</f>
        <v>-127.66666666666663</v>
      </c>
      <c r="AN73">
        <f>V73 - AVERAGEIFS('Placebo Females'!V:V, 'Placebo Females'!B:B, B73, 'Placebo Females'!P:P, P73)</f>
        <v>-6.6666666666666572</v>
      </c>
      <c r="AO73">
        <f>W73 - AVERAGEIFS('Placebo Females'!W:W, 'Placebo Females'!B:B, B73, 'Placebo Females'!P:P, P73)</f>
        <v>-8.3333333333333144</v>
      </c>
      <c r="AP73">
        <f>X73 - AVERAGEIFS('Placebo Females'!X:X, 'Placebo Females'!B:B, B73, 'Placebo Females'!P:P, P73)</f>
        <v>-8.3333333333333286</v>
      </c>
      <c r="AQ73">
        <f>Y73 - AVERAGEIFS('Placebo Females'!Y:Y, 'Placebo Females'!B:B, B73, 'Placebo Females'!P:P, P73)</f>
        <v>-8.6666666666666572</v>
      </c>
      <c r="AR73">
        <f>Z73 - AVERAGEIFS('Placebo Females'!Z:Z, 'Placebo Females'!B:B, B73, 'Placebo Females'!P:P, P73)</f>
        <v>8.6666666666666714</v>
      </c>
      <c r="AS73">
        <f>AB73 - AVERAGEIFS('Placebo Females'!AB:AB, 'Placebo Females'!B:B, B73, 'Placebo Females'!P:P, P73)</f>
        <v>6.3333333333333357</v>
      </c>
      <c r="AT73">
        <f>AC73 - AVERAGEIFS('Placebo Females'!AC:AC, 'Placebo Females'!B:B, B73, 'Placebo Females'!P:P, P73)</f>
        <v>2.6666666666666679</v>
      </c>
      <c r="AU73">
        <f>AD73 - AVERAGEIFS('Placebo Females'!AD:AD, 'Placebo Females'!B:B, B73, 'Placebo Females'!P:P, P73)</f>
        <v>-104.7233333333333</v>
      </c>
      <c r="AV73">
        <f>AE73 - AVERAGEIFS('Placebo Females'!AE:AE, 'Placebo Females'!B:B, B73, 'Placebo Females'!P:P, P73)</f>
        <v>2.391589999999999E-2</v>
      </c>
      <c r="AW73">
        <f>AF73 - AVERAGEIFS('Placebo Females'!AF:AF, 'Placebo Females'!B:B, B73, 'Placebo Females'!P:P, P73)</f>
        <v>2.6816666666666711E-2</v>
      </c>
    </row>
    <row r="74" spans="1:49" x14ac:dyDescent="0.25">
      <c r="A74" t="s">
        <v>3923</v>
      </c>
      <c r="B74">
        <v>1002</v>
      </c>
      <c r="C74" t="s">
        <v>655</v>
      </c>
      <c r="D74">
        <v>20</v>
      </c>
      <c r="E74">
        <v>177</v>
      </c>
      <c r="F74">
        <v>80.599999999999994</v>
      </c>
      <c r="G74">
        <v>95.666666669999998</v>
      </c>
      <c r="H74">
        <v>56</v>
      </c>
      <c r="I74" t="s">
        <v>103</v>
      </c>
      <c r="J74" t="s">
        <v>104</v>
      </c>
      <c r="K74" t="s">
        <v>704</v>
      </c>
      <c r="L74" t="s">
        <v>311</v>
      </c>
      <c r="M74" t="s">
        <v>3323</v>
      </c>
      <c r="N74">
        <v>120</v>
      </c>
      <c r="O74" t="s">
        <v>2262</v>
      </c>
      <c r="P74">
        <v>3.5</v>
      </c>
      <c r="Q74" t="s">
        <v>113</v>
      </c>
      <c r="R74" t="s">
        <v>3327</v>
      </c>
      <c r="S74">
        <v>14.2</v>
      </c>
      <c r="T74" t="s">
        <v>2266</v>
      </c>
      <c r="U74">
        <v>701</v>
      </c>
      <c r="V74">
        <v>151</v>
      </c>
      <c r="W74">
        <v>364</v>
      </c>
      <c r="X74">
        <v>80</v>
      </c>
      <c r="Y74">
        <v>205</v>
      </c>
      <c r="Z74">
        <v>79</v>
      </c>
      <c r="AA74" t="s">
        <v>108</v>
      </c>
      <c r="AB74">
        <v>44</v>
      </c>
      <c r="AC74">
        <v>32</v>
      </c>
      <c r="AD74">
        <v>373.51</v>
      </c>
      <c r="AE74">
        <v>0.14893600000000001</v>
      </c>
      <c r="AF74">
        <v>0.39011400000000002</v>
      </c>
      <c r="AH74">
        <v>166</v>
      </c>
      <c r="AI74">
        <f t="shared" si="4"/>
        <v>0.36515489606723772</v>
      </c>
      <c r="AJ74">
        <f t="shared" si="5"/>
        <v>0.61812642651982164</v>
      </c>
      <c r="AK74">
        <f t="shared" si="6"/>
        <v>0.15288963146194201</v>
      </c>
      <c r="AL74">
        <f t="shared" si="7"/>
        <v>2.5478963748620798E-3</v>
      </c>
      <c r="AM74">
        <f>U74 - AVERAGEIFS('Placebo Females'!U:U, 'Placebo Females'!B:B, B74, 'Placebo Females'!P:P, P74)</f>
        <v>-134.66666666666663</v>
      </c>
      <c r="AN74">
        <f>V74 - AVERAGEIFS('Placebo Females'!V:V, 'Placebo Females'!B:B, B74, 'Placebo Females'!P:P, P74)</f>
        <v>7.3333333333333428</v>
      </c>
      <c r="AO74">
        <f>W74 - AVERAGEIFS('Placebo Females'!W:W, 'Placebo Females'!B:B, B74, 'Placebo Females'!P:P, P74)</f>
        <v>-10.333333333333314</v>
      </c>
      <c r="AP74">
        <f>X74 - AVERAGEIFS('Placebo Females'!X:X, 'Placebo Females'!B:B, B74, 'Placebo Females'!P:P, P74)</f>
        <v>-15.333333333333329</v>
      </c>
      <c r="AQ74">
        <f>Y74 - AVERAGEIFS('Placebo Females'!Y:Y, 'Placebo Females'!B:B, B74, 'Placebo Females'!P:P, P74)</f>
        <v>-3.6666666666666572</v>
      </c>
      <c r="AR74">
        <f>Z74 - AVERAGEIFS('Placebo Females'!Z:Z, 'Placebo Females'!B:B, B74, 'Placebo Females'!P:P, P74)</f>
        <v>8.6666666666666714</v>
      </c>
      <c r="AS74">
        <f>AB74 - AVERAGEIFS('Placebo Females'!AB:AB, 'Placebo Females'!B:B, B74, 'Placebo Females'!P:P, P74)</f>
        <v>2.3333333333333357</v>
      </c>
      <c r="AT74">
        <f>AC74 - AVERAGEIFS('Placebo Females'!AC:AC, 'Placebo Females'!B:B, B74, 'Placebo Females'!P:P, P74)</f>
        <v>8.6666666666666679</v>
      </c>
      <c r="AU74">
        <f>AD74 - AVERAGEIFS('Placebo Females'!AD:AD, 'Placebo Females'!B:B, B74, 'Placebo Females'!P:P, P74)</f>
        <v>-128.01533333333333</v>
      </c>
      <c r="AV74">
        <f>AE74 - AVERAGEIFS('Placebo Females'!AE:AE, 'Placebo Females'!B:B, B74, 'Placebo Females'!P:P, P74)</f>
        <v>2.7018900000000012E-2</v>
      </c>
      <c r="AW74">
        <f>AF74 - AVERAGEIFS('Placebo Females'!AF:AF, 'Placebo Females'!B:B, B74, 'Placebo Females'!P:P, P74)</f>
        <v>3.4299666666666728E-2</v>
      </c>
    </row>
    <row r="75" spans="1:49" x14ac:dyDescent="0.25">
      <c r="A75" t="s">
        <v>3924</v>
      </c>
      <c r="B75">
        <v>1002</v>
      </c>
      <c r="C75" t="s">
        <v>655</v>
      </c>
      <c r="D75">
        <v>20</v>
      </c>
      <c r="E75">
        <v>177</v>
      </c>
      <c r="F75">
        <v>80.599999999999994</v>
      </c>
      <c r="G75">
        <v>95.666666669999998</v>
      </c>
      <c r="H75">
        <v>56</v>
      </c>
      <c r="I75" t="s">
        <v>103</v>
      </c>
      <c r="J75" t="s">
        <v>104</v>
      </c>
      <c r="K75" t="s">
        <v>704</v>
      </c>
      <c r="L75" t="s">
        <v>311</v>
      </c>
      <c r="M75" t="s">
        <v>3323</v>
      </c>
      <c r="N75">
        <v>120</v>
      </c>
      <c r="O75" t="s">
        <v>2262</v>
      </c>
      <c r="P75">
        <v>4</v>
      </c>
      <c r="Q75" t="s">
        <v>113</v>
      </c>
      <c r="R75" t="s">
        <v>3327</v>
      </c>
      <c r="S75">
        <v>12.6</v>
      </c>
      <c r="T75" t="s">
        <v>2266</v>
      </c>
      <c r="U75">
        <v>745</v>
      </c>
      <c r="V75">
        <v>148</v>
      </c>
      <c r="W75">
        <v>361</v>
      </c>
      <c r="X75">
        <v>85</v>
      </c>
      <c r="Y75">
        <v>203</v>
      </c>
      <c r="Z75">
        <v>73</v>
      </c>
      <c r="AA75" t="s">
        <v>108</v>
      </c>
      <c r="AB75">
        <v>46</v>
      </c>
      <c r="AC75">
        <v>25</v>
      </c>
      <c r="AD75">
        <v>410.40800000000002</v>
      </c>
      <c r="AE75">
        <v>0.170213</v>
      </c>
      <c r="AF75">
        <v>0.389957</v>
      </c>
      <c r="AH75">
        <v>164</v>
      </c>
      <c r="AI75">
        <f t="shared" si="4"/>
        <v>0.36075543948811445</v>
      </c>
      <c r="AJ75">
        <f t="shared" si="5"/>
        <v>0.61583485916320857</v>
      </c>
      <c r="AK75">
        <f t="shared" si="6"/>
        <v>0.15149765473054966</v>
      </c>
      <c r="AL75">
        <f t="shared" si="7"/>
        <v>2.5072521822271376E-3</v>
      </c>
      <c r="AM75">
        <f>U75 - AVERAGEIFS('Placebo Females'!U:U, 'Placebo Females'!B:B, B75, 'Placebo Females'!P:P, P75)</f>
        <v>-95.333333333333371</v>
      </c>
      <c r="AN75">
        <f>V75 - AVERAGEIFS('Placebo Females'!V:V, 'Placebo Females'!B:B, B75, 'Placebo Females'!P:P, P75)</f>
        <v>1</v>
      </c>
      <c r="AO75">
        <f>W75 - AVERAGEIFS('Placebo Females'!W:W, 'Placebo Females'!B:B, B75, 'Placebo Females'!P:P, P75)</f>
        <v>-11</v>
      </c>
      <c r="AP75">
        <f>X75 - AVERAGEIFS('Placebo Females'!X:X, 'Placebo Females'!B:B, B75, 'Placebo Females'!P:P, P75)</f>
        <v>-11</v>
      </c>
      <c r="AQ75">
        <f>Y75 - AVERAGEIFS('Placebo Females'!Y:Y, 'Placebo Females'!B:B, B75, 'Placebo Females'!P:P, P75)</f>
        <v>-2.6666666666666572</v>
      </c>
      <c r="AR75">
        <f>Z75 - AVERAGEIFS('Placebo Females'!Z:Z, 'Placebo Females'!B:B, B75, 'Placebo Females'!P:P, P75)</f>
        <v>2.6666666666666714</v>
      </c>
      <c r="AS75">
        <f>AB75 - AVERAGEIFS('Placebo Females'!AB:AB, 'Placebo Females'!B:B, B75, 'Placebo Females'!P:P, P75)</f>
        <v>7</v>
      </c>
      <c r="AT75">
        <f>AC75 - AVERAGEIFS('Placebo Females'!AC:AC, 'Placebo Females'!B:B, B75, 'Placebo Females'!P:P, P75)</f>
        <v>0.66666666666666785</v>
      </c>
      <c r="AU75">
        <f>AD75 - AVERAGEIFS('Placebo Females'!AD:AD, 'Placebo Females'!B:B, B75, 'Placebo Females'!P:P, P75)</f>
        <v>-92.039333333333275</v>
      </c>
      <c r="AV75">
        <f>AE75 - AVERAGEIFS('Placebo Females'!AE:AE, 'Placebo Females'!B:B, B75, 'Placebo Females'!P:P, P75)</f>
        <v>3.916016666666669E-2</v>
      </c>
      <c r="AW75">
        <f>AF75 - AVERAGEIFS('Placebo Females'!AF:AF, 'Placebo Females'!B:B, B75, 'Placebo Females'!P:P, P75)</f>
        <v>3.8644999999999985E-2</v>
      </c>
    </row>
    <row r="76" spans="1:49" x14ac:dyDescent="0.25">
      <c r="A76" t="s">
        <v>3925</v>
      </c>
      <c r="B76">
        <v>1002</v>
      </c>
      <c r="C76" t="s">
        <v>655</v>
      </c>
      <c r="D76">
        <v>20</v>
      </c>
      <c r="E76">
        <v>177</v>
      </c>
      <c r="F76">
        <v>80.599999999999994</v>
      </c>
      <c r="G76">
        <v>95.666666669999998</v>
      </c>
      <c r="H76">
        <v>56</v>
      </c>
      <c r="I76" t="s">
        <v>103</v>
      </c>
      <c r="J76" t="s">
        <v>104</v>
      </c>
      <c r="K76" t="s">
        <v>704</v>
      </c>
      <c r="L76" t="s">
        <v>311</v>
      </c>
      <c r="M76" t="s">
        <v>3323</v>
      </c>
      <c r="N76">
        <v>120</v>
      </c>
      <c r="O76" t="s">
        <v>2262</v>
      </c>
      <c r="P76">
        <v>4</v>
      </c>
      <c r="Q76" t="s">
        <v>113</v>
      </c>
      <c r="R76" t="s">
        <v>3327</v>
      </c>
      <c r="S76">
        <v>12.6</v>
      </c>
      <c r="T76" t="s">
        <v>2266</v>
      </c>
      <c r="U76">
        <v>749</v>
      </c>
      <c r="V76">
        <v>137</v>
      </c>
      <c r="W76">
        <v>366</v>
      </c>
      <c r="X76">
        <v>86</v>
      </c>
      <c r="Y76">
        <v>208</v>
      </c>
      <c r="Z76">
        <v>72</v>
      </c>
      <c r="AA76" t="s">
        <v>108</v>
      </c>
      <c r="AB76">
        <v>45</v>
      </c>
      <c r="AC76">
        <v>25</v>
      </c>
      <c r="AD76">
        <v>436.36900000000003</v>
      </c>
      <c r="AE76">
        <v>0.152174</v>
      </c>
      <c r="AF76">
        <v>0.38905099999999998</v>
      </c>
      <c r="AH76">
        <v>164</v>
      </c>
      <c r="AI76">
        <f t="shared" si="4"/>
        <v>0.36075543948811445</v>
      </c>
      <c r="AJ76">
        <f t="shared" si="5"/>
        <v>0.61583485916320857</v>
      </c>
      <c r="AK76">
        <f t="shared" si="6"/>
        <v>0.15149765473054966</v>
      </c>
      <c r="AL76">
        <f t="shared" si="7"/>
        <v>2.5072521822271376E-3</v>
      </c>
      <c r="AM76">
        <f>U76 - AVERAGEIFS('Placebo Females'!U:U, 'Placebo Females'!B:B, B76, 'Placebo Females'!P:P, P76)</f>
        <v>-91.333333333333371</v>
      </c>
      <c r="AN76">
        <f>V76 - AVERAGEIFS('Placebo Females'!V:V, 'Placebo Females'!B:B, B76, 'Placebo Females'!P:P, P76)</f>
        <v>-10</v>
      </c>
      <c r="AO76">
        <f>W76 - AVERAGEIFS('Placebo Females'!W:W, 'Placebo Females'!B:B, B76, 'Placebo Females'!P:P, P76)</f>
        <v>-6</v>
      </c>
      <c r="AP76">
        <f>X76 - AVERAGEIFS('Placebo Females'!X:X, 'Placebo Females'!B:B, B76, 'Placebo Females'!P:P, P76)</f>
        <v>-10</v>
      </c>
      <c r="AQ76">
        <f>Y76 - AVERAGEIFS('Placebo Females'!Y:Y, 'Placebo Females'!B:B, B76, 'Placebo Females'!P:P, P76)</f>
        <v>2.3333333333333428</v>
      </c>
      <c r="AR76">
        <f>Z76 - AVERAGEIFS('Placebo Females'!Z:Z, 'Placebo Females'!B:B, B76, 'Placebo Females'!P:P, P76)</f>
        <v>1.6666666666666714</v>
      </c>
      <c r="AS76">
        <f>AB76 - AVERAGEIFS('Placebo Females'!AB:AB, 'Placebo Females'!B:B, B76, 'Placebo Females'!P:P, P76)</f>
        <v>6</v>
      </c>
      <c r="AT76">
        <f>AC76 - AVERAGEIFS('Placebo Females'!AC:AC, 'Placebo Females'!B:B, B76, 'Placebo Females'!P:P, P76)</f>
        <v>0.66666666666666785</v>
      </c>
      <c r="AU76">
        <f>AD76 - AVERAGEIFS('Placebo Females'!AD:AD, 'Placebo Females'!B:B, B76, 'Placebo Females'!P:P, P76)</f>
        <v>-66.078333333333262</v>
      </c>
      <c r="AV76">
        <f>AE76 - AVERAGEIFS('Placebo Females'!AE:AE, 'Placebo Females'!B:B, B76, 'Placebo Females'!P:P, P76)</f>
        <v>2.1121166666666691E-2</v>
      </c>
      <c r="AW76">
        <f>AF76 - AVERAGEIFS('Placebo Females'!AF:AF, 'Placebo Females'!B:B, B76, 'Placebo Females'!P:P, P76)</f>
        <v>3.7738999999999967E-2</v>
      </c>
    </row>
    <row r="77" spans="1:49" x14ac:dyDescent="0.25">
      <c r="A77" t="s">
        <v>3926</v>
      </c>
      <c r="B77">
        <v>1002</v>
      </c>
      <c r="C77" t="s">
        <v>655</v>
      </c>
      <c r="D77">
        <v>20</v>
      </c>
      <c r="E77">
        <v>177</v>
      </c>
      <c r="F77">
        <v>80.599999999999994</v>
      </c>
      <c r="G77">
        <v>95.666666669999998</v>
      </c>
      <c r="H77">
        <v>56</v>
      </c>
      <c r="I77" t="s">
        <v>103</v>
      </c>
      <c r="J77" t="s">
        <v>104</v>
      </c>
      <c r="K77" t="s">
        <v>704</v>
      </c>
      <c r="L77" t="s">
        <v>311</v>
      </c>
      <c r="M77" t="s">
        <v>3323</v>
      </c>
      <c r="N77">
        <v>120</v>
      </c>
      <c r="O77" t="s">
        <v>2262</v>
      </c>
      <c r="P77">
        <v>4</v>
      </c>
      <c r="Q77" t="s">
        <v>113</v>
      </c>
      <c r="R77" t="s">
        <v>3327</v>
      </c>
      <c r="S77">
        <v>12.6</v>
      </c>
      <c r="T77" t="s">
        <v>2266</v>
      </c>
      <c r="U77">
        <v>759</v>
      </c>
      <c r="V77">
        <v>146</v>
      </c>
      <c r="W77">
        <v>359</v>
      </c>
      <c r="X77">
        <v>83</v>
      </c>
      <c r="Y77">
        <v>205</v>
      </c>
      <c r="Z77">
        <v>71</v>
      </c>
      <c r="AA77" t="s">
        <v>108</v>
      </c>
      <c r="AB77">
        <v>43</v>
      </c>
      <c r="AC77">
        <v>26</v>
      </c>
      <c r="AD77">
        <v>433.35300000000001</v>
      </c>
      <c r="AE77">
        <v>0.155556</v>
      </c>
      <c r="AF77">
        <v>0.36293599999999998</v>
      </c>
      <c r="AH77">
        <v>164</v>
      </c>
      <c r="AI77">
        <f t="shared" si="4"/>
        <v>0.36075543948811445</v>
      </c>
      <c r="AJ77">
        <f t="shared" si="5"/>
        <v>0.61583485916320857</v>
      </c>
      <c r="AK77">
        <f t="shared" si="6"/>
        <v>0.15149765473054966</v>
      </c>
      <c r="AL77">
        <f t="shared" si="7"/>
        <v>2.5072521822271376E-3</v>
      </c>
      <c r="AM77">
        <f>U77 - AVERAGEIFS('Placebo Females'!U:U, 'Placebo Females'!B:B, B77, 'Placebo Females'!P:P, P77)</f>
        <v>-81.333333333333371</v>
      </c>
      <c r="AN77">
        <f>V77 - AVERAGEIFS('Placebo Females'!V:V, 'Placebo Females'!B:B, B77, 'Placebo Females'!P:P, P77)</f>
        <v>-1</v>
      </c>
      <c r="AO77">
        <f>W77 - AVERAGEIFS('Placebo Females'!W:W, 'Placebo Females'!B:B, B77, 'Placebo Females'!P:P, P77)</f>
        <v>-13</v>
      </c>
      <c r="AP77">
        <f>X77 - AVERAGEIFS('Placebo Females'!X:X, 'Placebo Females'!B:B, B77, 'Placebo Females'!P:P, P77)</f>
        <v>-13</v>
      </c>
      <c r="AQ77">
        <f>Y77 - AVERAGEIFS('Placebo Females'!Y:Y, 'Placebo Females'!B:B, B77, 'Placebo Females'!P:P, P77)</f>
        <v>-0.66666666666665719</v>
      </c>
      <c r="AR77">
        <f>Z77 - AVERAGEIFS('Placebo Females'!Z:Z, 'Placebo Females'!B:B, B77, 'Placebo Females'!P:P, P77)</f>
        <v>0.6666666666666714</v>
      </c>
      <c r="AS77">
        <f>AB77 - AVERAGEIFS('Placebo Females'!AB:AB, 'Placebo Females'!B:B, B77, 'Placebo Females'!P:P, P77)</f>
        <v>4</v>
      </c>
      <c r="AT77">
        <f>AC77 - AVERAGEIFS('Placebo Females'!AC:AC, 'Placebo Females'!B:B, B77, 'Placebo Females'!P:P, P77)</f>
        <v>1.6666666666666679</v>
      </c>
      <c r="AU77">
        <f>AD77 - AVERAGEIFS('Placebo Females'!AD:AD, 'Placebo Females'!B:B, B77, 'Placebo Females'!P:P, P77)</f>
        <v>-69.094333333333282</v>
      </c>
      <c r="AV77">
        <f>AE77 - AVERAGEIFS('Placebo Females'!AE:AE, 'Placebo Females'!B:B, B77, 'Placebo Females'!P:P, P77)</f>
        <v>2.4503166666666687E-2</v>
      </c>
      <c r="AW77">
        <f>AF77 - AVERAGEIFS('Placebo Females'!AF:AF, 'Placebo Females'!B:B, B77, 'Placebo Females'!P:P, P77)</f>
        <v>1.1623999999999968E-2</v>
      </c>
    </row>
    <row r="78" spans="1:49" x14ac:dyDescent="0.25">
      <c r="A78" t="s">
        <v>3927</v>
      </c>
      <c r="B78">
        <v>1002</v>
      </c>
      <c r="C78" t="s">
        <v>655</v>
      </c>
      <c r="D78">
        <v>20</v>
      </c>
      <c r="E78">
        <v>177</v>
      </c>
      <c r="F78">
        <v>80.599999999999994</v>
      </c>
      <c r="G78">
        <v>95.666666669999998</v>
      </c>
      <c r="H78">
        <v>56</v>
      </c>
      <c r="I78" t="s">
        <v>103</v>
      </c>
      <c r="J78" t="s">
        <v>104</v>
      </c>
      <c r="K78" t="s">
        <v>704</v>
      </c>
      <c r="L78" t="s">
        <v>311</v>
      </c>
      <c r="M78" t="s">
        <v>3323</v>
      </c>
      <c r="N78">
        <v>120</v>
      </c>
      <c r="O78" t="s">
        <v>2262</v>
      </c>
      <c r="P78">
        <v>5</v>
      </c>
      <c r="Q78" t="s">
        <v>113</v>
      </c>
      <c r="R78" t="s">
        <v>3327</v>
      </c>
      <c r="S78">
        <v>8.11</v>
      </c>
      <c r="T78" t="s">
        <v>2266</v>
      </c>
      <c r="U78">
        <v>793</v>
      </c>
      <c r="V78">
        <v>154</v>
      </c>
      <c r="W78">
        <v>369</v>
      </c>
      <c r="X78">
        <v>85</v>
      </c>
      <c r="Y78">
        <v>214</v>
      </c>
      <c r="Z78">
        <v>70</v>
      </c>
      <c r="AA78" t="s">
        <v>108</v>
      </c>
      <c r="AB78">
        <v>39</v>
      </c>
      <c r="AC78">
        <v>28</v>
      </c>
      <c r="AD78">
        <v>490.79</v>
      </c>
      <c r="AE78">
        <v>0.155556</v>
      </c>
      <c r="AF78">
        <v>0.375052</v>
      </c>
      <c r="AH78">
        <v>163</v>
      </c>
      <c r="AI78">
        <f t="shared" si="4"/>
        <v>0.35855571119855278</v>
      </c>
      <c r="AJ78">
        <f t="shared" si="5"/>
        <v>0.61467661223268277</v>
      </c>
      <c r="AK78">
        <f t="shared" si="6"/>
        <v>0.15079924804008604</v>
      </c>
      <c r="AL78">
        <f t="shared" si="7"/>
        <v>2.4869899811980067E-3</v>
      </c>
      <c r="AM78">
        <f>U78 - AVERAGEIFS('Placebo Females'!U:U, 'Placebo Females'!B:B, B78, 'Placebo Females'!P:P, P78)</f>
        <v>-70.666666666666629</v>
      </c>
      <c r="AN78">
        <f>V78 - AVERAGEIFS('Placebo Females'!V:V, 'Placebo Females'!B:B, B78, 'Placebo Females'!P:P, P78)</f>
        <v>3.6666666666666572</v>
      </c>
      <c r="AO78">
        <f>W78 - AVERAGEIFS('Placebo Females'!W:W, 'Placebo Females'!B:B, B78, 'Placebo Females'!P:P, P78)</f>
        <v>-8.3333333333333144</v>
      </c>
      <c r="AP78">
        <f>X78 - AVERAGEIFS('Placebo Females'!X:X, 'Placebo Females'!B:B, B78, 'Placebo Females'!P:P, P78)</f>
        <v>-14.666666666666671</v>
      </c>
      <c r="AQ78">
        <f>Y78 - AVERAGEIFS('Placebo Females'!Y:Y, 'Placebo Females'!B:B, B78, 'Placebo Females'!P:P, P78)</f>
        <v>5.3333333333333428</v>
      </c>
      <c r="AR78">
        <f>Z78 - AVERAGEIFS('Placebo Females'!Z:Z, 'Placebo Females'!B:B, B78, 'Placebo Females'!P:P, P78)</f>
        <v>1</v>
      </c>
      <c r="AS78">
        <f>AB78 - AVERAGEIFS('Placebo Females'!AB:AB, 'Placebo Females'!B:B, B78, 'Placebo Females'!P:P, P78)</f>
        <v>-0.3333333333333357</v>
      </c>
      <c r="AT78">
        <f>AC78 - AVERAGEIFS('Placebo Females'!AC:AC, 'Placebo Females'!B:B, B78, 'Placebo Females'!P:P, P78)</f>
        <v>4.6666666666666679</v>
      </c>
      <c r="AU78">
        <f>AD78 - AVERAGEIFS('Placebo Females'!AD:AD, 'Placebo Females'!B:B, B78, 'Placebo Females'!P:P, P78)</f>
        <v>-53.333000000000027</v>
      </c>
      <c r="AV78">
        <f>AE78 - AVERAGEIFS('Placebo Females'!AE:AE, 'Placebo Females'!B:B, B78, 'Placebo Females'!P:P, P78)</f>
        <v>3.9234999999999992E-2</v>
      </c>
      <c r="AW78">
        <f>AF78 - AVERAGEIFS('Placebo Females'!AF:AF, 'Placebo Females'!B:B, B78, 'Placebo Females'!P:P, P78)</f>
        <v>4.3483333333333374E-2</v>
      </c>
    </row>
    <row r="79" spans="1:49" x14ac:dyDescent="0.25">
      <c r="A79" t="s">
        <v>3928</v>
      </c>
      <c r="B79">
        <v>1002</v>
      </c>
      <c r="C79" t="s">
        <v>655</v>
      </c>
      <c r="D79">
        <v>20</v>
      </c>
      <c r="E79">
        <v>177</v>
      </c>
      <c r="F79">
        <v>80.599999999999994</v>
      </c>
      <c r="G79">
        <v>95.666666669999998</v>
      </c>
      <c r="H79">
        <v>56</v>
      </c>
      <c r="I79" t="s">
        <v>103</v>
      </c>
      <c r="J79" t="s">
        <v>104</v>
      </c>
      <c r="K79" t="s">
        <v>704</v>
      </c>
      <c r="L79" t="s">
        <v>311</v>
      </c>
      <c r="M79" t="s">
        <v>3323</v>
      </c>
      <c r="N79">
        <v>120</v>
      </c>
      <c r="O79" t="s">
        <v>2262</v>
      </c>
      <c r="P79">
        <v>5</v>
      </c>
      <c r="Q79" t="s">
        <v>113</v>
      </c>
      <c r="R79" t="s">
        <v>3327</v>
      </c>
      <c r="S79">
        <v>8.11</v>
      </c>
      <c r="T79" t="s">
        <v>2266</v>
      </c>
      <c r="U79">
        <v>774</v>
      </c>
      <c r="V79">
        <v>150</v>
      </c>
      <c r="W79">
        <v>370</v>
      </c>
      <c r="X79">
        <v>87</v>
      </c>
      <c r="Y79">
        <v>211</v>
      </c>
      <c r="Z79">
        <v>72</v>
      </c>
      <c r="AA79" t="s">
        <v>108</v>
      </c>
      <c r="AB79">
        <v>38</v>
      </c>
      <c r="AC79">
        <v>28</v>
      </c>
      <c r="AD79">
        <v>479.03399999999999</v>
      </c>
      <c r="AE79">
        <v>0.14893600000000001</v>
      </c>
      <c r="AF79">
        <v>0.40397100000000002</v>
      </c>
      <c r="AH79">
        <v>163</v>
      </c>
      <c r="AI79">
        <f t="shared" si="4"/>
        <v>0.35855571119855278</v>
      </c>
      <c r="AJ79">
        <f t="shared" si="5"/>
        <v>0.61467661223268277</v>
      </c>
      <c r="AK79">
        <f t="shared" si="6"/>
        <v>0.15079924804008604</v>
      </c>
      <c r="AL79">
        <f t="shared" si="7"/>
        <v>2.4869899811980067E-3</v>
      </c>
      <c r="AM79">
        <f>U79 - AVERAGEIFS('Placebo Females'!U:U, 'Placebo Females'!B:B, B79, 'Placebo Females'!P:P, P79)</f>
        <v>-89.666666666666629</v>
      </c>
      <c r="AN79">
        <f>V79 - AVERAGEIFS('Placebo Females'!V:V, 'Placebo Females'!B:B, B79, 'Placebo Females'!P:P, P79)</f>
        <v>-0.33333333333334281</v>
      </c>
      <c r="AO79">
        <f>W79 - AVERAGEIFS('Placebo Females'!W:W, 'Placebo Females'!B:B, B79, 'Placebo Females'!P:P, P79)</f>
        <v>-7.3333333333333144</v>
      </c>
      <c r="AP79">
        <f>X79 - AVERAGEIFS('Placebo Females'!X:X, 'Placebo Females'!B:B, B79, 'Placebo Females'!P:P, P79)</f>
        <v>-12.666666666666671</v>
      </c>
      <c r="AQ79">
        <f>Y79 - AVERAGEIFS('Placebo Females'!Y:Y, 'Placebo Females'!B:B, B79, 'Placebo Females'!P:P, P79)</f>
        <v>2.3333333333333428</v>
      </c>
      <c r="AR79">
        <f>Z79 - AVERAGEIFS('Placebo Females'!Z:Z, 'Placebo Females'!B:B, B79, 'Placebo Females'!P:P, P79)</f>
        <v>3</v>
      </c>
      <c r="AS79">
        <f>AB79 - AVERAGEIFS('Placebo Females'!AB:AB, 'Placebo Females'!B:B, B79, 'Placebo Females'!P:P, P79)</f>
        <v>-1.3333333333333357</v>
      </c>
      <c r="AT79">
        <f>AC79 - AVERAGEIFS('Placebo Females'!AC:AC, 'Placebo Females'!B:B, B79, 'Placebo Females'!P:P, P79)</f>
        <v>4.6666666666666679</v>
      </c>
      <c r="AU79">
        <f>AD79 - AVERAGEIFS('Placebo Females'!AD:AD, 'Placebo Females'!B:B, B79, 'Placebo Females'!P:P, P79)</f>
        <v>-65.089000000000055</v>
      </c>
      <c r="AV79">
        <f>AE79 - AVERAGEIFS('Placebo Females'!AE:AE, 'Placebo Females'!B:B, B79, 'Placebo Females'!P:P, P79)</f>
        <v>3.2615000000000005E-2</v>
      </c>
      <c r="AW79">
        <f>AF79 - AVERAGEIFS('Placebo Females'!AF:AF, 'Placebo Females'!B:B, B79, 'Placebo Females'!P:P, P79)</f>
        <v>7.2402333333333402E-2</v>
      </c>
    </row>
    <row r="80" spans="1:49" x14ac:dyDescent="0.25">
      <c r="A80" t="s">
        <v>3929</v>
      </c>
      <c r="B80">
        <v>1002</v>
      </c>
      <c r="C80" t="s">
        <v>655</v>
      </c>
      <c r="D80">
        <v>20</v>
      </c>
      <c r="E80">
        <v>177</v>
      </c>
      <c r="F80">
        <v>80.599999999999994</v>
      </c>
      <c r="G80">
        <v>95.666666669999998</v>
      </c>
      <c r="H80">
        <v>56</v>
      </c>
      <c r="I80" t="s">
        <v>103</v>
      </c>
      <c r="J80" t="s">
        <v>104</v>
      </c>
      <c r="K80" t="s">
        <v>704</v>
      </c>
      <c r="L80" t="s">
        <v>311</v>
      </c>
      <c r="M80" t="s">
        <v>3323</v>
      </c>
      <c r="N80">
        <v>120</v>
      </c>
      <c r="O80" t="s">
        <v>2262</v>
      </c>
      <c r="P80">
        <v>5</v>
      </c>
      <c r="Q80" t="s">
        <v>113</v>
      </c>
      <c r="R80" t="s">
        <v>3327</v>
      </c>
      <c r="S80">
        <v>8.11</v>
      </c>
      <c r="T80" t="s">
        <v>2266</v>
      </c>
      <c r="U80">
        <v>756</v>
      </c>
      <c r="V80">
        <v>151</v>
      </c>
      <c r="W80">
        <v>363</v>
      </c>
      <c r="X80">
        <v>82</v>
      </c>
      <c r="Y80">
        <v>211</v>
      </c>
      <c r="Z80">
        <v>70</v>
      </c>
      <c r="AA80" t="s">
        <v>108</v>
      </c>
      <c r="AB80">
        <v>39</v>
      </c>
      <c r="AC80">
        <v>25</v>
      </c>
      <c r="AD80">
        <v>492.19299999999998</v>
      </c>
      <c r="AE80">
        <v>0.10638300000000001</v>
      </c>
      <c r="AF80">
        <v>0.37179200000000001</v>
      </c>
      <c r="AH80">
        <v>163</v>
      </c>
      <c r="AI80">
        <f t="shared" si="4"/>
        <v>0.35855571119855278</v>
      </c>
      <c r="AJ80">
        <f t="shared" si="5"/>
        <v>0.61467661223268277</v>
      </c>
      <c r="AK80">
        <f t="shared" si="6"/>
        <v>0.15079924804008604</v>
      </c>
      <c r="AL80">
        <f t="shared" si="7"/>
        <v>2.4869899811980067E-3</v>
      </c>
      <c r="AM80">
        <f>U80 - AVERAGEIFS('Placebo Females'!U:U, 'Placebo Females'!B:B, B80, 'Placebo Females'!P:P, P80)</f>
        <v>-107.66666666666663</v>
      </c>
      <c r="AN80">
        <f>V80 - AVERAGEIFS('Placebo Females'!V:V, 'Placebo Females'!B:B, B80, 'Placebo Females'!P:P, P80)</f>
        <v>0.66666666666665719</v>
      </c>
      <c r="AO80">
        <f>W80 - AVERAGEIFS('Placebo Females'!W:W, 'Placebo Females'!B:B, B80, 'Placebo Females'!P:P, P80)</f>
        <v>-14.333333333333314</v>
      </c>
      <c r="AP80">
        <f>X80 - AVERAGEIFS('Placebo Females'!X:X, 'Placebo Females'!B:B, B80, 'Placebo Females'!P:P, P80)</f>
        <v>-17.666666666666671</v>
      </c>
      <c r="AQ80">
        <f>Y80 - AVERAGEIFS('Placebo Females'!Y:Y, 'Placebo Females'!B:B, B80, 'Placebo Females'!P:P, P80)</f>
        <v>2.3333333333333428</v>
      </c>
      <c r="AR80">
        <f>Z80 - AVERAGEIFS('Placebo Females'!Z:Z, 'Placebo Females'!B:B, B80, 'Placebo Females'!P:P, P80)</f>
        <v>1</v>
      </c>
      <c r="AS80">
        <f>AB80 - AVERAGEIFS('Placebo Females'!AB:AB, 'Placebo Females'!B:B, B80, 'Placebo Females'!P:P, P80)</f>
        <v>-0.3333333333333357</v>
      </c>
      <c r="AT80">
        <f>AC80 - AVERAGEIFS('Placebo Females'!AC:AC, 'Placebo Females'!B:B, B80, 'Placebo Females'!P:P, P80)</f>
        <v>1.6666666666666679</v>
      </c>
      <c r="AU80">
        <f>AD80 - AVERAGEIFS('Placebo Females'!AD:AD, 'Placebo Females'!B:B, B80, 'Placebo Females'!P:P, P80)</f>
        <v>-51.930000000000064</v>
      </c>
      <c r="AV80">
        <f>AE80 - AVERAGEIFS('Placebo Females'!AE:AE, 'Placebo Females'!B:B, B80, 'Placebo Females'!P:P, P80)</f>
        <v>-9.9380000000000024E-3</v>
      </c>
      <c r="AW80">
        <f>AF80 - AVERAGEIFS('Placebo Females'!AF:AF, 'Placebo Females'!B:B, B80, 'Placebo Females'!P:P, P80)</f>
        <v>4.0223333333333389E-2</v>
      </c>
    </row>
    <row r="81" spans="1:49" x14ac:dyDescent="0.25">
      <c r="A81" t="s">
        <v>3930</v>
      </c>
      <c r="B81">
        <v>1002</v>
      </c>
      <c r="C81" t="s">
        <v>655</v>
      </c>
      <c r="D81">
        <v>20</v>
      </c>
      <c r="E81">
        <v>177</v>
      </c>
      <c r="F81">
        <v>80.599999999999994</v>
      </c>
      <c r="G81">
        <v>95.666666669999998</v>
      </c>
      <c r="H81">
        <v>56</v>
      </c>
      <c r="I81" t="s">
        <v>103</v>
      </c>
      <c r="J81" t="s">
        <v>104</v>
      </c>
      <c r="K81" t="s">
        <v>704</v>
      </c>
      <c r="L81" t="s">
        <v>311</v>
      </c>
      <c r="M81" t="s">
        <v>3323</v>
      </c>
      <c r="N81">
        <v>120</v>
      </c>
      <c r="O81" t="s">
        <v>2262</v>
      </c>
      <c r="P81">
        <v>6</v>
      </c>
      <c r="Q81" t="s">
        <v>113</v>
      </c>
      <c r="R81" t="s">
        <v>3327</v>
      </c>
      <c r="S81">
        <v>5.73</v>
      </c>
      <c r="T81" t="s">
        <v>2266</v>
      </c>
      <c r="U81">
        <v>759</v>
      </c>
      <c r="V81">
        <v>152</v>
      </c>
      <c r="W81">
        <v>357</v>
      </c>
      <c r="X81">
        <v>83</v>
      </c>
      <c r="Y81">
        <v>206</v>
      </c>
      <c r="Z81">
        <v>68</v>
      </c>
      <c r="AA81" t="s">
        <v>108</v>
      </c>
      <c r="AB81">
        <v>43</v>
      </c>
      <c r="AC81">
        <v>23</v>
      </c>
      <c r="AD81">
        <v>465.58100000000002</v>
      </c>
      <c r="AE81">
        <v>0.11627899999999999</v>
      </c>
      <c r="AF81">
        <v>0.36383300000000002</v>
      </c>
      <c r="AH81">
        <v>157</v>
      </c>
      <c r="AI81">
        <f t="shared" si="4"/>
        <v>0.34535734146118274</v>
      </c>
      <c r="AJ81">
        <f t="shared" si="5"/>
        <v>0.60754630276885013</v>
      </c>
      <c r="AK81">
        <f t="shared" si="6"/>
        <v>0.14657442006411792</v>
      </c>
      <c r="AL81">
        <f t="shared" si="7"/>
        <v>2.3662662897916409E-3</v>
      </c>
      <c r="AM81">
        <f>U81 - AVERAGEIFS('Placebo Females'!U:U, 'Placebo Females'!B:B, B81, 'Placebo Females'!P:P, P81)</f>
        <v>-90.333333333333371</v>
      </c>
      <c r="AN81">
        <f>V81 - AVERAGEIFS('Placebo Females'!V:V, 'Placebo Females'!B:B, B81, 'Placebo Females'!P:P, P81)</f>
        <v>2</v>
      </c>
      <c r="AO81">
        <f>W81 - AVERAGEIFS('Placebo Females'!W:W, 'Placebo Females'!B:B, B81, 'Placebo Females'!P:P, P81)</f>
        <v>-6</v>
      </c>
      <c r="AP81">
        <f>X81 - AVERAGEIFS('Placebo Females'!X:X, 'Placebo Females'!B:B, B81, 'Placebo Females'!P:P, P81)</f>
        <v>-11</v>
      </c>
      <c r="AQ81">
        <f>Y81 - AVERAGEIFS('Placebo Females'!Y:Y, 'Placebo Females'!B:B, B81, 'Placebo Females'!P:P, P81)</f>
        <v>4</v>
      </c>
      <c r="AR81">
        <f>Z81 - AVERAGEIFS('Placebo Females'!Z:Z, 'Placebo Females'!B:B, B81, 'Placebo Females'!P:P, P81)</f>
        <v>1</v>
      </c>
      <c r="AS81">
        <f>AB81 - AVERAGEIFS('Placebo Females'!AB:AB, 'Placebo Females'!B:B, B81, 'Placebo Females'!P:P, P81)</f>
        <v>2.6666666666666643</v>
      </c>
      <c r="AT81">
        <f>AC81 - AVERAGEIFS('Placebo Females'!AC:AC, 'Placebo Females'!B:B, B81, 'Placebo Females'!P:P, P81)</f>
        <v>1.3333333333333321</v>
      </c>
      <c r="AU81">
        <f>AD81 - AVERAGEIFS('Placebo Females'!AD:AD, 'Placebo Females'!B:B, B81, 'Placebo Females'!P:P, P81)</f>
        <v>-60.477333333333263</v>
      </c>
      <c r="AV81">
        <f>AE81 - AVERAGEIFS('Placebo Females'!AE:AE, 'Placebo Females'!B:B, B81, 'Placebo Females'!P:P, P81)</f>
        <v>1.1755299999999996E-2</v>
      </c>
      <c r="AW81">
        <f>AF81 - AVERAGEIFS('Placebo Females'!AF:AF, 'Placebo Females'!B:B, B81, 'Placebo Females'!P:P, P81)</f>
        <v>3.0256666666665932E-3</v>
      </c>
    </row>
    <row r="82" spans="1:49" x14ac:dyDescent="0.25">
      <c r="A82" t="s">
        <v>3931</v>
      </c>
      <c r="B82">
        <v>1002</v>
      </c>
      <c r="C82" t="s">
        <v>655</v>
      </c>
      <c r="D82">
        <v>20</v>
      </c>
      <c r="E82">
        <v>177</v>
      </c>
      <c r="F82">
        <v>80.599999999999994</v>
      </c>
      <c r="G82">
        <v>95.666666669999998</v>
      </c>
      <c r="H82">
        <v>56</v>
      </c>
      <c r="I82" t="s">
        <v>103</v>
      </c>
      <c r="J82" t="s">
        <v>104</v>
      </c>
      <c r="K82" t="s">
        <v>704</v>
      </c>
      <c r="L82" t="s">
        <v>311</v>
      </c>
      <c r="M82" t="s">
        <v>3323</v>
      </c>
      <c r="N82">
        <v>120</v>
      </c>
      <c r="O82" t="s">
        <v>2262</v>
      </c>
      <c r="P82">
        <v>6</v>
      </c>
      <c r="Q82" t="s">
        <v>113</v>
      </c>
      <c r="R82" t="s">
        <v>3327</v>
      </c>
      <c r="S82">
        <v>5.73</v>
      </c>
      <c r="T82" t="s">
        <v>2266</v>
      </c>
      <c r="U82">
        <v>766</v>
      </c>
      <c r="V82">
        <v>152</v>
      </c>
      <c r="W82">
        <v>357</v>
      </c>
      <c r="X82">
        <v>84</v>
      </c>
      <c r="Y82">
        <v>204</v>
      </c>
      <c r="Z82">
        <v>69</v>
      </c>
      <c r="AA82" t="s">
        <v>108</v>
      </c>
      <c r="AB82">
        <v>43</v>
      </c>
      <c r="AC82">
        <v>23</v>
      </c>
      <c r="AD82">
        <v>476.58100000000002</v>
      </c>
      <c r="AE82">
        <v>0.13636400000000001</v>
      </c>
      <c r="AF82">
        <v>0.36497800000000002</v>
      </c>
      <c r="AH82">
        <v>157</v>
      </c>
      <c r="AI82">
        <f t="shared" si="4"/>
        <v>0.34535734146118274</v>
      </c>
      <c r="AJ82">
        <f t="shared" si="5"/>
        <v>0.60754630276885013</v>
      </c>
      <c r="AK82">
        <f t="shared" si="6"/>
        <v>0.14657442006411792</v>
      </c>
      <c r="AL82">
        <f t="shared" si="7"/>
        <v>2.3662662897916409E-3</v>
      </c>
      <c r="AM82">
        <f>U82 - AVERAGEIFS('Placebo Females'!U:U, 'Placebo Females'!B:B, B82, 'Placebo Females'!P:P, P82)</f>
        <v>-83.333333333333371</v>
      </c>
      <c r="AN82">
        <f>V82 - AVERAGEIFS('Placebo Females'!V:V, 'Placebo Females'!B:B, B82, 'Placebo Females'!P:P, P82)</f>
        <v>2</v>
      </c>
      <c r="AO82">
        <f>W82 - AVERAGEIFS('Placebo Females'!W:W, 'Placebo Females'!B:B, B82, 'Placebo Females'!P:P, P82)</f>
        <v>-6</v>
      </c>
      <c r="AP82">
        <f>X82 - AVERAGEIFS('Placebo Females'!X:X, 'Placebo Females'!B:B, B82, 'Placebo Females'!P:P, P82)</f>
        <v>-10</v>
      </c>
      <c r="AQ82">
        <f>Y82 - AVERAGEIFS('Placebo Females'!Y:Y, 'Placebo Females'!B:B, B82, 'Placebo Females'!P:P, P82)</f>
        <v>2</v>
      </c>
      <c r="AR82">
        <f>Z82 - AVERAGEIFS('Placebo Females'!Z:Z, 'Placebo Females'!B:B, B82, 'Placebo Females'!P:P, P82)</f>
        <v>2</v>
      </c>
      <c r="AS82">
        <f>AB82 - AVERAGEIFS('Placebo Females'!AB:AB, 'Placebo Females'!B:B, B82, 'Placebo Females'!P:P, P82)</f>
        <v>2.6666666666666643</v>
      </c>
      <c r="AT82">
        <f>AC82 - AVERAGEIFS('Placebo Females'!AC:AC, 'Placebo Females'!B:B, B82, 'Placebo Females'!P:P, P82)</f>
        <v>1.3333333333333321</v>
      </c>
      <c r="AU82">
        <f>AD82 - AVERAGEIFS('Placebo Females'!AD:AD, 'Placebo Females'!B:B, B82, 'Placebo Females'!P:P, P82)</f>
        <v>-49.477333333333263</v>
      </c>
      <c r="AV82">
        <f>AE82 - AVERAGEIFS('Placebo Females'!AE:AE, 'Placebo Females'!B:B, B82, 'Placebo Females'!P:P, P82)</f>
        <v>3.1840300000000016E-2</v>
      </c>
      <c r="AW82">
        <f>AF82 - AVERAGEIFS('Placebo Females'!AF:AF, 'Placebo Females'!B:B, B82, 'Placebo Females'!P:P, P82)</f>
        <v>4.1706666666666004E-3</v>
      </c>
    </row>
    <row r="83" spans="1:49" x14ac:dyDescent="0.25">
      <c r="A83" t="s">
        <v>3932</v>
      </c>
      <c r="B83">
        <v>1002</v>
      </c>
      <c r="C83" t="s">
        <v>655</v>
      </c>
      <c r="D83">
        <v>20</v>
      </c>
      <c r="E83">
        <v>177</v>
      </c>
      <c r="F83">
        <v>80.599999999999994</v>
      </c>
      <c r="G83">
        <v>95.666666669999998</v>
      </c>
      <c r="H83">
        <v>56</v>
      </c>
      <c r="I83" t="s">
        <v>103</v>
      </c>
      <c r="J83" t="s">
        <v>104</v>
      </c>
      <c r="K83" t="s">
        <v>704</v>
      </c>
      <c r="L83" t="s">
        <v>311</v>
      </c>
      <c r="M83" t="s">
        <v>3323</v>
      </c>
      <c r="N83">
        <v>120</v>
      </c>
      <c r="O83" t="s">
        <v>2262</v>
      </c>
      <c r="P83">
        <v>6</v>
      </c>
      <c r="Q83" t="s">
        <v>113</v>
      </c>
      <c r="R83" t="s">
        <v>3327</v>
      </c>
      <c r="S83">
        <v>5.73</v>
      </c>
      <c r="T83" t="s">
        <v>2266</v>
      </c>
      <c r="U83">
        <v>775</v>
      </c>
      <c r="V83">
        <v>150</v>
      </c>
      <c r="W83">
        <v>355</v>
      </c>
      <c r="X83">
        <v>85</v>
      </c>
      <c r="Y83">
        <v>204</v>
      </c>
      <c r="Z83">
        <v>66</v>
      </c>
      <c r="AA83" t="s">
        <v>108</v>
      </c>
      <c r="AB83">
        <v>40</v>
      </c>
      <c r="AC83">
        <v>25</v>
      </c>
      <c r="AD83">
        <v>473.9</v>
      </c>
      <c r="AE83">
        <v>8.6956500000000006E-2</v>
      </c>
      <c r="AF83">
        <v>0.37341800000000003</v>
      </c>
      <c r="AH83">
        <v>157</v>
      </c>
      <c r="AI83">
        <f t="shared" si="4"/>
        <v>0.34535734146118274</v>
      </c>
      <c r="AJ83">
        <f t="shared" si="5"/>
        <v>0.60754630276885013</v>
      </c>
      <c r="AK83">
        <f t="shared" si="6"/>
        <v>0.14657442006411792</v>
      </c>
      <c r="AL83">
        <f t="shared" si="7"/>
        <v>2.3662662897916409E-3</v>
      </c>
      <c r="AM83">
        <f>U83 - AVERAGEIFS('Placebo Females'!U:U, 'Placebo Females'!B:B, B83, 'Placebo Females'!P:P, P83)</f>
        <v>-74.333333333333371</v>
      </c>
      <c r="AN83">
        <f>V83 - AVERAGEIFS('Placebo Females'!V:V, 'Placebo Females'!B:B, B83, 'Placebo Females'!P:P, P83)</f>
        <v>0</v>
      </c>
      <c r="AO83">
        <f>W83 - AVERAGEIFS('Placebo Females'!W:W, 'Placebo Females'!B:B, B83, 'Placebo Females'!P:P, P83)</f>
        <v>-8</v>
      </c>
      <c r="AP83">
        <f>X83 - AVERAGEIFS('Placebo Females'!X:X, 'Placebo Females'!B:B, B83, 'Placebo Females'!P:P, P83)</f>
        <v>-9</v>
      </c>
      <c r="AQ83">
        <f>Y83 - AVERAGEIFS('Placebo Females'!Y:Y, 'Placebo Females'!B:B, B83, 'Placebo Females'!P:P, P83)</f>
        <v>2</v>
      </c>
      <c r="AR83">
        <f>Z83 - AVERAGEIFS('Placebo Females'!Z:Z, 'Placebo Females'!B:B, B83, 'Placebo Females'!P:P, P83)</f>
        <v>-1</v>
      </c>
      <c r="AS83">
        <f>AB83 - AVERAGEIFS('Placebo Females'!AB:AB, 'Placebo Females'!B:B, B83, 'Placebo Females'!P:P, P83)</f>
        <v>-0.3333333333333357</v>
      </c>
      <c r="AT83">
        <f>AC83 - AVERAGEIFS('Placebo Females'!AC:AC, 'Placebo Females'!B:B, B83, 'Placebo Females'!P:P, P83)</f>
        <v>3.3333333333333321</v>
      </c>
      <c r="AU83">
        <f>AD83 - AVERAGEIFS('Placebo Females'!AD:AD, 'Placebo Females'!B:B, B83, 'Placebo Females'!P:P, P83)</f>
        <v>-52.158333333333303</v>
      </c>
      <c r="AV83">
        <f>AE83 - AVERAGEIFS('Placebo Females'!AE:AE, 'Placebo Females'!B:B, B83, 'Placebo Females'!P:P, P83)</f>
        <v>-1.7567199999999991E-2</v>
      </c>
      <c r="AW83">
        <f>AF83 - AVERAGEIFS('Placebo Females'!AF:AF, 'Placebo Females'!B:B, B83, 'Placebo Females'!P:P, P83)</f>
        <v>1.2610666666666603E-2</v>
      </c>
    </row>
    <row r="84" spans="1:49" x14ac:dyDescent="0.25">
      <c r="A84" t="s">
        <v>3933</v>
      </c>
      <c r="B84">
        <v>1002</v>
      </c>
      <c r="C84" t="s">
        <v>655</v>
      </c>
      <c r="D84">
        <v>20</v>
      </c>
      <c r="E84">
        <v>177</v>
      </c>
      <c r="F84">
        <v>80.599999999999994</v>
      </c>
      <c r="G84">
        <v>95.666666669999998</v>
      </c>
      <c r="H84">
        <v>56</v>
      </c>
      <c r="I84" t="s">
        <v>103</v>
      </c>
      <c r="J84" t="s">
        <v>104</v>
      </c>
      <c r="K84" t="s">
        <v>704</v>
      </c>
      <c r="L84" t="s">
        <v>311</v>
      </c>
      <c r="M84" t="s">
        <v>3323</v>
      </c>
      <c r="N84">
        <v>120</v>
      </c>
      <c r="O84" t="s">
        <v>2262</v>
      </c>
      <c r="P84">
        <v>7</v>
      </c>
      <c r="Q84" t="s">
        <v>113</v>
      </c>
      <c r="R84" t="s">
        <v>3327</v>
      </c>
      <c r="S84">
        <v>4.63</v>
      </c>
      <c r="T84" t="s">
        <v>2266</v>
      </c>
      <c r="U84">
        <v>785</v>
      </c>
      <c r="V84">
        <v>153</v>
      </c>
      <c r="W84">
        <v>359</v>
      </c>
      <c r="X84">
        <v>85</v>
      </c>
      <c r="Y84">
        <v>203</v>
      </c>
      <c r="Z84">
        <v>71</v>
      </c>
      <c r="AA84" t="s">
        <v>108</v>
      </c>
      <c r="AB84">
        <v>38</v>
      </c>
      <c r="AC84">
        <v>26</v>
      </c>
      <c r="AD84">
        <v>538.05499999999995</v>
      </c>
      <c r="AE84">
        <v>0.12766</v>
      </c>
      <c r="AF84">
        <v>0.38145099999999998</v>
      </c>
      <c r="AH84">
        <v>156</v>
      </c>
      <c r="AI84">
        <f t="shared" si="4"/>
        <v>0.34315761317162108</v>
      </c>
      <c r="AJ84">
        <f t="shared" si="5"/>
        <v>0.60632679995482608</v>
      </c>
      <c r="AK84">
        <f t="shared" si="6"/>
        <v>0.14586447000286729</v>
      </c>
      <c r="AL84">
        <f t="shared" si="7"/>
        <v>2.3462889290551958E-3</v>
      </c>
      <c r="AM84">
        <f>U84 - AVERAGEIFS('Placebo Females'!U:U, 'Placebo Females'!B:B, B84, 'Placebo Females'!P:P, P84)</f>
        <v>-132</v>
      </c>
      <c r="AN84">
        <f>V84 - AVERAGEIFS('Placebo Females'!V:V, 'Placebo Females'!B:B, B84, 'Placebo Females'!P:P, P84)</f>
        <v>-1.6666666666666572</v>
      </c>
      <c r="AO84">
        <f>W84 - AVERAGEIFS('Placebo Females'!W:W, 'Placebo Females'!B:B, B84, 'Placebo Females'!P:P, P84)</f>
        <v>-15</v>
      </c>
      <c r="AP84">
        <f>X84 - AVERAGEIFS('Placebo Females'!X:X, 'Placebo Females'!B:B, B84, 'Placebo Females'!P:P, P84)</f>
        <v>-8</v>
      </c>
      <c r="AQ84">
        <f>Y84 - AVERAGEIFS('Placebo Females'!Y:Y, 'Placebo Females'!B:B, B84, 'Placebo Females'!P:P, P84)</f>
        <v>-8.6666666666666572</v>
      </c>
      <c r="AR84">
        <f>Z84 - AVERAGEIFS('Placebo Females'!Z:Z, 'Placebo Females'!B:B, B84, 'Placebo Females'!P:P, P84)</f>
        <v>1.6666666666666714</v>
      </c>
      <c r="AS84">
        <f>AB84 - AVERAGEIFS('Placebo Females'!AB:AB, 'Placebo Females'!B:B, B84, 'Placebo Females'!P:P, P84)</f>
        <v>-2.6666666666666643</v>
      </c>
      <c r="AT84">
        <f>AC84 - AVERAGEIFS('Placebo Females'!AC:AC, 'Placebo Females'!B:B, B84, 'Placebo Females'!P:P, P84)</f>
        <v>1.6666666666666679</v>
      </c>
      <c r="AU84">
        <f>AD84 - AVERAGEIFS('Placebo Females'!AD:AD, 'Placebo Females'!B:B, B84, 'Placebo Females'!P:P, P84)</f>
        <v>42.662333333333322</v>
      </c>
      <c r="AV84">
        <f>AE84 - AVERAGEIFS('Placebo Females'!AE:AE, 'Placebo Females'!B:B, B84, 'Placebo Females'!P:P, P84)</f>
        <v>4.9183266666666656E-2</v>
      </c>
      <c r="AW84">
        <f>AF84 - AVERAGEIFS('Placebo Females'!AF:AF, 'Placebo Females'!B:B, B84, 'Placebo Females'!P:P, P84)</f>
        <v>2.6625333333333279E-2</v>
      </c>
    </row>
    <row r="85" spans="1:49" x14ac:dyDescent="0.25">
      <c r="A85" t="s">
        <v>3934</v>
      </c>
      <c r="B85">
        <v>1002</v>
      </c>
      <c r="C85" t="s">
        <v>655</v>
      </c>
      <c r="D85">
        <v>20</v>
      </c>
      <c r="E85">
        <v>177</v>
      </c>
      <c r="F85">
        <v>80.599999999999994</v>
      </c>
      <c r="G85">
        <v>95.666666669999998</v>
      </c>
      <c r="H85">
        <v>56</v>
      </c>
      <c r="I85" t="s">
        <v>103</v>
      </c>
      <c r="J85" t="s">
        <v>104</v>
      </c>
      <c r="K85" t="s">
        <v>704</v>
      </c>
      <c r="L85" t="s">
        <v>311</v>
      </c>
      <c r="M85" t="s">
        <v>3323</v>
      </c>
      <c r="N85">
        <v>120</v>
      </c>
      <c r="O85" t="s">
        <v>2262</v>
      </c>
      <c r="P85">
        <v>7</v>
      </c>
      <c r="Q85" t="s">
        <v>113</v>
      </c>
      <c r="R85" t="s">
        <v>3327</v>
      </c>
      <c r="S85">
        <v>4.63</v>
      </c>
      <c r="T85" t="s">
        <v>2266</v>
      </c>
      <c r="U85">
        <v>782</v>
      </c>
      <c r="V85">
        <v>153</v>
      </c>
      <c r="W85">
        <v>362</v>
      </c>
      <c r="X85">
        <v>79</v>
      </c>
      <c r="Y85">
        <v>214</v>
      </c>
      <c r="Z85">
        <v>69</v>
      </c>
      <c r="AA85" t="s">
        <v>108</v>
      </c>
      <c r="AB85">
        <v>41</v>
      </c>
      <c r="AC85">
        <v>24</v>
      </c>
      <c r="AD85">
        <v>542.62199999999996</v>
      </c>
      <c r="AE85">
        <v>0.130435</v>
      </c>
      <c r="AF85">
        <v>0.368259</v>
      </c>
      <c r="AH85">
        <v>156</v>
      </c>
      <c r="AI85">
        <f t="shared" si="4"/>
        <v>0.34315761317162108</v>
      </c>
      <c r="AJ85">
        <f t="shared" si="5"/>
        <v>0.60632679995482608</v>
      </c>
      <c r="AK85">
        <f t="shared" si="6"/>
        <v>0.14586447000286729</v>
      </c>
      <c r="AL85">
        <f t="shared" si="7"/>
        <v>2.3462889290551958E-3</v>
      </c>
      <c r="AM85">
        <f>U85 - AVERAGEIFS('Placebo Females'!U:U, 'Placebo Females'!B:B, B85, 'Placebo Females'!P:P, P85)</f>
        <v>-135</v>
      </c>
      <c r="AN85">
        <f>V85 - AVERAGEIFS('Placebo Females'!V:V, 'Placebo Females'!B:B, B85, 'Placebo Females'!P:P, P85)</f>
        <v>-1.6666666666666572</v>
      </c>
      <c r="AO85">
        <f>W85 - AVERAGEIFS('Placebo Females'!W:W, 'Placebo Females'!B:B, B85, 'Placebo Females'!P:P, P85)</f>
        <v>-12</v>
      </c>
      <c r="AP85">
        <f>X85 - AVERAGEIFS('Placebo Females'!X:X, 'Placebo Females'!B:B, B85, 'Placebo Females'!P:P, P85)</f>
        <v>-14</v>
      </c>
      <c r="AQ85">
        <f>Y85 - AVERAGEIFS('Placebo Females'!Y:Y, 'Placebo Females'!B:B, B85, 'Placebo Females'!P:P, P85)</f>
        <v>2.3333333333333428</v>
      </c>
      <c r="AR85">
        <f>Z85 - AVERAGEIFS('Placebo Females'!Z:Z, 'Placebo Females'!B:B, B85, 'Placebo Females'!P:P, P85)</f>
        <v>-0.3333333333333286</v>
      </c>
      <c r="AS85">
        <f>AB85 - AVERAGEIFS('Placebo Females'!AB:AB, 'Placebo Females'!B:B, B85, 'Placebo Females'!P:P, P85)</f>
        <v>0.3333333333333357</v>
      </c>
      <c r="AT85">
        <f>AC85 - AVERAGEIFS('Placebo Females'!AC:AC, 'Placebo Females'!B:B, B85, 'Placebo Females'!P:P, P85)</f>
        <v>-0.33333333333333215</v>
      </c>
      <c r="AU85">
        <f>AD85 - AVERAGEIFS('Placebo Females'!AD:AD, 'Placebo Females'!B:B, B85, 'Placebo Females'!P:P, P85)</f>
        <v>47.229333333333329</v>
      </c>
      <c r="AV85">
        <f>AE85 - AVERAGEIFS('Placebo Females'!AE:AE, 'Placebo Females'!B:B, B85, 'Placebo Females'!P:P, P85)</f>
        <v>5.1958266666666655E-2</v>
      </c>
      <c r="AW85">
        <f>AF85 - AVERAGEIFS('Placebo Females'!AF:AF, 'Placebo Females'!B:B, B85, 'Placebo Females'!P:P, P85)</f>
        <v>1.3433333333333297E-2</v>
      </c>
    </row>
    <row r="86" spans="1:49" x14ac:dyDescent="0.25">
      <c r="A86" t="s">
        <v>3935</v>
      </c>
      <c r="B86">
        <v>1002</v>
      </c>
      <c r="C86" t="s">
        <v>655</v>
      </c>
      <c r="D86">
        <v>20</v>
      </c>
      <c r="E86">
        <v>177</v>
      </c>
      <c r="F86">
        <v>80.599999999999994</v>
      </c>
      <c r="G86">
        <v>95.666666669999998</v>
      </c>
      <c r="H86">
        <v>56</v>
      </c>
      <c r="I86" t="s">
        <v>103</v>
      </c>
      <c r="J86" t="s">
        <v>104</v>
      </c>
      <c r="K86" t="s">
        <v>704</v>
      </c>
      <c r="L86" t="s">
        <v>311</v>
      </c>
      <c r="M86" t="s">
        <v>3323</v>
      </c>
      <c r="N86">
        <v>120</v>
      </c>
      <c r="O86" t="s">
        <v>2262</v>
      </c>
      <c r="P86">
        <v>7</v>
      </c>
      <c r="Q86" t="s">
        <v>113</v>
      </c>
      <c r="R86" t="s">
        <v>3327</v>
      </c>
      <c r="S86">
        <v>4.63</v>
      </c>
      <c r="T86" t="s">
        <v>2266</v>
      </c>
      <c r="U86">
        <v>742</v>
      </c>
      <c r="V86">
        <v>150</v>
      </c>
      <c r="W86">
        <v>359</v>
      </c>
      <c r="X86">
        <v>84</v>
      </c>
      <c r="Y86">
        <v>206</v>
      </c>
      <c r="Z86">
        <v>69</v>
      </c>
      <c r="AA86" t="s">
        <v>108</v>
      </c>
      <c r="AB86">
        <v>39</v>
      </c>
      <c r="AC86">
        <v>25</v>
      </c>
      <c r="AD86">
        <v>519.44500000000005</v>
      </c>
      <c r="AE86">
        <v>0.17777799999999999</v>
      </c>
      <c r="AF86">
        <v>0.37160100000000001</v>
      </c>
      <c r="AH86">
        <v>156</v>
      </c>
      <c r="AI86">
        <f t="shared" si="4"/>
        <v>0.34315761317162108</v>
      </c>
      <c r="AJ86">
        <f t="shared" si="5"/>
        <v>0.60632679995482608</v>
      </c>
      <c r="AK86">
        <f t="shared" si="6"/>
        <v>0.14586447000286729</v>
      </c>
      <c r="AL86">
        <f t="shared" si="7"/>
        <v>2.3462889290551958E-3</v>
      </c>
      <c r="AM86">
        <f>U86 - AVERAGEIFS('Placebo Females'!U:U, 'Placebo Females'!B:B, B86, 'Placebo Females'!P:P, P86)</f>
        <v>-175</v>
      </c>
      <c r="AN86">
        <f>V86 - AVERAGEIFS('Placebo Females'!V:V, 'Placebo Females'!B:B, B86, 'Placebo Females'!P:P, P86)</f>
        <v>-4.6666666666666572</v>
      </c>
      <c r="AO86">
        <f>W86 - AVERAGEIFS('Placebo Females'!W:W, 'Placebo Females'!B:B, B86, 'Placebo Females'!P:P, P86)</f>
        <v>-15</v>
      </c>
      <c r="AP86">
        <f>X86 - AVERAGEIFS('Placebo Females'!X:X, 'Placebo Females'!B:B, B86, 'Placebo Females'!P:P, P86)</f>
        <v>-9</v>
      </c>
      <c r="AQ86">
        <f>Y86 - AVERAGEIFS('Placebo Females'!Y:Y, 'Placebo Females'!B:B, B86, 'Placebo Females'!P:P, P86)</f>
        <v>-5.6666666666666572</v>
      </c>
      <c r="AR86">
        <f>Z86 - AVERAGEIFS('Placebo Females'!Z:Z, 'Placebo Females'!B:B, B86, 'Placebo Females'!P:P, P86)</f>
        <v>-0.3333333333333286</v>
      </c>
      <c r="AS86">
        <f>AB86 - AVERAGEIFS('Placebo Females'!AB:AB, 'Placebo Females'!B:B, B86, 'Placebo Females'!P:P, P86)</f>
        <v>-1.6666666666666643</v>
      </c>
      <c r="AT86">
        <f>AC86 - AVERAGEIFS('Placebo Females'!AC:AC, 'Placebo Females'!B:B, B86, 'Placebo Females'!P:P, P86)</f>
        <v>0.66666666666666785</v>
      </c>
      <c r="AU86">
        <f>AD86 - AVERAGEIFS('Placebo Females'!AD:AD, 'Placebo Females'!B:B, B86, 'Placebo Females'!P:P, P86)</f>
        <v>24.052333333333422</v>
      </c>
      <c r="AV86">
        <f>AE86 - AVERAGEIFS('Placebo Females'!AE:AE, 'Placebo Females'!B:B, B86, 'Placebo Females'!P:P, P86)</f>
        <v>9.9301266666666652E-2</v>
      </c>
      <c r="AW86">
        <f>AF86 - AVERAGEIFS('Placebo Females'!AF:AF, 'Placebo Females'!B:B, B86, 'Placebo Females'!P:P, P86)</f>
        <v>1.6775333333333309E-2</v>
      </c>
    </row>
    <row r="87" spans="1:49" x14ac:dyDescent="0.25">
      <c r="A87" s="1" t="s">
        <v>3936</v>
      </c>
      <c r="B87">
        <v>1002</v>
      </c>
      <c r="C87" t="s">
        <v>655</v>
      </c>
      <c r="D87">
        <v>20</v>
      </c>
      <c r="E87">
        <v>177</v>
      </c>
      <c r="F87">
        <v>80.599999999999994</v>
      </c>
      <c r="G87">
        <v>95.666666669999998</v>
      </c>
      <c r="H87">
        <v>56</v>
      </c>
      <c r="I87" t="s">
        <v>103</v>
      </c>
      <c r="J87" t="s">
        <v>104</v>
      </c>
      <c r="K87" t="s">
        <v>704</v>
      </c>
      <c r="L87" t="s">
        <v>311</v>
      </c>
      <c r="M87" t="s">
        <v>3323</v>
      </c>
      <c r="N87">
        <v>120</v>
      </c>
      <c r="O87" t="s">
        <v>2262</v>
      </c>
      <c r="P87">
        <v>8</v>
      </c>
      <c r="Q87" t="s">
        <v>113</v>
      </c>
      <c r="R87" t="s">
        <v>3327</v>
      </c>
      <c r="S87">
        <v>4.41</v>
      </c>
      <c r="T87" t="s">
        <v>2266</v>
      </c>
      <c r="U87">
        <v>868</v>
      </c>
      <c r="V87">
        <v>154</v>
      </c>
      <c r="W87">
        <v>378</v>
      </c>
      <c r="X87">
        <v>86</v>
      </c>
      <c r="Y87">
        <v>221</v>
      </c>
      <c r="Z87">
        <v>71</v>
      </c>
      <c r="AA87" t="s">
        <v>108</v>
      </c>
      <c r="AB87">
        <v>40</v>
      </c>
      <c r="AC87">
        <v>25</v>
      </c>
      <c r="AD87">
        <v>555.27599999999995</v>
      </c>
      <c r="AE87">
        <v>0.108696</v>
      </c>
      <c r="AF87">
        <v>0.38315199999999999</v>
      </c>
      <c r="AH87">
        <v>153</v>
      </c>
      <c r="AI87">
        <f t="shared" si="4"/>
        <v>0.33655842830293597</v>
      </c>
      <c r="AJ87">
        <f t="shared" si="5"/>
        <v>0.60261274605902426</v>
      </c>
      <c r="AK87">
        <f t="shared" si="6"/>
        <v>0.1437244781687308</v>
      </c>
      <c r="AL87">
        <f t="shared" si="7"/>
        <v>2.2866061049889863E-3</v>
      </c>
      <c r="AM87">
        <f>U87 - AVERAGEIFS('Placebo Females'!U:U, 'Placebo Females'!B:B, B87, 'Placebo Females'!P:P, P87)</f>
        <v>-63.333333333333371</v>
      </c>
      <c r="AN87">
        <f>V87 - AVERAGEIFS('Placebo Females'!V:V, 'Placebo Females'!B:B, B87, 'Placebo Females'!P:P, P87)</f>
        <v>7</v>
      </c>
      <c r="AO87">
        <f>W87 - AVERAGEIFS('Placebo Females'!W:W, 'Placebo Females'!B:B, B87, 'Placebo Females'!P:P, P87)</f>
        <v>-6.6666666666666856</v>
      </c>
      <c r="AP87">
        <f>X87 - AVERAGEIFS('Placebo Females'!X:X, 'Placebo Females'!B:B, B87, 'Placebo Females'!P:P, P87)</f>
        <v>-5</v>
      </c>
      <c r="AQ87">
        <f>Y87 - AVERAGEIFS('Placebo Females'!Y:Y, 'Placebo Females'!B:B, B87, 'Placebo Females'!P:P, P87)</f>
        <v>-0.66666666666665719</v>
      </c>
      <c r="AR87">
        <f>Z87 - AVERAGEIFS('Placebo Females'!Z:Z, 'Placebo Females'!B:B, B87, 'Placebo Females'!P:P, P87)</f>
        <v>-1</v>
      </c>
      <c r="AS87">
        <f>AB87 - AVERAGEIFS('Placebo Females'!AB:AB, 'Placebo Females'!B:B, B87, 'Placebo Females'!P:P, P87)</f>
        <v>1</v>
      </c>
      <c r="AT87">
        <f>AC87 - AVERAGEIFS('Placebo Females'!AC:AC, 'Placebo Females'!B:B, B87, 'Placebo Females'!P:P, P87)</f>
        <v>-0.66666666666666785</v>
      </c>
      <c r="AU87">
        <f>AD87 - AVERAGEIFS('Placebo Females'!AD:AD, 'Placebo Females'!B:B, B87, 'Placebo Females'!P:P, P87)</f>
        <v>27.075666666666621</v>
      </c>
      <c r="AV87">
        <f>AE87 - AVERAGEIFS('Placebo Females'!AE:AE, 'Placebo Females'!B:B, B87, 'Placebo Females'!P:P, P87)</f>
        <v>5.224233333333328E-3</v>
      </c>
      <c r="AW87">
        <f>AF87 - AVERAGEIFS('Placebo Females'!AF:AF, 'Placebo Females'!B:B, B87, 'Placebo Females'!P:P, P87)</f>
        <v>1.6275000000000039E-2</v>
      </c>
    </row>
    <row r="88" spans="1:49" x14ac:dyDescent="0.25">
      <c r="A88" t="s">
        <v>3937</v>
      </c>
      <c r="B88">
        <v>1002</v>
      </c>
      <c r="C88" t="s">
        <v>655</v>
      </c>
      <c r="D88">
        <v>20</v>
      </c>
      <c r="E88">
        <v>177</v>
      </c>
      <c r="F88">
        <v>80.599999999999994</v>
      </c>
      <c r="G88">
        <v>95.666666669999998</v>
      </c>
      <c r="H88">
        <v>56</v>
      </c>
      <c r="I88" t="s">
        <v>103</v>
      </c>
      <c r="J88" t="s">
        <v>104</v>
      </c>
      <c r="K88" t="s">
        <v>704</v>
      </c>
      <c r="L88" t="s">
        <v>311</v>
      </c>
      <c r="M88" t="s">
        <v>3323</v>
      </c>
      <c r="N88">
        <v>120</v>
      </c>
      <c r="O88" t="s">
        <v>2262</v>
      </c>
      <c r="P88">
        <v>8</v>
      </c>
      <c r="Q88" t="s">
        <v>113</v>
      </c>
      <c r="R88" t="s">
        <v>3327</v>
      </c>
      <c r="S88">
        <v>4.41</v>
      </c>
      <c r="T88" t="s">
        <v>2266</v>
      </c>
      <c r="U88">
        <v>858</v>
      </c>
      <c r="V88">
        <v>152</v>
      </c>
      <c r="W88">
        <v>373</v>
      </c>
      <c r="X88">
        <v>79</v>
      </c>
      <c r="Y88">
        <v>224</v>
      </c>
      <c r="Z88">
        <v>70</v>
      </c>
      <c r="AA88" t="s">
        <v>108</v>
      </c>
      <c r="AB88">
        <v>41</v>
      </c>
      <c r="AC88">
        <v>25</v>
      </c>
      <c r="AD88">
        <v>555.43200000000002</v>
      </c>
      <c r="AE88">
        <v>0.13636400000000001</v>
      </c>
      <c r="AF88">
        <v>0.37479200000000001</v>
      </c>
      <c r="AH88">
        <v>153</v>
      </c>
      <c r="AI88">
        <f t="shared" si="4"/>
        <v>0.33655842830293597</v>
      </c>
      <c r="AJ88">
        <f t="shared" si="5"/>
        <v>0.60261274605902426</v>
      </c>
      <c r="AK88">
        <f t="shared" si="6"/>
        <v>0.1437244781687308</v>
      </c>
      <c r="AL88">
        <f t="shared" si="7"/>
        <v>2.2866061049889863E-3</v>
      </c>
      <c r="AM88">
        <f>U88 - AVERAGEIFS('Placebo Females'!U:U, 'Placebo Females'!B:B, B88, 'Placebo Females'!P:P, P88)</f>
        <v>-73.333333333333371</v>
      </c>
      <c r="AN88">
        <f>V88 - AVERAGEIFS('Placebo Females'!V:V, 'Placebo Females'!B:B, B88, 'Placebo Females'!P:P, P88)</f>
        <v>5</v>
      </c>
      <c r="AO88">
        <f>W88 - AVERAGEIFS('Placebo Females'!W:W, 'Placebo Females'!B:B, B88, 'Placebo Females'!P:P, P88)</f>
        <v>-11.666666666666686</v>
      </c>
      <c r="AP88">
        <f>X88 - AVERAGEIFS('Placebo Females'!X:X, 'Placebo Females'!B:B, B88, 'Placebo Females'!P:P, P88)</f>
        <v>-12</v>
      </c>
      <c r="AQ88">
        <f>Y88 - AVERAGEIFS('Placebo Females'!Y:Y, 'Placebo Females'!B:B, B88, 'Placebo Females'!P:P, P88)</f>
        <v>2.3333333333333428</v>
      </c>
      <c r="AR88">
        <f>Z88 - AVERAGEIFS('Placebo Females'!Z:Z, 'Placebo Females'!B:B, B88, 'Placebo Females'!P:P, P88)</f>
        <v>-2</v>
      </c>
      <c r="AS88">
        <f>AB88 - AVERAGEIFS('Placebo Females'!AB:AB, 'Placebo Females'!B:B, B88, 'Placebo Females'!P:P, P88)</f>
        <v>2</v>
      </c>
      <c r="AT88">
        <f>AC88 - AVERAGEIFS('Placebo Females'!AC:AC, 'Placebo Females'!B:B, B88, 'Placebo Females'!P:P, P88)</f>
        <v>-0.66666666666666785</v>
      </c>
      <c r="AU88">
        <f>AD88 - AVERAGEIFS('Placebo Females'!AD:AD, 'Placebo Females'!B:B, B88, 'Placebo Females'!P:P, P88)</f>
        <v>27.231666666666683</v>
      </c>
      <c r="AV88">
        <f>AE88 - AVERAGEIFS('Placebo Females'!AE:AE, 'Placebo Females'!B:B, B88, 'Placebo Females'!P:P, P88)</f>
        <v>3.289223333333334E-2</v>
      </c>
      <c r="AW88">
        <f>AF88 - AVERAGEIFS('Placebo Females'!AF:AF, 'Placebo Females'!B:B, B88, 'Placebo Females'!P:P, P88)</f>
        <v>7.9150000000000609E-3</v>
      </c>
    </row>
    <row r="89" spans="1:49" x14ac:dyDescent="0.25">
      <c r="A89" t="s">
        <v>3938</v>
      </c>
      <c r="B89">
        <v>1002</v>
      </c>
      <c r="C89" t="s">
        <v>655</v>
      </c>
      <c r="D89">
        <v>20</v>
      </c>
      <c r="E89">
        <v>177</v>
      </c>
      <c r="F89">
        <v>80.599999999999994</v>
      </c>
      <c r="G89">
        <v>95.666666669999998</v>
      </c>
      <c r="H89">
        <v>56</v>
      </c>
      <c r="I89" t="s">
        <v>103</v>
      </c>
      <c r="J89" t="s">
        <v>104</v>
      </c>
      <c r="K89" t="s">
        <v>704</v>
      </c>
      <c r="L89" t="s">
        <v>311</v>
      </c>
      <c r="M89" t="s">
        <v>3323</v>
      </c>
      <c r="N89">
        <v>120</v>
      </c>
      <c r="O89" t="s">
        <v>2262</v>
      </c>
      <c r="P89">
        <v>8</v>
      </c>
      <c r="Q89" t="s">
        <v>113</v>
      </c>
      <c r="R89" t="s">
        <v>3327</v>
      </c>
      <c r="S89">
        <v>4.41</v>
      </c>
      <c r="T89" t="s">
        <v>2266</v>
      </c>
      <c r="U89">
        <v>863</v>
      </c>
      <c r="V89">
        <v>153</v>
      </c>
      <c r="W89">
        <v>372</v>
      </c>
      <c r="X89">
        <v>81</v>
      </c>
      <c r="Y89">
        <v>222</v>
      </c>
      <c r="Z89">
        <v>69</v>
      </c>
      <c r="AA89" t="s">
        <v>108</v>
      </c>
      <c r="AB89">
        <v>43</v>
      </c>
      <c r="AC89">
        <v>23</v>
      </c>
      <c r="AD89">
        <v>549.11199999999997</v>
      </c>
      <c r="AE89">
        <v>0.13333300000000001</v>
      </c>
      <c r="AF89">
        <v>0.38838899999999998</v>
      </c>
      <c r="AH89">
        <v>153</v>
      </c>
      <c r="AI89">
        <f t="shared" si="4"/>
        <v>0.33655842830293597</v>
      </c>
      <c r="AJ89">
        <f t="shared" si="5"/>
        <v>0.60261274605902426</v>
      </c>
      <c r="AK89">
        <f t="shared" si="6"/>
        <v>0.1437244781687308</v>
      </c>
      <c r="AL89">
        <f t="shared" si="7"/>
        <v>2.2866061049889863E-3</v>
      </c>
      <c r="AM89">
        <f>U89 - AVERAGEIFS('Placebo Females'!U:U, 'Placebo Females'!B:B, B89, 'Placebo Females'!P:P, P89)</f>
        <v>-68.333333333333371</v>
      </c>
      <c r="AN89">
        <f>V89 - AVERAGEIFS('Placebo Females'!V:V, 'Placebo Females'!B:B, B89, 'Placebo Females'!P:P, P89)</f>
        <v>6</v>
      </c>
      <c r="AO89">
        <f>W89 - AVERAGEIFS('Placebo Females'!W:W, 'Placebo Females'!B:B, B89, 'Placebo Females'!P:P, P89)</f>
        <v>-12.666666666666686</v>
      </c>
      <c r="AP89">
        <f>X89 - AVERAGEIFS('Placebo Females'!X:X, 'Placebo Females'!B:B, B89, 'Placebo Females'!P:P, P89)</f>
        <v>-10</v>
      </c>
      <c r="AQ89">
        <f>Y89 - AVERAGEIFS('Placebo Females'!Y:Y, 'Placebo Females'!B:B, B89, 'Placebo Females'!P:P, P89)</f>
        <v>0.33333333333334281</v>
      </c>
      <c r="AR89">
        <f>Z89 - AVERAGEIFS('Placebo Females'!Z:Z, 'Placebo Females'!B:B, B89, 'Placebo Females'!P:P, P89)</f>
        <v>-3</v>
      </c>
      <c r="AS89">
        <f>AB89 - AVERAGEIFS('Placebo Females'!AB:AB, 'Placebo Females'!B:B, B89, 'Placebo Females'!P:P, P89)</f>
        <v>4</v>
      </c>
      <c r="AT89">
        <f>AC89 - AVERAGEIFS('Placebo Females'!AC:AC, 'Placebo Females'!B:B, B89, 'Placebo Females'!P:P, P89)</f>
        <v>-2.6666666666666679</v>
      </c>
      <c r="AU89">
        <f>AD89 - AVERAGEIFS('Placebo Females'!AD:AD, 'Placebo Females'!B:B, B89, 'Placebo Females'!P:P, P89)</f>
        <v>20.911666666666633</v>
      </c>
      <c r="AV89">
        <f>AE89 - AVERAGEIFS('Placebo Females'!AE:AE, 'Placebo Females'!B:B, B89, 'Placebo Females'!P:P, P89)</f>
        <v>2.9861233333333334E-2</v>
      </c>
      <c r="AW89">
        <f>AF89 - AVERAGEIFS('Placebo Females'!AF:AF, 'Placebo Females'!B:B, B89, 'Placebo Females'!P:P, P89)</f>
        <v>2.1512000000000031E-2</v>
      </c>
    </row>
    <row r="90" spans="1:49" x14ac:dyDescent="0.25">
      <c r="A90" t="s">
        <v>3939</v>
      </c>
      <c r="B90">
        <v>1002</v>
      </c>
      <c r="C90" t="s">
        <v>655</v>
      </c>
      <c r="D90">
        <v>20</v>
      </c>
      <c r="E90">
        <v>177</v>
      </c>
      <c r="F90">
        <v>80.599999999999994</v>
      </c>
      <c r="G90">
        <v>95.666666669999998</v>
      </c>
      <c r="H90">
        <v>56</v>
      </c>
      <c r="I90" t="s">
        <v>103</v>
      </c>
      <c r="J90" t="s">
        <v>104</v>
      </c>
      <c r="K90" t="s">
        <v>704</v>
      </c>
      <c r="L90" t="s">
        <v>311</v>
      </c>
      <c r="M90" t="s">
        <v>3323</v>
      </c>
      <c r="N90">
        <v>120</v>
      </c>
      <c r="O90" t="s">
        <v>2262</v>
      </c>
      <c r="P90">
        <v>12</v>
      </c>
      <c r="Q90" t="s">
        <v>113</v>
      </c>
      <c r="R90" t="s">
        <v>3327</v>
      </c>
      <c r="S90">
        <v>2.57</v>
      </c>
      <c r="T90" t="s">
        <v>2266</v>
      </c>
      <c r="U90">
        <v>994</v>
      </c>
      <c r="V90">
        <v>159</v>
      </c>
      <c r="W90">
        <v>391</v>
      </c>
      <c r="X90">
        <v>86</v>
      </c>
      <c r="Y90">
        <v>231</v>
      </c>
      <c r="Z90">
        <v>74</v>
      </c>
      <c r="AA90" t="s">
        <v>108</v>
      </c>
      <c r="AB90">
        <v>35</v>
      </c>
      <c r="AC90">
        <v>31</v>
      </c>
      <c r="AD90">
        <v>562.83799999999997</v>
      </c>
      <c r="AE90">
        <v>0.13636400000000001</v>
      </c>
      <c r="AF90">
        <v>0.40820400000000001</v>
      </c>
      <c r="AH90">
        <v>147</v>
      </c>
      <c r="AI90">
        <f t="shared" si="4"/>
        <v>0.32336005856556599</v>
      </c>
      <c r="AJ90">
        <f t="shared" si="5"/>
        <v>0.59492407039448769</v>
      </c>
      <c r="AK90">
        <f t="shared" si="6"/>
        <v>0.13939802046919614</v>
      </c>
      <c r="AL90">
        <f t="shared" si="7"/>
        <v>2.1683793899595072E-3</v>
      </c>
      <c r="AM90">
        <f>U90 - AVERAGEIFS('Placebo Females'!U:U, 'Placebo Females'!B:B, B90, 'Placebo Females'!P:P, P90)</f>
        <v>-10</v>
      </c>
      <c r="AN90">
        <f>V90 - AVERAGEIFS('Placebo Females'!V:V, 'Placebo Females'!B:B, B90, 'Placebo Females'!P:P, P90)</f>
        <v>3</v>
      </c>
      <c r="AO90">
        <f>W90 - AVERAGEIFS('Placebo Females'!W:W, 'Placebo Females'!B:B, B90, 'Placebo Females'!P:P, P90)</f>
        <v>4</v>
      </c>
      <c r="AP90">
        <f>X90 - AVERAGEIFS('Placebo Females'!X:X, 'Placebo Females'!B:B, B90, 'Placebo Females'!P:P, P90)</f>
        <v>-4.6666666666666714</v>
      </c>
      <c r="AQ90">
        <f>Y90 - AVERAGEIFS('Placebo Females'!Y:Y, 'Placebo Females'!B:B, B90, 'Placebo Females'!P:P, P90)</f>
        <v>5</v>
      </c>
      <c r="AR90">
        <f>Z90 - AVERAGEIFS('Placebo Females'!Z:Z, 'Placebo Females'!B:B, B90, 'Placebo Females'!P:P, P90)</f>
        <v>3.6666666666666714</v>
      </c>
      <c r="AS90">
        <f>AB90 - AVERAGEIFS('Placebo Females'!AB:AB, 'Placebo Females'!B:B, B90, 'Placebo Females'!P:P, P90)</f>
        <v>-4</v>
      </c>
      <c r="AT90">
        <f>AC90 - AVERAGEIFS('Placebo Females'!AC:AC, 'Placebo Females'!B:B, B90, 'Placebo Females'!P:P, P90)</f>
        <v>5.3333333333333321</v>
      </c>
      <c r="AU90">
        <f>AD90 - AVERAGEIFS('Placebo Females'!AD:AD, 'Placebo Females'!B:B, B90, 'Placebo Females'!P:P, P90)</f>
        <v>9.0713333333332002</v>
      </c>
      <c r="AV90">
        <f>AE90 - AVERAGEIFS('Placebo Females'!AE:AE, 'Placebo Females'!B:B, B90, 'Placebo Females'!P:P, P90)</f>
        <v>4.4165400000000007E-2</v>
      </c>
      <c r="AW90">
        <f>AF90 - AVERAGEIFS('Placebo Females'!AF:AF, 'Placebo Females'!B:B, B90, 'Placebo Females'!P:P, P90)</f>
        <v>1.9471333333333396E-2</v>
      </c>
    </row>
    <row r="91" spans="1:49" x14ac:dyDescent="0.25">
      <c r="A91" t="s">
        <v>3940</v>
      </c>
      <c r="B91">
        <v>1002</v>
      </c>
      <c r="C91" t="s">
        <v>655</v>
      </c>
      <c r="D91">
        <v>20</v>
      </c>
      <c r="E91">
        <v>177</v>
      </c>
      <c r="F91">
        <v>80.599999999999994</v>
      </c>
      <c r="G91">
        <v>95.666666669999998</v>
      </c>
      <c r="H91">
        <v>56</v>
      </c>
      <c r="I91" t="s">
        <v>103</v>
      </c>
      <c r="J91" t="s">
        <v>104</v>
      </c>
      <c r="K91" t="s">
        <v>704</v>
      </c>
      <c r="L91" t="s">
        <v>311</v>
      </c>
      <c r="M91" t="s">
        <v>3323</v>
      </c>
      <c r="N91">
        <v>120</v>
      </c>
      <c r="O91" t="s">
        <v>2262</v>
      </c>
      <c r="P91">
        <v>12</v>
      </c>
      <c r="Q91" t="s">
        <v>113</v>
      </c>
      <c r="R91" t="s">
        <v>3327</v>
      </c>
      <c r="S91">
        <v>2.57</v>
      </c>
      <c r="T91" t="s">
        <v>2266</v>
      </c>
      <c r="U91">
        <v>1028</v>
      </c>
      <c r="V91">
        <v>154</v>
      </c>
      <c r="W91">
        <v>390</v>
      </c>
      <c r="X91">
        <v>84</v>
      </c>
      <c r="Y91">
        <v>232</v>
      </c>
      <c r="Z91">
        <v>74</v>
      </c>
      <c r="AA91" t="s">
        <v>108</v>
      </c>
      <c r="AB91">
        <v>36</v>
      </c>
      <c r="AC91">
        <v>29</v>
      </c>
      <c r="AD91">
        <v>589.55200000000002</v>
      </c>
      <c r="AE91">
        <v>0.10638300000000001</v>
      </c>
      <c r="AF91">
        <v>0.42151100000000002</v>
      </c>
      <c r="AH91">
        <v>147</v>
      </c>
      <c r="AI91">
        <f t="shared" si="4"/>
        <v>0.32336005856556599</v>
      </c>
      <c r="AJ91">
        <f t="shared" si="5"/>
        <v>0.59492407039448769</v>
      </c>
      <c r="AK91">
        <f t="shared" si="6"/>
        <v>0.13939802046919614</v>
      </c>
      <c r="AL91">
        <f t="shared" si="7"/>
        <v>2.1683793899595072E-3</v>
      </c>
      <c r="AM91">
        <f>U91 - AVERAGEIFS('Placebo Females'!U:U, 'Placebo Females'!B:B, B91, 'Placebo Females'!P:P, P91)</f>
        <v>24</v>
      </c>
      <c r="AN91">
        <f>V91 - AVERAGEIFS('Placebo Females'!V:V, 'Placebo Females'!B:B, B91, 'Placebo Females'!P:P, P91)</f>
        <v>-2</v>
      </c>
      <c r="AO91">
        <f>W91 - AVERAGEIFS('Placebo Females'!W:W, 'Placebo Females'!B:B, B91, 'Placebo Females'!P:P, P91)</f>
        <v>3</v>
      </c>
      <c r="AP91">
        <f>X91 - AVERAGEIFS('Placebo Females'!X:X, 'Placebo Females'!B:B, B91, 'Placebo Females'!P:P, P91)</f>
        <v>-6.6666666666666714</v>
      </c>
      <c r="AQ91">
        <f>Y91 - AVERAGEIFS('Placebo Females'!Y:Y, 'Placebo Females'!B:B, B91, 'Placebo Females'!P:P, P91)</f>
        <v>6</v>
      </c>
      <c r="AR91">
        <f>Z91 - AVERAGEIFS('Placebo Females'!Z:Z, 'Placebo Females'!B:B, B91, 'Placebo Females'!P:P, P91)</f>
        <v>3.6666666666666714</v>
      </c>
      <c r="AS91">
        <f>AB91 - AVERAGEIFS('Placebo Females'!AB:AB, 'Placebo Females'!B:B, B91, 'Placebo Females'!P:P, P91)</f>
        <v>-3</v>
      </c>
      <c r="AT91">
        <f>AC91 - AVERAGEIFS('Placebo Females'!AC:AC, 'Placebo Females'!B:B, B91, 'Placebo Females'!P:P, P91)</f>
        <v>3.3333333333333321</v>
      </c>
      <c r="AU91">
        <f>AD91 - AVERAGEIFS('Placebo Females'!AD:AD, 'Placebo Females'!B:B, B91, 'Placebo Females'!P:P, P91)</f>
        <v>35.785333333333256</v>
      </c>
      <c r="AV91">
        <f>AE91 - AVERAGEIFS('Placebo Females'!AE:AE, 'Placebo Females'!B:B, B91, 'Placebo Females'!P:P, P91)</f>
        <v>1.41844E-2</v>
      </c>
      <c r="AW91">
        <f>AF91 - AVERAGEIFS('Placebo Females'!AF:AF, 'Placebo Females'!B:B, B91, 'Placebo Females'!P:P, P91)</f>
        <v>3.2778333333333409E-2</v>
      </c>
    </row>
    <row r="92" spans="1:49" x14ac:dyDescent="0.25">
      <c r="A92" t="s">
        <v>3941</v>
      </c>
      <c r="B92">
        <v>1002</v>
      </c>
      <c r="C92" t="s">
        <v>655</v>
      </c>
      <c r="D92">
        <v>20</v>
      </c>
      <c r="E92">
        <v>177</v>
      </c>
      <c r="F92">
        <v>80.599999999999994</v>
      </c>
      <c r="G92">
        <v>95.666666669999998</v>
      </c>
      <c r="H92">
        <v>56</v>
      </c>
      <c r="I92" t="s">
        <v>103</v>
      </c>
      <c r="J92" t="s">
        <v>104</v>
      </c>
      <c r="K92" t="s">
        <v>704</v>
      </c>
      <c r="L92" t="s">
        <v>311</v>
      </c>
      <c r="M92" t="s">
        <v>3323</v>
      </c>
      <c r="N92">
        <v>120</v>
      </c>
      <c r="O92" t="s">
        <v>2262</v>
      </c>
      <c r="P92">
        <v>12</v>
      </c>
      <c r="Q92" t="s">
        <v>113</v>
      </c>
      <c r="R92" t="s">
        <v>3327</v>
      </c>
      <c r="S92">
        <v>2.57</v>
      </c>
      <c r="T92" t="s">
        <v>2266</v>
      </c>
      <c r="U92">
        <v>1027</v>
      </c>
      <c r="V92">
        <v>160</v>
      </c>
      <c r="W92">
        <v>393</v>
      </c>
      <c r="X92">
        <v>86</v>
      </c>
      <c r="Y92">
        <v>233</v>
      </c>
      <c r="Z92">
        <v>74</v>
      </c>
      <c r="AA92" t="s">
        <v>108</v>
      </c>
      <c r="AB92">
        <v>41</v>
      </c>
      <c r="AC92">
        <v>24</v>
      </c>
      <c r="AD92">
        <v>583.08000000000004</v>
      </c>
      <c r="AE92">
        <v>8.5106399999999999E-2</v>
      </c>
      <c r="AF92">
        <v>0.41664400000000001</v>
      </c>
      <c r="AH92">
        <v>147</v>
      </c>
      <c r="AI92">
        <f t="shared" si="4"/>
        <v>0.32336005856556599</v>
      </c>
      <c r="AJ92">
        <f t="shared" si="5"/>
        <v>0.59492407039448769</v>
      </c>
      <c r="AK92">
        <f t="shared" si="6"/>
        <v>0.13939802046919614</v>
      </c>
      <c r="AL92">
        <f t="shared" si="7"/>
        <v>2.1683793899595072E-3</v>
      </c>
      <c r="AM92">
        <f>U92 - AVERAGEIFS('Placebo Females'!U:U, 'Placebo Females'!B:B, B92, 'Placebo Females'!P:P, P92)</f>
        <v>23</v>
      </c>
      <c r="AN92">
        <f>V92 - AVERAGEIFS('Placebo Females'!V:V, 'Placebo Females'!B:B, B92, 'Placebo Females'!P:P, P92)</f>
        <v>4</v>
      </c>
      <c r="AO92">
        <f>W92 - AVERAGEIFS('Placebo Females'!W:W, 'Placebo Females'!B:B, B92, 'Placebo Females'!P:P, P92)</f>
        <v>6</v>
      </c>
      <c r="AP92">
        <f>X92 - AVERAGEIFS('Placebo Females'!X:X, 'Placebo Females'!B:B, B92, 'Placebo Females'!P:P, P92)</f>
        <v>-4.6666666666666714</v>
      </c>
      <c r="AQ92">
        <f>Y92 - AVERAGEIFS('Placebo Females'!Y:Y, 'Placebo Females'!B:B, B92, 'Placebo Females'!P:P, P92)</f>
        <v>7</v>
      </c>
      <c r="AR92">
        <f>Z92 - AVERAGEIFS('Placebo Females'!Z:Z, 'Placebo Females'!B:B, B92, 'Placebo Females'!P:P, P92)</f>
        <v>3.6666666666666714</v>
      </c>
      <c r="AS92">
        <f>AB92 - AVERAGEIFS('Placebo Females'!AB:AB, 'Placebo Females'!B:B, B92, 'Placebo Females'!P:P, P92)</f>
        <v>2</v>
      </c>
      <c r="AT92">
        <f>AC92 - AVERAGEIFS('Placebo Females'!AC:AC, 'Placebo Females'!B:B, B92, 'Placebo Females'!P:P, P92)</f>
        <v>-1.6666666666666679</v>
      </c>
      <c r="AU92">
        <f>AD92 - AVERAGEIFS('Placebo Females'!AD:AD, 'Placebo Females'!B:B, B92, 'Placebo Females'!P:P, P92)</f>
        <v>29.313333333333276</v>
      </c>
      <c r="AV92">
        <f>AE92 - AVERAGEIFS('Placebo Females'!AE:AE, 'Placebo Females'!B:B, B92, 'Placebo Females'!P:P, P92)</f>
        <v>-7.0922000000000068E-3</v>
      </c>
      <c r="AW92">
        <f>AF92 - AVERAGEIFS('Placebo Females'!AF:AF, 'Placebo Females'!B:B, B92, 'Placebo Females'!P:P, P92)</f>
        <v>2.7911333333333399E-2</v>
      </c>
    </row>
    <row r="93" spans="1:49" x14ac:dyDescent="0.25">
      <c r="A93" t="s">
        <v>3942</v>
      </c>
      <c r="B93">
        <v>1002</v>
      </c>
      <c r="C93" t="s">
        <v>655</v>
      </c>
      <c r="D93">
        <v>20</v>
      </c>
      <c r="E93">
        <v>177</v>
      </c>
      <c r="F93">
        <v>80.599999999999994</v>
      </c>
      <c r="G93">
        <v>95.666666669999998</v>
      </c>
      <c r="H93">
        <v>56</v>
      </c>
      <c r="I93" t="s">
        <v>103</v>
      </c>
      <c r="J93" t="s">
        <v>104</v>
      </c>
      <c r="K93" t="s">
        <v>704</v>
      </c>
      <c r="L93" t="s">
        <v>311</v>
      </c>
      <c r="M93" t="s">
        <v>3323</v>
      </c>
      <c r="N93">
        <v>120</v>
      </c>
      <c r="O93" t="s">
        <v>2262</v>
      </c>
      <c r="P93">
        <v>14</v>
      </c>
      <c r="Q93" t="s">
        <v>113</v>
      </c>
      <c r="R93" t="s">
        <v>3327</v>
      </c>
      <c r="S93">
        <v>2.31</v>
      </c>
      <c r="T93" t="s">
        <v>2266</v>
      </c>
      <c r="U93">
        <v>1026</v>
      </c>
      <c r="V93">
        <v>159</v>
      </c>
      <c r="W93">
        <v>400</v>
      </c>
      <c r="X93">
        <v>88</v>
      </c>
      <c r="Y93">
        <v>241</v>
      </c>
      <c r="Z93">
        <v>71</v>
      </c>
      <c r="AA93" t="s">
        <v>108</v>
      </c>
      <c r="AB93">
        <v>38</v>
      </c>
      <c r="AC93">
        <v>25</v>
      </c>
      <c r="AD93">
        <v>673.173</v>
      </c>
      <c r="AE93">
        <v>0.111111</v>
      </c>
      <c r="AF93">
        <v>0.40822999999999998</v>
      </c>
      <c r="AH93">
        <v>140</v>
      </c>
      <c r="AI93">
        <f t="shared" si="4"/>
        <v>0.30796196053863423</v>
      </c>
      <c r="AJ93">
        <f t="shared" si="5"/>
        <v>0.58548396170395689</v>
      </c>
      <c r="AK93">
        <f t="shared" si="6"/>
        <v>0.13426980410368761</v>
      </c>
      <c r="AL93">
        <f t="shared" si="7"/>
        <v>2.0324163279470397E-3</v>
      </c>
      <c r="AM93">
        <f>U93 - AVERAGEIFS('Placebo Females'!U:U, 'Placebo Females'!B:B, B93, 'Placebo Females'!P:P, P93)</f>
        <v>8</v>
      </c>
      <c r="AN93">
        <f>V93 - AVERAGEIFS('Placebo Females'!V:V, 'Placebo Females'!B:B, B93, 'Placebo Females'!P:P, P93)</f>
        <v>0</v>
      </c>
      <c r="AO93">
        <f>W93 - AVERAGEIFS('Placebo Females'!W:W, 'Placebo Females'!B:B, B93, 'Placebo Females'!P:P, P93)</f>
        <v>11</v>
      </c>
      <c r="AP93">
        <f>X93 - AVERAGEIFS('Placebo Females'!X:X, 'Placebo Females'!B:B, B93, 'Placebo Females'!P:P, P93)</f>
        <v>-10.666666666666671</v>
      </c>
      <c r="AQ93">
        <f>Y93 - AVERAGEIFS('Placebo Females'!Y:Y, 'Placebo Females'!B:B, B93, 'Placebo Females'!P:P, P93)</f>
        <v>21</v>
      </c>
      <c r="AR93">
        <f>Z93 - AVERAGEIFS('Placebo Females'!Z:Z, 'Placebo Females'!B:B, B93, 'Placebo Females'!P:P, P93)</f>
        <v>0.6666666666666714</v>
      </c>
      <c r="AS93">
        <f>AB93 - AVERAGEIFS('Placebo Females'!AB:AB, 'Placebo Females'!B:B, B93, 'Placebo Females'!P:P, P93)</f>
        <v>-1.3333333333333357</v>
      </c>
      <c r="AT93">
        <f>AC93 - AVERAGEIFS('Placebo Females'!AC:AC, 'Placebo Females'!B:B, B93, 'Placebo Females'!P:P, P93)</f>
        <v>1.6666666666666679</v>
      </c>
      <c r="AU93">
        <f>AD93 - AVERAGEIFS('Placebo Females'!AD:AD, 'Placebo Females'!B:B, B93, 'Placebo Females'!P:P, P93)</f>
        <v>111.26933333333329</v>
      </c>
      <c r="AV93">
        <f>AE93 - AVERAGEIFS('Placebo Females'!AE:AE, 'Placebo Females'!B:B, B93, 'Placebo Females'!P:P, P93)</f>
        <v>2.6545799999999994E-2</v>
      </c>
      <c r="AW93">
        <f>AF93 - AVERAGEIFS('Placebo Females'!AF:AF, 'Placebo Females'!B:B, B93, 'Placebo Females'!P:P, P93)</f>
        <v>2.4797999999999987E-2</v>
      </c>
    </row>
    <row r="94" spans="1:49" x14ac:dyDescent="0.25">
      <c r="A94" t="s">
        <v>3943</v>
      </c>
      <c r="B94">
        <v>1002</v>
      </c>
      <c r="C94" t="s">
        <v>655</v>
      </c>
      <c r="D94">
        <v>20</v>
      </c>
      <c r="E94">
        <v>177</v>
      </c>
      <c r="F94">
        <v>80.599999999999994</v>
      </c>
      <c r="G94">
        <v>95.666666669999998</v>
      </c>
      <c r="H94">
        <v>56</v>
      </c>
      <c r="I94" t="s">
        <v>103</v>
      </c>
      <c r="J94" t="s">
        <v>104</v>
      </c>
      <c r="K94" t="s">
        <v>704</v>
      </c>
      <c r="L94" t="s">
        <v>311</v>
      </c>
      <c r="M94" t="s">
        <v>3323</v>
      </c>
      <c r="N94">
        <v>120</v>
      </c>
      <c r="O94" t="s">
        <v>2262</v>
      </c>
      <c r="P94">
        <v>14</v>
      </c>
      <c r="Q94" t="s">
        <v>113</v>
      </c>
      <c r="R94" t="s">
        <v>3327</v>
      </c>
      <c r="S94">
        <v>2.31</v>
      </c>
      <c r="T94" t="s">
        <v>2266</v>
      </c>
      <c r="U94">
        <v>1044</v>
      </c>
      <c r="V94">
        <v>166</v>
      </c>
      <c r="W94">
        <v>397</v>
      </c>
      <c r="X94">
        <v>83</v>
      </c>
      <c r="Y94">
        <v>243</v>
      </c>
      <c r="Z94">
        <v>71</v>
      </c>
      <c r="AA94" t="s">
        <v>108</v>
      </c>
      <c r="AB94">
        <v>37</v>
      </c>
      <c r="AC94">
        <v>26</v>
      </c>
      <c r="AD94">
        <v>671.66</v>
      </c>
      <c r="AE94">
        <v>0.10638300000000001</v>
      </c>
      <c r="AF94">
        <v>0.40574399999999999</v>
      </c>
      <c r="AH94">
        <v>140</v>
      </c>
      <c r="AI94">
        <f t="shared" si="4"/>
        <v>0.30796196053863423</v>
      </c>
      <c r="AJ94">
        <f t="shared" si="5"/>
        <v>0.58548396170395689</v>
      </c>
      <c r="AK94">
        <f t="shared" si="6"/>
        <v>0.13426980410368761</v>
      </c>
      <c r="AL94">
        <f t="shared" si="7"/>
        <v>2.0324163279470397E-3</v>
      </c>
      <c r="AM94">
        <f>U94 - AVERAGEIFS('Placebo Females'!U:U, 'Placebo Females'!B:B, B94, 'Placebo Females'!P:P, P94)</f>
        <v>26</v>
      </c>
      <c r="AN94">
        <f>V94 - AVERAGEIFS('Placebo Females'!V:V, 'Placebo Females'!B:B, B94, 'Placebo Females'!P:P, P94)</f>
        <v>7</v>
      </c>
      <c r="AO94">
        <f>W94 - AVERAGEIFS('Placebo Females'!W:W, 'Placebo Females'!B:B, B94, 'Placebo Females'!P:P, P94)</f>
        <v>8</v>
      </c>
      <c r="AP94">
        <f>X94 - AVERAGEIFS('Placebo Females'!X:X, 'Placebo Females'!B:B, B94, 'Placebo Females'!P:P, P94)</f>
        <v>-15.666666666666671</v>
      </c>
      <c r="AQ94">
        <f>Y94 - AVERAGEIFS('Placebo Females'!Y:Y, 'Placebo Females'!B:B, B94, 'Placebo Females'!P:P, P94)</f>
        <v>23</v>
      </c>
      <c r="AR94">
        <f>Z94 - AVERAGEIFS('Placebo Females'!Z:Z, 'Placebo Females'!B:B, B94, 'Placebo Females'!P:P, P94)</f>
        <v>0.6666666666666714</v>
      </c>
      <c r="AS94">
        <f>AB94 - AVERAGEIFS('Placebo Females'!AB:AB, 'Placebo Females'!B:B, B94, 'Placebo Females'!P:P, P94)</f>
        <v>-2.3333333333333357</v>
      </c>
      <c r="AT94">
        <f>AC94 - AVERAGEIFS('Placebo Females'!AC:AC, 'Placebo Females'!B:B, B94, 'Placebo Females'!P:P, P94)</f>
        <v>2.6666666666666679</v>
      </c>
      <c r="AU94">
        <f>AD94 - AVERAGEIFS('Placebo Females'!AD:AD, 'Placebo Females'!B:B, B94, 'Placebo Females'!P:P, P94)</f>
        <v>109.75633333333326</v>
      </c>
      <c r="AV94">
        <f>AE94 - AVERAGEIFS('Placebo Females'!AE:AE, 'Placebo Females'!B:B, B94, 'Placebo Females'!P:P, P94)</f>
        <v>2.1817799999999998E-2</v>
      </c>
      <c r="AW94">
        <f>AF94 - AVERAGEIFS('Placebo Females'!AF:AF, 'Placebo Females'!B:B, B94, 'Placebo Females'!P:P, P94)</f>
        <v>2.2311999999999999E-2</v>
      </c>
    </row>
    <row r="95" spans="1:49" x14ac:dyDescent="0.25">
      <c r="A95" t="s">
        <v>3944</v>
      </c>
      <c r="B95">
        <v>1002</v>
      </c>
      <c r="C95" t="s">
        <v>655</v>
      </c>
      <c r="D95">
        <v>20</v>
      </c>
      <c r="E95">
        <v>177</v>
      </c>
      <c r="F95">
        <v>80.599999999999994</v>
      </c>
      <c r="G95">
        <v>95.666666669999998</v>
      </c>
      <c r="H95">
        <v>56</v>
      </c>
      <c r="I95" t="s">
        <v>103</v>
      </c>
      <c r="J95" t="s">
        <v>104</v>
      </c>
      <c r="K95" t="s">
        <v>704</v>
      </c>
      <c r="L95" t="s">
        <v>311</v>
      </c>
      <c r="M95" t="s">
        <v>3323</v>
      </c>
      <c r="N95">
        <v>120</v>
      </c>
      <c r="O95" t="s">
        <v>2262</v>
      </c>
      <c r="P95">
        <v>14</v>
      </c>
      <c r="Q95" t="s">
        <v>113</v>
      </c>
      <c r="R95" t="s">
        <v>3327</v>
      </c>
      <c r="S95">
        <v>2.31</v>
      </c>
      <c r="T95" t="s">
        <v>2266</v>
      </c>
      <c r="U95">
        <v>1011</v>
      </c>
      <c r="V95">
        <v>164</v>
      </c>
      <c r="W95">
        <v>396</v>
      </c>
      <c r="X95">
        <v>80</v>
      </c>
      <c r="Y95">
        <v>244</v>
      </c>
      <c r="Z95">
        <v>72</v>
      </c>
      <c r="AA95" t="s">
        <v>108</v>
      </c>
      <c r="AB95">
        <v>40</v>
      </c>
      <c r="AC95">
        <v>23</v>
      </c>
      <c r="AD95">
        <v>666.60199999999998</v>
      </c>
      <c r="AE95">
        <v>0.130435</v>
      </c>
      <c r="AF95">
        <v>0.40329399999999999</v>
      </c>
      <c r="AH95">
        <v>140</v>
      </c>
      <c r="AI95">
        <f t="shared" si="4"/>
        <v>0.30796196053863423</v>
      </c>
      <c r="AJ95">
        <f t="shared" si="5"/>
        <v>0.58548396170395689</v>
      </c>
      <c r="AK95">
        <f t="shared" si="6"/>
        <v>0.13426980410368761</v>
      </c>
      <c r="AL95">
        <f t="shared" si="7"/>
        <v>2.0324163279470397E-3</v>
      </c>
      <c r="AM95">
        <f>U95 - AVERAGEIFS('Placebo Females'!U:U, 'Placebo Females'!B:B, B95, 'Placebo Females'!P:P, P95)</f>
        <v>-7</v>
      </c>
      <c r="AN95">
        <f>V95 - AVERAGEIFS('Placebo Females'!V:V, 'Placebo Females'!B:B, B95, 'Placebo Females'!P:P, P95)</f>
        <v>5</v>
      </c>
      <c r="AO95">
        <f>W95 - AVERAGEIFS('Placebo Females'!W:W, 'Placebo Females'!B:B, B95, 'Placebo Females'!P:P, P95)</f>
        <v>7</v>
      </c>
      <c r="AP95">
        <f>X95 - AVERAGEIFS('Placebo Females'!X:X, 'Placebo Females'!B:B, B95, 'Placebo Females'!P:P, P95)</f>
        <v>-18.666666666666671</v>
      </c>
      <c r="AQ95">
        <f>Y95 - AVERAGEIFS('Placebo Females'!Y:Y, 'Placebo Females'!B:B, B95, 'Placebo Females'!P:P, P95)</f>
        <v>24</v>
      </c>
      <c r="AR95">
        <f>Z95 - AVERAGEIFS('Placebo Females'!Z:Z, 'Placebo Females'!B:B, B95, 'Placebo Females'!P:P, P95)</f>
        <v>1.6666666666666714</v>
      </c>
      <c r="AS95">
        <f>AB95 - AVERAGEIFS('Placebo Females'!AB:AB, 'Placebo Females'!B:B, B95, 'Placebo Females'!P:P, P95)</f>
        <v>0.6666666666666643</v>
      </c>
      <c r="AT95">
        <f>AC95 - AVERAGEIFS('Placebo Females'!AC:AC, 'Placebo Females'!B:B, B95, 'Placebo Females'!P:P, P95)</f>
        <v>-0.33333333333333215</v>
      </c>
      <c r="AU95">
        <f>AD95 - AVERAGEIFS('Placebo Females'!AD:AD, 'Placebo Females'!B:B, B95, 'Placebo Females'!P:P, P95)</f>
        <v>104.69833333333327</v>
      </c>
      <c r="AV95">
        <f>AE95 - AVERAGEIFS('Placebo Females'!AE:AE, 'Placebo Females'!B:B, B95, 'Placebo Females'!P:P, P95)</f>
        <v>4.5869799999999988E-2</v>
      </c>
      <c r="AW95">
        <f>AF95 - AVERAGEIFS('Placebo Females'!AF:AF, 'Placebo Females'!B:B, B95, 'Placebo Females'!P:P, P95)</f>
        <v>1.9861999999999991E-2</v>
      </c>
    </row>
    <row r="96" spans="1:49" x14ac:dyDescent="0.25">
      <c r="A96" t="s">
        <v>3945</v>
      </c>
      <c r="B96">
        <v>1002</v>
      </c>
      <c r="C96" t="s">
        <v>655</v>
      </c>
      <c r="D96">
        <v>20</v>
      </c>
      <c r="E96">
        <v>177</v>
      </c>
      <c r="F96">
        <v>80.599999999999994</v>
      </c>
      <c r="G96">
        <v>95.666666669999998</v>
      </c>
      <c r="H96">
        <v>56</v>
      </c>
      <c r="I96" t="s">
        <v>103</v>
      </c>
      <c r="J96" t="s">
        <v>104</v>
      </c>
      <c r="K96" t="s">
        <v>704</v>
      </c>
      <c r="L96" t="s">
        <v>311</v>
      </c>
      <c r="M96" t="s">
        <v>3323</v>
      </c>
      <c r="N96">
        <v>120</v>
      </c>
      <c r="O96" t="s">
        <v>2262</v>
      </c>
      <c r="P96">
        <v>24</v>
      </c>
      <c r="Q96" t="s">
        <v>113</v>
      </c>
      <c r="R96" t="s">
        <v>3327</v>
      </c>
      <c r="S96">
        <v>1.55</v>
      </c>
      <c r="T96" t="s">
        <v>2266</v>
      </c>
      <c r="U96">
        <v>827</v>
      </c>
      <c r="V96">
        <v>153</v>
      </c>
      <c r="W96">
        <v>371</v>
      </c>
      <c r="X96">
        <v>85</v>
      </c>
      <c r="Y96">
        <v>218</v>
      </c>
      <c r="Z96">
        <v>68</v>
      </c>
      <c r="AA96" t="s">
        <v>108</v>
      </c>
      <c r="AB96">
        <v>41</v>
      </c>
      <c r="AC96">
        <v>22</v>
      </c>
      <c r="AD96">
        <v>556.39700000000005</v>
      </c>
      <c r="AE96">
        <v>0.108696</v>
      </c>
      <c r="AF96">
        <v>0.33872099999999999</v>
      </c>
      <c r="AH96">
        <v>139</v>
      </c>
      <c r="AI96">
        <f t="shared" si="4"/>
        <v>0.30576223224907262</v>
      </c>
      <c r="AJ96">
        <f t="shared" si="5"/>
        <v>0.58409149202403121</v>
      </c>
      <c r="AK96">
        <f t="shared" si="6"/>
        <v>0.13352991789428448</v>
      </c>
      <c r="AL96">
        <f t="shared" si="7"/>
        <v>2.0131699893565225E-3</v>
      </c>
      <c r="AM96">
        <f>U96 - AVERAGEIFS('Placebo Females'!U:U, 'Placebo Females'!B:B, B96, 'Placebo Females'!P:P, P96)</f>
        <v>-254.66666666666674</v>
      </c>
      <c r="AN96">
        <f>V96 - AVERAGEIFS('Placebo Females'!V:V, 'Placebo Females'!B:B, B96, 'Placebo Females'!P:P, P96)</f>
        <v>0</v>
      </c>
      <c r="AO96">
        <f>W96 - AVERAGEIFS('Placebo Females'!W:W, 'Placebo Females'!B:B, B96, 'Placebo Females'!P:P, P96)</f>
        <v>-39.666666666666686</v>
      </c>
      <c r="AP96">
        <f>X96 - AVERAGEIFS('Placebo Females'!X:X, 'Placebo Females'!B:B, B96, 'Placebo Females'!P:P, P96)</f>
        <v>-12.666666666666671</v>
      </c>
      <c r="AQ96">
        <f>Y96 - AVERAGEIFS('Placebo Females'!Y:Y, 'Placebo Females'!B:B, B96, 'Placebo Females'!P:P, P96)</f>
        <v>-24.666666666666657</v>
      </c>
      <c r="AR96">
        <f>Z96 - AVERAGEIFS('Placebo Females'!Z:Z, 'Placebo Females'!B:B, B96, 'Placebo Females'!P:P, P96)</f>
        <v>-2.3333333333333286</v>
      </c>
      <c r="AS96">
        <f>AB96 - AVERAGEIFS('Placebo Females'!AB:AB, 'Placebo Females'!B:B, B96, 'Placebo Females'!P:P, P96)</f>
        <v>2.6666666666666643</v>
      </c>
      <c r="AT96">
        <f>AC96 - AVERAGEIFS('Placebo Females'!AC:AC, 'Placebo Females'!B:B, B96, 'Placebo Females'!P:P, P96)</f>
        <v>-2.6666666666666679</v>
      </c>
      <c r="AU96">
        <f>AD96 - AVERAGEIFS('Placebo Females'!AD:AD, 'Placebo Females'!B:B, B96, 'Placebo Females'!P:P, P96)</f>
        <v>-70.539999999999964</v>
      </c>
      <c r="AV96">
        <f>AE96 - AVERAGEIFS('Placebo Females'!AE:AE, 'Placebo Females'!B:B, B96, 'Placebo Females'!P:P, P96)</f>
        <v>2.3510833333333342E-2</v>
      </c>
      <c r="AW96">
        <f>AF96 - AVERAGEIFS('Placebo Females'!AF:AF, 'Placebo Females'!B:B, B96, 'Placebo Females'!P:P, P96)</f>
        <v>-1.9367999999999941E-2</v>
      </c>
    </row>
    <row r="97" spans="1:49" x14ac:dyDescent="0.25">
      <c r="A97" s="1" t="s">
        <v>3946</v>
      </c>
      <c r="B97">
        <v>1002</v>
      </c>
      <c r="C97" t="s">
        <v>655</v>
      </c>
      <c r="D97">
        <v>20</v>
      </c>
      <c r="E97">
        <v>177</v>
      </c>
      <c r="F97">
        <v>80.599999999999994</v>
      </c>
      <c r="G97">
        <v>95.666666669999998</v>
      </c>
      <c r="H97">
        <v>56</v>
      </c>
      <c r="I97" t="s">
        <v>103</v>
      </c>
      <c r="J97" t="s">
        <v>104</v>
      </c>
      <c r="K97" t="s">
        <v>704</v>
      </c>
      <c r="L97" t="s">
        <v>311</v>
      </c>
      <c r="M97" t="s">
        <v>3323</v>
      </c>
      <c r="N97">
        <v>120</v>
      </c>
      <c r="O97" t="s">
        <v>2262</v>
      </c>
      <c r="P97">
        <v>24</v>
      </c>
      <c r="Q97" t="s">
        <v>113</v>
      </c>
      <c r="R97" t="s">
        <v>3327</v>
      </c>
      <c r="S97">
        <v>1.55</v>
      </c>
      <c r="T97" t="s">
        <v>2266</v>
      </c>
      <c r="U97">
        <v>890</v>
      </c>
      <c r="V97">
        <v>153</v>
      </c>
      <c r="W97">
        <v>380</v>
      </c>
      <c r="X97">
        <v>82</v>
      </c>
      <c r="Y97">
        <v>228</v>
      </c>
      <c r="Z97">
        <v>70</v>
      </c>
      <c r="AA97" t="s">
        <v>108</v>
      </c>
      <c r="AB97">
        <v>38</v>
      </c>
      <c r="AC97">
        <v>25</v>
      </c>
      <c r="AD97">
        <v>579.70100000000002</v>
      </c>
      <c r="AE97">
        <v>8.5106399999999999E-2</v>
      </c>
      <c r="AF97">
        <v>0.36534899999999998</v>
      </c>
      <c r="AH97">
        <v>139</v>
      </c>
      <c r="AI97">
        <f t="shared" si="4"/>
        <v>0.30576223224907262</v>
      </c>
      <c r="AJ97">
        <f t="shared" si="5"/>
        <v>0.58409149202403121</v>
      </c>
      <c r="AK97">
        <f t="shared" si="6"/>
        <v>0.13352991789428448</v>
      </c>
      <c r="AL97">
        <f t="shared" si="7"/>
        <v>2.0131699893565225E-3</v>
      </c>
      <c r="AM97">
        <f>U97 - AVERAGEIFS('Placebo Females'!U:U, 'Placebo Females'!B:B, B97, 'Placebo Females'!P:P, P97)</f>
        <v>-191.66666666666674</v>
      </c>
      <c r="AN97">
        <f>V97 - AVERAGEIFS('Placebo Females'!V:V, 'Placebo Females'!B:B, B97, 'Placebo Females'!P:P, P97)</f>
        <v>0</v>
      </c>
      <c r="AO97">
        <f>W97 - AVERAGEIFS('Placebo Females'!W:W, 'Placebo Females'!B:B, B97, 'Placebo Females'!P:P, P97)</f>
        <v>-30.666666666666686</v>
      </c>
      <c r="AP97">
        <f>X97 - AVERAGEIFS('Placebo Females'!X:X, 'Placebo Females'!B:B, B97, 'Placebo Females'!P:P, P97)</f>
        <v>-15.666666666666671</v>
      </c>
      <c r="AQ97">
        <f>Y97 - AVERAGEIFS('Placebo Females'!Y:Y, 'Placebo Females'!B:B, B97, 'Placebo Females'!P:P, P97)</f>
        <v>-14.666666666666657</v>
      </c>
      <c r="AR97">
        <f>Z97 - AVERAGEIFS('Placebo Females'!Z:Z, 'Placebo Females'!B:B, B97, 'Placebo Females'!P:P, P97)</f>
        <v>-0.3333333333333286</v>
      </c>
      <c r="AS97">
        <f>AB97 - AVERAGEIFS('Placebo Females'!AB:AB, 'Placebo Females'!B:B, B97, 'Placebo Females'!P:P, P97)</f>
        <v>-0.3333333333333357</v>
      </c>
      <c r="AT97">
        <f>AC97 - AVERAGEIFS('Placebo Females'!AC:AC, 'Placebo Females'!B:B, B97, 'Placebo Females'!P:P, P97)</f>
        <v>0.33333333333333215</v>
      </c>
      <c r="AU97">
        <f>AD97 - AVERAGEIFS('Placebo Females'!AD:AD, 'Placebo Females'!B:B, B97, 'Placebo Females'!P:P, P97)</f>
        <v>-47.23599999999999</v>
      </c>
      <c r="AV97">
        <f>AE97 - AVERAGEIFS('Placebo Females'!AE:AE, 'Placebo Females'!B:B, B97, 'Placebo Females'!P:P, P97)</f>
        <v>-7.8766666666660323E-5</v>
      </c>
      <c r="AW97">
        <f>AF97 - AVERAGEIFS('Placebo Females'!AF:AF, 'Placebo Females'!B:B, B97, 'Placebo Females'!P:P, P97)</f>
        <v>7.2600000000000442E-3</v>
      </c>
    </row>
    <row r="98" spans="1:49" x14ac:dyDescent="0.25">
      <c r="A98" t="s">
        <v>3947</v>
      </c>
      <c r="B98">
        <v>1002</v>
      </c>
      <c r="C98" t="s">
        <v>655</v>
      </c>
      <c r="D98">
        <v>20</v>
      </c>
      <c r="E98">
        <v>177</v>
      </c>
      <c r="F98">
        <v>80.599999999999994</v>
      </c>
      <c r="G98">
        <v>95.666666669999998</v>
      </c>
      <c r="H98">
        <v>56</v>
      </c>
      <c r="I98" t="s">
        <v>103</v>
      </c>
      <c r="J98" t="s">
        <v>104</v>
      </c>
      <c r="K98" t="s">
        <v>704</v>
      </c>
      <c r="L98" t="s">
        <v>311</v>
      </c>
      <c r="M98" t="s">
        <v>3323</v>
      </c>
      <c r="N98">
        <v>120</v>
      </c>
      <c r="O98" t="s">
        <v>2262</v>
      </c>
      <c r="P98">
        <v>24</v>
      </c>
      <c r="Q98" t="s">
        <v>113</v>
      </c>
      <c r="R98" t="s">
        <v>3327</v>
      </c>
      <c r="S98">
        <v>1.55</v>
      </c>
      <c r="T98" t="s">
        <v>2266</v>
      </c>
      <c r="U98">
        <v>923</v>
      </c>
      <c r="V98">
        <v>157</v>
      </c>
      <c r="W98">
        <v>375</v>
      </c>
      <c r="X98">
        <v>84</v>
      </c>
      <c r="Y98">
        <v>222</v>
      </c>
      <c r="Z98">
        <v>69</v>
      </c>
      <c r="AA98" t="s">
        <v>108</v>
      </c>
      <c r="AB98">
        <v>41</v>
      </c>
      <c r="AC98">
        <v>23</v>
      </c>
      <c r="AD98">
        <v>576.39599999999996</v>
      </c>
      <c r="AE98">
        <v>8.3333299999999999E-2</v>
      </c>
      <c r="AF98">
        <v>0.366844</v>
      </c>
      <c r="AH98">
        <v>139</v>
      </c>
      <c r="AI98">
        <f t="shared" si="4"/>
        <v>0.30576223224907262</v>
      </c>
      <c r="AJ98">
        <f t="shared" si="5"/>
        <v>0.58409149202403121</v>
      </c>
      <c r="AK98">
        <f t="shared" si="6"/>
        <v>0.13352991789428448</v>
      </c>
      <c r="AL98">
        <f t="shared" si="7"/>
        <v>2.0131699893565225E-3</v>
      </c>
      <c r="AM98">
        <f>U98 - AVERAGEIFS('Placebo Females'!U:U, 'Placebo Females'!B:B, B98, 'Placebo Females'!P:P, P98)</f>
        <v>-158.66666666666674</v>
      </c>
      <c r="AN98">
        <f>V98 - AVERAGEIFS('Placebo Females'!V:V, 'Placebo Females'!B:B, B98, 'Placebo Females'!P:P, P98)</f>
        <v>4</v>
      </c>
      <c r="AO98">
        <f>W98 - AVERAGEIFS('Placebo Females'!W:W, 'Placebo Females'!B:B, B98, 'Placebo Females'!P:P, P98)</f>
        <v>-35.666666666666686</v>
      </c>
      <c r="AP98">
        <f>X98 - AVERAGEIFS('Placebo Females'!X:X, 'Placebo Females'!B:B, B98, 'Placebo Females'!P:P, P98)</f>
        <v>-13.666666666666671</v>
      </c>
      <c r="AQ98">
        <f>Y98 - AVERAGEIFS('Placebo Females'!Y:Y, 'Placebo Females'!B:B, B98, 'Placebo Females'!P:P, P98)</f>
        <v>-20.666666666666657</v>
      </c>
      <c r="AR98">
        <f>Z98 - AVERAGEIFS('Placebo Females'!Z:Z, 'Placebo Females'!B:B, B98, 'Placebo Females'!P:P, P98)</f>
        <v>-1.3333333333333286</v>
      </c>
      <c r="AS98">
        <f>AB98 - AVERAGEIFS('Placebo Females'!AB:AB, 'Placebo Females'!B:B, B98, 'Placebo Females'!P:P, P98)</f>
        <v>2.6666666666666643</v>
      </c>
      <c r="AT98">
        <f>AC98 - AVERAGEIFS('Placebo Females'!AC:AC, 'Placebo Females'!B:B, B98, 'Placebo Females'!P:P, P98)</f>
        <v>-1.6666666666666679</v>
      </c>
      <c r="AU98">
        <f>AD98 - AVERAGEIFS('Placebo Females'!AD:AD, 'Placebo Females'!B:B, B98, 'Placebo Females'!P:P, P98)</f>
        <v>-50.541000000000054</v>
      </c>
      <c r="AV98">
        <f>AE98 - AVERAGEIFS('Placebo Females'!AE:AE, 'Placebo Females'!B:B, B98, 'Placebo Females'!P:P, P98)</f>
        <v>-1.85186666666666E-3</v>
      </c>
      <c r="AW98">
        <f>AF98 - AVERAGEIFS('Placebo Females'!AF:AF, 'Placebo Females'!B:B, B98, 'Placebo Females'!P:P, P98)</f>
        <v>8.7550000000000683E-3</v>
      </c>
    </row>
    <row r="99" spans="1:49" x14ac:dyDescent="0.25">
      <c r="A99" t="s">
        <v>3948</v>
      </c>
      <c r="B99">
        <v>1003</v>
      </c>
      <c r="C99" t="s">
        <v>655</v>
      </c>
      <c r="D99">
        <v>30</v>
      </c>
      <c r="E99">
        <v>167</v>
      </c>
      <c r="F99">
        <v>71.3</v>
      </c>
      <c r="G99">
        <v>106</v>
      </c>
      <c r="H99">
        <v>57.75</v>
      </c>
      <c r="I99" t="s">
        <v>103</v>
      </c>
      <c r="J99" t="s">
        <v>104</v>
      </c>
      <c r="K99" t="s">
        <v>753</v>
      </c>
      <c r="L99" t="s">
        <v>106</v>
      </c>
      <c r="M99" t="s">
        <v>3323</v>
      </c>
      <c r="N99">
        <v>120</v>
      </c>
      <c r="O99" t="s">
        <v>2262</v>
      </c>
      <c r="P99">
        <v>-0.5</v>
      </c>
      <c r="Q99" t="s">
        <v>109</v>
      </c>
      <c r="R99" t="s">
        <v>108</v>
      </c>
      <c r="S99" t="s">
        <v>108</v>
      </c>
      <c r="T99" t="s">
        <v>108</v>
      </c>
      <c r="U99">
        <v>1142</v>
      </c>
      <c r="V99">
        <v>203</v>
      </c>
      <c r="W99">
        <v>410</v>
      </c>
      <c r="X99">
        <v>91</v>
      </c>
      <c r="Y99">
        <v>253</v>
      </c>
      <c r="Z99">
        <v>66</v>
      </c>
      <c r="AA99" t="s">
        <v>108</v>
      </c>
      <c r="AB99">
        <v>46</v>
      </c>
      <c r="AC99">
        <v>20</v>
      </c>
      <c r="AD99">
        <v>374.75099999999998</v>
      </c>
      <c r="AE99">
        <v>0.17777799999999999</v>
      </c>
      <c r="AF99">
        <v>0.41554099999999999</v>
      </c>
      <c r="AH99">
        <v>136</v>
      </c>
      <c r="AI99">
        <f t="shared" si="4"/>
        <v>0.29916304738038757</v>
      </c>
      <c r="AJ99">
        <f t="shared" si="5"/>
        <v>0.57984498979541732</v>
      </c>
      <c r="AK99">
        <f t="shared" si="6"/>
        <v>0.13129909702288534</v>
      </c>
      <c r="AL99">
        <f t="shared" si="7"/>
        <v>1.9557012774702454E-3</v>
      </c>
      <c r="AM99">
        <f>U99 - AVERAGEIFS('Placebo Females'!U:U, 'Placebo Females'!B:B, B99, 'Placebo Females'!P:P, P99)</f>
        <v>218.66666666666663</v>
      </c>
      <c r="AN99">
        <f>V99 - AVERAGEIFS('Placebo Females'!V:V, 'Placebo Females'!B:B, B99, 'Placebo Females'!P:P, P99)</f>
        <v>12.666666666666657</v>
      </c>
      <c r="AO99">
        <f>W99 - AVERAGEIFS('Placebo Females'!W:W, 'Placebo Females'!B:B, B99, 'Placebo Females'!P:P, P99)</f>
        <v>24.666666666666686</v>
      </c>
      <c r="AP99">
        <f>X99 - AVERAGEIFS('Placebo Females'!X:X, 'Placebo Females'!B:B, B99, 'Placebo Females'!P:P, P99)</f>
        <v>-1.6666666666666714</v>
      </c>
      <c r="AQ99">
        <f>Y99 - AVERAGEIFS('Placebo Females'!Y:Y, 'Placebo Females'!B:B, B99, 'Placebo Females'!P:P, P99)</f>
        <v>32</v>
      </c>
      <c r="AR99">
        <f>Z99 - AVERAGEIFS('Placebo Females'!Z:Z, 'Placebo Females'!B:B, B99, 'Placebo Females'!P:P, P99)</f>
        <v>-5.6666666666666714</v>
      </c>
      <c r="AS99">
        <f>AB99 - AVERAGEIFS('Placebo Females'!AB:AB, 'Placebo Females'!B:B, B99, 'Placebo Females'!P:P, P99)</f>
        <v>6.3333333333333357</v>
      </c>
      <c r="AT99">
        <f>AC99 - AVERAGEIFS('Placebo Females'!AC:AC, 'Placebo Females'!B:B, B99, 'Placebo Females'!P:P, P99)</f>
        <v>-8.6666666666666679</v>
      </c>
      <c r="AU99">
        <f>AD99 - AVERAGEIFS('Placebo Females'!AD:AD, 'Placebo Females'!B:B, B99, 'Placebo Females'!P:P, P99)</f>
        <v>55.104333333333273</v>
      </c>
      <c r="AV99">
        <f>AE99 - AVERAGEIFS('Placebo Females'!AE:AE, 'Placebo Females'!B:B, B99, 'Placebo Females'!P:P, P99)</f>
        <v>-1.7681666666666679E-2</v>
      </c>
      <c r="AW99">
        <f>AF99 - AVERAGEIFS('Placebo Females'!AF:AF, 'Placebo Females'!B:B, B99, 'Placebo Females'!P:P, P99)</f>
        <v>3.8403333333333345E-2</v>
      </c>
    </row>
    <row r="100" spans="1:49" x14ac:dyDescent="0.25">
      <c r="A100" t="s">
        <v>3949</v>
      </c>
      <c r="B100">
        <v>1003</v>
      </c>
      <c r="C100" t="s">
        <v>655</v>
      </c>
      <c r="D100">
        <v>30</v>
      </c>
      <c r="E100">
        <v>167</v>
      </c>
      <c r="F100">
        <v>71.3</v>
      </c>
      <c r="G100">
        <v>106</v>
      </c>
      <c r="H100">
        <v>57.75</v>
      </c>
      <c r="I100" t="s">
        <v>103</v>
      </c>
      <c r="J100" t="s">
        <v>104</v>
      </c>
      <c r="K100" t="s">
        <v>753</v>
      </c>
      <c r="L100" t="s">
        <v>106</v>
      </c>
      <c r="M100" t="s">
        <v>3323</v>
      </c>
      <c r="N100">
        <v>120</v>
      </c>
      <c r="O100" t="s">
        <v>2262</v>
      </c>
      <c r="P100">
        <v>-0.5</v>
      </c>
      <c r="Q100" t="s">
        <v>109</v>
      </c>
      <c r="R100" t="s">
        <v>108</v>
      </c>
      <c r="S100" t="s">
        <v>108</v>
      </c>
      <c r="T100" t="s">
        <v>108</v>
      </c>
      <c r="U100">
        <v>1419</v>
      </c>
      <c r="V100">
        <v>199</v>
      </c>
      <c r="W100">
        <v>427</v>
      </c>
      <c r="X100">
        <v>99</v>
      </c>
      <c r="Y100">
        <v>262</v>
      </c>
      <c r="Z100">
        <v>66</v>
      </c>
      <c r="AA100" t="s">
        <v>108</v>
      </c>
      <c r="AB100">
        <v>47</v>
      </c>
      <c r="AC100">
        <v>21</v>
      </c>
      <c r="AD100">
        <v>417.83100000000002</v>
      </c>
      <c r="AE100">
        <v>0.19047600000000001</v>
      </c>
      <c r="AF100">
        <v>0.40172400000000003</v>
      </c>
      <c r="AH100">
        <v>136</v>
      </c>
      <c r="AI100">
        <f t="shared" si="4"/>
        <v>0.29916304738038757</v>
      </c>
      <c r="AJ100">
        <f t="shared" si="5"/>
        <v>0.57984498979541732</v>
      </c>
      <c r="AK100">
        <f t="shared" si="6"/>
        <v>0.13129909702288534</v>
      </c>
      <c r="AL100">
        <f t="shared" si="7"/>
        <v>1.9557012774702454E-3</v>
      </c>
      <c r="AM100">
        <f>U100 - AVERAGEIFS('Placebo Females'!U:U, 'Placebo Females'!B:B, B100, 'Placebo Females'!P:P, P100)</f>
        <v>495.66666666666663</v>
      </c>
      <c r="AN100">
        <f>V100 - AVERAGEIFS('Placebo Females'!V:V, 'Placebo Females'!B:B, B100, 'Placebo Females'!P:P, P100)</f>
        <v>8.6666666666666572</v>
      </c>
      <c r="AO100">
        <f>W100 - AVERAGEIFS('Placebo Females'!W:W, 'Placebo Females'!B:B, B100, 'Placebo Females'!P:P, P100)</f>
        <v>41.666666666666686</v>
      </c>
      <c r="AP100">
        <f>X100 - AVERAGEIFS('Placebo Females'!X:X, 'Placebo Females'!B:B, B100, 'Placebo Females'!P:P, P100)</f>
        <v>6.3333333333333286</v>
      </c>
      <c r="AQ100">
        <f>Y100 - AVERAGEIFS('Placebo Females'!Y:Y, 'Placebo Females'!B:B, B100, 'Placebo Females'!P:P, P100)</f>
        <v>41</v>
      </c>
      <c r="AR100">
        <f>Z100 - AVERAGEIFS('Placebo Females'!Z:Z, 'Placebo Females'!B:B, B100, 'Placebo Females'!P:P, P100)</f>
        <v>-5.6666666666666714</v>
      </c>
      <c r="AS100">
        <f>AB100 - AVERAGEIFS('Placebo Females'!AB:AB, 'Placebo Females'!B:B, B100, 'Placebo Females'!P:P, P100)</f>
        <v>7.3333333333333357</v>
      </c>
      <c r="AT100">
        <f>AC100 - AVERAGEIFS('Placebo Females'!AC:AC, 'Placebo Females'!B:B, B100, 'Placebo Females'!P:P, P100)</f>
        <v>-7.6666666666666679</v>
      </c>
      <c r="AU100">
        <f>AD100 - AVERAGEIFS('Placebo Females'!AD:AD, 'Placebo Females'!B:B, B100, 'Placebo Females'!P:P, P100)</f>
        <v>98.184333333333313</v>
      </c>
      <c r="AV100">
        <f>AE100 - AVERAGEIFS('Placebo Females'!AE:AE, 'Placebo Females'!B:B, B100, 'Placebo Females'!P:P, P100)</f>
        <v>-4.983666666666664E-3</v>
      </c>
      <c r="AW100">
        <f>AF100 - AVERAGEIFS('Placebo Females'!AF:AF, 'Placebo Females'!B:B, B100, 'Placebo Females'!P:P, P100)</f>
        <v>2.4586333333333377E-2</v>
      </c>
    </row>
    <row r="101" spans="1:49" x14ac:dyDescent="0.25">
      <c r="A101" s="1" t="s">
        <v>3950</v>
      </c>
      <c r="B101">
        <v>1003</v>
      </c>
      <c r="C101" t="s">
        <v>655</v>
      </c>
      <c r="D101">
        <v>30</v>
      </c>
      <c r="E101">
        <v>167</v>
      </c>
      <c r="F101">
        <v>71.3</v>
      </c>
      <c r="G101">
        <v>106</v>
      </c>
      <c r="H101">
        <v>57.75</v>
      </c>
      <c r="I101" t="s">
        <v>103</v>
      </c>
      <c r="J101" t="s">
        <v>104</v>
      </c>
      <c r="K101" t="s">
        <v>753</v>
      </c>
      <c r="L101" t="s">
        <v>106</v>
      </c>
      <c r="M101" t="s">
        <v>3323</v>
      </c>
      <c r="N101">
        <v>120</v>
      </c>
      <c r="O101" t="s">
        <v>2262</v>
      </c>
      <c r="P101">
        <v>-0.5</v>
      </c>
      <c r="Q101" t="s">
        <v>109</v>
      </c>
      <c r="R101" t="s">
        <v>108</v>
      </c>
      <c r="S101" t="s">
        <v>108</v>
      </c>
      <c r="T101" t="s">
        <v>108</v>
      </c>
      <c r="U101">
        <v>1245</v>
      </c>
      <c r="V101">
        <v>191</v>
      </c>
      <c r="W101">
        <v>423</v>
      </c>
      <c r="X101">
        <v>93</v>
      </c>
      <c r="Y101">
        <v>262</v>
      </c>
      <c r="Z101">
        <v>68</v>
      </c>
      <c r="AA101" t="s">
        <v>108</v>
      </c>
      <c r="AB101">
        <v>38</v>
      </c>
      <c r="AC101">
        <v>29</v>
      </c>
      <c r="AD101">
        <v>408.68299999999999</v>
      </c>
      <c r="AE101">
        <v>0.17391300000000001</v>
      </c>
      <c r="AF101">
        <v>0.38882299999999997</v>
      </c>
      <c r="AH101">
        <v>136</v>
      </c>
      <c r="AI101">
        <f t="shared" si="4"/>
        <v>0.29916304738038757</v>
      </c>
      <c r="AJ101">
        <f t="shared" si="5"/>
        <v>0.57984498979541732</v>
      </c>
      <c r="AK101">
        <f t="shared" si="6"/>
        <v>0.13129909702288534</v>
      </c>
      <c r="AL101">
        <f t="shared" si="7"/>
        <v>1.9557012774702454E-3</v>
      </c>
      <c r="AM101">
        <f>U101 - AVERAGEIFS('Placebo Females'!U:U, 'Placebo Females'!B:B, B101, 'Placebo Females'!P:P, P101)</f>
        <v>321.66666666666663</v>
      </c>
      <c r="AN101">
        <f>V101 - AVERAGEIFS('Placebo Females'!V:V, 'Placebo Females'!B:B, B101, 'Placebo Females'!P:P, P101)</f>
        <v>0.66666666666665719</v>
      </c>
      <c r="AO101">
        <f>W101 - AVERAGEIFS('Placebo Females'!W:W, 'Placebo Females'!B:B, B101, 'Placebo Females'!P:P, P101)</f>
        <v>37.666666666666686</v>
      </c>
      <c r="AP101">
        <f>X101 - AVERAGEIFS('Placebo Females'!X:X, 'Placebo Females'!B:B, B101, 'Placebo Females'!P:P, P101)</f>
        <v>0.3333333333333286</v>
      </c>
      <c r="AQ101">
        <f>Y101 - AVERAGEIFS('Placebo Females'!Y:Y, 'Placebo Females'!B:B, B101, 'Placebo Females'!P:P, P101)</f>
        <v>41</v>
      </c>
      <c r="AR101">
        <f>Z101 - AVERAGEIFS('Placebo Females'!Z:Z, 'Placebo Females'!B:B, B101, 'Placebo Females'!P:P, P101)</f>
        <v>-3.6666666666666714</v>
      </c>
      <c r="AS101">
        <f>AB101 - AVERAGEIFS('Placebo Females'!AB:AB, 'Placebo Females'!B:B, B101, 'Placebo Females'!P:P, P101)</f>
        <v>-1.6666666666666643</v>
      </c>
      <c r="AT101">
        <f>AC101 - AVERAGEIFS('Placebo Females'!AC:AC, 'Placebo Females'!B:B, B101, 'Placebo Females'!P:P, P101)</f>
        <v>0.33333333333333215</v>
      </c>
      <c r="AU101">
        <f>AD101 - AVERAGEIFS('Placebo Females'!AD:AD, 'Placebo Females'!B:B, B101, 'Placebo Females'!P:P, P101)</f>
        <v>89.036333333333289</v>
      </c>
      <c r="AV101">
        <f>AE101 - AVERAGEIFS('Placebo Females'!AE:AE, 'Placebo Females'!B:B, B101, 'Placebo Females'!P:P, P101)</f>
        <v>-2.1546666666666658E-2</v>
      </c>
      <c r="AW101">
        <f>AF101 - AVERAGEIFS('Placebo Females'!AF:AF, 'Placebo Females'!B:B, B101, 'Placebo Females'!P:P, P101)</f>
        <v>1.1685333333333325E-2</v>
      </c>
    </row>
    <row r="102" spans="1:49" x14ac:dyDescent="0.25">
      <c r="A102" t="s">
        <v>3951</v>
      </c>
      <c r="B102">
        <v>1003</v>
      </c>
      <c r="C102" t="s">
        <v>655</v>
      </c>
      <c r="D102">
        <v>30</v>
      </c>
      <c r="E102">
        <v>167</v>
      </c>
      <c r="F102">
        <v>71.3</v>
      </c>
      <c r="G102">
        <v>106</v>
      </c>
      <c r="H102">
        <v>57.75</v>
      </c>
      <c r="I102" t="s">
        <v>103</v>
      </c>
      <c r="J102" t="s">
        <v>104</v>
      </c>
      <c r="K102" t="s">
        <v>753</v>
      </c>
      <c r="L102" t="s">
        <v>106</v>
      </c>
      <c r="M102" t="s">
        <v>3323</v>
      </c>
      <c r="N102">
        <v>120</v>
      </c>
      <c r="O102" t="s">
        <v>2262</v>
      </c>
      <c r="P102">
        <v>0.5</v>
      </c>
      <c r="Q102" t="s">
        <v>113</v>
      </c>
      <c r="R102" t="s">
        <v>3327</v>
      </c>
      <c r="S102">
        <v>46.1</v>
      </c>
      <c r="T102" t="s">
        <v>2266</v>
      </c>
      <c r="U102">
        <v>1231</v>
      </c>
      <c r="V102">
        <v>186</v>
      </c>
      <c r="W102">
        <v>417</v>
      </c>
      <c r="X102">
        <v>96</v>
      </c>
      <c r="Y102">
        <v>255</v>
      </c>
      <c r="Z102">
        <v>66</v>
      </c>
      <c r="AA102" t="s">
        <v>108</v>
      </c>
      <c r="AB102">
        <v>40</v>
      </c>
      <c r="AC102">
        <v>25</v>
      </c>
      <c r="AD102">
        <v>415.01400000000001</v>
      </c>
      <c r="AE102">
        <v>0.15909100000000001</v>
      </c>
      <c r="AF102">
        <v>0.39731</v>
      </c>
      <c r="AH102">
        <v>133</v>
      </c>
      <c r="AI102">
        <f t="shared" si="4"/>
        <v>0.29256386251170258</v>
      </c>
      <c r="AJ102">
        <f t="shared" si="5"/>
        <v>0.5754915143046514</v>
      </c>
      <c r="AK102">
        <f t="shared" si="6"/>
        <v>0.12905129738552612</v>
      </c>
      <c r="AL102">
        <f t="shared" si="7"/>
        <v>1.8986428660215937E-3</v>
      </c>
      <c r="AM102">
        <f>U102 - AVERAGEIFS('Placebo Females'!U:U, 'Placebo Females'!B:B, B102, 'Placebo Females'!P:P, P102)</f>
        <v>204.66666666666674</v>
      </c>
      <c r="AN102">
        <f>V102 - AVERAGEIFS('Placebo Females'!V:V, 'Placebo Females'!B:B, B102, 'Placebo Females'!P:P, P102)</f>
        <v>8.6666666666666572</v>
      </c>
      <c r="AO102">
        <f>W102 - AVERAGEIFS('Placebo Females'!W:W, 'Placebo Females'!B:B, B102, 'Placebo Females'!P:P, P102)</f>
        <v>23.333333333333314</v>
      </c>
      <c r="AP102">
        <f>X102 - AVERAGEIFS('Placebo Females'!X:X, 'Placebo Females'!B:B, B102, 'Placebo Females'!P:P, P102)</f>
        <v>3</v>
      </c>
      <c r="AQ102">
        <f>Y102 - AVERAGEIFS('Placebo Females'!Y:Y, 'Placebo Females'!B:B, B102, 'Placebo Females'!P:P, P102)</f>
        <v>21</v>
      </c>
      <c r="AR102">
        <f>Z102 - AVERAGEIFS('Placebo Females'!Z:Z, 'Placebo Females'!B:B, B102, 'Placebo Females'!P:P, P102)</f>
        <v>-0.6666666666666714</v>
      </c>
      <c r="AS102">
        <f>AB102 - AVERAGEIFS('Placebo Females'!AB:AB, 'Placebo Females'!B:B, B102, 'Placebo Females'!P:P, P102)</f>
        <v>-1.6666666666666643</v>
      </c>
      <c r="AT102">
        <f>AC102 - AVERAGEIFS('Placebo Females'!AC:AC, 'Placebo Females'!B:B, B102, 'Placebo Females'!P:P, P102)</f>
        <v>1</v>
      </c>
      <c r="AU102">
        <f>AD102 - AVERAGEIFS('Placebo Females'!AD:AD, 'Placebo Females'!B:B, B102, 'Placebo Females'!P:P, P102)</f>
        <v>91.599666666666678</v>
      </c>
      <c r="AV102">
        <f>AE102 - AVERAGEIFS('Placebo Females'!AE:AE, 'Placebo Females'!B:B, B102, 'Placebo Females'!P:P, P102)</f>
        <v>3.486750000000001E-2</v>
      </c>
      <c r="AW102">
        <f>AF102 - AVERAGEIFS('Placebo Females'!AF:AF, 'Placebo Females'!B:B, B102, 'Placebo Females'!P:P, P102)</f>
        <v>5.7906999999999931E-2</v>
      </c>
    </row>
    <row r="103" spans="1:49" x14ac:dyDescent="0.25">
      <c r="A103" t="s">
        <v>3952</v>
      </c>
      <c r="B103">
        <v>1003</v>
      </c>
      <c r="C103" t="s">
        <v>655</v>
      </c>
      <c r="D103">
        <v>30</v>
      </c>
      <c r="E103">
        <v>167</v>
      </c>
      <c r="F103">
        <v>71.3</v>
      </c>
      <c r="G103">
        <v>106</v>
      </c>
      <c r="H103">
        <v>57.75</v>
      </c>
      <c r="I103" t="s">
        <v>103</v>
      </c>
      <c r="J103" t="s">
        <v>104</v>
      </c>
      <c r="K103" t="s">
        <v>753</v>
      </c>
      <c r="L103" t="s">
        <v>106</v>
      </c>
      <c r="M103" t="s">
        <v>3323</v>
      </c>
      <c r="N103">
        <v>120</v>
      </c>
      <c r="O103" t="s">
        <v>2262</v>
      </c>
      <c r="P103">
        <v>0.5</v>
      </c>
      <c r="Q103" t="s">
        <v>113</v>
      </c>
      <c r="R103" t="s">
        <v>3327</v>
      </c>
      <c r="S103">
        <v>46.1</v>
      </c>
      <c r="T103" t="s">
        <v>2266</v>
      </c>
      <c r="U103">
        <v>1073</v>
      </c>
      <c r="V103">
        <v>176</v>
      </c>
      <c r="W103">
        <v>398</v>
      </c>
      <c r="X103">
        <v>99</v>
      </c>
      <c r="Y103">
        <v>232</v>
      </c>
      <c r="Z103">
        <v>67</v>
      </c>
      <c r="AA103" t="s">
        <v>108</v>
      </c>
      <c r="AB103">
        <v>45</v>
      </c>
      <c r="AC103">
        <v>19</v>
      </c>
      <c r="AD103">
        <v>353.65499999999997</v>
      </c>
      <c r="AE103">
        <v>0.130435</v>
      </c>
      <c r="AF103">
        <v>0.396094</v>
      </c>
      <c r="AH103">
        <v>133</v>
      </c>
      <c r="AI103">
        <f t="shared" si="4"/>
        <v>0.29256386251170258</v>
      </c>
      <c r="AJ103">
        <f t="shared" si="5"/>
        <v>0.5754915143046514</v>
      </c>
      <c r="AK103">
        <f t="shared" si="6"/>
        <v>0.12905129738552612</v>
      </c>
      <c r="AL103">
        <f t="shared" si="7"/>
        <v>1.8986428660215937E-3</v>
      </c>
      <c r="AM103">
        <f>U103 - AVERAGEIFS('Placebo Females'!U:U, 'Placebo Females'!B:B, B103, 'Placebo Females'!P:P, P103)</f>
        <v>46.666666666666742</v>
      </c>
      <c r="AN103">
        <f>V103 - AVERAGEIFS('Placebo Females'!V:V, 'Placebo Females'!B:B, B103, 'Placebo Females'!P:P, P103)</f>
        <v>-1.3333333333333428</v>
      </c>
      <c r="AO103">
        <f>W103 - AVERAGEIFS('Placebo Females'!W:W, 'Placebo Females'!B:B, B103, 'Placebo Females'!P:P, P103)</f>
        <v>4.3333333333333144</v>
      </c>
      <c r="AP103">
        <f>X103 - AVERAGEIFS('Placebo Females'!X:X, 'Placebo Females'!B:B, B103, 'Placebo Females'!P:P, P103)</f>
        <v>6</v>
      </c>
      <c r="AQ103">
        <f>Y103 - AVERAGEIFS('Placebo Females'!Y:Y, 'Placebo Females'!B:B, B103, 'Placebo Females'!P:P, P103)</f>
        <v>-2</v>
      </c>
      <c r="AR103">
        <f>Z103 - AVERAGEIFS('Placebo Females'!Z:Z, 'Placebo Females'!B:B, B103, 'Placebo Females'!P:P, P103)</f>
        <v>0.3333333333333286</v>
      </c>
      <c r="AS103">
        <f>AB103 - AVERAGEIFS('Placebo Females'!AB:AB, 'Placebo Females'!B:B, B103, 'Placebo Females'!P:P, P103)</f>
        <v>3.3333333333333357</v>
      </c>
      <c r="AT103">
        <f>AC103 - AVERAGEIFS('Placebo Females'!AC:AC, 'Placebo Females'!B:B, B103, 'Placebo Females'!P:P, P103)</f>
        <v>-5</v>
      </c>
      <c r="AU103">
        <f>AD103 - AVERAGEIFS('Placebo Females'!AD:AD, 'Placebo Females'!B:B, B103, 'Placebo Females'!P:P, P103)</f>
        <v>30.240666666666641</v>
      </c>
      <c r="AV103">
        <f>AE103 - AVERAGEIFS('Placebo Females'!AE:AE, 'Placebo Females'!B:B, B103, 'Placebo Females'!P:P, P103)</f>
        <v>6.2114999999999948E-3</v>
      </c>
      <c r="AW103">
        <f>AF103 - AVERAGEIFS('Placebo Females'!AF:AF, 'Placebo Females'!B:B, B103, 'Placebo Females'!P:P, P103)</f>
        <v>5.6690999999999936E-2</v>
      </c>
    </row>
    <row r="104" spans="1:49" x14ac:dyDescent="0.25">
      <c r="A104" t="s">
        <v>3953</v>
      </c>
      <c r="B104">
        <v>1003</v>
      </c>
      <c r="C104" t="s">
        <v>655</v>
      </c>
      <c r="D104">
        <v>30</v>
      </c>
      <c r="E104">
        <v>167</v>
      </c>
      <c r="F104">
        <v>71.3</v>
      </c>
      <c r="G104">
        <v>106</v>
      </c>
      <c r="H104">
        <v>57.75</v>
      </c>
      <c r="I104" t="s">
        <v>103</v>
      </c>
      <c r="J104" t="s">
        <v>104</v>
      </c>
      <c r="K104" t="s">
        <v>753</v>
      </c>
      <c r="L104" t="s">
        <v>106</v>
      </c>
      <c r="M104" t="s">
        <v>3323</v>
      </c>
      <c r="N104">
        <v>120</v>
      </c>
      <c r="O104" t="s">
        <v>2262</v>
      </c>
      <c r="P104">
        <v>0.5</v>
      </c>
      <c r="Q104" t="s">
        <v>113</v>
      </c>
      <c r="R104" t="s">
        <v>3327</v>
      </c>
      <c r="S104">
        <v>46.1</v>
      </c>
      <c r="T104" t="s">
        <v>2266</v>
      </c>
      <c r="U104">
        <v>1204</v>
      </c>
      <c r="V104">
        <v>195</v>
      </c>
      <c r="W104">
        <v>416</v>
      </c>
      <c r="X104">
        <v>93</v>
      </c>
      <c r="Y104">
        <v>258</v>
      </c>
      <c r="Z104">
        <v>65</v>
      </c>
      <c r="AA104" t="s">
        <v>108</v>
      </c>
      <c r="AB104">
        <v>41</v>
      </c>
      <c r="AC104">
        <v>23</v>
      </c>
      <c r="AD104">
        <v>414.46800000000002</v>
      </c>
      <c r="AE104">
        <v>0.17391300000000001</v>
      </c>
      <c r="AF104">
        <v>0.418408</v>
      </c>
      <c r="AH104">
        <v>133</v>
      </c>
      <c r="AI104">
        <f t="shared" si="4"/>
        <v>0.29256386251170258</v>
      </c>
      <c r="AJ104">
        <f t="shared" si="5"/>
        <v>0.5754915143046514</v>
      </c>
      <c r="AK104">
        <f t="shared" si="6"/>
        <v>0.12905129738552612</v>
      </c>
      <c r="AL104">
        <f t="shared" si="7"/>
        <v>1.8986428660215937E-3</v>
      </c>
      <c r="AM104">
        <f>U104 - AVERAGEIFS('Placebo Females'!U:U, 'Placebo Females'!B:B, B104, 'Placebo Females'!P:P, P104)</f>
        <v>177.66666666666674</v>
      </c>
      <c r="AN104">
        <f>V104 - AVERAGEIFS('Placebo Females'!V:V, 'Placebo Females'!B:B, B104, 'Placebo Females'!P:P, P104)</f>
        <v>17.666666666666657</v>
      </c>
      <c r="AO104">
        <f>W104 - AVERAGEIFS('Placebo Females'!W:W, 'Placebo Females'!B:B, B104, 'Placebo Females'!P:P, P104)</f>
        <v>22.333333333333314</v>
      </c>
      <c r="AP104">
        <f>X104 - AVERAGEIFS('Placebo Females'!X:X, 'Placebo Females'!B:B, B104, 'Placebo Females'!P:P, P104)</f>
        <v>0</v>
      </c>
      <c r="AQ104">
        <f>Y104 - AVERAGEIFS('Placebo Females'!Y:Y, 'Placebo Females'!B:B, B104, 'Placebo Females'!P:P, P104)</f>
        <v>24</v>
      </c>
      <c r="AR104">
        <f>Z104 - AVERAGEIFS('Placebo Females'!Z:Z, 'Placebo Females'!B:B, B104, 'Placebo Females'!P:P, P104)</f>
        <v>-1.6666666666666714</v>
      </c>
      <c r="AS104">
        <f>AB104 - AVERAGEIFS('Placebo Females'!AB:AB, 'Placebo Females'!B:B, B104, 'Placebo Females'!P:P, P104)</f>
        <v>-0.6666666666666643</v>
      </c>
      <c r="AT104">
        <f>AC104 - AVERAGEIFS('Placebo Females'!AC:AC, 'Placebo Females'!B:B, B104, 'Placebo Females'!P:P, P104)</f>
        <v>-1</v>
      </c>
      <c r="AU104">
        <f>AD104 - AVERAGEIFS('Placebo Females'!AD:AD, 'Placebo Females'!B:B, B104, 'Placebo Females'!P:P, P104)</f>
        <v>91.053666666666686</v>
      </c>
      <c r="AV104">
        <f>AE104 - AVERAGEIFS('Placebo Females'!AE:AE, 'Placebo Females'!B:B, B104, 'Placebo Females'!P:P, P104)</f>
        <v>4.9689500000000011E-2</v>
      </c>
      <c r="AW104">
        <f>AF104 - AVERAGEIFS('Placebo Females'!AF:AF, 'Placebo Females'!B:B, B104, 'Placebo Females'!P:P, P104)</f>
        <v>7.9004999999999936E-2</v>
      </c>
    </row>
    <row r="105" spans="1:49" x14ac:dyDescent="0.25">
      <c r="A105" t="s">
        <v>3954</v>
      </c>
      <c r="B105">
        <v>1003</v>
      </c>
      <c r="C105" t="s">
        <v>655</v>
      </c>
      <c r="D105">
        <v>30</v>
      </c>
      <c r="E105">
        <v>167</v>
      </c>
      <c r="F105">
        <v>71.3</v>
      </c>
      <c r="G105">
        <v>106</v>
      </c>
      <c r="H105">
        <v>57.75</v>
      </c>
      <c r="I105" t="s">
        <v>103</v>
      </c>
      <c r="J105" t="s">
        <v>104</v>
      </c>
      <c r="K105" t="s">
        <v>753</v>
      </c>
      <c r="L105" t="s">
        <v>106</v>
      </c>
      <c r="M105" t="s">
        <v>3323</v>
      </c>
      <c r="N105">
        <v>120</v>
      </c>
      <c r="O105" t="s">
        <v>2262</v>
      </c>
      <c r="P105">
        <v>1</v>
      </c>
      <c r="Q105" t="s">
        <v>113</v>
      </c>
      <c r="R105" t="s">
        <v>3327</v>
      </c>
      <c r="S105">
        <v>157</v>
      </c>
      <c r="T105" t="s">
        <v>2266</v>
      </c>
      <c r="U105">
        <v>1165</v>
      </c>
      <c r="V105">
        <v>220</v>
      </c>
      <c r="W105">
        <v>414</v>
      </c>
      <c r="X105">
        <v>101</v>
      </c>
      <c r="Y105">
        <v>244</v>
      </c>
      <c r="Z105">
        <v>69</v>
      </c>
      <c r="AA105" t="s">
        <v>108</v>
      </c>
      <c r="AB105">
        <v>44</v>
      </c>
      <c r="AC105">
        <v>28</v>
      </c>
      <c r="AD105">
        <v>368.67500000000001</v>
      </c>
      <c r="AE105">
        <v>0.14893600000000001</v>
      </c>
      <c r="AF105">
        <v>0.39778999999999998</v>
      </c>
      <c r="AH105">
        <v>133</v>
      </c>
      <c r="AI105">
        <f t="shared" si="4"/>
        <v>0.29256386251170258</v>
      </c>
      <c r="AJ105">
        <f t="shared" si="5"/>
        <v>0.5754915143046514</v>
      </c>
      <c r="AK105">
        <f t="shared" si="6"/>
        <v>0.12905129738552612</v>
      </c>
      <c r="AL105">
        <f t="shared" si="7"/>
        <v>1.8986428660215937E-3</v>
      </c>
      <c r="AM105">
        <f>U105 - AVERAGEIFS('Placebo Females'!U:U, 'Placebo Females'!B:B, B105, 'Placebo Females'!P:P, P105)</f>
        <v>41.666666666666742</v>
      </c>
      <c r="AN105">
        <f>V105 - AVERAGEIFS('Placebo Females'!V:V, 'Placebo Females'!B:B, B105, 'Placebo Females'!P:P, P105)</f>
        <v>30.333333333333343</v>
      </c>
      <c r="AO105">
        <f>W105 - AVERAGEIFS('Placebo Females'!W:W, 'Placebo Females'!B:B, B105, 'Placebo Females'!P:P, P105)</f>
        <v>14</v>
      </c>
      <c r="AP105">
        <f>X105 - AVERAGEIFS('Placebo Females'!X:X, 'Placebo Females'!B:B, B105, 'Placebo Females'!P:P, P105)</f>
        <v>8.3333333333333286</v>
      </c>
      <c r="AQ105">
        <f>Y105 - AVERAGEIFS('Placebo Females'!Y:Y, 'Placebo Females'!B:B, B105, 'Placebo Females'!P:P, P105)</f>
        <v>4.6666666666666572</v>
      </c>
      <c r="AR105">
        <f>Z105 - AVERAGEIFS('Placebo Females'!Z:Z, 'Placebo Females'!B:B, B105, 'Placebo Females'!P:P, P105)</f>
        <v>1</v>
      </c>
      <c r="AS105">
        <f>AB105 - AVERAGEIFS('Placebo Females'!AB:AB, 'Placebo Females'!B:B, B105, 'Placebo Females'!P:P, P105)</f>
        <v>1.3333333333333357</v>
      </c>
      <c r="AT105">
        <f>AC105 - AVERAGEIFS('Placebo Females'!AC:AC, 'Placebo Females'!B:B, B105, 'Placebo Females'!P:P, P105)</f>
        <v>3.3333333333333321</v>
      </c>
      <c r="AU105">
        <f>AD105 - AVERAGEIFS('Placebo Females'!AD:AD, 'Placebo Females'!B:B, B105, 'Placebo Females'!P:P, P105)</f>
        <v>55.021000000000015</v>
      </c>
      <c r="AV105">
        <f>AE105 - AVERAGEIFS('Placebo Females'!AE:AE, 'Placebo Females'!B:B, B105, 'Placebo Females'!P:P, P105)</f>
        <v>3.3903333333333563E-3</v>
      </c>
      <c r="AW105">
        <f>AF105 - AVERAGEIFS('Placebo Females'!AF:AF, 'Placebo Females'!B:B, B105, 'Placebo Females'!P:P, P105)</f>
        <v>4.6728666666666585E-2</v>
      </c>
    </row>
    <row r="106" spans="1:49" x14ac:dyDescent="0.25">
      <c r="A106" t="s">
        <v>3955</v>
      </c>
      <c r="B106">
        <v>1003</v>
      </c>
      <c r="C106" t="s">
        <v>655</v>
      </c>
      <c r="D106">
        <v>30</v>
      </c>
      <c r="E106">
        <v>167</v>
      </c>
      <c r="F106">
        <v>71.3</v>
      </c>
      <c r="G106">
        <v>106</v>
      </c>
      <c r="H106">
        <v>57.75</v>
      </c>
      <c r="I106" t="s">
        <v>103</v>
      </c>
      <c r="J106" t="s">
        <v>104</v>
      </c>
      <c r="K106" t="s">
        <v>753</v>
      </c>
      <c r="L106" t="s">
        <v>106</v>
      </c>
      <c r="M106" t="s">
        <v>3323</v>
      </c>
      <c r="N106">
        <v>120</v>
      </c>
      <c r="O106" t="s">
        <v>2262</v>
      </c>
      <c r="P106">
        <v>1</v>
      </c>
      <c r="Q106" t="s">
        <v>113</v>
      </c>
      <c r="R106" t="s">
        <v>3327</v>
      </c>
      <c r="S106">
        <v>157</v>
      </c>
      <c r="T106" t="s">
        <v>2266</v>
      </c>
      <c r="U106">
        <v>1113</v>
      </c>
      <c r="V106">
        <v>235</v>
      </c>
      <c r="W106">
        <v>408</v>
      </c>
      <c r="X106">
        <v>108</v>
      </c>
      <c r="Y106">
        <v>232</v>
      </c>
      <c r="Z106">
        <v>68</v>
      </c>
      <c r="AA106" t="s">
        <v>108</v>
      </c>
      <c r="AB106">
        <v>48</v>
      </c>
      <c r="AC106">
        <v>28</v>
      </c>
      <c r="AD106">
        <v>340.47199999999998</v>
      </c>
      <c r="AE106">
        <v>0.17777799999999999</v>
      </c>
      <c r="AF106">
        <v>0.39815</v>
      </c>
      <c r="AH106">
        <v>133</v>
      </c>
      <c r="AI106">
        <f t="shared" si="4"/>
        <v>0.29256386251170258</v>
      </c>
      <c r="AJ106">
        <f t="shared" si="5"/>
        <v>0.5754915143046514</v>
      </c>
      <c r="AK106">
        <f t="shared" si="6"/>
        <v>0.12905129738552612</v>
      </c>
      <c r="AL106">
        <f t="shared" si="7"/>
        <v>1.8986428660215937E-3</v>
      </c>
      <c r="AM106">
        <f>U106 - AVERAGEIFS('Placebo Females'!U:U, 'Placebo Females'!B:B, B106, 'Placebo Females'!P:P, P106)</f>
        <v>-10.333333333333258</v>
      </c>
      <c r="AN106">
        <f>V106 - AVERAGEIFS('Placebo Females'!V:V, 'Placebo Females'!B:B, B106, 'Placebo Females'!P:P, P106)</f>
        <v>45.333333333333343</v>
      </c>
      <c r="AO106">
        <f>W106 - AVERAGEIFS('Placebo Females'!W:W, 'Placebo Females'!B:B, B106, 'Placebo Females'!P:P, P106)</f>
        <v>8</v>
      </c>
      <c r="AP106">
        <f>X106 - AVERAGEIFS('Placebo Females'!X:X, 'Placebo Females'!B:B, B106, 'Placebo Females'!P:P, P106)</f>
        <v>15.333333333333329</v>
      </c>
      <c r="AQ106">
        <f>Y106 - AVERAGEIFS('Placebo Females'!Y:Y, 'Placebo Females'!B:B, B106, 'Placebo Females'!P:P, P106)</f>
        <v>-7.3333333333333428</v>
      </c>
      <c r="AR106">
        <f>Z106 - AVERAGEIFS('Placebo Females'!Z:Z, 'Placebo Females'!B:B, B106, 'Placebo Females'!P:P, P106)</f>
        <v>0</v>
      </c>
      <c r="AS106">
        <f>AB106 - AVERAGEIFS('Placebo Females'!AB:AB, 'Placebo Females'!B:B, B106, 'Placebo Females'!P:P, P106)</f>
        <v>5.3333333333333357</v>
      </c>
      <c r="AT106">
        <f>AC106 - AVERAGEIFS('Placebo Females'!AC:AC, 'Placebo Females'!B:B, B106, 'Placebo Females'!P:P, P106)</f>
        <v>3.3333333333333321</v>
      </c>
      <c r="AU106">
        <f>AD106 - AVERAGEIFS('Placebo Females'!AD:AD, 'Placebo Females'!B:B, B106, 'Placebo Females'!P:P, P106)</f>
        <v>26.817999999999984</v>
      </c>
      <c r="AV106">
        <f>AE106 - AVERAGEIFS('Placebo Females'!AE:AE, 'Placebo Females'!B:B, B106, 'Placebo Females'!P:P, P106)</f>
        <v>3.2232333333333335E-2</v>
      </c>
      <c r="AW106">
        <f>AF106 - AVERAGEIFS('Placebo Females'!AF:AF, 'Placebo Females'!B:B, B106, 'Placebo Females'!P:P, P106)</f>
        <v>4.7088666666666612E-2</v>
      </c>
    </row>
    <row r="107" spans="1:49" x14ac:dyDescent="0.25">
      <c r="A107" t="s">
        <v>3956</v>
      </c>
      <c r="B107">
        <v>1003</v>
      </c>
      <c r="C107" t="s">
        <v>655</v>
      </c>
      <c r="D107">
        <v>30</v>
      </c>
      <c r="E107">
        <v>167</v>
      </c>
      <c r="F107">
        <v>71.3</v>
      </c>
      <c r="G107">
        <v>106</v>
      </c>
      <c r="H107">
        <v>57.75</v>
      </c>
      <c r="I107" t="s">
        <v>103</v>
      </c>
      <c r="J107" t="s">
        <v>104</v>
      </c>
      <c r="K107" t="s">
        <v>753</v>
      </c>
      <c r="L107" t="s">
        <v>106</v>
      </c>
      <c r="M107" t="s">
        <v>3323</v>
      </c>
      <c r="N107">
        <v>120</v>
      </c>
      <c r="O107" t="s">
        <v>2262</v>
      </c>
      <c r="P107">
        <v>1</v>
      </c>
      <c r="Q107" t="s">
        <v>113</v>
      </c>
      <c r="R107" t="s">
        <v>3327</v>
      </c>
      <c r="S107">
        <v>157</v>
      </c>
      <c r="T107" t="s">
        <v>2266</v>
      </c>
      <c r="U107">
        <v>1180</v>
      </c>
      <c r="V107">
        <v>218</v>
      </c>
      <c r="W107">
        <v>408</v>
      </c>
      <c r="X107">
        <v>98</v>
      </c>
      <c r="Y107">
        <v>240</v>
      </c>
      <c r="Z107">
        <v>70</v>
      </c>
      <c r="AA107" t="s">
        <v>108</v>
      </c>
      <c r="AB107">
        <v>41</v>
      </c>
      <c r="AC107">
        <v>27</v>
      </c>
      <c r="AD107">
        <v>367.39</v>
      </c>
      <c r="AE107">
        <v>0.15909100000000001</v>
      </c>
      <c r="AF107">
        <v>0.399227</v>
      </c>
      <c r="AH107">
        <v>133</v>
      </c>
      <c r="AI107">
        <f t="shared" si="4"/>
        <v>0.29256386251170258</v>
      </c>
      <c r="AJ107">
        <f t="shared" si="5"/>
        <v>0.5754915143046514</v>
      </c>
      <c r="AK107">
        <f t="shared" si="6"/>
        <v>0.12905129738552612</v>
      </c>
      <c r="AL107">
        <f t="shared" si="7"/>
        <v>1.8986428660215937E-3</v>
      </c>
      <c r="AM107">
        <f>U107 - AVERAGEIFS('Placebo Females'!U:U, 'Placebo Females'!B:B, B107, 'Placebo Females'!P:P, P107)</f>
        <v>56.666666666666742</v>
      </c>
      <c r="AN107">
        <f>V107 - AVERAGEIFS('Placebo Females'!V:V, 'Placebo Females'!B:B, B107, 'Placebo Females'!P:P, P107)</f>
        <v>28.333333333333343</v>
      </c>
      <c r="AO107">
        <f>W107 - AVERAGEIFS('Placebo Females'!W:W, 'Placebo Females'!B:B, B107, 'Placebo Females'!P:P, P107)</f>
        <v>8</v>
      </c>
      <c r="AP107">
        <f>X107 - AVERAGEIFS('Placebo Females'!X:X, 'Placebo Females'!B:B, B107, 'Placebo Females'!P:P, P107)</f>
        <v>5.3333333333333286</v>
      </c>
      <c r="AQ107">
        <f>Y107 - AVERAGEIFS('Placebo Females'!Y:Y, 'Placebo Females'!B:B, B107, 'Placebo Females'!P:P, P107)</f>
        <v>0.66666666666665719</v>
      </c>
      <c r="AR107">
        <f>Z107 - AVERAGEIFS('Placebo Females'!Z:Z, 'Placebo Females'!B:B, B107, 'Placebo Females'!P:P, P107)</f>
        <v>2</v>
      </c>
      <c r="AS107">
        <f>AB107 - AVERAGEIFS('Placebo Females'!AB:AB, 'Placebo Females'!B:B, B107, 'Placebo Females'!P:P, P107)</f>
        <v>-1.6666666666666643</v>
      </c>
      <c r="AT107">
        <f>AC107 - AVERAGEIFS('Placebo Females'!AC:AC, 'Placebo Females'!B:B, B107, 'Placebo Females'!P:P, P107)</f>
        <v>2.3333333333333321</v>
      </c>
      <c r="AU107">
        <f>AD107 - AVERAGEIFS('Placebo Females'!AD:AD, 'Placebo Females'!B:B, B107, 'Placebo Females'!P:P, P107)</f>
        <v>53.73599999999999</v>
      </c>
      <c r="AV107">
        <f>AE107 - AVERAGEIFS('Placebo Females'!AE:AE, 'Placebo Females'!B:B, B107, 'Placebo Females'!P:P, P107)</f>
        <v>1.3545333333333354E-2</v>
      </c>
      <c r="AW107">
        <f>AF107 - AVERAGEIFS('Placebo Females'!AF:AF, 'Placebo Females'!B:B, B107, 'Placebo Females'!P:P, P107)</f>
        <v>4.8165666666666607E-2</v>
      </c>
    </row>
    <row r="108" spans="1:49" x14ac:dyDescent="0.25">
      <c r="A108" s="1" t="s">
        <v>3957</v>
      </c>
      <c r="B108">
        <v>1003</v>
      </c>
      <c r="C108" t="s">
        <v>655</v>
      </c>
      <c r="D108">
        <v>30</v>
      </c>
      <c r="E108">
        <v>167</v>
      </c>
      <c r="F108">
        <v>71.3</v>
      </c>
      <c r="G108">
        <v>106</v>
      </c>
      <c r="H108">
        <v>57.75</v>
      </c>
      <c r="I108" t="s">
        <v>103</v>
      </c>
      <c r="J108" t="s">
        <v>104</v>
      </c>
      <c r="K108" t="s">
        <v>753</v>
      </c>
      <c r="L108" t="s">
        <v>106</v>
      </c>
      <c r="M108" t="s">
        <v>3323</v>
      </c>
      <c r="N108">
        <v>120</v>
      </c>
      <c r="O108" t="s">
        <v>2262</v>
      </c>
      <c r="P108">
        <v>1.5</v>
      </c>
      <c r="Q108" t="s">
        <v>113</v>
      </c>
      <c r="R108" t="s">
        <v>3327</v>
      </c>
      <c r="S108">
        <v>116</v>
      </c>
      <c r="T108" t="s">
        <v>2266</v>
      </c>
      <c r="U108">
        <v>1148</v>
      </c>
      <c r="V108">
        <v>253</v>
      </c>
      <c r="W108">
        <v>406</v>
      </c>
      <c r="X108">
        <v>96</v>
      </c>
      <c r="Y108">
        <v>240</v>
      </c>
      <c r="Z108">
        <v>70</v>
      </c>
      <c r="AA108" t="s">
        <v>108</v>
      </c>
      <c r="AB108">
        <v>43</v>
      </c>
      <c r="AC108">
        <v>28</v>
      </c>
      <c r="AD108">
        <v>395.18900000000002</v>
      </c>
      <c r="AE108">
        <v>0.23913000000000001</v>
      </c>
      <c r="AF108">
        <v>0.46054299999999998</v>
      </c>
      <c r="AH108">
        <v>131</v>
      </c>
      <c r="AI108">
        <f t="shared" si="4"/>
        <v>0.28816440593257919</v>
      </c>
      <c r="AJ108">
        <f t="shared" si="5"/>
        <v>0.57252755710497172</v>
      </c>
      <c r="AK108">
        <f t="shared" si="6"/>
        <v>0.12754317795809211</v>
      </c>
      <c r="AL108">
        <f t="shared" si="7"/>
        <v>1.8608350308000343E-3</v>
      </c>
      <c r="AM108">
        <f>U108 - AVERAGEIFS('Placebo Females'!U:U, 'Placebo Females'!B:B, B108, 'Placebo Females'!P:P, P108)</f>
        <v>-24</v>
      </c>
      <c r="AN108">
        <f>V108 - AVERAGEIFS('Placebo Females'!V:V, 'Placebo Females'!B:B, B108, 'Placebo Females'!P:P, P108)</f>
        <v>72.333333333333343</v>
      </c>
      <c r="AO108">
        <f>W108 - AVERAGEIFS('Placebo Females'!W:W, 'Placebo Females'!B:B, B108, 'Placebo Females'!P:P, P108)</f>
        <v>-7</v>
      </c>
      <c r="AP108">
        <f>X108 - AVERAGEIFS('Placebo Females'!X:X, 'Placebo Females'!B:B, B108, 'Placebo Females'!P:P, P108)</f>
        <v>3.3333333333333286</v>
      </c>
      <c r="AQ108">
        <f>Y108 - AVERAGEIFS('Placebo Females'!Y:Y, 'Placebo Females'!B:B, B108, 'Placebo Females'!P:P, P108)</f>
        <v>-10.666666666666657</v>
      </c>
      <c r="AR108">
        <f>Z108 - AVERAGEIFS('Placebo Females'!Z:Z, 'Placebo Females'!B:B, B108, 'Placebo Females'!P:P, P108)</f>
        <v>0.3333333333333286</v>
      </c>
      <c r="AS108">
        <f>AB108 - AVERAGEIFS('Placebo Females'!AB:AB, 'Placebo Females'!B:B, B108, 'Placebo Females'!P:P, P108)</f>
        <v>5</v>
      </c>
      <c r="AT108">
        <f>AC108 - AVERAGEIFS('Placebo Females'!AC:AC, 'Placebo Females'!B:B, B108, 'Placebo Females'!P:P, P108)</f>
        <v>-4.3333333333333357</v>
      </c>
      <c r="AU108">
        <f>AD108 - AVERAGEIFS('Placebo Females'!AD:AD, 'Placebo Females'!B:B, B108, 'Placebo Females'!P:P, P108)</f>
        <v>56.05600000000004</v>
      </c>
      <c r="AV108">
        <f>AE108 - AVERAGEIFS('Placebo Females'!AE:AE, 'Placebo Females'!B:B, B108, 'Placebo Females'!P:P, P108)</f>
        <v>9.9003966666666665E-2</v>
      </c>
      <c r="AW108">
        <f>AF108 - AVERAGEIFS('Placebo Females'!AF:AF, 'Placebo Females'!B:B, B108, 'Placebo Females'!P:P, P108)</f>
        <v>9.9715666666666647E-2</v>
      </c>
    </row>
    <row r="109" spans="1:49" x14ac:dyDescent="0.25">
      <c r="A109" t="s">
        <v>3958</v>
      </c>
      <c r="B109">
        <v>1003</v>
      </c>
      <c r="C109" t="s">
        <v>655</v>
      </c>
      <c r="D109">
        <v>30</v>
      </c>
      <c r="E109">
        <v>167</v>
      </c>
      <c r="F109">
        <v>71.3</v>
      </c>
      <c r="G109">
        <v>106</v>
      </c>
      <c r="H109">
        <v>57.75</v>
      </c>
      <c r="I109" t="s">
        <v>103</v>
      </c>
      <c r="J109" t="s">
        <v>104</v>
      </c>
      <c r="K109" t="s">
        <v>753</v>
      </c>
      <c r="L109" t="s">
        <v>106</v>
      </c>
      <c r="M109" t="s">
        <v>3323</v>
      </c>
      <c r="N109">
        <v>120</v>
      </c>
      <c r="O109" t="s">
        <v>2262</v>
      </c>
      <c r="P109">
        <v>1.5</v>
      </c>
      <c r="Q109" t="s">
        <v>113</v>
      </c>
      <c r="R109" t="s">
        <v>3327</v>
      </c>
      <c r="S109">
        <v>116</v>
      </c>
      <c r="T109" t="s">
        <v>2266</v>
      </c>
      <c r="U109">
        <v>1182</v>
      </c>
      <c r="V109">
        <v>245</v>
      </c>
      <c r="W109">
        <v>414</v>
      </c>
      <c r="X109">
        <v>95</v>
      </c>
      <c r="Y109">
        <v>245</v>
      </c>
      <c r="Z109">
        <v>74</v>
      </c>
      <c r="AA109" t="s">
        <v>108</v>
      </c>
      <c r="AB109">
        <v>45</v>
      </c>
      <c r="AC109">
        <v>29</v>
      </c>
      <c r="AD109">
        <v>416.54399999999998</v>
      </c>
      <c r="AE109">
        <v>0.19148899999999999</v>
      </c>
      <c r="AF109">
        <v>0.442077</v>
      </c>
      <c r="AH109">
        <v>131</v>
      </c>
      <c r="AI109">
        <f t="shared" si="4"/>
        <v>0.28816440593257919</v>
      </c>
      <c r="AJ109">
        <f t="shared" si="5"/>
        <v>0.57252755710497172</v>
      </c>
      <c r="AK109">
        <f t="shared" si="6"/>
        <v>0.12754317795809211</v>
      </c>
      <c r="AL109">
        <f t="shared" si="7"/>
        <v>1.8608350308000343E-3</v>
      </c>
      <c r="AM109">
        <f>U109 - AVERAGEIFS('Placebo Females'!U:U, 'Placebo Females'!B:B, B109, 'Placebo Females'!P:P, P109)</f>
        <v>10</v>
      </c>
      <c r="AN109">
        <f>V109 - AVERAGEIFS('Placebo Females'!V:V, 'Placebo Females'!B:B, B109, 'Placebo Females'!P:P, P109)</f>
        <v>64.333333333333343</v>
      </c>
      <c r="AO109">
        <f>W109 - AVERAGEIFS('Placebo Females'!W:W, 'Placebo Females'!B:B, B109, 'Placebo Females'!P:P, P109)</f>
        <v>1</v>
      </c>
      <c r="AP109">
        <f>X109 - AVERAGEIFS('Placebo Females'!X:X, 'Placebo Females'!B:B, B109, 'Placebo Females'!P:P, P109)</f>
        <v>2.3333333333333286</v>
      </c>
      <c r="AQ109">
        <f>Y109 - AVERAGEIFS('Placebo Females'!Y:Y, 'Placebo Females'!B:B, B109, 'Placebo Females'!P:P, P109)</f>
        <v>-5.6666666666666572</v>
      </c>
      <c r="AR109">
        <f>Z109 - AVERAGEIFS('Placebo Females'!Z:Z, 'Placebo Females'!B:B, B109, 'Placebo Females'!P:P, P109)</f>
        <v>4.3333333333333286</v>
      </c>
      <c r="AS109">
        <f>AB109 - AVERAGEIFS('Placebo Females'!AB:AB, 'Placebo Females'!B:B, B109, 'Placebo Females'!P:P, P109)</f>
        <v>7</v>
      </c>
      <c r="AT109">
        <f>AC109 - AVERAGEIFS('Placebo Females'!AC:AC, 'Placebo Females'!B:B, B109, 'Placebo Females'!P:P, P109)</f>
        <v>-3.3333333333333357</v>
      </c>
      <c r="AU109">
        <f>AD109 - AVERAGEIFS('Placebo Females'!AD:AD, 'Placebo Females'!B:B, B109, 'Placebo Females'!P:P, P109)</f>
        <v>77.411000000000001</v>
      </c>
      <c r="AV109">
        <f>AE109 - AVERAGEIFS('Placebo Females'!AE:AE, 'Placebo Females'!B:B, B109, 'Placebo Females'!P:P, P109)</f>
        <v>5.1362966666666648E-2</v>
      </c>
      <c r="AW109">
        <f>AF109 - AVERAGEIFS('Placebo Females'!AF:AF, 'Placebo Females'!B:B, B109, 'Placebo Females'!P:P, P109)</f>
        <v>8.1249666666666664E-2</v>
      </c>
    </row>
    <row r="110" spans="1:49" x14ac:dyDescent="0.25">
      <c r="A110" t="s">
        <v>3959</v>
      </c>
      <c r="B110">
        <v>1003</v>
      </c>
      <c r="C110" t="s">
        <v>655</v>
      </c>
      <c r="D110">
        <v>30</v>
      </c>
      <c r="E110">
        <v>167</v>
      </c>
      <c r="F110">
        <v>71.3</v>
      </c>
      <c r="G110">
        <v>106</v>
      </c>
      <c r="H110">
        <v>57.75</v>
      </c>
      <c r="I110" t="s">
        <v>103</v>
      </c>
      <c r="J110" t="s">
        <v>104</v>
      </c>
      <c r="K110" t="s">
        <v>753</v>
      </c>
      <c r="L110" t="s">
        <v>106</v>
      </c>
      <c r="M110" t="s">
        <v>3323</v>
      </c>
      <c r="N110">
        <v>120</v>
      </c>
      <c r="O110" t="s">
        <v>2262</v>
      </c>
      <c r="P110">
        <v>1.5</v>
      </c>
      <c r="Q110" t="s">
        <v>113</v>
      </c>
      <c r="R110" t="s">
        <v>3327</v>
      </c>
      <c r="S110">
        <v>116</v>
      </c>
      <c r="T110" t="s">
        <v>2266</v>
      </c>
      <c r="U110">
        <v>1179</v>
      </c>
      <c r="V110">
        <v>223</v>
      </c>
      <c r="W110">
        <v>425</v>
      </c>
      <c r="X110">
        <v>108</v>
      </c>
      <c r="Y110">
        <v>241</v>
      </c>
      <c r="Z110">
        <v>76</v>
      </c>
      <c r="AA110" t="s">
        <v>108</v>
      </c>
      <c r="AB110">
        <v>41</v>
      </c>
      <c r="AC110">
        <v>32</v>
      </c>
      <c r="AD110">
        <v>419.80500000000001</v>
      </c>
      <c r="AE110">
        <v>0.27083299999999999</v>
      </c>
      <c r="AF110">
        <v>0.46374199999999999</v>
      </c>
      <c r="AH110">
        <v>131</v>
      </c>
      <c r="AI110">
        <f t="shared" si="4"/>
        <v>0.28816440593257919</v>
      </c>
      <c r="AJ110">
        <f t="shared" si="5"/>
        <v>0.57252755710497172</v>
      </c>
      <c r="AK110">
        <f t="shared" si="6"/>
        <v>0.12754317795809211</v>
      </c>
      <c r="AL110">
        <f t="shared" si="7"/>
        <v>1.8608350308000343E-3</v>
      </c>
      <c r="AM110">
        <f>U110 - AVERAGEIFS('Placebo Females'!U:U, 'Placebo Females'!B:B, B110, 'Placebo Females'!P:P, P110)</f>
        <v>7</v>
      </c>
      <c r="AN110">
        <f>V110 - AVERAGEIFS('Placebo Females'!V:V, 'Placebo Females'!B:B, B110, 'Placebo Females'!P:P, P110)</f>
        <v>42.333333333333343</v>
      </c>
      <c r="AO110">
        <f>W110 - AVERAGEIFS('Placebo Females'!W:W, 'Placebo Females'!B:B, B110, 'Placebo Females'!P:P, P110)</f>
        <v>12</v>
      </c>
      <c r="AP110">
        <f>X110 - AVERAGEIFS('Placebo Females'!X:X, 'Placebo Females'!B:B, B110, 'Placebo Females'!P:P, P110)</f>
        <v>15.333333333333329</v>
      </c>
      <c r="AQ110">
        <f>Y110 - AVERAGEIFS('Placebo Females'!Y:Y, 'Placebo Females'!B:B, B110, 'Placebo Females'!P:P, P110)</f>
        <v>-9.6666666666666572</v>
      </c>
      <c r="AR110">
        <f>Z110 - AVERAGEIFS('Placebo Females'!Z:Z, 'Placebo Females'!B:B, B110, 'Placebo Females'!P:P, P110)</f>
        <v>6.3333333333333286</v>
      </c>
      <c r="AS110">
        <f>AB110 - AVERAGEIFS('Placebo Females'!AB:AB, 'Placebo Females'!B:B, B110, 'Placebo Females'!P:P, P110)</f>
        <v>3</v>
      </c>
      <c r="AT110">
        <f>AC110 - AVERAGEIFS('Placebo Females'!AC:AC, 'Placebo Females'!B:B, B110, 'Placebo Females'!P:P, P110)</f>
        <v>-0.3333333333333357</v>
      </c>
      <c r="AU110">
        <f>AD110 - AVERAGEIFS('Placebo Females'!AD:AD, 'Placebo Females'!B:B, B110, 'Placebo Females'!P:P, P110)</f>
        <v>80.672000000000025</v>
      </c>
      <c r="AV110">
        <f>AE110 - AVERAGEIFS('Placebo Females'!AE:AE, 'Placebo Females'!B:B, B110, 'Placebo Females'!P:P, P110)</f>
        <v>0.13070696666666665</v>
      </c>
      <c r="AW110">
        <f>AF110 - AVERAGEIFS('Placebo Females'!AF:AF, 'Placebo Females'!B:B, B110, 'Placebo Females'!P:P, P110)</f>
        <v>0.10291466666666665</v>
      </c>
    </row>
    <row r="111" spans="1:49" x14ac:dyDescent="0.25">
      <c r="A111" t="s">
        <v>3960</v>
      </c>
      <c r="B111">
        <v>1003</v>
      </c>
      <c r="C111" t="s">
        <v>655</v>
      </c>
      <c r="D111">
        <v>30</v>
      </c>
      <c r="E111">
        <v>167</v>
      </c>
      <c r="F111">
        <v>71.3</v>
      </c>
      <c r="G111">
        <v>106</v>
      </c>
      <c r="H111">
        <v>57.75</v>
      </c>
      <c r="I111" t="s">
        <v>103</v>
      </c>
      <c r="J111" t="s">
        <v>104</v>
      </c>
      <c r="K111" t="s">
        <v>753</v>
      </c>
      <c r="L111" t="s">
        <v>106</v>
      </c>
      <c r="M111" t="s">
        <v>3323</v>
      </c>
      <c r="N111">
        <v>120</v>
      </c>
      <c r="O111" t="s">
        <v>2262</v>
      </c>
      <c r="P111">
        <v>2</v>
      </c>
      <c r="Q111" t="s">
        <v>113</v>
      </c>
      <c r="R111" t="s">
        <v>3327</v>
      </c>
      <c r="S111">
        <v>111</v>
      </c>
      <c r="T111" t="s">
        <v>2266</v>
      </c>
      <c r="U111">
        <v>1141</v>
      </c>
      <c r="V111">
        <v>199</v>
      </c>
      <c r="W111">
        <v>427</v>
      </c>
      <c r="X111">
        <v>123</v>
      </c>
      <c r="Y111">
        <v>233</v>
      </c>
      <c r="Z111">
        <v>71</v>
      </c>
      <c r="AA111" t="s">
        <v>108</v>
      </c>
      <c r="AB111">
        <v>52</v>
      </c>
      <c r="AC111">
        <v>23</v>
      </c>
      <c r="AD111">
        <v>333.92399999999998</v>
      </c>
      <c r="AE111">
        <v>0.25</v>
      </c>
      <c r="AF111">
        <v>0.39697300000000002</v>
      </c>
      <c r="AH111">
        <v>128</v>
      </c>
      <c r="AI111">
        <f t="shared" si="4"/>
        <v>0.2815652210638942</v>
      </c>
      <c r="AJ111">
        <f t="shared" si="5"/>
        <v>0.56798566159620933</v>
      </c>
      <c r="AK111">
        <f t="shared" si="6"/>
        <v>0.12526638063602569</v>
      </c>
      <c r="AL111">
        <f t="shared" si="7"/>
        <v>1.80447484182511E-3</v>
      </c>
      <c r="AM111">
        <f>U111 - AVERAGEIFS('Placebo Females'!U:U, 'Placebo Females'!B:B, B111, 'Placebo Females'!P:P, P111)</f>
        <v>83.666666666666742</v>
      </c>
      <c r="AN111">
        <f>V111 - AVERAGEIFS('Placebo Females'!V:V, 'Placebo Females'!B:B, B111, 'Placebo Females'!P:P, P111)</f>
        <v>31.666666666666657</v>
      </c>
      <c r="AO111">
        <f>W111 - AVERAGEIFS('Placebo Females'!W:W, 'Placebo Females'!B:B, B111, 'Placebo Females'!P:P, P111)</f>
        <v>31</v>
      </c>
      <c r="AP111">
        <f>X111 - AVERAGEIFS('Placebo Females'!X:X, 'Placebo Females'!B:B, B111, 'Placebo Females'!P:P, P111)</f>
        <v>30.666666666666671</v>
      </c>
      <c r="AQ111">
        <f>Y111 - AVERAGEIFS('Placebo Females'!Y:Y, 'Placebo Females'!B:B, B111, 'Placebo Females'!P:P, P111)</f>
        <v>-5.6666666666666572</v>
      </c>
      <c r="AR111">
        <f>Z111 - AVERAGEIFS('Placebo Females'!Z:Z, 'Placebo Females'!B:B, B111, 'Placebo Females'!P:P, P111)</f>
        <v>6</v>
      </c>
      <c r="AS111">
        <f>AB111 - AVERAGEIFS('Placebo Females'!AB:AB, 'Placebo Females'!B:B, B111, 'Placebo Females'!P:P, P111)</f>
        <v>9</v>
      </c>
      <c r="AT111">
        <f>AC111 - AVERAGEIFS('Placebo Females'!AC:AC, 'Placebo Females'!B:B, B111, 'Placebo Females'!P:P, P111)</f>
        <v>1.3333333333333321</v>
      </c>
      <c r="AU111">
        <f>AD111 - AVERAGEIFS('Placebo Females'!AD:AD, 'Placebo Females'!B:B, B111, 'Placebo Females'!P:P, P111)</f>
        <v>67.189333333333309</v>
      </c>
      <c r="AV111">
        <f>AE111 - AVERAGEIFS('Placebo Females'!AE:AE, 'Placebo Females'!B:B, B111, 'Placebo Females'!P:P, P111)</f>
        <v>0.13813766666666666</v>
      </c>
      <c r="AW111">
        <f>AF111 - AVERAGEIFS('Placebo Females'!AF:AF, 'Placebo Females'!B:B, B111, 'Placebo Females'!P:P, P111)</f>
        <v>0.15953866666666669</v>
      </c>
    </row>
    <row r="112" spans="1:49" x14ac:dyDescent="0.25">
      <c r="A112" t="s">
        <v>3961</v>
      </c>
      <c r="B112">
        <v>1003</v>
      </c>
      <c r="C112" t="s">
        <v>655</v>
      </c>
      <c r="D112">
        <v>30</v>
      </c>
      <c r="E112">
        <v>167</v>
      </c>
      <c r="F112">
        <v>71.3</v>
      </c>
      <c r="G112">
        <v>106</v>
      </c>
      <c r="H112">
        <v>57.75</v>
      </c>
      <c r="I112" t="s">
        <v>103</v>
      </c>
      <c r="J112" t="s">
        <v>104</v>
      </c>
      <c r="K112" t="s">
        <v>753</v>
      </c>
      <c r="L112" t="s">
        <v>106</v>
      </c>
      <c r="M112" t="s">
        <v>3323</v>
      </c>
      <c r="N112">
        <v>120</v>
      </c>
      <c r="O112" t="s">
        <v>2262</v>
      </c>
      <c r="P112">
        <v>2</v>
      </c>
      <c r="Q112" t="s">
        <v>113</v>
      </c>
      <c r="R112" t="s">
        <v>3327</v>
      </c>
      <c r="S112">
        <v>111</v>
      </c>
      <c r="T112" t="s">
        <v>2266</v>
      </c>
      <c r="U112">
        <v>1284</v>
      </c>
      <c r="V112">
        <v>213</v>
      </c>
      <c r="W112">
        <v>420</v>
      </c>
      <c r="X112">
        <v>101</v>
      </c>
      <c r="Y112">
        <v>246</v>
      </c>
      <c r="Z112">
        <v>73</v>
      </c>
      <c r="AA112" t="s">
        <v>108</v>
      </c>
      <c r="AB112">
        <v>46</v>
      </c>
      <c r="AC112">
        <v>30</v>
      </c>
      <c r="AD112">
        <v>347.678</v>
      </c>
      <c r="AE112">
        <v>0.19565199999999999</v>
      </c>
      <c r="AF112">
        <v>0.400978</v>
      </c>
      <c r="AH112">
        <v>128</v>
      </c>
      <c r="AI112">
        <f t="shared" si="4"/>
        <v>0.2815652210638942</v>
      </c>
      <c r="AJ112">
        <f t="shared" si="5"/>
        <v>0.56798566159620933</v>
      </c>
      <c r="AK112">
        <f t="shared" si="6"/>
        <v>0.12526638063602569</v>
      </c>
      <c r="AL112">
        <f t="shared" si="7"/>
        <v>1.80447484182511E-3</v>
      </c>
      <c r="AM112">
        <f>U112 - AVERAGEIFS('Placebo Females'!U:U, 'Placebo Females'!B:B, B112, 'Placebo Females'!P:P, P112)</f>
        <v>226.66666666666674</v>
      </c>
      <c r="AN112">
        <f>V112 - AVERAGEIFS('Placebo Females'!V:V, 'Placebo Females'!B:B, B112, 'Placebo Females'!P:P, P112)</f>
        <v>45.666666666666657</v>
      </c>
      <c r="AO112">
        <f>W112 - AVERAGEIFS('Placebo Females'!W:W, 'Placebo Females'!B:B, B112, 'Placebo Females'!P:P, P112)</f>
        <v>24</v>
      </c>
      <c r="AP112">
        <f>X112 - AVERAGEIFS('Placebo Females'!X:X, 'Placebo Females'!B:B, B112, 'Placebo Females'!P:P, P112)</f>
        <v>8.6666666666666714</v>
      </c>
      <c r="AQ112">
        <f>Y112 - AVERAGEIFS('Placebo Females'!Y:Y, 'Placebo Females'!B:B, B112, 'Placebo Females'!P:P, P112)</f>
        <v>7.3333333333333428</v>
      </c>
      <c r="AR112">
        <f>Z112 - AVERAGEIFS('Placebo Females'!Z:Z, 'Placebo Females'!B:B, B112, 'Placebo Females'!P:P, P112)</f>
        <v>8</v>
      </c>
      <c r="AS112">
        <f>AB112 - AVERAGEIFS('Placebo Females'!AB:AB, 'Placebo Females'!B:B, B112, 'Placebo Females'!P:P, P112)</f>
        <v>3</v>
      </c>
      <c r="AT112">
        <f>AC112 - AVERAGEIFS('Placebo Females'!AC:AC, 'Placebo Females'!B:B, B112, 'Placebo Females'!P:P, P112)</f>
        <v>8.3333333333333321</v>
      </c>
      <c r="AU112">
        <f>AD112 - AVERAGEIFS('Placebo Females'!AD:AD, 'Placebo Females'!B:B, B112, 'Placebo Females'!P:P, P112)</f>
        <v>80.943333333333328</v>
      </c>
      <c r="AV112">
        <f>AE112 - AVERAGEIFS('Placebo Females'!AE:AE, 'Placebo Females'!B:B, B112, 'Placebo Females'!P:P, P112)</f>
        <v>8.3789666666666665E-2</v>
      </c>
      <c r="AW112">
        <f>AF112 - AVERAGEIFS('Placebo Females'!AF:AF, 'Placebo Females'!B:B, B112, 'Placebo Females'!P:P, P112)</f>
        <v>0.16354366666666667</v>
      </c>
    </row>
    <row r="113" spans="1:49" x14ac:dyDescent="0.25">
      <c r="A113" t="s">
        <v>3962</v>
      </c>
      <c r="B113">
        <v>1003</v>
      </c>
      <c r="C113" t="s">
        <v>655</v>
      </c>
      <c r="D113">
        <v>30</v>
      </c>
      <c r="E113">
        <v>167</v>
      </c>
      <c r="F113">
        <v>71.3</v>
      </c>
      <c r="G113">
        <v>106</v>
      </c>
      <c r="H113">
        <v>57.75</v>
      </c>
      <c r="I113" t="s">
        <v>103</v>
      </c>
      <c r="J113" t="s">
        <v>104</v>
      </c>
      <c r="K113" t="s">
        <v>753</v>
      </c>
      <c r="L113" t="s">
        <v>106</v>
      </c>
      <c r="M113" t="s">
        <v>3323</v>
      </c>
      <c r="N113">
        <v>120</v>
      </c>
      <c r="O113" t="s">
        <v>2262</v>
      </c>
      <c r="P113">
        <v>2</v>
      </c>
      <c r="Q113" t="s">
        <v>113</v>
      </c>
      <c r="R113" t="s">
        <v>3327</v>
      </c>
      <c r="S113">
        <v>111</v>
      </c>
      <c r="T113" t="s">
        <v>2266</v>
      </c>
      <c r="U113">
        <v>1199</v>
      </c>
      <c r="V113">
        <v>194</v>
      </c>
      <c r="W113">
        <v>417</v>
      </c>
      <c r="X113">
        <v>97</v>
      </c>
      <c r="Y113">
        <v>249</v>
      </c>
      <c r="Z113">
        <v>71</v>
      </c>
      <c r="AA113" t="s">
        <v>108</v>
      </c>
      <c r="AB113">
        <v>50</v>
      </c>
      <c r="AC113">
        <v>26</v>
      </c>
      <c r="AD113">
        <v>335.65899999999999</v>
      </c>
      <c r="AE113">
        <v>0.13333300000000001</v>
      </c>
      <c r="AF113">
        <v>0.41114899999999999</v>
      </c>
      <c r="AH113">
        <v>128</v>
      </c>
      <c r="AI113">
        <f t="shared" si="4"/>
        <v>0.2815652210638942</v>
      </c>
      <c r="AJ113">
        <f t="shared" si="5"/>
        <v>0.56798566159620933</v>
      </c>
      <c r="AK113">
        <f t="shared" si="6"/>
        <v>0.12526638063602569</v>
      </c>
      <c r="AL113">
        <f t="shared" si="7"/>
        <v>1.80447484182511E-3</v>
      </c>
      <c r="AM113">
        <f>U113 - AVERAGEIFS('Placebo Females'!U:U, 'Placebo Females'!B:B, B113, 'Placebo Females'!P:P, P113)</f>
        <v>141.66666666666674</v>
      </c>
      <c r="AN113">
        <f>V113 - AVERAGEIFS('Placebo Females'!V:V, 'Placebo Females'!B:B, B113, 'Placebo Females'!P:P, P113)</f>
        <v>26.666666666666657</v>
      </c>
      <c r="AO113">
        <f>W113 - AVERAGEIFS('Placebo Females'!W:W, 'Placebo Females'!B:B, B113, 'Placebo Females'!P:P, P113)</f>
        <v>21</v>
      </c>
      <c r="AP113">
        <f>X113 - AVERAGEIFS('Placebo Females'!X:X, 'Placebo Females'!B:B, B113, 'Placebo Females'!P:P, P113)</f>
        <v>4.6666666666666714</v>
      </c>
      <c r="AQ113">
        <f>Y113 - AVERAGEIFS('Placebo Females'!Y:Y, 'Placebo Females'!B:B, B113, 'Placebo Females'!P:P, P113)</f>
        <v>10.333333333333343</v>
      </c>
      <c r="AR113">
        <f>Z113 - AVERAGEIFS('Placebo Females'!Z:Z, 'Placebo Females'!B:B, B113, 'Placebo Females'!P:P, P113)</f>
        <v>6</v>
      </c>
      <c r="AS113">
        <f>AB113 - AVERAGEIFS('Placebo Females'!AB:AB, 'Placebo Females'!B:B, B113, 'Placebo Females'!P:P, P113)</f>
        <v>7</v>
      </c>
      <c r="AT113">
        <f>AC113 - AVERAGEIFS('Placebo Females'!AC:AC, 'Placebo Females'!B:B, B113, 'Placebo Females'!P:P, P113)</f>
        <v>4.3333333333333321</v>
      </c>
      <c r="AU113">
        <f>AD113 - AVERAGEIFS('Placebo Females'!AD:AD, 'Placebo Females'!B:B, B113, 'Placebo Females'!P:P, P113)</f>
        <v>68.924333333333323</v>
      </c>
      <c r="AV113">
        <f>AE113 - AVERAGEIFS('Placebo Females'!AE:AE, 'Placebo Females'!B:B, B113, 'Placebo Females'!P:P, P113)</f>
        <v>2.147066666666668E-2</v>
      </c>
      <c r="AW113">
        <f>AF113 - AVERAGEIFS('Placebo Females'!AF:AF, 'Placebo Females'!B:B, B113, 'Placebo Females'!P:P, P113)</f>
        <v>0.17371466666666666</v>
      </c>
    </row>
    <row r="114" spans="1:49" x14ac:dyDescent="0.25">
      <c r="A114" t="s">
        <v>3963</v>
      </c>
      <c r="B114">
        <v>1003</v>
      </c>
      <c r="C114" t="s">
        <v>655</v>
      </c>
      <c r="D114">
        <v>30</v>
      </c>
      <c r="E114">
        <v>167</v>
      </c>
      <c r="F114">
        <v>71.3</v>
      </c>
      <c r="G114">
        <v>106</v>
      </c>
      <c r="H114">
        <v>57.75</v>
      </c>
      <c r="I114" t="s">
        <v>103</v>
      </c>
      <c r="J114" t="s">
        <v>104</v>
      </c>
      <c r="K114" t="s">
        <v>753</v>
      </c>
      <c r="L114" t="s">
        <v>106</v>
      </c>
      <c r="M114" t="s">
        <v>3323</v>
      </c>
      <c r="N114">
        <v>120</v>
      </c>
      <c r="O114" t="s">
        <v>2262</v>
      </c>
      <c r="P114">
        <v>2.5</v>
      </c>
      <c r="Q114" t="s">
        <v>113</v>
      </c>
      <c r="R114" t="s">
        <v>3327</v>
      </c>
      <c r="S114">
        <v>66.5</v>
      </c>
      <c r="T114" t="s">
        <v>2266</v>
      </c>
      <c r="U114">
        <v>1166</v>
      </c>
      <c r="V114">
        <v>186</v>
      </c>
      <c r="W114">
        <v>404</v>
      </c>
      <c r="X114">
        <v>112</v>
      </c>
      <c r="Y114">
        <v>223</v>
      </c>
      <c r="Z114">
        <v>69</v>
      </c>
      <c r="AA114" t="s">
        <v>108</v>
      </c>
      <c r="AB114">
        <v>47</v>
      </c>
      <c r="AC114">
        <v>25</v>
      </c>
      <c r="AD114">
        <v>331.81099999999998</v>
      </c>
      <c r="AE114">
        <v>0.15909100000000001</v>
      </c>
      <c r="AF114">
        <v>0.365396</v>
      </c>
      <c r="AH114">
        <v>124</v>
      </c>
      <c r="AI114">
        <f t="shared" si="4"/>
        <v>0.27276630790564749</v>
      </c>
      <c r="AJ114">
        <f t="shared" si="5"/>
        <v>0.56174287296781211</v>
      </c>
      <c r="AK114">
        <f t="shared" si="6"/>
        <v>0.12220284249622204</v>
      </c>
      <c r="AL114">
        <f t="shared" si="7"/>
        <v>1.7299948751415828E-3</v>
      </c>
      <c r="AM114">
        <f>U114 - AVERAGEIFS('Placebo Females'!U:U, 'Placebo Females'!B:B, B114, 'Placebo Females'!P:P, P114)</f>
        <v>272</v>
      </c>
      <c r="AN114">
        <f>V114 - AVERAGEIFS('Placebo Females'!V:V, 'Placebo Females'!B:B, B114, 'Placebo Females'!P:P, P114)</f>
        <v>-20.333333333333343</v>
      </c>
      <c r="AO114">
        <f>W114 - AVERAGEIFS('Placebo Females'!W:W, 'Placebo Females'!B:B, B114, 'Placebo Females'!P:P, P114)</f>
        <v>25</v>
      </c>
      <c r="AP114">
        <f>X114 - AVERAGEIFS('Placebo Females'!X:X, 'Placebo Females'!B:B, B114, 'Placebo Females'!P:P, P114)</f>
        <v>18.333333333333329</v>
      </c>
      <c r="AQ114">
        <f>Y114 - AVERAGEIFS('Placebo Females'!Y:Y, 'Placebo Females'!B:B, B114, 'Placebo Females'!P:P, P114)</f>
        <v>5.6666666666666572</v>
      </c>
      <c r="AR114">
        <f>Z114 - AVERAGEIFS('Placebo Females'!Z:Z, 'Placebo Females'!B:B, B114, 'Placebo Females'!P:P, P114)</f>
        <v>1</v>
      </c>
      <c r="AS114">
        <f>AB114 - AVERAGEIFS('Placebo Females'!AB:AB, 'Placebo Females'!B:B, B114, 'Placebo Females'!P:P, P114)</f>
        <v>7.6666666666666643</v>
      </c>
      <c r="AT114">
        <f>AC114 - AVERAGEIFS('Placebo Females'!AC:AC, 'Placebo Females'!B:B, B114, 'Placebo Females'!P:P, P114)</f>
        <v>-3.3333333333333321</v>
      </c>
      <c r="AU114">
        <f>AD114 - AVERAGEIFS('Placebo Females'!AD:AD, 'Placebo Females'!B:B, B114, 'Placebo Females'!P:P, P114)</f>
        <v>61.399000000000001</v>
      </c>
      <c r="AV114">
        <f>AE114 - AVERAGEIFS('Placebo Females'!AE:AE, 'Placebo Females'!B:B, B114, 'Placebo Females'!P:P, P114)</f>
        <v>8.2099999999999951E-3</v>
      </c>
      <c r="AW114">
        <f>AF114 - AVERAGEIFS('Placebo Females'!AF:AF, 'Placebo Females'!B:B, B114, 'Placebo Females'!P:P, P114)</f>
        <v>6.0578333333333345E-2</v>
      </c>
    </row>
    <row r="115" spans="1:49" x14ac:dyDescent="0.25">
      <c r="A115" t="s">
        <v>3964</v>
      </c>
      <c r="B115">
        <v>1003</v>
      </c>
      <c r="C115" t="s">
        <v>655</v>
      </c>
      <c r="D115">
        <v>30</v>
      </c>
      <c r="E115">
        <v>167</v>
      </c>
      <c r="F115">
        <v>71.3</v>
      </c>
      <c r="G115">
        <v>106</v>
      </c>
      <c r="H115">
        <v>57.75</v>
      </c>
      <c r="I115" t="s">
        <v>103</v>
      </c>
      <c r="J115" t="s">
        <v>104</v>
      </c>
      <c r="K115" t="s">
        <v>753</v>
      </c>
      <c r="L115" t="s">
        <v>106</v>
      </c>
      <c r="M115" t="s">
        <v>3323</v>
      </c>
      <c r="N115">
        <v>120</v>
      </c>
      <c r="O115" t="s">
        <v>2262</v>
      </c>
      <c r="P115">
        <v>2.5</v>
      </c>
      <c r="Q115" t="s">
        <v>113</v>
      </c>
      <c r="R115" t="s">
        <v>3327</v>
      </c>
      <c r="S115">
        <v>66.5</v>
      </c>
      <c r="T115" t="s">
        <v>2266</v>
      </c>
      <c r="U115">
        <v>918</v>
      </c>
      <c r="V115">
        <v>202</v>
      </c>
      <c r="W115">
        <v>394</v>
      </c>
      <c r="X115">
        <v>100</v>
      </c>
      <c r="Y115">
        <v>220</v>
      </c>
      <c r="Z115">
        <v>74</v>
      </c>
      <c r="AA115" t="s">
        <v>108</v>
      </c>
      <c r="AB115">
        <v>39</v>
      </c>
      <c r="AC115">
        <v>32</v>
      </c>
      <c r="AD115">
        <v>315.93799999999999</v>
      </c>
      <c r="AE115">
        <v>0.29545500000000002</v>
      </c>
      <c r="AF115">
        <v>0.35149999999999998</v>
      </c>
      <c r="AH115">
        <v>124</v>
      </c>
      <c r="AI115">
        <f t="shared" si="4"/>
        <v>0.27276630790564749</v>
      </c>
      <c r="AJ115">
        <f t="shared" si="5"/>
        <v>0.56174287296781211</v>
      </c>
      <c r="AK115">
        <f t="shared" si="6"/>
        <v>0.12220284249622204</v>
      </c>
      <c r="AL115">
        <f t="shared" si="7"/>
        <v>1.7299948751415828E-3</v>
      </c>
      <c r="AM115">
        <f>U115 - AVERAGEIFS('Placebo Females'!U:U, 'Placebo Females'!B:B, B115, 'Placebo Females'!P:P, P115)</f>
        <v>24</v>
      </c>
      <c r="AN115">
        <f>V115 - AVERAGEIFS('Placebo Females'!V:V, 'Placebo Females'!B:B, B115, 'Placebo Females'!P:P, P115)</f>
        <v>-4.3333333333333428</v>
      </c>
      <c r="AO115">
        <f>W115 - AVERAGEIFS('Placebo Females'!W:W, 'Placebo Females'!B:B, B115, 'Placebo Females'!P:P, P115)</f>
        <v>15</v>
      </c>
      <c r="AP115">
        <f>X115 - AVERAGEIFS('Placebo Females'!X:X, 'Placebo Females'!B:B, B115, 'Placebo Females'!P:P, P115)</f>
        <v>6.3333333333333286</v>
      </c>
      <c r="AQ115">
        <f>Y115 - AVERAGEIFS('Placebo Females'!Y:Y, 'Placebo Females'!B:B, B115, 'Placebo Females'!P:P, P115)</f>
        <v>2.6666666666666572</v>
      </c>
      <c r="AR115">
        <f>Z115 - AVERAGEIFS('Placebo Females'!Z:Z, 'Placebo Females'!B:B, B115, 'Placebo Females'!P:P, P115)</f>
        <v>6</v>
      </c>
      <c r="AS115">
        <f>AB115 - AVERAGEIFS('Placebo Females'!AB:AB, 'Placebo Females'!B:B, B115, 'Placebo Females'!P:P, P115)</f>
        <v>-0.3333333333333357</v>
      </c>
      <c r="AT115">
        <f>AC115 - AVERAGEIFS('Placebo Females'!AC:AC, 'Placebo Females'!B:B, B115, 'Placebo Females'!P:P, P115)</f>
        <v>3.6666666666666679</v>
      </c>
      <c r="AU115">
        <f>AD115 - AVERAGEIFS('Placebo Females'!AD:AD, 'Placebo Females'!B:B, B115, 'Placebo Females'!P:P, P115)</f>
        <v>45.52600000000001</v>
      </c>
      <c r="AV115">
        <f>AE115 - AVERAGEIFS('Placebo Females'!AE:AE, 'Placebo Females'!B:B, B115, 'Placebo Females'!P:P, P115)</f>
        <v>0.14457400000000001</v>
      </c>
      <c r="AW115">
        <f>AF115 - AVERAGEIFS('Placebo Females'!AF:AF, 'Placebo Females'!B:B, B115, 'Placebo Females'!P:P, P115)</f>
        <v>4.6682333333333326E-2</v>
      </c>
    </row>
    <row r="116" spans="1:49" x14ac:dyDescent="0.25">
      <c r="A116" t="s">
        <v>3965</v>
      </c>
      <c r="B116">
        <v>1003</v>
      </c>
      <c r="C116" t="s">
        <v>655</v>
      </c>
      <c r="D116">
        <v>30</v>
      </c>
      <c r="E116">
        <v>167</v>
      </c>
      <c r="F116">
        <v>71.3</v>
      </c>
      <c r="G116">
        <v>106</v>
      </c>
      <c r="H116">
        <v>57.75</v>
      </c>
      <c r="I116" t="s">
        <v>103</v>
      </c>
      <c r="J116" t="s">
        <v>104</v>
      </c>
      <c r="K116" t="s">
        <v>753</v>
      </c>
      <c r="L116" t="s">
        <v>106</v>
      </c>
      <c r="M116" t="s">
        <v>3323</v>
      </c>
      <c r="N116">
        <v>120</v>
      </c>
      <c r="O116" t="s">
        <v>2262</v>
      </c>
      <c r="P116">
        <v>2.5</v>
      </c>
      <c r="Q116" t="s">
        <v>113</v>
      </c>
      <c r="R116" t="s">
        <v>3327</v>
      </c>
      <c r="S116">
        <v>66.5</v>
      </c>
      <c r="T116" t="s">
        <v>2266</v>
      </c>
      <c r="U116">
        <v>852</v>
      </c>
      <c r="V116">
        <v>203</v>
      </c>
      <c r="W116">
        <v>392</v>
      </c>
      <c r="X116">
        <v>97</v>
      </c>
      <c r="Y116">
        <v>219</v>
      </c>
      <c r="Z116">
        <v>76</v>
      </c>
      <c r="AA116" t="s">
        <v>108</v>
      </c>
      <c r="AB116">
        <v>46</v>
      </c>
      <c r="AC116">
        <v>27</v>
      </c>
      <c r="AD116">
        <v>288.79500000000002</v>
      </c>
      <c r="AE116">
        <v>0.23913000000000001</v>
      </c>
      <c r="AF116">
        <v>0.39537600000000001</v>
      </c>
      <c r="AH116">
        <v>124</v>
      </c>
      <c r="AI116">
        <f t="shared" si="4"/>
        <v>0.27276630790564749</v>
      </c>
      <c r="AJ116">
        <f t="shared" si="5"/>
        <v>0.56174287296781211</v>
      </c>
      <c r="AK116">
        <f t="shared" si="6"/>
        <v>0.12220284249622204</v>
      </c>
      <c r="AL116">
        <f t="shared" si="7"/>
        <v>1.7299948751415828E-3</v>
      </c>
      <c r="AM116">
        <f>U116 - AVERAGEIFS('Placebo Females'!U:U, 'Placebo Females'!B:B, B116, 'Placebo Females'!P:P, P116)</f>
        <v>-42</v>
      </c>
      <c r="AN116">
        <f>V116 - AVERAGEIFS('Placebo Females'!V:V, 'Placebo Females'!B:B, B116, 'Placebo Females'!P:P, P116)</f>
        <v>-3.3333333333333428</v>
      </c>
      <c r="AO116">
        <f>W116 - AVERAGEIFS('Placebo Females'!W:W, 'Placebo Females'!B:B, B116, 'Placebo Females'!P:P, P116)</f>
        <v>13</v>
      </c>
      <c r="AP116">
        <f>X116 - AVERAGEIFS('Placebo Females'!X:X, 'Placebo Females'!B:B, B116, 'Placebo Females'!P:P, P116)</f>
        <v>3.3333333333333286</v>
      </c>
      <c r="AQ116">
        <f>Y116 - AVERAGEIFS('Placebo Females'!Y:Y, 'Placebo Females'!B:B, B116, 'Placebo Females'!P:P, P116)</f>
        <v>1.6666666666666572</v>
      </c>
      <c r="AR116">
        <f>Z116 - AVERAGEIFS('Placebo Females'!Z:Z, 'Placebo Females'!B:B, B116, 'Placebo Females'!P:P, P116)</f>
        <v>8</v>
      </c>
      <c r="AS116">
        <f>AB116 - AVERAGEIFS('Placebo Females'!AB:AB, 'Placebo Females'!B:B, B116, 'Placebo Females'!P:P, P116)</f>
        <v>6.6666666666666643</v>
      </c>
      <c r="AT116">
        <f>AC116 - AVERAGEIFS('Placebo Females'!AC:AC, 'Placebo Females'!B:B, B116, 'Placebo Females'!P:P, P116)</f>
        <v>-1.3333333333333321</v>
      </c>
      <c r="AU116">
        <f>AD116 - AVERAGEIFS('Placebo Females'!AD:AD, 'Placebo Females'!B:B, B116, 'Placebo Females'!P:P, P116)</f>
        <v>18.383000000000038</v>
      </c>
      <c r="AV116">
        <f>AE116 - AVERAGEIFS('Placebo Females'!AE:AE, 'Placebo Females'!B:B, B116, 'Placebo Females'!P:P, P116)</f>
        <v>8.8248999999999994E-2</v>
      </c>
      <c r="AW116">
        <f>AF116 - AVERAGEIFS('Placebo Females'!AF:AF, 'Placebo Females'!B:B, B116, 'Placebo Females'!P:P, P116)</f>
        <v>9.0558333333333352E-2</v>
      </c>
    </row>
    <row r="117" spans="1:49" x14ac:dyDescent="0.25">
      <c r="A117" t="s">
        <v>3966</v>
      </c>
      <c r="B117">
        <v>1003</v>
      </c>
      <c r="C117" t="s">
        <v>655</v>
      </c>
      <c r="D117">
        <v>30</v>
      </c>
      <c r="E117">
        <v>167</v>
      </c>
      <c r="F117">
        <v>71.3</v>
      </c>
      <c r="G117">
        <v>106</v>
      </c>
      <c r="H117">
        <v>57.75</v>
      </c>
      <c r="I117" t="s">
        <v>103</v>
      </c>
      <c r="J117" t="s">
        <v>104</v>
      </c>
      <c r="K117" t="s">
        <v>753</v>
      </c>
      <c r="L117" t="s">
        <v>106</v>
      </c>
      <c r="M117" t="s">
        <v>3323</v>
      </c>
      <c r="N117">
        <v>120</v>
      </c>
      <c r="O117" t="s">
        <v>2262</v>
      </c>
      <c r="P117">
        <v>3</v>
      </c>
      <c r="Q117" t="s">
        <v>113</v>
      </c>
      <c r="R117" t="s">
        <v>3327</v>
      </c>
      <c r="S117">
        <v>49.1</v>
      </c>
      <c r="T117" t="s">
        <v>2266</v>
      </c>
      <c r="U117">
        <v>1097</v>
      </c>
      <c r="V117">
        <v>211</v>
      </c>
      <c r="W117">
        <v>404</v>
      </c>
      <c r="X117">
        <v>98</v>
      </c>
      <c r="Y117">
        <v>234</v>
      </c>
      <c r="Z117">
        <v>72</v>
      </c>
      <c r="AA117" t="s">
        <v>108</v>
      </c>
      <c r="AB117">
        <v>43</v>
      </c>
      <c r="AC117">
        <v>27</v>
      </c>
      <c r="AD117">
        <v>323.25900000000001</v>
      </c>
      <c r="AE117">
        <v>0.18604699999999999</v>
      </c>
      <c r="AF117">
        <v>0.38705800000000001</v>
      </c>
      <c r="AH117">
        <v>117</v>
      </c>
      <c r="AI117">
        <f t="shared" si="4"/>
        <v>0.25736820987871578</v>
      </c>
      <c r="AJ117">
        <f t="shared" si="5"/>
        <v>0.55026769078570648</v>
      </c>
      <c r="AK117">
        <f t="shared" si="6"/>
        <v>0.11676282523658665</v>
      </c>
      <c r="AL117">
        <f t="shared" si="7"/>
        <v>1.6015372818316553E-3</v>
      </c>
      <c r="AM117">
        <f>U117 - AVERAGEIFS('Placebo Females'!U:U, 'Placebo Females'!B:B, B117, 'Placebo Females'!P:P, P117)</f>
        <v>196.66666666666663</v>
      </c>
      <c r="AN117">
        <f>V117 - AVERAGEIFS('Placebo Females'!V:V, 'Placebo Females'!B:B, B117, 'Placebo Females'!P:P, P117)</f>
        <v>2</v>
      </c>
      <c r="AO117">
        <f>W117 - AVERAGEIFS('Placebo Females'!W:W, 'Placebo Females'!B:B, B117, 'Placebo Females'!P:P, P117)</f>
        <v>20.333333333333314</v>
      </c>
      <c r="AP117">
        <f>X117 - AVERAGEIFS('Placebo Females'!X:X, 'Placebo Females'!B:B, B117, 'Placebo Females'!P:P, P117)</f>
        <v>2.3333333333333286</v>
      </c>
      <c r="AQ117">
        <f>Y117 - AVERAGEIFS('Placebo Females'!Y:Y, 'Placebo Females'!B:B, B117, 'Placebo Females'!P:P, P117)</f>
        <v>15.666666666666657</v>
      </c>
      <c r="AR117">
        <f>Z117 - AVERAGEIFS('Placebo Females'!Z:Z, 'Placebo Females'!B:B, B117, 'Placebo Females'!P:P, P117)</f>
        <v>2.3333333333333286</v>
      </c>
      <c r="AS117">
        <f>AB117 - AVERAGEIFS('Placebo Females'!AB:AB, 'Placebo Females'!B:B, B117, 'Placebo Females'!P:P, P117)</f>
        <v>-1.3333333333333357</v>
      </c>
      <c r="AT117">
        <f>AC117 - AVERAGEIFS('Placebo Females'!AC:AC, 'Placebo Females'!B:B, B117, 'Placebo Females'!P:P, P117)</f>
        <v>3.3333333333333321</v>
      </c>
      <c r="AU117">
        <f>AD117 - AVERAGEIFS('Placebo Females'!AD:AD, 'Placebo Females'!B:B, B117, 'Placebo Females'!P:P, P117)</f>
        <v>66.004333333333363</v>
      </c>
      <c r="AV117">
        <f>AE117 - AVERAGEIFS('Placebo Females'!AE:AE, 'Placebo Females'!B:B, B117, 'Placebo Females'!P:P, P117)</f>
        <v>7.1835233333333331E-2</v>
      </c>
      <c r="AW117">
        <f>AF117 - AVERAGEIFS('Placebo Females'!AF:AF, 'Placebo Females'!B:B, B117, 'Placebo Females'!P:P, P117)</f>
        <v>9.1037000000000035E-2</v>
      </c>
    </row>
    <row r="118" spans="1:49" x14ac:dyDescent="0.25">
      <c r="A118" t="s">
        <v>3967</v>
      </c>
      <c r="B118">
        <v>1003</v>
      </c>
      <c r="C118" t="s">
        <v>655</v>
      </c>
      <c r="D118">
        <v>30</v>
      </c>
      <c r="E118">
        <v>167</v>
      </c>
      <c r="F118">
        <v>71.3</v>
      </c>
      <c r="G118">
        <v>106</v>
      </c>
      <c r="H118">
        <v>57.75</v>
      </c>
      <c r="I118" t="s">
        <v>103</v>
      </c>
      <c r="J118" t="s">
        <v>104</v>
      </c>
      <c r="K118" t="s">
        <v>753</v>
      </c>
      <c r="L118" t="s">
        <v>106</v>
      </c>
      <c r="M118" t="s">
        <v>3323</v>
      </c>
      <c r="N118">
        <v>120</v>
      </c>
      <c r="O118" t="s">
        <v>2262</v>
      </c>
      <c r="P118">
        <v>3</v>
      </c>
      <c r="Q118" t="s">
        <v>113</v>
      </c>
      <c r="R118" t="s">
        <v>3327</v>
      </c>
      <c r="S118">
        <v>49.1</v>
      </c>
      <c r="T118" t="s">
        <v>2266</v>
      </c>
      <c r="U118">
        <v>1128</v>
      </c>
      <c r="V118">
        <v>199</v>
      </c>
      <c r="W118">
        <v>405</v>
      </c>
      <c r="X118">
        <v>101</v>
      </c>
      <c r="Y118">
        <v>233</v>
      </c>
      <c r="Z118">
        <v>71</v>
      </c>
      <c r="AA118" t="s">
        <v>108</v>
      </c>
      <c r="AB118">
        <v>46</v>
      </c>
      <c r="AC118">
        <v>25</v>
      </c>
      <c r="AD118">
        <v>332.81799999999998</v>
      </c>
      <c r="AE118">
        <v>0.19148899999999999</v>
      </c>
      <c r="AF118">
        <v>0.36313200000000001</v>
      </c>
      <c r="AH118">
        <v>117</v>
      </c>
      <c r="AI118">
        <f t="shared" si="4"/>
        <v>0.25736820987871578</v>
      </c>
      <c r="AJ118">
        <f t="shared" si="5"/>
        <v>0.55026769078570648</v>
      </c>
      <c r="AK118">
        <f t="shared" si="6"/>
        <v>0.11676282523658665</v>
      </c>
      <c r="AL118">
        <f t="shared" si="7"/>
        <v>1.6015372818316553E-3</v>
      </c>
      <c r="AM118">
        <f>U118 - AVERAGEIFS('Placebo Females'!U:U, 'Placebo Females'!B:B, B118, 'Placebo Females'!P:P, P118)</f>
        <v>227.66666666666663</v>
      </c>
      <c r="AN118">
        <f>V118 - AVERAGEIFS('Placebo Females'!V:V, 'Placebo Females'!B:B, B118, 'Placebo Females'!P:P, P118)</f>
        <v>-10</v>
      </c>
      <c r="AO118">
        <f>W118 - AVERAGEIFS('Placebo Females'!W:W, 'Placebo Females'!B:B, B118, 'Placebo Females'!P:P, P118)</f>
        <v>21.333333333333314</v>
      </c>
      <c r="AP118">
        <f>X118 - AVERAGEIFS('Placebo Females'!X:X, 'Placebo Females'!B:B, B118, 'Placebo Females'!P:P, P118)</f>
        <v>5.3333333333333286</v>
      </c>
      <c r="AQ118">
        <f>Y118 - AVERAGEIFS('Placebo Females'!Y:Y, 'Placebo Females'!B:B, B118, 'Placebo Females'!P:P, P118)</f>
        <v>14.666666666666657</v>
      </c>
      <c r="AR118">
        <f>Z118 - AVERAGEIFS('Placebo Females'!Z:Z, 'Placebo Females'!B:B, B118, 'Placebo Females'!P:P, P118)</f>
        <v>1.3333333333333286</v>
      </c>
      <c r="AS118">
        <f>AB118 - AVERAGEIFS('Placebo Females'!AB:AB, 'Placebo Females'!B:B, B118, 'Placebo Females'!P:P, P118)</f>
        <v>1.6666666666666643</v>
      </c>
      <c r="AT118">
        <f>AC118 - AVERAGEIFS('Placebo Females'!AC:AC, 'Placebo Females'!B:B, B118, 'Placebo Females'!P:P, P118)</f>
        <v>1.3333333333333321</v>
      </c>
      <c r="AU118">
        <f>AD118 - AVERAGEIFS('Placebo Females'!AD:AD, 'Placebo Females'!B:B, B118, 'Placebo Females'!P:P, P118)</f>
        <v>75.563333333333333</v>
      </c>
      <c r="AV118">
        <f>AE118 - AVERAGEIFS('Placebo Females'!AE:AE, 'Placebo Females'!B:B, B118, 'Placebo Females'!P:P, P118)</f>
        <v>7.7277233333333334E-2</v>
      </c>
      <c r="AW118">
        <f>AF118 - AVERAGEIFS('Placebo Females'!AF:AF, 'Placebo Females'!B:B, B118, 'Placebo Females'!P:P, P118)</f>
        <v>6.7111000000000032E-2</v>
      </c>
    </row>
    <row r="119" spans="1:49" x14ac:dyDescent="0.25">
      <c r="A119" t="s">
        <v>3968</v>
      </c>
      <c r="B119">
        <v>1003</v>
      </c>
      <c r="C119" t="s">
        <v>655</v>
      </c>
      <c r="D119">
        <v>30</v>
      </c>
      <c r="E119">
        <v>167</v>
      </c>
      <c r="F119">
        <v>71.3</v>
      </c>
      <c r="G119">
        <v>106</v>
      </c>
      <c r="H119">
        <v>57.75</v>
      </c>
      <c r="I119" t="s">
        <v>103</v>
      </c>
      <c r="J119" t="s">
        <v>104</v>
      </c>
      <c r="K119" t="s">
        <v>753</v>
      </c>
      <c r="L119" t="s">
        <v>106</v>
      </c>
      <c r="M119" t="s">
        <v>3323</v>
      </c>
      <c r="N119">
        <v>120</v>
      </c>
      <c r="O119" t="s">
        <v>2262</v>
      </c>
      <c r="P119">
        <v>3</v>
      </c>
      <c r="Q119" t="s">
        <v>113</v>
      </c>
      <c r="R119" t="s">
        <v>3327</v>
      </c>
      <c r="S119">
        <v>49.1</v>
      </c>
      <c r="T119" t="s">
        <v>2266</v>
      </c>
      <c r="U119">
        <v>1170</v>
      </c>
      <c r="V119">
        <v>195</v>
      </c>
      <c r="W119">
        <v>416</v>
      </c>
      <c r="X119">
        <v>108</v>
      </c>
      <c r="Y119">
        <v>238</v>
      </c>
      <c r="Z119">
        <v>70</v>
      </c>
      <c r="AA119" t="s">
        <v>108</v>
      </c>
      <c r="AB119">
        <v>44</v>
      </c>
      <c r="AC119">
        <v>27</v>
      </c>
      <c r="AD119">
        <v>330.65699999999998</v>
      </c>
      <c r="AE119">
        <v>0.222222</v>
      </c>
      <c r="AF119">
        <v>0.381774</v>
      </c>
      <c r="AH119">
        <v>117</v>
      </c>
      <c r="AI119">
        <f t="shared" si="4"/>
        <v>0.25736820987871578</v>
      </c>
      <c r="AJ119">
        <f t="shared" si="5"/>
        <v>0.55026769078570648</v>
      </c>
      <c r="AK119">
        <f t="shared" si="6"/>
        <v>0.11676282523658665</v>
      </c>
      <c r="AL119">
        <f t="shared" si="7"/>
        <v>1.6015372818316553E-3</v>
      </c>
      <c r="AM119">
        <f>U119 - AVERAGEIFS('Placebo Females'!U:U, 'Placebo Females'!B:B, B119, 'Placebo Females'!P:P, P119)</f>
        <v>269.66666666666663</v>
      </c>
      <c r="AN119">
        <f>V119 - AVERAGEIFS('Placebo Females'!V:V, 'Placebo Females'!B:B, B119, 'Placebo Females'!P:P, P119)</f>
        <v>-14</v>
      </c>
      <c r="AO119">
        <f>W119 - AVERAGEIFS('Placebo Females'!W:W, 'Placebo Females'!B:B, B119, 'Placebo Females'!P:P, P119)</f>
        <v>32.333333333333314</v>
      </c>
      <c r="AP119">
        <f>X119 - AVERAGEIFS('Placebo Females'!X:X, 'Placebo Females'!B:B, B119, 'Placebo Females'!P:P, P119)</f>
        <v>12.333333333333329</v>
      </c>
      <c r="AQ119">
        <f>Y119 - AVERAGEIFS('Placebo Females'!Y:Y, 'Placebo Females'!B:B, B119, 'Placebo Females'!P:P, P119)</f>
        <v>19.666666666666657</v>
      </c>
      <c r="AR119">
        <f>Z119 - AVERAGEIFS('Placebo Females'!Z:Z, 'Placebo Females'!B:B, B119, 'Placebo Females'!P:P, P119)</f>
        <v>0.3333333333333286</v>
      </c>
      <c r="AS119">
        <f>AB119 - AVERAGEIFS('Placebo Females'!AB:AB, 'Placebo Females'!B:B, B119, 'Placebo Females'!P:P, P119)</f>
        <v>-0.3333333333333357</v>
      </c>
      <c r="AT119">
        <f>AC119 - AVERAGEIFS('Placebo Females'!AC:AC, 'Placebo Females'!B:B, B119, 'Placebo Females'!P:P, P119)</f>
        <v>3.3333333333333321</v>
      </c>
      <c r="AU119">
        <f>AD119 - AVERAGEIFS('Placebo Females'!AD:AD, 'Placebo Females'!B:B, B119, 'Placebo Females'!P:P, P119)</f>
        <v>73.402333333333331</v>
      </c>
      <c r="AV119">
        <f>AE119 - AVERAGEIFS('Placebo Females'!AE:AE, 'Placebo Females'!B:B, B119, 'Placebo Females'!P:P, P119)</f>
        <v>0.10801023333333334</v>
      </c>
      <c r="AW119">
        <f>AF119 - AVERAGEIFS('Placebo Females'!AF:AF, 'Placebo Females'!B:B, B119, 'Placebo Females'!P:P, P119)</f>
        <v>8.5753000000000024E-2</v>
      </c>
    </row>
    <row r="120" spans="1:49" x14ac:dyDescent="0.25">
      <c r="A120" t="s">
        <v>3969</v>
      </c>
      <c r="B120">
        <v>1003</v>
      </c>
      <c r="C120" t="s">
        <v>655</v>
      </c>
      <c r="D120">
        <v>30</v>
      </c>
      <c r="E120">
        <v>167</v>
      </c>
      <c r="F120">
        <v>71.3</v>
      </c>
      <c r="G120">
        <v>106</v>
      </c>
      <c r="H120">
        <v>57.75</v>
      </c>
      <c r="I120" t="s">
        <v>103</v>
      </c>
      <c r="J120" t="s">
        <v>104</v>
      </c>
      <c r="K120" t="s">
        <v>753</v>
      </c>
      <c r="L120" t="s">
        <v>106</v>
      </c>
      <c r="M120" t="s">
        <v>3323</v>
      </c>
      <c r="N120">
        <v>120</v>
      </c>
      <c r="O120" t="s">
        <v>2262</v>
      </c>
      <c r="P120">
        <v>3.5</v>
      </c>
      <c r="Q120" t="s">
        <v>113</v>
      </c>
      <c r="R120" t="s">
        <v>3327</v>
      </c>
      <c r="S120">
        <v>40.700000000000003</v>
      </c>
      <c r="T120" t="s">
        <v>2266</v>
      </c>
      <c r="U120">
        <v>1274</v>
      </c>
      <c r="V120">
        <v>183</v>
      </c>
      <c r="W120">
        <v>403</v>
      </c>
      <c r="X120">
        <v>97</v>
      </c>
      <c r="Y120">
        <v>239</v>
      </c>
      <c r="Z120">
        <v>67</v>
      </c>
      <c r="AA120" t="s">
        <v>108</v>
      </c>
      <c r="AB120">
        <v>42</v>
      </c>
      <c r="AC120">
        <v>27</v>
      </c>
      <c r="AD120">
        <v>374.40899999999999</v>
      </c>
      <c r="AE120">
        <v>0.17777799999999999</v>
      </c>
      <c r="AF120">
        <v>0.33125900000000003</v>
      </c>
      <c r="AH120">
        <v>116</v>
      </c>
      <c r="AI120">
        <f t="shared" si="4"/>
        <v>0.25516848158915412</v>
      </c>
      <c r="AJ120">
        <f t="shared" si="5"/>
        <v>0.54856771371865198</v>
      </c>
      <c r="AK120">
        <f t="shared" si="6"/>
        <v>0.11597726963934107</v>
      </c>
      <c r="AL120">
        <f t="shared" si="7"/>
        <v>1.5833862818028788E-3</v>
      </c>
      <c r="AM120">
        <f>U120 - AVERAGEIFS('Placebo Females'!U:U, 'Placebo Females'!B:B, B120, 'Placebo Females'!P:P, P120)</f>
        <v>276.66666666666663</v>
      </c>
      <c r="AN120">
        <f>V120 - AVERAGEIFS('Placebo Females'!V:V, 'Placebo Females'!B:B, B120, 'Placebo Females'!P:P, P120)</f>
        <v>-27.333333333333343</v>
      </c>
      <c r="AO120">
        <f>W120 - AVERAGEIFS('Placebo Females'!W:W, 'Placebo Females'!B:B, B120, 'Placebo Females'!P:P, P120)</f>
        <v>19.666666666666686</v>
      </c>
      <c r="AP120">
        <f>X120 - AVERAGEIFS('Placebo Females'!X:X, 'Placebo Females'!B:B, B120, 'Placebo Females'!P:P, P120)</f>
        <v>1.3333333333333286</v>
      </c>
      <c r="AQ120">
        <f>Y120 - AVERAGEIFS('Placebo Females'!Y:Y, 'Placebo Females'!B:B, B120, 'Placebo Females'!P:P, P120)</f>
        <v>17.666666666666657</v>
      </c>
      <c r="AR120">
        <f>Z120 - AVERAGEIFS('Placebo Females'!Z:Z, 'Placebo Females'!B:B, B120, 'Placebo Females'!P:P, P120)</f>
        <v>0.6666666666666714</v>
      </c>
      <c r="AS120">
        <f>AB120 - AVERAGEIFS('Placebo Females'!AB:AB, 'Placebo Females'!B:B, B120, 'Placebo Females'!P:P, P120)</f>
        <v>6</v>
      </c>
      <c r="AT120">
        <f>AC120 - AVERAGEIFS('Placebo Females'!AC:AC, 'Placebo Females'!B:B, B120, 'Placebo Females'!P:P, P120)</f>
        <v>2.3333333333333321</v>
      </c>
      <c r="AU120">
        <f>AD120 - AVERAGEIFS('Placebo Females'!AD:AD, 'Placebo Females'!B:B, B120, 'Placebo Females'!P:P, P120)</f>
        <v>92.499999999999943</v>
      </c>
      <c r="AV120">
        <f>AE120 - AVERAGEIFS('Placebo Females'!AE:AE, 'Placebo Females'!B:B, B120, 'Placebo Females'!P:P, P120)</f>
        <v>8.4754699999999988E-2</v>
      </c>
      <c r="AW120">
        <f>AF120 - AVERAGEIFS('Placebo Females'!AF:AF, 'Placebo Females'!B:B, B120, 'Placebo Females'!P:P, P120)</f>
        <v>5.4217000000000015E-2</v>
      </c>
    </row>
    <row r="121" spans="1:49" x14ac:dyDescent="0.25">
      <c r="A121" t="s">
        <v>3970</v>
      </c>
      <c r="B121">
        <v>1003</v>
      </c>
      <c r="C121" t="s">
        <v>655</v>
      </c>
      <c r="D121">
        <v>30</v>
      </c>
      <c r="E121">
        <v>167</v>
      </c>
      <c r="F121">
        <v>71.3</v>
      </c>
      <c r="G121">
        <v>106</v>
      </c>
      <c r="H121">
        <v>57.75</v>
      </c>
      <c r="I121" t="s">
        <v>103</v>
      </c>
      <c r="J121" t="s">
        <v>104</v>
      </c>
      <c r="K121" t="s">
        <v>753</v>
      </c>
      <c r="L121" t="s">
        <v>106</v>
      </c>
      <c r="M121" t="s">
        <v>3323</v>
      </c>
      <c r="N121">
        <v>120</v>
      </c>
      <c r="O121" t="s">
        <v>2262</v>
      </c>
      <c r="P121">
        <v>3.5</v>
      </c>
      <c r="Q121" t="s">
        <v>113</v>
      </c>
      <c r="R121" t="s">
        <v>3327</v>
      </c>
      <c r="S121">
        <v>40.700000000000003</v>
      </c>
      <c r="T121" t="s">
        <v>2266</v>
      </c>
      <c r="U121">
        <v>1211</v>
      </c>
      <c r="V121">
        <v>201</v>
      </c>
      <c r="W121">
        <v>405</v>
      </c>
      <c r="X121">
        <v>96</v>
      </c>
      <c r="Y121">
        <v>240</v>
      </c>
      <c r="Z121">
        <v>69</v>
      </c>
      <c r="AA121" t="s">
        <v>108</v>
      </c>
      <c r="AB121">
        <v>42</v>
      </c>
      <c r="AC121">
        <v>26</v>
      </c>
      <c r="AD121">
        <v>396.19499999999999</v>
      </c>
      <c r="AE121">
        <v>0.13636400000000001</v>
      </c>
      <c r="AF121">
        <v>0.358149</v>
      </c>
      <c r="AH121">
        <v>116</v>
      </c>
      <c r="AI121">
        <f t="shared" si="4"/>
        <v>0.25516848158915412</v>
      </c>
      <c r="AJ121">
        <f t="shared" si="5"/>
        <v>0.54856771371865198</v>
      </c>
      <c r="AK121">
        <f t="shared" si="6"/>
        <v>0.11597726963934107</v>
      </c>
      <c r="AL121">
        <f t="shared" si="7"/>
        <v>1.5833862818028788E-3</v>
      </c>
      <c r="AM121">
        <f>U121 - AVERAGEIFS('Placebo Females'!U:U, 'Placebo Females'!B:B, B121, 'Placebo Females'!P:P, P121)</f>
        <v>213.66666666666663</v>
      </c>
      <c r="AN121">
        <f>V121 - AVERAGEIFS('Placebo Females'!V:V, 'Placebo Females'!B:B, B121, 'Placebo Females'!P:P, P121)</f>
        <v>-9.3333333333333428</v>
      </c>
      <c r="AO121">
        <f>W121 - AVERAGEIFS('Placebo Females'!W:W, 'Placebo Females'!B:B, B121, 'Placebo Females'!P:P, P121)</f>
        <v>21.666666666666686</v>
      </c>
      <c r="AP121">
        <f>X121 - AVERAGEIFS('Placebo Females'!X:X, 'Placebo Females'!B:B, B121, 'Placebo Females'!P:P, P121)</f>
        <v>0.3333333333333286</v>
      </c>
      <c r="AQ121">
        <f>Y121 - AVERAGEIFS('Placebo Females'!Y:Y, 'Placebo Females'!B:B, B121, 'Placebo Females'!P:P, P121)</f>
        <v>18.666666666666657</v>
      </c>
      <c r="AR121">
        <f>Z121 - AVERAGEIFS('Placebo Females'!Z:Z, 'Placebo Females'!B:B, B121, 'Placebo Females'!P:P, P121)</f>
        <v>2.6666666666666714</v>
      </c>
      <c r="AS121">
        <f>AB121 - AVERAGEIFS('Placebo Females'!AB:AB, 'Placebo Females'!B:B, B121, 'Placebo Females'!P:P, P121)</f>
        <v>6</v>
      </c>
      <c r="AT121">
        <f>AC121 - AVERAGEIFS('Placebo Females'!AC:AC, 'Placebo Females'!B:B, B121, 'Placebo Females'!P:P, P121)</f>
        <v>1.3333333333333321</v>
      </c>
      <c r="AU121">
        <f>AD121 - AVERAGEIFS('Placebo Females'!AD:AD, 'Placebo Females'!B:B, B121, 'Placebo Females'!P:P, P121)</f>
        <v>114.28599999999994</v>
      </c>
      <c r="AV121">
        <f>AE121 - AVERAGEIFS('Placebo Females'!AE:AE, 'Placebo Females'!B:B, B121, 'Placebo Females'!P:P, P121)</f>
        <v>4.334070000000001E-2</v>
      </c>
      <c r="AW121">
        <f>AF121 - AVERAGEIFS('Placebo Females'!AF:AF, 'Placebo Females'!B:B, B121, 'Placebo Females'!P:P, P121)</f>
        <v>8.1106999999999985E-2</v>
      </c>
    </row>
    <row r="122" spans="1:49" x14ac:dyDescent="0.25">
      <c r="A122" t="s">
        <v>3971</v>
      </c>
      <c r="B122">
        <v>1003</v>
      </c>
      <c r="C122" t="s">
        <v>655</v>
      </c>
      <c r="D122">
        <v>30</v>
      </c>
      <c r="E122">
        <v>167</v>
      </c>
      <c r="F122">
        <v>71.3</v>
      </c>
      <c r="G122">
        <v>106</v>
      </c>
      <c r="H122">
        <v>57.75</v>
      </c>
      <c r="I122" t="s">
        <v>103</v>
      </c>
      <c r="J122" t="s">
        <v>104</v>
      </c>
      <c r="K122" t="s">
        <v>753</v>
      </c>
      <c r="L122" t="s">
        <v>106</v>
      </c>
      <c r="M122" t="s">
        <v>3323</v>
      </c>
      <c r="N122">
        <v>120</v>
      </c>
      <c r="O122" t="s">
        <v>2262</v>
      </c>
      <c r="P122">
        <v>3.5</v>
      </c>
      <c r="Q122" t="s">
        <v>113</v>
      </c>
      <c r="R122" t="s">
        <v>3327</v>
      </c>
      <c r="S122">
        <v>40.700000000000003</v>
      </c>
      <c r="T122" t="s">
        <v>2266</v>
      </c>
      <c r="U122">
        <v>1065</v>
      </c>
      <c r="V122">
        <v>199</v>
      </c>
      <c r="W122">
        <v>401</v>
      </c>
      <c r="X122">
        <v>100</v>
      </c>
      <c r="Y122">
        <v>238</v>
      </c>
      <c r="Z122">
        <v>63</v>
      </c>
      <c r="AA122" t="s">
        <v>108</v>
      </c>
      <c r="AB122">
        <v>45</v>
      </c>
      <c r="AC122">
        <v>38</v>
      </c>
      <c r="AD122">
        <v>320.13400000000001</v>
      </c>
      <c r="AE122">
        <v>0.15909100000000001</v>
      </c>
      <c r="AF122">
        <v>0.37041800000000003</v>
      </c>
      <c r="AH122">
        <v>116</v>
      </c>
      <c r="AI122">
        <f t="shared" si="4"/>
        <v>0.25516848158915412</v>
      </c>
      <c r="AJ122">
        <f t="shared" si="5"/>
        <v>0.54856771371865198</v>
      </c>
      <c r="AK122">
        <f t="shared" si="6"/>
        <v>0.11597726963934107</v>
      </c>
      <c r="AL122">
        <f t="shared" si="7"/>
        <v>1.5833862818028788E-3</v>
      </c>
      <c r="AM122">
        <f>U122 - AVERAGEIFS('Placebo Females'!U:U, 'Placebo Females'!B:B, B122, 'Placebo Females'!P:P, P122)</f>
        <v>67.666666666666629</v>
      </c>
      <c r="AN122">
        <f>V122 - AVERAGEIFS('Placebo Females'!V:V, 'Placebo Females'!B:B, B122, 'Placebo Females'!P:P, P122)</f>
        <v>-11.333333333333343</v>
      </c>
      <c r="AO122">
        <f>W122 - AVERAGEIFS('Placebo Females'!W:W, 'Placebo Females'!B:B, B122, 'Placebo Females'!P:P, P122)</f>
        <v>17.666666666666686</v>
      </c>
      <c r="AP122">
        <f>X122 - AVERAGEIFS('Placebo Females'!X:X, 'Placebo Females'!B:B, B122, 'Placebo Females'!P:P, P122)</f>
        <v>4.3333333333333286</v>
      </c>
      <c r="AQ122">
        <f>Y122 - AVERAGEIFS('Placebo Females'!Y:Y, 'Placebo Females'!B:B, B122, 'Placebo Females'!P:P, P122)</f>
        <v>16.666666666666657</v>
      </c>
      <c r="AR122">
        <f>Z122 - AVERAGEIFS('Placebo Females'!Z:Z, 'Placebo Females'!B:B, B122, 'Placebo Females'!P:P, P122)</f>
        <v>-3.3333333333333286</v>
      </c>
      <c r="AS122">
        <f>AB122 - AVERAGEIFS('Placebo Females'!AB:AB, 'Placebo Females'!B:B, B122, 'Placebo Females'!P:P, P122)</f>
        <v>9</v>
      </c>
      <c r="AT122">
        <f>AC122 - AVERAGEIFS('Placebo Females'!AC:AC, 'Placebo Females'!B:B, B122, 'Placebo Females'!P:P, P122)</f>
        <v>13.333333333333332</v>
      </c>
      <c r="AU122">
        <f>AD122 - AVERAGEIFS('Placebo Females'!AD:AD, 'Placebo Females'!B:B, B122, 'Placebo Females'!P:P, P122)</f>
        <v>38.224999999999966</v>
      </c>
      <c r="AV122">
        <f>AE122 - AVERAGEIFS('Placebo Females'!AE:AE, 'Placebo Females'!B:B, B122, 'Placebo Females'!P:P, P122)</f>
        <v>6.6067700000000007E-2</v>
      </c>
      <c r="AW122">
        <f>AF122 - AVERAGEIFS('Placebo Females'!AF:AF, 'Placebo Females'!B:B, B122, 'Placebo Females'!P:P, P122)</f>
        <v>9.3376000000000015E-2</v>
      </c>
    </row>
    <row r="123" spans="1:49" x14ac:dyDescent="0.25">
      <c r="A123" t="s">
        <v>3972</v>
      </c>
      <c r="B123">
        <v>1003</v>
      </c>
      <c r="C123" t="s">
        <v>655</v>
      </c>
      <c r="D123">
        <v>30</v>
      </c>
      <c r="E123">
        <v>167</v>
      </c>
      <c r="F123">
        <v>71.3</v>
      </c>
      <c r="G123">
        <v>106</v>
      </c>
      <c r="H123">
        <v>57.75</v>
      </c>
      <c r="I123" t="s">
        <v>103</v>
      </c>
      <c r="J123" t="s">
        <v>104</v>
      </c>
      <c r="K123" t="s">
        <v>753</v>
      </c>
      <c r="L123" t="s">
        <v>106</v>
      </c>
      <c r="M123" t="s">
        <v>3323</v>
      </c>
      <c r="N123">
        <v>120</v>
      </c>
      <c r="O123" t="s">
        <v>2262</v>
      </c>
      <c r="P123">
        <v>4</v>
      </c>
      <c r="Q123" t="s">
        <v>113</v>
      </c>
      <c r="R123" t="s">
        <v>3327</v>
      </c>
      <c r="S123">
        <v>40.5</v>
      </c>
      <c r="T123" t="s">
        <v>2266</v>
      </c>
      <c r="U123">
        <v>1107</v>
      </c>
      <c r="V123">
        <v>191</v>
      </c>
      <c r="W123">
        <v>399</v>
      </c>
      <c r="X123">
        <v>98</v>
      </c>
      <c r="Y123">
        <v>231</v>
      </c>
      <c r="Z123">
        <v>70</v>
      </c>
      <c r="AA123" t="s">
        <v>108</v>
      </c>
      <c r="AB123">
        <v>47</v>
      </c>
      <c r="AC123">
        <v>23</v>
      </c>
      <c r="AD123">
        <v>380.07900000000001</v>
      </c>
      <c r="AE123">
        <v>0.17777799999999999</v>
      </c>
      <c r="AF123">
        <v>0.36542400000000003</v>
      </c>
      <c r="AH123">
        <v>111</v>
      </c>
      <c r="AI123">
        <f t="shared" si="4"/>
        <v>0.24416984014134574</v>
      </c>
      <c r="AJ123">
        <f t="shared" si="5"/>
        <v>0.53982479758312918</v>
      </c>
      <c r="AK123">
        <f t="shared" si="6"/>
        <v>0.11201700073534082</v>
      </c>
      <c r="AL123">
        <f t="shared" si="7"/>
        <v>1.4934010570037959E-3</v>
      </c>
      <c r="AM123">
        <f>U123 - AVERAGEIFS('Placebo Females'!U:U, 'Placebo Females'!B:B, B123, 'Placebo Females'!P:P, P123)</f>
        <v>70.666666666666742</v>
      </c>
      <c r="AN123">
        <f>V123 - AVERAGEIFS('Placebo Females'!V:V, 'Placebo Females'!B:B, B123, 'Placebo Females'!P:P, P123)</f>
        <v>-12</v>
      </c>
      <c r="AO123">
        <f>W123 - AVERAGEIFS('Placebo Females'!W:W, 'Placebo Females'!B:B, B123, 'Placebo Females'!P:P, P123)</f>
        <v>6.5</v>
      </c>
      <c r="AP123">
        <f>X123 - AVERAGEIFS('Placebo Females'!X:X, 'Placebo Females'!B:B, B123, 'Placebo Females'!P:P, P123)</f>
        <v>-1</v>
      </c>
      <c r="AQ123">
        <f>Y123 - AVERAGEIFS('Placebo Females'!Y:Y, 'Placebo Females'!B:B, B123, 'Placebo Females'!P:P, P123)</f>
        <v>6</v>
      </c>
      <c r="AR123">
        <f>Z123 - AVERAGEIFS('Placebo Females'!Z:Z, 'Placebo Females'!B:B, B123, 'Placebo Females'!P:P, P123)</f>
        <v>1.5</v>
      </c>
      <c r="AS123">
        <f>AB123 - AVERAGEIFS('Placebo Females'!AB:AB, 'Placebo Females'!B:B, B123, 'Placebo Females'!P:P, P123)</f>
        <v>10.5</v>
      </c>
      <c r="AT123">
        <f>AC123 - AVERAGEIFS('Placebo Females'!AC:AC, 'Placebo Females'!B:B, B123, 'Placebo Females'!P:P, P123)</f>
        <v>-5.5</v>
      </c>
      <c r="AU123">
        <f>AD123 - AVERAGEIFS('Placebo Females'!AD:AD, 'Placebo Females'!B:B, B123, 'Placebo Females'!P:P, P123)</f>
        <v>107.71850000000001</v>
      </c>
      <c r="AV123">
        <f>AE123 - AVERAGEIFS('Placebo Females'!AE:AE, 'Placebo Females'!B:B, B123, 'Placebo Females'!P:P, P123)</f>
        <v>6.9806866666666648E-2</v>
      </c>
      <c r="AW123">
        <f>AF123 - AVERAGEIFS('Placebo Females'!AF:AF, 'Placebo Females'!B:B, B123, 'Placebo Females'!P:P, P123)</f>
        <v>8.9996999999999994E-2</v>
      </c>
    </row>
    <row r="124" spans="1:49" x14ac:dyDescent="0.25">
      <c r="A124" t="s">
        <v>3973</v>
      </c>
      <c r="B124">
        <v>1003</v>
      </c>
      <c r="C124" t="s">
        <v>655</v>
      </c>
      <c r="D124">
        <v>30</v>
      </c>
      <c r="E124">
        <v>167</v>
      </c>
      <c r="F124">
        <v>71.3</v>
      </c>
      <c r="G124">
        <v>106</v>
      </c>
      <c r="H124">
        <v>57.75</v>
      </c>
      <c r="I124" t="s">
        <v>103</v>
      </c>
      <c r="J124" t="s">
        <v>104</v>
      </c>
      <c r="K124" t="s">
        <v>753</v>
      </c>
      <c r="L124" t="s">
        <v>106</v>
      </c>
      <c r="M124" t="s">
        <v>3323</v>
      </c>
      <c r="N124">
        <v>120</v>
      </c>
      <c r="O124" t="s">
        <v>2262</v>
      </c>
      <c r="P124">
        <v>4</v>
      </c>
      <c r="Q124" t="s">
        <v>113</v>
      </c>
      <c r="R124" t="s">
        <v>3327</v>
      </c>
      <c r="S124">
        <v>40.5</v>
      </c>
      <c r="T124" t="s">
        <v>2266</v>
      </c>
      <c r="U124">
        <v>919</v>
      </c>
      <c r="V124">
        <v>186</v>
      </c>
      <c r="W124">
        <v>393</v>
      </c>
      <c r="X124">
        <v>97</v>
      </c>
      <c r="Y124">
        <v>227</v>
      </c>
      <c r="Z124">
        <v>69</v>
      </c>
      <c r="AA124" t="s">
        <v>108</v>
      </c>
      <c r="AB124">
        <v>39</v>
      </c>
      <c r="AC124">
        <v>31</v>
      </c>
      <c r="AD124">
        <v>343.03500000000003</v>
      </c>
      <c r="AE124">
        <v>0.19565199999999999</v>
      </c>
      <c r="AF124">
        <v>0.39100099999999999</v>
      </c>
      <c r="AH124">
        <v>111</v>
      </c>
      <c r="AI124">
        <f t="shared" si="4"/>
        <v>0.24416984014134574</v>
      </c>
      <c r="AJ124">
        <f t="shared" si="5"/>
        <v>0.53982479758312918</v>
      </c>
      <c r="AK124">
        <f t="shared" si="6"/>
        <v>0.11201700073534082</v>
      </c>
      <c r="AL124">
        <f t="shared" si="7"/>
        <v>1.4934010570037959E-3</v>
      </c>
      <c r="AM124">
        <f>U124 - AVERAGEIFS('Placebo Females'!U:U, 'Placebo Females'!B:B, B124, 'Placebo Females'!P:P, P124)</f>
        <v>-117.33333333333326</v>
      </c>
      <c r="AN124">
        <f>V124 - AVERAGEIFS('Placebo Females'!V:V, 'Placebo Females'!B:B, B124, 'Placebo Females'!P:P, P124)</f>
        <v>-17</v>
      </c>
      <c r="AO124">
        <f>W124 - AVERAGEIFS('Placebo Females'!W:W, 'Placebo Females'!B:B, B124, 'Placebo Females'!P:P, P124)</f>
        <v>0.5</v>
      </c>
      <c r="AP124">
        <f>X124 - AVERAGEIFS('Placebo Females'!X:X, 'Placebo Females'!B:B, B124, 'Placebo Females'!P:P, P124)</f>
        <v>-2</v>
      </c>
      <c r="AQ124">
        <f>Y124 - AVERAGEIFS('Placebo Females'!Y:Y, 'Placebo Females'!B:B, B124, 'Placebo Females'!P:P, P124)</f>
        <v>2</v>
      </c>
      <c r="AR124">
        <f>Z124 - AVERAGEIFS('Placebo Females'!Z:Z, 'Placebo Females'!B:B, B124, 'Placebo Females'!P:P, P124)</f>
        <v>0.5</v>
      </c>
      <c r="AS124">
        <f>AB124 - AVERAGEIFS('Placebo Females'!AB:AB, 'Placebo Females'!B:B, B124, 'Placebo Females'!P:P, P124)</f>
        <v>2.5</v>
      </c>
      <c r="AT124">
        <f>AC124 - AVERAGEIFS('Placebo Females'!AC:AC, 'Placebo Females'!B:B, B124, 'Placebo Females'!P:P, P124)</f>
        <v>2.5</v>
      </c>
      <c r="AU124">
        <f>AD124 - AVERAGEIFS('Placebo Females'!AD:AD, 'Placebo Females'!B:B, B124, 'Placebo Females'!P:P, P124)</f>
        <v>70.674500000000023</v>
      </c>
      <c r="AV124">
        <f>AE124 - AVERAGEIFS('Placebo Females'!AE:AE, 'Placebo Females'!B:B, B124, 'Placebo Females'!P:P, P124)</f>
        <v>8.7680866666666649E-2</v>
      </c>
      <c r="AW124">
        <f>AF124 - AVERAGEIFS('Placebo Females'!AF:AF, 'Placebo Females'!B:B, B124, 'Placebo Females'!P:P, P124)</f>
        <v>0.11557399999999995</v>
      </c>
    </row>
    <row r="125" spans="1:49" x14ac:dyDescent="0.25">
      <c r="A125" t="s">
        <v>3974</v>
      </c>
      <c r="B125">
        <v>1003</v>
      </c>
      <c r="C125" t="s">
        <v>655</v>
      </c>
      <c r="D125">
        <v>30</v>
      </c>
      <c r="E125">
        <v>167</v>
      </c>
      <c r="F125">
        <v>71.3</v>
      </c>
      <c r="G125">
        <v>106</v>
      </c>
      <c r="H125">
        <v>57.75</v>
      </c>
      <c r="I125" t="s">
        <v>103</v>
      </c>
      <c r="J125" t="s">
        <v>104</v>
      </c>
      <c r="K125" t="s">
        <v>753</v>
      </c>
      <c r="L125" t="s">
        <v>106</v>
      </c>
      <c r="M125" t="s">
        <v>3323</v>
      </c>
      <c r="N125">
        <v>120</v>
      </c>
      <c r="O125" t="s">
        <v>2262</v>
      </c>
      <c r="P125">
        <v>4</v>
      </c>
      <c r="Q125" t="s">
        <v>113</v>
      </c>
      <c r="R125" t="s">
        <v>3327</v>
      </c>
      <c r="S125">
        <v>40.5</v>
      </c>
      <c r="T125" t="s">
        <v>2266</v>
      </c>
      <c r="U125">
        <v>1079</v>
      </c>
      <c r="V125">
        <v>199</v>
      </c>
      <c r="W125">
        <v>398</v>
      </c>
      <c r="X125">
        <v>96</v>
      </c>
      <c r="Y125">
        <v>235</v>
      </c>
      <c r="Z125">
        <v>67</v>
      </c>
      <c r="AA125" t="s">
        <v>108</v>
      </c>
      <c r="AB125">
        <v>44</v>
      </c>
      <c r="AC125">
        <v>23</v>
      </c>
      <c r="AD125">
        <v>374.834</v>
      </c>
      <c r="AE125">
        <v>0.18604699999999999</v>
      </c>
      <c r="AF125">
        <v>0.36589300000000002</v>
      </c>
      <c r="AH125">
        <v>111</v>
      </c>
      <c r="AI125">
        <f t="shared" si="4"/>
        <v>0.24416984014134574</v>
      </c>
      <c r="AJ125">
        <f t="shared" si="5"/>
        <v>0.53982479758312918</v>
      </c>
      <c r="AK125">
        <f t="shared" si="6"/>
        <v>0.11201700073534082</v>
      </c>
      <c r="AL125">
        <f t="shared" si="7"/>
        <v>1.4934010570037959E-3</v>
      </c>
      <c r="AM125">
        <f>U125 - AVERAGEIFS('Placebo Females'!U:U, 'Placebo Females'!B:B, B125, 'Placebo Females'!P:P, P125)</f>
        <v>42.666666666666742</v>
      </c>
      <c r="AN125">
        <f>V125 - AVERAGEIFS('Placebo Females'!V:V, 'Placebo Females'!B:B, B125, 'Placebo Females'!P:P, P125)</f>
        <v>-4</v>
      </c>
      <c r="AO125">
        <f>W125 - AVERAGEIFS('Placebo Females'!W:W, 'Placebo Females'!B:B, B125, 'Placebo Females'!P:P, P125)</f>
        <v>5.5</v>
      </c>
      <c r="AP125">
        <f>X125 - AVERAGEIFS('Placebo Females'!X:X, 'Placebo Females'!B:B, B125, 'Placebo Females'!P:P, P125)</f>
        <v>-3</v>
      </c>
      <c r="AQ125">
        <f>Y125 - AVERAGEIFS('Placebo Females'!Y:Y, 'Placebo Females'!B:B, B125, 'Placebo Females'!P:P, P125)</f>
        <v>10</v>
      </c>
      <c r="AR125">
        <f>Z125 - AVERAGEIFS('Placebo Females'!Z:Z, 'Placebo Females'!B:B, B125, 'Placebo Females'!P:P, P125)</f>
        <v>-1.5</v>
      </c>
      <c r="AS125">
        <f>AB125 - AVERAGEIFS('Placebo Females'!AB:AB, 'Placebo Females'!B:B, B125, 'Placebo Females'!P:P, P125)</f>
        <v>7.5</v>
      </c>
      <c r="AT125">
        <f>AC125 - AVERAGEIFS('Placebo Females'!AC:AC, 'Placebo Females'!B:B, B125, 'Placebo Females'!P:P, P125)</f>
        <v>-5.5</v>
      </c>
      <c r="AU125">
        <f>AD125 - AVERAGEIFS('Placebo Females'!AD:AD, 'Placebo Females'!B:B, B125, 'Placebo Females'!P:P, P125)</f>
        <v>102.4735</v>
      </c>
      <c r="AV125">
        <f>AE125 - AVERAGEIFS('Placebo Females'!AE:AE, 'Placebo Females'!B:B, B125, 'Placebo Females'!P:P, P125)</f>
        <v>7.8075866666666646E-2</v>
      </c>
      <c r="AW125">
        <f>AF125 - AVERAGEIFS('Placebo Females'!AF:AF, 'Placebo Females'!B:B, B125, 'Placebo Females'!P:P, P125)</f>
        <v>9.0465999999999991E-2</v>
      </c>
    </row>
    <row r="126" spans="1:49" x14ac:dyDescent="0.25">
      <c r="A126" t="s">
        <v>3975</v>
      </c>
      <c r="B126">
        <v>1003</v>
      </c>
      <c r="C126" t="s">
        <v>655</v>
      </c>
      <c r="D126">
        <v>30</v>
      </c>
      <c r="E126">
        <v>167</v>
      </c>
      <c r="F126">
        <v>71.3</v>
      </c>
      <c r="G126">
        <v>106</v>
      </c>
      <c r="H126">
        <v>57.75</v>
      </c>
      <c r="I126" t="s">
        <v>103</v>
      </c>
      <c r="J126" t="s">
        <v>104</v>
      </c>
      <c r="K126" t="s">
        <v>753</v>
      </c>
      <c r="L126" t="s">
        <v>106</v>
      </c>
      <c r="M126" t="s">
        <v>3323</v>
      </c>
      <c r="N126">
        <v>120</v>
      </c>
      <c r="O126" t="s">
        <v>2262</v>
      </c>
      <c r="P126">
        <v>5</v>
      </c>
      <c r="Q126" t="s">
        <v>113</v>
      </c>
      <c r="R126" t="s">
        <v>3327</v>
      </c>
      <c r="S126">
        <v>25.4</v>
      </c>
      <c r="T126" t="s">
        <v>2266</v>
      </c>
      <c r="U126">
        <v>1100</v>
      </c>
      <c r="V126">
        <v>193</v>
      </c>
      <c r="W126">
        <v>389</v>
      </c>
      <c r="X126">
        <v>101</v>
      </c>
      <c r="Y126">
        <v>225</v>
      </c>
      <c r="Z126">
        <v>63</v>
      </c>
      <c r="AA126" t="s">
        <v>108</v>
      </c>
      <c r="AB126">
        <v>48</v>
      </c>
      <c r="AC126">
        <v>19</v>
      </c>
      <c r="AD126">
        <v>388.76299999999998</v>
      </c>
      <c r="AE126">
        <v>0.17777799999999999</v>
      </c>
      <c r="AF126">
        <v>0.39377600000000001</v>
      </c>
      <c r="AH126">
        <v>110</v>
      </c>
      <c r="AI126">
        <f t="shared" si="4"/>
        <v>0.24197011185178408</v>
      </c>
      <c r="AJ126">
        <f t="shared" si="5"/>
        <v>0.53802580217573004</v>
      </c>
      <c r="AK126">
        <f t="shared" si="6"/>
        <v>0.1112183407789693</v>
      </c>
      <c r="AL126">
        <f t="shared" si="7"/>
        <v>1.4755601694190768E-3</v>
      </c>
      <c r="AM126">
        <f>U126 - AVERAGEIFS('Placebo Females'!U:U, 'Placebo Females'!B:B, B126, 'Placebo Females'!P:P, P126)</f>
        <v>310.33333333333337</v>
      </c>
      <c r="AN126">
        <f>V126 - AVERAGEIFS('Placebo Females'!V:V, 'Placebo Females'!B:B, B126, 'Placebo Females'!P:P, P126)</f>
        <v>-2.6666666666666572</v>
      </c>
      <c r="AO126">
        <f>W126 - AVERAGEIFS('Placebo Females'!W:W, 'Placebo Females'!B:B, B126, 'Placebo Females'!P:P, P126)</f>
        <v>24.666666666666686</v>
      </c>
      <c r="AP126">
        <f>X126 - AVERAGEIFS('Placebo Females'!X:X, 'Placebo Females'!B:B, B126, 'Placebo Females'!P:P, P126)</f>
        <v>9.3333333333333286</v>
      </c>
      <c r="AQ126">
        <f>Y126 - AVERAGEIFS('Placebo Females'!Y:Y, 'Placebo Females'!B:B, B126, 'Placebo Females'!P:P, P126)</f>
        <v>16</v>
      </c>
      <c r="AR126">
        <f>Z126 - AVERAGEIFS('Placebo Females'!Z:Z, 'Placebo Females'!B:B, B126, 'Placebo Females'!P:P, P126)</f>
        <v>-0.6666666666666643</v>
      </c>
      <c r="AS126">
        <f>AB126 - AVERAGEIFS('Placebo Females'!AB:AB, 'Placebo Females'!B:B, B126, 'Placebo Females'!P:P, P126)</f>
        <v>8</v>
      </c>
      <c r="AT126">
        <f>AC126 - AVERAGEIFS('Placebo Females'!AC:AC, 'Placebo Females'!B:B, B126, 'Placebo Females'!P:P, P126)</f>
        <v>-2.6666666666666679</v>
      </c>
      <c r="AU126">
        <f>AD126 - AVERAGEIFS('Placebo Females'!AD:AD, 'Placebo Females'!B:B, B126, 'Placebo Females'!P:P, P126)</f>
        <v>145.42199999999997</v>
      </c>
      <c r="AV126">
        <f>AE126 - AVERAGEIFS('Placebo Females'!AE:AE, 'Placebo Females'!B:B, B126, 'Placebo Females'!P:P, P126)</f>
        <v>8.354283333333333E-2</v>
      </c>
      <c r="AW126">
        <f>AF126 - AVERAGEIFS('Placebo Females'!AF:AF, 'Placebo Females'!B:B, B126, 'Placebo Females'!P:P, P126)</f>
        <v>5.1379666666666712E-2</v>
      </c>
    </row>
    <row r="127" spans="1:49" x14ac:dyDescent="0.25">
      <c r="A127" t="s">
        <v>3976</v>
      </c>
      <c r="B127">
        <v>1003</v>
      </c>
      <c r="C127" t="s">
        <v>655</v>
      </c>
      <c r="D127">
        <v>30</v>
      </c>
      <c r="E127">
        <v>167</v>
      </c>
      <c r="F127">
        <v>71.3</v>
      </c>
      <c r="G127">
        <v>106</v>
      </c>
      <c r="H127">
        <v>57.75</v>
      </c>
      <c r="I127" t="s">
        <v>103</v>
      </c>
      <c r="J127" t="s">
        <v>104</v>
      </c>
      <c r="K127" t="s">
        <v>753</v>
      </c>
      <c r="L127" t="s">
        <v>106</v>
      </c>
      <c r="M127" t="s">
        <v>3323</v>
      </c>
      <c r="N127">
        <v>120</v>
      </c>
      <c r="O127" t="s">
        <v>2262</v>
      </c>
      <c r="P127">
        <v>5</v>
      </c>
      <c r="Q127" t="s">
        <v>113</v>
      </c>
      <c r="R127" t="s">
        <v>3327</v>
      </c>
      <c r="S127">
        <v>25.4</v>
      </c>
      <c r="T127" t="s">
        <v>2266</v>
      </c>
      <c r="U127">
        <v>1133</v>
      </c>
      <c r="V127">
        <v>192</v>
      </c>
      <c r="W127">
        <v>394</v>
      </c>
      <c r="X127">
        <v>99</v>
      </c>
      <c r="Y127">
        <v>230</v>
      </c>
      <c r="Z127">
        <v>65</v>
      </c>
      <c r="AA127" t="s">
        <v>108</v>
      </c>
      <c r="AB127">
        <v>42</v>
      </c>
      <c r="AC127">
        <v>24</v>
      </c>
      <c r="AD127">
        <v>370.464</v>
      </c>
      <c r="AE127">
        <v>0.15909100000000001</v>
      </c>
      <c r="AF127">
        <v>0.382963</v>
      </c>
      <c r="AH127">
        <v>110</v>
      </c>
      <c r="AI127">
        <f t="shared" si="4"/>
        <v>0.24197011185178408</v>
      </c>
      <c r="AJ127">
        <f t="shared" si="5"/>
        <v>0.53802580217573004</v>
      </c>
      <c r="AK127">
        <f t="shared" si="6"/>
        <v>0.1112183407789693</v>
      </c>
      <c r="AL127">
        <f t="shared" si="7"/>
        <v>1.4755601694190768E-3</v>
      </c>
      <c r="AM127">
        <f>U127 - AVERAGEIFS('Placebo Females'!U:U, 'Placebo Females'!B:B, B127, 'Placebo Females'!P:P, P127)</f>
        <v>343.33333333333337</v>
      </c>
      <c r="AN127">
        <f>V127 - AVERAGEIFS('Placebo Females'!V:V, 'Placebo Females'!B:B, B127, 'Placebo Females'!P:P, P127)</f>
        <v>-3.6666666666666572</v>
      </c>
      <c r="AO127">
        <f>W127 - AVERAGEIFS('Placebo Females'!W:W, 'Placebo Females'!B:B, B127, 'Placebo Females'!P:P, P127)</f>
        <v>29.666666666666686</v>
      </c>
      <c r="AP127">
        <f>X127 - AVERAGEIFS('Placebo Females'!X:X, 'Placebo Females'!B:B, B127, 'Placebo Females'!P:P, P127)</f>
        <v>7.3333333333333286</v>
      </c>
      <c r="AQ127">
        <f>Y127 - AVERAGEIFS('Placebo Females'!Y:Y, 'Placebo Females'!B:B, B127, 'Placebo Females'!P:P, P127)</f>
        <v>21</v>
      </c>
      <c r="AR127">
        <f>Z127 - AVERAGEIFS('Placebo Females'!Z:Z, 'Placebo Females'!B:B, B127, 'Placebo Females'!P:P, P127)</f>
        <v>1.3333333333333357</v>
      </c>
      <c r="AS127">
        <f>AB127 - AVERAGEIFS('Placebo Females'!AB:AB, 'Placebo Females'!B:B, B127, 'Placebo Females'!P:P, P127)</f>
        <v>2</v>
      </c>
      <c r="AT127">
        <f>AC127 - AVERAGEIFS('Placebo Females'!AC:AC, 'Placebo Females'!B:B, B127, 'Placebo Females'!P:P, P127)</f>
        <v>2.3333333333333321</v>
      </c>
      <c r="AU127">
        <f>AD127 - AVERAGEIFS('Placebo Females'!AD:AD, 'Placebo Females'!B:B, B127, 'Placebo Females'!P:P, P127)</f>
        <v>127.12299999999999</v>
      </c>
      <c r="AV127">
        <f>AE127 - AVERAGEIFS('Placebo Females'!AE:AE, 'Placebo Females'!B:B, B127, 'Placebo Females'!P:P, P127)</f>
        <v>6.4855833333333349E-2</v>
      </c>
      <c r="AW127">
        <f>AF127 - AVERAGEIFS('Placebo Females'!AF:AF, 'Placebo Females'!B:B, B127, 'Placebo Females'!P:P, P127)</f>
        <v>4.0566666666666695E-2</v>
      </c>
    </row>
    <row r="128" spans="1:49" x14ac:dyDescent="0.25">
      <c r="A128" t="s">
        <v>3977</v>
      </c>
      <c r="B128">
        <v>1003</v>
      </c>
      <c r="C128" t="s">
        <v>655</v>
      </c>
      <c r="D128">
        <v>30</v>
      </c>
      <c r="E128">
        <v>167</v>
      </c>
      <c r="F128">
        <v>71.3</v>
      </c>
      <c r="G128">
        <v>106</v>
      </c>
      <c r="H128">
        <v>57.75</v>
      </c>
      <c r="I128" t="s">
        <v>103</v>
      </c>
      <c r="J128" t="s">
        <v>104</v>
      </c>
      <c r="K128" t="s">
        <v>753</v>
      </c>
      <c r="L128" t="s">
        <v>106</v>
      </c>
      <c r="M128" t="s">
        <v>3323</v>
      </c>
      <c r="N128">
        <v>120</v>
      </c>
      <c r="O128" t="s">
        <v>2262</v>
      </c>
      <c r="P128">
        <v>5</v>
      </c>
      <c r="Q128" t="s">
        <v>113</v>
      </c>
      <c r="R128" t="s">
        <v>3327</v>
      </c>
      <c r="S128">
        <v>25.4</v>
      </c>
      <c r="T128" t="s">
        <v>2266</v>
      </c>
      <c r="U128">
        <v>1045</v>
      </c>
      <c r="V128">
        <v>183</v>
      </c>
      <c r="W128">
        <v>390</v>
      </c>
      <c r="X128">
        <v>97</v>
      </c>
      <c r="Y128">
        <v>229</v>
      </c>
      <c r="Z128">
        <v>64</v>
      </c>
      <c r="AA128" t="s">
        <v>108</v>
      </c>
      <c r="AB128">
        <v>35</v>
      </c>
      <c r="AC128">
        <v>33</v>
      </c>
      <c r="AD128">
        <v>364.66399999999999</v>
      </c>
      <c r="AE128">
        <v>0.15</v>
      </c>
      <c r="AF128">
        <v>0.36810100000000001</v>
      </c>
      <c r="AH128">
        <v>110</v>
      </c>
      <c r="AI128">
        <f t="shared" si="4"/>
        <v>0.24197011185178408</v>
      </c>
      <c r="AJ128">
        <f t="shared" si="5"/>
        <v>0.53802580217573004</v>
      </c>
      <c r="AK128">
        <f t="shared" si="6"/>
        <v>0.1112183407789693</v>
      </c>
      <c r="AL128">
        <f t="shared" si="7"/>
        <v>1.4755601694190768E-3</v>
      </c>
      <c r="AM128">
        <f>U128 - AVERAGEIFS('Placebo Females'!U:U, 'Placebo Females'!B:B, B128, 'Placebo Females'!P:P, P128)</f>
        <v>255.33333333333337</v>
      </c>
      <c r="AN128">
        <f>V128 - AVERAGEIFS('Placebo Females'!V:V, 'Placebo Females'!B:B, B128, 'Placebo Females'!P:P, P128)</f>
        <v>-12.666666666666657</v>
      </c>
      <c r="AO128">
        <f>W128 - AVERAGEIFS('Placebo Females'!W:W, 'Placebo Females'!B:B, B128, 'Placebo Females'!P:P, P128)</f>
        <v>25.666666666666686</v>
      </c>
      <c r="AP128">
        <f>X128 - AVERAGEIFS('Placebo Females'!X:X, 'Placebo Females'!B:B, B128, 'Placebo Females'!P:P, P128)</f>
        <v>5.3333333333333286</v>
      </c>
      <c r="AQ128">
        <f>Y128 - AVERAGEIFS('Placebo Females'!Y:Y, 'Placebo Females'!B:B, B128, 'Placebo Females'!P:P, P128)</f>
        <v>20</v>
      </c>
      <c r="AR128">
        <f>Z128 - AVERAGEIFS('Placebo Females'!Z:Z, 'Placebo Females'!B:B, B128, 'Placebo Females'!P:P, P128)</f>
        <v>0.3333333333333357</v>
      </c>
      <c r="AS128">
        <f>AB128 - AVERAGEIFS('Placebo Females'!AB:AB, 'Placebo Females'!B:B, B128, 'Placebo Females'!P:P, P128)</f>
        <v>-5</v>
      </c>
      <c r="AT128">
        <f>AC128 - AVERAGEIFS('Placebo Females'!AC:AC, 'Placebo Females'!B:B, B128, 'Placebo Females'!P:P, P128)</f>
        <v>11.333333333333332</v>
      </c>
      <c r="AU128">
        <f>AD128 - AVERAGEIFS('Placebo Females'!AD:AD, 'Placebo Females'!B:B, B128, 'Placebo Females'!P:P, P128)</f>
        <v>121.32299999999998</v>
      </c>
      <c r="AV128">
        <f>AE128 - AVERAGEIFS('Placebo Females'!AE:AE, 'Placebo Females'!B:B, B128, 'Placebo Females'!P:P, P128)</f>
        <v>5.5764833333333333E-2</v>
      </c>
      <c r="AW128">
        <f>AF128 - AVERAGEIFS('Placebo Females'!AF:AF, 'Placebo Females'!B:B, B128, 'Placebo Females'!P:P, P128)</f>
        <v>2.5704666666666709E-2</v>
      </c>
    </row>
    <row r="129" spans="1:49" x14ac:dyDescent="0.25">
      <c r="A129" t="s">
        <v>3978</v>
      </c>
      <c r="B129">
        <v>1003</v>
      </c>
      <c r="C129" t="s">
        <v>655</v>
      </c>
      <c r="D129">
        <v>30</v>
      </c>
      <c r="E129">
        <v>167</v>
      </c>
      <c r="F129">
        <v>71.3</v>
      </c>
      <c r="G129">
        <v>106</v>
      </c>
      <c r="H129">
        <v>57.75</v>
      </c>
      <c r="I129" t="s">
        <v>103</v>
      </c>
      <c r="J129" t="s">
        <v>104</v>
      </c>
      <c r="K129" t="s">
        <v>753</v>
      </c>
      <c r="L129" t="s">
        <v>106</v>
      </c>
      <c r="M129" t="s">
        <v>3323</v>
      </c>
      <c r="N129">
        <v>120</v>
      </c>
      <c r="O129" t="s">
        <v>2262</v>
      </c>
      <c r="P129">
        <v>6</v>
      </c>
      <c r="Q129" t="s">
        <v>113</v>
      </c>
      <c r="R129" t="s">
        <v>3327</v>
      </c>
      <c r="S129">
        <v>21.4</v>
      </c>
      <c r="T129" t="s">
        <v>2266</v>
      </c>
      <c r="U129">
        <v>1269</v>
      </c>
      <c r="V129">
        <v>183</v>
      </c>
      <c r="W129">
        <v>416</v>
      </c>
      <c r="X129">
        <v>98</v>
      </c>
      <c r="Y129">
        <v>249</v>
      </c>
      <c r="Z129">
        <v>69</v>
      </c>
      <c r="AA129" t="s">
        <v>108</v>
      </c>
      <c r="AB129">
        <v>48</v>
      </c>
      <c r="AC129">
        <v>21</v>
      </c>
      <c r="AD129">
        <v>402.91800000000001</v>
      </c>
      <c r="AE129">
        <v>0.13636400000000001</v>
      </c>
      <c r="AF129">
        <v>0.351302</v>
      </c>
      <c r="AH129">
        <v>110</v>
      </c>
      <c r="AI129">
        <f t="shared" si="4"/>
        <v>0.24197011185178408</v>
      </c>
      <c r="AJ129">
        <f t="shared" si="5"/>
        <v>0.53802580217573004</v>
      </c>
      <c r="AK129">
        <f t="shared" si="6"/>
        <v>0.1112183407789693</v>
      </c>
      <c r="AL129">
        <f t="shared" si="7"/>
        <v>1.4755601694190768E-3</v>
      </c>
      <c r="AM129">
        <f>U129 - AVERAGEIFS('Placebo Females'!U:U, 'Placebo Females'!B:B, B129, 'Placebo Females'!P:P, P129)</f>
        <v>101.33333333333326</v>
      </c>
      <c r="AN129">
        <f>V129 - AVERAGEIFS('Placebo Females'!V:V, 'Placebo Females'!B:B, B129, 'Placebo Females'!P:P, P129)</f>
        <v>-11</v>
      </c>
      <c r="AO129">
        <f>W129 - AVERAGEIFS('Placebo Females'!W:W, 'Placebo Females'!B:B, B129, 'Placebo Females'!P:P, P129)</f>
        <v>11</v>
      </c>
      <c r="AP129">
        <f>X129 - AVERAGEIFS('Placebo Females'!X:X, 'Placebo Females'!B:B, B129, 'Placebo Females'!P:P, P129)</f>
        <v>5</v>
      </c>
      <c r="AQ129">
        <f>Y129 - AVERAGEIFS('Placebo Females'!Y:Y, 'Placebo Females'!B:B, B129, 'Placebo Females'!P:P, P129)</f>
        <v>6</v>
      </c>
      <c r="AR129">
        <f>Z129 - AVERAGEIFS('Placebo Females'!Z:Z, 'Placebo Females'!B:B, B129, 'Placebo Females'!P:P, P129)</f>
        <v>0</v>
      </c>
      <c r="AS129">
        <f>AB129 - AVERAGEIFS('Placebo Females'!AB:AB, 'Placebo Females'!B:B, B129, 'Placebo Females'!P:P, P129)</f>
        <v>8</v>
      </c>
      <c r="AT129">
        <f>AC129 - AVERAGEIFS('Placebo Females'!AC:AC, 'Placebo Females'!B:B, B129, 'Placebo Females'!P:P, P129)</f>
        <v>-5</v>
      </c>
      <c r="AU129">
        <f>AD129 - AVERAGEIFS('Placebo Females'!AD:AD, 'Placebo Females'!B:B, B129, 'Placebo Females'!P:P, P129)</f>
        <v>99.333000000000027</v>
      </c>
      <c r="AV129">
        <f>AE129 - AVERAGEIFS('Placebo Females'!AE:AE, 'Placebo Females'!B:B, B129, 'Placebo Females'!P:P, P129)</f>
        <v>-1.0041999999999995E-2</v>
      </c>
      <c r="AW129">
        <f>AF129 - AVERAGEIFS('Placebo Females'!AF:AF, 'Placebo Females'!B:B, B129, 'Placebo Females'!P:P, P129)</f>
        <v>4.7841666666666616E-2</v>
      </c>
    </row>
    <row r="130" spans="1:49" x14ac:dyDescent="0.25">
      <c r="A130" t="s">
        <v>3979</v>
      </c>
      <c r="B130">
        <v>1003</v>
      </c>
      <c r="C130" t="s">
        <v>655</v>
      </c>
      <c r="D130">
        <v>30</v>
      </c>
      <c r="E130">
        <v>167</v>
      </c>
      <c r="F130">
        <v>71.3</v>
      </c>
      <c r="G130">
        <v>106</v>
      </c>
      <c r="H130">
        <v>57.75</v>
      </c>
      <c r="I130" t="s">
        <v>103</v>
      </c>
      <c r="J130" t="s">
        <v>104</v>
      </c>
      <c r="K130" t="s">
        <v>753</v>
      </c>
      <c r="L130" t="s">
        <v>106</v>
      </c>
      <c r="M130" t="s">
        <v>3323</v>
      </c>
      <c r="N130">
        <v>120</v>
      </c>
      <c r="O130" t="s">
        <v>2262</v>
      </c>
      <c r="P130">
        <v>6</v>
      </c>
      <c r="Q130" t="s">
        <v>113</v>
      </c>
      <c r="R130" t="s">
        <v>3327</v>
      </c>
      <c r="S130">
        <v>21.4</v>
      </c>
      <c r="T130" t="s">
        <v>2266</v>
      </c>
      <c r="U130">
        <v>1093</v>
      </c>
      <c r="V130">
        <v>196</v>
      </c>
      <c r="W130">
        <v>414</v>
      </c>
      <c r="X130">
        <v>98</v>
      </c>
      <c r="Y130">
        <v>247</v>
      </c>
      <c r="Z130">
        <v>69</v>
      </c>
      <c r="AA130" t="s">
        <v>108</v>
      </c>
      <c r="AB130">
        <v>47</v>
      </c>
      <c r="AC130">
        <v>22</v>
      </c>
      <c r="AD130">
        <v>368.08100000000002</v>
      </c>
      <c r="AE130">
        <v>0.155556</v>
      </c>
      <c r="AF130">
        <v>0.385243</v>
      </c>
      <c r="AH130">
        <v>110</v>
      </c>
      <c r="AI130">
        <f t="shared" si="4"/>
        <v>0.24197011185178408</v>
      </c>
      <c r="AJ130">
        <f t="shared" si="5"/>
        <v>0.53802580217573004</v>
      </c>
      <c r="AK130">
        <f t="shared" si="6"/>
        <v>0.1112183407789693</v>
      </c>
      <c r="AL130">
        <f t="shared" si="7"/>
        <v>1.4755601694190768E-3</v>
      </c>
      <c r="AM130">
        <f>U130 - AVERAGEIFS('Placebo Females'!U:U, 'Placebo Females'!B:B, B130, 'Placebo Females'!P:P, P130)</f>
        <v>-74.666666666666742</v>
      </c>
      <c r="AN130">
        <f>V130 - AVERAGEIFS('Placebo Females'!V:V, 'Placebo Females'!B:B, B130, 'Placebo Females'!P:P, P130)</f>
        <v>2</v>
      </c>
      <c r="AO130">
        <f>W130 - AVERAGEIFS('Placebo Females'!W:W, 'Placebo Females'!B:B, B130, 'Placebo Females'!P:P, P130)</f>
        <v>9</v>
      </c>
      <c r="AP130">
        <f>X130 - AVERAGEIFS('Placebo Females'!X:X, 'Placebo Females'!B:B, B130, 'Placebo Females'!P:P, P130)</f>
        <v>5</v>
      </c>
      <c r="AQ130">
        <f>Y130 - AVERAGEIFS('Placebo Females'!Y:Y, 'Placebo Females'!B:B, B130, 'Placebo Females'!P:P, P130)</f>
        <v>4</v>
      </c>
      <c r="AR130">
        <f>Z130 - AVERAGEIFS('Placebo Females'!Z:Z, 'Placebo Females'!B:B, B130, 'Placebo Females'!P:P, P130)</f>
        <v>0</v>
      </c>
      <c r="AS130">
        <f>AB130 - AVERAGEIFS('Placebo Females'!AB:AB, 'Placebo Females'!B:B, B130, 'Placebo Females'!P:P, P130)</f>
        <v>7</v>
      </c>
      <c r="AT130">
        <f>AC130 - AVERAGEIFS('Placebo Females'!AC:AC, 'Placebo Females'!B:B, B130, 'Placebo Females'!P:P, P130)</f>
        <v>-4</v>
      </c>
      <c r="AU130">
        <f>AD130 - AVERAGEIFS('Placebo Females'!AD:AD, 'Placebo Females'!B:B, B130, 'Placebo Females'!P:P, P130)</f>
        <v>64.496000000000038</v>
      </c>
      <c r="AV130">
        <f>AE130 - AVERAGEIFS('Placebo Females'!AE:AE, 'Placebo Females'!B:B, B130, 'Placebo Females'!P:P, P130)</f>
        <v>9.1499999999999915E-3</v>
      </c>
      <c r="AW130">
        <f>AF130 - AVERAGEIFS('Placebo Females'!AF:AF, 'Placebo Females'!B:B, B130, 'Placebo Females'!P:P, P130)</f>
        <v>8.1782666666666615E-2</v>
      </c>
    </row>
    <row r="131" spans="1:49" x14ac:dyDescent="0.25">
      <c r="A131" t="s">
        <v>3980</v>
      </c>
      <c r="B131">
        <v>1003</v>
      </c>
      <c r="C131" t="s">
        <v>655</v>
      </c>
      <c r="D131">
        <v>30</v>
      </c>
      <c r="E131">
        <v>167</v>
      </c>
      <c r="F131">
        <v>71.3</v>
      </c>
      <c r="G131">
        <v>106</v>
      </c>
      <c r="H131">
        <v>57.75</v>
      </c>
      <c r="I131" t="s">
        <v>103</v>
      </c>
      <c r="J131" t="s">
        <v>104</v>
      </c>
      <c r="K131" t="s">
        <v>753</v>
      </c>
      <c r="L131" t="s">
        <v>106</v>
      </c>
      <c r="M131" t="s">
        <v>3323</v>
      </c>
      <c r="N131">
        <v>120</v>
      </c>
      <c r="O131" t="s">
        <v>2262</v>
      </c>
      <c r="P131">
        <v>6</v>
      </c>
      <c r="Q131" t="s">
        <v>113</v>
      </c>
      <c r="R131" t="s">
        <v>3327</v>
      </c>
      <c r="S131">
        <v>21.4</v>
      </c>
      <c r="T131" t="s">
        <v>2266</v>
      </c>
      <c r="U131">
        <v>1046</v>
      </c>
      <c r="V131">
        <v>173</v>
      </c>
      <c r="W131">
        <v>403</v>
      </c>
      <c r="X131">
        <v>102</v>
      </c>
      <c r="Y131">
        <v>231</v>
      </c>
      <c r="Z131">
        <v>70</v>
      </c>
      <c r="AA131" t="s">
        <v>108</v>
      </c>
      <c r="AB131">
        <v>43</v>
      </c>
      <c r="AC131">
        <v>23</v>
      </c>
      <c r="AD131">
        <v>379.17700000000002</v>
      </c>
      <c r="AE131">
        <v>0.17391300000000001</v>
      </c>
      <c r="AF131">
        <v>0.38137700000000002</v>
      </c>
      <c r="AH131">
        <v>110</v>
      </c>
      <c r="AI131">
        <f t="shared" ref="AI131:AI194" si="8">((AH131*10^-9)/454.6016)*10^9</f>
        <v>0.24197011185178408</v>
      </c>
      <c r="AJ131">
        <f t="shared" ref="AJ131:AJ194" si="9">1 -(1/(1+((AI131/0.2)^0.8)))</f>
        <v>0.53802580217573004</v>
      </c>
      <c r="AK131">
        <f t="shared" ref="AK131:AK194" si="10">1 -(1/(1+((AI131/2.5)^0.89)))</f>
        <v>0.1112183407789693</v>
      </c>
      <c r="AL131">
        <f t="shared" ref="AL131:AL194" si="11">1 -(1/(1+((AI131/32.5)^1.33)))</f>
        <v>1.4755601694190768E-3</v>
      </c>
      <c r="AM131">
        <f>U131 - AVERAGEIFS('Placebo Females'!U:U, 'Placebo Females'!B:B, B131, 'Placebo Females'!P:P, P131)</f>
        <v>-121.66666666666674</v>
      </c>
      <c r="AN131">
        <f>V131 - AVERAGEIFS('Placebo Females'!V:V, 'Placebo Females'!B:B, B131, 'Placebo Females'!P:P, P131)</f>
        <v>-21</v>
      </c>
      <c r="AO131">
        <f>W131 - AVERAGEIFS('Placebo Females'!W:W, 'Placebo Females'!B:B, B131, 'Placebo Females'!P:P, P131)</f>
        <v>-2</v>
      </c>
      <c r="AP131">
        <f>X131 - AVERAGEIFS('Placebo Females'!X:X, 'Placebo Females'!B:B, B131, 'Placebo Females'!P:P, P131)</f>
        <v>9</v>
      </c>
      <c r="AQ131">
        <f>Y131 - AVERAGEIFS('Placebo Females'!Y:Y, 'Placebo Females'!B:B, B131, 'Placebo Females'!P:P, P131)</f>
        <v>-12</v>
      </c>
      <c r="AR131">
        <f>Z131 - AVERAGEIFS('Placebo Females'!Z:Z, 'Placebo Females'!B:B, B131, 'Placebo Females'!P:P, P131)</f>
        <v>1</v>
      </c>
      <c r="AS131">
        <f>AB131 - AVERAGEIFS('Placebo Females'!AB:AB, 'Placebo Females'!B:B, B131, 'Placebo Females'!P:P, P131)</f>
        <v>3</v>
      </c>
      <c r="AT131">
        <f>AC131 - AVERAGEIFS('Placebo Females'!AC:AC, 'Placebo Females'!B:B, B131, 'Placebo Females'!P:P, P131)</f>
        <v>-3</v>
      </c>
      <c r="AU131">
        <f>AD131 - AVERAGEIFS('Placebo Females'!AD:AD, 'Placebo Females'!B:B, B131, 'Placebo Females'!P:P, P131)</f>
        <v>75.592000000000041</v>
      </c>
      <c r="AV131">
        <f>AE131 - AVERAGEIFS('Placebo Females'!AE:AE, 'Placebo Females'!B:B, B131, 'Placebo Females'!P:P, P131)</f>
        <v>2.7507000000000004E-2</v>
      </c>
      <c r="AW131">
        <f>AF131 - AVERAGEIFS('Placebo Females'!AF:AF, 'Placebo Females'!B:B, B131, 'Placebo Females'!P:P, P131)</f>
        <v>7.7916666666666634E-2</v>
      </c>
    </row>
    <row r="132" spans="1:49" x14ac:dyDescent="0.25">
      <c r="A132" t="s">
        <v>3981</v>
      </c>
      <c r="B132">
        <v>1003</v>
      </c>
      <c r="C132" t="s">
        <v>655</v>
      </c>
      <c r="D132">
        <v>30</v>
      </c>
      <c r="E132">
        <v>167</v>
      </c>
      <c r="F132">
        <v>71.3</v>
      </c>
      <c r="G132">
        <v>106</v>
      </c>
      <c r="H132">
        <v>57.75</v>
      </c>
      <c r="I132" t="s">
        <v>103</v>
      </c>
      <c r="J132" t="s">
        <v>104</v>
      </c>
      <c r="K132" t="s">
        <v>753</v>
      </c>
      <c r="L132" t="s">
        <v>106</v>
      </c>
      <c r="M132" t="s">
        <v>3323</v>
      </c>
      <c r="N132">
        <v>120</v>
      </c>
      <c r="O132" t="s">
        <v>2262</v>
      </c>
      <c r="P132">
        <v>7</v>
      </c>
      <c r="Q132" t="s">
        <v>113</v>
      </c>
      <c r="R132" t="s">
        <v>3327</v>
      </c>
      <c r="S132">
        <v>16</v>
      </c>
      <c r="T132" t="s">
        <v>2266</v>
      </c>
      <c r="U132">
        <v>1105</v>
      </c>
      <c r="V132">
        <v>194</v>
      </c>
      <c r="W132">
        <v>421</v>
      </c>
      <c r="X132">
        <v>103</v>
      </c>
      <c r="Y132">
        <v>249</v>
      </c>
      <c r="Z132">
        <v>69</v>
      </c>
      <c r="AA132" t="s">
        <v>108</v>
      </c>
      <c r="AB132">
        <v>37</v>
      </c>
      <c r="AC132">
        <v>28</v>
      </c>
      <c r="AD132">
        <v>427.03199999999998</v>
      </c>
      <c r="AE132">
        <v>0.13953499999999999</v>
      </c>
      <c r="AF132">
        <v>0.387185</v>
      </c>
      <c r="AH132">
        <v>109</v>
      </c>
      <c r="AI132">
        <f t="shared" si="8"/>
        <v>0.23977038356222241</v>
      </c>
      <c r="AJ132">
        <f t="shared" si="9"/>
        <v>0.53620937308634353</v>
      </c>
      <c r="AK132">
        <f t="shared" si="10"/>
        <v>0.1104174416542294</v>
      </c>
      <c r="AL132">
        <f t="shared" si="11"/>
        <v>1.4577720902110292E-3</v>
      </c>
      <c r="AM132">
        <f>U132 - AVERAGEIFS('Placebo Females'!U:U, 'Placebo Females'!B:B, B132, 'Placebo Females'!P:P, P132)</f>
        <v>-86</v>
      </c>
      <c r="AN132">
        <f>V132 - AVERAGEIFS('Placebo Females'!V:V, 'Placebo Females'!B:B, B132, 'Placebo Females'!P:P, P132)</f>
        <v>-2</v>
      </c>
      <c r="AO132">
        <f>W132 - AVERAGEIFS('Placebo Females'!W:W, 'Placebo Females'!B:B, B132, 'Placebo Females'!P:P, P132)</f>
        <v>21</v>
      </c>
      <c r="AP132">
        <f>X132 - AVERAGEIFS('Placebo Females'!X:X, 'Placebo Females'!B:B, B132, 'Placebo Females'!P:P, P132)</f>
        <v>11.666666666666671</v>
      </c>
      <c r="AQ132">
        <f>Y132 - AVERAGEIFS('Placebo Females'!Y:Y, 'Placebo Females'!B:B, B132, 'Placebo Females'!P:P, P132)</f>
        <v>7</v>
      </c>
      <c r="AR132">
        <f>Z132 - AVERAGEIFS('Placebo Females'!Z:Z, 'Placebo Females'!B:B, B132, 'Placebo Females'!P:P, P132)</f>
        <v>2.3333333333333286</v>
      </c>
      <c r="AS132">
        <f>AB132 - AVERAGEIFS('Placebo Females'!AB:AB, 'Placebo Females'!B:B, B132, 'Placebo Females'!P:P, P132)</f>
        <v>-4</v>
      </c>
      <c r="AT132">
        <f>AC132 - AVERAGEIFS('Placebo Females'!AC:AC, 'Placebo Females'!B:B, B132, 'Placebo Females'!P:P, P132)</f>
        <v>5</v>
      </c>
      <c r="AU132">
        <f>AD132 - AVERAGEIFS('Placebo Females'!AD:AD, 'Placebo Females'!B:B, B132, 'Placebo Females'!P:P, P132)</f>
        <v>101.84233333333333</v>
      </c>
      <c r="AV132">
        <f>AE132 - AVERAGEIFS('Placebo Females'!AE:AE, 'Placebo Females'!B:B, B132, 'Placebo Females'!P:P, P132)</f>
        <v>-4.909666666666701E-3</v>
      </c>
      <c r="AW132">
        <f>AF132 - AVERAGEIFS('Placebo Females'!AF:AF, 'Placebo Females'!B:B, B132, 'Placebo Females'!P:P, P132)</f>
        <v>8.561266666666667E-2</v>
      </c>
    </row>
    <row r="133" spans="1:49" x14ac:dyDescent="0.25">
      <c r="A133" s="1" t="s">
        <v>3982</v>
      </c>
      <c r="B133">
        <v>1003</v>
      </c>
      <c r="C133" t="s">
        <v>655</v>
      </c>
      <c r="D133">
        <v>30</v>
      </c>
      <c r="E133">
        <v>167</v>
      </c>
      <c r="F133">
        <v>71.3</v>
      </c>
      <c r="G133">
        <v>106</v>
      </c>
      <c r="H133">
        <v>57.75</v>
      </c>
      <c r="I133" t="s">
        <v>103</v>
      </c>
      <c r="J133" t="s">
        <v>104</v>
      </c>
      <c r="K133" t="s">
        <v>753</v>
      </c>
      <c r="L133" t="s">
        <v>106</v>
      </c>
      <c r="M133" t="s">
        <v>3323</v>
      </c>
      <c r="N133">
        <v>120</v>
      </c>
      <c r="O133" t="s">
        <v>2262</v>
      </c>
      <c r="P133">
        <v>7</v>
      </c>
      <c r="Q133" t="s">
        <v>113</v>
      </c>
      <c r="R133" t="s">
        <v>3327</v>
      </c>
      <c r="S133">
        <v>16</v>
      </c>
      <c r="T133" t="s">
        <v>2266</v>
      </c>
      <c r="U133">
        <v>1269</v>
      </c>
      <c r="V133">
        <v>193</v>
      </c>
      <c r="W133">
        <v>415</v>
      </c>
      <c r="X133">
        <v>98</v>
      </c>
      <c r="Y133">
        <v>247</v>
      </c>
      <c r="Z133">
        <v>70</v>
      </c>
      <c r="AA133" t="s">
        <v>108</v>
      </c>
      <c r="AB133">
        <v>44</v>
      </c>
      <c r="AC133">
        <v>24</v>
      </c>
      <c r="AD133">
        <v>439.40300000000002</v>
      </c>
      <c r="AE133">
        <v>0.155556</v>
      </c>
      <c r="AF133">
        <v>0.382803</v>
      </c>
      <c r="AH133">
        <v>109</v>
      </c>
      <c r="AI133">
        <f t="shared" si="8"/>
        <v>0.23977038356222241</v>
      </c>
      <c r="AJ133">
        <f t="shared" si="9"/>
        <v>0.53620937308634353</v>
      </c>
      <c r="AK133">
        <f t="shared" si="10"/>
        <v>0.1104174416542294</v>
      </c>
      <c r="AL133">
        <f t="shared" si="11"/>
        <v>1.4577720902110292E-3</v>
      </c>
      <c r="AM133">
        <f>U133 - AVERAGEIFS('Placebo Females'!U:U, 'Placebo Females'!B:B, B133, 'Placebo Females'!P:P, P133)</f>
        <v>78</v>
      </c>
      <c r="AN133">
        <f>V133 - AVERAGEIFS('Placebo Females'!V:V, 'Placebo Females'!B:B, B133, 'Placebo Females'!P:P, P133)</f>
        <v>-3</v>
      </c>
      <c r="AO133">
        <f>W133 - AVERAGEIFS('Placebo Females'!W:W, 'Placebo Females'!B:B, B133, 'Placebo Females'!P:P, P133)</f>
        <v>15</v>
      </c>
      <c r="AP133">
        <f>X133 - AVERAGEIFS('Placebo Females'!X:X, 'Placebo Females'!B:B, B133, 'Placebo Females'!P:P, P133)</f>
        <v>6.6666666666666714</v>
      </c>
      <c r="AQ133">
        <f>Y133 - AVERAGEIFS('Placebo Females'!Y:Y, 'Placebo Females'!B:B, B133, 'Placebo Females'!P:P, P133)</f>
        <v>5</v>
      </c>
      <c r="AR133">
        <f>Z133 - AVERAGEIFS('Placebo Females'!Z:Z, 'Placebo Females'!B:B, B133, 'Placebo Females'!P:P, P133)</f>
        <v>3.3333333333333286</v>
      </c>
      <c r="AS133">
        <f>AB133 - AVERAGEIFS('Placebo Females'!AB:AB, 'Placebo Females'!B:B, B133, 'Placebo Females'!P:P, P133)</f>
        <v>3</v>
      </c>
      <c r="AT133">
        <f>AC133 - AVERAGEIFS('Placebo Females'!AC:AC, 'Placebo Females'!B:B, B133, 'Placebo Females'!P:P, P133)</f>
        <v>1</v>
      </c>
      <c r="AU133">
        <f>AD133 - AVERAGEIFS('Placebo Females'!AD:AD, 'Placebo Females'!B:B, B133, 'Placebo Females'!P:P, P133)</f>
        <v>114.21333333333337</v>
      </c>
      <c r="AV133">
        <f>AE133 - AVERAGEIFS('Placebo Females'!AE:AE, 'Placebo Females'!B:B, B133, 'Placebo Females'!P:P, P133)</f>
        <v>1.1111333333333306E-2</v>
      </c>
      <c r="AW133">
        <f>AF133 - AVERAGEIFS('Placebo Females'!AF:AF, 'Placebo Females'!B:B, B133, 'Placebo Females'!P:P, P133)</f>
        <v>8.1230666666666673E-2</v>
      </c>
    </row>
    <row r="134" spans="1:49" x14ac:dyDescent="0.25">
      <c r="A134" t="s">
        <v>3983</v>
      </c>
      <c r="B134">
        <v>1003</v>
      </c>
      <c r="C134" t="s">
        <v>655</v>
      </c>
      <c r="D134">
        <v>30</v>
      </c>
      <c r="E134">
        <v>167</v>
      </c>
      <c r="F134">
        <v>71.3</v>
      </c>
      <c r="G134">
        <v>106</v>
      </c>
      <c r="H134">
        <v>57.75</v>
      </c>
      <c r="I134" t="s">
        <v>103</v>
      </c>
      <c r="J134" t="s">
        <v>104</v>
      </c>
      <c r="K134" t="s">
        <v>753</v>
      </c>
      <c r="L134" t="s">
        <v>106</v>
      </c>
      <c r="M134" t="s">
        <v>3323</v>
      </c>
      <c r="N134">
        <v>120</v>
      </c>
      <c r="O134" t="s">
        <v>2262</v>
      </c>
      <c r="P134">
        <v>7</v>
      </c>
      <c r="Q134" t="s">
        <v>113</v>
      </c>
      <c r="R134" t="s">
        <v>3327</v>
      </c>
      <c r="S134">
        <v>16</v>
      </c>
      <c r="T134" t="s">
        <v>2266</v>
      </c>
      <c r="U134">
        <v>1188</v>
      </c>
      <c r="V134">
        <v>190</v>
      </c>
      <c r="W134">
        <v>418</v>
      </c>
      <c r="X134">
        <v>104</v>
      </c>
      <c r="Y134">
        <v>247</v>
      </c>
      <c r="Z134">
        <v>67</v>
      </c>
      <c r="AA134" t="s">
        <v>108</v>
      </c>
      <c r="AB134">
        <v>43</v>
      </c>
      <c r="AC134">
        <v>23</v>
      </c>
      <c r="AD134">
        <v>404.58300000000003</v>
      </c>
      <c r="AE134">
        <v>0.18181800000000001</v>
      </c>
      <c r="AF134">
        <v>0.39251399999999997</v>
      </c>
      <c r="AH134">
        <v>109</v>
      </c>
      <c r="AI134">
        <f t="shared" si="8"/>
        <v>0.23977038356222241</v>
      </c>
      <c r="AJ134">
        <f t="shared" si="9"/>
        <v>0.53620937308634353</v>
      </c>
      <c r="AK134">
        <f t="shared" si="10"/>
        <v>0.1104174416542294</v>
      </c>
      <c r="AL134">
        <f t="shared" si="11"/>
        <v>1.4577720902110292E-3</v>
      </c>
      <c r="AM134">
        <f>U134 - AVERAGEIFS('Placebo Females'!U:U, 'Placebo Females'!B:B, B134, 'Placebo Females'!P:P, P134)</f>
        <v>-3</v>
      </c>
      <c r="AN134">
        <f>V134 - AVERAGEIFS('Placebo Females'!V:V, 'Placebo Females'!B:B, B134, 'Placebo Females'!P:P, P134)</f>
        <v>-6</v>
      </c>
      <c r="AO134">
        <f>W134 - AVERAGEIFS('Placebo Females'!W:W, 'Placebo Females'!B:B, B134, 'Placebo Females'!P:P, P134)</f>
        <v>18</v>
      </c>
      <c r="AP134">
        <f>X134 - AVERAGEIFS('Placebo Females'!X:X, 'Placebo Females'!B:B, B134, 'Placebo Females'!P:P, P134)</f>
        <v>12.666666666666671</v>
      </c>
      <c r="AQ134">
        <f>Y134 - AVERAGEIFS('Placebo Females'!Y:Y, 'Placebo Females'!B:B, B134, 'Placebo Females'!P:P, P134)</f>
        <v>5</v>
      </c>
      <c r="AR134">
        <f>Z134 - AVERAGEIFS('Placebo Females'!Z:Z, 'Placebo Females'!B:B, B134, 'Placebo Females'!P:P, P134)</f>
        <v>0.3333333333333286</v>
      </c>
      <c r="AS134">
        <f>AB134 - AVERAGEIFS('Placebo Females'!AB:AB, 'Placebo Females'!B:B, B134, 'Placebo Females'!P:P, P134)</f>
        <v>2</v>
      </c>
      <c r="AT134">
        <f>AC134 - AVERAGEIFS('Placebo Females'!AC:AC, 'Placebo Females'!B:B, B134, 'Placebo Females'!P:P, P134)</f>
        <v>0</v>
      </c>
      <c r="AU134">
        <f>AD134 - AVERAGEIFS('Placebo Females'!AD:AD, 'Placebo Females'!B:B, B134, 'Placebo Females'!P:P, P134)</f>
        <v>79.393333333333374</v>
      </c>
      <c r="AV134">
        <f>AE134 - AVERAGEIFS('Placebo Females'!AE:AE, 'Placebo Females'!B:B, B134, 'Placebo Females'!P:P, P134)</f>
        <v>3.7373333333333314E-2</v>
      </c>
      <c r="AW134">
        <f>AF134 - AVERAGEIFS('Placebo Females'!AF:AF, 'Placebo Females'!B:B, B134, 'Placebo Females'!P:P, P134)</f>
        <v>9.0941666666666643E-2</v>
      </c>
    </row>
    <row r="135" spans="1:49" x14ac:dyDescent="0.25">
      <c r="A135" t="s">
        <v>3984</v>
      </c>
      <c r="B135">
        <v>1003</v>
      </c>
      <c r="C135" t="s">
        <v>655</v>
      </c>
      <c r="D135">
        <v>30</v>
      </c>
      <c r="E135">
        <v>167</v>
      </c>
      <c r="F135">
        <v>71.3</v>
      </c>
      <c r="G135">
        <v>106</v>
      </c>
      <c r="H135">
        <v>57.75</v>
      </c>
      <c r="I135" t="s">
        <v>103</v>
      </c>
      <c r="J135" t="s">
        <v>104</v>
      </c>
      <c r="K135" t="s">
        <v>753</v>
      </c>
      <c r="L135" t="s">
        <v>106</v>
      </c>
      <c r="M135" t="s">
        <v>3323</v>
      </c>
      <c r="N135">
        <v>120</v>
      </c>
      <c r="O135" t="s">
        <v>2262</v>
      </c>
      <c r="P135">
        <v>8</v>
      </c>
      <c r="Q135" t="s">
        <v>113</v>
      </c>
      <c r="R135" t="s">
        <v>3327</v>
      </c>
      <c r="S135">
        <v>13.2</v>
      </c>
      <c r="T135" t="s">
        <v>2266</v>
      </c>
      <c r="U135">
        <v>1382</v>
      </c>
      <c r="V135">
        <v>190</v>
      </c>
      <c r="W135">
        <v>430</v>
      </c>
      <c r="X135">
        <v>97</v>
      </c>
      <c r="Y135">
        <v>261</v>
      </c>
      <c r="Z135">
        <v>72</v>
      </c>
      <c r="AA135" t="s">
        <v>108</v>
      </c>
      <c r="AB135">
        <v>38</v>
      </c>
      <c r="AC135">
        <v>33</v>
      </c>
      <c r="AD135">
        <v>421.06099999999998</v>
      </c>
      <c r="AE135">
        <v>0.14893600000000001</v>
      </c>
      <c r="AF135">
        <v>0.389907</v>
      </c>
      <c r="AH135">
        <v>107</v>
      </c>
      <c r="AI135">
        <f t="shared" si="8"/>
        <v>0.23537092698309905</v>
      </c>
      <c r="AJ135">
        <f t="shared" si="9"/>
        <v>0.53252307797950127</v>
      </c>
      <c r="AK135">
        <f t="shared" si="10"/>
        <v>0.10880886002561596</v>
      </c>
      <c r="AL135">
        <f t="shared" si="11"/>
        <v>1.4223556969140683E-3</v>
      </c>
      <c r="AM135">
        <f>U135 - AVERAGEIFS('Placebo Females'!U:U, 'Placebo Females'!B:B, B135, 'Placebo Females'!P:P, P135)</f>
        <v>228.66666666666674</v>
      </c>
      <c r="AN135">
        <f>V135 - AVERAGEIFS('Placebo Females'!V:V, 'Placebo Females'!B:B, B135, 'Placebo Females'!P:P, P135)</f>
        <v>20.333333333333343</v>
      </c>
      <c r="AO135">
        <f>W135 - AVERAGEIFS('Placebo Females'!W:W, 'Placebo Females'!B:B, B135, 'Placebo Females'!P:P, P135)</f>
        <v>29.666666666666686</v>
      </c>
      <c r="AP135">
        <f>X135 - AVERAGEIFS('Placebo Females'!X:X, 'Placebo Females'!B:B, B135, 'Placebo Females'!P:P, P135)</f>
        <v>6.6666666666666714</v>
      </c>
      <c r="AQ135">
        <f>Y135 - AVERAGEIFS('Placebo Females'!Y:Y, 'Placebo Females'!B:B, B135, 'Placebo Females'!P:P, P135)</f>
        <v>13.333333333333343</v>
      </c>
      <c r="AR135">
        <f>Z135 - AVERAGEIFS('Placebo Females'!Z:Z, 'Placebo Females'!B:B, B135, 'Placebo Females'!P:P, P135)</f>
        <v>9.6666666666666643</v>
      </c>
      <c r="AS135">
        <f>AB135 - AVERAGEIFS('Placebo Females'!AB:AB, 'Placebo Females'!B:B, B135, 'Placebo Females'!P:P, P135)</f>
        <v>0.3333333333333357</v>
      </c>
      <c r="AT135">
        <f>AC135 - AVERAGEIFS('Placebo Females'!AC:AC, 'Placebo Females'!B:B, B135, 'Placebo Females'!P:P, P135)</f>
        <v>9</v>
      </c>
      <c r="AU135">
        <f>AD135 - AVERAGEIFS('Placebo Females'!AD:AD, 'Placebo Females'!B:B, B135, 'Placebo Females'!P:P, P135)</f>
        <v>69.635333333333278</v>
      </c>
      <c r="AV135">
        <f>AE135 - AVERAGEIFS('Placebo Females'!AE:AE, 'Placebo Females'!B:B, B135, 'Placebo Females'!P:P, P135)</f>
        <v>-6.6819999999999935E-3</v>
      </c>
      <c r="AW135">
        <f>AF135 - AVERAGEIFS('Placebo Females'!AF:AF, 'Placebo Females'!B:B, B135, 'Placebo Females'!P:P, P135)</f>
        <v>6.3302333333333349E-2</v>
      </c>
    </row>
    <row r="136" spans="1:49" x14ac:dyDescent="0.25">
      <c r="A136" t="s">
        <v>3985</v>
      </c>
      <c r="B136">
        <v>1003</v>
      </c>
      <c r="C136" t="s">
        <v>655</v>
      </c>
      <c r="D136">
        <v>30</v>
      </c>
      <c r="E136">
        <v>167</v>
      </c>
      <c r="F136">
        <v>71.3</v>
      </c>
      <c r="G136">
        <v>106</v>
      </c>
      <c r="H136">
        <v>57.75</v>
      </c>
      <c r="I136" t="s">
        <v>103</v>
      </c>
      <c r="J136" t="s">
        <v>104</v>
      </c>
      <c r="K136" t="s">
        <v>753</v>
      </c>
      <c r="L136" t="s">
        <v>106</v>
      </c>
      <c r="M136" t="s">
        <v>3323</v>
      </c>
      <c r="N136">
        <v>120</v>
      </c>
      <c r="O136" t="s">
        <v>2262</v>
      </c>
      <c r="P136">
        <v>8</v>
      </c>
      <c r="Q136" t="s">
        <v>113</v>
      </c>
      <c r="R136" t="s">
        <v>3327</v>
      </c>
      <c r="S136">
        <v>13.2</v>
      </c>
      <c r="T136" t="s">
        <v>2266</v>
      </c>
      <c r="U136">
        <v>1352</v>
      </c>
      <c r="V136">
        <v>191</v>
      </c>
      <c r="W136">
        <v>432</v>
      </c>
      <c r="X136">
        <v>99</v>
      </c>
      <c r="Y136">
        <v>260</v>
      </c>
      <c r="Z136">
        <v>73</v>
      </c>
      <c r="AA136" t="s">
        <v>108</v>
      </c>
      <c r="AB136">
        <v>38</v>
      </c>
      <c r="AC136">
        <v>33</v>
      </c>
      <c r="AD136">
        <v>410.48399999999998</v>
      </c>
      <c r="AE136">
        <v>0.18181800000000001</v>
      </c>
      <c r="AF136">
        <v>0.39276100000000003</v>
      </c>
      <c r="AH136">
        <v>107</v>
      </c>
      <c r="AI136">
        <f t="shared" si="8"/>
        <v>0.23537092698309905</v>
      </c>
      <c r="AJ136">
        <f t="shared" si="9"/>
        <v>0.53252307797950127</v>
      </c>
      <c r="AK136">
        <f t="shared" si="10"/>
        <v>0.10880886002561596</v>
      </c>
      <c r="AL136">
        <f t="shared" si="11"/>
        <v>1.4223556969140683E-3</v>
      </c>
      <c r="AM136">
        <f>U136 - AVERAGEIFS('Placebo Females'!U:U, 'Placebo Females'!B:B, B136, 'Placebo Females'!P:P, P136)</f>
        <v>198.66666666666674</v>
      </c>
      <c r="AN136">
        <f>V136 - AVERAGEIFS('Placebo Females'!V:V, 'Placebo Females'!B:B, B136, 'Placebo Females'!P:P, P136)</f>
        <v>21.333333333333343</v>
      </c>
      <c r="AO136">
        <f>W136 - AVERAGEIFS('Placebo Females'!W:W, 'Placebo Females'!B:B, B136, 'Placebo Females'!P:P, P136)</f>
        <v>31.666666666666686</v>
      </c>
      <c r="AP136">
        <f>X136 - AVERAGEIFS('Placebo Females'!X:X, 'Placebo Females'!B:B, B136, 'Placebo Females'!P:P, P136)</f>
        <v>8.6666666666666714</v>
      </c>
      <c r="AQ136">
        <f>Y136 - AVERAGEIFS('Placebo Females'!Y:Y, 'Placebo Females'!B:B, B136, 'Placebo Females'!P:P, P136)</f>
        <v>12.333333333333343</v>
      </c>
      <c r="AR136">
        <f>Z136 - AVERAGEIFS('Placebo Females'!Z:Z, 'Placebo Females'!B:B, B136, 'Placebo Females'!P:P, P136)</f>
        <v>10.666666666666664</v>
      </c>
      <c r="AS136">
        <f>AB136 - AVERAGEIFS('Placebo Females'!AB:AB, 'Placebo Females'!B:B, B136, 'Placebo Females'!P:P, P136)</f>
        <v>0.3333333333333357</v>
      </c>
      <c r="AT136">
        <f>AC136 - AVERAGEIFS('Placebo Females'!AC:AC, 'Placebo Females'!B:B, B136, 'Placebo Females'!P:P, P136)</f>
        <v>9</v>
      </c>
      <c r="AU136">
        <f>AD136 - AVERAGEIFS('Placebo Females'!AD:AD, 'Placebo Females'!B:B, B136, 'Placebo Females'!P:P, P136)</f>
        <v>59.05833333333328</v>
      </c>
      <c r="AV136">
        <f>AE136 - AVERAGEIFS('Placebo Females'!AE:AE, 'Placebo Females'!B:B, B136, 'Placebo Females'!P:P, P136)</f>
        <v>2.6200000000000001E-2</v>
      </c>
      <c r="AW136">
        <f>AF136 - AVERAGEIFS('Placebo Females'!AF:AF, 'Placebo Females'!B:B, B136, 'Placebo Females'!P:P, P136)</f>
        <v>6.6156333333333373E-2</v>
      </c>
    </row>
    <row r="137" spans="1:49" x14ac:dyDescent="0.25">
      <c r="A137" t="s">
        <v>3986</v>
      </c>
      <c r="B137">
        <v>1003</v>
      </c>
      <c r="C137" t="s">
        <v>655</v>
      </c>
      <c r="D137">
        <v>30</v>
      </c>
      <c r="E137">
        <v>167</v>
      </c>
      <c r="F137">
        <v>71.3</v>
      </c>
      <c r="G137">
        <v>106</v>
      </c>
      <c r="H137">
        <v>57.75</v>
      </c>
      <c r="I137" t="s">
        <v>103</v>
      </c>
      <c r="J137" t="s">
        <v>104</v>
      </c>
      <c r="K137" t="s">
        <v>753</v>
      </c>
      <c r="L137" t="s">
        <v>106</v>
      </c>
      <c r="M137" t="s">
        <v>3323</v>
      </c>
      <c r="N137">
        <v>120</v>
      </c>
      <c r="O137" t="s">
        <v>2262</v>
      </c>
      <c r="P137">
        <v>8</v>
      </c>
      <c r="Q137" t="s">
        <v>113</v>
      </c>
      <c r="R137" t="s">
        <v>3327</v>
      </c>
      <c r="S137">
        <v>13.2</v>
      </c>
      <c r="T137" t="s">
        <v>2266</v>
      </c>
      <c r="U137">
        <v>1357</v>
      </c>
      <c r="V137">
        <v>178</v>
      </c>
      <c r="W137">
        <v>427</v>
      </c>
      <c r="X137">
        <v>95</v>
      </c>
      <c r="Y137">
        <v>263</v>
      </c>
      <c r="Z137">
        <v>69</v>
      </c>
      <c r="AA137" t="s">
        <v>108</v>
      </c>
      <c r="AB137">
        <v>45</v>
      </c>
      <c r="AC137">
        <v>26</v>
      </c>
      <c r="AD137">
        <v>398.88200000000001</v>
      </c>
      <c r="AE137">
        <v>0.17391300000000001</v>
      </c>
      <c r="AF137">
        <v>0.38509100000000002</v>
      </c>
      <c r="AH137">
        <v>107</v>
      </c>
      <c r="AI137">
        <f t="shared" si="8"/>
        <v>0.23537092698309905</v>
      </c>
      <c r="AJ137">
        <f t="shared" si="9"/>
        <v>0.53252307797950127</v>
      </c>
      <c r="AK137">
        <f t="shared" si="10"/>
        <v>0.10880886002561596</v>
      </c>
      <c r="AL137">
        <f t="shared" si="11"/>
        <v>1.4223556969140683E-3</v>
      </c>
      <c r="AM137">
        <f>U137 - AVERAGEIFS('Placebo Females'!U:U, 'Placebo Females'!B:B, B137, 'Placebo Females'!P:P, P137)</f>
        <v>203.66666666666674</v>
      </c>
      <c r="AN137">
        <f>V137 - AVERAGEIFS('Placebo Females'!V:V, 'Placebo Females'!B:B, B137, 'Placebo Females'!P:P, P137)</f>
        <v>8.3333333333333428</v>
      </c>
      <c r="AO137">
        <f>W137 - AVERAGEIFS('Placebo Females'!W:W, 'Placebo Females'!B:B, B137, 'Placebo Females'!P:P, P137)</f>
        <v>26.666666666666686</v>
      </c>
      <c r="AP137">
        <f>X137 - AVERAGEIFS('Placebo Females'!X:X, 'Placebo Females'!B:B, B137, 'Placebo Females'!P:P, P137)</f>
        <v>4.6666666666666714</v>
      </c>
      <c r="AQ137">
        <f>Y137 - AVERAGEIFS('Placebo Females'!Y:Y, 'Placebo Females'!B:B, B137, 'Placebo Females'!P:P, P137)</f>
        <v>15.333333333333343</v>
      </c>
      <c r="AR137">
        <f>Z137 - AVERAGEIFS('Placebo Females'!Z:Z, 'Placebo Females'!B:B, B137, 'Placebo Females'!P:P, P137)</f>
        <v>6.6666666666666643</v>
      </c>
      <c r="AS137">
        <f>AB137 - AVERAGEIFS('Placebo Females'!AB:AB, 'Placebo Females'!B:B, B137, 'Placebo Females'!P:P, P137)</f>
        <v>7.3333333333333357</v>
      </c>
      <c r="AT137">
        <f>AC137 - AVERAGEIFS('Placebo Females'!AC:AC, 'Placebo Females'!B:B, B137, 'Placebo Females'!P:P, P137)</f>
        <v>2</v>
      </c>
      <c r="AU137">
        <f>AD137 - AVERAGEIFS('Placebo Females'!AD:AD, 'Placebo Females'!B:B, B137, 'Placebo Females'!P:P, P137)</f>
        <v>47.456333333333305</v>
      </c>
      <c r="AV137">
        <f>AE137 - AVERAGEIFS('Placebo Females'!AE:AE, 'Placebo Females'!B:B, B137, 'Placebo Females'!P:P, P137)</f>
        <v>1.8295000000000006E-2</v>
      </c>
      <c r="AW137">
        <f>AF137 - AVERAGEIFS('Placebo Females'!AF:AF, 'Placebo Females'!B:B, B137, 'Placebo Females'!P:P, P137)</f>
        <v>5.8486333333333362E-2</v>
      </c>
    </row>
    <row r="138" spans="1:49" x14ac:dyDescent="0.25">
      <c r="A138" t="s">
        <v>3987</v>
      </c>
      <c r="B138">
        <v>1003</v>
      </c>
      <c r="C138" t="s">
        <v>655</v>
      </c>
      <c r="D138">
        <v>30</v>
      </c>
      <c r="E138">
        <v>167</v>
      </c>
      <c r="F138">
        <v>71.3</v>
      </c>
      <c r="G138">
        <v>106</v>
      </c>
      <c r="H138">
        <v>57.75</v>
      </c>
      <c r="I138" t="s">
        <v>103</v>
      </c>
      <c r="J138" t="s">
        <v>104</v>
      </c>
      <c r="K138" t="s">
        <v>753</v>
      </c>
      <c r="L138" t="s">
        <v>106</v>
      </c>
      <c r="M138" t="s">
        <v>3323</v>
      </c>
      <c r="N138">
        <v>120</v>
      </c>
      <c r="O138" t="s">
        <v>2262</v>
      </c>
      <c r="P138">
        <v>12</v>
      </c>
      <c r="Q138" t="s">
        <v>113</v>
      </c>
      <c r="R138" t="s">
        <v>3327</v>
      </c>
      <c r="S138">
        <v>9.2200000000000006</v>
      </c>
      <c r="T138" t="s">
        <v>2266</v>
      </c>
      <c r="U138">
        <v>1093</v>
      </c>
      <c r="V138">
        <v>195</v>
      </c>
      <c r="W138">
        <v>398</v>
      </c>
      <c r="X138">
        <v>111</v>
      </c>
      <c r="Y138">
        <v>216</v>
      </c>
      <c r="Z138">
        <v>71</v>
      </c>
      <c r="AA138" t="s">
        <v>108</v>
      </c>
      <c r="AB138">
        <v>42</v>
      </c>
      <c r="AC138">
        <v>30</v>
      </c>
      <c r="AD138">
        <v>359.154</v>
      </c>
      <c r="AE138">
        <v>0.17777799999999999</v>
      </c>
      <c r="AF138">
        <v>0.35959400000000002</v>
      </c>
      <c r="AH138">
        <v>101</v>
      </c>
      <c r="AI138">
        <f t="shared" si="8"/>
        <v>0.22217255724572901</v>
      </c>
      <c r="AJ138">
        <f t="shared" si="9"/>
        <v>0.52101501202447076</v>
      </c>
      <c r="AK138">
        <f t="shared" si="10"/>
        <v>0.10392761354564761</v>
      </c>
      <c r="AL138">
        <f t="shared" si="11"/>
        <v>1.3174097077833791E-3</v>
      </c>
      <c r="AM138">
        <f>U138 - AVERAGEIFS('Placebo Females'!U:U, 'Placebo Females'!B:B, B138, 'Placebo Females'!P:P, P138)</f>
        <v>136.66666666666663</v>
      </c>
      <c r="AN138">
        <f>V138 - AVERAGEIFS('Placebo Females'!V:V, 'Placebo Females'!B:B, B138, 'Placebo Females'!P:P, P138)</f>
        <v>1</v>
      </c>
      <c r="AO138">
        <f>W138 - AVERAGEIFS('Placebo Females'!W:W, 'Placebo Females'!B:B, B138, 'Placebo Females'!P:P, P138)</f>
        <v>22.333333333333314</v>
      </c>
      <c r="AP138">
        <f>X138 - AVERAGEIFS('Placebo Females'!X:X, 'Placebo Females'!B:B, B138, 'Placebo Females'!P:P, P138)</f>
        <v>19.333333333333329</v>
      </c>
      <c r="AQ138">
        <f>Y138 - AVERAGEIFS('Placebo Females'!Y:Y, 'Placebo Females'!B:B, B138, 'Placebo Females'!P:P, P138)</f>
        <v>-5</v>
      </c>
      <c r="AR138">
        <f>Z138 - AVERAGEIFS('Placebo Females'!Z:Z, 'Placebo Females'!B:B, B138, 'Placebo Females'!P:P, P138)</f>
        <v>8</v>
      </c>
      <c r="AS138">
        <f>AB138 - AVERAGEIFS('Placebo Females'!AB:AB, 'Placebo Females'!B:B, B138, 'Placebo Females'!P:P, P138)</f>
        <v>7.3333333333333357</v>
      </c>
      <c r="AT138">
        <f>AC138 - AVERAGEIFS('Placebo Females'!AC:AC, 'Placebo Females'!B:B, B138, 'Placebo Females'!P:P, P138)</f>
        <v>8.3333333333333321</v>
      </c>
      <c r="AU138">
        <f>AD138 - AVERAGEIFS('Placebo Females'!AD:AD, 'Placebo Females'!B:B, B138, 'Placebo Females'!P:P, P138)</f>
        <v>-10.909333333333336</v>
      </c>
      <c r="AV138">
        <f>AE138 - AVERAGEIFS('Placebo Females'!AE:AE, 'Placebo Females'!B:B, B138, 'Placebo Females'!P:P, P138)</f>
        <v>4.5944666666666634E-2</v>
      </c>
      <c r="AW138">
        <f>AF138 - AVERAGEIFS('Placebo Females'!AF:AF, 'Placebo Females'!B:B, B138, 'Placebo Females'!P:P, P138)</f>
        <v>7.1036000000000044E-2</v>
      </c>
    </row>
    <row r="139" spans="1:49" x14ac:dyDescent="0.25">
      <c r="A139" t="s">
        <v>3988</v>
      </c>
      <c r="B139">
        <v>1003</v>
      </c>
      <c r="C139" t="s">
        <v>655</v>
      </c>
      <c r="D139">
        <v>30</v>
      </c>
      <c r="E139">
        <v>167</v>
      </c>
      <c r="F139">
        <v>71.3</v>
      </c>
      <c r="G139">
        <v>106</v>
      </c>
      <c r="H139">
        <v>57.75</v>
      </c>
      <c r="I139" t="s">
        <v>103</v>
      </c>
      <c r="J139" t="s">
        <v>104</v>
      </c>
      <c r="K139" t="s">
        <v>753</v>
      </c>
      <c r="L139" t="s">
        <v>106</v>
      </c>
      <c r="M139" t="s">
        <v>3323</v>
      </c>
      <c r="N139">
        <v>120</v>
      </c>
      <c r="O139" t="s">
        <v>2262</v>
      </c>
      <c r="P139">
        <v>12</v>
      </c>
      <c r="Q139" t="s">
        <v>113</v>
      </c>
      <c r="R139" t="s">
        <v>3327</v>
      </c>
      <c r="S139">
        <v>9.2200000000000006</v>
      </c>
      <c r="T139" t="s">
        <v>2266</v>
      </c>
      <c r="U139">
        <v>1109</v>
      </c>
      <c r="V139">
        <v>195</v>
      </c>
      <c r="W139">
        <v>397</v>
      </c>
      <c r="X139">
        <v>99</v>
      </c>
      <c r="Y139">
        <v>228</v>
      </c>
      <c r="Z139">
        <v>70</v>
      </c>
      <c r="AA139" t="s">
        <v>108</v>
      </c>
      <c r="AB139">
        <v>45</v>
      </c>
      <c r="AC139">
        <v>22</v>
      </c>
      <c r="AD139">
        <v>371.75599999999997</v>
      </c>
      <c r="AE139">
        <v>0.17777799999999999</v>
      </c>
      <c r="AF139">
        <v>0.37696200000000002</v>
      </c>
      <c r="AH139">
        <v>101</v>
      </c>
      <c r="AI139">
        <f t="shared" si="8"/>
        <v>0.22217255724572901</v>
      </c>
      <c r="AJ139">
        <f t="shared" si="9"/>
        <v>0.52101501202447076</v>
      </c>
      <c r="AK139">
        <f t="shared" si="10"/>
        <v>0.10392761354564761</v>
      </c>
      <c r="AL139">
        <f t="shared" si="11"/>
        <v>1.3174097077833791E-3</v>
      </c>
      <c r="AM139">
        <f>U139 - AVERAGEIFS('Placebo Females'!U:U, 'Placebo Females'!B:B, B139, 'Placebo Females'!P:P, P139)</f>
        <v>152.66666666666663</v>
      </c>
      <c r="AN139">
        <f>V139 - AVERAGEIFS('Placebo Females'!V:V, 'Placebo Females'!B:B, B139, 'Placebo Females'!P:P, P139)</f>
        <v>1</v>
      </c>
      <c r="AO139">
        <f>W139 - AVERAGEIFS('Placebo Females'!W:W, 'Placebo Females'!B:B, B139, 'Placebo Females'!P:P, P139)</f>
        <v>21.333333333333314</v>
      </c>
      <c r="AP139">
        <f>X139 - AVERAGEIFS('Placebo Females'!X:X, 'Placebo Females'!B:B, B139, 'Placebo Females'!P:P, P139)</f>
        <v>7.3333333333333286</v>
      </c>
      <c r="AQ139">
        <f>Y139 - AVERAGEIFS('Placebo Females'!Y:Y, 'Placebo Females'!B:B, B139, 'Placebo Females'!P:P, P139)</f>
        <v>7</v>
      </c>
      <c r="AR139">
        <f>Z139 - AVERAGEIFS('Placebo Females'!Z:Z, 'Placebo Females'!B:B, B139, 'Placebo Females'!P:P, P139)</f>
        <v>7</v>
      </c>
      <c r="AS139">
        <f>AB139 - AVERAGEIFS('Placebo Females'!AB:AB, 'Placebo Females'!B:B, B139, 'Placebo Females'!P:P, P139)</f>
        <v>10.333333333333336</v>
      </c>
      <c r="AT139">
        <f>AC139 - AVERAGEIFS('Placebo Females'!AC:AC, 'Placebo Females'!B:B, B139, 'Placebo Females'!P:P, P139)</f>
        <v>0.33333333333333215</v>
      </c>
      <c r="AU139">
        <f>AD139 - AVERAGEIFS('Placebo Females'!AD:AD, 'Placebo Females'!B:B, B139, 'Placebo Females'!P:P, P139)</f>
        <v>1.6926666666666392</v>
      </c>
      <c r="AV139">
        <f>AE139 - AVERAGEIFS('Placebo Females'!AE:AE, 'Placebo Females'!B:B, B139, 'Placebo Females'!P:P, P139)</f>
        <v>4.5944666666666634E-2</v>
      </c>
      <c r="AW139">
        <f>AF139 - AVERAGEIFS('Placebo Females'!AF:AF, 'Placebo Females'!B:B, B139, 'Placebo Females'!P:P, P139)</f>
        <v>8.8404000000000038E-2</v>
      </c>
    </row>
    <row r="140" spans="1:49" x14ac:dyDescent="0.25">
      <c r="A140" t="s">
        <v>3989</v>
      </c>
      <c r="B140">
        <v>1003</v>
      </c>
      <c r="C140" t="s">
        <v>655</v>
      </c>
      <c r="D140">
        <v>30</v>
      </c>
      <c r="E140">
        <v>167</v>
      </c>
      <c r="F140">
        <v>71.3</v>
      </c>
      <c r="G140">
        <v>106</v>
      </c>
      <c r="H140">
        <v>57.75</v>
      </c>
      <c r="I140" t="s">
        <v>103</v>
      </c>
      <c r="J140" t="s">
        <v>104</v>
      </c>
      <c r="K140" t="s">
        <v>753</v>
      </c>
      <c r="L140" t="s">
        <v>106</v>
      </c>
      <c r="M140" t="s">
        <v>3323</v>
      </c>
      <c r="N140">
        <v>120</v>
      </c>
      <c r="O140" t="s">
        <v>2262</v>
      </c>
      <c r="P140">
        <v>12</v>
      </c>
      <c r="Q140" t="s">
        <v>113</v>
      </c>
      <c r="R140" t="s">
        <v>3327</v>
      </c>
      <c r="S140">
        <v>9.2200000000000006</v>
      </c>
      <c r="T140" t="s">
        <v>2266</v>
      </c>
      <c r="U140">
        <v>1131</v>
      </c>
      <c r="V140">
        <v>177</v>
      </c>
      <c r="W140">
        <v>403</v>
      </c>
      <c r="X140">
        <v>100</v>
      </c>
      <c r="Y140">
        <v>233</v>
      </c>
      <c r="Z140">
        <v>70</v>
      </c>
      <c r="AA140" t="s">
        <v>108</v>
      </c>
      <c r="AB140">
        <v>46</v>
      </c>
      <c r="AC140">
        <v>22</v>
      </c>
      <c r="AD140">
        <v>366.33199999999999</v>
      </c>
      <c r="AE140">
        <v>0.170213</v>
      </c>
      <c r="AF140">
        <v>0.37968099999999999</v>
      </c>
      <c r="AH140">
        <v>101</v>
      </c>
      <c r="AI140">
        <f t="shared" si="8"/>
        <v>0.22217255724572901</v>
      </c>
      <c r="AJ140">
        <f t="shared" si="9"/>
        <v>0.52101501202447076</v>
      </c>
      <c r="AK140">
        <f t="shared" si="10"/>
        <v>0.10392761354564761</v>
      </c>
      <c r="AL140">
        <f t="shared" si="11"/>
        <v>1.3174097077833791E-3</v>
      </c>
      <c r="AM140">
        <f>U140 - AVERAGEIFS('Placebo Females'!U:U, 'Placebo Females'!B:B, B140, 'Placebo Females'!P:P, P140)</f>
        <v>174.66666666666663</v>
      </c>
      <c r="AN140">
        <f>V140 - AVERAGEIFS('Placebo Females'!V:V, 'Placebo Females'!B:B, B140, 'Placebo Females'!P:P, P140)</f>
        <v>-17</v>
      </c>
      <c r="AO140">
        <f>W140 - AVERAGEIFS('Placebo Females'!W:W, 'Placebo Females'!B:B, B140, 'Placebo Females'!P:P, P140)</f>
        <v>27.333333333333314</v>
      </c>
      <c r="AP140">
        <f>X140 - AVERAGEIFS('Placebo Females'!X:X, 'Placebo Females'!B:B, B140, 'Placebo Females'!P:P, P140)</f>
        <v>8.3333333333333286</v>
      </c>
      <c r="AQ140">
        <f>Y140 - AVERAGEIFS('Placebo Females'!Y:Y, 'Placebo Females'!B:B, B140, 'Placebo Females'!P:P, P140)</f>
        <v>12</v>
      </c>
      <c r="AR140">
        <f>Z140 - AVERAGEIFS('Placebo Females'!Z:Z, 'Placebo Females'!B:B, B140, 'Placebo Females'!P:P, P140)</f>
        <v>7</v>
      </c>
      <c r="AS140">
        <f>AB140 - AVERAGEIFS('Placebo Females'!AB:AB, 'Placebo Females'!B:B, B140, 'Placebo Females'!P:P, P140)</f>
        <v>11.333333333333336</v>
      </c>
      <c r="AT140">
        <f>AC140 - AVERAGEIFS('Placebo Females'!AC:AC, 'Placebo Females'!B:B, B140, 'Placebo Females'!P:P, P140)</f>
        <v>0.33333333333333215</v>
      </c>
      <c r="AU140">
        <f>AD140 - AVERAGEIFS('Placebo Females'!AD:AD, 'Placebo Females'!B:B, B140, 'Placebo Females'!P:P, P140)</f>
        <v>-3.7313333333333389</v>
      </c>
      <c r="AV140">
        <f>AE140 - AVERAGEIFS('Placebo Females'!AE:AE, 'Placebo Females'!B:B, B140, 'Placebo Females'!P:P, P140)</f>
        <v>3.8379666666666645E-2</v>
      </c>
      <c r="AW140">
        <f>AF140 - AVERAGEIFS('Placebo Females'!AF:AF, 'Placebo Females'!B:B, B140, 'Placebo Females'!P:P, P140)</f>
        <v>9.112300000000001E-2</v>
      </c>
    </row>
    <row r="141" spans="1:49" x14ac:dyDescent="0.25">
      <c r="A141" t="s">
        <v>3990</v>
      </c>
      <c r="B141">
        <v>1003</v>
      </c>
      <c r="C141" t="s">
        <v>655</v>
      </c>
      <c r="D141">
        <v>30</v>
      </c>
      <c r="E141">
        <v>167</v>
      </c>
      <c r="F141">
        <v>71.3</v>
      </c>
      <c r="G141">
        <v>106</v>
      </c>
      <c r="H141">
        <v>57.75</v>
      </c>
      <c r="I141" t="s">
        <v>103</v>
      </c>
      <c r="J141" t="s">
        <v>104</v>
      </c>
      <c r="K141" t="s">
        <v>753</v>
      </c>
      <c r="L141" t="s">
        <v>106</v>
      </c>
      <c r="M141" t="s">
        <v>3323</v>
      </c>
      <c r="N141">
        <v>120</v>
      </c>
      <c r="O141" t="s">
        <v>2262</v>
      </c>
      <c r="P141">
        <v>14</v>
      </c>
      <c r="Q141" t="s">
        <v>113</v>
      </c>
      <c r="R141" t="s">
        <v>3327</v>
      </c>
      <c r="S141">
        <v>7.78</v>
      </c>
      <c r="T141" t="s">
        <v>2266</v>
      </c>
      <c r="U141">
        <v>1002</v>
      </c>
      <c r="V141">
        <v>161</v>
      </c>
      <c r="W141">
        <v>392</v>
      </c>
      <c r="X141">
        <v>101</v>
      </c>
      <c r="Y141">
        <v>223</v>
      </c>
      <c r="Z141">
        <v>68</v>
      </c>
      <c r="AA141" t="s">
        <v>108</v>
      </c>
      <c r="AB141">
        <v>40</v>
      </c>
      <c r="AC141">
        <v>27</v>
      </c>
      <c r="AD141">
        <v>341.79399999999998</v>
      </c>
      <c r="AE141">
        <v>0.24444399999999999</v>
      </c>
      <c r="AF141">
        <v>0.38991799999999999</v>
      </c>
      <c r="AH141">
        <v>100</v>
      </c>
      <c r="AI141">
        <f t="shared" si="8"/>
        <v>0.21997282895616735</v>
      </c>
      <c r="AJ141">
        <f t="shared" si="9"/>
        <v>0.5190281394688907</v>
      </c>
      <c r="AK141">
        <f t="shared" si="10"/>
        <v>0.10310579088770544</v>
      </c>
      <c r="AL141">
        <f t="shared" si="11"/>
        <v>1.3001125606998398E-3</v>
      </c>
      <c r="AM141">
        <f>U141 - AVERAGEIFS('Placebo Females'!U:U, 'Placebo Females'!B:B, B141, 'Placebo Females'!P:P, P141)</f>
        <v>125.33333333333337</v>
      </c>
      <c r="AN141">
        <f>V141 - AVERAGEIFS('Placebo Females'!V:V, 'Placebo Females'!B:B, B141, 'Placebo Females'!P:P, P141)</f>
        <v>-39</v>
      </c>
      <c r="AO141">
        <f>W141 - AVERAGEIFS('Placebo Females'!W:W, 'Placebo Females'!B:B, B141, 'Placebo Females'!P:P, P141)</f>
        <v>23.333333333333314</v>
      </c>
      <c r="AP141">
        <f>X141 - AVERAGEIFS('Placebo Females'!X:X, 'Placebo Females'!B:B, B141, 'Placebo Females'!P:P, P141)</f>
        <v>10.666666666666671</v>
      </c>
      <c r="AQ141">
        <f>Y141 - AVERAGEIFS('Placebo Females'!Y:Y, 'Placebo Females'!B:B, B141, 'Placebo Females'!P:P, P141)</f>
        <v>9.6666666666666572</v>
      </c>
      <c r="AR141">
        <f>Z141 - AVERAGEIFS('Placebo Females'!Z:Z, 'Placebo Females'!B:B, B141, 'Placebo Females'!P:P, P141)</f>
        <v>3</v>
      </c>
      <c r="AS141">
        <f>AB141 - AVERAGEIFS('Placebo Females'!AB:AB, 'Placebo Females'!B:B, B141, 'Placebo Females'!P:P, P141)</f>
        <v>5.6666666666666643</v>
      </c>
      <c r="AT141">
        <f>AC141 - AVERAGEIFS('Placebo Females'!AC:AC, 'Placebo Females'!B:B, B141, 'Placebo Females'!P:P, P141)</f>
        <v>3</v>
      </c>
      <c r="AU141">
        <f>AD141 - AVERAGEIFS('Placebo Females'!AD:AD, 'Placebo Females'!B:B, B141, 'Placebo Females'!P:P, P141)</f>
        <v>34.816666666666663</v>
      </c>
      <c r="AV141">
        <f>AE141 - AVERAGEIFS('Placebo Females'!AE:AE, 'Placebo Females'!B:B, B141, 'Placebo Females'!P:P, P141)</f>
        <v>0.1117495</v>
      </c>
      <c r="AW141">
        <f>AF141 - AVERAGEIFS('Placebo Females'!AF:AF, 'Placebo Females'!B:B, B141, 'Placebo Females'!P:P, P141)</f>
        <v>0.10672749999999998</v>
      </c>
    </row>
    <row r="142" spans="1:49" x14ac:dyDescent="0.25">
      <c r="A142" t="s">
        <v>3991</v>
      </c>
      <c r="B142">
        <v>1003</v>
      </c>
      <c r="C142" t="s">
        <v>655</v>
      </c>
      <c r="D142">
        <v>30</v>
      </c>
      <c r="E142">
        <v>167</v>
      </c>
      <c r="F142">
        <v>71.3</v>
      </c>
      <c r="G142">
        <v>106</v>
      </c>
      <c r="H142">
        <v>57.75</v>
      </c>
      <c r="I142" t="s">
        <v>103</v>
      </c>
      <c r="J142" t="s">
        <v>104</v>
      </c>
      <c r="K142" t="s">
        <v>753</v>
      </c>
      <c r="L142" t="s">
        <v>106</v>
      </c>
      <c r="M142" t="s">
        <v>3323</v>
      </c>
      <c r="N142">
        <v>120</v>
      </c>
      <c r="O142" t="s">
        <v>2262</v>
      </c>
      <c r="P142">
        <v>14</v>
      </c>
      <c r="Q142" t="s">
        <v>113</v>
      </c>
      <c r="R142" t="s">
        <v>3327</v>
      </c>
      <c r="S142">
        <v>7.78</v>
      </c>
      <c r="T142" t="s">
        <v>2266</v>
      </c>
      <c r="U142">
        <v>1046</v>
      </c>
      <c r="V142">
        <v>189</v>
      </c>
      <c r="W142">
        <v>396</v>
      </c>
      <c r="X142">
        <v>97</v>
      </c>
      <c r="Y142">
        <v>230</v>
      </c>
      <c r="Z142">
        <v>69</v>
      </c>
      <c r="AA142" t="s">
        <v>108</v>
      </c>
      <c r="AB142">
        <v>42</v>
      </c>
      <c r="AC142">
        <v>25</v>
      </c>
      <c r="AD142">
        <v>362.35</v>
      </c>
      <c r="AE142">
        <v>0.17391300000000001</v>
      </c>
      <c r="AF142">
        <v>0.362288</v>
      </c>
      <c r="AH142">
        <v>100</v>
      </c>
      <c r="AI142">
        <f t="shared" si="8"/>
        <v>0.21997282895616735</v>
      </c>
      <c r="AJ142">
        <f t="shared" si="9"/>
        <v>0.5190281394688907</v>
      </c>
      <c r="AK142">
        <f t="shared" si="10"/>
        <v>0.10310579088770544</v>
      </c>
      <c r="AL142">
        <f t="shared" si="11"/>
        <v>1.3001125606998398E-3</v>
      </c>
      <c r="AM142">
        <f>U142 - AVERAGEIFS('Placebo Females'!U:U, 'Placebo Females'!B:B, B142, 'Placebo Females'!P:P, P142)</f>
        <v>169.33333333333337</v>
      </c>
      <c r="AN142">
        <f>V142 - AVERAGEIFS('Placebo Females'!V:V, 'Placebo Females'!B:B, B142, 'Placebo Females'!P:P, P142)</f>
        <v>-11</v>
      </c>
      <c r="AO142">
        <f>W142 - AVERAGEIFS('Placebo Females'!W:W, 'Placebo Females'!B:B, B142, 'Placebo Females'!P:P, P142)</f>
        <v>27.333333333333314</v>
      </c>
      <c r="AP142">
        <f>X142 - AVERAGEIFS('Placebo Females'!X:X, 'Placebo Females'!B:B, B142, 'Placebo Females'!P:P, P142)</f>
        <v>6.6666666666666714</v>
      </c>
      <c r="AQ142">
        <f>Y142 - AVERAGEIFS('Placebo Females'!Y:Y, 'Placebo Females'!B:B, B142, 'Placebo Females'!P:P, P142)</f>
        <v>16.666666666666657</v>
      </c>
      <c r="AR142">
        <f>Z142 - AVERAGEIFS('Placebo Females'!Z:Z, 'Placebo Females'!B:B, B142, 'Placebo Females'!P:P, P142)</f>
        <v>4</v>
      </c>
      <c r="AS142">
        <f>AB142 - AVERAGEIFS('Placebo Females'!AB:AB, 'Placebo Females'!B:B, B142, 'Placebo Females'!P:P, P142)</f>
        <v>7.6666666666666643</v>
      </c>
      <c r="AT142">
        <f>AC142 - AVERAGEIFS('Placebo Females'!AC:AC, 'Placebo Females'!B:B, B142, 'Placebo Females'!P:P, P142)</f>
        <v>1</v>
      </c>
      <c r="AU142">
        <f>AD142 - AVERAGEIFS('Placebo Females'!AD:AD, 'Placebo Females'!B:B, B142, 'Placebo Females'!P:P, P142)</f>
        <v>55.372666666666703</v>
      </c>
      <c r="AV142">
        <f>AE142 - AVERAGEIFS('Placebo Females'!AE:AE, 'Placebo Females'!B:B, B142, 'Placebo Females'!P:P, P142)</f>
        <v>4.1218500000000019E-2</v>
      </c>
      <c r="AW142">
        <f>AF142 - AVERAGEIFS('Placebo Females'!AF:AF, 'Placebo Females'!B:B, B142, 'Placebo Females'!P:P, P142)</f>
        <v>7.9097499999999987E-2</v>
      </c>
    </row>
    <row r="143" spans="1:49" x14ac:dyDescent="0.25">
      <c r="A143" t="s">
        <v>3992</v>
      </c>
      <c r="B143">
        <v>1003</v>
      </c>
      <c r="C143" t="s">
        <v>655</v>
      </c>
      <c r="D143">
        <v>30</v>
      </c>
      <c r="E143">
        <v>167</v>
      </c>
      <c r="F143">
        <v>71.3</v>
      </c>
      <c r="G143">
        <v>106</v>
      </c>
      <c r="H143">
        <v>57.75</v>
      </c>
      <c r="I143" t="s">
        <v>103</v>
      </c>
      <c r="J143" t="s">
        <v>104</v>
      </c>
      <c r="K143" t="s">
        <v>753</v>
      </c>
      <c r="L143" t="s">
        <v>106</v>
      </c>
      <c r="M143" t="s">
        <v>3323</v>
      </c>
      <c r="N143">
        <v>120</v>
      </c>
      <c r="O143" t="s">
        <v>2262</v>
      </c>
      <c r="P143">
        <v>14</v>
      </c>
      <c r="Q143" t="s">
        <v>113</v>
      </c>
      <c r="R143" t="s">
        <v>3327</v>
      </c>
      <c r="S143">
        <v>7.78</v>
      </c>
      <c r="T143" t="s">
        <v>2266</v>
      </c>
      <c r="U143">
        <v>1087</v>
      </c>
      <c r="V143">
        <v>187</v>
      </c>
      <c r="W143">
        <v>398</v>
      </c>
      <c r="X143">
        <v>100</v>
      </c>
      <c r="Y143">
        <v>227</v>
      </c>
      <c r="Z143">
        <v>71</v>
      </c>
      <c r="AA143" t="s">
        <v>108</v>
      </c>
      <c r="AB143">
        <v>44</v>
      </c>
      <c r="AC143">
        <v>24</v>
      </c>
      <c r="AD143">
        <v>366.36700000000002</v>
      </c>
      <c r="AE143">
        <v>0.18181800000000001</v>
      </c>
      <c r="AF143">
        <v>0.36667300000000003</v>
      </c>
      <c r="AH143">
        <v>100</v>
      </c>
      <c r="AI143">
        <f t="shared" si="8"/>
        <v>0.21997282895616735</v>
      </c>
      <c r="AJ143">
        <f t="shared" si="9"/>
        <v>0.5190281394688907</v>
      </c>
      <c r="AK143">
        <f t="shared" si="10"/>
        <v>0.10310579088770544</v>
      </c>
      <c r="AL143">
        <f t="shared" si="11"/>
        <v>1.3001125606998398E-3</v>
      </c>
      <c r="AM143">
        <f>U143 - AVERAGEIFS('Placebo Females'!U:U, 'Placebo Females'!B:B, B143, 'Placebo Females'!P:P, P143)</f>
        <v>210.33333333333337</v>
      </c>
      <c r="AN143">
        <f>V143 - AVERAGEIFS('Placebo Females'!V:V, 'Placebo Females'!B:B, B143, 'Placebo Females'!P:P, P143)</f>
        <v>-13</v>
      </c>
      <c r="AO143">
        <f>W143 - AVERAGEIFS('Placebo Females'!W:W, 'Placebo Females'!B:B, B143, 'Placebo Females'!P:P, P143)</f>
        <v>29.333333333333314</v>
      </c>
      <c r="AP143">
        <f>X143 - AVERAGEIFS('Placebo Females'!X:X, 'Placebo Females'!B:B, B143, 'Placebo Females'!P:P, P143)</f>
        <v>9.6666666666666714</v>
      </c>
      <c r="AQ143">
        <f>Y143 - AVERAGEIFS('Placebo Females'!Y:Y, 'Placebo Females'!B:B, B143, 'Placebo Females'!P:P, P143)</f>
        <v>13.666666666666657</v>
      </c>
      <c r="AR143">
        <f>Z143 - AVERAGEIFS('Placebo Females'!Z:Z, 'Placebo Females'!B:B, B143, 'Placebo Females'!P:P, P143)</f>
        <v>6</v>
      </c>
      <c r="AS143">
        <f>AB143 - AVERAGEIFS('Placebo Females'!AB:AB, 'Placebo Females'!B:B, B143, 'Placebo Females'!P:P, P143)</f>
        <v>9.6666666666666643</v>
      </c>
      <c r="AT143">
        <f>AC143 - AVERAGEIFS('Placebo Females'!AC:AC, 'Placebo Females'!B:B, B143, 'Placebo Females'!P:P, P143)</f>
        <v>0</v>
      </c>
      <c r="AU143">
        <f>AD143 - AVERAGEIFS('Placebo Females'!AD:AD, 'Placebo Females'!B:B, B143, 'Placebo Females'!P:P, P143)</f>
        <v>59.389666666666699</v>
      </c>
      <c r="AV143">
        <f>AE143 - AVERAGEIFS('Placebo Females'!AE:AE, 'Placebo Females'!B:B, B143, 'Placebo Females'!P:P, P143)</f>
        <v>4.9123500000000014E-2</v>
      </c>
      <c r="AW143">
        <f>AF143 - AVERAGEIFS('Placebo Females'!AF:AF, 'Placebo Females'!B:B, B143, 'Placebo Females'!P:P, P143)</f>
        <v>8.3482500000000015E-2</v>
      </c>
    </row>
    <row r="144" spans="1:49" x14ac:dyDescent="0.25">
      <c r="A144" t="s">
        <v>3993</v>
      </c>
      <c r="B144">
        <v>1003</v>
      </c>
      <c r="C144" t="s">
        <v>655</v>
      </c>
      <c r="D144">
        <v>30</v>
      </c>
      <c r="E144">
        <v>167</v>
      </c>
      <c r="F144">
        <v>71.3</v>
      </c>
      <c r="G144">
        <v>106</v>
      </c>
      <c r="H144">
        <v>57.75</v>
      </c>
      <c r="I144" t="s">
        <v>103</v>
      </c>
      <c r="J144" t="s">
        <v>104</v>
      </c>
      <c r="K144" t="s">
        <v>753</v>
      </c>
      <c r="L144" t="s">
        <v>106</v>
      </c>
      <c r="M144" t="s">
        <v>3323</v>
      </c>
      <c r="N144">
        <v>120</v>
      </c>
      <c r="O144" t="s">
        <v>2262</v>
      </c>
      <c r="P144">
        <v>24</v>
      </c>
      <c r="Q144" t="s">
        <v>113</v>
      </c>
      <c r="R144" t="s">
        <v>3327</v>
      </c>
      <c r="S144">
        <v>4.12</v>
      </c>
      <c r="T144" t="s">
        <v>2266</v>
      </c>
      <c r="U144">
        <v>1022</v>
      </c>
      <c r="V144">
        <v>187</v>
      </c>
      <c r="W144">
        <v>420</v>
      </c>
      <c r="X144">
        <v>104</v>
      </c>
      <c r="Y144">
        <v>242</v>
      </c>
      <c r="Z144">
        <v>74</v>
      </c>
      <c r="AA144" t="s">
        <v>108</v>
      </c>
      <c r="AB144">
        <v>38</v>
      </c>
      <c r="AC144">
        <v>31</v>
      </c>
      <c r="AD144">
        <v>368.61700000000002</v>
      </c>
      <c r="AE144">
        <v>0.125</v>
      </c>
      <c r="AF144">
        <v>0.43184499999999998</v>
      </c>
      <c r="AH144">
        <v>98.1</v>
      </c>
      <c r="AI144">
        <f t="shared" si="8"/>
        <v>0.21579334520600016</v>
      </c>
      <c r="AJ144">
        <f t="shared" si="9"/>
        <v>0.5151960882118739</v>
      </c>
      <c r="AK144">
        <f t="shared" si="10"/>
        <v>0.10153765618619659</v>
      </c>
      <c r="AL144">
        <f t="shared" si="11"/>
        <v>1.2674036616313611E-3</v>
      </c>
      <c r="AM144">
        <f>U144 - AVERAGEIFS('Placebo Females'!U:U, 'Placebo Females'!B:B, B144, 'Placebo Females'!P:P, P144)</f>
        <v>80.333333333333371</v>
      </c>
      <c r="AN144">
        <f>V144 - AVERAGEIFS('Placebo Females'!V:V, 'Placebo Females'!B:B, B144, 'Placebo Females'!P:P, P144)</f>
        <v>-12</v>
      </c>
      <c r="AO144">
        <f>W144 - AVERAGEIFS('Placebo Females'!W:W, 'Placebo Females'!B:B, B144, 'Placebo Females'!P:P, P144)</f>
        <v>21.666666666666686</v>
      </c>
      <c r="AP144">
        <f>X144 - AVERAGEIFS('Placebo Females'!X:X, 'Placebo Females'!B:B, B144, 'Placebo Females'!P:P, P144)</f>
        <v>12.666666666666671</v>
      </c>
      <c r="AQ144">
        <f>Y144 - AVERAGEIFS('Placebo Females'!Y:Y, 'Placebo Females'!B:B, B144, 'Placebo Females'!P:P, P144)</f>
        <v>6</v>
      </c>
      <c r="AR144">
        <f>Z144 - AVERAGEIFS('Placebo Females'!Z:Z, 'Placebo Females'!B:B, B144, 'Placebo Females'!P:P, P144)</f>
        <v>3</v>
      </c>
      <c r="AS144">
        <f>AB144 - AVERAGEIFS('Placebo Females'!AB:AB, 'Placebo Females'!B:B, B144, 'Placebo Females'!P:P, P144)</f>
        <v>-0.6666666666666643</v>
      </c>
      <c r="AT144">
        <f>AC144 - AVERAGEIFS('Placebo Females'!AC:AC, 'Placebo Females'!B:B, B144, 'Placebo Females'!P:P, P144)</f>
        <v>2.6666666666666679</v>
      </c>
      <c r="AU144">
        <f>AD144 - AVERAGEIFS('Placebo Females'!AD:AD, 'Placebo Females'!B:B, B144, 'Placebo Females'!P:P, P144)</f>
        <v>33.350666666666712</v>
      </c>
      <c r="AV144">
        <f>AE144 - AVERAGEIFS('Placebo Females'!AE:AE, 'Placebo Females'!B:B, B144, 'Placebo Females'!P:P, P144)</f>
        <v>-2.3023666666666665E-2</v>
      </c>
      <c r="AW144">
        <f>AF144 - AVERAGEIFS('Placebo Females'!AF:AF, 'Placebo Females'!B:B, B144, 'Placebo Females'!P:P, P144)</f>
        <v>4.354166666666659E-2</v>
      </c>
    </row>
    <row r="145" spans="1:49" x14ac:dyDescent="0.25">
      <c r="A145" t="s">
        <v>3994</v>
      </c>
      <c r="B145">
        <v>1003</v>
      </c>
      <c r="C145" t="s">
        <v>655</v>
      </c>
      <c r="D145">
        <v>30</v>
      </c>
      <c r="E145">
        <v>167</v>
      </c>
      <c r="F145">
        <v>71.3</v>
      </c>
      <c r="G145">
        <v>106</v>
      </c>
      <c r="H145">
        <v>57.75</v>
      </c>
      <c r="I145" t="s">
        <v>103</v>
      </c>
      <c r="J145" t="s">
        <v>104</v>
      </c>
      <c r="K145" t="s">
        <v>753</v>
      </c>
      <c r="L145" t="s">
        <v>106</v>
      </c>
      <c r="M145" t="s">
        <v>3323</v>
      </c>
      <c r="N145">
        <v>120</v>
      </c>
      <c r="O145" t="s">
        <v>2262</v>
      </c>
      <c r="P145">
        <v>24</v>
      </c>
      <c r="Q145" t="s">
        <v>113</v>
      </c>
      <c r="R145" t="s">
        <v>3327</v>
      </c>
      <c r="S145">
        <v>4.12</v>
      </c>
      <c r="T145" t="s">
        <v>2266</v>
      </c>
      <c r="U145">
        <v>1075</v>
      </c>
      <c r="V145">
        <v>167</v>
      </c>
      <c r="W145">
        <v>412</v>
      </c>
      <c r="X145">
        <v>98</v>
      </c>
      <c r="Y145">
        <v>242</v>
      </c>
      <c r="Z145">
        <v>72</v>
      </c>
      <c r="AA145" t="s">
        <v>108</v>
      </c>
      <c r="AB145">
        <v>45</v>
      </c>
      <c r="AC145">
        <v>28</v>
      </c>
      <c r="AD145">
        <v>356.32499999999999</v>
      </c>
      <c r="AE145">
        <v>0.17777799999999999</v>
      </c>
      <c r="AF145">
        <v>0.43565100000000001</v>
      </c>
      <c r="AH145">
        <v>98.1</v>
      </c>
      <c r="AI145">
        <f t="shared" si="8"/>
        <v>0.21579334520600016</v>
      </c>
      <c r="AJ145">
        <f t="shared" si="9"/>
        <v>0.5151960882118739</v>
      </c>
      <c r="AK145">
        <f t="shared" si="10"/>
        <v>0.10153765618619659</v>
      </c>
      <c r="AL145">
        <f t="shared" si="11"/>
        <v>1.2674036616313611E-3</v>
      </c>
      <c r="AM145">
        <f>U145 - AVERAGEIFS('Placebo Females'!U:U, 'Placebo Females'!B:B, B145, 'Placebo Females'!P:P, P145)</f>
        <v>133.33333333333337</v>
      </c>
      <c r="AN145">
        <f>V145 - AVERAGEIFS('Placebo Females'!V:V, 'Placebo Females'!B:B, B145, 'Placebo Females'!P:P, P145)</f>
        <v>-32</v>
      </c>
      <c r="AO145">
        <f>W145 - AVERAGEIFS('Placebo Females'!W:W, 'Placebo Females'!B:B, B145, 'Placebo Females'!P:P, P145)</f>
        <v>13.666666666666686</v>
      </c>
      <c r="AP145">
        <f>X145 - AVERAGEIFS('Placebo Females'!X:X, 'Placebo Females'!B:B, B145, 'Placebo Females'!P:P, P145)</f>
        <v>6.6666666666666714</v>
      </c>
      <c r="AQ145">
        <f>Y145 - AVERAGEIFS('Placebo Females'!Y:Y, 'Placebo Females'!B:B, B145, 'Placebo Females'!P:P, P145)</f>
        <v>6</v>
      </c>
      <c r="AR145">
        <f>Z145 - AVERAGEIFS('Placebo Females'!Z:Z, 'Placebo Females'!B:B, B145, 'Placebo Females'!P:P, P145)</f>
        <v>1</v>
      </c>
      <c r="AS145">
        <f>AB145 - AVERAGEIFS('Placebo Females'!AB:AB, 'Placebo Females'!B:B, B145, 'Placebo Females'!P:P, P145)</f>
        <v>6.3333333333333357</v>
      </c>
      <c r="AT145">
        <f>AC145 - AVERAGEIFS('Placebo Females'!AC:AC, 'Placebo Females'!B:B, B145, 'Placebo Females'!P:P, P145)</f>
        <v>-0.33333333333333215</v>
      </c>
      <c r="AU145">
        <f>AD145 - AVERAGEIFS('Placebo Females'!AD:AD, 'Placebo Females'!B:B, B145, 'Placebo Females'!P:P, P145)</f>
        <v>21.058666666666682</v>
      </c>
      <c r="AV145">
        <f>AE145 - AVERAGEIFS('Placebo Females'!AE:AE, 'Placebo Females'!B:B, B145, 'Placebo Females'!P:P, P145)</f>
        <v>2.9754333333333327E-2</v>
      </c>
      <c r="AW145">
        <f>AF145 - AVERAGEIFS('Placebo Females'!AF:AF, 'Placebo Females'!B:B, B145, 'Placebo Females'!P:P, P145)</f>
        <v>4.7347666666666621E-2</v>
      </c>
    </row>
    <row r="146" spans="1:49" x14ac:dyDescent="0.25">
      <c r="A146" t="s">
        <v>3995</v>
      </c>
      <c r="B146">
        <v>1003</v>
      </c>
      <c r="C146" t="s">
        <v>655</v>
      </c>
      <c r="D146">
        <v>30</v>
      </c>
      <c r="E146">
        <v>167</v>
      </c>
      <c r="F146">
        <v>71.3</v>
      </c>
      <c r="G146">
        <v>106</v>
      </c>
      <c r="H146">
        <v>57.75</v>
      </c>
      <c r="I146" t="s">
        <v>103</v>
      </c>
      <c r="J146" t="s">
        <v>104</v>
      </c>
      <c r="K146" t="s">
        <v>753</v>
      </c>
      <c r="L146" t="s">
        <v>106</v>
      </c>
      <c r="M146" t="s">
        <v>3323</v>
      </c>
      <c r="N146">
        <v>120</v>
      </c>
      <c r="O146" t="s">
        <v>2262</v>
      </c>
      <c r="P146">
        <v>24</v>
      </c>
      <c r="Q146" t="s">
        <v>113</v>
      </c>
      <c r="R146" t="s">
        <v>3327</v>
      </c>
      <c r="S146">
        <v>4.12</v>
      </c>
      <c r="T146" t="s">
        <v>2266</v>
      </c>
      <c r="U146">
        <v>1068</v>
      </c>
      <c r="V146">
        <v>195</v>
      </c>
      <c r="W146">
        <v>413</v>
      </c>
      <c r="X146">
        <v>93</v>
      </c>
      <c r="Y146">
        <v>247</v>
      </c>
      <c r="Z146">
        <v>73</v>
      </c>
      <c r="AA146" t="s">
        <v>108</v>
      </c>
      <c r="AB146">
        <v>40</v>
      </c>
      <c r="AC146">
        <v>31</v>
      </c>
      <c r="AD146">
        <v>363.92</v>
      </c>
      <c r="AE146">
        <v>0.2</v>
      </c>
      <c r="AF146">
        <v>0.43448300000000001</v>
      </c>
      <c r="AH146">
        <v>98.1</v>
      </c>
      <c r="AI146">
        <f t="shared" si="8"/>
        <v>0.21579334520600016</v>
      </c>
      <c r="AJ146">
        <f t="shared" si="9"/>
        <v>0.5151960882118739</v>
      </c>
      <c r="AK146">
        <f t="shared" si="10"/>
        <v>0.10153765618619659</v>
      </c>
      <c r="AL146">
        <f t="shared" si="11"/>
        <v>1.2674036616313611E-3</v>
      </c>
      <c r="AM146">
        <f>U146 - AVERAGEIFS('Placebo Females'!U:U, 'Placebo Females'!B:B, B146, 'Placebo Females'!P:P, P146)</f>
        <v>126.33333333333337</v>
      </c>
      <c r="AN146">
        <f>V146 - AVERAGEIFS('Placebo Females'!V:V, 'Placebo Females'!B:B, B146, 'Placebo Females'!P:P, P146)</f>
        <v>-4</v>
      </c>
      <c r="AO146">
        <f>W146 - AVERAGEIFS('Placebo Females'!W:W, 'Placebo Females'!B:B, B146, 'Placebo Females'!P:P, P146)</f>
        <v>14.666666666666686</v>
      </c>
      <c r="AP146">
        <f>X146 - AVERAGEIFS('Placebo Females'!X:X, 'Placebo Females'!B:B, B146, 'Placebo Females'!P:P, P146)</f>
        <v>1.6666666666666714</v>
      </c>
      <c r="AQ146">
        <f>Y146 - AVERAGEIFS('Placebo Females'!Y:Y, 'Placebo Females'!B:B, B146, 'Placebo Females'!P:P, P146)</f>
        <v>11</v>
      </c>
      <c r="AR146">
        <f>Z146 - AVERAGEIFS('Placebo Females'!Z:Z, 'Placebo Females'!B:B, B146, 'Placebo Females'!P:P, P146)</f>
        <v>2</v>
      </c>
      <c r="AS146">
        <f>AB146 - AVERAGEIFS('Placebo Females'!AB:AB, 'Placebo Females'!B:B, B146, 'Placebo Females'!P:P, P146)</f>
        <v>1.3333333333333357</v>
      </c>
      <c r="AT146">
        <f>AC146 - AVERAGEIFS('Placebo Females'!AC:AC, 'Placebo Females'!B:B, B146, 'Placebo Females'!P:P, P146)</f>
        <v>2.6666666666666679</v>
      </c>
      <c r="AU146">
        <f>AD146 - AVERAGEIFS('Placebo Females'!AD:AD, 'Placebo Females'!B:B, B146, 'Placebo Females'!P:P, P146)</f>
        <v>28.653666666666709</v>
      </c>
      <c r="AV146">
        <f>AE146 - AVERAGEIFS('Placebo Females'!AE:AE, 'Placebo Females'!B:B, B146, 'Placebo Females'!P:P, P146)</f>
        <v>5.1976333333333347E-2</v>
      </c>
      <c r="AW146">
        <f>AF146 - AVERAGEIFS('Placebo Females'!AF:AF, 'Placebo Females'!B:B, B146, 'Placebo Females'!P:P, P146)</f>
        <v>4.6179666666666619E-2</v>
      </c>
    </row>
    <row r="147" spans="1:49" x14ac:dyDescent="0.25">
      <c r="A147" t="s">
        <v>3996</v>
      </c>
      <c r="B147">
        <v>1004</v>
      </c>
      <c r="C147" t="s">
        <v>655</v>
      </c>
      <c r="D147">
        <v>32</v>
      </c>
      <c r="E147">
        <v>177.1</v>
      </c>
      <c r="F147">
        <v>60.7</v>
      </c>
      <c r="G147">
        <v>92</v>
      </c>
      <c r="H147">
        <v>51.75</v>
      </c>
      <c r="I147" t="s">
        <v>103</v>
      </c>
      <c r="J147" t="s">
        <v>104</v>
      </c>
      <c r="K147" t="s">
        <v>459</v>
      </c>
      <c r="L147" t="s">
        <v>211</v>
      </c>
      <c r="M147" t="s">
        <v>3323</v>
      </c>
      <c r="N147">
        <v>120</v>
      </c>
      <c r="O147" t="s">
        <v>2262</v>
      </c>
      <c r="P147">
        <v>-0.5</v>
      </c>
      <c r="Q147" t="s">
        <v>109</v>
      </c>
      <c r="R147" t="s">
        <v>108</v>
      </c>
      <c r="S147" t="s">
        <v>108</v>
      </c>
      <c r="T147" t="s">
        <v>108</v>
      </c>
      <c r="U147">
        <v>863</v>
      </c>
      <c r="V147">
        <v>127</v>
      </c>
      <c r="W147">
        <v>410</v>
      </c>
      <c r="X147">
        <v>96</v>
      </c>
      <c r="Y147">
        <v>244</v>
      </c>
      <c r="Z147">
        <v>70</v>
      </c>
      <c r="AA147" t="s">
        <v>108</v>
      </c>
      <c r="AB147">
        <v>45</v>
      </c>
      <c r="AC147">
        <v>25</v>
      </c>
      <c r="AD147">
        <v>215.65700000000001</v>
      </c>
      <c r="AE147">
        <v>0.28571400000000002</v>
      </c>
      <c r="AF147">
        <v>0.42851699999999998</v>
      </c>
      <c r="AH147">
        <v>97.9</v>
      </c>
      <c r="AI147">
        <f t="shared" si="8"/>
        <v>0.21535339954808783</v>
      </c>
      <c r="AJ147">
        <f t="shared" si="9"/>
        <v>0.51478829179224572</v>
      </c>
      <c r="AK147">
        <f t="shared" si="10"/>
        <v>0.10137207660859804</v>
      </c>
      <c r="AL147">
        <f t="shared" si="11"/>
        <v>1.2639725715599681E-3</v>
      </c>
      <c r="AM147">
        <f>U147 - AVERAGEIFS('Placebo Females'!U:U, 'Placebo Females'!B:B, B147, 'Placebo Females'!P:P, P147)</f>
        <v>-19.666666666666629</v>
      </c>
      <c r="AN147">
        <f>V147 - AVERAGEIFS('Placebo Females'!V:V, 'Placebo Females'!B:B, B147, 'Placebo Females'!P:P, P147)</f>
        <v>-5</v>
      </c>
      <c r="AO147">
        <f>W147 - AVERAGEIFS('Placebo Females'!W:W, 'Placebo Females'!B:B, B147, 'Placebo Females'!P:P, P147)</f>
        <v>-11</v>
      </c>
      <c r="AP147">
        <f>X147 - AVERAGEIFS('Placebo Females'!X:X, 'Placebo Females'!B:B, B147, 'Placebo Females'!P:P, P147)</f>
        <v>3</v>
      </c>
      <c r="AQ147">
        <f>Y147 - AVERAGEIFS('Placebo Females'!Y:Y, 'Placebo Females'!B:B, B147, 'Placebo Females'!P:P, P147)</f>
        <v>-6</v>
      </c>
      <c r="AR147">
        <f>Z147 - AVERAGEIFS('Placebo Females'!Z:Z, 'Placebo Females'!B:B, B147, 'Placebo Females'!P:P, P147)</f>
        <v>-8</v>
      </c>
      <c r="AS147">
        <f>AB147 - AVERAGEIFS('Placebo Females'!AB:AB, 'Placebo Females'!B:B, B147, 'Placebo Females'!P:P, P147)</f>
        <v>-6</v>
      </c>
      <c r="AT147">
        <f>AC147 - AVERAGEIFS('Placebo Females'!AC:AC, 'Placebo Females'!B:B, B147, 'Placebo Females'!P:P, P147)</f>
        <v>-2</v>
      </c>
      <c r="AU147">
        <f>AD147 - AVERAGEIFS('Placebo Females'!AD:AD, 'Placebo Females'!B:B, B147, 'Placebo Females'!P:P, P147)</f>
        <v>30.17833333333337</v>
      </c>
      <c r="AV147">
        <f>AE147 - AVERAGEIFS('Placebo Females'!AE:AE, 'Placebo Females'!B:B, B147, 'Placebo Females'!P:P, P147)</f>
        <v>-4.5974000000000015E-2</v>
      </c>
      <c r="AW147">
        <f>AF147 - AVERAGEIFS('Placebo Females'!AF:AF, 'Placebo Females'!B:B, B147, 'Placebo Females'!P:P, P147)</f>
        <v>-9.2973333333333796E-3</v>
      </c>
    </row>
    <row r="148" spans="1:49" x14ac:dyDescent="0.25">
      <c r="A148" t="s">
        <v>3997</v>
      </c>
      <c r="B148">
        <v>1004</v>
      </c>
      <c r="C148" t="s">
        <v>655</v>
      </c>
      <c r="D148">
        <v>32</v>
      </c>
      <c r="E148">
        <v>177.1</v>
      </c>
      <c r="F148">
        <v>60.7</v>
      </c>
      <c r="G148">
        <v>92</v>
      </c>
      <c r="H148">
        <v>51.75</v>
      </c>
      <c r="I148" t="s">
        <v>103</v>
      </c>
      <c r="J148" t="s">
        <v>104</v>
      </c>
      <c r="K148" t="s">
        <v>459</v>
      </c>
      <c r="L148" t="s">
        <v>211</v>
      </c>
      <c r="M148" t="s">
        <v>3323</v>
      </c>
      <c r="N148">
        <v>120</v>
      </c>
      <c r="O148" t="s">
        <v>2262</v>
      </c>
      <c r="P148">
        <v>-0.5</v>
      </c>
      <c r="Q148" t="s">
        <v>109</v>
      </c>
      <c r="R148" t="s">
        <v>108</v>
      </c>
      <c r="S148" t="s">
        <v>108</v>
      </c>
      <c r="T148" t="s">
        <v>108</v>
      </c>
      <c r="U148">
        <v>899</v>
      </c>
      <c r="V148">
        <v>132</v>
      </c>
      <c r="W148">
        <v>411</v>
      </c>
      <c r="X148">
        <v>89</v>
      </c>
      <c r="Y148">
        <v>249</v>
      </c>
      <c r="Z148">
        <v>73</v>
      </c>
      <c r="AA148" t="s">
        <v>108</v>
      </c>
      <c r="AB148">
        <v>43</v>
      </c>
      <c r="AC148">
        <v>27</v>
      </c>
      <c r="AD148">
        <v>220.24299999999999</v>
      </c>
      <c r="AE148">
        <v>0.29268300000000003</v>
      </c>
      <c r="AF148">
        <v>0.45004100000000002</v>
      </c>
      <c r="AH148">
        <v>97.9</v>
      </c>
      <c r="AI148">
        <f t="shared" si="8"/>
        <v>0.21535339954808783</v>
      </c>
      <c r="AJ148">
        <f t="shared" si="9"/>
        <v>0.51478829179224572</v>
      </c>
      <c r="AK148">
        <f t="shared" si="10"/>
        <v>0.10137207660859804</v>
      </c>
      <c r="AL148">
        <f t="shared" si="11"/>
        <v>1.2639725715599681E-3</v>
      </c>
      <c r="AM148">
        <f>U148 - AVERAGEIFS('Placebo Females'!U:U, 'Placebo Females'!B:B, B148, 'Placebo Females'!P:P, P148)</f>
        <v>16.333333333333371</v>
      </c>
      <c r="AN148">
        <f>V148 - AVERAGEIFS('Placebo Females'!V:V, 'Placebo Females'!B:B, B148, 'Placebo Females'!P:P, P148)</f>
        <v>0</v>
      </c>
      <c r="AO148">
        <f>W148 - AVERAGEIFS('Placebo Females'!W:W, 'Placebo Females'!B:B, B148, 'Placebo Females'!P:P, P148)</f>
        <v>-10</v>
      </c>
      <c r="AP148">
        <f>X148 - AVERAGEIFS('Placebo Females'!X:X, 'Placebo Females'!B:B, B148, 'Placebo Females'!P:P, P148)</f>
        <v>-4</v>
      </c>
      <c r="AQ148">
        <f>Y148 - AVERAGEIFS('Placebo Females'!Y:Y, 'Placebo Females'!B:B, B148, 'Placebo Females'!P:P, P148)</f>
        <v>-1</v>
      </c>
      <c r="AR148">
        <f>Z148 - AVERAGEIFS('Placebo Females'!Z:Z, 'Placebo Females'!B:B, B148, 'Placebo Females'!P:P, P148)</f>
        <v>-5</v>
      </c>
      <c r="AS148">
        <f>AB148 - AVERAGEIFS('Placebo Females'!AB:AB, 'Placebo Females'!B:B, B148, 'Placebo Females'!P:P, P148)</f>
        <v>-8</v>
      </c>
      <c r="AT148">
        <f>AC148 - AVERAGEIFS('Placebo Females'!AC:AC, 'Placebo Females'!B:B, B148, 'Placebo Females'!P:P, P148)</f>
        <v>0</v>
      </c>
      <c r="AU148">
        <f>AD148 - AVERAGEIFS('Placebo Females'!AD:AD, 'Placebo Females'!B:B, B148, 'Placebo Females'!P:P, P148)</f>
        <v>34.764333333333354</v>
      </c>
      <c r="AV148">
        <f>AE148 - AVERAGEIFS('Placebo Females'!AE:AE, 'Placebo Females'!B:B, B148, 'Placebo Females'!P:P, P148)</f>
        <v>-3.9005000000000012E-2</v>
      </c>
      <c r="AW148">
        <f>AF148 - AVERAGEIFS('Placebo Females'!AF:AF, 'Placebo Females'!B:B, B148, 'Placebo Females'!P:P, P148)</f>
        <v>1.2226666666666663E-2</v>
      </c>
    </row>
    <row r="149" spans="1:49" x14ac:dyDescent="0.25">
      <c r="A149" t="s">
        <v>3998</v>
      </c>
      <c r="B149">
        <v>1004</v>
      </c>
      <c r="C149" t="s">
        <v>655</v>
      </c>
      <c r="D149">
        <v>32</v>
      </c>
      <c r="E149">
        <v>177.1</v>
      </c>
      <c r="F149">
        <v>60.7</v>
      </c>
      <c r="G149">
        <v>92</v>
      </c>
      <c r="H149">
        <v>51.75</v>
      </c>
      <c r="I149" t="s">
        <v>103</v>
      </c>
      <c r="J149" t="s">
        <v>104</v>
      </c>
      <c r="K149" t="s">
        <v>459</v>
      </c>
      <c r="L149" t="s">
        <v>211</v>
      </c>
      <c r="M149" t="s">
        <v>3323</v>
      </c>
      <c r="N149">
        <v>120</v>
      </c>
      <c r="O149" t="s">
        <v>2262</v>
      </c>
      <c r="P149">
        <v>-0.5</v>
      </c>
      <c r="Q149" t="s">
        <v>109</v>
      </c>
      <c r="R149" t="s">
        <v>108</v>
      </c>
      <c r="S149" t="s">
        <v>108</v>
      </c>
      <c r="T149" t="s">
        <v>108</v>
      </c>
      <c r="U149">
        <v>924</v>
      </c>
      <c r="V149">
        <v>135</v>
      </c>
      <c r="W149">
        <v>410</v>
      </c>
      <c r="X149">
        <v>98</v>
      </c>
      <c r="Y149">
        <v>243</v>
      </c>
      <c r="Z149">
        <v>69</v>
      </c>
      <c r="AA149" t="s">
        <v>108</v>
      </c>
      <c r="AB149">
        <v>43</v>
      </c>
      <c r="AC149">
        <v>26</v>
      </c>
      <c r="AD149">
        <v>236.76499999999999</v>
      </c>
      <c r="AE149">
        <v>0.25581399999999999</v>
      </c>
      <c r="AF149">
        <v>0.436718</v>
      </c>
      <c r="AH149">
        <v>97.9</v>
      </c>
      <c r="AI149">
        <f t="shared" si="8"/>
        <v>0.21535339954808783</v>
      </c>
      <c r="AJ149">
        <f t="shared" si="9"/>
        <v>0.51478829179224572</v>
      </c>
      <c r="AK149">
        <f t="shared" si="10"/>
        <v>0.10137207660859804</v>
      </c>
      <c r="AL149">
        <f t="shared" si="11"/>
        <v>1.2639725715599681E-3</v>
      </c>
      <c r="AM149">
        <f>U149 - AVERAGEIFS('Placebo Females'!U:U, 'Placebo Females'!B:B, B149, 'Placebo Females'!P:P, P149)</f>
        <v>41.333333333333371</v>
      </c>
      <c r="AN149">
        <f>V149 - AVERAGEIFS('Placebo Females'!V:V, 'Placebo Females'!B:B, B149, 'Placebo Females'!P:P, P149)</f>
        <v>3</v>
      </c>
      <c r="AO149">
        <f>W149 - AVERAGEIFS('Placebo Females'!W:W, 'Placebo Females'!B:B, B149, 'Placebo Females'!P:P, P149)</f>
        <v>-11</v>
      </c>
      <c r="AP149">
        <f>X149 - AVERAGEIFS('Placebo Females'!X:X, 'Placebo Females'!B:B, B149, 'Placebo Females'!P:P, P149)</f>
        <v>5</v>
      </c>
      <c r="AQ149">
        <f>Y149 - AVERAGEIFS('Placebo Females'!Y:Y, 'Placebo Females'!B:B, B149, 'Placebo Females'!P:P, P149)</f>
        <v>-7</v>
      </c>
      <c r="AR149">
        <f>Z149 - AVERAGEIFS('Placebo Females'!Z:Z, 'Placebo Females'!B:B, B149, 'Placebo Females'!P:P, P149)</f>
        <v>-9</v>
      </c>
      <c r="AS149">
        <f>AB149 - AVERAGEIFS('Placebo Females'!AB:AB, 'Placebo Females'!B:B, B149, 'Placebo Females'!P:P, P149)</f>
        <v>-8</v>
      </c>
      <c r="AT149">
        <f>AC149 - AVERAGEIFS('Placebo Females'!AC:AC, 'Placebo Females'!B:B, B149, 'Placebo Females'!P:P, P149)</f>
        <v>-1</v>
      </c>
      <c r="AU149">
        <f>AD149 - AVERAGEIFS('Placebo Females'!AD:AD, 'Placebo Females'!B:B, B149, 'Placebo Females'!P:P, P149)</f>
        <v>51.286333333333346</v>
      </c>
      <c r="AV149">
        <f>AE149 - AVERAGEIFS('Placebo Females'!AE:AE, 'Placebo Females'!B:B, B149, 'Placebo Females'!P:P, P149)</f>
        <v>-7.5874000000000053E-2</v>
      </c>
      <c r="AW149">
        <f>AF149 - AVERAGEIFS('Placebo Females'!AF:AF, 'Placebo Females'!B:B, B149, 'Placebo Females'!P:P, P149)</f>
        <v>-1.0963333333333658E-3</v>
      </c>
    </row>
    <row r="150" spans="1:49" x14ac:dyDescent="0.25">
      <c r="A150" t="s">
        <v>3999</v>
      </c>
      <c r="B150">
        <v>1004</v>
      </c>
      <c r="C150" t="s">
        <v>655</v>
      </c>
      <c r="D150">
        <v>32</v>
      </c>
      <c r="E150">
        <v>177.1</v>
      </c>
      <c r="F150">
        <v>60.7</v>
      </c>
      <c r="G150">
        <v>92</v>
      </c>
      <c r="H150">
        <v>51.75</v>
      </c>
      <c r="I150" t="s">
        <v>103</v>
      </c>
      <c r="J150" t="s">
        <v>104</v>
      </c>
      <c r="K150" t="s">
        <v>459</v>
      </c>
      <c r="L150" t="s">
        <v>211</v>
      </c>
      <c r="M150" t="s">
        <v>3323</v>
      </c>
      <c r="N150">
        <v>120</v>
      </c>
      <c r="O150" t="s">
        <v>2262</v>
      </c>
      <c r="P150">
        <v>0.5</v>
      </c>
      <c r="Q150" t="s">
        <v>113</v>
      </c>
      <c r="R150" t="s">
        <v>3327</v>
      </c>
      <c r="S150">
        <v>251</v>
      </c>
      <c r="T150" t="s">
        <v>2266</v>
      </c>
      <c r="U150">
        <v>746</v>
      </c>
      <c r="V150">
        <v>142</v>
      </c>
      <c r="W150">
        <v>372</v>
      </c>
      <c r="X150">
        <v>97</v>
      </c>
      <c r="Y150">
        <v>211</v>
      </c>
      <c r="Z150">
        <v>64</v>
      </c>
      <c r="AA150" t="s">
        <v>108</v>
      </c>
      <c r="AB150">
        <v>42</v>
      </c>
      <c r="AC150">
        <v>26</v>
      </c>
      <c r="AD150">
        <v>170.114</v>
      </c>
      <c r="AE150">
        <v>0.19512199999999999</v>
      </c>
      <c r="AF150">
        <v>0.33676400000000001</v>
      </c>
      <c r="AH150">
        <v>97.4</v>
      </c>
      <c r="AI150">
        <f t="shared" si="8"/>
        <v>0.21425353540330699</v>
      </c>
      <c r="AJ150">
        <f t="shared" si="9"/>
        <v>0.51376505928938765</v>
      </c>
      <c r="AK150">
        <f t="shared" si="10"/>
        <v>0.10095769736229621</v>
      </c>
      <c r="AL150">
        <f t="shared" si="11"/>
        <v>1.255404866771781E-3</v>
      </c>
      <c r="AM150">
        <f>U150 - AVERAGEIFS('Placebo Females'!U:U, 'Placebo Females'!B:B, B150, 'Placebo Females'!P:P, P150)</f>
        <v>-116.33333333333337</v>
      </c>
      <c r="AN150">
        <f>V150 - AVERAGEIFS('Placebo Females'!V:V, 'Placebo Females'!B:B, B150, 'Placebo Females'!P:P, P150)</f>
        <v>7.6666666666666572</v>
      </c>
      <c r="AO150">
        <f>W150 - AVERAGEIFS('Placebo Females'!W:W, 'Placebo Females'!B:B, B150, 'Placebo Females'!P:P, P150)</f>
        <v>-24.333333333333314</v>
      </c>
      <c r="AP150">
        <f>X150 - AVERAGEIFS('Placebo Females'!X:X, 'Placebo Females'!B:B, B150, 'Placebo Females'!P:P, P150)</f>
        <v>4.6666666666666714</v>
      </c>
      <c r="AQ150">
        <f>Y150 - AVERAGEIFS('Placebo Females'!Y:Y, 'Placebo Females'!B:B, B150, 'Placebo Females'!P:P, P150)</f>
        <v>-24.333333333333343</v>
      </c>
      <c r="AR150">
        <f>Z150 - AVERAGEIFS('Placebo Females'!Z:Z, 'Placebo Females'!B:B, B150, 'Placebo Females'!P:P, P150)</f>
        <v>-4.6666666666666714</v>
      </c>
      <c r="AS150">
        <f>AB150 - AVERAGEIFS('Placebo Females'!AB:AB, 'Placebo Females'!B:B, B150, 'Placebo Females'!P:P, P150)</f>
        <v>1.3333333333333357</v>
      </c>
      <c r="AT150">
        <f>AC150 - AVERAGEIFS('Placebo Females'!AC:AC, 'Placebo Females'!B:B, B150, 'Placebo Females'!P:P, P150)</f>
        <v>1</v>
      </c>
      <c r="AU150">
        <f>AD150 - AVERAGEIFS('Placebo Females'!AD:AD, 'Placebo Females'!B:B, B150, 'Placebo Females'!P:P, P150)</f>
        <v>-60.786333333333346</v>
      </c>
      <c r="AV150">
        <f>AE150 - AVERAGEIFS('Placebo Females'!AE:AE, 'Placebo Females'!B:B, B150, 'Placebo Females'!P:P, P150)</f>
        <v>5.6351666666666661E-2</v>
      </c>
      <c r="AW150">
        <f>AF150 - AVERAGEIFS('Placebo Females'!AF:AF, 'Placebo Females'!B:B, B150, 'Placebo Females'!P:P, P150)</f>
        <v>-3.2480666666666658E-2</v>
      </c>
    </row>
    <row r="151" spans="1:49" x14ac:dyDescent="0.25">
      <c r="A151" t="s">
        <v>4000</v>
      </c>
      <c r="B151">
        <v>1004</v>
      </c>
      <c r="C151" t="s">
        <v>655</v>
      </c>
      <c r="D151">
        <v>32</v>
      </c>
      <c r="E151">
        <v>177.1</v>
      </c>
      <c r="F151">
        <v>60.7</v>
      </c>
      <c r="G151">
        <v>92</v>
      </c>
      <c r="H151">
        <v>51.75</v>
      </c>
      <c r="I151" t="s">
        <v>103</v>
      </c>
      <c r="J151" t="s">
        <v>104</v>
      </c>
      <c r="K151" t="s">
        <v>459</v>
      </c>
      <c r="L151" t="s">
        <v>211</v>
      </c>
      <c r="M151" t="s">
        <v>3323</v>
      </c>
      <c r="N151">
        <v>120</v>
      </c>
      <c r="O151" t="s">
        <v>2262</v>
      </c>
      <c r="P151">
        <v>0.5</v>
      </c>
      <c r="Q151" t="s">
        <v>113</v>
      </c>
      <c r="R151" t="s">
        <v>3327</v>
      </c>
      <c r="S151">
        <v>251</v>
      </c>
      <c r="T151" t="s">
        <v>2266</v>
      </c>
      <c r="U151">
        <v>748</v>
      </c>
      <c r="V151">
        <v>142</v>
      </c>
      <c r="W151">
        <v>380</v>
      </c>
      <c r="X151">
        <v>101</v>
      </c>
      <c r="Y151">
        <v>211</v>
      </c>
      <c r="Z151">
        <v>68</v>
      </c>
      <c r="AA151" t="s">
        <v>108</v>
      </c>
      <c r="AB151">
        <v>40</v>
      </c>
      <c r="AC151">
        <v>25</v>
      </c>
      <c r="AD151">
        <v>173.084</v>
      </c>
      <c r="AE151">
        <v>0.16279099999999999</v>
      </c>
      <c r="AF151">
        <v>0.31443900000000002</v>
      </c>
      <c r="AH151">
        <v>97.4</v>
      </c>
      <c r="AI151">
        <f t="shared" si="8"/>
        <v>0.21425353540330699</v>
      </c>
      <c r="AJ151">
        <f t="shared" si="9"/>
        <v>0.51376505928938765</v>
      </c>
      <c r="AK151">
        <f t="shared" si="10"/>
        <v>0.10095769736229621</v>
      </c>
      <c r="AL151">
        <f t="shared" si="11"/>
        <v>1.255404866771781E-3</v>
      </c>
      <c r="AM151">
        <f>U151 - AVERAGEIFS('Placebo Females'!U:U, 'Placebo Females'!B:B, B151, 'Placebo Females'!P:P, P151)</f>
        <v>-114.33333333333337</v>
      </c>
      <c r="AN151">
        <f>V151 - AVERAGEIFS('Placebo Females'!V:V, 'Placebo Females'!B:B, B151, 'Placebo Females'!P:P, P151)</f>
        <v>7.6666666666666572</v>
      </c>
      <c r="AO151">
        <f>W151 - AVERAGEIFS('Placebo Females'!W:W, 'Placebo Females'!B:B, B151, 'Placebo Females'!P:P, P151)</f>
        <v>-16.333333333333314</v>
      </c>
      <c r="AP151">
        <f>X151 - AVERAGEIFS('Placebo Females'!X:X, 'Placebo Females'!B:B, B151, 'Placebo Females'!P:P, P151)</f>
        <v>8.6666666666666714</v>
      </c>
      <c r="AQ151">
        <f>Y151 - AVERAGEIFS('Placebo Females'!Y:Y, 'Placebo Females'!B:B, B151, 'Placebo Females'!P:P, P151)</f>
        <v>-24.333333333333343</v>
      </c>
      <c r="AR151">
        <f>Z151 - AVERAGEIFS('Placebo Females'!Z:Z, 'Placebo Females'!B:B, B151, 'Placebo Females'!P:P, P151)</f>
        <v>-0.6666666666666714</v>
      </c>
      <c r="AS151">
        <f>AB151 - AVERAGEIFS('Placebo Females'!AB:AB, 'Placebo Females'!B:B, B151, 'Placebo Females'!P:P, P151)</f>
        <v>-0.6666666666666643</v>
      </c>
      <c r="AT151">
        <f>AC151 - AVERAGEIFS('Placebo Females'!AC:AC, 'Placebo Females'!B:B, B151, 'Placebo Females'!P:P, P151)</f>
        <v>0</v>
      </c>
      <c r="AU151">
        <f>AD151 - AVERAGEIFS('Placebo Females'!AD:AD, 'Placebo Females'!B:B, B151, 'Placebo Females'!P:P, P151)</f>
        <v>-57.816333333333347</v>
      </c>
      <c r="AV151">
        <f>AE151 - AVERAGEIFS('Placebo Females'!AE:AE, 'Placebo Females'!B:B, B151, 'Placebo Females'!P:P, P151)</f>
        <v>2.4020666666666662E-2</v>
      </c>
      <c r="AW151">
        <f>AF151 - AVERAGEIFS('Placebo Females'!AF:AF, 'Placebo Females'!B:B, B151, 'Placebo Females'!P:P, P151)</f>
        <v>-5.4805666666666641E-2</v>
      </c>
    </row>
    <row r="152" spans="1:49" x14ac:dyDescent="0.25">
      <c r="A152" t="s">
        <v>4001</v>
      </c>
      <c r="B152">
        <v>1004</v>
      </c>
      <c r="C152" t="s">
        <v>655</v>
      </c>
      <c r="D152">
        <v>32</v>
      </c>
      <c r="E152">
        <v>177.1</v>
      </c>
      <c r="F152">
        <v>60.7</v>
      </c>
      <c r="G152">
        <v>92</v>
      </c>
      <c r="H152">
        <v>51.75</v>
      </c>
      <c r="I152" t="s">
        <v>103</v>
      </c>
      <c r="J152" t="s">
        <v>104</v>
      </c>
      <c r="K152" t="s">
        <v>459</v>
      </c>
      <c r="L152" t="s">
        <v>211</v>
      </c>
      <c r="M152" t="s">
        <v>3323</v>
      </c>
      <c r="N152">
        <v>120</v>
      </c>
      <c r="O152" t="s">
        <v>2262</v>
      </c>
      <c r="P152">
        <v>0.5</v>
      </c>
      <c r="Q152" t="s">
        <v>113</v>
      </c>
      <c r="R152" t="s">
        <v>3327</v>
      </c>
      <c r="S152">
        <v>251</v>
      </c>
      <c r="T152" t="s">
        <v>2266</v>
      </c>
      <c r="U152">
        <v>725</v>
      </c>
      <c r="V152">
        <v>149</v>
      </c>
      <c r="W152">
        <v>372</v>
      </c>
      <c r="X152">
        <v>100</v>
      </c>
      <c r="Y152">
        <v>205</v>
      </c>
      <c r="Z152">
        <v>67</v>
      </c>
      <c r="AA152" t="s">
        <v>108</v>
      </c>
      <c r="AB152">
        <v>40</v>
      </c>
      <c r="AC152">
        <v>25</v>
      </c>
      <c r="AD152">
        <v>165.84399999999999</v>
      </c>
      <c r="AE152">
        <v>0.18604699999999999</v>
      </c>
      <c r="AF152">
        <v>0.294873</v>
      </c>
      <c r="AH152">
        <v>97.4</v>
      </c>
      <c r="AI152">
        <f t="shared" si="8"/>
        <v>0.21425353540330699</v>
      </c>
      <c r="AJ152">
        <f t="shared" si="9"/>
        <v>0.51376505928938765</v>
      </c>
      <c r="AK152">
        <f t="shared" si="10"/>
        <v>0.10095769736229621</v>
      </c>
      <c r="AL152">
        <f t="shared" si="11"/>
        <v>1.255404866771781E-3</v>
      </c>
      <c r="AM152">
        <f>U152 - AVERAGEIFS('Placebo Females'!U:U, 'Placebo Females'!B:B, B152, 'Placebo Females'!P:P, P152)</f>
        <v>-137.33333333333337</v>
      </c>
      <c r="AN152">
        <f>V152 - AVERAGEIFS('Placebo Females'!V:V, 'Placebo Females'!B:B, B152, 'Placebo Females'!P:P, P152)</f>
        <v>14.666666666666657</v>
      </c>
      <c r="AO152">
        <f>W152 - AVERAGEIFS('Placebo Females'!W:W, 'Placebo Females'!B:B, B152, 'Placebo Females'!P:P, P152)</f>
        <v>-24.333333333333314</v>
      </c>
      <c r="AP152">
        <f>X152 - AVERAGEIFS('Placebo Females'!X:X, 'Placebo Females'!B:B, B152, 'Placebo Females'!P:P, P152)</f>
        <v>7.6666666666666714</v>
      </c>
      <c r="AQ152">
        <f>Y152 - AVERAGEIFS('Placebo Females'!Y:Y, 'Placebo Females'!B:B, B152, 'Placebo Females'!P:P, P152)</f>
        <v>-30.333333333333343</v>
      </c>
      <c r="AR152">
        <f>Z152 - AVERAGEIFS('Placebo Females'!Z:Z, 'Placebo Females'!B:B, B152, 'Placebo Females'!P:P, P152)</f>
        <v>-1.6666666666666714</v>
      </c>
      <c r="AS152">
        <f>AB152 - AVERAGEIFS('Placebo Females'!AB:AB, 'Placebo Females'!B:B, B152, 'Placebo Females'!P:P, P152)</f>
        <v>-0.6666666666666643</v>
      </c>
      <c r="AT152">
        <f>AC152 - AVERAGEIFS('Placebo Females'!AC:AC, 'Placebo Females'!B:B, B152, 'Placebo Females'!P:P, P152)</f>
        <v>0</v>
      </c>
      <c r="AU152">
        <f>AD152 - AVERAGEIFS('Placebo Females'!AD:AD, 'Placebo Females'!B:B, B152, 'Placebo Females'!P:P, P152)</f>
        <v>-65.056333333333356</v>
      </c>
      <c r="AV152">
        <f>AE152 - AVERAGEIFS('Placebo Females'!AE:AE, 'Placebo Females'!B:B, B152, 'Placebo Females'!P:P, P152)</f>
        <v>4.7276666666666661E-2</v>
      </c>
      <c r="AW152">
        <f>AF152 - AVERAGEIFS('Placebo Females'!AF:AF, 'Placebo Females'!B:B, B152, 'Placebo Females'!P:P, P152)</f>
        <v>-7.4371666666666669E-2</v>
      </c>
    </row>
    <row r="153" spans="1:49" x14ac:dyDescent="0.25">
      <c r="A153" t="s">
        <v>4002</v>
      </c>
      <c r="B153">
        <v>1004</v>
      </c>
      <c r="C153" t="s">
        <v>655</v>
      </c>
      <c r="D153">
        <v>32</v>
      </c>
      <c r="E153">
        <v>177.1</v>
      </c>
      <c r="F153">
        <v>60.7</v>
      </c>
      <c r="G153">
        <v>92</v>
      </c>
      <c r="H153">
        <v>51.75</v>
      </c>
      <c r="I153" t="s">
        <v>103</v>
      </c>
      <c r="J153" t="s">
        <v>104</v>
      </c>
      <c r="K153" t="s">
        <v>459</v>
      </c>
      <c r="L153" t="s">
        <v>211</v>
      </c>
      <c r="M153" t="s">
        <v>3323</v>
      </c>
      <c r="N153">
        <v>120</v>
      </c>
      <c r="O153" t="s">
        <v>2262</v>
      </c>
      <c r="P153">
        <v>1</v>
      </c>
      <c r="Q153" t="s">
        <v>113</v>
      </c>
      <c r="R153" t="s">
        <v>3327</v>
      </c>
      <c r="S153">
        <v>265</v>
      </c>
      <c r="T153" t="s">
        <v>2266</v>
      </c>
      <c r="U153">
        <v>726</v>
      </c>
      <c r="V153">
        <v>217</v>
      </c>
      <c r="W153">
        <v>379</v>
      </c>
      <c r="X153">
        <v>90</v>
      </c>
      <c r="Y153">
        <v>215</v>
      </c>
      <c r="Z153">
        <v>74</v>
      </c>
      <c r="AA153" t="s">
        <v>108</v>
      </c>
      <c r="AB153">
        <v>45</v>
      </c>
      <c r="AC153">
        <v>24</v>
      </c>
      <c r="AD153">
        <v>178.096</v>
      </c>
      <c r="AE153">
        <v>0.20930199999999999</v>
      </c>
      <c r="AF153">
        <v>0.30279099999999998</v>
      </c>
      <c r="AH153">
        <v>96.3</v>
      </c>
      <c r="AI153">
        <f t="shared" si="8"/>
        <v>0.21183383428478914</v>
      </c>
      <c r="AJ153">
        <f t="shared" si="9"/>
        <v>0.5114949342524624</v>
      </c>
      <c r="AK153">
        <f t="shared" si="10"/>
        <v>0.10004388860945046</v>
      </c>
      <c r="AL153">
        <f t="shared" si="11"/>
        <v>1.2366065182214392E-3</v>
      </c>
      <c r="AM153">
        <f>U153 - AVERAGEIFS('Placebo Females'!U:U, 'Placebo Females'!B:B, B153, 'Placebo Females'!P:P, P153)</f>
        <v>-145</v>
      </c>
      <c r="AN153">
        <f>V153 - AVERAGEIFS('Placebo Females'!V:V, 'Placebo Females'!B:B, B153, 'Placebo Females'!P:P, P153)</f>
        <v>81.666666666666657</v>
      </c>
      <c r="AO153">
        <f>W153 - AVERAGEIFS('Placebo Females'!W:W, 'Placebo Females'!B:B, B153, 'Placebo Females'!P:P, P153)</f>
        <v>-31.333333333333314</v>
      </c>
      <c r="AP153">
        <f>X153 - AVERAGEIFS('Placebo Females'!X:X, 'Placebo Females'!B:B, B153, 'Placebo Females'!P:P, P153)</f>
        <v>-1.6666666666666714</v>
      </c>
      <c r="AQ153">
        <f>Y153 - AVERAGEIFS('Placebo Females'!Y:Y, 'Placebo Females'!B:B, B153, 'Placebo Females'!P:P, P153)</f>
        <v>-29.666666666666657</v>
      </c>
      <c r="AR153">
        <f>Z153 - AVERAGEIFS('Placebo Females'!Z:Z, 'Placebo Females'!B:B, B153, 'Placebo Females'!P:P, P153)</f>
        <v>0</v>
      </c>
      <c r="AS153">
        <f>AB153 - AVERAGEIFS('Placebo Females'!AB:AB, 'Placebo Females'!B:B, B153, 'Placebo Females'!P:P, P153)</f>
        <v>0.3333333333333357</v>
      </c>
      <c r="AT153">
        <f>AC153 - AVERAGEIFS('Placebo Females'!AC:AC, 'Placebo Females'!B:B, B153, 'Placebo Females'!P:P, P153)</f>
        <v>-1</v>
      </c>
      <c r="AU153">
        <f>AD153 - AVERAGEIFS('Placebo Females'!AD:AD, 'Placebo Females'!B:B, B153, 'Placebo Females'!P:P, P153)</f>
        <v>-41.734666666666641</v>
      </c>
      <c r="AV153">
        <f>AE153 - AVERAGEIFS('Placebo Females'!AE:AE, 'Placebo Females'!B:B, B153, 'Placebo Females'!P:P, P153)</f>
        <v>-9.7214333333333347E-2</v>
      </c>
      <c r="AW153">
        <f>AF153 - AVERAGEIFS('Placebo Females'!AF:AF, 'Placebo Females'!B:B, B153, 'Placebo Females'!P:P, P153)</f>
        <v>-0.11418600000000001</v>
      </c>
    </row>
    <row r="154" spans="1:49" x14ac:dyDescent="0.25">
      <c r="A154" t="s">
        <v>4003</v>
      </c>
      <c r="B154">
        <v>1004</v>
      </c>
      <c r="C154" t="s">
        <v>655</v>
      </c>
      <c r="D154">
        <v>32</v>
      </c>
      <c r="E154">
        <v>177.1</v>
      </c>
      <c r="F154">
        <v>60.7</v>
      </c>
      <c r="G154">
        <v>92</v>
      </c>
      <c r="H154">
        <v>51.75</v>
      </c>
      <c r="I154" t="s">
        <v>103</v>
      </c>
      <c r="J154" t="s">
        <v>104</v>
      </c>
      <c r="K154" t="s">
        <v>459</v>
      </c>
      <c r="L154" t="s">
        <v>211</v>
      </c>
      <c r="M154" t="s">
        <v>3323</v>
      </c>
      <c r="N154">
        <v>120</v>
      </c>
      <c r="O154" t="s">
        <v>2262</v>
      </c>
      <c r="P154">
        <v>1</v>
      </c>
      <c r="Q154" t="s">
        <v>113</v>
      </c>
      <c r="R154" t="s">
        <v>3327</v>
      </c>
      <c r="S154">
        <v>265</v>
      </c>
      <c r="T154" t="s">
        <v>2266</v>
      </c>
      <c r="U154">
        <v>736</v>
      </c>
      <c r="V154">
        <v>216</v>
      </c>
      <c r="W154">
        <v>379</v>
      </c>
      <c r="X154">
        <v>91</v>
      </c>
      <c r="Y154">
        <v>214</v>
      </c>
      <c r="Z154">
        <v>74</v>
      </c>
      <c r="AA154" t="s">
        <v>108</v>
      </c>
      <c r="AB154">
        <v>45</v>
      </c>
      <c r="AC154">
        <v>24</v>
      </c>
      <c r="AD154">
        <v>183.08099999999999</v>
      </c>
      <c r="AE154">
        <v>0.238095</v>
      </c>
      <c r="AF154">
        <v>0.32017499999999999</v>
      </c>
      <c r="AH154">
        <v>96.3</v>
      </c>
      <c r="AI154">
        <f t="shared" si="8"/>
        <v>0.21183383428478914</v>
      </c>
      <c r="AJ154">
        <f t="shared" si="9"/>
        <v>0.5114949342524624</v>
      </c>
      <c r="AK154">
        <f t="shared" si="10"/>
        <v>0.10004388860945046</v>
      </c>
      <c r="AL154">
        <f t="shared" si="11"/>
        <v>1.2366065182214392E-3</v>
      </c>
      <c r="AM154">
        <f>U154 - AVERAGEIFS('Placebo Females'!U:U, 'Placebo Females'!B:B, B154, 'Placebo Females'!P:P, P154)</f>
        <v>-135</v>
      </c>
      <c r="AN154">
        <f>V154 - AVERAGEIFS('Placebo Females'!V:V, 'Placebo Females'!B:B, B154, 'Placebo Females'!P:P, P154)</f>
        <v>80.666666666666657</v>
      </c>
      <c r="AO154">
        <f>W154 - AVERAGEIFS('Placebo Females'!W:W, 'Placebo Females'!B:B, B154, 'Placebo Females'!P:P, P154)</f>
        <v>-31.333333333333314</v>
      </c>
      <c r="AP154">
        <f>X154 - AVERAGEIFS('Placebo Females'!X:X, 'Placebo Females'!B:B, B154, 'Placebo Females'!P:P, P154)</f>
        <v>-0.6666666666666714</v>
      </c>
      <c r="AQ154">
        <f>Y154 - AVERAGEIFS('Placebo Females'!Y:Y, 'Placebo Females'!B:B, B154, 'Placebo Females'!P:P, P154)</f>
        <v>-30.666666666666657</v>
      </c>
      <c r="AR154">
        <f>Z154 - AVERAGEIFS('Placebo Females'!Z:Z, 'Placebo Females'!B:B, B154, 'Placebo Females'!P:P, P154)</f>
        <v>0</v>
      </c>
      <c r="AS154">
        <f>AB154 - AVERAGEIFS('Placebo Females'!AB:AB, 'Placebo Females'!B:B, B154, 'Placebo Females'!P:P, P154)</f>
        <v>0.3333333333333357</v>
      </c>
      <c r="AT154">
        <f>AC154 - AVERAGEIFS('Placebo Females'!AC:AC, 'Placebo Females'!B:B, B154, 'Placebo Females'!P:P, P154)</f>
        <v>-1</v>
      </c>
      <c r="AU154">
        <f>AD154 - AVERAGEIFS('Placebo Females'!AD:AD, 'Placebo Females'!B:B, B154, 'Placebo Females'!P:P, P154)</f>
        <v>-36.749666666666656</v>
      </c>
      <c r="AV154">
        <f>AE154 - AVERAGEIFS('Placebo Females'!AE:AE, 'Placebo Females'!B:B, B154, 'Placebo Females'!P:P, P154)</f>
        <v>-6.8421333333333334E-2</v>
      </c>
      <c r="AW154">
        <f>AF154 - AVERAGEIFS('Placebo Females'!AF:AF, 'Placebo Females'!B:B, B154, 'Placebo Females'!P:P, P154)</f>
        <v>-9.6801999999999999E-2</v>
      </c>
    </row>
    <row r="155" spans="1:49" x14ac:dyDescent="0.25">
      <c r="A155" t="s">
        <v>4004</v>
      </c>
      <c r="B155">
        <v>1004</v>
      </c>
      <c r="C155" t="s">
        <v>655</v>
      </c>
      <c r="D155">
        <v>32</v>
      </c>
      <c r="E155">
        <v>177.1</v>
      </c>
      <c r="F155">
        <v>60.7</v>
      </c>
      <c r="G155">
        <v>92</v>
      </c>
      <c r="H155">
        <v>51.75</v>
      </c>
      <c r="I155" t="s">
        <v>103</v>
      </c>
      <c r="J155" t="s">
        <v>104</v>
      </c>
      <c r="K155" t="s">
        <v>459</v>
      </c>
      <c r="L155" t="s">
        <v>211</v>
      </c>
      <c r="M155" t="s">
        <v>3323</v>
      </c>
      <c r="N155">
        <v>120</v>
      </c>
      <c r="O155" t="s">
        <v>2262</v>
      </c>
      <c r="P155">
        <v>1</v>
      </c>
      <c r="Q155" t="s">
        <v>113</v>
      </c>
      <c r="R155" t="s">
        <v>3327</v>
      </c>
      <c r="S155">
        <v>265</v>
      </c>
      <c r="T155" t="s">
        <v>2266</v>
      </c>
      <c r="U155">
        <v>725</v>
      </c>
      <c r="V155">
        <v>217</v>
      </c>
      <c r="W155">
        <v>380</v>
      </c>
      <c r="X155">
        <v>99</v>
      </c>
      <c r="Y155">
        <v>205</v>
      </c>
      <c r="Z155">
        <v>76</v>
      </c>
      <c r="AA155" t="s">
        <v>108</v>
      </c>
      <c r="AB155">
        <v>45</v>
      </c>
      <c r="AC155">
        <v>24</v>
      </c>
      <c r="AD155">
        <v>179.202</v>
      </c>
      <c r="AE155">
        <v>0.214286</v>
      </c>
      <c r="AF155">
        <v>0.29049199999999997</v>
      </c>
      <c r="AH155">
        <v>96.3</v>
      </c>
      <c r="AI155">
        <f t="shared" si="8"/>
        <v>0.21183383428478914</v>
      </c>
      <c r="AJ155">
        <f t="shared" si="9"/>
        <v>0.5114949342524624</v>
      </c>
      <c r="AK155">
        <f t="shared" si="10"/>
        <v>0.10004388860945046</v>
      </c>
      <c r="AL155">
        <f t="shared" si="11"/>
        <v>1.2366065182214392E-3</v>
      </c>
      <c r="AM155">
        <f>U155 - AVERAGEIFS('Placebo Females'!U:U, 'Placebo Females'!B:B, B155, 'Placebo Females'!P:P, P155)</f>
        <v>-146</v>
      </c>
      <c r="AN155">
        <f>V155 - AVERAGEIFS('Placebo Females'!V:V, 'Placebo Females'!B:B, B155, 'Placebo Females'!P:P, P155)</f>
        <v>81.666666666666657</v>
      </c>
      <c r="AO155">
        <f>W155 - AVERAGEIFS('Placebo Females'!W:W, 'Placebo Females'!B:B, B155, 'Placebo Females'!P:P, P155)</f>
        <v>-30.333333333333314</v>
      </c>
      <c r="AP155">
        <f>X155 - AVERAGEIFS('Placebo Females'!X:X, 'Placebo Females'!B:B, B155, 'Placebo Females'!P:P, P155)</f>
        <v>7.3333333333333286</v>
      </c>
      <c r="AQ155">
        <f>Y155 - AVERAGEIFS('Placebo Females'!Y:Y, 'Placebo Females'!B:B, B155, 'Placebo Females'!P:P, P155)</f>
        <v>-39.666666666666657</v>
      </c>
      <c r="AR155">
        <f>Z155 - AVERAGEIFS('Placebo Females'!Z:Z, 'Placebo Females'!B:B, B155, 'Placebo Females'!P:P, P155)</f>
        <v>2</v>
      </c>
      <c r="AS155">
        <f>AB155 - AVERAGEIFS('Placebo Females'!AB:AB, 'Placebo Females'!B:B, B155, 'Placebo Females'!P:P, P155)</f>
        <v>0.3333333333333357</v>
      </c>
      <c r="AT155">
        <f>AC155 - AVERAGEIFS('Placebo Females'!AC:AC, 'Placebo Females'!B:B, B155, 'Placebo Females'!P:P, P155)</f>
        <v>-1</v>
      </c>
      <c r="AU155">
        <f>AD155 - AVERAGEIFS('Placebo Females'!AD:AD, 'Placebo Females'!B:B, B155, 'Placebo Females'!P:P, P155)</f>
        <v>-40.628666666666646</v>
      </c>
      <c r="AV155">
        <f>AE155 - AVERAGEIFS('Placebo Females'!AE:AE, 'Placebo Females'!B:B, B155, 'Placebo Females'!P:P, P155)</f>
        <v>-9.2230333333333331E-2</v>
      </c>
      <c r="AW155">
        <f>AF155 - AVERAGEIFS('Placebo Females'!AF:AF, 'Placebo Females'!B:B, B155, 'Placebo Females'!P:P, P155)</f>
        <v>-0.12648500000000001</v>
      </c>
    </row>
    <row r="156" spans="1:49" x14ac:dyDescent="0.25">
      <c r="A156" t="s">
        <v>4005</v>
      </c>
      <c r="B156">
        <v>1004</v>
      </c>
      <c r="C156" t="s">
        <v>655</v>
      </c>
      <c r="D156">
        <v>32</v>
      </c>
      <c r="E156">
        <v>177.1</v>
      </c>
      <c r="F156">
        <v>60.7</v>
      </c>
      <c r="G156">
        <v>92</v>
      </c>
      <c r="H156">
        <v>51.75</v>
      </c>
      <c r="I156" t="s">
        <v>103</v>
      </c>
      <c r="J156" t="s">
        <v>104</v>
      </c>
      <c r="K156" t="s">
        <v>459</v>
      </c>
      <c r="L156" t="s">
        <v>211</v>
      </c>
      <c r="M156" t="s">
        <v>3323</v>
      </c>
      <c r="N156">
        <v>120</v>
      </c>
      <c r="O156" t="s">
        <v>2262</v>
      </c>
      <c r="P156">
        <v>1.5</v>
      </c>
      <c r="Q156" t="s">
        <v>113</v>
      </c>
      <c r="R156" t="s">
        <v>3327</v>
      </c>
      <c r="S156">
        <v>189</v>
      </c>
      <c r="T156" t="s">
        <v>2266</v>
      </c>
      <c r="U156">
        <v>778</v>
      </c>
      <c r="V156">
        <v>192</v>
      </c>
      <c r="W156">
        <v>384</v>
      </c>
      <c r="X156">
        <v>99</v>
      </c>
      <c r="Y156">
        <v>210</v>
      </c>
      <c r="Z156">
        <v>75</v>
      </c>
      <c r="AA156" t="s">
        <v>108</v>
      </c>
      <c r="AB156">
        <v>42</v>
      </c>
      <c r="AC156">
        <v>27</v>
      </c>
      <c r="AD156">
        <v>247.869</v>
      </c>
      <c r="AE156">
        <v>0.18604699999999999</v>
      </c>
      <c r="AF156">
        <v>0.35642299999999999</v>
      </c>
      <c r="AH156">
        <v>94.5</v>
      </c>
      <c r="AI156">
        <f t="shared" si="8"/>
        <v>0.20787432336357814</v>
      </c>
      <c r="AJ156">
        <f t="shared" si="9"/>
        <v>0.50772264900294672</v>
      </c>
      <c r="AK156">
        <f t="shared" si="10"/>
        <v>9.8542055702613762E-2</v>
      </c>
      <c r="AL156">
        <f t="shared" si="11"/>
        <v>1.2059968811048982E-3</v>
      </c>
      <c r="AM156">
        <f>U156 - AVERAGEIFS('Placebo Females'!U:U, 'Placebo Females'!B:B, B156, 'Placebo Females'!P:P, P156)</f>
        <v>-172.66666666666663</v>
      </c>
      <c r="AN156">
        <f>V156 - AVERAGEIFS('Placebo Females'!V:V, 'Placebo Females'!B:B, B156, 'Placebo Females'!P:P, P156)</f>
        <v>60</v>
      </c>
      <c r="AO156">
        <f>W156 - AVERAGEIFS('Placebo Females'!W:W, 'Placebo Females'!B:B, B156, 'Placebo Females'!P:P, P156)</f>
        <v>-36</v>
      </c>
      <c r="AP156">
        <f>X156 - AVERAGEIFS('Placebo Females'!X:X, 'Placebo Females'!B:B, B156, 'Placebo Females'!P:P, P156)</f>
        <v>7.3333333333333286</v>
      </c>
      <c r="AQ156">
        <f>Y156 - AVERAGEIFS('Placebo Females'!Y:Y, 'Placebo Females'!B:B, B156, 'Placebo Females'!P:P, P156)</f>
        <v>-38.666666666666657</v>
      </c>
      <c r="AR156">
        <f>Z156 - AVERAGEIFS('Placebo Females'!Z:Z, 'Placebo Females'!B:B, B156, 'Placebo Females'!P:P, P156)</f>
        <v>-4.6666666666666714</v>
      </c>
      <c r="AS156">
        <f>AB156 - AVERAGEIFS('Placebo Females'!AB:AB, 'Placebo Females'!B:B, B156, 'Placebo Females'!P:P, P156)</f>
        <v>-2</v>
      </c>
      <c r="AT156">
        <f>AC156 - AVERAGEIFS('Placebo Females'!AC:AC, 'Placebo Females'!B:B, B156, 'Placebo Females'!P:P, P156)</f>
        <v>2.3333333333333321</v>
      </c>
      <c r="AU156">
        <f>AD156 - AVERAGEIFS('Placebo Females'!AD:AD, 'Placebo Females'!B:B, B156, 'Placebo Females'!P:P, P156)</f>
        <v>-3.1283333333333303</v>
      </c>
      <c r="AV156">
        <f>AE156 - AVERAGEIFS('Placebo Females'!AE:AE, 'Placebo Females'!B:B, B156, 'Placebo Females'!P:P, P156)</f>
        <v>2.4390999999999996E-2</v>
      </c>
      <c r="AW156">
        <f>AF156 - AVERAGEIFS('Placebo Females'!AF:AF, 'Placebo Females'!B:B, B156, 'Placebo Females'!P:P, P156)</f>
        <v>-6.4669499999999991E-2</v>
      </c>
    </row>
    <row r="157" spans="1:49" x14ac:dyDescent="0.25">
      <c r="A157" t="s">
        <v>4006</v>
      </c>
      <c r="B157">
        <v>1004</v>
      </c>
      <c r="C157" t="s">
        <v>655</v>
      </c>
      <c r="D157">
        <v>32</v>
      </c>
      <c r="E157">
        <v>177.1</v>
      </c>
      <c r="F157">
        <v>60.7</v>
      </c>
      <c r="G157">
        <v>92</v>
      </c>
      <c r="H157">
        <v>51.75</v>
      </c>
      <c r="I157" t="s">
        <v>103</v>
      </c>
      <c r="J157" t="s">
        <v>104</v>
      </c>
      <c r="K157" t="s">
        <v>459</v>
      </c>
      <c r="L157" t="s">
        <v>211</v>
      </c>
      <c r="M157" t="s">
        <v>3323</v>
      </c>
      <c r="N157">
        <v>120</v>
      </c>
      <c r="O157" t="s">
        <v>2262</v>
      </c>
      <c r="P157">
        <v>1.5</v>
      </c>
      <c r="Q157" t="s">
        <v>113</v>
      </c>
      <c r="R157" t="s">
        <v>3327</v>
      </c>
      <c r="S157">
        <v>189</v>
      </c>
      <c r="T157" t="s">
        <v>2266</v>
      </c>
      <c r="U157">
        <v>777</v>
      </c>
      <c r="V157">
        <v>177</v>
      </c>
      <c r="W157">
        <v>390</v>
      </c>
      <c r="X157">
        <v>104</v>
      </c>
      <c r="Y157">
        <v>212</v>
      </c>
      <c r="Z157">
        <v>74</v>
      </c>
      <c r="AA157" t="s">
        <v>108</v>
      </c>
      <c r="AB157">
        <v>41</v>
      </c>
      <c r="AC157">
        <v>31</v>
      </c>
      <c r="AD157">
        <v>239.06800000000001</v>
      </c>
      <c r="AE157">
        <v>0.10204100000000001</v>
      </c>
      <c r="AF157">
        <v>0.36280600000000002</v>
      </c>
      <c r="AH157">
        <v>94.5</v>
      </c>
      <c r="AI157">
        <f t="shared" si="8"/>
        <v>0.20787432336357814</v>
      </c>
      <c r="AJ157">
        <f t="shared" si="9"/>
        <v>0.50772264900294672</v>
      </c>
      <c r="AK157">
        <f t="shared" si="10"/>
        <v>9.8542055702613762E-2</v>
      </c>
      <c r="AL157">
        <f t="shared" si="11"/>
        <v>1.2059968811048982E-3</v>
      </c>
      <c r="AM157">
        <f>U157 - AVERAGEIFS('Placebo Females'!U:U, 'Placebo Females'!B:B, B157, 'Placebo Females'!P:P, P157)</f>
        <v>-173.66666666666663</v>
      </c>
      <c r="AN157">
        <f>V157 - AVERAGEIFS('Placebo Females'!V:V, 'Placebo Females'!B:B, B157, 'Placebo Females'!P:P, P157)</f>
        <v>45</v>
      </c>
      <c r="AO157">
        <f>W157 - AVERAGEIFS('Placebo Females'!W:W, 'Placebo Females'!B:B, B157, 'Placebo Females'!P:P, P157)</f>
        <v>-30</v>
      </c>
      <c r="AP157">
        <f>X157 - AVERAGEIFS('Placebo Females'!X:X, 'Placebo Females'!B:B, B157, 'Placebo Females'!P:P, P157)</f>
        <v>12.333333333333329</v>
      </c>
      <c r="AQ157">
        <f>Y157 - AVERAGEIFS('Placebo Females'!Y:Y, 'Placebo Females'!B:B, B157, 'Placebo Females'!P:P, P157)</f>
        <v>-36.666666666666657</v>
      </c>
      <c r="AR157">
        <f>Z157 - AVERAGEIFS('Placebo Females'!Z:Z, 'Placebo Females'!B:B, B157, 'Placebo Females'!P:P, P157)</f>
        <v>-5.6666666666666714</v>
      </c>
      <c r="AS157">
        <f>AB157 - AVERAGEIFS('Placebo Females'!AB:AB, 'Placebo Females'!B:B, B157, 'Placebo Females'!P:P, P157)</f>
        <v>-3</v>
      </c>
      <c r="AT157">
        <f>AC157 - AVERAGEIFS('Placebo Females'!AC:AC, 'Placebo Females'!B:B, B157, 'Placebo Females'!P:P, P157)</f>
        <v>6.3333333333333321</v>
      </c>
      <c r="AU157">
        <f>AD157 - AVERAGEIFS('Placebo Females'!AD:AD, 'Placebo Females'!B:B, B157, 'Placebo Females'!P:P, P157)</f>
        <v>-11.929333333333318</v>
      </c>
      <c r="AV157">
        <f>AE157 - AVERAGEIFS('Placebo Females'!AE:AE, 'Placebo Females'!B:B, B157, 'Placebo Females'!P:P, P157)</f>
        <v>-5.9614999999999987E-2</v>
      </c>
      <c r="AW157">
        <f>AF157 - AVERAGEIFS('Placebo Females'!AF:AF, 'Placebo Females'!B:B, B157, 'Placebo Females'!P:P, P157)</f>
        <v>-5.8286499999999963E-2</v>
      </c>
    </row>
    <row r="158" spans="1:49" x14ac:dyDescent="0.25">
      <c r="A158" t="s">
        <v>4007</v>
      </c>
      <c r="B158">
        <v>1004</v>
      </c>
      <c r="C158" t="s">
        <v>655</v>
      </c>
      <c r="D158">
        <v>32</v>
      </c>
      <c r="E158">
        <v>177.1</v>
      </c>
      <c r="F158">
        <v>60.7</v>
      </c>
      <c r="G158">
        <v>92</v>
      </c>
      <c r="H158">
        <v>51.75</v>
      </c>
      <c r="I158" t="s">
        <v>103</v>
      </c>
      <c r="J158" t="s">
        <v>104</v>
      </c>
      <c r="K158" t="s">
        <v>459</v>
      </c>
      <c r="L158" t="s">
        <v>211</v>
      </c>
      <c r="M158" t="s">
        <v>3323</v>
      </c>
      <c r="N158">
        <v>120</v>
      </c>
      <c r="O158" t="s">
        <v>2262</v>
      </c>
      <c r="P158">
        <v>1.5</v>
      </c>
      <c r="Q158" t="s">
        <v>113</v>
      </c>
      <c r="R158" t="s">
        <v>3327</v>
      </c>
      <c r="S158">
        <v>189</v>
      </c>
      <c r="T158" t="s">
        <v>2266</v>
      </c>
      <c r="U158">
        <v>782</v>
      </c>
      <c r="V158">
        <v>183</v>
      </c>
      <c r="W158">
        <v>387</v>
      </c>
      <c r="X158">
        <v>105</v>
      </c>
      <c r="Y158">
        <v>211</v>
      </c>
      <c r="Z158">
        <v>71</v>
      </c>
      <c r="AA158" t="s">
        <v>108</v>
      </c>
      <c r="AB158">
        <v>40</v>
      </c>
      <c r="AC158">
        <v>29</v>
      </c>
      <c r="AD158">
        <v>244.48099999999999</v>
      </c>
      <c r="AE158">
        <v>0.15789500000000001</v>
      </c>
      <c r="AF158">
        <v>0.33782400000000001</v>
      </c>
      <c r="AH158">
        <v>94.5</v>
      </c>
      <c r="AI158">
        <f t="shared" si="8"/>
        <v>0.20787432336357814</v>
      </c>
      <c r="AJ158">
        <f t="shared" si="9"/>
        <v>0.50772264900294672</v>
      </c>
      <c r="AK158">
        <f t="shared" si="10"/>
        <v>9.8542055702613762E-2</v>
      </c>
      <c r="AL158">
        <f t="shared" si="11"/>
        <v>1.2059968811048982E-3</v>
      </c>
      <c r="AM158">
        <f>U158 - AVERAGEIFS('Placebo Females'!U:U, 'Placebo Females'!B:B, B158, 'Placebo Females'!P:P, P158)</f>
        <v>-168.66666666666663</v>
      </c>
      <c r="AN158">
        <f>V158 - AVERAGEIFS('Placebo Females'!V:V, 'Placebo Females'!B:B, B158, 'Placebo Females'!P:P, P158)</f>
        <v>51</v>
      </c>
      <c r="AO158">
        <f>W158 - AVERAGEIFS('Placebo Females'!W:W, 'Placebo Females'!B:B, B158, 'Placebo Females'!P:P, P158)</f>
        <v>-33</v>
      </c>
      <c r="AP158">
        <f>X158 - AVERAGEIFS('Placebo Females'!X:X, 'Placebo Females'!B:B, B158, 'Placebo Females'!P:P, P158)</f>
        <v>13.333333333333329</v>
      </c>
      <c r="AQ158">
        <f>Y158 - AVERAGEIFS('Placebo Females'!Y:Y, 'Placebo Females'!B:B, B158, 'Placebo Females'!P:P, P158)</f>
        <v>-37.666666666666657</v>
      </c>
      <c r="AR158">
        <f>Z158 - AVERAGEIFS('Placebo Females'!Z:Z, 'Placebo Females'!B:B, B158, 'Placebo Females'!P:P, P158)</f>
        <v>-8.6666666666666714</v>
      </c>
      <c r="AS158">
        <f>AB158 - AVERAGEIFS('Placebo Females'!AB:AB, 'Placebo Females'!B:B, B158, 'Placebo Females'!P:P, P158)</f>
        <v>-4</v>
      </c>
      <c r="AT158">
        <f>AC158 - AVERAGEIFS('Placebo Females'!AC:AC, 'Placebo Females'!B:B, B158, 'Placebo Females'!P:P, P158)</f>
        <v>4.3333333333333321</v>
      </c>
      <c r="AU158">
        <f>AD158 - AVERAGEIFS('Placebo Females'!AD:AD, 'Placebo Females'!B:B, B158, 'Placebo Females'!P:P, P158)</f>
        <v>-6.5163333333333355</v>
      </c>
      <c r="AV158">
        <f>AE158 - AVERAGEIFS('Placebo Females'!AE:AE, 'Placebo Females'!B:B, B158, 'Placebo Females'!P:P, P158)</f>
        <v>-3.7609999999999866E-3</v>
      </c>
      <c r="AW158">
        <f>AF158 - AVERAGEIFS('Placebo Females'!AF:AF, 'Placebo Females'!B:B, B158, 'Placebo Females'!P:P, P158)</f>
        <v>-8.3268499999999968E-2</v>
      </c>
    </row>
    <row r="159" spans="1:49" x14ac:dyDescent="0.25">
      <c r="A159" t="s">
        <v>4008</v>
      </c>
      <c r="B159">
        <v>1004</v>
      </c>
      <c r="C159" t="s">
        <v>655</v>
      </c>
      <c r="D159">
        <v>32</v>
      </c>
      <c r="E159">
        <v>177.1</v>
      </c>
      <c r="F159">
        <v>60.7</v>
      </c>
      <c r="G159">
        <v>92</v>
      </c>
      <c r="H159">
        <v>51.75</v>
      </c>
      <c r="I159" t="s">
        <v>103</v>
      </c>
      <c r="J159" t="s">
        <v>104</v>
      </c>
      <c r="K159" t="s">
        <v>459</v>
      </c>
      <c r="L159" t="s">
        <v>211</v>
      </c>
      <c r="M159" t="s">
        <v>3323</v>
      </c>
      <c r="N159">
        <v>120</v>
      </c>
      <c r="O159" t="s">
        <v>2262</v>
      </c>
      <c r="P159">
        <v>2</v>
      </c>
      <c r="Q159" t="s">
        <v>113</v>
      </c>
      <c r="R159" t="s">
        <v>3327</v>
      </c>
      <c r="S159">
        <v>178</v>
      </c>
      <c r="T159" t="s">
        <v>2266</v>
      </c>
      <c r="U159">
        <v>845</v>
      </c>
      <c r="V159">
        <v>187</v>
      </c>
      <c r="W159">
        <v>405</v>
      </c>
      <c r="X159">
        <v>106</v>
      </c>
      <c r="Y159">
        <v>223</v>
      </c>
      <c r="Z159">
        <v>76</v>
      </c>
      <c r="AA159" t="s">
        <v>108</v>
      </c>
      <c r="AB159">
        <v>48</v>
      </c>
      <c r="AC159">
        <v>28</v>
      </c>
      <c r="AD159">
        <v>201.423</v>
      </c>
      <c r="AE159">
        <v>0.37142900000000001</v>
      </c>
      <c r="AF159">
        <v>0.37488500000000002</v>
      </c>
      <c r="AH159">
        <v>94.1</v>
      </c>
      <c r="AI159">
        <f t="shared" si="8"/>
        <v>0.20699443204775345</v>
      </c>
      <c r="AJ159">
        <f t="shared" si="9"/>
        <v>0.5068744723894848</v>
      </c>
      <c r="AK159">
        <f t="shared" si="10"/>
        <v>9.8207207617459047E-2</v>
      </c>
      <c r="AL159">
        <f t="shared" si="11"/>
        <v>1.1992204477589974E-3</v>
      </c>
      <c r="AM159">
        <f>U159 - AVERAGEIFS('Placebo Females'!U:U, 'Placebo Females'!B:B, B159, 'Placebo Females'!P:P, P159)</f>
        <v>-63</v>
      </c>
      <c r="AN159">
        <f>V159 - AVERAGEIFS('Placebo Females'!V:V, 'Placebo Females'!B:B, B159, 'Placebo Females'!P:P, P159)</f>
        <v>51.666666666666657</v>
      </c>
      <c r="AO159">
        <f>W159 - AVERAGEIFS('Placebo Females'!W:W, 'Placebo Females'!B:B, B159, 'Placebo Females'!P:P, P159)</f>
        <v>-17.333333333333314</v>
      </c>
      <c r="AP159">
        <f>X159 - AVERAGEIFS('Placebo Females'!X:X, 'Placebo Females'!B:B, B159, 'Placebo Females'!P:P, P159)</f>
        <v>9</v>
      </c>
      <c r="AQ159">
        <f>Y159 - AVERAGEIFS('Placebo Females'!Y:Y, 'Placebo Females'!B:B, B159, 'Placebo Females'!P:P, P159)</f>
        <v>-24.333333333333343</v>
      </c>
      <c r="AR159">
        <f>Z159 - AVERAGEIFS('Placebo Females'!Z:Z, 'Placebo Females'!B:B, B159, 'Placebo Females'!P:P, P159)</f>
        <v>-2</v>
      </c>
      <c r="AS159">
        <f>AB159 - AVERAGEIFS('Placebo Females'!AB:AB, 'Placebo Females'!B:B, B159, 'Placebo Females'!P:P, P159)</f>
        <v>-0.6666666666666643</v>
      </c>
      <c r="AT159">
        <f>AC159 - AVERAGEIFS('Placebo Females'!AC:AC, 'Placebo Females'!B:B, B159, 'Placebo Females'!P:P, P159)</f>
        <v>-1</v>
      </c>
      <c r="AU159">
        <f>AD159 - AVERAGEIFS('Placebo Females'!AD:AD, 'Placebo Females'!B:B, B159, 'Placebo Females'!P:P, P159)</f>
        <v>37.605000000000018</v>
      </c>
      <c r="AV159">
        <f>AE159 - AVERAGEIFS('Placebo Females'!AE:AE, 'Placebo Females'!B:B, B159, 'Placebo Females'!P:P, P159)</f>
        <v>8.3481333333333352E-2</v>
      </c>
      <c r="AW159">
        <f>AF159 - AVERAGEIFS('Placebo Females'!AF:AF, 'Placebo Females'!B:B, B159, 'Placebo Females'!P:P, P159)</f>
        <v>-6.4109333333333296E-2</v>
      </c>
    </row>
    <row r="160" spans="1:49" x14ac:dyDescent="0.25">
      <c r="A160" t="s">
        <v>4009</v>
      </c>
      <c r="B160">
        <v>1004</v>
      </c>
      <c r="C160" t="s">
        <v>655</v>
      </c>
      <c r="D160">
        <v>32</v>
      </c>
      <c r="E160">
        <v>177.1</v>
      </c>
      <c r="F160">
        <v>60.7</v>
      </c>
      <c r="G160">
        <v>92</v>
      </c>
      <c r="H160">
        <v>51.75</v>
      </c>
      <c r="I160" t="s">
        <v>103</v>
      </c>
      <c r="J160" t="s">
        <v>104</v>
      </c>
      <c r="K160" t="s">
        <v>459</v>
      </c>
      <c r="L160" t="s">
        <v>211</v>
      </c>
      <c r="M160" t="s">
        <v>3323</v>
      </c>
      <c r="N160">
        <v>120</v>
      </c>
      <c r="O160" t="s">
        <v>2262</v>
      </c>
      <c r="P160">
        <v>2</v>
      </c>
      <c r="Q160" t="s">
        <v>113</v>
      </c>
      <c r="R160" t="s">
        <v>3327</v>
      </c>
      <c r="S160">
        <v>178</v>
      </c>
      <c r="T160" t="s">
        <v>2266</v>
      </c>
      <c r="U160">
        <v>862</v>
      </c>
      <c r="V160">
        <v>188</v>
      </c>
      <c r="W160">
        <v>408</v>
      </c>
      <c r="X160">
        <v>106</v>
      </c>
      <c r="Y160">
        <v>226</v>
      </c>
      <c r="Z160">
        <v>76</v>
      </c>
      <c r="AA160" t="s">
        <v>108</v>
      </c>
      <c r="AB160">
        <v>46</v>
      </c>
      <c r="AC160">
        <v>28</v>
      </c>
      <c r="AD160">
        <v>225.08199999999999</v>
      </c>
      <c r="AE160">
        <v>0.20833299999999999</v>
      </c>
      <c r="AF160">
        <v>0.40468399999999999</v>
      </c>
      <c r="AH160">
        <v>94.1</v>
      </c>
      <c r="AI160">
        <f t="shared" si="8"/>
        <v>0.20699443204775345</v>
      </c>
      <c r="AJ160">
        <f t="shared" si="9"/>
        <v>0.5068744723894848</v>
      </c>
      <c r="AK160">
        <f t="shared" si="10"/>
        <v>9.8207207617459047E-2</v>
      </c>
      <c r="AL160">
        <f t="shared" si="11"/>
        <v>1.1992204477589974E-3</v>
      </c>
      <c r="AM160">
        <f>U160 - AVERAGEIFS('Placebo Females'!U:U, 'Placebo Females'!B:B, B160, 'Placebo Females'!P:P, P160)</f>
        <v>-46</v>
      </c>
      <c r="AN160">
        <f>V160 - AVERAGEIFS('Placebo Females'!V:V, 'Placebo Females'!B:B, B160, 'Placebo Females'!P:P, P160)</f>
        <v>52.666666666666657</v>
      </c>
      <c r="AO160">
        <f>W160 - AVERAGEIFS('Placebo Females'!W:W, 'Placebo Females'!B:B, B160, 'Placebo Females'!P:P, P160)</f>
        <v>-14.333333333333314</v>
      </c>
      <c r="AP160">
        <f>X160 - AVERAGEIFS('Placebo Females'!X:X, 'Placebo Females'!B:B, B160, 'Placebo Females'!P:P, P160)</f>
        <v>9</v>
      </c>
      <c r="AQ160">
        <f>Y160 - AVERAGEIFS('Placebo Females'!Y:Y, 'Placebo Females'!B:B, B160, 'Placebo Females'!P:P, P160)</f>
        <v>-21.333333333333343</v>
      </c>
      <c r="AR160">
        <f>Z160 - AVERAGEIFS('Placebo Females'!Z:Z, 'Placebo Females'!B:B, B160, 'Placebo Females'!P:P, P160)</f>
        <v>-2</v>
      </c>
      <c r="AS160">
        <f>AB160 - AVERAGEIFS('Placebo Females'!AB:AB, 'Placebo Females'!B:B, B160, 'Placebo Females'!P:P, P160)</f>
        <v>-2.6666666666666643</v>
      </c>
      <c r="AT160">
        <f>AC160 - AVERAGEIFS('Placebo Females'!AC:AC, 'Placebo Females'!B:B, B160, 'Placebo Females'!P:P, P160)</f>
        <v>-1</v>
      </c>
      <c r="AU160">
        <f>AD160 - AVERAGEIFS('Placebo Females'!AD:AD, 'Placebo Females'!B:B, B160, 'Placebo Females'!P:P, P160)</f>
        <v>61.26400000000001</v>
      </c>
      <c r="AV160">
        <f>AE160 - AVERAGEIFS('Placebo Females'!AE:AE, 'Placebo Females'!B:B, B160, 'Placebo Females'!P:P, P160)</f>
        <v>-7.9614666666666667E-2</v>
      </c>
      <c r="AW160">
        <f>AF160 - AVERAGEIFS('Placebo Females'!AF:AF, 'Placebo Females'!B:B, B160, 'Placebo Females'!P:P, P160)</f>
        <v>-3.4310333333333332E-2</v>
      </c>
    </row>
    <row r="161" spans="1:49" x14ac:dyDescent="0.25">
      <c r="A161" t="s">
        <v>4010</v>
      </c>
      <c r="B161">
        <v>1004</v>
      </c>
      <c r="C161" t="s">
        <v>655</v>
      </c>
      <c r="D161">
        <v>32</v>
      </c>
      <c r="E161">
        <v>177.1</v>
      </c>
      <c r="F161">
        <v>60.7</v>
      </c>
      <c r="G161">
        <v>92</v>
      </c>
      <c r="H161">
        <v>51.75</v>
      </c>
      <c r="I161" t="s">
        <v>103</v>
      </c>
      <c r="J161" t="s">
        <v>104</v>
      </c>
      <c r="K161" t="s">
        <v>459</v>
      </c>
      <c r="L161" t="s">
        <v>211</v>
      </c>
      <c r="M161" t="s">
        <v>3323</v>
      </c>
      <c r="N161">
        <v>120</v>
      </c>
      <c r="O161" t="s">
        <v>2262</v>
      </c>
      <c r="P161">
        <v>2</v>
      </c>
      <c r="Q161" t="s">
        <v>113</v>
      </c>
      <c r="R161" t="s">
        <v>3327</v>
      </c>
      <c r="S161">
        <v>178</v>
      </c>
      <c r="T161" t="s">
        <v>2266</v>
      </c>
      <c r="U161">
        <v>850</v>
      </c>
      <c r="V161">
        <v>195</v>
      </c>
      <c r="W161">
        <v>405</v>
      </c>
      <c r="X161">
        <v>98</v>
      </c>
      <c r="Y161">
        <v>228</v>
      </c>
      <c r="Z161">
        <v>79</v>
      </c>
      <c r="AA161" t="s">
        <v>108</v>
      </c>
      <c r="AB161">
        <v>44</v>
      </c>
      <c r="AC161">
        <v>32</v>
      </c>
      <c r="AD161">
        <v>215.34899999999999</v>
      </c>
      <c r="AE161">
        <v>0.31578899999999999</v>
      </c>
      <c r="AF161">
        <v>0.38418799999999997</v>
      </c>
      <c r="AH161">
        <v>94.1</v>
      </c>
      <c r="AI161">
        <f t="shared" si="8"/>
        <v>0.20699443204775345</v>
      </c>
      <c r="AJ161">
        <f t="shared" si="9"/>
        <v>0.5068744723894848</v>
      </c>
      <c r="AK161">
        <f t="shared" si="10"/>
        <v>9.8207207617459047E-2</v>
      </c>
      <c r="AL161">
        <f t="shared" si="11"/>
        <v>1.1992204477589974E-3</v>
      </c>
      <c r="AM161">
        <f>U161 - AVERAGEIFS('Placebo Females'!U:U, 'Placebo Females'!B:B, B161, 'Placebo Females'!P:P, P161)</f>
        <v>-58</v>
      </c>
      <c r="AN161">
        <f>V161 - AVERAGEIFS('Placebo Females'!V:V, 'Placebo Females'!B:B, B161, 'Placebo Females'!P:P, P161)</f>
        <v>59.666666666666657</v>
      </c>
      <c r="AO161">
        <f>W161 - AVERAGEIFS('Placebo Females'!W:W, 'Placebo Females'!B:B, B161, 'Placebo Females'!P:P, P161)</f>
        <v>-17.333333333333314</v>
      </c>
      <c r="AP161">
        <f>X161 - AVERAGEIFS('Placebo Females'!X:X, 'Placebo Females'!B:B, B161, 'Placebo Females'!P:P, P161)</f>
        <v>1</v>
      </c>
      <c r="AQ161">
        <f>Y161 - AVERAGEIFS('Placebo Females'!Y:Y, 'Placebo Females'!B:B, B161, 'Placebo Females'!P:P, P161)</f>
        <v>-19.333333333333343</v>
      </c>
      <c r="AR161">
        <f>Z161 - AVERAGEIFS('Placebo Females'!Z:Z, 'Placebo Females'!B:B, B161, 'Placebo Females'!P:P, P161)</f>
        <v>1</v>
      </c>
      <c r="AS161">
        <f>AB161 - AVERAGEIFS('Placebo Females'!AB:AB, 'Placebo Females'!B:B, B161, 'Placebo Females'!P:P, P161)</f>
        <v>-4.6666666666666643</v>
      </c>
      <c r="AT161">
        <f>AC161 - AVERAGEIFS('Placebo Females'!AC:AC, 'Placebo Females'!B:B, B161, 'Placebo Females'!P:P, P161)</f>
        <v>3</v>
      </c>
      <c r="AU161">
        <f>AD161 - AVERAGEIFS('Placebo Females'!AD:AD, 'Placebo Females'!B:B, B161, 'Placebo Females'!P:P, P161)</f>
        <v>51.531000000000006</v>
      </c>
      <c r="AV161">
        <f>AE161 - AVERAGEIFS('Placebo Females'!AE:AE, 'Placebo Females'!B:B, B161, 'Placebo Females'!P:P, P161)</f>
        <v>2.7841333333333329E-2</v>
      </c>
      <c r="AW161">
        <f>AF161 - AVERAGEIFS('Placebo Females'!AF:AF, 'Placebo Females'!B:B, B161, 'Placebo Females'!P:P, P161)</f>
        <v>-5.4806333333333346E-2</v>
      </c>
    </row>
    <row r="162" spans="1:49" x14ac:dyDescent="0.25">
      <c r="A162" t="s">
        <v>4011</v>
      </c>
      <c r="B162">
        <v>1004</v>
      </c>
      <c r="C162" t="s">
        <v>655</v>
      </c>
      <c r="D162">
        <v>32</v>
      </c>
      <c r="E162">
        <v>177.1</v>
      </c>
      <c r="F162">
        <v>60.7</v>
      </c>
      <c r="G162">
        <v>92</v>
      </c>
      <c r="H162">
        <v>51.75</v>
      </c>
      <c r="I162" t="s">
        <v>103</v>
      </c>
      <c r="J162" t="s">
        <v>104</v>
      </c>
      <c r="K162" t="s">
        <v>459</v>
      </c>
      <c r="L162" t="s">
        <v>211</v>
      </c>
      <c r="M162" t="s">
        <v>3323</v>
      </c>
      <c r="N162">
        <v>120</v>
      </c>
      <c r="O162" t="s">
        <v>2262</v>
      </c>
      <c r="P162">
        <v>2.5</v>
      </c>
      <c r="Q162" t="s">
        <v>113</v>
      </c>
      <c r="R162" t="s">
        <v>3327</v>
      </c>
      <c r="S162">
        <v>117</v>
      </c>
      <c r="T162" t="s">
        <v>2266</v>
      </c>
      <c r="U162">
        <v>785</v>
      </c>
      <c r="V162">
        <v>166</v>
      </c>
      <c r="W162">
        <v>386</v>
      </c>
      <c r="X162">
        <v>98</v>
      </c>
      <c r="Y162">
        <v>213</v>
      </c>
      <c r="Z162">
        <v>75</v>
      </c>
      <c r="AA162" t="s">
        <v>108</v>
      </c>
      <c r="AB162">
        <v>46</v>
      </c>
      <c r="AC162">
        <v>27</v>
      </c>
      <c r="AD162">
        <v>173.36</v>
      </c>
      <c r="AE162">
        <v>0.4375</v>
      </c>
      <c r="AF162">
        <v>0.371728</v>
      </c>
      <c r="AH162">
        <v>93.1</v>
      </c>
      <c r="AI162">
        <f t="shared" si="8"/>
        <v>0.20479470375819178</v>
      </c>
      <c r="AJ162">
        <f t="shared" si="9"/>
        <v>0.50473799132301544</v>
      </c>
      <c r="AK162">
        <f t="shared" si="10"/>
        <v>9.7368309750209714E-2</v>
      </c>
      <c r="AL162">
        <f t="shared" si="11"/>
        <v>1.182320581757379E-3</v>
      </c>
      <c r="AM162">
        <f>U162 - AVERAGEIFS('Placebo Females'!U:U, 'Placebo Females'!B:B, B162, 'Placebo Females'!P:P, P162)</f>
        <v>-31.666666666666629</v>
      </c>
      <c r="AN162">
        <f>V162 - AVERAGEIFS('Placebo Females'!V:V, 'Placebo Females'!B:B, B162, 'Placebo Females'!P:P, P162)</f>
        <v>42</v>
      </c>
      <c r="AO162">
        <f>W162 - AVERAGEIFS('Placebo Females'!W:W, 'Placebo Females'!B:B, B162, 'Placebo Females'!P:P, P162)</f>
        <v>-8</v>
      </c>
      <c r="AP162">
        <f>X162 - AVERAGEIFS('Placebo Females'!X:X, 'Placebo Females'!B:B, B162, 'Placebo Females'!P:P, P162)</f>
        <v>1.6666666666666714</v>
      </c>
      <c r="AQ162">
        <f>Y162 - AVERAGEIFS('Placebo Females'!Y:Y, 'Placebo Females'!B:B, B162, 'Placebo Females'!P:P, P162)</f>
        <v>-13.666666666666657</v>
      </c>
      <c r="AR162">
        <f>Z162 - AVERAGEIFS('Placebo Females'!Z:Z, 'Placebo Females'!B:B, B162, 'Placebo Females'!P:P, P162)</f>
        <v>4</v>
      </c>
      <c r="AS162">
        <f>AB162 - AVERAGEIFS('Placebo Females'!AB:AB, 'Placebo Females'!B:B, B162, 'Placebo Females'!P:P, P162)</f>
        <v>0.6666666666666643</v>
      </c>
      <c r="AT162">
        <f>AC162 - AVERAGEIFS('Placebo Females'!AC:AC, 'Placebo Females'!B:B, B162, 'Placebo Females'!P:P, P162)</f>
        <v>-0.66666666666666785</v>
      </c>
      <c r="AU162">
        <f>AD162 - AVERAGEIFS('Placebo Females'!AD:AD, 'Placebo Females'!B:B, B162, 'Placebo Females'!P:P, P162)</f>
        <v>38.787000000000006</v>
      </c>
      <c r="AV162">
        <f>AE162 - AVERAGEIFS('Placebo Females'!AE:AE, 'Placebo Females'!B:B, B162, 'Placebo Females'!P:P, P162)</f>
        <v>0.28088603333333334</v>
      </c>
      <c r="AW162">
        <f>AF162 - AVERAGEIFS('Placebo Females'!AF:AF, 'Placebo Females'!B:B, B162, 'Placebo Females'!P:P, P162)</f>
        <v>-5.8293333333332975E-3</v>
      </c>
    </row>
    <row r="163" spans="1:49" x14ac:dyDescent="0.25">
      <c r="A163" t="s">
        <v>4012</v>
      </c>
      <c r="B163">
        <v>1004</v>
      </c>
      <c r="C163" t="s">
        <v>655</v>
      </c>
      <c r="D163">
        <v>32</v>
      </c>
      <c r="E163">
        <v>177.1</v>
      </c>
      <c r="F163">
        <v>60.7</v>
      </c>
      <c r="G163">
        <v>92</v>
      </c>
      <c r="H163">
        <v>51.75</v>
      </c>
      <c r="I163" t="s">
        <v>103</v>
      </c>
      <c r="J163" t="s">
        <v>104</v>
      </c>
      <c r="K163" t="s">
        <v>459</v>
      </c>
      <c r="L163" t="s">
        <v>211</v>
      </c>
      <c r="M163" t="s">
        <v>3323</v>
      </c>
      <c r="N163">
        <v>120</v>
      </c>
      <c r="O163" t="s">
        <v>2262</v>
      </c>
      <c r="P163">
        <v>2.5</v>
      </c>
      <c r="Q163" t="s">
        <v>113</v>
      </c>
      <c r="R163" t="s">
        <v>3327</v>
      </c>
      <c r="S163">
        <v>117</v>
      </c>
      <c r="T163" t="s">
        <v>2266</v>
      </c>
      <c r="U163">
        <v>802</v>
      </c>
      <c r="V163">
        <v>162</v>
      </c>
      <c r="W163">
        <v>398</v>
      </c>
      <c r="X163">
        <v>105</v>
      </c>
      <c r="Y163">
        <v>212</v>
      </c>
      <c r="Z163">
        <v>81</v>
      </c>
      <c r="AA163" t="s">
        <v>108</v>
      </c>
      <c r="AB163">
        <v>47</v>
      </c>
      <c r="AC163">
        <v>28</v>
      </c>
      <c r="AD163">
        <v>180.85599999999999</v>
      </c>
      <c r="AE163">
        <v>0.4375</v>
      </c>
      <c r="AF163">
        <v>0.364813</v>
      </c>
      <c r="AH163">
        <v>93.1</v>
      </c>
      <c r="AI163">
        <f t="shared" si="8"/>
        <v>0.20479470375819178</v>
      </c>
      <c r="AJ163">
        <f t="shared" si="9"/>
        <v>0.50473799132301544</v>
      </c>
      <c r="AK163">
        <f t="shared" si="10"/>
        <v>9.7368309750209714E-2</v>
      </c>
      <c r="AL163">
        <f t="shared" si="11"/>
        <v>1.182320581757379E-3</v>
      </c>
      <c r="AM163">
        <f>U163 - AVERAGEIFS('Placebo Females'!U:U, 'Placebo Females'!B:B, B163, 'Placebo Females'!P:P, P163)</f>
        <v>-14.666666666666629</v>
      </c>
      <c r="AN163">
        <f>V163 - AVERAGEIFS('Placebo Females'!V:V, 'Placebo Females'!B:B, B163, 'Placebo Females'!P:P, P163)</f>
        <v>38</v>
      </c>
      <c r="AO163">
        <f>W163 - AVERAGEIFS('Placebo Females'!W:W, 'Placebo Females'!B:B, B163, 'Placebo Females'!P:P, P163)</f>
        <v>4</v>
      </c>
      <c r="AP163">
        <f>X163 - AVERAGEIFS('Placebo Females'!X:X, 'Placebo Females'!B:B, B163, 'Placebo Females'!P:P, P163)</f>
        <v>8.6666666666666714</v>
      </c>
      <c r="AQ163">
        <f>Y163 - AVERAGEIFS('Placebo Females'!Y:Y, 'Placebo Females'!B:B, B163, 'Placebo Females'!P:P, P163)</f>
        <v>-14.666666666666657</v>
      </c>
      <c r="AR163">
        <f>Z163 - AVERAGEIFS('Placebo Females'!Z:Z, 'Placebo Females'!B:B, B163, 'Placebo Females'!P:P, P163)</f>
        <v>10</v>
      </c>
      <c r="AS163">
        <f>AB163 - AVERAGEIFS('Placebo Females'!AB:AB, 'Placebo Females'!B:B, B163, 'Placebo Females'!P:P, P163)</f>
        <v>1.6666666666666643</v>
      </c>
      <c r="AT163">
        <f>AC163 - AVERAGEIFS('Placebo Females'!AC:AC, 'Placebo Females'!B:B, B163, 'Placebo Females'!P:P, P163)</f>
        <v>0.33333333333333215</v>
      </c>
      <c r="AU163">
        <f>AD163 - AVERAGEIFS('Placebo Females'!AD:AD, 'Placebo Females'!B:B, B163, 'Placebo Females'!P:P, P163)</f>
        <v>46.282999999999987</v>
      </c>
      <c r="AV163">
        <f>AE163 - AVERAGEIFS('Placebo Females'!AE:AE, 'Placebo Females'!B:B, B163, 'Placebo Females'!P:P, P163)</f>
        <v>0.28088603333333334</v>
      </c>
      <c r="AW163">
        <f>AF163 - AVERAGEIFS('Placebo Females'!AF:AF, 'Placebo Females'!B:B, B163, 'Placebo Females'!P:P, P163)</f>
        <v>-1.2744333333333302E-2</v>
      </c>
    </row>
    <row r="164" spans="1:49" x14ac:dyDescent="0.25">
      <c r="A164" t="s">
        <v>4013</v>
      </c>
      <c r="B164">
        <v>1004</v>
      </c>
      <c r="C164" t="s">
        <v>655</v>
      </c>
      <c r="D164">
        <v>32</v>
      </c>
      <c r="E164">
        <v>177.1</v>
      </c>
      <c r="F164">
        <v>60.7</v>
      </c>
      <c r="G164">
        <v>92</v>
      </c>
      <c r="H164">
        <v>51.75</v>
      </c>
      <c r="I164" t="s">
        <v>103</v>
      </c>
      <c r="J164" t="s">
        <v>104</v>
      </c>
      <c r="K164" t="s">
        <v>459</v>
      </c>
      <c r="L164" t="s">
        <v>211</v>
      </c>
      <c r="M164" t="s">
        <v>3323</v>
      </c>
      <c r="N164">
        <v>120</v>
      </c>
      <c r="O164" t="s">
        <v>2262</v>
      </c>
      <c r="P164">
        <v>2.5</v>
      </c>
      <c r="Q164" t="s">
        <v>113</v>
      </c>
      <c r="R164" t="s">
        <v>3327</v>
      </c>
      <c r="S164">
        <v>117</v>
      </c>
      <c r="T164" t="s">
        <v>2266</v>
      </c>
      <c r="U164">
        <v>803</v>
      </c>
      <c r="V164">
        <v>164</v>
      </c>
      <c r="W164">
        <v>388</v>
      </c>
      <c r="X164">
        <v>100</v>
      </c>
      <c r="Y164">
        <v>214</v>
      </c>
      <c r="Z164">
        <v>74</v>
      </c>
      <c r="AA164" t="s">
        <v>108</v>
      </c>
      <c r="AB164">
        <v>49</v>
      </c>
      <c r="AC164">
        <v>24</v>
      </c>
      <c r="AD164">
        <v>176.83099999999999</v>
      </c>
      <c r="AE164">
        <v>0.28947400000000001</v>
      </c>
      <c r="AF164">
        <v>0.38204900000000003</v>
      </c>
      <c r="AH164">
        <v>93.1</v>
      </c>
      <c r="AI164">
        <f t="shared" si="8"/>
        <v>0.20479470375819178</v>
      </c>
      <c r="AJ164">
        <f t="shared" si="9"/>
        <v>0.50473799132301544</v>
      </c>
      <c r="AK164">
        <f t="shared" si="10"/>
        <v>9.7368309750209714E-2</v>
      </c>
      <c r="AL164">
        <f t="shared" si="11"/>
        <v>1.182320581757379E-3</v>
      </c>
      <c r="AM164">
        <f>U164 - AVERAGEIFS('Placebo Females'!U:U, 'Placebo Females'!B:B, B164, 'Placebo Females'!P:P, P164)</f>
        <v>-13.666666666666629</v>
      </c>
      <c r="AN164">
        <f>V164 - AVERAGEIFS('Placebo Females'!V:V, 'Placebo Females'!B:B, B164, 'Placebo Females'!P:P, P164)</f>
        <v>40</v>
      </c>
      <c r="AO164">
        <f>W164 - AVERAGEIFS('Placebo Females'!W:W, 'Placebo Females'!B:B, B164, 'Placebo Females'!P:P, P164)</f>
        <v>-6</v>
      </c>
      <c r="AP164">
        <f>X164 - AVERAGEIFS('Placebo Females'!X:X, 'Placebo Females'!B:B, B164, 'Placebo Females'!P:P, P164)</f>
        <v>3.6666666666666714</v>
      </c>
      <c r="AQ164">
        <f>Y164 - AVERAGEIFS('Placebo Females'!Y:Y, 'Placebo Females'!B:B, B164, 'Placebo Females'!P:P, P164)</f>
        <v>-12.666666666666657</v>
      </c>
      <c r="AR164">
        <f>Z164 - AVERAGEIFS('Placebo Females'!Z:Z, 'Placebo Females'!B:B, B164, 'Placebo Females'!P:P, P164)</f>
        <v>3</v>
      </c>
      <c r="AS164">
        <f>AB164 - AVERAGEIFS('Placebo Females'!AB:AB, 'Placebo Females'!B:B, B164, 'Placebo Females'!P:P, P164)</f>
        <v>3.6666666666666643</v>
      </c>
      <c r="AT164">
        <f>AC164 - AVERAGEIFS('Placebo Females'!AC:AC, 'Placebo Females'!B:B, B164, 'Placebo Females'!P:P, P164)</f>
        <v>-3.6666666666666679</v>
      </c>
      <c r="AU164">
        <f>AD164 - AVERAGEIFS('Placebo Females'!AD:AD, 'Placebo Females'!B:B, B164, 'Placebo Females'!P:P, P164)</f>
        <v>42.257999999999981</v>
      </c>
      <c r="AV164">
        <f>AE164 - AVERAGEIFS('Placebo Females'!AE:AE, 'Placebo Females'!B:B, B164, 'Placebo Females'!P:P, P164)</f>
        <v>0.13286003333333335</v>
      </c>
      <c r="AW164">
        <f>AF164 - AVERAGEIFS('Placebo Females'!AF:AF, 'Placebo Females'!B:B, B164, 'Placebo Females'!P:P, P164)</f>
        <v>4.4916666666667271E-3</v>
      </c>
    </row>
    <row r="165" spans="1:49" x14ac:dyDescent="0.25">
      <c r="A165" t="s">
        <v>4014</v>
      </c>
      <c r="B165">
        <v>1004</v>
      </c>
      <c r="C165" t="s">
        <v>655</v>
      </c>
      <c r="D165">
        <v>32</v>
      </c>
      <c r="E165">
        <v>177.1</v>
      </c>
      <c r="F165">
        <v>60.7</v>
      </c>
      <c r="G165">
        <v>92</v>
      </c>
      <c r="H165">
        <v>51.75</v>
      </c>
      <c r="I165" t="s">
        <v>103</v>
      </c>
      <c r="J165" t="s">
        <v>104</v>
      </c>
      <c r="K165" t="s">
        <v>459</v>
      </c>
      <c r="L165" t="s">
        <v>211</v>
      </c>
      <c r="M165" t="s">
        <v>3323</v>
      </c>
      <c r="N165">
        <v>120</v>
      </c>
      <c r="O165" t="s">
        <v>2262</v>
      </c>
      <c r="P165">
        <v>3</v>
      </c>
      <c r="Q165" t="s">
        <v>113</v>
      </c>
      <c r="R165" t="s">
        <v>3327</v>
      </c>
      <c r="S165">
        <v>97.9</v>
      </c>
      <c r="T165" t="s">
        <v>2266</v>
      </c>
      <c r="U165">
        <v>839</v>
      </c>
      <c r="V165">
        <v>157</v>
      </c>
      <c r="W165">
        <v>395</v>
      </c>
      <c r="X165">
        <v>106</v>
      </c>
      <c r="Y165">
        <v>216</v>
      </c>
      <c r="Z165">
        <v>73</v>
      </c>
      <c r="AA165" t="s">
        <v>108</v>
      </c>
      <c r="AB165">
        <v>41</v>
      </c>
      <c r="AC165">
        <v>30</v>
      </c>
      <c r="AD165">
        <v>176.35</v>
      </c>
      <c r="AE165">
        <v>0.352941</v>
      </c>
      <c r="AF165">
        <v>0.38492599999999999</v>
      </c>
      <c r="AH165">
        <v>91.1</v>
      </c>
      <c r="AI165">
        <f t="shared" si="8"/>
        <v>0.20039524717906843</v>
      </c>
      <c r="AJ165">
        <f t="shared" si="9"/>
        <v>0.50039485705993858</v>
      </c>
      <c r="AK165">
        <f t="shared" si="10"/>
        <v>9.568282168915565E-2</v>
      </c>
      <c r="AL165">
        <f t="shared" si="11"/>
        <v>1.1486989767574007E-3</v>
      </c>
      <c r="AM165">
        <f>U165 - AVERAGEIFS('Placebo Females'!U:U, 'Placebo Females'!B:B, B165, 'Placebo Females'!P:P, P165)</f>
        <v>-23.333333333333371</v>
      </c>
      <c r="AN165">
        <f>V165 - AVERAGEIFS('Placebo Females'!V:V, 'Placebo Females'!B:B, B165, 'Placebo Females'!P:P, P165)</f>
        <v>30.666666666666671</v>
      </c>
      <c r="AO165">
        <f>W165 - AVERAGEIFS('Placebo Females'!W:W, 'Placebo Females'!B:B, B165, 'Placebo Females'!P:P, P165)</f>
        <v>-5.6666666666666856</v>
      </c>
      <c r="AP165">
        <f>X165 - AVERAGEIFS('Placebo Females'!X:X, 'Placebo Females'!B:B, B165, 'Placebo Females'!P:P, P165)</f>
        <v>11</v>
      </c>
      <c r="AQ165">
        <f>Y165 - AVERAGEIFS('Placebo Females'!Y:Y, 'Placebo Females'!B:B, B165, 'Placebo Females'!P:P, P165)</f>
        <v>-17</v>
      </c>
      <c r="AR165">
        <f>Z165 - AVERAGEIFS('Placebo Females'!Z:Z, 'Placebo Females'!B:B, B165, 'Placebo Females'!P:P, P165)</f>
        <v>0.3333333333333286</v>
      </c>
      <c r="AS165">
        <f>AB165 - AVERAGEIFS('Placebo Females'!AB:AB, 'Placebo Females'!B:B, B165, 'Placebo Females'!P:P, P165)</f>
        <v>-2.6666666666666643</v>
      </c>
      <c r="AT165">
        <f>AC165 - AVERAGEIFS('Placebo Females'!AC:AC, 'Placebo Females'!B:B, B165, 'Placebo Females'!P:P, P165)</f>
        <v>2.6666666666666679</v>
      </c>
      <c r="AU165">
        <f>AD165 - AVERAGEIFS('Placebo Females'!AD:AD, 'Placebo Females'!B:B, B165, 'Placebo Females'!P:P, P165)</f>
        <v>28.721000000000004</v>
      </c>
      <c r="AV165">
        <f>AE165 - AVERAGEIFS('Placebo Females'!AE:AE, 'Placebo Females'!B:B, B165, 'Placebo Females'!P:P, P165)</f>
        <v>6.5375000000000016E-2</v>
      </c>
      <c r="AW165">
        <f>AF165 - AVERAGEIFS('Placebo Females'!AF:AF, 'Placebo Females'!B:B, B165, 'Placebo Females'!P:P, P165)</f>
        <v>-1.9369000000000025E-2</v>
      </c>
    </row>
    <row r="166" spans="1:49" x14ac:dyDescent="0.25">
      <c r="A166" t="s">
        <v>4015</v>
      </c>
      <c r="B166">
        <v>1004</v>
      </c>
      <c r="C166" t="s">
        <v>655</v>
      </c>
      <c r="D166">
        <v>32</v>
      </c>
      <c r="E166">
        <v>177.1</v>
      </c>
      <c r="F166">
        <v>60.7</v>
      </c>
      <c r="G166">
        <v>92</v>
      </c>
      <c r="H166">
        <v>51.75</v>
      </c>
      <c r="I166" t="s">
        <v>103</v>
      </c>
      <c r="J166" t="s">
        <v>104</v>
      </c>
      <c r="K166" t="s">
        <v>459</v>
      </c>
      <c r="L166" t="s">
        <v>211</v>
      </c>
      <c r="M166" t="s">
        <v>3323</v>
      </c>
      <c r="N166">
        <v>120</v>
      </c>
      <c r="O166" t="s">
        <v>2262</v>
      </c>
      <c r="P166">
        <v>3</v>
      </c>
      <c r="Q166" t="s">
        <v>113</v>
      </c>
      <c r="R166" t="s">
        <v>3327</v>
      </c>
      <c r="S166">
        <v>97.9</v>
      </c>
      <c r="T166" t="s">
        <v>2266</v>
      </c>
      <c r="U166">
        <v>835</v>
      </c>
      <c r="V166">
        <v>153</v>
      </c>
      <c r="W166">
        <v>396</v>
      </c>
      <c r="X166">
        <v>102</v>
      </c>
      <c r="Y166">
        <v>218</v>
      </c>
      <c r="Z166">
        <v>76</v>
      </c>
      <c r="AA166" t="s">
        <v>108</v>
      </c>
      <c r="AB166">
        <v>45</v>
      </c>
      <c r="AC166">
        <v>29</v>
      </c>
      <c r="AD166">
        <v>175.36</v>
      </c>
      <c r="AE166">
        <v>0.261905</v>
      </c>
      <c r="AF166">
        <v>0.403696</v>
      </c>
      <c r="AH166">
        <v>91.1</v>
      </c>
      <c r="AI166">
        <f t="shared" si="8"/>
        <v>0.20039524717906843</v>
      </c>
      <c r="AJ166">
        <f t="shared" si="9"/>
        <v>0.50039485705993858</v>
      </c>
      <c r="AK166">
        <f t="shared" si="10"/>
        <v>9.568282168915565E-2</v>
      </c>
      <c r="AL166">
        <f t="shared" si="11"/>
        <v>1.1486989767574007E-3</v>
      </c>
      <c r="AM166">
        <f>U166 - AVERAGEIFS('Placebo Females'!U:U, 'Placebo Females'!B:B, B166, 'Placebo Females'!P:P, P166)</f>
        <v>-27.333333333333371</v>
      </c>
      <c r="AN166">
        <f>V166 - AVERAGEIFS('Placebo Females'!V:V, 'Placebo Females'!B:B, B166, 'Placebo Females'!P:P, P166)</f>
        <v>26.666666666666671</v>
      </c>
      <c r="AO166">
        <f>W166 - AVERAGEIFS('Placebo Females'!W:W, 'Placebo Females'!B:B, B166, 'Placebo Females'!P:P, P166)</f>
        <v>-4.6666666666666856</v>
      </c>
      <c r="AP166">
        <f>X166 - AVERAGEIFS('Placebo Females'!X:X, 'Placebo Females'!B:B, B166, 'Placebo Females'!P:P, P166)</f>
        <v>7</v>
      </c>
      <c r="AQ166">
        <f>Y166 - AVERAGEIFS('Placebo Females'!Y:Y, 'Placebo Females'!B:B, B166, 'Placebo Females'!P:P, P166)</f>
        <v>-15</v>
      </c>
      <c r="AR166">
        <f>Z166 - AVERAGEIFS('Placebo Females'!Z:Z, 'Placebo Females'!B:B, B166, 'Placebo Females'!P:P, P166)</f>
        <v>3.3333333333333286</v>
      </c>
      <c r="AS166">
        <f>AB166 - AVERAGEIFS('Placebo Females'!AB:AB, 'Placebo Females'!B:B, B166, 'Placebo Females'!P:P, P166)</f>
        <v>1.3333333333333357</v>
      </c>
      <c r="AT166">
        <f>AC166 - AVERAGEIFS('Placebo Females'!AC:AC, 'Placebo Females'!B:B, B166, 'Placebo Females'!P:P, P166)</f>
        <v>1.6666666666666679</v>
      </c>
      <c r="AU166">
        <f>AD166 - AVERAGEIFS('Placebo Females'!AD:AD, 'Placebo Females'!B:B, B166, 'Placebo Females'!P:P, P166)</f>
        <v>27.731000000000023</v>
      </c>
      <c r="AV166">
        <f>AE166 - AVERAGEIFS('Placebo Females'!AE:AE, 'Placebo Females'!B:B, B166, 'Placebo Females'!P:P, P166)</f>
        <v>-2.5660999999999989E-2</v>
      </c>
      <c r="AW166">
        <f>AF166 - AVERAGEIFS('Placebo Females'!AF:AF, 'Placebo Females'!B:B, B166, 'Placebo Females'!P:P, P166)</f>
        <v>-5.9900000000001619E-4</v>
      </c>
    </row>
    <row r="167" spans="1:49" x14ac:dyDescent="0.25">
      <c r="A167" t="s">
        <v>4016</v>
      </c>
      <c r="B167">
        <v>1004</v>
      </c>
      <c r="C167" t="s">
        <v>655</v>
      </c>
      <c r="D167">
        <v>32</v>
      </c>
      <c r="E167">
        <v>177.1</v>
      </c>
      <c r="F167">
        <v>60.7</v>
      </c>
      <c r="G167">
        <v>92</v>
      </c>
      <c r="H167">
        <v>51.75</v>
      </c>
      <c r="I167" t="s">
        <v>103</v>
      </c>
      <c r="J167" t="s">
        <v>104</v>
      </c>
      <c r="K167" t="s">
        <v>459</v>
      </c>
      <c r="L167" t="s">
        <v>211</v>
      </c>
      <c r="M167" t="s">
        <v>3323</v>
      </c>
      <c r="N167">
        <v>120</v>
      </c>
      <c r="O167" t="s">
        <v>2262</v>
      </c>
      <c r="P167">
        <v>3</v>
      </c>
      <c r="Q167" t="s">
        <v>113</v>
      </c>
      <c r="R167" t="s">
        <v>3327</v>
      </c>
      <c r="S167">
        <v>97.9</v>
      </c>
      <c r="T167" t="s">
        <v>2266</v>
      </c>
      <c r="U167">
        <v>846</v>
      </c>
      <c r="V167">
        <v>158</v>
      </c>
      <c r="W167">
        <v>397</v>
      </c>
      <c r="X167">
        <v>104</v>
      </c>
      <c r="Y167">
        <v>217</v>
      </c>
      <c r="Z167">
        <v>76</v>
      </c>
      <c r="AA167" t="s">
        <v>108</v>
      </c>
      <c r="AB167">
        <v>48</v>
      </c>
      <c r="AC167">
        <v>26</v>
      </c>
      <c r="AD167">
        <v>165.441</v>
      </c>
      <c r="AE167">
        <v>0.36363600000000001</v>
      </c>
      <c r="AF167">
        <v>0.37916699999999998</v>
      </c>
      <c r="AH167">
        <v>91.1</v>
      </c>
      <c r="AI167">
        <f t="shared" si="8"/>
        <v>0.20039524717906843</v>
      </c>
      <c r="AJ167">
        <f t="shared" si="9"/>
        <v>0.50039485705993858</v>
      </c>
      <c r="AK167">
        <f t="shared" si="10"/>
        <v>9.568282168915565E-2</v>
      </c>
      <c r="AL167">
        <f t="shared" si="11"/>
        <v>1.1486989767574007E-3</v>
      </c>
      <c r="AM167">
        <f>U167 - AVERAGEIFS('Placebo Females'!U:U, 'Placebo Females'!B:B, B167, 'Placebo Females'!P:P, P167)</f>
        <v>-16.333333333333371</v>
      </c>
      <c r="AN167">
        <f>V167 - AVERAGEIFS('Placebo Females'!V:V, 'Placebo Females'!B:B, B167, 'Placebo Females'!P:P, P167)</f>
        <v>31.666666666666671</v>
      </c>
      <c r="AO167">
        <f>W167 - AVERAGEIFS('Placebo Females'!W:W, 'Placebo Females'!B:B, B167, 'Placebo Females'!P:P, P167)</f>
        <v>-3.6666666666666856</v>
      </c>
      <c r="AP167">
        <f>X167 - AVERAGEIFS('Placebo Females'!X:X, 'Placebo Females'!B:B, B167, 'Placebo Females'!P:P, P167)</f>
        <v>9</v>
      </c>
      <c r="AQ167">
        <f>Y167 - AVERAGEIFS('Placebo Females'!Y:Y, 'Placebo Females'!B:B, B167, 'Placebo Females'!P:P, P167)</f>
        <v>-16</v>
      </c>
      <c r="AR167">
        <f>Z167 - AVERAGEIFS('Placebo Females'!Z:Z, 'Placebo Females'!B:B, B167, 'Placebo Females'!P:P, P167)</f>
        <v>3.3333333333333286</v>
      </c>
      <c r="AS167">
        <f>AB167 - AVERAGEIFS('Placebo Females'!AB:AB, 'Placebo Females'!B:B, B167, 'Placebo Females'!P:P, P167)</f>
        <v>4.3333333333333357</v>
      </c>
      <c r="AT167">
        <f>AC167 - AVERAGEIFS('Placebo Females'!AC:AC, 'Placebo Females'!B:B, B167, 'Placebo Females'!P:P, P167)</f>
        <v>-1.3333333333333321</v>
      </c>
      <c r="AU167">
        <f>AD167 - AVERAGEIFS('Placebo Females'!AD:AD, 'Placebo Females'!B:B, B167, 'Placebo Females'!P:P, P167)</f>
        <v>17.812000000000012</v>
      </c>
      <c r="AV167">
        <f>AE167 - AVERAGEIFS('Placebo Females'!AE:AE, 'Placebo Females'!B:B, B167, 'Placebo Females'!P:P, P167)</f>
        <v>7.6070000000000026E-2</v>
      </c>
      <c r="AW167">
        <f>AF167 - AVERAGEIFS('Placebo Females'!AF:AF, 'Placebo Females'!B:B, B167, 'Placebo Females'!P:P, P167)</f>
        <v>-2.5128000000000039E-2</v>
      </c>
    </row>
    <row r="168" spans="1:49" x14ac:dyDescent="0.25">
      <c r="A168" t="s">
        <v>4017</v>
      </c>
      <c r="B168">
        <v>1004</v>
      </c>
      <c r="C168" t="s">
        <v>655</v>
      </c>
      <c r="D168">
        <v>32</v>
      </c>
      <c r="E168">
        <v>177.1</v>
      </c>
      <c r="F168">
        <v>60.7</v>
      </c>
      <c r="G168">
        <v>92</v>
      </c>
      <c r="H168">
        <v>51.75</v>
      </c>
      <c r="I168" t="s">
        <v>103</v>
      </c>
      <c r="J168" t="s">
        <v>104</v>
      </c>
      <c r="K168" t="s">
        <v>459</v>
      </c>
      <c r="L168" t="s">
        <v>211</v>
      </c>
      <c r="M168" t="s">
        <v>3323</v>
      </c>
      <c r="N168">
        <v>120</v>
      </c>
      <c r="O168" t="s">
        <v>2262</v>
      </c>
      <c r="P168">
        <v>3.5</v>
      </c>
      <c r="Q168" t="s">
        <v>113</v>
      </c>
      <c r="R168" t="s">
        <v>3327</v>
      </c>
      <c r="S168">
        <v>82.6</v>
      </c>
      <c r="T168" t="s">
        <v>2266</v>
      </c>
      <c r="U168">
        <v>838</v>
      </c>
      <c r="V168">
        <v>148</v>
      </c>
      <c r="W168">
        <v>386</v>
      </c>
      <c r="X168">
        <v>101</v>
      </c>
      <c r="Y168">
        <v>215</v>
      </c>
      <c r="Z168">
        <v>70</v>
      </c>
      <c r="AA168" t="s">
        <v>108</v>
      </c>
      <c r="AB168">
        <v>39</v>
      </c>
      <c r="AC168">
        <v>28</v>
      </c>
      <c r="AD168">
        <v>228.21600000000001</v>
      </c>
      <c r="AE168">
        <v>0.19047600000000001</v>
      </c>
      <c r="AF168">
        <v>0.37592700000000001</v>
      </c>
      <c r="AH168">
        <v>87.9</v>
      </c>
      <c r="AI168">
        <f t="shared" si="8"/>
        <v>0.1933561166524711</v>
      </c>
      <c r="AJ168">
        <f t="shared" si="9"/>
        <v>0.49324366848962375</v>
      </c>
      <c r="AK168">
        <f t="shared" si="10"/>
        <v>9.2964322143588851E-2</v>
      </c>
      <c r="AL168">
        <f t="shared" si="11"/>
        <v>1.0954061312927754E-3</v>
      </c>
      <c r="AM168">
        <f>U168 - AVERAGEIFS('Placebo Females'!U:U, 'Placebo Females'!B:B, B168, 'Placebo Females'!P:P, P168)</f>
        <v>30.666666666666629</v>
      </c>
      <c r="AN168">
        <f>V168 - AVERAGEIFS('Placebo Females'!V:V, 'Placebo Females'!B:B, B168, 'Placebo Females'!P:P, P168)</f>
        <v>24.666666666666671</v>
      </c>
      <c r="AO168">
        <f>W168 - AVERAGEIFS('Placebo Females'!W:W, 'Placebo Females'!B:B, B168, 'Placebo Females'!P:P, P168)</f>
        <v>4.6666666666666856</v>
      </c>
      <c r="AP168">
        <f>X168 - AVERAGEIFS('Placebo Females'!X:X, 'Placebo Females'!B:B, B168, 'Placebo Females'!P:P, P168)</f>
        <v>8.3333333333333286</v>
      </c>
      <c r="AQ168">
        <f>Y168 - AVERAGEIFS('Placebo Females'!Y:Y, 'Placebo Females'!B:B, B168, 'Placebo Females'!P:P, P168)</f>
        <v>-7.3333333333333428</v>
      </c>
      <c r="AR168">
        <f>Z168 - AVERAGEIFS('Placebo Females'!Z:Z, 'Placebo Females'!B:B, B168, 'Placebo Females'!P:P, P168)</f>
        <v>3.6666666666666714</v>
      </c>
      <c r="AS168">
        <f>AB168 - AVERAGEIFS('Placebo Females'!AB:AB, 'Placebo Females'!B:B, B168, 'Placebo Females'!P:P, P168)</f>
        <v>-2</v>
      </c>
      <c r="AT168">
        <f>AC168 - AVERAGEIFS('Placebo Females'!AC:AC, 'Placebo Females'!B:B, B168, 'Placebo Females'!P:P, P168)</f>
        <v>3.3333333333333321</v>
      </c>
      <c r="AU168">
        <f>AD168 - AVERAGEIFS('Placebo Females'!AD:AD, 'Placebo Females'!B:B, B168, 'Placebo Females'!P:P, P168)</f>
        <v>52.842666666666673</v>
      </c>
      <c r="AV168">
        <f>AE168 - AVERAGEIFS('Placebo Females'!AE:AE, 'Placebo Females'!B:B, B168, 'Placebo Females'!P:P, P168)</f>
        <v>-2.3526666666666668E-2</v>
      </c>
      <c r="AW168">
        <f>AF168 - AVERAGEIFS('Placebo Females'!AF:AF, 'Placebo Females'!B:B, B168, 'Placebo Females'!P:P, P168)</f>
        <v>1.2731666666666697E-2</v>
      </c>
    </row>
    <row r="169" spans="1:49" x14ac:dyDescent="0.25">
      <c r="A169" t="s">
        <v>4018</v>
      </c>
      <c r="B169">
        <v>1004</v>
      </c>
      <c r="C169" t="s">
        <v>655</v>
      </c>
      <c r="D169">
        <v>32</v>
      </c>
      <c r="E169">
        <v>177.1</v>
      </c>
      <c r="F169">
        <v>60.7</v>
      </c>
      <c r="G169">
        <v>92</v>
      </c>
      <c r="H169">
        <v>51.75</v>
      </c>
      <c r="I169" t="s">
        <v>103</v>
      </c>
      <c r="J169" t="s">
        <v>104</v>
      </c>
      <c r="K169" t="s">
        <v>459</v>
      </c>
      <c r="L169" t="s">
        <v>211</v>
      </c>
      <c r="M169" t="s">
        <v>3323</v>
      </c>
      <c r="N169">
        <v>120</v>
      </c>
      <c r="O169" t="s">
        <v>2262</v>
      </c>
      <c r="P169">
        <v>3.5</v>
      </c>
      <c r="Q169" t="s">
        <v>113</v>
      </c>
      <c r="R169" t="s">
        <v>3327</v>
      </c>
      <c r="S169">
        <v>82.6</v>
      </c>
      <c r="T169" t="s">
        <v>2266</v>
      </c>
      <c r="U169">
        <v>838</v>
      </c>
      <c r="V169">
        <v>153</v>
      </c>
      <c r="W169">
        <v>388</v>
      </c>
      <c r="X169">
        <v>103</v>
      </c>
      <c r="Y169">
        <v>215</v>
      </c>
      <c r="Z169">
        <v>70</v>
      </c>
      <c r="AA169" t="s">
        <v>108</v>
      </c>
      <c r="AB169">
        <v>44</v>
      </c>
      <c r="AC169">
        <v>24</v>
      </c>
      <c r="AD169">
        <v>238.86</v>
      </c>
      <c r="AE169">
        <v>0.17391300000000001</v>
      </c>
      <c r="AF169">
        <v>0.39538099999999998</v>
      </c>
      <c r="AH169">
        <v>87.9</v>
      </c>
      <c r="AI169">
        <f t="shared" si="8"/>
        <v>0.1933561166524711</v>
      </c>
      <c r="AJ169">
        <f t="shared" si="9"/>
        <v>0.49324366848962375</v>
      </c>
      <c r="AK169">
        <f t="shared" si="10"/>
        <v>9.2964322143588851E-2</v>
      </c>
      <c r="AL169">
        <f t="shared" si="11"/>
        <v>1.0954061312927754E-3</v>
      </c>
      <c r="AM169">
        <f>U169 - AVERAGEIFS('Placebo Females'!U:U, 'Placebo Females'!B:B, B169, 'Placebo Females'!P:P, P169)</f>
        <v>30.666666666666629</v>
      </c>
      <c r="AN169">
        <f>V169 - AVERAGEIFS('Placebo Females'!V:V, 'Placebo Females'!B:B, B169, 'Placebo Females'!P:P, P169)</f>
        <v>29.666666666666671</v>
      </c>
      <c r="AO169">
        <f>W169 - AVERAGEIFS('Placebo Females'!W:W, 'Placebo Females'!B:B, B169, 'Placebo Females'!P:P, P169)</f>
        <v>6.6666666666666856</v>
      </c>
      <c r="AP169">
        <f>X169 - AVERAGEIFS('Placebo Females'!X:X, 'Placebo Females'!B:B, B169, 'Placebo Females'!P:P, P169)</f>
        <v>10.333333333333329</v>
      </c>
      <c r="AQ169">
        <f>Y169 - AVERAGEIFS('Placebo Females'!Y:Y, 'Placebo Females'!B:B, B169, 'Placebo Females'!P:P, P169)</f>
        <v>-7.3333333333333428</v>
      </c>
      <c r="AR169">
        <f>Z169 - AVERAGEIFS('Placebo Females'!Z:Z, 'Placebo Females'!B:B, B169, 'Placebo Females'!P:P, P169)</f>
        <v>3.6666666666666714</v>
      </c>
      <c r="AS169">
        <f>AB169 - AVERAGEIFS('Placebo Females'!AB:AB, 'Placebo Females'!B:B, B169, 'Placebo Females'!P:P, P169)</f>
        <v>3</v>
      </c>
      <c r="AT169">
        <f>AC169 - AVERAGEIFS('Placebo Females'!AC:AC, 'Placebo Females'!B:B, B169, 'Placebo Females'!P:P, P169)</f>
        <v>-0.66666666666666785</v>
      </c>
      <c r="AU169">
        <f>AD169 - AVERAGEIFS('Placebo Females'!AD:AD, 'Placebo Females'!B:B, B169, 'Placebo Females'!P:P, P169)</f>
        <v>63.486666666666679</v>
      </c>
      <c r="AV169">
        <f>AE169 - AVERAGEIFS('Placebo Females'!AE:AE, 'Placebo Females'!B:B, B169, 'Placebo Females'!P:P, P169)</f>
        <v>-4.0089666666666662E-2</v>
      </c>
      <c r="AW169">
        <f>AF169 - AVERAGEIFS('Placebo Females'!AF:AF, 'Placebo Females'!B:B, B169, 'Placebo Females'!P:P, P169)</f>
        <v>3.2185666666666668E-2</v>
      </c>
    </row>
    <row r="170" spans="1:49" x14ac:dyDescent="0.25">
      <c r="A170" t="s">
        <v>4019</v>
      </c>
      <c r="B170">
        <v>1004</v>
      </c>
      <c r="C170" t="s">
        <v>655</v>
      </c>
      <c r="D170">
        <v>32</v>
      </c>
      <c r="E170">
        <v>177.1</v>
      </c>
      <c r="F170">
        <v>60.7</v>
      </c>
      <c r="G170">
        <v>92</v>
      </c>
      <c r="H170">
        <v>51.75</v>
      </c>
      <c r="I170" t="s">
        <v>103</v>
      </c>
      <c r="J170" t="s">
        <v>104</v>
      </c>
      <c r="K170" t="s">
        <v>459</v>
      </c>
      <c r="L170" t="s">
        <v>211</v>
      </c>
      <c r="M170" t="s">
        <v>3323</v>
      </c>
      <c r="N170">
        <v>120</v>
      </c>
      <c r="O170" t="s">
        <v>2262</v>
      </c>
      <c r="P170">
        <v>3.5</v>
      </c>
      <c r="Q170" t="s">
        <v>113</v>
      </c>
      <c r="R170" t="s">
        <v>3327</v>
      </c>
      <c r="S170">
        <v>82.6</v>
      </c>
      <c r="T170" t="s">
        <v>2266</v>
      </c>
      <c r="U170">
        <v>833</v>
      </c>
      <c r="V170">
        <v>146</v>
      </c>
      <c r="W170">
        <v>385</v>
      </c>
      <c r="X170">
        <v>104</v>
      </c>
      <c r="Y170">
        <v>212</v>
      </c>
      <c r="Z170">
        <v>69</v>
      </c>
      <c r="AA170" t="s">
        <v>108</v>
      </c>
      <c r="AB170">
        <v>41</v>
      </c>
      <c r="AC170">
        <v>24</v>
      </c>
      <c r="AD170">
        <v>232.4</v>
      </c>
      <c r="AE170">
        <v>0.18604699999999999</v>
      </c>
      <c r="AF170">
        <v>0.36740299999999998</v>
      </c>
      <c r="AH170">
        <v>87.9</v>
      </c>
      <c r="AI170">
        <f t="shared" si="8"/>
        <v>0.1933561166524711</v>
      </c>
      <c r="AJ170">
        <f t="shared" si="9"/>
        <v>0.49324366848962375</v>
      </c>
      <c r="AK170">
        <f t="shared" si="10"/>
        <v>9.2964322143588851E-2</v>
      </c>
      <c r="AL170">
        <f t="shared" si="11"/>
        <v>1.0954061312927754E-3</v>
      </c>
      <c r="AM170">
        <f>U170 - AVERAGEIFS('Placebo Females'!U:U, 'Placebo Females'!B:B, B170, 'Placebo Females'!P:P, P170)</f>
        <v>25.666666666666629</v>
      </c>
      <c r="AN170">
        <f>V170 - AVERAGEIFS('Placebo Females'!V:V, 'Placebo Females'!B:B, B170, 'Placebo Females'!P:P, P170)</f>
        <v>22.666666666666671</v>
      </c>
      <c r="AO170">
        <f>W170 - AVERAGEIFS('Placebo Females'!W:W, 'Placebo Females'!B:B, B170, 'Placebo Females'!P:P, P170)</f>
        <v>3.6666666666666856</v>
      </c>
      <c r="AP170">
        <f>X170 - AVERAGEIFS('Placebo Females'!X:X, 'Placebo Females'!B:B, B170, 'Placebo Females'!P:P, P170)</f>
        <v>11.333333333333329</v>
      </c>
      <c r="AQ170">
        <f>Y170 - AVERAGEIFS('Placebo Females'!Y:Y, 'Placebo Females'!B:B, B170, 'Placebo Females'!P:P, P170)</f>
        <v>-10.333333333333343</v>
      </c>
      <c r="AR170">
        <f>Z170 - AVERAGEIFS('Placebo Females'!Z:Z, 'Placebo Females'!B:B, B170, 'Placebo Females'!P:P, P170)</f>
        <v>2.6666666666666714</v>
      </c>
      <c r="AS170">
        <f>AB170 - AVERAGEIFS('Placebo Females'!AB:AB, 'Placebo Females'!B:B, B170, 'Placebo Females'!P:P, P170)</f>
        <v>0</v>
      </c>
      <c r="AT170">
        <f>AC170 - AVERAGEIFS('Placebo Females'!AC:AC, 'Placebo Females'!B:B, B170, 'Placebo Females'!P:P, P170)</f>
        <v>-0.66666666666666785</v>
      </c>
      <c r="AU170">
        <f>AD170 - AVERAGEIFS('Placebo Females'!AD:AD, 'Placebo Females'!B:B, B170, 'Placebo Females'!P:P, P170)</f>
        <v>57.026666666666671</v>
      </c>
      <c r="AV170">
        <f>AE170 - AVERAGEIFS('Placebo Females'!AE:AE, 'Placebo Females'!B:B, B170, 'Placebo Females'!P:P, P170)</f>
        <v>-2.7955666666666684E-2</v>
      </c>
      <c r="AW170">
        <f>AF170 - AVERAGEIFS('Placebo Females'!AF:AF, 'Placebo Females'!B:B, B170, 'Placebo Females'!P:P, P170)</f>
        <v>4.2076666666666651E-3</v>
      </c>
    </row>
    <row r="171" spans="1:49" x14ac:dyDescent="0.25">
      <c r="A171" t="s">
        <v>4020</v>
      </c>
      <c r="B171">
        <v>1004</v>
      </c>
      <c r="C171" t="s">
        <v>655</v>
      </c>
      <c r="D171">
        <v>32</v>
      </c>
      <c r="E171">
        <v>177.1</v>
      </c>
      <c r="F171">
        <v>60.7</v>
      </c>
      <c r="G171">
        <v>92</v>
      </c>
      <c r="H171">
        <v>51.75</v>
      </c>
      <c r="I171" t="s">
        <v>103</v>
      </c>
      <c r="J171" t="s">
        <v>104</v>
      </c>
      <c r="K171" t="s">
        <v>459</v>
      </c>
      <c r="L171" t="s">
        <v>211</v>
      </c>
      <c r="M171" t="s">
        <v>3323</v>
      </c>
      <c r="N171">
        <v>120</v>
      </c>
      <c r="O171" t="s">
        <v>2262</v>
      </c>
      <c r="P171">
        <v>4</v>
      </c>
      <c r="Q171" t="s">
        <v>113</v>
      </c>
      <c r="R171" t="s">
        <v>3327</v>
      </c>
      <c r="S171">
        <v>68.400000000000006</v>
      </c>
      <c r="T171" t="s">
        <v>2266</v>
      </c>
      <c r="U171">
        <v>847</v>
      </c>
      <c r="V171">
        <v>147</v>
      </c>
      <c r="W171">
        <v>397</v>
      </c>
      <c r="X171">
        <v>103</v>
      </c>
      <c r="Y171">
        <v>219</v>
      </c>
      <c r="Z171">
        <v>75</v>
      </c>
      <c r="AA171" t="s">
        <v>108</v>
      </c>
      <c r="AB171">
        <v>44</v>
      </c>
      <c r="AC171">
        <v>26</v>
      </c>
      <c r="AD171">
        <v>179.21600000000001</v>
      </c>
      <c r="AE171">
        <v>0.27500000000000002</v>
      </c>
      <c r="AF171">
        <v>0.40248200000000001</v>
      </c>
      <c r="AH171">
        <v>85</v>
      </c>
      <c r="AI171">
        <f t="shared" si="8"/>
        <v>0.18697690461274225</v>
      </c>
      <c r="AJ171">
        <f t="shared" si="9"/>
        <v>0.48653680274694633</v>
      </c>
      <c r="AK171">
        <f t="shared" si="10"/>
        <v>9.0477033313540622E-2</v>
      </c>
      <c r="AL171">
        <f t="shared" si="11"/>
        <v>1.047654048344171E-3</v>
      </c>
      <c r="AM171">
        <f>U171 - AVERAGEIFS('Placebo Females'!U:U, 'Placebo Females'!B:B, B171, 'Placebo Females'!P:P, P171)</f>
        <v>-15</v>
      </c>
      <c r="AN171">
        <f>V171 - AVERAGEIFS('Placebo Females'!V:V, 'Placebo Females'!B:B, B171, 'Placebo Females'!P:P, P171)</f>
        <v>15.333333333333343</v>
      </c>
      <c r="AO171">
        <f>W171 - AVERAGEIFS('Placebo Females'!W:W, 'Placebo Females'!B:B, B171, 'Placebo Females'!P:P, P171)</f>
        <v>-2.6666666666666856</v>
      </c>
      <c r="AP171">
        <f>X171 - AVERAGEIFS('Placebo Females'!X:X, 'Placebo Females'!B:B, B171, 'Placebo Females'!P:P, P171)</f>
        <v>7</v>
      </c>
      <c r="AQ171">
        <f>Y171 - AVERAGEIFS('Placebo Females'!Y:Y, 'Placebo Females'!B:B, B171, 'Placebo Females'!P:P, P171)</f>
        <v>-15.333333333333343</v>
      </c>
      <c r="AR171">
        <f>Z171 - AVERAGEIFS('Placebo Females'!Z:Z, 'Placebo Females'!B:B, B171, 'Placebo Females'!P:P, P171)</f>
        <v>5.6666666666666714</v>
      </c>
      <c r="AS171">
        <f>AB171 - AVERAGEIFS('Placebo Females'!AB:AB, 'Placebo Females'!B:B, B171, 'Placebo Females'!P:P, P171)</f>
        <v>2</v>
      </c>
      <c r="AT171">
        <f>AC171 - AVERAGEIFS('Placebo Females'!AC:AC, 'Placebo Females'!B:B, B171, 'Placebo Females'!P:P, P171)</f>
        <v>-1</v>
      </c>
      <c r="AU171">
        <f>AD171 - AVERAGEIFS('Placebo Females'!AD:AD, 'Placebo Females'!B:B, B171, 'Placebo Females'!P:P, P171)</f>
        <v>10.686666666666696</v>
      </c>
      <c r="AV171">
        <f>AE171 - AVERAGEIFS('Placebo Females'!AE:AE, 'Placebo Females'!B:B, B171, 'Placebo Females'!P:P, P171)</f>
        <v>4.7283333333333344E-2</v>
      </c>
      <c r="AW171">
        <f>AF171 - AVERAGEIFS('Placebo Females'!AF:AF, 'Placebo Females'!B:B, B171, 'Placebo Females'!P:P, P171)</f>
        <v>1.6437333333333359E-2</v>
      </c>
    </row>
    <row r="172" spans="1:49" x14ac:dyDescent="0.25">
      <c r="A172" t="s">
        <v>4021</v>
      </c>
      <c r="B172">
        <v>1004</v>
      </c>
      <c r="C172" t="s">
        <v>655</v>
      </c>
      <c r="D172">
        <v>32</v>
      </c>
      <c r="E172">
        <v>177.1</v>
      </c>
      <c r="F172">
        <v>60.7</v>
      </c>
      <c r="G172">
        <v>92</v>
      </c>
      <c r="H172">
        <v>51.75</v>
      </c>
      <c r="I172" t="s">
        <v>103</v>
      </c>
      <c r="J172" t="s">
        <v>104</v>
      </c>
      <c r="K172" t="s">
        <v>459</v>
      </c>
      <c r="L172" t="s">
        <v>211</v>
      </c>
      <c r="M172" t="s">
        <v>3323</v>
      </c>
      <c r="N172">
        <v>120</v>
      </c>
      <c r="O172" t="s">
        <v>2262</v>
      </c>
      <c r="P172">
        <v>4</v>
      </c>
      <c r="Q172" t="s">
        <v>113</v>
      </c>
      <c r="R172" t="s">
        <v>3327</v>
      </c>
      <c r="S172">
        <v>68.400000000000006</v>
      </c>
      <c r="T172" t="s">
        <v>2266</v>
      </c>
      <c r="U172">
        <v>848</v>
      </c>
      <c r="V172">
        <v>142</v>
      </c>
      <c r="W172">
        <v>399</v>
      </c>
      <c r="X172">
        <v>106</v>
      </c>
      <c r="Y172">
        <v>222</v>
      </c>
      <c r="Z172">
        <v>71</v>
      </c>
      <c r="AA172" t="s">
        <v>108</v>
      </c>
      <c r="AB172">
        <v>42</v>
      </c>
      <c r="AC172">
        <v>26</v>
      </c>
      <c r="AD172">
        <v>184.203</v>
      </c>
      <c r="AE172">
        <v>0.20930199999999999</v>
      </c>
      <c r="AF172">
        <v>0.38972699999999999</v>
      </c>
      <c r="AH172">
        <v>85</v>
      </c>
      <c r="AI172">
        <f t="shared" si="8"/>
        <v>0.18697690461274225</v>
      </c>
      <c r="AJ172">
        <f t="shared" si="9"/>
        <v>0.48653680274694633</v>
      </c>
      <c r="AK172">
        <f t="shared" si="10"/>
        <v>9.0477033313540622E-2</v>
      </c>
      <c r="AL172">
        <f t="shared" si="11"/>
        <v>1.047654048344171E-3</v>
      </c>
      <c r="AM172">
        <f>U172 - AVERAGEIFS('Placebo Females'!U:U, 'Placebo Females'!B:B, B172, 'Placebo Females'!P:P, P172)</f>
        <v>-14</v>
      </c>
      <c r="AN172">
        <f>V172 - AVERAGEIFS('Placebo Females'!V:V, 'Placebo Females'!B:B, B172, 'Placebo Females'!P:P, P172)</f>
        <v>10.333333333333343</v>
      </c>
      <c r="AO172">
        <f>W172 - AVERAGEIFS('Placebo Females'!W:W, 'Placebo Females'!B:B, B172, 'Placebo Females'!P:P, P172)</f>
        <v>-0.66666666666668561</v>
      </c>
      <c r="AP172">
        <f>X172 - AVERAGEIFS('Placebo Females'!X:X, 'Placebo Females'!B:B, B172, 'Placebo Females'!P:P, P172)</f>
        <v>10</v>
      </c>
      <c r="AQ172">
        <f>Y172 - AVERAGEIFS('Placebo Females'!Y:Y, 'Placebo Females'!B:B, B172, 'Placebo Females'!P:P, P172)</f>
        <v>-12.333333333333343</v>
      </c>
      <c r="AR172">
        <f>Z172 - AVERAGEIFS('Placebo Females'!Z:Z, 'Placebo Females'!B:B, B172, 'Placebo Females'!P:P, P172)</f>
        <v>1.6666666666666714</v>
      </c>
      <c r="AS172">
        <f>AB172 - AVERAGEIFS('Placebo Females'!AB:AB, 'Placebo Females'!B:B, B172, 'Placebo Females'!P:P, P172)</f>
        <v>0</v>
      </c>
      <c r="AT172">
        <f>AC172 - AVERAGEIFS('Placebo Females'!AC:AC, 'Placebo Females'!B:B, B172, 'Placebo Females'!P:P, P172)</f>
        <v>-1</v>
      </c>
      <c r="AU172">
        <f>AD172 - AVERAGEIFS('Placebo Females'!AD:AD, 'Placebo Females'!B:B, B172, 'Placebo Females'!P:P, P172)</f>
        <v>15.673666666666691</v>
      </c>
      <c r="AV172">
        <f>AE172 - AVERAGEIFS('Placebo Females'!AE:AE, 'Placebo Females'!B:B, B172, 'Placebo Females'!P:P, P172)</f>
        <v>-1.841466666666669E-2</v>
      </c>
      <c r="AW172">
        <f>AF172 - AVERAGEIFS('Placebo Females'!AF:AF, 'Placebo Females'!B:B, B172, 'Placebo Females'!P:P, P172)</f>
        <v>3.682333333333343E-3</v>
      </c>
    </row>
    <row r="173" spans="1:49" x14ac:dyDescent="0.25">
      <c r="A173" t="s">
        <v>4022</v>
      </c>
      <c r="B173">
        <v>1004</v>
      </c>
      <c r="C173" t="s">
        <v>655</v>
      </c>
      <c r="D173">
        <v>32</v>
      </c>
      <c r="E173">
        <v>177.1</v>
      </c>
      <c r="F173">
        <v>60.7</v>
      </c>
      <c r="G173">
        <v>92</v>
      </c>
      <c r="H173">
        <v>51.75</v>
      </c>
      <c r="I173" t="s">
        <v>103</v>
      </c>
      <c r="J173" t="s">
        <v>104</v>
      </c>
      <c r="K173" t="s">
        <v>459</v>
      </c>
      <c r="L173" t="s">
        <v>211</v>
      </c>
      <c r="M173" t="s">
        <v>3323</v>
      </c>
      <c r="N173">
        <v>120</v>
      </c>
      <c r="O173" t="s">
        <v>2262</v>
      </c>
      <c r="P173">
        <v>4</v>
      </c>
      <c r="Q173" t="s">
        <v>113</v>
      </c>
      <c r="R173" t="s">
        <v>3327</v>
      </c>
      <c r="S173">
        <v>68.400000000000006</v>
      </c>
      <c r="T173" t="s">
        <v>2266</v>
      </c>
      <c r="U173">
        <v>888</v>
      </c>
      <c r="V173">
        <v>155</v>
      </c>
      <c r="W173">
        <v>401</v>
      </c>
      <c r="X173">
        <v>106</v>
      </c>
      <c r="Y173">
        <v>221</v>
      </c>
      <c r="Z173">
        <v>74</v>
      </c>
      <c r="AA173" t="s">
        <v>108</v>
      </c>
      <c r="AB173">
        <v>45</v>
      </c>
      <c r="AC173">
        <v>25</v>
      </c>
      <c r="AD173">
        <v>185.85400000000001</v>
      </c>
      <c r="AE173">
        <v>0.261905</v>
      </c>
      <c r="AF173">
        <v>0.42580600000000002</v>
      </c>
      <c r="AH173">
        <v>85</v>
      </c>
      <c r="AI173">
        <f t="shared" si="8"/>
        <v>0.18697690461274225</v>
      </c>
      <c r="AJ173">
        <f t="shared" si="9"/>
        <v>0.48653680274694633</v>
      </c>
      <c r="AK173">
        <f t="shared" si="10"/>
        <v>9.0477033313540622E-2</v>
      </c>
      <c r="AL173">
        <f t="shared" si="11"/>
        <v>1.047654048344171E-3</v>
      </c>
      <c r="AM173">
        <f>U173 - AVERAGEIFS('Placebo Females'!U:U, 'Placebo Females'!B:B, B173, 'Placebo Females'!P:P, P173)</f>
        <v>26</v>
      </c>
      <c r="AN173">
        <f>V173 - AVERAGEIFS('Placebo Females'!V:V, 'Placebo Females'!B:B, B173, 'Placebo Females'!P:P, P173)</f>
        <v>23.333333333333343</v>
      </c>
      <c r="AO173">
        <f>W173 - AVERAGEIFS('Placebo Females'!W:W, 'Placebo Females'!B:B, B173, 'Placebo Females'!P:P, P173)</f>
        <v>1.3333333333333144</v>
      </c>
      <c r="AP173">
        <f>X173 - AVERAGEIFS('Placebo Females'!X:X, 'Placebo Females'!B:B, B173, 'Placebo Females'!P:P, P173)</f>
        <v>10</v>
      </c>
      <c r="AQ173">
        <f>Y173 - AVERAGEIFS('Placebo Females'!Y:Y, 'Placebo Females'!B:B, B173, 'Placebo Females'!P:P, P173)</f>
        <v>-13.333333333333343</v>
      </c>
      <c r="AR173">
        <f>Z173 - AVERAGEIFS('Placebo Females'!Z:Z, 'Placebo Females'!B:B, B173, 'Placebo Females'!P:P, P173)</f>
        <v>4.6666666666666714</v>
      </c>
      <c r="AS173">
        <f>AB173 - AVERAGEIFS('Placebo Females'!AB:AB, 'Placebo Females'!B:B, B173, 'Placebo Females'!P:P, P173)</f>
        <v>3</v>
      </c>
      <c r="AT173">
        <f>AC173 - AVERAGEIFS('Placebo Females'!AC:AC, 'Placebo Females'!B:B, B173, 'Placebo Females'!P:P, P173)</f>
        <v>-2</v>
      </c>
      <c r="AU173">
        <f>AD173 - AVERAGEIFS('Placebo Females'!AD:AD, 'Placebo Females'!B:B, B173, 'Placebo Females'!P:P, P173)</f>
        <v>17.324666666666701</v>
      </c>
      <c r="AV173">
        <f>AE173 - AVERAGEIFS('Placebo Females'!AE:AE, 'Placebo Females'!B:B, B173, 'Placebo Females'!P:P, P173)</f>
        <v>3.4188333333333321E-2</v>
      </c>
      <c r="AW173">
        <f>AF173 - AVERAGEIFS('Placebo Females'!AF:AF, 'Placebo Females'!B:B, B173, 'Placebo Females'!P:P, P173)</f>
        <v>3.9761333333333371E-2</v>
      </c>
    </row>
    <row r="174" spans="1:49" x14ac:dyDescent="0.25">
      <c r="A174" t="s">
        <v>4023</v>
      </c>
      <c r="B174">
        <v>1004</v>
      </c>
      <c r="C174" t="s">
        <v>655</v>
      </c>
      <c r="D174">
        <v>32</v>
      </c>
      <c r="E174">
        <v>177.1</v>
      </c>
      <c r="F174">
        <v>60.7</v>
      </c>
      <c r="G174">
        <v>92</v>
      </c>
      <c r="H174">
        <v>51.75</v>
      </c>
      <c r="I174" t="s">
        <v>103</v>
      </c>
      <c r="J174" t="s">
        <v>104</v>
      </c>
      <c r="K174" t="s">
        <v>459</v>
      </c>
      <c r="L174" t="s">
        <v>211</v>
      </c>
      <c r="M174" t="s">
        <v>3323</v>
      </c>
      <c r="N174">
        <v>120</v>
      </c>
      <c r="O174" t="s">
        <v>2262</v>
      </c>
      <c r="P174">
        <v>5</v>
      </c>
      <c r="Q174" t="s">
        <v>113</v>
      </c>
      <c r="R174" t="s">
        <v>3327</v>
      </c>
      <c r="S174">
        <v>54.5</v>
      </c>
      <c r="T174" t="s">
        <v>2266</v>
      </c>
      <c r="U174">
        <v>873</v>
      </c>
      <c r="V174">
        <v>135</v>
      </c>
      <c r="W174">
        <v>398</v>
      </c>
      <c r="X174">
        <v>98</v>
      </c>
      <c r="Y174">
        <v>230</v>
      </c>
      <c r="Z174">
        <v>70</v>
      </c>
      <c r="AA174" t="s">
        <v>108</v>
      </c>
      <c r="AB174">
        <v>43</v>
      </c>
      <c r="AC174">
        <v>28</v>
      </c>
      <c r="AD174">
        <v>205.834</v>
      </c>
      <c r="AE174">
        <v>0.30232599999999998</v>
      </c>
      <c r="AF174">
        <v>0.43662099999999998</v>
      </c>
      <c r="AH174">
        <v>84.4</v>
      </c>
      <c r="AI174">
        <f t="shared" si="8"/>
        <v>0.18565706763900525</v>
      </c>
      <c r="AJ174">
        <f t="shared" si="9"/>
        <v>0.48512117076900108</v>
      </c>
      <c r="AK174">
        <f t="shared" si="10"/>
        <v>8.9959557097342602E-2</v>
      </c>
      <c r="AL174">
        <f t="shared" si="11"/>
        <v>1.0378400952476552E-3</v>
      </c>
      <c r="AM174">
        <f>U174 - AVERAGEIFS('Placebo Females'!U:U, 'Placebo Females'!B:B, B174, 'Placebo Females'!P:P, P174)</f>
        <v>-12.666666666666629</v>
      </c>
      <c r="AN174">
        <f>V174 - AVERAGEIFS('Placebo Females'!V:V, 'Placebo Females'!B:B, B174, 'Placebo Females'!P:P, P174)</f>
        <v>10</v>
      </c>
      <c r="AO174">
        <f>W174 - AVERAGEIFS('Placebo Females'!W:W, 'Placebo Females'!B:B, B174, 'Placebo Females'!P:P, P174)</f>
        <v>-1.6666666666666856</v>
      </c>
      <c r="AP174">
        <f>X174 - AVERAGEIFS('Placebo Females'!X:X, 'Placebo Females'!B:B, B174, 'Placebo Females'!P:P, P174)</f>
        <v>4</v>
      </c>
      <c r="AQ174">
        <f>Y174 - AVERAGEIFS('Placebo Females'!Y:Y, 'Placebo Females'!B:B, B174, 'Placebo Females'!P:P, P174)</f>
        <v>-4</v>
      </c>
      <c r="AR174">
        <f>Z174 - AVERAGEIFS('Placebo Females'!Z:Z, 'Placebo Females'!B:B, B174, 'Placebo Females'!P:P, P174)</f>
        <v>-1.6666666666666714</v>
      </c>
      <c r="AS174">
        <f>AB174 - AVERAGEIFS('Placebo Females'!AB:AB, 'Placebo Females'!B:B, B174, 'Placebo Females'!P:P, P174)</f>
        <v>0.3333333333333357</v>
      </c>
      <c r="AT174">
        <f>AC174 - AVERAGEIFS('Placebo Females'!AC:AC, 'Placebo Females'!B:B, B174, 'Placebo Females'!P:P, P174)</f>
        <v>1.6666666666666679</v>
      </c>
      <c r="AU174">
        <f>AD174 - AVERAGEIFS('Placebo Females'!AD:AD, 'Placebo Females'!B:B, B174, 'Placebo Females'!P:P, P174)</f>
        <v>15.876000000000005</v>
      </c>
      <c r="AV174">
        <f>AE174 - AVERAGEIFS('Placebo Females'!AE:AE, 'Placebo Females'!B:B, B174, 'Placebo Females'!P:P, P174)</f>
        <v>2.5451666666666595E-2</v>
      </c>
      <c r="AW174">
        <f>AF174 - AVERAGEIFS('Placebo Females'!AF:AF, 'Placebo Females'!B:B, B174, 'Placebo Females'!P:P, P174)</f>
        <v>3.7162666666666677E-2</v>
      </c>
    </row>
    <row r="175" spans="1:49" x14ac:dyDescent="0.25">
      <c r="A175" t="s">
        <v>4024</v>
      </c>
      <c r="B175">
        <v>1004</v>
      </c>
      <c r="C175" t="s">
        <v>655</v>
      </c>
      <c r="D175">
        <v>32</v>
      </c>
      <c r="E175">
        <v>177.1</v>
      </c>
      <c r="F175">
        <v>60.7</v>
      </c>
      <c r="G175">
        <v>92</v>
      </c>
      <c r="H175">
        <v>51.75</v>
      </c>
      <c r="I175" t="s">
        <v>103</v>
      </c>
      <c r="J175" t="s">
        <v>104</v>
      </c>
      <c r="K175" t="s">
        <v>459</v>
      </c>
      <c r="L175" t="s">
        <v>211</v>
      </c>
      <c r="M175" t="s">
        <v>3323</v>
      </c>
      <c r="N175">
        <v>120</v>
      </c>
      <c r="O175" t="s">
        <v>2262</v>
      </c>
      <c r="P175">
        <v>5</v>
      </c>
      <c r="Q175" t="s">
        <v>113</v>
      </c>
      <c r="R175" t="s">
        <v>3327</v>
      </c>
      <c r="S175">
        <v>54.5</v>
      </c>
      <c r="T175" t="s">
        <v>2266</v>
      </c>
      <c r="U175">
        <v>899</v>
      </c>
      <c r="V175">
        <v>141</v>
      </c>
      <c r="W175">
        <v>397</v>
      </c>
      <c r="X175">
        <v>100</v>
      </c>
      <c r="Y175">
        <v>226</v>
      </c>
      <c r="Z175">
        <v>71</v>
      </c>
      <c r="AA175" t="s">
        <v>108</v>
      </c>
      <c r="AB175">
        <v>40</v>
      </c>
      <c r="AC175">
        <v>26</v>
      </c>
      <c r="AD175">
        <v>216.53700000000001</v>
      </c>
      <c r="AE175">
        <v>0.24390200000000001</v>
      </c>
      <c r="AF175">
        <v>0.42413000000000001</v>
      </c>
      <c r="AH175">
        <v>84.4</v>
      </c>
      <c r="AI175">
        <f t="shared" si="8"/>
        <v>0.18565706763900525</v>
      </c>
      <c r="AJ175">
        <f t="shared" si="9"/>
        <v>0.48512117076900108</v>
      </c>
      <c r="AK175">
        <f t="shared" si="10"/>
        <v>8.9959557097342602E-2</v>
      </c>
      <c r="AL175">
        <f t="shared" si="11"/>
        <v>1.0378400952476552E-3</v>
      </c>
      <c r="AM175">
        <f>U175 - AVERAGEIFS('Placebo Females'!U:U, 'Placebo Females'!B:B, B175, 'Placebo Females'!P:P, P175)</f>
        <v>13.333333333333371</v>
      </c>
      <c r="AN175">
        <f>V175 - AVERAGEIFS('Placebo Females'!V:V, 'Placebo Females'!B:B, B175, 'Placebo Females'!P:P, P175)</f>
        <v>16</v>
      </c>
      <c r="AO175">
        <f>W175 - AVERAGEIFS('Placebo Females'!W:W, 'Placebo Females'!B:B, B175, 'Placebo Females'!P:P, P175)</f>
        <v>-2.6666666666666856</v>
      </c>
      <c r="AP175">
        <f>X175 - AVERAGEIFS('Placebo Females'!X:X, 'Placebo Females'!B:B, B175, 'Placebo Females'!P:P, P175)</f>
        <v>6</v>
      </c>
      <c r="AQ175">
        <f>Y175 - AVERAGEIFS('Placebo Females'!Y:Y, 'Placebo Females'!B:B, B175, 'Placebo Females'!P:P, P175)</f>
        <v>-8</v>
      </c>
      <c r="AR175">
        <f>Z175 - AVERAGEIFS('Placebo Females'!Z:Z, 'Placebo Females'!B:B, B175, 'Placebo Females'!P:P, P175)</f>
        <v>-0.6666666666666714</v>
      </c>
      <c r="AS175">
        <f>AB175 - AVERAGEIFS('Placebo Females'!AB:AB, 'Placebo Females'!B:B, B175, 'Placebo Females'!P:P, P175)</f>
        <v>-2.6666666666666643</v>
      </c>
      <c r="AT175">
        <f>AC175 - AVERAGEIFS('Placebo Females'!AC:AC, 'Placebo Females'!B:B, B175, 'Placebo Females'!P:P, P175)</f>
        <v>-0.33333333333333215</v>
      </c>
      <c r="AU175">
        <f>AD175 - AVERAGEIFS('Placebo Females'!AD:AD, 'Placebo Females'!B:B, B175, 'Placebo Females'!P:P, P175)</f>
        <v>26.579000000000008</v>
      </c>
      <c r="AV175">
        <f>AE175 - AVERAGEIFS('Placebo Females'!AE:AE, 'Placebo Females'!B:B, B175, 'Placebo Females'!P:P, P175)</f>
        <v>-3.2972333333333381E-2</v>
      </c>
      <c r="AW175">
        <f>AF175 - AVERAGEIFS('Placebo Females'!AF:AF, 'Placebo Females'!B:B, B175, 'Placebo Females'!P:P, P175)</f>
        <v>2.4671666666666703E-2</v>
      </c>
    </row>
    <row r="176" spans="1:49" x14ac:dyDescent="0.25">
      <c r="A176" t="s">
        <v>4025</v>
      </c>
      <c r="B176">
        <v>1004</v>
      </c>
      <c r="C176" t="s">
        <v>655</v>
      </c>
      <c r="D176">
        <v>32</v>
      </c>
      <c r="E176">
        <v>177.1</v>
      </c>
      <c r="F176">
        <v>60.7</v>
      </c>
      <c r="G176">
        <v>92</v>
      </c>
      <c r="H176">
        <v>51.75</v>
      </c>
      <c r="I176" t="s">
        <v>103</v>
      </c>
      <c r="J176" t="s">
        <v>104</v>
      </c>
      <c r="K176" t="s">
        <v>459</v>
      </c>
      <c r="L176" t="s">
        <v>211</v>
      </c>
      <c r="M176" t="s">
        <v>3323</v>
      </c>
      <c r="N176">
        <v>120</v>
      </c>
      <c r="O176" t="s">
        <v>2262</v>
      </c>
      <c r="P176">
        <v>5</v>
      </c>
      <c r="Q176" t="s">
        <v>113</v>
      </c>
      <c r="R176" t="s">
        <v>3327</v>
      </c>
      <c r="S176">
        <v>54.5</v>
      </c>
      <c r="T176" t="s">
        <v>2266</v>
      </c>
      <c r="U176">
        <v>908</v>
      </c>
      <c r="V176">
        <v>135</v>
      </c>
      <c r="W176">
        <v>399</v>
      </c>
      <c r="X176">
        <v>99</v>
      </c>
      <c r="Y176">
        <v>229</v>
      </c>
      <c r="Z176">
        <v>71</v>
      </c>
      <c r="AA176" t="s">
        <v>108</v>
      </c>
      <c r="AB176">
        <v>42</v>
      </c>
      <c r="AC176">
        <v>26</v>
      </c>
      <c r="AD176">
        <v>222.01599999999999</v>
      </c>
      <c r="AE176">
        <v>0.24444399999999999</v>
      </c>
      <c r="AF176">
        <v>0.431423</v>
      </c>
      <c r="AH176">
        <v>84.4</v>
      </c>
      <c r="AI176">
        <f t="shared" si="8"/>
        <v>0.18565706763900525</v>
      </c>
      <c r="AJ176">
        <f t="shared" si="9"/>
        <v>0.48512117076900108</v>
      </c>
      <c r="AK176">
        <f t="shared" si="10"/>
        <v>8.9959557097342602E-2</v>
      </c>
      <c r="AL176">
        <f t="shared" si="11"/>
        <v>1.0378400952476552E-3</v>
      </c>
      <c r="AM176">
        <f>U176 - AVERAGEIFS('Placebo Females'!U:U, 'Placebo Females'!B:B, B176, 'Placebo Females'!P:P, P176)</f>
        <v>22.333333333333371</v>
      </c>
      <c r="AN176">
        <f>V176 - AVERAGEIFS('Placebo Females'!V:V, 'Placebo Females'!B:B, B176, 'Placebo Females'!P:P, P176)</f>
        <v>10</v>
      </c>
      <c r="AO176">
        <f>W176 - AVERAGEIFS('Placebo Females'!W:W, 'Placebo Females'!B:B, B176, 'Placebo Females'!P:P, P176)</f>
        <v>-0.66666666666668561</v>
      </c>
      <c r="AP176">
        <f>X176 - AVERAGEIFS('Placebo Females'!X:X, 'Placebo Females'!B:B, B176, 'Placebo Females'!P:P, P176)</f>
        <v>5</v>
      </c>
      <c r="AQ176">
        <f>Y176 - AVERAGEIFS('Placebo Females'!Y:Y, 'Placebo Females'!B:B, B176, 'Placebo Females'!P:P, P176)</f>
        <v>-5</v>
      </c>
      <c r="AR176">
        <f>Z176 - AVERAGEIFS('Placebo Females'!Z:Z, 'Placebo Females'!B:B, B176, 'Placebo Females'!P:P, P176)</f>
        <v>-0.6666666666666714</v>
      </c>
      <c r="AS176">
        <f>AB176 - AVERAGEIFS('Placebo Females'!AB:AB, 'Placebo Females'!B:B, B176, 'Placebo Females'!P:P, P176)</f>
        <v>-0.6666666666666643</v>
      </c>
      <c r="AT176">
        <f>AC176 - AVERAGEIFS('Placebo Females'!AC:AC, 'Placebo Females'!B:B, B176, 'Placebo Females'!P:P, P176)</f>
        <v>-0.33333333333333215</v>
      </c>
      <c r="AU176">
        <f>AD176 - AVERAGEIFS('Placebo Females'!AD:AD, 'Placebo Females'!B:B, B176, 'Placebo Females'!P:P, P176)</f>
        <v>32.057999999999993</v>
      </c>
      <c r="AV176">
        <f>AE176 - AVERAGEIFS('Placebo Females'!AE:AE, 'Placebo Females'!B:B, B176, 'Placebo Females'!P:P, P176)</f>
        <v>-3.2430333333333394E-2</v>
      </c>
      <c r="AW176">
        <f>AF176 - AVERAGEIFS('Placebo Females'!AF:AF, 'Placebo Females'!B:B, B176, 'Placebo Females'!P:P, P176)</f>
        <v>3.1964666666666697E-2</v>
      </c>
    </row>
    <row r="177" spans="1:49" x14ac:dyDescent="0.25">
      <c r="A177" t="s">
        <v>4026</v>
      </c>
      <c r="B177">
        <v>1004</v>
      </c>
      <c r="C177" t="s">
        <v>655</v>
      </c>
      <c r="D177">
        <v>32</v>
      </c>
      <c r="E177">
        <v>177.1</v>
      </c>
      <c r="F177">
        <v>60.7</v>
      </c>
      <c r="G177">
        <v>92</v>
      </c>
      <c r="H177">
        <v>51.75</v>
      </c>
      <c r="I177" t="s">
        <v>103</v>
      </c>
      <c r="J177" t="s">
        <v>104</v>
      </c>
      <c r="K177" t="s">
        <v>459</v>
      </c>
      <c r="L177" t="s">
        <v>211</v>
      </c>
      <c r="M177" t="s">
        <v>3323</v>
      </c>
      <c r="N177">
        <v>120</v>
      </c>
      <c r="O177" t="s">
        <v>2262</v>
      </c>
      <c r="P177">
        <v>6</v>
      </c>
      <c r="Q177" t="s">
        <v>113</v>
      </c>
      <c r="R177" t="s">
        <v>3327</v>
      </c>
      <c r="S177">
        <v>35.4</v>
      </c>
      <c r="T177" t="s">
        <v>2266</v>
      </c>
      <c r="U177">
        <v>805</v>
      </c>
      <c r="V177">
        <v>130</v>
      </c>
      <c r="W177">
        <v>388</v>
      </c>
      <c r="X177">
        <v>105</v>
      </c>
      <c r="Y177">
        <v>218</v>
      </c>
      <c r="Z177">
        <v>65</v>
      </c>
      <c r="AA177" t="s">
        <v>108</v>
      </c>
      <c r="AB177">
        <v>46</v>
      </c>
      <c r="AC177">
        <v>25</v>
      </c>
      <c r="AD177">
        <v>169.03899999999999</v>
      </c>
      <c r="AE177">
        <v>0.282051</v>
      </c>
      <c r="AF177">
        <v>0.338335</v>
      </c>
      <c r="AH177">
        <v>82.6</v>
      </c>
      <c r="AI177">
        <f t="shared" si="8"/>
        <v>0.18169755671779422</v>
      </c>
      <c r="AJ177">
        <f t="shared" si="9"/>
        <v>0.48081465630946651</v>
      </c>
      <c r="AK177">
        <f t="shared" si="10"/>
        <v>8.8401137747947112E-2</v>
      </c>
      <c r="AL177">
        <f t="shared" si="11"/>
        <v>1.0085355091179471E-3</v>
      </c>
      <c r="AM177">
        <f>U177 - AVERAGEIFS('Placebo Females'!U:U, 'Placebo Females'!B:B, B177, 'Placebo Females'!P:P, P177)</f>
        <v>30.333333333333371</v>
      </c>
      <c r="AN177">
        <f>V177 - AVERAGEIFS('Placebo Females'!V:V, 'Placebo Females'!B:B, B177, 'Placebo Females'!P:P, P177)</f>
        <v>8.6666666666666714</v>
      </c>
      <c r="AO177">
        <f>W177 - AVERAGEIFS('Placebo Females'!W:W, 'Placebo Females'!B:B, B177, 'Placebo Females'!P:P, P177)</f>
        <v>4.3333333333333144</v>
      </c>
      <c r="AP177">
        <f>X177 - AVERAGEIFS('Placebo Females'!X:X, 'Placebo Females'!B:B, B177, 'Placebo Females'!P:P, P177)</f>
        <v>14</v>
      </c>
      <c r="AQ177">
        <f>Y177 - AVERAGEIFS('Placebo Females'!Y:Y, 'Placebo Females'!B:B, B177, 'Placebo Females'!P:P, P177)</f>
        <v>-5.3333333333333428</v>
      </c>
      <c r="AR177">
        <f>Z177 - AVERAGEIFS('Placebo Females'!Z:Z, 'Placebo Females'!B:B, B177, 'Placebo Females'!P:P, P177)</f>
        <v>-4.3333333333333286</v>
      </c>
      <c r="AS177">
        <f>AB177 - AVERAGEIFS('Placebo Females'!AB:AB, 'Placebo Females'!B:B, B177, 'Placebo Females'!P:P, P177)</f>
        <v>0</v>
      </c>
      <c r="AT177">
        <f>AC177 - AVERAGEIFS('Placebo Females'!AC:AC, 'Placebo Females'!B:B, B177, 'Placebo Females'!P:P, P177)</f>
        <v>-2.6666666666666679</v>
      </c>
      <c r="AU177">
        <f>AD177 - AVERAGEIFS('Placebo Females'!AD:AD, 'Placebo Females'!B:B, B177, 'Placebo Females'!P:P, P177)</f>
        <v>15.607333333333315</v>
      </c>
      <c r="AV177">
        <f>AE177 - AVERAGEIFS('Placebo Females'!AE:AE, 'Placebo Females'!B:B, B177, 'Placebo Females'!P:P, P177)</f>
        <v>5.5982999999999977E-2</v>
      </c>
      <c r="AW177">
        <f>AF177 - AVERAGEIFS('Placebo Females'!AF:AF, 'Placebo Females'!B:B, B177, 'Placebo Females'!P:P, P177)</f>
        <v>-3.3781999999999979E-2</v>
      </c>
    </row>
    <row r="178" spans="1:49" x14ac:dyDescent="0.25">
      <c r="A178" t="s">
        <v>4027</v>
      </c>
      <c r="B178">
        <v>1004</v>
      </c>
      <c r="C178" t="s">
        <v>655</v>
      </c>
      <c r="D178">
        <v>32</v>
      </c>
      <c r="E178">
        <v>177.1</v>
      </c>
      <c r="F178">
        <v>60.7</v>
      </c>
      <c r="G178">
        <v>92</v>
      </c>
      <c r="H178">
        <v>51.75</v>
      </c>
      <c r="I178" t="s">
        <v>103</v>
      </c>
      <c r="J178" t="s">
        <v>104</v>
      </c>
      <c r="K178" t="s">
        <v>459</v>
      </c>
      <c r="L178" t="s">
        <v>211</v>
      </c>
      <c r="M178" t="s">
        <v>3323</v>
      </c>
      <c r="N178">
        <v>120</v>
      </c>
      <c r="O178" t="s">
        <v>2262</v>
      </c>
      <c r="P178">
        <v>6</v>
      </c>
      <c r="Q178" t="s">
        <v>113</v>
      </c>
      <c r="R178" t="s">
        <v>3327</v>
      </c>
      <c r="S178">
        <v>35.4</v>
      </c>
      <c r="T178" t="s">
        <v>2266</v>
      </c>
      <c r="U178">
        <v>791</v>
      </c>
      <c r="V178">
        <v>131</v>
      </c>
      <c r="W178">
        <v>387</v>
      </c>
      <c r="X178">
        <v>107</v>
      </c>
      <c r="Y178">
        <v>213</v>
      </c>
      <c r="Z178">
        <v>67</v>
      </c>
      <c r="AA178" t="s">
        <v>108</v>
      </c>
      <c r="AB178">
        <v>41</v>
      </c>
      <c r="AC178">
        <v>28</v>
      </c>
      <c r="AD178">
        <v>158.54900000000001</v>
      </c>
      <c r="AE178">
        <v>0.27027000000000001</v>
      </c>
      <c r="AF178">
        <v>0.34421099999999999</v>
      </c>
      <c r="AH178">
        <v>82.6</v>
      </c>
      <c r="AI178">
        <f t="shared" si="8"/>
        <v>0.18169755671779422</v>
      </c>
      <c r="AJ178">
        <f t="shared" si="9"/>
        <v>0.48081465630946651</v>
      </c>
      <c r="AK178">
        <f t="shared" si="10"/>
        <v>8.8401137747947112E-2</v>
      </c>
      <c r="AL178">
        <f t="shared" si="11"/>
        <v>1.0085355091179471E-3</v>
      </c>
      <c r="AM178">
        <f>U178 - AVERAGEIFS('Placebo Females'!U:U, 'Placebo Females'!B:B, B178, 'Placebo Females'!P:P, P178)</f>
        <v>16.333333333333371</v>
      </c>
      <c r="AN178">
        <f>V178 - AVERAGEIFS('Placebo Females'!V:V, 'Placebo Females'!B:B, B178, 'Placebo Females'!P:P, P178)</f>
        <v>9.6666666666666714</v>
      </c>
      <c r="AO178">
        <f>W178 - AVERAGEIFS('Placebo Females'!W:W, 'Placebo Females'!B:B, B178, 'Placebo Females'!P:P, P178)</f>
        <v>3.3333333333333144</v>
      </c>
      <c r="AP178">
        <f>X178 - AVERAGEIFS('Placebo Females'!X:X, 'Placebo Females'!B:B, B178, 'Placebo Females'!P:P, P178)</f>
        <v>16</v>
      </c>
      <c r="AQ178">
        <f>Y178 - AVERAGEIFS('Placebo Females'!Y:Y, 'Placebo Females'!B:B, B178, 'Placebo Females'!P:P, P178)</f>
        <v>-10.333333333333343</v>
      </c>
      <c r="AR178">
        <f>Z178 - AVERAGEIFS('Placebo Females'!Z:Z, 'Placebo Females'!B:B, B178, 'Placebo Females'!P:P, P178)</f>
        <v>-2.3333333333333286</v>
      </c>
      <c r="AS178">
        <f>AB178 - AVERAGEIFS('Placebo Females'!AB:AB, 'Placebo Females'!B:B, B178, 'Placebo Females'!P:P, P178)</f>
        <v>-5</v>
      </c>
      <c r="AT178">
        <f>AC178 - AVERAGEIFS('Placebo Females'!AC:AC, 'Placebo Females'!B:B, B178, 'Placebo Females'!P:P, P178)</f>
        <v>0.33333333333333215</v>
      </c>
      <c r="AU178">
        <f>AD178 - AVERAGEIFS('Placebo Females'!AD:AD, 'Placebo Females'!B:B, B178, 'Placebo Females'!P:P, P178)</f>
        <v>5.1173333333333346</v>
      </c>
      <c r="AV178">
        <f>AE178 - AVERAGEIFS('Placebo Females'!AE:AE, 'Placebo Females'!B:B, B178, 'Placebo Females'!P:P, P178)</f>
        <v>4.4201999999999991E-2</v>
      </c>
      <c r="AW178">
        <f>AF178 - AVERAGEIFS('Placebo Females'!AF:AF, 'Placebo Females'!B:B, B178, 'Placebo Females'!P:P, P178)</f>
        <v>-2.7905999999999986E-2</v>
      </c>
    </row>
    <row r="179" spans="1:49" x14ac:dyDescent="0.25">
      <c r="A179" t="s">
        <v>4028</v>
      </c>
      <c r="B179">
        <v>1004</v>
      </c>
      <c r="C179" t="s">
        <v>655</v>
      </c>
      <c r="D179">
        <v>32</v>
      </c>
      <c r="E179">
        <v>177.1</v>
      </c>
      <c r="F179">
        <v>60.7</v>
      </c>
      <c r="G179">
        <v>92</v>
      </c>
      <c r="H179">
        <v>51.75</v>
      </c>
      <c r="I179" t="s">
        <v>103</v>
      </c>
      <c r="J179" t="s">
        <v>104</v>
      </c>
      <c r="K179" t="s">
        <v>459</v>
      </c>
      <c r="L179" t="s">
        <v>211</v>
      </c>
      <c r="M179" t="s">
        <v>3323</v>
      </c>
      <c r="N179">
        <v>120</v>
      </c>
      <c r="O179" t="s">
        <v>2262</v>
      </c>
      <c r="P179">
        <v>6</v>
      </c>
      <c r="Q179" t="s">
        <v>113</v>
      </c>
      <c r="R179" t="s">
        <v>3327</v>
      </c>
      <c r="S179">
        <v>35.4</v>
      </c>
      <c r="T179" t="s">
        <v>2266</v>
      </c>
      <c r="U179">
        <v>821</v>
      </c>
      <c r="V179">
        <v>129</v>
      </c>
      <c r="W179">
        <v>386</v>
      </c>
      <c r="X179">
        <v>103</v>
      </c>
      <c r="Y179">
        <v>218</v>
      </c>
      <c r="Z179">
        <v>65</v>
      </c>
      <c r="AA179" t="s">
        <v>108</v>
      </c>
      <c r="AB179">
        <v>49</v>
      </c>
      <c r="AC179">
        <v>22</v>
      </c>
      <c r="AD179">
        <v>172.03899999999999</v>
      </c>
      <c r="AE179">
        <v>0.21951200000000001</v>
      </c>
      <c r="AF179">
        <v>0.37604100000000001</v>
      </c>
      <c r="AH179">
        <v>82.6</v>
      </c>
      <c r="AI179">
        <f t="shared" si="8"/>
        <v>0.18169755671779422</v>
      </c>
      <c r="AJ179">
        <f t="shared" si="9"/>
        <v>0.48081465630946651</v>
      </c>
      <c r="AK179">
        <f t="shared" si="10"/>
        <v>8.8401137747947112E-2</v>
      </c>
      <c r="AL179">
        <f t="shared" si="11"/>
        <v>1.0085355091179471E-3</v>
      </c>
      <c r="AM179">
        <f>U179 - AVERAGEIFS('Placebo Females'!U:U, 'Placebo Females'!B:B, B179, 'Placebo Females'!P:P, P179)</f>
        <v>46.333333333333371</v>
      </c>
      <c r="AN179">
        <f>V179 - AVERAGEIFS('Placebo Females'!V:V, 'Placebo Females'!B:B, B179, 'Placebo Females'!P:P, P179)</f>
        <v>7.6666666666666714</v>
      </c>
      <c r="AO179">
        <f>W179 - AVERAGEIFS('Placebo Females'!W:W, 'Placebo Females'!B:B, B179, 'Placebo Females'!P:P, P179)</f>
        <v>2.3333333333333144</v>
      </c>
      <c r="AP179">
        <f>X179 - AVERAGEIFS('Placebo Females'!X:X, 'Placebo Females'!B:B, B179, 'Placebo Females'!P:P, P179)</f>
        <v>12</v>
      </c>
      <c r="AQ179">
        <f>Y179 - AVERAGEIFS('Placebo Females'!Y:Y, 'Placebo Females'!B:B, B179, 'Placebo Females'!P:P, P179)</f>
        <v>-5.3333333333333428</v>
      </c>
      <c r="AR179">
        <f>Z179 - AVERAGEIFS('Placebo Females'!Z:Z, 'Placebo Females'!B:B, B179, 'Placebo Females'!P:P, P179)</f>
        <v>-4.3333333333333286</v>
      </c>
      <c r="AS179">
        <f>AB179 - AVERAGEIFS('Placebo Females'!AB:AB, 'Placebo Females'!B:B, B179, 'Placebo Females'!P:P, P179)</f>
        <v>3</v>
      </c>
      <c r="AT179">
        <f>AC179 - AVERAGEIFS('Placebo Females'!AC:AC, 'Placebo Females'!B:B, B179, 'Placebo Females'!P:P, P179)</f>
        <v>-5.6666666666666679</v>
      </c>
      <c r="AU179">
        <f>AD179 - AVERAGEIFS('Placebo Females'!AD:AD, 'Placebo Females'!B:B, B179, 'Placebo Females'!P:P, P179)</f>
        <v>18.607333333333315</v>
      </c>
      <c r="AV179">
        <f>AE179 - AVERAGEIFS('Placebo Females'!AE:AE, 'Placebo Females'!B:B, B179, 'Placebo Females'!P:P, P179)</f>
        <v>-6.5560000000000063E-3</v>
      </c>
      <c r="AW179">
        <f>AF179 - AVERAGEIFS('Placebo Females'!AF:AF, 'Placebo Females'!B:B, B179, 'Placebo Females'!P:P, P179)</f>
        <v>3.9240000000000386E-3</v>
      </c>
    </row>
    <row r="180" spans="1:49" x14ac:dyDescent="0.25">
      <c r="A180" t="s">
        <v>4029</v>
      </c>
      <c r="B180">
        <v>1004</v>
      </c>
      <c r="C180" t="s">
        <v>655</v>
      </c>
      <c r="D180">
        <v>32</v>
      </c>
      <c r="E180">
        <v>177.1</v>
      </c>
      <c r="F180">
        <v>60.7</v>
      </c>
      <c r="G180">
        <v>92</v>
      </c>
      <c r="H180">
        <v>51.75</v>
      </c>
      <c r="I180" t="s">
        <v>103</v>
      </c>
      <c r="J180" t="s">
        <v>104</v>
      </c>
      <c r="K180" t="s">
        <v>459</v>
      </c>
      <c r="L180" t="s">
        <v>211</v>
      </c>
      <c r="M180" t="s">
        <v>3323</v>
      </c>
      <c r="N180">
        <v>120</v>
      </c>
      <c r="O180" t="s">
        <v>2262</v>
      </c>
      <c r="P180">
        <v>7</v>
      </c>
      <c r="Q180" t="s">
        <v>113</v>
      </c>
      <c r="R180" t="s">
        <v>3327</v>
      </c>
      <c r="S180">
        <v>29.2</v>
      </c>
      <c r="T180" t="s">
        <v>2266</v>
      </c>
      <c r="U180">
        <v>844</v>
      </c>
      <c r="V180">
        <v>131</v>
      </c>
      <c r="W180">
        <v>397</v>
      </c>
      <c r="X180">
        <v>105</v>
      </c>
      <c r="Y180">
        <v>222</v>
      </c>
      <c r="Z180">
        <v>70</v>
      </c>
      <c r="AA180" t="s">
        <v>108</v>
      </c>
      <c r="AB180">
        <v>46</v>
      </c>
      <c r="AC180">
        <v>25</v>
      </c>
      <c r="AD180">
        <v>179.816</v>
      </c>
      <c r="AE180">
        <v>0.27500000000000002</v>
      </c>
      <c r="AF180">
        <v>0.38273600000000002</v>
      </c>
      <c r="AH180">
        <v>79.599999999999994</v>
      </c>
      <c r="AI180">
        <f t="shared" si="8"/>
        <v>0.17509837184910917</v>
      </c>
      <c r="AJ180">
        <f t="shared" si="9"/>
        <v>0.47343116400641272</v>
      </c>
      <c r="AK180">
        <f t="shared" si="10"/>
        <v>8.5783456998300811E-2</v>
      </c>
      <c r="AL180">
        <f t="shared" si="11"/>
        <v>9.6015896491763453E-4</v>
      </c>
      <c r="AM180">
        <f>U180 - AVERAGEIFS('Placebo Females'!U:U, 'Placebo Females'!B:B, B180, 'Placebo Females'!P:P, P180)</f>
        <v>24.333333333333371</v>
      </c>
      <c r="AN180">
        <f>V180 - AVERAGEIFS('Placebo Females'!V:V, 'Placebo Females'!B:B, B180, 'Placebo Females'!P:P, P180)</f>
        <v>3</v>
      </c>
      <c r="AO180">
        <f>W180 - AVERAGEIFS('Placebo Females'!W:W, 'Placebo Females'!B:B, B180, 'Placebo Females'!P:P, P180)</f>
        <v>9</v>
      </c>
      <c r="AP180">
        <f>X180 - AVERAGEIFS('Placebo Females'!X:X, 'Placebo Females'!B:B, B180, 'Placebo Females'!P:P, P180)</f>
        <v>10.333333333333329</v>
      </c>
      <c r="AQ180">
        <f>Y180 - AVERAGEIFS('Placebo Females'!Y:Y, 'Placebo Females'!B:B, B180, 'Placebo Females'!P:P, P180)</f>
        <v>-3.3333333333333428</v>
      </c>
      <c r="AR180">
        <f>Z180 - AVERAGEIFS('Placebo Females'!Z:Z, 'Placebo Females'!B:B, B180, 'Placebo Females'!P:P, P180)</f>
        <v>2</v>
      </c>
      <c r="AS180">
        <f>AB180 - AVERAGEIFS('Placebo Females'!AB:AB, 'Placebo Females'!B:B, B180, 'Placebo Females'!P:P, P180)</f>
        <v>-0.6666666666666643</v>
      </c>
      <c r="AT180">
        <f>AC180 - AVERAGEIFS('Placebo Females'!AC:AC, 'Placebo Females'!B:B, B180, 'Placebo Females'!P:P, P180)</f>
        <v>0</v>
      </c>
      <c r="AU180">
        <f>AD180 - AVERAGEIFS('Placebo Females'!AD:AD, 'Placebo Females'!B:B, B180, 'Placebo Females'!P:P, P180)</f>
        <v>18.84699999999998</v>
      </c>
      <c r="AV180">
        <f>AE180 - AVERAGEIFS('Placebo Females'!AE:AE, 'Placebo Females'!B:B, B180, 'Placebo Females'!P:P, P180)</f>
        <v>6.8933666666666671E-2</v>
      </c>
      <c r="AW180">
        <f>AF180 - AVERAGEIFS('Placebo Females'!AF:AF, 'Placebo Females'!B:B, B180, 'Placebo Females'!P:P, P180)</f>
        <v>2.3202E-2</v>
      </c>
    </row>
    <row r="181" spans="1:49" x14ac:dyDescent="0.25">
      <c r="A181" t="s">
        <v>4030</v>
      </c>
      <c r="B181">
        <v>1004</v>
      </c>
      <c r="C181" t="s">
        <v>655</v>
      </c>
      <c r="D181">
        <v>32</v>
      </c>
      <c r="E181">
        <v>177.1</v>
      </c>
      <c r="F181">
        <v>60.7</v>
      </c>
      <c r="G181">
        <v>92</v>
      </c>
      <c r="H181">
        <v>51.75</v>
      </c>
      <c r="I181" t="s">
        <v>103</v>
      </c>
      <c r="J181" t="s">
        <v>104</v>
      </c>
      <c r="K181" t="s">
        <v>459</v>
      </c>
      <c r="L181" t="s">
        <v>211</v>
      </c>
      <c r="M181" t="s">
        <v>3323</v>
      </c>
      <c r="N181">
        <v>120</v>
      </c>
      <c r="O181" t="s">
        <v>2262</v>
      </c>
      <c r="P181">
        <v>7</v>
      </c>
      <c r="Q181" t="s">
        <v>113</v>
      </c>
      <c r="R181" t="s">
        <v>3327</v>
      </c>
      <c r="S181">
        <v>29.2</v>
      </c>
      <c r="T181" t="s">
        <v>2266</v>
      </c>
      <c r="U181">
        <v>859</v>
      </c>
      <c r="V181">
        <v>141</v>
      </c>
      <c r="W181">
        <v>394</v>
      </c>
      <c r="X181">
        <v>103</v>
      </c>
      <c r="Y181">
        <v>224</v>
      </c>
      <c r="Z181">
        <v>67</v>
      </c>
      <c r="AA181" t="s">
        <v>108</v>
      </c>
      <c r="AB181">
        <v>43</v>
      </c>
      <c r="AC181">
        <v>29</v>
      </c>
      <c r="AD181">
        <v>184.57900000000001</v>
      </c>
      <c r="AE181">
        <v>0.30769200000000002</v>
      </c>
      <c r="AF181">
        <v>0.38350699999999999</v>
      </c>
      <c r="AH181">
        <v>79.599999999999994</v>
      </c>
      <c r="AI181">
        <f t="shared" si="8"/>
        <v>0.17509837184910917</v>
      </c>
      <c r="AJ181">
        <f t="shared" si="9"/>
        <v>0.47343116400641272</v>
      </c>
      <c r="AK181">
        <f t="shared" si="10"/>
        <v>8.5783456998300811E-2</v>
      </c>
      <c r="AL181">
        <f t="shared" si="11"/>
        <v>9.6015896491763453E-4</v>
      </c>
      <c r="AM181">
        <f>U181 - AVERAGEIFS('Placebo Females'!U:U, 'Placebo Females'!B:B, B181, 'Placebo Females'!P:P, P181)</f>
        <v>39.333333333333371</v>
      </c>
      <c r="AN181">
        <f>V181 - AVERAGEIFS('Placebo Females'!V:V, 'Placebo Females'!B:B, B181, 'Placebo Females'!P:P, P181)</f>
        <v>13</v>
      </c>
      <c r="AO181">
        <f>W181 - AVERAGEIFS('Placebo Females'!W:W, 'Placebo Females'!B:B, B181, 'Placebo Females'!P:P, P181)</f>
        <v>6</v>
      </c>
      <c r="AP181">
        <f>X181 - AVERAGEIFS('Placebo Females'!X:X, 'Placebo Females'!B:B, B181, 'Placebo Females'!P:P, P181)</f>
        <v>8.3333333333333286</v>
      </c>
      <c r="AQ181">
        <f>Y181 - AVERAGEIFS('Placebo Females'!Y:Y, 'Placebo Females'!B:B, B181, 'Placebo Females'!P:P, P181)</f>
        <v>-1.3333333333333428</v>
      </c>
      <c r="AR181">
        <f>Z181 - AVERAGEIFS('Placebo Females'!Z:Z, 'Placebo Females'!B:B, B181, 'Placebo Females'!P:P, P181)</f>
        <v>-1</v>
      </c>
      <c r="AS181">
        <f>AB181 - AVERAGEIFS('Placebo Females'!AB:AB, 'Placebo Females'!B:B, B181, 'Placebo Females'!P:P, P181)</f>
        <v>-3.6666666666666643</v>
      </c>
      <c r="AT181">
        <f>AC181 - AVERAGEIFS('Placebo Females'!AC:AC, 'Placebo Females'!B:B, B181, 'Placebo Females'!P:P, P181)</f>
        <v>4</v>
      </c>
      <c r="AU181">
        <f>AD181 - AVERAGEIFS('Placebo Females'!AD:AD, 'Placebo Females'!B:B, B181, 'Placebo Females'!P:P, P181)</f>
        <v>23.609999999999985</v>
      </c>
      <c r="AV181">
        <f>AE181 - AVERAGEIFS('Placebo Females'!AE:AE, 'Placebo Females'!B:B, B181, 'Placebo Females'!P:P, P181)</f>
        <v>0.10162566666666667</v>
      </c>
      <c r="AW181">
        <f>AF181 - AVERAGEIFS('Placebo Females'!AF:AF, 'Placebo Females'!B:B, B181, 'Placebo Females'!P:P, P181)</f>
        <v>2.3972999999999967E-2</v>
      </c>
    </row>
    <row r="182" spans="1:49" x14ac:dyDescent="0.25">
      <c r="A182" t="s">
        <v>4031</v>
      </c>
      <c r="B182">
        <v>1004</v>
      </c>
      <c r="C182" t="s">
        <v>655</v>
      </c>
      <c r="D182">
        <v>32</v>
      </c>
      <c r="E182">
        <v>177.1</v>
      </c>
      <c r="F182">
        <v>60.7</v>
      </c>
      <c r="G182">
        <v>92</v>
      </c>
      <c r="H182">
        <v>51.75</v>
      </c>
      <c r="I182" t="s">
        <v>103</v>
      </c>
      <c r="J182" t="s">
        <v>104</v>
      </c>
      <c r="K182" t="s">
        <v>459</v>
      </c>
      <c r="L182" t="s">
        <v>211</v>
      </c>
      <c r="M182" t="s">
        <v>3323</v>
      </c>
      <c r="N182">
        <v>120</v>
      </c>
      <c r="O182" t="s">
        <v>2262</v>
      </c>
      <c r="P182">
        <v>7</v>
      </c>
      <c r="Q182" t="s">
        <v>113</v>
      </c>
      <c r="R182" t="s">
        <v>3327</v>
      </c>
      <c r="S182">
        <v>29.2</v>
      </c>
      <c r="T182" t="s">
        <v>2266</v>
      </c>
      <c r="U182">
        <v>841</v>
      </c>
      <c r="V182">
        <v>137</v>
      </c>
      <c r="W182">
        <v>391</v>
      </c>
      <c r="X182">
        <v>102</v>
      </c>
      <c r="Y182">
        <v>225</v>
      </c>
      <c r="Z182">
        <v>64</v>
      </c>
      <c r="AA182" t="s">
        <v>108</v>
      </c>
      <c r="AB182">
        <v>44</v>
      </c>
      <c r="AC182">
        <v>26</v>
      </c>
      <c r="AD182">
        <v>179.01300000000001</v>
      </c>
      <c r="AE182" t="s">
        <v>108</v>
      </c>
      <c r="AF182" t="s">
        <v>108</v>
      </c>
      <c r="AH182">
        <v>79.599999999999994</v>
      </c>
      <c r="AI182">
        <f t="shared" si="8"/>
        <v>0.17509837184910917</v>
      </c>
      <c r="AJ182">
        <f t="shared" si="9"/>
        <v>0.47343116400641272</v>
      </c>
      <c r="AK182">
        <f t="shared" si="10"/>
        <v>8.5783456998300811E-2</v>
      </c>
      <c r="AL182">
        <f t="shared" si="11"/>
        <v>9.6015896491763453E-4</v>
      </c>
      <c r="AM182">
        <f>U182 - AVERAGEIFS('Placebo Females'!U:U, 'Placebo Females'!B:B, B182, 'Placebo Females'!P:P, P182)</f>
        <v>21.333333333333371</v>
      </c>
      <c r="AN182">
        <f>V182 - AVERAGEIFS('Placebo Females'!V:V, 'Placebo Females'!B:B, B182, 'Placebo Females'!P:P, P182)</f>
        <v>9</v>
      </c>
      <c r="AO182">
        <f>W182 - AVERAGEIFS('Placebo Females'!W:W, 'Placebo Females'!B:B, B182, 'Placebo Females'!P:P, P182)</f>
        <v>3</v>
      </c>
      <c r="AP182">
        <f>X182 - AVERAGEIFS('Placebo Females'!X:X, 'Placebo Females'!B:B, B182, 'Placebo Females'!P:P, P182)</f>
        <v>7.3333333333333286</v>
      </c>
      <c r="AQ182">
        <f>Y182 - AVERAGEIFS('Placebo Females'!Y:Y, 'Placebo Females'!B:B, B182, 'Placebo Females'!P:P, P182)</f>
        <v>-0.33333333333334281</v>
      </c>
      <c r="AR182">
        <f>Z182 - AVERAGEIFS('Placebo Females'!Z:Z, 'Placebo Females'!B:B, B182, 'Placebo Females'!P:P, P182)</f>
        <v>-4</v>
      </c>
      <c r="AS182">
        <f>AB182 - AVERAGEIFS('Placebo Females'!AB:AB, 'Placebo Females'!B:B, B182, 'Placebo Females'!P:P, P182)</f>
        <v>-2.6666666666666643</v>
      </c>
      <c r="AT182">
        <f>AC182 - AVERAGEIFS('Placebo Females'!AC:AC, 'Placebo Females'!B:B, B182, 'Placebo Females'!P:P, P182)</f>
        <v>1</v>
      </c>
      <c r="AU182">
        <f>AD182 - AVERAGEIFS('Placebo Females'!AD:AD, 'Placebo Females'!B:B, B182, 'Placebo Females'!P:P, P182)</f>
        <v>18.043999999999983</v>
      </c>
      <c r="AV182" t="e">
        <f>AE182 - AVERAGEIFS('Placebo Females'!AE:AE, 'Placebo Females'!B:B, B182, 'Placebo Females'!P:P, P182)</f>
        <v>#VALUE!</v>
      </c>
      <c r="AW182" t="e">
        <f>AF182 - AVERAGEIFS('Placebo Females'!AF:AF, 'Placebo Females'!B:B, B182, 'Placebo Females'!P:P, P182)</f>
        <v>#VALUE!</v>
      </c>
    </row>
    <row r="183" spans="1:49" x14ac:dyDescent="0.25">
      <c r="A183" t="s">
        <v>4032</v>
      </c>
      <c r="B183">
        <v>1004</v>
      </c>
      <c r="C183" t="s">
        <v>655</v>
      </c>
      <c r="D183">
        <v>32</v>
      </c>
      <c r="E183">
        <v>177.1</v>
      </c>
      <c r="F183">
        <v>60.7</v>
      </c>
      <c r="G183">
        <v>92</v>
      </c>
      <c r="H183">
        <v>51.75</v>
      </c>
      <c r="I183" t="s">
        <v>103</v>
      </c>
      <c r="J183" t="s">
        <v>104</v>
      </c>
      <c r="K183" t="s">
        <v>459</v>
      </c>
      <c r="L183" t="s">
        <v>211</v>
      </c>
      <c r="M183" t="s">
        <v>3323</v>
      </c>
      <c r="N183">
        <v>120</v>
      </c>
      <c r="O183" t="s">
        <v>2262</v>
      </c>
      <c r="P183">
        <v>8</v>
      </c>
      <c r="Q183" t="s">
        <v>113</v>
      </c>
      <c r="R183" t="s">
        <v>3327</v>
      </c>
      <c r="S183">
        <v>22</v>
      </c>
      <c r="T183" t="s">
        <v>2266</v>
      </c>
      <c r="U183">
        <v>885</v>
      </c>
      <c r="V183">
        <v>136</v>
      </c>
      <c r="W183">
        <v>394</v>
      </c>
      <c r="X183">
        <v>98</v>
      </c>
      <c r="Y183">
        <v>228</v>
      </c>
      <c r="Z183">
        <v>68</v>
      </c>
      <c r="AA183" t="s">
        <v>108</v>
      </c>
      <c r="AB183">
        <v>44</v>
      </c>
      <c r="AC183">
        <v>24</v>
      </c>
      <c r="AD183">
        <v>220</v>
      </c>
      <c r="AE183">
        <v>0.238095</v>
      </c>
      <c r="AF183">
        <v>0.39247900000000002</v>
      </c>
      <c r="AH183">
        <v>79.5</v>
      </c>
      <c r="AI183">
        <f t="shared" si="8"/>
        <v>0.17487839902015304</v>
      </c>
      <c r="AJ183">
        <f t="shared" si="9"/>
        <v>0.47318046638426026</v>
      </c>
      <c r="AK183">
        <f t="shared" si="10"/>
        <v>8.5695756666004153E-2</v>
      </c>
      <c r="AL183">
        <f t="shared" si="11"/>
        <v>9.5855654932963663E-4</v>
      </c>
      <c r="AM183">
        <f>U183 - AVERAGEIFS('Placebo Females'!U:U, 'Placebo Females'!B:B, B183, 'Placebo Females'!P:P, P183)</f>
        <v>43.333333333333371</v>
      </c>
      <c r="AN183">
        <f>V183 - AVERAGEIFS('Placebo Females'!V:V, 'Placebo Females'!B:B, B183, 'Placebo Females'!P:P, P183)</f>
        <v>8.3333333333333286</v>
      </c>
      <c r="AO183">
        <f>W183 - AVERAGEIFS('Placebo Females'!W:W, 'Placebo Females'!B:B, B183, 'Placebo Females'!P:P, P183)</f>
        <v>1.6666666666666856</v>
      </c>
      <c r="AP183">
        <f>X183 - AVERAGEIFS('Placebo Females'!X:X, 'Placebo Females'!B:B, B183, 'Placebo Females'!P:P, P183)</f>
        <v>5.6666666666666714</v>
      </c>
      <c r="AQ183">
        <f>Y183 - AVERAGEIFS('Placebo Females'!Y:Y, 'Placebo Females'!B:B, B183, 'Placebo Females'!P:P, P183)</f>
        <v>-3.3333333333333428</v>
      </c>
      <c r="AR183">
        <f>Z183 - AVERAGEIFS('Placebo Females'!Z:Z, 'Placebo Females'!B:B, B183, 'Placebo Females'!P:P, P183)</f>
        <v>-0.6666666666666714</v>
      </c>
      <c r="AS183">
        <f>AB183 - AVERAGEIFS('Placebo Females'!AB:AB, 'Placebo Females'!B:B, B183, 'Placebo Females'!P:P, P183)</f>
        <v>2</v>
      </c>
      <c r="AT183">
        <f>AC183 - AVERAGEIFS('Placebo Females'!AC:AC, 'Placebo Females'!B:B, B183, 'Placebo Females'!P:P, P183)</f>
        <v>-2</v>
      </c>
      <c r="AU183">
        <f>AD183 - AVERAGEIFS('Placebo Females'!AD:AD, 'Placebo Females'!B:B, B183, 'Placebo Females'!P:P, P183)</f>
        <v>51.343999999999994</v>
      </c>
      <c r="AV183">
        <f>AE183 - AVERAGEIFS('Placebo Females'!AE:AE, 'Placebo Females'!B:B, B183, 'Placebo Females'!P:P, P183)</f>
        <v>-9.8723333333333441E-3</v>
      </c>
      <c r="AW183">
        <f>AF183 - AVERAGEIFS('Placebo Females'!AF:AF, 'Placebo Females'!B:B, B183, 'Placebo Females'!P:P, P183)</f>
        <v>9.6620000000000039E-3</v>
      </c>
    </row>
    <row r="184" spans="1:49" x14ac:dyDescent="0.25">
      <c r="A184" t="s">
        <v>4033</v>
      </c>
      <c r="B184">
        <v>1004</v>
      </c>
      <c r="C184" t="s">
        <v>655</v>
      </c>
      <c r="D184">
        <v>32</v>
      </c>
      <c r="E184">
        <v>177.1</v>
      </c>
      <c r="F184">
        <v>60.7</v>
      </c>
      <c r="G184">
        <v>92</v>
      </c>
      <c r="H184">
        <v>51.75</v>
      </c>
      <c r="I184" t="s">
        <v>103</v>
      </c>
      <c r="J184" t="s">
        <v>104</v>
      </c>
      <c r="K184" t="s">
        <v>459</v>
      </c>
      <c r="L184" t="s">
        <v>211</v>
      </c>
      <c r="M184" t="s">
        <v>3323</v>
      </c>
      <c r="N184">
        <v>120</v>
      </c>
      <c r="O184" t="s">
        <v>2262</v>
      </c>
      <c r="P184">
        <v>8</v>
      </c>
      <c r="Q184" t="s">
        <v>113</v>
      </c>
      <c r="R184" t="s">
        <v>3327</v>
      </c>
      <c r="S184">
        <v>22</v>
      </c>
      <c r="T184" t="s">
        <v>2266</v>
      </c>
      <c r="U184">
        <v>874</v>
      </c>
      <c r="V184">
        <v>133</v>
      </c>
      <c r="W184">
        <v>398</v>
      </c>
      <c r="X184">
        <v>106</v>
      </c>
      <c r="Y184">
        <v>223</v>
      </c>
      <c r="Z184">
        <v>69</v>
      </c>
      <c r="AA184" t="s">
        <v>108</v>
      </c>
      <c r="AB184">
        <v>41</v>
      </c>
      <c r="AC184">
        <v>26</v>
      </c>
      <c r="AD184">
        <v>239.959</v>
      </c>
      <c r="AE184">
        <v>0.29268300000000003</v>
      </c>
      <c r="AF184">
        <v>0.407692</v>
      </c>
      <c r="AH184">
        <v>79.5</v>
      </c>
      <c r="AI184">
        <f t="shared" si="8"/>
        <v>0.17487839902015304</v>
      </c>
      <c r="AJ184">
        <f t="shared" si="9"/>
        <v>0.47318046638426026</v>
      </c>
      <c r="AK184">
        <f t="shared" si="10"/>
        <v>8.5695756666004153E-2</v>
      </c>
      <c r="AL184">
        <f t="shared" si="11"/>
        <v>9.5855654932963663E-4</v>
      </c>
      <c r="AM184">
        <f>U184 - AVERAGEIFS('Placebo Females'!U:U, 'Placebo Females'!B:B, B184, 'Placebo Females'!P:P, P184)</f>
        <v>32.333333333333371</v>
      </c>
      <c r="AN184">
        <f>V184 - AVERAGEIFS('Placebo Females'!V:V, 'Placebo Females'!B:B, B184, 'Placebo Females'!P:P, P184)</f>
        <v>5.3333333333333286</v>
      </c>
      <c r="AO184">
        <f>W184 - AVERAGEIFS('Placebo Females'!W:W, 'Placebo Females'!B:B, B184, 'Placebo Females'!P:P, P184)</f>
        <v>5.6666666666666856</v>
      </c>
      <c r="AP184">
        <f>X184 - AVERAGEIFS('Placebo Females'!X:X, 'Placebo Females'!B:B, B184, 'Placebo Females'!P:P, P184)</f>
        <v>13.666666666666671</v>
      </c>
      <c r="AQ184">
        <f>Y184 - AVERAGEIFS('Placebo Females'!Y:Y, 'Placebo Females'!B:B, B184, 'Placebo Females'!P:P, P184)</f>
        <v>-8.3333333333333428</v>
      </c>
      <c r="AR184">
        <f>Z184 - AVERAGEIFS('Placebo Females'!Z:Z, 'Placebo Females'!B:B, B184, 'Placebo Females'!P:P, P184)</f>
        <v>0.3333333333333286</v>
      </c>
      <c r="AS184">
        <f>AB184 - AVERAGEIFS('Placebo Females'!AB:AB, 'Placebo Females'!B:B, B184, 'Placebo Females'!P:P, P184)</f>
        <v>-1</v>
      </c>
      <c r="AT184">
        <f>AC184 - AVERAGEIFS('Placebo Females'!AC:AC, 'Placebo Females'!B:B, B184, 'Placebo Females'!P:P, P184)</f>
        <v>0</v>
      </c>
      <c r="AU184">
        <f>AD184 - AVERAGEIFS('Placebo Females'!AD:AD, 'Placebo Females'!B:B, B184, 'Placebo Females'!P:P, P184)</f>
        <v>71.302999999999997</v>
      </c>
      <c r="AV184">
        <f>AE184 - AVERAGEIFS('Placebo Females'!AE:AE, 'Placebo Females'!B:B, B184, 'Placebo Females'!P:P, P184)</f>
        <v>4.4715666666666681E-2</v>
      </c>
      <c r="AW184">
        <f>AF184 - AVERAGEIFS('Placebo Females'!AF:AF, 'Placebo Females'!B:B, B184, 'Placebo Females'!P:P, P184)</f>
        <v>2.487499999999998E-2</v>
      </c>
    </row>
    <row r="185" spans="1:49" x14ac:dyDescent="0.25">
      <c r="A185" t="s">
        <v>4034</v>
      </c>
      <c r="B185">
        <v>1004</v>
      </c>
      <c r="C185" t="s">
        <v>655</v>
      </c>
      <c r="D185">
        <v>32</v>
      </c>
      <c r="E185">
        <v>177.1</v>
      </c>
      <c r="F185">
        <v>60.7</v>
      </c>
      <c r="G185">
        <v>92</v>
      </c>
      <c r="H185">
        <v>51.75</v>
      </c>
      <c r="I185" t="s">
        <v>103</v>
      </c>
      <c r="J185" t="s">
        <v>104</v>
      </c>
      <c r="K185" t="s">
        <v>459</v>
      </c>
      <c r="L185" t="s">
        <v>211</v>
      </c>
      <c r="M185" t="s">
        <v>3323</v>
      </c>
      <c r="N185">
        <v>120</v>
      </c>
      <c r="O185" t="s">
        <v>2262</v>
      </c>
      <c r="P185">
        <v>8</v>
      </c>
      <c r="Q185" t="s">
        <v>113</v>
      </c>
      <c r="R185" t="s">
        <v>3327</v>
      </c>
      <c r="S185">
        <v>22</v>
      </c>
      <c r="T185" t="s">
        <v>2266</v>
      </c>
      <c r="U185">
        <v>849</v>
      </c>
      <c r="V185">
        <v>131</v>
      </c>
      <c r="W185">
        <v>397</v>
      </c>
      <c r="X185">
        <v>104</v>
      </c>
      <c r="Y185">
        <v>224</v>
      </c>
      <c r="Z185">
        <v>69</v>
      </c>
      <c r="AA185" t="s">
        <v>108</v>
      </c>
      <c r="AB185">
        <v>43</v>
      </c>
      <c r="AC185">
        <v>23</v>
      </c>
      <c r="AD185">
        <v>222.184</v>
      </c>
      <c r="AE185">
        <v>0.268293</v>
      </c>
      <c r="AF185">
        <v>0.39676099999999997</v>
      </c>
      <c r="AH185">
        <v>79.5</v>
      </c>
      <c r="AI185">
        <f t="shared" si="8"/>
        <v>0.17487839902015304</v>
      </c>
      <c r="AJ185">
        <f t="shared" si="9"/>
        <v>0.47318046638426026</v>
      </c>
      <c r="AK185">
        <f t="shared" si="10"/>
        <v>8.5695756666004153E-2</v>
      </c>
      <c r="AL185">
        <f t="shared" si="11"/>
        <v>9.5855654932963663E-4</v>
      </c>
      <c r="AM185">
        <f>U185 - AVERAGEIFS('Placebo Females'!U:U, 'Placebo Females'!B:B, B185, 'Placebo Females'!P:P, P185)</f>
        <v>7.3333333333333712</v>
      </c>
      <c r="AN185">
        <f>V185 - AVERAGEIFS('Placebo Females'!V:V, 'Placebo Females'!B:B, B185, 'Placebo Females'!P:P, P185)</f>
        <v>3.3333333333333286</v>
      </c>
      <c r="AO185">
        <f>W185 - AVERAGEIFS('Placebo Females'!W:W, 'Placebo Females'!B:B, B185, 'Placebo Females'!P:P, P185)</f>
        <v>4.6666666666666856</v>
      </c>
      <c r="AP185">
        <f>X185 - AVERAGEIFS('Placebo Females'!X:X, 'Placebo Females'!B:B, B185, 'Placebo Females'!P:P, P185)</f>
        <v>11.666666666666671</v>
      </c>
      <c r="AQ185">
        <f>Y185 - AVERAGEIFS('Placebo Females'!Y:Y, 'Placebo Females'!B:B, B185, 'Placebo Females'!P:P, P185)</f>
        <v>-7.3333333333333428</v>
      </c>
      <c r="AR185">
        <f>Z185 - AVERAGEIFS('Placebo Females'!Z:Z, 'Placebo Females'!B:B, B185, 'Placebo Females'!P:P, P185)</f>
        <v>0.3333333333333286</v>
      </c>
      <c r="AS185">
        <f>AB185 - AVERAGEIFS('Placebo Females'!AB:AB, 'Placebo Females'!B:B, B185, 'Placebo Females'!P:P, P185)</f>
        <v>1</v>
      </c>
      <c r="AT185">
        <f>AC185 - AVERAGEIFS('Placebo Females'!AC:AC, 'Placebo Females'!B:B, B185, 'Placebo Females'!P:P, P185)</f>
        <v>-3</v>
      </c>
      <c r="AU185">
        <f>AD185 - AVERAGEIFS('Placebo Females'!AD:AD, 'Placebo Females'!B:B, B185, 'Placebo Females'!P:P, P185)</f>
        <v>53.527999999999992</v>
      </c>
      <c r="AV185">
        <f>AE185 - AVERAGEIFS('Placebo Females'!AE:AE, 'Placebo Females'!B:B, B185, 'Placebo Females'!P:P, P185)</f>
        <v>2.0325666666666659E-2</v>
      </c>
      <c r="AW185">
        <f>AF185 - AVERAGEIFS('Placebo Females'!AF:AF, 'Placebo Females'!B:B, B185, 'Placebo Females'!P:P, P185)</f>
        <v>1.3943999999999956E-2</v>
      </c>
    </row>
    <row r="186" spans="1:49" x14ac:dyDescent="0.25">
      <c r="A186" t="s">
        <v>4035</v>
      </c>
      <c r="B186">
        <v>1004</v>
      </c>
      <c r="C186" t="s">
        <v>655</v>
      </c>
      <c r="D186">
        <v>32</v>
      </c>
      <c r="E186">
        <v>177.1</v>
      </c>
      <c r="F186">
        <v>60.7</v>
      </c>
      <c r="G186">
        <v>92</v>
      </c>
      <c r="H186">
        <v>51.75</v>
      </c>
      <c r="I186" t="s">
        <v>103</v>
      </c>
      <c r="J186" t="s">
        <v>104</v>
      </c>
      <c r="K186" t="s">
        <v>459</v>
      </c>
      <c r="L186" t="s">
        <v>211</v>
      </c>
      <c r="M186" t="s">
        <v>3323</v>
      </c>
      <c r="N186">
        <v>120</v>
      </c>
      <c r="O186" t="s">
        <v>2262</v>
      </c>
      <c r="P186">
        <v>12</v>
      </c>
      <c r="Q186" t="s">
        <v>113</v>
      </c>
      <c r="R186" t="s">
        <v>3327</v>
      </c>
      <c r="S186">
        <v>13.3</v>
      </c>
      <c r="T186" t="s">
        <v>2266</v>
      </c>
      <c r="U186">
        <v>856</v>
      </c>
      <c r="V186">
        <v>137</v>
      </c>
      <c r="W186">
        <v>391</v>
      </c>
      <c r="X186">
        <v>102</v>
      </c>
      <c r="Y186">
        <v>219</v>
      </c>
      <c r="Z186">
        <v>70</v>
      </c>
      <c r="AA186" t="s">
        <v>108</v>
      </c>
      <c r="AB186">
        <v>42</v>
      </c>
      <c r="AC186">
        <v>23</v>
      </c>
      <c r="AD186">
        <v>245.501</v>
      </c>
      <c r="AE186">
        <v>0.13636400000000001</v>
      </c>
      <c r="AF186">
        <v>0.37553900000000001</v>
      </c>
      <c r="AH186">
        <v>78.7</v>
      </c>
      <c r="AI186">
        <f t="shared" si="8"/>
        <v>0.1731186163885037</v>
      </c>
      <c r="AJ186">
        <f t="shared" si="9"/>
        <v>0.47116396153919504</v>
      </c>
      <c r="AK186">
        <f t="shared" si="10"/>
        <v>8.4993108778886328E-2</v>
      </c>
      <c r="AL186">
        <f t="shared" si="11"/>
        <v>9.4576102806620543E-4</v>
      </c>
      <c r="AM186">
        <f>U186 - AVERAGEIFS('Placebo Females'!U:U, 'Placebo Females'!B:B, B186, 'Placebo Females'!P:P, P186)</f>
        <v>-26</v>
      </c>
      <c r="AN186">
        <f>V186 - AVERAGEIFS('Placebo Females'!V:V, 'Placebo Females'!B:B, B186, 'Placebo Females'!P:P, P186)</f>
        <v>0.66666666666665719</v>
      </c>
      <c r="AO186">
        <f>W186 - AVERAGEIFS('Placebo Females'!W:W, 'Placebo Females'!B:B, B186, 'Placebo Females'!P:P, P186)</f>
        <v>-6.6666666666666856</v>
      </c>
      <c r="AP186">
        <f>X186 - AVERAGEIFS('Placebo Females'!X:X, 'Placebo Females'!B:B, B186, 'Placebo Females'!P:P, P186)</f>
        <v>11</v>
      </c>
      <c r="AQ186">
        <f>Y186 - AVERAGEIFS('Placebo Females'!Y:Y, 'Placebo Females'!B:B, B186, 'Placebo Females'!P:P, P186)</f>
        <v>-17.666666666666657</v>
      </c>
      <c r="AR186">
        <f>Z186 - AVERAGEIFS('Placebo Females'!Z:Z, 'Placebo Females'!B:B, B186, 'Placebo Females'!P:P, P186)</f>
        <v>0</v>
      </c>
      <c r="AS186">
        <f>AB186 - AVERAGEIFS('Placebo Females'!AB:AB, 'Placebo Females'!B:B, B186, 'Placebo Females'!P:P, P186)</f>
        <v>2</v>
      </c>
      <c r="AT186">
        <f>AC186 - AVERAGEIFS('Placebo Females'!AC:AC, 'Placebo Females'!B:B, B186, 'Placebo Females'!P:P, P186)</f>
        <v>-1.6666666666666679</v>
      </c>
      <c r="AU186">
        <f>AD186 - AVERAGEIFS('Placebo Females'!AD:AD, 'Placebo Females'!B:B, B186, 'Placebo Females'!P:P, P186)</f>
        <v>-8.7333333333333485E-2</v>
      </c>
      <c r="AV186">
        <f>AE186 - AVERAGEIFS('Placebo Females'!AE:AE, 'Placebo Females'!B:B, B186, 'Placebo Females'!P:P, P186)</f>
        <v>-3.3243666666666671E-2</v>
      </c>
      <c r="AW186">
        <f>AF186 - AVERAGEIFS('Placebo Females'!AF:AF, 'Placebo Females'!B:B, B186, 'Placebo Females'!P:P, P186)</f>
        <v>-1.9202333333333321E-2</v>
      </c>
    </row>
    <row r="187" spans="1:49" x14ac:dyDescent="0.25">
      <c r="A187" t="s">
        <v>4036</v>
      </c>
      <c r="B187">
        <v>1004</v>
      </c>
      <c r="C187" t="s">
        <v>655</v>
      </c>
      <c r="D187">
        <v>32</v>
      </c>
      <c r="E187">
        <v>177.1</v>
      </c>
      <c r="F187">
        <v>60.7</v>
      </c>
      <c r="G187">
        <v>92</v>
      </c>
      <c r="H187">
        <v>51.75</v>
      </c>
      <c r="I187" t="s">
        <v>103</v>
      </c>
      <c r="J187" t="s">
        <v>104</v>
      </c>
      <c r="K187" t="s">
        <v>459</v>
      </c>
      <c r="L187" t="s">
        <v>211</v>
      </c>
      <c r="M187" t="s">
        <v>3323</v>
      </c>
      <c r="N187">
        <v>120</v>
      </c>
      <c r="O187" t="s">
        <v>2262</v>
      </c>
      <c r="P187">
        <v>12</v>
      </c>
      <c r="Q187" t="s">
        <v>113</v>
      </c>
      <c r="R187" t="s">
        <v>3327</v>
      </c>
      <c r="S187">
        <v>13.3</v>
      </c>
      <c r="T187" t="s">
        <v>2266</v>
      </c>
      <c r="U187">
        <v>881</v>
      </c>
      <c r="V187">
        <v>139</v>
      </c>
      <c r="W187">
        <v>389</v>
      </c>
      <c r="X187">
        <v>104</v>
      </c>
      <c r="Y187">
        <v>217</v>
      </c>
      <c r="Z187">
        <v>68</v>
      </c>
      <c r="AA187" t="s">
        <v>108</v>
      </c>
      <c r="AB187">
        <v>41</v>
      </c>
      <c r="AC187">
        <v>22</v>
      </c>
      <c r="AD187">
        <v>257.86700000000002</v>
      </c>
      <c r="AE187">
        <v>0.155556</v>
      </c>
      <c r="AF187">
        <v>0.37724999999999997</v>
      </c>
      <c r="AH187">
        <v>78.7</v>
      </c>
      <c r="AI187">
        <f t="shared" si="8"/>
        <v>0.1731186163885037</v>
      </c>
      <c r="AJ187">
        <f t="shared" si="9"/>
        <v>0.47116396153919504</v>
      </c>
      <c r="AK187">
        <f t="shared" si="10"/>
        <v>8.4993108778886328E-2</v>
      </c>
      <c r="AL187">
        <f t="shared" si="11"/>
        <v>9.4576102806620543E-4</v>
      </c>
      <c r="AM187">
        <f>U187 - AVERAGEIFS('Placebo Females'!U:U, 'Placebo Females'!B:B, B187, 'Placebo Females'!P:P, P187)</f>
        <v>-1</v>
      </c>
      <c r="AN187">
        <f>V187 - AVERAGEIFS('Placebo Females'!V:V, 'Placebo Females'!B:B, B187, 'Placebo Females'!P:P, P187)</f>
        <v>2.6666666666666572</v>
      </c>
      <c r="AO187">
        <f>W187 - AVERAGEIFS('Placebo Females'!W:W, 'Placebo Females'!B:B, B187, 'Placebo Females'!P:P, P187)</f>
        <v>-8.6666666666666856</v>
      </c>
      <c r="AP187">
        <f>X187 - AVERAGEIFS('Placebo Females'!X:X, 'Placebo Females'!B:B, B187, 'Placebo Females'!P:P, P187)</f>
        <v>13</v>
      </c>
      <c r="AQ187">
        <f>Y187 - AVERAGEIFS('Placebo Females'!Y:Y, 'Placebo Females'!B:B, B187, 'Placebo Females'!P:P, P187)</f>
        <v>-19.666666666666657</v>
      </c>
      <c r="AR187">
        <f>Z187 - AVERAGEIFS('Placebo Females'!Z:Z, 'Placebo Females'!B:B, B187, 'Placebo Females'!P:P, P187)</f>
        <v>-2</v>
      </c>
      <c r="AS187">
        <f>AB187 - AVERAGEIFS('Placebo Females'!AB:AB, 'Placebo Females'!B:B, B187, 'Placebo Females'!P:P, P187)</f>
        <v>1</v>
      </c>
      <c r="AT187">
        <f>AC187 - AVERAGEIFS('Placebo Females'!AC:AC, 'Placebo Females'!B:B, B187, 'Placebo Females'!P:P, P187)</f>
        <v>-2.6666666666666679</v>
      </c>
      <c r="AU187">
        <f>AD187 - AVERAGEIFS('Placebo Females'!AD:AD, 'Placebo Females'!B:B, B187, 'Placebo Females'!P:P, P187)</f>
        <v>12.27866666666668</v>
      </c>
      <c r="AV187">
        <f>AE187 - AVERAGEIFS('Placebo Females'!AE:AE, 'Placebo Females'!B:B, B187, 'Placebo Females'!P:P, P187)</f>
        <v>-1.4051666666666685E-2</v>
      </c>
      <c r="AW187">
        <f>AF187 - AVERAGEIFS('Placebo Females'!AF:AF, 'Placebo Females'!B:B, B187, 'Placebo Females'!P:P, P187)</f>
        <v>-1.7491333333333359E-2</v>
      </c>
    </row>
    <row r="188" spans="1:49" x14ac:dyDescent="0.25">
      <c r="A188" t="s">
        <v>4037</v>
      </c>
      <c r="B188">
        <v>1004</v>
      </c>
      <c r="C188" t="s">
        <v>655</v>
      </c>
      <c r="D188">
        <v>32</v>
      </c>
      <c r="E188">
        <v>177.1</v>
      </c>
      <c r="F188">
        <v>60.7</v>
      </c>
      <c r="G188">
        <v>92</v>
      </c>
      <c r="H188">
        <v>51.75</v>
      </c>
      <c r="I188" t="s">
        <v>103</v>
      </c>
      <c r="J188" t="s">
        <v>104</v>
      </c>
      <c r="K188" t="s">
        <v>459</v>
      </c>
      <c r="L188" t="s">
        <v>211</v>
      </c>
      <c r="M188" t="s">
        <v>3323</v>
      </c>
      <c r="N188">
        <v>120</v>
      </c>
      <c r="O188" t="s">
        <v>2262</v>
      </c>
      <c r="P188">
        <v>12</v>
      </c>
      <c r="Q188" t="s">
        <v>113</v>
      </c>
      <c r="R188" t="s">
        <v>3327</v>
      </c>
      <c r="S188">
        <v>13.3</v>
      </c>
      <c r="T188" t="s">
        <v>2266</v>
      </c>
      <c r="U188">
        <v>873</v>
      </c>
      <c r="V188">
        <v>131</v>
      </c>
      <c r="W188">
        <v>386</v>
      </c>
      <c r="X188">
        <v>102</v>
      </c>
      <c r="Y188">
        <v>217</v>
      </c>
      <c r="Z188">
        <v>67</v>
      </c>
      <c r="AA188" t="s">
        <v>108</v>
      </c>
      <c r="AB188">
        <v>42</v>
      </c>
      <c r="AC188">
        <v>24</v>
      </c>
      <c r="AD188">
        <v>252.52099999999999</v>
      </c>
      <c r="AE188">
        <v>0.152174</v>
      </c>
      <c r="AF188">
        <v>0.394042</v>
      </c>
      <c r="AH188">
        <v>78.7</v>
      </c>
      <c r="AI188">
        <f t="shared" si="8"/>
        <v>0.1731186163885037</v>
      </c>
      <c r="AJ188">
        <f t="shared" si="9"/>
        <v>0.47116396153919504</v>
      </c>
      <c r="AK188">
        <f t="shared" si="10"/>
        <v>8.4993108778886328E-2</v>
      </c>
      <c r="AL188">
        <f t="shared" si="11"/>
        <v>9.4576102806620543E-4</v>
      </c>
      <c r="AM188">
        <f>U188 - AVERAGEIFS('Placebo Females'!U:U, 'Placebo Females'!B:B, B188, 'Placebo Females'!P:P, P188)</f>
        <v>-9</v>
      </c>
      <c r="AN188">
        <f>V188 - AVERAGEIFS('Placebo Females'!V:V, 'Placebo Females'!B:B, B188, 'Placebo Females'!P:P, P188)</f>
        <v>-5.3333333333333428</v>
      </c>
      <c r="AO188">
        <f>W188 - AVERAGEIFS('Placebo Females'!W:W, 'Placebo Females'!B:B, B188, 'Placebo Females'!P:P, P188)</f>
        <v>-11.666666666666686</v>
      </c>
      <c r="AP188">
        <f>X188 - AVERAGEIFS('Placebo Females'!X:X, 'Placebo Females'!B:B, B188, 'Placebo Females'!P:P, P188)</f>
        <v>11</v>
      </c>
      <c r="AQ188">
        <f>Y188 - AVERAGEIFS('Placebo Females'!Y:Y, 'Placebo Females'!B:B, B188, 'Placebo Females'!P:P, P188)</f>
        <v>-19.666666666666657</v>
      </c>
      <c r="AR188">
        <f>Z188 - AVERAGEIFS('Placebo Females'!Z:Z, 'Placebo Females'!B:B, B188, 'Placebo Females'!P:P, P188)</f>
        <v>-3</v>
      </c>
      <c r="AS188">
        <f>AB188 - AVERAGEIFS('Placebo Females'!AB:AB, 'Placebo Females'!B:B, B188, 'Placebo Females'!P:P, P188)</f>
        <v>2</v>
      </c>
      <c r="AT188">
        <f>AC188 - AVERAGEIFS('Placebo Females'!AC:AC, 'Placebo Females'!B:B, B188, 'Placebo Females'!P:P, P188)</f>
        <v>-0.66666666666666785</v>
      </c>
      <c r="AU188">
        <f>AD188 - AVERAGEIFS('Placebo Females'!AD:AD, 'Placebo Females'!B:B, B188, 'Placebo Females'!P:P, P188)</f>
        <v>6.9326666666666483</v>
      </c>
      <c r="AV188">
        <f>AE188 - AVERAGEIFS('Placebo Females'!AE:AE, 'Placebo Females'!B:B, B188, 'Placebo Females'!P:P, P188)</f>
        <v>-1.7433666666666681E-2</v>
      </c>
      <c r="AW188">
        <f>AF188 - AVERAGEIFS('Placebo Females'!AF:AF, 'Placebo Females'!B:B, B188, 'Placebo Females'!P:P, P188)</f>
        <v>-6.9933333333332959E-4</v>
      </c>
    </row>
    <row r="189" spans="1:49" x14ac:dyDescent="0.25">
      <c r="A189" t="s">
        <v>4038</v>
      </c>
      <c r="B189">
        <v>1004</v>
      </c>
      <c r="C189" t="s">
        <v>655</v>
      </c>
      <c r="D189">
        <v>32</v>
      </c>
      <c r="E189">
        <v>177.1</v>
      </c>
      <c r="F189">
        <v>60.7</v>
      </c>
      <c r="G189">
        <v>92</v>
      </c>
      <c r="H189">
        <v>51.75</v>
      </c>
      <c r="I189" t="s">
        <v>103</v>
      </c>
      <c r="J189" t="s">
        <v>104</v>
      </c>
      <c r="K189" t="s">
        <v>459</v>
      </c>
      <c r="L189" t="s">
        <v>211</v>
      </c>
      <c r="M189" t="s">
        <v>3323</v>
      </c>
      <c r="N189">
        <v>120</v>
      </c>
      <c r="O189" t="s">
        <v>2262</v>
      </c>
      <c r="P189">
        <v>14</v>
      </c>
      <c r="Q189" t="s">
        <v>113</v>
      </c>
      <c r="R189" t="s">
        <v>3327</v>
      </c>
      <c r="S189">
        <v>10.7</v>
      </c>
      <c r="T189" t="s">
        <v>2266</v>
      </c>
      <c r="U189">
        <v>814</v>
      </c>
      <c r="V189">
        <v>130</v>
      </c>
      <c r="W189">
        <v>389</v>
      </c>
      <c r="X189">
        <v>102</v>
      </c>
      <c r="Y189">
        <v>217</v>
      </c>
      <c r="Z189">
        <v>70</v>
      </c>
      <c r="AA189" t="s">
        <v>108</v>
      </c>
      <c r="AB189">
        <v>42</v>
      </c>
      <c r="AC189">
        <v>26</v>
      </c>
      <c r="AD189">
        <v>171.68799999999999</v>
      </c>
      <c r="AE189">
        <v>0.261905</v>
      </c>
      <c r="AF189">
        <v>0.39061000000000001</v>
      </c>
      <c r="AH189">
        <v>77.7</v>
      </c>
      <c r="AI189">
        <f t="shared" si="8"/>
        <v>0.17091888809894204</v>
      </c>
      <c r="AJ189">
        <f t="shared" si="9"/>
        <v>0.46861566259227949</v>
      </c>
      <c r="AK189">
        <f t="shared" si="10"/>
        <v>8.4112169211723931E-2</v>
      </c>
      <c r="AL189">
        <f t="shared" si="11"/>
        <v>9.2982646244954559E-4</v>
      </c>
      <c r="AM189">
        <f>U189 - AVERAGEIFS('Placebo Females'!U:U, 'Placebo Females'!B:B, B189, 'Placebo Females'!P:P, P189)</f>
        <v>-38</v>
      </c>
      <c r="AN189">
        <f>V189 - AVERAGEIFS('Placebo Females'!V:V, 'Placebo Females'!B:B, B189, 'Placebo Females'!P:P, P189)</f>
        <v>-13.666666666666657</v>
      </c>
      <c r="AO189">
        <f>W189 - AVERAGEIFS('Placebo Females'!W:W, 'Placebo Females'!B:B, B189, 'Placebo Females'!P:P, P189)</f>
        <v>-9.6666666666666856</v>
      </c>
      <c r="AP189">
        <f>X189 - AVERAGEIFS('Placebo Females'!X:X, 'Placebo Females'!B:B, B189, 'Placebo Females'!P:P, P189)</f>
        <v>9.6666666666666714</v>
      </c>
      <c r="AQ189">
        <f>Y189 - AVERAGEIFS('Placebo Females'!Y:Y, 'Placebo Females'!B:B, B189, 'Placebo Females'!P:P, P189)</f>
        <v>-18.666666666666657</v>
      </c>
      <c r="AR189">
        <f>Z189 - AVERAGEIFS('Placebo Females'!Z:Z, 'Placebo Females'!B:B, B189, 'Placebo Females'!P:P, P189)</f>
        <v>-0.6666666666666714</v>
      </c>
      <c r="AS189">
        <f>AB189 - AVERAGEIFS('Placebo Females'!AB:AB, 'Placebo Females'!B:B, B189, 'Placebo Females'!P:P, P189)</f>
        <v>1.3333333333333357</v>
      </c>
      <c r="AT189">
        <f>AC189 - AVERAGEIFS('Placebo Females'!AC:AC, 'Placebo Females'!B:B, B189, 'Placebo Females'!P:P, P189)</f>
        <v>0.66666666666666785</v>
      </c>
      <c r="AU189">
        <f>AD189 - AVERAGEIFS('Placebo Females'!AD:AD, 'Placebo Females'!B:B, B189, 'Placebo Females'!P:P, P189)</f>
        <v>-26.11099999999999</v>
      </c>
      <c r="AV189">
        <f>AE189 - AVERAGEIFS('Placebo Females'!AE:AE, 'Placebo Females'!B:B, B189, 'Placebo Females'!P:P, P189)</f>
        <v>6.058866666666668E-2</v>
      </c>
      <c r="AW189">
        <f>AF189 - AVERAGEIFS('Placebo Females'!AF:AF, 'Placebo Females'!B:B, B189, 'Placebo Females'!P:P, P189)</f>
        <v>-5.1983333333333048E-3</v>
      </c>
    </row>
    <row r="190" spans="1:49" x14ac:dyDescent="0.25">
      <c r="A190" t="s">
        <v>4039</v>
      </c>
      <c r="B190">
        <v>1004</v>
      </c>
      <c r="C190" t="s">
        <v>655</v>
      </c>
      <c r="D190">
        <v>32</v>
      </c>
      <c r="E190">
        <v>177.1</v>
      </c>
      <c r="F190">
        <v>60.7</v>
      </c>
      <c r="G190">
        <v>92</v>
      </c>
      <c r="H190">
        <v>51.75</v>
      </c>
      <c r="I190" t="s">
        <v>103</v>
      </c>
      <c r="J190" t="s">
        <v>104</v>
      </c>
      <c r="K190" t="s">
        <v>459</v>
      </c>
      <c r="L190" t="s">
        <v>211</v>
      </c>
      <c r="M190" t="s">
        <v>3323</v>
      </c>
      <c r="N190">
        <v>120</v>
      </c>
      <c r="O190" t="s">
        <v>2262</v>
      </c>
      <c r="P190">
        <v>14</v>
      </c>
      <c r="Q190" t="s">
        <v>113</v>
      </c>
      <c r="R190" t="s">
        <v>3327</v>
      </c>
      <c r="S190">
        <v>10.7</v>
      </c>
      <c r="T190" t="s">
        <v>2266</v>
      </c>
      <c r="U190">
        <v>857</v>
      </c>
      <c r="V190">
        <v>133</v>
      </c>
      <c r="W190">
        <v>386</v>
      </c>
      <c r="X190">
        <v>101</v>
      </c>
      <c r="Y190">
        <v>220</v>
      </c>
      <c r="Z190">
        <v>65</v>
      </c>
      <c r="AA190" t="s">
        <v>108</v>
      </c>
      <c r="AB190">
        <v>38</v>
      </c>
      <c r="AC190">
        <v>25</v>
      </c>
      <c r="AD190">
        <v>177.84800000000001</v>
      </c>
      <c r="AE190">
        <v>0.227273</v>
      </c>
      <c r="AF190">
        <v>0.39466499999999999</v>
      </c>
      <c r="AH190">
        <v>77.7</v>
      </c>
      <c r="AI190">
        <f t="shared" si="8"/>
        <v>0.17091888809894204</v>
      </c>
      <c r="AJ190">
        <f t="shared" si="9"/>
        <v>0.46861566259227949</v>
      </c>
      <c r="AK190">
        <f t="shared" si="10"/>
        <v>8.4112169211723931E-2</v>
      </c>
      <c r="AL190">
        <f t="shared" si="11"/>
        <v>9.2982646244954559E-4</v>
      </c>
      <c r="AM190">
        <f>U190 - AVERAGEIFS('Placebo Females'!U:U, 'Placebo Females'!B:B, B190, 'Placebo Females'!P:P, P190)</f>
        <v>5</v>
      </c>
      <c r="AN190">
        <f>V190 - AVERAGEIFS('Placebo Females'!V:V, 'Placebo Females'!B:B, B190, 'Placebo Females'!P:P, P190)</f>
        <v>-10.666666666666657</v>
      </c>
      <c r="AO190">
        <f>W190 - AVERAGEIFS('Placebo Females'!W:W, 'Placebo Females'!B:B, B190, 'Placebo Females'!P:P, P190)</f>
        <v>-12.666666666666686</v>
      </c>
      <c r="AP190">
        <f>X190 - AVERAGEIFS('Placebo Females'!X:X, 'Placebo Females'!B:B, B190, 'Placebo Females'!P:P, P190)</f>
        <v>8.6666666666666714</v>
      </c>
      <c r="AQ190">
        <f>Y190 - AVERAGEIFS('Placebo Females'!Y:Y, 'Placebo Females'!B:B, B190, 'Placebo Females'!P:P, P190)</f>
        <v>-15.666666666666657</v>
      </c>
      <c r="AR190">
        <f>Z190 - AVERAGEIFS('Placebo Females'!Z:Z, 'Placebo Females'!B:B, B190, 'Placebo Females'!P:P, P190)</f>
        <v>-5.6666666666666714</v>
      </c>
      <c r="AS190">
        <f>AB190 - AVERAGEIFS('Placebo Females'!AB:AB, 'Placebo Females'!B:B, B190, 'Placebo Females'!P:P, P190)</f>
        <v>-2.6666666666666643</v>
      </c>
      <c r="AT190">
        <f>AC190 - AVERAGEIFS('Placebo Females'!AC:AC, 'Placebo Females'!B:B, B190, 'Placebo Females'!P:P, P190)</f>
        <v>-0.33333333333333215</v>
      </c>
      <c r="AU190">
        <f>AD190 - AVERAGEIFS('Placebo Females'!AD:AD, 'Placebo Females'!B:B, B190, 'Placebo Females'!P:P, P190)</f>
        <v>-19.950999999999965</v>
      </c>
      <c r="AV190">
        <f>AE190 - AVERAGEIFS('Placebo Females'!AE:AE, 'Placebo Females'!B:B, B190, 'Placebo Females'!P:P, P190)</f>
        <v>2.5956666666666683E-2</v>
      </c>
      <c r="AW190">
        <f>AF190 - AVERAGEIFS('Placebo Females'!AF:AF, 'Placebo Females'!B:B, B190, 'Placebo Females'!P:P, P190)</f>
        <v>-1.1433333333333295E-3</v>
      </c>
    </row>
    <row r="191" spans="1:49" x14ac:dyDescent="0.25">
      <c r="A191" t="s">
        <v>4040</v>
      </c>
      <c r="B191">
        <v>1004</v>
      </c>
      <c r="C191" t="s">
        <v>655</v>
      </c>
      <c r="D191">
        <v>32</v>
      </c>
      <c r="E191">
        <v>177.1</v>
      </c>
      <c r="F191">
        <v>60.7</v>
      </c>
      <c r="G191">
        <v>92</v>
      </c>
      <c r="H191">
        <v>51.75</v>
      </c>
      <c r="I191" t="s">
        <v>103</v>
      </c>
      <c r="J191" t="s">
        <v>104</v>
      </c>
      <c r="K191" t="s">
        <v>459</v>
      </c>
      <c r="L191" t="s">
        <v>211</v>
      </c>
      <c r="M191" t="s">
        <v>3323</v>
      </c>
      <c r="N191">
        <v>120</v>
      </c>
      <c r="O191" t="s">
        <v>2262</v>
      </c>
      <c r="P191">
        <v>14</v>
      </c>
      <c r="Q191" t="s">
        <v>113</v>
      </c>
      <c r="R191" t="s">
        <v>3327</v>
      </c>
      <c r="S191">
        <v>10.7</v>
      </c>
      <c r="T191" t="s">
        <v>2266</v>
      </c>
      <c r="U191">
        <v>845</v>
      </c>
      <c r="V191">
        <v>135</v>
      </c>
      <c r="W191">
        <v>392</v>
      </c>
      <c r="X191">
        <v>105</v>
      </c>
      <c r="Y191">
        <v>217</v>
      </c>
      <c r="Z191">
        <v>70</v>
      </c>
      <c r="AA191" t="s">
        <v>108</v>
      </c>
      <c r="AB191">
        <v>41</v>
      </c>
      <c r="AC191">
        <v>23</v>
      </c>
      <c r="AD191">
        <v>189.68</v>
      </c>
      <c r="AE191">
        <v>0.18604699999999999</v>
      </c>
      <c r="AF191">
        <v>0.37997399999999998</v>
      </c>
      <c r="AH191">
        <v>77.7</v>
      </c>
      <c r="AI191">
        <f t="shared" si="8"/>
        <v>0.17091888809894204</v>
      </c>
      <c r="AJ191">
        <f t="shared" si="9"/>
        <v>0.46861566259227949</v>
      </c>
      <c r="AK191">
        <f t="shared" si="10"/>
        <v>8.4112169211723931E-2</v>
      </c>
      <c r="AL191">
        <f t="shared" si="11"/>
        <v>9.2982646244954559E-4</v>
      </c>
      <c r="AM191">
        <f>U191 - AVERAGEIFS('Placebo Females'!U:U, 'Placebo Females'!B:B, B191, 'Placebo Females'!P:P, P191)</f>
        <v>-7</v>
      </c>
      <c r="AN191">
        <f>V191 - AVERAGEIFS('Placebo Females'!V:V, 'Placebo Females'!B:B, B191, 'Placebo Females'!P:P, P191)</f>
        <v>-8.6666666666666572</v>
      </c>
      <c r="AO191">
        <f>W191 - AVERAGEIFS('Placebo Females'!W:W, 'Placebo Females'!B:B, B191, 'Placebo Females'!P:P, P191)</f>
        <v>-6.6666666666666856</v>
      </c>
      <c r="AP191">
        <f>X191 - AVERAGEIFS('Placebo Females'!X:X, 'Placebo Females'!B:B, B191, 'Placebo Females'!P:P, P191)</f>
        <v>12.666666666666671</v>
      </c>
      <c r="AQ191">
        <f>Y191 - AVERAGEIFS('Placebo Females'!Y:Y, 'Placebo Females'!B:B, B191, 'Placebo Females'!P:P, P191)</f>
        <v>-18.666666666666657</v>
      </c>
      <c r="AR191">
        <f>Z191 - AVERAGEIFS('Placebo Females'!Z:Z, 'Placebo Females'!B:B, B191, 'Placebo Females'!P:P, P191)</f>
        <v>-0.6666666666666714</v>
      </c>
      <c r="AS191">
        <f>AB191 - AVERAGEIFS('Placebo Females'!AB:AB, 'Placebo Females'!B:B, B191, 'Placebo Females'!P:P, P191)</f>
        <v>0.3333333333333357</v>
      </c>
      <c r="AT191">
        <f>AC191 - AVERAGEIFS('Placebo Females'!AC:AC, 'Placebo Females'!B:B, B191, 'Placebo Females'!P:P, P191)</f>
        <v>-2.3333333333333321</v>
      </c>
      <c r="AU191">
        <f>AD191 - AVERAGEIFS('Placebo Females'!AD:AD, 'Placebo Females'!B:B, B191, 'Placebo Females'!P:P, P191)</f>
        <v>-8.1189999999999714</v>
      </c>
      <c r="AV191">
        <f>AE191 - AVERAGEIFS('Placebo Females'!AE:AE, 'Placebo Females'!B:B, B191, 'Placebo Females'!P:P, P191)</f>
        <v>-1.5269333333333329E-2</v>
      </c>
      <c r="AW191">
        <f>AF191 - AVERAGEIFS('Placebo Females'!AF:AF, 'Placebo Females'!B:B, B191, 'Placebo Females'!P:P, P191)</f>
        <v>-1.5834333333333339E-2</v>
      </c>
    </row>
    <row r="192" spans="1:49" x14ac:dyDescent="0.25">
      <c r="A192" t="s">
        <v>4041</v>
      </c>
      <c r="B192">
        <v>1004</v>
      </c>
      <c r="C192" t="s">
        <v>655</v>
      </c>
      <c r="D192">
        <v>32</v>
      </c>
      <c r="E192">
        <v>177.1</v>
      </c>
      <c r="F192">
        <v>60.7</v>
      </c>
      <c r="G192">
        <v>92</v>
      </c>
      <c r="H192">
        <v>51.75</v>
      </c>
      <c r="I192" t="s">
        <v>103</v>
      </c>
      <c r="J192" t="s">
        <v>104</v>
      </c>
      <c r="K192" t="s">
        <v>459</v>
      </c>
      <c r="L192" t="s">
        <v>211</v>
      </c>
      <c r="M192" t="s">
        <v>3323</v>
      </c>
      <c r="N192">
        <v>120</v>
      </c>
      <c r="O192" t="s">
        <v>2262</v>
      </c>
      <c r="P192">
        <v>24</v>
      </c>
      <c r="Q192" t="s">
        <v>113</v>
      </c>
      <c r="R192" t="s">
        <v>3327</v>
      </c>
      <c r="S192">
        <v>8.2899999999999991</v>
      </c>
      <c r="T192" t="s">
        <v>2266</v>
      </c>
      <c r="U192">
        <v>842</v>
      </c>
      <c r="V192">
        <v>119</v>
      </c>
      <c r="W192">
        <v>389</v>
      </c>
      <c r="X192">
        <v>101</v>
      </c>
      <c r="Y192">
        <v>221</v>
      </c>
      <c r="Z192">
        <v>67</v>
      </c>
      <c r="AA192" t="s">
        <v>108</v>
      </c>
      <c r="AB192">
        <v>43</v>
      </c>
      <c r="AC192">
        <v>27</v>
      </c>
      <c r="AD192">
        <v>240.53</v>
      </c>
      <c r="AE192">
        <v>0.24390200000000001</v>
      </c>
      <c r="AF192">
        <v>0.40414099999999997</v>
      </c>
      <c r="AH192">
        <v>72.599999999999994</v>
      </c>
      <c r="AI192">
        <f t="shared" si="8"/>
        <v>0.1597002738221775</v>
      </c>
      <c r="AJ192">
        <f t="shared" si="9"/>
        <v>0.45511741824862761</v>
      </c>
      <c r="AK192">
        <f t="shared" si="10"/>
        <v>7.9572839525339334E-2</v>
      </c>
      <c r="AL192">
        <f t="shared" si="11"/>
        <v>8.4961567923347303E-4</v>
      </c>
      <c r="AM192">
        <f>U192 - AVERAGEIFS('Placebo Females'!U:U, 'Placebo Females'!B:B, B192, 'Placebo Females'!P:P, P192)</f>
        <v>-33.666666666666629</v>
      </c>
      <c r="AN192">
        <f>V192 - AVERAGEIFS('Placebo Females'!V:V, 'Placebo Females'!B:B, B192, 'Placebo Females'!P:P, P192)</f>
        <v>-7.6666666666666714</v>
      </c>
      <c r="AO192">
        <f>W192 - AVERAGEIFS('Placebo Females'!W:W, 'Placebo Females'!B:B, B192, 'Placebo Females'!P:P, P192)</f>
        <v>-0.66666666666668561</v>
      </c>
      <c r="AP192">
        <f>X192 - AVERAGEIFS('Placebo Females'!X:X, 'Placebo Females'!B:B, B192, 'Placebo Females'!P:P, P192)</f>
        <v>8.6666666666666714</v>
      </c>
      <c r="AQ192">
        <f>Y192 - AVERAGEIFS('Placebo Females'!Y:Y, 'Placebo Females'!B:B, B192, 'Placebo Females'!P:P, P192)</f>
        <v>-4.6666666666666572</v>
      </c>
      <c r="AR192">
        <f>Z192 - AVERAGEIFS('Placebo Females'!Z:Z, 'Placebo Females'!B:B, B192, 'Placebo Females'!P:P, P192)</f>
        <v>-4.6666666666666714</v>
      </c>
      <c r="AS192">
        <f>AB192 - AVERAGEIFS('Placebo Females'!AB:AB, 'Placebo Females'!B:B, B192, 'Placebo Females'!P:P, P192)</f>
        <v>1.3333333333333357</v>
      </c>
      <c r="AT192">
        <f>AC192 - AVERAGEIFS('Placebo Females'!AC:AC, 'Placebo Females'!B:B, B192, 'Placebo Females'!P:P, P192)</f>
        <v>3</v>
      </c>
      <c r="AU192">
        <f>AD192 - AVERAGEIFS('Placebo Females'!AD:AD, 'Placebo Females'!B:B, B192, 'Placebo Females'!P:P, P192)</f>
        <v>-42.339333333333315</v>
      </c>
      <c r="AV192">
        <f>AE192 - AVERAGEIFS('Placebo Females'!AE:AE, 'Placebo Females'!B:B, B192, 'Placebo Females'!P:P, P192)</f>
        <v>0.11643183333333335</v>
      </c>
      <c r="AW192">
        <f>AF192 - AVERAGEIFS('Placebo Females'!AF:AF, 'Placebo Females'!B:B, B192, 'Placebo Females'!P:P, P192)</f>
        <v>2.9690666666666643E-2</v>
      </c>
    </row>
    <row r="193" spans="1:49" x14ac:dyDescent="0.25">
      <c r="A193" t="s">
        <v>4042</v>
      </c>
      <c r="B193">
        <v>1004</v>
      </c>
      <c r="C193" t="s">
        <v>655</v>
      </c>
      <c r="D193">
        <v>32</v>
      </c>
      <c r="E193">
        <v>177.1</v>
      </c>
      <c r="F193">
        <v>60.7</v>
      </c>
      <c r="G193">
        <v>92</v>
      </c>
      <c r="H193">
        <v>51.75</v>
      </c>
      <c r="I193" t="s">
        <v>103</v>
      </c>
      <c r="J193" t="s">
        <v>104</v>
      </c>
      <c r="K193" t="s">
        <v>459</v>
      </c>
      <c r="L193" t="s">
        <v>211</v>
      </c>
      <c r="M193" t="s">
        <v>3323</v>
      </c>
      <c r="N193">
        <v>120</v>
      </c>
      <c r="O193" t="s">
        <v>2262</v>
      </c>
      <c r="P193">
        <v>24</v>
      </c>
      <c r="Q193" t="s">
        <v>113</v>
      </c>
      <c r="R193" t="s">
        <v>3327</v>
      </c>
      <c r="S193">
        <v>8.2899999999999991</v>
      </c>
      <c r="T193" t="s">
        <v>2266</v>
      </c>
      <c r="U193">
        <v>849</v>
      </c>
      <c r="V193">
        <v>123</v>
      </c>
      <c r="W193">
        <v>389</v>
      </c>
      <c r="X193">
        <v>93</v>
      </c>
      <c r="Y193">
        <v>226</v>
      </c>
      <c r="Z193">
        <v>70</v>
      </c>
      <c r="AA193" t="s">
        <v>108</v>
      </c>
      <c r="AB193">
        <v>45</v>
      </c>
      <c r="AC193">
        <v>24</v>
      </c>
      <c r="AD193">
        <v>262.97899999999998</v>
      </c>
      <c r="AE193">
        <v>0.13636400000000001</v>
      </c>
      <c r="AF193">
        <v>0.40987000000000001</v>
      </c>
      <c r="AH193">
        <v>72.599999999999994</v>
      </c>
      <c r="AI193">
        <f t="shared" si="8"/>
        <v>0.1597002738221775</v>
      </c>
      <c r="AJ193">
        <f t="shared" si="9"/>
        <v>0.45511741824862761</v>
      </c>
      <c r="AK193">
        <f t="shared" si="10"/>
        <v>7.9572839525339334E-2</v>
      </c>
      <c r="AL193">
        <f t="shared" si="11"/>
        <v>8.4961567923347303E-4</v>
      </c>
      <c r="AM193">
        <f>U193 - AVERAGEIFS('Placebo Females'!U:U, 'Placebo Females'!B:B, B193, 'Placebo Females'!P:P, P193)</f>
        <v>-26.666666666666629</v>
      </c>
      <c r="AN193">
        <f>V193 - AVERAGEIFS('Placebo Females'!V:V, 'Placebo Females'!B:B, B193, 'Placebo Females'!P:P, P193)</f>
        <v>-3.6666666666666714</v>
      </c>
      <c r="AO193">
        <f>W193 - AVERAGEIFS('Placebo Females'!W:W, 'Placebo Females'!B:B, B193, 'Placebo Females'!P:P, P193)</f>
        <v>-0.66666666666668561</v>
      </c>
      <c r="AP193">
        <f>X193 - AVERAGEIFS('Placebo Females'!X:X, 'Placebo Females'!B:B, B193, 'Placebo Females'!P:P, P193)</f>
        <v>0.6666666666666714</v>
      </c>
      <c r="AQ193">
        <f>Y193 - AVERAGEIFS('Placebo Females'!Y:Y, 'Placebo Females'!B:B, B193, 'Placebo Females'!P:P, P193)</f>
        <v>0.33333333333334281</v>
      </c>
      <c r="AR193">
        <f>Z193 - AVERAGEIFS('Placebo Females'!Z:Z, 'Placebo Females'!B:B, B193, 'Placebo Females'!P:P, P193)</f>
        <v>-1.6666666666666714</v>
      </c>
      <c r="AS193">
        <f>AB193 - AVERAGEIFS('Placebo Females'!AB:AB, 'Placebo Females'!B:B, B193, 'Placebo Females'!P:P, P193)</f>
        <v>3.3333333333333357</v>
      </c>
      <c r="AT193">
        <f>AC193 - AVERAGEIFS('Placebo Females'!AC:AC, 'Placebo Females'!B:B, B193, 'Placebo Females'!P:P, P193)</f>
        <v>0</v>
      </c>
      <c r="AU193">
        <f>AD193 - AVERAGEIFS('Placebo Females'!AD:AD, 'Placebo Females'!B:B, B193, 'Placebo Females'!P:P, P193)</f>
        <v>-19.890333333333331</v>
      </c>
      <c r="AV193">
        <f>AE193 - AVERAGEIFS('Placebo Females'!AE:AE, 'Placebo Females'!B:B, B193, 'Placebo Females'!P:P, P193)</f>
        <v>8.8938333333333508E-3</v>
      </c>
      <c r="AW193">
        <f>AF193 - AVERAGEIFS('Placebo Females'!AF:AF, 'Placebo Females'!B:B, B193, 'Placebo Females'!P:P, P193)</f>
        <v>3.5419666666666683E-2</v>
      </c>
    </row>
    <row r="194" spans="1:49" x14ac:dyDescent="0.25">
      <c r="A194" t="s">
        <v>4043</v>
      </c>
      <c r="B194">
        <v>1004</v>
      </c>
      <c r="C194" t="s">
        <v>655</v>
      </c>
      <c r="D194">
        <v>32</v>
      </c>
      <c r="E194">
        <v>177.1</v>
      </c>
      <c r="F194">
        <v>60.7</v>
      </c>
      <c r="G194">
        <v>92</v>
      </c>
      <c r="H194">
        <v>51.75</v>
      </c>
      <c r="I194" t="s">
        <v>103</v>
      </c>
      <c r="J194" t="s">
        <v>104</v>
      </c>
      <c r="K194" t="s">
        <v>459</v>
      </c>
      <c r="L194" t="s">
        <v>211</v>
      </c>
      <c r="M194" t="s">
        <v>3323</v>
      </c>
      <c r="N194">
        <v>120</v>
      </c>
      <c r="O194" t="s">
        <v>2262</v>
      </c>
      <c r="P194">
        <v>24</v>
      </c>
      <c r="Q194" t="s">
        <v>113</v>
      </c>
      <c r="R194" t="s">
        <v>3327</v>
      </c>
      <c r="S194">
        <v>8.2899999999999991</v>
      </c>
      <c r="T194" t="s">
        <v>2266</v>
      </c>
      <c r="U194">
        <v>853</v>
      </c>
      <c r="V194">
        <v>124</v>
      </c>
      <c r="W194">
        <v>392</v>
      </c>
      <c r="X194">
        <v>95</v>
      </c>
      <c r="Y194">
        <v>226</v>
      </c>
      <c r="Z194">
        <v>71</v>
      </c>
      <c r="AA194" t="s">
        <v>108</v>
      </c>
      <c r="AB194">
        <v>45</v>
      </c>
      <c r="AC194">
        <v>25</v>
      </c>
      <c r="AD194">
        <v>258.72899999999998</v>
      </c>
      <c r="AE194">
        <v>0.16279099999999999</v>
      </c>
      <c r="AF194">
        <v>0.40067199999999997</v>
      </c>
      <c r="AH194">
        <v>72.599999999999994</v>
      </c>
      <c r="AI194">
        <f t="shared" si="8"/>
        <v>0.1597002738221775</v>
      </c>
      <c r="AJ194">
        <f t="shared" si="9"/>
        <v>0.45511741824862761</v>
      </c>
      <c r="AK194">
        <f t="shared" si="10"/>
        <v>7.9572839525339334E-2</v>
      </c>
      <c r="AL194">
        <f t="shared" si="11"/>
        <v>8.4961567923347303E-4</v>
      </c>
      <c r="AM194">
        <f>U194 - AVERAGEIFS('Placebo Females'!U:U, 'Placebo Females'!B:B, B194, 'Placebo Females'!P:P, P194)</f>
        <v>-22.666666666666629</v>
      </c>
      <c r="AN194">
        <f>V194 - AVERAGEIFS('Placebo Females'!V:V, 'Placebo Females'!B:B, B194, 'Placebo Females'!P:P, P194)</f>
        <v>-2.6666666666666714</v>
      </c>
      <c r="AO194">
        <f>W194 - AVERAGEIFS('Placebo Females'!W:W, 'Placebo Females'!B:B, B194, 'Placebo Females'!P:P, P194)</f>
        <v>2.3333333333333144</v>
      </c>
      <c r="AP194">
        <f>X194 - AVERAGEIFS('Placebo Females'!X:X, 'Placebo Females'!B:B, B194, 'Placebo Females'!P:P, P194)</f>
        <v>2.6666666666666714</v>
      </c>
      <c r="AQ194">
        <f>Y194 - AVERAGEIFS('Placebo Females'!Y:Y, 'Placebo Females'!B:B, B194, 'Placebo Females'!P:P, P194)</f>
        <v>0.33333333333334281</v>
      </c>
      <c r="AR194">
        <f>Z194 - AVERAGEIFS('Placebo Females'!Z:Z, 'Placebo Females'!B:B, B194, 'Placebo Females'!P:P, P194)</f>
        <v>-0.6666666666666714</v>
      </c>
      <c r="AS194">
        <f>AB194 - AVERAGEIFS('Placebo Females'!AB:AB, 'Placebo Females'!B:B, B194, 'Placebo Females'!P:P, P194)</f>
        <v>3.3333333333333357</v>
      </c>
      <c r="AT194">
        <f>AC194 - AVERAGEIFS('Placebo Females'!AC:AC, 'Placebo Females'!B:B, B194, 'Placebo Females'!P:P, P194)</f>
        <v>1</v>
      </c>
      <c r="AU194">
        <f>AD194 - AVERAGEIFS('Placebo Females'!AD:AD, 'Placebo Females'!B:B, B194, 'Placebo Females'!P:P, P194)</f>
        <v>-24.140333333333331</v>
      </c>
      <c r="AV194">
        <f>AE194 - AVERAGEIFS('Placebo Females'!AE:AE, 'Placebo Females'!B:B, B194, 'Placebo Females'!P:P, P194)</f>
        <v>3.5320833333333329E-2</v>
      </c>
      <c r="AW194">
        <f>AF194 - AVERAGEIFS('Placebo Females'!AF:AF, 'Placebo Females'!B:B, B194, 'Placebo Females'!P:P, P194)</f>
        <v>2.6221666666666643E-2</v>
      </c>
    </row>
    <row r="195" spans="1:49" x14ac:dyDescent="0.25">
      <c r="A195" t="s">
        <v>4044</v>
      </c>
      <c r="B195">
        <v>1005</v>
      </c>
      <c r="C195" t="s">
        <v>655</v>
      </c>
      <c r="D195">
        <v>23</v>
      </c>
      <c r="E195">
        <v>182.5</v>
      </c>
      <c r="F195">
        <v>78.8</v>
      </c>
      <c r="G195">
        <v>114.25</v>
      </c>
      <c r="H195">
        <v>64</v>
      </c>
      <c r="I195" t="s">
        <v>103</v>
      </c>
      <c r="J195" t="s">
        <v>104</v>
      </c>
      <c r="K195" t="s">
        <v>509</v>
      </c>
      <c r="L195" t="s">
        <v>106</v>
      </c>
      <c r="M195" t="s">
        <v>3323</v>
      </c>
      <c r="N195">
        <v>120</v>
      </c>
      <c r="O195" t="s">
        <v>2262</v>
      </c>
      <c r="P195">
        <v>-0.5</v>
      </c>
      <c r="Q195" t="s">
        <v>109</v>
      </c>
      <c r="R195" t="s">
        <v>108</v>
      </c>
      <c r="S195" t="s">
        <v>108</v>
      </c>
      <c r="T195" t="s">
        <v>108</v>
      </c>
      <c r="U195">
        <v>1114</v>
      </c>
      <c r="V195">
        <v>155</v>
      </c>
      <c r="W195">
        <v>412</v>
      </c>
      <c r="X195">
        <v>84</v>
      </c>
      <c r="Y195">
        <v>261</v>
      </c>
      <c r="Z195">
        <v>67</v>
      </c>
      <c r="AA195" t="s">
        <v>108</v>
      </c>
      <c r="AB195">
        <v>46</v>
      </c>
      <c r="AC195">
        <v>21</v>
      </c>
      <c r="AD195">
        <v>619.03200000000004</v>
      </c>
      <c r="AE195">
        <v>0.152174</v>
      </c>
      <c r="AF195">
        <v>0.45856200000000003</v>
      </c>
      <c r="AH195">
        <v>70.900000000000006</v>
      </c>
      <c r="AI195">
        <f t="shared" ref="AI195:AI258" si="12">((AH195*10^-9)/454.6016)*10^9</f>
        <v>0.15596073572992264</v>
      </c>
      <c r="AJ195">
        <f t="shared" ref="AJ195:AJ258" si="13">1 -(1/(1+((AI195/0.2)^0.8)))</f>
        <v>0.45042084196834764</v>
      </c>
      <c r="AK195">
        <f t="shared" ref="AK195:AK258" si="14">1 -(1/(1+((AI195/2.5)^0.89)))</f>
        <v>7.8041955891177905E-2</v>
      </c>
      <c r="AL195">
        <f t="shared" ref="AL195:AL258" si="15">1 -(1/(1+((AI195/32.5)^1.33)))</f>
        <v>8.2328035530487842E-4</v>
      </c>
      <c r="AM195">
        <f>U195 - AVERAGEIFS('Placebo Females'!U:U, 'Placebo Females'!B:B, B195, 'Placebo Females'!P:P, P195)</f>
        <v>-11.666666666666742</v>
      </c>
      <c r="AN195">
        <f>V195 - AVERAGEIFS('Placebo Females'!V:V, 'Placebo Females'!B:B, B195, 'Placebo Females'!P:P, P195)</f>
        <v>4</v>
      </c>
      <c r="AO195">
        <f>W195 - AVERAGEIFS('Placebo Females'!W:W, 'Placebo Females'!B:B, B195, 'Placebo Females'!P:P, P195)</f>
        <v>7.3333333333333144</v>
      </c>
      <c r="AP195">
        <f>X195 - AVERAGEIFS('Placebo Females'!X:X, 'Placebo Females'!B:B, B195, 'Placebo Females'!P:P, P195)</f>
        <v>-3.6666666666666714</v>
      </c>
      <c r="AQ195">
        <f>Y195 - AVERAGEIFS('Placebo Females'!Y:Y, 'Placebo Females'!B:B, B195, 'Placebo Females'!P:P, P195)</f>
        <v>12</v>
      </c>
      <c r="AR195">
        <f>Z195 - AVERAGEIFS('Placebo Females'!Z:Z, 'Placebo Females'!B:B, B195, 'Placebo Females'!P:P, P195)</f>
        <v>-1</v>
      </c>
      <c r="AS195">
        <f>AB195 - AVERAGEIFS('Placebo Females'!AB:AB, 'Placebo Females'!B:B, B195, 'Placebo Females'!P:P, P195)</f>
        <v>6.3333333333333357</v>
      </c>
      <c r="AT195">
        <f>AC195 - AVERAGEIFS('Placebo Females'!AC:AC, 'Placebo Females'!B:B, B195, 'Placebo Females'!P:P, P195)</f>
        <v>-3.3333333333333321</v>
      </c>
      <c r="AU195">
        <f>AD195 - AVERAGEIFS('Placebo Females'!AD:AD, 'Placebo Females'!B:B, B195, 'Placebo Females'!P:P, P195)</f>
        <v>17.294333333333384</v>
      </c>
      <c r="AV195">
        <f>AE195 - AVERAGEIFS('Placebo Females'!AE:AE, 'Placebo Females'!B:B, B195, 'Placebo Females'!P:P, P195)</f>
        <v>4.5019999999999991E-2</v>
      </c>
      <c r="AW195">
        <f>AF195 - AVERAGEIFS('Placebo Females'!AF:AF, 'Placebo Females'!B:B, B195, 'Placebo Females'!P:P, P195)</f>
        <v>2.3307666666666671E-2</v>
      </c>
    </row>
    <row r="196" spans="1:49" x14ac:dyDescent="0.25">
      <c r="A196" t="s">
        <v>4045</v>
      </c>
      <c r="B196">
        <v>1005</v>
      </c>
      <c r="C196" t="s">
        <v>655</v>
      </c>
      <c r="D196">
        <v>23</v>
      </c>
      <c r="E196">
        <v>182.5</v>
      </c>
      <c r="F196">
        <v>78.8</v>
      </c>
      <c r="G196">
        <v>114.25</v>
      </c>
      <c r="H196">
        <v>64</v>
      </c>
      <c r="I196" t="s">
        <v>103</v>
      </c>
      <c r="J196" t="s">
        <v>104</v>
      </c>
      <c r="K196" t="s">
        <v>509</v>
      </c>
      <c r="L196" t="s">
        <v>106</v>
      </c>
      <c r="M196" t="s">
        <v>3323</v>
      </c>
      <c r="N196">
        <v>120</v>
      </c>
      <c r="O196" t="s">
        <v>2262</v>
      </c>
      <c r="P196">
        <v>-0.5</v>
      </c>
      <c r="Q196" t="s">
        <v>109</v>
      </c>
      <c r="R196" t="s">
        <v>108</v>
      </c>
      <c r="S196" t="s">
        <v>108</v>
      </c>
      <c r="T196" t="s">
        <v>108</v>
      </c>
      <c r="U196">
        <v>1171</v>
      </c>
      <c r="V196" t="s">
        <v>108</v>
      </c>
      <c r="W196" t="s">
        <v>108</v>
      </c>
      <c r="X196" t="s">
        <v>108</v>
      </c>
      <c r="Y196" t="s">
        <v>108</v>
      </c>
      <c r="Z196" t="s">
        <v>108</v>
      </c>
      <c r="AA196" t="s">
        <v>108</v>
      </c>
      <c r="AB196" t="s">
        <v>108</v>
      </c>
      <c r="AC196" t="s">
        <v>108</v>
      </c>
      <c r="AD196" t="s">
        <v>108</v>
      </c>
      <c r="AE196">
        <v>0.14583299999999999</v>
      </c>
      <c r="AF196">
        <v>0.45907900000000001</v>
      </c>
      <c r="AH196">
        <v>70.900000000000006</v>
      </c>
      <c r="AI196">
        <f t="shared" si="12"/>
        <v>0.15596073572992264</v>
      </c>
      <c r="AJ196">
        <f t="shared" si="13"/>
        <v>0.45042084196834764</v>
      </c>
      <c r="AK196">
        <f t="shared" si="14"/>
        <v>7.8041955891177905E-2</v>
      </c>
      <c r="AL196">
        <f t="shared" si="15"/>
        <v>8.2328035530487842E-4</v>
      </c>
      <c r="AM196">
        <f>U196 - AVERAGEIFS('Placebo Females'!U:U, 'Placebo Females'!B:B, B196, 'Placebo Females'!P:P, P196)</f>
        <v>45.333333333333258</v>
      </c>
      <c r="AN196" t="e">
        <f>V196 - AVERAGEIFS('Placebo Females'!V:V, 'Placebo Females'!B:B, B196, 'Placebo Females'!P:P, P196)</f>
        <v>#VALUE!</v>
      </c>
      <c r="AO196" t="e">
        <f>W196 - AVERAGEIFS('Placebo Females'!W:W, 'Placebo Females'!B:B, B196, 'Placebo Females'!P:P, P196)</f>
        <v>#VALUE!</v>
      </c>
      <c r="AP196" t="e">
        <f>X196 - AVERAGEIFS('Placebo Females'!X:X, 'Placebo Females'!B:B, B196, 'Placebo Females'!P:P, P196)</f>
        <v>#VALUE!</v>
      </c>
      <c r="AQ196" t="e">
        <f>Y196 - AVERAGEIFS('Placebo Females'!Y:Y, 'Placebo Females'!B:B, B196, 'Placebo Females'!P:P, P196)</f>
        <v>#VALUE!</v>
      </c>
      <c r="AR196" t="e">
        <f>Z196 - AVERAGEIFS('Placebo Females'!Z:Z, 'Placebo Females'!B:B, B196, 'Placebo Females'!P:P, P196)</f>
        <v>#VALUE!</v>
      </c>
      <c r="AS196" t="e">
        <f>AB196 - AVERAGEIFS('Placebo Females'!AB:AB, 'Placebo Females'!B:B, B196, 'Placebo Females'!P:P, P196)</f>
        <v>#VALUE!</v>
      </c>
      <c r="AT196" t="e">
        <f>AC196 - AVERAGEIFS('Placebo Females'!AC:AC, 'Placebo Females'!B:B, B196, 'Placebo Females'!P:P, P196)</f>
        <v>#VALUE!</v>
      </c>
      <c r="AU196" t="e">
        <f>AD196 - AVERAGEIFS('Placebo Females'!AD:AD, 'Placebo Females'!B:B, B196, 'Placebo Females'!P:P, P196)</f>
        <v>#VALUE!</v>
      </c>
      <c r="AV196">
        <f>AE196 - AVERAGEIFS('Placebo Females'!AE:AE, 'Placebo Females'!B:B, B196, 'Placebo Females'!P:P, P196)</f>
        <v>3.8678999999999977E-2</v>
      </c>
      <c r="AW196">
        <f>AF196 - AVERAGEIFS('Placebo Females'!AF:AF, 'Placebo Females'!B:B, B196, 'Placebo Females'!P:P, P196)</f>
        <v>2.3824666666666661E-2</v>
      </c>
    </row>
    <row r="197" spans="1:49" x14ac:dyDescent="0.25">
      <c r="A197" t="s">
        <v>4046</v>
      </c>
      <c r="B197">
        <v>1005</v>
      </c>
      <c r="C197" t="s">
        <v>655</v>
      </c>
      <c r="D197">
        <v>23</v>
      </c>
      <c r="E197">
        <v>182.5</v>
      </c>
      <c r="F197">
        <v>78.8</v>
      </c>
      <c r="G197">
        <v>114.25</v>
      </c>
      <c r="H197">
        <v>64</v>
      </c>
      <c r="I197" t="s">
        <v>103</v>
      </c>
      <c r="J197" t="s">
        <v>104</v>
      </c>
      <c r="K197" t="s">
        <v>509</v>
      </c>
      <c r="L197" t="s">
        <v>106</v>
      </c>
      <c r="M197" t="s">
        <v>3323</v>
      </c>
      <c r="N197">
        <v>120</v>
      </c>
      <c r="O197" t="s">
        <v>2262</v>
      </c>
      <c r="P197">
        <v>-0.5</v>
      </c>
      <c r="Q197" t="s">
        <v>109</v>
      </c>
      <c r="R197" t="s">
        <v>108</v>
      </c>
      <c r="S197" t="s">
        <v>108</v>
      </c>
      <c r="T197" t="s">
        <v>108</v>
      </c>
      <c r="U197">
        <v>1122</v>
      </c>
      <c r="V197">
        <v>152</v>
      </c>
      <c r="W197">
        <v>415</v>
      </c>
      <c r="X197">
        <v>86</v>
      </c>
      <c r="Y197">
        <v>263</v>
      </c>
      <c r="Z197">
        <v>66</v>
      </c>
      <c r="AA197" t="s">
        <v>108</v>
      </c>
      <c r="AB197">
        <v>42</v>
      </c>
      <c r="AC197">
        <v>22</v>
      </c>
      <c r="AD197">
        <v>627.45699999999999</v>
      </c>
      <c r="AE197">
        <v>0.12766</v>
      </c>
      <c r="AF197">
        <v>0.445463</v>
      </c>
      <c r="AH197">
        <v>70.900000000000006</v>
      </c>
      <c r="AI197">
        <f t="shared" si="12"/>
        <v>0.15596073572992264</v>
      </c>
      <c r="AJ197">
        <f t="shared" si="13"/>
        <v>0.45042084196834764</v>
      </c>
      <c r="AK197">
        <f t="shared" si="14"/>
        <v>7.8041955891177905E-2</v>
      </c>
      <c r="AL197">
        <f t="shared" si="15"/>
        <v>8.2328035530487842E-4</v>
      </c>
      <c r="AM197">
        <f>U197 - AVERAGEIFS('Placebo Females'!U:U, 'Placebo Females'!B:B, B197, 'Placebo Females'!P:P, P197)</f>
        <v>-3.6666666666667425</v>
      </c>
      <c r="AN197">
        <f>V197 - AVERAGEIFS('Placebo Females'!V:V, 'Placebo Females'!B:B, B197, 'Placebo Females'!P:P, P197)</f>
        <v>1</v>
      </c>
      <c r="AO197">
        <f>W197 - AVERAGEIFS('Placebo Females'!W:W, 'Placebo Females'!B:B, B197, 'Placebo Females'!P:P, P197)</f>
        <v>10.333333333333314</v>
      </c>
      <c r="AP197">
        <f>X197 - AVERAGEIFS('Placebo Females'!X:X, 'Placebo Females'!B:B, B197, 'Placebo Females'!P:P, P197)</f>
        <v>-1.6666666666666714</v>
      </c>
      <c r="AQ197">
        <f>Y197 - AVERAGEIFS('Placebo Females'!Y:Y, 'Placebo Females'!B:B, B197, 'Placebo Females'!P:P, P197)</f>
        <v>14</v>
      </c>
      <c r="AR197">
        <f>Z197 - AVERAGEIFS('Placebo Females'!Z:Z, 'Placebo Females'!B:B, B197, 'Placebo Females'!P:P, P197)</f>
        <v>-2</v>
      </c>
      <c r="AS197">
        <f>AB197 - AVERAGEIFS('Placebo Females'!AB:AB, 'Placebo Females'!B:B, B197, 'Placebo Females'!P:P, P197)</f>
        <v>2.3333333333333357</v>
      </c>
      <c r="AT197">
        <f>AC197 - AVERAGEIFS('Placebo Females'!AC:AC, 'Placebo Females'!B:B, B197, 'Placebo Females'!P:P, P197)</f>
        <v>-2.3333333333333321</v>
      </c>
      <c r="AU197">
        <f>AD197 - AVERAGEIFS('Placebo Females'!AD:AD, 'Placebo Females'!B:B, B197, 'Placebo Females'!P:P, P197)</f>
        <v>25.719333333333338</v>
      </c>
      <c r="AV197">
        <f>AE197 - AVERAGEIFS('Placebo Females'!AE:AE, 'Placebo Females'!B:B, B197, 'Placebo Females'!P:P, P197)</f>
        <v>2.0505999999999983E-2</v>
      </c>
      <c r="AW197">
        <f>AF197 - AVERAGEIFS('Placebo Females'!AF:AF, 'Placebo Females'!B:B, B197, 'Placebo Females'!P:P, P197)</f>
        <v>1.0208666666666644E-2</v>
      </c>
    </row>
    <row r="198" spans="1:49" x14ac:dyDescent="0.25">
      <c r="A198" t="s">
        <v>4047</v>
      </c>
      <c r="B198">
        <v>1005</v>
      </c>
      <c r="C198" t="s">
        <v>655</v>
      </c>
      <c r="D198">
        <v>23</v>
      </c>
      <c r="E198">
        <v>182.5</v>
      </c>
      <c r="F198">
        <v>78.8</v>
      </c>
      <c r="G198">
        <v>114.25</v>
      </c>
      <c r="H198">
        <v>64</v>
      </c>
      <c r="I198" t="s">
        <v>103</v>
      </c>
      <c r="J198" t="s">
        <v>104</v>
      </c>
      <c r="K198" t="s">
        <v>509</v>
      </c>
      <c r="L198" t="s">
        <v>106</v>
      </c>
      <c r="M198" t="s">
        <v>3323</v>
      </c>
      <c r="N198">
        <v>120</v>
      </c>
      <c r="O198" t="s">
        <v>2262</v>
      </c>
      <c r="P198">
        <v>0.5</v>
      </c>
      <c r="Q198" t="s">
        <v>113</v>
      </c>
      <c r="R198" t="s">
        <v>3327</v>
      </c>
      <c r="S198">
        <v>41.2</v>
      </c>
      <c r="T198" t="s">
        <v>2266</v>
      </c>
      <c r="U198">
        <v>1109</v>
      </c>
      <c r="V198">
        <v>154</v>
      </c>
      <c r="W198">
        <v>402</v>
      </c>
      <c r="X198">
        <v>85</v>
      </c>
      <c r="Y198">
        <v>249</v>
      </c>
      <c r="Z198">
        <v>68</v>
      </c>
      <c r="AA198" t="s">
        <v>108</v>
      </c>
      <c r="AB198">
        <v>41</v>
      </c>
      <c r="AC198">
        <v>22</v>
      </c>
      <c r="AD198">
        <v>592.93799999999999</v>
      </c>
      <c r="AE198">
        <v>0.17777799999999999</v>
      </c>
      <c r="AF198">
        <v>0.43608599999999997</v>
      </c>
      <c r="AH198">
        <v>70.599999999999994</v>
      </c>
      <c r="AI198">
        <f t="shared" si="12"/>
        <v>0.15530081724305411</v>
      </c>
      <c r="AJ198">
        <f t="shared" si="13"/>
        <v>0.44958126458866898</v>
      </c>
      <c r="AK198">
        <f t="shared" si="14"/>
        <v>7.7770853572658227E-2</v>
      </c>
      <c r="AL198">
        <f t="shared" si="15"/>
        <v>8.1865425412175341E-4</v>
      </c>
      <c r="AM198">
        <f>U198 - AVERAGEIFS('Placebo Females'!U:U, 'Placebo Females'!B:B, B198, 'Placebo Females'!P:P, P198)</f>
        <v>48.666666666666742</v>
      </c>
      <c r="AN198">
        <f>V198 - AVERAGEIFS('Placebo Females'!V:V, 'Placebo Females'!B:B, B198, 'Placebo Females'!P:P, P198)</f>
        <v>4.3333333333333428</v>
      </c>
      <c r="AO198">
        <f>W198 - AVERAGEIFS('Placebo Females'!W:W, 'Placebo Females'!B:B, B198, 'Placebo Females'!P:P, P198)</f>
        <v>4</v>
      </c>
      <c r="AP198">
        <f>X198 - AVERAGEIFS('Placebo Females'!X:X, 'Placebo Females'!B:B, B198, 'Placebo Females'!P:P, P198)</f>
        <v>-3.6666666666666714</v>
      </c>
      <c r="AQ198">
        <f>Y198 - AVERAGEIFS('Placebo Females'!Y:Y, 'Placebo Females'!B:B, B198, 'Placebo Females'!P:P, P198)</f>
        <v>8.3333333333333428</v>
      </c>
      <c r="AR198">
        <f>Z198 - AVERAGEIFS('Placebo Females'!Z:Z, 'Placebo Females'!B:B, B198, 'Placebo Females'!P:P, P198)</f>
        <v>-0.6666666666666714</v>
      </c>
      <c r="AS198">
        <f>AB198 - AVERAGEIFS('Placebo Females'!AB:AB, 'Placebo Females'!B:B, B198, 'Placebo Females'!P:P, P198)</f>
        <v>4.6666666666666643</v>
      </c>
      <c r="AT198">
        <f>AC198 - AVERAGEIFS('Placebo Females'!AC:AC, 'Placebo Females'!B:B, B198, 'Placebo Females'!P:P, P198)</f>
        <v>-7</v>
      </c>
      <c r="AU198">
        <f>AD198 - AVERAGEIFS('Placebo Females'!AD:AD, 'Placebo Females'!B:B, B198, 'Placebo Females'!P:P, P198)</f>
        <v>40.176666666666733</v>
      </c>
      <c r="AV198">
        <f>AE198 - AVERAGEIFS('Placebo Females'!AE:AE, 'Placebo Females'!B:B, B198, 'Placebo Females'!P:P, P198)</f>
        <v>8.2545033333333337E-2</v>
      </c>
      <c r="AW198">
        <f>AF198 - AVERAGEIFS('Placebo Females'!AF:AF, 'Placebo Females'!B:B, B198, 'Placebo Females'!P:P, P198)</f>
        <v>1.7803999999999987E-2</v>
      </c>
    </row>
    <row r="199" spans="1:49" x14ac:dyDescent="0.25">
      <c r="A199" t="s">
        <v>4048</v>
      </c>
      <c r="B199">
        <v>1005</v>
      </c>
      <c r="C199" t="s">
        <v>655</v>
      </c>
      <c r="D199">
        <v>23</v>
      </c>
      <c r="E199">
        <v>182.5</v>
      </c>
      <c r="F199">
        <v>78.8</v>
      </c>
      <c r="G199">
        <v>114.25</v>
      </c>
      <c r="H199">
        <v>64</v>
      </c>
      <c r="I199" t="s">
        <v>103</v>
      </c>
      <c r="J199" t="s">
        <v>104</v>
      </c>
      <c r="K199" t="s">
        <v>509</v>
      </c>
      <c r="L199" t="s">
        <v>106</v>
      </c>
      <c r="M199" t="s">
        <v>3323</v>
      </c>
      <c r="N199">
        <v>120</v>
      </c>
      <c r="O199" t="s">
        <v>2262</v>
      </c>
      <c r="P199">
        <v>0.5</v>
      </c>
      <c r="Q199" t="s">
        <v>113</v>
      </c>
      <c r="R199" t="s">
        <v>3327</v>
      </c>
      <c r="S199">
        <v>41.2</v>
      </c>
      <c r="T199" t="s">
        <v>2266</v>
      </c>
      <c r="U199">
        <v>1168</v>
      </c>
      <c r="V199">
        <v>162</v>
      </c>
      <c r="W199">
        <v>406</v>
      </c>
      <c r="X199">
        <v>83</v>
      </c>
      <c r="Y199">
        <v>254</v>
      </c>
      <c r="Z199">
        <v>69</v>
      </c>
      <c r="AA199" t="s">
        <v>108</v>
      </c>
      <c r="AB199">
        <v>40</v>
      </c>
      <c r="AC199">
        <v>26</v>
      </c>
      <c r="AD199">
        <v>604.66399999999999</v>
      </c>
      <c r="AE199">
        <v>0.17777799999999999</v>
      </c>
      <c r="AF199">
        <v>0.45812999999999998</v>
      </c>
      <c r="AH199">
        <v>70.599999999999994</v>
      </c>
      <c r="AI199">
        <f t="shared" si="12"/>
        <v>0.15530081724305411</v>
      </c>
      <c r="AJ199">
        <f t="shared" si="13"/>
        <v>0.44958126458866898</v>
      </c>
      <c r="AK199">
        <f t="shared" si="14"/>
        <v>7.7770853572658227E-2</v>
      </c>
      <c r="AL199">
        <f t="shared" si="15"/>
        <v>8.1865425412175341E-4</v>
      </c>
      <c r="AM199">
        <f>U199 - AVERAGEIFS('Placebo Females'!U:U, 'Placebo Females'!B:B, B199, 'Placebo Females'!P:P, P199)</f>
        <v>107.66666666666674</v>
      </c>
      <c r="AN199">
        <f>V199 - AVERAGEIFS('Placebo Females'!V:V, 'Placebo Females'!B:B, B199, 'Placebo Females'!P:P, P199)</f>
        <v>12.333333333333343</v>
      </c>
      <c r="AO199">
        <f>W199 - AVERAGEIFS('Placebo Females'!W:W, 'Placebo Females'!B:B, B199, 'Placebo Females'!P:P, P199)</f>
        <v>8</v>
      </c>
      <c r="AP199">
        <f>X199 - AVERAGEIFS('Placebo Females'!X:X, 'Placebo Females'!B:B, B199, 'Placebo Females'!P:P, P199)</f>
        <v>-5.6666666666666714</v>
      </c>
      <c r="AQ199">
        <f>Y199 - AVERAGEIFS('Placebo Females'!Y:Y, 'Placebo Females'!B:B, B199, 'Placebo Females'!P:P, P199)</f>
        <v>13.333333333333343</v>
      </c>
      <c r="AR199">
        <f>Z199 - AVERAGEIFS('Placebo Females'!Z:Z, 'Placebo Females'!B:B, B199, 'Placebo Females'!P:P, P199)</f>
        <v>0.3333333333333286</v>
      </c>
      <c r="AS199">
        <f>AB199 - AVERAGEIFS('Placebo Females'!AB:AB, 'Placebo Females'!B:B, B199, 'Placebo Females'!P:P, P199)</f>
        <v>3.6666666666666643</v>
      </c>
      <c r="AT199">
        <f>AC199 - AVERAGEIFS('Placebo Females'!AC:AC, 'Placebo Females'!B:B, B199, 'Placebo Females'!P:P, P199)</f>
        <v>-3</v>
      </c>
      <c r="AU199">
        <f>AD199 - AVERAGEIFS('Placebo Females'!AD:AD, 'Placebo Females'!B:B, B199, 'Placebo Females'!P:P, P199)</f>
        <v>51.902666666666732</v>
      </c>
      <c r="AV199">
        <f>AE199 - AVERAGEIFS('Placebo Females'!AE:AE, 'Placebo Females'!B:B, B199, 'Placebo Females'!P:P, P199)</f>
        <v>8.2545033333333337E-2</v>
      </c>
      <c r="AW199">
        <f>AF199 - AVERAGEIFS('Placebo Females'!AF:AF, 'Placebo Females'!B:B, B199, 'Placebo Females'!P:P, P199)</f>
        <v>3.9847999999999995E-2</v>
      </c>
    </row>
    <row r="200" spans="1:49" x14ac:dyDescent="0.25">
      <c r="A200" t="s">
        <v>4049</v>
      </c>
      <c r="B200">
        <v>1005</v>
      </c>
      <c r="C200" t="s">
        <v>655</v>
      </c>
      <c r="D200">
        <v>23</v>
      </c>
      <c r="E200">
        <v>182.5</v>
      </c>
      <c r="F200">
        <v>78.8</v>
      </c>
      <c r="G200">
        <v>114.25</v>
      </c>
      <c r="H200">
        <v>64</v>
      </c>
      <c r="I200" t="s">
        <v>103</v>
      </c>
      <c r="J200" t="s">
        <v>104</v>
      </c>
      <c r="K200" t="s">
        <v>509</v>
      </c>
      <c r="L200" t="s">
        <v>106</v>
      </c>
      <c r="M200" t="s">
        <v>3323</v>
      </c>
      <c r="N200">
        <v>120</v>
      </c>
      <c r="O200" t="s">
        <v>2262</v>
      </c>
      <c r="P200">
        <v>0.5</v>
      </c>
      <c r="Q200" t="s">
        <v>113</v>
      </c>
      <c r="R200" t="s">
        <v>3327</v>
      </c>
      <c r="S200">
        <v>41.2</v>
      </c>
      <c r="T200" t="s">
        <v>2266</v>
      </c>
      <c r="U200">
        <v>1129</v>
      </c>
      <c r="V200">
        <v>154</v>
      </c>
      <c r="W200">
        <v>410</v>
      </c>
      <c r="X200">
        <v>86</v>
      </c>
      <c r="Y200">
        <v>253</v>
      </c>
      <c r="Z200">
        <v>71</v>
      </c>
      <c r="AA200" t="s">
        <v>108</v>
      </c>
      <c r="AB200">
        <v>41</v>
      </c>
      <c r="AC200">
        <v>25</v>
      </c>
      <c r="AD200">
        <v>586.79899999999998</v>
      </c>
      <c r="AE200">
        <v>0.23255799999999999</v>
      </c>
      <c r="AF200">
        <v>0.462592</v>
      </c>
      <c r="AH200">
        <v>70.599999999999994</v>
      </c>
      <c r="AI200">
        <f t="shared" si="12"/>
        <v>0.15530081724305411</v>
      </c>
      <c r="AJ200">
        <f t="shared" si="13"/>
        <v>0.44958126458866898</v>
      </c>
      <c r="AK200">
        <f t="shared" si="14"/>
        <v>7.7770853572658227E-2</v>
      </c>
      <c r="AL200">
        <f t="shared" si="15"/>
        <v>8.1865425412175341E-4</v>
      </c>
      <c r="AM200">
        <f>U200 - AVERAGEIFS('Placebo Females'!U:U, 'Placebo Females'!B:B, B200, 'Placebo Females'!P:P, P200)</f>
        <v>68.666666666666742</v>
      </c>
      <c r="AN200">
        <f>V200 - AVERAGEIFS('Placebo Females'!V:V, 'Placebo Females'!B:B, B200, 'Placebo Females'!P:P, P200)</f>
        <v>4.3333333333333428</v>
      </c>
      <c r="AO200">
        <f>W200 - AVERAGEIFS('Placebo Females'!W:W, 'Placebo Females'!B:B, B200, 'Placebo Females'!P:P, P200)</f>
        <v>12</v>
      </c>
      <c r="AP200">
        <f>X200 - AVERAGEIFS('Placebo Females'!X:X, 'Placebo Females'!B:B, B200, 'Placebo Females'!P:P, P200)</f>
        <v>-2.6666666666666714</v>
      </c>
      <c r="AQ200">
        <f>Y200 - AVERAGEIFS('Placebo Females'!Y:Y, 'Placebo Females'!B:B, B200, 'Placebo Females'!P:P, P200)</f>
        <v>12.333333333333343</v>
      </c>
      <c r="AR200">
        <f>Z200 - AVERAGEIFS('Placebo Females'!Z:Z, 'Placebo Females'!B:B, B200, 'Placebo Females'!P:P, P200)</f>
        <v>2.3333333333333286</v>
      </c>
      <c r="AS200">
        <f>AB200 - AVERAGEIFS('Placebo Females'!AB:AB, 'Placebo Females'!B:B, B200, 'Placebo Females'!P:P, P200)</f>
        <v>4.6666666666666643</v>
      </c>
      <c r="AT200">
        <f>AC200 - AVERAGEIFS('Placebo Females'!AC:AC, 'Placebo Females'!B:B, B200, 'Placebo Females'!P:P, P200)</f>
        <v>-4</v>
      </c>
      <c r="AU200">
        <f>AD200 - AVERAGEIFS('Placebo Females'!AD:AD, 'Placebo Females'!B:B, B200, 'Placebo Females'!P:P, P200)</f>
        <v>34.037666666666723</v>
      </c>
      <c r="AV200">
        <f>AE200 - AVERAGEIFS('Placebo Females'!AE:AE, 'Placebo Females'!B:B, B200, 'Placebo Females'!P:P, P200)</f>
        <v>0.13732503333333335</v>
      </c>
      <c r="AW200">
        <f>AF200 - AVERAGEIFS('Placebo Females'!AF:AF, 'Placebo Females'!B:B, B200, 'Placebo Females'!P:P, P200)</f>
        <v>4.4310000000000016E-2</v>
      </c>
    </row>
    <row r="201" spans="1:49" x14ac:dyDescent="0.25">
      <c r="A201" t="s">
        <v>4050</v>
      </c>
      <c r="B201">
        <v>1005</v>
      </c>
      <c r="C201" t="s">
        <v>655</v>
      </c>
      <c r="D201">
        <v>23</v>
      </c>
      <c r="E201">
        <v>182.5</v>
      </c>
      <c r="F201">
        <v>78.8</v>
      </c>
      <c r="G201">
        <v>114.25</v>
      </c>
      <c r="H201">
        <v>64</v>
      </c>
      <c r="I201" t="s">
        <v>103</v>
      </c>
      <c r="J201" t="s">
        <v>104</v>
      </c>
      <c r="K201" t="s">
        <v>509</v>
      </c>
      <c r="L201" t="s">
        <v>106</v>
      </c>
      <c r="M201" t="s">
        <v>3323</v>
      </c>
      <c r="N201">
        <v>120</v>
      </c>
      <c r="O201" t="s">
        <v>2262</v>
      </c>
      <c r="P201">
        <v>1</v>
      </c>
      <c r="Q201" t="s">
        <v>113</v>
      </c>
      <c r="R201" t="s">
        <v>3327</v>
      </c>
      <c r="S201">
        <v>97.4</v>
      </c>
      <c r="T201" t="s">
        <v>2266</v>
      </c>
      <c r="U201">
        <v>1078</v>
      </c>
      <c r="V201">
        <v>169</v>
      </c>
      <c r="W201">
        <v>401</v>
      </c>
      <c r="X201">
        <v>85</v>
      </c>
      <c r="Y201">
        <v>245</v>
      </c>
      <c r="Z201">
        <v>71</v>
      </c>
      <c r="AA201" t="s">
        <v>108</v>
      </c>
      <c r="AB201">
        <v>49</v>
      </c>
      <c r="AC201">
        <v>21</v>
      </c>
      <c r="AD201">
        <v>555.83100000000002</v>
      </c>
      <c r="AE201">
        <v>0.14893600000000001</v>
      </c>
      <c r="AF201">
        <v>0.45443</v>
      </c>
      <c r="AH201">
        <v>69.099999999999994</v>
      </c>
      <c r="AI201">
        <f t="shared" si="12"/>
        <v>0.15200122480871164</v>
      </c>
      <c r="AJ201">
        <f t="shared" si="13"/>
        <v>0.44533363890117805</v>
      </c>
      <c r="AK201">
        <f t="shared" si="14"/>
        <v>7.6411027386677044E-2</v>
      </c>
      <c r="AL201">
        <f t="shared" si="15"/>
        <v>7.9562072046712728E-4</v>
      </c>
      <c r="AM201">
        <f>U201 - AVERAGEIFS('Placebo Females'!U:U, 'Placebo Females'!B:B, B201, 'Placebo Females'!P:P, P201)</f>
        <v>0</v>
      </c>
      <c r="AN201">
        <f>V201 - AVERAGEIFS('Placebo Females'!V:V, 'Placebo Females'!B:B, B201, 'Placebo Females'!P:P, P201)</f>
        <v>19.666666666666657</v>
      </c>
      <c r="AO201">
        <f>W201 - AVERAGEIFS('Placebo Females'!W:W, 'Placebo Females'!B:B, B201, 'Placebo Females'!P:P, P201)</f>
        <v>-1.3333333333333144</v>
      </c>
      <c r="AP201">
        <f>X201 - AVERAGEIFS('Placebo Females'!X:X, 'Placebo Females'!B:B, B201, 'Placebo Females'!P:P, P201)</f>
        <v>-2.6666666666666714</v>
      </c>
      <c r="AQ201">
        <f>Y201 - AVERAGEIFS('Placebo Females'!Y:Y, 'Placebo Females'!B:B, B201, 'Placebo Females'!P:P, P201)</f>
        <v>2</v>
      </c>
      <c r="AR201">
        <f>Z201 - AVERAGEIFS('Placebo Females'!Z:Z, 'Placebo Females'!B:B, B201, 'Placebo Females'!P:P, P201)</f>
        <v>-0.6666666666666714</v>
      </c>
      <c r="AS201">
        <f>AB201 - AVERAGEIFS('Placebo Females'!AB:AB, 'Placebo Females'!B:B, B201, 'Placebo Females'!P:P, P201)</f>
        <v>8</v>
      </c>
      <c r="AT201">
        <f>AC201 - AVERAGEIFS('Placebo Females'!AC:AC, 'Placebo Females'!B:B, B201, 'Placebo Females'!P:P, P201)</f>
        <v>-4.6666666666666679</v>
      </c>
      <c r="AU201">
        <f>AD201 - AVERAGEIFS('Placebo Females'!AD:AD, 'Placebo Females'!B:B, B201, 'Placebo Females'!P:P, P201)</f>
        <v>-16.721666666666579</v>
      </c>
      <c r="AV201">
        <f>AE201 - AVERAGEIFS('Placebo Females'!AE:AE, 'Placebo Females'!B:B, B201, 'Placebo Females'!P:P, P201)</f>
        <v>5.3086200000000014E-2</v>
      </c>
      <c r="AW201">
        <f>AF201 - AVERAGEIFS('Placebo Females'!AF:AF, 'Placebo Females'!B:B, B201, 'Placebo Females'!P:P, P201)</f>
        <v>2.7444333333333348E-2</v>
      </c>
    </row>
    <row r="202" spans="1:49" x14ac:dyDescent="0.25">
      <c r="A202" t="s">
        <v>4051</v>
      </c>
      <c r="B202">
        <v>1005</v>
      </c>
      <c r="C202" t="s">
        <v>655</v>
      </c>
      <c r="D202">
        <v>23</v>
      </c>
      <c r="E202">
        <v>182.5</v>
      </c>
      <c r="F202">
        <v>78.8</v>
      </c>
      <c r="G202">
        <v>114.25</v>
      </c>
      <c r="H202">
        <v>64</v>
      </c>
      <c r="I202" t="s">
        <v>103</v>
      </c>
      <c r="J202" t="s">
        <v>104</v>
      </c>
      <c r="K202" t="s">
        <v>509</v>
      </c>
      <c r="L202" t="s">
        <v>106</v>
      </c>
      <c r="M202" t="s">
        <v>3323</v>
      </c>
      <c r="N202">
        <v>120</v>
      </c>
      <c r="O202" t="s">
        <v>2262</v>
      </c>
      <c r="P202">
        <v>1</v>
      </c>
      <c r="Q202" t="s">
        <v>113</v>
      </c>
      <c r="R202" t="s">
        <v>3327</v>
      </c>
      <c r="S202">
        <v>97.4</v>
      </c>
      <c r="T202" t="s">
        <v>2266</v>
      </c>
      <c r="U202">
        <v>1021</v>
      </c>
      <c r="V202">
        <v>170</v>
      </c>
      <c r="W202">
        <v>398</v>
      </c>
      <c r="X202">
        <v>84</v>
      </c>
      <c r="Y202">
        <v>243</v>
      </c>
      <c r="Z202">
        <v>71</v>
      </c>
      <c r="AA202" t="s">
        <v>108</v>
      </c>
      <c r="AB202">
        <v>41</v>
      </c>
      <c r="AC202">
        <v>29</v>
      </c>
      <c r="AD202">
        <v>551.95399999999995</v>
      </c>
      <c r="AE202">
        <v>0.170213</v>
      </c>
      <c r="AF202">
        <v>0.45656600000000003</v>
      </c>
      <c r="AH202">
        <v>69.099999999999994</v>
      </c>
      <c r="AI202">
        <f t="shared" si="12"/>
        <v>0.15200122480871164</v>
      </c>
      <c r="AJ202">
        <f t="shared" si="13"/>
        <v>0.44533363890117805</v>
      </c>
      <c r="AK202">
        <f t="shared" si="14"/>
        <v>7.6411027386677044E-2</v>
      </c>
      <c r="AL202">
        <f t="shared" si="15"/>
        <v>7.9562072046712728E-4</v>
      </c>
      <c r="AM202">
        <f>U202 - AVERAGEIFS('Placebo Females'!U:U, 'Placebo Females'!B:B, B202, 'Placebo Females'!P:P, P202)</f>
        <v>-57</v>
      </c>
      <c r="AN202">
        <f>V202 - AVERAGEIFS('Placebo Females'!V:V, 'Placebo Females'!B:B, B202, 'Placebo Females'!P:P, P202)</f>
        <v>20.666666666666657</v>
      </c>
      <c r="AO202">
        <f>W202 - AVERAGEIFS('Placebo Females'!W:W, 'Placebo Females'!B:B, B202, 'Placebo Females'!P:P, P202)</f>
        <v>-4.3333333333333144</v>
      </c>
      <c r="AP202">
        <f>X202 - AVERAGEIFS('Placebo Females'!X:X, 'Placebo Females'!B:B, B202, 'Placebo Females'!P:P, P202)</f>
        <v>-3.6666666666666714</v>
      </c>
      <c r="AQ202">
        <f>Y202 - AVERAGEIFS('Placebo Females'!Y:Y, 'Placebo Females'!B:B, B202, 'Placebo Females'!P:P, P202)</f>
        <v>0</v>
      </c>
      <c r="AR202">
        <f>Z202 - AVERAGEIFS('Placebo Females'!Z:Z, 'Placebo Females'!B:B, B202, 'Placebo Females'!P:P, P202)</f>
        <v>-0.6666666666666714</v>
      </c>
      <c r="AS202">
        <f>AB202 - AVERAGEIFS('Placebo Females'!AB:AB, 'Placebo Females'!B:B, B202, 'Placebo Females'!P:P, P202)</f>
        <v>0</v>
      </c>
      <c r="AT202">
        <f>AC202 - AVERAGEIFS('Placebo Females'!AC:AC, 'Placebo Females'!B:B, B202, 'Placebo Females'!P:P, P202)</f>
        <v>3.3333333333333321</v>
      </c>
      <c r="AU202">
        <f>AD202 - AVERAGEIFS('Placebo Females'!AD:AD, 'Placebo Females'!B:B, B202, 'Placebo Females'!P:P, P202)</f>
        <v>-20.598666666666645</v>
      </c>
      <c r="AV202">
        <f>AE202 - AVERAGEIFS('Placebo Females'!AE:AE, 'Placebo Females'!B:B, B202, 'Placebo Females'!P:P, P202)</f>
        <v>7.4363200000000004E-2</v>
      </c>
      <c r="AW202">
        <f>AF202 - AVERAGEIFS('Placebo Females'!AF:AF, 'Placebo Females'!B:B, B202, 'Placebo Females'!P:P, P202)</f>
        <v>2.9580333333333375E-2</v>
      </c>
    </row>
    <row r="203" spans="1:49" x14ac:dyDescent="0.25">
      <c r="A203" t="s">
        <v>4052</v>
      </c>
      <c r="B203">
        <v>1005</v>
      </c>
      <c r="C203" t="s">
        <v>655</v>
      </c>
      <c r="D203">
        <v>23</v>
      </c>
      <c r="E203">
        <v>182.5</v>
      </c>
      <c r="F203">
        <v>78.8</v>
      </c>
      <c r="G203">
        <v>114.25</v>
      </c>
      <c r="H203">
        <v>64</v>
      </c>
      <c r="I203" t="s">
        <v>103</v>
      </c>
      <c r="J203" t="s">
        <v>104</v>
      </c>
      <c r="K203" t="s">
        <v>509</v>
      </c>
      <c r="L203" t="s">
        <v>106</v>
      </c>
      <c r="M203" t="s">
        <v>3323</v>
      </c>
      <c r="N203">
        <v>120</v>
      </c>
      <c r="O203" t="s">
        <v>2262</v>
      </c>
      <c r="P203">
        <v>1</v>
      </c>
      <c r="Q203" t="s">
        <v>113</v>
      </c>
      <c r="R203" t="s">
        <v>3327</v>
      </c>
      <c r="S203">
        <v>97.4</v>
      </c>
      <c r="T203" t="s">
        <v>2266</v>
      </c>
      <c r="U203">
        <v>1062</v>
      </c>
      <c r="V203">
        <v>172</v>
      </c>
      <c r="W203">
        <v>404</v>
      </c>
      <c r="X203">
        <v>88</v>
      </c>
      <c r="Y203">
        <v>245</v>
      </c>
      <c r="Z203">
        <v>71</v>
      </c>
      <c r="AA203" t="s">
        <v>108</v>
      </c>
      <c r="AB203">
        <v>47</v>
      </c>
      <c r="AC203">
        <v>23</v>
      </c>
      <c r="AD203">
        <v>554.46600000000001</v>
      </c>
      <c r="AE203">
        <v>0.170213</v>
      </c>
      <c r="AF203">
        <v>0.446691</v>
      </c>
      <c r="AH203">
        <v>69.099999999999994</v>
      </c>
      <c r="AI203">
        <f t="shared" si="12"/>
        <v>0.15200122480871164</v>
      </c>
      <c r="AJ203">
        <f t="shared" si="13"/>
        <v>0.44533363890117805</v>
      </c>
      <c r="AK203">
        <f t="shared" si="14"/>
        <v>7.6411027386677044E-2</v>
      </c>
      <c r="AL203">
        <f t="shared" si="15"/>
        <v>7.9562072046712728E-4</v>
      </c>
      <c r="AM203">
        <f>U203 - AVERAGEIFS('Placebo Females'!U:U, 'Placebo Females'!B:B, B203, 'Placebo Females'!P:P, P203)</f>
        <v>-16</v>
      </c>
      <c r="AN203">
        <f>V203 - AVERAGEIFS('Placebo Females'!V:V, 'Placebo Females'!B:B, B203, 'Placebo Females'!P:P, P203)</f>
        <v>22.666666666666657</v>
      </c>
      <c r="AO203">
        <f>W203 - AVERAGEIFS('Placebo Females'!W:W, 'Placebo Females'!B:B, B203, 'Placebo Females'!P:P, P203)</f>
        <v>1.6666666666666856</v>
      </c>
      <c r="AP203">
        <f>X203 - AVERAGEIFS('Placebo Females'!X:X, 'Placebo Females'!B:B, B203, 'Placebo Females'!P:P, P203)</f>
        <v>0.3333333333333286</v>
      </c>
      <c r="AQ203">
        <f>Y203 - AVERAGEIFS('Placebo Females'!Y:Y, 'Placebo Females'!B:B, B203, 'Placebo Females'!P:P, P203)</f>
        <v>2</v>
      </c>
      <c r="AR203">
        <f>Z203 - AVERAGEIFS('Placebo Females'!Z:Z, 'Placebo Females'!B:B, B203, 'Placebo Females'!P:P, P203)</f>
        <v>-0.6666666666666714</v>
      </c>
      <c r="AS203">
        <f>AB203 - AVERAGEIFS('Placebo Females'!AB:AB, 'Placebo Females'!B:B, B203, 'Placebo Females'!P:P, P203)</f>
        <v>6</v>
      </c>
      <c r="AT203">
        <f>AC203 - AVERAGEIFS('Placebo Females'!AC:AC, 'Placebo Females'!B:B, B203, 'Placebo Females'!P:P, P203)</f>
        <v>-2.6666666666666679</v>
      </c>
      <c r="AU203">
        <f>AD203 - AVERAGEIFS('Placebo Females'!AD:AD, 'Placebo Females'!B:B, B203, 'Placebo Females'!P:P, P203)</f>
        <v>-18.086666666666588</v>
      </c>
      <c r="AV203">
        <f>AE203 - AVERAGEIFS('Placebo Females'!AE:AE, 'Placebo Females'!B:B, B203, 'Placebo Females'!P:P, P203)</f>
        <v>7.4363200000000004E-2</v>
      </c>
      <c r="AW203">
        <f>AF203 - AVERAGEIFS('Placebo Females'!AF:AF, 'Placebo Females'!B:B, B203, 'Placebo Females'!P:P, P203)</f>
        <v>1.9705333333333352E-2</v>
      </c>
    </row>
    <row r="204" spans="1:49" x14ac:dyDescent="0.25">
      <c r="A204" t="s">
        <v>4053</v>
      </c>
      <c r="B204">
        <v>1005</v>
      </c>
      <c r="C204" t="s">
        <v>655</v>
      </c>
      <c r="D204">
        <v>23</v>
      </c>
      <c r="E204">
        <v>182.5</v>
      </c>
      <c r="F204">
        <v>78.8</v>
      </c>
      <c r="G204">
        <v>114.25</v>
      </c>
      <c r="H204">
        <v>64</v>
      </c>
      <c r="I204" t="s">
        <v>103</v>
      </c>
      <c r="J204" t="s">
        <v>104</v>
      </c>
      <c r="K204" t="s">
        <v>509</v>
      </c>
      <c r="L204" t="s">
        <v>106</v>
      </c>
      <c r="M204" t="s">
        <v>3323</v>
      </c>
      <c r="N204">
        <v>120</v>
      </c>
      <c r="O204" t="s">
        <v>2262</v>
      </c>
      <c r="P204">
        <v>1.5</v>
      </c>
      <c r="Q204" t="s">
        <v>113</v>
      </c>
      <c r="R204" t="s">
        <v>3327</v>
      </c>
      <c r="S204">
        <v>96.3</v>
      </c>
      <c r="T204" t="s">
        <v>2266</v>
      </c>
      <c r="U204">
        <v>1138</v>
      </c>
      <c r="V204">
        <v>162</v>
      </c>
      <c r="W204">
        <v>405</v>
      </c>
      <c r="X204">
        <v>89</v>
      </c>
      <c r="Y204">
        <v>247</v>
      </c>
      <c r="Z204">
        <v>69</v>
      </c>
      <c r="AA204" t="s">
        <v>108</v>
      </c>
      <c r="AB204">
        <v>45</v>
      </c>
      <c r="AC204">
        <v>23</v>
      </c>
      <c r="AD204">
        <v>597.09199999999998</v>
      </c>
      <c r="AE204">
        <v>0.155556</v>
      </c>
      <c r="AF204">
        <v>0.45214799999999999</v>
      </c>
      <c r="AH204">
        <v>68.400000000000006</v>
      </c>
      <c r="AI204">
        <f t="shared" si="12"/>
        <v>0.15046141500601845</v>
      </c>
      <c r="AJ204">
        <f t="shared" si="13"/>
        <v>0.44332250649802707</v>
      </c>
      <c r="AK204">
        <f t="shared" si="14"/>
        <v>7.5773957529453928E-2</v>
      </c>
      <c r="AL204">
        <f t="shared" si="15"/>
        <v>7.8492750011061041E-4</v>
      </c>
      <c r="AM204">
        <f>U204 - AVERAGEIFS('Placebo Females'!U:U, 'Placebo Females'!B:B, B204, 'Placebo Females'!P:P, P204)</f>
        <v>27</v>
      </c>
      <c r="AN204">
        <f>V204 - AVERAGEIFS('Placebo Females'!V:V, 'Placebo Females'!B:B, B204, 'Placebo Females'!P:P, P204)</f>
        <v>15</v>
      </c>
      <c r="AO204">
        <f>W204 - AVERAGEIFS('Placebo Females'!W:W, 'Placebo Females'!B:B, B204, 'Placebo Females'!P:P, P204)</f>
        <v>-1.3333333333333144</v>
      </c>
      <c r="AP204">
        <f>X204 - AVERAGEIFS('Placebo Females'!X:X, 'Placebo Females'!B:B, B204, 'Placebo Females'!P:P, P204)</f>
        <v>3</v>
      </c>
      <c r="AQ204">
        <f>Y204 - AVERAGEIFS('Placebo Females'!Y:Y, 'Placebo Females'!B:B, B204, 'Placebo Females'!P:P, P204)</f>
        <v>-3.6666666666666572</v>
      </c>
      <c r="AR204">
        <f>Z204 - AVERAGEIFS('Placebo Females'!Z:Z, 'Placebo Females'!B:B, B204, 'Placebo Females'!P:P, P204)</f>
        <v>-0.6666666666666714</v>
      </c>
      <c r="AS204">
        <f>AB204 - AVERAGEIFS('Placebo Females'!AB:AB, 'Placebo Females'!B:B, B204, 'Placebo Females'!P:P, P204)</f>
        <v>6.6666666666666643</v>
      </c>
      <c r="AT204">
        <f>AC204 - AVERAGEIFS('Placebo Females'!AC:AC, 'Placebo Females'!B:B, B204, 'Placebo Females'!P:P, P204)</f>
        <v>-3.3333333333333321</v>
      </c>
      <c r="AU204">
        <f>AD204 - AVERAGEIFS('Placebo Females'!AD:AD, 'Placebo Females'!B:B, B204, 'Placebo Females'!P:P, P204)</f>
        <v>3.2256666666667115</v>
      </c>
      <c r="AV204">
        <f>AE204 - AVERAGEIFS('Placebo Females'!AE:AE, 'Placebo Females'!B:B, B204, 'Placebo Females'!P:P, P204)</f>
        <v>6.0697849999999998E-2</v>
      </c>
      <c r="AW204">
        <f>AF204 - AVERAGEIFS('Placebo Females'!AF:AF, 'Placebo Females'!B:B, B204, 'Placebo Females'!P:P, P204)</f>
        <v>1.1213499999999987E-2</v>
      </c>
    </row>
    <row r="205" spans="1:49" x14ac:dyDescent="0.25">
      <c r="A205" t="s">
        <v>4054</v>
      </c>
      <c r="B205">
        <v>1005</v>
      </c>
      <c r="C205" t="s">
        <v>655</v>
      </c>
      <c r="D205">
        <v>23</v>
      </c>
      <c r="E205">
        <v>182.5</v>
      </c>
      <c r="F205">
        <v>78.8</v>
      </c>
      <c r="G205">
        <v>114.25</v>
      </c>
      <c r="H205">
        <v>64</v>
      </c>
      <c r="I205" t="s">
        <v>103</v>
      </c>
      <c r="J205" t="s">
        <v>104</v>
      </c>
      <c r="K205" t="s">
        <v>509</v>
      </c>
      <c r="L205" t="s">
        <v>106</v>
      </c>
      <c r="M205" t="s">
        <v>3323</v>
      </c>
      <c r="N205">
        <v>120</v>
      </c>
      <c r="O205" t="s">
        <v>2262</v>
      </c>
      <c r="P205">
        <v>1.5</v>
      </c>
      <c r="Q205" t="s">
        <v>113</v>
      </c>
      <c r="R205" t="s">
        <v>3327</v>
      </c>
      <c r="S205">
        <v>96.3</v>
      </c>
      <c r="T205" t="s">
        <v>2266</v>
      </c>
      <c r="U205">
        <v>1114</v>
      </c>
      <c r="V205">
        <v>164</v>
      </c>
      <c r="W205">
        <v>402</v>
      </c>
      <c r="X205">
        <v>84</v>
      </c>
      <c r="Y205">
        <v>249</v>
      </c>
      <c r="Z205">
        <v>69</v>
      </c>
      <c r="AA205" t="s">
        <v>108</v>
      </c>
      <c r="AB205">
        <v>46</v>
      </c>
      <c r="AC205">
        <v>23</v>
      </c>
      <c r="AD205">
        <v>602.024</v>
      </c>
      <c r="AE205">
        <v>0.152174</v>
      </c>
      <c r="AF205">
        <v>0.45333000000000001</v>
      </c>
      <c r="AH205">
        <v>68.400000000000006</v>
      </c>
      <c r="AI205">
        <f t="shared" si="12"/>
        <v>0.15046141500601845</v>
      </c>
      <c r="AJ205">
        <f t="shared" si="13"/>
        <v>0.44332250649802707</v>
      </c>
      <c r="AK205">
        <f t="shared" si="14"/>
        <v>7.5773957529453928E-2</v>
      </c>
      <c r="AL205">
        <f t="shared" si="15"/>
        <v>7.8492750011061041E-4</v>
      </c>
      <c r="AM205">
        <f>U205 - AVERAGEIFS('Placebo Females'!U:U, 'Placebo Females'!B:B, B205, 'Placebo Females'!P:P, P205)</f>
        <v>3</v>
      </c>
      <c r="AN205">
        <f>V205 - AVERAGEIFS('Placebo Females'!V:V, 'Placebo Females'!B:B, B205, 'Placebo Females'!P:P, P205)</f>
        <v>17</v>
      </c>
      <c r="AO205">
        <f>W205 - AVERAGEIFS('Placebo Females'!W:W, 'Placebo Females'!B:B, B205, 'Placebo Females'!P:P, P205)</f>
        <v>-4.3333333333333144</v>
      </c>
      <c r="AP205">
        <f>X205 - AVERAGEIFS('Placebo Females'!X:X, 'Placebo Females'!B:B, B205, 'Placebo Females'!P:P, P205)</f>
        <v>-2</v>
      </c>
      <c r="AQ205">
        <f>Y205 - AVERAGEIFS('Placebo Females'!Y:Y, 'Placebo Females'!B:B, B205, 'Placebo Females'!P:P, P205)</f>
        <v>-1.6666666666666572</v>
      </c>
      <c r="AR205">
        <f>Z205 - AVERAGEIFS('Placebo Females'!Z:Z, 'Placebo Females'!B:B, B205, 'Placebo Females'!P:P, P205)</f>
        <v>-0.6666666666666714</v>
      </c>
      <c r="AS205">
        <f>AB205 - AVERAGEIFS('Placebo Females'!AB:AB, 'Placebo Females'!B:B, B205, 'Placebo Females'!P:P, P205)</f>
        <v>7.6666666666666643</v>
      </c>
      <c r="AT205">
        <f>AC205 - AVERAGEIFS('Placebo Females'!AC:AC, 'Placebo Females'!B:B, B205, 'Placebo Females'!P:P, P205)</f>
        <v>-3.3333333333333321</v>
      </c>
      <c r="AU205">
        <f>AD205 - AVERAGEIFS('Placebo Females'!AD:AD, 'Placebo Females'!B:B, B205, 'Placebo Females'!P:P, P205)</f>
        <v>8.1576666666667279</v>
      </c>
      <c r="AV205">
        <f>AE205 - AVERAGEIFS('Placebo Females'!AE:AE, 'Placebo Females'!B:B, B205, 'Placebo Females'!P:P, P205)</f>
        <v>5.7315850000000002E-2</v>
      </c>
      <c r="AW205">
        <f>AF205 - AVERAGEIFS('Placebo Females'!AF:AF, 'Placebo Females'!B:B, B205, 'Placebo Females'!P:P, P205)</f>
        <v>1.2395500000000004E-2</v>
      </c>
    </row>
    <row r="206" spans="1:49" x14ac:dyDescent="0.25">
      <c r="A206" t="s">
        <v>4055</v>
      </c>
      <c r="B206">
        <v>1005</v>
      </c>
      <c r="C206" t="s">
        <v>655</v>
      </c>
      <c r="D206">
        <v>23</v>
      </c>
      <c r="E206">
        <v>182.5</v>
      </c>
      <c r="F206">
        <v>78.8</v>
      </c>
      <c r="G206">
        <v>114.25</v>
      </c>
      <c r="H206">
        <v>64</v>
      </c>
      <c r="I206" t="s">
        <v>103</v>
      </c>
      <c r="J206" t="s">
        <v>104</v>
      </c>
      <c r="K206" t="s">
        <v>509</v>
      </c>
      <c r="L206" t="s">
        <v>106</v>
      </c>
      <c r="M206" t="s">
        <v>3323</v>
      </c>
      <c r="N206">
        <v>120</v>
      </c>
      <c r="O206" t="s">
        <v>2262</v>
      </c>
      <c r="P206">
        <v>1.5</v>
      </c>
      <c r="Q206" t="s">
        <v>113</v>
      </c>
      <c r="R206" t="s">
        <v>3327</v>
      </c>
      <c r="S206">
        <v>96.3</v>
      </c>
      <c r="T206" t="s">
        <v>2266</v>
      </c>
      <c r="U206">
        <v>1154</v>
      </c>
      <c r="V206">
        <v>157</v>
      </c>
      <c r="W206">
        <v>408</v>
      </c>
      <c r="X206">
        <v>87</v>
      </c>
      <c r="Y206">
        <v>250</v>
      </c>
      <c r="Z206">
        <v>71</v>
      </c>
      <c r="AA206" t="s">
        <v>108</v>
      </c>
      <c r="AB206">
        <v>41</v>
      </c>
      <c r="AC206">
        <v>25</v>
      </c>
      <c r="AD206">
        <v>617.35900000000004</v>
      </c>
      <c r="AE206">
        <v>0.155556</v>
      </c>
      <c r="AF206">
        <v>0.44505899999999998</v>
      </c>
      <c r="AH206">
        <v>68.400000000000006</v>
      </c>
      <c r="AI206">
        <f t="shared" si="12"/>
        <v>0.15046141500601845</v>
      </c>
      <c r="AJ206">
        <f t="shared" si="13"/>
        <v>0.44332250649802707</v>
      </c>
      <c r="AK206">
        <f t="shared" si="14"/>
        <v>7.5773957529453928E-2</v>
      </c>
      <c r="AL206">
        <f t="shared" si="15"/>
        <v>7.8492750011061041E-4</v>
      </c>
      <c r="AM206">
        <f>U206 - AVERAGEIFS('Placebo Females'!U:U, 'Placebo Females'!B:B, B206, 'Placebo Females'!P:P, P206)</f>
        <v>43</v>
      </c>
      <c r="AN206">
        <f>V206 - AVERAGEIFS('Placebo Females'!V:V, 'Placebo Females'!B:B, B206, 'Placebo Females'!P:P, P206)</f>
        <v>10</v>
      </c>
      <c r="AO206">
        <f>W206 - AVERAGEIFS('Placebo Females'!W:W, 'Placebo Females'!B:B, B206, 'Placebo Females'!P:P, P206)</f>
        <v>1.6666666666666856</v>
      </c>
      <c r="AP206">
        <f>X206 - AVERAGEIFS('Placebo Females'!X:X, 'Placebo Females'!B:B, B206, 'Placebo Females'!P:P, P206)</f>
        <v>1</v>
      </c>
      <c r="AQ206">
        <f>Y206 - AVERAGEIFS('Placebo Females'!Y:Y, 'Placebo Females'!B:B, B206, 'Placebo Females'!P:P, P206)</f>
        <v>-0.66666666666665719</v>
      </c>
      <c r="AR206">
        <f>Z206 - AVERAGEIFS('Placebo Females'!Z:Z, 'Placebo Females'!B:B, B206, 'Placebo Females'!P:P, P206)</f>
        <v>1.3333333333333286</v>
      </c>
      <c r="AS206">
        <f>AB206 - AVERAGEIFS('Placebo Females'!AB:AB, 'Placebo Females'!B:B, B206, 'Placebo Females'!P:P, P206)</f>
        <v>2.6666666666666643</v>
      </c>
      <c r="AT206">
        <f>AC206 - AVERAGEIFS('Placebo Females'!AC:AC, 'Placebo Females'!B:B, B206, 'Placebo Females'!P:P, P206)</f>
        <v>-1.3333333333333321</v>
      </c>
      <c r="AU206">
        <f>AD206 - AVERAGEIFS('Placebo Females'!AD:AD, 'Placebo Females'!B:B, B206, 'Placebo Females'!P:P, P206)</f>
        <v>23.492666666666764</v>
      </c>
      <c r="AV206">
        <f>AE206 - AVERAGEIFS('Placebo Females'!AE:AE, 'Placebo Females'!B:B, B206, 'Placebo Females'!P:P, P206)</f>
        <v>6.0697849999999998E-2</v>
      </c>
      <c r="AW206">
        <f>AF206 - AVERAGEIFS('Placebo Females'!AF:AF, 'Placebo Females'!B:B, B206, 'Placebo Females'!P:P, P206)</f>
        <v>4.1244999999999754E-3</v>
      </c>
    </row>
    <row r="207" spans="1:49" x14ac:dyDescent="0.25">
      <c r="A207" t="s">
        <v>4056</v>
      </c>
      <c r="B207">
        <v>1005</v>
      </c>
      <c r="C207" t="s">
        <v>655</v>
      </c>
      <c r="D207">
        <v>23</v>
      </c>
      <c r="E207">
        <v>182.5</v>
      </c>
      <c r="F207">
        <v>78.8</v>
      </c>
      <c r="G207">
        <v>114.25</v>
      </c>
      <c r="H207">
        <v>64</v>
      </c>
      <c r="I207" t="s">
        <v>103</v>
      </c>
      <c r="J207" t="s">
        <v>104</v>
      </c>
      <c r="K207" t="s">
        <v>509</v>
      </c>
      <c r="L207" t="s">
        <v>106</v>
      </c>
      <c r="M207" t="s">
        <v>3323</v>
      </c>
      <c r="N207">
        <v>120</v>
      </c>
      <c r="O207" t="s">
        <v>2262</v>
      </c>
      <c r="P207">
        <v>2</v>
      </c>
      <c r="Q207" t="s">
        <v>113</v>
      </c>
      <c r="R207" t="s">
        <v>3327</v>
      </c>
      <c r="S207">
        <v>101</v>
      </c>
      <c r="T207" t="s">
        <v>2266</v>
      </c>
      <c r="U207">
        <v>1175</v>
      </c>
      <c r="V207">
        <v>153</v>
      </c>
      <c r="W207">
        <v>414</v>
      </c>
      <c r="X207">
        <v>93</v>
      </c>
      <c r="Y207">
        <v>249</v>
      </c>
      <c r="Z207">
        <v>72</v>
      </c>
      <c r="AA207" t="s">
        <v>108</v>
      </c>
      <c r="AB207">
        <v>41</v>
      </c>
      <c r="AC207">
        <v>29</v>
      </c>
      <c r="AD207">
        <v>522.82399999999996</v>
      </c>
      <c r="AE207">
        <v>0.14583299999999999</v>
      </c>
      <c r="AF207">
        <v>0.45161099999999998</v>
      </c>
      <c r="AH207">
        <v>67.099999999999994</v>
      </c>
      <c r="AI207">
        <f t="shared" si="12"/>
        <v>0.14760176822958826</v>
      </c>
      <c r="AJ207">
        <f t="shared" si="13"/>
        <v>0.43953743061579209</v>
      </c>
      <c r="AK207">
        <f t="shared" si="14"/>
        <v>7.4586576833909568E-2</v>
      </c>
      <c r="AL207">
        <f t="shared" si="15"/>
        <v>7.6516389876857271E-4</v>
      </c>
      <c r="AM207">
        <f>U207 - AVERAGEIFS('Placebo Females'!U:U, 'Placebo Females'!B:B, B207, 'Placebo Females'!P:P, P207)</f>
        <v>-11</v>
      </c>
      <c r="AN207">
        <f>V207 - AVERAGEIFS('Placebo Females'!V:V, 'Placebo Females'!B:B, B207, 'Placebo Females'!P:P, P207)</f>
        <v>8.6666666666666572</v>
      </c>
      <c r="AO207">
        <f>W207 - AVERAGEIFS('Placebo Females'!W:W, 'Placebo Females'!B:B, B207, 'Placebo Females'!P:P, P207)</f>
        <v>-1.3333333333333144</v>
      </c>
      <c r="AP207">
        <f>X207 - AVERAGEIFS('Placebo Females'!X:X, 'Placebo Females'!B:B, B207, 'Placebo Females'!P:P, P207)</f>
        <v>4</v>
      </c>
      <c r="AQ207">
        <f>Y207 - AVERAGEIFS('Placebo Females'!Y:Y, 'Placebo Females'!B:B, B207, 'Placebo Females'!P:P, P207)</f>
        <v>-7.3333333333333144</v>
      </c>
      <c r="AR207">
        <f>Z207 - AVERAGEIFS('Placebo Females'!Z:Z, 'Placebo Females'!B:B, B207, 'Placebo Females'!P:P, P207)</f>
        <v>2</v>
      </c>
      <c r="AS207">
        <f>AB207 - AVERAGEIFS('Placebo Females'!AB:AB, 'Placebo Females'!B:B, B207, 'Placebo Females'!P:P, P207)</f>
        <v>4.6666666666666643</v>
      </c>
      <c r="AT207">
        <f>AC207 - AVERAGEIFS('Placebo Females'!AC:AC, 'Placebo Females'!B:B, B207, 'Placebo Females'!P:P, P207)</f>
        <v>-0.66666666666666785</v>
      </c>
      <c r="AU207">
        <f>AD207 - AVERAGEIFS('Placebo Females'!AD:AD, 'Placebo Females'!B:B, B207, 'Placebo Females'!P:P, P207)</f>
        <v>-33.365000000000009</v>
      </c>
      <c r="AV207">
        <f>AE207 - AVERAGEIFS('Placebo Females'!AE:AE, 'Placebo Females'!B:B, B207, 'Placebo Females'!P:P, P207)</f>
        <v>6.2475533333333333E-2</v>
      </c>
      <c r="AW207">
        <f>AF207 - AVERAGEIFS('Placebo Females'!AF:AF, 'Placebo Females'!B:B, B207, 'Placebo Females'!P:P, P207)</f>
        <v>1.2272000000000005E-2</v>
      </c>
    </row>
    <row r="208" spans="1:49" x14ac:dyDescent="0.25">
      <c r="A208" t="s">
        <v>4057</v>
      </c>
      <c r="B208">
        <v>1005</v>
      </c>
      <c r="C208" t="s">
        <v>655</v>
      </c>
      <c r="D208">
        <v>23</v>
      </c>
      <c r="E208">
        <v>182.5</v>
      </c>
      <c r="F208">
        <v>78.8</v>
      </c>
      <c r="G208">
        <v>114.25</v>
      </c>
      <c r="H208">
        <v>64</v>
      </c>
      <c r="I208" t="s">
        <v>103</v>
      </c>
      <c r="J208" t="s">
        <v>104</v>
      </c>
      <c r="K208" t="s">
        <v>509</v>
      </c>
      <c r="L208" t="s">
        <v>106</v>
      </c>
      <c r="M208" t="s">
        <v>3323</v>
      </c>
      <c r="N208">
        <v>120</v>
      </c>
      <c r="O208" t="s">
        <v>2262</v>
      </c>
      <c r="P208">
        <v>2</v>
      </c>
      <c r="Q208" t="s">
        <v>113</v>
      </c>
      <c r="R208" t="s">
        <v>3327</v>
      </c>
      <c r="S208">
        <v>101</v>
      </c>
      <c r="T208" t="s">
        <v>2266</v>
      </c>
      <c r="U208">
        <v>1131</v>
      </c>
      <c r="V208">
        <v>157</v>
      </c>
      <c r="W208">
        <v>407</v>
      </c>
      <c r="X208">
        <v>85</v>
      </c>
      <c r="Y208">
        <v>251</v>
      </c>
      <c r="Z208">
        <v>71</v>
      </c>
      <c r="AA208" t="s">
        <v>108</v>
      </c>
      <c r="AB208">
        <v>44</v>
      </c>
      <c r="AC208">
        <v>22</v>
      </c>
      <c r="AD208">
        <v>533.38499999999999</v>
      </c>
      <c r="AE208">
        <v>0.12766</v>
      </c>
      <c r="AF208">
        <v>0.44969900000000002</v>
      </c>
      <c r="AH208">
        <v>67.099999999999994</v>
      </c>
      <c r="AI208">
        <f t="shared" si="12"/>
        <v>0.14760176822958826</v>
      </c>
      <c r="AJ208">
        <f t="shared" si="13"/>
        <v>0.43953743061579209</v>
      </c>
      <c r="AK208">
        <f t="shared" si="14"/>
        <v>7.4586576833909568E-2</v>
      </c>
      <c r="AL208">
        <f t="shared" si="15"/>
        <v>7.6516389876857271E-4</v>
      </c>
      <c r="AM208">
        <f>U208 - AVERAGEIFS('Placebo Females'!U:U, 'Placebo Females'!B:B, B208, 'Placebo Females'!P:P, P208)</f>
        <v>-55</v>
      </c>
      <c r="AN208">
        <f>V208 - AVERAGEIFS('Placebo Females'!V:V, 'Placebo Females'!B:B, B208, 'Placebo Females'!P:P, P208)</f>
        <v>12.666666666666657</v>
      </c>
      <c r="AO208">
        <f>W208 - AVERAGEIFS('Placebo Females'!W:W, 'Placebo Females'!B:B, B208, 'Placebo Females'!P:P, P208)</f>
        <v>-8.3333333333333144</v>
      </c>
      <c r="AP208">
        <f>X208 - AVERAGEIFS('Placebo Females'!X:X, 'Placebo Females'!B:B, B208, 'Placebo Females'!P:P, P208)</f>
        <v>-4</v>
      </c>
      <c r="AQ208">
        <f>Y208 - AVERAGEIFS('Placebo Females'!Y:Y, 'Placebo Females'!B:B, B208, 'Placebo Females'!P:P, P208)</f>
        <v>-5.3333333333333144</v>
      </c>
      <c r="AR208">
        <f>Z208 - AVERAGEIFS('Placebo Females'!Z:Z, 'Placebo Females'!B:B, B208, 'Placebo Females'!P:P, P208)</f>
        <v>1</v>
      </c>
      <c r="AS208">
        <f>AB208 - AVERAGEIFS('Placebo Females'!AB:AB, 'Placebo Females'!B:B, B208, 'Placebo Females'!P:P, P208)</f>
        <v>7.6666666666666643</v>
      </c>
      <c r="AT208">
        <f>AC208 - AVERAGEIFS('Placebo Females'!AC:AC, 'Placebo Females'!B:B, B208, 'Placebo Females'!P:P, P208)</f>
        <v>-7.6666666666666679</v>
      </c>
      <c r="AU208">
        <f>AD208 - AVERAGEIFS('Placebo Females'!AD:AD, 'Placebo Females'!B:B, B208, 'Placebo Females'!P:P, P208)</f>
        <v>-22.803999999999974</v>
      </c>
      <c r="AV208">
        <f>AE208 - AVERAGEIFS('Placebo Females'!AE:AE, 'Placebo Females'!B:B, B208, 'Placebo Females'!P:P, P208)</f>
        <v>4.4302533333333338E-2</v>
      </c>
      <c r="AW208">
        <f>AF208 - AVERAGEIFS('Placebo Females'!AF:AF, 'Placebo Females'!B:B, B208, 'Placebo Females'!P:P, P208)</f>
        <v>1.0360000000000036E-2</v>
      </c>
    </row>
    <row r="209" spans="1:49" x14ac:dyDescent="0.25">
      <c r="A209" t="s">
        <v>4058</v>
      </c>
      <c r="B209">
        <v>1005</v>
      </c>
      <c r="C209" t="s">
        <v>655</v>
      </c>
      <c r="D209">
        <v>23</v>
      </c>
      <c r="E209">
        <v>182.5</v>
      </c>
      <c r="F209">
        <v>78.8</v>
      </c>
      <c r="G209">
        <v>114.25</v>
      </c>
      <c r="H209">
        <v>64</v>
      </c>
      <c r="I209" t="s">
        <v>103</v>
      </c>
      <c r="J209" t="s">
        <v>104</v>
      </c>
      <c r="K209" t="s">
        <v>509</v>
      </c>
      <c r="L209" t="s">
        <v>106</v>
      </c>
      <c r="M209" t="s">
        <v>3323</v>
      </c>
      <c r="N209">
        <v>120</v>
      </c>
      <c r="O209" t="s">
        <v>2262</v>
      </c>
      <c r="P209">
        <v>2</v>
      </c>
      <c r="Q209" t="s">
        <v>113</v>
      </c>
      <c r="R209" t="s">
        <v>3327</v>
      </c>
      <c r="S209">
        <v>101</v>
      </c>
      <c r="T209" t="s">
        <v>2266</v>
      </c>
      <c r="U209">
        <v>1138</v>
      </c>
      <c r="V209">
        <v>163</v>
      </c>
      <c r="W209">
        <v>409</v>
      </c>
      <c r="X209">
        <v>89</v>
      </c>
      <c r="Y209">
        <v>248</v>
      </c>
      <c r="Z209">
        <v>72</v>
      </c>
      <c r="AA209" t="s">
        <v>108</v>
      </c>
      <c r="AB209">
        <v>45</v>
      </c>
      <c r="AC209">
        <v>23</v>
      </c>
      <c r="AD209">
        <v>534.44100000000003</v>
      </c>
      <c r="AE209">
        <v>0.14583299999999999</v>
      </c>
      <c r="AF209">
        <v>0.45540000000000003</v>
      </c>
      <c r="AH209">
        <v>67.099999999999994</v>
      </c>
      <c r="AI209">
        <f t="shared" si="12"/>
        <v>0.14760176822958826</v>
      </c>
      <c r="AJ209">
        <f t="shared" si="13"/>
        <v>0.43953743061579209</v>
      </c>
      <c r="AK209">
        <f t="shared" si="14"/>
        <v>7.4586576833909568E-2</v>
      </c>
      <c r="AL209">
        <f t="shared" si="15"/>
        <v>7.6516389876857271E-4</v>
      </c>
      <c r="AM209">
        <f>U209 - AVERAGEIFS('Placebo Females'!U:U, 'Placebo Females'!B:B, B209, 'Placebo Females'!P:P, P209)</f>
        <v>-48</v>
      </c>
      <c r="AN209">
        <f>V209 - AVERAGEIFS('Placebo Females'!V:V, 'Placebo Females'!B:B, B209, 'Placebo Females'!P:P, P209)</f>
        <v>18.666666666666657</v>
      </c>
      <c r="AO209">
        <f>W209 - AVERAGEIFS('Placebo Females'!W:W, 'Placebo Females'!B:B, B209, 'Placebo Females'!P:P, P209)</f>
        <v>-6.3333333333333144</v>
      </c>
      <c r="AP209">
        <f>X209 - AVERAGEIFS('Placebo Females'!X:X, 'Placebo Females'!B:B, B209, 'Placebo Females'!P:P, P209)</f>
        <v>0</v>
      </c>
      <c r="AQ209">
        <f>Y209 - AVERAGEIFS('Placebo Females'!Y:Y, 'Placebo Females'!B:B, B209, 'Placebo Females'!P:P, P209)</f>
        <v>-8.3333333333333144</v>
      </c>
      <c r="AR209">
        <f>Z209 - AVERAGEIFS('Placebo Females'!Z:Z, 'Placebo Females'!B:B, B209, 'Placebo Females'!P:P, P209)</f>
        <v>2</v>
      </c>
      <c r="AS209">
        <f>AB209 - AVERAGEIFS('Placebo Females'!AB:AB, 'Placebo Females'!B:B, B209, 'Placebo Females'!P:P, P209)</f>
        <v>8.6666666666666643</v>
      </c>
      <c r="AT209">
        <f>AC209 - AVERAGEIFS('Placebo Females'!AC:AC, 'Placebo Females'!B:B, B209, 'Placebo Females'!P:P, P209)</f>
        <v>-6.6666666666666679</v>
      </c>
      <c r="AU209">
        <f>AD209 - AVERAGEIFS('Placebo Females'!AD:AD, 'Placebo Females'!B:B, B209, 'Placebo Females'!P:P, P209)</f>
        <v>-21.747999999999934</v>
      </c>
      <c r="AV209">
        <f>AE209 - AVERAGEIFS('Placebo Females'!AE:AE, 'Placebo Females'!B:B, B209, 'Placebo Females'!P:P, P209)</f>
        <v>6.2475533333333333E-2</v>
      </c>
      <c r="AW209">
        <f>AF209 - AVERAGEIFS('Placebo Females'!AF:AF, 'Placebo Females'!B:B, B209, 'Placebo Females'!P:P, P209)</f>
        <v>1.6061000000000047E-2</v>
      </c>
    </row>
    <row r="210" spans="1:49" x14ac:dyDescent="0.25">
      <c r="A210" t="s">
        <v>4059</v>
      </c>
      <c r="B210">
        <v>1005</v>
      </c>
      <c r="C210" t="s">
        <v>655</v>
      </c>
      <c r="D210">
        <v>23</v>
      </c>
      <c r="E210">
        <v>182.5</v>
      </c>
      <c r="F210">
        <v>78.8</v>
      </c>
      <c r="G210">
        <v>114.25</v>
      </c>
      <c r="H210">
        <v>64</v>
      </c>
      <c r="I210" t="s">
        <v>103</v>
      </c>
      <c r="J210" t="s">
        <v>104</v>
      </c>
      <c r="K210" t="s">
        <v>509</v>
      </c>
      <c r="L210" t="s">
        <v>106</v>
      </c>
      <c r="M210" t="s">
        <v>3323</v>
      </c>
      <c r="N210">
        <v>120</v>
      </c>
      <c r="O210" t="s">
        <v>2262</v>
      </c>
      <c r="P210">
        <v>2.5</v>
      </c>
      <c r="Q210" t="s">
        <v>113</v>
      </c>
      <c r="R210" t="s">
        <v>3327</v>
      </c>
      <c r="S210">
        <v>66.599999999999994</v>
      </c>
      <c r="T210" t="s">
        <v>2266</v>
      </c>
      <c r="U210">
        <v>1060</v>
      </c>
      <c r="V210">
        <v>165</v>
      </c>
      <c r="W210">
        <v>400</v>
      </c>
      <c r="X210">
        <v>86</v>
      </c>
      <c r="Y210">
        <v>238</v>
      </c>
      <c r="Z210">
        <v>76</v>
      </c>
      <c r="AA210" t="s">
        <v>108</v>
      </c>
      <c r="AB210">
        <v>40</v>
      </c>
      <c r="AC210">
        <v>31</v>
      </c>
      <c r="AD210">
        <v>486.29</v>
      </c>
      <c r="AE210">
        <v>0.14893600000000001</v>
      </c>
      <c r="AF210">
        <v>0.45289099999999999</v>
      </c>
      <c r="AH210">
        <v>66.8</v>
      </c>
      <c r="AI210">
        <f t="shared" si="12"/>
        <v>0.14694184974271976</v>
      </c>
      <c r="AJ210">
        <f t="shared" si="13"/>
        <v>0.43865453516330233</v>
      </c>
      <c r="AK210">
        <f t="shared" si="14"/>
        <v>7.4311774058726465E-2</v>
      </c>
      <c r="AL210">
        <f t="shared" si="15"/>
        <v>7.6062078546990097E-4</v>
      </c>
      <c r="AM210">
        <f>U210 - AVERAGEIFS('Placebo Females'!U:U, 'Placebo Females'!B:B, B210, 'Placebo Females'!P:P, P210)</f>
        <v>94.666666666666629</v>
      </c>
      <c r="AN210">
        <f>V210 - AVERAGEIFS('Placebo Females'!V:V, 'Placebo Females'!B:B, B210, 'Placebo Females'!P:P, P210)</f>
        <v>23</v>
      </c>
      <c r="AO210">
        <f>W210 - AVERAGEIFS('Placebo Females'!W:W, 'Placebo Females'!B:B, B210, 'Placebo Females'!P:P, P210)</f>
        <v>8.3333333333333144</v>
      </c>
      <c r="AP210">
        <f>X210 - AVERAGEIFS('Placebo Females'!X:X, 'Placebo Females'!B:B, B210, 'Placebo Females'!P:P, P210)</f>
        <v>-2.6666666666666714</v>
      </c>
      <c r="AQ210">
        <f>Y210 - AVERAGEIFS('Placebo Females'!Y:Y, 'Placebo Females'!B:B, B210, 'Placebo Females'!P:P, P210)</f>
        <v>8.3333333333333428</v>
      </c>
      <c r="AR210">
        <f>Z210 - AVERAGEIFS('Placebo Females'!Z:Z, 'Placebo Females'!B:B, B210, 'Placebo Females'!P:P, P210)</f>
        <v>2.6666666666666714</v>
      </c>
      <c r="AS210">
        <f>AB210 - AVERAGEIFS('Placebo Females'!AB:AB, 'Placebo Females'!B:B, B210, 'Placebo Females'!P:P, P210)</f>
        <v>-5.3333333333333357</v>
      </c>
      <c r="AT210">
        <f>AC210 - AVERAGEIFS('Placebo Females'!AC:AC, 'Placebo Females'!B:B, B210, 'Placebo Females'!P:P, P210)</f>
        <v>9</v>
      </c>
      <c r="AU210">
        <f>AD210 - AVERAGEIFS('Placebo Females'!AD:AD, 'Placebo Females'!B:B, B210, 'Placebo Females'!P:P, P210)</f>
        <v>-21.970333333333315</v>
      </c>
      <c r="AV210">
        <f>AE210 - AVERAGEIFS('Placebo Females'!AE:AE, 'Placebo Females'!B:B, B210, 'Placebo Females'!P:P, P210)</f>
        <v>5.0383866666666666E-2</v>
      </c>
      <c r="AW210">
        <f>AF210 - AVERAGEIFS('Placebo Females'!AF:AF, 'Placebo Females'!B:B, B210, 'Placebo Females'!P:P, P210)</f>
        <v>2.8306333333333322E-2</v>
      </c>
    </row>
    <row r="211" spans="1:49" x14ac:dyDescent="0.25">
      <c r="A211" t="s">
        <v>4060</v>
      </c>
      <c r="B211">
        <v>1005</v>
      </c>
      <c r="C211" t="s">
        <v>655</v>
      </c>
      <c r="D211">
        <v>23</v>
      </c>
      <c r="E211">
        <v>182.5</v>
      </c>
      <c r="F211">
        <v>78.8</v>
      </c>
      <c r="G211">
        <v>114.25</v>
      </c>
      <c r="H211">
        <v>64</v>
      </c>
      <c r="I211" t="s">
        <v>103</v>
      </c>
      <c r="J211" t="s">
        <v>104</v>
      </c>
      <c r="K211" t="s">
        <v>509</v>
      </c>
      <c r="L211" t="s">
        <v>106</v>
      </c>
      <c r="M211" t="s">
        <v>3323</v>
      </c>
      <c r="N211">
        <v>120</v>
      </c>
      <c r="O211" t="s">
        <v>2262</v>
      </c>
      <c r="P211">
        <v>2.5</v>
      </c>
      <c r="Q211" t="s">
        <v>113</v>
      </c>
      <c r="R211" t="s">
        <v>3327</v>
      </c>
      <c r="S211">
        <v>66.599999999999994</v>
      </c>
      <c r="T211" t="s">
        <v>2266</v>
      </c>
      <c r="U211">
        <v>1035</v>
      </c>
      <c r="V211">
        <v>164</v>
      </c>
      <c r="W211">
        <v>400</v>
      </c>
      <c r="X211">
        <v>96</v>
      </c>
      <c r="Y211">
        <v>232</v>
      </c>
      <c r="Z211">
        <v>72</v>
      </c>
      <c r="AA211" t="s">
        <v>108</v>
      </c>
      <c r="AB211">
        <v>42</v>
      </c>
      <c r="AC211">
        <v>30</v>
      </c>
      <c r="AD211">
        <v>485.39600000000002</v>
      </c>
      <c r="AE211">
        <v>0.17777799999999999</v>
      </c>
      <c r="AF211">
        <v>0.462036</v>
      </c>
      <c r="AH211">
        <v>66.8</v>
      </c>
      <c r="AI211">
        <f t="shared" si="12"/>
        <v>0.14694184974271976</v>
      </c>
      <c r="AJ211">
        <f t="shared" si="13"/>
        <v>0.43865453516330233</v>
      </c>
      <c r="AK211">
        <f t="shared" si="14"/>
        <v>7.4311774058726465E-2</v>
      </c>
      <c r="AL211">
        <f t="shared" si="15"/>
        <v>7.6062078546990097E-4</v>
      </c>
      <c r="AM211">
        <f>U211 - AVERAGEIFS('Placebo Females'!U:U, 'Placebo Females'!B:B, B211, 'Placebo Females'!P:P, P211)</f>
        <v>69.666666666666629</v>
      </c>
      <c r="AN211">
        <f>V211 - AVERAGEIFS('Placebo Females'!V:V, 'Placebo Females'!B:B, B211, 'Placebo Females'!P:P, P211)</f>
        <v>22</v>
      </c>
      <c r="AO211">
        <f>W211 - AVERAGEIFS('Placebo Females'!W:W, 'Placebo Females'!B:B, B211, 'Placebo Females'!P:P, P211)</f>
        <v>8.3333333333333144</v>
      </c>
      <c r="AP211">
        <f>X211 - AVERAGEIFS('Placebo Females'!X:X, 'Placebo Females'!B:B, B211, 'Placebo Females'!P:P, P211)</f>
        <v>7.3333333333333286</v>
      </c>
      <c r="AQ211">
        <f>Y211 - AVERAGEIFS('Placebo Females'!Y:Y, 'Placebo Females'!B:B, B211, 'Placebo Females'!P:P, P211)</f>
        <v>2.3333333333333428</v>
      </c>
      <c r="AR211">
        <f>Z211 - AVERAGEIFS('Placebo Females'!Z:Z, 'Placebo Females'!B:B, B211, 'Placebo Females'!P:P, P211)</f>
        <v>-1.3333333333333286</v>
      </c>
      <c r="AS211">
        <f>AB211 - AVERAGEIFS('Placebo Females'!AB:AB, 'Placebo Females'!B:B, B211, 'Placebo Females'!P:P, P211)</f>
        <v>-3.3333333333333357</v>
      </c>
      <c r="AT211">
        <f>AC211 - AVERAGEIFS('Placebo Females'!AC:AC, 'Placebo Females'!B:B, B211, 'Placebo Females'!P:P, P211)</f>
        <v>8</v>
      </c>
      <c r="AU211">
        <f>AD211 - AVERAGEIFS('Placebo Females'!AD:AD, 'Placebo Females'!B:B, B211, 'Placebo Females'!P:P, P211)</f>
        <v>-22.86433333333332</v>
      </c>
      <c r="AV211">
        <f>AE211 - AVERAGEIFS('Placebo Females'!AE:AE, 'Placebo Females'!B:B, B211, 'Placebo Females'!P:P, P211)</f>
        <v>7.9225866666666644E-2</v>
      </c>
      <c r="AW211">
        <f>AF211 - AVERAGEIFS('Placebo Females'!AF:AF, 'Placebo Females'!B:B, B211, 'Placebo Females'!P:P, P211)</f>
        <v>3.7451333333333336E-2</v>
      </c>
    </row>
    <row r="212" spans="1:49" x14ac:dyDescent="0.25">
      <c r="A212" t="s">
        <v>4061</v>
      </c>
      <c r="B212">
        <v>1005</v>
      </c>
      <c r="C212" t="s">
        <v>655</v>
      </c>
      <c r="D212">
        <v>23</v>
      </c>
      <c r="E212">
        <v>182.5</v>
      </c>
      <c r="F212">
        <v>78.8</v>
      </c>
      <c r="G212">
        <v>114.25</v>
      </c>
      <c r="H212">
        <v>64</v>
      </c>
      <c r="I212" t="s">
        <v>103</v>
      </c>
      <c r="J212" t="s">
        <v>104</v>
      </c>
      <c r="K212" t="s">
        <v>509</v>
      </c>
      <c r="L212" t="s">
        <v>106</v>
      </c>
      <c r="M212" t="s">
        <v>3323</v>
      </c>
      <c r="N212">
        <v>120</v>
      </c>
      <c r="O212" t="s">
        <v>2262</v>
      </c>
      <c r="P212">
        <v>2.5</v>
      </c>
      <c r="Q212" t="s">
        <v>113</v>
      </c>
      <c r="R212" t="s">
        <v>3327</v>
      </c>
      <c r="S212">
        <v>66.599999999999994</v>
      </c>
      <c r="T212" t="s">
        <v>2266</v>
      </c>
      <c r="U212">
        <v>953</v>
      </c>
      <c r="V212" t="s">
        <v>108</v>
      </c>
      <c r="W212" t="s">
        <v>108</v>
      </c>
      <c r="X212" t="s">
        <v>108</v>
      </c>
      <c r="Y212" t="s">
        <v>108</v>
      </c>
      <c r="Z212" t="s">
        <v>108</v>
      </c>
      <c r="AA212" t="s">
        <v>108</v>
      </c>
      <c r="AB212" t="s">
        <v>108</v>
      </c>
      <c r="AC212" t="s">
        <v>108</v>
      </c>
      <c r="AD212" t="s">
        <v>108</v>
      </c>
      <c r="AE212">
        <v>0.27906999999999998</v>
      </c>
      <c r="AF212">
        <v>0.45172400000000001</v>
      </c>
      <c r="AH212">
        <v>66.8</v>
      </c>
      <c r="AI212">
        <f t="shared" si="12"/>
        <v>0.14694184974271976</v>
      </c>
      <c r="AJ212">
        <f t="shared" si="13"/>
        <v>0.43865453516330233</v>
      </c>
      <c r="AK212">
        <f t="shared" si="14"/>
        <v>7.4311774058726465E-2</v>
      </c>
      <c r="AL212">
        <f t="shared" si="15"/>
        <v>7.6062078546990097E-4</v>
      </c>
      <c r="AM212">
        <f>U212 - AVERAGEIFS('Placebo Females'!U:U, 'Placebo Females'!B:B, B212, 'Placebo Females'!P:P, P212)</f>
        <v>-12.333333333333371</v>
      </c>
      <c r="AN212" t="e">
        <f>V212 - AVERAGEIFS('Placebo Females'!V:V, 'Placebo Females'!B:B, B212, 'Placebo Females'!P:P, P212)</f>
        <v>#VALUE!</v>
      </c>
      <c r="AO212" t="e">
        <f>W212 - AVERAGEIFS('Placebo Females'!W:W, 'Placebo Females'!B:B, B212, 'Placebo Females'!P:P, P212)</f>
        <v>#VALUE!</v>
      </c>
      <c r="AP212" t="e">
        <f>X212 - AVERAGEIFS('Placebo Females'!X:X, 'Placebo Females'!B:B, B212, 'Placebo Females'!P:P, P212)</f>
        <v>#VALUE!</v>
      </c>
      <c r="AQ212" t="e">
        <f>Y212 - AVERAGEIFS('Placebo Females'!Y:Y, 'Placebo Females'!B:B, B212, 'Placebo Females'!P:P, P212)</f>
        <v>#VALUE!</v>
      </c>
      <c r="AR212" t="e">
        <f>Z212 - AVERAGEIFS('Placebo Females'!Z:Z, 'Placebo Females'!B:B, B212, 'Placebo Females'!P:P, P212)</f>
        <v>#VALUE!</v>
      </c>
      <c r="AS212" t="e">
        <f>AB212 - AVERAGEIFS('Placebo Females'!AB:AB, 'Placebo Females'!B:B, B212, 'Placebo Females'!P:P, P212)</f>
        <v>#VALUE!</v>
      </c>
      <c r="AT212" t="e">
        <f>AC212 - AVERAGEIFS('Placebo Females'!AC:AC, 'Placebo Females'!B:B, B212, 'Placebo Females'!P:P, P212)</f>
        <v>#VALUE!</v>
      </c>
      <c r="AU212" t="e">
        <f>AD212 - AVERAGEIFS('Placebo Females'!AD:AD, 'Placebo Females'!B:B, B212, 'Placebo Females'!P:P, P212)</f>
        <v>#VALUE!</v>
      </c>
      <c r="AV212">
        <f>AE212 - AVERAGEIFS('Placebo Females'!AE:AE, 'Placebo Females'!B:B, B212, 'Placebo Females'!P:P, P212)</f>
        <v>0.18051786666666664</v>
      </c>
      <c r="AW212">
        <f>AF212 - AVERAGEIFS('Placebo Females'!AF:AF, 'Placebo Females'!B:B, B212, 'Placebo Females'!P:P, P212)</f>
        <v>2.7139333333333349E-2</v>
      </c>
    </row>
    <row r="213" spans="1:49" x14ac:dyDescent="0.25">
      <c r="A213" t="s">
        <v>4062</v>
      </c>
      <c r="B213">
        <v>1005</v>
      </c>
      <c r="C213" t="s">
        <v>655</v>
      </c>
      <c r="D213">
        <v>23</v>
      </c>
      <c r="E213">
        <v>182.5</v>
      </c>
      <c r="F213">
        <v>78.8</v>
      </c>
      <c r="G213">
        <v>114.25</v>
      </c>
      <c r="H213">
        <v>64</v>
      </c>
      <c r="I213" t="s">
        <v>103</v>
      </c>
      <c r="J213" t="s">
        <v>104</v>
      </c>
      <c r="K213" t="s">
        <v>509</v>
      </c>
      <c r="L213" t="s">
        <v>106</v>
      </c>
      <c r="M213" t="s">
        <v>3323</v>
      </c>
      <c r="N213">
        <v>120</v>
      </c>
      <c r="O213" t="s">
        <v>2262</v>
      </c>
      <c r="P213">
        <v>3</v>
      </c>
      <c r="Q213" t="s">
        <v>113</v>
      </c>
      <c r="R213" t="s">
        <v>3327</v>
      </c>
      <c r="S213">
        <v>61.2</v>
      </c>
      <c r="T213" t="s">
        <v>2266</v>
      </c>
      <c r="U213">
        <v>992</v>
      </c>
      <c r="V213">
        <v>155</v>
      </c>
      <c r="W213">
        <v>400</v>
      </c>
      <c r="X213">
        <v>86</v>
      </c>
      <c r="Y213">
        <v>241</v>
      </c>
      <c r="Z213">
        <v>73</v>
      </c>
      <c r="AA213" t="s">
        <v>108</v>
      </c>
      <c r="AB213">
        <v>43</v>
      </c>
      <c r="AC213">
        <v>29</v>
      </c>
      <c r="AD213">
        <v>429.04500000000002</v>
      </c>
      <c r="AE213">
        <v>0.155556</v>
      </c>
      <c r="AF213">
        <v>0.43837599999999999</v>
      </c>
      <c r="AH213">
        <v>66.599999999999994</v>
      </c>
      <c r="AI213">
        <f t="shared" si="12"/>
        <v>0.14650190408480743</v>
      </c>
      <c r="AJ213">
        <f t="shared" si="13"/>
        <v>0.438063949086962</v>
      </c>
      <c r="AK213">
        <f t="shared" si="14"/>
        <v>7.4128406071348962E-2</v>
      </c>
      <c r="AL213">
        <f t="shared" si="15"/>
        <v>7.5759575693545855E-4</v>
      </c>
      <c r="AM213">
        <f>U213 - AVERAGEIFS('Placebo Females'!U:U, 'Placebo Females'!B:B, B213, 'Placebo Females'!P:P, P213)</f>
        <v>92.666666666666629</v>
      </c>
      <c r="AN213">
        <f>V213 - AVERAGEIFS('Placebo Females'!V:V, 'Placebo Females'!B:B, B213, 'Placebo Females'!P:P, P213)</f>
        <v>18.666666666666657</v>
      </c>
      <c r="AO213">
        <f>W213 - AVERAGEIFS('Placebo Females'!W:W, 'Placebo Females'!B:B, B213, 'Placebo Females'!P:P, P213)</f>
        <v>16.666666666666686</v>
      </c>
      <c r="AP213">
        <f>X213 - AVERAGEIFS('Placebo Females'!X:X, 'Placebo Females'!B:B, B213, 'Placebo Females'!P:P, P213)</f>
        <v>-2.6666666666666714</v>
      </c>
      <c r="AQ213">
        <f>Y213 - AVERAGEIFS('Placebo Females'!Y:Y, 'Placebo Females'!B:B, B213, 'Placebo Females'!P:P, P213)</f>
        <v>17</v>
      </c>
      <c r="AR213">
        <f>Z213 - AVERAGEIFS('Placebo Females'!Z:Z, 'Placebo Females'!B:B, B213, 'Placebo Females'!P:P, P213)</f>
        <v>2.3333333333333286</v>
      </c>
      <c r="AS213">
        <f>AB213 - AVERAGEIFS('Placebo Females'!AB:AB, 'Placebo Females'!B:B, B213, 'Placebo Females'!P:P, P213)</f>
        <v>6.3333333333333357</v>
      </c>
      <c r="AT213">
        <f>AC213 - AVERAGEIFS('Placebo Females'!AC:AC, 'Placebo Females'!B:B, B213, 'Placebo Females'!P:P, P213)</f>
        <v>-2.3333333333333321</v>
      </c>
      <c r="AU213">
        <f>AD213 - AVERAGEIFS('Placebo Females'!AD:AD, 'Placebo Females'!B:B, B213, 'Placebo Females'!P:P, P213)</f>
        <v>-39.694999999999993</v>
      </c>
      <c r="AV213">
        <f>AE213 - AVERAGEIFS('Placebo Females'!AE:AE, 'Placebo Females'!B:B, B213, 'Placebo Females'!P:P, P213)</f>
        <v>6.7927933333333329E-2</v>
      </c>
      <c r="AW213">
        <f>AF213 - AVERAGEIFS('Placebo Females'!AF:AF, 'Placebo Females'!B:B, B213, 'Placebo Females'!P:P, P213)</f>
        <v>4.7309999999999908E-2</v>
      </c>
    </row>
    <row r="214" spans="1:49" x14ac:dyDescent="0.25">
      <c r="A214" t="s">
        <v>4063</v>
      </c>
      <c r="B214">
        <v>1005</v>
      </c>
      <c r="C214" t="s">
        <v>655</v>
      </c>
      <c r="D214">
        <v>23</v>
      </c>
      <c r="E214">
        <v>182.5</v>
      </c>
      <c r="F214">
        <v>78.8</v>
      </c>
      <c r="G214">
        <v>114.25</v>
      </c>
      <c r="H214">
        <v>64</v>
      </c>
      <c r="I214" t="s">
        <v>103</v>
      </c>
      <c r="J214" t="s">
        <v>104</v>
      </c>
      <c r="K214" t="s">
        <v>509</v>
      </c>
      <c r="L214" t="s">
        <v>106</v>
      </c>
      <c r="M214" t="s">
        <v>3323</v>
      </c>
      <c r="N214">
        <v>120</v>
      </c>
      <c r="O214" t="s">
        <v>2262</v>
      </c>
      <c r="P214">
        <v>3</v>
      </c>
      <c r="Q214" t="s">
        <v>113</v>
      </c>
      <c r="R214" t="s">
        <v>3327</v>
      </c>
      <c r="S214">
        <v>61.2</v>
      </c>
      <c r="T214" t="s">
        <v>2266</v>
      </c>
      <c r="U214">
        <v>961</v>
      </c>
      <c r="V214">
        <v>154</v>
      </c>
      <c r="W214">
        <v>389</v>
      </c>
      <c r="X214">
        <v>86</v>
      </c>
      <c r="Y214">
        <v>231</v>
      </c>
      <c r="Z214">
        <v>72</v>
      </c>
      <c r="AA214" t="s">
        <v>108</v>
      </c>
      <c r="AB214">
        <v>49</v>
      </c>
      <c r="AC214">
        <v>25</v>
      </c>
      <c r="AD214">
        <v>424.14499999999998</v>
      </c>
      <c r="AE214">
        <v>0.10204100000000001</v>
      </c>
      <c r="AF214">
        <v>0.42474800000000001</v>
      </c>
      <c r="AH214">
        <v>66.599999999999994</v>
      </c>
      <c r="AI214">
        <f t="shared" si="12"/>
        <v>0.14650190408480743</v>
      </c>
      <c r="AJ214">
        <f t="shared" si="13"/>
        <v>0.438063949086962</v>
      </c>
      <c r="AK214">
        <f t="shared" si="14"/>
        <v>7.4128406071348962E-2</v>
      </c>
      <c r="AL214">
        <f t="shared" si="15"/>
        <v>7.5759575693545855E-4</v>
      </c>
      <c r="AM214">
        <f>U214 - AVERAGEIFS('Placebo Females'!U:U, 'Placebo Females'!B:B, B214, 'Placebo Females'!P:P, P214)</f>
        <v>61.666666666666629</v>
      </c>
      <c r="AN214">
        <f>V214 - AVERAGEIFS('Placebo Females'!V:V, 'Placebo Females'!B:B, B214, 'Placebo Females'!P:P, P214)</f>
        <v>17.666666666666657</v>
      </c>
      <c r="AO214">
        <f>W214 - AVERAGEIFS('Placebo Females'!W:W, 'Placebo Females'!B:B, B214, 'Placebo Females'!P:P, P214)</f>
        <v>5.6666666666666856</v>
      </c>
      <c r="AP214">
        <f>X214 - AVERAGEIFS('Placebo Females'!X:X, 'Placebo Females'!B:B, B214, 'Placebo Females'!P:P, P214)</f>
        <v>-2.6666666666666714</v>
      </c>
      <c r="AQ214">
        <f>Y214 - AVERAGEIFS('Placebo Females'!Y:Y, 'Placebo Females'!B:B, B214, 'Placebo Females'!P:P, P214)</f>
        <v>7</v>
      </c>
      <c r="AR214">
        <f>Z214 - AVERAGEIFS('Placebo Females'!Z:Z, 'Placebo Females'!B:B, B214, 'Placebo Females'!P:P, P214)</f>
        <v>1.3333333333333286</v>
      </c>
      <c r="AS214">
        <f>AB214 - AVERAGEIFS('Placebo Females'!AB:AB, 'Placebo Females'!B:B, B214, 'Placebo Females'!P:P, P214)</f>
        <v>12.333333333333336</v>
      </c>
      <c r="AT214">
        <f>AC214 - AVERAGEIFS('Placebo Females'!AC:AC, 'Placebo Females'!B:B, B214, 'Placebo Females'!P:P, P214)</f>
        <v>-6.3333333333333321</v>
      </c>
      <c r="AU214">
        <f>AD214 - AVERAGEIFS('Placebo Females'!AD:AD, 'Placebo Females'!B:B, B214, 'Placebo Females'!P:P, P214)</f>
        <v>-44.595000000000027</v>
      </c>
      <c r="AV214">
        <f>AE214 - AVERAGEIFS('Placebo Females'!AE:AE, 'Placebo Females'!B:B, B214, 'Placebo Females'!P:P, P214)</f>
        <v>1.4412933333333336E-2</v>
      </c>
      <c r="AW214">
        <f>AF214 - AVERAGEIFS('Placebo Females'!AF:AF, 'Placebo Females'!B:B, B214, 'Placebo Females'!P:P, P214)</f>
        <v>3.3681999999999934E-2</v>
      </c>
    </row>
    <row r="215" spans="1:49" x14ac:dyDescent="0.25">
      <c r="A215" t="s">
        <v>4064</v>
      </c>
      <c r="B215">
        <v>1005</v>
      </c>
      <c r="C215" t="s">
        <v>655</v>
      </c>
      <c r="D215">
        <v>23</v>
      </c>
      <c r="E215">
        <v>182.5</v>
      </c>
      <c r="F215">
        <v>78.8</v>
      </c>
      <c r="G215">
        <v>114.25</v>
      </c>
      <c r="H215">
        <v>64</v>
      </c>
      <c r="I215" t="s">
        <v>103</v>
      </c>
      <c r="J215" t="s">
        <v>104</v>
      </c>
      <c r="K215" t="s">
        <v>509</v>
      </c>
      <c r="L215" t="s">
        <v>106</v>
      </c>
      <c r="M215" t="s">
        <v>3323</v>
      </c>
      <c r="N215">
        <v>120</v>
      </c>
      <c r="O215" t="s">
        <v>2262</v>
      </c>
      <c r="P215">
        <v>3</v>
      </c>
      <c r="Q215" t="s">
        <v>113</v>
      </c>
      <c r="R215" t="s">
        <v>3327</v>
      </c>
      <c r="S215">
        <v>61.2</v>
      </c>
      <c r="T215" t="s">
        <v>2266</v>
      </c>
      <c r="U215">
        <v>962</v>
      </c>
      <c r="V215">
        <v>156</v>
      </c>
      <c r="W215">
        <v>394</v>
      </c>
      <c r="X215">
        <v>90</v>
      </c>
      <c r="Y215">
        <v>230</v>
      </c>
      <c r="Z215">
        <v>74</v>
      </c>
      <c r="AA215" t="s">
        <v>108</v>
      </c>
      <c r="AB215">
        <v>48</v>
      </c>
      <c r="AC215">
        <v>25</v>
      </c>
      <c r="AD215">
        <v>408.149</v>
      </c>
      <c r="AE215">
        <v>0.13333300000000001</v>
      </c>
      <c r="AF215">
        <v>0.43539099999999997</v>
      </c>
      <c r="AH215">
        <v>66.599999999999994</v>
      </c>
      <c r="AI215">
        <f t="shared" si="12"/>
        <v>0.14650190408480743</v>
      </c>
      <c r="AJ215">
        <f t="shared" si="13"/>
        <v>0.438063949086962</v>
      </c>
      <c r="AK215">
        <f t="shared" si="14"/>
        <v>7.4128406071348962E-2</v>
      </c>
      <c r="AL215">
        <f t="shared" si="15"/>
        <v>7.5759575693545855E-4</v>
      </c>
      <c r="AM215">
        <f>U215 - AVERAGEIFS('Placebo Females'!U:U, 'Placebo Females'!B:B, B215, 'Placebo Females'!P:P, P215)</f>
        <v>62.666666666666629</v>
      </c>
      <c r="AN215">
        <f>V215 - AVERAGEIFS('Placebo Females'!V:V, 'Placebo Females'!B:B, B215, 'Placebo Females'!P:P, P215)</f>
        <v>19.666666666666657</v>
      </c>
      <c r="AO215">
        <f>W215 - AVERAGEIFS('Placebo Females'!W:W, 'Placebo Females'!B:B, B215, 'Placebo Females'!P:P, P215)</f>
        <v>10.666666666666686</v>
      </c>
      <c r="AP215">
        <f>X215 - AVERAGEIFS('Placebo Females'!X:X, 'Placebo Females'!B:B, B215, 'Placebo Females'!P:P, P215)</f>
        <v>1.3333333333333286</v>
      </c>
      <c r="AQ215">
        <f>Y215 - AVERAGEIFS('Placebo Females'!Y:Y, 'Placebo Females'!B:B, B215, 'Placebo Females'!P:P, P215)</f>
        <v>6</v>
      </c>
      <c r="AR215">
        <f>Z215 - AVERAGEIFS('Placebo Females'!Z:Z, 'Placebo Females'!B:B, B215, 'Placebo Females'!P:P, P215)</f>
        <v>3.3333333333333286</v>
      </c>
      <c r="AS215">
        <f>AB215 - AVERAGEIFS('Placebo Females'!AB:AB, 'Placebo Females'!B:B, B215, 'Placebo Females'!P:P, P215)</f>
        <v>11.333333333333336</v>
      </c>
      <c r="AT215">
        <f>AC215 - AVERAGEIFS('Placebo Females'!AC:AC, 'Placebo Females'!B:B, B215, 'Placebo Females'!P:P, P215)</f>
        <v>-6.3333333333333321</v>
      </c>
      <c r="AU215">
        <f>AD215 - AVERAGEIFS('Placebo Females'!AD:AD, 'Placebo Females'!B:B, B215, 'Placebo Females'!P:P, P215)</f>
        <v>-60.591000000000008</v>
      </c>
      <c r="AV215">
        <f>AE215 - AVERAGEIFS('Placebo Females'!AE:AE, 'Placebo Females'!B:B, B215, 'Placebo Females'!P:P, P215)</f>
        <v>4.5704933333333336E-2</v>
      </c>
      <c r="AW215">
        <f>AF215 - AVERAGEIFS('Placebo Females'!AF:AF, 'Placebo Females'!B:B, B215, 'Placebo Females'!P:P, P215)</f>
        <v>4.4324999999999892E-2</v>
      </c>
    </row>
    <row r="216" spans="1:49" x14ac:dyDescent="0.25">
      <c r="A216" t="s">
        <v>4065</v>
      </c>
      <c r="B216">
        <v>1005</v>
      </c>
      <c r="C216" t="s">
        <v>655</v>
      </c>
      <c r="D216">
        <v>23</v>
      </c>
      <c r="E216">
        <v>182.5</v>
      </c>
      <c r="F216">
        <v>78.8</v>
      </c>
      <c r="G216">
        <v>114.25</v>
      </c>
      <c r="H216">
        <v>64</v>
      </c>
      <c r="I216" t="s">
        <v>103</v>
      </c>
      <c r="J216" t="s">
        <v>104</v>
      </c>
      <c r="K216" t="s">
        <v>509</v>
      </c>
      <c r="L216" t="s">
        <v>106</v>
      </c>
      <c r="M216" t="s">
        <v>3323</v>
      </c>
      <c r="N216">
        <v>120</v>
      </c>
      <c r="O216" t="s">
        <v>2262</v>
      </c>
      <c r="P216">
        <v>3.5</v>
      </c>
      <c r="Q216" t="s">
        <v>113</v>
      </c>
      <c r="R216" t="s">
        <v>3327</v>
      </c>
      <c r="S216">
        <v>37.6</v>
      </c>
      <c r="T216" t="s">
        <v>2266</v>
      </c>
      <c r="U216">
        <v>947</v>
      </c>
      <c r="V216">
        <v>150</v>
      </c>
      <c r="W216">
        <v>391</v>
      </c>
      <c r="X216">
        <v>87</v>
      </c>
      <c r="Y216">
        <v>233</v>
      </c>
      <c r="Z216">
        <v>71</v>
      </c>
      <c r="AA216" t="s">
        <v>108</v>
      </c>
      <c r="AB216">
        <v>44</v>
      </c>
      <c r="AC216">
        <v>24</v>
      </c>
      <c r="AD216">
        <v>501.786</v>
      </c>
      <c r="AE216">
        <v>0.104167</v>
      </c>
      <c r="AF216">
        <v>0.42488599999999999</v>
      </c>
      <c r="AH216">
        <v>66.5</v>
      </c>
      <c r="AI216">
        <f t="shared" si="12"/>
        <v>0.14628193125585129</v>
      </c>
      <c r="AJ216">
        <f t="shared" si="13"/>
        <v>0.43776805653597262</v>
      </c>
      <c r="AK216">
        <f t="shared" si="14"/>
        <v>7.4036672118017899E-2</v>
      </c>
      <c r="AL216">
        <f t="shared" si="15"/>
        <v>7.5608435904039872E-4</v>
      </c>
      <c r="AM216">
        <f>U216 - AVERAGEIFS('Placebo Females'!U:U, 'Placebo Females'!B:B, B216, 'Placebo Females'!P:P, P216)</f>
        <v>53</v>
      </c>
      <c r="AN216">
        <f>V216 - AVERAGEIFS('Placebo Females'!V:V, 'Placebo Females'!B:B, B216, 'Placebo Females'!P:P, P216)</f>
        <v>12.333333333333343</v>
      </c>
      <c r="AO216">
        <f>W216 - AVERAGEIFS('Placebo Females'!W:W, 'Placebo Females'!B:B, B216, 'Placebo Females'!P:P, P216)</f>
        <v>10.666666666666686</v>
      </c>
      <c r="AP216">
        <f>X216 - AVERAGEIFS('Placebo Females'!X:X, 'Placebo Females'!B:B, B216, 'Placebo Females'!P:P, P216)</f>
        <v>-1.3333333333333286</v>
      </c>
      <c r="AQ216">
        <f>Y216 - AVERAGEIFS('Placebo Females'!Y:Y, 'Placebo Females'!B:B, B216, 'Placebo Females'!P:P, P216)</f>
        <v>10.666666666666657</v>
      </c>
      <c r="AR216">
        <f>Z216 - AVERAGEIFS('Placebo Females'!Z:Z, 'Placebo Females'!B:B, B216, 'Placebo Females'!P:P, P216)</f>
        <v>1.3333333333333286</v>
      </c>
      <c r="AS216">
        <f>AB216 - AVERAGEIFS('Placebo Females'!AB:AB, 'Placebo Females'!B:B, B216, 'Placebo Females'!P:P, P216)</f>
        <v>4.6666666666666643</v>
      </c>
      <c r="AT216">
        <f>AC216 - AVERAGEIFS('Placebo Females'!AC:AC, 'Placebo Females'!B:B, B216, 'Placebo Females'!P:P, P216)</f>
        <v>-3.3333333333333321</v>
      </c>
      <c r="AU216">
        <f>AD216 - AVERAGEIFS('Placebo Females'!AD:AD, 'Placebo Females'!B:B, B216, 'Placebo Females'!P:P, P216)</f>
        <v>30.079666666666697</v>
      </c>
      <c r="AV216">
        <f>AE216 - AVERAGEIFS('Placebo Females'!AE:AE, 'Placebo Females'!B:B, B216, 'Placebo Females'!P:P, P216)</f>
        <v>7.497249999999997E-3</v>
      </c>
      <c r="AW216">
        <f>AF216 - AVERAGEIFS('Placebo Females'!AF:AF, 'Placebo Females'!B:B, B216, 'Placebo Females'!P:P, P216)</f>
        <v>3.5050999999999943E-2</v>
      </c>
    </row>
    <row r="217" spans="1:49" x14ac:dyDescent="0.25">
      <c r="A217" t="s">
        <v>4066</v>
      </c>
      <c r="B217">
        <v>1005</v>
      </c>
      <c r="C217" t="s">
        <v>655</v>
      </c>
      <c r="D217">
        <v>23</v>
      </c>
      <c r="E217">
        <v>182.5</v>
      </c>
      <c r="F217">
        <v>78.8</v>
      </c>
      <c r="G217">
        <v>114.25</v>
      </c>
      <c r="H217">
        <v>64</v>
      </c>
      <c r="I217" t="s">
        <v>103</v>
      </c>
      <c r="J217" t="s">
        <v>104</v>
      </c>
      <c r="K217" t="s">
        <v>509</v>
      </c>
      <c r="L217" t="s">
        <v>106</v>
      </c>
      <c r="M217" t="s">
        <v>3323</v>
      </c>
      <c r="N217">
        <v>120</v>
      </c>
      <c r="O217" t="s">
        <v>2262</v>
      </c>
      <c r="P217">
        <v>3.5</v>
      </c>
      <c r="Q217" t="s">
        <v>113</v>
      </c>
      <c r="R217" t="s">
        <v>3327</v>
      </c>
      <c r="S217">
        <v>37.6</v>
      </c>
      <c r="T217" t="s">
        <v>2266</v>
      </c>
      <c r="U217">
        <v>981</v>
      </c>
      <c r="V217">
        <v>149</v>
      </c>
      <c r="W217">
        <v>395</v>
      </c>
      <c r="X217">
        <v>88</v>
      </c>
      <c r="Y217">
        <v>237</v>
      </c>
      <c r="Z217">
        <v>70</v>
      </c>
      <c r="AA217" t="s">
        <v>108</v>
      </c>
      <c r="AB217">
        <v>41</v>
      </c>
      <c r="AC217">
        <v>26</v>
      </c>
      <c r="AD217">
        <v>499.202</v>
      </c>
      <c r="AE217">
        <v>0.108696</v>
      </c>
      <c r="AF217">
        <v>0.42285699999999998</v>
      </c>
      <c r="AH217">
        <v>66.5</v>
      </c>
      <c r="AI217">
        <f t="shared" si="12"/>
        <v>0.14628193125585129</v>
      </c>
      <c r="AJ217">
        <f t="shared" si="13"/>
        <v>0.43776805653597262</v>
      </c>
      <c r="AK217">
        <f t="shared" si="14"/>
        <v>7.4036672118017899E-2</v>
      </c>
      <c r="AL217">
        <f t="shared" si="15"/>
        <v>7.5608435904039872E-4</v>
      </c>
      <c r="AM217">
        <f>U217 - AVERAGEIFS('Placebo Females'!U:U, 'Placebo Females'!B:B, B217, 'Placebo Females'!P:P, P217)</f>
        <v>87</v>
      </c>
      <c r="AN217">
        <f>V217 - AVERAGEIFS('Placebo Females'!V:V, 'Placebo Females'!B:B, B217, 'Placebo Females'!P:P, P217)</f>
        <v>11.333333333333343</v>
      </c>
      <c r="AO217">
        <f>W217 - AVERAGEIFS('Placebo Females'!W:W, 'Placebo Females'!B:B, B217, 'Placebo Females'!P:P, P217)</f>
        <v>14.666666666666686</v>
      </c>
      <c r="AP217">
        <f>X217 - AVERAGEIFS('Placebo Females'!X:X, 'Placebo Females'!B:B, B217, 'Placebo Females'!P:P, P217)</f>
        <v>-0.3333333333333286</v>
      </c>
      <c r="AQ217">
        <f>Y217 - AVERAGEIFS('Placebo Females'!Y:Y, 'Placebo Females'!B:B, B217, 'Placebo Females'!P:P, P217)</f>
        <v>14.666666666666657</v>
      </c>
      <c r="AR217">
        <f>Z217 - AVERAGEIFS('Placebo Females'!Z:Z, 'Placebo Females'!B:B, B217, 'Placebo Females'!P:P, P217)</f>
        <v>0.3333333333333286</v>
      </c>
      <c r="AS217">
        <f>AB217 - AVERAGEIFS('Placebo Females'!AB:AB, 'Placebo Females'!B:B, B217, 'Placebo Females'!P:P, P217)</f>
        <v>1.6666666666666643</v>
      </c>
      <c r="AT217">
        <f>AC217 - AVERAGEIFS('Placebo Females'!AC:AC, 'Placebo Females'!B:B, B217, 'Placebo Females'!P:P, P217)</f>
        <v>-1.3333333333333321</v>
      </c>
      <c r="AU217">
        <f>AD217 - AVERAGEIFS('Placebo Females'!AD:AD, 'Placebo Females'!B:B, B217, 'Placebo Females'!P:P, P217)</f>
        <v>27.495666666666693</v>
      </c>
      <c r="AV217">
        <f>AE217 - AVERAGEIFS('Placebo Females'!AE:AE, 'Placebo Females'!B:B, B217, 'Placebo Females'!P:P, P217)</f>
        <v>1.2026250000000002E-2</v>
      </c>
      <c r="AW217">
        <f>AF217 - AVERAGEIFS('Placebo Females'!AF:AF, 'Placebo Females'!B:B, B217, 'Placebo Females'!P:P, P217)</f>
        <v>3.302199999999994E-2</v>
      </c>
    </row>
    <row r="218" spans="1:49" x14ac:dyDescent="0.25">
      <c r="A218" t="s">
        <v>4067</v>
      </c>
      <c r="B218">
        <v>1005</v>
      </c>
      <c r="C218" t="s">
        <v>655</v>
      </c>
      <c r="D218">
        <v>23</v>
      </c>
      <c r="E218">
        <v>182.5</v>
      </c>
      <c r="F218">
        <v>78.8</v>
      </c>
      <c r="G218">
        <v>114.25</v>
      </c>
      <c r="H218">
        <v>64</v>
      </c>
      <c r="I218" t="s">
        <v>103</v>
      </c>
      <c r="J218" t="s">
        <v>104</v>
      </c>
      <c r="K218" t="s">
        <v>509</v>
      </c>
      <c r="L218" t="s">
        <v>106</v>
      </c>
      <c r="M218" t="s">
        <v>3323</v>
      </c>
      <c r="N218">
        <v>120</v>
      </c>
      <c r="O218" t="s">
        <v>2262</v>
      </c>
      <c r="P218">
        <v>3.5</v>
      </c>
      <c r="Q218" t="s">
        <v>113</v>
      </c>
      <c r="R218" t="s">
        <v>3327</v>
      </c>
      <c r="S218">
        <v>37.6</v>
      </c>
      <c r="T218" t="s">
        <v>2266</v>
      </c>
      <c r="U218">
        <v>998</v>
      </c>
      <c r="V218">
        <v>147</v>
      </c>
      <c r="W218">
        <v>396</v>
      </c>
      <c r="X218">
        <v>90</v>
      </c>
      <c r="Y218">
        <v>235</v>
      </c>
      <c r="Z218">
        <v>71</v>
      </c>
      <c r="AA218" t="s">
        <v>108</v>
      </c>
      <c r="AB218">
        <v>42</v>
      </c>
      <c r="AC218">
        <v>26</v>
      </c>
      <c r="AD218">
        <v>518.43299999999999</v>
      </c>
      <c r="AE218">
        <v>0.10638300000000001</v>
      </c>
      <c r="AF218">
        <v>0.42235499999999998</v>
      </c>
      <c r="AH218">
        <v>66.5</v>
      </c>
      <c r="AI218">
        <f t="shared" si="12"/>
        <v>0.14628193125585129</v>
      </c>
      <c r="AJ218">
        <f t="shared" si="13"/>
        <v>0.43776805653597262</v>
      </c>
      <c r="AK218">
        <f t="shared" si="14"/>
        <v>7.4036672118017899E-2</v>
      </c>
      <c r="AL218">
        <f t="shared" si="15"/>
        <v>7.5608435904039872E-4</v>
      </c>
      <c r="AM218">
        <f>U218 - AVERAGEIFS('Placebo Females'!U:U, 'Placebo Females'!B:B, B218, 'Placebo Females'!P:P, P218)</f>
        <v>104</v>
      </c>
      <c r="AN218">
        <f>V218 - AVERAGEIFS('Placebo Females'!V:V, 'Placebo Females'!B:B, B218, 'Placebo Females'!P:P, P218)</f>
        <v>9.3333333333333428</v>
      </c>
      <c r="AO218">
        <f>W218 - AVERAGEIFS('Placebo Females'!W:W, 'Placebo Females'!B:B, B218, 'Placebo Females'!P:P, P218)</f>
        <v>15.666666666666686</v>
      </c>
      <c r="AP218">
        <f>X218 - AVERAGEIFS('Placebo Females'!X:X, 'Placebo Females'!B:B, B218, 'Placebo Females'!P:P, P218)</f>
        <v>1.6666666666666714</v>
      </c>
      <c r="AQ218">
        <f>Y218 - AVERAGEIFS('Placebo Females'!Y:Y, 'Placebo Females'!B:B, B218, 'Placebo Females'!P:P, P218)</f>
        <v>12.666666666666657</v>
      </c>
      <c r="AR218">
        <f>Z218 - AVERAGEIFS('Placebo Females'!Z:Z, 'Placebo Females'!B:B, B218, 'Placebo Females'!P:P, P218)</f>
        <v>1.3333333333333286</v>
      </c>
      <c r="AS218">
        <f>AB218 - AVERAGEIFS('Placebo Females'!AB:AB, 'Placebo Females'!B:B, B218, 'Placebo Females'!P:P, P218)</f>
        <v>2.6666666666666643</v>
      </c>
      <c r="AT218">
        <f>AC218 - AVERAGEIFS('Placebo Females'!AC:AC, 'Placebo Females'!B:B, B218, 'Placebo Females'!P:P, P218)</f>
        <v>-1.3333333333333321</v>
      </c>
      <c r="AU218">
        <f>AD218 - AVERAGEIFS('Placebo Females'!AD:AD, 'Placebo Females'!B:B, B218, 'Placebo Females'!P:P, P218)</f>
        <v>46.726666666666688</v>
      </c>
      <c r="AV218">
        <f>AE218 - AVERAGEIFS('Placebo Females'!AE:AE, 'Placebo Females'!B:B, B218, 'Placebo Females'!P:P, P218)</f>
        <v>9.7132500000000066E-3</v>
      </c>
      <c r="AW218">
        <f>AF218 - AVERAGEIFS('Placebo Females'!AF:AF, 'Placebo Females'!B:B, B218, 'Placebo Females'!P:P, P218)</f>
        <v>3.2519999999999938E-2</v>
      </c>
    </row>
    <row r="219" spans="1:49" x14ac:dyDescent="0.25">
      <c r="A219" t="s">
        <v>4068</v>
      </c>
      <c r="B219">
        <v>1005</v>
      </c>
      <c r="C219" t="s">
        <v>655</v>
      </c>
      <c r="D219">
        <v>23</v>
      </c>
      <c r="E219">
        <v>182.5</v>
      </c>
      <c r="F219">
        <v>78.8</v>
      </c>
      <c r="G219">
        <v>114.25</v>
      </c>
      <c r="H219">
        <v>64</v>
      </c>
      <c r="I219" t="s">
        <v>103</v>
      </c>
      <c r="J219" t="s">
        <v>104</v>
      </c>
      <c r="K219" t="s">
        <v>509</v>
      </c>
      <c r="L219" t="s">
        <v>106</v>
      </c>
      <c r="M219" t="s">
        <v>3323</v>
      </c>
      <c r="N219">
        <v>120</v>
      </c>
      <c r="O219" t="s">
        <v>2262</v>
      </c>
      <c r="P219">
        <v>4</v>
      </c>
      <c r="Q219" t="s">
        <v>113</v>
      </c>
      <c r="R219" t="s">
        <v>3327</v>
      </c>
      <c r="S219">
        <v>35.9</v>
      </c>
      <c r="T219" t="s">
        <v>2266</v>
      </c>
      <c r="U219">
        <v>991</v>
      </c>
      <c r="V219">
        <v>146</v>
      </c>
      <c r="W219">
        <v>394</v>
      </c>
      <c r="X219">
        <v>85</v>
      </c>
      <c r="Y219">
        <v>237</v>
      </c>
      <c r="Z219">
        <v>72</v>
      </c>
      <c r="AA219" t="s">
        <v>108</v>
      </c>
      <c r="AB219">
        <v>42</v>
      </c>
      <c r="AC219">
        <v>26</v>
      </c>
      <c r="AD219">
        <v>467.77800000000002</v>
      </c>
      <c r="AE219">
        <v>0.122449</v>
      </c>
      <c r="AF219">
        <v>0.43593999999999999</v>
      </c>
      <c r="AH219">
        <v>64.8</v>
      </c>
      <c r="AI219">
        <f t="shared" si="12"/>
        <v>0.14254239316359643</v>
      </c>
      <c r="AJ219">
        <f t="shared" si="13"/>
        <v>0.4326757685060264</v>
      </c>
      <c r="AK219">
        <f t="shared" si="14"/>
        <v>7.2472058103345449E-2</v>
      </c>
      <c r="AL219">
        <f t="shared" si="15"/>
        <v>7.3050524866824507E-4</v>
      </c>
      <c r="AM219">
        <f>U219 - AVERAGEIFS('Placebo Females'!U:U, 'Placebo Females'!B:B, B219, 'Placebo Females'!P:P, P219)</f>
        <v>47</v>
      </c>
      <c r="AN219">
        <f>V219 - AVERAGEIFS('Placebo Females'!V:V, 'Placebo Females'!B:B, B219, 'Placebo Females'!P:P, P219)</f>
        <v>3.6666666666666572</v>
      </c>
      <c r="AO219">
        <f>W219 - AVERAGEIFS('Placebo Females'!W:W, 'Placebo Females'!B:B, B219, 'Placebo Females'!P:P, P219)</f>
        <v>7.6666666666666856</v>
      </c>
      <c r="AP219">
        <f>X219 - AVERAGEIFS('Placebo Females'!X:X, 'Placebo Females'!B:B, B219, 'Placebo Females'!P:P, P219)</f>
        <v>-3.6666666666666714</v>
      </c>
      <c r="AQ219">
        <f>Y219 - AVERAGEIFS('Placebo Females'!Y:Y, 'Placebo Females'!B:B, B219, 'Placebo Females'!P:P, P219)</f>
        <v>9</v>
      </c>
      <c r="AR219">
        <f>Z219 - AVERAGEIFS('Placebo Females'!Z:Z, 'Placebo Females'!B:B, B219, 'Placebo Females'!P:P, P219)</f>
        <v>2.3333333333333286</v>
      </c>
      <c r="AS219">
        <f>AB219 - AVERAGEIFS('Placebo Females'!AB:AB, 'Placebo Females'!B:B, B219, 'Placebo Females'!P:P, P219)</f>
        <v>1.3333333333333357</v>
      </c>
      <c r="AT219">
        <f>AC219 - AVERAGEIFS('Placebo Females'!AC:AC, 'Placebo Females'!B:B, B219, 'Placebo Females'!P:P, P219)</f>
        <v>-2.6666666666666679</v>
      </c>
      <c r="AU219">
        <f>AD219 - AVERAGEIFS('Placebo Females'!AD:AD, 'Placebo Females'!B:B, B219, 'Placebo Females'!P:P, P219)</f>
        <v>3.1676666666667188</v>
      </c>
      <c r="AV219">
        <f>AE219 - AVERAGEIFS('Placebo Females'!AE:AE, 'Placebo Females'!B:B, B219, 'Placebo Females'!P:P, P219)</f>
        <v>6.5559999999999924E-3</v>
      </c>
      <c r="AW219">
        <f>AF219 - AVERAGEIFS('Placebo Females'!AF:AF, 'Placebo Females'!B:B, B219, 'Placebo Females'!P:P, P219)</f>
        <v>2.4208666666666712E-2</v>
      </c>
    </row>
    <row r="220" spans="1:49" x14ac:dyDescent="0.25">
      <c r="A220" t="s">
        <v>4069</v>
      </c>
      <c r="B220">
        <v>1005</v>
      </c>
      <c r="C220" t="s">
        <v>655</v>
      </c>
      <c r="D220">
        <v>23</v>
      </c>
      <c r="E220">
        <v>182.5</v>
      </c>
      <c r="F220">
        <v>78.8</v>
      </c>
      <c r="G220">
        <v>114.25</v>
      </c>
      <c r="H220">
        <v>64</v>
      </c>
      <c r="I220" t="s">
        <v>103</v>
      </c>
      <c r="J220" t="s">
        <v>104</v>
      </c>
      <c r="K220" t="s">
        <v>509</v>
      </c>
      <c r="L220" t="s">
        <v>106</v>
      </c>
      <c r="M220" t="s">
        <v>3323</v>
      </c>
      <c r="N220">
        <v>120</v>
      </c>
      <c r="O220" t="s">
        <v>2262</v>
      </c>
      <c r="P220">
        <v>4</v>
      </c>
      <c r="Q220" t="s">
        <v>113</v>
      </c>
      <c r="R220" t="s">
        <v>3327</v>
      </c>
      <c r="S220">
        <v>35.9</v>
      </c>
      <c r="T220" t="s">
        <v>2266</v>
      </c>
      <c r="U220">
        <v>1016</v>
      </c>
      <c r="V220">
        <v>147</v>
      </c>
      <c r="W220">
        <v>397</v>
      </c>
      <c r="X220">
        <v>90</v>
      </c>
      <c r="Y220">
        <v>238</v>
      </c>
      <c r="Z220">
        <v>69</v>
      </c>
      <c r="AA220" t="s">
        <v>108</v>
      </c>
      <c r="AB220">
        <v>41</v>
      </c>
      <c r="AC220">
        <v>26</v>
      </c>
      <c r="AD220">
        <v>485.03399999999999</v>
      </c>
      <c r="AE220">
        <v>8.3333299999999999E-2</v>
      </c>
      <c r="AF220">
        <v>0.443855</v>
      </c>
      <c r="AH220">
        <v>64.8</v>
      </c>
      <c r="AI220">
        <f t="shared" si="12"/>
        <v>0.14254239316359643</v>
      </c>
      <c r="AJ220">
        <f t="shared" si="13"/>
        <v>0.4326757685060264</v>
      </c>
      <c r="AK220">
        <f t="shared" si="14"/>
        <v>7.2472058103345449E-2</v>
      </c>
      <c r="AL220">
        <f t="shared" si="15"/>
        <v>7.3050524866824507E-4</v>
      </c>
      <c r="AM220">
        <f>U220 - AVERAGEIFS('Placebo Females'!U:U, 'Placebo Females'!B:B, B220, 'Placebo Females'!P:P, P220)</f>
        <v>72</v>
      </c>
      <c r="AN220">
        <f>V220 - AVERAGEIFS('Placebo Females'!V:V, 'Placebo Females'!B:B, B220, 'Placebo Females'!P:P, P220)</f>
        <v>4.6666666666666572</v>
      </c>
      <c r="AO220">
        <f>W220 - AVERAGEIFS('Placebo Females'!W:W, 'Placebo Females'!B:B, B220, 'Placebo Females'!P:P, P220)</f>
        <v>10.666666666666686</v>
      </c>
      <c r="AP220">
        <f>X220 - AVERAGEIFS('Placebo Females'!X:X, 'Placebo Females'!B:B, B220, 'Placebo Females'!P:P, P220)</f>
        <v>1.3333333333333286</v>
      </c>
      <c r="AQ220">
        <f>Y220 - AVERAGEIFS('Placebo Females'!Y:Y, 'Placebo Females'!B:B, B220, 'Placebo Females'!P:P, P220)</f>
        <v>10</v>
      </c>
      <c r="AR220">
        <f>Z220 - AVERAGEIFS('Placebo Females'!Z:Z, 'Placebo Females'!B:B, B220, 'Placebo Females'!P:P, P220)</f>
        <v>-0.6666666666666714</v>
      </c>
      <c r="AS220">
        <f>AB220 - AVERAGEIFS('Placebo Females'!AB:AB, 'Placebo Females'!B:B, B220, 'Placebo Females'!P:P, P220)</f>
        <v>0.3333333333333357</v>
      </c>
      <c r="AT220">
        <f>AC220 - AVERAGEIFS('Placebo Females'!AC:AC, 'Placebo Females'!B:B, B220, 'Placebo Females'!P:P, P220)</f>
        <v>-2.6666666666666679</v>
      </c>
      <c r="AU220">
        <f>AD220 - AVERAGEIFS('Placebo Females'!AD:AD, 'Placebo Females'!B:B, B220, 'Placebo Females'!P:P, P220)</f>
        <v>20.423666666666691</v>
      </c>
      <c r="AV220">
        <f>AE220 - AVERAGEIFS('Placebo Females'!AE:AE, 'Placebo Females'!B:B, B220, 'Placebo Females'!P:P, P220)</f>
        <v>-3.2559700000000011E-2</v>
      </c>
      <c r="AW220">
        <f>AF220 - AVERAGEIFS('Placebo Females'!AF:AF, 'Placebo Females'!B:B, B220, 'Placebo Females'!P:P, P220)</f>
        <v>3.2123666666666717E-2</v>
      </c>
    </row>
    <row r="221" spans="1:49" x14ac:dyDescent="0.25">
      <c r="A221" t="s">
        <v>4070</v>
      </c>
      <c r="B221">
        <v>1005</v>
      </c>
      <c r="C221" t="s">
        <v>655</v>
      </c>
      <c r="D221">
        <v>23</v>
      </c>
      <c r="E221">
        <v>182.5</v>
      </c>
      <c r="F221">
        <v>78.8</v>
      </c>
      <c r="G221">
        <v>114.25</v>
      </c>
      <c r="H221">
        <v>64</v>
      </c>
      <c r="I221" t="s">
        <v>103</v>
      </c>
      <c r="J221" t="s">
        <v>104</v>
      </c>
      <c r="K221" t="s">
        <v>509</v>
      </c>
      <c r="L221" t="s">
        <v>106</v>
      </c>
      <c r="M221" t="s">
        <v>3323</v>
      </c>
      <c r="N221">
        <v>120</v>
      </c>
      <c r="O221" t="s">
        <v>2262</v>
      </c>
      <c r="P221">
        <v>4</v>
      </c>
      <c r="Q221" t="s">
        <v>113</v>
      </c>
      <c r="R221" t="s">
        <v>3327</v>
      </c>
      <c r="S221">
        <v>35.9</v>
      </c>
      <c r="T221" t="s">
        <v>2266</v>
      </c>
      <c r="U221">
        <v>939</v>
      </c>
      <c r="V221">
        <v>157</v>
      </c>
      <c r="W221">
        <v>387</v>
      </c>
      <c r="X221">
        <v>87</v>
      </c>
      <c r="Y221">
        <v>230</v>
      </c>
      <c r="Z221">
        <v>70</v>
      </c>
      <c r="AA221" t="s">
        <v>108</v>
      </c>
      <c r="AB221">
        <v>48</v>
      </c>
      <c r="AC221">
        <v>23</v>
      </c>
      <c r="AD221">
        <v>451.70600000000002</v>
      </c>
      <c r="AE221">
        <v>0.130435</v>
      </c>
      <c r="AF221">
        <v>0.43047800000000003</v>
      </c>
      <c r="AH221">
        <v>64.8</v>
      </c>
      <c r="AI221">
        <f t="shared" si="12"/>
        <v>0.14254239316359643</v>
      </c>
      <c r="AJ221">
        <f t="shared" si="13"/>
        <v>0.4326757685060264</v>
      </c>
      <c r="AK221">
        <f t="shared" si="14"/>
        <v>7.2472058103345449E-2</v>
      </c>
      <c r="AL221">
        <f t="shared" si="15"/>
        <v>7.3050524866824507E-4</v>
      </c>
      <c r="AM221">
        <f>U221 - AVERAGEIFS('Placebo Females'!U:U, 'Placebo Females'!B:B, B221, 'Placebo Females'!P:P, P221)</f>
        <v>-5</v>
      </c>
      <c r="AN221">
        <f>V221 - AVERAGEIFS('Placebo Females'!V:V, 'Placebo Females'!B:B, B221, 'Placebo Females'!P:P, P221)</f>
        <v>14.666666666666657</v>
      </c>
      <c r="AO221">
        <f>W221 - AVERAGEIFS('Placebo Females'!W:W, 'Placebo Females'!B:B, B221, 'Placebo Females'!P:P, P221)</f>
        <v>0.66666666666668561</v>
      </c>
      <c r="AP221">
        <f>X221 - AVERAGEIFS('Placebo Females'!X:X, 'Placebo Females'!B:B, B221, 'Placebo Females'!P:P, P221)</f>
        <v>-1.6666666666666714</v>
      </c>
      <c r="AQ221">
        <f>Y221 - AVERAGEIFS('Placebo Females'!Y:Y, 'Placebo Females'!B:B, B221, 'Placebo Females'!P:P, P221)</f>
        <v>2</v>
      </c>
      <c r="AR221">
        <f>Z221 - AVERAGEIFS('Placebo Females'!Z:Z, 'Placebo Females'!B:B, B221, 'Placebo Females'!P:P, P221)</f>
        <v>0.3333333333333286</v>
      </c>
      <c r="AS221">
        <f>AB221 - AVERAGEIFS('Placebo Females'!AB:AB, 'Placebo Females'!B:B, B221, 'Placebo Females'!P:P, P221)</f>
        <v>7.3333333333333357</v>
      </c>
      <c r="AT221">
        <f>AC221 - AVERAGEIFS('Placebo Females'!AC:AC, 'Placebo Females'!B:B, B221, 'Placebo Females'!P:P, P221)</f>
        <v>-5.6666666666666679</v>
      </c>
      <c r="AU221">
        <f>AD221 - AVERAGEIFS('Placebo Females'!AD:AD, 'Placebo Females'!B:B, B221, 'Placebo Females'!P:P, P221)</f>
        <v>-12.904333333333284</v>
      </c>
      <c r="AV221">
        <f>AE221 - AVERAGEIFS('Placebo Females'!AE:AE, 'Placebo Females'!B:B, B221, 'Placebo Females'!P:P, P221)</f>
        <v>1.4541999999999985E-2</v>
      </c>
      <c r="AW221">
        <f>AF221 - AVERAGEIFS('Placebo Females'!AF:AF, 'Placebo Females'!B:B, B221, 'Placebo Females'!P:P, P221)</f>
        <v>1.8746666666666745E-2</v>
      </c>
    </row>
    <row r="222" spans="1:49" x14ac:dyDescent="0.25">
      <c r="A222" t="s">
        <v>4071</v>
      </c>
      <c r="B222">
        <v>1005</v>
      </c>
      <c r="C222" t="s">
        <v>655</v>
      </c>
      <c r="D222">
        <v>23</v>
      </c>
      <c r="E222">
        <v>182.5</v>
      </c>
      <c r="F222">
        <v>78.8</v>
      </c>
      <c r="G222">
        <v>114.25</v>
      </c>
      <c r="H222">
        <v>64</v>
      </c>
      <c r="I222" t="s">
        <v>103</v>
      </c>
      <c r="J222" t="s">
        <v>104</v>
      </c>
      <c r="K222" t="s">
        <v>509</v>
      </c>
      <c r="L222" t="s">
        <v>106</v>
      </c>
      <c r="M222" t="s">
        <v>3323</v>
      </c>
      <c r="N222">
        <v>120</v>
      </c>
      <c r="O222" t="s">
        <v>2262</v>
      </c>
      <c r="P222">
        <v>5</v>
      </c>
      <c r="Q222" t="s">
        <v>113</v>
      </c>
      <c r="R222" t="s">
        <v>3327</v>
      </c>
      <c r="S222">
        <v>25.1</v>
      </c>
      <c r="T222" t="s">
        <v>2266</v>
      </c>
      <c r="U222">
        <v>1018</v>
      </c>
      <c r="V222">
        <v>149</v>
      </c>
      <c r="W222">
        <v>392</v>
      </c>
      <c r="X222">
        <v>86</v>
      </c>
      <c r="Y222">
        <v>236</v>
      </c>
      <c r="Z222">
        <v>70</v>
      </c>
      <c r="AA222" t="s">
        <v>108</v>
      </c>
      <c r="AB222">
        <v>40</v>
      </c>
      <c r="AC222">
        <v>26</v>
      </c>
      <c r="AD222">
        <v>517.1</v>
      </c>
      <c r="AE222">
        <v>0.14893600000000001</v>
      </c>
      <c r="AF222">
        <v>0.43080299999999999</v>
      </c>
      <c r="AH222">
        <v>63.9</v>
      </c>
      <c r="AI222">
        <f t="shared" si="12"/>
        <v>0.14056263770299091</v>
      </c>
      <c r="AJ222">
        <f t="shared" si="13"/>
        <v>0.42993133079860946</v>
      </c>
      <c r="AK222">
        <f t="shared" si="14"/>
        <v>7.1639761775378674E-2</v>
      </c>
      <c r="AL222">
        <f t="shared" si="15"/>
        <v>7.1705186743287186E-4</v>
      </c>
      <c r="AM222">
        <f>U222 - AVERAGEIFS('Placebo Females'!U:U, 'Placebo Females'!B:B, B222, 'Placebo Females'!P:P, P222)</f>
        <v>6.3333333333333712</v>
      </c>
      <c r="AN222">
        <f>V222 - AVERAGEIFS('Placebo Females'!V:V, 'Placebo Females'!B:B, B222, 'Placebo Females'!P:P, P222)</f>
        <v>12</v>
      </c>
      <c r="AO222">
        <f>W222 - AVERAGEIFS('Placebo Females'!W:W, 'Placebo Females'!B:B, B222, 'Placebo Females'!P:P, P222)</f>
        <v>7</v>
      </c>
      <c r="AP222">
        <f>X222 - AVERAGEIFS('Placebo Females'!X:X, 'Placebo Females'!B:B, B222, 'Placebo Females'!P:P, P222)</f>
        <v>-2</v>
      </c>
      <c r="AQ222">
        <f>Y222 - AVERAGEIFS('Placebo Females'!Y:Y, 'Placebo Females'!B:B, B222, 'Placebo Females'!P:P, P222)</f>
        <v>4</v>
      </c>
      <c r="AR222">
        <f>Z222 - AVERAGEIFS('Placebo Females'!Z:Z, 'Placebo Females'!B:B, B222, 'Placebo Females'!P:P, P222)</f>
        <v>5</v>
      </c>
      <c r="AS222">
        <f>AB222 - AVERAGEIFS('Placebo Females'!AB:AB, 'Placebo Females'!B:B, B222, 'Placebo Females'!P:P, P222)</f>
        <v>1.3333333333333357</v>
      </c>
      <c r="AT222">
        <f>AC222 - AVERAGEIFS('Placebo Females'!AC:AC, 'Placebo Females'!B:B, B222, 'Placebo Females'!P:P, P222)</f>
        <v>2</v>
      </c>
      <c r="AU222">
        <f>AD222 - AVERAGEIFS('Placebo Females'!AD:AD, 'Placebo Females'!B:B, B222, 'Placebo Females'!P:P, P222)</f>
        <v>-17.765999999999963</v>
      </c>
      <c r="AV222">
        <f>AE222 - AVERAGEIFS('Placebo Females'!AE:AE, 'Placebo Females'!B:B, B222, 'Placebo Females'!P:P, P222)</f>
        <v>4.5575533333333362E-2</v>
      </c>
      <c r="AW222">
        <f>AF222 - AVERAGEIFS('Placebo Females'!AF:AF, 'Placebo Females'!B:B, B222, 'Placebo Females'!P:P, P222)</f>
        <v>2.2969666666666666E-2</v>
      </c>
    </row>
    <row r="223" spans="1:49" x14ac:dyDescent="0.25">
      <c r="A223" t="s">
        <v>4072</v>
      </c>
      <c r="B223">
        <v>1005</v>
      </c>
      <c r="C223" t="s">
        <v>655</v>
      </c>
      <c r="D223">
        <v>23</v>
      </c>
      <c r="E223">
        <v>182.5</v>
      </c>
      <c r="F223">
        <v>78.8</v>
      </c>
      <c r="G223">
        <v>114.25</v>
      </c>
      <c r="H223">
        <v>64</v>
      </c>
      <c r="I223" t="s">
        <v>103</v>
      </c>
      <c r="J223" t="s">
        <v>104</v>
      </c>
      <c r="K223" t="s">
        <v>509</v>
      </c>
      <c r="L223" t="s">
        <v>106</v>
      </c>
      <c r="M223" t="s">
        <v>3323</v>
      </c>
      <c r="N223">
        <v>120</v>
      </c>
      <c r="O223" t="s">
        <v>2262</v>
      </c>
      <c r="P223">
        <v>5</v>
      </c>
      <c r="Q223" t="s">
        <v>113</v>
      </c>
      <c r="R223" t="s">
        <v>3327</v>
      </c>
      <c r="S223">
        <v>25.1</v>
      </c>
      <c r="T223" t="s">
        <v>2266</v>
      </c>
      <c r="U223">
        <v>961</v>
      </c>
      <c r="V223">
        <v>157</v>
      </c>
      <c r="W223">
        <v>389</v>
      </c>
      <c r="X223">
        <v>84</v>
      </c>
      <c r="Y223">
        <v>236</v>
      </c>
      <c r="Z223">
        <v>69</v>
      </c>
      <c r="AA223" t="s">
        <v>108</v>
      </c>
      <c r="AB223">
        <v>42</v>
      </c>
      <c r="AC223">
        <v>25</v>
      </c>
      <c r="AD223">
        <v>505.07900000000001</v>
      </c>
      <c r="AE223">
        <v>0.104167</v>
      </c>
      <c r="AF223">
        <v>0.42074299999999998</v>
      </c>
      <c r="AH223">
        <v>63.9</v>
      </c>
      <c r="AI223">
        <f t="shared" si="12"/>
        <v>0.14056263770299091</v>
      </c>
      <c r="AJ223">
        <f t="shared" si="13"/>
        <v>0.42993133079860946</v>
      </c>
      <c r="AK223">
        <f t="shared" si="14"/>
        <v>7.1639761775378674E-2</v>
      </c>
      <c r="AL223">
        <f t="shared" si="15"/>
        <v>7.1705186743287186E-4</v>
      </c>
      <c r="AM223">
        <f>U223 - AVERAGEIFS('Placebo Females'!U:U, 'Placebo Females'!B:B, B223, 'Placebo Females'!P:P, P223)</f>
        <v>-50.666666666666629</v>
      </c>
      <c r="AN223">
        <f>V223 - AVERAGEIFS('Placebo Females'!V:V, 'Placebo Females'!B:B, B223, 'Placebo Females'!P:P, P223)</f>
        <v>20</v>
      </c>
      <c r="AO223">
        <f>W223 - AVERAGEIFS('Placebo Females'!W:W, 'Placebo Females'!B:B, B223, 'Placebo Females'!P:P, P223)</f>
        <v>4</v>
      </c>
      <c r="AP223">
        <f>X223 - AVERAGEIFS('Placebo Females'!X:X, 'Placebo Females'!B:B, B223, 'Placebo Females'!P:P, P223)</f>
        <v>-4</v>
      </c>
      <c r="AQ223">
        <f>Y223 - AVERAGEIFS('Placebo Females'!Y:Y, 'Placebo Females'!B:B, B223, 'Placebo Females'!P:P, P223)</f>
        <v>4</v>
      </c>
      <c r="AR223">
        <f>Z223 - AVERAGEIFS('Placebo Females'!Z:Z, 'Placebo Females'!B:B, B223, 'Placebo Females'!P:P, P223)</f>
        <v>4</v>
      </c>
      <c r="AS223">
        <f>AB223 - AVERAGEIFS('Placebo Females'!AB:AB, 'Placebo Females'!B:B, B223, 'Placebo Females'!P:P, P223)</f>
        <v>3.3333333333333357</v>
      </c>
      <c r="AT223">
        <f>AC223 - AVERAGEIFS('Placebo Females'!AC:AC, 'Placebo Females'!B:B, B223, 'Placebo Females'!P:P, P223)</f>
        <v>1</v>
      </c>
      <c r="AU223">
        <f>AD223 - AVERAGEIFS('Placebo Females'!AD:AD, 'Placebo Females'!B:B, B223, 'Placebo Females'!P:P, P223)</f>
        <v>-29.786999999999978</v>
      </c>
      <c r="AV223">
        <f>AE223 - AVERAGEIFS('Placebo Females'!AE:AE, 'Placebo Females'!B:B, B223, 'Placebo Females'!P:P, P223)</f>
        <v>8.065333333333452E-4</v>
      </c>
      <c r="AW223">
        <f>AF223 - AVERAGEIFS('Placebo Females'!AF:AF, 'Placebo Females'!B:B, B223, 'Placebo Females'!P:P, P223)</f>
        <v>1.2909666666666653E-2</v>
      </c>
    </row>
    <row r="224" spans="1:49" x14ac:dyDescent="0.25">
      <c r="A224" t="s">
        <v>4073</v>
      </c>
      <c r="B224">
        <v>1005</v>
      </c>
      <c r="C224" t="s">
        <v>655</v>
      </c>
      <c r="D224">
        <v>23</v>
      </c>
      <c r="E224">
        <v>182.5</v>
      </c>
      <c r="F224">
        <v>78.8</v>
      </c>
      <c r="G224">
        <v>114.25</v>
      </c>
      <c r="H224">
        <v>64</v>
      </c>
      <c r="I224" t="s">
        <v>103</v>
      </c>
      <c r="J224" t="s">
        <v>104</v>
      </c>
      <c r="K224" t="s">
        <v>509</v>
      </c>
      <c r="L224" t="s">
        <v>106</v>
      </c>
      <c r="M224" t="s">
        <v>3323</v>
      </c>
      <c r="N224">
        <v>120</v>
      </c>
      <c r="O224" t="s">
        <v>2262</v>
      </c>
      <c r="P224">
        <v>5</v>
      </c>
      <c r="Q224" t="s">
        <v>113</v>
      </c>
      <c r="R224" t="s">
        <v>3327</v>
      </c>
      <c r="S224">
        <v>25.1</v>
      </c>
      <c r="T224" t="s">
        <v>2266</v>
      </c>
      <c r="U224">
        <v>976</v>
      </c>
      <c r="V224">
        <v>147</v>
      </c>
      <c r="W224">
        <v>385</v>
      </c>
      <c r="X224">
        <v>86</v>
      </c>
      <c r="Y224">
        <v>229</v>
      </c>
      <c r="Z224">
        <v>70</v>
      </c>
      <c r="AA224" t="s">
        <v>108</v>
      </c>
      <c r="AB224">
        <v>46</v>
      </c>
      <c r="AC224">
        <v>23</v>
      </c>
      <c r="AD224">
        <v>492.94499999999999</v>
      </c>
      <c r="AE224">
        <v>0.130435</v>
      </c>
      <c r="AF224">
        <v>0.40568500000000002</v>
      </c>
      <c r="AH224">
        <v>63.9</v>
      </c>
      <c r="AI224">
        <f t="shared" si="12"/>
        <v>0.14056263770299091</v>
      </c>
      <c r="AJ224">
        <f t="shared" si="13"/>
        <v>0.42993133079860946</v>
      </c>
      <c r="AK224">
        <f t="shared" si="14"/>
        <v>7.1639761775378674E-2</v>
      </c>
      <c r="AL224">
        <f t="shared" si="15"/>
        <v>7.1705186743287186E-4</v>
      </c>
      <c r="AM224">
        <f>U224 - AVERAGEIFS('Placebo Females'!U:U, 'Placebo Females'!B:B, B224, 'Placebo Females'!P:P, P224)</f>
        <v>-35.666666666666629</v>
      </c>
      <c r="AN224">
        <f>V224 - AVERAGEIFS('Placebo Females'!V:V, 'Placebo Females'!B:B, B224, 'Placebo Females'!P:P, P224)</f>
        <v>10</v>
      </c>
      <c r="AO224">
        <f>W224 - AVERAGEIFS('Placebo Females'!W:W, 'Placebo Females'!B:B, B224, 'Placebo Females'!P:P, P224)</f>
        <v>0</v>
      </c>
      <c r="AP224">
        <f>X224 - AVERAGEIFS('Placebo Females'!X:X, 'Placebo Females'!B:B, B224, 'Placebo Females'!P:P, P224)</f>
        <v>-2</v>
      </c>
      <c r="AQ224">
        <f>Y224 - AVERAGEIFS('Placebo Females'!Y:Y, 'Placebo Females'!B:B, B224, 'Placebo Females'!P:P, P224)</f>
        <v>-3</v>
      </c>
      <c r="AR224">
        <f>Z224 - AVERAGEIFS('Placebo Females'!Z:Z, 'Placebo Females'!B:B, B224, 'Placebo Females'!P:P, P224)</f>
        <v>5</v>
      </c>
      <c r="AS224">
        <f>AB224 - AVERAGEIFS('Placebo Females'!AB:AB, 'Placebo Females'!B:B, B224, 'Placebo Females'!P:P, P224)</f>
        <v>7.3333333333333357</v>
      </c>
      <c r="AT224">
        <f>AC224 - AVERAGEIFS('Placebo Females'!AC:AC, 'Placebo Females'!B:B, B224, 'Placebo Females'!P:P, P224)</f>
        <v>-1</v>
      </c>
      <c r="AU224">
        <f>AD224 - AVERAGEIFS('Placebo Females'!AD:AD, 'Placebo Females'!B:B, B224, 'Placebo Females'!P:P, P224)</f>
        <v>-41.920999999999992</v>
      </c>
      <c r="AV224">
        <f>AE224 - AVERAGEIFS('Placebo Females'!AE:AE, 'Placebo Females'!B:B, B224, 'Placebo Females'!P:P, P224)</f>
        <v>2.7074533333333345E-2</v>
      </c>
      <c r="AW224">
        <f>AF224 - AVERAGEIFS('Placebo Females'!AF:AF, 'Placebo Females'!B:B, B224, 'Placebo Females'!P:P, P224)</f>
        <v>-2.1483333333333077E-3</v>
      </c>
    </row>
    <row r="225" spans="1:49" x14ac:dyDescent="0.25">
      <c r="A225" t="s">
        <v>4074</v>
      </c>
      <c r="B225">
        <v>1005</v>
      </c>
      <c r="C225" t="s">
        <v>655</v>
      </c>
      <c r="D225">
        <v>23</v>
      </c>
      <c r="E225">
        <v>182.5</v>
      </c>
      <c r="F225">
        <v>78.8</v>
      </c>
      <c r="G225">
        <v>114.25</v>
      </c>
      <c r="H225">
        <v>64</v>
      </c>
      <c r="I225" t="s">
        <v>103</v>
      </c>
      <c r="J225" t="s">
        <v>104</v>
      </c>
      <c r="K225" t="s">
        <v>509</v>
      </c>
      <c r="L225" t="s">
        <v>106</v>
      </c>
      <c r="M225" t="s">
        <v>3323</v>
      </c>
      <c r="N225">
        <v>120</v>
      </c>
      <c r="O225" t="s">
        <v>2262</v>
      </c>
      <c r="P225">
        <v>6</v>
      </c>
      <c r="Q225" t="s">
        <v>113</v>
      </c>
      <c r="R225" t="s">
        <v>3327</v>
      </c>
      <c r="S225">
        <v>18</v>
      </c>
      <c r="T225" t="s">
        <v>2266</v>
      </c>
      <c r="U225">
        <v>906</v>
      </c>
      <c r="V225">
        <v>143</v>
      </c>
      <c r="W225">
        <v>389</v>
      </c>
      <c r="X225">
        <v>89</v>
      </c>
      <c r="Y225">
        <v>235</v>
      </c>
      <c r="Z225">
        <v>65</v>
      </c>
      <c r="AA225" t="s">
        <v>108</v>
      </c>
      <c r="AB225">
        <v>42</v>
      </c>
      <c r="AC225">
        <v>22</v>
      </c>
      <c r="AD225">
        <v>481.88299999999998</v>
      </c>
      <c r="AE225">
        <v>0.130435</v>
      </c>
      <c r="AF225">
        <v>0.40814899999999998</v>
      </c>
      <c r="AH225">
        <v>61.2</v>
      </c>
      <c r="AI225">
        <f t="shared" si="12"/>
        <v>0.13462337132117441</v>
      </c>
      <c r="AJ225">
        <f t="shared" si="13"/>
        <v>0.42148773646330839</v>
      </c>
      <c r="AK225">
        <f t="shared" si="14"/>
        <v>6.9126011403066179E-2</v>
      </c>
      <c r="AL225">
        <f t="shared" si="15"/>
        <v>6.7706630149333424E-4</v>
      </c>
      <c r="AM225">
        <f>U225 - AVERAGEIFS('Placebo Females'!U:U, 'Placebo Females'!B:B, B225, 'Placebo Females'!P:P, P225)</f>
        <v>-16.666666666666629</v>
      </c>
      <c r="AN225">
        <f>V225 - AVERAGEIFS('Placebo Females'!V:V, 'Placebo Females'!B:B, B225, 'Placebo Females'!P:P, P225)</f>
        <v>6.6666666666666572</v>
      </c>
      <c r="AO225">
        <f>W225 - AVERAGEIFS('Placebo Females'!W:W, 'Placebo Females'!B:B, B225, 'Placebo Females'!P:P, P225)</f>
        <v>14.333333333333314</v>
      </c>
      <c r="AP225">
        <f>X225 - AVERAGEIFS('Placebo Females'!X:X, 'Placebo Females'!B:B, B225, 'Placebo Females'!P:P, P225)</f>
        <v>4.6666666666666714</v>
      </c>
      <c r="AQ225">
        <f>Y225 - AVERAGEIFS('Placebo Females'!Y:Y, 'Placebo Females'!B:B, B225, 'Placebo Females'!P:P, P225)</f>
        <v>8.3333333333333428</v>
      </c>
      <c r="AR225">
        <f>Z225 - AVERAGEIFS('Placebo Females'!Z:Z, 'Placebo Females'!B:B, B225, 'Placebo Females'!P:P, P225)</f>
        <v>1.3333333333333357</v>
      </c>
      <c r="AS225">
        <f>AB225 - AVERAGEIFS('Placebo Females'!AB:AB, 'Placebo Females'!B:B, B225, 'Placebo Females'!P:P, P225)</f>
        <v>9</v>
      </c>
      <c r="AT225">
        <f>AC225 - AVERAGEIFS('Placebo Females'!AC:AC, 'Placebo Females'!B:B, B225, 'Placebo Females'!P:P, P225)</f>
        <v>-7.6666666666666679</v>
      </c>
      <c r="AU225">
        <f>AD225 - AVERAGEIFS('Placebo Females'!AD:AD, 'Placebo Females'!B:B, B225, 'Placebo Females'!P:P, P225)</f>
        <v>-19.043000000000006</v>
      </c>
      <c r="AV225">
        <f>AE225 - AVERAGEIFS('Placebo Females'!AE:AE, 'Placebo Females'!B:B, B225, 'Placebo Females'!P:P, P225)</f>
        <v>3.8695699999999986E-2</v>
      </c>
      <c r="AW225">
        <f>AF225 - AVERAGEIFS('Placebo Females'!AF:AF, 'Placebo Females'!B:B, B225, 'Placebo Females'!P:P, P225)</f>
        <v>2.607133333333328E-2</v>
      </c>
    </row>
    <row r="226" spans="1:49" x14ac:dyDescent="0.25">
      <c r="A226" t="s">
        <v>4075</v>
      </c>
      <c r="B226">
        <v>1005</v>
      </c>
      <c r="C226" t="s">
        <v>655</v>
      </c>
      <c r="D226">
        <v>23</v>
      </c>
      <c r="E226">
        <v>182.5</v>
      </c>
      <c r="F226">
        <v>78.8</v>
      </c>
      <c r="G226">
        <v>114.25</v>
      </c>
      <c r="H226">
        <v>64</v>
      </c>
      <c r="I226" t="s">
        <v>103</v>
      </c>
      <c r="J226" t="s">
        <v>104</v>
      </c>
      <c r="K226" t="s">
        <v>509</v>
      </c>
      <c r="L226" t="s">
        <v>106</v>
      </c>
      <c r="M226" t="s">
        <v>3323</v>
      </c>
      <c r="N226">
        <v>120</v>
      </c>
      <c r="O226" t="s">
        <v>2262</v>
      </c>
      <c r="P226">
        <v>6</v>
      </c>
      <c r="Q226" t="s">
        <v>113</v>
      </c>
      <c r="R226" t="s">
        <v>3327</v>
      </c>
      <c r="S226">
        <v>18</v>
      </c>
      <c r="T226" t="s">
        <v>2266</v>
      </c>
      <c r="U226">
        <v>976</v>
      </c>
      <c r="V226">
        <v>140</v>
      </c>
      <c r="W226">
        <v>382</v>
      </c>
      <c r="X226">
        <v>81</v>
      </c>
      <c r="Y226">
        <v>232</v>
      </c>
      <c r="Z226">
        <v>69</v>
      </c>
      <c r="AA226" t="s">
        <v>108</v>
      </c>
      <c r="AB226">
        <v>48</v>
      </c>
      <c r="AC226">
        <v>21</v>
      </c>
      <c r="AD226">
        <v>494.04599999999999</v>
      </c>
      <c r="AE226">
        <v>0.130435</v>
      </c>
      <c r="AF226">
        <v>0.41583100000000001</v>
      </c>
      <c r="AH226">
        <v>61.2</v>
      </c>
      <c r="AI226">
        <f t="shared" si="12"/>
        <v>0.13462337132117441</v>
      </c>
      <c r="AJ226">
        <f t="shared" si="13"/>
        <v>0.42148773646330839</v>
      </c>
      <c r="AK226">
        <f t="shared" si="14"/>
        <v>6.9126011403066179E-2</v>
      </c>
      <c r="AL226">
        <f t="shared" si="15"/>
        <v>6.7706630149333424E-4</v>
      </c>
      <c r="AM226">
        <f>U226 - AVERAGEIFS('Placebo Females'!U:U, 'Placebo Females'!B:B, B226, 'Placebo Females'!P:P, P226)</f>
        <v>53.333333333333371</v>
      </c>
      <c r="AN226">
        <f>V226 - AVERAGEIFS('Placebo Females'!V:V, 'Placebo Females'!B:B, B226, 'Placebo Females'!P:P, P226)</f>
        <v>3.6666666666666572</v>
      </c>
      <c r="AO226">
        <f>W226 - AVERAGEIFS('Placebo Females'!W:W, 'Placebo Females'!B:B, B226, 'Placebo Females'!P:P, P226)</f>
        <v>7.3333333333333144</v>
      </c>
      <c r="AP226">
        <f>X226 - AVERAGEIFS('Placebo Females'!X:X, 'Placebo Females'!B:B, B226, 'Placebo Females'!P:P, P226)</f>
        <v>-3.3333333333333286</v>
      </c>
      <c r="AQ226">
        <f>Y226 - AVERAGEIFS('Placebo Females'!Y:Y, 'Placebo Females'!B:B, B226, 'Placebo Females'!P:P, P226)</f>
        <v>5.3333333333333428</v>
      </c>
      <c r="AR226">
        <f>Z226 - AVERAGEIFS('Placebo Females'!Z:Z, 'Placebo Females'!B:B, B226, 'Placebo Females'!P:P, P226)</f>
        <v>5.3333333333333357</v>
      </c>
      <c r="AS226">
        <f>AB226 - AVERAGEIFS('Placebo Females'!AB:AB, 'Placebo Females'!B:B, B226, 'Placebo Females'!P:P, P226)</f>
        <v>15</v>
      </c>
      <c r="AT226">
        <f>AC226 - AVERAGEIFS('Placebo Females'!AC:AC, 'Placebo Females'!B:B, B226, 'Placebo Females'!P:P, P226)</f>
        <v>-8.6666666666666679</v>
      </c>
      <c r="AU226">
        <f>AD226 - AVERAGEIFS('Placebo Females'!AD:AD, 'Placebo Females'!B:B, B226, 'Placebo Females'!P:P, P226)</f>
        <v>-6.8799999999999955</v>
      </c>
      <c r="AV226">
        <f>AE226 - AVERAGEIFS('Placebo Females'!AE:AE, 'Placebo Females'!B:B, B226, 'Placebo Females'!P:P, P226)</f>
        <v>3.8695699999999986E-2</v>
      </c>
      <c r="AW226">
        <f>AF226 - AVERAGEIFS('Placebo Females'!AF:AF, 'Placebo Females'!B:B, B226, 'Placebo Females'!P:P, P226)</f>
        <v>3.3753333333333302E-2</v>
      </c>
    </row>
    <row r="227" spans="1:49" x14ac:dyDescent="0.25">
      <c r="A227" t="s">
        <v>4076</v>
      </c>
      <c r="B227">
        <v>1005</v>
      </c>
      <c r="C227" t="s">
        <v>655</v>
      </c>
      <c r="D227">
        <v>23</v>
      </c>
      <c r="E227">
        <v>182.5</v>
      </c>
      <c r="F227">
        <v>78.8</v>
      </c>
      <c r="G227">
        <v>114.25</v>
      </c>
      <c r="H227">
        <v>64</v>
      </c>
      <c r="I227" t="s">
        <v>103</v>
      </c>
      <c r="J227" t="s">
        <v>104</v>
      </c>
      <c r="K227" t="s">
        <v>509</v>
      </c>
      <c r="L227" t="s">
        <v>106</v>
      </c>
      <c r="M227" t="s">
        <v>3323</v>
      </c>
      <c r="N227">
        <v>120</v>
      </c>
      <c r="O227" t="s">
        <v>2262</v>
      </c>
      <c r="P227">
        <v>6</v>
      </c>
      <c r="Q227" t="s">
        <v>113</v>
      </c>
      <c r="R227" t="s">
        <v>3327</v>
      </c>
      <c r="S227">
        <v>18</v>
      </c>
      <c r="T227" t="s">
        <v>2266</v>
      </c>
      <c r="U227">
        <v>1012</v>
      </c>
      <c r="V227">
        <v>142</v>
      </c>
      <c r="W227">
        <v>388</v>
      </c>
      <c r="X227">
        <v>84</v>
      </c>
      <c r="Y227">
        <v>239</v>
      </c>
      <c r="Z227">
        <v>65</v>
      </c>
      <c r="AA227" t="s">
        <v>108</v>
      </c>
      <c r="AB227">
        <v>40</v>
      </c>
      <c r="AC227">
        <v>25</v>
      </c>
      <c r="AD227">
        <v>510.85300000000001</v>
      </c>
      <c r="AE227">
        <v>0.10638300000000001</v>
      </c>
      <c r="AF227">
        <v>0.41839399999999999</v>
      </c>
      <c r="AH227">
        <v>61.2</v>
      </c>
      <c r="AI227">
        <f t="shared" si="12"/>
        <v>0.13462337132117441</v>
      </c>
      <c r="AJ227">
        <f t="shared" si="13"/>
        <v>0.42148773646330839</v>
      </c>
      <c r="AK227">
        <f t="shared" si="14"/>
        <v>6.9126011403066179E-2</v>
      </c>
      <c r="AL227">
        <f t="shared" si="15"/>
        <v>6.7706630149333424E-4</v>
      </c>
      <c r="AM227">
        <f>U227 - AVERAGEIFS('Placebo Females'!U:U, 'Placebo Females'!B:B, B227, 'Placebo Females'!P:P, P227)</f>
        <v>89.333333333333371</v>
      </c>
      <c r="AN227">
        <f>V227 - AVERAGEIFS('Placebo Females'!V:V, 'Placebo Females'!B:B, B227, 'Placebo Females'!P:P, P227)</f>
        <v>5.6666666666666572</v>
      </c>
      <c r="AO227">
        <f>W227 - AVERAGEIFS('Placebo Females'!W:W, 'Placebo Females'!B:B, B227, 'Placebo Females'!P:P, P227)</f>
        <v>13.333333333333314</v>
      </c>
      <c r="AP227">
        <f>X227 - AVERAGEIFS('Placebo Females'!X:X, 'Placebo Females'!B:B, B227, 'Placebo Females'!P:P, P227)</f>
        <v>-0.3333333333333286</v>
      </c>
      <c r="AQ227">
        <f>Y227 - AVERAGEIFS('Placebo Females'!Y:Y, 'Placebo Females'!B:B, B227, 'Placebo Females'!P:P, P227)</f>
        <v>12.333333333333343</v>
      </c>
      <c r="AR227">
        <f>Z227 - AVERAGEIFS('Placebo Females'!Z:Z, 'Placebo Females'!B:B, B227, 'Placebo Females'!P:P, P227)</f>
        <v>1.3333333333333357</v>
      </c>
      <c r="AS227">
        <f>AB227 - AVERAGEIFS('Placebo Females'!AB:AB, 'Placebo Females'!B:B, B227, 'Placebo Females'!P:P, P227)</f>
        <v>7</v>
      </c>
      <c r="AT227">
        <f>AC227 - AVERAGEIFS('Placebo Females'!AC:AC, 'Placebo Females'!B:B, B227, 'Placebo Females'!P:P, P227)</f>
        <v>-4.6666666666666679</v>
      </c>
      <c r="AU227">
        <f>AD227 - AVERAGEIFS('Placebo Females'!AD:AD, 'Placebo Females'!B:B, B227, 'Placebo Females'!P:P, P227)</f>
        <v>9.9270000000000209</v>
      </c>
      <c r="AV227">
        <f>AE227 - AVERAGEIFS('Placebo Females'!AE:AE, 'Placebo Females'!B:B, B227, 'Placebo Females'!P:P, P227)</f>
        <v>1.4643699999999996E-2</v>
      </c>
      <c r="AW227">
        <f>AF227 - AVERAGEIFS('Placebo Females'!AF:AF, 'Placebo Females'!B:B, B227, 'Placebo Females'!P:P, P227)</f>
        <v>3.6316333333333284E-2</v>
      </c>
    </row>
    <row r="228" spans="1:49" x14ac:dyDescent="0.25">
      <c r="A228" t="s">
        <v>4077</v>
      </c>
      <c r="B228">
        <v>1005</v>
      </c>
      <c r="C228" t="s">
        <v>655</v>
      </c>
      <c r="D228">
        <v>23</v>
      </c>
      <c r="E228">
        <v>182.5</v>
      </c>
      <c r="F228">
        <v>78.8</v>
      </c>
      <c r="G228">
        <v>114.25</v>
      </c>
      <c r="H228">
        <v>64</v>
      </c>
      <c r="I228" t="s">
        <v>103</v>
      </c>
      <c r="J228" t="s">
        <v>104</v>
      </c>
      <c r="K228" t="s">
        <v>509</v>
      </c>
      <c r="L228" t="s">
        <v>106</v>
      </c>
      <c r="M228" t="s">
        <v>3323</v>
      </c>
      <c r="N228">
        <v>120</v>
      </c>
      <c r="O228" t="s">
        <v>2262</v>
      </c>
      <c r="P228">
        <v>7</v>
      </c>
      <c r="Q228" t="s">
        <v>113</v>
      </c>
      <c r="R228" t="s">
        <v>3327</v>
      </c>
      <c r="S228">
        <v>13.5</v>
      </c>
      <c r="T228" t="s">
        <v>2266</v>
      </c>
      <c r="U228">
        <v>936</v>
      </c>
      <c r="V228">
        <v>143</v>
      </c>
      <c r="W228">
        <v>393</v>
      </c>
      <c r="X228">
        <v>85</v>
      </c>
      <c r="Y228">
        <v>240</v>
      </c>
      <c r="Z228">
        <v>68</v>
      </c>
      <c r="AA228" t="s">
        <v>108</v>
      </c>
      <c r="AB228">
        <v>38</v>
      </c>
      <c r="AC228">
        <v>27</v>
      </c>
      <c r="AD228">
        <v>536.47900000000004</v>
      </c>
      <c r="AE228">
        <v>0.152174</v>
      </c>
      <c r="AF228">
        <v>0.42022900000000002</v>
      </c>
      <c r="AH228">
        <v>56.7</v>
      </c>
      <c r="AI228">
        <f t="shared" si="12"/>
        <v>0.12472459401814688</v>
      </c>
      <c r="AJ228">
        <f t="shared" si="13"/>
        <v>0.40666547453148161</v>
      </c>
      <c r="AK228">
        <f t="shared" si="14"/>
        <v>6.4878220924293406E-2</v>
      </c>
      <c r="AL228">
        <f t="shared" si="15"/>
        <v>6.1171013757399528E-4</v>
      </c>
      <c r="AM228">
        <f>U228 - AVERAGEIFS('Placebo Females'!U:U, 'Placebo Females'!B:B, B228, 'Placebo Females'!P:P, P228)</f>
        <v>36</v>
      </c>
      <c r="AN228">
        <f>V228 - AVERAGEIFS('Placebo Females'!V:V, 'Placebo Females'!B:B, B228, 'Placebo Females'!P:P, P228)</f>
        <v>-0.33333333333334281</v>
      </c>
      <c r="AO228">
        <f>W228 - AVERAGEIFS('Placebo Females'!W:W, 'Placebo Females'!B:B, B228, 'Placebo Females'!P:P, P228)</f>
        <v>18.666666666666686</v>
      </c>
      <c r="AP228">
        <f>X228 - AVERAGEIFS('Placebo Females'!X:X, 'Placebo Females'!B:B, B228, 'Placebo Females'!P:P, P228)</f>
        <v>-1</v>
      </c>
      <c r="AQ228">
        <f>Y228 - AVERAGEIFS('Placebo Females'!Y:Y, 'Placebo Females'!B:B, B228, 'Placebo Females'!P:P, P228)</f>
        <v>16.333333333333343</v>
      </c>
      <c r="AR228">
        <f>Z228 - AVERAGEIFS('Placebo Females'!Z:Z, 'Placebo Females'!B:B, B228, 'Placebo Females'!P:P, P228)</f>
        <v>3.3333333333333286</v>
      </c>
      <c r="AS228">
        <f>AB228 - AVERAGEIFS('Placebo Females'!AB:AB, 'Placebo Females'!B:B, B228, 'Placebo Females'!P:P, P228)</f>
        <v>3.3333333333333357</v>
      </c>
      <c r="AT228">
        <f>AC228 - AVERAGEIFS('Placebo Females'!AC:AC, 'Placebo Females'!B:B, B228, 'Placebo Females'!P:P, P228)</f>
        <v>0</v>
      </c>
      <c r="AU228">
        <f>AD228 - AVERAGEIFS('Placebo Females'!AD:AD, 'Placebo Females'!B:B, B228, 'Placebo Females'!P:P, P228)</f>
        <v>29.504333333333363</v>
      </c>
      <c r="AV228">
        <f>AE228 - AVERAGEIFS('Placebo Females'!AE:AE, 'Placebo Females'!B:B, B228, 'Placebo Females'!P:P, P228)</f>
        <v>5.1180533333333347E-2</v>
      </c>
      <c r="AW228">
        <f>AF228 - AVERAGEIFS('Placebo Females'!AF:AF, 'Placebo Females'!B:B, B228, 'Placebo Females'!P:P, P228)</f>
        <v>5.0703999999999971E-2</v>
      </c>
    </row>
    <row r="229" spans="1:49" x14ac:dyDescent="0.25">
      <c r="A229" t="s">
        <v>4078</v>
      </c>
      <c r="B229">
        <v>1005</v>
      </c>
      <c r="C229" t="s">
        <v>655</v>
      </c>
      <c r="D229">
        <v>23</v>
      </c>
      <c r="E229">
        <v>182.5</v>
      </c>
      <c r="F229">
        <v>78.8</v>
      </c>
      <c r="G229">
        <v>114.25</v>
      </c>
      <c r="H229">
        <v>64</v>
      </c>
      <c r="I229" t="s">
        <v>103</v>
      </c>
      <c r="J229" t="s">
        <v>104</v>
      </c>
      <c r="K229" t="s">
        <v>509</v>
      </c>
      <c r="L229" t="s">
        <v>106</v>
      </c>
      <c r="M229" t="s">
        <v>3323</v>
      </c>
      <c r="N229">
        <v>120</v>
      </c>
      <c r="O229" t="s">
        <v>2262</v>
      </c>
      <c r="P229">
        <v>7</v>
      </c>
      <c r="Q229" t="s">
        <v>113</v>
      </c>
      <c r="R229" t="s">
        <v>3327</v>
      </c>
      <c r="S229">
        <v>13.5</v>
      </c>
      <c r="T229" t="s">
        <v>2266</v>
      </c>
      <c r="U229">
        <v>986</v>
      </c>
      <c r="V229">
        <v>143</v>
      </c>
      <c r="W229">
        <v>393</v>
      </c>
      <c r="X229">
        <v>85</v>
      </c>
      <c r="Y229">
        <v>237</v>
      </c>
      <c r="Z229">
        <v>71</v>
      </c>
      <c r="AA229" t="s">
        <v>108</v>
      </c>
      <c r="AB229">
        <v>40</v>
      </c>
      <c r="AC229">
        <v>26</v>
      </c>
      <c r="AD229">
        <v>544.49900000000002</v>
      </c>
      <c r="AE229">
        <v>0.12766</v>
      </c>
      <c r="AF229">
        <v>0.43506299999999998</v>
      </c>
      <c r="AH229">
        <v>56.7</v>
      </c>
      <c r="AI229">
        <f t="shared" si="12"/>
        <v>0.12472459401814688</v>
      </c>
      <c r="AJ229">
        <f t="shared" si="13"/>
        <v>0.40666547453148161</v>
      </c>
      <c r="AK229">
        <f t="shared" si="14"/>
        <v>6.4878220924293406E-2</v>
      </c>
      <c r="AL229">
        <f t="shared" si="15"/>
        <v>6.1171013757399528E-4</v>
      </c>
      <c r="AM229">
        <f>U229 - AVERAGEIFS('Placebo Females'!U:U, 'Placebo Females'!B:B, B229, 'Placebo Females'!P:P, P229)</f>
        <v>86</v>
      </c>
      <c r="AN229">
        <f>V229 - AVERAGEIFS('Placebo Females'!V:V, 'Placebo Females'!B:B, B229, 'Placebo Females'!P:P, P229)</f>
        <v>-0.33333333333334281</v>
      </c>
      <c r="AO229">
        <f>W229 - AVERAGEIFS('Placebo Females'!W:W, 'Placebo Females'!B:B, B229, 'Placebo Females'!P:P, P229)</f>
        <v>18.666666666666686</v>
      </c>
      <c r="AP229">
        <f>X229 - AVERAGEIFS('Placebo Females'!X:X, 'Placebo Females'!B:B, B229, 'Placebo Females'!P:P, P229)</f>
        <v>-1</v>
      </c>
      <c r="AQ229">
        <f>Y229 - AVERAGEIFS('Placebo Females'!Y:Y, 'Placebo Females'!B:B, B229, 'Placebo Females'!P:P, P229)</f>
        <v>13.333333333333343</v>
      </c>
      <c r="AR229">
        <f>Z229 - AVERAGEIFS('Placebo Females'!Z:Z, 'Placebo Females'!B:B, B229, 'Placebo Females'!P:P, P229)</f>
        <v>6.3333333333333286</v>
      </c>
      <c r="AS229">
        <f>AB229 - AVERAGEIFS('Placebo Females'!AB:AB, 'Placebo Females'!B:B, B229, 'Placebo Females'!P:P, P229)</f>
        <v>5.3333333333333357</v>
      </c>
      <c r="AT229">
        <f>AC229 - AVERAGEIFS('Placebo Females'!AC:AC, 'Placebo Females'!B:B, B229, 'Placebo Females'!P:P, P229)</f>
        <v>-1</v>
      </c>
      <c r="AU229">
        <f>AD229 - AVERAGEIFS('Placebo Females'!AD:AD, 'Placebo Females'!B:B, B229, 'Placebo Females'!P:P, P229)</f>
        <v>37.524333333333345</v>
      </c>
      <c r="AV229">
        <f>AE229 - AVERAGEIFS('Placebo Females'!AE:AE, 'Placebo Females'!B:B, B229, 'Placebo Females'!P:P, P229)</f>
        <v>2.6666533333333339E-2</v>
      </c>
      <c r="AW229">
        <f>AF229 - AVERAGEIFS('Placebo Females'!AF:AF, 'Placebo Females'!B:B, B229, 'Placebo Females'!P:P, P229)</f>
        <v>6.553799999999993E-2</v>
      </c>
    </row>
    <row r="230" spans="1:49" x14ac:dyDescent="0.25">
      <c r="A230" t="s">
        <v>4079</v>
      </c>
      <c r="B230">
        <v>1005</v>
      </c>
      <c r="C230" t="s">
        <v>655</v>
      </c>
      <c r="D230">
        <v>23</v>
      </c>
      <c r="E230">
        <v>182.5</v>
      </c>
      <c r="F230">
        <v>78.8</v>
      </c>
      <c r="G230">
        <v>114.25</v>
      </c>
      <c r="H230">
        <v>64</v>
      </c>
      <c r="I230" t="s">
        <v>103</v>
      </c>
      <c r="J230" t="s">
        <v>104</v>
      </c>
      <c r="K230" t="s">
        <v>509</v>
      </c>
      <c r="L230" t="s">
        <v>106</v>
      </c>
      <c r="M230" t="s">
        <v>3323</v>
      </c>
      <c r="N230">
        <v>120</v>
      </c>
      <c r="O230" t="s">
        <v>2262</v>
      </c>
      <c r="P230">
        <v>7</v>
      </c>
      <c r="Q230" t="s">
        <v>113</v>
      </c>
      <c r="R230" t="s">
        <v>3327</v>
      </c>
      <c r="S230">
        <v>13.5</v>
      </c>
      <c r="T230" t="s">
        <v>2266</v>
      </c>
      <c r="U230">
        <v>960</v>
      </c>
      <c r="V230">
        <v>140</v>
      </c>
      <c r="W230">
        <v>395</v>
      </c>
      <c r="X230">
        <v>86</v>
      </c>
      <c r="Y230">
        <v>239</v>
      </c>
      <c r="Z230">
        <v>70</v>
      </c>
      <c r="AA230" t="s">
        <v>108</v>
      </c>
      <c r="AB230">
        <v>39</v>
      </c>
      <c r="AC230">
        <v>28</v>
      </c>
      <c r="AD230">
        <v>539.97199999999998</v>
      </c>
      <c r="AE230">
        <v>0.17777799999999999</v>
      </c>
      <c r="AF230">
        <v>0.440168</v>
      </c>
      <c r="AH230">
        <v>56.7</v>
      </c>
      <c r="AI230">
        <f t="shared" si="12"/>
        <v>0.12472459401814688</v>
      </c>
      <c r="AJ230">
        <f t="shared" si="13"/>
        <v>0.40666547453148161</v>
      </c>
      <c r="AK230">
        <f t="shared" si="14"/>
        <v>6.4878220924293406E-2</v>
      </c>
      <c r="AL230">
        <f t="shared" si="15"/>
        <v>6.1171013757399528E-4</v>
      </c>
      <c r="AM230">
        <f>U230 - AVERAGEIFS('Placebo Females'!U:U, 'Placebo Females'!B:B, B230, 'Placebo Females'!P:P, P230)</f>
        <v>60</v>
      </c>
      <c r="AN230">
        <f>V230 - AVERAGEIFS('Placebo Females'!V:V, 'Placebo Females'!B:B, B230, 'Placebo Females'!P:P, P230)</f>
        <v>-3.3333333333333428</v>
      </c>
      <c r="AO230">
        <f>W230 - AVERAGEIFS('Placebo Females'!W:W, 'Placebo Females'!B:B, B230, 'Placebo Females'!P:P, P230)</f>
        <v>20.666666666666686</v>
      </c>
      <c r="AP230">
        <f>X230 - AVERAGEIFS('Placebo Females'!X:X, 'Placebo Females'!B:B, B230, 'Placebo Females'!P:P, P230)</f>
        <v>0</v>
      </c>
      <c r="AQ230">
        <f>Y230 - AVERAGEIFS('Placebo Females'!Y:Y, 'Placebo Females'!B:B, B230, 'Placebo Females'!P:P, P230)</f>
        <v>15.333333333333343</v>
      </c>
      <c r="AR230">
        <f>Z230 - AVERAGEIFS('Placebo Females'!Z:Z, 'Placebo Females'!B:B, B230, 'Placebo Females'!P:P, P230)</f>
        <v>5.3333333333333286</v>
      </c>
      <c r="AS230">
        <f>AB230 - AVERAGEIFS('Placebo Females'!AB:AB, 'Placebo Females'!B:B, B230, 'Placebo Females'!P:P, P230)</f>
        <v>4.3333333333333357</v>
      </c>
      <c r="AT230">
        <f>AC230 - AVERAGEIFS('Placebo Females'!AC:AC, 'Placebo Females'!B:B, B230, 'Placebo Females'!P:P, P230)</f>
        <v>1</v>
      </c>
      <c r="AU230">
        <f>AD230 - AVERAGEIFS('Placebo Females'!AD:AD, 'Placebo Females'!B:B, B230, 'Placebo Females'!P:P, P230)</f>
        <v>32.997333333333302</v>
      </c>
      <c r="AV230">
        <f>AE230 - AVERAGEIFS('Placebo Females'!AE:AE, 'Placebo Females'!B:B, B230, 'Placebo Females'!P:P, P230)</f>
        <v>7.6784533333333335E-2</v>
      </c>
      <c r="AW230">
        <f>AF230 - AVERAGEIFS('Placebo Females'!AF:AF, 'Placebo Females'!B:B, B230, 'Placebo Females'!P:P, P230)</f>
        <v>7.0642999999999956E-2</v>
      </c>
    </row>
    <row r="231" spans="1:49" x14ac:dyDescent="0.25">
      <c r="A231" t="s">
        <v>4080</v>
      </c>
      <c r="B231">
        <v>1005</v>
      </c>
      <c r="C231" t="s">
        <v>655</v>
      </c>
      <c r="D231">
        <v>23</v>
      </c>
      <c r="E231">
        <v>182.5</v>
      </c>
      <c r="F231">
        <v>78.8</v>
      </c>
      <c r="G231">
        <v>114.25</v>
      </c>
      <c r="H231">
        <v>64</v>
      </c>
      <c r="I231" t="s">
        <v>103</v>
      </c>
      <c r="J231" t="s">
        <v>104</v>
      </c>
      <c r="K231" t="s">
        <v>509</v>
      </c>
      <c r="L231" t="s">
        <v>106</v>
      </c>
      <c r="M231" t="s">
        <v>3323</v>
      </c>
      <c r="N231">
        <v>120</v>
      </c>
      <c r="O231" t="s">
        <v>2262</v>
      </c>
      <c r="P231">
        <v>8</v>
      </c>
      <c r="Q231" t="s">
        <v>113</v>
      </c>
      <c r="R231" t="s">
        <v>3327</v>
      </c>
      <c r="S231">
        <v>11.2</v>
      </c>
      <c r="T231" t="s">
        <v>2266</v>
      </c>
      <c r="U231">
        <v>1161</v>
      </c>
      <c r="V231">
        <v>144</v>
      </c>
      <c r="W231">
        <v>408</v>
      </c>
      <c r="X231">
        <v>98</v>
      </c>
      <c r="Y231">
        <v>243</v>
      </c>
      <c r="Z231">
        <v>67</v>
      </c>
      <c r="AA231" t="s">
        <v>108</v>
      </c>
      <c r="AB231">
        <v>41</v>
      </c>
      <c r="AC231">
        <v>27</v>
      </c>
      <c r="AD231">
        <v>557.62300000000005</v>
      </c>
      <c r="AE231">
        <v>0.155556</v>
      </c>
      <c r="AF231">
        <v>0.44279200000000002</v>
      </c>
      <c r="AH231">
        <v>55.9</v>
      </c>
      <c r="AI231">
        <f t="shared" si="12"/>
        <v>0.12296481138649755</v>
      </c>
      <c r="AJ231">
        <f t="shared" si="13"/>
        <v>0.40392547436332848</v>
      </c>
      <c r="AK231">
        <f t="shared" si="14"/>
        <v>6.4115164001737446E-2</v>
      </c>
      <c r="AL231">
        <f t="shared" si="15"/>
        <v>6.0026481519193098E-4</v>
      </c>
      <c r="AM231">
        <f>U231 - AVERAGEIFS('Placebo Females'!U:U, 'Placebo Females'!B:B, B231, 'Placebo Females'!P:P, P231)</f>
        <v>265.33333333333337</v>
      </c>
      <c r="AN231">
        <f>V231 - AVERAGEIFS('Placebo Females'!V:V, 'Placebo Females'!B:B, B231, 'Placebo Females'!P:P, P231)</f>
        <v>5.6666666666666572</v>
      </c>
      <c r="AO231">
        <f>W231 - AVERAGEIFS('Placebo Females'!W:W, 'Placebo Females'!B:B, B231, 'Placebo Females'!P:P, P231)</f>
        <v>29.333333333333314</v>
      </c>
      <c r="AP231">
        <f>X231 - AVERAGEIFS('Placebo Females'!X:X, 'Placebo Females'!B:B, B231, 'Placebo Females'!P:P, P231)</f>
        <v>8.6666666666666714</v>
      </c>
      <c r="AQ231">
        <f>Y231 - AVERAGEIFS('Placebo Females'!Y:Y, 'Placebo Females'!B:B, B231, 'Placebo Females'!P:P, P231)</f>
        <v>20.666666666666657</v>
      </c>
      <c r="AR231">
        <f>Z231 - AVERAGEIFS('Placebo Females'!Z:Z, 'Placebo Females'!B:B, B231, 'Placebo Females'!P:P, P231)</f>
        <v>0</v>
      </c>
      <c r="AS231">
        <f>AB231 - AVERAGEIFS('Placebo Females'!AB:AB, 'Placebo Females'!B:B, B231, 'Placebo Females'!P:P, P231)</f>
        <v>5.3333333333333357</v>
      </c>
      <c r="AT231">
        <f>AC231 - AVERAGEIFS('Placebo Females'!AC:AC, 'Placebo Females'!B:B, B231, 'Placebo Females'!P:P, P231)</f>
        <v>0</v>
      </c>
      <c r="AU231">
        <f>AD231 - AVERAGEIFS('Placebo Females'!AD:AD, 'Placebo Females'!B:B, B231, 'Placebo Females'!P:P, P231)</f>
        <v>77.866000000000042</v>
      </c>
      <c r="AV231">
        <f>AE231 - AVERAGEIFS('Placebo Females'!AE:AE, 'Placebo Females'!B:B, B231, 'Placebo Females'!P:P, P231)</f>
        <v>4.5103333333333342E-2</v>
      </c>
      <c r="AW231">
        <f>AF231 - AVERAGEIFS('Placebo Females'!AF:AF, 'Placebo Females'!B:B, B231, 'Placebo Females'!P:P, P231)</f>
        <v>6.2186000000000019E-2</v>
      </c>
    </row>
    <row r="232" spans="1:49" x14ac:dyDescent="0.25">
      <c r="A232" s="1" t="s">
        <v>4081</v>
      </c>
      <c r="B232">
        <v>1005</v>
      </c>
      <c r="C232" t="s">
        <v>655</v>
      </c>
      <c r="D232">
        <v>23</v>
      </c>
      <c r="E232">
        <v>182.5</v>
      </c>
      <c r="F232">
        <v>78.8</v>
      </c>
      <c r="G232">
        <v>114.25</v>
      </c>
      <c r="H232">
        <v>64</v>
      </c>
      <c r="I232" t="s">
        <v>103</v>
      </c>
      <c r="J232" t="s">
        <v>104</v>
      </c>
      <c r="K232" t="s">
        <v>509</v>
      </c>
      <c r="L232" t="s">
        <v>106</v>
      </c>
      <c r="M232" t="s">
        <v>3323</v>
      </c>
      <c r="N232">
        <v>120</v>
      </c>
      <c r="O232" t="s">
        <v>2262</v>
      </c>
      <c r="P232">
        <v>8</v>
      </c>
      <c r="Q232" t="s">
        <v>113</v>
      </c>
      <c r="R232" t="s">
        <v>3327</v>
      </c>
      <c r="S232">
        <v>11.2</v>
      </c>
      <c r="T232" t="s">
        <v>2266</v>
      </c>
      <c r="U232">
        <v>1074</v>
      </c>
      <c r="V232">
        <v>148</v>
      </c>
      <c r="W232">
        <v>402</v>
      </c>
      <c r="X232">
        <v>86</v>
      </c>
      <c r="Y232">
        <v>249</v>
      </c>
      <c r="Z232">
        <v>67</v>
      </c>
      <c r="AA232" t="s">
        <v>108</v>
      </c>
      <c r="AB232">
        <v>44</v>
      </c>
      <c r="AC232">
        <v>24</v>
      </c>
      <c r="AD232">
        <v>530.78899999999999</v>
      </c>
      <c r="AE232">
        <v>0.14893600000000001</v>
      </c>
      <c r="AF232">
        <v>0.42741699999999999</v>
      </c>
      <c r="AH232">
        <v>55.9</v>
      </c>
      <c r="AI232">
        <f t="shared" si="12"/>
        <v>0.12296481138649755</v>
      </c>
      <c r="AJ232">
        <f t="shared" si="13"/>
        <v>0.40392547436332848</v>
      </c>
      <c r="AK232">
        <f t="shared" si="14"/>
        <v>6.4115164001737446E-2</v>
      </c>
      <c r="AL232">
        <f t="shared" si="15"/>
        <v>6.0026481519193098E-4</v>
      </c>
      <c r="AM232">
        <f>U232 - AVERAGEIFS('Placebo Females'!U:U, 'Placebo Females'!B:B, B232, 'Placebo Females'!P:P, P232)</f>
        <v>178.33333333333337</v>
      </c>
      <c r="AN232">
        <f>V232 - AVERAGEIFS('Placebo Females'!V:V, 'Placebo Females'!B:B, B232, 'Placebo Females'!P:P, P232)</f>
        <v>9.6666666666666572</v>
      </c>
      <c r="AO232">
        <f>W232 - AVERAGEIFS('Placebo Females'!W:W, 'Placebo Females'!B:B, B232, 'Placebo Females'!P:P, P232)</f>
        <v>23.333333333333314</v>
      </c>
      <c r="AP232">
        <f>X232 - AVERAGEIFS('Placebo Females'!X:X, 'Placebo Females'!B:B, B232, 'Placebo Females'!P:P, P232)</f>
        <v>-3.3333333333333286</v>
      </c>
      <c r="AQ232">
        <f>Y232 - AVERAGEIFS('Placebo Females'!Y:Y, 'Placebo Females'!B:B, B232, 'Placebo Females'!P:P, P232)</f>
        <v>26.666666666666657</v>
      </c>
      <c r="AR232">
        <f>Z232 - AVERAGEIFS('Placebo Females'!Z:Z, 'Placebo Females'!B:B, B232, 'Placebo Females'!P:P, P232)</f>
        <v>0</v>
      </c>
      <c r="AS232">
        <f>AB232 - AVERAGEIFS('Placebo Females'!AB:AB, 'Placebo Females'!B:B, B232, 'Placebo Females'!P:P, P232)</f>
        <v>8.3333333333333357</v>
      </c>
      <c r="AT232">
        <f>AC232 - AVERAGEIFS('Placebo Females'!AC:AC, 'Placebo Females'!B:B, B232, 'Placebo Females'!P:P, P232)</f>
        <v>-3</v>
      </c>
      <c r="AU232">
        <f>AD232 - AVERAGEIFS('Placebo Females'!AD:AD, 'Placebo Females'!B:B, B232, 'Placebo Females'!P:P, P232)</f>
        <v>51.031999999999982</v>
      </c>
      <c r="AV232">
        <f>AE232 - AVERAGEIFS('Placebo Females'!AE:AE, 'Placebo Females'!B:B, B232, 'Placebo Females'!P:P, P232)</f>
        <v>3.8483333333333355E-2</v>
      </c>
      <c r="AW232">
        <f>AF232 - AVERAGEIFS('Placebo Females'!AF:AF, 'Placebo Females'!B:B, B232, 'Placebo Females'!P:P, P232)</f>
        <v>4.6810999999999992E-2</v>
      </c>
    </row>
    <row r="233" spans="1:49" x14ac:dyDescent="0.25">
      <c r="A233" t="s">
        <v>4082</v>
      </c>
      <c r="B233">
        <v>1005</v>
      </c>
      <c r="C233" t="s">
        <v>655</v>
      </c>
      <c r="D233">
        <v>23</v>
      </c>
      <c r="E233">
        <v>182.5</v>
      </c>
      <c r="F233">
        <v>78.8</v>
      </c>
      <c r="G233">
        <v>114.25</v>
      </c>
      <c r="H233">
        <v>64</v>
      </c>
      <c r="I233" t="s">
        <v>103</v>
      </c>
      <c r="J233" t="s">
        <v>104</v>
      </c>
      <c r="K233" t="s">
        <v>509</v>
      </c>
      <c r="L233" t="s">
        <v>106</v>
      </c>
      <c r="M233" t="s">
        <v>3323</v>
      </c>
      <c r="N233">
        <v>120</v>
      </c>
      <c r="O233" t="s">
        <v>2262</v>
      </c>
      <c r="P233">
        <v>8</v>
      </c>
      <c r="Q233" t="s">
        <v>113</v>
      </c>
      <c r="R233" t="s">
        <v>3327</v>
      </c>
      <c r="S233">
        <v>11.2</v>
      </c>
      <c r="T233" t="s">
        <v>2266</v>
      </c>
      <c r="U233">
        <v>1049</v>
      </c>
      <c r="V233">
        <v>142</v>
      </c>
      <c r="W233">
        <v>403</v>
      </c>
      <c r="X233">
        <v>85</v>
      </c>
      <c r="Y233">
        <v>249</v>
      </c>
      <c r="Z233">
        <v>69</v>
      </c>
      <c r="AA233" t="s">
        <v>108</v>
      </c>
      <c r="AB233">
        <v>44</v>
      </c>
      <c r="AC233">
        <v>23</v>
      </c>
      <c r="AD233">
        <v>547.38400000000001</v>
      </c>
      <c r="AE233">
        <v>0.14583299999999999</v>
      </c>
      <c r="AF233">
        <v>0.43607899999999999</v>
      </c>
      <c r="AH233">
        <v>55.9</v>
      </c>
      <c r="AI233">
        <f t="shared" si="12"/>
        <v>0.12296481138649755</v>
      </c>
      <c r="AJ233">
        <f t="shared" si="13"/>
        <v>0.40392547436332848</v>
      </c>
      <c r="AK233">
        <f t="shared" si="14"/>
        <v>6.4115164001737446E-2</v>
      </c>
      <c r="AL233">
        <f t="shared" si="15"/>
        <v>6.0026481519193098E-4</v>
      </c>
      <c r="AM233">
        <f>U233 - AVERAGEIFS('Placebo Females'!U:U, 'Placebo Females'!B:B, B233, 'Placebo Females'!P:P, P233)</f>
        <v>153.33333333333337</v>
      </c>
      <c r="AN233">
        <f>V233 - AVERAGEIFS('Placebo Females'!V:V, 'Placebo Females'!B:B, B233, 'Placebo Females'!P:P, P233)</f>
        <v>3.6666666666666572</v>
      </c>
      <c r="AO233">
        <f>W233 - AVERAGEIFS('Placebo Females'!W:W, 'Placebo Females'!B:B, B233, 'Placebo Females'!P:P, P233)</f>
        <v>24.333333333333314</v>
      </c>
      <c r="AP233">
        <f>X233 - AVERAGEIFS('Placebo Females'!X:X, 'Placebo Females'!B:B, B233, 'Placebo Females'!P:P, P233)</f>
        <v>-4.3333333333333286</v>
      </c>
      <c r="AQ233">
        <f>Y233 - AVERAGEIFS('Placebo Females'!Y:Y, 'Placebo Females'!B:B, B233, 'Placebo Females'!P:P, P233)</f>
        <v>26.666666666666657</v>
      </c>
      <c r="AR233">
        <f>Z233 - AVERAGEIFS('Placebo Females'!Z:Z, 'Placebo Females'!B:B, B233, 'Placebo Females'!P:P, P233)</f>
        <v>2</v>
      </c>
      <c r="AS233">
        <f>AB233 - AVERAGEIFS('Placebo Females'!AB:AB, 'Placebo Females'!B:B, B233, 'Placebo Females'!P:P, P233)</f>
        <v>8.3333333333333357</v>
      </c>
      <c r="AT233">
        <f>AC233 - AVERAGEIFS('Placebo Females'!AC:AC, 'Placebo Females'!B:B, B233, 'Placebo Females'!P:P, P233)</f>
        <v>-4</v>
      </c>
      <c r="AU233">
        <f>AD233 - AVERAGEIFS('Placebo Females'!AD:AD, 'Placebo Females'!B:B, B233, 'Placebo Females'!P:P, P233)</f>
        <v>67.62700000000001</v>
      </c>
      <c r="AV233">
        <f>AE233 - AVERAGEIFS('Placebo Females'!AE:AE, 'Placebo Females'!B:B, B233, 'Placebo Females'!P:P, P233)</f>
        <v>3.5380333333333333E-2</v>
      </c>
      <c r="AW233">
        <f>AF233 - AVERAGEIFS('Placebo Females'!AF:AF, 'Placebo Females'!B:B, B233, 'Placebo Females'!P:P, P233)</f>
        <v>5.5472999999999995E-2</v>
      </c>
    </row>
    <row r="234" spans="1:49" x14ac:dyDescent="0.25">
      <c r="A234" t="s">
        <v>4083</v>
      </c>
      <c r="B234">
        <v>1005</v>
      </c>
      <c r="C234" t="s">
        <v>655</v>
      </c>
      <c r="D234">
        <v>23</v>
      </c>
      <c r="E234">
        <v>182.5</v>
      </c>
      <c r="F234">
        <v>78.8</v>
      </c>
      <c r="G234">
        <v>114.25</v>
      </c>
      <c r="H234">
        <v>64</v>
      </c>
      <c r="I234" t="s">
        <v>103</v>
      </c>
      <c r="J234" t="s">
        <v>104</v>
      </c>
      <c r="K234" t="s">
        <v>509</v>
      </c>
      <c r="L234" t="s">
        <v>106</v>
      </c>
      <c r="M234" t="s">
        <v>3323</v>
      </c>
      <c r="N234">
        <v>120</v>
      </c>
      <c r="O234" t="s">
        <v>2262</v>
      </c>
      <c r="P234">
        <v>12</v>
      </c>
      <c r="Q234" t="s">
        <v>113</v>
      </c>
      <c r="R234" t="s">
        <v>3327</v>
      </c>
      <c r="S234">
        <v>7.37</v>
      </c>
      <c r="T234" t="s">
        <v>2266</v>
      </c>
      <c r="U234">
        <v>947</v>
      </c>
      <c r="V234">
        <v>142</v>
      </c>
      <c r="W234">
        <v>390</v>
      </c>
      <c r="X234">
        <v>86</v>
      </c>
      <c r="Y234">
        <v>241</v>
      </c>
      <c r="Z234">
        <v>63</v>
      </c>
      <c r="AA234" t="s">
        <v>108</v>
      </c>
      <c r="AB234">
        <v>36</v>
      </c>
      <c r="AC234">
        <v>28</v>
      </c>
      <c r="AD234">
        <v>543.48500000000001</v>
      </c>
      <c r="AE234">
        <v>0.152174</v>
      </c>
      <c r="AF234">
        <v>0.40989399999999998</v>
      </c>
      <c r="AH234">
        <v>54.5</v>
      </c>
      <c r="AI234">
        <f t="shared" si="12"/>
        <v>0.11988519178111121</v>
      </c>
      <c r="AJ234">
        <f t="shared" si="13"/>
        <v>0.39904970277284768</v>
      </c>
      <c r="AK234">
        <f t="shared" si="14"/>
        <v>6.277389839403924E-2</v>
      </c>
      <c r="AL234">
        <f t="shared" si="15"/>
        <v>5.8036495343627426E-4</v>
      </c>
      <c r="AM234">
        <f>U234 - AVERAGEIFS('Placebo Females'!U:U, 'Placebo Females'!B:B, B234, 'Placebo Females'!P:P, P234)</f>
        <v>17.666666666666629</v>
      </c>
      <c r="AN234">
        <f>V234 - AVERAGEIFS('Placebo Females'!V:V, 'Placebo Females'!B:B, B234, 'Placebo Females'!P:P, P234)</f>
        <v>-1</v>
      </c>
      <c r="AO234">
        <f>W234 - AVERAGEIFS('Placebo Females'!W:W, 'Placebo Females'!B:B, B234, 'Placebo Females'!P:P, P234)</f>
        <v>14.333333333333314</v>
      </c>
      <c r="AP234">
        <f>X234 - AVERAGEIFS('Placebo Females'!X:X, 'Placebo Females'!B:B, B234, 'Placebo Females'!P:P, P234)</f>
        <v>0.6666666666666714</v>
      </c>
      <c r="AQ234">
        <f>Y234 - AVERAGEIFS('Placebo Females'!Y:Y, 'Placebo Females'!B:B, B234, 'Placebo Females'!P:P, P234)</f>
        <v>14.666666666666657</v>
      </c>
      <c r="AR234">
        <f>Z234 - AVERAGEIFS('Placebo Females'!Z:Z, 'Placebo Females'!B:B, B234, 'Placebo Females'!P:P, P234)</f>
        <v>-1</v>
      </c>
      <c r="AS234">
        <f>AB234 - AVERAGEIFS('Placebo Females'!AB:AB, 'Placebo Females'!B:B, B234, 'Placebo Females'!P:P, P234)</f>
        <v>1</v>
      </c>
      <c r="AT234">
        <f>AC234 - AVERAGEIFS('Placebo Females'!AC:AC, 'Placebo Females'!B:B, B234, 'Placebo Females'!P:P, P234)</f>
        <v>4</v>
      </c>
      <c r="AU234">
        <f>AD234 - AVERAGEIFS('Placebo Females'!AD:AD, 'Placebo Females'!B:B, B234, 'Placebo Females'!P:P, P234)</f>
        <v>-8.0289999999999964</v>
      </c>
      <c r="AV234">
        <f>AE234 - AVERAGEIFS('Placebo Females'!AE:AE, 'Placebo Females'!B:B, B234, 'Placebo Females'!P:P, P234)</f>
        <v>7.7204866666666663E-2</v>
      </c>
      <c r="AW234">
        <f>AF234 - AVERAGEIFS('Placebo Females'!AF:AF, 'Placebo Females'!B:B, B234, 'Placebo Females'!P:P, P234)</f>
        <v>2.954066666666666E-2</v>
      </c>
    </row>
    <row r="235" spans="1:49" x14ac:dyDescent="0.25">
      <c r="A235" t="s">
        <v>4084</v>
      </c>
      <c r="B235">
        <v>1005</v>
      </c>
      <c r="C235" t="s">
        <v>655</v>
      </c>
      <c r="D235">
        <v>23</v>
      </c>
      <c r="E235">
        <v>182.5</v>
      </c>
      <c r="F235">
        <v>78.8</v>
      </c>
      <c r="G235">
        <v>114.25</v>
      </c>
      <c r="H235">
        <v>64</v>
      </c>
      <c r="I235" t="s">
        <v>103</v>
      </c>
      <c r="J235" t="s">
        <v>104</v>
      </c>
      <c r="K235" t="s">
        <v>509</v>
      </c>
      <c r="L235" t="s">
        <v>106</v>
      </c>
      <c r="M235" t="s">
        <v>3323</v>
      </c>
      <c r="N235">
        <v>120</v>
      </c>
      <c r="O235" t="s">
        <v>2262</v>
      </c>
      <c r="P235">
        <v>12</v>
      </c>
      <c r="Q235" t="s">
        <v>113</v>
      </c>
      <c r="R235" t="s">
        <v>3327</v>
      </c>
      <c r="S235">
        <v>7.37</v>
      </c>
      <c r="T235" t="s">
        <v>2266</v>
      </c>
      <c r="U235">
        <v>991</v>
      </c>
      <c r="V235">
        <v>144</v>
      </c>
      <c r="W235">
        <v>394</v>
      </c>
      <c r="X235">
        <v>87</v>
      </c>
      <c r="Y235">
        <v>243</v>
      </c>
      <c r="Z235">
        <v>64</v>
      </c>
      <c r="AA235" t="s">
        <v>108</v>
      </c>
      <c r="AB235">
        <v>42</v>
      </c>
      <c r="AC235">
        <v>22</v>
      </c>
      <c r="AD235">
        <v>563.96699999999998</v>
      </c>
      <c r="AE235">
        <v>0.155556</v>
      </c>
      <c r="AF235">
        <v>0.42654199999999998</v>
      </c>
      <c r="AH235">
        <v>54.5</v>
      </c>
      <c r="AI235">
        <f t="shared" si="12"/>
        <v>0.11988519178111121</v>
      </c>
      <c r="AJ235">
        <f t="shared" si="13"/>
        <v>0.39904970277284768</v>
      </c>
      <c r="AK235">
        <f t="shared" si="14"/>
        <v>6.277389839403924E-2</v>
      </c>
      <c r="AL235">
        <f t="shared" si="15"/>
        <v>5.8036495343627426E-4</v>
      </c>
      <c r="AM235">
        <f>U235 - AVERAGEIFS('Placebo Females'!U:U, 'Placebo Females'!B:B, B235, 'Placebo Females'!P:P, P235)</f>
        <v>61.666666666666629</v>
      </c>
      <c r="AN235">
        <f>V235 - AVERAGEIFS('Placebo Females'!V:V, 'Placebo Females'!B:B, B235, 'Placebo Females'!P:P, P235)</f>
        <v>1</v>
      </c>
      <c r="AO235">
        <f>W235 - AVERAGEIFS('Placebo Females'!W:W, 'Placebo Females'!B:B, B235, 'Placebo Females'!P:P, P235)</f>
        <v>18.333333333333314</v>
      </c>
      <c r="AP235">
        <f>X235 - AVERAGEIFS('Placebo Females'!X:X, 'Placebo Females'!B:B, B235, 'Placebo Females'!P:P, P235)</f>
        <v>1.6666666666666714</v>
      </c>
      <c r="AQ235">
        <f>Y235 - AVERAGEIFS('Placebo Females'!Y:Y, 'Placebo Females'!B:B, B235, 'Placebo Females'!P:P, P235)</f>
        <v>16.666666666666657</v>
      </c>
      <c r="AR235">
        <f>Z235 - AVERAGEIFS('Placebo Females'!Z:Z, 'Placebo Females'!B:B, B235, 'Placebo Females'!P:P, P235)</f>
        <v>0</v>
      </c>
      <c r="AS235">
        <f>AB235 - AVERAGEIFS('Placebo Females'!AB:AB, 'Placebo Females'!B:B, B235, 'Placebo Females'!P:P, P235)</f>
        <v>7</v>
      </c>
      <c r="AT235">
        <f>AC235 - AVERAGEIFS('Placebo Females'!AC:AC, 'Placebo Females'!B:B, B235, 'Placebo Females'!P:P, P235)</f>
        <v>-2</v>
      </c>
      <c r="AU235">
        <f>AD235 - AVERAGEIFS('Placebo Females'!AD:AD, 'Placebo Females'!B:B, B235, 'Placebo Females'!P:P, P235)</f>
        <v>12.452999999999975</v>
      </c>
      <c r="AV235">
        <f>AE235 - AVERAGEIFS('Placebo Females'!AE:AE, 'Placebo Females'!B:B, B235, 'Placebo Females'!P:P, P235)</f>
        <v>8.0586866666666659E-2</v>
      </c>
      <c r="AW235">
        <f>AF235 - AVERAGEIFS('Placebo Females'!AF:AF, 'Placebo Females'!B:B, B235, 'Placebo Females'!P:P, P235)</f>
        <v>4.6188666666666656E-2</v>
      </c>
    </row>
    <row r="236" spans="1:49" x14ac:dyDescent="0.25">
      <c r="A236" t="s">
        <v>4085</v>
      </c>
      <c r="B236">
        <v>1005</v>
      </c>
      <c r="C236" t="s">
        <v>655</v>
      </c>
      <c r="D236">
        <v>23</v>
      </c>
      <c r="E236">
        <v>182.5</v>
      </c>
      <c r="F236">
        <v>78.8</v>
      </c>
      <c r="G236">
        <v>114.25</v>
      </c>
      <c r="H236">
        <v>64</v>
      </c>
      <c r="I236" t="s">
        <v>103</v>
      </c>
      <c r="J236" t="s">
        <v>104</v>
      </c>
      <c r="K236" t="s">
        <v>509</v>
      </c>
      <c r="L236" t="s">
        <v>106</v>
      </c>
      <c r="M236" t="s">
        <v>3323</v>
      </c>
      <c r="N236">
        <v>120</v>
      </c>
      <c r="O236" t="s">
        <v>2262</v>
      </c>
      <c r="P236">
        <v>12</v>
      </c>
      <c r="Q236" t="s">
        <v>113</v>
      </c>
      <c r="R236" t="s">
        <v>3327</v>
      </c>
      <c r="S236">
        <v>7.37</v>
      </c>
      <c r="T236" t="s">
        <v>2266</v>
      </c>
      <c r="U236">
        <v>990</v>
      </c>
      <c r="V236">
        <v>142</v>
      </c>
      <c r="W236">
        <v>394</v>
      </c>
      <c r="X236">
        <v>85</v>
      </c>
      <c r="Y236">
        <v>245</v>
      </c>
      <c r="Z236">
        <v>64</v>
      </c>
      <c r="AA236" t="s">
        <v>108</v>
      </c>
      <c r="AB236">
        <v>45</v>
      </c>
      <c r="AC236">
        <v>20</v>
      </c>
      <c r="AD236">
        <v>568.73599999999999</v>
      </c>
      <c r="AE236">
        <v>0.15909100000000001</v>
      </c>
      <c r="AF236">
        <v>0.42829800000000001</v>
      </c>
      <c r="AH236">
        <v>54.5</v>
      </c>
      <c r="AI236">
        <f t="shared" si="12"/>
        <v>0.11988519178111121</v>
      </c>
      <c r="AJ236">
        <f t="shared" si="13"/>
        <v>0.39904970277284768</v>
      </c>
      <c r="AK236">
        <f t="shared" si="14"/>
        <v>6.277389839403924E-2</v>
      </c>
      <c r="AL236">
        <f t="shared" si="15"/>
        <v>5.8036495343627426E-4</v>
      </c>
      <c r="AM236">
        <f>U236 - AVERAGEIFS('Placebo Females'!U:U, 'Placebo Females'!B:B, B236, 'Placebo Females'!P:P, P236)</f>
        <v>60.666666666666629</v>
      </c>
      <c r="AN236">
        <f>V236 - AVERAGEIFS('Placebo Females'!V:V, 'Placebo Females'!B:B, B236, 'Placebo Females'!P:P, P236)</f>
        <v>-1</v>
      </c>
      <c r="AO236">
        <f>W236 - AVERAGEIFS('Placebo Females'!W:W, 'Placebo Females'!B:B, B236, 'Placebo Females'!P:P, P236)</f>
        <v>18.333333333333314</v>
      </c>
      <c r="AP236">
        <f>X236 - AVERAGEIFS('Placebo Females'!X:X, 'Placebo Females'!B:B, B236, 'Placebo Females'!P:P, P236)</f>
        <v>-0.3333333333333286</v>
      </c>
      <c r="AQ236">
        <f>Y236 - AVERAGEIFS('Placebo Females'!Y:Y, 'Placebo Females'!B:B, B236, 'Placebo Females'!P:P, P236)</f>
        <v>18.666666666666657</v>
      </c>
      <c r="AR236">
        <f>Z236 - AVERAGEIFS('Placebo Females'!Z:Z, 'Placebo Females'!B:B, B236, 'Placebo Females'!P:P, P236)</f>
        <v>0</v>
      </c>
      <c r="AS236">
        <f>AB236 - AVERAGEIFS('Placebo Females'!AB:AB, 'Placebo Females'!B:B, B236, 'Placebo Females'!P:P, P236)</f>
        <v>10</v>
      </c>
      <c r="AT236">
        <f>AC236 - AVERAGEIFS('Placebo Females'!AC:AC, 'Placebo Females'!B:B, B236, 'Placebo Females'!P:P, P236)</f>
        <v>-4</v>
      </c>
      <c r="AU236">
        <f>AD236 - AVERAGEIFS('Placebo Females'!AD:AD, 'Placebo Females'!B:B, B236, 'Placebo Females'!P:P, P236)</f>
        <v>17.22199999999998</v>
      </c>
      <c r="AV236">
        <f>AE236 - AVERAGEIFS('Placebo Females'!AE:AE, 'Placebo Females'!B:B, B236, 'Placebo Females'!P:P, P236)</f>
        <v>8.412186666666667E-2</v>
      </c>
      <c r="AW236">
        <f>AF236 - AVERAGEIFS('Placebo Females'!AF:AF, 'Placebo Females'!B:B, B236, 'Placebo Females'!P:P, P236)</f>
        <v>4.7944666666666691E-2</v>
      </c>
    </row>
    <row r="237" spans="1:49" x14ac:dyDescent="0.25">
      <c r="A237" t="s">
        <v>4086</v>
      </c>
      <c r="B237">
        <v>1005</v>
      </c>
      <c r="C237" t="s">
        <v>655</v>
      </c>
      <c r="D237">
        <v>23</v>
      </c>
      <c r="E237">
        <v>182.5</v>
      </c>
      <c r="F237">
        <v>78.8</v>
      </c>
      <c r="G237">
        <v>114.25</v>
      </c>
      <c r="H237">
        <v>64</v>
      </c>
      <c r="I237" t="s">
        <v>103</v>
      </c>
      <c r="J237" t="s">
        <v>104</v>
      </c>
      <c r="K237" t="s">
        <v>509</v>
      </c>
      <c r="L237" t="s">
        <v>106</v>
      </c>
      <c r="M237" t="s">
        <v>3323</v>
      </c>
      <c r="N237">
        <v>120</v>
      </c>
      <c r="O237" t="s">
        <v>2262</v>
      </c>
      <c r="P237">
        <v>14</v>
      </c>
      <c r="Q237" t="s">
        <v>113</v>
      </c>
      <c r="R237" t="s">
        <v>3327</v>
      </c>
      <c r="S237">
        <v>5.96</v>
      </c>
      <c r="T237" t="s">
        <v>2266</v>
      </c>
      <c r="U237">
        <v>1069</v>
      </c>
      <c r="V237">
        <v>145</v>
      </c>
      <c r="W237">
        <v>405</v>
      </c>
      <c r="X237">
        <v>86</v>
      </c>
      <c r="Y237">
        <v>252</v>
      </c>
      <c r="Z237">
        <v>67</v>
      </c>
      <c r="AA237" t="s">
        <v>108</v>
      </c>
      <c r="AB237">
        <v>39</v>
      </c>
      <c r="AC237">
        <v>24</v>
      </c>
      <c r="AD237">
        <v>561.245</v>
      </c>
      <c r="AE237">
        <v>0.10638300000000001</v>
      </c>
      <c r="AF237">
        <v>0.43358799999999997</v>
      </c>
      <c r="AH237">
        <v>52.1</v>
      </c>
      <c r="AI237">
        <f t="shared" si="12"/>
        <v>0.11460584388616318</v>
      </c>
      <c r="AJ237">
        <f t="shared" si="13"/>
        <v>0.39044195663795833</v>
      </c>
      <c r="AK237">
        <f t="shared" si="14"/>
        <v>6.0456670421264458E-2</v>
      </c>
      <c r="AL237">
        <f t="shared" si="15"/>
        <v>5.466415722883422E-4</v>
      </c>
      <c r="AM237">
        <f>U237 - AVERAGEIFS('Placebo Females'!U:U, 'Placebo Females'!B:B, B237, 'Placebo Females'!P:P, P237)</f>
        <v>11.666666666666742</v>
      </c>
      <c r="AN237">
        <f>V237 - AVERAGEIFS('Placebo Females'!V:V, 'Placebo Females'!B:B, B237, 'Placebo Females'!P:P, P237)</f>
        <v>1.3333333333333428</v>
      </c>
      <c r="AO237">
        <f>W237 - AVERAGEIFS('Placebo Females'!W:W, 'Placebo Females'!B:B, B237, 'Placebo Females'!P:P, P237)</f>
        <v>7.6666666666666856</v>
      </c>
      <c r="AP237">
        <f>X237 - AVERAGEIFS('Placebo Females'!X:X, 'Placebo Females'!B:B, B237, 'Placebo Females'!P:P, P237)</f>
        <v>-0.6666666666666714</v>
      </c>
      <c r="AQ237">
        <f>Y237 - AVERAGEIFS('Placebo Females'!Y:Y, 'Placebo Females'!B:B, B237, 'Placebo Females'!P:P, P237)</f>
        <v>9</v>
      </c>
      <c r="AR237">
        <f>Z237 - AVERAGEIFS('Placebo Females'!Z:Z, 'Placebo Females'!B:B, B237, 'Placebo Females'!P:P, P237)</f>
        <v>-0.6666666666666714</v>
      </c>
      <c r="AS237">
        <f>AB237 - AVERAGEIFS('Placebo Females'!AB:AB, 'Placebo Females'!B:B, B237, 'Placebo Females'!P:P, P237)</f>
        <v>3</v>
      </c>
      <c r="AT237">
        <f>AC237 - AVERAGEIFS('Placebo Females'!AC:AC, 'Placebo Females'!B:B, B237, 'Placebo Females'!P:P, P237)</f>
        <v>-5.6666666666666679</v>
      </c>
      <c r="AU237">
        <f>AD237 - AVERAGEIFS('Placebo Females'!AD:AD, 'Placebo Females'!B:B, B237, 'Placebo Females'!P:P, P237)</f>
        <v>1.2263333333332866</v>
      </c>
      <c r="AV237">
        <f>AE237 - AVERAGEIFS('Placebo Females'!AE:AE, 'Placebo Females'!B:B, B237, 'Placebo Females'!P:P, P237)</f>
        <v>-4.7646666666666532E-3</v>
      </c>
      <c r="AW237">
        <f>AF237 - AVERAGEIFS('Placebo Females'!AF:AF, 'Placebo Females'!B:B, B237, 'Placebo Females'!P:P, P237)</f>
        <v>8.2273333333333087E-3</v>
      </c>
    </row>
    <row r="238" spans="1:49" x14ac:dyDescent="0.25">
      <c r="A238" t="s">
        <v>4087</v>
      </c>
      <c r="B238">
        <v>1005</v>
      </c>
      <c r="C238" t="s">
        <v>655</v>
      </c>
      <c r="D238">
        <v>23</v>
      </c>
      <c r="E238">
        <v>182.5</v>
      </c>
      <c r="F238">
        <v>78.8</v>
      </c>
      <c r="G238">
        <v>114.25</v>
      </c>
      <c r="H238">
        <v>64</v>
      </c>
      <c r="I238" t="s">
        <v>103</v>
      </c>
      <c r="J238" t="s">
        <v>104</v>
      </c>
      <c r="K238" t="s">
        <v>509</v>
      </c>
      <c r="L238" t="s">
        <v>106</v>
      </c>
      <c r="M238" t="s">
        <v>3323</v>
      </c>
      <c r="N238">
        <v>120</v>
      </c>
      <c r="O238" t="s">
        <v>2262</v>
      </c>
      <c r="P238">
        <v>14</v>
      </c>
      <c r="Q238" t="s">
        <v>113</v>
      </c>
      <c r="R238" t="s">
        <v>3327</v>
      </c>
      <c r="S238">
        <v>5.96</v>
      </c>
      <c r="T238" t="s">
        <v>2266</v>
      </c>
      <c r="U238">
        <v>1082</v>
      </c>
      <c r="V238">
        <v>141</v>
      </c>
      <c r="W238">
        <v>400</v>
      </c>
      <c r="X238">
        <v>87</v>
      </c>
      <c r="Y238">
        <v>247</v>
      </c>
      <c r="Z238">
        <v>66</v>
      </c>
      <c r="AA238" t="s">
        <v>108</v>
      </c>
      <c r="AB238">
        <v>42</v>
      </c>
      <c r="AC238">
        <v>21</v>
      </c>
      <c r="AD238">
        <v>550.06100000000004</v>
      </c>
      <c r="AE238">
        <v>0.155556</v>
      </c>
      <c r="AF238">
        <v>0.430261</v>
      </c>
      <c r="AH238">
        <v>52.1</v>
      </c>
      <c r="AI238">
        <f t="shared" si="12"/>
        <v>0.11460584388616318</v>
      </c>
      <c r="AJ238">
        <f t="shared" si="13"/>
        <v>0.39044195663795833</v>
      </c>
      <c r="AK238">
        <f t="shared" si="14"/>
        <v>6.0456670421264458E-2</v>
      </c>
      <c r="AL238">
        <f t="shared" si="15"/>
        <v>5.466415722883422E-4</v>
      </c>
      <c r="AM238">
        <f>U238 - AVERAGEIFS('Placebo Females'!U:U, 'Placebo Females'!B:B, B238, 'Placebo Females'!P:P, P238)</f>
        <v>24.666666666666742</v>
      </c>
      <c r="AN238">
        <f>V238 - AVERAGEIFS('Placebo Females'!V:V, 'Placebo Females'!B:B, B238, 'Placebo Females'!P:P, P238)</f>
        <v>-2.6666666666666572</v>
      </c>
      <c r="AO238">
        <f>W238 - AVERAGEIFS('Placebo Females'!W:W, 'Placebo Females'!B:B, B238, 'Placebo Females'!P:P, P238)</f>
        <v>2.6666666666666856</v>
      </c>
      <c r="AP238">
        <f>X238 - AVERAGEIFS('Placebo Females'!X:X, 'Placebo Females'!B:B, B238, 'Placebo Females'!P:P, P238)</f>
        <v>0.3333333333333286</v>
      </c>
      <c r="AQ238">
        <f>Y238 - AVERAGEIFS('Placebo Females'!Y:Y, 'Placebo Females'!B:B, B238, 'Placebo Females'!P:P, P238)</f>
        <v>4</v>
      </c>
      <c r="AR238">
        <f>Z238 - AVERAGEIFS('Placebo Females'!Z:Z, 'Placebo Females'!B:B, B238, 'Placebo Females'!P:P, P238)</f>
        <v>-1.6666666666666714</v>
      </c>
      <c r="AS238">
        <f>AB238 - AVERAGEIFS('Placebo Females'!AB:AB, 'Placebo Females'!B:B, B238, 'Placebo Females'!P:P, P238)</f>
        <v>6</v>
      </c>
      <c r="AT238">
        <f>AC238 - AVERAGEIFS('Placebo Females'!AC:AC, 'Placebo Females'!B:B, B238, 'Placebo Females'!P:P, P238)</f>
        <v>-8.6666666666666679</v>
      </c>
      <c r="AU238">
        <f>AD238 - AVERAGEIFS('Placebo Females'!AD:AD, 'Placebo Females'!B:B, B238, 'Placebo Females'!P:P, P238)</f>
        <v>-9.9576666666666824</v>
      </c>
      <c r="AV238">
        <f>AE238 - AVERAGEIFS('Placebo Females'!AE:AE, 'Placebo Females'!B:B, B238, 'Placebo Females'!P:P, P238)</f>
        <v>4.4408333333333341E-2</v>
      </c>
      <c r="AW238">
        <f>AF238 - AVERAGEIFS('Placebo Females'!AF:AF, 'Placebo Females'!B:B, B238, 'Placebo Females'!P:P, P238)</f>
        <v>4.9003333333333399E-3</v>
      </c>
    </row>
    <row r="239" spans="1:49" x14ac:dyDescent="0.25">
      <c r="A239" t="s">
        <v>4088</v>
      </c>
      <c r="B239">
        <v>1005</v>
      </c>
      <c r="C239" t="s">
        <v>655</v>
      </c>
      <c r="D239">
        <v>23</v>
      </c>
      <c r="E239">
        <v>182.5</v>
      </c>
      <c r="F239">
        <v>78.8</v>
      </c>
      <c r="G239">
        <v>114.25</v>
      </c>
      <c r="H239">
        <v>64</v>
      </c>
      <c r="I239" t="s">
        <v>103</v>
      </c>
      <c r="J239" t="s">
        <v>104</v>
      </c>
      <c r="K239" t="s">
        <v>509</v>
      </c>
      <c r="L239" t="s">
        <v>106</v>
      </c>
      <c r="M239" t="s">
        <v>3323</v>
      </c>
      <c r="N239">
        <v>120</v>
      </c>
      <c r="O239" t="s">
        <v>2262</v>
      </c>
      <c r="P239">
        <v>14</v>
      </c>
      <c r="Q239" t="s">
        <v>113</v>
      </c>
      <c r="R239" t="s">
        <v>3327</v>
      </c>
      <c r="S239">
        <v>5.96</v>
      </c>
      <c r="T239" t="s">
        <v>2266</v>
      </c>
      <c r="U239">
        <v>1082</v>
      </c>
      <c r="V239">
        <v>142</v>
      </c>
      <c r="W239">
        <v>402</v>
      </c>
      <c r="X239">
        <v>86</v>
      </c>
      <c r="Y239">
        <v>248</v>
      </c>
      <c r="Z239">
        <v>68</v>
      </c>
      <c r="AA239" t="s">
        <v>108</v>
      </c>
      <c r="AB239">
        <v>40</v>
      </c>
      <c r="AC239">
        <v>21</v>
      </c>
      <c r="AD239">
        <v>570.38400000000001</v>
      </c>
      <c r="AE239">
        <v>0.152174</v>
      </c>
      <c r="AF239">
        <v>0.44113000000000002</v>
      </c>
      <c r="AH239">
        <v>52.1</v>
      </c>
      <c r="AI239">
        <f t="shared" si="12"/>
        <v>0.11460584388616318</v>
      </c>
      <c r="AJ239">
        <f t="shared" si="13"/>
        <v>0.39044195663795833</v>
      </c>
      <c r="AK239">
        <f t="shared" si="14"/>
        <v>6.0456670421264458E-2</v>
      </c>
      <c r="AL239">
        <f t="shared" si="15"/>
        <v>5.466415722883422E-4</v>
      </c>
      <c r="AM239">
        <f>U239 - AVERAGEIFS('Placebo Females'!U:U, 'Placebo Females'!B:B, B239, 'Placebo Females'!P:P, P239)</f>
        <v>24.666666666666742</v>
      </c>
      <c r="AN239">
        <f>V239 - AVERAGEIFS('Placebo Females'!V:V, 'Placebo Females'!B:B, B239, 'Placebo Females'!P:P, P239)</f>
        <v>-1.6666666666666572</v>
      </c>
      <c r="AO239">
        <f>W239 - AVERAGEIFS('Placebo Females'!W:W, 'Placebo Females'!B:B, B239, 'Placebo Females'!P:P, P239)</f>
        <v>4.6666666666666856</v>
      </c>
      <c r="AP239">
        <f>X239 - AVERAGEIFS('Placebo Females'!X:X, 'Placebo Females'!B:B, B239, 'Placebo Females'!P:P, P239)</f>
        <v>-0.6666666666666714</v>
      </c>
      <c r="AQ239">
        <f>Y239 - AVERAGEIFS('Placebo Females'!Y:Y, 'Placebo Females'!B:B, B239, 'Placebo Females'!P:P, P239)</f>
        <v>5</v>
      </c>
      <c r="AR239">
        <f>Z239 - AVERAGEIFS('Placebo Females'!Z:Z, 'Placebo Females'!B:B, B239, 'Placebo Females'!P:P, P239)</f>
        <v>0.3333333333333286</v>
      </c>
      <c r="AS239">
        <f>AB239 - AVERAGEIFS('Placebo Females'!AB:AB, 'Placebo Females'!B:B, B239, 'Placebo Females'!P:P, P239)</f>
        <v>4</v>
      </c>
      <c r="AT239">
        <f>AC239 - AVERAGEIFS('Placebo Females'!AC:AC, 'Placebo Females'!B:B, B239, 'Placebo Females'!P:P, P239)</f>
        <v>-8.6666666666666679</v>
      </c>
      <c r="AU239">
        <f>AD239 - AVERAGEIFS('Placebo Females'!AD:AD, 'Placebo Females'!B:B, B239, 'Placebo Females'!P:P, P239)</f>
        <v>10.365333333333297</v>
      </c>
      <c r="AV239">
        <f>AE239 - AVERAGEIFS('Placebo Females'!AE:AE, 'Placebo Females'!B:B, B239, 'Placebo Females'!P:P, P239)</f>
        <v>4.1026333333333345E-2</v>
      </c>
      <c r="AW239">
        <f>AF239 - AVERAGEIFS('Placebo Females'!AF:AF, 'Placebo Females'!B:B, B239, 'Placebo Females'!P:P, P239)</f>
        <v>1.5769333333333357E-2</v>
      </c>
    </row>
    <row r="240" spans="1:49" x14ac:dyDescent="0.25">
      <c r="A240" t="s">
        <v>4089</v>
      </c>
      <c r="B240">
        <v>1005</v>
      </c>
      <c r="C240" t="s">
        <v>655</v>
      </c>
      <c r="D240">
        <v>23</v>
      </c>
      <c r="E240">
        <v>182.5</v>
      </c>
      <c r="F240">
        <v>78.8</v>
      </c>
      <c r="G240">
        <v>114.25</v>
      </c>
      <c r="H240">
        <v>64</v>
      </c>
      <c r="I240" t="s">
        <v>103</v>
      </c>
      <c r="J240" t="s">
        <v>104</v>
      </c>
      <c r="K240" t="s">
        <v>509</v>
      </c>
      <c r="L240" t="s">
        <v>106</v>
      </c>
      <c r="M240" t="s">
        <v>3323</v>
      </c>
      <c r="N240">
        <v>120</v>
      </c>
      <c r="O240" t="s">
        <v>2262</v>
      </c>
      <c r="P240">
        <v>24</v>
      </c>
      <c r="Q240" t="s">
        <v>113</v>
      </c>
      <c r="R240" t="s">
        <v>3327</v>
      </c>
      <c r="S240">
        <v>3.39</v>
      </c>
      <c r="T240" t="s">
        <v>2266</v>
      </c>
      <c r="U240">
        <v>1262</v>
      </c>
      <c r="V240">
        <v>153</v>
      </c>
      <c r="W240">
        <v>420</v>
      </c>
      <c r="X240">
        <v>87</v>
      </c>
      <c r="Y240">
        <v>262</v>
      </c>
      <c r="Z240">
        <v>71</v>
      </c>
      <c r="AA240" t="s">
        <v>108</v>
      </c>
      <c r="AB240">
        <v>45</v>
      </c>
      <c r="AC240">
        <v>23</v>
      </c>
      <c r="AD240">
        <v>579.02499999999998</v>
      </c>
      <c r="AE240" t="s">
        <v>108</v>
      </c>
      <c r="AF240" t="s">
        <v>108</v>
      </c>
      <c r="AH240">
        <v>51.5</v>
      </c>
      <c r="AI240">
        <f t="shared" si="12"/>
        <v>0.11328600691242618</v>
      </c>
      <c r="AJ240">
        <f t="shared" si="13"/>
        <v>0.38823880649781894</v>
      </c>
      <c r="AK240">
        <f t="shared" si="14"/>
        <v>5.9873748871221655E-2</v>
      </c>
      <c r="AL240">
        <f t="shared" si="15"/>
        <v>5.3828927736343513E-4</v>
      </c>
      <c r="AM240">
        <f>U240 - AVERAGEIFS('Placebo Females'!U:U, 'Placebo Females'!B:B, B240, 'Placebo Females'!P:P, P240)</f>
        <v>95.666666666666742</v>
      </c>
      <c r="AN240">
        <f>V240 - AVERAGEIFS('Placebo Females'!V:V, 'Placebo Females'!B:B, B240, 'Placebo Females'!P:P, P240)</f>
        <v>5.3333333333333428</v>
      </c>
      <c r="AO240">
        <f>W240 - AVERAGEIFS('Placebo Females'!W:W, 'Placebo Females'!B:B, B240, 'Placebo Females'!P:P, P240)</f>
        <v>11.333333333333314</v>
      </c>
      <c r="AP240">
        <f>X240 - AVERAGEIFS('Placebo Females'!X:X, 'Placebo Females'!B:B, B240, 'Placebo Females'!P:P, P240)</f>
        <v>-1</v>
      </c>
      <c r="AQ240">
        <f>Y240 - AVERAGEIFS('Placebo Females'!Y:Y, 'Placebo Females'!B:B, B240, 'Placebo Females'!P:P, P240)</f>
        <v>8.6666666666666572</v>
      </c>
      <c r="AR240">
        <f>Z240 - AVERAGEIFS('Placebo Females'!Z:Z, 'Placebo Females'!B:B, B240, 'Placebo Females'!P:P, P240)</f>
        <v>3.6666666666666714</v>
      </c>
      <c r="AS240">
        <f>AB240 - AVERAGEIFS('Placebo Females'!AB:AB, 'Placebo Females'!B:B, B240, 'Placebo Females'!P:P, P240)</f>
        <v>7</v>
      </c>
      <c r="AT240">
        <f>AC240 - AVERAGEIFS('Placebo Females'!AC:AC, 'Placebo Females'!B:B, B240, 'Placebo Females'!P:P, P240)</f>
        <v>-2</v>
      </c>
      <c r="AU240">
        <f>AD240 - AVERAGEIFS('Placebo Females'!AD:AD, 'Placebo Females'!B:B, B240, 'Placebo Females'!P:P, P240)</f>
        <v>-118.64266666666663</v>
      </c>
      <c r="AV240" t="e">
        <f>AE240 - AVERAGEIFS('Placebo Females'!AE:AE, 'Placebo Females'!B:B, B240, 'Placebo Females'!P:P, P240)</f>
        <v>#VALUE!</v>
      </c>
      <c r="AW240" t="e">
        <f>AF240 - AVERAGEIFS('Placebo Females'!AF:AF, 'Placebo Females'!B:B, B240, 'Placebo Females'!P:P, P240)</f>
        <v>#VALUE!</v>
      </c>
    </row>
    <row r="241" spans="1:49" x14ac:dyDescent="0.25">
      <c r="A241" t="s">
        <v>4090</v>
      </c>
      <c r="B241">
        <v>1005</v>
      </c>
      <c r="C241" t="s">
        <v>655</v>
      </c>
      <c r="D241">
        <v>23</v>
      </c>
      <c r="E241">
        <v>182.5</v>
      </c>
      <c r="F241">
        <v>78.8</v>
      </c>
      <c r="G241">
        <v>114.25</v>
      </c>
      <c r="H241">
        <v>64</v>
      </c>
      <c r="I241" t="s">
        <v>103</v>
      </c>
      <c r="J241" t="s">
        <v>104</v>
      </c>
      <c r="K241" t="s">
        <v>509</v>
      </c>
      <c r="L241" t="s">
        <v>106</v>
      </c>
      <c r="M241" t="s">
        <v>3323</v>
      </c>
      <c r="N241">
        <v>120</v>
      </c>
      <c r="O241" t="s">
        <v>2262</v>
      </c>
      <c r="P241">
        <v>24</v>
      </c>
      <c r="Q241" t="s">
        <v>113</v>
      </c>
      <c r="R241" t="s">
        <v>3327</v>
      </c>
      <c r="S241">
        <v>3.39</v>
      </c>
      <c r="T241" t="s">
        <v>2266</v>
      </c>
      <c r="U241">
        <v>1214</v>
      </c>
      <c r="V241">
        <v>145</v>
      </c>
      <c r="W241">
        <v>416</v>
      </c>
      <c r="X241">
        <v>95</v>
      </c>
      <c r="Y241">
        <v>253</v>
      </c>
      <c r="Z241">
        <v>68</v>
      </c>
      <c r="AA241" t="s">
        <v>108</v>
      </c>
      <c r="AB241">
        <v>46</v>
      </c>
      <c r="AC241">
        <v>22</v>
      </c>
      <c r="AD241">
        <v>607.28899999999999</v>
      </c>
      <c r="AE241">
        <v>0.152174</v>
      </c>
      <c r="AF241">
        <v>0.45712799999999998</v>
      </c>
      <c r="AH241">
        <v>51.5</v>
      </c>
      <c r="AI241">
        <f t="shared" si="12"/>
        <v>0.11328600691242618</v>
      </c>
      <c r="AJ241">
        <f t="shared" si="13"/>
        <v>0.38823880649781894</v>
      </c>
      <c r="AK241">
        <f t="shared" si="14"/>
        <v>5.9873748871221655E-2</v>
      </c>
      <c r="AL241">
        <f t="shared" si="15"/>
        <v>5.3828927736343513E-4</v>
      </c>
      <c r="AM241">
        <f>U241 - AVERAGEIFS('Placebo Females'!U:U, 'Placebo Females'!B:B, B241, 'Placebo Females'!P:P, P241)</f>
        <v>47.666666666666742</v>
      </c>
      <c r="AN241">
        <f>V241 - AVERAGEIFS('Placebo Females'!V:V, 'Placebo Females'!B:B, B241, 'Placebo Females'!P:P, P241)</f>
        <v>-2.6666666666666572</v>
      </c>
      <c r="AO241">
        <f>W241 - AVERAGEIFS('Placebo Females'!W:W, 'Placebo Females'!B:B, B241, 'Placebo Females'!P:P, P241)</f>
        <v>7.3333333333333144</v>
      </c>
      <c r="AP241">
        <f>X241 - AVERAGEIFS('Placebo Females'!X:X, 'Placebo Females'!B:B, B241, 'Placebo Females'!P:P, P241)</f>
        <v>7</v>
      </c>
      <c r="AQ241">
        <f>Y241 - AVERAGEIFS('Placebo Females'!Y:Y, 'Placebo Females'!B:B, B241, 'Placebo Females'!P:P, P241)</f>
        <v>-0.33333333333334281</v>
      </c>
      <c r="AR241">
        <f>Z241 - AVERAGEIFS('Placebo Females'!Z:Z, 'Placebo Females'!B:B, B241, 'Placebo Females'!P:P, P241)</f>
        <v>0.6666666666666714</v>
      </c>
      <c r="AS241">
        <f>AB241 - AVERAGEIFS('Placebo Females'!AB:AB, 'Placebo Females'!B:B, B241, 'Placebo Females'!P:P, P241)</f>
        <v>8</v>
      </c>
      <c r="AT241">
        <f>AC241 - AVERAGEIFS('Placebo Females'!AC:AC, 'Placebo Females'!B:B, B241, 'Placebo Females'!P:P, P241)</f>
        <v>-3</v>
      </c>
      <c r="AU241">
        <f>AD241 - AVERAGEIFS('Placebo Females'!AD:AD, 'Placebo Females'!B:B, B241, 'Placebo Females'!P:P, P241)</f>
        <v>-90.378666666666618</v>
      </c>
      <c r="AV241">
        <f>AE241 - AVERAGEIFS('Placebo Females'!AE:AE, 'Placebo Females'!B:B, B241, 'Placebo Females'!P:P, P241)</f>
        <v>4.1026333333333345E-2</v>
      </c>
      <c r="AW241">
        <f>AF241 - AVERAGEIFS('Placebo Females'!AF:AF, 'Placebo Females'!B:B, B241, 'Placebo Females'!P:P, P241)</f>
        <v>2.3351666666666659E-2</v>
      </c>
    </row>
    <row r="242" spans="1:49" x14ac:dyDescent="0.25">
      <c r="A242" t="s">
        <v>4091</v>
      </c>
      <c r="B242">
        <v>1005</v>
      </c>
      <c r="C242" t="s">
        <v>655</v>
      </c>
      <c r="D242">
        <v>23</v>
      </c>
      <c r="E242">
        <v>182.5</v>
      </c>
      <c r="F242">
        <v>78.8</v>
      </c>
      <c r="G242">
        <v>114.25</v>
      </c>
      <c r="H242">
        <v>64</v>
      </c>
      <c r="I242" t="s">
        <v>103</v>
      </c>
      <c r="J242" t="s">
        <v>104</v>
      </c>
      <c r="K242" t="s">
        <v>509</v>
      </c>
      <c r="L242" t="s">
        <v>106</v>
      </c>
      <c r="M242" t="s">
        <v>3323</v>
      </c>
      <c r="N242">
        <v>120</v>
      </c>
      <c r="O242" t="s">
        <v>2262</v>
      </c>
      <c r="P242">
        <v>24</v>
      </c>
      <c r="Q242" t="s">
        <v>113</v>
      </c>
      <c r="R242" t="s">
        <v>3327</v>
      </c>
      <c r="S242">
        <v>3.39</v>
      </c>
      <c r="T242" t="s">
        <v>2266</v>
      </c>
      <c r="U242">
        <v>1215</v>
      </c>
      <c r="V242">
        <v>153</v>
      </c>
      <c r="W242">
        <v>419</v>
      </c>
      <c r="X242">
        <v>86</v>
      </c>
      <c r="Y242">
        <v>264</v>
      </c>
      <c r="Z242">
        <v>69</v>
      </c>
      <c r="AA242" t="s">
        <v>108</v>
      </c>
      <c r="AB242">
        <v>44</v>
      </c>
      <c r="AC242">
        <v>23</v>
      </c>
      <c r="AD242">
        <v>576.97699999999998</v>
      </c>
      <c r="AE242">
        <v>0.125</v>
      </c>
      <c r="AF242">
        <v>0.45589400000000002</v>
      </c>
      <c r="AH242">
        <v>51.5</v>
      </c>
      <c r="AI242">
        <f t="shared" si="12"/>
        <v>0.11328600691242618</v>
      </c>
      <c r="AJ242">
        <f t="shared" si="13"/>
        <v>0.38823880649781894</v>
      </c>
      <c r="AK242">
        <f t="shared" si="14"/>
        <v>5.9873748871221655E-2</v>
      </c>
      <c r="AL242">
        <f t="shared" si="15"/>
        <v>5.3828927736343513E-4</v>
      </c>
      <c r="AM242">
        <f>U242 - AVERAGEIFS('Placebo Females'!U:U, 'Placebo Females'!B:B, B242, 'Placebo Females'!P:P, P242)</f>
        <v>48.666666666666742</v>
      </c>
      <c r="AN242">
        <f>V242 - AVERAGEIFS('Placebo Females'!V:V, 'Placebo Females'!B:B, B242, 'Placebo Females'!P:P, P242)</f>
        <v>5.3333333333333428</v>
      </c>
      <c r="AO242">
        <f>W242 - AVERAGEIFS('Placebo Females'!W:W, 'Placebo Females'!B:B, B242, 'Placebo Females'!P:P, P242)</f>
        <v>10.333333333333314</v>
      </c>
      <c r="AP242">
        <f>X242 - AVERAGEIFS('Placebo Females'!X:X, 'Placebo Females'!B:B, B242, 'Placebo Females'!P:P, P242)</f>
        <v>-2</v>
      </c>
      <c r="AQ242">
        <f>Y242 - AVERAGEIFS('Placebo Females'!Y:Y, 'Placebo Females'!B:B, B242, 'Placebo Females'!P:P, P242)</f>
        <v>10.666666666666657</v>
      </c>
      <c r="AR242">
        <f>Z242 - AVERAGEIFS('Placebo Females'!Z:Z, 'Placebo Females'!B:B, B242, 'Placebo Females'!P:P, P242)</f>
        <v>1.6666666666666714</v>
      </c>
      <c r="AS242">
        <f>AB242 - AVERAGEIFS('Placebo Females'!AB:AB, 'Placebo Females'!B:B, B242, 'Placebo Females'!P:P, P242)</f>
        <v>6</v>
      </c>
      <c r="AT242">
        <f>AC242 - AVERAGEIFS('Placebo Females'!AC:AC, 'Placebo Females'!B:B, B242, 'Placebo Females'!P:P, P242)</f>
        <v>-2</v>
      </c>
      <c r="AU242">
        <f>AD242 - AVERAGEIFS('Placebo Females'!AD:AD, 'Placebo Females'!B:B, B242, 'Placebo Females'!P:P, P242)</f>
        <v>-120.69066666666663</v>
      </c>
      <c r="AV242">
        <f>AE242 - AVERAGEIFS('Placebo Females'!AE:AE, 'Placebo Females'!B:B, B242, 'Placebo Females'!P:P, P242)</f>
        <v>1.3852333333333341E-2</v>
      </c>
      <c r="AW242">
        <f>AF242 - AVERAGEIFS('Placebo Females'!AF:AF, 'Placebo Females'!B:B, B242, 'Placebo Females'!P:P, P242)</f>
        <v>2.2117666666666702E-2</v>
      </c>
    </row>
    <row r="243" spans="1:49" x14ac:dyDescent="0.25">
      <c r="A243" t="s">
        <v>4092</v>
      </c>
      <c r="B243">
        <v>1006</v>
      </c>
      <c r="C243" t="s">
        <v>655</v>
      </c>
      <c r="D243">
        <v>22</v>
      </c>
      <c r="E243">
        <v>168.5</v>
      </c>
      <c r="F243">
        <v>69.599999999999994</v>
      </c>
      <c r="G243">
        <v>102.75</v>
      </c>
      <c r="H243">
        <v>55.75</v>
      </c>
      <c r="I243" t="s">
        <v>103</v>
      </c>
      <c r="J243" t="s">
        <v>104</v>
      </c>
      <c r="K243" t="s">
        <v>210</v>
      </c>
      <c r="L243" t="s">
        <v>311</v>
      </c>
      <c r="M243" t="s">
        <v>3323</v>
      </c>
      <c r="N243">
        <v>120</v>
      </c>
      <c r="O243" t="s">
        <v>2262</v>
      </c>
      <c r="P243">
        <v>-0.5</v>
      </c>
      <c r="Q243" t="s">
        <v>109</v>
      </c>
      <c r="R243" t="s">
        <v>108</v>
      </c>
      <c r="S243" t="s">
        <v>108</v>
      </c>
      <c r="T243" t="s">
        <v>108</v>
      </c>
      <c r="U243">
        <v>738</v>
      </c>
      <c r="V243">
        <v>169</v>
      </c>
      <c r="W243">
        <v>388</v>
      </c>
      <c r="X243">
        <v>89</v>
      </c>
      <c r="Y243">
        <v>221</v>
      </c>
      <c r="Z243">
        <v>78</v>
      </c>
      <c r="AA243" t="s">
        <v>108</v>
      </c>
      <c r="AB243">
        <v>47</v>
      </c>
      <c r="AC243">
        <v>24</v>
      </c>
      <c r="AD243">
        <v>323.82600000000002</v>
      </c>
      <c r="AE243" t="s">
        <v>108</v>
      </c>
      <c r="AF243" t="s">
        <v>108</v>
      </c>
      <c r="AH243">
        <v>50.9</v>
      </c>
      <c r="AI243">
        <f t="shared" si="12"/>
        <v>0.11196616993868917</v>
      </c>
      <c r="AJ243">
        <f t="shared" si="13"/>
        <v>0.38601447694097168</v>
      </c>
      <c r="AK243">
        <f t="shared" si="14"/>
        <v>5.9289354611975931E-2</v>
      </c>
      <c r="AL243">
        <f t="shared" si="15"/>
        <v>5.2996889433165606E-4</v>
      </c>
      <c r="AM243">
        <f>U243 - AVERAGEIFS('Placebo Females'!U:U, 'Placebo Females'!B:B, B243, 'Placebo Females'!P:P, P243)</f>
        <v>-261</v>
      </c>
      <c r="AN243">
        <f>V243 - AVERAGEIFS('Placebo Females'!V:V, 'Placebo Females'!B:B, B243, 'Placebo Females'!P:P, P243)</f>
        <v>-17.666666666666657</v>
      </c>
      <c r="AO243">
        <f>W243 - AVERAGEIFS('Placebo Females'!W:W, 'Placebo Females'!B:B, B243, 'Placebo Females'!P:P, P243)</f>
        <v>-3.6666666666666856</v>
      </c>
      <c r="AP243">
        <f>X243 - AVERAGEIFS('Placebo Females'!X:X, 'Placebo Females'!B:B, B243, 'Placebo Females'!P:P, P243)</f>
        <v>-0.3333333333333286</v>
      </c>
      <c r="AQ243">
        <f>Y243 - AVERAGEIFS('Placebo Females'!Y:Y, 'Placebo Females'!B:B, B243, 'Placebo Females'!P:P, P243)</f>
        <v>-11.666666666666657</v>
      </c>
      <c r="AR243">
        <f>Z243 - AVERAGEIFS('Placebo Females'!Z:Z, 'Placebo Females'!B:B, B243, 'Placebo Females'!P:P, P243)</f>
        <v>8.3333333333333286</v>
      </c>
      <c r="AS243">
        <f>AB243 - AVERAGEIFS('Placebo Females'!AB:AB, 'Placebo Females'!B:B, B243, 'Placebo Females'!P:P, P243)</f>
        <v>7</v>
      </c>
      <c r="AT243">
        <f>AC243 - AVERAGEIFS('Placebo Females'!AC:AC, 'Placebo Females'!B:B, B243, 'Placebo Females'!P:P, P243)</f>
        <v>0</v>
      </c>
      <c r="AU243">
        <f>AD243 - AVERAGEIFS('Placebo Females'!AD:AD, 'Placebo Females'!B:B, B243, 'Placebo Females'!P:P, P243)</f>
        <v>-135.04500000000002</v>
      </c>
      <c r="AV243" t="e">
        <f>AE243 - AVERAGEIFS('Placebo Females'!AE:AE, 'Placebo Females'!B:B, B243, 'Placebo Females'!P:P, P243)</f>
        <v>#VALUE!</v>
      </c>
      <c r="AW243" t="e">
        <f>AF243 - AVERAGEIFS('Placebo Females'!AF:AF, 'Placebo Females'!B:B, B243, 'Placebo Females'!P:P, P243)</f>
        <v>#VALUE!</v>
      </c>
    </row>
    <row r="244" spans="1:49" x14ac:dyDescent="0.25">
      <c r="A244" t="s">
        <v>4093</v>
      </c>
      <c r="B244">
        <v>1006</v>
      </c>
      <c r="C244" t="s">
        <v>655</v>
      </c>
      <c r="D244">
        <v>22</v>
      </c>
      <c r="E244">
        <v>168.5</v>
      </c>
      <c r="F244">
        <v>69.599999999999994</v>
      </c>
      <c r="G244">
        <v>102.75</v>
      </c>
      <c r="H244">
        <v>55.75</v>
      </c>
      <c r="I244" t="s">
        <v>103</v>
      </c>
      <c r="J244" t="s">
        <v>104</v>
      </c>
      <c r="K244" t="s">
        <v>210</v>
      </c>
      <c r="L244" t="s">
        <v>311</v>
      </c>
      <c r="M244" t="s">
        <v>3323</v>
      </c>
      <c r="N244">
        <v>120</v>
      </c>
      <c r="O244" t="s">
        <v>2262</v>
      </c>
      <c r="P244">
        <v>-0.5</v>
      </c>
      <c r="Q244" t="s">
        <v>109</v>
      </c>
      <c r="R244" t="s">
        <v>108</v>
      </c>
      <c r="S244" t="s">
        <v>108</v>
      </c>
      <c r="T244" t="s">
        <v>108</v>
      </c>
      <c r="U244">
        <v>952</v>
      </c>
      <c r="V244">
        <v>188</v>
      </c>
      <c r="W244">
        <v>399</v>
      </c>
      <c r="X244">
        <v>92</v>
      </c>
      <c r="Y244">
        <v>233</v>
      </c>
      <c r="Z244">
        <v>74</v>
      </c>
      <c r="AA244" t="s">
        <v>108</v>
      </c>
      <c r="AB244">
        <v>42</v>
      </c>
      <c r="AC244">
        <v>25</v>
      </c>
      <c r="AD244">
        <v>435.50099999999998</v>
      </c>
      <c r="AE244">
        <v>0.130435</v>
      </c>
      <c r="AF244">
        <v>0.42387399999999997</v>
      </c>
      <c r="AH244">
        <v>50.9</v>
      </c>
      <c r="AI244">
        <f t="shared" si="12"/>
        <v>0.11196616993868917</v>
      </c>
      <c r="AJ244">
        <f t="shared" si="13"/>
        <v>0.38601447694097168</v>
      </c>
      <c r="AK244">
        <f t="shared" si="14"/>
        <v>5.9289354611975931E-2</v>
      </c>
      <c r="AL244">
        <f t="shared" si="15"/>
        <v>5.2996889433165606E-4</v>
      </c>
      <c r="AM244">
        <f>U244 - AVERAGEIFS('Placebo Females'!U:U, 'Placebo Females'!B:B, B244, 'Placebo Females'!P:P, P244)</f>
        <v>-47</v>
      </c>
      <c r="AN244">
        <f>V244 - AVERAGEIFS('Placebo Females'!V:V, 'Placebo Females'!B:B, B244, 'Placebo Females'!P:P, P244)</f>
        <v>1.3333333333333428</v>
      </c>
      <c r="AO244">
        <f>W244 - AVERAGEIFS('Placebo Females'!W:W, 'Placebo Females'!B:B, B244, 'Placebo Females'!P:P, P244)</f>
        <v>7.3333333333333144</v>
      </c>
      <c r="AP244">
        <f>X244 - AVERAGEIFS('Placebo Females'!X:X, 'Placebo Females'!B:B, B244, 'Placebo Females'!P:P, P244)</f>
        <v>2.6666666666666714</v>
      </c>
      <c r="AQ244">
        <f>Y244 - AVERAGEIFS('Placebo Females'!Y:Y, 'Placebo Females'!B:B, B244, 'Placebo Females'!P:P, P244)</f>
        <v>0.33333333333334281</v>
      </c>
      <c r="AR244">
        <f>Z244 - AVERAGEIFS('Placebo Females'!Z:Z, 'Placebo Females'!B:B, B244, 'Placebo Females'!P:P, P244)</f>
        <v>4.3333333333333286</v>
      </c>
      <c r="AS244">
        <f>AB244 - AVERAGEIFS('Placebo Females'!AB:AB, 'Placebo Females'!B:B, B244, 'Placebo Females'!P:P, P244)</f>
        <v>2</v>
      </c>
      <c r="AT244">
        <f>AC244 - AVERAGEIFS('Placebo Females'!AC:AC, 'Placebo Females'!B:B, B244, 'Placebo Females'!P:P, P244)</f>
        <v>1</v>
      </c>
      <c r="AU244">
        <f>AD244 - AVERAGEIFS('Placebo Females'!AD:AD, 'Placebo Females'!B:B, B244, 'Placebo Females'!P:P, P244)</f>
        <v>-23.370000000000061</v>
      </c>
      <c r="AV244">
        <f>AE244 - AVERAGEIFS('Placebo Females'!AE:AE, 'Placebo Females'!B:B, B244, 'Placebo Females'!P:P, P244)</f>
        <v>-1.3413333333333333E-2</v>
      </c>
      <c r="AW244">
        <f>AF244 - AVERAGEIFS('Placebo Females'!AF:AF, 'Placebo Females'!B:B, B244, 'Placebo Females'!P:P, P244)</f>
        <v>1.0194333333333305E-2</v>
      </c>
    </row>
    <row r="245" spans="1:49" x14ac:dyDescent="0.25">
      <c r="A245" t="s">
        <v>4094</v>
      </c>
      <c r="B245">
        <v>1006</v>
      </c>
      <c r="C245" t="s">
        <v>655</v>
      </c>
      <c r="D245">
        <v>22</v>
      </c>
      <c r="E245">
        <v>168.5</v>
      </c>
      <c r="F245">
        <v>69.599999999999994</v>
      </c>
      <c r="G245">
        <v>102.75</v>
      </c>
      <c r="H245">
        <v>55.75</v>
      </c>
      <c r="I245" t="s">
        <v>103</v>
      </c>
      <c r="J245" t="s">
        <v>104</v>
      </c>
      <c r="K245" t="s">
        <v>210</v>
      </c>
      <c r="L245" t="s">
        <v>311</v>
      </c>
      <c r="M245" t="s">
        <v>3323</v>
      </c>
      <c r="N245">
        <v>120</v>
      </c>
      <c r="O245" t="s">
        <v>2262</v>
      </c>
      <c r="P245">
        <v>-0.5</v>
      </c>
      <c r="Q245" t="s">
        <v>109</v>
      </c>
      <c r="R245" t="s">
        <v>108</v>
      </c>
      <c r="S245" t="s">
        <v>108</v>
      </c>
      <c r="T245" t="s">
        <v>108</v>
      </c>
      <c r="U245">
        <v>1000</v>
      </c>
      <c r="V245">
        <v>176</v>
      </c>
      <c r="W245">
        <v>403</v>
      </c>
      <c r="X245">
        <v>92</v>
      </c>
      <c r="Y245">
        <v>235</v>
      </c>
      <c r="Z245">
        <v>76</v>
      </c>
      <c r="AA245" t="s">
        <v>108</v>
      </c>
      <c r="AB245">
        <v>46</v>
      </c>
      <c r="AC245">
        <v>22</v>
      </c>
      <c r="AD245">
        <v>433.512</v>
      </c>
      <c r="AE245">
        <v>0.12766</v>
      </c>
      <c r="AF245">
        <v>0.41181899999999999</v>
      </c>
      <c r="AH245">
        <v>50.9</v>
      </c>
      <c r="AI245">
        <f t="shared" si="12"/>
        <v>0.11196616993868917</v>
      </c>
      <c r="AJ245">
        <f t="shared" si="13"/>
        <v>0.38601447694097168</v>
      </c>
      <c r="AK245">
        <f t="shared" si="14"/>
        <v>5.9289354611975931E-2</v>
      </c>
      <c r="AL245">
        <f t="shared" si="15"/>
        <v>5.2996889433165606E-4</v>
      </c>
      <c r="AM245">
        <f>U245 - AVERAGEIFS('Placebo Females'!U:U, 'Placebo Females'!B:B, B245, 'Placebo Females'!P:P, P245)</f>
        <v>1</v>
      </c>
      <c r="AN245">
        <f>V245 - AVERAGEIFS('Placebo Females'!V:V, 'Placebo Females'!B:B, B245, 'Placebo Females'!P:P, P245)</f>
        <v>-10.666666666666657</v>
      </c>
      <c r="AO245">
        <f>W245 - AVERAGEIFS('Placebo Females'!W:W, 'Placebo Females'!B:B, B245, 'Placebo Females'!P:P, P245)</f>
        <v>11.333333333333314</v>
      </c>
      <c r="AP245">
        <f>X245 - AVERAGEIFS('Placebo Females'!X:X, 'Placebo Females'!B:B, B245, 'Placebo Females'!P:P, P245)</f>
        <v>2.6666666666666714</v>
      </c>
      <c r="AQ245">
        <f>Y245 - AVERAGEIFS('Placebo Females'!Y:Y, 'Placebo Females'!B:B, B245, 'Placebo Females'!P:P, P245)</f>
        <v>2.3333333333333428</v>
      </c>
      <c r="AR245">
        <f>Z245 - AVERAGEIFS('Placebo Females'!Z:Z, 'Placebo Females'!B:B, B245, 'Placebo Females'!P:P, P245)</f>
        <v>6.3333333333333286</v>
      </c>
      <c r="AS245">
        <f>AB245 - AVERAGEIFS('Placebo Females'!AB:AB, 'Placebo Females'!B:B, B245, 'Placebo Females'!P:P, P245)</f>
        <v>6</v>
      </c>
      <c r="AT245">
        <f>AC245 - AVERAGEIFS('Placebo Females'!AC:AC, 'Placebo Females'!B:B, B245, 'Placebo Females'!P:P, P245)</f>
        <v>-2</v>
      </c>
      <c r="AU245">
        <f>AD245 - AVERAGEIFS('Placebo Females'!AD:AD, 'Placebo Females'!B:B, B245, 'Placebo Females'!P:P, P245)</f>
        <v>-25.359000000000037</v>
      </c>
      <c r="AV245">
        <f>AE245 - AVERAGEIFS('Placebo Females'!AE:AE, 'Placebo Females'!B:B, B245, 'Placebo Females'!P:P, P245)</f>
        <v>-1.6188333333333332E-2</v>
      </c>
      <c r="AW245">
        <f>AF245 - AVERAGEIFS('Placebo Females'!AF:AF, 'Placebo Females'!B:B, B245, 'Placebo Females'!P:P, P245)</f>
        <v>-1.8606666666666771E-3</v>
      </c>
    </row>
    <row r="246" spans="1:49" x14ac:dyDescent="0.25">
      <c r="A246" t="s">
        <v>4095</v>
      </c>
      <c r="B246">
        <v>1006</v>
      </c>
      <c r="C246" t="s">
        <v>655</v>
      </c>
      <c r="D246">
        <v>22</v>
      </c>
      <c r="E246">
        <v>168.5</v>
      </c>
      <c r="F246">
        <v>69.599999999999994</v>
      </c>
      <c r="G246">
        <v>102.75</v>
      </c>
      <c r="H246">
        <v>55.75</v>
      </c>
      <c r="I246" t="s">
        <v>103</v>
      </c>
      <c r="J246" t="s">
        <v>104</v>
      </c>
      <c r="K246" t="s">
        <v>210</v>
      </c>
      <c r="L246" t="s">
        <v>311</v>
      </c>
      <c r="M246" t="s">
        <v>3323</v>
      </c>
      <c r="N246">
        <v>120</v>
      </c>
      <c r="O246" t="s">
        <v>2262</v>
      </c>
      <c r="P246">
        <v>0.5</v>
      </c>
      <c r="Q246" t="s">
        <v>113</v>
      </c>
      <c r="R246" t="s">
        <v>3327</v>
      </c>
      <c r="S246">
        <v>72.599999999999994</v>
      </c>
      <c r="T246" t="s">
        <v>2266</v>
      </c>
      <c r="U246">
        <v>856</v>
      </c>
      <c r="V246">
        <v>181</v>
      </c>
      <c r="W246">
        <v>374</v>
      </c>
      <c r="X246">
        <v>86</v>
      </c>
      <c r="Y246">
        <v>217</v>
      </c>
      <c r="Z246">
        <v>71</v>
      </c>
      <c r="AA246" t="s">
        <v>108</v>
      </c>
      <c r="AB246">
        <v>39</v>
      </c>
      <c r="AC246">
        <v>24</v>
      </c>
      <c r="AD246">
        <v>413.57900000000001</v>
      </c>
      <c r="AE246">
        <v>0.113636</v>
      </c>
      <c r="AF246">
        <v>0.381907</v>
      </c>
      <c r="AH246">
        <v>50</v>
      </c>
      <c r="AI246">
        <f t="shared" si="12"/>
        <v>0.10998641447808367</v>
      </c>
      <c r="AJ246">
        <f t="shared" si="13"/>
        <v>0.38263747527794678</v>
      </c>
      <c r="AK246">
        <f t="shared" si="14"/>
        <v>5.840997126333225E-2</v>
      </c>
      <c r="AL246">
        <f t="shared" si="15"/>
        <v>5.175487121478195E-4</v>
      </c>
      <c r="AM246">
        <f>U246 - AVERAGEIFS('Placebo Females'!U:U, 'Placebo Females'!B:B, B246, 'Placebo Females'!P:P, P246)</f>
        <v>-142</v>
      </c>
      <c r="AN246">
        <f>V246 - AVERAGEIFS('Placebo Females'!V:V, 'Placebo Females'!B:B, B246, 'Placebo Females'!P:P, P246)</f>
        <v>-3.3333333333333428</v>
      </c>
      <c r="AO246">
        <f>W246 - AVERAGEIFS('Placebo Females'!W:W, 'Placebo Females'!B:B, B246, 'Placebo Females'!P:P, P246)</f>
        <v>-11</v>
      </c>
      <c r="AP246">
        <f>X246 - AVERAGEIFS('Placebo Females'!X:X, 'Placebo Females'!B:B, B246, 'Placebo Females'!P:P, P246)</f>
        <v>-1.6666666666666714</v>
      </c>
      <c r="AQ246">
        <f>Y246 - AVERAGEIFS('Placebo Females'!Y:Y, 'Placebo Females'!B:B, B246, 'Placebo Females'!P:P, P246)</f>
        <v>-12</v>
      </c>
      <c r="AR246">
        <f>Z246 - AVERAGEIFS('Placebo Females'!Z:Z, 'Placebo Females'!B:B, B246, 'Placebo Females'!P:P, P246)</f>
        <v>2.6666666666666714</v>
      </c>
      <c r="AS246">
        <f>AB246 - AVERAGEIFS('Placebo Females'!AB:AB, 'Placebo Females'!B:B, B246, 'Placebo Females'!P:P, P246)</f>
        <v>1</v>
      </c>
      <c r="AT246">
        <f>AC246 - AVERAGEIFS('Placebo Females'!AC:AC, 'Placebo Females'!B:B, B246, 'Placebo Females'!P:P, P246)</f>
        <v>1.3333333333333321</v>
      </c>
      <c r="AU246">
        <f>AD246 - AVERAGEIFS('Placebo Females'!AD:AD, 'Placebo Females'!B:B, B246, 'Placebo Females'!P:P, P246)</f>
        <v>-68.978999999999985</v>
      </c>
      <c r="AV246">
        <f>AE246 - AVERAGEIFS('Placebo Females'!AE:AE, 'Placebo Females'!B:B, B246, 'Placebo Females'!P:P, P246)</f>
        <v>-1.4141666666666677E-2</v>
      </c>
      <c r="AW246">
        <f>AF246 - AVERAGEIFS('Placebo Females'!AF:AF, 'Placebo Females'!B:B, B246, 'Placebo Females'!P:P, P246)</f>
        <v>-1.6216999999999981E-2</v>
      </c>
    </row>
    <row r="247" spans="1:49" x14ac:dyDescent="0.25">
      <c r="A247" t="s">
        <v>4096</v>
      </c>
      <c r="B247">
        <v>1006</v>
      </c>
      <c r="C247" t="s">
        <v>655</v>
      </c>
      <c r="D247">
        <v>22</v>
      </c>
      <c r="E247">
        <v>168.5</v>
      </c>
      <c r="F247">
        <v>69.599999999999994</v>
      </c>
      <c r="G247">
        <v>102.75</v>
      </c>
      <c r="H247">
        <v>55.75</v>
      </c>
      <c r="I247" t="s">
        <v>103</v>
      </c>
      <c r="J247" t="s">
        <v>104</v>
      </c>
      <c r="K247" t="s">
        <v>210</v>
      </c>
      <c r="L247" t="s">
        <v>311</v>
      </c>
      <c r="M247" t="s">
        <v>3323</v>
      </c>
      <c r="N247">
        <v>120</v>
      </c>
      <c r="O247" t="s">
        <v>2262</v>
      </c>
      <c r="P247">
        <v>0.5</v>
      </c>
      <c r="Q247" t="s">
        <v>113</v>
      </c>
      <c r="R247" t="s">
        <v>3327</v>
      </c>
      <c r="S247">
        <v>72.599999999999994</v>
      </c>
      <c r="T247" t="s">
        <v>2266</v>
      </c>
      <c r="U247">
        <v>902</v>
      </c>
      <c r="V247">
        <v>187</v>
      </c>
      <c r="W247">
        <v>382</v>
      </c>
      <c r="X247">
        <v>88</v>
      </c>
      <c r="Y247">
        <v>218</v>
      </c>
      <c r="Z247">
        <v>76</v>
      </c>
      <c r="AA247" t="s">
        <v>108</v>
      </c>
      <c r="AB247">
        <v>37</v>
      </c>
      <c r="AC247">
        <v>27</v>
      </c>
      <c r="AD247">
        <v>423.52699999999999</v>
      </c>
      <c r="AE247">
        <v>0.125</v>
      </c>
      <c r="AF247">
        <v>0.386513</v>
      </c>
      <c r="AH247">
        <v>50</v>
      </c>
      <c r="AI247">
        <f t="shared" si="12"/>
        <v>0.10998641447808367</v>
      </c>
      <c r="AJ247">
        <f t="shared" si="13"/>
        <v>0.38263747527794678</v>
      </c>
      <c r="AK247">
        <f t="shared" si="14"/>
        <v>5.840997126333225E-2</v>
      </c>
      <c r="AL247">
        <f t="shared" si="15"/>
        <v>5.175487121478195E-4</v>
      </c>
      <c r="AM247">
        <f>U247 - AVERAGEIFS('Placebo Females'!U:U, 'Placebo Females'!B:B, B247, 'Placebo Females'!P:P, P247)</f>
        <v>-96</v>
      </c>
      <c r="AN247">
        <f>V247 - AVERAGEIFS('Placebo Females'!V:V, 'Placebo Females'!B:B, B247, 'Placebo Females'!P:P, P247)</f>
        <v>2.6666666666666572</v>
      </c>
      <c r="AO247">
        <f>W247 - AVERAGEIFS('Placebo Females'!W:W, 'Placebo Females'!B:B, B247, 'Placebo Females'!P:P, P247)</f>
        <v>-3</v>
      </c>
      <c r="AP247">
        <f>X247 - AVERAGEIFS('Placebo Females'!X:X, 'Placebo Females'!B:B, B247, 'Placebo Females'!P:P, P247)</f>
        <v>0.3333333333333286</v>
      </c>
      <c r="AQ247">
        <f>Y247 - AVERAGEIFS('Placebo Females'!Y:Y, 'Placebo Females'!B:B, B247, 'Placebo Females'!P:P, P247)</f>
        <v>-11</v>
      </c>
      <c r="AR247">
        <f>Z247 - AVERAGEIFS('Placebo Females'!Z:Z, 'Placebo Females'!B:B, B247, 'Placebo Females'!P:P, P247)</f>
        <v>7.6666666666666714</v>
      </c>
      <c r="AS247">
        <f>AB247 - AVERAGEIFS('Placebo Females'!AB:AB, 'Placebo Females'!B:B, B247, 'Placebo Females'!P:P, P247)</f>
        <v>-1</v>
      </c>
      <c r="AT247">
        <f>AC247 - AVERAGEIFS('Placebo Females'!AC:AC, 'Placebo Females'!B:B, B247, 'Placebo Females'!P:P, P247)</f>
        <v>4.3333333333333321</v>
      </c>
      <c r="AU247">
        <f>AD247 - AVERAGEIFS('Placebo Females'!AD:AD, 'Placebo Females'!B:B, B247, 'Placebo Females'!P:P, P247)</f>
        <v>-59.031000000000006</v>
      </c>
      <c r="AV247">
        <f>AE247 - AVERAGEIFS('Placebo Females'!AE:AE, 'Placebo Females'!B:B, B247, 'Placebo Females'!P:P, P247)</f>
        <v>-2.7776666666666783E-3</v>
      </c>
      <c r="AW247">
        <f>AF247 - AVERAGEIFS('Placebo Females'!AF:AF, 'Placebo Females'!B:B, B247, 'Placebo Females'!P:P, P247)</f>
        <v>-1.1610999999999982E-2</v>
      </c>
    </row>
    <row r="248" spans="1:49" x14ac:dyDescent="0.25">
      <c r="A248" t="s">
        <v>4097</v>
      </c>
      <c r="B248">
        <v>1006</v>
      </c>
      <c r="C248" t="s">
        <v>655</v>
      </c>
      <c r="D248">
        <v>22</v>
      </c>
      <c r="E248">
        <v>168.5</v>
      </c>
      <c r="F248">
        <v>69.599999999999994</v>
      </c>
      <c r="G248">
        <v>102.75</v>
      </c>
      <c r="H248">
        <v>55.75</v>
      </c>
      <c r="I248" t="s">
        <v>103</v>
      </c>
      <c r="J248" t="s">
        <v>104</v>
      </c>
      <c r="K248" t="s">
        <v>210</v>
      </c>
      <c r="L248" t="s">
        <v>311</v>
      </c>
      <c r="M248" t="s">
        <v>3323</v>
      </c>
      <c r="N248">
        <v>120</v>
      </c>
      <c r="O248" t="s">
        <v>2262</v>
      </c>
      <c r="P248">
        <v>0.5</v>
      </c>
      <c r="Q248" t="s">
        <v>113</v>
      </c>
      <c r="R248" t="s">
        <v>3327</v>
      </c>
      <c r="S248">
        <v>72.599999999999994</v>
      </c>
      <c r="T248" t="s">
        <v>2266</v>
      </c>
      <c r="U248">
        <v>877</v>
      </c>
      <c r="V248">
        <v>178</v>
      </c>
      <c r="W248">
        <v>377</v>
      </c>
      <c r="X248">
        <v>86</v>
      </c>
      <c r="Y248">
        <v>218</v>
      </c>
      <c r="Z248">
        <v>73</v>
      </c>
      <c r="AA248" t="s">
        <v>108</v>
      </c>
      <c r="AB248">
        <v>35</v>
      </c>
      <c r="AC248">
        <v>27</v>
      </c>
      <c r="AD248">
        <v>420.08600000000001</v>
      </c>
      <c r="AE248">
        <v>0.111111</v>
      </c>
      <c r="AF248">
        <v>0.377828</v>
      </c>
      <c r="AH248">
        <v>50</v>
      </c>
      <c r="AI248">
        <f t="shared" si="12"/>
        <v>0.10998641447808367</v>
      </c>
      <c r="AJ248">
        <f t="shared" si="13"/>
        <v>0.38263747527794678</v>
      </c>
      <c r="AK248">
        <f t="shared" si="14"/>
        <v>5.840997126333225E-2</v>
      </c>
      <c r="AL248">
        <f t="shared" si="15"/>
        <v>5.175487121478195E-4</v>
      </c>
      <c r="AM248">
        <f>U248 - AVERAGEIFS('Placebo Females'!U:U, 'Placebo Females'!B:B, B248, 'Placebo Females'!P:P, P248)</f>
        <v>-121</v>
      </c>
      <c r="AN248">
        <f>V248 - AVERAGEIFS('Placebo Females'!V:V, 'Placebo Females'!B:B, B248, 'Placebo Females'!P:P, P248)</f>
        <v>-6.3333333333333428</v>
      </c>
      <c r="AO248">
        <f>W248 - AVERAGEIFS('Placebo Females'!W:W, 'Placebo Females'!B:B, B248, 'Placebo Females'!P:P, P248)</f>
        <v>-8</v>
      </c>
      <c r="AP248">
        <f>X248 - AVERAGEIFS('Placebo Females'!X:X, 'Placebo Females'!B:B, B248, 'Placebo Females'!P:P, P248)</f>
        <v>-1.6666666666666714</v>
      </c>
      <c r="AQ248">
        <f>Y248 - AVERAGEIFS('Placebo Females'!Y:Y, 'Placebo Females'!B:B, B248, 'Placebo Females'!P:P, P248)</f>
        <v>-11</v>
      </c>
      <c r="AR248">
        <f>Z248 - AVERAGEIFS('Placebo Females'!Z:Z, 'Placebo Females'!B:B, B248, 'Placebo Females'!P:P, P248)</f>
        <v>4.6666666666666714</v>
      </c>
      <c r="AS248">
        <f>AB248 - AVERAGEIFS('Placebo Females'!AB:AB, 'Placebo Females'!B:B, B248, 'Placebo Females'!P:P, P248)</f>
        <v>-3</v>
      </c>
      <c r="AT248">
        <f>AC248 - AVERAGEIFS('Placebo Females'!AC:AC, 'Placebo Females'!B:B, B248, 'Placebo Females'!P:P, P248)</f>
        <v>4.3333333333333321</v>
      </c>
      <c r="AU248">
        <f>AD248 - AVERAGEIFS('Placebo Females'!AD:AD, 'Placebo Females'!B:B, B248, 'Placebo Females'!P:P, P248)</f>
        <v>-62.47199999999998</v>
      </c>
      <c r="AV248">
        <f>AE248 - AVERAGEIFS('Placebo Females'!AE:AE, 'Placebo Females'!B:B, B248, 'Placebo Females'!P:P, P248)</f>
        <v>-1.6666666666666677E-2</v>
      </c>
      <c r="AW248">
        <f>AF248 - AVERAGEIFS('Placebo Females'!AF:AF, 'Placebo Females'!B:B, B248, 'Placebo Females'!P:P, P248)</f>
        <v>-2.0295999999999981E-2</v>
      </c>
    </row>
    <row r="249" spans="1:49" x14ac:dyDescent="0.25">
      <c r="A249" t="s">
        <v>4098</v>
      </c>
      <c r="B249">
        <v>1006</v>
      </c>
      <c r="C249" t="s">
        <v>655</v>
      </c>
      <c r="D249">
        <v>22</v>
      </c>
      <c r="E249">
        <v>168.5</v>
      </c>
      <c r="F249">
        <v>69.599999999999994</v>
      </c>
      <c r="G249">
        <v>102.75</v>
      </c>
      <c r="H249">
        <v>55.75</v>
      </c>
      <c r="I249" t="s">
        <v>103</v>
      </c>
      <c r="J249" t="s">
        <v>104</v>
      </c>
      <c r="K249" t="s">
        <v>210</v>
      </c>
      <c r="L249" t="s">
        <v>311</v>
      </c>
      <c r="M249" t="s">
        <v>3323</v>
      </c>
      <c r="N249">
        <v>120</v>
      </c>
      <c r="O249" t="s">
        <v>2262</v>
      </c>
      <c r="P249">
        <v>1</v>
      </c>
      <c r="Q249" t="s">
        <v>113</v>
      </c>
      <c r="R249" t="s">
        <v>3327</v>
      </c>
      <c r="S249">
        <v>133</v>
      </c>
      <c r="T249" t="s">
        <v>2266</v>
      </c>
      <c r="U249">
        <v>878</v>
      </c>
      <c r="V249">
        <v>211</v>
      </c>
      <c r="W249">
        <v>379</v>
      </c>
      <c r="X249">
        <v>90</v>
      </c>
      <c r="Y249">
        <v>212</v>
      </c>
      <c r="Z249">
        <v>77</v>
      </c>
      <c r="AA249" t="s">
        <v>108</v>
      </c>
      <c r="AB249">
        <v>40</v>
      </c>
      <c r="AC249">
        <v>28</v>
      </c>
      <c r="AD249">
        <v>361.27600000000001</v>
      </c>
      <c r="AE249">
        <v>0.13333300000000001</v>
      </c>
      <c r="AF249">
        <v>0.37521500000000002</v>
      </c>
      <c r="AH249">
        <v>49.5</v>
      </c>
      <c r="AI249">
        <f t="shared" si="12"/>
        <v>0.10888655033330283</v>
      </c>
      <c r="AJ249">
        <f t="shared" si="13"/>
        <v>0.380739955236155</v>
      </c>
      <c r="AK249">
        <f t="shared" si="14"/>
        <v>5.7919961780058649E-2</v>
      </c>
      <c r="AL249">
        <f t="shared" si="15"/>
        <v>5.1068020675637538E-4</v>
      </c>
      <c r="AM249">
        <f>U249 - AVERAGEIFS('Placebo Females'!U:U, 'Placebo Females'!B:B, B249, 'Placebo Females'!P:P, P249)</f>
        <v>-66</v>
      </c>
      <c r="AN249">
        <f>V249 - AVERAGEIFS('Placebo Females'!V:V, 'Placebo Females'!B:B, B249, 'Placebo Females'!P:P, P249)</f>
        <v>28</v>
      </c>
      <c r="AO249">
        <f>W249 - AVERAGEIFS('Placebo Females'!W:W, 'Placebo Females'!B:B, B249, 'Placebo Females'!P:P, P249)</f>
        <v>-12</v>
      </c>
      <c r="AP249">
        <f>X249 - AVERAGEIFS('Placebo Females'!X:X, 'Placebo Females'!B:B, B249, 'Placebo Females'!P:P, P249)</f>
        <v>2</v>
      </c>
      <c r="AQ249">
        <f>Y249 - AVERAGEIFS('Placebo Females'!Y:Y, 'Placebo Females'!B:B, B249, 'Placebo Females'!P:P, P249)</f>
        <v>-19</v>
      </c>
      <c r="AR249">
        <f>Z249 - AVERAGEIFS('Placebo Females'!Z:Z, 'Placebo Females'!B:B, B249, 'Placebo Females'!P:P, P249)</f>
        <v>5</v>
      </c>
      <c r="AS249">
        <f>AB249 - AVERAGEIFS('Placebo Females'!AB:AB, 'Placebo Females'!B:B, B249, 'Placebo Females'!P:P, P249)</f>
        <v>0.6666666666666643</v>
      </c>
      <c r="AT249">
        <f>AC249 - AVERAGEIFS('Placebo Females'!AC:AC, 'Placebo Females'!B:B, B249, 'Placebo Females'!P:P, P249)</f>
        <v>3.3333333333333321</v>
      </c>
      <c r="AU249">
        <f>AD249 - AVERAGEIFS('Placebo Females'!AD:AD, 'Placebo Females'!B:B, B249, 'Placebo Females'!P:P, P249)</f>
        <v>-97.733333333333348</v>
      </c>
      <c r="AV249">
        <f>AE249 - AVERAGEIFS('Placebo Females'!AE:AE, 'Placebo Females'!B:B, B249, 'Placebo Females'!P:P, P249)</f>
        <v>1.5986000000000014E-2</v>
      </c>
      <c r="AW249">
        <f>AF249 - AVERAGEIFS('Placebo Females'!AF:AF, 'Placebo Females'!B:B, B249, 'Placebo Females'!P:P, P249)</f>
        <v>-3.2357666666666618E-2</v>
      </c>
    </row>
    <row r="250" spans="1:49" x14ac:dyDescent="0.25">
      <c r="A250" t="s">
        <v>4099</v>
      </c>
      <c r="B250">
        <v>1006</v>
      </c>
      <c r="C250" t="s">
        <v>655</v>
      </c>
      <c r="D250">
        <v>22</v>
      </c>
      <c r="E250">
        <v>168.5</v>
      </c>
      <c r="F250">
        <v>69.599999999999994</v>
      </c>
      <c r="G250">
        <v>102.75</v>
      </c>
      <c r="H250">
        <v>55.75</v>
      </c>
      <c r="I250" t="s">
        <v>103</v>
      </c>
      <c r="J250" t="s">
        <v>104</v>
      </c>
      <c r="K250" t="s">
        <v>210</v>
      </c>
      <c r="L250" t="s">
        <v>311</v>
      </c>
      <c r="M250" t="s">
        <v>3323</v>
      </c>
      <c r="N250">
        <v>120</v>
      </c>
      <c r="O250" t="s">
        <v>2262</v>
      </c>
      <c r="P250">
        <v>1</v>
      </c>
      <c r="Q250" t="s">
        <v>113</v>
      </c>
      <c r="R250" t="s">
        <v>3327</v>
      </c>
      <c r="S250">
        <v>133</v>
      </c>
      <c r="T250" t="s">
        <v>2266</v>
      </c>
      <c r="U250">
        <v>838</v>
      </c>
      <c r="V250">
        <v>210</v>
      </c>
      <c r="W250">
        <v>379</v>
      </c>
      <c r="X250">
        <v>87</v>
      </c>
      <c r="Y250">
        <v>214</v>
      </c>
      <c r="Z250">
        <v>78</v>
      </c>
      <c r="AA250" t="s">
        <v>108</v>
      </c>
      <c r="AB250">
        <v>42</v>
      </c>
      <c r="AC250">
        <v>25</v>
      </c>
      <c r="AD250">
        <v>356.05799999999999</v>
      </c>
      <c r="AE250">
        <v>0.155556</v>
      </c>
      <c r="AF250">
        <v>0.36738799999999999</v>
      </c>
      <c r="AH250">
        <v>49.5</v>
      </c>
      <c r="AI250">
        <f t="shared" si="12"/>
        <v>0.10888655033330283</v>
      </c>
      <c r="AJ250">
        <f t="shared" si="13"/>
        <v>0.380739955236155</v>
      </c>
      <c r="AK250">
        <f t="shared" si="14"/>
        <v>5.7919961780058649E-2</v>
      </c>
      <c r="AL250">
        <f t="shared" si="15"/>
        <v>5.1068020675637538E-4</v>
      </c>
      <c r="AM250">
        <f>U250 - AVERAGEIFS('Placebo Females'!U:U, 'Placebo Females'!B:B, B250, 'Placebo Females'!P:P, P250)</f>
        <v>-106</v>
      </c>
      <c r="AN250">
        <f>V250 - AVERAGEIFS('Placebo Females'!V:V, 'Placebo Females'!B:B, B250, 'Placebo Females'!P:P, P250)</f>
        <v>27</v>
      </c>
      <c r="AO250">
        <f>W250 - AVERAGEIFS('Placebo Females'!W:W, 'Placebo Females'!B:B, B250, 'Placebo Females'!P:P, P250)</f>
        <v>-12</v>
      </c>
      <c r="AP250">
        <f>X250 - AVERAGEIFS('Placebo Females'!X:X, 'Placebo Females'!B:B, B250, 'Placebo Females'!P:P, P250)</f>
        <v>-1</v>
      </c>
      <c r="AQ250">
        <f>Y250 - AVERAGEIFS('Placebo Females'!Y:Y, 'Placebo Females'!B:B, B250, 'Placebo Females'!P:P, P250)</f>
        <v>-17</v>
      </c>
      <c r="AR250">
        <f>Z250 - AVERAGEIFS('Placebo Females'!Z:Z, 'Placebo Females'!B:B, B250, 'Placebo Females'!P:P, P250)</f>
        <v>6</v>
      </c>
      <c r="AS250">
        <f>AB250 - AVERAGEIFS('Placebo Females'!AB:AB, 'Placebo Females'!B:B, B250, 'Placebo Females'!P:P, P250)</f>
        <v>2.6666666666666643</v>
      </c>
      <c r="AT250">
        <f>AC250 - AVERAGEIFS('Placebo Females'!AC:AC, 'Placebo Females'!B:B, B250, 'Placebo Females'!P:P, P250)</f>
        <v>0.33333333333333215</v>
      </c>
      <c r="AU250">
        <f>AD250 - AVERAGEIFS('Placebo Females'!AD:AD, 'Placebo Females'!B:B, B250, 'Placebo Females'!P:P, P250)</f>
        <v>-102.95133333333337</v>
      </c>
      <c r="AV250">
        <f>AE250 - AVERAGEIFS('Placebo Females'!AE:AE, 'Placebo Females'!B:B, B250, 'Placebo Females'!P:P, P250)</f>
        <v>3.8209000000000007E-2</v>
      </c>
      <c r="AW250">
        <f>AF250 - AVERAGEIFS('Placebo Females'!AF:AF, 'Placebo Females'!B:B, B250, 'Placebo Females'!P:P, P250)</f>
        <v>-4.0184666666666646E-2</v>
      </c>
    </row>
    <row r="251" spans="1:49" x14ac:dyDescent="0.25">
      <c r="A251" t="s">
        <v>4100</v>
      </c>
      <c r="B251">
        <v>1006</v>
      </c>
      <c r="C251" t="s">
        <v>655</v>
      </c>
      <c r="D251">
        <v>22</v>
      </c>
      <c r="E251">
        <v>168.5</v>
      </c>
      <c r="F251">
        <v>69.599999999999994</v>
      </c>
      <c r="G251">
        <v>102.75</v>
      </c>
      <c r="H251">
        <v>55.75</v>
      </c>
      <c r="I251" t="s">
        <v>103</v>
      </c>
      <c r="J251" t="s">
        <v>104</v>
      </c>
      <c r="K251" t="s">
        <v>210</v>
      </c>
      <c r="L251" t="s">
        <v>311</v>
      </c>
      <c r="M251" t="s">
        <v>3323</v>
      </c>
      <c r="N251">
        <v>120</v>
      </c>
      <c r="O251" t="s">
        <v>2262</v>
      </c>
      <c r="P251">
        <v>1</v>
      </c>
      <c r="Q251" t="s">
        <v>113</v>
      </c>
      <c r="R251" t="s">
        <v>3327</v>
      </c>
      <c r="S251">
        <v>133</v>
      </c>
      <c r="T251" t="s">
        <v>2266</v>
      </c>
      <c r="U251">
        <v>913</v>
      </c>
      <c r="V251">
        <v>209</v>
      </c>
      <c r="W251">
        <v>380</v>
      </c>
      <c r="X251">
        <v>90</v>
      </c>
      <c r="Y251">
        <v>213</v>
      </c>
      <c r="Z251">
        <v>77</v>
      </c>
      <c r="AA251" t="s">
        <v>108</v>
      </c>
      <c r="AB251">
        <v>39</v>
      </c>
      <c r="AC251">
        <v>29</v>
      </c>
      <c r="AD251">
        <v>384.13099999999997</v>
      </c>
      <c r="AE251">
        <v>0.13333300000000001</v>
      </c>
      <c r="AF251">
        <v>0.37744100000000003</v>
      </c>
      <c r="AH251">
        <v>49.5</v>
      </c>
      <c r="AI251">
        <f t="shared" si="12"/>
        <v>0.10888655033330283</v>
      </c>
      <c r="AJ251">
        <f t="shared" si="13"/>
        <v>0.380739955236155</v>
      </c>
      <c r="AK251">
        <f t="shared" si="14"/>
        <v>5.7919961780058649E-2</v>
      </c>
      <c r="AL251">
        <f t="shared" si="15"/>
        <v>5.1068020675637538E-4</v>
      </c>
      <c r="AM251">
        <f>U251 - AVERAGEIFS('Placebo Females'!U:U, 'Placebo Females'!B:B, B251, 'Placebo Females'!P:P, P251)</f>
        <v>-31</v>
      </c>
      <c r="AN251">
        <f>V251 - AVERAGEIFS('Placebo Females'!V:V, 'Placebo Females'!B:B, B251, 'Placebo Females'!P:P, P251)</f>
        <v>26</v>
      </c>
      <c r="AO251">
        <f>W251 - AVERAGEIFS('Placebo Females'!W:W, 'Placebo Females'!B:B, B251, 'Placebo Females'!P:P, P251)</f>
        <v>-11</v>
      </c>
      <c r="AP251">
        <f>X251 - AVERAGEIFS('Placebo Females'!X:X, 'Placebo Females'!B:B, B251, 'Placebo Females'!P:P, P251)</f>
        <v>2</v>
      </c>
      <c r="AQ251">
        <f>Y251 - AVERAGEIFS('Placebo Females'!Y:Y, 'Placebo Females'!B:B, B251, 'Placebo Females'!P:P, P251)</f>
        <v>-18</v>
      </c>
      <c r="AR251">
        <f>Z251 - AVERAGEIFS('Placebo Females'!Z:Z, 'Placebo Females'!B:B, B251, 'Placebo Females'!P:P, P251)</f>
        <v>5</v>
      </c>
      <c r="AS251">
        <f>AB251 - AVERAGEIFS('Placebo Females'!AB:AB, 'Placebo Females'!B:B, B251, 'Placebo Females'!P:P, P251)</f>
        <v>-0.3333333333333357</v>
      </c>
      <c r="AT251">
        <f>AC251 - AVERAGEIFS('Placebo Females'!AC:AC, 'Placebo Females'!B:B, B251, 'Placebo Females'!P:P, P251)</f>
        <v>4.3333333333333321</v>
      </c>
      <c r="AU251">
        <f>AD251 - AVERAGEIFS('Placebo Females'!AD:AD, 'Placebo Females'!B:B, B251, 'Placebo Females'!P:P, P251)</f>
        <v>-74.878333333333387</v>
      </c>
      <c r="AV251">
        <f>AE251 - AVERAGEIFS('Placebo Females'!AE:AE, 'Placebo Females'!B:B, B251, 'Placebo Females'!P:P, P251)</f>
        <v>1.5986000000000014E-2</v>
      </c>
      <c r="AW251">
        <f>AF251 - AVERAGEIFS('Placebo Females'!AF:AF, 'Placebo Females'!B:B, B251, 'Placebo Females'!P:P, P251)</f>
        <v>-3.0131666666666612E-2</v>
      </c>
    </row>
    <row r="252" spans="1:49" x14ac:dyDescent="0.25">
      <c r="A252" t="s">
        <v>4101</v>
      </c>
      <c r="B252">
        <v>1006</v>
      </c>
      <c r="C252" t="s">
        <v>655</v>
      </c>
      <c r="D252">
        <v>22</v>
      </c>
      <c r="E252">
        <v>168.5</v>
      </c>
      <c r="F252">
        <v>69.599999999999994</v>
      </c>
      <c r="G252">
        <v>102.75</v>
      </c>
      <c r="H252">
        <v>55.75</v>
      </c>
      <c r="I252" t="s">
        <v>103</v>
      </c>
      <c r="J252" t="s">
        <v>104</v>
      </c>
      <c r="K252" t="s">
        <v>210</v>
      </c>
      <c r="L252" t="s">
        <v>311</v>
      </c>
      <c r="M252" t="s">
        <v>3323</v>
      </c>
      <c r="N252">
        <v>120</v>
      </c>
      <c r="O252" t="s">
        <v>2262</v>
      </c>
      <c r="P252">
        <v>1.5</v>
      </c>
      <c r="Q252" t="s">
        <v>113</v>
      </c>
      <c r="R252" t="s">
        <v>3327</v>
      </c>
      <c r="S252">
        <v>87.9</v>
      </c>
      <c r="T252" t="s">
        <v>2266</v>
      </c>
      <c r="U252">
        <v>784</v>
      </c>
      <c r="V252">
        <v>226</v>
      </c>
      <c r="W252">
        <v>366</v>
      </c>
      <c r="X252">
        <v>90</v>
      </c>
      <c r="Y252">
        <v>205</v>
      </c>
      <c r="Z252">
        <v>71</v>
      </c>
      <c r="AA252" t="s">
        <v>108</v>
      </c>
      <c r="AB252">
        <v>41</v>
      </c>
      <c r="AC252">
        <v>24</v>
      </c>
      <c r="AD252">
        <v>370.66699999999997</v>
      </c>
      <c r="AE252">
        <v>0.13333300000000001</v>
      </c>
      <c r="AF252">
        <v>0.35705999999999999</v>
      </c>
      <c r="AH252">
        <v>49.1</v>
      </c>
      <c r="AI252">
        <f t="shared" si="12"/>
        <v>0.10800665901747816</v>
      </c>
      <c r="AJ252">
        <f t="shared" si="13"/>
        <v>0.3792107373381659</v>
      </c>
      <c r="AK252">
        <f t="shared" si="14"/>
        <v>5.7527194365734169E-2</v>
      </c>
      <c r="AL252">
        <f t="shared" si="15"/>
        <v>5.0520178451984865E-4</v>
      </c>
      <c r="AM252">
        <f>U252 - AVERAGEIFS('Placebo Females'!U:U, 'Placebo Females'!B:B, B252, 'Placebo Females'!P:P, P252)</f>
        <v>-161.33333333333337</v>
      </c>
      <c r="AN252">
        <f>V252 - AVERAGEIFS('Placebo Females'!V:V, 'Placebo Females'!B:B, B252, 'Placebo Females'!P:P, P252)</f>
        <v>40.333333333333343</v>
      </c>
      <c r="AO252">
        <f>W252 - AVERAGEIFS('Placebo Females'!W:W, 'Placebo Females'!B:B, B252, 'Placebo Females'!P:P, P252)</f>
        <v>-17.333333333333314</v>
      </c>
      <c r="AP252">
        <f>X252 - AVERAGEIFS('Placebo Females'!X:X, 'Placebo Females'!B:B, B252, 'Placebo Females'!P:P, P252)</f>
        <v>1.3333333333333286</v>
      </c>
      <c r="AQ252">
        <f>Y252 - AVERAGEIFS('Placebo Females'!Y:Y, 'Placebo Females'!B:B, B252, 'Placebo Females'!P:P, P252)</f>
        <v>-20.333333333333343</v>
      </c>
      <c r="AR252">
        <f>Z252 - AVERAGEIFS('Placebo Females'!Z:Z, 'Placebo Females'!B:B, B252, 'Placebo Females'!P:P, P252)</f>
        <v>1.6666666666666714</v>
      </c>
      <c r="AS252">
        <f>AB252 - AVERAGEIFS('Placebo Females'!AB:AB, 'Placebo Females'!B:B, B252, 'Placebo Females'!P:P, P252)</f>
        <v>3.3333333333333357</v>
      </c>
      <c r="AT252">
        <f>AC252 - AVERAGEIFS('Placebo Females'!AC:AC, 'Placebo Females'!B:B, B252, 'Placebo Females'!P:P, P252)</f>
        <v>-1</v>
      </c>
      <c r="AU252">
        <f>AD252 - AVERAGEIFS('Placebo Females'!AD:AD, 'Placebo Females'!B:B, B252, 'Placebo Females'!P:P, P252)</f>
        <v>-97.437333333333413</v>
      </c>
      <c r="AV252">
        <f>AE252 - AVERAGEIFS('Placebo Females'!AE:AE, 'Placebo Females'!B:B, B252, 'Placebo Females'!P:P, P252)</f>
        <v>1.2878333333333339E-2</v>
      </c>
      <c r="AW252">
        <f>AF252 - AVERAGEIFS('Placebo Females'!AF:AF, 'Placebo Females'!B:B, B252, 'Placebo Females'!P:P, P252)</f>
        <v>-3.6098666666666723E-2</v>
      </c>
    </row>
    <row r="253" spans="1:49" x14ac:dyDescent="0.25">
      <c r="A253" t="s">
        <v>4102</v>
      </c>
      <c r="B253">
        <v>1006</v>
      </c>
      <c r="C253" t="s">
        <v>655</v>
      </c>
      <c r="D253">
        <v>22</v>
      </c>
      <c r="E253">
        <v>168.5</v>
      </c>
      <c r="F253">
        <v>69.599999999999994</v>
      </c>
      <c r="G253">
        <v>102.75</v>
      </c>
      <c r="H253">
        <v>55.75</v>
      </c>
      <c r="I253" t="s">
        <v>103</v>
      </c>
      <c r="J253" t="s">
        <v>104</v>
      </c>
      <c r="K253" t="s">
        <v>210</v>
      </c>
      <c r="L253" t="s">
        <v>311</v>
      </c>
      <c r="M253" t="s">
        <v>3323</v>
      </c>
      <c r="N253">
        <v>120</v>
      </c>
      <c r="O253" t="s">
        <v>2262</v>
      </c>
      <c r="P253">
        <v>1.5</v>
      </c>
      <c r="Q253" t="s">
        <v>113</v>
      </c>
      <c r="R253" t="s">
        <v>3327</v>
      </c>
      <c r="S253">
        <v>87.9</v>
      </c>
      <c r="T253" t="s">
        <v>2266</v>
      </c>
      <c r="U253">
        <v>801</v>
      </c>
      <c r="V253">
        <v>226</v>
      </c>
      <c r="W253">
        <v>362</v>
      </c>
      <c r="X253">
        <v>88</v>
      </c>
      <c r="Y253">
        <v>202</v>
      </c>
      <c r="Z253">
        <v>72</v>
      </c>
      <c r="AA253" t="s">
        <v>108</v>
      </c>
      <c r="AB253">
        <v>36</v>
      </c>
      <c r="AC253">
        <v>29</v>
      </c>
      <c r="AD253">
        <v>362.041</v>
      </c>
      <c r="AE253">
        <v>0.16279099999999999</v>
      </c>
      <c r="AF253">
        <v>0.35395300000000002</v>
      </c>
      <c r="AH253">
        <v>49.1</v>
      </c>
      <c r="AI253">
        <f t="shared" si="12"/>
        <v>0.10800665901747816</v>
      </c>
      <c r="AJ253">
        <f t="shared" si="13"/>
        <v>0.3792107373381659</v>
      </c>
      <c r="AK253">
        <f t="shared" si="14"/>
        <v>5.7527194365734169E-2</v>
      </c>
      <c r="AL253">
        <f t="shared" si="15"/>
        <v>5.0520178451984865E-4</v>
      </c>
      <c r="AM253">
        <f>U253 - AVERAGEIFS('Placebo Females'!U:U, 'Placebo Females'!B:B, B253, 'Placebo Females'!P:P, P253)</f>
        <v>-144.33333333333337</v>
      </c>
      <c r="AN253">
        <f>V253 - AVERAGEIFS('Placebo Females'!V:V, 'Placebo Females'!B:B, B253, 'Placebo Females'!P:P, P253)</f>
        <v>40.333333333333343</v>
      </c>
      <c r="AO253">
        <f>W253 - AVERAGEIFS('Placebo Females'!W:W, 'Placebo Females'!B:B, B253, 'Placebo Females'!P:P, P253)</f>
        <v>-21.333333333333314</v>
      </c>
      <c r="AP253">
        <f>X253 - AVERAGEIFS('Placebo Females'!X:X, 'Placebo Females'!B:B, B253, 'Placebo Females'!P:P, P253)</f>
        <v>-0.6666666666666714</v>
      </c>
      <c r="AQ253">
        <f>Y253 - AVERAGEIFS('Placebo Females'!Y:Y, 'Placebo Females'!B:B, B253, 'Placebo Females'!P:P, P253)</f>
        <v>-23.333333333333343</v>
      </c>
      <c r="AR253">
        <f>Z253 - AVERAGEIFS('Placebo Females'!Z:Z, 'Placebo Females'!B:B, B253, 'Placebo Females'!P:P, P253)</f>
        <v>2.6666666666666714</v>
      </c>
      <c r="AS253">
        <f>AB253 - AVERAGEIFS('Placebo Females'!AB:AB, 'Placebo Females'!B:B, B253, 'Placebo Females'!P:P, P253)</f>
        <v>-1.6666666666666643</v>
      </c>
      <c r="AT253">
        <f>AC253 - AVERAGEIFS('Placebo Females'!AC:AC, 'Placebo Females'!B:B, B253, 'Placebo Females'!P:P, P253)</f>
        <v>4</v>
      </c>
      <c r="AU253">
        <f>AD253 - AVERAGEIFS('Placebo Females'!AD:AD, 'Placebo Females'!B:B, B253, 'Placebo Females'!P:P, P253)</f>
        <v>-106.06333333333339</v>
      </c>
      <c r="AV253">
        <f>AE253 - AVERAGEIFS('Placebo Females'!AE:AE, 'Placebo Females'!B:B, B253, 'Placebo Females'!P:P, P253)</f>
        <v>4.2336333333333323E-2</v>
      </c>
      <c r="AW253">
        <f>AF253 - AVERAGEIFS('Placebo Females'!AF:AF, 'Placebo Females'!B:B, B253, 'Placebo Females'!P:P, P253)</f>
        <v>-3.9205666666666694E-2</v>
      </c>
    </row>
    <row r="254" spans="1:49" x14ac:dyDescent="0.25">
      <c r="A254" t="s">
        <v>4103</v>
      </c>
      <c r="B254">
        <v>1006</v>
      </c>
      <c r="C254" t="s">
        <v>655</v>
      </c>
      <c r="D254">
        <v>22</v>
      </c>
      <c r="E254">
        <v>168.5</v>
      </c>
      <c r="F254">
        <v>69.599999999999994</v>
      </c>
      <c r="G254">
        <v>102.75</v>
      </c>
      <c r="H254">
        <v>55.75</v>
      </c>
      <c r="I254" t="s">
        <v>103</v>
      </c>
      <c r="J254" t="s">
        <v>104</v>
      </c>
      <c r="K254" t="s">
        <v>210</v>
      </c>
      <c r="L254" t="s">
        <v>311</v>
      </c>
      <c r="M254" t="s">
        <v>3323</v>
      </c>
      <c r="N254">
        <v>120</v>
      </c>
      <c r="O254" t="s">
        <v>2262</v>
      </c>
      <c r="P254">
        <v>1.5</v>
      </c>
      <c r="Q254" t="s">
        <v>113</v>
      </c>
      <c r="R254" t="s">
        <v>3327</v>
      </c>
      <c r="S254">
        <v>87.9</v>
      </c>
      <c r="T254" t="s">
        <v>2266</v>
      </c>
      <c r="U254">
        <v>840</v>
      </c>
      <c r="V254">
        <v>218</v>
      </c>
      <c r="W254">
        <v>366</v>
      </c>
      <c r="X254">
        <v>88</v>
      </c>
      <c r="Y254">
        <v>205</v>
      </c>
      <c r="Z254">
        <v>73</v>
      </c>
      <c r="AA254" t="s">
        <v>108</v>
      </c>
      <c r="AB254">
        <v>37</v>
      </c>
      <c r="AC254">
        <v>29</v>
      </c>
      <c r="AD254">
        <v>382.298</v>
      </c>
      <c r="AE254">
        <v>0.152174</v>
      </c>
      <c r="AF254">
        <v>0.36646600000000001</v>
      </c>
      <c r="AH254">
        <v>49.1</v>
      </c>
      <c r="AI254">
        <f t="shared" si="12"/>
        <v>0.10800665901747816</v>
      </c>
      <c r="AJ254">
        <f t="shared" si="13"/>
        <v>0.3792107373381659</v>
      </c>
      <c r="AK254">
        <f t="shared" si="14"/>
        <v>5.7527194365734169E-2</v>
      </c>
      <c r="AL254">
        <f t="shared" si="15"/>
        <v>5.0520178451984865E-4</v>
      </c>
      <c r="AM254">
        <f>U254 - AVERAGEIFS('Placebo Females'!U:U, 'Placebo Females'!B:B, B254, 'Placebo Females'!P:P, P254)</f>
        <v>-105.33333333333337</v>
      </c>
      <c r="AN254">
        <f>V254 - AVERAGEIFS('Placebo Females'!V:V, 'Placebo Females'!B:B, B254, 'Placebo Females'!P:P, P254)</f>
        <v>32.333333333333343</v>
      </c>
      <c r="AO254">
        <f>W254 - AVERAGEIFS('Placebo Females'!W:W, 'Placebo Females'!B:B, B254, 'Placebo Females'!P:P, P254)</f>
        <v>-17.333333333333314</v>
      </c>
      <c r="AP254">
        <f>X254 - AVERAGEIFS('Placebo Females'!X:X, 'Placebo Females'!B:B, B254, 'Placebo Females'!P:P, P254)</f>
        <v>-0.6666666666666714</v>
      </c>
      <c r="AQ254">
        <f>Y254 - AVERAGEIFS('Placebo Females'!Y:Y, 'Placebo Females'!B:B, B254, 'Placebo Females'!P:P, P254)</f>
        <v>-20.333333333333343</v>
      </c>
      <c r="AR254">
        <f>Z254 - AVERAGEIFS('Placebo Females'!Z:Z, 'Placebo Females'!B:B, B254, 'Placebo Females'!P:P, P254)</f>
        <v>3.6666666666666714</v>
      </c>
      <c r="AS254">
        <f>AB254 - AVERAGEIFS('Placebo Females'!AB:AB, 'Placebo Females'!B:B, B254, 'Placebo Females'!P:P, P254)</f>
        <v>-0.6666666666666643</v>
      </c>
      <c r="AT254">
        <f>AC254 - AVERAGEIFS('Placebo Females'!AC:AC, 'Placebo Females'!B:B, B254, 'Placebo Females'!P:P, P254)</f>
        <v>4</v>
      </c>
      <c r="AU254">
        <f>AD254 - AVERAGEIFS('Placebo Females'!AD:AD, 'Placebo Females'!B:B, B254, 'Placebo Females'!P:P, P254)</f>
        <v>-85.806333333333384</v>
      </c>
      <c r="AV254">
        <f>AE254 - AVERAGEIFS('Placebo Females'!AE:AE, 'Placebo Females'!B:B, B254, 'Placebo Females'!P:P, P254)</f>
        <v>3.1719333333333335E-2</v>
      </c>
      <c r="AW254">
        <f>AF254 - AVERAGEIFS('Placebo Females'!AF:AF, 'Placebo Females'!B:B, B254, 'Placebo Females'!P:P, P254)</f>
        <v>-2.6692666666666698E-2</v>
      </c>
    </row>
    <row r="255" spans="1:49" x14ac:dyDescent="0.25">
      <c r="A255" t="s">
        <v>4104</v>
      </c>
      <c r="B255">
        <v>1006</v>
      </c>
      <c r="C255" t="s">
        <v>655</v>
      </c>
      <c r="D255">
        <v>22</v>
      </c>
      <c r="E255">
        <v>168.5</v>
      </c>
      <c r="F255">
        <v>69.599999999999994</v>
      </c>
      <c r="G255">
        <v>102.75</v>
      </c>
      <c r="H255">
        <v>55.75</v>
      </c>
      <c r="I255" t="s">
        <v>103</v>
      </c>
      <c r="J255" t="s">
        <v>104</v>
      </c>
      <c r="K255" t="s">
        <v>210</v>
      </c>
      <c r="L255" t="s">
        <v>311</v>
      </c>
      <c r="M255" t="s">
        <v>3323</v>
      </c>
      <c r="N255">
        <v>120</v>
      </c>
      <c r="O255" t="s">
        <v>2262</v>
      </c>
      <c r="P255">
        <v>2</v>
      </c>
      <c r="Q255" t="s">
        <v>113</v>
      </c>
      <c r="R255" t="s">
        <v>3327</v>
      </c>
      <c r="S255">
        <v>98.1</v>
      </c>
      <c r="T255" t="s">
        <v>2266</v>
      </c>
      <c r="U255">
        <v>894</v>
      </c>
      <c r="V255">
        <v>215</v>
      </c>
      <c r="W255">
        <v>373</v>
      </c>
      <c r="X255">
        <v>95</v>
      </c>
      <c r="Y255">
        <v>204</v>
      </c>
      <c r="Z255">
        <v>74</v>
      </c>
      <c r="AA255" t="s">
        <v>108</v>
      </c>
      <c r="AB255">
        <v>38</v>
      </c>
      <c r="AC255">
        <v>28</v>
      </c>
      <c r="AD255">
        <v>363.23</v>
      </c>
      <c r="AE255">
        <v>0.12766</v>
      </c>
      <c r="AF255">
        <v>0.38214199999999998</v>
      </c>
      <c r="AH255">
        <v>48.8</v>
      </c>
      <c r="AI255">
        <f t="shared" si="12"/>
        <v>0.10734674053060965</v>
      </c>
      <c r="AJ255">
        <f t="shared" si="13"/>
        <v>0.37805721307687989</v>
      </c>
      <c r="AK255">
        <f t="shared" si="14"/>
        <v>5.7232172661788039E-2</v>
      </c>
      <c r="AL255">
        <f t="shared" si="15"/>
        <v>5.0110257661151181E-4</v>
      </c>
      <c r="AM255">
        <f>U255 - AVERAGEIFS('Placebo Females'!U:U, 'Placebo Females'!B:B, B255, 'Placebo Females'!P:P, P255)</f>
        <v>-12.666666666666629</v>
      </c>
      <c r="AN255">
        <f>V255 - AVERAGEIFS('Placebo Females'!V:V, 'Placebo Females'!B:B, B255, 'Placebo Females'!P:P, P255)</f>
        <v>21.666666666666657</v>
      </c>
      <c r="AO255">
        <f>W255 - AVERAGEIFS('Placebo Females'!W:W, 'Placebo Females'!B:B, B255, 'Placebo Females'!P:P, P255)</f>
        <v>-3.3333333333333144</v>
      </c>
      <c r="AP255">
        <f>X255 - AVERAGEIFS('Placebo Females'!X:X, 'Placebo Females'!B:B, B255, 'Placebo Females'!P:P, P255)</f>
        <v>10</v>
      </c>
      <c r="AQ255">
        <f>Y255 - AVERAGEIFS('Placebo Females'!Y:Y, 'Placebo Females'!B:B, B255, 'Placebo Females'!P:P, P255)</f>
        <v>-17.666666666666657</v>
      </c>
      <c r="AR255">
        <f>Z255 - AVERAGEIFS('Placebo Females'!Z:Z, 'Placebo Females'!B:B, B255, 'Placebo Females'!P:P, P255)</f>
        <v>4.3333333333333286</v>
      </c>
      <c r="AS255">
        <f>AB255 - AVERAGEIFS('Placebo Females'!AB:AB, 'Placebo Females'!B:B, B255, 'Placebo Females'!P:P, P255)</f>
        <v>-1.3333333333333357</v>
      </c>
      <c r="AT255">
        <f>AC255 - AVERAGEIFS('Placebo Females'!AC:AC, 'Placebo Females'!B:B, B255, 'Placebo Females'!P:P, P255)</f>
        <v>5.3333333333333321</v>
      </c>
      <c r="AU255">
        <f>AD255 - AVERAGEIFS('Placebo Females'!AD:AD, 'Placebo Females'!B:B, B255, 'Placebo Females'!P:P, P255)</f>
        <v>-52.263666666666666</v>
      </c>
      <c r="AV255">
        <f>AE255 - AVERAGEIFS('Placebo Females'!AE:AE, 'Placebo Females'!B:B, B255, 'Placebo Females'!P:P, P255)</f>
        <v>1.7340333333333291E-3</v>
      </c>
      <c r="AW255">
        <f>AF255 - AVERAGEIFS('Placebo Females'!AF:AF, 'Placebo Females'!B:B, B255, 'Placebo Females'!P:P, P255)</f>
        <v>7.5850000000000084E-3</v>
      </c>
    </row>
    <row r="256" spans="1:49" x14ac:dyDescent="0.25">
      <c r="A256" t="s">
        <v>4105</v>
      </c>
      <c r="B256">
        <v>1006</v>
      </c>
      <c r="C256" t="s">
        <v>655</v>
      </c>
      <c r="D256">
        <v>22</v>
      </c>
      <c r="E256">
        <v>168.5</v>
      </c>
      <c r="F256">
        <v>69.599999999999994</v>
      </c>
      <c r="G256">
        <v>102.75</v>
      </c>
      <c r="H256">
        <v>55.75</v>
      </c>
      <c r="I256" t="s">
        <v>103</v>
      </c>
      <c r="J256" t="s">
        <v>104</v>
      </c>
      <c r="K256" t="s">
        <v>210</v>
      </c>
      <c r="L256" t="s">
        <v>311</v>
      </c>
      <c r="M256" t="s">
        <v>3323</v>
      </c>
      <c r="N256">
        <v>120</v>
      </c>
      <c r="O256" t="s">
        <v>2262</v>
      </c>
      <c r="P256">
        <v>2</v>
      </c>
      <c r="Q256" t="s">
        <v>113</v>
      </c>
      <c r="R256" t="s">
        <v>3327</v>
      </c>
      <c r="S256">
        <v>98.1</v>
      </c>
      <c r="T256" t="s">
        <v>2266</v>
      </c>
      <c r="U256">
        <v>835</v>
      </c>
      <c r="V256">
        <v>224</v>
      </c>
      <c r="W256">
        <v>369</v>
      </c>
      <c r="X256">
        <v>86</v>
      </c>
      <c r="Y256">
        <v>209</v>
      </c>
      <c r="Z256">
        <v>74</v>
      </c>
      <c r="AA256" t="s">
        <v>108</v>
      </c>
      <c r="AB256">
        <v>40</v>
      </c>
      <c r="AC256">
        <v>25</v>
      </c>
      <c r="AD256">
        <v>348.97399999999999</v>
      </c>
      <c r="AE256">
        <v>0.108696</v>
      </c>
      <c r="AF256">
        <v>0.36685000000000001</v>
      </c>
      <c r="AH256">
        <v>48.8</v>
      </c>
      <c r="AI256">
        <f t="shared" si="12"/>
        <v>0.10734674053060965</v>
      </c>
      <c r="AJ256">
        <f t="shared" si="13"/>
        <v>0.37805721307687989</v>
      </c>
      <c r="AK256">
        <f t="shared" si="14"/>
        <v>5.7232172661788039E-2</v>
      </c>
      <c r="AL256">
        <f t="shared" si="15"/>
        <v>5.0110257661151181E-4</v>
      </c>
      <c r="AM256">
        <f>U256 - AVERAGEIFS('Placebo Females'!U:U, 'Placebo Females'!B:B, B256, 'Placebo Females'!P:P, P256)</f>
        <v>-71.666666666666629</v>
      </c>
      <c r="AN256">
        <f>V256 - AVERAGEIFS('Placebo Females'!V:V, 'Placebo Females'!B:B, B256, 'Placebo Females'!P:P, P256)</f>
        <v>30.666666666666657</v>
      </c>
      <c r="AO256">
        <f>W256 - AVERAGEIFS('Placebo Females'!W:W, 'Placebo Females'!B:B, B256, 'Placebo Females'!P:P, P256)</f>
        <v>-7.3333333333333144</v>
      </c>
      <c r="AP256">
        <f>X256 - AVERAGEIFS('Placebo Females'!X:X, 'Placebo Females'!B:B, B256, 'Placebo Females'!P:P, P256)</f>
        <v>1</v>
      </c>
      <c r="AQ256">
        <f>Y256 - AVERAGEIFS('Placebo Females'!Y:Y, 'Placebo Females'!B:B, B256, 'Placebo Females'!P:P, P256)</f>
        <v>-12.666666666666657</v>
      </c>
      <c r="AR256">
        <f>Z256 - AVERAGEIFS('Placebo Females'!Z:Z, 'Placebo Females'!B:B, B256, 'Placebo Females'!P:P, P256)</f>
        <v>4.3333333333333286</v>
      </c>
      <c r="AS256">
        <f>AB256 - AVERAGEIFS('Placebo Females'!AB:AB, 'Placebo Females'!B:B, B256, 'Placebo Females'!P:P, P256)</f>
        <v>0.6666666666666643</v>
      </c>
      <c r="AT256">
        <f>AC256 - AVERAGEIFS('Placebo Females'!AC:AC, 'Placebo Females'!B:B, B256, 'Placebo Females'!P:P, P256)</f>
        <v>2.3333333333333321</v>
      </c>
      <c r="AU256">
        <f>AD256 - AVERAGEIFS('Placebo Females'!AD:AD, 'Placebo Females'!B:B, B256, 'Placebo Females'!P:P, P256)</f>
        <v>-66.519666666666694</v>
      </c>
      <c r="AV256">
        <f>AE256 - AVERAGEIFS('Placebo Females'!AE:AE, 'Placebo Females'!B:B, B256, 'Placebo Females'!P:P, P256)</f>
        <v>-1.7229966666666666E-2</v>
      </c>
      <c r="AW256">
        <f>AF256 - AVERAGEIFS('Placebo Females'!AF:AF, 'Placebo Females'!B:B, B256, 'Placebo Females'!P:P, P256)</f>
        <v>-7.7069999999999639E-3</v>
      </c>
    </row>
    <row r="257" spans="1:49" x14ac:dyDescent="0.25">
      <c r="A257" t="s">
        <v>4106</v>
      </c>
      <c r="B257">
        <v>1006</v>
      </c>
      <c r="C257" t="s">
        <v>655</v>
      </c>
      <c r="D257">
        <v>22</v>
      </c>
      <c r="E257">
        <v>168.5</v>
      </c>
      <c r="F257">
        <v>69.599999999999994</v>
      </c>
      <c r="G257">
        <v>102.75</v>
      </c>
      <c r="H257">
        <v>55.75</v>
      </c>
      <c r="I257" t="s">
        <v>103</v>
      </c>
      <c r="J257" t="s">
        <v>104</v>
      </c>
      <c r="K257" t="s">
        <v>210</v>
      </c>
      <c r="L257" t="s">
        <v>311</v>
      </c>
      <c r="M257" t="s">
        <v>3323</v>
      </c>
      <c r="N257">
        <v>120</v>
      </c>
      <c r="O257" t="s">
        <v>2262</v>
      </c>
      <c r="P257">
        <v>2</v>
      </c>
      <c r="Q257" t="s">
        <v>113</v>
      </c>
      <c r="R257" t="s">
        <v>3327</v>
      </c>
      <c r="S257">
        <v>98.1</v>
      </c>
      <c r="T257" t="s">
        <v>2266</v>
      </c>
      <c r="U257">
        <v>885</v>
      </c>
      <c r="V257">
        <v>213</v>
      </c>
      <c r="W257">
        <v>374</v>
      </c>
      <c r="X257">
        <v>89</v>
      </c>
      <c r="Y257">
        <v>210</v>
      </c>
      <c r="Z257">
        <v>75</v>
      </c>
      <c r="AA257" t="s">
        <v>108</v>
      </c>
      <c r="AB257">
        <v>40</v>
      </c>
      <c r="AC257">
        <v>25</v>
      </c>
      <c r="AD257">
        <v>359.46899999999999</v>
      </c>
      <c r="AE257">
        <v>0.130435</v>
      </c>
      <c r="AF257">
        <v>0.36121300000000001</v>
      </c>
      <c r="AH257">
        <v>48.8</v>
      </c>
      <c r="AI257">
        <f t="shared" si="12"/>
        <v>0.10734674053060965</v>
      </c>
      <c r="AJ257">
        <f t="shared" si="13"/>
        <v>0.37805721307687989</v>
      </c>
      <c r="AK257">
        <f t="shared" si="14"/>
        <v>5.7232172661788039E-2</v>
      </c>
      <c r="AL257">
        <f t="shared" si="15"/>
        <v>5.0110257661151181E-4</v>
      </c>
      <c r="AM257">
        <f>U257 - AVERAGEIFS('Placebo Females'!U:U, 'Placebo Females'!B:B, B257, 'Placebo Females'!P:P, P257)</f>
        <v>-21.666666666666629</v>
      </c>
      <c r="AN257">
        <f>V257 - AVERAGEIFS('Placebo Females'!V:V, 'Placebo Females'!B:B, B257, 'Placebo Females'!P:P, P257)</f>
        <v>19.666666666666657</v>
      </c>
      <c r="AO257">
        <f>W257 - AVERAGEIFS('Placebo Females'!W:W, 'Placebo Females'!B:B, B257, 'Placebo Females'!P:P, P257)</f>
        <v>-2.3333333333333144</v>
      </c>
      <c r="AP257">
        <f>X257 - AVERAGEIFS('Placebo Females'!X:X, 'Placebo Females'!B:B, B257, 'Placebo Females'!P:P, P257)</f>
        <v>4</v>
      </c>
      <c r="AQ257">
        <f>Y257 - AVERAGEIFS('Placebo Females'!Y:Y, 'Placebo Females'!B:B, B257, 'Placebo Females'!P:P, P257)</f>
        <v>-11.666666666666657</v>
      </c>
      <c r="AR257">
        <f>Z257 - AVERAGEIFS('Placebo Females'!Z:Z, 'Placebo Females'!B:B, B257, 'Placebo Females'!P:P, P257)</f>
        <v>5.3333333333333286</v>
      </c>
      <c r="AS257">
        <f>AB257 - AVERAGEIFS('Placebo Females'!AB:AB, 'Placebo Females'!B:B, B257, 'Placebo Females'!P:P, P257)</f>
        <v>0.6666666666666643</v>
      </c>
      <c r="AT257">
        <f>AC257 - AVERAGEIFS('Placebo Females'!AC:AC, 'Placebo Females'!B:B, B257, 'Placebo Females'!P:P, P257)</f>
        <v>2.3333333333333321</v>
      </c>
      <c r="AU257">
        <f>AD257 - AVERAGEIFS('Placebo Females'!AD:AD, 'Placebo Females'!B:B, B257, 'Placebo Females'!P:P, P257)</f>
        <v>-56.02466666666669</v>
      </c>
      <c r="AV257">
        <f>AE257 - AVERAGEIFS('Placebo Females'!AE:AE, 'Placebo Females'!B:B, B257, 'Placebo Females'!P:P, P257)</f>
        <v>4.5090333333333288E-3</v>
      </c>
      <c r="AW257">
        <f>AF257 - AVERAGEIFS('Placebo Females'!AF:AF, 'Placebo Females'!B:B, B257, 'Placebo Females'!P:P, P257)</f>
        <v>-1.3343999999999967E-2</v>
      </c>
    </row>
    <row r="258" spans="1:49" x14ac:dyDescent="0.25">
      <c r="A258" t="s">
        <v>4107</v>
      </c>
      <c r="B258">
        <v>1006</v>
      </c>
      <c r="C258" t="s">
        <v>655</v>
      </c>
      <c r="D258">
        <v>22</v>
      </c>
      <c r="E258">
        <v>168.5</v>
      </c>
      <c r="F258">
        <v>69.599999999999994</v>
      </c>
      <c r="G258">
        <v>102.75</v>
      </c>
      <c r="H258">
        <v>55.75</v>
      </c>
      <c r="I258" t="s">
        <v>103</v>
      </c>
      <c r="J258" t="s">
        <v>104</v>
      </c>
      <c r="K258" t="s">
        <v>210</v>
      </c>
      <c r="L258" t="s">
        <v>311</v>
      </c>
      <c r="M258" t="s">
        <v>3323</v>
      </c>
      <c r="N258">
        <v>120</v>
      </c>
      <c r="O258" t="s">
        <v>2262</v>
      </c>
      <c r="P258">
        <v>2.5</v>
      </c>
      <c r="Q258" t="s">
        <v>113</v>
      </c>
      <c r="R258" t="s">
        <v>3327</v>
      </c>
      <c r="S258">
        <v>84.4</v>
      </c>
      <c r="T258" t="s">
        <v>2266</v>
      </c>
      <c r="U258">
        <v>939</v>
      </c>
      <c r="V258">
        <v>216</v>
      </c>
      <c r="W258">
        <v>378</v>
      </c>
      <c r="X258">
        <v>89</v>
      </c>
      <c r="Y258">
        <v>213</v>
      </c>
      <c r="Z258">
        <v>76</v>
      </c>
      <c r="AA258" t="s">
        <v>108</v>
      </c>
      <c r="AB258">
        <v>42</v>
      </c>
      <c r="AC258">
        <v>24</v>
      </c>
      <c r="AD258">
        <v>332.13499999999999</v>
      </c>
      <c r="AE258">
        <v>0.10638300000000001</v>
      </c>
      <c r="AF258">
        <v>0.38063200000000003</v>
      </c>
      <c r="AH258">
        <v>48.7</v>
      </c>
      <c r="AI258">
        <f t="shared" si="12"/>
        <v>0.1071267677016535</v>
      </c>
      <c r="AJ258">
        <f t="shared" si="13"/>
        <v>0.37767143593857722</v>
      </c>
      <c r="AK258">
        <f t="shared" si="14"/>
        <v>5.7133746739933988E-2</v>
      </c>
      <c r="AL258">
        <f t="shared" si="15"/>
        <v>4.9973801096481196E-4</v>
      </c>
      <c r="AM258">
        <f>U258 - AVERAGEIFS('Placebo Females'!U:U, 'Placebo Females'!B:B, B258, 'Placebo Females'!P:P, P258)</f>
        <v>18.333333333333371</v>
      </c>
      <c r="AN258">
        <f>V258 - AVERAGEIFS('Placebo Females'!V:V, 'Placebo Females'!B:B, B258, 'Placebo Females'!P:P, P258)</f>
        <v>22.333333333333343</v>
      </c>
      <c r="AO258">
        <f>W258 - AVERAGEIFS('Placebo Females'!W:W, 'Placebo Females'!B:B, B258, 'Placebo Females'!P:P, P258)</f>
        <v>3.6666666666666856</v>
      </c>
      <c r="AP258">
        <f>X258 - AVERAGEIFS('Placebo Females'!X:X, 'Placebo Females'!B:B, B258, 'Placebo Females'!P:P, P258)</f>
        <v>1.6666666666666714</v>
      </c>
      <c r="AQ258">
        <f>Y258 - AVERAGEIFS('Placebo Females'!Y:Y, 'Placebo Females'!B:B, B258, 'Placebo Females'!P:P, P258)</f>
        <v>-1.3333333333333428</v>
      </c>
      <c r="AR258">
        <f>Z258 - AVERAGEIFS('Placebo Females'!Z:Z, 'Placebo Females'!B:B, B258, 'Placebo Females'!P:P, P258)</f>
        <v>3.3333333333333286</v>
      </c>
      <c r="AS258">
        <f>AB258 - AVERAGEIFS('Placebo Females'!AB:AB, 'Placebo Females'!B:B, B258, 'Placebo Females'!P:P, P258)</f>
        <v>3.3333333333333357</v>
      </c>
      <c r="AT258">
        <f>AC258 - AVERAGEIFS('Placebo Females'!AC:AC, 'Placebo Females'!B:B, B258, 'Placebo Females'!P:P, P258)</f>
        <v>-0.66666666666666785</v>
      </c>
      <c r="AU258">
        <f>AD258 - AVERAGEIFS('Placebo Females'!AD:AD, 'Placebo Females'!B:B, B258, 'Placebo Females'!P:P, P258)</f>
        <v>-10.157999999999959</v>
      </c>
      <c r="AV258">
        <f>AE258 - AVERAGEIFS('Placebo Females'!AE:AE, 'Placebo Females'!B:B, B258, 'Placebo Females'!P:P, P258)</f>
        <v>-3.3603999999999995E-2</v>
      </c>
      <c r="AW258">
        <f>AF258 - AVERAGEIFS('Placebo Females'!AF:AF, 'Placebo Females'!B:B, B258, 'Placebo Females'!P:P, P258)</f>
        <v>2.3596666666667043E-3</v>
      </c>
    </row>
    <row r="259" spans="1:49" x14ac:dyDescent="0.25">
      <c r="A259" t="s">
        <v>4108</v>
      </c>
      <c r="B259">
        <v>1006</v>
      </c>
      <c r="C259" t="s">
        <v>655</v>
      </c>
      <c r="D259">
        <v>22</v>
      </c>
      <c r="E259">
        <v>168.5</v>
      </c>
      <c r="F259">
        <v>69.599999999999994</v>
      </c>
      <c r="G259">
        <v>102.75</v>
      </c>
      <c r="H259">
        <v>55.75</v>
      </c>
      <c r="I259" t="s">
        <v>103</v>
      </c>
      <c r="J259" t="s">
        <v>104</v>
      </c>
      <c r="K259" t="s">
        <v>210</v>
      </c>
      <c r="L259" t="s">
        <v>311</v>
      </c>
      <c r="M259" t="s">
        <v>3323</v>
      </c>
      <c r="N259">
        <v>120</v>
      </c>
      <c r="O259" t="s">
        <v>2262</v>
      </c>
      <c r="P259">
        <v>2.5</v>
      </c>
      <c r="Q259" t="s">
        <v>113</v>
      </c>
      <c r="R259" t="s">
        <v>3327</v>
      </c>
      <c r="S259">
        <v>84.4</v>
      </c>
      <c r="T259" t="s">
        <v>2266</v>
      </c>
      <c r="U259">
        <v>908</v>
      </c>
      <c r="V259">
        <v>226</v>
      </c>
      <c r="W259">
        <v>377</v>
      </c>
      <c r="X259">
        <v>88</v>
      </c>
      <c r="Y259">
        <v>212</v>
      </c>
      <c r="Z259">
        <v>77</v>
      </c>
      <c r="AA259" t="s">
        <v>108</v>
      </c>
      <c r="AB259">
        <v>40</v>
      </c>
      <c r="AC259">
        <v>27</v>
      </c>
      <c r="AD259">
        <v>327.04899999999998</v>
      </c>
      <c r="AE259">
        <v>0.14893600000000001</v>
      </c>
      <c r="AF259">
        <v>0.38819999999999999</v>
      </c>
      <c r="AH259">
        <v>48.7</v>
      </c>
      <c r="AI259">
        <f t="shared" ref="AI259:AI322" si="16">((AH259*10^-9)/454.6016)*10^9</f>
        <v>0.1071267677016535</v>
      </c>
      <c r="AJ259">
        <f t="shared" ref="AJ259:AJ322" si="17">1 -(1/(1+((AI259/0.2)^0.8)))</f>
        <v>0.37767143593857722</v>
      </c>
      <c r="AK259">
        <f t="shared" ref="AK259:AK322" si="18">1 -(1/(1+((AI259/2.5)^0.89)))</f>
        <v>5.7133746739933988E-2</v>
      </c>
      <c r="AL259">
        <f t="shared" ref="AL259:AL322" si="19">1 -(1/(1+((AI259/32.5)^1.33)))</f>
        <v>4.9973801096481196E-4</v>
      </c>
      <c r="AM259">
        <f>U259 - AVERAGEIFS('Placebo Females'!U:U, 'Placebo Females'!B:B, B259, 'Placebo Females'!P:P, P259)</f>
        <v>-12.666666666666629</v>
      </c>
      <c r="AN259">
        <f>V259 - AVERAGEIFS('Placebo Females'!V:V, 'Placebo Females'!B:B, B259, 'Placebo Females'!P:P, P259)</f>
        <v>32.333333333333343</v>
      </c>
      <c r="AO259">
        <f>W259 - AVERAGEIFS('Placebo Females'!W:W, 'Placebo Females'!B:B, B259, 'Placebo Females'!P:P, P259)</f>
        <v>2.6666666666666856</v>
      </c>
      <c r="AP259">
        <f>X259 - AVERAGEIFS('Placebo Females'!X:X, 'Placebo Females'!B:B, B259, 'Placebo Females'!P:P, P259)</f>
        <v>0.6666666666666714</v>
      </c>
      <c r="AQ259">
        <f>Y259 - AVERAGEIFS('Placebo Females'!Y:Y, 'Placebo Females'!B:B, B259, 'Placebo Females'!P:P, P259)</f>
        <v>-2.3333333333333428</v>
      </c>
      <c r="AR259">
        <f>Z259 - AVERAGEIFS('Placebo Females'!Z:Z, 'Placebo Females'!B:B, B259, 'Placebo Females'!P:P, P259)</f>
        <v>4.3333333333333286</v>
      </c>
      <c r="AS259">
        <f>AB259 - AVERAGEIFS('Placebo Females'!AB:AB, 'Placebo Females'!B:B, B259, 'Placebo Females'!P:P, P259)</f>
        <v>1.3333333333333357</v>
      </c>
      <c r="AT259">
        <f>AC259 - AVERAGEIFS('Placebo Females'!AC:AC, 'Placebo Females'!B:B, B259, 'Placebo Females'!P:P, P259)</f>
        <v>2.3333333333333321</v>
      </c>
      <c r="AU259">
        <f>AD259 - AVERAGEIFS('Placebo Females'!AD:AD, 'Placebo Females'!B:B, B259, 'Placebo Females'!P:P, P259)</f>
        <v>-15.243999999999971</v>
      </c>
      <c r="AV259">
        <f>AE259 - AVERAGEIFS('Placebo Females'!AE:AE, 'Placebo Females'!B:B, B259, 'Placebo Females'!P:P, P259)</f>
        <v>8.9490000000000125E-3</v>
      </c>
      <c r="AW259">
        <f>AF259 - AVERAGEIFS('Placebo Females'!AF:AF, 'Placebo Females'!B:B, B259, 'Placebo Females'!P:P, P259)</f>
        <v>9.927666666666668E-3</v>
      </c>
    </row>
    <row r="260" spans="1:49" x14ac:dyDescent="0.25">
      <c r="A260" t="s">
        <v>4109</v>
      </c>
      <c r="B260">
        <v>1006</v>
      </c>
      <c r="C260" t="s">
        <v>655</v>
      </c>
      <c r="D260">
        <v>22</v>
      </c>
      <c r="E260">
        <v>168.5</v>
      </c>
      <c r="F260">
        <v>69.599999999999994</v>
      </c>
      <c r="G260">
        <v>102.75</v>
      </c>
      <c r="H260">
        <v>55.75</v>
      </c>
      <c r="I260" t="s">
        <v>103</v>
      </c>
      <c r="J260" t="s">
        <v>104</v>
      </c>
      <c r="K260" t="s">
        <v>210</v>
      </c>
      <c r="L260" t="s">
        <v>311</v>
      </c>
      <c r="M260" t="s">
        <v>3323</v>
      </c>
      <c r="N260">
        <v>120</v>
      </c>
      <c r="O260" t="s">
        <v>2262</v>
      </c>
      <c r="P260">
        <v>2.5</v>
      </c>
      <c r="Q260" t="s">
        <v>113</v>
      </c>
      <c r="R260" t="s">
        <v>3327</v>
      </c>
      <c r="S260">
        <v>84.4</v>
      </c>
      <c r="T260" t="s">
        <v>2266</v>
      </c>
      <c r="U260">
        <v>824</v>
      </c>
      <c r="V260">
        <v>212</v>
      </c>
      <c r="W260">
        <v>374</v>
      </c>
      <c r="X260">
        <v>88</v>
      </c>
      <c r="Y260">
        <v>207</v>
      </c>
      <c r="Z260">
        <v>79</v>
      </c>
      <c r="AA260" t="s">
        <v>108</v>
      </c>
      <c r="AB260">
        <v>47</v>
      </c>
      <c r="AC260">
        <v>23</v>
      </c>
      <c r="AD260">
        <v>296.96600000000001</v>
      </c>
      <c r="AE260">
        <v>0.104167</v>
      </c>
      <c r="AF260">
        <v>0.37914799999999999</v>
      </c>
      <c r="AH260">
        <v>48.7</v>
      </c>
      <c r="AI260">
        <f t="shared" si="16"/>
        <v>0.1071267677016535</v>
      </c>
      <c r="AJ260">
        <f t="shared" si="17"/>
        <v>0.37767143593857722</v>
      </c>
      <c r="AK260">
        <f t="shared" si="18"/>
        <v>5.7133746739933988E-2</v>
      </c>
      <c r="AL260">
        <f t="shared" si="19"/>
        <v>4.9973801096481196E-4</v>
      </c>
      <c r="AM260">
        <f>U260 - AVERAGEIFS('Placebo Females'!U:U, 'Placebo Females'!B:B, B260, 'Placebo Females'!P:P, P260)</f>
        <v>-96.666666666666629</v>
      </c>
      <c r="AN260">
        <f>V260 - AVERAGEIFS('Placebo Females'!V:V, 'Placebo Females'!B:B, B260, 'Placebo Females'!P:P, P260)</f>
        <v>18.333333333333343</v>
      </c>
      <c r="AO260">
        <f>W260 - AVERAGEIFS('Placebo Females'!W:W, 'Placebo Females'!B:B, B260, 'Placebo Females'!P:P, P260)</f>
        <v>-0.33333333333331439</v>
      </c>
      <c r="AP260">
        <f>X260 - AVERAGEIFS('Placebo Females'!X:X, 'Placebo Females'!B:B, B260, 'Placebo Females'!P:P, P260)</f>
        <v>0.6666666666666714</v>
      </c>
      <c r="AQ260">
        <f>Y260 - AVERAGEIFS('Placebo Females'!Y:Y, 'Placebo Females'!B:B, B260, 'Placebo Females'!P:P, P260)</f>
        <v>-7.3333333333333428</v>
      </c>
      <c r="AR260">
        <f>Z260 - AVERAGEIFS('Placebo Females'!Z:Z, 'Placebo Females'!B:B, B260, 'Placebo Females'!P:P, P260)</f>
        <v>6.3333333333333286</v>
      </c>
      <c r="AS260">
        <f>AB260 - AVERAGEIFS('Placebo Females'!AB:AB, 'Placebo Females'!B:B, B260, 'Placebo Females'!P:P, P260)</f>
        <v>8.3333333333333357</v>
      </c>
      <c r="AT260">
        <f>AC260 - AVERAGEIFS('Placebo Females'!AC:AC, 'Placebo Females'!B:B, B260, 'Placebo Females'!P:P, P260)</f>
        <v>-1.6666666666666679</v>
      </c>
      <c r="AU260">
        <f>AD260 - AVERAGEIFS('Placebo Females'!AD:AD, 'Placebo Females'!B:B, B260, 'Placebo Females'!P:P, P260)</f>
        <v>-45.326999999999941</v>
      </c>
      <c r="AV260">
        <f>AE260 - AVERAGEIFS('Placebo Females'!AE:AE, 'Placebo Females'!B:B, B260, 'Placebo Females'!P:P, P260)</f>
        <v>-3.5820000000000005E-2</v>
      </c>
      <c r="AW260">
        <f>AF260 - AVERAGEIFS('Placebo Females'!AF:AF, 'Placebo Females'!B:B, B260, 'Placebo Females'!P:P, P260)</f>
        <v>8.7566666666666348E-4</v>
      </c>
    </row>
    <row r="261" spans="1:49" x14ac:dyDescent="0.25">
      <c r="A261" t="s">
        <v>4110</v>
      </c>
      <c r="B261">
        <v>1006</v>
      </c>
      <c r="C261" t="s">
        <v>655</v>
      </c>
      <c r="D261">
        <v>22</v>
      </c>
      <c r="E261">
        <v>168.5</v>
      </c>
      <c r="F261">
        <v>69.599999999999994</v>
      </c>
      <c r="G261">
        <v>102.75</v>
      </c>
      <c r="H261">
        <v>55.75</v>
      </c>
      <c r="I261" t="s">
        <v>103</v>
      </c>
      <c r="J261" t="s">
        <v>104</v>
      </c>
      <c r="K261" t="s">
        <v>210</v>
      </c>
      <c r="L261" t="s">
        <v>311</v>
      </c>
      <c r="M261" t="s">
        <v>3323</v>
      </c>
      <c r="N261">
        <v>120</v>
      </c>
      <c r="O261" t="s">
        <v>2262</v>
      </c>
      <c r="P261">
        <v>3</v>
      </c>
      <c r="Q261" t="s">
        <v>113</v>
      </c>
      <c r="R261" t="s">
        <v>3327</v>
      </c>
      <c r="S261">
        <v>70.900000000000006</v>
      </c>
      <c r="T261" t="s">
        <v>2266</v>
      </c>
      <c r="U261">
        <v>783</v>
      </c>
      <c r="V261">
        <v>204</v>
      </c>
      <c r="W261">
        <v>369</v>
      </c>
      <c r="X261">
        <v>86</v>
      </c>
      <c r="Y261">
        <v>206</v>
      </c>
      <c r="Z261">
        <v>77</v>
      </c>
      <c r="AA261" t="s">
        <v>108</v>
      </c>
      <c r="AB261">
        <v>47</v>
      </c>
      <c r="AC261">
        <v>22</v>
      </c>
      <c r="AD261">
        <v>302.34800000000001</v>
      </c>
      <c r="AE261">
        <v>0.13333300000000001</v>
      </c>
      <c r="AF261">
        <v>0.39102300000000001</v>
      </c>
      <c r="AH261">
        <v>47.2</v>
      </c>
      <c r="AI261">
        <f t="shared" si="16"/>
        <v>0.10382717526731099</v>
      </c>
      <c r="AJ261">
        <f t="shared" si="17"/>
        <v>0.3718071964029358</v>
      </c>
      <c r="AK261">
        <f t="shared" si="18"/>
        <v>5.5652182142719386E-2</v>
      </c>
      <c r="AL261">
        <f t="shared" si="19"/>
        <v>4.7938072630782091E-4</v>
      </c>
      <c r="AM261">
        <f>U261 - AVERAGEIFS('Placebo Females'!U:U, 'Placebo Females'!B:B, B261, 'Placebo Females'!P:P, P261)</f>
        <v>-75.333333333333371</v>
      </c>
      <c r="AN261">
        <f>V261 - AVERAGEIFS('Placebo Females'!V:V, 'Placebo Females'!B:B, B261, 'Placebo Females'!P:P, P261)</f>
        <v>16.666666666666657</v>
      </c>
      <c r="AO261">
        <f>W261 - AVERAGEIFS('Placebo Females'!W:W, 'Placebo Females'!B:B, B261, 'Placebo Females'!P:P, P261)</f>
        <v>4.3333333333333144</v>
      </c>
      <c r="AP261">
        <f>X261 - AVERAGEIFS('Placebo Females'!X:X, 'Placebo Females'!B:B, B261, 'Placebo Females'!P:P, P261)</f>
        <v>-2.3333333333333286</v>
      </c>
      <c r="AQ261">
        <f>Y261 - AVERAGEIFS('Placebo Females'!Y:Y, 'Placebo Females'!B:B, B261, 'Placebo Females'!P:P, P261)</f>
        <v>1.3333333333333428</v>
      </c>
      <c r="AR261">
        <f>Z261 - AVERAGEIFS('Placebo Females'!Z:Z, 'Placebo Females'!B:B, B261, 'Placebo Females'!P:P, P261)</f>
        <v>5.3333333333333286</v>
      </c>
      <c r="AS261">
        <f>AB261 - AVERAGEIFS('Placebo Females'!AB:AB, 'Placebo Females'!B:B, B261, 'Placebo Females'!P:P, P261)</f>
        <v>7</v>
      </c>
      <c r="AT261">
        <f>AC261 - AVERAGEIFS('Placebo Females'!AC:AC, 'Placebo Females'!B:B, B261, 'Placebo Females'!P:P, P261)</f>
        <v>-1.3333333333333321</v>
      </c>
      <c r="AU261">
        <f>AD261 - AVERAGEIFS('Placebo Females'!AD:AD, 'Placebo Females'!B:B, B261, 'Placebo Females'!P:P, P261)</f>
        <v>-41.330000000000041</v>
      </c>
      <c r="AV261">
        <f>AE261 - AVERAGEIFS('Placebo Females'!AE:AE, 'Placebo Females'!B:B, B261, 'Placebo Females'!P:P, P261)</f>
        <v>1.3767666666666664E-2</v>
      </c>
      <c r="AW261">
        <f>AF261 - AVERAGEIFS('Placebo Females'!AF:AF, 'Placebo Females'!B:B, B261, 'Placebo Females'!P:P, P261)</f>
        <v>3.1724666666666679E-2</v>
      </c>
    </row>
    <row r="262" spans="1:49" x14ac:dyDescent="0.25">
      <c r="A262" t="s">
        <v>4111</v>
      </c>
      <c r="B262">
        <v>1006</v>
      </c>
      <c r="C262" t="s">
        <v>655</v>
      </c>
      <c r="D262">
        <v>22</v>
      </c>
      <c r="E262">
        <v>168.5</v>
      </c>
      <c r="F262">
        <v>69.599999999999994</v>
      </c>
      <c r="G262">
        <v>102.75</v>
      </c>
      <c r="H262">
        <v>55.75</v>
      </c>
      <c r="I262" t="s">
        <v>103</v>
      </c>
      <c r="J262" t="s">
        <v>104</v>
      </c>
      <c r="K262" t="s">
        <v>210</v>
      </c>
      <c r="L262" t="s">
        <v>311</v>
      </c>
      <c r="M262" t="s">
        <v>3323</v>
      </c>
      <c r="N262">
        <v>120</v>
      </c>
      <c r="O262" t="s">
        <v>2262</v>
      </c>
      <c r="P262">
        <v>3</v>
      </c>
      <c r="Q262" t="s">
        <v>113</v>
      </c>
      <c r="R262" t="s">
        <v>3327</v>
      </c>
      <c r="S262">
        <v>70.900000000000006</v>
      </c>
      <c r="T262" t="s">
        <v>2266</v>
      </c>
      <c r="U262">
        <v>886</v>
      </c>
      <c r="V262">
        <v>206</v>
      </c>
      <c r="W262">
        <v>371</v>
      </c>
      <c r="X262">
        <v>87</v>
      </c>
      <c r="Y262">
        <v>205</v>
      </c>
      <c r="Z262">
        <v>79</v>
      </c>
      <c r="AA262" t="s">
        <v>108</v>
      </c>
      <c r="AB262">
        <v>41</v>
      </c>
      <c r="AC262">
        <v>28</v>
      </c>
      <c r="AD262">
        <v>304.101</v>
      </c>
      <c r="AE262">
        <v>0.104167</v>
      </c>
      <c r="AF262">
        <v>0.37187500000000001</v>
      </c>
      <c r="AH262">
        <v>47.2</v>
      </c>
      <c r="AI262">
        <f t="shared" si="16"/>
        <v>0.10382717526731099</v>
      </c>
      <c r="AJ262">
        <f t="shared" si="17"/>
        <v>0.3718071964029358</v>
      </c>
      <c r="AK262">
        <f t="shared" si="18"/>
        <v>5.5652182142719386E-2</v>
      </c>
      <c r="AL262">
        <f t="shared" si="19"/>
        <v>4.7938072630782091E-4</v>
      </c>
      <c r="AM262">
        <f>U262 - AVERAGEIFS('Placebo Females'!U:U, 'Placebo Females'!B:B, B262, 'Placebo Females'!P:P, P262)</f>
        <v>27.666666666666629</v>
      </c>
      <c r="AN262">
        <f>V262 - AVERAGEIFS('Placebo Females'!V:V, 'Placebo Females'!B:B, B262, 'Placebo Females'!P:P, P262)</f>
        <v>18.666666666666657</v>
      </c>
      <c r="AO262">
        <f>W262 - AVERAGEIFS('Placebo Females'!W:W, 'Placebo Females'!B:B, B262, 'Placebo Females'!P:P, P262)</f>
        <v>6.3333333333333144</v>
      </c>
      <c r="AP262">
        <f>X262 - AVERAGEIFS('Placebo Females'!X:X, 'Placebo Females'!B:B, B262, 'Placebo Females'!P:P, P262)</f>
        <v>-1.3333333333333286</v>
      </c>
      <c r="AQ262">
        <f>Y262 - AVERAGEIFS('Placebo Females'!Y:Y, 'Placebo Females'!B:B, B262, 'Placebo Females'!P:P, P262)</f>
        <v>0.33333333333334281</v>
      </c>
      <c r="AR262">
        <f>Z262 - AVERAGEIFS('Placebo Females'!Z:Z, 'Placebo Females'!B:B, B262, 'Placebo Females'!P:P, P262)</f>
        <v>7.3333333333333286</v>
      </c>
      <c r="AS262">
        <f>AB262 - AVERAGEIFS('Placebo Females'!AB:AB, 'Placebo Females'!B:B, B262, 'Placebo Females'!P:P, P262)</f>
        <v>1</v>
      </c>
      <c r="AT262">
        <f>AC262 - AVERAGEIFS('Placebo Females'!AC:AC, 'Placebo Females'!B:B, B262, 'Placebo Females'!P:P, P262)</f>
        <v>4.6666666666666679</v>
      </c>
      <c r="AU262">
        <f>AD262 - AVERAGEIFS('Placebo Females'!AD:AD, 'Placebo Females'!B:B, B262, 'Placebo Females'!P:P, P262)</f>
        <v>-39.577000000000055</v>
      </c>
      <c r="AV262">
        <f>AE262 - AVERAGEIFS('Placebo Females'!AE:AE, 'Placebo Females'!B:B, B262, 'Placebo Females'!P:P, P262)</f>
        <v>-1.5398333333333347E-2</v>
      </c>
      <c r="AW262">
        <f>AF262 - AVERAGEIFS('Placebo Females'!AF:AF, 'Placebo Females'!B:B, B262, 'Placebo Females'!P:P, P262)</f>
        <v>1.257666666666668E-2</v>
      </c>
    </row>
    <row r="263" spans="1:49" x14ac:dyDescent="0.25">
      <c r="A263" t="s">
        <v>4112</v>
      </c>
      <c r="B263">
        <v>1006</v>
      </c>
      <c r="C263" t="s">
        <v>655</v>
      </c>
      <c r="D263">
        <v>22</v>
      </c>
      <c r="E263">
        <v>168.5</v>
      </c>
      <c r="F263">
        <v>69.599999999999994</v>
      </c>
      <c r="G263">
        <v>102.75</v>
      </c>
      <c r="H263">
        <v>55.75</v>
      </c>
      <c r="I263" t="s">
        <v>103</v>
      </c>
      <c r="J263" t="s">
        <v>104</v>
      </c>
      <c r="K263" t="s">
        <v>210</v>
      </c>
      <c r="L263" t="s">
        <v>311</v>
      </c>
      <c r="M263" t="s">
        <v>3323</v>
      </c>
      <c r="N263">
        <v>120</v>
      </c>
      <c r="O263" t="s">
        <v>2262</v>
      </c>
      <c r="P263">
        <v>3</v>
      </c>
      <c r="Q263" t="s">
        <v>113</v>
      </c>
      <c r="R263" t="s">
        <v>3327</v>
      </c>
      <c r="S263">
        <v>70.900000000000006</v>
      </c>
      <c r="T263" t="s">
        <v>2266</v>
      </c>
      <c r="U263">
        <v>820</v>
      </c>
      <c r="V263">
        <v>204</v>
      </c>
      <c r="W263">
        <v>372</v>
      </c>
      <c r="X263">
        <v>90</v>
      </c>
      <c r="Y263">
        <v>206</v>
      </c>
      <c r="Z263">
        <v>76</v>
      </c>
      <c r="AA263" t="s">
        <v>108</v>
      </c>
      <c r="AB263">
        <v>44</v>
      </c>
      <c r="AC263">
        <v>23</v>
      </c>
      <c r="AD263">
        <v>304.72800000000001</v>
      </c>
      <c r="AE263">
        <v>0.108696</v>
      </c>
      <c r="AF263">
        <v>0.37348199999999998</v>
      </c>
      <c r="AH263">
        <v>47.2</v>
      </c>
      <c r="AI263">
        <f t="shared" si="16"/>
        <v>0.10382717526731099</v>
      </c>
      <c r="AJ263">
        <f t="shared" si="17"/>
        <v>0.3718071964029358</v>
      </c>
      <c r="AK263">
        <f t="shared" si="18"/>
        <v>5.5652182142719386E-2</v>
      </c>
      <c r="AL263">
        <f t="shared" si="19"/>
        <v>4.7938072630782091E-4</v>
      </c>
      <c r="AM263">
        <f>U263 - AVERAGEIFS('Placebo Females'!U:U, 'Placebo Females'!B:B, B263, 'Placebo Females'!P:P, P263)</f>
        <v>-38.333333333333371</v>
      </c>
      <c r="AN263">
        <f>V263 - AVERAGEIFS('Placebo Females'!V:V, 'Placebo Females'!B:B, B263, 'Placebo Females'!P:P, P263)</f>
        <v>16.666666666666657</v>
      </c>
      <c r="AO263">
        <f>W263 - AVERAGEIFS('Placebo Females'!W:W, 'Placebo Females'!B:B, B263, 'Placebo Females'!P:P, P263)</f>
        <v>7.3333333333333144</v>
      </c>
      <c r="AP263">
        <f>X263 - AVERAGEIFS('Placebo Females'!X:X, 'Placebo Females'!B:B, B263, 'Placebo Females'!P:P, P263)</f>
        <v>1.6666666666666714</v>
      </c>
      <c r="AQ263">
        <f>Y263 - AVERAGEIFS('Placebo Females'!Y:Y, 'Placebo Females'!B:B, B263, 'Placebo Females'!P:P, P263)</f>
        <v>1.3333333333333428</v>
      </c>
      <c r="AR263">
        <f>Z263 - AVERAGEIFS('Placebo Females'!Z:Z, 'Placebo Females'!B:B, B263, 'Placebo Females'!P:P, P263)</f>
        <v>4.3333333333333286</v>
      </c>
      <c r="AS263">
        <f>AB263 - AVERAGEIFS('Placebo Females'!AB:AB, 'Placebo Females'!B:B, B263, 'Placebo Females'!P:P, P263)</f>
        <v>4</v>
      </c>
      <c r="AT263">
        <f>AC263 - AVERAGEIFS('Placebo Females'!AC:AC, 'Placebo Females'!B:B, B263, 'Placebo Females'!P:P, P263)</f>
        <v>-0.33333333333333215</v>
      </c>
      <c r="AU263">
        <f>AD263 - AVERAGEIFS('Placebo Females'!AD:AD, 'Placebo Females'!B:B, B263, 'Placebo Females'!P:P, P263)</f>
        <v>-38.950000000000045</v>
      </c>
      <c r="AV263">
        <f>AE263 - AVERAGEIFS('Placebo Females'!AE:AE, 'Placebo Females'!B:B, B263, 'Placebo Females'!P:P, P263)</f>
        <v>-1.0869333333333342E-2</v>
      </c>
      <c r="AW263">
        <f>AF263 - AVERAGEIFS('Placebo Females'!AF:AF, 'Placebo Females'!B:B, B263, 'Placebo Females'!P:P, P263)</f>
        <v>1.418366666666665E-2</v>
      </c>
    </row>
    <row r="264" spans="1:49" x14ac:dyDescent="0.25">
      <c r="A264" t="s">
        <v>4113</v>
      </c>
      <c r="B264">
        <v>1006</v>
      </c>
      <c r="C264" t="s">
        <v>655</v>
      </c>
      <c r="D264">
        <v>22</v>
      </c>
      <c r="E264">
        <v>168.5</v>
      </c>
      <c r="F264">
        <v>69.599999999999994</v>
      </c>
      <c r="G264">
        <v>102.75</v>
      </c>
      <c r="H264">
        <v>55.75</v>
      </c>
      <c r="I264" t="s">
        <v>103</v>
      </c>
      <c r="J264" t="s">
        <v>104</v>
      </c>
      <c r="K264" t="s">
        <v>210</v>
      </c>
      <c r="L264" t="s">
        <v>311</v>
      </c>
      <c r="M264" t="s">
        <v>3323</v>
      </c>
      <c r="N264">
        <v>120</v>
      </c>
      <c r="O264" t="s">
        <v>2262</v>
      </c>
      <c r="P264">
        <v>3.5</v>
      </c>
      <c r="Q264" t="s">
        <v>113</v>
      </c>
      <c r="R264" t="s">
        <v>3327</v>
      </c>
      <c r="S264">
        <v>56.7</v>
      </c>
      <c r="T264" t="s">
        <v>2266</v>
      </c>
      <c r="U264">
        <v>881</v>
      </c>
      <c r="V264">
        <v>217</v>
      </c>
      <c r="W264">
        <v>372</v>
      </c>
      <c r="X264">
        <v>86</v>
      </c>
      <c r="Y264">
        <v>209</v>
      </c>
      <c r="Z264">
        <v>77</v>
      </c>
      <c r="AA264" t="s">
        <v>108</v>
      </c>
      <c r="AB264">
        <v>40</v>
      </c>
      <c r="AC264">
        <v>26</v>
      </c>
      <c r="AD264">
        <v>333.83199999999999</v>
      </c>
      <c r="AE264">
        <v>8.6956500000000006E-2</v>
      </c>
      <c r="AF264">
        <v>0.39362399999999997</v>
      </c>
      <c r="AH264">
        <v>46.1</v>
      </c>
      <c r="AI264">
        <f t="shared" si="16"/>
        <v>0.10140747414879314</v>
      </c>
      <c r="AJ264">
        <f t="shared" si="17"/>
        <v>0.36741177973977079</v>
      </c>
      <c r="AK264">
        <f t="shared" si="18"/>
        <v>5.4559438499685475E-2</v>
      </c>
      <c r="AL264">
        <f t="shared" si="19"/>
        <v>4.6458626889223087E-4</v>
      </c>
      <c r="AM264">
        <f>U264 - AVERAGEIFS('Placebo Females'!U:U, 'Placebo Females'!B:B, B264, 'Placebo Females'!P:P, P264)</f>
        <v>88</v>
      </c>
      <c r="AN264">
        <f>V264 - AVERAGEIFS('Placebo Females'!V:V, 'Placebo Females'!B:B, B264, 'Placebo Females'!P:P, P264)</f>
        <v>27.333333333333343</v>
      </c>
      <c r="AO264">
        <f>W264 - AVERAGEIFS('Placebo Females'!W:W, 'Placebo Females'!B:B, B264, 'Placebo Females'!P:P, P264)</f>
        <v>14</v>
      </c>
      <c r="AP264">
        <f>X264 - AVERAGEIFS('Placebo Females'!X:X, 'Placebo Females'!B:B, B264, 'Placebo Females'!P:P, P264)</f>
        <v>3</v>
      </c>
      <c r="AQ264">
        <f>Y264 - AVERAGEIFS('Placebo Females'!Y:Y, 'Placebo Females'!B:B, B264, 'Placebo Females'!P:P, P264)</f>
        <v>4</v>
      </c>
      <c r="AR264">
        <f>Z264 - AVERAGEIFS('Placebo Females'!Z:Z, 'Placebo Females'!B:B, B264, 'Placebo Females'!P:P, P264)</f>
        <v>7</v>
      </c>
      <c r="AS264">
        <f>AB264 - AVERAGEIFS('Placebo Females'!AB:AB, 'Placebo Females'!B:B, B264, 'Placebo Females'!P:P, P264)</f>
        <v>0.6666666666666643</v>
      </c>
      <c r="AT264">
        <f>AC264 - AVERAGEIFS('Placebo Females'!AC:AC, 'Placebo Females'!B:B, B264, 'Placebo Females'!P:P, P264)</f>
        <v>3.3333333333333321</v>
      </c>
      <c r="AU264">
        <f>AD264 - AVERAGEIFS('Placebo Females'!AD:AD, 'Placebo Females'!B:B, B264, 'Placebo Females'!P:P, P264)</f>
        <v>14.646999999999991</v>
      </c>
      <c r="AV264">
        <f>AE264 - AVERAGEIFS('Placebo Females'!AE:AE, 'Placebo Females'!B:B, B264, 'Placebo Females'!P:P, P264)</f>
        <v>-8.0109500000000014E-2</v>
      </c>
      <c r="AW264">
        <f>AF264 - AVERAGEIFS('Placebo Females'!AF:AF, 'Placebo Females'!B:B, B264, 'Placebo Females'!P:P, P264)</f>
        <v>3.9789999999999992E-2</v>
      </c>
    </row>
    <row r="265" spans="1:49" x14ac:dyDescent="0.25">
      <c r="A265" t="s">
        <v>4114</v>
      </c>
      <c r="B265">
        <v>1006</v>
      </c>
      <c r="C265" t="s">
        <v>655</v>
      </c>
      <c r="D265">
        <v>22</v>
      </c>
      <c r="E265">
        <v>168.5</v>
      </c>
      <c r="F265">
        <v>69.599999999999994</v>
      </c>
      <c r="G265">
        <v>102.75</v>
      </c>
      <c r="H265">
        <v>55.75</v>
      </c>
      <c r="I265" t="s">
        <v>103</v>
      </c>
      <c r="J265" t="s">
        <v>104</v>
      </c>
      <c r="K265" t="s">
        <v>210</v>
      </c>
      <c r="L265" t="s">
        <v>311</v>
      </c>
      <c r="M265" t="s">
        <v>3323</v>
      </c>
      <c r="N265">
        <v>120</v>
      </c>
      <c r="O265" t="s">
        <v>2262</v>
      </c>
      <c r="P265">
        <v>3.5</v>
      </c>
      <c r="Q265" t="s">
        <v>113</v>
      </c>
      <c r="R265" t="s">
        <v>3327</v>
      </c>
      <c r="S265">
        <v>56.7</v>
      </c>
      <c r="T265" t="s">
        <v>2266</v>
      </c>
      <c r="U265">
        <v>882</v>
      </c>
      <c r="V265">
        <v>211</v>
      </c>
      <c r="W265">
        <v>370</v>
      </c>
      <c r="X265">
        <v>85</v>
      </c>
      <c r="Y265">
        <v>211</v>
      </c>
      <c r="Z265">
        <v>74</v>
      </c>
      <c r="AA265" t="s">
        <v>108</v>
      </c>
      <c r="AB265">
        <v>42</v>
      </c>
      <c r="AC265">
        <v>23</v>
      </c>
      <c r="AD265">
        <v>344.47199999999998</v>
      </c>
      <c r="AE265">
        <v>0.111111</v>
      </c>
      <c r="AF265">
        <v>0.38272600000000001</v>
      </c>
      <c r="AH265">
        <v>46.1</v>
      </c>
      <c r="AI265">
        <f t="shared" si="16"/>
        <v>0.10140747414879314</v>
      </c>
      <c r="AJ265">
        <f t="shared" si="17"/>
        <v>0.36741177973977079</v>
      </c>
      <c r="AK265">
        <f t="shared" si="18"/>
        <v>5.4559438499685475E-2</v>
      </c>
      <c r="AL265">
        <f t="shared" si="19"/>
        <v>4.6458626889223087E-4</v>
      </c>
      <c r="AM265">
        <f>U265 - AVERAGEIFS('Placebo Females'!U:U, 'Placebo Females'!B:B, B265, 'Placebo Females'!P:P, P265)</f>
        <v>89</v>
      </c>
      <c r="AN265">
        <f>V265 - AVERAGEIFS('Placebo Females'!V:V, 'Placebo Females'!B:B, B265, 'Placebo Females'!P:P, P265)</f>
        <v>21.333333333333343</v>
      </c>
      <c r="AO265">
        <f>W265 - AVERAGEIFS('Placebo Females'!W:W, 'Placebo Females'!B:B, B265, 'Placebo Females'!P:P, P265)</f>
        <v>12</v>
      </c>
      <c r="AP265">
        <f>X265 - AVERAGEIFS('Placebo Females'!X:X, 'Placebo Females'!B:B, B265, 'Placebo Females'!P:P, P265)</f>
        <v>2</v>
      </c>
      <c r="AQ265">
        <f>Y265 - AVERAGEIFS('Placebo Females'!Y:Y, 'Placebo Females'!B:B, B265, 'Placebo Females'!P:P, P265)</f>
        <v>6</v>
      </c>
      <c r="AR265">
        <f>Z265 - AVERAGEIFS('Placebo Females'!Z:Z, 'Placebo Females'!B:B, B265, 'Placebo Females'!P:P, P265)</f>
        <v>4</v>
      </c>
      <c r="AS265">
        <f>AB265 - AVERAGEIFS('Placebo Females'!AB:AB, 'Placebo Females'!B:B, B265, 'Placebo Females'!P:P, P265)</f>
        <v>2.6666666666666643</v>
      </c>
      <c r="AT265">
        <f>AC265 - AVERAGEIFS('Placebo Females'!AC:AC, 'Placebo Females'!B:B, B265, 'Placebo Females'!P:P, P265)</f>
        <v>0.33333333333333215</v>
      </c>
      <c r="AU265">
        <f>AD265 - AVERAGEIFS('Placebo Females'!AD:AD, 'Placebo Females'!B:B, B265, 'Placebo Females'!P:P, P265)</f>
        <v>25.286999999999978</v>
      </c>
      <c r="AV265">
        <f>AE265 - AVERAGEIFS('Placebo Females'!AE:AE, 'Placebo Females'!B:B, B265, 'Placebo Females'!P:P, P265)</f>
        <v>-5.5955000000000019E-2</v>
      </c>
      <c r="AW265">
        <f>AF265 - AVERAGEIFS('Placebo Females'!AF:AF, 'Placebo Females'!B:B, B265, 'Placebo Females'!P:P, P265)</f>
        <v>2.8892000000000029E-2</v>
      </c>
    </row>
    <row r="266" spans="1:49" x14ac:dyDescent="0.25">
      <c r="A266" t="s">
        <v>4115</v>
      </c>
      <c r="B266">
        <v>1006</v>
      </c>
      <c r="C266" t="s">
        <v>655</v>
      </c>
      <c r="D266">
        <v>22</v>
      </c>
      <c r="E266">
        <v>168.5</v>
      </c>
      <c r="F266">
        <v>69.599999999999994</v>
      </c>
      <c r="G266">
        <v>102.75</v>
      </c>
      <c r="H266">
        <v>55.75</v>
      </c>
      <c r="I266" t="s">
        <v>103</v>
      </c>
      <c r="J266" t="s">
        <v>104</v>
      </c>
      <c r="K266" t="s">
        <v>210</v>
      </c>
      <c r="L266" t="s">
        <v>311</v>
      </c>
      <c r="M266" t="s">
        <v>3323</v>
      </c>
      <c r="N266">
        <v>120</v>
      </c>
      <c r="O266" t="s">
        <v>2262</v>
      </c>
      <c r="P266">
        <v>3.5</v>
      </c>
      <c r="Q266" t="s">
        <v>113</v>
      </c>
      <c r="R266" t="s">
        <v>3327</v>
      </c>
      <c r="S266">
        <v>56.7</v>
      </c>
      <c r="T266" t="s">
        <v>2266</v>
      </c>
      <c r="U266">
        <v>951</v>
      </c>
      <c r="V266">
        <v>203</v>
      </c>
      <c r="W266">
        <v>374</v>
      </c>
      <c r="X266">
        <v>85</v>
      </c>
      <c r="Y266">
        <v>215</v>
      </c>
      <c r="Z266">
        <v>74</v>
      </c>
      <c r="AA266" t="s">
        <v>108</v>
      </c>
      <c r="AB266">
        <v>40</v>
      </c>
      <c r="AC266">
        <v>25</v>
      </c>
      <c r="AD266">
        <v>344.25400000000002</v>
      </c>
      <c r="AE266">
        <v>0.13636400000000001</v>
      </c>
      <c r="AF266">
        <v>0.38169999999999998</v>
      </c>
      <c r="AH266">
        <v>46.1</v>
      </c>
      <c r="AI266">
        <f t="shared" si="16"/>
        <v>0.10140747414879314</v>
      </c>
      <c r="AJ266">
        <f t="shared" si="17"/>
        <v>0.36741177973977079</v>
      </c>
      <c r="AK266">
        <f t="shared" si="18"/>
        <v>5.4559438499685475E-2</v>
      </c>
      <c r="AL266">
        <f t="shared" si="19"/>
        <v>4.6458626889223087E-4</v>
      </c>
      <c r="AM266">
        <f>U266 - AVERAGEIFS('Placebo Females'!U:U, 'Placebo Females'!B:B, B266, 'Placebo Females'!P:P, P266)</f>
        <v>158</v>
      </c>
      <c r="AN266">
        <f>V266 - AVERAGEIFS('Placebo Females'!V:V, 'Placebo Females'!B:B, B266, 'Placebo Females'!P:P, P266)</f>
        <v>13.333333333333343</v>
      </c>
      <c r="AO266">
        <f>W266 - AVERAGEIFS('Placebo Females'!W:W, 'Placebo Females'!B:B, B266, 'Placebo Females'!P:P, P266)</f>
        <v>16</v>
      </c>
      <c r="AP266">
        <f>X266 - AVERAGEIFS('Placebo Females'!X:X, 'Placebo Females'!B:B, B266, 'Placebo Females'!P:P, P266)</f>
        <v>2</v>
      </c>
      <c r="AQ266">
        <f>Y266 - AVERAGEIFS('Placebo Females'!Y:Y, 'Placebo Females'!B:B, B266, 'Placebo Females'!P:P, P266)</f>
        <v>10</v>
      </c>
      <c r="AR266">
        <f>Z266 - AVERAGEIFS('Placebo Females'!Z:Z, 'Placebo Females'!B:B, B266, 'Placebo Females'!P:P, P266)</f>
        <v>4</v>
      </c>
      <c r="AS266">
        <f>AB266 - AVERAGEIFS('Placebo Females'!AB:AB, 'Placebo Females'!B:B, B266, 'Placebo Females'!P:P, P266)</f>
        <v>0.6666666666666643</v>
      </c>
      <c r="AT266">
        <f>AC266 - AVERAGEIFS('Placebo Females'!AC:AC, 'Placebo Females'!B:B, B266, 'Placebo Females'!P:P, P266)</f>
        <v>2.3333333333333321</v>
      </c>
      <c r="AU266">
        <f>AD266 - AVERAGEIFS('Placebo Females'!AD:AD, 'Placebo Females'!B:B, B266, 'Placebo Females'!P:P, P266)</f>
        <v>25.069000000000017</v>
      </c>
      <c r="AV266">
        <f>AE266 - AVERAGEIFS('Placebo Females'!AE:AE, 'Placebo Females'!B:B, B266, 'Placebo Females'!P:P, P266)</f>
        <v>-3.0702000000000007E-2</v>
      </c>
      <c r="AW266">
        <f>AF266 - AVERAGEIFS('Placebo Females'!AF:AF, 'Placebo Females'!B:B, B266, 'Placebo Females'!P:P, P266)</f>
        <v>2.7866000000000002E-2</v>
      </c>
    </row>
    <row r="267" spans="1:49" x14ac:dyDescent="0.25">
      <c r="A267" t="s">
        <v>4116</v>
      </c>
      <c r="B267">
        <v>1006</v>
      </c>
      <c r="C267" t="s">
        <v>655</v>
      </c>
      <c r="D267">
        <v>22</v>
      </c>
      <c r="E267">
        <v>168.5</v>
      </c>
      <c r="F267">
        <v>69.599999999999994</v>
      </c>
      <c r="G267">
        <v>102.75</v>
      </c>
      <c r="H267">
        <v>55.75</v>
      </c>
      <c r="I267" t="s">
        <v>103</v>
      </c>
      <c r="J267" t="s">
        <v>104</v>
      </c>
      <c r="K267" t="s">
        <v>210</v>
      </c>
      <c r="L267" t="s">
        <v>311</v>
      </c>
      <c r="M267" t="s">
        <v>3323</v>
      </c>
      <c r="N267">
        <v>120</v>
      </c>
      <c r="O267" t="s">
        <v>2262</v>
      </c>
      <c r="P267">
        <v>4</v>
      </c>
      <c r="Q267" t="s">
        <v>113</v>
      </c>
      <c r="R267" t="s">
        <v>3327</v>
      </c>
      <c r="S267">
        <v>50.9</v>
      </c>
      <c r="T267" t="s">
        <v>2266</v>
      </c>
      <c r="U267">
        <v>896</v>
      </c>
      <c r="V267">
        <v>208</v>
      </c>
      <c r="W267">
        <v>383</v>
      </c>
      <c r="X267">
        <v>89</v>
      </c>
      <c r="Y267">
        <v>216</v>
      </c>
      <c r="Z267">
        <v>78</v>
      </c>
      <c r="AA267" t="s">
        <v>108</v>
      </c>
      <c r="AB267">
        <v>42</v>
      </c>
      <c r="AC267">
        <v>27</v>
      </c>
      <c r="AD267">
        <v>308.52499999999998</v>
      </c>
      <c r="AE267">
        <v>0.108696</v>
      </c>
      <c r="AF267">
        <v>0.39737499999999998</v>
      </c>
      <c r="AH267">
        <v>45.2</v>
      </c>
      <c r="AI267">
        <f t="shared" si="16"/>
        <v>9.9427718688187644E-2</v>
      </c>
      <c r="AJ267">
        <f t="shared" si="17"/>
        <v>0.36375361133518958</v>
      </c>
      <c r="AK267">
        <f t="shared" si="18"/>
        <v>5.3661353311770799E-2</v>
      </c>
      <c r="AL267">
        <f t="shared" si="19"/>
        <v>4.5256762132395156E-4</v>
      </c>
      <c r="AM267">
        <f>U267 - AVERAGEIFS('Placebo Females'!U:U, 'Placebo Females'!B:B, B267, 'Placebo Females'!P:P, P267)</f>
        <v>40</v>
      </c>
      <c r="AN267">
        <f>V267 - AVERAGEIFS('Placebo Females'!V:V, 'Placebo Females'!B:B, B267, 'Placebo Females'!P:P, P267)</f>
        <v>19.666666666666657</v>
      </c>
      <c r="AO267">
        <f>W267 - AVERAGEIFS('Placebo Females'!W:W, 'Placebo Females'!B:B, B267, 'Placebo Females'!P:P, P267)</f>
        <v>17.333333333333314</v>
      </c>
      <c r="AP267">
        <f>X267 - AVERAGEIFS('Placebo Females'!X:X, 'Placebo Females'!B:B, B267, 'Placebo Females'!P:P, P267)</f>
        <v>3.6666666666666714</v>
      </c>
      <c r="AQ267">
        <f>Y267 - AVERAGEIFS('Placebo Females'!Y:Y, 'Placebo Females'!B:B, B267, 'Placebo Females'!P:P, P267)</f>
        <v>8</v>
      </c>
      <c r="AR267">
        <f>Z267 - AVERAGEIFS('Placebo Females'!Z:Z, 'Placebo Females'!B:B, B267, 'Placebo Females'!P:P, P267)</f>
        <v>5.6666666666666714</v>
      </c>
      <c r="AS267">
        <f>AB267 - AVERAGEIFS('Placebo Females'!AB:AB, 'Placebo Females'!B:B, B267, 'Placebo Females'!P:P, P267)</f>
        <v>4.3333333333333357</v>
      </c>
      <c r="AT267">
        <f>AC267 - AVERAGEIFS('Placebo Females'!AC:AC, 'Placebo Females'!B:B, B267, 'Placebo Females'!P:P, P267)</f>
        <v>1.3333333333333321</v>
      </c>
      <c r="AU267">
        <f>AD267 - AVERAGEIFS('Placebo Females'!AD:AD, 'Placebo Females'!B:B, B267, 'Placebo Females'!P:P, P267)</f>
        <v>-8.5120000000000573</v>
      </c>
      <c r="AV267">
        <f>AE267 - AVERAGEIFS('Placebo Females'!AE:AE, 'Placebo Females'!B:B, B267, 'Placebo Females'!P:P, P267)</f>
        <v>1.982840000000001E-2</v>
      </c>
      <c r="AW267">
        <f>AF267 - AVERAGEIFS('Placebo Females'!AF:AF, 'Placebo Females'!B:B, B267, 'Placebo Females'!P:P, P267)</f>
        <v>3.4995333333333267E-2</v>
      </c>
    </row>
    <row r="268" spans="1:49" x14ac:dyDescent="0.25">
      <c r="A268" t="s">
        <v>4117</v>
      </c>
      <c r="B268">
        <v>1006</v>
      </c>
      <c r="C268" t="s">
        <v>655</v>
      </c>
      <c r="D268">
        <v>22</v>
      </c>
      <c r="E268">
        <v>168.5</v>
      </c>
      <c r="F268">
        <v>69.599999999999994</v>
      </c>
      <c r="G268">
        <v>102.75</v>
      </c>
      <c r="H268">
        <v>55.75</v>
      </c>
      <c r="I268" t="s">
        <v>103</v>
      </c>
      <c r="J268" t="s">
        <v>104</v>
      </c>
      <c r="K268" t="s">
        <v>210</v>
      </c>
      <c r="L268" t="s">
        <v>311</v>
      </c>
      <c r="M268" t="s">
        <v>3323</v>
      </c>
      <c r="N268">
        <v>120</v>
      </c>
      <c r="O268" t="s">
        <v>2262</v>
      </c>
      <c r="P268">
        <v>4</v>
      </c>
      <c r="Q268" t="s">
        <v>113</v>
      </c>
      <c r="R268" t="s">
        <v>3327</v>
      </c>
      <c r="S268">
        <v>50.9</v>
      </c>
      <c r="T268" t="s">
        <v>2266</v>
      </c>
      <c r="U268">
        <v>984</v>
      </c>
      <c r="V268">
        <v>191</v>
      </c>
      <c r="W268">
        <v>386</v>
      </c>
      <c r="X268">
        <v>88</v>
      </c>
      <c r="Y268">
        <v>219</v>
      </c>
      <c r="Z268">
        <v>79</v>
      </c>
      <c r="AA268" t="s">
        <v>108</v>
      </c>
      <c r="AB268">
        <v>41</v>
      </c>
      <c r="AC268">
        <v>29</v>
      </c>
      <c r="AD268">
        <v>309.78300000000002</v>
      </c>
      <c r="AE268">
        <v>0.08</v>
      </c>
      <c r="AF268">
        <v>0.41925099999999998</v>
      </c>
      <c r="AH268">
        <v>45.2</v>
      </c>
      <c r="AI268">
        <f t="shared" si="16"/>
        <v>9.9427718688187644E-2</v>
      </c>
      <c r="AJ268">
        <f t="shared" si="17"/>
        <v>0.36375361133518958</v>
      </c>
      <c r="AK268">
        <f t="shared" si="18"/>
        <v>5.3661353311770799E-2</v>
      </c>
      <c r="AL268">
        <f t="shared" si="19"/>
        <v>4.5256762132395156E-4</v>
      </c>
      <c r="AM268">
        <f>U268 - AVERAGEIFS('Placebo Females'!U:U, 'Placebo Females'!B:B, B268, 'Placebo Females'!P:P, P268)</f>
        <v>128</v>
      </c>
      <c r="AN268">
        <f>V268 - AVERAGEIFS('Placebo Females'!V:V, 'Placebo Females'!B:B, B268, 'Placebo Females'!P:P, P268)</f>
        <v>2.6666666666666572</v>
      </c>
      <c r="AO268">
        <f>W268 - AVERAGEIFS('Placebo Females'!W:W, 'Placebo Females'!B:B, B268, 'Placebo Females'!P:P, P268)</f>
        <v>20.333333333333314</v>
      </c>
      <c r="AP268">
        <f>X268 - AVERAGEIFS('Placebo Females'!X:X, 'Placebo Females'!B:B, B268, 'Placebo Females'!P:P, P268)</f>
        <v>2.6666666666666714</v>
      </c>
      <c r="AQ268">
        <f>Y268 - AVERAGEIFS('Placebo Females'!Y:Y, 'Placebo Females'!B:B, B268, 'Placebo Females'!P:P, P268)</f>
        <v>11</v>
      </c>
      <c r="AR268">
        <f>Z268 - AVERAGEIFS('Placebo Females'!Z:Z, 'Placebo Females'!B:B, B268, 'Placebo Females'!P:P, P268)</f>
        <v>6.6666666666666714</v>
      </c>
      <c r="AS268">
        <f>AB268 - AVERAGEIFS('Placebo Females'!AB:AB, 'Placebo Females'!B:B, B268, 'Placebo Females'!P:P, P268)</f>
        <v>3.3333333333333357</v>
      </c>
      <c r="AT268">
        <f>AC268 - AVERAGEIFS('Placebo Females'!AC:AC, 'Placebo Females'!B:B, B268, 'Placebo Females'!P:P, P268)</f>
        <v>3.3333333333333321</v>
      </c>
      <c r="AU268">
        <f>AD268 - AVERAGEIFS('Placebo Females'!AD:AD, 'Placebo Females'!B:B, B268, 'Placebo Females'!P:P, P268)</f>
        <v>-7.2540000000000191</v>
      </c>
      <c r="AV268">
        <f>AE268 - AVERAGEIFS('Placebo Females'!AE:AE, 'Placebo Females'!B:B, B268, 'Placebo Females'!P:P, P268)</f>
        <v>-8.8675999999999894E-3</v>
      </c>
      <c r="AW268">
        <f>AF268 - AVERAGEIFS('Placebo Females'!AF:AF, 'Placebo Females'!B:B, B268, 'Placebo Females'!P:P, P268)</f>
        <v>5.6871333333333274E-2</v>
      </c>
    </row>
    <row r="269" spans="1:49" x14ac:dyDescent="0.25">
      <c r="A269" t="s">
        <v>4118</v>
      </c>
      <c r="B269">
        <v>1006</v>
      </c>
      <c r="C269" t="s">
        <v>655</v>
      </c>
      <c r="D269">
        <v>22</v>
      </c>
      <c r="E269">
        <v>168.5</v>
      </c>
      <c r="F269">
        <v>69.599999999999994</v>
      </c>
      <c r="G269">
        <v>102.75</v>
      </c>
      <c r="H269">
        <v>55.75</v>
      </c>
      <c r="I269" t="s">
        <v>103</v>
      </c>
      <c r="J269" t="s">
        <v>104</v>
      </c>
      <c r="K269" t="s">
        <v>210</v>
      </c>
      <c r="L269" t="s">
        <v>311</v>
      </c>
      <c r="M269" t="s">
        <v>3323</v>
      </c>
      <c r="N269">
        <v>120</v>
      </c>
      <c r="O269" t="s">
        <v>2262</v>
      </c>
      <c r="P269">
        <v>4</v>
      </c>
      <c r="Q269" t="s">
        <v>113</v>
      </c>
      <c r="R269" t="s">
        <v>3327</v>
      </c>
      <c r="S269">
        <v>50.9</v>
      </c>
      <c r="T269" t="s">
        <v>2266</v>
      </c>
      <c r="U269">
        <v>893</v>
      </c>
      <c r="V269">
        <v>199</v>
      </c>
      <c r="W269">
        <v>384</v>
      </c>
      <c r="X269">
        <v>89</v>
      </c>
      <c r="Y269">
        <v>216</v>
      </c>
      <c r="Z269">
        <v>79</v>
      </c>
      <c r="AA269" t="s">
        <v>108</v>
      </c>
      <c r="AB269">
        <v>42</v>
      </c>
      <c r="AC269">
        <v>28</v>
      </c>
      <c r="AD269">
        <v>311.02999999999997</v>
      </c>
      <c r="AE269">
        <v>0.130435</v>
      </c>
      <c r="AF269">
        <v>0.39792899999999998</v>
      </c>
      <c r="AH269">
        <v>45.2</v>
      </c>
      <c r="AI269">
        <f t="shared" si="16"/>
        <v>9.9427718688187644E-2</v>
      </c>
      <c r="AJ269">
        <f t="shared" si="17"/>
        <v>0.36375361133518958</v>
      </c>
      <c r="AK269">
        <f t="shared" si="18"/>
        <v>5.3661353311770799E-2</v>
      </c>
      <c r="AL269">
        <f t="shared" si="19"/>
        <v>4.5256762132395156E-4</v>
      </c>
      <c r="AM269">
        <f>U269 - AVERAGEIFS('Placebo Females'!U:U, 'Placebo Females'!B:B, B269, 'Placebo Females'!P:P, P269)</f>
        <v>37</v>
      </c>
      <c r="AN269">
        <f>V269 - AVERAGEIFS('Placebo Females'!V:V, 'Placebo Females'!B:B, B269, 'Placebo Females'!P:P, P269)</f>
        <v>10.666666666666657</v>
      </c>
      <c r="AO269">
        <f>W269 - AVERAGEIFS('Placebo Females'!W:W, 'Placebo Females'!B:B, B269, 'Placebo Females'!P:P, P269)</f>
        <v>18.333333333333314</v>
      </c>
      <c r="AP269">
        <f>X269 - AVERAGEIFS('Placebo Females'!X:X, 'Placebo Females'!B:B, B269, 'Placebo Females'!P:P, P269)</f>
        <v>3.6666666666666714</v>
      </c>
      <c r="AQ269">
        <f>Y269 - AVERAGEIFS('Placebo Females'!Y:Y, 'Placebo Females'!B:B, B269, 'Placebo Females'!P:P, P269)</f>
        <v>8</v>
      </c>
      <c r="AR269">
        <f>Z269 - AVERAGEIFS('Placebo Females'!Z:Z, 'Placebo Females'!B:B, B269, 'Placebo Females'!P:P, P269)</f>
        <v>6.6666666666666714</v>
      </c>
      <c r="AS269">
        <f>AB269 - AVERAGEIFS('Placebo Females'!AB:AB, 'Placebo Females'!B:B, B269, 'Placebo Females'!P:P, P269)</f>
        <v>4.3333333333333357</v>
      </c>
      <c r="AT269">
        <f>AC269 - AVERAGEIFS('Placebo Females'!AC:AC, 'Placebo Females'!B:B, B269, 'Placebo Females'!P:P, P269)</f>
        <v>2.3333333333333321</v>
      </c>
      <c r="AU269">
        <f>AD269 - AVERAGEIFS('Placebo Females'!AD:AD, 'Placebo Females'!B:B, B269, 'Placebo Females'!P:P, P269)</f>
        <v>-6.0070000000000618</v>
      </c>
      <c r="AV269">
        <f>AE269 - AVERAGEIFS('Placebo Females'!AE:AE, 'Placebo Females'!B:B, B269, 'Placebo Females'!P:P, P269)</f>
        <v>4.1567400000000004E-2</v>
      </c>
      <c r="AW269">
        <f>AF269 - AVERAGEIFS('Placebo Females'!AF:AF, 'Placebo Females'!B:B, B269, 'Placebo Females'!P:P, P269)</f>
        <v>3.5549333333333266E-2</v>
      </c>
    </row>
    <row r="270" spans="1:49" x14ac:dyDescent="0.25">
      <c r="A270" t="s">
        <v>4119</v>
      </c>
      <c r="B270">
        <v>1006</v>
      </c>
      <c r="C270" t="s">
        <v>655</v>
      </c>
      <c r="D270">
        <v>22</v>
      </c>
      <c r="E270">
        <v>168.5</v>
      </c>
      <c r="F270">
        <v>69.599999999999994</v>
      </c>
      <c r="G270">
        <v>102.75</v>
      </c>
      <c r="H270">
        <v>55.75</v>
      </c>
      <c r="I270" t="s">
        <v>103</v>
      </c>
      <c r="J270" t="s">
        <v>104</v>
      </c>
      <c r="K270" t="s">
        <v>210</v>
      </c>
      <c r="L270" t="s">
        <v>311</v>
      </c>
      <c r="M270" t="s">
        <v>3323</v>
      </c>
      <c r="N270">
        <v>120</v>
      </c>
      <c r="O270" t="s">
        <v>2262</v>
      </c>
      <c r="P270">
        <v>5</v>
      </c>
      <c r="Q270" t="s">
        <v>113</v>
      </c>
      <c r="R270" t="s">
        <v>3327</v>
      </c>
      <c r="S270">
        <v>36.700000000000003</v>
      </c>
      <c r="T270" t="s">
        <v>2266</v>
      </c>
      <c r="U270">
        <v>953</v>
      </c>
      <c r="V270">
        <v>185</v>
      </c>
      <c r="W270">
        <v>382</v>
      </c>
      <c r="X270">
        <v>87</v>
      </c>
      <c r="Y270">
        <v>222</v>
      </c>
      <c r="Z270">
        <v>73</v>
      </c>
      <c r="AA270" t="s">
        <v>108</v>
      </c>
      <c r="AB270">
        <v>36</v>
      </c>
      <c r="AC270">
        <v>28</v>
      </c>
      <c r="AD270">
        <v>381.95699999999999</v>
      </c>
      <c r="AE270">
        <v>0.10638300000000001</v>
      </c>
      <c r="AF270">
        <v>0.39905600000000002</v>
      </c>
      <c r="AH270">
        <v>42.5</v>
      </c>
      <c r="AI270">
        <f t="shared" si="16"/>
        <v>9.3488452306371123E-2</v>
      </c>
      <c r="AJ270">
        <f t="shared" si="17"/>
        <v>0.35242801920091027</v>
      </c>
      <c r="AK270">
        <f t="shared" si="18"/>
        <v>5.0944755152162235E-2</v>
      </c>
      <c r="AL270">
        <f t="shared" si="19"/>
        <v>4.1698659848510289E-4</v>
      </c>
      <c r="AM270">
        <f>U270 - AVERAGEIFS('Placebo Females'!U:U, 'Placebo Females'!B:B, B270, 'Placebo Females'!P:P, P270)</f>
        <v>-0.33333333333337123</v>
      </c>
      <c r="AN270">
        <f>V270 - AVERAGEIFS('Placebo Females'!V:V, 'Placebo Females'!B:B, B270, 'Placebo Females'!P:P, P270)</f>
        <v>-0.66666666666665719</v>
      </c>
      <c r="AO270">
        <f>W270 - AVERAGEIFS('Placebo Females'!W:W, 'Placebo Females'!B:B, B270, 'Placebo Females'!P:P, P270)</f>
        <v>0</v>
      </c>
      <c r="AP270">
        <f>X270 - AVERAGEIFS('Placebo Females'!X:X, 'Placebo Females'!B:B, B270, 'Placebo Females'!P:P, P270)</f>
        <v>-0.6666666666666714</v>
      </c>
      <c r="AQ270">
        <f>Y270 - AVERAGEIFS('Placebo Females'!Y:Y, 'Placebo Females'!B:B, B270, 'Placebo Females'!P:P, P270)</f>
        <v>3.3333333333333428</v>
      </c>
      <c r="AR270">
        <f>Z270 - AVERAGEIFS('Placebo Females'!Z:Z, 'Placebo Females'!B:B, B270, 'Placebo Females'!P:P, P270)</f>
        <v>-2.6666666666666714</v>
      </c>
      <c r="AS270">
        <f>AB270 - AVERAGEIFS('Placebo Females'!AB:AB, 'Placebo Females'!B:B, B270, 'Placebo Females'!P:P, P270)</f>
        <v>-3.3333333333333357</v>
      </c>
      <c r="AT270">
        <f>AC270 - AVERAGEIFS('Placebo Females'!AC:AC, 'Placebo Females'!B:B, B270, 'Placebo Females'!P:P, P270)</f>
        <v>1</v>
      </c>
      <c r="AU270">
        <f>AD270 - AVERAGEIFS('Placebo Females'!AD:AD, 'Placebo Females'!B:B, B270, 'Placebo Females'!P:P, P270)</f>
        <v>42.880666666666684</v>
      </c>
      <c r="AV270">
        <f>AE270 - AVERAGEIFS('Placebo Females'!AE:AE, 'Placebo Females'!B:B, B270, 'Placebo Females'!P:P, P270)</f>
        <v>-1.0199333333333338E-2</v>
      </c>
      <c r="AW270">
        <f>AF270 - AVERAGEIFS('Placebo Females'!AF:AF, 'Placebo Females'!B:B, B270, 'Placebo Females'!P:P, P270)</f>
        <v>-5.2999999999969738E-5</v>
      </c>
    </row>
    <row r="271" spans="1:49" x14ac:dyDescent="0.25">
      <c r="A271" t="s">
        <v>4120</v>
      </c>
      <c r="B271">
        <v>1006</v>
      </c>
      <c r="C271" t="s">
        <v>655</v>
      </c>
      <c r="D271">
        <v>22</v>
      </c>
      <c r="E271">
        <v>168.5</v>
      </c>
      <c r="F271">
        <v>69.599999999999994</v>
      </c>
      <c r="G271">
        <v>102.75</v>
      </c>
      <c r="H271">
        <v>55.75</v>
      </c>
      <c r="I271" t="s">
        <v>103</v>
      </c>
      <c r="J271" t="s">
        <v>104</v>
      </c>
      <c r="K271" t="s">
        <v>210</v>
      </c>
      <c r="L271" t="s">
        <v>311</v>
      </c>
      <c r="M271" t="s">
        <v>3323</v>
      </c>
      <c r="N271">
        <v>120</v>
      </c>
      <c r="O271" t="s">
        <v>2262</v>
      </c>
      <c r="P271">
        <v>5</v>
      </c>
      <c r="Q271" t="s">
        <v>113</v>
      </c>
      <c r="R271" t="s">
        <v>3327</v>
      </c>
      <c r="S271">
        <v>36.700000000000003</v>
      </c>
      <c r="T271" t="s">
        <v>2266</v>
      </c>
      <c r="U271">
        <v>905</v>
      </c>
      <c r="V271">
        <v>191</v>
      </c>
      <c r="W271">
        <v>375</v>
      </c>
      <c r="X271">
        <v>89</v>
      </c>
      <c r="Y271">
        <v>215</v>
      </c>
      <c r="Z271">
        <v>71</v>
      </c>
      <c r="AA271" t="s">
        <v>108</v>
      </c>
      <c r="AB271">
        <v>37</v>
      </c>
      <c r="AC271">
        <v>24</v>
      </c>
      <c r="AD271">
        <v>393.09899999999999</v>
      </c>
      <c r="AE271">
        <v>0.113636</v>
      </c>
      <c r="AF271">
        <v>0.372641</v>
      </c>
      <c r="AH271">
        <v>42.5</v>
      </c>
      <c r="AI271">
        <f t="shared" si="16"/>
        <v>9.3488452306371123E-2</v>
      </c>
      <c r="AJ271">
        <f t="shared" si="17"/>
        <v>0.35242801920091027</v>
      </c>
      <c r="AK271">
        <f t="shared" si="18"/>
        <v>5.0944755152162235E-2</v>
      </c>
      <c r="AL271">
        <f t="shared" si="19"/>
        <v>4.1698659848510289E-4</v>
      </c>
      <c r="AM271">
        <f>U271 - AVERAGEIFS('Placebo Females'!U:U, 'Placebo Females'!B:B, B271, 'Placebo Females'!P:P, P271)</f>
        <v>-48.333333333333371</v>
      </c>
      <c r="AN271">
        <f>V271 - AVERAGEIFS('Placebo Females'!V:V, 'Placebo Females'!B:B, B271, 'Placebo Females'!P:P, P271)</f>
        <v>5.3333333333333428</v>
      </c>
      <c r="AO271">
        <f>W271 - AVERAGEIFS('Placebo Females'!W:W, 'Placebo Females'!B:B, B271, 'Placebo Females'!P:P, P271)</f>
        <v>-7</v>
      </c>
      <c r="AP271">
        <f>X271 - AVERAGEIFS('Placebo Females'!X:X, 'Placebo Females'!B:B, B271, 'Placebo Females'!P:P, P271)</f>
        <v>1.3333333333333286</v>
      </c>
      <c r="AQ271">
        <f>Y271 - AVERAGEIFS('Placebo Females'!Y:Y, 'Placebo Females'!B:B, B271, 'Placebo Females'!P:P, P271)</f>
        <v>-3.6666666666666572</v>
      </c>
      <c r="AR271">
        <f>Z271 - AVERAGEIFS('Placebo Females'!Z:Z, 'Placebo Females'!B:B, B271, 'Placebo Females'!P:P, P271)</f>
        <v>-4.6666666666666714</v>
      </c>
      <c r="AS271">
        <f>AB271 - AVERAGEIFS('Placebo Females'!AB:AB, 'Placebo Females'!B:B, B271, 'Placebo Females'!P:P, P271)</f>
        <v>-2.3333333333333357</v>
      </c>
      <c r="AT271">
        <f>AC271 - AVERAGEIFS('Placebo Females'!AC:AC, 'Placebo Females'!B:B, B271, 'Placebo Females'!P:P, P271)</f>
        <v>-3</v>
      </c>
      <c r="AU271">
        <f>AD271 - AVERAGEIFS('Placebo Females'!AD:AD, 'Placebo Females'!B:B, B271, 'Placebo Females'!P:P, P271)</f>
        <v>54.02266666666668</v>
      </c>
      <c r="AV271">
        <f>AE271 - AVERAGEIFS('Placebo Females'!AE:AE, 'Placebo Females'!B:B, B271, 'Placebo Females'!P:P, P271)</f>
        <v>-2.9463333333333425E-3</v>
      </c>
      <c r="AW271">
        <f>AF271 - AVERAGEIFS('Placebo Females'!AF:AF, 'Placebo Females'!B:B, B271, 'Placebo Females'!P:P, P271)</f>
        <v>-2.6467999999999992E-2</v>
      </c>
    </row>
    <row r="272" spans="1:49" x14ac:dyDescent="0.25">
      <c r="A272" t="s">
        <v>4121</v>
      </c>
      <c r="B272">
        <v>1006</v>
      </c>
      <c r="C272" t="s">
        <v>655</v>
      </c>
      <c r="D272">
        <v>22</v>
      </c>
      <c r="E272">
        <v>168.5</v>
      </c>
      <c r="F272">
        <v>69.599999999999994</v>
      </c>
      <c r="G272">
        <v>102.75</v>
      </c>
      <c r="H272">
        <v>55.75</v>
      </c>
      <c r="I272" t="s">
        <v>103</v>
      </c>
      <c r="J272" t="s">
        <v>104</v>
      </c>
      <c r="K272" t="s">
        <v>210</v>
      </c>
      <c r="L272" t="s">
        <v>311</v>
      </c>
      <c r="M272" t="s">
        <v>3323</v>
      </c>
      <c r="N272">
        <v>120</v>
      </c>
      <c r="O272" t="s">
        <v>2262</v>
      </c>
      <c r="P272">
        <v>5</v>
      </c>
      <c r="Q272" t="s">
        <v>113</v>
      </c>
      <c r="R272" t="s">
        <v>3327</v>
      </c>
      <c r="S272">
        <v>36.700000000000003</v>
      </c>
      <c r="T272" t="s">
        <v>2266</v>
      </c>
      <c r="U272">
        <v>874</v>
      </c>
      <c r="V272">
        <v>185</v>
      </c>
      <c r="W272">
        <v>376</v>
      </c>
      <c r="X272">
        <v>90</v>
      </c>
      <c r="Y272">
        <v>215</v>
      </c>
      <c r="Z272">
        <v>71</v>
      </c>
      <c r="AA272" t="s">
        <v>108</v>
      </c>
      <c r="AB272">
        <v>36</v>
      </c>
      <c r="AC272">
        <v>27</v>
      </c>
      <c r="AD272">
        <v>387.32400000000001</v>
      </c>
      <c r="AE272">
        <v>0.10638300000000001</v>
      </c>
      <c r="AF272">
        <v>0.37669599999999998</v>
      </c>
      <c r="AH272">
        <v>42.5</v>
      </c>
      <c r="AI272">
        <f t="shared" si="16"/>
        <v>9.3488452306371123E-2</v>
      </c>
      <c r="AJ272">
        <f t="shared" si="17"/>
        <v>0.35242801920091027</v>
      </c>
      <c r="AK272">
        <f t="shared" si="18"/>
        <v>5.0944755152162235E-2</v>
      </c>
      <c r="AL272">
        <f t="shared" si="19"/>
        <v>4.1698659848510289E-4</v>
      </c>
      <c r="AM272">
        <f>U272 - AVERAGEIFS('Placebo Females'!U:U, 'Placebo Females'!B:B, B272, 'Placebo Females'!P:P, P272)</f>
        <v>-79.333333333333371</v>
      </c>
      <c r="AN272">
        <f>V272 - AVERAGEIFS('Placebo Females'!V:V, 'Placebo Females'!B:B, B272, 'Placebo Females'!P:P, P272)</f>
        <v>-0.66666666666665719</v>
      </c>
      <c r="AO272">
        <f>W272 - AVERAGEIFS('Placebo Females'!W:W, 'Placebo Females'!B:B, B272, 'Placebo Females'!P:P, P272)</f>
        <v>-6</v>
      </c>
      <c r="AP272">
        <f>X272 - AVERAGEIFS('Placebo Females'!X:X, 'Placebo Females'!B:B, B272, 'Placebo Females'!P:P, P272)</f>
        <v>2.3333333333333286</v>
      </c>
      <c r="AQ272">
        <f>Y272 - AVERAGEIFS('Placebo Females'!Y:Y, 'Placebo Females'!B:B, B272, 'Placebo Females'!P:P, P272)</f>
        <v>-3.6666666666666572</v>
      </c>
      <c r="AR272">
        <f>Z272 - AVERAGEIFS('Placebo Females'!Z:Z, 'Placebo Females'!B:B, B272, 'Placebo Females'!P:P, P272)</f>
        <v>-4.6666666666666714</v>
      </c>
      <c r="AS272">
        <f>AB272 - AVERAGEIFS('Placebo Females'!AB:AB, 'Placebo Females'!B:B, B272, 'Placebo Females'!P:P, P272)</f>
        <v>-3.3333333333333357</v>
      </c>
      <c r="AT272">
        <f>AC272 - AVERAGEIFS('Placebo Females'!AC:AC, 'Placebo Females'!B:B, B272, 'Placebo Females'!P:P, P272)</f>
        <v>0</v>
      </c>
      <c r="AU272">
        <f>AD272 - AVERAGEIFS('Placebo Females'!AD:AD, 'Placebo Females'!B:B, B272, 'Placebo Females'!P:P, P272)</f>
        <v>48.247666666666703</v>
      </c>
      <c r="AV272">
        <f>AE272 - AVERAGEIFS('Placebo Females'!AE:AE, 'Placebo Females'!B:B, B272, 'Placebo Females'!P:P, P272)</f>
        <v>-1.0199333333333338E-2</v>
      </c>
      <c r="AW272">
        <f>AF272 - AVERAGEIFS('Placebo Females'!AF:AF, 'Placebo Females'!B:B, B272, 'Placebo Females'!P:P, P272)</f>
        <v>-2.2413000000000016E-2</v>
      </c>
    </row>
    <row r="273" spans="1:49" x14ac:dyDescent="0.25">
      <c r="A273" t="s">
        <v>4122</v>
      </c>
      <c r="B273">
        <v>1006</v>
      </c>
      <c r="C273" t="s">
        <v>655</v>
      </c>
      <c r="D273">
        <v>22</v>
      </c>
      <c r="E273">
        <v>168.5</v>
      </c>
      <c r="F273">
        <v>69.599999999999994</v>
      </c>
      <c r="G273">
        <v>102.75</v>
      </c>
      <c r="H273">
        <v>55.75</v>
      </c>
      <c r="I273" t="s">
        <v>103</v>
      </c>
      <c r="J273" t="s">
        <v>104</v>
      </c>
      <c r="K273" t="s">
        <v>210</v>
      </c>
      <c r="L273" t="s">
        <v>311</v>
      </c>
      <c r="M273" t="s">
        <v>3323</v>
      </c>
      <c r="N273">
        <v>120</v>
      </c>
      <c r="O273" t="s">
        <v>2262</v>
      </c>
      <c r="P273">
        <v>6</v>
      </c>
      <c r="Q273" t="s">
        <v>113</v>
      </c>
      <c r="R273" t="s">
        <v>3327</v>
      </c>
      <c r="S273">
        <v>26.3</v>
      </c>
      <c r="T273" t="s">
        <v>2266</v>
      </c>
      <c r="U273">
        <v>872</v>
      </c>
      <c r="V273">
        <v>191</v>
      </c>
      <c r="W273">
        <v>364</v>
      </c>
      <c r="X273">
        <v>90</v>
      </c>
      <c r="Y273">
        <v>202</v>
      </c>
      <c r="Z273">
        <v>72</v>
      </c>
      <c r="AA273" t="s">
        <v>108</v>
      </c>
      <c r="AB273">
        <v>41</v>
      </c>
      <c r="AC273">
        <v>26</v>
      </c>
      <c r="AD273">
        <v>289.041</v>
      </c>
      <c r="AE273">
        <v>8.8888900000000007E-2</v>
      </c>
      <c r="AF273">
        <v>0.38386799999999999</v>
      </c>
      <c r="AH273">
        <v>41.2</v>
      </c>
      <c r="AI273">
        <f t="shared" si="16"/>
        <v>9.0628805529940959E-2</v>
      </c>
      <c r="AJ273">
        <f t="shared" si="17"/>
        <v>0.34677709965246462</v>
      </c>
      <c r="AK273">
        <f t="shared" si="18"/>
        <v>4.9624440079607535E-2</v>
      </c>
      <c r="AL273">
        <f t="shared" si="19"/>
        <v>4.0011556634800272E-4</v>
      </c>
      <c r="AM273">
        <f>U273 - AVERAGEIFS('Placebo Females'!U:U, 'Placebo Females'!B:B, B273, 'Placebo Females'!P:P, P273)</f>
        <v>87</v>
      </c>
      <c r="AN273">
        <f>V273 - AVERAGEIFS('Placebo Females'!V:V, 'Placebo Females'!B:B, B273, 'Placebo Females'!P:P, P273)</f>
        <v>13</v>
      </c>
      <c r="AO273">
        <f>W273 - AVERAGEIFS('Placebo Females'!W:W, 'Placebo Females'!B:B, B273, 'Placebo Females'!P:P, P273)</f>
        <v>8.6666666666666856</v>
      </c>
      <c r="AP273">
        <f>X273 - AVERAGEIFS('Placebo Females'!X:X, 'Placebo Females'!B:B, B273, 'Placebo Females'!P:P, P273)</f>
        <v>3.3333333333333286</v>
      </c>
      <c r="AQ273">
        <f>Y273 - AVERAGEIFS('Placebo Females'!Y:Y, 'Placebo Females'!B:B, B273, 'Placebo Females'!P:P, P273)</f>
        <v>4.3333333333333428</v>
      </c>
      <c r="AR273">
        <f>Z273 - AVERAGEIFS('Placebo Females'!Z:Z, 'Placebo Females'!B:B, B273, 'Placebo Females'!P:P, P273)</f>
        <v>1</v>
      </c>
      <c r="AS273">
        <f>AB273 - AVERAGEIFS('Placebo Females'!AB:AB, 'Placebo Females'!B:B, B273, 'Placebo Females'!P:P, P273)</f>
        <v>-2.3333333333333357</v>
      </c>
      <c r="AT273">
        <f>AC273 - AVERAGEIFS('Placebo Females'!AC:AC, 'Placebo Females'!B:B, B273, 'Placebo Females'!P:P, P273)</f>
        <v>1.6666666666666679</v>
      </c>
      <c r="AU273">
        <f>AD273 - AVERAGEIFS('Placebo Females'!AD:AD, 'Placebo Females'!B:B, B273, 'Placebo Females'!P:P, P273)</f>
        <v>41.006666666666632</v>
      </c>
      <c r="AV273">
        <f>AE273 - AVERAGEIFS('Placebo Females'!AE:AE, 'Placebo Females'!B:B, B273, 'Placebo Females'!P:P, P273)</f>
        <v>-3.2877433333333317E-2</v>
      </c>
      <c r="AW273">
        <f>AF273 - AVERAGEIFS('Placebo Females'!AF:AF, 'Placebo Females'!B:B, B273, 'Placebo Females'!P:P, P273)</f>
        <v>5.3373333333333606E-3</v>
      </c>
    </row>
    <row r="274" spans="1:49" x14ac:dyDescent="0.25">
      <c r="A274" t="s">
        <v>4123</v>
      </c>
      <c r="B274">
        <v>1006</v>
      </c>
      <c r="C274" t="s">
        <v>655</v>
      </c>
      <c r="D274">
        <v>22</v>
      </c>
      <c r="E274">
        <v>168.5</v>
      </c>
      <c r="F274">
        <v>69.599999999999994</v>
      </c>
      <c r="G274">
        <v>102.75</v>
      </c>
      <c r="H274">
        <v>55.75</v>
      </c>
      <c r="I274" t="s">
        <v>103</v>
      </c>
      <c r="J274" t="s">
        <v>104</v>
      </c>
      <c r="K274" t="s">
        <v>210</v>
      </c>
      <c r="L274" t="s">
        <v>311</v>
      </c>
      <c r="M274" t="s">
        <v>3323</v>
      </c>
      <c r="N274">
        <v>120</v>
      </c>
      <c r="O274" t="s">
        <v>2262</v>
      </c>
      <c r="P274">
        <v>6</v>
      </c>
      <c r="Q274" t="s">
        <v>113</v>
      </c>
      <c r="R274" t="s">
        <v>3327</v>
      </c>
      <c r="S274">
        <v>26.3</v>
      </c>
      <c r="T274" t="s">
        <v>2266</v>
      </c>
      <c r="U274">
        <v>763</v>
      </c>
      <c r="V274">
        <v>178</v>
      </c>
      <c r="W274">
        <v>362</v>
      </c>
      <c r="X274">
        <v>86</v>
      </c>
      <c r="Y274">
        <v>202</v>
      </c>
      <c r="Z274">
        <v>74</v>
      </c>
      <c r="AA274" t="s">
        <v>108</v>
      </c>
      <c r="AB274">
        <v>39</v>
      </c>
      <c r="AC274">
        <v>27</v>
      </c>
      <c r="AD274">
        <v>263.53399999999999</v>
      </c>
      <c r="AE274">
        <v>8.5106399999999999E-2</v>
      </c>
      <c r="AF274">
        <v>0.415219</v>
      </c>
      <c r="AH274">
        <v>41.2</v>
      </c>
      <c r="AI274">
        <f t="shared" si="16"/>
        <v>9.0628805529940959E-2</v>
      </c>
      <c r="AJ274">
        <f t="shared" si="17"/>
        <v>0.34677709965246462</v>
      </c>
      <c r="AK274">
        <f t="shared" si="18"/>
        <v>4.9624440079607535E-2</v>
      </c>
      <c r="AL274">
        <f t="shared" si="19"/>
        <v>4.0011556634800272E-4</v>
      </c>
      <c r="AM274">
        <f>U274 - AVERAGEIFS('Placebo Females'!U:U, 'Placebo Females'!B:B, B274, 'Placebo Females'!P:P, P274)</f>
        <v>-22</v>
      </c>
      <c r="AN274">
        <f>V274 - AVERAGEIFS('Placebo Females'!V:V, 'Placebo Females'!B:B, B274, 'Placebo Females'!P:P, P274)</f>
        <v>0</v>
      </c>
      <c r="AO274">
        <f>W274 - AVERAGEIFS('Placebo Females'!W:W, 'Placebo Females'!B:B, B274, 'Placebo Females'!P:P, P274)</f>
        <v>6.6666666666666856</v>
      </c>
      <c r="AP274">
        <f>X274 - AVERAGEIFS('Placebo Females'!X:X, 'Placebo Females'!B:B, B274, 'Placebo Females'!P:P, P274)</f>
        <v>-0.6666666666666714</v>
      </c>
      <c r="AQ274">
        <f>Y274 - AVERAGEIFS('Placebo Females'!Y:Y, 'Placebo Females'!B:B, B274, 'Placebo Females'!P:P, P274)</f>
        <v>4.3333333333333428</v>
      </c>
      <c r="AR274">
        <f>Z274 - AVERAGEIFS('Placebo Females'!Z:Z, 'Placebo Females'!B:B, B274, 'Placebo Females'!P:P, P274)</f>
        <v>3</v>
      </c>
      <c r="AS274">
        <f>AB274 - AVERAGEIFS('Placebo Females'!AB:AB, 'Placebo Females'!B:B, B274, 'Placebo Females'!P:P, P274)</f>
        <v>-4.3333333333333357</v>
      </c>
      <c r="AT274">
        <f>AC274 - AVERAGEIFS('Placebo Females'!AC:AC, 'Placebo Females'!B:B, B274, 'Placebo Females'!P:P, P274)</f>
        <v>2.6666666666666679</v>
      </c>
      <c r="AU274">
        <f>AD274 - AVERAGEIFS('Placebo Females'!AD:AD, 'Placebo Females'!B:B, B274, 'Placebo Females'!P:P, P274)</f>
        <v>15.499666666666627</v>
      </c>
      <c r="AV274">
        <f>AE274 - AVERAGEIFS('Placebo Females'!AE:AE, 'Placebo Females'!B:B, B274, 'Placebo Females'!P:P, P274)</f>
        <v>-3.6659933333333325E-2</v>
      </c>
      <c r="AW274">
        <f>AF274 - AVERAGEIFS('Placebo Females'!AF:AF, 'Placebo Females'!B:B, B274, 'Placebo Females'!P:P, P274)</f>
        <v>3.6688333333333378E-2</v>
      </c>
    </row>
    <row r="275" spans="1:49" x14ac:dyDescent="0.25">
      <c r="A275" t="s">
        <v>4124</v>
      </c>
      <c r="B275">
        <v>1006</v>
      </c>
      <c r="C275" t="s">
        <v>655</v>
      </c>
      <c r="D275">
        <v>22</v>
      </c>
      <c r="E275">
        <v>168.5</v>
      </c>
      <c r="F275">
        <v>69.599999999999994</v>
      </c>
      <c r="G275">
        <v>102.75</v>
      </c>
      <c r="H275">
        <v>55.75</v>
      </c>
      <c r="I275" t="s">
        <v>103</v>
      </c>
      <c r="J275" t="s">
        <v>104</v>
      </c>
      <c r="K275" t="s">
        <v>210</v>
      </c>
      <c r="L275" t="s">
        <v>311</v>
      </c>
      <c r="M275" t="s">
        <v>3323</v>
      </c>
      <c r="N275">
        <v>120</v>
      </c>
      <c r="O275" t="s">
        <v>2262</v>
      </c>
      <c r="P275">
        <v>6</v>
      </c>
      <c r="Q275" t="s">
        <v>113</v>
      </c>
      <c r="R275" t="s">
        <v>3327</v>
      </c>
      <c r="S275">
        <v>26.3</v>
      </c>
      <c r="T275" t="s">
        <v>2266</v>
      </c>
      <c r="U275">
        <v>704</v>
      </c>
      <c r="V275">
        <v>159</v>
      </c>
      <c r="W275">
        <v>344</v>
      </c>
      <c r="X275">
        <v>87</v>
      </c>
      <c r="Y275">
        <v>177</v>
      </c>
      <c r="Z275">
        <v>80</v>
      </c>
      <c r="AA275" t="s">
        <v>108</v>
      </c>
      <c r="AB275">
        <v>51</v>
      </c>
      <c r="AC275">
        <v>24</v>
      </c>
      <c r="AD275">
        <v>242.989</v>
      </c>
      <c r="AE275">
        <v>0.104167</v>
      </c>
      <c r="AF275">
        <v>0.34426400000000001</v>
      </c>
      <c r="AH275">
        <v>41.2</v>
      </c>
      <c r="AI275">
        <f t="shared" si="16"/>
        <v>9.0628805529940959E-2</v>
      </c>
      <c r="AJ275">
        <f t="shared" si="17"/>
        <v>0.34677709965246462</v>
      </c>
      <c r="AK275">
        <f t="shared" si="18"/>
        <v>4.9624440079607535E-2</v>
      </c>
      <c r="AL275">
        <f t="shared" si="19"/>
        <v>4.0011556634800272E-4</v>
      </c>
      <c r="AM275">
        <f>U275 - AVERAGEIFS('Placebo Females'!U:U, 'Placebo Females'!B:B, B275, 'Placebo Females'!P:P, P275)</f>
        <v>-81</v>
      </c>
      <c r="AN275">
        <f>V275 - AVERAGEIFS('Placebo Females'!V:V, 'Placebo Females'!B:B, B275, 'Placebo Females'!P:P, P275)</f>
        <v>-19</v>
      </c>
      <c r="AO275">
        <f>W275 - AVERAGEIFS('Placebo Females'!W:W, 'Placebo Females'!B:B, B275, 'Placebo Females'!P:P, P275)</f>
        <v>-11.333333333333314</v>
      </c>
      <c r="AP275">
        <f>X275 - AVERAGEIFS('Placebo Females'!X:X, 'Placebo Females'!B:B, B275, 'Placebo Females'!P:P, P275)</f>
        <v>0.3333333333333286</v>
      </c>
      <c r="AQ275">
        <f>Y275 - AVERAGEIFS('Placebo Females'!Y:Y, 'Placebo Females'!B:B, B275, 'Placebo Females'!P:P, P275)</f>
        <v>-20.666666666666657</v>
      </c>
      <c r="AR275">
        <f>Z275 - AVERAGEIFS('Placebo Females'!Z:Z, 'Placebo Females'!B:B, B275, 'Placebo Females'!P:P, P275)</f>
        <v>9</v>
      </c>
      <c r="AS275">
        <f>AB275 - AVERAGEIFS('Placebo Females'!AB:AB, 'Placebo Females'!B:B, B275, 'Placebo Females'!P:P, P275)</f>
        <v>7.6666666666666643</v>
      </c>
      <c r="AT275">
        <f>AC275 - AVERAGEIFS('Placebo Females'!AC:AC, 'Placebo Females'!B:B, B275, 'Placebo Females'!P:P, P275)</f>
        <v>-0.33333333333333215</v>
      </c>
      <c r="AU275">
        <f>AD275 - AVERAGEIFS('Placebo Females'!AD:AD, 'Placebo Females'!B:B, B275, 'Placebo Females'!P:P, P275)</f>
        <v>-5.0453333333333603</v>
      </c>
      <c r="AV275">
        <f>AE275 - AVERAGEIFS('Placebo Females'!AE:AE, 'Placebo Females'!B:B, B275, 'Placebo Females'!P:P, P275)</f>
        <v>-1.7599333333333328E-2</v>
      </c>
      <c r="AW275">
        <f>AF275 - AVERAGEIFS('Placebo Females'!AF:AF, 'Placebo Females'!B:B, B275, 'Placebo Females'!P:P, P275)</f>
        <v>-3.4266666666666612E-2</v>
      </c>
    </row>
    <row r="276" spans="1:49" x14ac:dyDescent="0.25">
      <c r="A276" t="s">
        <v>4125</v>
      </c>
      <c r="B276">
        <v>1006</v>
      </c>
      <c r="C276" t="s">
        <v>655</v>
      </c>
      <c r="D276">
        <v>22</v>
      </c>
      <c r="E276">
        <v>168.5</v>
      </c>
      <c r="F276">
        <v>69.599999999999994</v>
      </c>
      <c r="G276">
        <v>102.75</v>
      </c>
      <c r="H276">
        <v>55.75</v>
      </c>
      <c r="I276" t="s">
        <v>103</v>
      </c>
      <c r="J276" t="s">
        <v>104</v>
      </c>
      <c r="K276" t="s">
        <v>210</v>
      </c>
      <c r="L276" t="s">
        <v>311</v>
      </c>
      <c r="M276" t="s">
        <v>3323</v>
      </c>
      <c r="N276">
        <v>120</v>
      </c>
      <c r="O276" t="s">
        <v>2262</v>
      </c>
      <c r="P276">
        <v>7</v>
      </c>
      <c r="Q276" t="s">
        <v>113</v>
      </c>
      <c r="R276" t="s">
        <v>3327</v>
      </c>
      <c r="S276">
        <v>21.2</v>
      </c>
      <c r="T276" t="s">
        <v>2266</v>
      </c>
      <c r="U276">
        <v>926</v>
      </c>
      <c r="V276">
        <v>175</v>
      </c>
      <c r="W276">
        <v>375</v>
      </c>
      <c r="X276">
        <v>86</v>
      </c>
      <c r="Y276">
        <v>215</v>
      </c>
      <c r="Z276">
        <v>74</v>
      </c>
      <c r="AA276" t="s">
        <v>108</v>
      </c>
      <c r="AB276">
        <v>41</v>
      </c>
      <c r="AC276">
        <v>28</v>
      </c>
      <c r="AD276">
        <v>304.79300000000001</v>
      </c>
      <c r="AE276">
        <v>8.6956500000000006E-2</v>
      </c>
      <c r="AF276">
        <v>0.41925000000000001</v>
      </c>
      <c r="AH276">
        <v>41.2</v>
      </c>
      <c r="AI276">
        <f t="shared" si="16"/>
        <v>9.0628805529940959E-2</v>
      </c>
      <c r="AJ276">
        <f t="shared" si="17"/>
        <v>0.34677709965246462</v>
      </c>
      <c r="AK276">
        <f t="shared" si="18"/>
        <v>4.9624440079607535E-2</v>
      </c>
      <c r="AL276">
        <f t="shared" si="19"/>
        <v>4.0011556634800272E-4</v>
      </c>
      <c r="AM276">
        <f>U276 - AVERAGEIFS('Placebo Females'!U:U, 'Placebo Females'!B:B, B276, 'Placebo Females'!P:P, P276)</f>
        <v>8.6666666666666288</v>
      </c>
      <c r="AN276">
        <f>V276 - AVERAGEIFS('Placebo Females'!V:V, 'Placebo Females'!B:B, B276, 'Placebo Females'!P:P, P276)</f>
        <v>-5.6666666666666572</v>
      </c>
      <c r="AO276">
        <f>W276 - AVERAGEIFS('Placebo Females'!W:W, 'Placebo Females'!B:B, B276, 'Placebo Females'!P:P, P276)</f>
        <v>2.3333333333333144</v>
      </c>
      <c r="AP276">
        <f>X276 - AVERAGEIFS('Placebo Females'!X:X, 'Placebo Females'!B:B, B276, 'Placebo Females'!P:P, P276)</f>
        <v>-0.6666666666666714</v>
      </c>
      <c r="AQ276">
        <f>Y276 - AVERAGEIFS('Placebo Females'!Y:Y, 'Placebo Females'!B:B, B276, 'Placebo Females'!P:P, P276)</f>
        <v>0.66666666666665719</v>
      </c>
      <c r="AR276">
        <f>Z276 - AVERAGEIFS('Placebo Females'!Z:Z, 'Placebo Females'!B:B, B276, 'Placebo Females'!P:P, P276)</f>
        <v>2.3333333333333286</v>
      </c>
      <c r="AS276">
        <f>AB276 - AVERAGEIFS('Placebo Females'!AB:AB, 'Placebo Females'!B:B, B276, 'Placebo Females'!P:P, P276)</f>
        <v>1</v>
      </c>
      <c r="AT276">
        <f>AC276 - AVERAGEIFS('Placebo Females'!AC:AC, 'Placebo Females'!B:B, B276, 'Placebo Females'!P:P, P276)</f>
        <v>3.3333333333333321</v>
      </c>
      <c r="AU276">
        <f>AD276 - AVERAGEIFS('Placebo Females'!AD:AD, 'Placebo Females'!B:B, B276, 'Placebo Females'!P:P, P276)</f>
        <v>-2.0059999999999718</v>
      </c>
      <c r="AV276">
        <f>AE276 - AVERAGEIFS('Placebo Females'!AE:AE, 'Placebo Females'!B:B, B276, 'Placebo Females'!P:P, P276)</f>
        <v>-2.4688966666666673E-2</v>
      </c>
      <c r="AW276">
        <f>AF276 - AVERAGEIFS('Placebo Females'!AF:AF, 'Placebo Females'!B:B, B276, 'Placebo Females'!P:P, P276)</f>
        <v>2.0193333333333174E-3</v>
      </c>
    </row>
    <row r="277" spans="1:49" x14ac:dyDescent="0.25">
      <c r="A277" t="s">
        <v>4126</v>
      </c>
      <c r="B277">
        <v>1006</v>
      </c>
      <c r="C277" t="s">
        <v>655</v>
      </c>
      <c r="D277">
        <v>22</v>
      </c>
      <c r="E277">
        <v>168.5</v>
      </c>
      <c r="F277">
        <v>69.599999999999994</v>
      </c>
      <c r="G277">
        <v>102.75</v>
      </c>
      <c r="H277">
        <v>55.75</v>
      </c>
      <c r="I277" t="s">
        <v>103</v>
      </c>
      <c r="J277" t="s">
        <v>104</v>
      </c>
      <c r="K277" t="s">
        <v>210</v>
      </c>
      <c r="L277" t="s">
        <v>311</v>
      </c>
      <c r="M277" t="s">
        <v>3323</v>
      </c>
      <c r="N277">
        <v>120</v>
      </c>
      <c r="O277" t="s">
        <v>2262</v>
      </c>
      <c r="P277">
        <v>7</v>
      </c>
      <c r="Q277" t="s">
        <v>113</v>
      </c>
      <c r="R277" t="s">
        <v>3327</v>
      </c>
      <c r="S277">
        <v>21.2</v>
      </c>
      <c r="T277" t="s">
        <v>2266</v>
      </c>
      <c r="U277">
        <v>832</v>
      </c>
      <c r="V277">
        <v>189</v>
      </c>
      <c r="W277">
        <v>369</v>
      </c>
      <c r="X277">
        <v>84</v>
      </c>
      <c r="Y277">
        <v>211</v>
      </c>
      <c r="Z277">
        <v>74</v>
      </c>
      <c r="AA277" t="s">
        <v>108</v>
      </c>
      <c r="AB277">
        <v>40</v>
      </c>
      <c r="AC277">
        <v>27</v>
      </c>
      <c r="AD277">
        <v>291.69099999999997</v>
      </c>
      <c r="AE277">
        <v>8.6956500000000006E-2</v>
      </c>
      <c r="AF277">
        <v>0.41068399999999999</v>
      </c>
      <c r="AH277">
        <v>41.2</v>
      </c>
      <c r="AI277">
        <f t="shared" si="16"/>
        <v>9.0628805529940959E-2</v>
      </c>
      <c r="AJ277">
        <f t="shared" si="17"/>
        <v>0.34677709965246462</v>
      </c>
      <c r="AK277">
        <f t="shared" si="18"/>
        <v>4.9624440079607535E-2</v>
      </c>
      <c r="AL277">
        <f t="shared" si="19"/>
        <v>4.0011556634800272E-4</v>
      </c>
      <c r="AM277">
        <f>U277 - AVERAGEIFS('Placebo Females'!U:U, 'Placebo Females'!B:B, B277, 'Placebo Females'!P:P, P277)</f>
        <v>-85.333333333333371</v>
      </c>
      <c r="AN277">
        <f>V277 - AVERAGEIFS('Placebo Females'!V:V, 'Placebo Females'!B:B, B277, 'Placebo Females'!P:P, P277)</f>
        <v>8.3333333333333428</v>
      </c>
      <c r="AO277">
        <f>W277 - AVERAGEIFS('Placebo Females'!W:W, 'Placebo Females'!B:B, B277, 'Placebo Females'!P:P, P277)</f>
        <v>-3.6666666666666856</v>
      </c>
      <c r="AP277">
        <f>X277 - AVERAGEIFS('Placebo Females'!X:X, 'Placebo Females'!B:B, B277, 'Placebo Females'!P:P, P277)</f>
        <v>-2.6666666666666714</v>
      </c>
      <c r="AQ277">
        <f>Y277 - AVERAGEIFS('Placebo Females'!Y:Y, 'Placebo Females'!B:B, B277, 'Placebo Females'!P:P, P277)</f>
        <v>-3.3333333333333428</v>
      </c>
      <c r="AR277">
        <f>Z277 - AVERAGEIFS('Placebo Females'!Z:Z, 'Placebo Females'!B:B, B277, 'Placebo Females'!P:P, P277)</f>
        <v>2.3333333333333286</v>
      </c>
      <c r="AS277">
        <f>AB277 - AVERAGEIFS('Placebo Females'!AB:AB, 'Placebo Females'!B:B, B277, 'Placebo Females'!P:P, P277)</f>
        <v>0</v>
      </c>
      <c r="AT277">
        <f>AC277 - AVERAGEIFS('Placebo Females'!AC:AC, 'Placebo Females'!B:B, B277, 'Placebo Females'!P:P, P277)</f>
        <v>2.3333333333333321</v>
      </c>
      <c r="AU277">
        <f>AD277 - AVERAGEIFS('Placebo Females'!AD:AD, 'Placebo Females'!B:B, B277, 'Placebo Females'!P:P, P277)</f>
        <v>-15.108000000000004</v>
      </c>
      <c r="AV277">
        <f>AE277 - AVERAGEIFS('Placebo Females'!AE:AE, 'Placebo Females'!B:B, B277, 'Placebo Females'!P:P, P277)</f>
        <v>-2.4688966666666673E-2</v>
      </c>
      <c r="AW277">
        <f>AF277 - AVERAGEIFS('Placebo Females'!AF:AF, 'Placebo Females'!B:B, B277, 'Placebo Females'!P:P, P277)</f>
        <v>-6.5466666666667006E-3</v>
      </c>
    </row>
    <row r="278" spans="1:49" x14ac:dyDescent="0.25">
      <c r="A278" t="s">
        <v>4127</v>
      </c>
      <c r="B278">
        <v>1006</v>
      </c>
      <c r="C278" t="s">
        <v>655</v>
      </c>
      <c r="D278">
        <v>22</v>
      </c>
      <c r="E278">
        <v>168.5</v>
      </c>
      <c r="F278">
        <v>69.599999999999994</v>
      </c>
      <c r="G278">
        <v>102.75</v>
      </c>
      <c r="H278">
        <v>55.75</v>
      </c>
      <c r="I278" t="s">
        <v>103</v>
      </c>
      <c r="J278" t="s">
        <v>104</v>
      </c>
      <c r="K278" t="s">
        <v>210</v>
      </c>
      <c r="L278" t="s">
        <v>311</v>
      </c>
      <c r="M278" t="s">
        <v>3323</v>
      </c>
      <c r="N278">
        <v>120</v>
      </c>
      <c r="O278" t="s">
        <v>2262</v>
      </c>
      <c r="P278">
        <v>7</v>
      </c>
      <c r="Q278" t="s">
        <v>113</v>
      </c>
      <c r="R278" t="s">
        <v>3327</v>
      </c>
      <c r="S278">
        <v>21.2</v>
      </c>
      <c r="T278" t="s">
        <v>2266</v>
      </c>
      <c r="U278">
        <v>867</v>
      </c>
      <c r="V278">
        <v>183</v>
      </c>
      <c r="W278">
        <v>374</v>
      </c>
      <c r="X278">
        <v>89</v>
      </c>
      <c r="Y278">
        <v>212</v>
      </c>
      <c r="Z278">
        <v>73</v>
      </c>
      <c r="AA278" t="s">
        <v>108</v>
      </c>
      <c r="AB278">
        <v>41</v>
      </c>
      <c r="AC278">
        <v>26</v>
      </c>
      <c r="AD278">
        <v>294.09500000000003</v>
      </c>
      <c r="AE278">
        <v>0.108696</v>
      </c>
      <c r="AF278">
        <v>0.41122799999999998</v>
      </c>
      <c r="AH278">
        <v>41.2</v>
      </c>
      <c r="AI278">
        <f t="shared" si="16"/>
        <v>9.0628805529940959E-2</v>
      </c>
      <c r="AJ278">
        <f t="shared" si="17"/>
        <v>0.34677709965246462</v>
      </c>
      <c r="AK278">
        <f t="shared" si="18"/>
        <v>4.9624440079607535E-2</v>
      </c>
      <c r="AL278">
        <f t="shared" si="19"/>
        <v>4.0011556634800272E-4</v>
      </c>
      <c r="AM278">
        <f>U278 - AVERAGEIFS('Placebo Females'!U:U, 'Placebo Females'!B:B, B278, 'Placebo Females'!P:P, P278)</f>
        <v>-50.333333333333371</v>
      </c>
      <c r="AN278">
        <f>V278 - AVERAGEIFS('Placebo Females'!V:V, 'Placebo Females'!B:B, B278, 'Placebo Females'!P:P, P278)</f>
        <v>2.3333333333333428</v>
      </c>
      <c r="AO278">
        <f>W278 - AVERAGEIFS('Placebo Females'!W:W, 'Placebo Females'!B:B, B278, 'Placebo Females'!P:P, P278)</f>
        <v>1.3333333333333144</v>
      </c>
      <c r="AP278">
        <f>X278 - AVERAGEIFS('Placebo Females'!X:X, 'Placebo Females'!B:B, B278, 'Placebo Females'!P:P, P278)</f>
        <v>2.3333333333333286</v>
      </c>
      <c r="AQ278">
        <f>Y278 - AVERAGEIFS('Placebo Females'!Y:Y, 'Placebo Females'!B:B, B278, 'Placebo Females'!P:P, P278)</f>
        <v>-2.3333333333333428</v>
      </c>
      <c r="AR278">
        <f>Z278 - AVERAGEIFS('Placebo Females'!Z:Z, 'Placebo Females'!B:B, B278, 'Placebo Females'!P:P, P278)</f>
        <v>1.3333333333333286</v>
      </c>
      <c r="AS278">
        <f>AB278 - AVERAGEIFS('Placebo Females'!AB:AB, 'Placebo Females'!B:B, B278, 'Placebo Females'!P:P, P278)</f>
        <v>1</v>
      </c>
      <c r="AT278">
        <f>AC278 - AVERAGEIFS('Placebo Females'!AC:AC, 'Placebo Females'!B:B, B278, 'Placebo Females'!P:P, P278)</f>
        <v>1.3333333333333321</v>
      </c>
      <c r="AU278">
        <f>AD278 - AVERAGEIFS('Placebo Females'!AD:AD, 'Placebo Females'!B:B, B278, 'Placebo Females'!P:P, P278)</f>
        <v>-12.703999999999951</v>
      </c>
      <c r="AV278">
        <f>AE278 - AVERAGEIFS('Placebo Females'!AE:AE, 'Placebo Females'!B:B, B278, 'Placebo Females'!P:P, P278)</f>
        <v>-2.949466666666678E-3</v>
      </c>
      <c r="AW278">
        <f>AF278 - AVERAGEIFS('Placebo Females'!AF:AF, 'Placebo Females'!B:B, B278, 'Placebo Females'!P:P, P278)</f>
        <v>-6.0026666666667117E-3</v>
      </c>
    </row>
    <row r="279" spans="1:49" x14ac:dyDescent="0.25">
      <c r="A279" t="s">
        <v>4128</v>
      </c>
      <c r="B279">
        <v>1006</v>
      </c>
      <c r="C279" t="s">
        <v>655</v>
      </c>
      <c r="D279">
        <v>22</v>
      </c>
      <c r="E279">
        <v>168.5</v>
      </c>
      <c r="F279">
        <v>69.599999999999994</v>
      </c>
      <c r="G279">
        <v>102.75</v>
      </c>
      <c r="H279">
        <v>55.75</v>
      </c>
      <c r="I279" t="s">
        <v>103</v>
      </c>
      <c r="J279" t="s">
        <v>104</v>
      </c>
      <c r="K279" t="s">
        <v>210</v>
      </c>
      <c r="L279" t="s">
        <v>311</v>
      </c>
      <c r="M279" t="s">
        <v>3323</v>
      </c>
      <c r="N279">
        <v>120</v>
      </c>
      <c r="O279" t="s">
        <v>2262</v>
      </c>
      <c r="P279">
        <v>8</v>
      </c>
      <c r="Q279" t="s">
        <v>113</v>
      </c>
      <c r="R279" t="s">
        <v>3327</v>
      </c>
      <c r="S279">
        <v>16.5</v>
      </c>
      <c r="T279" t="s">
        <v>2266</v>
      </c>
      <c r="U279">
        <v>829</v>
      </c>
      <c r="V279">
        <v>186</v>
      </c>
      <c r="W279">
        <v>363</v>
      </c>
      <c r="X279">
        <v>86</v>
      </c>
      <c r="Y279">
        <v>209</v>
      </c>
      <c r="Z279">
        <v>68</v>
      </c>
      <c r="AA279" t="s">
        <v>108</v>
      </c>
      <c r="AB279">
        <v>43</v>
      </c>
      <c r="AC279">
        <v>23</v>
      </c>
      <c r="AD279">
        <v>291.77699999999999</v>
      </c>
      <c r="AE279">
        <v>9.0909100000000007E-2</v>
      </c>
      <c r="AF279">
        <v>0.42374899999999999</v>
      </c>
      <c r="AH279">
        <v>40.700000000000003</v>
      </c>
      <c r="AI279">
        <f t="shared" si="16"/>
        <v>8.9528941385160113E-2</v>
      </c>
      <c r="AJ279">
        <f t="shared" si="17"/>
        <v>0.344567720146703</v>
      </c>
      <c r="AK279">
        <f t="shared" si="18"/>
        <v>4.9114431168468142E-2</v>
      </c>
      <c r="AL279">
        <f t="shared" si="19"/>
        <v>3.9367289489822266E-4</v>
      </c>
      <c r="AM279">
        <f>U279 - AVERAGEIFS('Placebo Females'!U:U, 'Placebo Females'!B:B, B279, 'Placebo Females'!P:P, P279)</f>
        <v>140</v>
      </c>
      <c r="AN279">
        <f>V279 - AVERAGEIFS('Placebo Females'!V:V, 'Placebo Females'!B:B, B279, 'Placebo Females'!P:P, P279)</f>
        <v>8.3333333333333428</v>
      </c>
      <c r="AO279">
        <f>W279 - AVERAGEIFS('Placebo Females'!W:W, 'Placebo Females'!B:B, B279, 'Placebo Females'!P:P, P279)</f>
        <v>29</v>
      </c>
      <c r="AP279">
        <f>X279 - AVERAGEIFS('Placebo Females'!X:X, 'Placebo Females'!B:B, B279, 'Placebo Females'!P:P, P279)</f>
        <v>1</v>
      </c>
      <c r="AQ279">
        <f>Y279 - AVERAGEIFS('Placebo Females'!Y:Y, 'Placebo Females'!B:B, B279, 'Placebo Females'!P:P, P279)</f>
        <v>28</v>
      </c>
      <c r="AR279">
        <f>Z279 - AVERAGEIFS('Placebo Females'!Z:Z, 'Placebo Females'!B:B, B279, 'Placebo Females'!P:P, P279)</f>
        <v>0</v>
      </c>
      <c r="AS279">
        <f>AB279 - AVERAGEIFS('Placebo Females'!AB:AB, 'Placebo Females'!B:B, B279, 'Placebo Females'!P:P, P279)</f>
        <v>1.6666666666666643</v>
      </c>
      <c r="AT279">
        <f>AC279 - AVERAGEIFS('Placebo Females'!AC:AC, 'Placebo Females'!B:B, B279, 'Placebo Females'!P:P, P279)</f>
        <v>-2.6666666666666679</v>
      </c>
      <c r="AU279">
        <f>AD279 - AVERAGEIFS('Placebo Females'!AD:AD, 'Placebo Females'!B:B, B279, 'Placebo Females'!P:P, P279)</f>
        <v>75.387666666666661</v>
      </c>
      <c r="AV279">
        <f>AE279 - AVERAGEIFS('Placebo Females'!AE:AE, 'Placebo Females'!B:B, B279, 'Placebo Females'!P:P, P279)</f>
        <v>-6.2288333333333223E-3</v>
      </c>
      <c r="AW279">
        <f>AF279 - AVERAGEIFS('Placebo Females'!AF:AF, 'Placebo Females'!B:B, B279, 'Placebo Females'!P:P, P279)</f>
        <v>3.4744333333333322E-2</v>
      </c>
    </row>
    <row r="280" spans="1:49" x14ac:dyDescent="0.25">
      <c r="A280" t="s">
        <v>4129</v>
      </c>
      <c r="B280">
        <v>1006</v>
      </c>
      <c r="C280" t="s">
        <v>655</v>
      </c>
      <c r="D280">
        <v>22</v>
      </c>
      <c r="E280">
        <v>168.5</v>
      </c>
      <c r="F280">
        <v>69.599999999999994</v>
      </c>
      <c r="G280">
        <v>102.75</v>
      </c>
      <c r="H280">
        <v>55.75</v>
      </c>
      <c r="I280" t="s">
        <v>103</v>
      </c>
      <c r="J280" t="s">
        <v>104</v>
      </c>
      <c r="K280" t="s">
        <v>210</v>
      </c>
      <c r="L280" t="s">
        <v>311</v>
      </c>
      <c r="M280" t="s">
        <v>3323</v>
      </c>
      <c r="N280">
        <v>120</v>
      </c>
      <c r="O280" t="s">
        <v>2262</v>
      </c>
      <c r="P280">
        <v>8</v>
      </c>
      <c r="Q280" t="s">
        <v>113</v>
      </c>
      <c r="R280" t="s">
        <v>3327</v>
      </c>
      <c r="S280">
        <v>16.5</v>
      </c>
      <c r="T280" t="s">
        <v>2266</v>
      </c>
      <c r="U280">
        <v>780</v>
      </c>
      <c r="V280">
        <v>189</v>
      </c>
      <c r="W280">
        <v>357</v>
      </c>
      <c r="X280">
        <v>85</v>
      </c>
      <c r="Y280">
        <v>202</v>
      </c>
      <c r="Z280">
        <v>70</v>
      </c>
      <c r="AA280" t="s">
        <v>108</v>
      </c>
      <c r="AB280">
        <v>40</v>
      </c>
      <c r="AC280">
        <v>25</v>
      </c>
      <c r="AD280">
        <v>279.95600000000002</v>
      </c>
      <c r="AE280">
        <v>0.13333300000000001</v>
      </c>
      <c r="AF280">
        <v>0.41832000000000003</v>
      </c>
      <c r="AH280">
        <v>40.700000000000003</v>
      </c>
      <c r="AI280">
        <f t="shared" si="16"/>
        <v>8.9528941385160113E-2</v>
      </c>
      <c r="AJ280">
        <f t="shared" si="17"/>
        <v>0.344567720146703</v>
      </c>
      <c r="AK280">
        <f t="shared" si="18"/>
        <v>4.9114431168468142E-2</v>
      </c>
      <c r="AL280">
        <f t="shared" si="19"/>
        <v>3.9367289489822266E-4</v>
      </c>
      <c r="AM280">
        <f>U280 - AVERAGEIFS('Placebo Females'!U:U, 'Placebo Females'!B:B, B280, 'Placebo Females'!P:P, P280)</f>
        <v>91</v>
      </c>
      <c r="AN280">
        <f>V280 - AVERAGEIFS('Placebo Females'!V:V, 'Placebo Females'!B:B, B280, 'Placebo Females'!P:P, P280)</f>
        <v>11.333333333333343</v>
      </c>
      <c r="AO280">
        <f>W280 - AVERAGEIFS('Placebo Females'!W:W, 'Placebo Females'!B:B, B280, 'Placebo Females'!P:P, P280)</f>
        <v>23</v>
      </c>
      <c r="AP280">
        <f>X280 - AVERAGEIFS('Placebo Females'!X:X, 'Placebo Females'!B:B, B280, 'Placebo Females'!P:P, P280)</f>
        <v>0</v>
      </c>
      <c r="AQ280">
        <f>Y280 - AVERAGEIFS('Placebo Females'!Y:Y, 'Placebo Females'!B:B, B280, 'Placebo Females'!P:P, P280)</f>
        <v>21</v>
      </c>
      <c r="AR280">
        <f>Z280 - AVERAGEIFS('Placebo Females'!Z:Z, 'Placebo Females'!B:B, B280, 'Placebo Females'!P:P, P280)</f>
        <v>2</v>
      </c>
      <c r="AS280">
        <f>AB280 - AVERAGEIFS('Placebo Females'!AB:AB, 'Placebo Females'!B:B, B280, 'Placebo Females'!P:P, P280)</f>
        <v>-1.3333333333333357</v>
      </c>
      <c r="AT280">
        <f>AC280 - AVERAGEIFS('Placebo Females'!AC:AC, 'Placebo Females'!B:B, B280, 'Placebo Females'!P:P, P280)</f>
        <v>-0.66666666666666785</v>
      </c>
      <c r="AU280">
        <f>AD280 - AVERAGEIFS('Placebo Females'!AD:AD, 'Placebo Females'!B:B, B280, 'Placebo Females'!P:P, P280)</f>
        <v>63.566666666666691</v>
      </c>
      <c r="AV280">
        <f>AE280 - AVERAGEIFS('Placebo Females'!AE:AE, 'Placebo Females'!B:B, B280, 'Placebo Females'!P:P, P280)</f>
        <v>3.6195066666666678E-2</v>
      </c>
      <c r="AW280">
        <f>AF280 - AVERAGEIFS('Placebo Females'!AF:AF, 'Placebo Females'!B:B, B280, 'Placebo Females'!P:P, P280)</f>
        <v>2.931533333333336E-2</v>
      </c>
    </row>
    <row r="281" spans="1:49" x14ac:dyDescent="0.25">
      <c r="A281" t="s">
        <v>4130</v>
      </c>
      <c r="B281">
        <v>1006</v>
      </c>
      <c r="C281" t="s">
        <v>655</v>
      </c>
      <c r="D281">
        <v>22</v>
      </c>
      <c r="E281">
        <v>168.5</v>
      </c>
      <c r="F281">
        <v>69.599999999999994</v>
      </c>
      <c r="G281">
        <v>102.75</v>
      </c>
      <c r="H281">
        <v>55.75</v>
      </c>
      <c r="I281" t="s">
        <v>103</v>
      </c>
      <c r="J281" t="s">
        <v>104</v>
      </c>
      <c r="K281" t="s">
        <v>210</v>
      </c>
      <c r="L281" t="s">
        <v>311</v>
      </c>
      <c r="M281" t="s">
        <v>3323</v>
      </c>
      <c r="N281">
        <v>120</v>
      </c>
      <c r="O281" t="s">
        <v>2262</v>
      </c>
      <c r="P281">
        <v>8</v>
      </c>
      <c r="Q281" t="s">
        <v>113</v>
      </c>
      <c r="R281" t="s">
        <v>3327</v>
      </c>
      <c r="S281">
        <v>16.5</v>
      </c>
      <c r="T281" t="s">
        <v>2266</v>
      </c>
      <c r="U281">
        <v>772</v>
      </c>
      <c r="V281">
        <v>188</v>
      </c>
      <c r="W281">
        <v>361</v>
      </c>
      <c r="X281">
        <v>86</v>
      </c>
      <c r="Y281">
        <v>203</v>
      </c>
      <c r="Z281">
        <v>72</v>
      </c>
      <c r="AA281" t="s">
        <v>108</v>
      </c>
      <c r="AB281">
        <v>32</v>
      </c>
      <c r="AC281">
        <v>32</v>
      </c>
      <c r="AD281">
        <v>273.79899999999998</v>
      </c>
      <c r="AE281">
        <v>0.111111</v>
      </c>
      <c r="AF281">
        <v>0.41972199999999998</v>
      </c>
      <c r="AH281">
        <v>40.700000000000003</v>
      </c>
      <c r="AI281">
        <f t="shared" si="16"/>
        <v>8.9528941385160113E-2</v>
      </c>
      <c r="AJ281">
        <f t="shared" si="17"/>
        <v>0.344567720146703</v>
      </c>
      <c r="AK281">
        <f t="shared" si="18"/>
        <v>4.9114431168468142E-2</v>
      </c>
      <c r="AL281">
        <f t="shared" si="19"/>
        <v>3.9367289489822266E-4</v>
      </c>
      <c r="AM281">
        <f>U281 - AVERAGEIFS('Placebo Females'!U:U, 'Placebo Females'!B:B, B281, 'Placebo Females'!P:P, P281)</f>
        <v>83</v>
      </c>
      <c r="AN281">
        <f>V281 - AVERAGEIFS('Placebo Females'!V:V, 'Placebo Females'!B:B, B281, 'Placebo Females'!P:P, P281)</f>
        <v>10.333333333333343</v>
      </c>
      <c r="AO281">
        <f>W281 - AVERAGEIFS('Placebo Females'!W:W, 'Placebo Females'!B:B, B281, 'Placebo Females'!P:P, P281)</f>
        <v>27</v>
      </c>
      <c r="AP281">
        <f>X281 - AVERAGEIFS('Placebo Females'!X:X, 'Placebo Females'!B:B, B281, 'Placebo Females'!P:P, P281)</f>
        <v>1</v>
      </c>
      <c r="AQ281">
        <f>Y281 - AVERAGEIFS('Placebo Females'!Y:Y, 'Placebo Females'!B:B, B281, 'Placebo Females'!P:P, P281)</f>
        <v>22</v>
      </c>
      <c r="AR281">
        <f>Z281 - AVERAGEIFS('Placebo Females'!Z:Z, 'Placebo Females'!B:B, B281, 'Placebo Females'!P:P, P281)</f>
        <v>4</v>
      </c>
      <c r="AS281">
        <f>AB281 - AVERAGEIFS('Placebo Females'!AB:AB, 'Placebo Females'!B:B, B281, 'Placebo Females'!P:P, P281)</f>
        <v>-9.3333333333333357</v>
      </c>
      <c r="AT281">
        <f>AC281 - AVERAGEIFS('Placebo Females'!AC:AC, 'Placebo Females'!B:B, B281, 'Placebo Females'!P:P, P281)</f>
        <v>6.3333333333333321</v>
      </c>
      <c r="AU281">
        <f>AD281 - AVERAGEIFS('Placebo Females'!AD:AD, 'Placebo Females'!B:B, B281, 'Placebo Females'!P:P, P281)</f>
        <v>57.409666666666652</v>
      </c>
      <c r="AV281">
        <f>AE281 - AVERAGEIFS('Placebo Females'!AE:AE, 'Placebo Females'!B:B, B281, 'Placebo Females'!P:P, P281)</f>
        <v>1.3973066666666673E-2</v>
      </c>
      <c r="AW281">
        <f>AF281 - AVERAGEIFS('Placebo Females'!AF:AF, 'Placebo Females'!B:B, B281, 'Placebo Females'!P:P, P281)</f>
        <v>3.0717333333333319E-2</v>
      </c>
    </row>
    <row r="282" spans="1:49" x14ac:dyDescent="0.25">
      <c r="A282" t="s">
        <v>4131</v>
      </c>
      <c r="B282">
        <v>1006</v>
      </c>
      <c r="C282" t="s">
        <v>655</v>
      </c>
      <c r="D282">
        <v>22</v>
      </c>
      <c r="E282">
        <v>168.5</v>
      </c>
      <c r="F282">
        <v>69.599999999999994</v>
      </c>
      <c r="G282">
        <v>102.75</v>
      </c>
      <c r="H282">
        <v>55.75</v>
      </c>
      <c r="I282" t="s">
        <v>103</v>
      </c>
      <c r="J282" t="s">
        <v>104</v>
      </c>
      <c r="K282" t="s">
        <v>210</v>
      </c>
      <c r="L282" t="s">
        <v>311</v>
      </c>
      <c r="M282" t="s">
        <v>3323</v>
      </c>
      <c r="N282">
        <v>120</v>
      </c>
      <c r="O282" t="s">
        <v>2262</v>
      </c>
      <c r="P282">
        <v>12</v>
      </c>
      <c r="Q282" t="s">
        <v>113</v>
      </c>
      <c r="R282" t="s">
        <v>3327</v>
      </c>
      <c r="S282">
        <v>9.57</v>
      </c>
      <c r="T282" t="s">
        <v>2266</v>
      </c>
      <c r="U282">
        <v>797</v>
      </c>
      <c r="V282">
        <v>191</v>
      </c>
      <c r="W282">
        <v>354</v>
      </c>
      <c r="X282">
        <v>91</v>
      </c>
      <c r="Y282">
        <v>197</v>
      </c>
      <c r="Z282">
        <v>66</v>
      </c>
      <c r="AA282" t="s">
        <v>108</v>
      </c>
      <c r="AB282">
        <v>36</v>
      </c>
      <c r="AC282">
        <v>26</v>
      </c>
      <c r="AD282">
        <v>323.73099999999999</v>
      </c>
      <c r="AE282">
        <v>8.8888900000000007E-2</v>
      </c>
      <c r="AF282">
        <v>0.34814200000000001</v>
      </c>
      <c r="AH282">
        <v>40.5</v>
      </c>
      <c r="AI282">
        <f t="shared" si="16"/>
        <v>8.908899572724778E-2</v>
      </c>
      <c r="AJ282">
        <f t="shared" si="17"/>
        <v>0.34367825130524221</v>
      </c>
      <c r="AK282">
        <f t="shared" si="18"/>
        <v>4.8910081534224048E-2</v>
      </c>
      <c r="AL282">
        <f t="shared" si="19"/>
        <v>3.9110308976053609E-4</v>
      </c>
      <c r="AM282">
        <f>U282 - AVERAGEIFS('Placebo Females'!U:U, 'Placebo Females'!B:B, B282, 'Placebo Females'!P:P, P282)</f>
        <v>49</v>
      </c>
      <c r="AN282">
        <f>V282 - AVERAGEIFS('Placebo Females'!V:V, 'Placebo Females'!B:B, B282, 'Placebo Females'!P:P, P282)</f>
        <v>-7</v>
      </c>
      <c r="AO282">
        <f>W282 - AVERAGEIFS('Placebo Females'!W:W, 'Placebo Females'!B:B, B282, 'Placebo Females'!P:P, P282)</f>
        <v>16.333333333333314</v>
      </c>
      <c r="AP282">
        <f>X282 - AVERAGEIFS('Placebo Females'!X:X, 'Placebo Females'!B:B, B282, 'Placebo Females'!P:P, P282)</f>
        <v>9.3333333333333286</v>
      </c>
      <c r="AQ282">
        <f>Y282 - AVERAGEIFS('Placebo Females'!Y:Y, 'Placebo Females'!B:B, B282, 'Placebo Females'!P:P, P282)</f>
        <v>2.6666666666666572</v>
      </c>
      <c r="AR282">
        <f>Z282 - AVERAGEIFS('Placebo Females'!Z:Z, 'Placebo Females'!B:B, B282, 'Placebo Females'!P:P, P282)</f>
        <v>4.3333333333333357</v>
      </c>
      <c r="AS282">
        <f>AB282 - AVERAGEIFS('Placebo Females'!AB:AB, 'Placebo Females'!B:B, B282, 'Placebo Females'!P:P, P282)</f>
        <v>-0.3333333333333357</v>
      </c>
      <c r="AT282">
        <f>AC282 - AVERAGEIFS('Placebo Females'!AC:AC, 'Placebo Females'!B:B, B282, 'Placebo Females'!P:P, P282)</f>
        <v>4.6666666666666679</v>
      </c>
      <c r="AU282">
        <f>AD282 - AVERAGEIFS('Placebo Females'!AD:AD, 'Placebo Females'!B:B, B282, 'Placebo Females'!P:P, P282)</f>
        <v>-18.876333333333378</v>
      </c>
      <c r="AV282">
        <f>AE282 - AVERAGEIFS('Placebo Females'!AE:AE, 'Placebo Females'!B:B, B282, 'Placebo Females'!P:P, P282)</f>
        <v>-3.6151766666666654E-2</v>
      </c>
      <c r="AW282">
        <f>AF282 - AVERAGEIFS('Placebo Females'!AF:AF, 'Placebo Females'!B:B, B282, 'Placebo Females'!P:P, P282)</f>
        <v>1.7241333333333331E-2</v>
      </c>
    </row>
    <row r="283" spans="1:49" x14ac:dyDescent="0.25">
      <c r="A283" t="s">
        <v>4132</v>
      </c>
      <c r="B283">
        <v>1006</v>
      </c>
      <c r="C283" t="s">
        <v>655</v>
      </c>
      <c r="D283">
        <v>22</v>
      </c>
      <c r="E283">
        <v>168.5</v>
      </c>
      <c r="F283">
        <v>69.599999999999994</v>
      </c>
      <c r="G283">
        <v>102.75</v>
      </c>
      <c r="H283">
        <v>55.75</v>
      </c>
      <c r="I283" t="s">
        <v>103</v>
      </c>
      <c r="J283" t="s">
        <v>104</v>
      </c>
      <c r="K283" t="s">
        <v>210</v>
      </c>
      <c r="L283" t="s">
        <v>311</v>
      </c>
      <c r="M283" t="s">
        <v>3323</v>
      </c>
      <c r="N283">
        <v>120</v>
      </c>
      <c r="O283" t="s">
        <v>2262</v>
      </c>
      <c r="P283">
        <v>12</v>
      </c>
      <c r="Q283" t="s">
        <v>113</v>
      </c>
      <c r="R283" t="s">
        <v>3327</v>
      </c>
      <c r="S283">
        <v>9.57</v>
      </c>
      <c r="T283" t="s">
        <v>2266</v>
      </c>
      <c r="U283">
        <v>790</v>
      </c>
      <c r="V283">
        <v>190</v>
      </c>
      <c r="W283">
        <v>357</v>
      </c>
      <c r="X283">
        <v>90</v>
      </c>
      <c r="Y283">
        <v>200</v>
      </c>
      <c r="Z283">
        <v>67</v>
      </c>
      <c r="AA283" t="s">
        <v>108</v>
      </c>
      <c r="AB283">
        <v>37</v>
      </c>
      <c r="AC283">
        <v>24</v>
      </c>
      <c r="AD283">
        <v>314.75200000000001</v>
      </c>
      <c r="AE283" t="s">
        <v>108</v>
      </c>
      <c r="AF283" t="s">
        <v>108</v>
      </c>
      <c r="AH283">
        <v>40.5</v>
      </c>
      <c r="AI283">
        <f t="shared" si="16"/>
        <v>8.908899572724778E-2</v>
      </c>
      <c r="AJ283">
        <f t="shared" si="17"/>
        <v>0.34367825130524221</v>
      </c>
      <c r="AK283">
        <f t="shared" si="18"/>
        <v>4.8910081534224048E-2</v>
      </c>
      <c r="AL283">
        <f t="shared" si="19"/>
        <v>3.9110308976053609E-4</v>
      </c>
      <c r="AM283">
        <f>U283 - AVERAGEIFS('Placebo Females'!U:U, 'Placebo Females'!B:B, B283, 'Placebo Females'!P:P, P283)</f>
        <v>42</v>
      </c>
      <c r="AN283">
        <f>V283 - AVERAGEIFS('Placebo Females'!V:V, 'Placebo Females'!B:B, B283, 'Placebo Females'!P:P, P283)</f>
        <v>-8</v>
      </c>
      <c r="AO283">
        <f>W283 - AVERAGEIFS('Placebo Females'!W:W, 'Placebo Females'!B:B, B283, 'Placebo Females'!P:P, P283)</f>
        <v>19.333333333333314</v>
      </c>
      <c r="AP283">
        <f>X283 - AVERAGEIFS('Placebo Females'!X:X, 'Placebo Females'!B:B, B283, 'Placebo Females'!P:P, P283)</f>
        <v>8.3333333333333286</v>
      </c>
      <c r="AQ283">
        <f>Y283 - AVERAGEIFS('Placebo Females'!Y:Y, 'Placebo Females'!B:B, B283, 'Placebo Females'!P:P, P283)</f>
        <v>5.6666666666666572</v>
      </c>
      <c r="AR283">
        <f>Z283 - AVERAGEIFS('Placebo Females'!Z:Z, 'Placebo Females'!B:B, B283, 'Placebo Females'!P:P, P283)</f>
        <v>5.3333333333333357</v>
      </c>
      <c r="AS283">
        <f>AB283 - AVERAGEIFS('Placebo Females'!AB:AB, 'Placebo Females'!B:B, B283, 'Placebo Females'!P:P, P283)</f>
        <v>0.6666666666666643</v>
      </c>
      <c r="AT283">
        <f>AC283 - AVERAGEIFS('Placebo Females'!AC:AC, 'Placebo Females'!B:B, B283, 'Placebo Females'!P:P, P283)</f>
        <v>2.6666666666666679</v>
      </c>
      <c r="AU283">
        <f>AD283 - AVERAGEIFS('Placebo Females'!AD:AD, 'Placebo Females'!B:B, B283, 'Placebo Females'!P:P, P283)</f>
        <v>-27.855333333333363</v>
      </c>
      <c r="AV283" t="e">
        <f>AE283 - AVERAGEIFS('Placebo Females'!AE:AE, 'Placebo Females'!B:B, B283, 'Placebo Females'!P:P, P283)</f>
        <v>#VALUE!</v>
      </c>
      <c r="AW283" t="e">
        <f>AF283 - AVERAGEIFS('Placebo Females'!AF:AF, 'Placebo Females'!B:B, B283, 'Placebo Females'!P:P, P283)</f>
        <v>#VALUE!</v>
      </c>
    </row>
    <row r="284" spans="1:49" x14ac:dyDescent="0.25">
      <c r="A284" t="s">
        <v>4133</v>
      </c>
      <c r="B284">
        <v>1006</v>
      </c>
      <c r="C284" t="s">
        <v>655</v>
      </c>
      <c r="D284">
        <v>22</v>
      </c>
      <c r="E284">
        <v>168.5</v>
      </c>
      <c r="F284">
        <v>69.599999999999994</v>
      </c>
      <c r="G284">
        <v>102.75</v>
      </c>
      <c r="H284">
        <v>55.75</v>
      </c>
      <c r="I284" t="s">
        <v>103</v>
      </c>
      <c r="J284" t="s">
        <v>104</v>
      </c>
      <c r="K284" t="s">
        <v>210</v>
      </c>
      <c r="L284" t="s">
        <v>311</v>
      </c>
      <c r="M284" t="s">
        <v>3323</v>
      </c>
      <c r="N284">
        <v>120</v>
      </c>
      <c r="O284" t="s">
        <v>2262</v>
      </c>
      <c r="P284">
        <v>12</v>
      </c>
      <c r="Q284" t="s">
        <v>113</v>
      </c>
      <c r="R284" t="s">
        <v>3327</v>
      </c>
      <c r="S284">
        <v>9.57</v>
      </c>
      <c r="T284" t="s">
        <v>2266</v>
      </c>
      <c r="U284">
        <v>853</v>
      </c>
      <c r="V284">
        <v>191</v>
      </c>
      <c r="W284">
        <v>355</v>
      </c>
      <c r="X284">
        <v>86</v>
      </c>
      <c r="Y284">
        <v>201</v>
      </c>
      <c r="Z284">
        <v>68</v>
      </c>
      <c r="AA284" t="s">
        <v>108</v>
      </c>
      <c r="AB284">
        <v>34</v>
      </c>
      <c r="AC284">
        <v>28</v>
      </c>
      <c r="AD284">
        <v>330.43799999999999</v>
      </c>
      <c r="AE284">
        <v>0.111111</v>
      </c>
      <c r="AF284">
        <v>0.36944700000000003</v>
      </c>
      <c r="AH284">
        <v>40.5</v>
      </c>
      <c r="AI284">
        <f t="shared" si="16"/>
        <v>8.908899572724778E-2</v>
      </c>
      <c r="AJ284">
        <f t="shared" si="17"/>
        <v>0.34367825130524221</v>
      </c>
      <c r="AK284">
        <f t="shared" si="18"/>
        <v>4.8910081534224048E-2</v>
      </c>
      <c r="AL284">
        <f t="shared" si="19"/>
        <v>3.9110308976053609E-4</v>
      </c>
      <c r="AM284">
        <f>U284 - AVERAGEIFS('Placebo Females'!U:U, 'Placebo Females'!B:B, B284, 'Placebo Females'!P:P, P284)</f>
        <v>105</v>
      </c>
      <c r="AN284">
        <f>V284 - AVERAGEIFS('Placebo Females'!V:V, 'Placebo Females'!B:B, B284, 'Placebo Females'!P:P, P284)</f>
        <v>-7</v>
      </c>
      <c r="AO284">
        <f>W284 - AVERAGEIFS('Placebo Females'!W:W, 'Placebo Females'!B:B, B284, 'Placebo Females'!P:P, P284)</f>
        <v>17.333333333333314</v>
      </c>
      <c r="AP284">
        <f>X284 - AVERAGEIFS('Placebo Females'!X:X, 'Placebo Females'!B:B, B284, 'Placebo Females'!P:P, P284)</f>
        <v>4.3333333333333286</v>
      </c>
      <c r="AQ284">
        <f>Y284 - AVERAGEIFS('Placebo Females'!Y:Y, 'Placebo Females'!B:B, B284, 'Placebo Females'!P:P, P284)</f>
        <v>6.6666666666666572</v>
      </c>
      <c r="AR284">
        <f>Z284 - AVERAGEIFS('Placebo Females'!Z:Z, 'Placebo Females'!B:B, B284, 'Placebo Females'!P:P, P284)</f>
        <v>6.3333333333333357</v>
      </c>
      <c r="AS284">
        <f>AB284 - AVERAGEIFS('Placebo Females'!AB:AB, 'Placebo Females'!B:B, B284, 'Placebo Females'!P:P, P284)</f>
        <v>-2.3333333333333357</v>
      </c>
      <c r="AT284">
        <f>AC284 - AVERAGEIFS('Placebo Females'!AC:AC, 'Placebo Females'!B:B, B284, 'Placebo Females'!P:P, P284)</f>
        <v>6.6666666666666679</v>
      </c>
      <c r="AU284">
        <f>AD284 - AVERAGEIFS('Placebo Females'!AD:AD, 'Placebo Females'!B:B, B284, 'Placebo Females'!P:P, P284)</f>
        <v>-12.169333333333384</v>
      </c>
      <c r="AV284">
        <f>AE284 - AVERAGEIFS('Placebo Females'!AE:AE, 'Placebo Females'!B:B, B284, 'Placebo Females'!P:P, P284)</f>
        <v>-1.392966666666666E-2</v>
      </c>
      <c r="AW284">
        <f>AF284 - AVERAGEIFS('Placebo Females'!AF:AF, 'Placebo Females'!B:B, B284, 'Placebo Females'!P:P, P284)</f>
        <v>3.8546333333333349E-2</v>
      </c>
    </row>
    <row r="285" spans="1:49" x14ac:dyDescent="0.25">
      <c r="A285" t="s">
        <v>4134</v>
      </c>
      <c r="B285">
        <v>1006</v>
      </c>
      <c r="C285" t="s">
        <v>655</v>
      </c>
      <c r="D285">
        <v>22</v>
      </c>
      <c r="E285">
        <v>168.5</v>
      </c>
      <c r="F285">
        <v>69.599999999999994</v>
      </c>
      <c r="G285">
        <v>102.75</v>
      </c>
      <c r="H285">
        <v>55.75</v>
      </c>
      <c r="I285" t="s">
        <v>103</v>
      </c>
      <c r="J285" t="s">
        <v>104</v>
      </c>
      <c r="K285" t="s">
        <v>210</v>
      </c>
      <c r="L285" t="s">
        <v>311</v>
      </c>
      <c r="M285" t="s">
        <v>3323</v>
      </c>
      <c r="N285">
        <v>120</v>
      </c>
      <c r="O285" t="s">
        <v>2262</v>
      </c>
      <c r="P285">
        <v>14</v>
      </c>
      <c r="Q285" t="s">
        <v>113</v>
      </c>
      <c r="R285" t="s">
        <v>3327</v>
      </c>
      <c r="S285">
        <v>8.32</v>
      </c>
      <c r="T285" t="s">
        <v>2266</v>
      </c>
      <c r="U285">
        <v>796</v>
      </c>
      <c r="V285">
        <v>203</v>
      </c>
      <c r="W285">
        <v>368</v>
      </c>
      <c r="X285">
        <v>90</v>
      </c>
      <c r="Y285">
        <v>209</v>
      </c>
      <c r="Z285">
        <v>69</v>
      </c>
      <c r="AA285" t="s">
        <v>108</v>
      </c>
      <c r="AB285">
        <v>40</v>
      </c>
      <c r="AC285">
        <v>23</v>
      </c>
      <c r="AD285">
        <v>324.34300000000002</v>
      </c>
      <c r="AE285">
        <v>0.13333300000000001</v>
      </c>
      <c r="AF285">
        <v>0.36117700000000003</v>
      </c>
      <c r="AH285">
        <v>39.5</v>
      </c>
      <c r="AI285">
        <f t="shared" si="16"/>
        <v>8.6889267437686102E-2</v>
      </c>
      <c r="AJ285">
        <f t="shared" si="17"/>
        <v>0.33918095725772512</v>
      </c>
      <c r="AK285">
        <f t="shared" si="18"/>
        <v>4.788533263550343E-2</v>
      </c>
      <c r="AL285">
        <f t="shared" si="19"/>
        <v>3.7831691395728839E-4</v>
      </c>
      <c r="AM285">
        <f>U285 - AVERAGEIFS('Placebo Females'!U:U, 'Placebo Females'!B:B, B285, 'Placebo Females'!P:P, P285)</f>
        <v>20.333333333333371</v>
      </c>
      <c r="AN285">
        <f>V285 - AVERAGEIFS('Placebo Females'!V:V, 'Placebo Females'!B:B, B285, 'Placebo Females'!P:P, P285)</f>
        <v>-8.3333333333333428</v>
      </c>
      <c r="AO285">
        <f>W285 - AVERAGEIFS('Placebo Females'!W:W, 'Placebo Females'!B:B, B285, 'Placebo Females'!P:P, P285)</f>
        <v>18</v>
      </c>
      <c r="AP285">
        <f>X285 - AVERAGEIFS('Placebo Females'!X:X, 'Placebo Females'!B:B, B285, 'Placebo Females'!P:P, P285)</f>
        <v>6.3333333333333286</v>
      </c>
      <c r="AQ285">
        <f>Y285 - AVERAGEIFS('Placebo Females'!Y:Y, 'Placebo Females'!B:B, B285, 'Placebo Females'!P:P, P285)</f>
        <v>8</v>
      </c>
      <c r="AR285">
        <f>Z285 - AVERAGEIFS('Placebo Females'!Z:Z, 'Placebo Females'!B:B, B285, 'Placebo Females'!P:P, P285)</f>
        <v>3.6666666666666714</v>
      </c>
      <c r="AS285">
        <f>AB285 - AVERAGEIFS('Placebo Females'!AB:AB, 'Placebo Females'!B:B, B285, 'Placebo Females'!P:P, P285)</f>
        <v>2.6666666666666643</v>
      </c>
      <c r="AT285">
        <f>AC285 - AVERAGEIFS('Placebo Females'!AC:AC, 'Placebo Females'!B:B, B285, 'Placebo Females'!P:P, P285)</f>
        <v>1</v>
      </c>
      <c r="AU285">
        <f>AD285 - AVERAGEIFS('Placebo Females'!AD:AD, 'Placebo Females'!B:B, B285, 'Placebo Females'!P:P, P285)</f>
        <v>-34.553999999999974</v>
      </c>
      <c r="AV285">
        <f>AE285 - AVERAGEIFS('Placebo Females'!AE:AE, 'Placebo Females'!B:B, B285, 'Placebo Females'!P:P, P285)</f>
        <v>-2.3119666666666649E-2</v>
      </c>
      <c r="AW285">
        <f>AF285 - AVERAGEIFS('Placebo Females'!AF:AF, 'Placebo Females'!B:B, B285, 'Placebo Females'!P:P, P285)</f>
        <v>2.862566666666666E-2</v>
      </c>
    </row>
    <row r="286" spans="1:49" x14ac:dyDescent="0.25">
      <c r="A286" t="s">
        <v>4135</v>
      </c>
      <c r="B286">
        <v>1006</v>
      </c>
      <c r="C286" t="s">
        <v>655</v>
      </c>
      <c r="D286">
        <v>22</v>
      </c>
      <c r="E286">
        <v>168.5</v>
      </c>
      <c r="F286">
        <v>69.599999999999994</v>
      </c>
      <c r="G286">
        <v>102.75</v>
      </c>
      <c r="H286">
        <v>55.75</v>
      </c>
      <c r="I286" t="s">
        <v>103</v>
      </c>
      <c r="J286" t="s">
        <v>104</v>
      </c>
      <c r="K286" t="s">
        <v>210</v>
      </c>
      <c r="L286" t="s">
        <v>311</v>
      </c>
      <c r="M286" t="s">
        <v>3323</v>
      </c>
      <c r="N286">
        <v>120</v>
      </c>
      <c r="O286" t="s">
        <v>2262</v>
      </c>
      <c r="P286">
        <v>14</v>
      </c>
      <c r="Q286" t="s">
        <v>113</v>
      </c>
      <c r="R286" t="s">
        <v>3327</v>
      </c>
      <c r="S286">
        <v>8.32</v>
      </c>
      <c r="T286" t="s">
        <v>2266</v>
      </c>
      <c r="U286">
        <v>886</v>
      </c>
      <c r="V286">
        <v>196</v>
      </c>
      <c r="W286">
        <v>365</v>
      </c>
      <c r="X286">
        <v>85</v>
      </c>
      <c r="Y286">
        <v>208</v>
      </c>
      <c r="Z286">
        <v>72</v>
      </c>
      <c r="AA286" t="s">
        <v>108</v>
      </c>
      <c r="AB286">
        <v>40</v>
      </c>
      <c r="AC286">
        <v>23</v>
      </c>
      <c r="AD286">
        <v>324.47699999999998</v>
      </c>
      <c r="AE286">
        <v>8.3333299999999999E-2</v>
      </c>
      <c r="AF286">
        <v>0.38267499999999999</v>
      </c>
      <c r="AH286">
        <v>39.5</v>
      </c>
      <c r="AI286">
        <f t="shared" si="16"/>
        <v>8.6889267437686102E-2</v>
      </c>
      <c r="AJ286">
        <f t="shared" si="17"/>
        <v>0.33918095725772512</v>
      </c>
      <c r="AK286">
        <f t="shared" si="18"/>
        <v>4.788533263550343E-2</v>
      </c>
      <c r="AL286">
        <f t="shared" si="19"/>
        <v>3.7831691395728839E-4</v>
      </c>
      <c r="AM286">
        <f>U286 - AVERAGEIFS('Placebo Females'!U:U, 'Placebo Females'!B:B, B286, 'Placebo Females'!P:P, P286)</f>
        <v>110.33333333333337</v>
      </c>
      <c r="AN286">
        <f>V286 - AVERAGEIFS('Placebo Females'!V:V, 'Placebo Females'!B:B, B286, 'Placebo Females'!P:P, P286)</f>
        <v>-15.333333333333343</v>
      </c>
      <c r="AO286">
        <f>W286 - AVERAGEIFS('Placebo Females'!W:W, 'Placebo Females'!B:B, B286, 'Placebo Females'!P:P, P286)</f>
        <v>15</v>
      </c>
      <c r="AP286">
        <f>X286 - AVERAGEIFS('Placebo Females'!X:X, 'Placebo Females'!B:B, B286, 'Placebo Females'!P:P, P286)</f>
        <v>1.3333333333333286</v>
      </c>
      <c r="AQ286">
        <f>Y286 - AVERAGEIFS('Placebo Females'!Y:Y, 'Placebo Females'!B:B, B286, 'Placebo Females'!P:P, P286)</f>
        <v>7</v>
      </c>
      <c r="AR286">
        <f>Z286 - AVERAGEIFS('Placebo Females'!Z:Z, 'Placebo Females'!B:B, B286, 'Placebo Females'!P:P, P286)</f>
        <v>6.6666666666666714</v>
      </c>
      <c r="AS286">
        <f>AB286 - AVERAGEIFS('Placebo Females'!AB:AB, 'Placebo Females'!B:B, B286, 'Placebo Females'!P:P, P286)</f>
        <v>2.6666666666666643</v>
      </c>
      <c r="AT286">
        <f>AC286 - AVERAGEIFS('Placebo Females'!AC:AC, 'Placebo Females'!B:B, B286, 'Placebo Females'!P:P, P286)</f>
        <v>1</v>
      </c>
      <c r="AU286">
        <f>AD286 - AVERAGEIFS('Placebo Females'!AD:AD, 'Placebo Females'!B:B, B286, 'Placebo Females'!P:P, P286)</f>
        <v>-34.420000000000016</v>
      </c>
      <c r="AV286">
        <f>AE286 - AVERAGEIFS('Placebo Females'!AE:AE, 'Placebo Females'!B:B, B286, 'Placebo Females'!P:P, P286)</f>
        <v>-7.3119366666666658E-2</v>
      </c>
      <c r="AW286">
        <f>AF286 - AVERAGEIFS('Placebo Females'!AF:AF, 'Placebo Females'!B:B, B286, 'Placebo Females'!P:P, P286)</f>
        <v>5.0123666666666622E-2</v>
      </c>
    </row>
    <row r="287" spans="1:49" x14ac:dyDescent="0.25">
      <c r="A287" t="s">
        <v>4136</v>
      </c>
      <c r="B287">
        <v>1006</v>
      </c>
      <c r="C287" t="s">
        <v>655</v>
      </c>
      <c r="D287">
        <v>22</v>
      </c>
      <c r="E287">
        <v>168.5</v>
      </c>
      <c r="F287">
        <v>69.599999999999994</v>
      </c>
      <c r="G287">
        <v>102.75</v>
      </c>
      <c r="H287">
        <v>55.75</v>
      </c>
      <c r="I287" t="s">
        <v>103</v>
      </c>
      <c r="J287" t="s">
        <v>104</v>
      </c>
      <c r="K287" t="s">
        <v>210</v>
      </c>
      <c r="L287" t="s">
        <v>311</v>
      </c>
      <c r="M287" t="s">
        <v>3323</v>
      </c>
      <c r="N287">
        <v>120</v>
      </c>
      <c r="O287" t="s">
        <v>2262</v>
      </c>
      <c r="P287">
        <v>14</v>
      </c>
      <c r="Q287" t="s">
        <v>113</v>
      </c>
      <c r="R287" t="s">
        <v>3327</v>
      </c>
      <c r="S287">
        <v>8.32</v>
      </c>
      <c r="T287" t="s">
        <v>2266</v>
      </c>
      <c r="U287">
        <v>854</v>
      </c>
      <c r="V287">
        <v>204</v>
      </c>
      <c r="W287">
        <v>367</v>
      </c>
      <c r="X287">
        <v>85</v>
      </c>
      <c r="Y287">
        <v>211</v>
      </c>
      <c r="Z287">
        <v>71</v>
      </c>
      <c r="AA287" t="s">
        <v>108</v>
      </c>
      <c r="AB287">
        <v>41</v>
      </c>
      <c r="AC287">
        <v>23</v>
      </c>
      <c r="AD287">
        <v>323.92399999999998</v>
      </c>
      <c r="AE287">
        <v>0.10638300000000001</v>
      </c>
      <c r="AF287">
        <v>0.38452700000000001</v>
      </c>
      <c r="AH287">
        <v>39.5</v>
      </c>
      <c r="AI287">
        <f t="shared" si="16"/>
        <v>8.6889267437686102E-2</v>
      </c>
      <c r="AJ287">
        <f t="shared" si="17"/>
        <v>0.33918095725772512</v>
      </c>
      <c r="AK287">
        <f t="shared" si="18"/>
        <v>4.788533263550343E-2</v>
      </c>
      <c r="AL287">
        <f t="shared" si="19"/>
        <v>3.7831691395728839E-4</v>
      </c>
      <c r="AM287">
        <f>U287 - AVERAGEIFS('Placebo Females'!U:U, 'Placebo Females'!B:B, B287, 'Placebo Females'!P:P, P287)</f>
        <v>78.333333333333371</v>
      </c>
      <c r="AN287">
        <f>V287 - AVERAGEIFS('Placebo Females'!V:V, 'Placebo Females'!B:B, B287, 'Placebo Females'!P:P, P287)</f>
        <v>-7.3333333333333428</v>
      </c>
      <c r="AO287">
        <f>W287 - AVERAGEIFS('Placebo Females'!W:W, 'Placebo Females'!B:B, B287, 'Placebo Females'!P:P, P287)</f>
        <v>17</v>
      </c>
      <c r="AP287">
        <f>X287 - AVERAGEIFS('Placebo Females'!X:X, 'Placebo Females'!B:B, B287, 'Placebo Females'!P:P, P287)</f>
        <v>1.3333333333333286</v>
      </c>
      <c r="AQ287">
        <f>Y287 - AVERAGEIFS('Placebo Females'!Y:Y, 'Placebo Females'!B:B, B287, 'Placebo Females'!P:P, P287)</f>
        <v>10</v>
      </c>
      <c r="AR287">
        <f>Z287 - AVERAGEIFS('Placebo Females'!Z:Z, 'Placebo Females'!B:B, B287, 'Placebo Females'!P:P, P287)</f>
        <v>5.6666666666666714</v>
      </c>
      <c r="AS287">
        <f>AB287 - AVERAGEIFS('Placebo Females'!AB:AB, 'Placebo Females'!B:B, B287, 'Placebo Females'!P:P, P287)</f>
        <v>3.6666666666666643</v>
      </c>
      <c r="AT287">
        <f>AC287 - AVERAGEIFS('Placebo Females'!AC:AC, 'Placebo Females'!B:B, B287, 'Placebo Females'!P:P, P287)</f>
        <v>1</v>
      </c>
      <c r="AU287">
        <f>AD287 - AVERAGEIFS('Placebo Females'!AD:AD, 'Placebo Females'!B:B, B287, 'Placebo Females'!P:P, P287)</f>
        <v>-34.973000000000013</v>
      </c>
      <c r="AV287">
        <f>AE287 - AVERAGEIFS('Placebo Females'!AE:AE, 'Placebo Females'!B:B, B287, 'Placebo Females'!P:P, P287)</f>
        <v>-5.0069666666666651E-2</v>
      </c>
      <c r="AW287">
        <f>AF287 - AVERAGEIFS('Placebo Females'!AF:AF, 'Placebo Females'!B:B, B287, 'Placebo Females'!P:P, P287)</f>
        <v>5.1975666666666642E-2</v>
      </c>
    </row>
    <row r="288" spans="1:49" x14ac:dyDescent="0.25">
      <c r="A288" t="s">
        <v>4137</v>
      </c>
      <c r="B288">
        <v>1006</v>
      </c>
      <c r="C288" t="s">
        <v>655</v>
      </c>
      <c r="D288">
        <v>22</v>
      </c>
      <c r="E288">
        <v>168.5</v>
      </c>
      <c r="F288">
        <v>69.599999999999994</v>
      </c>
      <c r="G288">
        <v>102.75</v>
      </c>
      <c r="H288">
        <v>55.75</v>
      </c>
      <c r="I288" t="s">
        <v>103</v>
      </c>
      <c r="J288" t="s">
        <v>104</v>
      </c>
      <c r="K288" t="s">
        <v>210</v>
      </c>
      <c r="L288" t="s">
        <v>311</v>
      </c>
      <c r="M288" t="s">
        <v>3323</v>
      </c>
      <c r="N288">
        <v>120</v>
      </c>
      <c r="O288" t="s">
        <v>2262</v>
      </c>
      <c r="P288">
        <v>24</v>
      </c>
      <c r="Q288" t="s">
        <v>113</v>
      </c>
      <c r="R288" t="s">
        <v>3327</v>
      </c>
      <c r="S288">
        <v>3.82</v>
      </c>
      <c r="T288" t="s">
        <v>2266</v>
      </c>
      <c r="U288">
        <v>876</v>
      </c>
      <c r="V288">
        <v>176</v>
      </c>
      <c r="W288">
        <v>378</v>
      </c>
      <c r="X288">
        <v>93</v>
      </c>
      <c r="Y288">
        <v>212</v>
      </c>
      <c r="Z288">
        <v>73</v>
      </c>
      <c r="AA288" t="s">
        <v>108</v>
      </c>
      <c r="AB288">
        <v>41</v>
      </c>
      <c r="AC288">
        <v>25</v>
      </c>
      <c r="AD288">
        <v>393.61099999999999</v>
      </c>
      <c r="AE288">
        <v>0.13333300000000001</v>
      </c>
      <c r="AF288">
        <v>0.37482300000000002</v>
      </c>
      <c r="AH288">
        <v>39</v>
      </c>
      <c r="AI288">
        <f t="shared" si="16"/>
        <v>8.578940329290527E-2</v>
      </c>
      <c r="AJ288">
        <f t="shared" si="17"/>
        <v>0.33690048254547145</v>
      </c>
      <c r="AK288">
        <f t="shared" si="18"/>
        <v>4.7371060645636898E-2</v>
      </c>
      <c r="AL288">
        <f t="shared" si="19"/>
        <v>3.7196348565071702E-4</v>
      </c>
      <c r="AM288">
        <f>U288 - AVERAGEIFS('Placebo Females'!U:U, 'Placebo Females'!B:B, B288, 'Placebo Females'!P:P, P288)</f>
        <v>21.666666666666629</v>
      </c>
      <c r="AN288">
        <f>V288 - AVERAGEIFS('Placebo Females'!V:V, 'Placebo Females'!B:B, B288, 'Placebo Females'!P:P, P288)</f>
        <v>-1.6666666666666572</v>
      </c>
      <c r="AO288">
        <f>W288 - AVERAGEIFS('Placebo Females'!W:W, 'Placebo Females'!B:B, B288, 'Placebo Females'!P:P, P288)</f>
        <v>0</v>
      </c>
      <c r="AP288">
        <f>X288 - AVERAGEIFS('Placebo Females'!X:X, 'Placebo Females'!B:B, B288, 'Placebo Females'!P:P, P288)</f>
        <v>1.3333333333333286</v>
      </c>
      <c r="AQ288">
        <f>Y288 - AVERAGEIFS('Placebo Females'!Y:Y, 'Placebo Females'!B:B, B288, 'Placebo Females'!P:P, P288)</f>
        <v>-3</v>
      </c>
      <c r="AR288">
        <f>Z288 - AVERAGEIFS('Placebo Females'!Z:Z, 'Placebo Females'!B:B, B288, 'Placebo Females'!P:P, P288)</f>
        <v>1.6666666666666714</v>
      </c>
      <c r="AS288">
        <f>AB288 - AVERAGEIFS('Placebo Females'!AB:AB, 'Placebo Females'!B:B, B288, 'Placebo Females'!P:P, P288)</f>
        <v>2.3333333333333357</v>
      </c>
      <c r="AT288">
        <f>AC288 - AVERAGEIFS('Placebo Females'!AC:AC, 'Placebo Females'!B:B, B288, 'Placebo Females'!P:P, P288)</f>
        <v>-1</v>
      </c>
      <c r="AU288">
        <f>AD288 - AVERAGEIFS('Placebo Females'!AD:AD, 'Placebo Females'!B:B, B288, 'Placebo Females'!P:P, P288)</f>
        <v>39.065666666666687</v>
      </c>
      <c r="AV288">
        <f>AE288 - AVERAGEIFS('Placebo Females'!AE:AE, 'Placebo Females'!B:B, B288, 'Placebo Females'!P:P, P288)</f>
        <v>-2.1889666666666641E-2</v>
      </c>
      <c r="AW288">
        <f>AF288 - AVERAGEIFS('Placebo Females'!AF:AF, 'Placebo Females'!B:B, B288, 'Placebo Females'!P:P, P288)</f>
        <v>-6.9400000000002793E-4</v>
      </c>
    </row>
    <row r="289" spans="1:49" x14ac:dyDescent="0.25">
      <c r="A289" t="s">
        <v>4138</v>
      </c>
      <c r="B289">
        <v>1006</v>
      </c>
      <c r="C289" t="s">
        <v>655</v>
      </c>
      <c r="D289">
        <v>22</v>
      </c>
      <c r="E289">
        <v>168.5</v>
      </c>
      <c r="F289">
        <v>69.599999999999994</v>
      </c>
      <c r="G289">
        <v>102.75</v>
      </c>
      <c r="H289">
        <v>55.75</v>
      </c>
      <c r="I289" t="s">
        <v>103</v>
      </c>
      <c r="J289" t="s">
        <v>104</v>
      </c>
      <c r="K289" t="s">
        <v>210</v>
      </c>
      <c r="L289" t="s">
        <v>311</v>
      </c>
      <c r="M289" t="s">
        <v>3323</v>
      </c>
      <c r="N289">
        <v>120</v>
      </c>
      <c r="O289" t="s">
        <v>2262</v>
      </c>
      <c r="P289">
        <v>24</v>
      </c>
      <c r="Q289" t="s">
        <v>113</v>
      </c>
      <c r="R289" t="s">
        <v>3327</v>
      </c>
      <c r="S289">
        <v>3.82</v>
      </c>
      <c r="T289" t="s">
        <v>2266</v>
      </c>
      <c r="U289">
        <v>936</v>
      </c>
      <c r="V289">
        <v>180</v>
      </c>
      <c r="W289">
        <v>377</v>
      </c>
      <c r="X289">
        <v>92</v>
      </c>
      <c r="Y289">
        <v>212</v>
      </c>
      <c r="Z289">
        <v>73</v>
      </c>
      <c r="AA289" t="s">
        <v>108</v>
      </c>
      <c r="AB289">
        <v>39</v>
      </c>
      <c r="AC289">
        <v>27</v>
      </c>
      <c r="AD289">
        <v>398.92</v>
      </c>
      <c r="AE289">
        <v>0.111111</v>
      </c>
      <c r="AF289">
        <v>0.37342199999999998</v>
      </c>
      <c r="AH289">
        <v>39</v>
      </c>
      <c r="AI289">
        <f t="shared" si="16"/>
        <v>8.578940329290527E-2</v>
      </c>
      <c r="AJ289">
        <f t="shared" si="17"/>
        <v>0.33690048254547145</v>
      </c>
      <c r="AK289">
        <f t="shared" si="18"/>
        <v>4.7371060645636898E-2</v>
      </c>
      <c r="AL289">
        <f t="shared" si="19"/>
        <v>3.7196348565071702E-4</v>
      </c>
      <c r="AM289">
        <f>U289 - AVERAGEIFS('Placebo Females'!U:U, 'Placebo Females'!B:B, B289, 'Placebo Females'!P:P, P289)</f>
        <v>81.666666666666629</v>
      </c>
      <c r="AN289">
        <f>V289 - AVERAGEIFS('Placebo Females'!V:V, 'Placebo Females'!B:B, B289, 'Placebo Females'!P:P, P289)</f>
        <v>2.3333333333333428</v>
      </c>
      <c r="AO289">
        <f>W289 - AVERAGEIFS('Placebo Females'!W:W, 'Placebo Females'!B:B, B289, 'Placebo Females'!P:P, P289)</f>
        <v>-1</v>
      </c>
      <c r="AP289">
        <f>X289 - AVERAGEIFS('Placebo Females'!X:X, 'Placebo Females'!B:B, B289, 'Placebo Females'!P:P, P289)</f>
        <v>0.3333333333333286</v>
      </c>
      <c r="AQ289">
        <f>Y289 - AVERAGEIFS('Placebo Females'!Y:Y, 'Placebo Females'!B:B, B289, 'Placebo Females'!P:P, P289)</f>
        <v>-3</v>
      </c>
      <c r="AR289">
        <f>Z289 - AVERAGEIFS('Placebo Females'!Z:Z, 'Placebo Females'!B:B, B289, 'Placebo Females'!P:P, P289)</f>
        <v>1.6666666666666714</v>
      </c>
      <c r="AS289">
        <f>AB289 - AVERAGEIFS('Placebo Females'!AB:AB, 'Placebo Females'!B:B, B289, 'Placebo Females'!P:P, P289)</f>
        <v>0.3333333333333357</v>
      </c>
      <c r="AT289">
        <f>AC289 - AVERAGEIFS('Placebo Females'!AC:AC, 'Placebo Females'!B:B, B289, 'Placebo Females'!P:P, P289)</f>
        <v>1</v>
      </c>
      <c r="AU289">
        <f>AD289 - AVERAGEIFS('Placebo Females'!AD:AD, 'Placebo Females'!B:B, B289, 'Placebo Females'!P:P, P289)</f>
        <v>44.374666666666712</v>
      </c>
      <c r="AV289">
        <f>AE289 - AVERAGEIFS('Placebo Females'!AE:AE, 'Placebo Females'!B:B, B289, 'Placebo Females'!P:P, P289)</f>
        <v>-4.4111666666666646E-2</v>
      </c>
      <c r="AW289">
        <f>AF289 - AVERAGEIFS('Placebo Females'!AF:AF, 'Placebo Females'!B:B, B289, 'Placebo Females'!P:P, P289)</f>
        <v>-2.095000000000069E-3</v>
      </c>
    </row>
    <row r="290" spans="1:49" x14ac:dyDescent="0.25">
      <c r="A290" t="s">
        <v>4139</v>
      </c>
      <c r="B290">
        <v>1006</v>
      </c>
      <c r="C290" t="s">
        <v>655</v>
      </c>
      <c r="D290">
        <v>22</v>
      </c>
      <c r="E290">
        <v>168.5</v>
      </c>
      <c r="F290">
        <v>69.599999999999994</v>
      </c>
      <c r="G290">
        <v>102.75</v>
      </c>
      <c r="H290">
        <v>55.75</v>
      </c>
      <c r="I290" t="s">
        <v>103</v>
      </c>
      <c r="J290" t="s">
        <v>104</v>
      </c>
      <c r="K290" t="s">
        <v>210</v>
      </c>
      <c r="L290" t="s">
        <v>311</v>
      </c>
      <c r="M290" t="s">
        <v>3323</v>
      </c>
      <c r="N290">
        <v>120</v>
      </c>
      <c r="O290" t="s">
        <v>2262</v>
      </c>
      <c r="P290">
        <v>24</v>
      </c>
      <c r="Q290" t="s">
        <v>113</v>
      </c>
      <c r="R290" t="s">
        <v>3327</v>
      </c>
      <c r="S290">
        <v>3.82</v>
      </c>
      <c r="T290" t="s">
        <v>2266</v>
      </c>
      <c r="U290">
        <v>890</v>
      </c>
      <c r="V290">
        <v>172</v>
      </c>
      <c r="W290">
        <v>375</v>
      </c>
      <c r="X290">
        <v>90</v>
      </c>
      <c r="Y290">
        <v>211</v>
      </c>
      <c r="Z290">
        <v>74</v>
      </c>
      <c r="AA290" t="s">
        <v>108</v>
      </c>
      <c r="AB290">
        <v>41</v>
      </c>
      <c r="AC290">
        <v>25</v>
      </c>
      <c r="AD290">
        <v>371.26400000000001</v>
      </c>
      <c r="AE290">
        <v>0.12766</v>
      </c>
      <c r="AF290">
        <v>0.36599999999999999</v>
      </c>
      <c r="AH290">
        <v>39</v>
      </c>
      <c r="AI290">
        <f t="shared" si="16"/>
        <v>8.578940329290527E-2</v>
      </c>
      <c r="AJ290">
        <f t="shared" si="17"/>
        <v>0.33690048254547145</v>
      </c>
      <c r="AK290">
        <f t="shared" si="18"/>
        <v>4.7371060645636898E-2</v>
      </c>
      <c r="AL290">
        <f t="shared" si="19"/>
        <v>3.7196348565071702E-4</v>
      </c>
      <c r="AM290">
        <f>U290 - AVERAGEIFS('Placebo Females'!U:U, 'Placebo Females'!B:B, B290, 'Placebo Females'!P:P, P290)</f>
        <v>35.666666666666629</v>
      </c>
      <c r="AN290">
        <f>V290 - AVERAGEIFS('Placebo Females'!V:V, 'Placebo Females'!B:B, B290, 'Placebo Females'!P:P, P290)</f>
        <v>-5.6666666666666572</v>
      </c>
      <c r="AO290">
        <f>W290 - AVERAGEIFS('Placebo Females'!W:W, 'Placebo Females'!B:B, B290, 'Placebo Females'!P:P, P290)</f>
        <v>-3</v>
      </c>
      <c r="AP290">
        <f>X290 - AVERAGEIFS('Placebo Females'!X:X, 'Placebo Females'!B:B, B290, 'Placebo Females'!P:P, P290)</f>
        <v>-1.6666666666666714</v>
      </c>
      <c r="AQ290">
        <f>Y290 - AVERAGEIFS('Placebo Females'!Y:Y, 'Placebo Females'!B:B, B290, 'Placebo Females'!P:P, P290)</f>
        <v>-4</v>
      </c>
      <c r="AR290">
        <f>Z290 - AVERAGEIFS('Placebo Females'!Z:Z, 'Placebo Females'!B:B, B290, 'Placebo Females'!P:P, P290)</f>
        <v>2.6666666666666714</v>
      </c>
      <c r="AS290">
        <f>AB290 - AVERAGEIFS('Placebo Females'!AB:AB, 'Placebo Females'!B:B, B290, 'Placebo Females'!P:P, P290)</f>
        <v>2.3333333333333357</v>
      </c>
      <c r="AT290">
        <f>AC290 - AVERAGEIFS('Placebo Females'!AC:AC, 'Placebo Females'!B:B, B290, 'Placebo Females'!P:P, P290)</f>
        <v>-1</v>
      </c>
      <c r="AU290">
        <f>AD290 - AVERAGEIFS('Placebo Females'!AD:AD, 'Placebo Females'!B:B, B290, 'Placebo Females'!P:P, P290)</f>
        <v>16.718666666666707</v>
      </c>
      <c r="AV290">
        <f>AE290 - AVERAGEIFS('Placebo Females'!AE:AE, 'Placebo Females'!B:B, B290, 'Placebo Females'!P:P, P290)</f>
        <v>-2.7562666666666652E-2</v>
      </c>
      <c r="AW290">
        <f>AF290 - AVERAGEIFS('Placebo Females'!AF:AF, 'Placebo Females'!B:B, B290, 'Placebo Females'!P:P, P290)</f>
        <v>-9.5170000000000532E-3</v>
      </c>
    </row>
    <row r="291" spans="1:49" x14ac:dyDescent="0.25">
      <c r="A291" t="s">
        <v>4140</v>
      </c>
      <c r="B291">
        <v>1007</v>
      </c>
      <c r="C291" t="s">
        <v>655</v>
      </c>
      <c r="D291">
        <v>27</v>
      </c>
      <c r="E291">
        <v>159</v>
      </c>
      <c r="F291">
        <v>52</v>
      </c>
      <c r="G291">
        <v>98.5</v>
      </c>
      <c r="H291">
        <v>61.5</v>
      </c>
      <c r="I291" t="s">
        <v>103</v>
      </c>
      <c r="J291" t="s">
        <v>104</v>
      </c>
      <c r="K291" t="s">
        <v>409</v>
      </c>
      <c r="L291" t="s">
        <v>160</v>
      </c>
      <c r="M291" t="s">
        <v>3323</v>
      </c>
      <c r="N291">
        <v>120</v>
      </c>
      <c r="O291" t="s">
        <v>2262</v>
      </c>
      <c r="P291">
        <v>-0.5</v>
      </c>
      <c r="Q291" t="s">
        <v>109</v>
      </c>
      <c r="R291" t="s">
        <v>108</v>
      </c>
      <c r="S291" t="s">
        <v>108</v>
      </c>
      <c r="T291" t="s">
        <v>108</v>
      </c>
      <c r="U291">
        <v>1028</v>
      </c>
      <c r="V291">
        <v>167</v>
      </c>
      <c r="W291">
        <v>416</v>
      </c>
      <c r="X291">
        <v>98</v>
      </c>
      <c r="Y291">
        <v>237</v>
      </c>
      <c r="Z291">
        <v>81</v>
      </c>
      <c r="AA291" t="s">
        <v>108</v>
      </c>
      <c r="AB291">
        <v>46</v>
      </c>
      <c r="AC291">
        <v>30</v>
      </c>
      <c r="AD291">
        <v>444.529</v>
      </c>
      <c r="AE291">
        <v>0.1</v>
      </c>
      <c r="AF291">
        <v>0.44450899999999999</v>
      </c>
      <c r="AH291">
        <v>37.799999999999997</v>
      </c>
      <c r="AI291">
        <f t="shared" si="16"/>
        <v>8.3149729345431259E-2</v>
      </c>
      <c r="AJ291">
        <f t="shared" si="17"/>
        <v>0.3313380366949773</v>
      </c>
      <c r="AK291">
        <f t="shared" si="18"/>
        <v>4.6131547691896646E-2</v>
      </c>
      <c r="AL291">
        <f t="shared" si="19"/>
        <v>3.568248174529165E-4</v>
      </c>
      <c r="AM291">
        <f>U291 - AVERAGEIFS('Placebo Females'!U:U, 'Placebo Females'!B:B, B291, 'Placebo Females'!P:P, P291)</f>
        <v>119</v>
      </c>
      <c r="AN291">
        <f>V291 - AVERAGEIFS('Placebo Females'!V:V, 'Placebo Females'!B:B, B291, 'Placebo Females'!P:P, P291)</f>
        <v>4.3333333333333428</v>
      </c>
      <c r="AO291">
        <f>W291 - AVERAGEIFS('Placebo Females'!W:W, 'Placebo Females'!B:B, B291, 'Placebo Females'!P:P, P291)</f>
        <v>6.6666666666666856</v>
      </c>
      <c r="AP291">
        <f>X291 - AVERAGEIFS('Placebo Females'!X:X, 'Placebo Females'!B:B, B291, 'Placebo Females'!P:P, P291)</f>
        <v>-5</v>
      </c>
      <c r="AQ291">
        <f>Y291 - AVERAGEIFS('Placebo Females'!Y:Y, 'Placebo Females'!B:B, B291, 'Placebo Females'!P:P, P291)</f>
        <v>11.666666666666657</v>
      </c>
      <c r="AR291">
        <f>Z291 - AVERAGEIFS('Placebo Females'!Z:Z, 'Placebo Females'!B:B, B291, 'Placebo Females'!P:P, P291)</f>
        <v>0</v>
      </c>
      <c r="AS291">
        <f>AB291 - AVERAGEIFS('Placebo Females'!AB:AB, 'Placebo Females'!B:B, B291, 'Placebo Females'!P:P, P291)</f>
        <v>-1</v>
      </c>
      <c r="AT291">
        <f>AC291 - AVERAGEIFS('Placebo Females'!AC:AC, 'Placebo Females'!B:B, B291, 'Placebo Females'!P:P, P291)</f>
        <v>2</v>
      </c>
      <c r="AU291">
        <f>AD291 - AVERAGEIFS('Placebo Females'!AD:AD, 'Placebo Females'!B:B, B291, 'Placebo Females'!P:P, P291)</f>
        <v>31.593000000000018</v>
      </c>
      <c r="AV291">
        <f>AE291 - AVERAGEIFS('Placebo Females'!AE:AE, 'Placebo Females'!B:B, B291, 'Placebo Females'!P:P, P291)</f>
        <v>-1.4448733333333325E-2</v>
      </c>
      <c r="AW291">
        <f>AF291 - AVERAGEIFS('Placebo Females'!AF:AF, 'Placebo Females'!B:B, B291, 'Placebo Females'!P:P, P291)</f>
        <v>2.7482000000000006E-2</v>
      </c>
    </row>
    <row r="292" spans="1:49" x14ac:dyDescent="0.25">
      <c r="A292" t="s">
        <v>4141</v>
      </c>
      <c r="B292">
        <v>1007</v>
      </c>
      <c r="C292" t="s">
        <v>655</v>
      </c>
      <c r="D292">
        <v>27</v>
      </c>
      <c r="E292">
        <v>159</v>
      </c>
      <c r="F292">
        <v>52</v>
      </c>
      <c r="G292">
        <v>98.5</v>
      </c>
      <c r="H292">
        <v>61.5</v>
      </c>
      <c r="I292" t="s">
        <v>103</v>
      </c>
      <c r="J292" t="s">
        <v>104</v>
      </c>
      <c r="K292" t="s">
        <v>409</v>
      </c>
      <c r="L292" t="s">
        <v>160</v>
      </c>
      <c r="M292" t="s">
        <v>3323</v>
      </c>
      <c r="N292">
        <v>120</v>
      </c>
      <c r="O292" t="s">
        <v>2262</v>
      </c>
      <c r="P292">
        <v>-0.5</v>
      </c>
      <c r="Q292" t="s">
        <v>109</v>
      </c>
      <c r="R292" t="s">
        <v>108</v>
      </c>
      <c r="S292" t="s">
        <v>108</v>
      </c>
      <c r="T292" t="s">
        <v>108</v>
      </c>
      <c r="U292">
        <v>937</v>
      </c>
      <c r="V292">
        <v>155</v>
      </c>
      <c r="W292">
        <v>421</v>
      </c>
      <c r="X292">
        <v>101</v>
      </c>
      <c r="Y292">
        <v>239</v>
      </c>
      <c r="Z292">
        <v>81</v>
      </c>
      <c r="AA292" t="s">
        <v>108</v>
      </c>
      <c r="AB292">
        <v>49</v>
      </c>
      <c r="AC292">
        <v>27</v>
      </c>
      <c r="AD292">
        <v>444.78899999999999</v>
      </c>
      <c r="AE292">
        <v>0.10204100000000001</v>
      </c>
      <c r="AF292">
        <v>0.42519200000000001</v>
      </c>
      <c r="AH292">
        <v>37.799999999999997</v>
      </c>
      <c r="AI292">
        <f t="shared" si="16"/>
        <v>8.3149729345431259E-2</v>
      </c>
      <c r="AJ292">
        <f t="shared" si="17"/>
        <v>0.3313380366949773</v>
      </c>
      <c r="AK292">
        <f t="shared" si="18"/>
        <v>4.6131547691896646E-2</v>
      </c>
      <c r="AL292">
        <f t="shared" si="19"/>
        <v>3.568248174529165E-4</v>
      </c>
      <c r="AM292">
        <f>U292 - AVERAGEIFS('Placebo Females'!U:U, 'Placebo Females'!B:B, B292, 'Placebo Females'!P:P, P292)</f>
        <v>28</v>
      </c>
      <c r="AN292">
        <f>V292 - AVERAGEIFS('Placebo Females'!V:V, 'Placebo Females'!B:B, B292, 'Placebo Females'!P:P, P292)</f>
        <v>-7.6666666666666572</v>
      </c>
      <c r="AO292">
        <f>W292 - AVERAGEIFS('Placebo Females'!W:W, 'Placebo Females'!B:B, B292, 'Placebo Females'!P:P, P292)</f>
        <v>11.666666666666686</v>
      </c>
      <c r="AP292">
        <f>X292 - AVERAGEIFS('Placebo Females'!X:X, 'Placebo Females'!B:B, B292, 'Placebo Females'!P:P, P292)</f>
        <v>-2</v>
      </c>
      <c r="AQ292">
        <f>Y292 - AVERAGEIFS('Placebo Females'!Y:Y, 'Placebo Females'!B:B, B292, 'Placebo Females'!P:P, P292)</f>
        <v>13.666666666666657</v>
      </c>
      <c r="AR292">
        <f>Z292 - AVERAGEIFS('Placebo Females'!Z:Z, 'Placebo Females'!B:B, B292, 'Placebo Females'!P:P, P292)</f>
        <v>0</v>
      </c>
      <c r="AS292">
        <f>AB292 - AVERAGEIFS('Placebo Females'!AB:AB, 'Placebo Females'!B:B, B292, 'Placebo Females'!P:P, P292)</f>
        <v>2</v>
      </c>
      <c r="AT292">
        <f>AC292 - AVERAGEIFS('Placebo Females'!AC:AC, 'Placebo Females'!B:B, B292, 'Placebo Females'!P:P, P292)</f>
        <v>-1</v>
      </c>
      <c r="AU292">
        <f>AD292 - AVERAGEIFS('Placebo Females'!AD:AD, 'Placebo Females'!B:B, B292, 'Placebo Females'!P:P, P292)</f>
        <v>31.853000000000009</v>
      </c>
      <c r="AV292">
        <f>AE292 - AVERAGEIFS('Placebo Females'!AE:AE, 'Placebo Females'!B:B, B292, 'Placebo Females'!P:P, P292)</f>
        <v>-1.2407733333333323E-2</v>
      </c>
      <c r="AW292">
        <f>AF292 - AVERAGEIFS('Placebo Females'!AF:AF, 'Placebo Females'!B:B, B292, 'Placebo Females'!P:P, P292)</f>
        <v>8.1650000000000333E-3</v>
      </c>
    </row>
    <row r="293" spans="1:49" x14ac:dyDescent="0.25">
      <c r="A293" t="s">
        <v>4142</v>
      </c>
      <c r="B293">
        <v>1007</v>
      </c>
      <c r="C293" t="s">
        <v>655</v>
      </c>
      <c r="D293">
        <v>27</v>
      </c>
      <c r="E293">
        <v>159</v>
      </c>
      <c r="F293">
        <v>52</v>
      </c>
      <c r="G293">
        <v>98.5</v>
      </c>
      <c r="H293">
        <v>61.5</v>
      </c>
      <c r="I293" t="s">
        <v>103</v>
      </c>
      <c r="J293" t="s">
        <v>104</v>
      </c>
      <c r="K293" t="s">
        <v>409</v>
      </c>
      <c r="L293" t="s">
        <v>160</v>
      </c>
      <c r="M293" t="s">
        <v>3323</v>
      </c>
      <c r="N293">
        <v>120</v>
      </c>
      <c r="O293" t="s">
        <v>2262</v>
      </c>
      <c r="P293">
        <v>-0.5</v>
      </c>
      <c r="Q293" t="s">
        <v>109</v>
      </c>
      <c r="R293" t="s">
        <v>108</v>
      </c>
      <c r="S293" t="s">
        <v>108</v>
      </c>
      <c r="T293" t="s">
        <v>108</v>
      </c>
      <c r="U293">
        <v>1006</v>
      </c>
      <c r="V293">
        <v>167</v>
      </c>
      <c r="W293">
        <v>414</v>
      </c>
      <c r="X293">
        <v>95</v>
      </c>
      <c r="Y293">
        <v>236</v>
      </c>
      <c r="Z293">
        <v>83</v>
      </c>
      <c r="AA293" t="s">
        <v>108</v>
      </c>
      <c r="AB293">
        <v>47</v>
      </c>
      <c r="AC293">
        <v>29</v>
      </c>
      <c r="AD293">
        <v>443.24</v>
      </c>
      <c r="AE293">
        <v>0.14285700000000001</v>
      </c>
      <c r="AF293">
        <v>0.43742999999999999</v>
      </c>
      <c r="AH293">
        <v>37.799999999999997</v>
      </c>
      <c r="AI293">
        <f t="shared" si="16"/>
        <v>8.3149729345431259E-2</v>
      </c>
      <c r="AJ293">
        <f t="shared" si="17"/>
        <v>0.3313380366949773</v>
      </c>
      <c r="AK293">
        <f t="shared" si="18"/>
        <v>4.6131547691896646E-2</v>
      </c>
      <c r="AL293">
        <f t="shared" si="19"/>
        <v>3.568248174529165E-4</v>
      </c>
      <c r="AM293">
        <f>U293 - AVERAGEIFS('Placebo Females'!U:U, 'Placebo Females'!B:B, B293, 'Placebo Females'!P:P, P293)</f>
        <v>97</v>
      </c>
      <c r="AN293">
        <f>V293 - AVERAGEIFS('Placebo Females'!V:V, 'Placebo Females'!B:B, B293, 'Placebo Females'!P:P, P293)</f>
        <v>4.3333333333333428</v>
      </c>
      <c r="AO293">
        <f>W293 - AVERAGEIFS('Placebo Females'!W:W, 'Placebo Females'!B:B, B293, 'Placebo Females'!P:P, P293)</f>
        <v>4.6666666666666856</v>
      </c>
      <c r="AP293">
        <f>X293 - AVERAGEIFS('Placebo Females'!X:X, 'Placebo Females'!B:B, B293, 'Placebo Females'!P:P, P293)</f>
        <v>-8</v>
      </c>
      <c r="AQ293">
        <f>Y293 - AVERAGEIFS('Placebo Females'!Y:Y, 'Placebo Females'!B:B, B293, 'Placebo Females'!P:P, P293)</f>
        <v>10.666666666666657</v>
      </c>
      <c r="AR293">
        <f>Z293 - AVERAGEIFS('Placebo Females'!Z:Z, 'Placebo Females'!B:B, B293, 'Placebo Females'!P:P, P293)</f>
        <v>2</v>
      </c>
      <c r="AS293">
        <f>AB293 - AVERAGEIFS('Placebo Females'!AB:AB, 'Placebo Females'!B:B, B293, 'Placebo Females'!P:P, P293)</f>
        <v>0</v>
      </c>
      <c r="AT293">
        <f>AC293 - AVERAGEIFS('Placebo Females'!AC:AC, 'Placebo Females'!B:B, B293, 'Placebo Females'!P:P, P293)</f>
        <v>1</v>
      </c>
      <c r="AU293">
        <f>AD293 - AVERAGEIFS('Placebo Females'!AD:AD, 'Placebo Females'!B:B, B293, 'Placebo Females'!P:P, P293)</f>
        <v>30.30400000000003</v>
      </c>
      <c r="AV293">
        <f>AE293 - AVERAGEIFS('Placebo Females'!AE:AE, 'Placebo Females'!B:B, B293, 'Placebo Females'!P:P, P293)</f>
        <v>2.8408266666666682E-2</v>
      </c>
      <c r="AW293">
        <f>AF293 - AVERAGEIFS('Placebo Females'!AF:AF, 'Placebo Females'!B:B, B293, 'Placebo Females'!P:P, P293)</f>
        <v>2.0403000000000004E-2</v>
      </c>
    </row>
    <row r="294" spans="1:49" x14ac:dyDescent="0.25">
      <c r="A294" t="s">
        <v>4143</v>
      </c>
      <c r="B294">
        <v>1007</v>
      </c>
      <c r="C294" t="s">
        <v>655</v>
      </c>
      <c r="D294">
        <v>27</v>
      </c>
      <c r="E294">
        <v>159</v>
      </c>
      <c r="F294">
        <v>52</v>
      </c>
      <c r="G294">
        <v>98.5</v>
      </c>
      <c r="H294">
        <v>61.5</v>
      </c>
      <c r="I294" t="s">
        <v>103</v>
      </c>
      <c r="J294" t="s">
        <v>104</v>
      </c>
      <c r="K294" t="s">
        <v>409</v>
      </c>
      <c r="L294" t="s">
        <v>160</v>
      </c>
      <c r="M294" t="s">
        <v>3323</v>
      </c>
      <c r="N294">
        <v>120</v>
      </c>
      <c r="O294" t="s">
        <v>2262</v>
      </c>
      <c r="P294">
        <v>0.5</v>
      </c>
      <c r="Q294" t="s">
        <v>113</v>
      </c>
      <c r="R294" t="s">
        <v>3327</v>
      </c>
      <c r="S294">
        <v>201</v>
      </c>
      <c r="T294" t="s">
        <v>2266</v>
      </c>
      <c r="U294">
        <v>733</v>
      </c>
      <c r="V294">
        <v>270</v>
      </c>
      <c r="W294">
        <v>363</v>
      </c>
      <c r="X294">
        <v>96</v>
      </c>
      <c r="Y294">
        <v>187</v>
      </c>
      <c r="Z294">
        <v>80</v>
      </c>
      <c r="AA294" t="s">
        <v>108</v>
      </c>
      <c r="AB294">
        <v>58</v>
      </c>
      <c r="AC294">
        <v>25</v>
      </c>
      <c r="AD294">
        <v>263.72000000000003</v>
      </c>
      <c r="AE294">
        <v>0.17777799999999999</v>
      </c>
      <c r="AF294">
        <v>0.37526100000000001</v>
      </c>
      <c r="AH294">
        <v>37.6</v>
      </c>
      <c r="AI294">
        <f t="shared" si="16"/>
        <v>8.2709783687518926E-2</v>
      </c>
      <c r="AJ294">
        <f t="shared" si="17"/>
        <v>0.33039842989124002</v>
      </c>
      <c r="AK294">
        <f t="shared" si="18"/>
        <v>4.5924230314778103E-2</v>
      </c>
      <c r="AL294">
        <f t="shared" si="19"/>
        <v>3.5431691163501089E-4</v>
      </c>
      <c r="AM294">
        <f>U294 - AVERAGEIFS('Placebo Females'!U:U, 'Placebo Females'!B:B, B294, 'Placebo Females'!P:P, P294)</f>
        <v>-185.66666666666663</v>
      </c>
      <c r="AN294">
        <f>V294 - AVERAGEIFS('Placebo Females'!V:V, 'Placebo Females'!B:B, B294, 'Placebo Females'!P:P, P294)</f>
        <v>106.33333333333334</v>
      </c>
      <c r="AO294">
        <f>W294 - AVERAGEIFS('Placebo Females'!W:W, 'Placebo Females'!B:B, B294, 'Placebo Females'!P:P, P294)</f>
        <v>-35.666666666666686</v>
      </c>
      <c r="AP294">
        <f>X294 - AVERAGEIFS('Placebo Females'!X:X, 'Placebo Females'!B:B, B294, 'Placebo Females'!P:P, P294)</f>
        <v>-1</v>
      </c>
      <c r="AQ294">
        <f>Y294 - AVERAGEIFS('Placebo Females'!Y:Y, 'Placebo Females'!B:B, B294, 'Placebo Females'!P:P, P294)</f>
        <v>-34.666666666666657</v>
      </c>
      <c r="AR294">
        <f>Z294 - AVERAGEIFS('Placebo Females'!Z:Z, 'Placebo Females'!B:B, B294, 'Placebo Females'!P:P, P294)</f>
        <v>0</v>
      </c>
      <c r="AS294">
        <f>AB294 - AVERAGEIFS('Placebo Females'!AB:AB, 'Placebo Females'!B:B, B294, 'Placebo Females'!P:P, P294)</f>
        <v>11</v>
      </c>
      <c r="AT294">
        <f>AC294 - AVERAGEIFS('Placebo Females'!AC:AC, 'Placebo Females'!B:B, B294, 'Placebo Females'!P:P, P294)</f>
        <v>-3.6666666666666679</v>
      </c>
      <c r="AU294">
        <f>AD294 - AVERAGEIFS('Placebo Females'!AD:AD, 'Placebo Females'!B:B, B294, 'Placebo Females'!P:P, P294)</f>
        <v>-185.95599999999996</v>
      </c>
      <c r="AV294">
        <f>AE294 - AVERAGEIFS('Placebo Females'!AE:AE, 'Placebo Females'!B:B, B294, 'Placebo Females'!P:P, P294)</f>
        <v>6.3764333333333326E-2</v>
      </c>
      <c r="AW294">
        <f>AF294 - AVERAGEIFS('Placebo Females'!AF:AF, 'Placebo Females'!B:B, B294, 'Placebo Females'!P:P, P294)</f>
        <v>-4.590366666666662E-2</v>
      </c>
    </row>
    <row r="295" spans="1:49" x14ac:dyDescent="0.25">
      <c r="A295" t="s">
        <v>4144</v>
      </c>
      <c r="B295">
        <v>1007</v>
      </c>
      <c r="C295" t="s">
        <v>655</v>
      </c>
      <c r="D295">
        <v>27</v>
      </c>
      <c r="E295">
        <v>159</v>
      </c>
      <c r="F295">
        <v>52</v>
      </c>
      <c r="G295">
        <v>98.5</v>
      </c>
      <c r="H295">
        <v>61.5</v>
      </c>
      <c r="I295" t="s">
        <v>103</v>
      </c>
      <c r="J295" t="s">
        <v>104</v>
      </c>
      <c r="K295" t="s">
        <v>409</v>
      </c>
      <c r="L295" t="s">
        <v>160</v>
      </c>
      <c r="M295" t="s">
        <v>3323</v>
      </c>
      <c r="N295">
        <v>120</v>
      </c>
      <c r="O295" t="s">
        <v>2262</v>
      </c>
      <c r="P295">
        <v>0.5</v>
      </c>
      <c r="Q295" t="s">
        <v>113</v>
      </c>
      <c r="R295" t="s">
        <v>3327</v>
      </c>
      <c r="S295">
        <v>201</v>
      </c>
      <c r="T295" t="s">
        <v>2266</v>
      </c>
      <c r="U295">
        <v>753</v>
      </c>
      <c r="V295">
        <v>241</v>
      </c>
      <c r="W295">
        <v>373</v>
      </c>
      <c r="X295">
        <v>98</v>
      </c>
      <c r="Y295">
        <v>191</v>
      </c>
      <c r="Z295">
        <v>84</v>
      </c>
      <c r="AA295" t="s">
        <v>108</v>
      </c>
      <c r="AB295">
        <v>55</v>
      </c>
      <c r="AC295">
        <v>29</v>
      </c>
      <c r="AD295">
        <v>279.09199999999998</v>
      </c>
      <c r="AE295">
        <v>0.125</v>
      </c>
      <c r="AF295">
        <v>0.38873600000000003</v>
      </c>
      <c r="AH295">
        <v>37.6</v>
      </c>
      <c r="AI295">
        <f t="shared" si="16"/>
        <v>8.2709783687518926E-2</v>
      </c>
      <c r="AJ295">
        <f t="shared" si="17"/>
        <v>0.33039842989124002</v>
      </c>
      <c r="AK295">
        <f t="shared" si="18"/>
        <v>4.5924230314778103E-2</v>
      </c>
      <c r="AL295">
        <f t="shared" si="19"/>
        <v>3.5431691163501089E-4</v>
      </c>
      <c r="AM295">
        <f>U295 - AVERAGEIFS('Placebo Females'!U:U, 'Placebo Females'!B:B, B295, 'Placebo Females'!P:P, P295)</f>
        <v>-165.66666666666663</v>
      </c>
      <c r="AN295">
        <f>V295 - AVERAGEIFS('Placebo Females'!V:V, 'Placebo Females'!B:B, B295, 'Placebo Females'!P:P, P295)</f>
        <v>77.333333333333343</v>
      </c>
      <c r="AO295">
        <f>W295 - AVERAGEIFS('Placebo Females'!W:W, 'Placebo Females'!B:B, B295, 'Placebo Females'!P:P, P295)</f>
        <v>-25.666666666666686</v>
      </c>
      <c r="AP295">
        <f>X295 - AVERAGEIFS('Placebo Females'!X:X, 'Placebo Females'!B:B, B295, 'Placebo Females'!P:P, P295)</f>
        <v>1</v>
      </c>
      <c r="AQ295">
        <f>Y295 - AVERAGEIFS('Placebo Females'!Y:Y, 'Placebo Females'!B:B, B295, 'Placebo Females'!P:P, P295)</f>
        <v>-30.666666666666657</v>
      </c>
      <c r="AR295">
        <f>Z295 - AVERAGEIFS('Placebo Females'!Z:Z, 'Placebo Females'!B:B, B295, 'Placebo Females'!P:P, P295)</f>
        <v>4</v>
      </c>
      <c r="AS295">
        <f>AB295 - AVERAGEIFS('Placebo Females'!AB:AB, 'Placebo Females'!B:B, B295, 'Placebo Females'!P:P, P295)</f>
        <v>8</v>
      </c>
      <c r="AT295">
        <f>AC295 - AVERAGEIFS('Placebo Females'!AC:AC, 'Placebo Females'!B:B, B295, 'Placebo Females'!P:P, P295)</f>
        <v>0.33333333333333215</v>
      </c>
      <c r="AU295">
        <f>AD295 - AVERAGEIFS('Placebo Females'!AD:AD, 'Placebo Females'!B:B, B295, 'Placebo Females'!P:P, P295)</f>
        <v>-170.584</v>
      </c>
      <c r="AV295">
        <f>AE295 - AVERAGEIFS('Placebo Females'!AE:AE, 'Placebo Females'!B:B, B295, 'Placebo Females'!P:P, P295)</f>
        <v>1.0986333333333334E-2</v>
      </c>
      <c r="AW295">
        <f>AF295 - AVERAGEIFS('Placebo Females'!AF:AF, 'Placebo Females'!B:B, B295, 'Placebo Females'!P:P, P295)</f>
        <v>-3.2428666666666606E-2</v>
      </c>
    </row>
    <row r="296" spans="1:49" x14ac:dyDescent="0.25">
      <c r="A296" t="s">
        <v>4145</v>
      </c>
      <c r="B296">
        <v>1007</v>
      </c>
      <c r="C296" t="s">
        <v>655</v>
      </c>
      <c r="D296">
        <v>27</v>
      </c>
      <c r="E296">
        <v>159</v>
      </c>
      <c r="F296">
        <v>52</v>
      </c>
      <c r="G296">
        <v>98.5</v>
      </c>
      <c r="H296">
        <v>61.5</v>
      </c>
      <c r="I296" t="s">
        <v>103</v>
      </c>
      <c r="J296" t="s">
        <v>104</v>
      </c>
      <c r="K296" t="s">
        <v>409</v>
      </c>
      <c r="L296" t="s">
        <v>160</v>
      </c>
      <c r="M296" t="s">
        <v>3323</v>
      </c>
      <c r="N296">
        <v>120</v>
      </c>
      <c r="O296" t="s">
        <v>2262</v>
      </c>
      <c r="P296">
        <v>0.5</v>
      </c>
      <c r="Q296" t="s">
        <v>113</v>
      </c>
      <c r="R296" t="s">
        <v>3327</v>
      </c>
      <c r="S296">
        <v>201</v>
      </c>
      <c r="T296" t="s">
        <v>2266</v>
      </c>
      <c r="U296">
        <v>742</v>
      </c>
      <c r="V296">
        <v>224</v>
      </c>
      <c r="W296">
        <v>371</v>
      </c>
      <c r="X296">
        <v>96</v>
      </c>
      <c r="Y296">
        <v>190</v>
      </c>
      <c r="Z296">
        <v>85</v>
      </c>
      <c r="AA296" t="s">
        <v>108</v>
      </c>
      <c r="AB296">
        <v>55</v>
      </c>
      <c r="AC296">
        <v>27</v>
      </c>
      <c r="AD296">
        <v>287.32</v>
      </c>
      <c r="AE296">
        <v>0.14285700000000001</v>
      </c>
      <c r="AF296">
        <v>0.39687699999999998</v>
      </c>
      <c r="AH296">
        <v>37.6</v>
      </c>
      <c r="AI296">
        <f t="shared" si="16"/>
        <v>8.2709783687518926E-2</v>
      </c>
      <c r="AJ296">
        <f t="shared" si="17"/>
        <v>0.33039842989124002</v>
      </c>
      <c r="AK296">
        <f t="shared" si="18"/>
        <v>4.5924230314778103E-2</v>
      </c>
      <c r="AL296">
        <f t="shared" si="19"/>
        <v>3.5431691163501089E-4</v>
      </c>
      <c r="AM296">
        <f>U296 - AVERAGEIFS('Placebo Females'!U:U, 'Placebo Females'!B:B, B296, 'Placebo Females'!P:P, P296)</f>
        <v>-176.66666666666663</v>
      </c>
      <c r="AN296">
        <f>V296 - AVERAGEIFS('Placebo Females'!V:V, 'Placebo Females'!B:B, B296, 'Placebo Females'!P:P, P296)</f>
        <v>60.333333333333343</v>
      </c>
      <c r="AO296">
        <f>W296 - AVERAGEIFS('Placebo Females'!W:W, 'Placebo Females'!B:B, B296, 'Placebo Females'!P:P, P296)</f>
        <v>-27.666666666666686</v>
      </c>
      <c r="AP296">
        <f>X296 - AVERAGEIFS('Placebo Females'!X:X, 'Placebo Females'!B:B, B296, 'Placebo Females'!P:P, P296)</f>
        <v>-1</v>
      </c>
      <c r="AQ296">
        <f>Y296 - AVERAGEIFS('Placebo Females'!Y:Y, 'Placebo Females'!B:B, B296, 'Placebo Females'!P:P, P296)</f>
        <v>-31.666666666666657</v>
      </c>
      <c r="AR296">
        <f>Z296 - AVERAGEIFS('Placebo Females'!Z:Z, 'Placebo Females'!B:B, B296, 'Placebo Females'!P:P, P296)</f>
        <v>5</v>
      </c>
      <c r="AS296">
        <f>AB296 - AVERAGEIFS('Placebo Females'!AB:AB, 'Placebo Females'!B:B, B296, 'Placebo Females'!P:P, P296)</f>
        <v>8</v>
      </c>
      <c r="AT296">
        <f>AC296 - AVERAGEIFS('Placebo Females'!AC:AC, 'Placebo Females'!B:B, B296, 'Placebo Females'!P:P, P296)</f>
        <v>-1.6666666666666679</v>
      </c>
      <c r="AU296">
        <f>AD296 - AVERAGEIFS('Placebo Females'!AD:AD, 'Placebo Females'!B:B, B296, 'Placebo Females'!P:P, P296)</f>
        <v>-162.35599999999999</v>
      </c>
      <c r="AV296">
        <f>AE296 - AVERAGEIFS('Placebo Females'!AE:AE, 'Placebo Females'!B:B, B296, 'Placebo Females'!P:P, P296)</f>
        <v>2.8843333333333346E-2</v>
      </c>
      <c r="AW296">
        <f>AF296 - AVERAGEIFS('Placebo Females'!AF:AF, 'Placebo Females'!B:B, B296, 'Placebo Females'!P:P, P296)</f>
        <v>-2.4287666666666652E-2</v>
      </c>
    </row>
    <row r="297" spans="1:49" x14ac:dyDescent="0.25">
      <c r="A297" t="s">
        <v>4146</v>
      </c>
      <c r="B297">
        <v>1007</v>
      </c>
      <c r="C297" t="s">
        <v>655</v>
      </c>
      <c r="D297">
        <v>27</v>
      </c>
      <c r="E297">
        <v>159</v>
      </c>
      <c r="F297">
        <v>52</v>
      </c>
      <c r="G297">
        <v>98.5</v>
      </c>
      <c r="H297">
        <v>61.5</v>
      </c>
      <c r="I297" t="s">
        <v>103</v>
      </c>
      <c r="J297" t="s">
        <v>104</v>
      </c>
      <c r="K297" t="s">
        <v>409</v>
      </c>
      <c r="L297" t="s">
        <v>160</v>
      </c>
      <c r="M297" t="s">
        <v>3323</v>
      </c>
      <c r="N297">
        <v>120</v>
      </c>
      <c r="O297" t="s">
        <v>2262</v>
      </c>
      <c r="P297">
        <v>1</v>
      </c>
      <c r="Q297" t="s">
        <v>113</v>
      </c>
      <c r="R297" t="s">
        <v>3327</v>
      </c>
      <c r="S297">
        <v>198</v>
      </c>
      <c r="T297" t="s">
        <v>2266</v>
      </c>
      <c r="U297">
        <v>896</v>
      </c>
      <c r="V297">
        <v>293</v>
      </c>
      <c r="W297">
        <v>392</v>
      </c>
      <c r="X297">
        <v>103</v>
      </c>
      <c r="Y297">
        <v>209</v>
      </c>
      <c r="Z297">
        <v>80</v>
      </c>
      <c r="AA297" t="s">
        <v>108</v>
      </c>
      <c r="AB297">
        <v>50</v>
      </c>
      <c r="AC297">
        <v>35</v>
      </c>
      <c r="AD297">
        <v>342.71100000000001</v>
      </c>
      <c r="AE297">
        <v>0.22449</v>
      </c>
      <c r="AF297">
        <v>0.44131799999999999</v>
      </c>
      <c r="AH297">
        <v>36.700000000000003</v>
      </c>
      <c r="AI297">
        <f t="shared" si="16"/>
        <v>8.0730028226913414E-2</v>
      </c>
      <c r="AJ297">
        <f t="shared" si="17"/>
        <v>0.32612466584774258</v>
      </c>
      <c r="AK297">
        <f t="shared" si="18"/>
        <v>4.4988670474689574E-2</v>
      </c>
      <c r="AL297">
        <f t="shared" si="19"/>
        <v>3.4308583904252288E-4</v>
      </c>
      <c r="AM297">
        <f>U297 - AVERAGEIFS('Placebo Females'!U:U, 'Placebo Females'!B:B, B297, 'Placebo Females'!P:P, P297)</f>
        <v>-12.333333333333371</v>
      </c>
      <c r="AN297">
        <f>V297 - AVERAGEIFS('Placebo Females'!V:V, 'Placebo Females'!B:B, B297, 'Placebo Females'!P:P, P297)</f>
        <v>130.33333333333334</v>
      </c>
      <c r="AO297">
        <f>W297 - AVERAGEIFS('Placebo Females'!W:W, 'Placebo Females'!B:B, B297, 'Placebo Females'!P:P, P297)</f>
        <v>-10.333333333333314</v>
      </c>
      <c r="AP297">
        <f>X297 - AVERAGEIFS('Placebo Females'!X:X, 'Placebo Females'!B:B, B297, 'Placebo Females'!P:P, P297)</f>
        <v>4</v>
      </c>
      <c r="AQ297">
        <f>Y297 - AVERAGEIFS('Placebo Females'!Y:Y, 'Placebo Females'!B:B, B297, 'Placebo Females'!P:P, P297)</f>
        <v>-16</v>
      </c>
      <c r="AR297">
        <f>Z297 - AVERAGEIFS('Placebo Females'!Z:Z, 'Placebo Females'!B:B, B297, 'Placebo Females'!P:P, P297)</f>
        <v>1.6666666666666714</v>
      </c>
      <c r="AS297">
        <f>AB297 - AVERAGEIFS('Placebo Females'!AB:AB, 'Placebo Females'!B:B, B297, 'Placebo Females'!P:P, P297)</f>
        <v>3.6666666666666643</v>
      </c>
      <c r="AT297">
        <f>AC297 - AVERAGEIFS('Placebo Females'!AC:AC, 'Placebo Females'!B:B, B297, 'Placebo Females'!P:P, P297)</f>
        <v>6.6666666666666679</v>
      </c>
      <c r="AU297">
        <f>AD297 - AVERAGEIFS('Placebo Females'!AD:AD, 'Placebo Females'!B:B, B297, 'Placebo Females'!P:P, P297)</f>
        <v>-102.93333333333334</v>
      </c>
      <c r="AV297">
        <f>AE297 - AVERAGEIFS('Placebo Females'!AE:AE, 'Placebo Females'!B:B, B297, 'Placebo Females'!P:P, P297)</f>
        <v>9.0561499999999989E-2</v>
      </c>
      <c r="AW297">
        <f>AF297 - AVERAGEIFS('Placebo Females'!AF:AF, 'Placebo Females'!B:B, B297, 'Placebo Females'!P:P, P297)</f>
        <v>2.1622499999999989E-2</v>
      </c>
    </row>
    <row r="298" spans="1:49" x14ac:dyDescent="0.25">
      <c r="A298" t="s">
        <v>4147</v>
      </c>
      <c r="B298">
        <v>1007</v>
      </c>
      <c r="C298" t="s">
        <v>655</v>
      </c>
      <c r="D298">
        <v>27</v>
      </c>
      <c r="E298">
        <v>159</v>
      </c>
      <c r="F298">
        <v>52</v>
      </c>
      <c r="G298">
        <v>98.5</v>
      </c>
      <c r="H298">
        <v>61.5</v>
      </c>
      <c r="I298" t="s">
        <v>103</v>
      </c>
      <c r="J298" t="s">
        <v>104</v>
      </c>
      <c r="K298" t="s">
        <v>409</v>
      </c>
      <c r="L298" t="s">
        <v>160</v>
      </c>
      <c r="M298" t="s">
        <v>3323</v>
      </c>
      <c r="N298">
        <v>120</v>
      </c>
      <c r="O298" t="s">
        <v>2262</v>
      </c>
      <c r="P298">
        <v>1</v>
      </c>
      <c r="Q298" t="s">
        <v>113</v>
      </c>
      <c r="R298" t="s">
        <v>3327</v>
      </c>
      <c r="S298">
        <v>198</v>
      </c>
      <c r="T298" t="s">
        <v>2266</v>
      </c>
      <c r="U298">
        <v>877</v>
      </c>
      <c r="V298">
        <v>-4294966951</v>
      </c>
      <c r="W298">
        <v>387</v>
      </c>
      <c r="X298">
        <v>93</v>
      </c>
      <c r="Y298">
        <v>211</v>
      </c>
      <c r="Z298">
        <v>83</v>
      </c>
      <c r="AA298" t="s">
        <v>108</v>
      </c>
      <c r="AB298">
        <v>55</v>
      </c>
      <c r="AC298">
        <v>30</v>
      </c>
      <c r="AD298">
        <v>333.41300000000001</v>
      </c>
      <c r="AE298">
        <v>0.3125</v>
      </c>
      <c r="AF298">
        <v>0.457208</v>
      </c>
      <c r="AH298">
        <v>36.700000000000003</v>
      </c>
      <c r="AI298">
        <f t="shared" si="16"/>
        <v>8.0730028226913414E-2</v>
      </c>
      <c r="AJ298">
        <f t="shared" si="17"/>
        <v>0.32612466584774258</v>
      </c>
      <c r="AK298">
        <f t="shared" si="18"/>
        <v>4.4988670474689574E-2</v>
      </c>
      <c r="AL298">
        <f t="shared" si="19"/>
        <v>3.4308583904252288E-4</v>
      </c>
      <c r="AM298">
        <f>U298 - AVERAGEIFS('Placebo Females'!U:U, 'Placebo Females'!B:B, B298, 'Placebo Females'!P:P, P298)</f>
        <v>-31.333333333333371</v>
      </c>
      <c r="AN298">
        <f>V298 - AVERAGEIFS('Placebo Females'!V:V, 'Placebo Females'!B:B, B298, 'Placebo Females'!P:P, P298)</f>
        <v>-4294967113.6666665</v>
      </c>
      <c r="AO298">
        <f>W298 - AVERAGEIFS('Placebo Females'!W:W, 'Placebo Females'!B:B, B298, 'Placebo Females'!P:P, P298)</f>
        <v>-15.333333333333314</v>
      </c>
      <c r="AP298">
        <f>X298 - AVERAGEIFS('Placebo Females'!X:X, 'Placebo Females'!B:B, B298, 'Placebo Females'!P:P, P298)</f>
        <v>-6</v>
      </c>
      <c r="AQ298">
        <f>Y298 - AVERAGEIFS('Placebo Females'!Y:Y, 'Placebo Females'!B:B, B298, 'Placebo Females'!P:P, P298)</f>
        <v>-14</v>
      </c>
      <c r="AR298">
        <f>Z298 - AVERAGEIFS('Placebo Females'!Z:Z, 'Placebo Females'!B:B, B298, 'Placebo Females'!P:P, P298)</f>
        <v>4.6666666666666714</v>
      </c>
      <c r="AS298">
        <f>AB298 - AVERAGEIFS('Placebo Females'!AB:AB, 'Placebo Females'!B:B, B298, 'Placebo Females'!P:P, P298)</f>
        <v>8.6666666666666643</v>
      </c>
      <c r="AT298">
        <f>AC298 - AVERAGEIFS('Placebo Females'!AC:AC, 'Placebo Females'!B:B, B298, 'Placebo Females'!P:P, P298)</f>
        <v>1.6666666666666679</v>
      </c>
      <c r="AU298">
        <f>AD298 - AVERAGEIFS('Placebo Females'!AD:AD, 'Placebo Females'!B:B, B298, 'Placebo Females'!P:P, P298)</f>
        <v>-112.23133333333334</v>
      </c>
      <c r="AV298">
        <f>AE298 - AVERAGEIFS('Placebo Females'!AE:AE, 'Placebo Females'!B:B, B298, 'Placebo Females'!P:P, P298)</f>
        <v>0.17857149999999999</v>
      </c>
      <c r="AW298">
        <f>AF298 - AVERAGEIFS('Placebo Females'!AF:AF, 'Placebo Females'!B:B, B298, 'Placebo Females'!P:P, P298)</f>
        <v>3.7512500000000004E-2</v>
      </c>
    </row>
    <row r="299" spans="1:49" x14ac:dyDescent="0.25">
      <c r="A299" t="s">
        <v>4148</v>
      </c>
      <c r="B299">
        <v>1007</v>
      </c>
      <c r="C299" t="s">
        <v>655</v>
      </c>
      <c r="D299">
        <v>27</v>
      </c>
      <c r="E299">
        <v>159</v>
      </c>
      <c r="F299">
        <v>52</v>
      </c>
      <c r="G299">
        <v>98.5</v>
      </c>
      <c r="H299">
        <v>61.5</v>
      </c>
      <c r="I299" t="s">
        <v>103</v>
      </c>
      <c r="J299" t="s">
        <v>104</v>
      </c>
      <c r="K299" t="s">
        <v>409</v>
      </c>
      <c r="L299" t="s">
        <v>160</v>
      </c>
      <c r="M299" t="s">
        <v>3323</v>
      </c>
      <c r="N299">
        <v>120</v>
      </c>
      <c r="O299" t="s">
        <v>2262</v>
      </c>
      <c r="P299">
        <v>1</v>
      </c>
      <c r="Q299" t="s">
        <v>113</v>
      </c>
      <c r="R299" t="s">
        <v>3327</v>
      </c>
      <c r="S299">
        <v>198</v>
      </c>
      <c r="T299" t="s">
        <v>2266</v>
      </c>
      <c r="U299">
        <v>895</v>
      </c>
      <c r="V299">
        <v>-4294966972</v>
      </c>
      <c r="W299">
        <v>397</v>
      </c>
      <c r="X299">
        <v>112</v>
      </c>
      <c r="Y299">
        <v>203</v>
      </c>
      <c r="Z299">
        <v>82</v>
      </c>
      <c r="AA299" t="s">
        <v>108</v>
      </c>
      <c r="AB299">
        <v>54</v>
      </c>
      <c r="AC299">
        <v>30</v>
      </c>
      <c r="AD299">
        <v>356.05900000000003</v>
      </c>
      <c r="AE299">
        <v>0.22</v>
      </c>
      <c r="AF299">
        <v>0.46589999999999998</v>
      </c>
      <c r="AH299">
        <v>36.700000000000003</v>
      </c>
      <c r="AI299">
        <f t="shared" si="16"/>
        <v>8.0730028226913414E-2</v>
      </c>
      <c r="AJ299">
        <f t="shared" si="17"/>
        <v>0.32612466584774258</v>
      </c>
      <c r="AK299">
        <f t="shared" si="18"/>
        <v>4.4988670474689574E-2</v>
      </c>
      <c r="AL299">
        <f t="shared" si="19"/>
        <v>3.4308583904252288E-4</v>
      </c>
      <c r="AM299">
        <f>U299 - AVERAGEIFS('Placebo Females'!U:U, 'Placebo Females'!B:B, B299, 'Placebo Females'!P:P, P299)</f>
        <v>-13.333333333333371</v>
      </c>
      <c r="AN299">
        <f>V299 - AVERAGEIFS('Placebo Females'!V:V, 'Placebo Females'!B:B, B299, 'Placebo Females'!P:P, P299)</f>
        <v>-4294967134.6666665</v>
      </c>
      <c r="AO299">
        <f>W299 - AVERAGEIFS('Placebo Females'!W:W, 'Placebo Females'!B:B, B299, 'Placebo Females'!P:P, P299)</f>
        <v>-5.3333333333333144</v>
      </c>
      <c r="AP299">
        <f>X299 - AVERAGEIFS('Placebo Females'!X:X, 'Placebo Females'!B:B, B299, 'Placebo Females'!P:P, P299)</f>
        <v>13</v>
      </c>
      <c r="AQ299">
        <f>Y299 - AVERAGEIFS('Placebo Females'!Y:Y, 'Placebo Females'!B:B, B299, 'Placebo Females'!P:P, P299)</f>
        <v>-22</v>
      </c>
      <c r="AR299">
        <f>Z299 - AVERAGEIFS('Placebo Females'!Z:Z, 'Placebo Females'!B:B, B299, 'Placebo Females'!P:P, P299)</f>
        <v>3.6666666666666714</v>
      </c>
      <c r="AS299">
        <f>AB299 - AVERAGEIFS('Placebo Females'!AB:AB, 'Placebo Females'!B:B, B299, 'Placebo Females'!P:P, P299)</f>
        <v>7.6666666666666643</v>
      </c>
      <c r="AT299">
        <f>AC299 - AVERAGEIFS('Placebo Females'!AC:AC, 'Placebo Females'!B:B, B299, 'Placebo Females'!P:P, P299)</f>
        <v>1.6666666666666679</v>
      </c>
      <c r="AU299">
        <f>AD299 - AVERAGEIFS('Placebo Females'!AD:AD, 'Placebo Females'!B:B, B299, 'Placebo Females'!P:P, P299)</f>
        <v>-89.585333333333324</v>
      </c>
      <c r="AV299">
        <f>AE299 - AVERAGEIFS('Placebo Females'!AE:AE, 'Placebo Females'!B:B, B299, 'Placebo Females'!P:P, P299)</f>
        <v>8.6071499999999995E-2</v>
      </c>
      <c r="AW299">
        <f>AF299 - AVERAGEIFS('Placebo Females'!AF:AF, 'Placebo Females'!B:B, B299, 'Placebo Females'!P:P, P299)</f>
        <v>4.6204499999999982E-2</v>
      </c>
    </row>
    <row r="300" spans="1:49" x14ac:dyDescent="0.25">
      <c r="A300" t="s">
        <v>4149</v>
      </c>
      <c r="B300">
        <v>1007</v>
      </c>
      <c r="C300" t="s">
        <v>655</v>
      </c>
      <c r="D300">
        <v>27</v>
      </c>
      <c r="E300">
        <v>159</v>
      </c>
      <c r="F300">
        <v>52</v>
      </c>
      <c r="G300">
        <v>98.5</v>
      </c>
      <c r="H300">
        <v>61.5</v>
      </c>
      <c r="I300" t="s">
        <v>103</v>
      </c>
      <c r="J300" t="s">
        <v>104</v>
      </c>
      <c r="K300" t="s">
        <v>409</v>
      </c>
      <c r="L300" t="s">
        <v>160</v>
      </c>
      <c r="M300" t="s">
        <v>3323</v>
      </c>
      <c r="N300">
        <v>120</v>
      </c>
      <c r="O300" t="s">
        <v>2262</v>
      </c>
      <c r="P300">
        <v>1.5</v>
      </c>
      <c r="Q300" t="s">
        <v>113</v>
      </c>
      <c r="R300" t="s">
        <v>3327</v>
      </c>
      <c r="S300">
        <v>166</v>
      </c>
      <c r="T300" t="s">
        <v>2266</v>
      </c>
      <c r="U300">
        <v>786</v>
      </c>
      <c r="V300">
        <v>253</v>
      </c>
      <c r="W300">
        <v>386</v>
      </c>
      <c r="X300">
        <v>98</v>
      </c>
      <c r="Y300">
        <v>205</v>
      </c>
      <c r="Z300">
        <v>83</v>
      </c>
      <c r="AA300" t="s">
        <v>108</v>
      </c>
      <c r="AB300">
        <v>49</v>
      </c>
      <c r="AC300">
        <v>29</v>
      </c>
      <c r="AD300">
        <v>342.858</v>
      </c>
      <c r="AE300">
        <v>0.183673</v>
      </c>
      <c r="AF300">
        <v>0.41726099999999999</v>
      </c>
      <c r="AH300">
        <v>35.9</v>
      </c>
      <c r="AI300">
        <f t="shared" si="16"/>
        <v>7.8970245595264082E-2</v>
      </c>
      <c r="AJ300">
        <f t="shared" si="17"/>
        <v>0.32226176517389626</v>
      </c>
      <c r="AK300">
        <f t="shared" si="18"/>
        <v>4.4153394669174895E-2</v>
      </c>
      <c r="AL300">
        <f t="shared" si="19"/>
        <v>3.3317840758118056E-4</v>
      </c>
      <c r="AM300">
        <f>U300 - AVERAGEIFS('Placebo Females'!U:U, 'Placebo Females'!B:B, B300, 'Placebo Females'!P:P, P300)</f>
        <v>-149.66666666666663</v>
      </c>
      <c r="AN300">
        <f>V300 - AVERAGEIFS('Placebo Females'!V:V, 'Placebo Females'!B:B, B300, 'Placebo Females'!P:P, P300)</f>
        <v>89</v>
      </c>
      <c r="AO300">
        <f>W300 - AVERAGEIFS('Placebo Females'!W:W, 'Placebo Females'!B:B, B300, 'Placebo Females'!P:P, P300)</f>
        <v>-17</v>
      </c>
      <c r="AP300">
        <f>X300 - AVERAGEIFS('Placebo Females'!X:X, 'Placebo Females'!B:B, B300, 'Placebo Females'!P:P, P300)</f>
        <v>1.6666666666666714</v>
      </c>
      <c r="AQ300">
        <f>Y300 - AVERAGEIFS('Placebo Females'!Y:Y, 'Placebo Females'!B:B, B300, 'Placebo Females'!P:P, P300)</f>
        <v>-20.333333333333343</v>
      </c>
      <c r="AR300">
        <f>Z300 - AVERAGEIFS('Placebo Females'!Z:Z, 'Placebo Females'!B:B, B300, 'Placebo Females'!P:P, P300)</f>
        <v>1.6666666666666714</v>
      </c>
      <c r="AS300">
        <f>AB300 - AVERAGEIFS('Placebo Females'!AB:AB, 'Placebo Females'!B:B, B300, 'Placebo Females'!P:P, P300)</f>
        <v>4</v>
      </c>
      <c r="AT300">
        <f>AC300 - AVERAGEIFS('Placebo Females'!AC:AC, 'Placebo Females'!B:B, B300, 'Placebo Females'!P:P, P300)</f>
        <v>-2</v>
      </c>
      <c r="AU300">
        <f>AD300 - AVERAGEIFS('Placebo Females'!AD:AD, 'Placebo Females'!B:B, B300, 'Placebo Females'!P:P, P300)</f>
        <v>-127.03999999999996</v>
      </c>
      <c r="AV300">
        <f>AE300 - AVERAGEIFS('Placebo Females'!AE:AE, 'Placebo Females'!B:B, B300, 'Placebo Females'!P:P, P300)</f>
        <v>2.9712999999999989E-2</v>
      </c>
      <c r="AW300">
        <f>AF300 - AVERAGEIFS('Placebo Females'!AF:AF, 'Placebo Females'!B:B, B300, 'Placebo Females'!P:P, P300)</f>
        <v>-2.565366666666663E-2</v>
      </c>
    </row>
    <row r="301" spans="1:49" x14ac:dyDescent="0.25">
      <c r="A301" t="s">
        <v>4150</v>
      </c>
      <c r="B301">
        <v>1007</v>
      </c>
      <c r="C301" t="s">
        <v>655</v>
      </c>
      <c r="D301">
        <v>27</v>
      </c>
      <c r="E301">
        <v>159</v>
      </c>
      <c r="F301">
        <v>52</v>
      </c>
      <c r="G301">
        <v>98.5</v>
      </c>
      <c r="H301">
        <v>61.5</v>
      </c>
      <c r="I301" t="s">
        <v>103</v>
      </c>
      <c r="J301" t="s">
        <v>104</v>
      </c>
      <c r="K301" t="s">
        <v>409</v>
      </c>
      <c r="L301" t="s">
        <v>160</v>
      </c>
      <c r="M301" t="s">
        <v>3323</v>
      </c>
      <c r="N301">
        <v>120</v>
      </c>
      <c r="O301" t="s">
        <v>2262</v>
      </c>
      <c r="P301">
        <v>1.5</v>
      </c>
      <c r="Q301" t="s">
        <v>113</v>
      </c>
      <c r="R301" t="s">
        <v>3327</v>
      </c>
      <c r="S301">
        <v>166</v>
      </c>
      <c r="T301" t="s">
        <v>2266</v>
      </c>
      <c r="U301">
        <v>822</v>
      </c>
      <c r="V301">
        <v>277</v>
      </c>
      <c r="W301">
        <v>385</v>
      </c>
      <c r="X301">
        <v>94</v>
      </c>
      <c r="Y301">
        <v>211</v>
      </c>
      <c r="Z301">
        <v>80</v>
      </c>
      <c r="AA301" t="s">
        <v>108</v>
      </c>
      <c r="AB301">
        <v>49</v>
      </c>
      <c r="AC301">
        <v>30</v>
      </c>
      <c r="AD301">
        <v>367.47500000000002</v>
      </c>
      <c r="AE301">
        <v>0.20833299999999999</v>
      </c>
      <c r="AF301">
        <v>0.41873899999999997</v>
      </c>
      <c r="AH301">
        <v>35.9</v>
      </c>
      <c r="AI301">
        <f t="shared" si="16"/>
        <v>7.8970245595264082E-2</v>
      </c>
      <c r="AJ301">
        <f t="shared" si="17"/>
        <v>0.32226176517389626</v>
      </c>
      <c r="AK301">
        <f t="shared" si="18"/>
        <v>4.4153394669174895E-2</v>
      </c>
      <c r="AL301">
        <f t="shared" si="19"/>
        <v>3.3317840758118056E-4</v>
      </c>
      <c r="AM301">
        <f>U301 - AVERAGEIFS('Placebo Females'!U:U, 'Placebo Females'!B:B, B301, 'Placebo Females'!P:P, P301)</f>
        <v>-113.66666666666663</v>
      </c>
      <c r="AN301">
        <f>V301 - AVERAGEIFS('Placebo Females'!V:V, 'Placebo Females'!B:B, B301, 'Placebo Females'!P:P, P301)</f>
        <v>113</v>
      </c>
      <c r="AO301">
        <f>W301 - AVERAGEIFS('Placebo Females'!W:W, 'Placebo Females'!B:B, B301, 'Placebo Females'!P:P, P301)</f>
        <v>-18</v>
      </c>
      <c r="AP301">
        <f>X301 - AVERAGEIFS('Placebo Females'!X:X, 'Placebo Females'!B:B, B301, 'Placebo Females'!P:P, P301)</f>
        <v>-2.3333333333333286</v>
      </c>
      <c r="AQ301">
        <f>Y301 - AVERAGEIFS('Placebo Females'!Y:Y, 'Placebo Females'!B:B, B301, 'Placebo Females'!P:P, P301)</f>
        <v>-14.333333333333343</v>
      </c>
      <c r="AR301">
        <f>Z301 - AVERAGEIFS('Placebo Females'!Z:Z, 'Placebo Females'!B:B, B301, 'Placebo Females'!P:P, P301)</f>
        <v>-1.3333333333333286</v>
      </c>
      <c r="AS301">
        <f>AB301 - AVERAGEIFS('Placebo Females'!AB:AB, 'Placebo Females'!B:B, B301, 'Placebo Females'!P:P, P301)</f>
        <v>4</v>
      </c>
      <c r="AT301">
        <f>AC301 - AVERAGEIFS('Placebo Females'!AC:AC, 'Placebo Females'!B:B, B301, 'Placebo Females'!P:P, P301)</f>
        <v>-1</v>
      </c>
      <c r="AU301">
        <f>AD301 - AVERAGEIFS('Placebo Females'!AD:AD, 'Placebo Females'!B:B, B301, 'Placebo Females'!P:P, P301)</f>
        <v>-102.42299999999994</v>
      </c>
      <c r="AV301">
        <f>AE301 - AVERAGEIFS('Placebo Females'!AE:AE, 'Placebo Females'!B:B, B301, 'Placebo Females'!P:P, P301)</f>
        <v>5.4372999999999977E-2</v>
      </c>
      <c r="AW301">
        <f>AF301 - AVERAGEIFS('Placebo Females'!AF:AF, 'Placebo Females'!B:B, B301, 'Placebo Females'!P:P, P301)</f>
        <v>-2.4175666666666651E-2</v>
      </c>
    </row>
    <row r="302" spans="1:49" x14ac:dyDescent="0.25">
      <c r="A302" t="s">
        <v>4151</v>
      </c>
      <c r="B302">
        <v>1007</v>
      </c>
      <c r="C302" t="s">
        <v>655</v>
      </c>
      <c r="D302">
        <v>27</v>
      </c>
      <c r="E302">
        <v>159</v>
      </c>
      <c r="F302">
        <v>52</v>
      </c>
      <c r="G302">
        <v>98.5</v>
      </c>
      <c r="H302">
        <v>61.5</v>
      </c>
      <c r="I302" t="s">
        <v>103</v>
      </c>
      <c r="J302" t="s">
        <v>104</v>
      </c>
      <c r="K302" t="s">
        <v>409</v>
      </c>
      <c r="L302" t="s">
        <v>160</v>
      </c>
      <c r="M302" t="s">
        <v>3323</v>
      </c>
      <c r="N302">
        <v>120</v>
      </c>
      <c r="O302" t="s">
        <v>2262</v>
      </c>
      <c r="P302">
        <v>1.5</v>
      </c>
      <c r="Q302" t="s">
        <v>113</v>
      </c>
      <c r="R302" t="s">
        <v>3327</v>
      </c>
      <c r="S302">
        <v>166</v>
      </c>
      <c r="T302" t="s">
        <v>2266</v>
      </c>
      <c r="U302">
        <v>820</v>
      </c>
      <c r="V302">
        <v>283</v>
      </c>
      <c r="W302">
        <v>382</v>
      </c>
      <c r="X302">
        <v>97</v>
      </c>
      <c r="Y302">
        <v>206</v>
      </c>
      <c r="Z302">
        <v>79</v>
      </c>
      <c r="AA302" t="s">
        <v>108</v>
      </c>
      <c r="AB302">
        <v>48</v>
      </c>
      <c r="AC302">
        <v>31</v>
      </c>
      <c r="AD302">
        <v>359.07400000000001</v>
      </c>
      <c r="AE302">
        <v>0.2</v>
      </c>
      <c r="AF302">
        <v>0.41251100000000002</v>
      </c>
      <c r="AH302">
        <v>35.9</v>
      </c>
      <c r="AI302">
        <f t="shared" si="16"/>
        <v>7.8970245595264082E-2</v>
      </c>
      <c r="AJ302">
        <f t="shared" si="17"/>
        <v>0.32226176517389626</v>
      </c>
      <c r="AK302">
        <f t="shared" si="18"/>
        <v>4.4153394669174895E-2</v>
      </c>
      <c r="AL302">
        <f t="shared" si="19"/>
        <v>3.3317840758118056E-4</v>
      </c>
      <c r="AM302">
        <f>U302 - AVERAGEIFS('Placebo Females'!U:U, 'Placebo Females'!B:B, B302, 'Placebo Females'!P:P, P302)</f>
        <v>-115.66666666666663</v>
      </c>
      <c r="AN302">
        <f>V302 - AVERAGEIFS('Placebo Females'!V:V, 'Placebo Females'!B:B, B302, 'Placebo Females'!P:P, P302)</f>
        <v>119</v>
      </c>
      <c r="AO302">
        <f>W302 - AVERAGEIFS('Placebo Females'!W:W, 'Placebo Females'!B:B, B302, 'Placebo Females'!P:P, P302)</f>
        <v>-21</v>
      </c>
      <c r="AP302">
        <f>X302 - AVERAGEIFS('Placebo Females'!X:X, 'Placebo Females'!B:B, B302, 'Placebo Females'!P:P, P302)</f>
        <v>0.6666666666666714</v>
      </c>
      <c r="AQ302">
        <f>Y302 - AVERAGEIFS('Placebo Females'!Y:Y, 'Placebo Females'!B:B, B302, 'Placebo Females'!P:P, P302)</f>
        <v>-19.333333333333343</v>
      </c>
      <c r="AR302">
        <f>Z302 - AVERAGEIFS('Placebo Females'!Z:Z, 'Placebo Females'!B:B, B302, 'Placebo Females'!P:P, P302)</f>
        <v>-2.3333333333333286</v>
      </c>
      <c r="AS302">
        <f>AB302 - AVERAGEIFS('Placebo Females'!AB:AB, 'Placebo Females'!B:B, B302, 'Placebo Females'!P:P, P302)</f>
        <v>3</v>
      </c>
      <c r="AT302">
        <f>AC302 - AVERAGEIFS('Placebo Females'!AC:AC, 'Placebo Females'!B:B, B302, 'Placebo Females'!P:P, P302)</f>
        <v>0</v>
      </c>
      <c r="AU302">
        <f>AD302 - AVERAGEIFS('Placebo Females'!AD:AD, 'Placebo Females'!B:B, B302, 'Placebo Females'!P:P, P302)</f>
        <v>-110.82399999999996</v>
      </c>
      <c r="AV302">
        <f>AE302 - AVERAGEIFS('Placebo Females'!AE:AE, 'Placebo Females'!B:B, B302, 'Placebo Females'!P:P, P302)</f>
        <v>4.6039999999999998E-2</v>
      </c>
      <c r="AW302">
        <f>AF302 - AVERAGEIFS('Placebo Females'!AF:AF, 'Placebo Females'!B:B, B302, 'Placebo Females'!P:P, P302)</f>
        <v>-3.0403666666666607E-2</v>
      </c>
    </row>
    <row r="303" spans="1:49" x14ac:dyDescent="0.25">
      <c r="A303" t="s">
        <v>4152</v>
      </c>
      <c r="B303">
        <v>1007</v>
      </c>
      <c r="C303" t="s">
        <v>655</v>
      </c>
      <c r="D303">
        <v>27</v>
      </c>
      <c r="E303">
        <v>159</v>
      </c>
      <c r="F303">
        <v>52</v>
      </c>
      <c r="G303">
        <v>98.5</v>
      </c>
      <c r="H303">
        <v>61.5</v>
      </c>
      <c r="I303" t="s">
        <v>103</v>
      </c>
      <c r="J303" t="s">
        <v>104</v>
      </c>
      <c r="K303" t="s">
        <v>409</v>
      </c>
      <c r="L303" t="s">
        <v>160</v>
      </c>
      <c r="M303" t="s">
        <v>3323</v>
      </c>
      <c r="N303">
        <v>120</v>
      </c>
      <c r="O303" t="s">
        <v>2262</v>
      </c>
      <c r="P303">
        <v>2</v>
      </c>
      <c r="Q303" t="s">
        <v>113</v>
      </c>
      <c r="R303" t="s">
        <v>3327</v>
      </c>
      <c r="S303">
        <v>153</v>
      </c>
      <c r="T303" t="s">
        <v>2266</v>
      </c>
      <c r="U303">
        <v>870</v>
      </c>
      <c r="V303">
        <v>217</v>
      </c>
      <c r="W303">
        <v>399</v>
      </c>
      <c r="X303">
        <v>93</v>
      </c>
      <c r="Y303">
        <v>218</v>
      </c>
      <c r="Z303">
        <v>88</v>
      </c>
      <c r="AA303" t="s">
        <v>108</v>
      </c>
      <c r="AB303">
        <v>47</v>
      </c>
      <c r="AC303">
        <v>36</v>
      </c>
      <c r="AD303">
        <v>376.84899999999999</v>
      </c>
      <c r="AE303">
        <v>0.16</v>
      </c>
      <c r="AF303">
        <v>0.41902699999999998</v>
      </c>
      <c r="AH303">
        <v>35.4</v>
      </c>
      <c r="AI303">
        <f t="shared" si="16"/>
        <v>7.7870381450483223E-2</v>
      </c>
      <c r="AJ303">
        <f t="shared" si="17"/>
        <v>0.31981603494729893</v>
      </c>
      <c r="AK303">
        <f t="shared" si="18"/>
        <v>4.3629565016769289E-2</v>
      </c>
      <c r="AL303">
        <f t="shared" si="19"/>
        <v>3.2702295927233838E-4</v>
      </c>
      <c r="AM303">
        <f>U303 - AVERAGEIFS('Placebo Females'!U:U, 'Placebo Females'!B:B, B303, 'Placebo Females'!P:P, P303)</f>
        <v>-62.333333333333371</v>
      </c>
      <c r="AN303">
        <f>V303 - AVERAGEIFS('Placebo Females'!V:V, 'Placebo Females'!B:B, B303, 'Placebo Females'!P:P, P303)</f>
        <v>57</v>
      </c>
      <c r="AO303">
        <f>W303 - AVERAGEIFS('Placebo Females'!W:W, 'Placebo Females'!B:B, B303, 'Placebo Females'!P:P, P303)</f>
        <v>-7</v>
      </c>
      <c r="AP303">
        <f>X303 - AVERAGEIFS('Placebo Females'!X:X, 'Placebo Females'!B:B, B303, 'Placebo Females'!P:P, P303)</f>
        <v>-4</v>
      </c>
      <c r="AQ303">
        <f>Y303 - AVERAGEIFS('Placebo Females'!Y:Y, 'Placebo Females'!B:B, B303, 'Placebo Females'!P:P, P303)</f>
        <v>-9.3333333333333428</v>
      </c>
      <c r="AR303">
        <f>Z303 - AVERAGEIFS('Placebo Females'!Z:Z, 'Placebo Females'!B:B, B303, 'Placebo Females'!P:P, P303)</f>
        <v>6.3333333333333286</v>
      </c>
      <c r="AS303">
        <f>AB303 - AVERAGEIFS('Placebo Females'!AB:AB, 'Placebo Females'!B:B, B303, 'Placebo Females'!P:P, P303)</f>
        <v>-2</v>
      </c>
      <c r="AT303">
        <f>AC303 - AVERAGEIFS('Placebo Females'!AC:AC, 'Placebo Females'!B:B, B303, 'Placebo Females'!P:P, P303)</f>
        <v>6</v>
      </c>
      <c r="AU303">
        <f>AD303 - AVERAGEIFS('Placebo Females'!AD:AD, 'Placebo Females'!B:B, B303, 'Placebo Females'!P:P, P303)</f>
        <v>-96.758666666666727</v>
      </c>
      <c r="AV303">
        <f>AE303 - AVERAGEIFS('Placebo Females'!AE:AE, 'Placebo Females'!B:B, B303, 'Placebo Females'!P:P, P303)</f>
        <v>3.9837266666666662E-2</v>
      </c>
      <c r="AW303">
        <f>AF303 - AVERAGEIFS('Placebo Females'!AF:AF, 'Placebo Females'!B:B, B303, 'Placebo Females'!P:P, P303)</f>
        <v>-7.6056666666667327E-3</v>
      </c>
    </row>
    <row r="304" spans="1:49" x14ac:dyDescent="0.25">
      <c r="A304" t="s">
        <v>4153</v>
      </c>
      <c r="B304">
        <v>1007</v>
      </c>
      <c r="C304" t="s">
        <v>655</v>
      </c>
      <c r="D304">
        <v>27</v>
      </c>
      <c r="E304">
        <v>159</v>
      </c>
      <c r="F304">
        <v>52</v>
      </c>
      <c r="G304">
        <v>98.5</v>
      </c>
      <c r="H304">
        <v>61.5</v>
      </c>
      <c r="I304" t="s">
        <v>103</v>
      </c>
      <c r="J304" t="s">
        <v>104</v>
      </c>
      <c r="K304" t="s">
        <v>409</v>
      </c>
      <c r="L304" t="s">
        <v>160</v>
      </c>
      <c r="M304" t="s">
        <v>3323</v>
      </c>
      <c r="N304">
        <v>120</v>
      </c>
      <c r="O304" t="s">
        <v>2262</v>
      </c>
      <c r="P304">
        <v>2</v>
      </c>
      <c r="Q304" t="s">
        <v>113</v>
      </c>
      <c r="R304" t="s">
        <v>3327</v>
      </c>
      <c r="S304">
        <v>153</v>
      </c>
      <c r="T304" t="s">
        <v>2266</v>
      </c>
      <c r="U304">
        <v>844</v>
      </c>
      <c r="V304">
        <v>201</v>
      </c>
      <c r="W304">
        <v>409</v>
      </c>
      <c r="X304">
        <v>104</v>
      </c>
      <c r="Y304">
        <v>217</v>
      </c>
      <c r="Z304">
        <v>88</v>
      </c>
      <c r="AA304" t="s">
        <v>108</v>
      </c>
      <c r="AB304">
        <v>50</v>
      </c>
      <c r="AC304">
        <v>34</v>
      </c>
      <c r="AD304">
        <v>367.99</v>
      </c>
      <c r="AE304">
        <v>0.14000000000000001</v>
      </c>
      <c r="AF304">
        <v>0.42772199999999999</v>
      </c>
      <c r="AH304">
        <v>35.4</v>
      </c>
      <c r="AI304">
        <f t="shared" si="16"/>
        <v>7.7870381450483223E-2</v>
      </c>
      <c r="AJ304">
        <f t="shared" si="17"/>
        <v>0.31981603494729893</v>
      </c>
      <c r="AK304">
        <f t="shared" si="18"/>
        <v>4.3629565016769289E-2</v>
      </c>
      <c r="AL304">
        <f t="shared" si="19"/>
        <v>3.2702295927233838E-4</v>
      </c>
      <c r="AM304">
        <f>U304 - AVERAGEIFS('Placebo Females'!U:U, 'Placebo Females'!B:B, B304, 'Placebo Females'!P:P, P304)</f>
        <v>-88.333333333333371</v>
      </c>
      <c r="AN304">
        <f>V304 - AVERAGEIFS('Placebo Females'!V:V, 'Placebo Females'!B:B, B304, 'Placebo Females'!P:P, P304)</f>
        <v>41</v>
      </c>
      <c r="AO304">
        <f>W304 - AVERAGEIFS('Placebo Females'!W:W, 'Placebo Females'!B:B, B304, 'Placebo Females'!P:P, P304)</f>
        <v>3</v>
      </c>
      <c r="AP304">
        <f>X304 - AVERAGEIFS('Placebo Females'!X:X, 'Placebo Females'!B:B, B304, 'Placebo Females'!P:P, P304)</f>
        <v>7</v>
      </c>
      <c r="AQ304">
        <f>Y304 - AVERAGEIFS('Placebo Females'!Y:Y, 'Placebo Females'!B:B, B304, 'Placebo Females'!P:P, P304)</f>
        <v>-10.333333333333343</v>
      </c>
      <c r="AR304">
        <f>Z304 - AVERAGEIFS('Placebo Females'!Z:Z, 'Placebo Females'!B:B, B304, 'Placebo Females'!P:P, P304)</f>
        <v>6.3333333333333286</v>
      </c>
      <c r="AS304">
        <f>AB304 - AVERAGEIFS('Placebo Females'!AB:AB, 'Placebo Females'!B:B, B304, 'Placebo Females'!P:P, P304)</f>
        <v>1</v>
      </c>
      <c r="AT304">
        <f>AC304 - AVERAGEIFS('Placebo Females'!AC:AC, 'Placebo Females'!B:B, B304, 'Placebo Females'!P:P, P304)</f>
        <v>4</v>
      </c>
      <c r="AU304">
        <f>AD304 - AVERAGEIFS('Placebo Females'!AD:AD, 'Placebo Females'!B:B, B304, 'Placebo Females'!P:P, P304)</f>
        <v>-105.61766666666671</v>
      </c>
      <c r="AV304">
        <f>AE304 - AVERAGEIFS('Placebo Females'!AE:AE, 'Placebo Females'!B:B, B304, 'Placebo Females'!P:P, P304)</f>
        <v>1.9837266666666672E-2</v>
      </c>
      <c r="AW304">
        <f>AF304 - AVERAGEIFS('Placebo Females'!AF:AF, 'Placebo Females'!B:B, B304, 'Placebo Females'!P:P, P304)</f>
        <v>1.0893333333332755E-3</v>
      </c>
    </row>
    <row r="305" spans="1:49" x14ac:dyDescent="0.25">
      <c r="A305" t="s">
        <v>4154</v>
      </c>
      <c r="B305">
        <v>1007</v>
      </c>
      <c r="C305" t="s">
        <v>655</v>
      </c>
      <c r="D305">
        <v>27</v>
      </c>
      <c r="E305">
        <v>159</v>
      </c>
      <c r="F305">
        <v>52</v>
      </c>
      <c r="G305">
        <v>98.5</v>
      </c>
      <c r="H305">
        <v>61.5</v>
      </c>
      <c r="I305" t="s">
        <v>103</v>
      </c>
      <c r="J305" t="s">
        <v>104</v>
      </c>
      <c r="K305" t="s">
        <v>409</v>
      </c>
      <c r="L305" t="s">
        <v>160</v>
      </c>
      <c r="M305" t="s">
        <v>3323</v>
      </c>
      <c r="N305">
        <v>120</v>
      </c>
      <c r="O305" t="s">
        <v>2262</v>
      </c>
      <c r="P305">
        <v>2</v>
      </c>
      <c r="Q305" t="s">
        <v>113</v>
      </c>
      <c r="R305" t="s">
        <v>3327</v>
      </c>
      <c r="S305">
        <v>153</v>
      </c>
      <c r="T305" t="s">
        <v>2266</v>
      </c>
      <c r="U305">
        <v>803</v>
      </c>
      <c r="V305">
        <v>208</v>
      </c>
      <c r="W305">
        <v>405</v>
      </c>
      <c r="X305">
        <v>101</v>
      </c>
      <c r="Y305">
        <v>213</v>
      </c>
      <c r="Z305">
        <v>91</v>
      </c>
      <c r="AA305" t="s">
        <v>108</v>
      </c>
      <c r="AB305">
        <v>51</v>
      </c>
      <c r="AC305">
        <v>35</v>
      </c>
      <c r="AD305">
        <v>343.94499999999999</v>
      </c>
      <c r="AE305">
        <v>0.14285700000000001</v>
      </c>
      <c r="AF305">
        <v>0.42311199999999999</v>
      </c>
      <c r="AH305">
        <v>35.4</v>
      </c>
      <c r="AI305">
        <f t="shared" si="16"/>
        <v>7.7870381450483223E-2</v>
      </c>
      <c r="AJ305">
        <f t="shared" si="17"/>
        <v>0.31981603494729893</v>
      </c>
      <c r="AK305">
        <f t="shared" si="18"/>
        <v>4.3629565016769289E-2</v>
      </c>
      <c r="AL305">
        <f t="shared" si="19"/>
        <v>3.2702295927233838E-4</v>
      </c>
      <c r="AM305">
        <f>U305 - AVERAGEIFS('Placebo Females'!U:U, 'Placebo Females'!B:B, B305, 'Placebo Females'!P:P, P305)</f>
        <v>-129.33333333333337</v>
      </c>
      <c r="AN305">
        <f>V305 - AVERAGEIFS('Placebo Females'!V:V, 'Placebo Females'!B:B, B305, 'Placebo Females'!P:P, P305)</f>
        <v>48</v>
      </c>
      <c r="AO305">
        <f>W305 - AVERAGEIFS('Placebo Females'!W:W, 'Placebo Females'!B:B, B305, 'Placebo Females'!P:P, P305)</f>
        <v>-1</v>
      </c>
      <c r="AP305">
        <f>X305 - AVERAGEIFS('Placebo Females'!X:X, 'Placebo Females'!B:B, B305, 'Placebo Females'!P:P, P305)</f>
        <v>4</v>
      </c>
      <c r="AQ305">
        <f>Y305 - AVERAGEIFS('Placebo Females'!Y:Y, 'Placebo Females'!B:B, B305, 'Placebo Females'!P:P, P305)</f>
        <v>-14.333333333333343</v>
      </c>
      <c r="AR305">
        <f>Z305 - AVERAGEIFS('Placebo Females'!Z:Z, 'Placebo Females'!B:B, B305, 'Placebo Females'!P:P, P305)</f>
        <v>9.3333333333333286</v>
      </c>
      <c r="AS305">
        <f>AB305 - AVERAGEIFS('Placebo Females'!AB:AB, 'Placebo Females'!B:B, B305, 'Placebo Females'!P:P, P305)</f>
        <v>2</v>
      </c>
      <c r="AT305">
        <f>AC305 - AVERAGEIFS('Placebo Females'!AC:AC, 'Placebo Females'!B:B, B305, 'Placebo Females'!P:P, P305)</f>
        <v>5</v>
      </c>
      <c r="AU305">
        <f>AD305 - AVERAGEIFS('Placebo Females'!AD:AD, 'Placebo Females'!B:B, B305, 'Placebo Females'!P:P, P305)</f>
        <v>-129.66266666666672</v>
      </c>
      <c r="AV305">
        <f>AE305 - AVERAGEIFS('Placebo Females'!AE:AE, 'Placebo Females'!B:B, B305, 'Placebo Females'!P:P, P305)</f>
        <v>2.2694266666666671E-2</v>
      </c>
      <c r="AW305">
        <f>AF305 - AVERAGEIFS('Placebo Females'!AF:AF, 'Placebo Females'!B:B, B305, 'Placebo Females'!P:P, P305)</f>
        <v>-3.5206666666667275E-3</v>
      </c>
    </row>
    <row r="306" spans="1:49" x14ac:dyDescent="0.25">
      <c r="A306" t="s">
        <v>4155</v>
      </c>
      <c r="B306">
        <v>1007</v>
      </c>
      <c r="C306" t="s">
        <v>655</v>
      </c>
      <c r="D306">
        <v>27</v>
      </c>
      <c r="E306">
        <v>159</v>
      </c>
      <c r="F306">
        <v>52</v>
      </c>
      <c r="G306">
        <v>98.5</v>
      </c>
      <c r="H306">
        <v>61.5</v>
      </c>
      <c r="I306" t="s">
        <v>103</v>
      </c>
      <c r="J306" t="s">
        <v>104</v>
      </c>
      <c r="K306" t="s">
        <v>409</v>
      </c>
      <c r="L306" t="s">
        <v>160</v>
      </c>
      <c r="M306" t="s">
        <v>3323</v>
      </c>
      <c r="N306">
        <v>120</v>
      </c>
      <c r="O306" t="s">
        <v>2262</v>
      </c>
      <c r="P306">
        <v>2.5</v>
      </c>
      <c r="Q306" t="s">
        <v>113</v>
      </c>
      <c r="R306" t="s">
        <v>3327</v>
      </c>
      <c r="S306">
        <v>110</v>
      </c>
      <c r="T306" t="s">
        <v>2266</v>
      </c>
      <c r="U306">
        <v>770</v>
      </c>
      <c r="V306">
        <v>187</v>
      </c>
      <c r="W306">
        <v>391</v>
      </c>
      <c r="X306">
        <v>100</v>
      </c>
      <c r="Y306">
        <v>208</v>
      </c>
      <c r="Z306">
        <v>83</v>
      </c>
      <c r="AA306" t="s">
        <v>108</v>
      </c>
      <c r="AB306">
        <v>45</v>
      </c>
      <c r="AC306">
        <v>36</v>
      </c>
      <c r="AD306">
        <v>295.68</v>
      </c>
      <c r="AE306">
        <v>0.14000000000000001</v>
      </c>
      <c r="AF306">
        <v>0.39013700000000001</v>
      </c>
      <c r="AH306">
        <v>34.1</v>
      </c>
      <c r="AI306">
        <f t="shared" si="16"/>
        <v>7.5010734674053059E-2</v>
      </c>
      <c r="AJ306">
        <f t="shared" si="17"/>
        <v>0.31334032143590607</v>
      </c>
      <c r="AK306">
        <f t="shared" si="18"/>
        <v>4.2261059513894694E-2</v>
      </c>
      <c r="AL306">
        <f t="shared" si="19"/>
        <v>3.1115309424911697E-4</v>
      </c>
      <c r="AM306">
        <f>U306 - AVERAGEIFS('Placebo Females'!U:U, 'Placebo Females'!B:B, B306, 'Placebo Females'!P:P, P306)</f>
        <v>-44.666666666666629</v>
      </c>
      <c r="AN306">
        <f>V306 - AVERAGEIFS('Placebo Females'!V:V, 'Placebo Females'!B:B, B306, 'Placebo Females'!P:P, P306)</f>
        <v>23</v>
      </c>
      <c r="AO306">
        <f>W306 - AVERAGEIFS('Placebo Females'!W:W, 'Placebo Females'!B:B, B306, 'Placebo Females'!P:P, P306)</f>
        <v>6.3333333333333144</v>
      </c>
      <c r="AP306">
        <f>X306 - AVERAGEIFS('Placebo Females'!X:X, 'Placebo Females'!B:B, B306, 'Placebo Females'!P:P, P306)</f>
        <v>3</v>
      </c>
      <c r="AQ306">
        <f>Y306 - AVERAGEIFS('Placebo Females'!Y:Y, 'Placebo Females'!B:B, B306, 'Placebo Females'!P:P, P306)</f>
        <v>4.6666666666666572</v>
      </c>
      <c r="AR306">
        <f>Z306 - AVERAGEIFS('Placebo Females'!Z:Z, 'Placebo Females'!B:B, B306, 'Placebo Females'!P:P, P306)</f>
        <v>-1.3333333333333286</v>
      </c>
      <c r="AS306">
        <f>AB306 - AVERAGEIFS('Placebo Females'!AB:AB, 'Placebo Females'!B:B, B306, 'Placebo Females'!P:P, P306)</f>
        <v>-4.6666666666666643</v>
      </c>
      <c r="AT306">
        <f>AC306 - AVERAGEIFS('Placebo Females'!AC:AC, 'Placebo Females'!B:B, B306, 'Placebo Females'!P:P, P306)</f>
        <v>6.6666666666666679</v>
      </c>
      <c r="AU306">
        <f>AD306 - AVERAGEIFS('Placebo Females'!AD:AD, 'Placebo Females'!B:B, B306, 'Placebo Females'!P:P, P306)</f>
        <v>-59.006333333333316</v>
      </c>
      <c r="AV306">
        <f>AE306 - AVERAGEIFS('Placebo Females'!AE:AE, 'Placebo Females'!B:B, B306, 'Placebo Females'!P:P, P306)</f>
        <v>4.4012200000000015E-2</v>
      </c>
      <c r="AW306">
        <f>AF306 - AVERAGEIFS('Placebo Females'!AF:AF, 'Placebo Females'!B:B, B306, 'Placebo Females'!P:P, P306)</f>
        <v>1.0563333333333813E-3</v>
      </c>
    </row>
    <row r="307" spans="1:49" x14ac:dyDescent="0.25">
      <c r="A307" t="s">
        <v>4156</v>
      </c>
      <c r="B307">
        <v>1007</v>
      </c>
      <c r="C307" t="s">
        <v>655</v>
      </c>
      <c r="D307">
        <v>27</v>
      </c>
      <c r="E307">
        <v>159</v>
      </c>
      <c r="F307">
        <v>52</v>
      </c>
      <c r="G307">
        <v>98.5</v>
      </c>
      <c r="H307">
        <v>61.5</v>
      </c>
      <c r="I307" t="s">
        <v>103</v>
      </c>
      <c r="J307" t="s">
        <v>104</v>
      </c>
      <c r="K307" t="s">
        <v>409</v>
      </c>
      <c r="L307" t="s">
        <v>160</v>
      </c>
      <c r="M307" t="s">
        <v>3323</v>
      </c>
      <c r="N307">
        <v>120</v>
      </c>
      <c r="O307" t="s">
        <v>2262</v>
      </c>
      <c r="P307">
        <v>2.5</v>
      </c>
      <c r="Q307" t="s">
        <v>113</v>
      </c>
      <c r="R307" t="s">
        <v>3327</v>
      </c>
      <c r="S307">
        <v>110</v>
      </c>
      <c r="T307" t="s">
        <v>2266</v>
      </c>
      <c r="U307">
        <v>790</v>
      </c>
      <c r="V307">
        <v>193</v>
      </c>
      <c r="W307">
        <v>392</v>
      </c>
      <c r="X307">
        <v>101</v>
      </c>
      <c r="Y307">
        <v>200</v>
      </c>
      <c r="Z307">
        <v>91</v>
      </c>
      <c r="AA307" t="s">
        <v>108</v>
      </c>
      <c r="AB307">
        <v>44</v>
      </c>
      <c r="AC307">
        <v>39</v>
      </c>
      <c r="AD307">
        <v>297.762</v>
      </c>
      <c r="AE307">
        <v>0.08</v>
      </c>
      <c r="AF307">
        <v>0.38742599999999999</v>
      </c>
      <c r="AH307">
        <v>34.1</v>
      </c>
      <c r="AI307">
        <f t="shared" si="16"/>
        <v>7.5010734674053059E-2</v>
      </c>
      <c r="AJ307">
        <f t="shared" si="17"/>
        <v>0.31334032143590607</v>
      </c>
      <c r="AK307">
        <f t="shared" si="18"/>
        <v>4.2261059513894694E-2</v>
      </c>
      <c r="AL307">
        <f t="shared" si="19"/>
        <v>3.1115309424911697E-4</v>
      </c>
      <c r="AM307">
        <f>U307 - AVERAGEIFS('Placebo Females'!U:U, 'Placebo Females'!B:B, B307, 'Placebo Females'!P:P, P307)</f>
        <v>-24.666666666666629</v>
      </c>
      <c r="AN307">
        <f>V307 - AVERAGEIFS('Placebo Females'!V:V, 'Placebo Females'!B:B, B307, 'Placebo Females'!P:P, P307)</f>
        <v>29</v>
      </c>
      <c r="AO307">
        <f>W307 - AVERAGEIFS('Placebo Females'!W:W, 'Placebo Females'!B:B, B307, 'Placebo Females'!P:P, P307)</f>
        <v>7.3333333333333144</v>
      </c>
      <c r="AP307">
        <f>X307 - AVERAGEIFS('Placebo Females'!X:X, 'Placebo Females'!B:B, B307, 'Placebo Females'!P:P, P307)</f>
        <v>4</v>
      </c>
      <c r="AQ307">
        <f>Y307 - AVERAGEIFS('Placebo Females'!Y:Y, 'Placebo Females'!B:B, B307, 'Placebo Females'!P:P, P307)</f>
        <v>-3.3333333333333428</v>
      </c>
      <c r="AR307">
        <f>Z307 - AVERAGEIFS('Placebo Females'!Z:Z, 'Placebo Females'!B:B, B307, 'Placebo Females'!P:P, P307)</f>
        <v>6.6666666666666714</v>
      </c>
      <c r="AS307">
        <f>AB307 - AVERAGEIFS('Placebo Females'!AB:AB, 'Placebo Females'!B:B, B307, 'Placebo Females'!P:P, P307)</f>
        <v>-5.6666666666666643</v>
      </c>
      <c r="AT307">
        <f>AC307 - AVERAGEIFS('Placebo Females'!AC:AC, 'Placebo Females'!B:B, B307, 'Placebo Females'!P:P, P307)</f>
        <v>9.6666666666666679</v>
      </c>
      <c r="AU307">
        <f>AD307 - AVERAGEIFS('Placebo Females'!AD:AD, 'Placebo Females'!B:B, B307, 'Placebo Females'!P:P, P307)</f>
        <v>-56.924333333333323</v>
      </c>
      <c r="AV307">
        <f>AE307 - AVERAGEIFS('Placebo Females'!AE:AE, 'Placebo Females'!B:B, B307, 'Placebo Females'!P:P, P307)</f>
        <v>-1.5987799999999996E-2</v>
      </c>
      <c r="AW307">
        <f>AF307 - AVERAGEIFS('Placebo Females'!AF:AF, 'Placebo Females'!B:B, B307, 'Placebo Females'!P:P, P307)</f>
        <v>-1.6546666666666376E-3</v>
      </c>
    </row>
    <row r="308" spans="1:49" x14ac:dyDescent="0.25">
      <c r="A308" t="s">
        <v>4157</v>
      </c>
      <c r="B308">
        <v>1007</v>
      </c>
      <c r="C308" t="s">
        <v>655</v>
      </c>
      <c r="D308">
        <v>27</v>
      </c>
      <c r="E308">
        <v>159</v>
      </c>
      <c r="F308">
        <v>52</v>
      </c>
      <c r="G308">
        <v>98.5</v>
      </c>
      <c r="H308">
        <v>61.5</v>
      </c>
      <c r="I308" t="s">
        <v>103</v>
      </c>
      <c r="J308" t="s">
        <v>104</v>
      </c>
      <c r="K308" t="s">
        <v>409</v>
      </c>
      <c r="L308" t="s">
        <v>160</v>
      </c>
      <c r="M308" t="s">
        <v>3323</v>
      </c>
      <c r="N308">
        <v>120</v>
      </c>
      <c r="O308" t="s">
        <v>2262</v>
      </c>
      <c r="P308">
        <v>2.5</v>
      </c>
      <c r="Q308" t="s">
        <v>113</v>
      </c>
      <c r="R308" t="s">
        <v>3327</v>
      </c>
      <c r="S308">
        <v>110</v>
      </c>
      <c r="T308" t="s">
        <v>2266</v>
      </c>
      <c r="U308">
        <v>822</v>
      </c>
      <c r="V308">
        <v>204</v>
      </c>
      <c r="W308">
        <v>389</v>
      </c>
      <c r="X308">
        <v>94</v>
      </c>
      <c r="Y308">
        <v>205</v>
      </c>
      <c r="Z308">
        <v>90</v>
      </c>
      <c r="AA308" t="s">
        <v>108</v>
      </c>
      <c r="AB308">
        <v>57</v>
      </c>
      <c r="AC308">
        <v>28</v>
      </c>
      <c r="AD308">
        <v>311.50200000000001</v>
      </c>
      <c r="AE308">
        <v>9.8039200000000007E-2</v>
      </c>
      <c r="AF308">
        <v>0.38551299999999999</v>
      </c>
      <c r="AH308">
        <v>34.1</v>
      </c>
      <c r="AI308">
        <f t="shared" si="16"/>
        <v>7.5010734674053059E-2</v>
      </c>
      <c r="AJ308">
        <f t="shared" si="17"/>
        <v>0.31334032143590607</v>
      </c>
      <c r="AK308">
        <f t="shared" si="18"/>
        <v>4.2261059513894694E-2</v>
      </c>
      <c r="AL308">
        <f t="shared" si="19"/>
        <v>3.1115309424911697E-4</v>
      </c>
      <c r="AM308">
        <f>U308 - AVERAGEIFS('Placebo Females'!U:U, 'Placebo Females'!B:B, B308, 'Placebo Females'!P:P, P308)</f>
        <v>7.3333333333333712</v>
      </c>
      <c r="AN308">
        <f>V308 - AVERAGEIFS('Placebo Females'!V:V, 'Placebo Females'!B:B, B308, 'Placebo Females'!P:P, P308)</f>
        <v>40</v>
      </c>
      <c r="AO308">
        <f>W308 - AVERAGEIFS('Placebo Females'!W:W, 'Placebo Females'!B:B, B308, 'Placebo Females'!P:P, P308)</f>
        <v>4.3333333333333144</v>
      </c>
      <c r="AP308">
        <f>X308 - AVERAGEIFS('Placebo Females'!X:X, 'Placebo Females'!B:B, B308, 'Placebo Females'!P:P, P308)</f>
        <v>-3</v>
      </c>
      <c r="AQ308">
        <f>Y308 - AVERAGEIFS('Placebo Females'!Y:Y, 'Placebo Females'!B:B, B308, 'Placebo Females'!P:P, P308)</f>
        <v>1.6666666666666572</v>
      </c>
      <c r="AR308">
        <f>Z308 - AVERAGEIFS('Placebo Females'!Z:Z, 'Placebo Females'!B:B, B308, 'Placebo Females'!P:P, P308)</f>
        <v>5.6666666666666714</v>
      </c>
      <c r="AS308">
        <f>AB308 - AVERAGEIFS('Placebo Females'!AB:AB, 'Placebo Females'!B:B, B308, 'Placebo Females'!P:P, P308)</f>
        <v>7.3333333333333357</v>
      </c>
      <c r="AT308">
        <f>AC308 - AVERAGEIFS('Placebo Females'!AC:AC, 'Placebo Females'!B:B, B308, 'Placebo Females'!P:P, P308)</f>
        <v>-1.3333333333333321</v>
      </c>
      <c r="AU308">
        <f>AD308 - AVERAGEIFS('Placebo Females'!AD:AD, 'Placebo Females'!B:B, B308, 'Placebo Females'!P:P, P308)</f>
        <v>-43.184333333333313</v>
      </c>
      <c r="AV308">
        <f>AE308 - AVERAGEIFS('Placebo Females'!AE:AE, 'Placebo Females'!B:B, B308, 'Placebo Females'!P:P, P308)</f>
        <v>2.0514000000000088E-3</v>
      </c>
      <c r="AW308">
        <f>AF308 - AVERAGEIFS('Placebo Females'!AF:AF, 'Placebo Females'!B:B, B308, 'Placebo Females'!P:P, P308)</f>
        <v>-3.5676666666666357E-3</v>
      </c>
    </row>
    <row r="309" spans="1:49" x14ac:dyDescent="0.25">
      <c r="A309" t="s">
        <v>4158</v>
      </c>
      <c r="B309">
        <v>1007</v>
      </c>
      <c r="C309" t="s">
        <v>655</v>
      </c>
      <c r="D309">
        <v>27</v>
      </c>
      <c r="E309">
        <v>159</v>
      </c>
      <c r="F309">
        <v>52</v>
      </c>
      <c r="G309">
        <v>98.5</v>
      </c>
      <c r="H309">
        <v>61.5</v>
      </c>
      <c r="I309" t="s">
        <v>103</v>
      </c>
      <c r="J309" t="s">
        <v>104</v>
      </c>
      <c r="K309" t="s">
        <v>409</v>
      </c>
      <c r="L309" t="s">
        <v>160</v>
      </c>
      <c r="M309" t="s">
        <v>3323</v>
      </c>
      <c r="N309">
        <v>120</v>
      </c>
      <c r="O309" t="s">
        <v>2262</v>
      </c>
      <c r="P309">
        <v>3</v>
      </c>
      <c r="Q309" t="s">
        <v>113</v>
      </c>
      <c r="R309" t="s">
        <v>3327</v>
      </c>
      <c r="S309">
        <v>100</v>
      </c>
      <c r="T309" t="s">
        <v>2266</v>
      </c>
      <c r="U309">
        <v>806</v>
      </c>
      <c r="V309">
        <v>181</v>
      </c>
      <c r="W309">
        <v>396</v>
      </c>
      <c r="X309">
        <v>103</v>
      </c>
      <c r="Y309">
        <v>204</v>
      </c>
      <c r="Z309">
        <v>89</v>
      </c>
      <c r="AA309" t="s">
        <v>108</v>
      </c>
      <c r="AB309">
        <v>56</v>
      </c>
      <c r="AC309">
        <v>27</v>
      </c>
      <c r="AD309">
        <v>330.93400000000003</v>
      </c>
      <c r="AE309">
        <v>0.1</v>
      </c>
      <c r="AF309">
        <v>0.38545299999999999</v>
      </c>
      <c r="AH309">
        <v>34</v>
      </c>
      <c r="AI309">
        <f t="shared" si="16"/>
        <v>7.4790761845096893E-2</v>
      </c>
      <c r="AJ309">
        <f t="shared" si="17"/>
        <v>0.31283503179632821</v>
      </c>
      <c r="AK309">
        <f t="shared" si="18"/>
        <v>4.2155392074045839E-2</v>
      </c>
      <c r="AL309">
        <f t="shared" si="19"/>
        <v>3.0994046949772702E-4</v>
      </c>
      <c r="AM309">
        <f>U309 - AVERAGEIFS('Placebo Females'!U:U, 'Placebo Females'!B:B, B309, 'Placebo Females'!P:P, P309)</f>
        <v>-12.666666666666629</v>
      </c>
      <c r="AN309">
        <f>V309 - AVERAGEIFS('Placebo Females'!V:V, 'Placebo Females'!B:B, B309, 'Placebo Females'!P:P, P309)</f>
        <v>16</v>
      </c>
      <c r="AO309">
        <f>W309 - AVERAGEIFS('Placebo Females'!W:W, 'Placebo Females'!B:B, B309, 'Placebo Females'!P:P, P309)</f>
        <v>15.666666666666686</v>
      </c>
      <c r="AP309">
        <f>X309 - AVERAGEIFS('Placebo Females'!X:X, 'Placebo Females'!B:B, B309, 'Placebo Females'!P:P, P309)</f>
        <v>9.6666666666666714</v>
      </c>
      <c r="AQ309">
        <f>Y309 - AVERAGEIFS('Placebo Females'!Y:Y, 'Placebo Females'!B:B, B309, 'Placebo Females'!P:P, P309)</f>
        <v>-0.33333333333334281</v>
      </c>
      <c r="AR309">
        <f>Z309 - AVERAGEIFS('Placebo Females'!Z:Z, 'Placebo Females'!B:B, B309, 'Placebo Females'!P:P, P309)</f>
        <v>6.3333333333333286</v>
      </c>
      <c r="AS309">
        <f>AB309 - AVERAGEIFS('Placebo Females'!AB:AB, 'Placebo Females'!B:B, B309, 'Placebo Females'!P:P, P309)</f>
        <v>4</v>
      </c>
      <c r="AT309">
        <f>AC309 - AVERAGEIFS('Placebo Females'!AC:AC, 'Placebo Females'!B:B, B309, 'Placebo Females'!P:P, P309)</f>
        <v>0.33333333333333215</v>
      </c>
      <c r="AU309">
        <f>AD309 - AVERAGEIFS('Placebo Females'!AD:AD, 'Placebo Females'!B:B, B309, 'Placebo Females'!P:P, P309)</f>
        <v>-50.890333333333274</v>
      </c>
      <c r="AV309">
        <f>AE309 - AVERAGEIFS('Placebo Females'!AE:AE, 'Placebo Females'!B:B, B309, 'Placebo Females'!P:P, P309)</f>
        <v>2.1132066666666671E-2</v>
      </c>
      <c r="AW309">
        <f>AF309 - AVERAGEIFS('Placebo Females'!AF:AF, 'Placebo Females'!B:B, B309, 'Placebo Females'!P:P, P309)</f>
        <v>4.991666666666672E-3</v>
      </c>
    </row>
    <row r="310" spans="1:49" x14ac:dyDescent="0.25">
      <c r="A310" t="s">
        <v>4159</v>
      </c>
      <c r="B310">
        <v>1007</v>
      </c>
      <c r="C310" t="s">
        <v>655</v>
      </c>
      <c r="D310">
        <v>27</v>
      </c>
      <c r="E310">
        <v>159</v>
      </c>
      <c r="F310">
        <v>52</v>
      </c>
      <c r="G310">
        <v>98.5</v>
      </c>
      <c r="H310">
        <v>61.5</v>
      </c>
      <c r="I310" t="s">
        <v>103</v>
      </c>
      <c r="J310" t="s">
        <v>104</v>
      </c>
      <c r="K310" t="s">
        <v>409</v>
      </c>
      <c r="L310" t="s">
        <v>160</v>
      </c>
      <c r="M310" t="s">
        <v>3323</v>
      </c>
      <c r="N310">
        <v>120</v>
      </c>
      <c r="O310" t="s">
        <v>2262</v>
      </c>
      <c r="P310">
        <v>3</v>
      </c>
      <c r="Q310" t="s">
        <v>113</v>
      </c>
      <c r="R310" t="s">
        <v>3327</v>
      </c>
      <c r="S310">
        <v>100</v>
      </c>
      <c r="T310" t="s">
        <v>2266</v>
      </c>
      <c r="U310">
        <v>857</v>
      </c>
      <c r="V310">
        <v>185</v>
      </c>
      <c r="W310">
        <v>393</v>
      </c>
      <c r="X310">
        <v>92</v>
      </c>
      <c r="Y310">
        <v>212</v>
      </c>
      <c r="Z310">
        <v>89</v>
      </c>
      <c r="AA310" t="s">
        <v>108</v>
      </c>
      <c r="AB310">
        <v>46</v>
      </c>
      <c r="AC310">
        <v>38</v>
      </c>
      <c r="AD310">
        <v>358.42399999999998</v>
      </c>
      <c r="AE310">
        <v>0.117647</v>
      </c>
      <c r="AF310">
        <v>0.406026</v>
      </c>
      <c r="AH310">
        <v>34</v>
      </c>
      <c r="AI310">
        <f t="shared" si="16"/>
        <v>7.4790761845096893E-2</v>
      </c>
      <c r="AJ310">
        <f t="shared" si="17"/>
        <v>0.31283503179632821</v>
      </c>
      <c r="AK310">
        <f t="shared" si="18"/>
        <v>4.2155392074045839E-2</v>
      </c>
      <c r="AL310">
        <f t="shared" si="19"/>
        <v>3.0994046949772702E-4</v>
      </c>
      <c r="AM310">
        <f>U310 - AVERAGEIFS('Placebo Females'!U:U, 'Placebo Females'!B:B, B310, 'Placebo Females'!P:P, P310)</f>
        <v>38.333333333333371</v>
      </c>
      <c r="AN310">
        <f>V310 - AVERAGEIFS('Placebo Females'!V:V, 'Placebo Females'!B:B, B310, 'Placebo Females'!P:P, P310)</f>
        <v>20</v>
      </c>
      <c r="AO310">
        <f>W310 - AVERAGEIFS('Placebo Females'!W:W, 'Placebo Females'!B:B, B310, 'Placebo Females'!P:P, P310)</f>
        <v>12.666666666666686</v>
      </c>
      <c r="AP310">
        <f>X310 - AVERAGEIFS('Placebo Females'!X:X, 'Placebo Females'!B:B, B310, 'Placebo Females'!P:P, P310)</f>
        <v>-1.3333333333333286</v>
      </c>
      <c r="AQ310">
        <f>Y310 - AVERAGEIFS('Placebo Females'!Y:Y, 'Placebo Females'!B:B, B310, 'Placebo Females'!P:P, P310)</f>
        <v>7.6666666666666572</v>
      </c>
      <c r="AR310">
        <f>Z310 - AVERAGEIFS('Placebo Females'!Z:Z, 'Placebo Females'!B:B, B310, 'Placebo Females'!P:P, P310)</f>
        <v>6.3333333333333286</v>
      </c>
      <c r="AS310">
        <f>AB310 - AVERAGEIFS('Placebo Females'!AB:AB, 'Placebo Females'!B:B, B310, 'Placebo Females'!P:P, P310)</f>
        <v>-6</v>
      </c>
      <c r="AT310">
        <f>AC310 - AVERAGEIFS('Placebo Females'!AC:AC, 'Placebo Females'!B:B, B310, 'Placebo Females'!P:P, P310)</f>
        <v>11.333333333333332</v>
      </c>
      <c r="AU310">
        <f>AD310 - AVERAGEIFS('Placebo Females'!AD:AD, 'Placebo Females'!B:B, B310, 'Placebo Females'!P:P, P310)</f>
        <v>-23.400333333333322</v>
      </c>
      <c r="AV310">
        <f>AE310 - AVERAGEIFS('Placebo Females'!AE:AE, 'Placebo Females'!B:B, B310, 'Placebo Females'!P:P, P310)</f>
        <v>3.8779066666666667E-2</v>
      </c>
      <c r="AW310">
        <f>AF310 - AVERAGEIFS('Placebo Females'!AF:AF, 'Placebo Females'!B:B, B310, 'Placebo Females'!P:P, P310)</f>
        <v>2.556466666666668E-2</v>
      </c>
    </row>
    <row r="311" spans="1:49" x14ac:dyDescent="0.25">
      <c r="A311" t="s">
        <v>4160</v>
      </c>
      <c r="B311">
        <v>1007</v>
      </c>
      <c r="C311" t="s">
        <v>655</v>
      </c>
      <c r="D311">
        <v>27</v>
      </c>
      <c r="E311">
        <v>159</v>
      </c>
      <c r="F311">
        <v>52</v>
      </c>
      <c r="G311">
        <v>98.5</v>
      </c>
      <c r="H311">
        <v>61.5</v>
      </c>
      <c r="I311" t="s">
        <v>103</v>
      </c>
      <c r="J311" t="s">
        <v>104</v>
      </c>
      <c r="K311" t="s">
        <v>409</v>
      </c>
      <c r="L311" t="s">
        <v>160</v>
      </c>
      <c r="M311" t="s">
        <v>3323</v>
      </c>
      <c r="N311">
        <v>120</v>
      </c>
      <c r="O311" t="s">
        <v>2262</v>
      </c>
      <c r="P311">
        <v>3</v>
      </c>
      <c r="Q311" t="s">
        <v>113</v>
      </c>
      <c r="R311" t="s">
        <v>3327</v>
      </c>
      <c r="S311">
        <v>100</v>
      </c>
      <c r="T311" t="s">
        <v>2266</v>
      </c>
      <c r="U311">
        <v>832</v>
      </c>
      <c r="V311">
        <v>189</v>
      </c>
      <c r="W311">
        <v>390</v>
      </c>
      <c r="X311">
        <v>93</v>
      </c>
      <c r="Y311">
        <v>210</v>
      </c>
      <c r="Z311">
        <v>87</v>
      </c>
      <c r="AA311" t="s">
        <v>108</v>
      </c>
      <c r="AB311">
        <v>55</v>
      </c>
      <c r="AC311">
        <v>29</v>
      </c>
      <c r="AD311">
        <v>341.28300000000002</v>
      </c>
      <c r="AE311">
        <v>0.12</v>
      </c>
      <c r="AF311">
        <v>0.40002199999999999</v>
      </c>
      <c r="AH311">
        <v>34</v>
      </c>
      <c r="AI311">
        <f t="shared" si="16"/>
        <v>7.4790761845096893E-2</v>
      </c>
      <c r="AJ311">
        <f t="shared" si="17"/>
        <v>0.31283503179632821</v>
      </c>
      <c r="AK311">
        <f t="shared" si="18"/>
        <v>4.2155392074045839E-2</v>
      </c>
      <c r="AL311">
        <f t="shared" si="19"/>
        <v>3.0994046949772702E-4</v>
      </c>
      <c r="AM311">
        <f>U311 - AVERAGEIFS('Placebo Females'!U:U, 'Placebo Females'!B:B, B311, 'Placebo Females'!P:P, P311)</f>
        <v>13.333333333333371</v>
      </c>
      <c r="AN311">
        <f>V311 - AVERAGEIFS('Placebo Females'!V:V, 'Placebo Females'!B:B, B311, 'Placebo Females'!P:P, P311)</f>
        <v>24</v>
      </c>
      <c r="AO311">
        <f>W311 - AVERAGEIFS('Placebo Females'!W:W, 'Placebo Females'!B:B, B311, 'Placebo Females'!P:P, P311)</f>
        <v>9.6666666666666856</v>
      </c>
      <c r="AP311">
        <f>X311 - AVERAGEIFS('Placebo Females'!X:X, 'Placebo Females'!B:B, B311, 'Placebo Females'!P:P, P311)</f>
        <v>-0.3333333333333286</v>
      </c>
      <c r="AQ311">
        <f>Y311 - AVERAGEIFS('Placebo Females'!Y:Y, 'Placebo Females'!B:B, B311, 'Placebo Females'!P:P, P311)</f>
        <v>5.6666666666666572</v>
      </c>
      <c r="AR311">
        <f>Z311 - AVERAGEIFS('Placebo Females'!Z:Z, 'Placebo Females'!B:B, B311, 'Placebo Females'!P:P, P311)</f>
        <v>4.3333333333333286</v>
      </c>
      <c r="AS311">
        <f>AB311 - AVERAGEIFS('Placebo Females'!AB:AB, 'Placebo Females'!B:B, B311, 'Placebo Females'!P:P, P311)</f>
        <v>3</v>
      </c>
      <c r="AT311">
        <f>AC311 - AVERAGEIFS('Placebo Females'!AC:AC, 'Placebo Females'!B:B, B311, 'Placebo Females'!P:P, P311)</f>
        <v>2.3333333333333321</v>
      </c>
      <c r="AU311">
        <f>AD311 - AVERAGEIFS('Placebo Females'!AD:AD, 'Placebo Females'!B:B, B311, 'Placebo Females'!P:P, P311)</f>
        <v>-40.541333333333284</v>
      </c>
      <c r="AV311">
        <f>AE311 - AVERAGEIFS('Placebo Females'!AE:AE, 'Placebo Females'!B:B, B311, 'Placebo Females'!P:P, P311)</f>
        <v>4.1132066666666661E-2</v>
      </c>
      <c r="AW311">
        <f>AF311 - AVERAGEIFS('Placebo Females'!AF:AF, 'Placebo Females'!B:B, B311, 'Placebo Females'!P:P, P311)</f>
        <v>1.9560666666666671E-2</v>
      </c>
    </row>
    <row r="312" spans="1:49" x14ac:dyDescent="0.25">
      <c r="A312" t="s">
        <v>4161</v>
      </c>
      <c r="B312">
        <v>1007</v>
      </c>
      <c r="C312" t="s">
        <v>655</v>
      </c>
      <c r="D312">
        <v>27</v>
      </c>
      <c r="E312">
        <v>159</v>
      </c>
      <c r="F312">
        <v>52</v>
      </c>
      <c r="G312">
        <v>98.5</v>
      </c>
      <c r="H312">
        <v>61.5</v>
      </c>
      <c r="I312" t="s">
        <v>103</v>
      </c>
      <c r="J312" t="s">
        <v>104</v>
      </c>
      <c r="K312" t="s">
        <v>409</v>
      </c>
      <c r="L312" t="s">
        <v>160</v>
      </c>
      <c r="M312" t="s">
        <v>3323</v>
      </c>
      <c r="N312">
        <v>120</v>
      </c>
      <c r="O312" t="s">
        <v>2262</v>
      </c>
      <c r="P312">
        <v>3.5</v>
      </c>
      <c r="Q312" t="s">
        <v>113</v>
      </c>
      <c r="R312" t="s">
        <v>3327</v>
      </c>
      <c r="S312">
        <v>78.7</v>
      </c>
      <c r="T312" t="s">
        <v>2266</v>
      </c>
      <c r="U312">
        <v>745</v>
      </c>
      <c r="V312">
        <v>177</v>
      </c>
      <c r="W312">
        <v>378</v>
      </c>
      <c r="X312">
        <v>94</v>
      </c>
      <c r="Y312">
        <v>203</v>
      </c>
      <c r="Z312">
        <v>81</v>
      </c>
      <c r="AA312" t="s">
        <v>108</v>
      </c>
      <c r="AB312">
        <v>56</v>
      </c>
      <c r="AC312">
        <v>24</v>
      </c>
      <c r="AD312">
        <v>329.79399999999998</v>
      </c>
      <c r="AE312">
        <v>0.12766</v>
      </c>
      <c r="AF312">
        <v>0.38644800000000001</v>
      </c>
      <c r="AH312">
        <v>33.4</v>
      </c>
      <c r="AI312">
        <f t="shared" si="16"/>
        <v>7.347092487135988E-2</v>
      </c>
      <c r="AJ312">
        <f t="shared" si="17"/>
        <v>0.30978126672946826</v>
      </c>
      <c r="AK312">
        <f t="shared" si="18"/>
        <v>4.1520174446889935E-2</v>
      </c>
      <c r="AL312">
        <f t="shared" si="19"/>
        <v>3.0268944552391819E-4</v>
      </c>
      <c r="AM312">
        <f>U312 - AVERAGEIFS('Placebo Females'!U:U, 'Placebo Females'!B:B, B312, 'Placebo Females'!P:P, P312)</f>
        <v>-23</v>
      </c>
      <c r="AN312">
        <f>V312 - AVERAGEIFS('Placebo Females'!V:V, 'Placebo Females'!B:B, B312, 'Placebo Females'!P:P, P312)</f>
        <v>12.333333333333343</v>
      </c>
      <c r="AO312">
        <f>W312 - AVERAGEIFS('Placebo Females'!W:W, 'Placebo Females'!B:B, B312, 'Placebo Females'!P:P, P312)</f>
        <v>4</v>
      </c>
      <c r="AP312">
        <f>X312 - AVERAGEIFS('Placebo Females'!X:X, 'Placebo Females'!B:B, B312, 'Placebo Females'!P:P, P312)</f>
        <v>-2</v>
      </c>
      <c r="AQ312">
        <f>Y312 - AVERAGEIFS('Placebo Females'!Y:Y, 'Placebo Females'!B:B, B312, 'Placebo Females'!P:P, P312)</f>
        <v>6</v>
      </c>
      <c r="AR312">
        <f>Z312 - AVERAGEIFS('Placebo Females'!Z:Z, 'Placebo Females'!B:B, B312, 'Placebo Females'!P:P, P312)</f>
        <v>0</v>
      </c>
      <c r="AS312">
        <f>AB312 - AVERAGEIFS('Placebo Females'!AB:AB, 'Placebo Females'!B:B, B312, 'Placebo Females'!P:P, P312)</f>
        <v>11.666666666666664</v>
      </c>
      <c r="AT312">
        <f>AC312 - AVERAGEIFS('Placebo Females'!AC:AC, 'Placebo Females'!B:B, B312, 'Placebo Females'!P:P, P312)</f>
        <v>-9.6666666666666643</v>
      </c>
      <c r="AU312">
        <f>AD312 - AVERAGEIFS('Placebo Females'!AD:AD, 'Placebo Females'!B:B, B312, 'Placebo Females'!P:P, P312)</f>
        <v>-47.796666666666681</v>
      </c>
      <c r="AV312">
        <f>AE312 - AVERAGEIFS('Placebo Females'!AE:AE, 'Placebo Females'!B:B, B312, 'Placebo Females'!P:P, P312)</f>
        <v>5.4633333333334311E-4</v>
      </c>
      <c r="AW312">
        <f>AF312 - AVERAGEIFS('Placebo Females'!AF:AF, 'Placebo Females'!B:B, B312, 'Placebo Females'!P:P, P312)</f>
        <v>1.3847333333333378E-2</v>
      </c>
    </row>
    <row r="313" spans="1:49" x14ac:dyDescent="0.25">
      <c r="A313" t="s">
        <v>4162</v>
      </c>
      <c r="B313">
        <v>1007</v>
      </c>
      <c r="C313" t="s">
        <v>655</v>
      </c>
      <c r="D313">
        <v>27</v>
      </c>
      <c r="E313">
        <v>159</v>
      </c>
      <c r="F313">
        <v>52</v>
      </c>
      <c r="G313">
        <v>98.5</v>
      </c>
      <c r="H313">
        <v>61.5</v>
      </c>
      <c r="I313" t="s">
        <v>103</v>
      </c>
      <c r="J313" t="s">
        <v>104</v>
      </c>
      <c r="K313" t="s">
        <v>409</v>
      </c>
      <c r="L313" t="s">
        <v>160</v>
      </c>
      <c r="M313" t="s">
        <v>3323</v>
      </c>
      <c r="N313">
        <v>120</v>
      </c>
      <c r="O313" t="s">
        <v>2262</v>
      </c>
      <c r="P313">
        <v>3.5</v>
      </c>
      <c r="Q313" t="s">
        <v>113</v>
      </c>
      <c r="R313" t="s">
        <v>3327</v>
      </c>
      <c r="S313">
        <v>78.7</v>
      </c>
      <c r="T313" t="s">
        <v>2266</v>
      </c>
      <c r="U313">
        <v>770</v>
      </c>
      <c r="V313">
        <v>178</v>
      </c>
      <c r="W313">
        <v>381</v>
      </c>
      <c r="X313">
        <v>94</v>
      </c>
      <c r="Y313">
        <v>204</v>
      </c>
      <c r="Z313">
        <v>83</v>
      </c>
      <c r="AA313" t="s">
        <v>108</v>
      </c>
      <c r="AB313">
        <v>53</v>
      </c>
      <c r="AC313">
        <v>26</v>
      </c>
      <c r="AD313">
        <v>336.41699999999997</v>
      </c>
      <c r="AE313">
        <v>0.16326499999999999</v>
      </c>
      <c r="AF313">
        <v>0.39222400000000002</v>
      </c>
      <c r="AH313">
        <v>33.4</v>
      </c>
      <c r="AI313">
        <f t="shared" si="16"/>
        <v>7.347092487135988E-2</v>
      </c>
      <c r="AJ313">
        <f t="shared" si="17"/>
        <v>0.30978126672946826</v>
      </c>
      <c r="AK313">
        <f t="shared" si="18"/>
        <v>4.1520174446889935E-2</v>
      </c>
      <c r="AL313">
        <f t="shared" si="19"/>
        <v>3.0268944552391819E-4</v>
      </c>
      <c r="AM313">
        <f>U313 - AVERAGEIFS('Placebo Females'!U:U, 'Placebo Females'!B:B, B313, 'Placebo Females'!P:P, P313)</f>
        <v>2</v>
      </c>
      <c r="AN313">
        <f>V313 - AVERAGEIFS('Placebo Females'!V:V, 'Placebo Females'!B:B, B313, 'Placebo Females'!P:P, P313)</f>
        <v>13.333333333333343</v>
      </c>
      <c r="AO313">
        <f>W313 - AVERAGEIFS('Placebo Females'!W:W, 'Placebo Females'!B:B, B313, 'Placebo Females'!P:P, P313)</f>
        <v>7</v>
      </c>
      <c r="AP313">
        <f>X313 - AVERAGEIFS('Placebo Females'!X:X, 'Placebo Females'!B:B, B313, 'Placebo Females'!P:P, P313)</f>
        <v>-2</v>
      </c>
      <c r="AQ313">
        <f>Y313 - AVERAGEIFS('Placebo Females'!Y:Y, 'Placebo Females'!B:B, B313, 'Placebo Females'!P:P, P313)</f>
        <v>7</v>
      </c>
      <c r="AR313">
        <f>Z313 - AVERAGEIFS('Placebo Females'!Z:Z, 'Placebo Females'!B:B, B313, 'Placebo Females'!P:P, P313)</f>
        <v>2</v>
      </c>
      <c r="AS313">
        <f>AB313 - AVERAGEIFS('Placebo Females'!AB:AB, 'Placebo Females'!B:B, B313, 'Placebo Females'!P:P, P313)</f>
        <v>8.6666666666666643</v>
      </c>
      <c r="AT313">
        <f>AC313 - AVERAGEIFS('Placebo Females'!AC:AC, 'Placebo Females'!B:B, B313, 'Placebo Females'!P:P, P313)</f>
        <v>-7.6666666666666643</v>
      </c>
      <c r="AU313">
        <f>AD313 - AVERAGEIFS('Placebo Females'!AD:AD, 'Placebo Females'!B:B, B313, 'Placebo Females'!P:P, P313)</f>
        <v>-41.173666666666691</v>
      </c>
      <c r="AV313">
        <f>AE313 - AVERAGEIFS('Placebo Females'!AE:AE, 'Placebo Females'!B:B, B313, 'Placebo Females'!P:P, P313)</f>
        <v>3.6151333333333341E-2</v>
      </c>
      <c r="AW313">
        <f>AF313 - AVERAGEIFS('Placebo Females'!AF:AF, 'Placebo Females'!B:B, B313, 'Placebo Females'!P:P, P313)</f>
        <v>1.9623333333333381E-2</v>
      </c>
    </row>
    <row r="314" spans="1:49" x14ac:dyDescent="0.25">
      <c r="A314" t="s">
        <v>4163</v>
      </c>
      <c r="B314">
        <v>1007</v>
      </c>
      <c r="C314" t="s">
        <v>655</v>
      </c>
      <c r="D314">
        <v>27</v>
      </c>
      <c r="E314">
        <v>159</v>
      </c>
      <c r="F314">
        <v>52</v>
      </c>
      <c r="G314">
        <v>98.5</v>
      </c>
      <c r="H314">
        <v>61.5</v>
      </c>
      <c r="I314" t="s">
        <v>103</v>
      </c>
      <c r="J314" t="s">
        <v>104</v>
      </c>
      <c r="K314" t="s">
        <v>409</v>
      </c>
      <c r="L314" t="s">
        <v>160</v>
      </c>
      <c r="M314" t="s">
        <v>3323</v>
      </c>
      <c r="N314">
        <v>120</v>
      </c>
      <c r="O314" t="s">
        <v>2262</v>
      </c>
      <c r="P314">
        <v>3.5</v>
      </c>
      <c r="Q314" t="s">
        <v>113</v>
      </c>
      <c r="R314" t="s">
        <v>3327</v>
      </c>
      <c r="S314">
        <v>78.7</v>
      </c>
      <c r="T314" t="s">
        <v>2266</v>
      </c>
      <c r="U314">
        <v>792</v>
      </c>
      <c r="V314">
        <v>169</v>
      </c>
      <c r="W314">
        <v>392</v>
      </c>
      <c r="X314">
        <v>104</v>
      </c>
      <c r="Y314">
        <v>205</v>
      </c>
      <c r="Z314">
        <v>83</v>
      </c>
      <c r="AA314" t="s">
        <v>108</v>
      </c>
      <c r="AB314">
        <v>52</v>
      </c>
      <c r="AC314">
        <v>29</v>
      </c>
      <c r="AD314">
        <v>352.90800000000002</v>
      </c>
      <c r="AE314">
        <v>0.17391300000000001</v>
      </c>
      <c r="AF314">
        <v>0.37291800000000003</v>
      </c>
      <c r="AH314">
        <v>33.4</v>
      </c>
      <c r="AI314">
        <f t="shared" si="16"/>
        <v>7.347092487135988E-2</v>
      </c>
      <c r="AJ314">
        <f t="shared" si="17"/>
        <v>0.30978126672946826</v>
      </c>
      <c r="AK314">
        <f t="shared" si="18"/>
        <v>4.1520174446889935E-2</v>
      </c>
      <c r="AL314">
        <f t="shared" si="19"/>
        <v>3.0268944552391819E-4</v>
      </c>
      <c r="AM314">
        <f>U314 - AVERAGEIFS('Placebo Females'!U:U, 'Placebo Females'!B:B, B314, 'Placebo Females'!P:P, P314)</f>
        <v>24</v>
      </c>
      <c r="AN314">
        <f>V314 - AVERAGEIFS('Placebo Females'!V:V, 'Placebo Females'!B:B, B314, 'Placebo Females'!P:P, P314)</f>
        <v>4.3333333333333428</v>
      </c>
      <c r="AO314">
        <f>W314 - AVERAGEIFS('Placebo Females'!W:W, 'Placebo Females'!B:B, B314, 'Placebo Females'!P:P, P314)</f>
        <v>18</v>
      </c>
      <c r="AP314">
        <f>X314 - AVERAGEIFS('Placebo Females'!X:X, 'Placebo Females'!B:B, B314, 'Placebo Females'!P:P, P314)</f>
        <v>8</v>
      </c>
      <c r="AQ314">
        <f>Y314 - AVERAGEIFS('Placebo Females'!Y:Y, 'Placebo Females'!B:B, B314, 'Placebo Females'!P:P, P314)</f>
        <v>8</v>
      </c>
      <c r="AR314">
        <f>Z314 - AVERAGEIFS('Placebo Females'!Z:Z, 'Placebo Females'!B:B, B314, 'Placebo Females'!P:P, P314)</f>
        <v>2</v>
      </c>
      <c r="AS314">
        <f>AB314 - AVERAGEIFS('Placebo Females'!AB:AB, 'Placebo Females'!B:B, B314, 'Placebo Females'!P:P, P314)</f>
        <v>7.6666666666666643</v>
      </c>
      <c r="AT314">
        <f>AC314 - AVERAGEIFS('Placebo Females'!AC:AC, 'Placebo Females'!B:B, B314, 'Placebo Females'!P:P, P314)</f>
        <v>-4.6666666666666643</v>
      </c>
      <c r="AU314">
        <f>AD314 - AVERAGEIFS('Placebo Females'!AD:AD, 'Placebo Females'!B:B, B314, 'Placebo Females'!P:P, P314)</f>
        <v>-24.682666666666648</v>
      </c>
      <c r="AV314">
        <f>AE314 - AVERAGEIFS('Placebo Females'!AE:AE, 'Placebo Females'!B:B, B314, 'Placebo Females'!P:P, P314)</f>
        <v>4.6799333333333359E-2</v>
      </c>
      <c r="AW314">
        <f>AF314 - AVERAGEIFS('Placebo Females'!AF:AF, 'Placebo Females'!B:B, B314, 'Placebo Females'!P:P, P314)</f>
        <v>3.1733333333339164E-4</v>
      </c>
    </row>
    <row r="315" spans="1:49" x14ac:dyDescent="0.25">
      <c r="A315" t="s">
        <v>4164</v>
      </c>
      <c r="B315">
        <v>1007</v>
      </c>
      <c r="C315" t="s">
        <v>655</v>
      </c>
      <c r="D315">
        <v>27</v>
      </c>
      <c r="E315">
        <v>159</v>
      </c>
      <c r="F315">
        <v>52</v>
      </c>
      <c r="G315">
        <v>98.5</v>
      </c>
      <c r="H315">
        <v>61.5</v>
      </c>
      <c r="I315" t="s">
        <v>103</v>
      </c>
      <c r="J315" t="s">
        <v>104</v>
      </c>
      <c r="K315" t="s">
        <v>409</v>
      </c>
      <c r="L315" t="s">
        <v>160</v>
      </c>
      <c r="M315" t="s">
        <v>3323</v>
      </c>
      <c r="N315">
        <v>120</v>
      </c>
      <c r="O315" t="s">
        <v>2262</v>
      </c>
      <c r="P315">
        <v>4</v>
      </c>
      <c r="Q315" t="s">
        <v>113</v>
      </c>
      <c r="R315" t="s">
        <v>3327</v>
      </c>
      <c r="S315">
        <v>79.5</v>
      </c>
      <c r="T315" t="s">
        <v>2266</v>
      </c>
      <c r="U315">
        <v>787</v>
      </c>
      <c r="V315">
        <v>153</v>
      </c>
      <c r="W315">
        <v>406</v>
      </c>
      <c r="X315">
        <v>112</v>
      </c>
      <c r="Y315">
        <v>205</v>
      </c>
      <c r="Z315">
        <v>89</v>
      </c>
      <c r="AA315" t="s">
        <v>108</v>
      </c>
      <c r="AB315">
        <v>52</v>
      </c>
      <c r="AC315">
        <v>32</v>
      </c>
      <c r="AD315">
        <v>392.57</v>
      </c>
      <c r="AE315">
        <v>0.14583299999999999</v>
      </c>
      <c r="AF315">
        <v>0.42615700000000001</v>
      </c>
      <c r="AH315">
        <v>30.6</v>
      </c>
      <c r="AI315">
        <f t="shared" si="16"/>
        <v>6.7311685660587206E-2</v>
      </c>
      <c r="AJ315">
        <f t="shared" si="17"/>
        <v>0.29500741203243264</v>
      </c>
      <c r="AK315">
        <f t="shared" si="18"/>
        <v>3.8527495350060503E-2</v>
      </c>
      <c r="AL315">
        <f t="shared" si="19"/>
        <v>2.6942533078155861E-4</v>
      </c>
      <c r="AM315">
        <f>U315 - AVERAGEIFS('Placebo Females'!U:U, 'Placebo Females'!B:B, B315, 'Placebo Females'!P:P, P315)</f>
        <v>27.666666666666629</v>
      </c>
      <c r="AN315">
        <f>V315 - AVERAGEIFS('Placebo Females'!V:V, 'Placebo Females'!B:B, B315, 'Placebo Females'!P:P, P315)</f>
        <v>-10</v>
      </c>
      <c r="AO315">
        <f>W315 - AVERAGEIFS('Placebo Females'!W:W, 'Placebo Females'!B:B, B315, 'Placebo Females'!P:P, P315)</f>
        <v>29</v>
      </c>
      <c r="AP315">
        <f>X315 - AVERAGEIFS('Placebo Females'!X:X, 'Placebo Females'!B:B, B315, 'Placebo Females'!P:P, P315)</f>
        <v>17.333333333333329</v>
      </c>
      <c r="AQ315">
        <f>Y315 - AVERAGEIFS('Placebo Females'!Y:Y, 'Placebo Females'!B:B, B315, 'Placebo Females'!P:P, P315)</f>
        <v>6.3333333333333428</v>
      </c>
      <c r="AR315">
        <f>Z315 - AVERAGEIFS('Placebo Females'!Z:Z, 'Placebo Females'!B:B, B315, 'Placebo Females'!P:P, P315)</f>
        <v>5.3333333333333286</v>
      </c>
      <c r="AS315">
        <f>AB315 - AVERAGEIFS('Placebo Females'!AB:AB, 'Placebo Females'!B:B, B315, 'Placebo Females'!P:P, P315)</f>
        <v>4.3333333333333357</v>
      </c>
      <c r="AT315">
        <f>AC315 - AVERAGEIFS('Placebo Females'!AC:AC, 'Placebo Females'!B:B, B315, 'Placebo Females'!P:P, P315)</f>
        <v>-1.3333333333333357</v>
      </c>
      <c r="AU315">
        <f>AD315 - AVERAGEIFS('Placebo Females'!AD:AD, 'Placebo Females'!B:B, B315, 'Placebo Females'!P:P, P315)</f>
        <v>37.680666666666696</v>
      </c>
      <c r="AV315">
        <f>AE315 - AVERAGEIFS('Placebo Females'!AE:AE, 'Placebo Females'!B:B, B315, 'Placebo Females'!P:P, P315)</f>
        <v>4.3705333333333318E-2</v>
      </c>
      <c r="AW315">
        <f>AF315 - AVERAGEIFS('Placebo Females'!AF:AF, 'Placebo Females'!B:B, B315, 'Placebo Females'!P:P, P315)</f>
        <v>5.4824666666666688E-2</v>
      </c>
    </row>
    <row r="316" spans="1:49" x14ac:dyDescent="0.25">
      <c r="A316" t="s">
        <v>4165</v>
      </c>
      <c r="B316">
        <v>1007</v>
      </c>
      <c r="C316" t="s">
        <v>655</v>
      </c>
      <c r="D316">
        <v>27</v>
      </c>
      <c r="E316">
        <v>159</v>
      </c>
      <c r="F316">
        <v>52</v>
      </c>
      <c r="G316">
        <v>98.5</v>
      </c>
      <c r="H316">
        <v>61.5</v>
      </c>
      <c r="I316" t="s">
        <v>103</v>
      </c>
      <c r="J316" t="s">
        <v>104</v>
      </c>
      <c r="K316" t="s">
        <v>409</v>
      </c>
      <c r="L316" t="s">
        <v>160</v>
      </c>
      <c r="M316" t="s">
        <v>3323</v>
      </c>
      <c r="N316">
        <v>120</v>
      </c>
      <c r="O316" t="s">
        <v>2262</v>
      </c>
      <c r="P316">
        <v>4</v>
      </c>
      <c r="Q316" t="s">
        <v>113</v>
      </c>
      <c r="R316" t="s">
        <v>3327</v>
      </c>
      <c r="S316">
        <v>79.5</v>
      </c>
      <c r="T316" t="s">
        <v>2266</v>
      </c>
      <c r="U316">
        <v>807</v>
      </c>
      <c r="V316">
        <v>174</v>
      </c>
      <c r="W316">
        <v>391</v>
      </c>
      <c r="X316">
        <v>90</v>
      </c>
      <c r="Y316">
        <v>212</v>
      </c>
      <c r="Z316">
        <v>89</v>
      </c>
      <c r="AA316" t="s">
        <v>108</v>
      </c>
      <c r="AB316">
        <v>50</v>
      </c>
      <c r="AC316">
        <v>33</v>
      </c>
      <c r="AD316">
        <v>423.57600000000002</v>
      </c>
      <c r="AE316">
        <v>0.122449</v>
      </c>
      <c r="AF316">
        <v>0.431695</v>
      </c>
      <c r="AH316">
        <v>30.6</v>
      </c>
      <c r="AI316">
        <f t="shared" si="16"/>
        <v>6.7311685660587206E-2</v>
      </c>
      <c r="AJ316">
        <f t="shared" si="17"/>
        <v>0.29500741203243264</v>
      </c>
      <c r="AK316">
        <f t="shared" si="18"/>
        <v>3.8527495350060503E-2</v>
      </c>
      <c r="AL316">
        <f t="shared" si="19"/>
        <v>2.6942533078155861E-4</v>
      </c>
      <c r="AM316">
        <f>U316 - AVERAGEIFS('Placebo Females'!U:U, 'Placebo Females'!B:B, B316, 'Placebo Females'!P:P, P316)</f>
        <v>47.666666666666629</v>
      </c>
      <c r="AN316">
        <f>V316 - AVERAGEIFS('Placebo Females'!V:V, 'Placebo Females'!B:B, B316, 'Placebo Females'!P:P, P316)</f>
        <v>11</v>
      </c>
      <c r="AO316">
        <f>W316 - AVERAGEIFS('Placebo Females'!W:W, 'Placebo Females'!B:B, B316, 'Placebo Females'!P:P, P316)</f>
        <v>14</v>
      </c>
      <c r="AP316">
        <f>X316 - AVERAGEIFS('Placebo Females'!X:X, 'Placebo Females'!B:B, B316, 'Placebo Females'!P:P, P316)</f>
        <v>-4.6666666666666714</v>
      </c>
      <c r="AQ316">
        <f>Y316 - AVERAGEIFS('Placebo Females'!Y:Y, 'Placebo Females'!B:B, B316, 'Placebo Females'!P:P, P316)</f>
        <v>13.333333333333343</v>
      </c>
      <c r="AR316">
        <f>Z316 - AVERAGEIFS('Placebo Females'!Z:Z, 'Placebo Females'!B:B, B316, 'Placebo Females'!P:P, P316)</f>
        <v>5.3333333333333286</v>
      </c>
      <c r="AS316">
        <f>AB316 - AVERAGEIFS('Placebo Females'!AB:AB, 'Placebo Females'!B:B, B316, 'Placebo Females'!P:P, P316)</f>
        <v>2.3333333333333357</v>
      </c>
      <c r="AT316">
        <f>AC316 - AVERAGEIFS('Placebo Females'!AC:AC, 'Placebo Females'!B:B, B316, 'Placebo Females'!P:P, P316)</f>
        <v>-0.3333333333333357</v>
      </c>
      <c r="AU316">
        <f>AD316 - AVERAGEIFS('Placebo Females'!AD:AD, 'Placebo Females'!B:B, B316, 'Placebo Females'!P:P, P316)</f>
        <v>68.686666666666724</v>
      </c>
      <c r="AV316">
        <f>AE316 - AVERAGEIFS('Placebo Females'!AE:AE, 'Placebo Females'!B:B, B316, 'Placebo Females'!P:P, P316)</f>
        <v>2.032133333333333E-2</v>
      </c>
      <c r="AW316">
        <f>AF316 - AVERAGEIFS('Placebo Females'!AF:AF, 'Placebo Females'!B:B, B316, 'Placebo Females'!P:P, P316)</f>
        <v>6.0362666666666676E-2</v>
      </c>
    </row>
    <row r="317" spans="1:49" x14ac:dyDescent="0.25">
      <c r="A317" t="s">
        <v>4166</v>
      </c>
      <c r="B317">
        <v>1007</v>
      </c>
      <c r="C317" t="s">
        <v>655</v>
      </c>
      <c r="D317">
        <v>27</v>
      </c>
      <c r="E317">
        <v>159</v>
      </c>
      <c r="F317">
        <v>52</v>
      </c>
      <c r="G317">
        <v>98.5</v>
      </c>
      <c r="H317">
        <v>61.5</v>
      </c>
      <c r="I317" t="s">
        <v>103</v>
      </c>
      <c r="J317" t="s">
        <v>104</v>
      </c>
      <c r="K317" t="s">
        <v>409</v>
      </c>
      <c r="L317" t="s">
        <v>160</v>
      </c>
      <c r="M317" t="s">
        <v>3323</v>
      </c>
      <c r="N317">
        <v>120</v>
      </c>
      <c r="O317" t="s">
        <v>2262</v>
      </c>
      <c r="P317">
        <v>4</v>
      </c>
      <c r="Q317" t="s">
        <v>113</v>
      </c>
      <c r="R317" t="s">
        <v>3327</v>
      </c>
      <c r="S317">
        <v>79.5</v>
      </c>
      <c r="T317" t="s">
        <v>2266</v>
      </c>
      <c r="U317">
        <v>783</v>
      </c>
      <c r="V317">
        <v>174</v>
      </c>
      <c r="W317">
        <v>392</v>
      </c>
      <c r="X317">
        <v>92</v>
      </c>
      <c r="Y317">
        <v>211</v>
      </c>
      <c r="Z317">
        <v>89</v>
      </c>
      <c r="AA317" t="s">
        <v>108</v>
      </c>
      <c r="AB317">
        <v>55</v>
      </c>
      <c r="AC317">
        <v>29</v>
      </c>
      <c r="AD317">
        <v>376.12700000000001</v>
      </c>
      <c r="AE317">
        <v>0.14583299999999999</v>
      </c>
      <c r="AF317">
        <v>0.415881</v>
      </c>
      <c r="AH317">
        <v>30.6</v>
      </c>
      <c r="AI317">
        <f t="shared" si="16"/>
        <v>6.7311685660587206E-2</v>
      </c>
      <c r="AJ317">
        <f t="shared" si="17"/>
        <v>0.29500741203243264</v>
      </c>
      <c r="AK317">
        <f t="shared" si="18"/>
        <v>3.8527495350060503E-2</v>
      </c>
      <c r="AL317">
        <f t="shared" si="19"/>
        <v>2.6942533078155861E-4</v>
      </c>
      <c r="AM317">
        <f>U317 - AVERAGEIFS('Placebo Females'!U:U, 'Placebo Females'!B:B, B317, 'Placebo Females'!P:P, P317)</f>
        <v>23.666666666666629</v>
      </c>
      <c r="AN317">
        <f>V317 - AVERAGEIFS('Placebo Females'!V:V, 'Placebo Females'!B:B, B317, 'Placebo Females'!P:P, P317)</f>
        <v>11</v>
      </c>
      <c r="AO317">
        <f>W317 - AVERAGEIFS('Placebo Females'!W:W, 'Placebo Females'!B:B, B317, 'Placebo Females'!P:P, P317)</f>
        <v>15</v>
      </c>
      <c r="AP317">
        <f>X317 - AVERAGEIFS('Placebo Females'!X:X, 'Placebo Females'!B:B, B317, 'Placebo Females'!P:P, P317)</f>
        <v>-2.6666666666666714</v>
      </c>
      <c r="AQ317">
        <f>Y317 - AVERAGEIFS('Placebo Females'!Y:Y, 'Placebo Females'!B:B, B317, 'Placebo Females'!P:P, P317)</f>
        <v>12.333333333333343</v>
      </c>
      <c r="AR317">
        <f>Z317 - AVERAGEIFS('Placebo Females'!Z:Z, 'Placebo Females'!B:B, B317, 'Placebo Females'!P:P, P317)</f>
        <v>5.3333333333333286</v>
      </c>
      <c r="AS317">
        <f>AB317 - AVERAGEIFS('Placebo Females'!AB:AB, 'Placebo Females'!B:B, B317, 'Placebo Females'!P:P, P317)</f>
        <v>7.3333333333333357</v>
      </c>
      <c r="AT317">
        <f>AC317 - AVERAGEIFS('Placebo Females'!AC:AC, 'Placebo Females'!B:B, B317, 'Placebo Females'!P:P, P317)</f>
        <v>-4.3333333333333357</v>
      </c>
      <c r="AU317">
        <f>AD317 - AVERAGEIFS('Placebo Females'!AD:AD, 'Placebo Females'!B:B, B317, 'Placebo Females'!P:P, P317)</f>
        <v>21.237666666666712</v>
      </c>
      <c r="AV317">
        <f>AE317 - AVERAGEIFS('Placebo Females'!AE:AE, 'Placebo Females'!B:B, B317, 'Placebo Females'!P:P, P317)</f>
        <v>4.3705333333333318E-2</v>
      </c>
      <c r="AW317">
        <f>AF317 - AVERAGEIFS('Placebo Females'!AF:AF, 'Placebo Females'!B:B, B317, 'Placebo Females'!P:P, P317)</f>
        <v>4.4548666666666681E-2</v>
      </c>
    </row>
    <row r="318" spans="1:49" x14ac:dyDescent="0.25">
      <c r="A318" s="1" t="s">
        <v>4167</v>
      </c>
      <c r="B318">
        <v>1007</v>
      </c>
      <c r="C318" t="s">
        <v>655</v>
      </c>
      <c r="D318">
        <v>27</v>
      </c>
      <c r="E318">
        <v>159</v>
      </c>
      <c r="F318">
        <v>52</v>
      </c>
      <c r="G318">
        <v>98.5</v>
      </c>
      <c r="H318">
        <v>61.5</v>
      </c>
      <c r="I318" t="s">
        <v>103</v>
      </c>
      <c r="J318" t="s">
        <v>104</v>
      </c>
      <c r="K318" t="s">
        <v>409</v>
      </c>
      <c r="L318" t="s">
        <v>160</v>
      </c>
      <c r="M318" t="s">
        <v>3323</v>
      </c>
      <c r="N318">
        <v>120</v>
      </c>
      <c r="O318" t="s">
        <v>2262</v>
      </c>
      <c r="P318">
        <v>5</v>
      </c>
      <c r="Q318" t="s">
        <v>113</v>
      </c>
      <c r="R318" t="s">
        <v>3327</v>
      </c>
      <c r="S318">
        <v>52.1</v>
      </c>
      <c r="T318" t="s">
        <v>2266</v>
      </c>
      <c r="U318">
        <v>739</v>
      </c>
      <c r="V318">
        <v>167</v>
      </c>
      <c r="W318">
        <v>378</v>
      </c>
      <c r="X318">
        <v>94</v>
      </c>
      <c r="Y318">
        <v>197</v>
      </c>
      <c r="Z318">
        <v>87</v>
      </c>
      <c r="AA318" t="s">
        <v>108</v>
      </c>
      <c r="AB318">
        <v>48</v>
      </c>
      <c r="AC318">
        <v>34</v>
      </c>
      <c r="AD318">
        <v>351.60700000000003</v>
      </c>
      <c r="AE318">
        <v>0.12766</v>
      </c>
      <c r="AF318">
        <v>0.378469</v>
      </c>
      <c r="AH318">
        <v>29.2</v>
      </c>
      <c r="AI318">
        <f t="shared" si="16"/>
        <v>6.4232066055200862E-2</v>
      </c>
      <c r="AJ318">
        <f t="shared" si="17"/>
        <v>0.28727579016370897</v>
      </c>
      <c r="AK318">
        <f t="shared" si="18"/>
        <v>3.7012894362918103E-2</v>
      </c>
      <c r="AL318">
        <f t="shared" si="19"/>
        <v>2.5316005753084347E-4</v>
      </c>
      <c r="AM318">
        <f>U318 - AVERAGEIFS('Placebo Females'!U:U, 'Placebo Females'!B:B, B318, 'Placebo Females'!P:P, P318)</f>
        <v>-32</v>
      </c>
      <c r="AN318">
        <f>V318 - AVERAGEIFS('Placebo Females'!V:V, 'Placebo Females'!B:B, B318, 'Placebo Females'!P:P, P318)</f>
        <v>6.6666666666666572</v>
      </c>
      <c r="AO318">
        <f>W318 - AVERAGEIFS('Placebo Females'!W:W, 'Placebo Females'!B:B, B318, 'Placebo Females'!P:P, P318)</f>
        <v>5.6666666666666856</v>
      </c>
      <c r="AP318">
        <f>X318 - AVERAGEIFS('Placebo Females'!X:X, 'Placebo Females'!B:B, B318, 'Placebo Females'!P:P, P318)</f>
        <v>-1.3333333333333286</v>
      </c>
      <c r="AQ318">
        <f>Y318 - AVERAGEIFS('Placebo Females'!Y:Y, 'Placebo Females'!B:B, B318, 'Placebo Females'!P:P, P318)</f>
        <v>-0.66666666666665719</v>
      </c>
      <c r="AR318">
        <f>Z318 - AVERAGEIFS('Placebo Females'!Z:Z, 'Placebo Females'!B:B, B318, 'Placebo Females'!P:P, P318)</f>
        <v>7.6666666666666714</v>
      </c>
      <c r="AS318">
        <f>AB318 - AVERAGEIFS('Placebo Females'!AB:AB, 'Placebo Females'!B:B, B318, 'Placebo Females'!P:P, P318)</f>
        <v>5.6666666666666643</v>
      </c>
      <c r="AT318">
        <f>AC318 - AVERAGEIFS('Placebo Females'!AC:AC, 'Placebo Females'!B:B, B318, 'Placebo Females'!P:P, P318)</f>
        <v>2</v>
      </c>
      <c r="AU318">
        <f>AD318 - AVERAGEIFS('Placebo Females'!AD:AD, 'Placebo Females'!B:B, B318, 'Placebo Females'!P:P, P318)</f>
        <v>-47.06033333333329</v>
      </c>
      <c r="AV318">
        <f>AE318 - AVERAGEIFS('Placebo Females'!AE:AE, 'Placebo Females'!B:B, B318, 'Placebo Females'!P:P, P318)</f>
        <v>4.5715566666666665E-2</v>
      </c>
      <c r="AW318">
        <f>AF318 - AVERAGEIFS('Placebo Females'!AF:AF, 'Placebo Females'!B:B, B318, 'Placebo Females'!P:P, P318)</f>
        <v>2.7540000000000009E-2</v>
      </c>
    </row>
    <row r="319" spans="1:49" x14ac:dyDescent="0.25">
      <c r="A319" t="s">
        <v>4168</v>
      </c>
      <c r="B319">
        <v>1007</v>
      </c>
      <c r="C319" t="s">
        <v>655</v>
      </c>
      <c r="D319">
        <v>27</v>
      </c>
      <c r="E319">
        <v>159</v>
      </c>
      <c r="F319">
        <v>52</v>
      </c>
      <c r="G319">
        <v>98.5</v>
      </c>
      <c r="H319">
        <v>61.5</v>
      </c>
      <c r="I319" t="s">
        <v>103</v>
      </c>
      <c r="J319" t="s">
        <v>104</v>
      </c>
      <c r="K319" t="s">
        <v>409</v>
      </c>
      <c r="L319" t="s">
        <v>160</v>
      </c>
      <c r="M319" t="s">
        <v>3323</v>
      </c>
      <c r="N319">
        <v>120</v>
      </c>
      <c r="O319" t="s">
        <v>2262</v>
      </c>
      <c r="P319">
        <v>5</v>
      </c>
      <c r="Q319" t="s">
        <v>113</v>
      </c>
      <c r="R319" t="s">
        <v>3327</v>
      </c>
      <c r="S319">
        <v>52.1</v>
      </c>
      <c r="T319" t="s">
        <v>2266</v>
      </c>
      <c r="U319">
        <v>727</v>
      </c>
      <c r="V319">
        <v>166</v>
      </c>
      <c r="W319">
        <v>378</v>
      </c>
      <c r="X319">
        <v>90</v>
      </c>
      <c r="Y319">
        <v>200</v>
      </c>
      <c r="Z319">
        <v>88</v>
      </c>
      <c r="AA319" t="s">
        <v>108</v>
      </c>
      <c r="AB319">
        <v>46</v>
      </c>
      <c r="AC319">
        <v>36</v>
      </c>
      <c r="AD319">
        <v>356.37700000000001</v>
      </c>
      <c r="AE319">
        <v>0.12</v>
      </c>
      <c r="AF319">
        <v>0.41305999999999998</v>
      </c>
      <c r="AH319">
        <v>29.2</v>
      </c>
      <c r="AI319">
        <f t="shared" si="16"/>
        <v>6.4232066055200862E-2</v>
      </c>
      <c r="AJ319">
        <f t="shared" si="17"/>
        <v>0.28727579016370897</v>
      </c>
      <c r="AK319">
        <f t="shared" si="18"/>
        <v>3.7012894362918103E-2</v>
      </c>
      <c r="AL319">
        <f t="shared" si="19"/>
        <v>2.5316005753084347E-4</v>
      </c>
      <c r="AM319">
        <f>U319 - AVERAGEIFS('Placebo Females'!U:U, 'Placebo Females'!B:B, B319, 'Placebo Females'!P:P, P319)</f>
        <v>-44</v>
      </c>
      <c r="AN319">
        <f>V319 - AVERAGEIFS('Placebo Females'!V:V, 'Placebo Females'!B:B, B319, 'Placebo Females'!P:P, P319)</f>
        <v>5.6666666666666572</v>
      </c>
      <c r="AO319">
        <f>W319 - AVERAGEIFS('Placebo Females'!W:W, 'Placebo Females'!B:B, B319, 'Placebo Females'!P:P, P319)</f>
        <v>5.6666666666666856</v>
      </c>
      <c r="AP319">
        <f>X319 - AVERAGEIFS('Placebo Females'!X:X, 'Placebo Females'!B:B, B319, 'Placebo Females'!P:P, P319)</f>
        <v>-5.3333333333333286</v>
      </c>
      <c r="AQ319">
        <f>Y319 - AVERAGEIFS('Placebo Females'!Y:Y, 'Placebo Females'!B:B, B319, 'Placebo Females'!P:P, P319)</f>
        <v>2.3333333333333428</v>
      </c>
      <c r="AR319">
        <f>Z319 - AVERAGEIFS('Placebo Females'!Z:Z, 'Placebo Females'!B:B, B319, 'Placebo Females'!P:P, P319)</f>
        <v>8.6666666666666714</v>
      </c>
      <c r="AS319">
        <f>AB319 - AVERAGEIFS('Placebo Females'!AB:AB, 'Placebo Females'!B:B, B319, 'Placebo Females'!P:P, P319)</f>
        <v>3.6666666666666643</v>
      </c>
      <c r="AT319">
        <f>AC319 - AVERAGEIFS('Placebo Females'!AC:AC, 'Placebo Females'!B:B, B319, 'Placebo Females'!P:P, P319)</f>
        <v>4</v>
      </c>
      <c r="AU319">
        <f>AD319 - AVERAGEIFS('Placebo Females'!AD:AD, 'Placebo Females'!B:B, B319, 'Placebo Females'!P:P, P319)</f>
        <v>-42.290333333333308</v>
      </c>
      <c r="AV319">
        <f>AE319 - AVERAGEIFS('Placebo Females'!AE:AE, 'Placebo Females'!B:B, B319, 'Placebo Females'!P:P, P319)</f>
        <v>3.8055566666666665E-2</v>
      </c>
      <c r="AW319">
        <f>AF319 - AVERAGEIFS('Placebo Females'!AF:AF, 'Placebo Females'!B:B, B319, 'Placebo Females'!P:P, P319)</f>
        <v>6.2130999999999992E-2</v>
      </c>
    </row>
    <row r="320" spans="1:49" x14ac:dyDescent="0.25">
      <c r="A320" t="s">
        <v>4169</v>
      </c>
      <c r="B320">
        <v>1007</v>
      </c>
      <c r="C320" t="s">
        <v>655</v>
      </c>
      <c r="D320">
        <v>27</v>
      </c>
      <c r="E320">
        <v>159</v>
      </c>
      <c r="F320">
        <v>52</v>
      </c>
      <c r="G320">
        <v>98.5</v>
      </c>
      <c r="H320">
        <v>61.5</v>
      </c>
      <c r="I320" t="s">
        <v>103</v>
      </c>
      <c r="J320" t="s">
        <v>104</v>
      </c>
      <c r="K320" t="s">
        <v>409</v>
      </c>
      <c r="L320" t="s">
        <v>160</v>
      </c>
      <c r="M320" t="s">
        <v>3323</v>
      </c>
      <c r="N320">
        <v>120</v>
      </c>
      <c r="O320" t="s">
        <v>2262</v>
      </c>
      <c r="P320">
        <v>5</v>
      </c>
      <c r="Q320" t="s">
        <v>113</v>
      </c>
      <c r="R320" t="s">
        <v>3327</v>
      </c>
      <c r="S320">
        <v>52.1</v>
      </c>
      <c r="T320" t="s">
        <v>2266</v>
      </c>
      <c r="U320">
        <v>796</v>
      </c>
      <c r="V320">
        <v>161</v>
      </c>
      <c r="W320">
        <v>384</v>
      </c>
      <c r="X320">
        <v>99</v>
      </c>
      <c r="Y320">
        <v>193</v>
      </c>
      <c r="Z320">
        <v>92</v>
      </c>
      <c r="AA320" t="s">
        <v>108</v>
      </c>
      <c r="AB320">
        <v>46</v>
      </c>
      <c r="AC320">
        <v>36</v>
      </c>
      <c r="AD320">
        <v>379.34199999999998</v>
      </c>
      <c r="AE320">
        <v>0.104167</v>
      </c>
      <c r="AF320">
        <v>0.418153</v>
      </c>
      <c r="AH320">
        <v>29.2</v>
      </c>
      <c r="AI320">
        <f t="shared" si="16"/>
        <v>6.4232066055200862E-2</v>
      </c>
      <c r="AJ320">
        <f t="shared" si="17"/>
        <v>0.28727579016370897</v>
      </c>
      <c r="AK320">
        <f t="shared" si="18"/>
        <v>3.7012894362918103E-2</v>
      </c>
      <c r="AL320">
        <f t="shared" si="19"/>
        <v>2.5316005753084347E-4</v>
      </c>
      <c r="AM320">
        <f>U320 - AVERAGEIFS('Placebo Females'!U:U, 'Placebo Females'!B:B, B320, 'Placebo Females'!P:P, P320)</f>
        <v>25</v>
      </c>
      <c r="AN320">
        <f>V320 - AVERAGEIFS('Placebo Females'!V:V, 'Placebo Females'!B:B, B320, 'Placebo Females'!P:P, P320)</f>
        <v>0.66666666666665719</v>
      </c>
      <c r="AO320">
        <f>W320 - AVERAGEIFS('Placebo Females'!W:W, 'Placebo Females'!B:B, B320, 'Placebo Females'!P:P, P320)</f>
        <v>11.666666666666686</v>
      </c>
      <c r="AP320">
        <f>X320 - AVERAGEIFS('Placebo Females'!X:X, 'Placebo Females'!B:B, B320, 'Placebo Females'!P:P, P320)</f>
        <v>3.6666666666666714</v>
      </c>
      <c r="AQ320">
        <f>Y320 - AVERAGEIFS('Placebo Females'!Y:Y, 'Placebo Females'!B:B, B320, 'Placebo Females'!P:P, P320)</f>
        <v>-4.6666666666666572</v>
      </c>
      <c r="AR320">
        <f>Z320 - AVERAGEIFS('Placebo Females'!Z:Z, 'Placebo Females'!B:B, B320, 'Placebo Females'!P:P, P320)</f>
        <v>12.666666666666671</v>
      </c>
      <c r="AS320">
        <f>AB320 - AVERAGEIFS('Placebo Females'!AB:AB, 'Placebo Females'!B:B, B320, 'Placebo Females'!P:P, P320)</f>
        <v>3.6666666666666643</v>
      </c>
      <c r="AT320">
        <f>AC320 - AVERAGEIFS('Placebo Females'!AC:AC, 'Placebo Females'!B:B, B320, 'Placebo Females'!P:P, P320)</f>
        <v>4</v>
      </c>
      <c r="AU320">
        <f>AD320 - AVERAGEIFS('Placebo Females'!AD:AD, 'Placebo Females'!B:B, B320, 'Placebo Females'!P:P, P320)</f>
        <v>-19.325333333333333</v>
      </c>
      <c r="AV320">
        <f>AE320 - AVERAGEIFS('Placebo Females'!AE:AE, 'Placebo Females'!B:B, B320, 'Placebo Females'!P:P, P320)</f>
        <v>2.2222566666666665E-2</v>
      </c>
      <c r="AW320">
        <f>AF320 - AVERAGEIFS('Placebo Females'!AF:AF, 'Placebo Females'!B:B, B320, 'Placebo Females'!P:P, P320)</f>
        <v>6.7224000000000006E-2</v>
      </c>
    </row>
    <row r="321" spans="1:49" x14ac:dyDescent="0.25">
      <c r="A321" t="s">
        <v>4170</v>
      </c>
      <c r="B321">
        <v>1007</v>
      </c>
      <c r="C321" t="s">
        <v>655</v>
      </c>
      <c r="D321">
        <v>27</v>
      </c>
      <c r="E321">
        <v>159</v>
      </c>
      <c r="F321">
        <v>52</v>
      </c>
      <c r="G321">
        <v>98.5</v>
      </c>
      <c r="H321">
        <v>61.5</v>
      </c>
      <c r="I321" t="s">
        <v>103</v>
      </c>
      <c r="J321" t="s">
        <v>104</v>
      </c>
      <c r="K321" t="s">
        <v>409</v>
      </c>
      <c r="L321" t="s">
        <v>160</v>
      </c>
      <c r="M321" t="s">
        <v>3323</v>
      </c>
      <c r="N321">
        <v>120</v>
      </c>
      <c r="O321" t="s">
        <v>2262</v>
      </c>
      <c r="P321">
        <v>6</v>
      </c>
      <c r="Q321" t="s">
        <v>113</v>
      </c>
      <c r="R321" t="s">
        <v>3327</v>
      </c>
      <c r="S321">
        <v>39</v>
      </c>
      <c r="T321" t="s">
        <v>2266</v>
      </c>
      <c r="U321">
        <v>739</v>
      </c>
      <c r="V321">
        <v>159</v>
      </c>
      <c r="W321">
        <v>366</v>
      </c>
      <c r="X321">
        <v>84</v>
      </c>
      <c r="Y321">
        <v>199</v>
      </c>
      <c r="Z321">
        <v>83</v>
      </c>
      <c r="AA321" t="s">
        <v>108</v>
      </c>
      <c r="AB321">
        <v>46</v>
      </c>
      <c r="AC321">
        <v>28</v>
      </c>
      <c r="AD321">
        <v>413.56299999999999</v>
      </c>
      <c r="AE321">
        <v>0.10204100000000001</v>
      </c>
      <c r="AF321">
        <v>0.389407</v>
      </c>
      <c r="AH321">
        <v>29.2</v>
      </c>
      <c r="AI321">
        <f t="shared" si="16"/>
        <v>6.4232066055200862E-2</v>
      </c>
      <c r="AJ321">
        <f t="shared" si="17"/>
        <v>0.28727579016370897</v>
      </c>
      <c r="AK321">
        <f t="shared" si="18"/>
        <v>3.7012894362918103E-2</v>
      </c>
      <c r="AL321">
        <f t="shared" si="19"/>
        <v>2.5316005753084347E-4</v>
      </c>
      <c r="AM321">
        <f>U321 - AVERAGEIFS('Placebo Females'!U:U, 'Placebo Females'!B:B, B321, 'Placebo Females'!P:P, P321)</f>
        <v>-8</v>
      </c>
      <c r="AN321">
        <f>V321 - AVERAGEIFS('Placebo Females'!V:V, 'Placebo Females'!B:B, B321, 'Placebo Females'!P:P, P321)</f>
        <v>2</v>
      </c>
      <c r="AO321">
        <f>W321 - AVERAGEIFS('Placebo Females'!W:W, 'Placebo Females'!B:B, B321, 'Placebo Females'!P:P, P321)</f>
        <v>3.3333333333333144</v>
      </c>
      <c r="AP321">
        <f>X321 - AVERAGEIFS('Placebo Females'!X:X, 'Placebo Females'!B:B, B321, 'Placebo Females'!P:P, P321)</f>
        <v>-10.666666666666671</v>
      </c>
      <c r="AQ321">
        <f>Y321 - AVERAGEIFS('Placebo Females'!Y:Y, 'Placebo Females'!B:B, B321, 'Placebo Females'!P:P, P321)</f>
        <v>3.6666666666666572</v>
      </c>
      <c r="AR321">
        <f>Z321 - AVERAGEIFS('Placebo Females'!Z:Z, 'Placebo Females'!B:B, B321, 'Placebo Females'!P:P, P321)</f>
        <v>10.333333333333329</v>
      </c>
      <c r="AS321">
        <f>AB321 - AVERAGEIFS('Placebo Females'!AB:AB, 'Placebo Females'!B:B, B321, 'Placebo Females'!P:P, P321)</f>
        <v>2.6666666666666643</v>
      </c>
      <c r="AT321">
        <f>AC321 - AVERAGEIFS('Placebo Females'!AC:AC, 'Placebo Females'!B:B, B321, 'Placebo Females'!P:P, P321)</f>
        <v>-2</v>
      </c>
      <c r="AU321">
        <f>AD321 - AVERAGEIFS('Placebo Females'!AD:AD, 'Placebo Females'!B:B, B321, 'Placebo Females'!P:P, P321)</f>
        <v>1.0810000000000173</v>
      </c>
      <c r="AV321">
        <f>AE321 - AVERAGEIFS('Placebo Females'!AE:AE, 'Placebo Females'!B:B, B321, 'Placebo Females'!P:P, P321)</f>
        <v>7.1938666666666734E-3</v>
      </c>
      <c r="AW321">
        <f>AF321 - AVERAGEIFS('Placebo Females'!AF:AF, 'Placebo Females'!B:B, B321, 'Placebo Females'!P:P, P321)</f>
        <v>1.8962666666666628E-2</v>
      </c>
    </row>
    <row r="322" spans="1:49" x14ac:dyDescent="0.25">
      <c r="A322" t="s">
        <v>4171</v>
      </c>
      <c r="B322">
        <v>1007</v>
      </c>
      <c r="C322" t="s">
        <v>655</v>
      </c>
      <c r="D322">
        <v>27</v>
      </c>
      <c r="E322">
        <v>159</v>
      </c>
      <c r="F322">
        <v>52</v>
      </c>
      <c r="G322">
        <v>98.5</v>
      </c>
      <c r="H322">
        <v>61.5</v>
      </c>
      <c r="I322" t="s">
        <v>103</v>
      </c>
      <c r="J322" t="s">
        <v>104</v>
      </c>
      <c r="K322" t="s">
        <v>409</v>
      </c>
      <c r="L322" t="s">
        <v>160</v>
      </c>
      <c r="M322" t="s">
        <v>3323</v>
      </c>
      <c r="N322">
        <v>120</v>
      </c>
      <c r="O322" t="s">
        <v>2262</v>
      </c>
      <c r="P322">
        <v>6</v>
      </c>
      <c r="Q322" t="s">
        <v>113</v>
      </c>
      <c r="R322" t="s">
        <v>3327</v>
      </c>
      <c r="S322">
        <v>39</v>
      </c>
      <c r="T322" t="s">
        <v>2266</v>
      </c>
      <c r="U322">
        <v>801</v>
      </c>
      <c r="V322">
        <v>162</v>
      </c>
      <c r="W322">
        <v>377</v>
      </c>
      <c r="X322">
        <v>89</v>
      </c>
      <c r="Y322">
        <v>210</v>
      </c>
      <c r="Z322">
        <v>78</v>
      </c>
      <c r="AA322" t="s">
        <v>108</v>
      </c>
      <c r="AB322">
        <v>49</v>
      </c>
      <c r="AC322">
        <v>27</v>
      </c>
      <c r="AD322">
        <v>473.97800000000001</v>
      </c>
      <c r="AE322">
        <v>0.130435</v>
      </c>
      <c r="AF322">
        <v>0.38142999999999999</v>
      </c>
      <c r="AH322">
        <v>29.2</v>
      </c>
      <c r="AI322">
        <f t="shared" si="16"/>
        <v>6.4232066055200862E-2</v>
      </c>
      <c r="AJ322">
        <f t="shared" si="17"/>
        <v>0.28727579016370897</v>
      </c>
      <c r="AK322">
        <f t="shared" si="18"/>
        <v>3.7012894362918103E-2</v>
      </c>
      <c r="AL322">
        <f t="shared" si="19"/>
        <v>2.5316005753084347E-4</v>
      </c>
      <c r="AM322">
        <f>U322 - AVERAGEIFS('Placebo Females'!U:U, 'Placebo Females'!B:B, B322, 'Placebo Females'!P:P, P322)</f>
        <v>54</v>
      </c>
      <c r="AN322">
        <f>V322 - AVERAGEIFS('Placebo Females'!V:V, 'Placebo Females'!B:B, B322, 'Placebo Females'!P:P, P322)</f>
        <v>5</v>
      </c>
      <c r="AO322">
        <f>W322 - AVERAGEIFS('Placebo Females'!W:W, 'Placebo Females'!B:B, B322, 'Placebo Females'!P:P, P322)</f>
        <v>14.333333333333314</v>
      </c>
      <c r="AP322">
        <f>X322 - AVERAGEIFS('Placebo Females'!X:X, 'Placebo Females'!B:B, B322, 'Placebo Females'!P:P, P322)</f>
        <v>-5.6666666666666714</v>
      </c>
      <c r="AQ322">
        <f>Y322 - AVERAGEIFS('Placebo Females'!Y:Y, 'Placebo Females'!B:B, B322, 'Placebo Females'!P:P, P322)</f>
        <v>14.666666666666657</v>
      </c>
      <c r="AR322">
        <f>Z322 - AVERAGEIFS('Placebo Females'!Z:Z, 'Placebo Females'!B:B, B322, 'Placebo Females'!P:P, P322)</f>
        <v>5.3333333333333286</v>
      </c>
      <c r="AS322">
        <f>AB322 - AVERAGEIFS('Placebo Females'!AB:AB, 'Placebo Females'!B:B, B322, 'Placebo Females'!P:P, P322)</f>
        <v>5.6666666666666643</v>
      </c>
      <c r="AT322">
        <f>AC322 - AVERAGEIFS('Placebo Females'!AC:AC, 'Placebo Females'!B:B, B322, 'Placebo Females'!P:P, P322)</f>
        <v>-3</v>
      </c>
      <c r="AU322">
        <f>AD322 - AVERAGEIFS('Placebo Females'!AD:AD, 'Placebo Females'!B:B, B322, 'Placebo Females'!P:P, P322)</f>
        <v>61.496000000000038</v>
      </c>
      <c r="AV322">
        <f>AE322 - AVERAGEIFS('Placebo Females'!AE:AE, 'Placebo Females'!B:B, B322, 'Placebo Females'!P:P, P322)</f>
        <v>3.5587866666666662E-2</v>
      </c>
      <c r="AW322">
        <f>AF322 - AVERAGEIFS('Placebo Females'!AF:AF, 'Placebo Females'!B:B, B322, 'Placebo Females'!P:P, P322)</f>
        <v>1.0985666666666616E-2</v>
      </c>
    </row>
    <row r="323" spans="1:49" x14ac:dyDescent="0.25">
      <c r="A323" t="s">
        <v>4172</v>
      </c>
      <c r="B323">
        <v>1007</v>
      </c>
      <c r="C323" t="s">
        <v>655</v>
      </c>
      <c r="D323">
        <v>27</v>
      </c>
      <c r="E323">
        <v>159</v>
      </c>
      <c r="F323">
        <v>52</v>
      </c>
      <c r="G323">
        <v>98.5</v>
      </c>
      <c r="H323">
        <v>61.5</v>
      </c>
      <c r="I323" t="s">
        <v>103</v>
      </c>
      <c r="J323" t="s">
        <v>104</v>
      </c>
      <c r="K323" t="s">
        <v>409</v>
      </c>
      <c r="L323" t="s">
        <v>160</v>
      </c>
      <c r="M323" t="s">
        <v>3323</v>
      </c>
      <c r="N323">
        <v>120</v>
      </c>
      <c r="O323" t="s">
        <v>2262</v>
      </c>
      <c r="P323">
        <v>6</v>
      </c>
      <c r="Q323" t="s">
        <v>113</v>
      </c>
      <c r="R323" t="s">
        <v>3327</v>
      </c>
      <c r="S323">
        <v>39</v>
      </c>
      <c r="T323" t="s">
        <v>2266</v>
      </c>
      <c r="U323">
        <v>795</v>
      </c>
      <c r="V323">
        <v>161</v>
      </c>
      <c r="W323">
        <v>374</v>
      </c>
      <c r="X323">
        <v>101</v>
      </c>
      <c r="Y323">
        <v>197</v>
      </c>
      <c r="Z323">
        <v>76</v>
      </c>
      <c r="AA323" t="s">
        <v>108</v>
      </c>
      <c r="AB323">
        <v>48</v>
      </c>
      <c r="AC323">
        <v>27</v>
      </c>
      <c r="AD323">
        <v>470.05200000000002</v>
      </c>
      <c r="AE323">
        <v>0.130435</v>
      </c>
      <c r="AF323">
        <v>0.391407</v>
      </c>
      <c r="AH323">
        <v>29.2</v>
      </c>
      <c r="AI323">
        <f t="shared" ref="AI323:AI386" si="20">((AH323*10^-9)/454.6016)*10^9</f>
        <v>6.4232066055200862E-2</v>
      </c>
      <c r="AJ323">
        <f t="shared" ref="AJ323:AJ386" si="21">1 -(1/(1+((AI323/0.2)^0.8)))</f>
        <v>0.28727579016370897</v>
      </c>
      <c r="AK323">
        <f t="shared" ref="AK323:AK386" si="22">1 -(1/(1+((AI323/2.5)^0.89)))</f>
        <v>3.7012894362918103E-2</v>
      </c>
      <c r="AL323">
        <f t="shared" ref="AL323:AL386" si="23">1 -(1/(1+((AI323/32.5)^1.33)))</f>
        <v>2.5316005753084347E-4</v>
      </c>
      <c r="AM323">
        <f>U323 - AVERAGEIFS('Placebo Females'!U:U, 'Placebo Females'!B:B, B323, 'Placebo Females'!P:P, P323)</f>
        <v>48</v>
      </c>
      <c r="AN323">
        <f>V323 - AVERAGEIFS('Placebo Females'!V:V, 'Placebo Females'!B:B, B323, 'Placebo Females'!P:P, P323)</f>
        <v>4</v>
      </c>
      <c r="AO323">
        <f>W323 - AVERAGEIFS('Placebo Females'!W:W, 'Placebo Females'!B:B, B323, 'Placebo Females'!P:P, P323)</f>
        <v>11.333333333333314</v>
      </c>
      <c r="AP323">
        <f>X323 - AVERAGEIFS('Placebo Females'!X:X, 'Placebo Females'!B:B, B323, 'Placebo Females'!P:P, P323)</f>
        <v>6.3333333333333286</v>
      </c>
      <c r="AQ323">
        <f>Y323 - AVERAGEIFS('Placebo Females'!Y:Y, 'Placebo Females'!B:B, B323, 'Placebo Females'!P:P, P323)</f>
        <v>1.6666666666666572</v>
      </c>
      <c r="AR323">
        <f>Z323 - AVERAGEIFS('Placebo Females'!Z:Z, 'Placebo Females'!B:B, B323, 'Placebo Females'!P:P, P323)</f>
        <v>3.3333333333333286</v>
      </c>
      <c r="AS323">
        <f>AB323 - AVERAGEIFS('Placebo Females'!AB:AB, 'Placebo Females'!B:B, B323, 'Placebo Females'!P:P, P323)</f>
        <v>4.6666666666666643</v>
      </c>
      <c r="AT323">
        <f>AC323 - AVERAGEIFS('Placebo Females'!AC:AC, 'Placebo Females'!B:B, B323, 'Placebo Females'!P:P, P323)</f>
        <v>-3</v>
      </c>
      <c r="AU323">
        <f>AD323 - AVERAGEIFS('Placebo Females'!AD:AD, 'Placebo Females'!B:B, B323, 'Placebo Females'!P:P, P323)</f>
        <v>57.57000000000005</v>
      </c>
      <c r="AV323">
        <f>AE323 - AVERAGEIFS('Placebo Females'!AE:AE, 'Placebo Females'!B:B, B323, 'Placebo Females'!P:P, P323)</f>
        <v>3.5587866666666662E-2</v>
      </c>
      <c r="AW323">
        <f>AF323 - AVERAGEIFS('Placebo Females'!AF:AF, 'Placebo Females'!B:B, B323, 'Placebo Females'!P:P, P323)</f>
        <v>2.0962666666666629E-2</v>
      </c>
    </row>
    <row r="324" spans="1:49" x14ac:dyDescent="0.25">
      <c r="A324" t="s">
        <v>4173</v>
      </c>
      <c r="B324">
        <v>1007</v>
      </c>
      <c r="C324" t="s">
        <v>655</v>
      </c>
      <c r="D324">
        <v>27</v>
      </c>
      <c r="E324">
        <v>159</v>
      </c>
      <c r="F324">
        <v>52</v>
      </c>
      <c r="G324">
        <v>98.5</v>
      </c>
      <c r="H324">
        <v>61.5</v>
      </c>
      <c r="I324" t="s">
        <v>103</v>
      </c>
      <c r="J324" t="s">
        <v>104</v>
      </c>
      <c r="K324" t="s">
        <v>409</v>
      </c>
      <c r="L324" t="s">
        <v>160</v>
      </c>
      <c r="M324" t="s">
        <v>3323</v>
      </c>
      <c r="N324">
        <v>120</v>
      </c>
      <c r="O324" t="s">
        <v>2262</v>
      </c>
      <c r="P324">
        <v>7</v>
      </c>
      <c r="Q324" t="s">
        <v>113</v>
      </c>
      <c r="R324" t="s">
        <v>3327</v>
      </c>
      <c r="S324">
        <v>30.6</v>
      </c>
      <c r="T324" t="s">
        <v>2266</v>
      </c>
      <c r="U324">
        <v>756</v>
      </c>
      <c r="V324">
        <v>150</v>
      </c>
      <c r="W324">
        <v>388</v>
      </c>
      <c r="X324">
        <v>105</v>
      </c>
      <c r="Y324">
        <v>205</v>
      </c>
      <c r="Z324">
        <v>78</v>
      </c>
      <c r="AA324" t="s">
        <v>108</v>
      </c>
      <c r="AB324">
        <v>49</v>
      </c>
      <c r="AC324">
        <v>27</v>
      </c>
      <c r="AD324">
        <v>382.495</v>
      </c>
      <c r="AE324">
        <v>0.17777799999999999</v>
      </c>
      <c r="AF324">
        <v>0.39101900000000001</v>
      </c>
      <c r="AH324">
        <v>28.7</v>
      </c>
      <c r="AI324">
        <f t="shared" si="20"/>
        <v>6.313220191042003E-2</v>
      </c>
      <c r="AJ324">
        <f t="shared" si="21"/>
        <v>0.28445506200746284</v>
      </c>
      <c r="AK324">
        <f t="shared" si="22"/>
        <v>3.6468883738045577E-2</v>
      </c>
      <c r="AL324">
        <f t="shared" si="23"/>
        <v>2.4741237185998965E-4</v>
      </c>
      <c r="AM324">
        <f>U324 - AVERAGEIFS('Placebo Females'!U:U, 'Placebo Females'!B:B, B324, 'Placebo Females'!P:P, P324)</f>
        <v>12.333333333333371</v>
      </c>
      <c r="AN324">
        <f>V324 - AVERAGEIFS('Placebo Females'!V:V, 'Placebo Females'!B:B, B324, 'Placebo Females'!P:P, P324)</f>
        <v>-8</v>
      </c>
      <c r="AO324">
        <f>W324 - AVERAGEIFS('Placebo Females'!W:W, 'Placebo Females'!B:B, B324, 'Placebo Females'!P:P, P324)</f>
        <v>23.333333333333314</v>
      </c>
      <c r="AP324">
        <f>X324 - AVERAGEIFS('Placebo Females'!X:X, 'Placebo Females'!B:B, B324, 'Placebo Females'!P:P, P324)</f>
        <v>12.666666666666671</v>
      </c>
      <c r="AQ324">
        <f>Y324 - AVERAGEIFS('Placebo Females'!Y:Y, 'Placebo Females'!B:B, B324, 'Placebo Females'!P:P, P324)</f>
        <v>7.3333333333333428</v>
      </c>
      <c r="AR324">
        <f>Z324 - AVERAGEIFS('Placebo Females'!Z:Z, 'Placebo Females'!B:B, B324, 'Placebo Females'!P:P, P324)</f>
        <v>3.3333333333333286</v>
      </c>
      <c r="AS324">
        <f>AB324 - AVERAGEIFS('Placebo Females'!AB:AB, 'Placebo Females'!B:B, B324, 'Placebo Females'!P:P, P324)</f>
        <v>7.6666666666666643</v>
      </c>
      <c r="AT324">
        <f>AC324 - AVERAGEIFS('Placebo Females'!AC:AC, 'Placebo Females'!B:B, B324, 'Placebo Females'!P:P, P324)</f>
        <v>-6</v>
      </c>
      <c r="AU324">
        <f>AD324 - AVERAGEIFS('Placebo Females'!AD:AD, 'Placebo Females'!B:B, B324, 'Placebo Females'!P:P, P324)</f>
        <v>-47.509333333333302</v>
      </c>
      <c r="AV324">
        <f>AE324 - AVERAGEIFS('Placebo Females'!AE:AE, 'Placebo Females'!B:B, B324, 'Placebo Females'!P:P, P324)</f>
        <v>5.4971666666666655E-2</v>
      </c>
      <c r="AW324">
        <f>AF324 - AVERAGEIFS('Placebo Females'!AF:AF, 'Placebo Females'!B:B, B324, 'Placebo Females'!P:P, P324)</f>
        <v>5.9641E-2</v>
      </c>
    </row>
    <row r="325" spans="1:49" x14ac:dyDescent="0.25">
      <c r="A325" t="s">
        <v>4174</v>
      </c>
      <c r="B325">
        <v>1007</v>
      </c>
      <c r="C325" t="s">
        <v>655</v>
      </c>
      <c r="D325">
        <v>27</v>
      </c>
      <c r="E325">
        <v>159</v>
      </c>
      <c r="F325">
        <v>52</v>
      </c>
      <c r="G325">
        <v>98.5</v>
      </c>
      <c r="H325">
        <v>61.5</v>
      </c>
      <c r="I325" t="s">
        <v>103</v>
      </c>
      <c r="J325" t="s">
        <v>104</v>
      </c>
      <c r="K325" t="s">
        <v>409</v>
      </c>
      <c r="L325" t="s">
        <v>160</v>
      </c>
      <c r="M325" t="s">
        <v>3323</v>
      </c>
      <c r="N325">
        <v>120</v>
      </c>
      <c r="O325" t="s">
        <v>2262</v>
      </c>
      <c r="P325">
        <v>7</v>
      </c>
      <c r="Q325" t="s">
        <v>113</v>
      </c>
      <c r="R325" t="s">
        <v>3327</v>
      </c>
      <c r="S325">
        <v>30.6</v>
      </c>
      <c r="T325" t="s">
        <v>2266</v>
      </c>
      <c r="U325">
        <v>769</v>
      </c>
      <c r="V325">
        <v>163</v>
      </c>
      <c r="W325">
        <v>376</v>
      </c>
      <c r="X325">
        <v>91</v>
      </c>
      <c r="Y325">
        <v>207</v>
      </c>
      <c r="Z325">
        <v>78</v>
      </c>
      <c r="AA325" t="s">
        <v>108</v>
      </c>
      <c r="AB325">
        <v>48</v>
      </c>
      <c r="AC325">
        <v>29</v>
      </c>
      <c r="AD325">
        <v>404.91199999999998</v>
      </c>
      <c r="AE325">
        <v>0.16666700000000001</v>
      </c>
      <c r="AF325">
        <v>0.39365600000000001</v>
      </c>
      <c r="AH325">
        <v>28.7</v>
      </c>
      <c r="AI325">
        <f t="shared" si="20"/>
        <v>6.313220191042003E-2</v>
      </c>
      <c r="AJ325">
        <f t="shared" si="21"/>
        <v>0.28445506200746284</v>
      </c>
      <c r="AK325">
        <f t="shared" si="22"/>
        <v>3.6468883738045577E-2</v>
      </c>
      <c r="AL325">
        <f t="shared" si="23"/>
        <v>2.4741237185998965E-4</v>
      </c>
      <c r="AM325">
        <f>U325 - AVERAGEIFS('Placebo Females'!U:U, 'Placebo Females'!B:B, B325, 'Placebo Females'!P:P, P325)</f>
        <v>25.333333333333371</v>
      </c>
      <c r="AN325">
        <f>V325 - AVERAGEIFS('Placebo Females'!V:V, 'Placebo Females'!B:B, B325, 'Placebo Females'!P:P, P325)</f>
        <v>5</v>
      </c>
      <c r="AO325">
        <f>W325 - AVERAGEIFS('Placebo Females'!W:W, 'Placebo Females'!B:B, B325, 'Placebo Females'!P:P, P325)</f>
        <v>11.333333333333314</v>
      </c>
      <c r="AP325">
        <f>X325 - AVERAGEIFS('Placebo Females'!X:X, 'Placebo Females'!B:B, B325, 'Placebo Females'!P:P, P325)</f>
        <v>-1.3333333333333286</v>
      </c>
      <c r="AQ325">
        <f>Y325 - AVERAGEIFS('Placebo Females'!Y:Y, 'Placebo Females'!B:B, B325, 'Placebo Females'!P:P, P325)</f>
        <v>9.3333333333333428</v>
      </c>
      <c r="AR325">
        <f>Z325 - AVERAGEIFS('Placebo Females'!Z:Z, 'Placebo Females'!B:B, B325, 'Placebo Females'!P:P, P325)</f>
        <v>3.3333333333333286</v>
      </c>
      <c r="AS325">
        <f>AB325 - AVERAGEIFS('Placebo Females'!AB:AB, 'Placebo Females'!B:B, B325, 'Placebo Females'!P:P, P325)</f>
        <v>6.6666666666666643</v>
      </c>
      <c r="AT325">
        <f>AC325 - AVERAGEIFS('Placebo Females'!AC:AC, 'Placebo Females'!B:B, B325, 'Placebo Females'!P:P, P325)</f>
        <v>-4</v>
      </c>
      <c r="AU325">
        <f>AD325 - AVERAGEIFS('Placebo Females'!AD:AD, 'Placebo Females'!B:B, B325, 'Placebo Females'!P:P, P325)</f>
        <v>-25.092333333333329</v>
      </c>
      <c r="AV325">
        <f>AE325 - AVERAGEIFS('Placebo Females'!AE:AE, 'Placebo Females'!B:B, B325, 'Placebo Females'!P:P, P325)</f>
        <v>4.3860666666666673E-2</v>
      </c>
      <c r="AW325">
        <f>AF325 - AVERAGEIFS('Placebo Females'!AF:AF, 'Placebo Females'!B:B, B325, 'Placebo Females'!P:P, P325)</f>
        <v>6.2278E-2</v>
      </c>
    </row>
    <row r="326" spans="1:49" x14ac:dyDescent="0.25">
      <c r="A326" t="s">
        <v>4175</v>
      </c>
      <c r="B326">
        <v>1007</v>
      </c>
      <c r="C326" t="s">
        <v>655</v>
      </c>
      <c r="D326">
        <v>27</v>
      </c>
      <c r="E326">
        <v>159</v>
      </c>
      <c r="F326">
        <v>52</v>
      </c>
      <c r="G326">
        <v>98.5</v>
      </c>
      <c r="H326">
        <v>61.5</v>
      </c>
      <c r="I326" t="s">
        <v>103</v>
      </c>
      <c r="J326" t="s">
        <v>104</v>
      </c>
      <c r="K326" t="s">
        <v>409</v>
      </c>
      <c r="L326" t="s">
        <v>160</v>
      </c>
      <c r="M326" t="s">
        <v>3323</v>
      </c>
      <c r="N326">
        <v>120</v>
      </c>
      <c r="O326" t="s">
        <v>2262</v>
      </c>
      <c r="P326">
        <v>7</v>
      </c>
      <c r="Q326" t="s">
        <v>113</v>
      </c>
      <c r="R326" t="s">
        <v>3327</v>
      </c>
      <c r="S326">
        <v>30.6</v>
      </c>
      <c r="T326" t="s">
        <v>2266</v>
      </c>
      <c r="U326">
        <v>755</v>
      </c>
      <c r="V326">
        <v>165</v>
      </c>
      <c r="W326">
        <v>379</v>
      </c>
      <c r="X326">
        <v>92</v>
      </c>
      <c r="Y326">
        <v>205</v>
      </c>
      <c r="Z326">
        <v>82</v>
      </c>
      <c r="AA326" t="s">
        <v>108</v>
      </c>
      <c r="AB326">
        <v>53</v>
      </c>
      <c r="AC326">
        <v>25</v>
      </c>
      <c r="AD326">
        <v>378.73700000000002</v>
      </c>
      <c r="AE326" t="s">
        <v>108</v>
      </c>
      <c r="AF326" t="s">
        <v>108</v>
      </c>
      <c r="AH326">
        <v>28.7</v>
      </c>
      <c r="AI326">
        <f t="shared" si="20"/>
        <v>6.313220191042003E-2</v>
      </c>
      <c r="AJ326">
        <f t="shared" si="21"/>
        <v>0.28445506200746284</v>
      </c>
      <c r="AK326">
        <f t="shared" si="22"/>
        <v>3.6468883738045577E-2</v>
      </c>
      <c r="AL326">
        <f t="shared" si="23"/>
        <v>2.4741237185998965E-4</v>
      </c>
      <c r="AM326">
        <f>U326 - AVERAGEIFS('Placebo Females'!U:U, 'Placebo Females'!B:B, B326, 'Placebo Females'!P:P, P326)</f>
        <v>11.333333333333371</v>
      </c>
      <c r="AN326">
        <f>V326 - AVERAGEIFS('Placebo Females'!V:V, 'Placebo Females'!B:B, B326, 'Placebo Females'!P:P, P326)</f>
        <v>7</v>
      </c>
      <c r="AO326">
        <f>W326 - AVERAGEIFS('Placebo Females'!W:W, 'Placebo Females'!B:B, B326, 'Placebo Females'!P:P, P326)</f>
        <v>14.333333333333314</v>
      </c>
      <c r="AP326">
        <f>X326 - AVERAGEIFS('Placebo Females'!X:X, 'Placebo Females'!B:B, B326, 'Placebo Females'!P:P, P326)</f>
        <v>-0.3333333333333286</v>
      </c>
      <c r="AQ326">
        <f>Y326 - AVERAGEIFS('Placebo Females'!Y:Y, 'Placebo Females'!B:B, B326, 'Placebo Females'!P:P, P326)</f>
        <v>7.3333333333333428</v>
      </c>
      <c r="AR326">
        <f>Z326 - AVERAGEIFS('Placebo Females'!Z:Z, 'Placebo Females'!B:B, B326, 'Placebo Females'!P:P, P326)</f>
        <v>7.3333333333333286</v>
      </c>
      <c r="AS326">
        <f>AB326 - AVERAGEIFS('Placebo Females'!AB:AB, 'Placebo Females'!B:B, B326, 'Placebo Females'!P:P, P326)</f>
        <v>11.666666666666664</v>
      </c>
      <c r="AT326">
        <f>AC326 - AVERAGEIFS('Placebo Females'!AC:AC, 'Placebo Females'!B:B, B326, 'Placebo Females'!P:P, P326)</f>
        <v>-8</v>
      </c>
      <c r="AU326">
        <f>AD326 - AVERAGEIFS('Placebo Females'!AD:AD, 'Placebo Females'!B:B, B326, 'Placebo Females'!P:P, P326)</f>
        <v>-51.267333333333283</v>
      </c>
      <c r="AV326" t="e">
        <f>AE326 - AVERAGEIFS('Placebo Females'!AE:AE, 'Placebo Females'!B:B, B326, 'Placebo Females'!P:P, P326)</f>
        <v>#VALUE!</v>
      </c>
      <c r="AW326" t="e">
        <f>AF326 - AVERAGEIFS('Placebo Females'!AF:AF, 'Placebo Females'!B:B, B326, 'Placebo Females'!P:P, P326)</f>
        <v>#VALUE!</v>
      </c>
    </row>
    <row r="327" spans="1:49" x14ac:dyDescent="0.25">
      <c r="A327" t="s">
        <v>4176</v>
      </c>
      <c r="B327">
        <v>1007</v>
      </c>
      <c r="C327" t="s">
        <v>655</v>
      </c>
      <c r="D327">
        <v>27</v>
      </c>
      <c r="E327">
        <v>159</v>
      </c>
      <c r="F327">
        <v>52</v>
      </c>
      <c r="G327">
        <v>98.5</v>
      </c>
      <c r="H327">
        <v>61.5</v>
      </c>
      <c r="I327" t="s">
        <v>103</v>
      </c>
      <c r="J327" t="s">
        <v>104</v>
      </c>
      <c r="K327" t="s">
        <v>409</v>
      </c>
      <c r="L327" t="s">
        <v>160</v>
      </c>
      <c r="M327" t="s">
        <v>3323</v>
      </c>
      <c r="N327">
        <v>120</v>
      </c>
      <c r="O327" t="s">
        <v>2262</v>
      </c>
      <c r="P327">
        <v>8</v>
      </c>
      <c r="Q327" t="s">
        <v>113</v>
      </c>
      <c r="R327" t="s">
        <v>3327</v>
      </c>
      <c r="S327">
        <v>23.7</v>
      </c>
      <c r="T327" t="s">
        <v>2266</v>
      </c>
      <c r="U327">
        <v>833</v>
      </c>
      <c r="V327">
        <v>171</v>
      </c>
      <c r="W327">
        <v>389</v>
      </c>
      <c r="X327">
        <v>93</v>
      </c>
      <c r="Y327">
        <v>216</v>
      </c>
      <c r="Z327">
        <v>80</v>
      </c>
      <c r="AA327" t="s">
        <v>108</v>
      </c>
      <c r="AB327">
        <v>42</v>
      </c>
      <c r="AC327">
        <v>32</v>
      </c>
      <c r="AD327">
        <v>412.52800000000002</v>
      </c>
      <c r="AE327">
        <v>0.122449</v>
      </c>
      <c r="AF327">
        <v>0.39332899999999998</v>
      </c>
      <c r="AH327">
        <v>26.3</v>
      </c>
      <c r="AI327">
        <f t="shared" si="20"/>
        <v>5.7852854015472015E-2</v>
      </c>
      <c r="AJ327">
        <f t="shared" si="21"/>
        <v>0.27045177653334573</v>
      </c>
      <c r="AK327">
        <f t="shared" si="22"/>
        <v>3.3834064691150356E-2</v>
      </c>
      <c r="AL327">
        <f t="shared" si="23"/>
        <v>2.2028829327747079E-4</v>
      </c>
      <c r="AM327">
        <f>U327 - AVERAGEIFS('Placebo Females'!U:U, 'Placebo Females'!B:B, B327, 'Placebo Females'!P:P, P327)</f>
        <v>69</v>
      </c>
      <c r="AN327">
        <f>V327 - AVERAGEIFS('Placebo Females'!V:V, 'Placebo Females'!B:B, B327, 'Placebo Females'!P:P, P327)</f>
        <v>15</v>
      </c>
      <c r="AO327">
        <f>W327 - AVERAGEIFS('Placebo Females'!W:W, 'Placebo Females'!B:B, B327, 'Placebo Females'!P:P, P327)</f>
        <v>26.666666666666686</v>
      </c>
      <c r="AP327">
        <f>X327 - AVERAGEIFS('Placebo Females'!X:X, 'Placebo Females'!B:B, B327, 'Placebo Females'!P:P, P327)</f>
        <v>6.3333333333333286</v>
      </c>
      <c r="AQ327">
        <f>Y327 - AVERAGEIFS('Placebo Females'!Y:Y, 'Placebo Females'!B:B, B327, 'Placebo Females'!P:P, P327)</f>
        <v>12.333333333333343</v>
      </c>
      <c r="AR327">
        <f>Z327 - AVERAGEIFS('Placebo Females'!Z:Z, 'Placebo Females'!B:B, B327, 'Placebo Females'!P:P, P327)</f>
        <v>8</v>
      </c>
      <c r="AS327">
        <f>AB327 - AVERAGEIFS('Placebo Females'!AB:AB, 'Placebo Females'!B:B, B327, 'Placebo Females'!P:P, P327)</f>
        <v>-3.6666666666666643</v>
      </c>
      <c r="AT327">
        <f>AC327 - AVERAGEIFS('Placebo Females'!AC:AC, 'Placebo Females'!B:B, B327, 'Placebo Females'!P:P, P327)</f>
        <v>5.3333333333333321</v>
      </c>
      <c r="AU327">
        <f>AD327 - AVERAGEIFS('Placebo Females'!AD:AD, 'Placebo Females'!B:B, B327, 'Placebo Females'!P:P, P327)</f>
        <v>-27.195333333333338</v>
      </c>
      <c r="AV327">
        <f>AE327 - AVERAGEIFS('Placebo Females'!AE:AE, 'Placebo Females'!B:B, B327, 'Placebo Females'!P:P, P327)</f>
        <v>1.958693333333332E-2</v>
      </c>
      <c r="AW327">
        <f>AF327 - AVERAGEIFS('Placebo Females'!AF:AF, 'Placebo Females'!B:B, B327, 'Placebo Females'!P:P, P327)</f>
        <v>9.1856999999999966E-2</v>
      </c>
    </row>
    <row r="328" spans="1:49" x14ac:dyDescent="0.25">
      <c r="A328" t="s">
        <v>4177</v>
      </c>
      <c r="B328">
        <v>1007</v>
      </c>
      <c r="C328" t="s">
        <v>655</v>
      </c>
      <c r="D328">
        <v>27</v>
      </c>
      <c r="E328">
        <v>159</v>
      </c>
      <c r="F328">
        <v>52</v>
      </c>
      <c r="G328">
        <v>98.5</v>
      </c>
      <c r="H328">
        <v>61.5</v>
      </c>
      <c r="I328" t="s">
        <v>103</v>
      </c>
      <c r="J328" t="s">
        <v>104</v>
      </c>
      <c r="K328" t="s">
        <v>409</v>
      </c>
      <c r="L328" t="s">
        <v>160</v>
      </c>
      <c r="M328" t="s">
        <v>3323</v>
      </c>
      <c r="N328">
        <v>120</v>
      </c>
      <c r="O328" t="s">
        <v>2262</v>
      </c>
      <c r="P328">
        <v>8</v>
      </c>
      <c r="Q328" t="s">
        <v>113</v>
      </c>
      <c r="R328" t="s">
        <v>3327</v>
      </c>
      <c r="S328">
        <v>23.7</v>
      </c>
      <c r="T328" t="s">
        <v>2266</v>
      </c>
      <c r="U328">
        <v>836</v>
      </c>
      <c r="V328">
        <v>167</v>
      </c>
      <c r="W328">
        <v>391</v>
      </c>
      <c r="X328">
        <v>94</v>
      </c>
      <c r="Y328">
        <v>216</v>
      </c>
      <c r="Z328">
        <v>81</v>
      </c>
      <c r="AA328" t="s">
        <v>108</v>
      </c>
      <c r="AB328">
        <v>42</v>
      </c>
      <c r="AC328">
        <v>33</v>
      </c>
      <c r="AD328">
        <v>418.34</v>
      </c>
      <c r="AE328">
        <v>0.12766</v>
      </c>
      <c r="AF328">
        <v>0.39963100000000001</v>
      </c>
      <c r="AH328">
        <v>26.3</v>
      </c>
      <c r="AI328">
        <f t="shared" si="20"/>
        <v>5.7852854015472015E-2</v>
      </c>
      <c r="AJ328">
        <f t="shared" si="21"/>
        <v>0.27045177653334573</v>
      </c>
      <c r="AK328">
        <f t="shared" si="22"/>
        <v>3.3834064691150356E-2</v>
      </c>
      <c r="AL328">
        <f t="shared" si="23"/>
        <v>2.2028829327747079E-4</v>
      </c>
      <c r="AM328">
        <f>U328 - AVERAGEIFS('Placebo Females'!U:U, 'Placebo Females'!B:B, B328, 'Placebo Females'!P:P, P328)</f>
        <v>72</v>
      </c>
      <c r="AN328">
        <f>V328 - AVERAGEIFS('Placebo Females'!V:V, 'Placebo Females'!B:B, B328, 'Placebo Females'!P:P, P328)</f>
        <v>11</v>
      </c>
      <c r="AO328">
        <f>W328 - AVERAGEIFS('Placebo Females'!W:W, 'Placebo Females'!B:B, B328, 'Placebo Females'!P:P, P328)</f>
        <v>28.666666666666686</v>
      </c>
      <c r="AP328">
        <f>X328 - AVERAGEIFS('Placebo Females'!X:X, 'Placebo Females'!B:B, B328, 'Placebo Females'!P:P, P328)</f>
        <v>7.3333333333333286</v>
      </c>
      <c r="AQ328">
        <f>Y328 - AVERAGEIFS('Placebo Females'!Y:Y, 'Placebo Females'!B:B, B328, 'Placebo Females'!P:P, P328)</f>
        <v>12.333333333333343</v>
      </c>
      <c r="AR328">
        <f>Z328 - AVERAGEIFS('Placebo Females'!Z:Z, 'Placebo Females'!B:B, B328, 'Placebo Females'!P:P, P328)</f>
        <v>9</v>
      </c>
      <c r="AS328">
        <f>AB328 - AVERAGEIFS('Placebo Females'!AB:AB, 'Placebo Females'!B:B, B328, 'Placebo Females'!P:P, P328)</f>
        <v>-3.6666666666666643</v>
      </c>
      <c r="AT328">
        <f>AC328 - AVERAGEIFS('Placebo Females'!AC:AC, 'Placebo Females'!B:B, B328, 'Placebo Females'!P:P, P328)</f>
        <v>6.3333333333333321</v>
      </c>
      <c r="AU328">
        <f>AD328 - AVERAGEIFS('Placebo Females'!AD:AD, 'Placebo Females'!B:B, B328, 'Placebo Females'!P:P, P328)</f>
        <v>-21.383333333333383</v>
      </c>
      <c r="AV328">
        <f>AE328 - AVERAGEIFS('Placebo Females'!AE:AE, 'Placebo Females'!B:B, B328, 'Placebo Females'!P:P, P328)</f>
        <v>2.4797933333333314E-2</v>
      </c>
      <c r="AW328">
        <f>AF328 - AVERAGEIFS('Placebo Females'!AF:AF, 'Placebo Females'!B:B, B328, 'Placebo Females'!P:P, P328)</f>
        <v>9.8158999999999996E-2</v>
      </c>
    </row>
    <row r="329" spans="1:49" x14ac:dyDescent="0.25">
      <c r="A329" t="s">
        <v>4178</v>
      </c>
      <c r="B329">
        <v>1007</v>
      </c>
      <c r="C329" t="s">
        <v>655</v>
      </c>
      <c r="D329">
        <v>27</v>
      </c>
      <c r="E329">
        <v>159</v>
      </c>
      <c r="F329">
        <v>52</v>
      </c>
      <c r="G329">
        <v>98.5</v>
      </c>
      <c r="H329">
        <v>61.5</v>
      </c>
      <c r="I329" t="s">
        <v>103</v>
      </c>
      <c r="J329" t="s">
        <v>104</v>
      </c>
      <c r="K329" t="s">
        <v>409</v>
      </c>
      <c r="L329" t="s">
        <v>160</v>
      </c>
      <c r="M329" t="s">
        <v>3323</v>
      </c>
      <c r="N329">
        <v>120</v>
      </c>
      <c r="O329" t="s">
        <v>2262</v>
      </c>
      <c r="P329">
        <v>8</v>
      </c>
      <c r="Q329" t="s">
        <v>113</v>
      </c>
      <c r="R329" t="s">
        <v>3327</v>
      </c>
      <c r="S329">
        <v>23.7</v>
      </c>
      <c r="T329" t="s">
        <v>2266</v>
      </c>
      <c r="U329">
        <v>875</v>
      </c>
      <c r="V329">
        <v>162</v>
      </c>
      <c r="W329">
        <v>391</v>
      </c>
      <c r="X329">
        <v>96</v>
      </c>
      <c r="Y329">
        <v>216</v>
      </c>
      <c r="Z329">
        <v>79</v>
      </c>
      <c r="AA329" t="s">
        <v>108</v>
      </c>
      <c r="AB329">
        <v>50</v>
      </c>
      <c r="AC329">
        <v>25</v>
      </c>
      <c r="AD329">
        <v>435.06099999999998</v>
      </c>
      <c r="AE329" t="s">
        <v>108</v>
      </c>
      <c r="AF329" t="s">
        <v>108</v>
      </c>
      <c r="AH329">
        <v>26.3</v>
      </c>
      <c r="AI329">
        <f t="shared" si="20"/>
        <v>5.7852854015472015E-2</v>
      </c>
      <c r="AJ329">
        <f t="shared" si="21"/>
        <v>0.27045177653334573</v>
      </c>
      <c r="AK329">
        <f t="shared" si="22"/>
        <v>3.3834064691150356E-2</v>
      </c>
      <c r="AL329">
        <f t="shared" si="23"/>
        <v>2.2028829327747079E-4</v>
      </c>
      <c r="AM329">
        <f>U329 - AVERAGEIFS('Placebo Females'!U:U, 'Placebo Females'!B:B, B329, 'Placebo Females'!P:P, P329)</f>
        <v>111</v>
      </c>
      <c r="AN329">
        <f>V329 - AVERAGEIFS('Placebo Females'!V:V, 'Placebo Females'!B:B, B329, 'Placebo Females'!P:P, P329)</f>
        <v>6</v>
      </c>
      <c r="AO329">
        <f>W329 - AVERAGEIFS('Placebo Females'!W:W, 'Placebo Females'!B:B, B329, 'Placebo Females'!P:P, P329)</f>
        <v>28.666666666666686</v>
      </c>
      <c r="AP329">
        <f>X329 - AVERAGEIFS('Placebo Females'!X:X, 'Placebo Females'!B:B, B329, 'Placebo Females'!P:P, P329)</f>
        <v>9.3333333333333286</v>
      </c>
      <c r="AQ329">
        <f>Y329 - AVERAGEIFS('Placebo Females'!Y:Y, 'Placebo Females'!B:B, B329, 'Placebo Females'!P:P, P329)</f>
        <v>12.333333333333343</v>
      </c>
      <c r="AR329">
        <f>Z329 - AVERAGEIFS('Placebo Females'!Z:Z, 'Placebo Females'!B:B, B329, 'Placebo Females'!P:P, P329)</f>
        <v>7</v>
      </c>
      <c r="AS329">
        <f>AB329 - AVERAGEIFS('Placebo Females'!AB:AB, 'Placebo Females'!B:B, B329, 'Placebo Females'!P:P, P329)</f>
        <v>4.3333333333333357</v>
      </c>
      <c r="AT329">
        <f>AC329 - AVERAGEIFS('Placebo Females'!AC:AC, 'Placebo Females'!B:B, B329, 'Placebo Females'!P:P, P329)</f>
        <v>-1.6666666666666679</v>
      </c>
      <c r="AU329">
        <f>AD329 - AVERAGEIFS('Placebo Females'!AD:AD, 'Placebo Females'!B:B, B329, 'Placebo Females'!P:P, P329)</f>
        <v>-4.662333333333379</v>
      </c>
      <c r="AV329" t="e">
        <f>AE329 - AVERAGEIFS('Placebo Females'!AE:AE, 'Placebo Females'!B:B, B329, 'Placebo Females'!P:P, P329)</f>
        <v>#VALUE!</v>
      </c>
      <c r="AW329" t="e">
        <f>AF329 - AVERAGEIFS('Placebo Females'!AF:AF, 'Placebo Females'!B:B, B329, 'Placebo Females'!P:P, P329)</f>
        <v>#VALUE!</v>
      </c>
    </row>
    <row r="330" spans="1:49" x14ac:dyDescent="0.25">
      <c r="A330" t="s">
        <v>4179</v>
      </c>
      <c r="B330">
        <v>1007</v>
      </c>
      <c r="C330" t="s">
        <v>655</v>
      </c>
      <c r="D330">
        <v>27</v>
      </c>
      <c r="E330">
        <v>159</v>
      </c>
      <c r="F330">
        <v>52</v>
      </c>
      <c r="G330">
        <v>98.5</v>
      </c>
      <c r="H330">
        <v>61.5</v>
      </c>
      <c r="I330" t="s">
        <v>103</v>
      </c>
      <c r="J330" t="s">
        <v>104</v>
      </c>
      <c r="K330" t="s">
        <v>409</v>
      </c>
      <c r="L330" t="s">
        <v>160</v>
      </c>
      <c r="M330" t="s">
        <v>3323</v>
      </c>
      <c r="N330">
        <v>120</v>
      </c>
      <c r="O330" t="s">
        <v>2262</v>
      </c>
      <c r="P330">
        <v>12</v>
      </c>
      <c r="Q330" t="s">
        <v>113</v>
      </c>
      <c r="R330" t="s">
        <v>3327</v>
      </c>
      <c r="S330">
        <v>14</v>
      </c>
      <c r="T330" t="s">
        <v>2266</v>
      </c>
      <c r="U330">
        <v>784</v>
      </c>
      <c r="V330">
        <v>161</v>
      </c>
      <c r="W330">
        <v>374</v>
      </c>
      <c r="X330">
        <v>94</v>
      </c>
      <c r="Y330">
        <v>203</v>
      </c>
      <c r="Z330">
        <v>77</v>
      </c>
      <c r="AA330" t="s">
        <v>108</v>
      </c>
      <c r="AB330">
        <v>48</v>
      </c>
      <c r="AC330">
        <v>22</v>
      </c>
      <c r="AD330">
        <v>408.709</v>
      </c>
      <c r="AE330">
        <v>0.10638300000000001</v>
      </c>
      <c r="AF330">
        <v>0.36617100000000002</v>
      </c>
      <c r="AH330">
        <v>26.3</v>
      </c>
      <c r="AI330">
        <f t="shared" si="20"/>
        <v>5.7852854015472015E-2</v>
      </c>
      <c r="AJ330">
        <f t="shared" si="21"/>
        <v>0.27045177653334573</v>
      </c>
      <c r="AK330">
        <f t="shared" si="22"/>
        <v>3.3834064691150356E-2</v>
      </c>
      <c r="AL330">
        <f t="shared" si="23"/>
        <v>2.2028829327747079E-4</v>
      </c>
      <c r="AM330">
        <f>U330 - AVERAGEIFS('Placebo Females'!U:U, 'Placebo Females'!B:B, B330, 'Placebo Females'!P:P, P330)</f>
        <v>68.333333333333371</v>
      </c>
      <c r="AN330">
        <f>V330 - AVERAGEIFS('Placebo Females'!V:V, 'Placebo Females'!B:B, B330, 'Placebo Females'!P:P, P330)</f>
        <v>2.6666666666666572</v>
      </c>
      <c r="AO330">
        <f>W330 - AVERAGEIFS('Placebo Females'!W:W, 'Placebo Females'!B:B, B330, 'Placebo Females'!P:P, P330)</f>
        <v>18.666666666666686</v>
      </c>
      <c r="AP330">
        <f>X330 - AVERAGEIFS('Placebo Females'!X:X, 'Placebo Females'!B:B, B330, 'Placebo Females'!P:P, P330)</f>
        <v>-1.3333333333333286</v>
      </c>
      <c r="AQ330">
        <f>Y330 - AVERAGEIFS('Placebo Females'!Y:Y, 'Placebo Females'!B:B, B330, 'Placebo Females'!P:P, P330)</f>
        <v>15.333333333333343</v>
      </c>
      <c r="AR330">
        <f>Z330 - AVERAGEIFS('Placebo Females'!Z:Z, 'Placebo Females'!B:B, B330, 'Placebo Females'!P:P, P330)</f>
        <v>4.6666666666666714</v>
      </c>
      <c r="AS330">
        <f>AB330 - AVERAGEIFS('Placebo Females'!AB:AB, 'Placebo Females'!B:B, B330, 'Placebo Females'!P:P, P330)</f>
        <v>2.6666666666666643</v>
      </c>
      <c r="AT330">
        <f>AC330 - AVERAGEIFS('Placebo Females'!AC:AC, 'Placebo Females'!B:B, B330, 'Placebo Females'!P:P, P330)</f>
        <v>-2</v>
      </c>
      <c r="AU330">
        <f>AD330 - AVERAGEIFS('Placebo Females'!AD:AD, 'Placebo Females'!B:B, B330, 'Placebo Females'!P:P, P330)</f>
        <v>-17.528999999999996</v>
      </c>
      <c r="AV330">
        <f>AE330 - AVERAGEIFS('Placebo Females'!AE:AE, 'Placebo Females'!B:B, B330, 'Placebo Females'!P:P, P330)</f>
        <v>1.0294533333333342E-2</v>
      </c>
      <c r="AW330">
        <f>AF330 - AVERAGEIFS('Placebo Females'!AF:AF, 'Placebo Females'!B:B, B330, 'Placebo Females'!P:P, P330)</f>
        <v>3.1427333333333418E-2</v>
      </c>
    </row>
    <row r="331" spans="1:49" x14ac:dyDescent="0.25">
      <c r="A331" t="s">
        <v>4180</v>
      </c>
      <c r="B331">
        <v>1007</v>
      </c>
      <c r="C331" t="s">
        <v>655</v>
      </c>
      <c r="D331">
        <v>27</v>
      </c>
      <c r="E331">
        <v>159</v>
      </c>
      <c r="F331">
        <v>52</v>
      </c>
      <c r="G331">
        <v>98.5</v>
      </c>
      <c r="H331">
        <v>61.5</v>
      </c>
      <c r="I331" t="s">
        <v>103</v>
      </c>
      <c r="J331" t="s">
        <v>104</v>
      </c>
      <c r="K331" t="s">
        <v>409</v>
      </c>
      <c r="L331" t="s">
        <v>160</v>
      </c>
      <c r="M331" t="s">
        <v>3323</v>
      </c>
      <c r="N331">
        <v>120</v>
      </c>
      <c r="O331" t="s">
        <v>2262</v>
      </c>
      <c r="P331">
        <v>12</v>
      </c>
      <c r="Q331" t="s">
        <v>113</v>
      </c>
      <c r="R331" t="s">
        <v>3327</v>
      </c>
      <c r="S331">
        <v>14</v>
      </c>
      <c r="T331" t="s">
        <v>2266</v>
      </c>
      <c r="U331">
        <v>762</v>
      </c>
      <c r="V331">
        <v>162</v>
      </c>
      <c r="W331">
        <v>374</v>
      </c>
      <c r="X331">
        <v>92</v>
      </c>
      <c r="Y331">
        <v>207</v>
      </c>
      <c r="Z331">
        <v>75</v>
      </c>
      <c r="AA331" t="s">
        <v>108</v>
      </c>
      <c r="AB331">
        <v>46</v>
      </c>
      <c r="AC331">
        <v>24</v>
      </c>
      <c r="AD331">
        <v>416.46199999999999</v>
      </c>
      <c r="AE331">
        <v>0.12766</v>
      </c>
      <c r="AF331">
        <v>0.33983200000000002</v>
      </c>
      <c r="AH331">
        <v>26.3</v>
      </c>
      <c r="AI331">
        <f t="shared" si="20"/>
        <v>5.7852854015472015E-2</v>
      </c>
      <c r="AJ331">
        <f t="shared" si="21"/>
        <v>0.27045177653334573</v>
      </c>
      <c r="AK331">
        <f t="shared" si="22"/>
        <v>3.3834064691150356E-2</v>
      </c>
      <c r="AL331">
        <f t="shared" si="23"/>
        <v>2.2028829327747079E-4</v>
      </c>
      <c r="AM331">
        <f>U331 - AVERAGEIFS('Placebo Females'!U:U, 'Placebo Females'!B:B, B331, 'Placebo Females'!P:P, P331)</f>
        <v>46.333333333333371</v>
      </c>
      <c r="AN331">
        <f>V331 - AVERAGEIFS('Placebo Females'!V:V, 'Placebo Females'!B:B, B331, 'Placebo Females'!P:P, P331)</f>
        <v>3.6666666666666572</v>
      </c>
      <c r="AO331">
        <f>W331 - AVERAGEIFS('Placebo Females'!W:W, 'Placebo Females'!B:B, B331, 'Placebo Females'!P:P, P331)</f>
        <v>18.666666666666686</v>
      </c>
      <c r="AP331">
        <f>X331 - AVERAGEIFS('Placebo Females'!X:X, 'Placebo Females'!B:B, B331, 'Placebo Females'!P:P, P331)</f>
        <v>-3.3333333333333286</v>
      </c>
      <c r="AQ331">
        <f>Y331 - AVERAGEIFS('Placebo Females'!Y:Y, 'Placebo Females'!B:B, B331, 'Placebo Females'!P:P, P331)</f>
        <v>19.333333333333343</v>
      </c>
      <c r="AR331">
        <f>Z331 - AVERAGEIFS('Placebo Females'!Z:Z, 'Placebo Females'!B:B, B331, 'Placebo Females'!P:P, P331)</f>
        <v>2.6666666666666714</v>
      </c>
      <c r="AS331">
        <f>AB331 - AVERAGEIFS('Placebo Females'!AB:AB, 'Placebo Females'!B:B, B331, 'Placebo Females'!P:P, P331)</f>
        <v>0.6666666666666643</v>
      </c>
      <c r="AT331">
        <f>AC331 - AVERAGEIFS('Placebo Females'!AC:AC, 'Placebo Females'!B:B, B331, 'Placebo Females'!P:P, P331)</f>
        <v>0</v>
      </c>
      <c r="AU331">
        <f>AD331 - AVERAGEIFS('Placebo Females'!AD:AD, 'Placebo Females'!B:B, B331, 'Placebo Females'!P:P, P331)</f>
        <v>-9.7760000000000105</v>
      </c>
      <c r="AV331">
        <f>AE331 - AVERAGEIFS('Placebo Females'!AE:AE, 'Placebo Females'!B:B, B331, 'Placebo Females'!P:P, P331)</f>
        <v>3.1571533333333332E-2</v>
      </c>
      <c r="AW331">
        <f>AF331 - AVERAGEIFS('Placebo Females'!AF:AF, 'Placebo Females'!B:B, B331, 'Placebo Females'!P:P, P331)</f>
        <v>5.0883333333334169E-3</v>
      </c>
    </row>
    <row r="332" spans="1:49" x14ac:dyDescent="0.25">
      <c r="A332" t="s">
        <v>4181</v>
      </c>
      <c r="B332">
        <v>1007</v>
      </c>
      <c r="C332" t="s">
        <v>655</v>
      </c>
      <c r="D332">
        <v>27</v>
      </c>
      <c r="E332">
        <v>159</v>
      </c>
      <c r="F332">
        <v>52</v>
      </c>
      <c r="G332">
        <v>98.5</v>
      </c>
      <c r="H332">
        <v>61.5</v>
      </c>
      <c r="I332" t="s">
        <v>103</v>
      </c>
      <c r="J332" t="s">
        <v>104</v>
      </c>
      <c r="K332" t="s">
        <v>409</v>
      </c>
      <c r="L332" t="s">
        <v>160</v>
      </c>
      <c r="M332" t="s">
        <v>3323</v>
      </c>
      <c r="N332">
        <v>120</v>
      </c>
      <c r="O332" t="s">
        <v>2262</v>
      </c>
      <c r="P332">
        <v>12</v>
      </c>
      <c r="Q332" t="s">
        <v>113</v>
      </c>
      <c r="R332" t="s">
        <v>3327</v>
      </c>
      <c r="S332">
        <v>14</v>
      </c>
      <c r="T332" t="s">
        <v>2266</v>
      </c>
      <c r="U332">
        <v>792</v>
      </c>
      <c r="V332">
        <v>163</v>
      </c>
      <c r="W332">
        <v>376</v>
      </c>
      <c r="X332">
        <v>94</v>
      </c>
      <c r="Y332">
        <v>206</v>
      </c>
      <c r="Z332">
        <v>76</v>
      </c>
      <c r="AA332" t="s">
        <v>108</v>
      </c>
      <c r="AB332">
        <v>46</v>
      </c>
      <c r="AC332">
        <v>23</v>
      </c>
      <c r="AD332">
        <v>414.00900000000001</v>
      </c>
      <c r="AE332">
        <v>0.130435</v>
      </c>
      <c r="AF332">
        <v>0.37622100000000003</v>
      </c>
      <c r="AH332">
        <v>26.3</v>
      </c>
      <c r="AI332">
        <f t="shared" si="20"/>
        <v>5.7852854015472015E-2</v>
      </c>
      <c r="AJ332">
        <f t="shared" si="21"/>
        <v>0.27045177653334573</v>
      </c>
      <c r="AK332">
        <f t="shared" si="22"/>
        <v>3.3834064691150356E-2</v>
      </c>
      <c r="AL332">
        <f t="shared" si="23"/>
        <v>2.2028829327747079E-4</v>
      </c>
      <c r="AM332">
        <f>U332 - AVERAGEIFS('Placebo Females'!U:U, 'Placebo Females'!B:B, B332, 'Placebo Females'!P:P, P332)</f>
        <v>76.333333333333371</v>
      </c>
      <c r="AN332">
        <f>V332 - AVERAGEIFS('Placebo Females'!V:V, 'Placebo Females'!B:B, B332, 'Placebo Females'!P:P, P332)</f>
        <v>4.6666666666666572</v>
      </c>
      <c r="AO332">
        <f>W332 - AVERAGEIFS('Placebo Females'!W:W, 'Placebo Females'!B:B, B332, 'Placebo Females'!P:P, P332)</f>
        <v>20.666666666666686</v>
      </c>
      <c r="AP332">
        <f>X332 - AVERAGEIFS('Placebo Females'!X:X, 'Placebo Females'!B:B, B332, 'Placebo Females'!P:P, P332)</f>
        <v>-1.3333333333333286</v>
      </c>
      <c r="AQ332">
        <f>Y332 - AVERAGEIFS('Placebo Females'!Y:Y, 'Placebo Females'!B:B, B332, 'Placebo Females'!P:P, P332)</f>
        <v>18.333333333333343</v>
      </c>
      <c r="AR332">
        <f>Z332 - AVERAGEIFS('Placebo Females'!Z:Z, 'Placebo Females'!B:B, B332, 'Placebo Females'!P:P, P332)</f>
        <v>3.6666666666666714</v>
      </c>
      <c r="AS332">
        <f>AB332 - AVERAGEIFS('Placebo Females'!AB:AB, 'Placebo Females'!B:B, B332, 'Placebo Females'!P:P, P332)</f>
        <v>0.6666666666666643</v>
      </c>
      <c r="AT332">
        <f>AC332 - AVERAGEIFS('Placebo Females'!AC:AC, 'Placebo Females'!B:B, B332, 'Placebo Females'!P:P, P332)</f>
        <v>-1</v>
      </c>
      <c r="AU332">
        <f>AD332 - AVERAGEIFS('Placebo Females'!AD:AD, 'Placebo Females'!B:B, B332, 'Placebo Females'!P:P, P332)</f>
        <v>-12.228999999999985</v>
      </c>
      <c r="AV332">
        <f>AE332 - AVERAGEIFS('Placebo Females'!AE:AE, 'Placebo Females'!B:B, B332, 'Placebo Females'!P:P, P332)</f>
        <v>3.4346533333333332E-2</v>
      </c>
      <c r="AW332">
        <f>AF332 - AVERAGEIFS('Placebo Females'!AF:AF, 'Placebo Females'!B:B, B332, 'Placebo Females'!P:P, P332)</f>
        <v>4.1477333333333422E-2</v>
      </c>
    </row>
    <row r="333" spans="1:49" x14ac:dyDescent="0.25">
      <c r="A333" t="s">
        <v>4182</v>
      </c>
      <c r="B333">
        <v>1007</v>
      </c>
      <c r="C333" t="s">
        <v>655</v>
      </c>
      <c r="D333">
        <v>27</v>
      </c>
      <c r="E333">
        <v>159</v>
      </c>
      <c r="F333">
        <v>52</v>
      </c>
      <c r="G333">
        <v>98.5</v>
      </c>
      <c r="H333">
        <v>61.5</v>
      </c>
      <c r="I333" t="s">
        <v>103</v>
      </c>
      <c r="J333" t="s">
        <v>104</v>
      </c>
      <c r="K333" t="s">
        <v>409</v>
      </c>
      <c r="L333" t="s">
        <v>160</v>
      </c>
      <c r="M333" t="s">
        <v>3323</v>
      </c>
      <c r="N333">
        <v>120</v>
      </c>
      <c r="O333" t="s">
        <v>2262</v>
      </c>
      <c r="P333">
        <v>14</v>
      </c>
      <c r="Q333" t="s">
        <v>113</v>
      </c>
      <c r="R333" t="s">
        <v>3327</v>
      </c>
      <c r="S333">
        <v>9.57</v>
      </c>
      <c r="T333" t="s">
        <v>2266</v>
      </c>
      <c r="U333">
        <v>856</v>
      </c>
      <c r="V333">
        <v>164</v>
      </c>
      <c r="W333">
        <v>381</v>
      </c>
      <c r="X333">
        <v>93</v>
      </c>
      <c r="Y333">
        <v>212</v>
      </c>
      <c r="Z333">
        <v>76</v>
      </c>
      <c r="AA333" t="s">
        <v>108</v>
      </c>
      <c r="AB333">
        <v>41</v>
      </c>
      <c r="AC333">
        <v>28</v>
      </c>
      <c r="AD333">
        <v>457.39499999999998</v>
      </c>
      <c r="AE333">
        <v>0.125</v>
      </c>
      <c r="AF333">
        <v>0.38173800000000002</v>
      </c>
      <c r="AH333">
        <v>25.9</v>
      </c>
      <c r="AI333">
        <f t="shared" si="20"/>
        <v>5.6972962699647335E-2</v>
      </c>
      <c r="AJ333">
        <f t="shared" si="21"/>
        <v>0.26803945157265852</v>
      </c>
      <c r="AK333">
        <f t="shared" si="22"/>
        <v>3.3391002742166997E-2</v>
      </c>
      <c r="AL333">
        <f t="shared" si="23"/>
        <v>2.1584445155187204E-4</v>
      </c>
      <c r="AM333">
        <f>U333 - AVERAGEIFS('Placebo Females'!U:U, 'Placebo Females'!B:B, B333, 'Placebo Females'!P:P, P333)</f>
        <v>111.33333333333337</v>
      </c>
      <c r="AN333">
        <f>V333 - AVERAGEIFS('Placebo Females'!V:V, 'Placebo Females'!B:B, B333, 'Placebo Females'!P:P, P333)</f>
        <v>3.3333333333333428</v>
      </c>
      <c r="AO333">
        <f>W333 - AVERAGEIFS('Placebo Females'!W:W, 'Placebo Females'!B:B, B333, 'Placebo Females'!P:P, P333)</f>
        <v>20.666666666666686</v>
      </c>
      <c r="AP333">
        <f>X333 - AVERAGEIFS('Placebo Females'!X:X, 'Placebo Females'!B:B, B333, 'Placebo Females'!P:P, P333)</f>
        <v>0</v>
      </c>
      <c r="AQ333">
        <f>Y333 - AVERAGEIFS('Placebo Females'!Y:Y, 'Placebo Females'!B:B, B333, 'Placebo Females'!P:P, P333)</f>
        <v>19.666666666666657</v>
      </c>
      <c r="AR333">
        <f>Z333 - AVERAGEIFS('Placebo Females'!Z:Z, 'Placebo Females'!B:B, B333, 'Placebo Females'!P:P, P333)</f>
        <v>1</v>
      </c>
      <c r="AS333">
        <f>AB333 - AVERAGEIFS('Placebo Females'!AB:AB, 'Placebo Females'!B:B, B333, 'Placebo Females'!P:P, P333)</f>
        <v>-1.6666666666666643</v>
      </c>
      <c r="AT333">
        <f>AC333 - AVERAGEIFS('Placebo Females'!AC:AC, 'Placebo Females'!B:B, B333, 'Placebo Females'!P:P, P333)</f>
        <v>2.6666666666666679</v>
      </c>
      <c r="AU333">
        <f>AD333 - AVERAGEIFS('Placebo Females'!AD:AD, 'Placebo Females'!B:B, B333, 'Placebo Females'!P:P, P333)</f>
        <v>-39.39966666666669</v>
      </c>
      <c r="AV333">
        <f>AE333 - AVERAGEIFS('Placebo Females'!AE:AE, 'Placebo Females'!B:B, B333, 'Placebo Females'!P:P, P333)</f>
        <v>4.1666566666666668E-2</v>
      </c>
      <c r="AW333">
        <f>AF333 - AVERAGEIFS('Placebo Females'!AF:AF, 'Placebo Females'!B:B, B333, 'Placebo Females'!P:P, P333)</f>
        <v>5.0120000000000053E-2</v>
      </c>
    </row>
    <row r="334" spans="1:49" x14ac:dyDescent="0.25">
      <c r="A334" t="s">
        <v>4183</v>
      </c>
      <c r="B334">
        <v>1007</v>
      </c>
      <c r="C334" t="s">
        <v>655</v>
      </c>
      <c r="D334">
        <v>27</v>
      </c>
      <c r="E334">
        <v>159</v>
      </c>
      <c r="F334">
        <v>52</v>
      </c>
      <c r="G334">
        <v>98.5</v>
      </c>
      <c r="H334">
        <v>61.5</v>
      </c>
      <c r="I334" t="s">
        <v>103</v>
      </c>
      <c r="J334" t="s">
        <v>104</v>
      </c>
      <c r="K334" t="s">
        <v>409</v>
      </c>
      <c r="L334" t="s">
        <v>160</v>
      </c>
      <c r="M334" t="s">
        <v>3323</v>
      </c>
      <c r="N334">
        <v>120</v>
      </c>
      <c r="O334" t="s">
        <v>2262</v>
      </c>
      <c r="P334">
        <v>14</v>
      </c>
      <c r="Q334" t="s">
        <v>113</v>
      </c>
      <c r="R334" t="s">
        <v>3327</v>
      </c>
      <c r="S334">
        <v>9.57</v>
      </c>
      <c r="T334" t="s">
        <v>2266</v>
      </c>
      <c r="U334">
        <v>857</v>
      </c>
      <c r="V334">
        <v>157</v>
      </c>
      <c r="W334">
        <v>389</v>
      </c>
      <c r="X334">
        <v>102</v>
      </c>
      <c r="Y334">
        <v>212</v>
      </c>
      <c r="Z334">
        <v>75</v>
      </c>
      <c r="AA334" t="s">
        <v>108</v>
      </c>
      <c r="AB334">
        <v>44</v>
      </c>
      <c r="AC334">
        <v>26</v>
      </c>
      <c r="AD334">
        <v>462.35199999999998</v>
      </c>
      <c r="AE334">
        <v>0.125</v>
      </c>
      <c r="AF334">
        <v>0.39298699999999998</v>
      </c>
      <c r="AH334">
        <v>25.9</v>
      </c>
      <c r="AI334">
        <f t="shared" si="20"/>
        <v>5.6972962699647335E-2</v>
      </c>
      <c r="AJ334">
        <f t="shared" si="21"/>
        <v>0.26803945157265852</v>
      </c>
      <c r="AK334">
        <f t="shared" si="22"/>
        <v>3.3391002742166997E-2</v>
      </c>
      <c r="AL334">
        <f t="shared" si="23"/>
        <v>2.1584445155187204E-4</v>
      </c>
      <c r="AM334">
        <f>U334 - AVERAGEIFS('Placebo Females'!U:U, 'Placebo Females'!B:B, B334, 'Placebo Females'!P:P, P334)</f>
        <v>112.33333333333337</v>
      </c>
      <c r="AN334">
        <f>V334 - AVERAGEIFS('Placebo Females'!V:V, 'Placebo Females'!B:B, B334, 'Placebo Females'!P:P, P334)</f>
        <v>-3.6666666666666572</v>
      </c>
      <c r="AO334">
        <f>W334 - AVERAGEIFS('Placebo Females'!W:W, 'Placebo Females'!B:B, B334, 'Placebo Females'!P:P, P334)</f>
        <v>28.666666666666686</v>
      </c>
      <c r="AP334">
        <f>X334 - AVERAGEIFS('Placebo Females'!X:X, 'Placebo Females'!B:B, B334, 'Placebo Females'!P:P, P334)</f>
        <v>9</v>
      </c>
      <c r="AQ334">
        <f>Y334 - AVERAGEIFS('Placebo Females'!Y:Y, 'Placebo Females'!B:B, B334, 'Placebo Females'!P:P, P334)</f>
        <v>19.666666666666657</v>
      </c>
      <c r="AR334">
        <f>Z334 - AVERAGEIFS('Placebo Females'!Z:Z, 'Placebo Females'!B:B, B334, 'Placebo Females'!P:P, P334)</f>
        <v>0</v>
      </c>
      <c r="AS334">
        <f>AB334 - AVERAGEIFS('Placebo Females'!AB:AB, 'Placebo Females'!B:B, B334, 'Placebo Females'!P:P, P334)</f>
        <v>1.3333333333333357</v>
      </c>
      <c r="AT334">
        <f>AC334 - AVERAGEIFS('Placebo Females'!AC:AC, 'Placebo Females'!B:B, B334, 'Placebo Females'!P:P, P334)</f>
        <v>0.66666666666666785</v>
      </c>
      <c r="AU334">
        <f>AD334 - AVERAGEIFS('Placebo Females'!AD:AD, 'Placebo Females'!B:B, B334, 'Placebo Females'!P:P, P334)</f>
        <v>-34.442666666666696</v>
      </c>
      <c r="AV334">
        <f>AE334 - AVERAGEIFS('Placebo Females'!AE:AE, 'Placebo Females'!B:B, B334, 'Placebo Females'!P:P, P334)</f>
        <v>4.1666566666666668E-2</v>
      </c>
      <c r="AW334">
        <f>AF334 - AVERAGEIFS('Placebo Females'!AF:AF, 'Placebo Females'!B:B, B334, 'Placebo Females'!P:P, P334)</f>
        <v>6.1369000000000007E-2</v>
      </c>
    </row>
    <row r="335" spans="1:49" x14ac:dyDescent="0.25">
      <c r="A335" t="s">
        <v>4184</v>
      </c>
      <c r="B335">
        <v>1007</v>
      </c>
      <c r="C335" t="s">
        <v>655</v>
      </c>
      <c r="D335">
        <v>27</v>
      </c>
      <c r="E335">
        <v>159</v>
      </c>
      <c r="F335">
        <v>52</v>
      </c>
      <c r="G335">
        <v>98.5</v>
      </c>
      <c r="H335">
        <v>61.5</v>
      </c>
      <c r="I335" t="s">
        <v>103</v>
      </c>
      <c r="J335" t="s">
        <v>104</v>
      </c>
      <c r="K335" t="s">
        <v>409</v>
      </c>
      <c r="L335" t="s">
        <v>160</v>
      </c>
      <c r="M335" t="s">
        <v>3323</v>
      </c>
      <c r="N335">
        <v>120</v>
      </c>
      <c r="O335" t="s">
        <v>2262</v>
      </c>
      <c r="P335">
        <v>14</v>
      </c>
      <c r="Q335" t="s">
        <v>113</v>
      </c>
      <c r="R335" t="s">
        <v>3327</v>
      </c>
      <c r="S335">
        <v>9.57</v>
      </c>
      <c r="T335" t="s">
        <v>2266</v>
      </c>
      <c r="U335">
        <v>848</v>
      </c>
      <c r="V335">
        <v>162</v>
      </c>
      <c r="W335">
        <v>385</v>
      </c>
      <c r="X335">
        <v>80</v>
      </c>
      <c r="Y335">
        <v>229</v>
      </c>
      <c r="Z335">
        <v>76</v>
      </c>
      <c r="AA335" t="s">
        <v>108</v>
      </c>
      <c r="AB335">
        <v>39</v>
      </c>
      <c r="AC335">
        <v>32</v>
      </c>
      <c r="AD335">
        <v>473.65</v>
      </c>
      <c r="AE335">
        <v>0.125</v>
      </c>
      <c r="AF335">
        <v>0.403443</v>
      </c>
      <c r="AH335">
        <v>25.9</v>
      </c>
      <c r="AI335">
        <f t="shared" si="20"/>
        <v>5.6972962699647335E-2</v>
      </c>
      <c r="AJ335">
        <f t="shared" si="21"/>
        <v>0.26803945157265852</v>
      </c>
      <c r="AK335">
        <f t="shared" si="22"/>
        <v>3.3391002742166997E-2</v>
      </c>
      <c r="AL335">
        <f t="shared" si="23"/>
        <v>2.1584445155187204E-4</v>
      </c>
      <c r="AM335">
        <f>U335 - AVERAGEIFS('Placebo Females'!U:U, 'Placebo Females'!B:B, B335, 'Placebo Females'!P:P, P335)</f>
        <v>103.33333333333337</v>
      </c>
      <c r="AN335">
        <f>V335 - AVERAGEIFS('Placebo Females'!V:V, 'Placebo Females'!B:B, B335, 'Placebo Females'!P:P, P335)</f>
        <v>1.3333333333333428</v>
      </c>
      <c r="AO335">
        <f>W335 - AVERAGEIFS('Placebo Females'!W:W, 'Placebo Females'!B:B, B335, 'Placebo Females'!P:P, P335)</f>
        <v>24.666666666666686</v>
      </c>
      <c r="AP335">
        <f>X335 - AVERAGEIFS('Placebo Females'!X:X, 'Placebo Females'!B:B, B335, 'Placebo Females'!P:P, P335)</f>
        <v>-13</v>
      </c>
      <c r="AQ335">
        <f>Y335 - AVERAGEIFS('Placebo Females'!Y:Y, 'Placebo Females'!B:B, B335, 'Placebo Females'!P:P, P335)</f>
        <v>36.666666666666657</v>
      </c>
      <c r="AR335">
        <f>Z335 - AVERAGEIFS('Placebo Females'!Z:Z, 'Placebo Females'!B:B, B335, 'Placebo Females'!P:P, P335)</f>
        <v>1</v>
      </c>
      <c r="AS335">
        <f>AB335 - AVERAGEIFS('Placebo Females'!AB:AB, 'Placebo Females'!B:B, B335, 'Placebo Females'!P:P, P335)</f>
        <v>-3.6666666666666643</v>
      </c>
      <c r="AT335">
        <f>AC335 - AVERAGEIFS('Placebo Females'!AC:AC, 'Placebo Females'!B:B, B335, 'Placebo Females'!P:P, P335)</f>
        <v>6.6666666666666679</v>
      </c>
      <c r="AU335">
        <f>AD335 - AVERAGEIFS('Placebo Females'!AD:AD, 'Placebo Females'!B:B, B335, 'Placebo Females'!P:P, P335)</f>
        <v>-23.144666666666694</v>
      </c>
      <c r="AV335">
        <f>AE335 - AVERAGEIFS('Placebo Females'!AE:AE, 'Placebo Females'!B:B, B335, 'Placebo Females'!P:P, P335)</f>
        <v>4.1666566666666668E-2</v>
      </c>
      <c r="AW335">
        <f>AF335 - AVERAGEIFS('Placebo Females'!AF:AF, 'Placebo Females'!B:B, B335, 'Placebo Females'!P:P, P335)</f>
        <v>7.1825000000000028E-2</v>
      </c>
    </row>
    <row r="336" spans="1:49" x14ac:dyDescent="0.25">
      <c r="A336" t="s">
        <v>4185</v>
      </c>
      <c r="B336">
        <v>1007</v>
      </c>
      <c r="C336" t="s">
        <v>655</v>
      </c>
      <c r="D336">
        <v>27</v>
      </c>
      <c r="E336">
        <v>159</v>
      </c>
      <c r="F336">
        <v>52</v>
      </c>
      <c r="G336">
        <v>98.5</v>
      </c>
      <c r="H336">
        <v>61.5</v>
      </c>
      <c r="I336" t="s">
        <v>103</v>
      </c>
      <c r="J336" t="s">
        <v>104</v>
      </c>
      <c r="K336" t="s">
        <v>409</v>
      </c>
      <c r="L336" t="s">
        <v>160</v>
      </c>
      <c r="M336" t="s">
        <v>3323</v>
      </c>
      <c r="N336">
        <v>120</v>
      </c>
      <c r="O336" t="s">
        <v>2262</v>
      </c>
      <c r="P336">
        <v>24</v>
      </c>
      <c r="Q336" t="s">
        <v>113</v>
      </c>
      <c r="R336" t="s">
        <v>3327</v>
      </c>
      <c r="S336">
        <v>4.43</v>
      </c>
      <c r="T336" t="s">
        <v>2266</v>
      </c>
      <c r="U336">
        <v>924</v>
      </c>
      <c r="V336">
        <v>163</v>
      </c>
      <c r="W336">
        <v>398</v>
      </c>
      <c r="X336">
        <v>95</v>
      </c>
      <c r="Y336">
        <v>225</v>
      </c>
      <c r="Z336">
        <v>78</v>
      </c>
      <c r="AA336" t="s">
        <v>108</v>
      </c>
      <c r="AB336">
        <v>43</v>
      </c>
      <c r="AC336">
        <v>30</v>
      </c>
      <c r="AD336">
        <v>479.37900000000002</v>
      </c>
      <c r="AE336">
        <v>0.14583299999999999</v>
      </c>
      <c r="AF336">
        <v>0.43467499999999998</v>
      </c>
      <c r="AH336">
        <v>25.8</v>
      </c>
      <c r="AI336">
        <f t="shared" si="20"/>
        <v>5.6752989870691176E-2</v>
      </c>
      <c r="AJ336">
        <f t="shared" si="21"/>
        <v>0.26743270913031458</v>
      </c>
      <c r="AK336">
        <f t="shared" si="22"/>
        <v>3.3280056466279184E-2</v>
      </c>
      <c r="AL336">
        <f t="shared" si="23"/>
        <v>2.1473700571306154E-4</v>
      </c>
      <c r="AM336">
        <f>U336 - AVERAGEIFS('Placebo Females'!U:U, 'Placebo Females'!B:B, B336, 'Placebo Females'!P:P, P336)</f>
        <v>73.666666666666629</v>
      </c>
      <c r="AN336">
        <f>V336 - AVERAGEIFS('Placebo Females'!V:V, 'Placebo Females'!B:B, B336, 'Placebo Females'!P:P, P336)</f>
        <v>-0.66666666666665719</v>
      </c>
      <c r="AO336">
        <f>W336 - AVERAGEIFS('Placebo Females'!W:W, 'Placebo Females'!B:B, B336, 'Placebo Females'!P:P, P336)</f>
        <v>12.333333333333314</v>
      </c>
      <c r="AP336">
        <f>X336 - AVERAGEIFS('Placebo Females'!X:X, 'Placebo Females'!B:B, B336, 'Placebo Females'!P:P, P336)</f>
        <v>-4</v>
      </c>
      <c r="AQ336">
        <f>Y336 - AVERAGEIFS('Placebo Females'!Y:Y, 'Placebo Females'!B:B, B336, 'Placebo Females'!P:P, P336)</f>
        <v>14.666666666666657</v>
      </c>
      <c r="AR336">
        <f>Z336 - AVERAGEIFS('Placebo Females'!Z:Z, 'Placebo Females'!B:B, B336, 'Placebo Females'!P:P, P336)</f>
        <v>1.6666666666666714</v>
      </c>
      <c r="AS336">
        <f>AB336 - AVERAGEIFS('Placebo Females'!AB:AB, 'Placebo Females'!B:B, B336, 'Placebo Females'!P:P, P336)</f>
        <v>1.6666666666666643</v>
      </c>
      <c r="AT336">
        <f>AC336 - AVERAGEIFS('Placebo Females'!AC:AC, 'Placebo Females'!B:B, B336, 'Placebo Females'!P:P, P336)</f>
        <v>1.6666666666666679</v>
      </c>
      <c r="AU336">
        <f>AD336 - AVERAGEIFS('Placebo Females'!AD:AD, 'Placebo Females'!B:B, B336, 'Placebo Females'!P:P, P336)</f>
        <v>11.996333333333325</v>
      </c>
      <c r="AV336">
        <f>AE336 - AVERAGEIFS('Placebo Females'!AE:AE, 'Placebo Females'!B:B, B336, 'Placebo Females'!P:P, P336)</f>
        <v>4.700456666666665E-2</v>
      </c>
      <c r="AW336">
        <f>AF336 - AVERAGEIFS('Placebo Females'!AF:AF, 'Placebo Females'!B:B, B336, 'Placebo Females'!P:P, P336)</f>
        <v>6.2790333333333337E-2</v>
      </c>
    </row>
    <row r="337" spans="1:49" x14ac:dyDescent="0.25">
      <c r="A337" t="s">
        <v>4186</v>
      </c>
      <c r="B337">
        <v>1007</v>
      </c>
      <c r="C337" t="s">
        <v>655</v>
      </c>
      <c r="D337">
        <v>27</v>
      </c>
      <c r="E337">
        <v>159</v>
      </c>
      <c r="F337">
        <v>52</v>
      </c>
      <c r="G337">
        <v>98.5</v>
      </c>
      <c r="H337">
        <v>61.5</v>
      </c>
      <c r="I337" t="s">
        <v>103</v>
      </c>
      <c r="J337" t="s">
        <v>104</v>
      </c>
      <c r="K337" t="s">
        <v>409</v>
      </c>
      <c r="L337" t="s">
        <v>160</v>
      </c>
      <c r="M337" t="s">
        <v>3323</v>
      </c>
      <c r="N337">
        <v>120</v>
      </c>
      <c r="O337" t="s">
        <v>2262</v>
      </c>
      <c r="P337">
        <v>24</v>
      </c>
      <c r="Q337" t="s">
        <v>113</v>
      </c>
      <c r="R337" t="s">
        <v>3327</v>
      </c>
      <c r="S337">
        <v>4.43</v>
      </c>
      <c r="T337" t="s">
        <v>2266</v>
      </c>
      <c r="U337">
        <v>951</v>
      </c>
      <c r="V337">
        <v>157</v>
      </c>
      <c r="W337">
        <v>402</v>
      </c>
      <c r="X337">
        <v>96</v>
      </c>
      <c r="Y337">
        <v>226</v>
      </c>
      <c r="Z337">
        <v>80</v>
      </c>
      <c r="AA337" t="s">
        <v>108</v>
      </c>
      <c r="AB337">
        <v>46</v>
      </c>
      <c r="AC337">
        <v>26</v>
      </c>
      <c r="AD337">
        <v>484.35599999999999</v>
      </c>
      <c r="AE337">
        <v>0.16326499999999999</v>
      </c>
      <c r="AF337">
        <v>0.431257</v>
      </c>
      <c r="AH337">
        <v>25.8</v>
      </c>
      <c r="AI337">
        <f t="shared" si="20"/>
        <v>5.6752989870691176E-2</v>
      </c>
      <c r="AJ337">
        <f t="shared" si="21"/>
        <v>0.26743270913031458</v>
      </c>
      <c r="AK337">
        <f t="shared" si="22"/>
        <v>3.3280056466279184E-2</v>
      </c>
      <c r="AL337">
        <f t="shared" si="23"/>
        <v>2.1473700571306154E-4</v>
      </c>
      <c r="AM337">
        <f>U337 - AVERAGEIFS('Placebo Females'!U:U, 'Placebo Females'!B:B, B337, 'Placebo Females'!P:P, P337)</f>
        <v>100.66666666666663</v>
      </c>
      <c r="AN337">
        <f>V337 - AVERAGEIFS('Placebo Females'!V:V, 'Placebo Females'!B:B, B337, 'Placebo Females'!P:P, P337)</f>
        <v>-6.6666666666666572</v>
      </c>
      <c r="AO337">
        <f>W337 - AVERAGEIFS('Placebo Females'!W:W, 'Placebo Females'!B:B, B337, 'Placebo Females'!P:P, P337)</f>
        <v>16.333333333333314</v>
      </c>
      <c r="AP337">
        <f>X337 - AVERAGEIFS('Placebo Females'!X:X, 'Placebo Females'!B:B, B337, 'Placebo Females'!P:P, P337)</f>
        <v>-3</v>
      </c>
      <c r="AQ337">
        <f>Y337 - AVERAGEIFS('Placebo Females'!Y:Y, 'Placebo Females'!B:B, B337, 'Placebo Females'!P:P, P337)</f>
        <v>15.666666666666657</v>
      </c>
      <c r="AR337">
        <f>Z337 - AVERAGEIFS('Placebo Females'!Z:Z, 'Placebo Females'!B:B, B337, 'Placebo Females'!P:P, P337)</f>
        <v>3.6666666666666714</v>
      </c>
      <c r="AS337">
        <f>AB337 - AVERAGEIFS('Placebo Females'!AB:AB, 'Placebo Females'!B:B, B337, 'Placebo Females'!P:P, P337)</f>
        <v>4.6666666666666643</v>
      </c>
      <c r="AT337">
        <f>AC337 - AVERAGEIFS('Placebo Females'!AC:AC, 'Placebo Females'!B:B, B337, 'Placebo Females'!P:P, P337)</f>
        <v>-2.3333333333333321</v>
      </c>
      <c r="AU337">
        <f>AD337 - AVERAGEIFS('Placebo Females'!AD:AD, 'Placebo Females'!B:B, B337, 'Placebo Females'!P:P, P337)</f>
        <v>16.973333333333301</v>
      </c>
      <c r="AV337">
        <f>AE337 - AVERAGEIFS('Placebo Females'!AE:AE, 'Placebo Females'!B:B, B337, 'Placebo Females'!P:P, P337)</f>
        <v>6.4436566666666653E-2</v>
      </c>
      <c r="AW337">
        <f>AF337 - AVERAGEIFS('Placebo Females'!AF:AF, 'Placebo Females'!B:B, B337, 'Placebo Females'!P:P, P337)</f>
        <v>5.937233333333336E-2</v>
      </c>
    </row>
    <row r="338" spans="1:49" x14ac:dyDescent="0.25">
      <c r="A338" t="s">
        <v>4187</v>
      </c>
      <c r="B338">
        <v>1007</v>
      </c>
      <c r="C338" t="s">
        <v>655</v>
      </c>
      <c r="D338">
        <v>27</v>
      </c>
      <c r="E338">
        <v>159</v>
      </c>
      <c r="F338">
        <v>52</v>
      </c>
      <c r="G338">
        <v>98.5</v>
      </c>
      <c r="H338">
        <v>61.5</v>
      </c>
      <c r="I338" t="s">
        <v>103</v>
      </c>
      <c r="J338" t="s">
        <v>104</v>
      </c>
      <c r="K338" t="s">
        <v>409</v>
      </c>
      <c r="L338" t="s">
        <v>160</v>
      </c>
      <c r="M338" t="s">
        <v>3323</v>
      </c>
      <c r="N338">
        <v>120</v>
      </c>
      <c r="O338" t="s">
        <v>2262</v>
      </c>
      <c r="P338">
        <v>24</v>
      </c>
      <c r="Q338" t="s">
        <v>113</v>
      </c>
      <c r="R338" t="s">
        <v>3327</v>
      </c>
      <c r="S338">
        <v>4.43</v>
      </c>
      <c r="T338" t="s">
        <v>2266</v>
      </c>
      <c r="U338">
        <v>923</v>
      </c>
      <c r="V338">
        <v>164</v>
      </c>
      <c r="W338">
        <v>402</v>
      </c>
      <c r="X338">
        <v>99</v>
      </c>
      <c r="Y338">
        <v>225</v>
      </c>
      <c r="Z338">
        <v>78</v>
      </c>
      <c r="AA338" t="s">
        <v>108</v>
      </c>
      <c r="AB338">
        <v>45</v>
      </c>
      <c r="AC338">
        <v>28</v>
      </c>
      <c r="AD338">
        <v>478.89</v>
      </c>
      <c r="AE338">
        <v>0.14285700000000001</v>
      </c>
      <c r="AF338">
        <v>0.418543</v>
      </c>
      <c r="AH338">
        <v>25.8</v>
      </c>
      <c r="AI338">
        <f t="shared" si="20"/>
        <v>5.6752989870691176E-2</v>
      </c>
      <c r="AJ338">
        <f t="shared" si="21"/>
        <v>0.26743270913031458</v>
      </c>
      <c r="AK338">
        <f t="shared" si="22"/>
        <v>3.3280056466279184E-2</v>
      </c>
      <c r="AL338">
        <f t="shared" si="23"/>
        <v>2.1473700571306154E-4</v>
      </c>
      <c r="AM338">
        <f>U338 - AVERAGEIFS('Placebo Females'!U:U, 'Placebo Females'!B:B, B338, 'Placebo Females'!P:P, P338)</f>
        <v>72.666666666666629</v>
      </c>
      <c r="AN338">
        <f>V338 - AVERAGEIFS('Placebo Females'!V:V, 'Placebo Females'!B:B, B338, 'Placebo Females'!P:P, P338)</f>
        <v>0.33333333333334281</v>
      </c>
      <c r="AO338">
        <f>W338 - AVERAGEIFS('Placebo Females'!W:W, 'Placebo Females'!B:B, B338, 'Placebo Females'!P:P, P338)</f>
        <v>16.333333333333314</v>
      </c>
      <c r="AP338">
        <f>X338 - AVERAGEIFS('Placebo Females'!X:X, 'Placebo Females'!B:B, B338, 'Placebo Females'!P:P, P338)</f>
        <v>0</v>
      </c>
      <c r="AQ338">
        <f>Y338 - AVERAGEIFS('Placebo Females'!Y:Y, 'Placebo Females'!B:B, B338, 'Placebo Females'!P:P, P338)</f>
        <v>14.666666666666657</v>
      </c>
      <c r="AR338">
        <f>Z338 - AVERAGEIFS('Placebo Females'!Z:Z, 'Placebo Females'!B:B, B338, 'Placebo Females'!P:P, P338)</f>
        <v>1.6666666666666714</v>
      </c>
      <c r="AS338">
        <f>AB338 - AVERAGEIFS('Placebo Females'!AB:AB, 'Placebo Females'!B:B, B338, 'Placebo Females'!P:P, P338)</f>
        <v>3.6666666666666643</v>
      </c>
      <c r="AT338">
        <f>AC338 - AVERAGEIFS('Placebo Females'!AC:AC, 'Placebo Females'!B:B, B338, 'Placebo Females'!P:P, P338)</f>
        <v>-0.33333333333333215</v>
      </c>
      <c r="AU338">
        <f>AD338 - AVERAGEIFS('Placebo Females'!AD:AD, 'Placebo Females'!B:B, B338, 'Placebo Females'!P:P, P338)</f>
        <v>11.507333333333293</v>
      </c>
      <c r="AV338">
        <f>AE338 - AVERAGEIFS('Placebo Females'!AE:AE, 'Placebo Females'!B:B, B338, 'Placebo Females'!P:P, P338)</f>
        <v>4.4028566666666671E-2</v>
      </c>
      <c r="AW338">
        <f>AF338 - AVERAGEIFS('Placebo Females'!AF:AF, 'Placebo Females'!B:B, B338, 'Placebo Females'!P:P, P338)</f>
        <v>4.6658333333333357E-2</v>
      </c>
    </row>
    <row r="339" spans="1:49" x14ac:dyDescent="0.25">
      <c r="A339" t="s">
        <v>4188</v>
      </c>
      <c r="B339">
        <v>1008</v>
      </c>
      <c r="C339" t="s">
        <v>655</v>
      </c>
      <c r="D339">
        <v>33</v>
      </c>
      <c r="E339">
        <v>163.5</v>
      </c>
      <c r="F339">
        <v>69.8</v>
      </c>
      <c r="G339">
        <v>121.25</v>
      </c>
      <c r="H339">
        <v>71.25</v>
      </c>
      <c r="I339" t="s">
        <v>103</v>
      </c>
      <c r="J339" t="s">
        <v>104</v>
      </c>
      <c r="K339" t="s">
        <v>310</v>
      </c>
      <c r="L339" t="s">
        <v>211</v>
      </c>
      <c r="M339" t="s">
        <v>3323</v>
      </c>
      <c r="N339">
        <v>120</v>
      </c>
      <c r="O339" t="s">
        <v>2262</v>
      </c>
      <c r="P339">
        <v>-0.5</v>
      </c>
      <c r="Q339" t="s">
        <v>109</v>
      </c>
      <c r="R339" t="s">
        <v>108</v>
      </c>
      <c r="S339" t="s">
        <v>108</v>
      </c>
      <c r="T339" t="s">
        <v>108</v>
      </c>
      <c r="U339">
        <v>1047</v>
      </c>
      <c r="V339">
        <v>148</v>
      </c>
      <c r="W339">
        <v>426</v>
      </c>
      <c r="X339">
        <v>89</v>
      </c>
      <c r="Y339">
        <v>268</v>
      </c>
      <c r="Z339">
        <v>69</v>
      </c>
      <c r="AA339" t="s">
        <v>108</v>
      </c>
      <c r="AB339">
        <v>47</v>
      </c>
      <c r="AC339">
        <v>21</v>
      </c>
      <c r="AD339">
        <v>614.77800000000002</v>
      </c>
      <c r="AE339">
        <v>0.19148899999999999</v>
      </c>
      <c r="AF339">
        <v>0.45864199999999999</v>
      </c>
      <c r="AH339">
        <v>25.5</v>
      </c>
      <c r="AI339">
        <f t="shared" si="20"/>
        <v>5.6093071383822669E-2</v>
      </c>
      <c r="AJ339">
        <f t="shared" si="21"/>
        <v>0.26560358293104258</v>
      </c>
      <c r="AK339">
        <f t="shared" si="22"/>
        <v>3.2946779849019059E-2</v>
      </c>
      <c r="AL339">
        <f t="shared" si="23"/>
        <v>2.1142316190581045E-4</v>
      </c>
      <c r="AM339">
        <f>U339 - AVERAGEIFS('Placebo Females'!U:U, 'Placebo Females'!B:B, B339, 'Placebo Females'!P:P, P339)</f>
        <v>56</v>
      </c>
      <c r="AN339">
        <f>V339 - AVERAGEIFS('Placebo Females'!V:V, 'Placebo Females'!B:B, B339, 'Placebo Females'!P:P, P339)</f>
        <v>6</v>
      </c>
      <c r="AO339">
        <f>W339 - AVERAGEIFS('Placebo Females'!W:W, 'Placebo Females'!B:B, B339, 'Placebo Females'!P:P, P339)</f>
        <v>21</v>
      </c>
      <c r="AP339">
        <f>X339 - AVERAGEIFS('Placebo Females'!X:X, 'Placebo Females'!B:B, B339, 'Placebo Females'!P:P, P339)</f>
        <v>-14</v>
      </c>
      <c r="AQ339">
        <f>Y339 - AVERAGEIFS('Placebo Females'!Y:Y, 'Placebo Females'!B:B, B339, 'Placebo Females'!P:P, P339)</f>
        <v>32.666666666666657</v>
      </c>
      <c r="AR339">
        <f>Z339 - AVERAGEIFS('Placebo Females'!Z:Z, 'Placebo Females'!B:B, B339, 'Placebo Females'!P:P, P339)</f>
        <v>2.3333333333333286</v>
      </c>
      <c r="AS339">
        <f>AB339 - AVERAGEIFS('Placebo Females'!AB:AB, 'Placebo Females'!B:B, B339, 'Placebo Females'!P:P, P339)</f>
        <v>9.3333333333333357</v>
      </c>
      <c r="AT339">
        <f>AC339 - AVERAGEIFS('Placebo Females'!AC:AC, 'Placebo Females'!B:B, B339, 'Placebo Females'!P:P, P339)</f>
        <v>-5.3333333333333321</v>
      </c>
      <c r="AU339">
        <f>AD339 - AVERAGEIFS('Placebo Females'!AD:AD, 'Placebo Females'!B:B, B339, 'Placebo Females'!P:P, P339)</f>
        <v>1.3596666666667261</v>
      </c>
      <c r="AV339">
        <f>AE339 - AVERAGEIFS('Placebo Females'!AE:AE, 'Placebo Females'!B:B, B339, 'Placebo Females'!P:P, P339)</f>
        <v>4.99859E-2</v>
      </c>
      <c r="AW339">
        <f>AF339 - AVERAGEIFS('Placebo Females'!AF:AF, 'Placebo Females'!B:B, B339, 'Placebo Females'!P:P, P339)</f>
        <v>7.6174666666666668E-2</v>
      </c>
    </row>
    <row r="340" spans="1:49" x14ac:dyDescent="0.25">
      <c r="A340" t="s">
        <v>4189</v>
      </c>
      <c r="B340">
        <v>1008</v>
      </c>
      <c r="C340" t="s">
        <v>655</v>
      </c>
      <c r="D340">
        <v>33</v>
      </c>
      <c r="E340">
        <v>163.5</v>
      </c>
      <c r="F340">
        <v>69.8</v>
      </c>
      <c r="G340">
        <v>121.25</v>
      </c>
      <c r="H340">
        <v>71.25</v>
      </c>
      <c r="I340" t="s">
        <v>103</v>
      </c>
      <c r="J340" t="s">
        <v>104</v>
      </c>
      <c r="K340" t="s">
        <v>310</v>
      </c>
      <c r="L340" t="s">
        <v>211</v>
      </c>
      <c r="M340" t="s">
        <v>3323</v>
      </c>
      <c r="N340">
        <v>120</v>
      </c>
      <c r="O340" t="s">
        <v>2262</v>
      </c>
      <c r="P340">
        <v>-0.5</v>
      </c>
      <c r="Q340" t="s">
        <v>109</v>
      </c>
      <c r="R340" t="s">
        <v>108</v>
      </c>
      <c r="S340" t="s">
        <v>108</v>
      </c>
      <c r="T340" t="s">
        <v>108</v>
      </c>
      <c r="U340">
        <v>937</v>
      </c>
      <c r="V340">
        <v>146</v>
      </c>
      <c r="W340">
        <v>416</v>
      </c>
      <c r="X340">
        <v>89</v>
      </c>
      <c r="Y340">
        <v>260</v>
      </c>
      <c r="Z340">
        <v>67</v>
      </c>
      <c r="AA340" t="s">
        <v>108</v>
      </c>
      <c r="AB340">
        <v>37</v>
      </c>
      <c r="AC340">
        <v>23</v>
      </c>
      <c r="AD340">
        <v>590.66999999999996</v>
      </c>
      <c r="AE340">
        <v>0.152174</v>
      </c>
      <c r="AF340">
        <v>0.44635799999999998</v>
      </c>
      <c r="AH340">
        <v>25.5</v>
      </c>
      <c r="AI340">
        <f t="shared" si="20"/>
        <v>5.6093071383822669E-2</v>
      </c>
      <c r="AJ340">
        <f t="shared" si="21"/>
        <v>0.26560358293104258</v>
      </c>
      <c r="AK340">
        <f t="shared" si="22"/>
        <v>3.2946779849019059E-2</v>
      </c>
      <c r="AL340">
        <f t="shared" si="23"/>
        <v>2.1142316190581045E-4</v>
      </c>
      <c r="AM340">
        <f>U340 - AVERAGEIFS('Placebo Females'!U:U, 'Placebo Females'!B:B, B340, 'Placebo Females'!P:P, P340)</f>
        <v>-54</v>
      </c>
      <c r="AN340">
        <f>V340 - AVERAGEIFS('Placebo Females'!V:V, 'Placebo Females'!B:B, B340, 'Placebo Females'!P:P, P340)</f>
        <v>4</v>
      </c>
      <c r="AO340">
        <f>W340 - AVERAGEIFS('Placebo Females'!W:W, 'Placebo Females'!B:B, B340, 'Placebo Females'!P:P, P340)</f>
        <v>11</v>
      </c>
      <c r="AP340">
        <f>X340 - AVERAGEIFS('Placebo Females'!X:X, 'Placebo Females'!B:B, B340, 'Placebo Females'!P:P, P340)</f>
        <v>-14</v>
      </c>
      <c r="AQ340">
        <f>Y340 - AVERAGEIFS('Placebo Females'!Y:Y, 'Placebo Females'!B:B, B340, 'Placebo Females'!P:P, P340)</f>
        <v>24.666666666666657</v>
      </c>
      <c r="AR340">
        <f>Z340 - AVERAGEIFS('Placebo Females'!Z:Z, 'Placebo Females'!B:B, B340, 'Placebo Females'!P:P, P340)</f>
        <v>0.3333333333333286</v>
      </c>
      <c r="AS340">
        <f>AB340 - AVERAGEIFS('Placebo Females'!AB:AB, 'Placebo Females'!B:B, B340, 'Placebo Females'!P:P, P340)</f>
        <v>-0.6666666666666643</v>
      </c>
      <c r="AT340">
        <f>AC340 - AVERAGEIFS('Placebo Females'!AC:AC, 'Placebo Females'!B:B, B340, 'Placebo Females'!P:P, P340)</f>
        <v>-3.3333333333333321</v>
      </c>
      <c r="AU340">
        <f>AD340 - AVERAGEIFS('Placebo Females'!AD:AD, 'Placebo Females'!B:B, B340, 'Placebo Females'!P:P, P340)</f>
        <v>-22.748333333333335</v>
      </c>
      <c r="AV340">
        <f>AE340 - AVERAGEIFS('Placebo Females'!AE:AE, 'Placebo Females'!B:B, B340, 'Placebo Females'!P:P, P340)</f>
        <v>1.0670900000000011E-2</v>
      </c>
      <c r="AW340">
        <f>AF340 - AVERAGEIFS('Placebo Females'!AF:AF, 'Placebo Females'!B:B, B340, 'Placebo Females'!P:P, P340)</f>
        <v>6.3890666666666651E-2</v>
      </c>
    </row>
    <row r="341" spans="1:49" x14ac:dyDescent="0.25">
      <c r="A341" t="s">
        <v>4190</v>
      </c>
      <c r="B341">
        <v>1008</v>
      </c>
      <c r="C341" t="s">
        <v>655</v>
      </c>
      <c r="D341">
        <v>33</v>
      </c>
      <c r="E341">
        <v>163.5</v>
      </c>
      <c r="F341">
        <v>69.8</v>
      </c>
      <c r="G341">
        <v>121.25</v>
      </c>
      <c r="H341">
        <v>71.25</v>
      </c>
      <c r="I341" t="s">
        <v>103</v>
      </c>
      <c r="J341" t="s">
        <v>104</v>
      </c>
      <c r="K341" t="s">
        <v>310</v>
      </c>
      <c r="L341" t="s">
        <v>211</v>
      </c>
      <c r="M341" t="s">
        <v>3323</v>
      </c>
      <c r="N341">
        <v>120</v>
      </c>
      <c r="O341" t="s">
        <v>2262</v>
      </c>
      <c r="P341">
        <v>-0.5</v>
      </c>
      <c r="Q341" t="s">
        <v>109</v>
      </c>
      <c r="R341" t="s">
        <v>108</v>
      </c>
      <c r="S341" t="s">
        <v>108</v>
      </c>
      <c r="T341" t="s">
        <v>108</v>
      </c>
      <c r="U341">
        <v>960</v>
      </c>
      <c r="V341">
        <v>152</v>
      </c>
      <c r="W341">
        <v>412</v>
      </c>
      <c r="X341">
        <v>87</v>
      </c>
      <c r="Y341">
        <v>259</v>
      </c>
      <c r="Z341">
        <v>66</v>
      </c>
      <c r="AA341" t="s">
        <v>108</v>
      </c>
      <c r="AB341">
        <v>39</v>
      </c>
      <c r="AC341">
        <v>23</v>
      </c>
      <c r="AD341">
        <v>596.23699999999997</v>
      </c>
      <c r="AE341">
        <v>0.20930199999999999</v>
      </c>
      <c r="AF341">
        <v>0.43040499999999998</v>
      </c>
      <c r="AH341">
        <v>25.5</v>
      </c>
      <c r="AI341">
        <f t="shared" si="20"/>
        <v>5.6093071383822669E-2</v>
      </c>
      <c r="AJ341">
        <f t="shared" si="21"/>
        <v>0.26560358293104258</v>
      </c>
      <c r="AK341">
        <f t="shared" si="22"/>
        <v>3.2946779849019059E-2</v>
      </c>
      <c r="AL341">
        <f t="shared" si="23"/>
        <v>2.1142316190581045E-4</v>
      </c>
      <c r="AM341">
        <f>U341 - AVERAGEIFS('Placebo Females'!U:U, 'Placebo Females'!B:B, B341, 'Placebo Females'!P:P, P341)</f>
        <v>-31</v>
      </c>
      <c r="AN341">
        <f>V341 - AVERAGEIFS('Placebo Females'!V:V, 'Placebo Females'!B:B, B341, 'Placebo Females'!P:P, P341)</f>
        <v>10</v>
      </c>
      <c r="AO341">
        <f>W341 - AVERAGEIFS('Placebo Females'!W:W, 'Placebo Females'!B:B, B341, 'Placebo Females'!P:P, P341)</f>
        <v>7</v>
      </c>
      <c r="AP341">
        <f>X341 - AVERAGEIFS('Placebo Females'!X:X, 'Placebo Females'!B:B, B341, 'Placebo Females'!P:P, P341)</f>
        <v>-16</v>
      </c>
      <c r="AQ341">
        <f>Y341 - AVERAGEIFS('Placebo Females'!Y:Y, 'Placebo Females'!B:B, B341, 'Placebo Females'!P:P, P341)</f>
        <v>23.666666666666657</v>
      </c>
      <c r="AR341">
        <f>Z341 - AVERAGEIFS('Placebo Females'!Z:Z, 'Placebo Females'!B:B, B341, 'Placebo Females'!P:P, P341)</f>
        <v>-0.6666666666666714</v>
      </c>
      <c r="AS341">
        <f>AB341 - AVERAGEIFS('Placebo Females'!AB:AB, 'Placebo Females'!B:B, B341, 'Placebo Females'!P:P, P341)</f>
        <v>1.3333333333333357</v>
      </c>
      <c r="AT341">
        <f>AC341 - AVERAGEIFS('Placebo Females'!AC:AC, 'Placebo Females'!B:B, B341, 'Placebo Females'!P:P, P341)</f>
        <v>-3.3333333333333321</v>
      </c>
      <c r="AU341">
        <f>AD341 - AVERAGEIFS('Placebo Females'!AD:AD, 'Placebo Females'!B:B, B341, 'Placebo Females'!P:P, P341)</f>
        <v>-17.181333333333328</v>
      </c>
      <c r="AV341">
        <f>AE341 - AVERAGEIFS('Placebo Females'!AE:AE, 'Placebo Females'!B:B, B341, 'Placebo Females'!P:P, P341)</f>
        <v>6.7798899999999995E-2</v>
      </c>
      <c r="AW341">
        <f>AF341 - AVERAGEIFS('Placebo Females'!AF:AF, 'Placebo Females'!B:B, B341, 'Placebo Females'!P:P, P341)</f>
        <v>4.7937666666666656E-2</v>
      </c>
    </row>
    <row r="342" spans="1:49" x14ac:dyDescent="0.25">
      <c r="A342" t="s">
        <v>4191</v>
      </c>
      <c r="B342">
        <v>1008</v>
      </c>
      <c r="C342" t="s">
        <v>655</v>
      </c>
      <c r="D342">
        <v>33</v>
      </c>
      <c r="E342">
        <v>163.5</v>
      </c>
      <c r="F342">
        <v>69.8</v>
      </c>
      <c r="G342">
        <v>121.25</v>
      </c>
      <c r="H342">
        <v>71.25</v>
      </c>
      <c r="I342" t="s">
        <v>103</v>
      </c>
      <c r="J342" t="s">
        <v>104</v>
      </c>
      <c r="K342" t="s">
        <v>310</v>
      </c>
      <c r="L342" t="s">
        <v>211</v>
      </c>
      <c r="M342" t="s">
        <v>3323</v>
      </c>
      <c r="N342">
        <v>120</v>
      </c>
      <c r="O342" t="s">
        <v>2262</v>
      </c>
      <c r="P342">
        <v>0.5</v>
      </c>
      <c r="Q342" t="s">
        <v>113</v>
      </c>
      <c r="R342" t="s">
        <v>3327</v>
      </c>
      <c r="S342">
        <v>91.1</v>
      </c>
      <c r="T342" t="s">
        <v>2266</v>
      </c>
      <c r="U342">
        <v>749</v>
      </c>
      <c r="V342">
        <v>146</v>
      </c>
      <c r="W342">
        <v>370</v>
      </c>
      <c r="X342">
        <v>88</v>
      </c>
      <c r="Y342">
        <v>219</v>
      </c>
      <c r="Z342">
        <v>63</v>
      </c>
      <c r="AA342" t="s">
        <v>108</v>
      </c>
      <c r="AB342">
        <v>42</v>
      </c>
      <c r="AC342">
        <v>19</v>
      </c>
      <c r="AD342">
        <v>439.11799999999999</v>
      </c>
      <c r="AE342">
        <v>0.23255799999999999</v>
      </c>
      <c r="AF342">
        <v>0.35358000000000001</v>
      </c>
      <c r="AH342">
        <v>25.4</v>
      </c>
      <c r="AI342">
        <f t="shared" si="20"/>
        <v>5.5873098554866503E-2</v>
      </c>
      <c r="AJ342">
        <f t="shared" si="21"/>
        <v>0.26499088416310812</v>
      </c>
      <c r="AK342">
        <f t="shared" si="22"/>
        <v>3.2835540887327874E-2</v>
      </c>
      <c r="AL342">
        <f t="shared" si="23"/>
        <v>2.1032139094545599E-4</v>
      </c>
      <c r="AM342">
        <f>U342 - AVERAGEIFS('Placebo Females'!U:U, 'Placebo Females'!B:B, B342, 'Placebo Females'!P:P, P342)</f>
        <v>-78.333333333333371</v>
      </c>
      <c r="AN342">
        <f>V342 - AVERAGEIFS('Placebo Females'!V:V, 'Placebo Females'!B:B, B342, 'Placebo Females'!P:P, P342)</f>
        <v>1.3333333333333428</v>
      </c>
      <c r="AO342">
        <f>W342 - AVERAGEIFS('Placebo Females'!W:W, 'Placebo Females'!B:B, B342, 'Placebo Females'!P:P, P342)</f>
        <v>-1</v>
      </c>
      <c r="AP342">
        <f>X342 - AVERAGEIFS('Placebo Females'!X:X, 'Placebo Females'!B:B, B342, 'Placebo Females'!P:P, P342)</f>
        <v>-13.333333333333329</v>
      </c>
      <c r="AQ342">
        <f>Y342 - AVERAGEIFS('Placebo Females'!Y:Y, 'Placebo Females'!B:B, B342, 'Placebo Females'!P:P, P342)</f>
        <v>12.333333333333343</v>
      </c>
      <c r="AR342">
        <f>Z342 - AVERAGEIFS('Placebo Females'!Z:Z, 'Placebo Females'!B:B, B342, 'Placebo Females'!P:P, P342)</f>
        <v>0</v>
      </c>
      <c r="AS342">
        <f>AB342 - AVERAGEIFS('Placebo Females'!AB:AB, 'Placebo Females'!B:B, B342, 'Placebo Females'!P:P, P342)</f>
        <v>4</v>
      </c>
      <c r="AT342">
        <f>AC342 - AVERAGEIFS('Placebo Females'!AC:AC, 'Placebo Females'!B:B, B342, 'Placebo Females'!P:P, P342)</f>
        <v>-0.33333333333333215</v>
      </c>
      <c r="AU342">
        <f>AD342 - AVERAGEIFS('Placebo Females'!AD:AD, 'Placebo Females'!B:B, B342, 'Placebo Females'!P:P, P342)</f>
        <v>-138.33933333333329</v>
      </c>
      <c r="AV342">
        <f>AE342 - AVERAGEIFS('Placebo Females'!AE:AE, 'Placebo Females'!B:B, B342, 'Placebo Females'!P:P, P342)</f>
        <v>0.14049449999999997</v>
      </c>
      <c r="AW342">
        <f>AF342 - AVERAGEIFS('Placebo Females'!AF:AF, 'Placebo Females'!B:B, B342, 'Placebo Females'!P:P, P342)</f>
        <v>3.7797500000000039E-2</v>
      </c>
    </row>
    <row r="343" spans="1:49" x14ac:dyDescent="0.25">
      <c r="A343" t="s">
        <v>4192</v>
      </c>
      <c r="B343">
        <v>1008</v>
      </c>
      <c r="C343" t="s">
        <v>655</v>
      </c>
      <c r="D343">
        <v>33</v>
      </c>
      <c r="E343">
        <v>163.5</v>
      </c>
      <c r="F343">
        <v>69.8</v>
      </c>
      <c r="G343">
        <v>121.25</v>
      </c>
      <c r="H343">
        <v>71.25</v>
      </c>
      <c r="I343" t="s">
        <v>103</v>
      </c>
      <c r="J343" t="s">
        <v>104</v>
      </c>
      <c r="K343" t="s">
        <v>310</v>
      </c>
      <c r="L343" t="s">
        <v>211</v>
      </c>
      <c r="M343" t="s">
        <v>3323</v>
      </c>
      <c r="N343">
        <v>120</v>
      </c>
      <c r="O343" t="s">
        <v>2262</v>
      </c>
      <c r="P343">
        <v>0.5</v>
      </c>
      <c r="Q343" t="s">
        <v>113</v>
      </c>
      <c r="R343" t="s">
        <v>3327</v>
      </c>
      <c r="S343">
        <v>91.1</v>
      </c>
      <c r="T343" t="s">
        <v>2266</v>
      </c>
      <c r="U343">
        <v>785</v>
      </c>
      <c r="V343">
        <v>147</v>
      </c>
      <c r="W343">
        <v>373</v>
      </c>
      <c r="X343">
        <v>92</v>
      </c>
      <c r="Y343">
        <v>218</v>
      </c>
      <c r="Z343">
        <v>63</v>
      </c>
      <c r="AA343" t="s">
        <v>108</v>
      </c>
      <c r="AB343">
        <v>39</v>
      </c>
      <c r="AC343">
        <v>20</v>
      </c>
      <c r="AD343">
        <v>480.24299999999999</v>
      </c>
      <c r="AE343">
        <v>0.18181800000000001</v>
      </c>
      <c r="AF343">
        <v>0.34486499999999998</v>
      </c>
      <c r="AH343">
        <v>25.4</v>
      </c>
      <c r="AI343">
        <f t="shared" si="20"/>
        <v>5.5873098554866503E-2</v>
      </c>
      <c r="AJ343">
        <f t="shared" si="21"/>
        <v>0.26499088416310812</v>
      </c>
      <c r="AK343">
        <f t="shared" si="22"/>
        <v>3.2835540887327874E-2</v>
      </c>
      <c r="AL343">
        <f t="shared" si="23"/>
        <v>2.1032139094545599E-4</v>
      </c>
      <c r="AM343">
        <f>U343 - AVERAGEIFS('Placebo Females'!U:U, 'Placebo Females'!B:B, B343, 'Placebo Females'!P:P, P343)</f>
        <v>-42.333333333333371</v>
      </c>
      <c r="AN343">
        <f>V343 - AVERAGEIFS('Placebo Females'!V:V, 'Placebo Females'!B:B, B343, 'Placebo Females'!P:P, P343)</f>
        <v>2.3333333333333428</v>
      </c>
      <c r="AO343">
        <f>W343 - AVERAGEIFS('Placebo Females'!W:W, 'Placebo Females'!B:B, B343, 'Placebo Females'!P:P, P343)</f>
        <v>2</v>
      </c>
      <c r="AP343">
        <f>X343 - AVERAGEIFS('Placebo Females'!X:X, 'Placebo Females'!B:B, B343, 'Placebo Females'!P:P, P343)</f>
        <v>-9.3333333333333286</v>
      </c>
      <c r="AQ343">
        <f>Y343 - AVERAGEIFS('Placebo Females'!Y:Y, 'Placebo Females'!B:B, B343, 'Placebo Females'!P:P, P343)</f>
        <v>11.333333333333343</v>
      </c>
      <c r="AR343">
        <f>Z343 - AVERAGEIFS('Placebo Females'!Z:Z, 'Placebo Females'!B:B, B343, 'Placebo Females'!P:P, P343)</f>
        <v>0</v>
      </c>
      <c r="AS343">
        <f>AB343 - AVERAGEIFS('Placebo Females'!AB:AB, 'Placebo Females'!B:B, B343, 'Placebo Females'!P:P, P343)</f>
        <v>1</v>
      </c>
      <c r="AT343">
        <f>AC343 - AVERAGEIFS('Placebo Females'!AC:AC, 'Placebo Females'!B:B, B343, 'Placebo Females'!P:P, P343)</f>
        <v>0.66666666666666785</v>
      </c>
      <c r="AU343">
        <f>AD343 - AVERAGEIFS('Placebo Females'!AD:AD, 'Placebo Females'!B:B, B343, 'Placebo Females'!P:P, P343)</f>
        <v>-97.214333333333286</v>
      </c>
      <c r="AV343">
        <f>AE343 - AVERAGEIFS('Placebo Females'!AE:AE, 'Placebo Females'!B:B, B343, 'Placebo Females'!P:P, P343)</f>
        <v>8.9754500000000001E-2</v>
      </c>
      <c r="AW343">
        <f>AF343 - AVERAGEIFS('Placebo Females'!AF:AF, 'Placebo Females'!B:B, B343, 'Placebo Females'!P:P, P343)</f>
        <v>2.9082500000000011E-2</v>
      </c>
    </row>
    <row r="344" spans="1:49" x14ac:dyDescent="0.25">
      <c r="A344" t="s">
        <v>4193</v>
      </c>
      <c r="B344">
        <v>1008</v>
      </c>
      <c r="C344" t="s">
        <v>655</v>
      </c>
      <c r="D344">
        <v>33</v>
      </c>
      <c r="E344">
        <v>163.5</v>
      </c>
      <c r="F344">
        <v>69.8</v>
      </c>
      <c r="G344">
        <v>121.25</v>
      </c>
      <c r="H344">
        <v>71.25</v>
      </c>
      <c r="I344" t="s">
        <v>103</v>
      </c>
      <c r="J344" t="s">
        <v>104</v>
      </c>
      <c r="K344" t="s">
        <v>310</v>
      </c>
      <c r="L344" t="s">
        <v>211</v>
      </c>
      <c r="M344" t="s">
        <v>3323</v>
      </c>
      <c r="N344">
        <v>120</v>
      </c>
      <c r="O344" t="s">
        <v>2262</v>
      </c>
      <c r="P344">
        <v>0.5</v>
      </c>
      <c r="Q344" t="s">
        <v>113</v>
      </c>
      <c r="R344" t="s">
        <v>3327</v>
      </c>
      <c r="S344">
        <v>91.1</v>
      </c>
      <c r="T344" t="s">
        <v>2266</v>
      </c>
      <c r="U344">
        <v>771</v>
      </c>
      <c r="V344">
        <v>144</v>
      </c>
      <c r="W344">
        <v>372</v>
      </c>
      <c r="X344">
        <v>88</v>
      </c>
      <c r="Y344">
        <v>219</v>
      </c>
      <c r="Z344">
        <v>65</v>
      </c>
      <c r="AA344" t="s">
        <v>108</v>
      </c>
      <c r="AB344">
        <v>44</v>
      </c>
      <c r="AC344">
        <v>21</v>
      </c>
      <c r="AD344">
        <v>417.38499999999999</v>
      </c>
      <c r="AE344">
        <v>0.238095</v>
      </c>
      <c r="AF344">
        <v>0.34427099999999999</v>
      </c>
      <c r="AH344">
        <v>25.4</v>
      </c>
      <c r="AI344">
        <f t="shared" si="20"/>
        <v>5.5873098554866503E-2</v>
      </c>
      <c r="AJ344">
        <f t="shared" si="21"/>
        <v>0.26499088416310812</v>
      </c>
      <c r="AK344">
        <f t="shared" si="22"/>
        <v>3.2835540887327874E-2</v>
      </c>
      <c r="AL344">
        <f t="shared" si="23"/>
        <v>2.1032139094545599E-4</v>
      </c>
      <c r="AM344">
        <f>U344 - AVERAGEIFS('Placebo Females'!U:U, 'Placebo Females'!B:B, B344, 'Placebo Females'!P:P, P344)</f>
        <v>-56.333333333333371</v>
      </c>
      <c r="AN344">
        <f>V344 - AVERAGEIFS('Placebo Females'!V:V, 'Placebo Females'!B:B, B344, 'Placebo Females'!P:P, P344)</f>
        <v>-0.66666666666665719</v>
      </c>
      <c r="AO344">
        <f>W344 - AVERAGEIFS('Placebo Females'!W:W, 'Placebo Females'!B:B, B344, 'Placebo Females'!P:P, P344)</f>
        <v>1</v>
      </c>
      <c r="AP344">
        <f>X344 - AVERAGEIFS('Placebo Females'!X:X, 'Placebo Females'!B:B, B344, 'Placebo Females'!P:P, P344)</f>
        <v>-13.333333333333329</v>
      </c>
      <c r="AQ344">
        <f>Y344 - AVERAGEIFS('Placebo Females'!Y:Y, 'Placebo Females'!B:B, B344, 'Placebo Females'!P:P, P344)</f>
        <v>12.333333333333343</v>
      </c>
      <c r="AR344">
        <f>Z344 - AVERAGEIFS('Placebo Females'!Z:Z, 'Placebo Females'!B:B, B344, 'Placebo Females'!P:P, P344)</f>
        <v>2</v>
      </c>
      <c r="AS344">
        <f>AB344 - AVERAGEIFS('Placebo Females'!AB:AB, 'Placebo Females'!B:B, B344, 'Placebo Females'!P:P, P344)</f>
        <v>6</v>
      </c>
      <c r="AT344">
        <f>AC344 - AVERAGEIFS('Placebo Females'!AC:AC, 'Placebo Females'!B:B, B344, 'Placebo Females'!P:P, P344)</f>
        <v>1.6666666666666679</v>
      </c>
      <c r="AU344">
        <f>AD344 - AVERAGEIFS('Placebo Females'!AD:AD, 'Placebo Females'!B:B, B344, 'Placebo Females'!P:P, P344)</f>
        <v>-160.07233333333329</v>
      </c>
      <c r="AV344">
        <f>AE344 - AVERAGEIFS('Placebo Females'!AE:AE, 'Placebo Females'!B:B, B344, 'Placebo Females'!P:P, P344)</f>
        <v>0.14603149999999998</v>
      </c>
      <c r="AW344">
        <f>AF344 - AVERAGEIFS('Placebo Females'!AF:AF, 'Placebo Females'!B:B, B344, 'Placebo Females'!P:P, P344)</f>
        <v>2.8488500000000028E-2</v>
      </c>
    </row>
    <row r="345" spans="1:49" x14ac:dyDescent="0.25">
      <c r="A345" t="s">
        <v>4194</v>
      </c>
      <c r="B345">
        <v>1008</v>
      </c>
      <c r="C345" t="s">
        <v>655</v>
      </c>
      <c r="D345">
        <v>33</v>
      </c>
      <c r="E345">
        <v>163.5</v>
      </c>
      <c r="F345">
        <v>69.8</v>
      </c>
      <c r="G345">
        <v>121.25</v>
      </c>
      <c r="H345">
        <v>71.25</v>
      </c>
      <c r="I345" t="s">
        <v>103</v>
      </c>
      <c r="J345" t="s">
        <v>104</v>
      </c>
      <c r="K345" t="s">
        <v>310</v>
      </c>
      <c r="L345" t="s">
        <v>211</v>
      </c>
      <c r="M345" t="s">
        <v>3323</v>
      </c>
      <c r="N345">
        <v>120</v>
      </c>
      <c r="O345" t="s">
        <v>2262</v>
      </c>
      <c r="P345">
        <v>1</v>
      </c>
      <c r="Q345" t="s">
        <v>113</v>
      </c>
      <c r="R345" t="s">
        <v>3327</v>
      </c>
      <c r="S345">
        <v>164</v>
      </c>
      <c r="T345" t="s">
        <v>2266</v>
      </c>
      <c r="U345">
        <v>777</v>
      </c>
      <c r="V345">
        <v>166</v>
      </c>
      <c r="W345">
        <v>373</v>
      </c>
      <c r="X345">
        <v>90</v>
      </c>
      <c r="Y345">
        <v>217</v>
      </c>
      <c r="Z345">
        <v>66</v>
      </c>
      <c r="AA345" t="s">
        <v>108</v>
      </c>
      <c r="AB345">
        <v>48</v>
      </c>
      <c r="AC345">
        <v>18</v>
      </c>
      <c r="AD345">
        <v>423.99</v>
      </c>
      <c r="AE345">
        <v>0.268293</v>
      </c>
      <c r="AF345">
        <v>0.34989399999999998</v>
      </c>
      <c r="AH345">
        <v>25.3</v>
      </c>
      <c r="AI345">
        <f t="shared" si="20"/>
        <v>5.5653125725910337E-2</v>
      </c>
      <c r="AJ345">
        <f t="shared" si="21"/>
        <v>0.26437667836469902</v>
      </c>
      <c r="AK345">
        <f t="shared" si="22"/>
        <v>3.2724228129774713E-2</v>
      </c>
      <c r="AL345">
        <f t="shared" si="23"/>
        <v>2.0922104807008512E-4</v>
      </c>
      <c r="AM345">
        <f>U345 - AVERAGEIFS('Placebo Females'!U:U, 'Placebo Females'!B:B, B345, 'Placebo Females'!P:P, P345)</f>
        <v>5</v>
      </c>
      <c r="AN345">
        <f>V345 - AVERAGEIFS('Placebo Females'!V:V, 'Placebo Females'!B:B, B345, 'Placebo Females'!P:P, P345)</f>
        <v>23.666666666666657</v>
      </c>
      <c r="AO345">
        <f>W345 - AVERAGEIFS('Placebo Females'!W:W, 'Placebo Females'!B:B, B345, 'Placebo Females'!P:P, P345)</f>
        <v>6.6666666666666856</v>
      </c>
      <c r="AP345">
        <f>X345 - AVERAGEIFS('Placebo Females'!X:X, 'Placebo Females'!B:B, B345, 'Placebo Females'!P:P, P345)</f>
        <v>-9.3333333333333286</v>
      </c>
      <c r="AQ345">
        <f>Y345 - AVERAGEIFS('Placebo Females'!Y:Y, 'Placebo Females'!B:B, B345, 'Placebo Females'!P:P, P345)</f>
        <v>12</v>
      </c>
      <c r="AR345">
        <f>Z345 - AVERAGEIFS('Placebo Females'!Z:Z, 'Placebo Females'!B:B, B345, 'Placebo Females'!P:P, P345)</f>
        <v>4</v>
      </c>
      <c r="AS345">
        <f>AB345 - AVERAGEIFS('Placebo Females'!AB:AB, 'Placebo Females'!B:B, B345, 'Placebo Females'!P:P, P345)</f>
        <v>11.333333333333336</v>
      </c>
      <c r="AT345">
        <f>AC345 - AVERAGEIFS('Placebo Females'!AC:AC, 'Placebo Females'!B:B, B345, 'Placebo Females'!P:P, P345)</f>
        <v>-2.3333333333333321</v>
      </c>
      <c r="AU345">
        <f>AD345 - AVERAGEIFS('Placebo Females'!AD:AD, 'Placebo Females'!B:B, B345, 'Placebo Females'!P:P, P345)</f>
        <v>-122.61633333333327</v>
      </c>
      <c r="AV345">
        <f>AE345 - AVERAGEIFS('Placebo Females'!AE:AE, 'Placebo Females'!B:B, B345, 'Placebo Females'!P:P, P345)</f>
        <v>0.14144833333333331</v>
      </c>
      <c r="AW345">
        <f>AF345 - AVERAGEIFS('Placebo Females'!AF:AF, 'Placebo Females'!B:B, B345, 'Placebo Females'!P:P, P345)</f>
        <v>4.2868333333333342E-2</v>
      </c>
    </row>
    <row r="346" spans="1:49" x14ac:dyDescent="0.25">
      <c r="A346" s="1" t="s">
        <v>4195</v>
      </c>
      <c r="B346">
        <v>1008</v>
      </c>
      <c r="C346" t="s">
        <v>655</v>
      </c>
      <c r="D346">
        <v>33</v>
      </c>
      <c r="E346">
        <v>163.5</v>
      </c>
      <c r="F346">
        <v>69.8</v>
      </c>
      <c r="G346">
        <v>121.25</v>
      </c>
      <c r="H346">
        <v>71.25</v>
      </c>
      <c r="I346" t="s">
        <v>103</v>
      </c>
      <c r="J346" t="s">
        <v>104</v>
      </c>
      <c r="K346" t="s">
        <v>310</v>
      </c>
      <c r="L346" t="s">
        <v>211</v>
      </c>
      <c r="M346" t="s">
        <v>3323</v>
      </c>
      <c r="N346">
        <v>120</v>
      </c>
      <c r="O346" t="s">
        <v>2262</v>
      </c>
      <c r="P346">
        <v>1</v>
      </c>
      <c r="Q346" t="s">
        <v>113</v>
      </c>
      <c r="R346" t="s">
        <v>3327</v>
      </c>
      <c r="S346">
        <v>164</v>
      </c>
      <c r="T346" t="s">
        <v>2266</v>
      </c>
      <c r="U346">
        <v>701</v>
      </c>
      <c r="V346">
        <v>158</v>
      </c>
      <c r="W346">
        <v>363</v>
      </c>
      <c r="X346">
        <v>88</v>
      </c>
      <c r="Y346">
        <v>212</v>
      </c>
      <c r="Z346">
        <v>63</v>
      </c>
      <c r="AA346" t="s">
        <v>108</v>
      </c>
      <c r="AB346">
        <v>39</v>
      </c>
      <c r="AC346">
        <v>24</v>
      </c>
      <c r="AD346">
        <v>391.55</v>
      </c>
      <c r="AE346">
        <v>0.268293</v>
      </c>
      <c r="AF346">
        <v>0.33519100000000002</v>
      </c>
      <c r="AH346">
        <v>25.3</v>
      </c>
      <c r="AI346">
        <f t="shared" si="20"/>
        <v>5.5653125725910337E-2</v>
      </c>
      <c r="AJ346">
        <f t="shared" si="21"/>
        <v>0.26437667836469902</v>
      </c>
      <c r="AK346">
        <f t="shared" si="22"/>
        <v>3.2724228129774713E-2</v>
      </c>
      <c r="AL346">
        <f t="shared" si="23"/>
        <v>2.0922104807008512E-4</v>
      </c>
      <c r="AM346">
        <f>U346 - AVERAGEIFS('Placebo Females'!U:U, 'Placebo Females'!B:B, B346, 'Placebo Females'!P:P, P346)</f>
        <v>-71</v>
      </c>
      <c r="AN346">
        <f>V346 - AVERAGEIFS('Placebo Females'!V:V, 'Placebo Females'!B:B, B346, 'Placebo Females'!P:P, P346)</f>
        <v>15.666666666666657</v>
      </c>
      <c r="AO346">
        <f>W346 - AVERAGEIFS('Placebo Females'!W:W, 'Placebo Females'!B:B, B346, 'Placebo Females'!P:P, P346)</f>
        <v>-3.3333333333333144</v>
      </c>
      <c r="AP346">
        <f>X346 - AVERAGEIFS('Placebo Females'!X:X, 'Placebo Females'!B:B, B346, 'Placebo Females'!P:P, P346)</f>
        <v>-11.333333333333329</v>
      </c>
      <c r="AQ346">
        <f>Y346 - AVERAGEIFS('Placebo Females'!Y:Y, 'Placebo Females'!B:B, B346, 'Placebo Females'!P:P, P346)</f>
        <v>7</v>
      </c>
      <c r="AR346">
        <f>Z346 - AVERAGEIFS('Placebo Females'!Z:Z, 'Placebo Females'!B:B, B346, 'Placebo Females'!P:P, P346)</f>
        <v>1</v>
      </c>
      <c r="AS346">
        <f>AB346 - AVERAGEIFS('Placebo Females'!AB:AB, 'Placebo Females'!B:B, B346, 'Placebo Females'!P:P, P346)</f>
        <v>2.3333333333333357</v>
      </c>
      <c r="AT346">
        <f>AC346 - AVERAGEIFS('Placebo Females'!AC:AC, 'Placebo Females'!B:B, B346, 'Placebo Females'!P:P, P346)</f>
        <v>3.6666666666666679</v>
      </c>
      <c r="AU346">
        <f>AD346 - AVERAGEIFS('Placebo Females'!AD:AD, 'Placebo Females'!B:B, B346, 'Placebo Females'!P:P, P346)</f>
        <v>-155.05633333333327</v>
      </c>
      <c r="AV346">
        <f>AE346 - AVERAGEIFS('Placebo Females'!AE:AE, 'Placebo Females'!B:B, B346, 'Placebo Females'!P:P, P346)</f>
        <v>0.14144833333333331</v>
      </c>
      <c r="AW346">
        <f>AF346 - AVERAGEIFS('Placebo Females'!AF:AF, 'Placebo Females'!B:B, B346, 'Placebo Females'!P:P, P346)</f>
        <v>2.8165333333333376E-2</v>
      </c>
    </row>
    <row r="347" spans="1:49" x14ac:dyDescent="0.25">
      <c r="A347" t="s">
        <v>4196</v>
      </c>
      <c r="B347">
        <v>1008</v>
      </c>
      <c r="C347" t="s">
        <v>655</v>
      </c>
      <c r="D347">
        <v>33</v>
      </c>
      <c r="E347">
        <v>163.5</v>
      </c>
      <c r="F347">
        <v>69.8</v>
      </c>
      <c r="G347">
        <v>121.25</v>
      </c>
      <c r="H347">
        <v>71.25</v>
      </c>
      <c r="I347" t="s">
        <v>103</v>
      </c>
      <c r="J347" t="s">
        <v>104</v>
      </c>
      <c r="K347" t="s">
        <v>310</v>
      </c>
      <c r="L347" t="s">
        <v>211</v>
      </c>
      <c r="M347" t="s">
        <v>3323</v>
      </c>
      <c r="N347">
        <v>120</v>
      </c>
      <c r="O347" t="s">
        <v>2262</v>
      </c>
      <c r="P347">
        <v>1</v>
      </c>
      <c r="Q347" t="s">
        <v>113</v>
      </c>
      <c r="R347" t="s">
        <v>3327</v>
      </c>
      <c r="S347">
        <v>164</v>
      </c>
      <c r="T347" t="s">
        <v>2266</v>
      </c>
      <c r="U347">
        <v>766</v>
      </c>
      <c r="V347">
        <v>167</v>
      </c>
      <c r="W347">
        <v>370</v>
      </c>
      <c r="X347">
        <v>89</v>
      </c>
      <c r="Y347">
        <v>217</v>
      </c>
      <c r="Z347">
        <v>64</v>
      </c>
      <c r="AA347" t="s">
        <v>108</v>
      </c>
      <c r="AB347">
        <v>39</v>
      </c>
      <c r="AC347">
        <v>27</v>
      </c>
      <c r="AD347">
        <v>424.048</v>
      </c>
      <c r="AE347">
        <v>0.204545</v>
      </c>
      <c r="AF347">
        <v>0.34874500000000003</v>
      </c>
      <c r="AH347">
        <v>25.3</v>
      </c>
      <c r="AI347">
        <f t="shared" si="20"/>
        <v>5.5653125725910337E-2</v>
      </c>
      <c r="AJ347">
        <f t="shared" si="21"/>
        <v>0.26437667836469902</v>
      </c>
      <c r="AK347">
        <f t="shared" si="22"/>
        <v>3.2724228129774713E-2</v>
      </c>
      <c r="AL347">
        <f t="shared" si="23"/>
        <v>2.0922104807008512E-4</v>
      </c>
      <c r="AM347">
        <f>U347 - AVERAGEIFS('Placebo Females'!U:U, 'Placebo Females'!B:B, B347, 'Placebo Females'!P:P, P347)</f>
        <v>-6</v>
      </c>
      <c r="AN347">
        <f>V347 - AVERAGEIFS('Placebo Females'!V:V, 'Placebo Females'!B:B, B347, 'Placebo Females'!P:P, P347)</f>
        <v>24.666666666666657</v>
      </c>
      <c r="AO347">
        <f>W347 - AVERAGEIFS('Placebo Females'!W:W, 'Placebo Females'!B:B, B347, 'Placebo Females'!P:P, P347)</f>
        <v>3.6666666666666856</v>
      </c>
      <c r="AP347">
        <f>X347 - AVERAGEIFS('Placebo Females'!X:X, 'Placebo Females'!B:B, B347, 'Placebo Females'!P:P, P347)</f>
        <v>-10.333333333333329</v>
      </c>
      <c r="AQ347">
        <f>Y347 - AVERAGEIFS('Placebo Females'!Y:Y, 'Placebo Females'!B:B, B347, 'Placebo Females'!P:P, P347)</f>
        <v>12</v>
      </c>
      <c r="AR347">
        <f>Z347 - AVERAGEIFS('Placebo Females'!Z:Z, 'Placebo Females'!B:B, B347, 'Placebo Females'!P:P, P347)</f>
        <v>2</v>
      </c>
      <c r="AS347">
        <f>AB347 - AVERAGEIFS('Placebo Females'!AB:AB, 'Placebo Females'!B:B, B347, 'Placebo Females'!P:P, P347)</f>
        <v>2.3333333333333357</v>
      </c>
      <c r="AT347">
        <f>AC347 - AVERAGEIFS('Placebo Females'!AC:AC, 'Placebo Females'!B:B, B347, 'Placebo Females'!P:P, P347)</f>
        <v>6.6666666666666679</v>
      </c>
      <c r="AU347">
        <f>AD347 - AVERAGEIFS('Placebo Females'!AD:AD, 'Placebo Females'!B:B, B347, 'Placebo Females'!P:P, P347)</f>
        <v>-122.55833333333328</v>
      </c>
      <c r="AV347">
        <f>AE347 - AVERAGEIFS('Placebo Females'!AE:AE, 'Placebo Females'!B:B, B347, 'Placebo Females'!P:P, P347)</f>
        <v>7.7700333333333316E-2</v>
      </c>
      <c r="AW347">
        <f>AF347 - AVERAGEIFS('Placebo Females'!AF:AF, 'Placebo Females'!B:B, B347, 'Placebo Females'!P:P, P347)</f>
        <v>4.1719333333333386E-2</v>
      </c>
    </row>
    <row r="348" spans="1:49" x14ac:dyDescent="0.25">
      <c r="A348" t="s">
        <v>4197</v>
      </c>
      <c r="B348">
        <v>1008</v>
      </c>
      <c r="C348" t="s">
        <v>655</v>
      </c>
      <c r="D348">
        <v>33</v>
      </c>
      <c r="E348">
        <v>163.5</v>
      </c>
      <c r="F348">
        <v>69.8</v>
      </c>
      <c r="G348">
        <v>121.25</v>
      </c>
      <c r="H348">
        <v>71.25</v>
      </c>
      <c r="I348" t="s">
        <v>103</v>
      </c>
      <c r="J348" t="s">
        <v>104</v>
      </c>
      <c r="K348" t="s">
        <v>310</v>
      </c>
      <c r="L348" t="s">
        <v>211</v>
      </c>
      <c r="M348" t="s">
        <v>3323</v>
      </c>
      <c r="N348">
        <v>120</v>
      </c>
      <c r="O348" t="s">
        <v>2262</v>
      </c>
      <c r="P348">
        <v>1.5</v>
      </c>
      <c r="Q348" t="s">
        <v>113</v>
      </c>
      <c r="R348" t="s">
        <v>3327</v>
      </c>
      <c r="S348">
        <v>139</v>
      </c>
      <c r="T348" t="s">
        <v>2266</v>
      </c>
      <c r="U348">
        <v>760</v>
      </c>
      <c r="V348">
        <v>194</v>
      </c>
      <c r="W348">
        <v>367</v>
      </c>
      <c r="X348">
        <v>87</v>
      </c>
      <c r="Y348">
        <v>217</v>
      </c>
      <c r="Z348">
        <v>63</v>
      </c>
      <c r="AA348" t="s">
        <v>108</v>
      </c>
      <c r="AB348">
        <v>45</v>
      </c>
      <c r="AC348">
        <v>18</v>
      </c>
      <c r="AD348">
        <v>485.82100000000003</v>
      </c>
      <c r="AE348">
        <v>0.17777799999999999</v>
      </c>
      <c r="AF348">
        <v>0.33455800000000002</v>
      </c>
      <c r="AH348">
        <v>25.1</v>
      </c>
      <c r="AI348">
        <f t="shared" si="20"/>
        <v>5.5213180067998004E-2</v>
      </c>
      <c r="AJ348">
        <f t="shared" si="21"/>
        <v>0.26314371644296985</v>
      </c>
      <c r="AK348">
        <f t="shared" si="22"/>
        <v>3.2501380210279818E-2</v>
      </c>
      <c r="AL348">
        <f t="shared" si="23"/>
        <v>2.0702466177957568E-4</v>
      </c>
      <c r="AM348">
        <f>U348 - AVERAGEIFS('Placebo Females'!U:U, 'Placebo Females'!B:B, B348, 'Placebo Females'!P:P, P348)</f>
        <v>-46</v>
      </c>
      <c r="AN348">
        <f>V348 - AVERAGEIFS('Placebo Females'!V:V, 'Placebo Females'!B:B, B348, 'Placebo Females'!P:P, P348)</f>
        <v>48.666666666666657</v>
      </c>
      <c r="AO348">
        <f>W348 - AVERAGEIFS('Placebo Females'!W:W, 'Placebo Females'!B:B, B348, 'Placebo Females'!P:P, P348)</f>
        <v>-2.6666666666666856</v>
      </c>
      <c r="AP348">
        <f>X348 - AVERAGEIFS('Placebo Females'!X:X, 'Placebo Females'!B:B, B348, 'Placebo Females'!P:P, P348)</f>
        <v>-18.666666666666671</v>
      </c>
      <c r="AQ348">
        <f>Y348 - AVERAGEIFS('Placebo Females'!Y:Y, 'Placebo Females'!B:B, B348, 'Placebo Females'!P:P, P348)</f>
        <v>14.666666666666657</v>
      </c>
      <c r="AR348">
        <f>Z348 - AVERAGEIFS('Placebo Females'!Z:Z, 'Placebo Females'!B:B, B348, 'Placebo Females'!P:P, P348)</f>
        <v>1.3333333333333357</v>
      </c>
      <c r="AS348">
        <f>AB348 - AVERAGEIFS('Placebo Females'!AB:AB, 'Placebo Females'!B:B, B348, 'Placebo Females'!P:P, P348)</f>
        <v>7.6666666666666643</v>
      </c>
      <c r="AT348">
        <f>AC348 - AVERAGEIFS('Placebo Females'!AC:AC, 'Placebo Females'!B:B, B348, 'Placebo Females'!P:P, P348)</f>
        <v>-1.6666666666666679</v>
      </c>
      <c r="AU348">
        <f>AD348 - AVERAGEIFS('Placebo Females'!AD:AD, 'Placebo Females'!B:B, B348, 'Placebo Females'!P:P, P348)</f>
        <v>-78.819999999999936</v>
      </c>
      <c r="AV348">
        <f>AE348 - AVERAGEIFS('Placebo Females'!AE:AE, 'Placebo Females'!B:B, B348, 'Placebo Females'!P:P, P348)</f>
        <v>4.0728333333333339E-2</v>
      </c>
      <c r="AW348">
        <f>AF348 - AVERAGEIFS('Placebo Females'!AF:AF, 'Placebo Females'!B:B, B348, 'Placebo Females'!P:P, P348)</f>
        <v>2.0793666666666655E-2</v>
      </c>
    </row>
    <row r="349" spans="1:49" x14ac:dyDescent="0.25">
      <c r="A349" t="s">
        <v>4198</v>
      </c>
      <c r="B349">
        <v>1008</v>
      </c>
      <c r="C349" t="s">
        <v>655</v>
      </c>
      <c r="D349">
        <v>33</v>
      </c>
      <c r="E349">
        <v>163.5</v>
      </c>
      <c r="F349">
        <v>69.8</v>
      </c>
      <c r="G349">
        <v>121.25</v>
      </c>
      <c r="H349">
        <v>71.25</v>
      </c>
      <c r="I349" t="s">
        <v>103</v>
      </c>
      <c r="J349" t="s">
        <v>104</v>
      </c>
      <c r="K349" t="s">
        <v>310</v>
      </c>
      <c r="L349" t="s">
        <v>211</v>
      </c>
      <c r="M349" t="s">
        <v>3323</v>
      </c>
      <c r="N349">
        <v>120</v>
      </c>
      <c r="O349" t="s">
        <v>2262</v>
      </c>
      <c r="P349">
        <v>1.5</v>
      </c>
      <c r="Q349" t="s">
        <v>113</v>
      </c>
      <c r="R349" t="s">
        <v>3327</v>
      </c>
      <c r="S349">
        <v>139</v>
      </c>
      <c r="T349" t="s">
        <v>2266</v>
      </c>
      <c r="U349">
        <v>738</v>
      </c>
      <c r="V349">
        <v>174</v>
      </c>
      <c r="W349">
        <v>365</v>
      </c>
      <c r="X349">
        <v>88</v>
      </c>
      <c r="Y349">
        <v>213</v>
      </c>
      <c r="Z349">
        <v>64</v>
      </c>
      <c r="AA349" t="s">
        <v>108</v>
      </c>
      <c r="AB349">
        <v>39</v>
      </c>
      <c r="AC349">
        <v>23</v>
      </c>
      <c r="AD349">
        <v>457.13</v>
      </c>
      <c r="AE349">
        <v>0.20930199999999999</v>
      </c>
      <c r="AF349">
        <v>0.321745</v>
      </c>
      <c r="AH349">
        <v>25.1</v>
      </c>
      <c r="AI349">
        <f t="shared" si="20"/>
        <v>5.5213180067998004E-2</v>
      </c>
      <c r="AJ349">
        <f t="shared" si="21"/>
        <v>0.26314371644296985</v>
      </c>
      <c r="AK349">
        <f t="shared" si="22"/>
        <v>3.2501380210279818E-2</v>
      </c>
      <c r="AL349">
        <f t="shared" si="23"/>
        <v>2.0702466177957568E-4</v>
      </c>
      <c r="AM349">
        <f>U349 - AVERAGEIFS('Placebo Females'!U:U, 'Placebo Females'!B:B, B349, 'Placebo Females'!P:P, P349)</f>
        <v>-68</v>
      </c>
      <c r="AN349">
        <f>V349 - AVERAGEIFS('Placebo Females'!V:V, 'Placebo Females'!B:B, B349, 'Placebo Females'!P:P, P349)</f>
        <v>28.666666666666657</v>
      </c>
      <c r="AO349">
        <f>W349 - AVERAGEIFS('Placebo Females'!W:W, 'Placebo Females'!B:B, B349, 'Placebo Females'!P:P, P349)</f>
        <v>-4.6666666666666856</v>
      </c>
      <c r="AP349">
        <f>X349 - AVERAGEIFS('Placebo Females'!X:X, 'Placebo Females'!B:B, B349, 'Placebo Females'!P:P, P349)</f>
        <v>-17.666666666666671</v>
      </c>
      <c r="AQ349">
        <f>Y349 - AVERAGEIFS('Placebo Females'!Y:Y, 'Placebo Females'!B:B, B349, 'Placebo Females'!P:P, P349)</f>
        <v>10.666666666666657</v>
      </c>
      <c r="AR349">
        <f>Z349 - AVERAGEIFS('Placebo Females'!Z:Z, 'Placebo Females'!B:B, B349, 'Placebo Females'!P:P, P349)</f>
        <v>2.3333333333333357</v>
      </c>
      <c r="AS349">
        <f>AB349 - AVERAGEIFS('Placebo Females'!AB:AB, 'Placebo Females'!B:B, B349, 'Placebo Females'!P:P, P349)</f>
        <v>1.6666666666666643</v>
      </c>
      <c r="AT349">
        <f>AC349 - AVERAGEIFS('Placebo Females'!AC:AC, 'Placebo Females'!B:B, B349, 'Placebo Females'!P:P, P349)</f>
        <v>3.3333333333333321</v>
      </c>
      <c r="AU349">
        <f>AD349 - AVERAGEIFS('Placebo Females'!AD:AD, 'Placebo Females'!B:B, B349, 'Placebo Females'!P:P, P349)</f>
        <v>-107.51099999999997</v>
      </c>
      <c r="AV349">
        <f>AE349 - AVERAGEIFS('Placebo Females'!AE:AE, 'Placebo Females'!B:B, B349, 'Placebo Females'!P:P, P349)</f>
        <v>7.2252333333333335E-2</v>
      </c>
      <c r="AW349">
        <f>AF349 - AVERAGEIFS('Placebo Females'!AF:AF, 'Placebo Females'!B:B, B349, 'Placebo Females'!P:P, P349)</f>
        <v>7.9806666666666359E-3</v>
      </c>
    </row>
    <row r="350" spans="1:49" x14ac:dyDescent="0.25">
      <c r="A350" t="s">
        <v>4199</v>
      </c>
      <c r="B350">
        <v>1008</v>
      </c>
      <c r="C350" t="s">
        <v>655</v>
      </c>
      <c r="D350">
        <v>33</v>
      </c>
      <c r="E350">
        <v>163.5</v>
      </c>
      <c r="F350">
        <v>69.8</v>
      </c>
      <c r="G350">
        <v>121.25</v>
      </c>
      <c r="H350">
        <v>71.25</v>
      </c>
      <c r="I350" t="s">
        <v>103</v>
      </c>
      <c r="J350" t="s">
        <v>104</v>
      </c>
      <c r="K350" t="s">
        <v>310</v>
      </c>
      <c r="L350" t="s">
        <v>211</v>
      </c>
      <c r="M350" t="s">
        <v>3323</v>
      </c>
      <c r="N350">
        <v>120</v>
      </c>
      <c r="O350" t="s">
        <v>2262</v>
      </c>
      <c r="P350">
        <v>1.5</v>
      </c>
      <c r="Q350" t="s">
        <v>113</v>
      </c>
      <c r="R350" t="s">
        <v>3327</v>
      </c>
      <c r="S350">
        <v>139</v>
      </c>
      <c r="T350" t="s">
        <v>2266</v>
      </c>
      <c r="U350">
        <v>811</v>
      </c>
      <c r="V350">
        <v>190</v>
      </c>
      <c r="W350">
        <v>374</v>
      </c>
      <c r="X350">
        <v>88</v>
      </c>
      <c r="Y350">
        <v>221</v>
      </c>
      <c r="Z350">
        <v>65</v>
      </c>
      <c r="AA350" t="s">
        <v>108</v>
      </c>
      <c r="AB350">
        <v>43</v>
      </c>
      <c r="AC350">
        <v>22</v>
      </c>
      <c r="AD350">
        <v>497.38499999999999</v>
      </c>
      <c r="AE350">
        <v>0.20930199999999999</v>
      </c>
      <c r="AF350">
        <v>0.36389199999999999</v>
      </c>
      <c r="AH350">
        <v>25.1</v>
      </c>
      <c r="AI350">
        <f t="shared" si="20"/>
        <v>5.5213180067998004E-2</v>
      </c>
      <c r="AJ350">
        <f t="shared" si="21"/>
        <v>0.26314371644296985</v>
      </c>
      <c r="AK350">
        <f t="shared" si="22"/>
        <v>3.2501380210279818E-2</v>
      </c>
      <c r="AL350">
        <f t="shared" si="23"/>
        <v>2.0702466177957568E-4</v>
      </c>
      <c r="AM350">
        <f>U350 - AVERAGEIFS('Placebo Females'!U:U, 'Placebo Females'!B:B, B350, 'Placebo Females'!P:P, P350)</f>
        <v>5</v>
      </c>
      <c r="AN350">
        <f>V350 - AVERAGEIFS('Placebo Females'!V:V, 'Placebo Females'!B:B, B350, 'Placebo Females'!P:P, P350)</f>
        <v>44.666666666666657</v>
      </c>
      <c r="AO350">
        <f>W350 - AVERAGEIFS('Placebo Females'!W:W, 'Placebo Females'!B:B, B350, 'Placebo Females'!P:P, P350)</f>
        <v>4.3333333333333144</v>
      </c>
      <c r="AP350">
        <f>X350 - AVERAGEIFS('Placebo Females'!X:X, 'Placebo Females'!B:B, B350, 'Placebo Females'!P:P, P350)</f>
        <v>-17.666666666666671</v>
      </c>
      <c r="AQ350">
        <f>Y350 - AVERAGEIFS('Placebo Females'!Y:Y, 'Placebo Females'!B:B, B350, 'Placebo Females'!P:P, P350)</f>
        <v>18.666666666666657</v>
      </c>
      <c r="AR350">
        <f>Z350 - AVERAGEIFS('Placebo Females'!Z:Z, 'Placebo Females'!B:B, B350, 'Placebo Females'!P:P, P350)</f>
        <v>3.3333333333333357</v>
      </c>
      <c r="AS350">
        <f>AB350 - AVERAGEIFS('Placebo Females'!AB:AB, 'Placebo Females'!B:B, B350, 'Placebo Females'!P:P, P350)</f>
        <v>5.6666666666666643</v>
      </c>
      <c r="AT350">
        <f>AC350 - AVERAGEIFS('Placebo Females'!AC:AC, 'Placebo Females'!B:B, B350, 'Placebo Females'!P:P, P350)</f>
        <v>2.3333333333333321</v>
      </c>
      <c r="AU350">
        <f>AD350 - AVERAGEIFS('Placebo Females'!AD:AD, 'Placebo Females'!B:B, B350, 'Placebo Females'!P:P, P350)</f>
        <v>-67.255999999999972</v>
      </c>
      <c r="AV350">
        <f>AE350 - AVERAGEIFS('Placebo Females'!AE:AE, 'Placebo Females'!B:B, B350, 'Placebo Females'!P:P, P350)</f>
        <v>7.2252333333333335E-2</v>
      </c>
      <c r="AW350">
        <f>AF350 - AVERAGEIFS('Placebo Females'!AF:AF, 'Placebo Females'!B:B, B350, 'Placebo Females'!P:P, P350)</f>
        <v>5.0127666666666626E-2</v>
      </c>
    </row>
    <row r="351" spans="1:49" x14ac:dyDescent="0.25">
      <c r="A351" t="s">
        <v>4200</v>
      </c>
      <c r="B351">
        <v>1008</v>
      </c>
      <c r="C351" t="s">
        <v>655</v>
      </c>
      <c r="D351">
        <v>33</v>
      </c>
      <c r="E351">
        <v>163.5</v>
      </c>
      <c r="F351">
        <v>69.8</v>
      </c>
      <c r="G351">
        <v>121.25</v>
      </c>
      <c r="H351">
        <v>71.25</v>
      </c>
      <c r="I351" t="s">
        <v>103</v>
      </c>
      <c r="J351" t="s">
        <v>104</v>
      </c>
      <c r="K351" t="s">
        <v>310</v>
      </c>
      <c r="L351" t="s">
        <v>211</v>
      </c>
      <c r="M351" t="s">
        <v>3323</v>
      </c>
      <c r="N351">
        <v>120</v>
      </c>
      <c r="O351" t="s">
        <v>2262</v>
      </c>
      <c r="P351">
        <v>2</v>
      </c>
      <c r="Q351" t="s">
        <v>113</v>
      </c>
      <c r="R351" t="s">
        <v>3327</v>
      </c>
      <c r="S351">
        <v>147</v>
      </c>
      <c r="T351" t="s">
        <v>2266</v>
      </c>
      <c r="U351">
        <v>704</v>
      </c>
      <c r="V351">
        <v>165</v>
      </c>
      <c r="W351">
        <v>358</v>
      </c>
      <c r="X351">
        <v>83</v>
      </c>
      <c r="Y351">
        <v>208</v>
      </c>
      <c r="Z351">
        <v>67</v>
      </c>
      <c r="AA351" t="s">
        <v>108</v>
      </c>
      <c r="AB351">
        <v>40</v>
      </c>
      <c r="AC351">
        <v>22</v>
      </c>
      <c r="AD351">
        <v>419.52800000000002</v>
      </c>
      <c r="AE351">
        <v>0.261905</v>
      </c>
      <c r="AF351">
        <v>0.35201900000000003</v>
      </c>
      <c r="AH351">
        <v>24.5</v>
      </c>
      <c r="AI351">
        <f t="shared" si="20"/>
        <v>5.3893343094260998E-2</v>
      </c>
      <c r="AJ351">
        <f t="shared" si="21"/>
        <v>0.2594078912159582</v>
      </c>
      <c r="AK351">
        <f t="shared" si="22"/>
        <v>3.1831038546394685E-2</v>
      </c>
      <c r="AL351">
        <f t="shared" si="23"/>
        <v>2.0047017689139857E-4</v>
      </c>
      <c r="AM351">
        <f>U351 - AVERAGEIFS('Placebo Females'!U:U, 'Placebo Females'!B:B, B351, 'Placebo Females'!P:P, P351)</f>
        <v>-116</v>
      </c>
      <c r="AN351">
        <f>V351 - AVERAGEIFS('Placebo Females'!V:V, 'Placebo Females'!B:B, B351, 'Placebo Females'!P:P, P351)</f>
        <v>15.666666666666657</v>
      </c>
      <c r="AO351">
        <f>W351 - AVERAGEIFS('Placebo Females'!W:W, 'Placebo Females'!B:B, B351, 'Placebo Females'!P:P, P351)</f>
        <v>-12</v>
      </c>
      <c r="AP351">
        <f>X351 - AVERAGEIFS('Placebo Females'!X:X, 'Placebo Females'!B:B, B351, 'Placebo Females'!P:P, P351)</f>
        <v>-19.333333333333329</v>
      </c>
      <c r="AQ351">
        <f>Y351 - AVERAGEIFS('Placebo Females'!Y:Y, 'Placebo Females'!B:B, B351, 'Placebo Females'!P:P, P351)</f>
        <v>5.6666666666666572</v>
      </c>
      <c r="AR351">
        <f>Z351 - AVERAGEIFS('Placebo Females'!Z:Z, 'Placebo Females'!B:B, B351, 'Placebo Females'!P:P, P351)</f>
        <v>1.6666666666666714</v>
      </c>
      <c r="AS351">
        <f>AB351 - AVERAGEIFS('Placebo Females'!AB:AB, 'Placebo Females'!B:B, B351, 'Placebo Females'!P:P, P351)</f>
        <v>4.3333333333333357</v>
      </c>
      <c r="AT351">
        <f>AC351 - AVERAGEIFS('Placebo Females'!AC:AC, 'Placebo Females'!B:B, B351, 'Placebo Females'!P:P, P351)</f>
        <v>-1</v>
      </c>
      <c r="AU351">
        <f>AD351 - AVERAGEIFS('Placebo Females'!AD:AD, 'Placebo Females'!B:B, B351, 'Placebo Females'!P:P, P351)</f>
        <v>-121.22199999999998</v>
      </c>
      <c r="AV351">
        <f>AE351 - AVERAGEIFS('Placebo Females'!AE:AE, 'Placebo Females'!B:B, B351, 'Placebo Females'!P:P, P351)</f>
        <v>9.5238500000000004E-2</v>
      </c>
      <c r="AW351">
        <f>AF351 - AVERAGEIFS('Placebo Females'!AF:AF, 'Placebo Females'!B:B, B351, 'Placebo Females'!P:P, P351)</f>
        <v>1.1567500000000008E-2</v>
      </c>
    </row>
    <row r="352" spans="1:49" x14ac:dyDescent="0.25">
      <c r="A352" t="s">
        <v>4201</v>
      </c>
      <c r="B352">
        <v>1008</v>
      </c>
      <c r="C352" t="s">
        <v>655</v>
      </c>
      <c r="D352">
        <v>33</v>
      </c>
      <c r="E352">
        <v>163.5</v>
      </c>
      <c r="F352">
        <v>69.8</v>
      </c>
      <c r="G352">
        <v>121.25</v>
      </c>
      <c r="H352">
        <v>71.25</v>
      </c>
      <c r="I352" t="s">
        <v>103</v>
      </c>
      <c r="J352" t="s">
        <v>104</v>
      </c>
      <c r="K352" t="s">
        <v>310</v>
      </c>
      <c r="L352" t="s">
        <v>211</v>
      </c>
      <c r="M352" t="s">
        <v>3323</v>
      </c>
      <c r="N352">
        <v>120</v>
      </c>
      <c r="O352" t="s">
        <v>2262</v>
      </c>
      <c r="P352">
        <v>2</v>
      </c>
      <c r="Q352" t="s">
        <v>113</v>
      </c>
      <c r="R352" t="s">
        <v>3327</v>
      </c>
      <c r="S352">
        <v>147</v>
      </c>
      <c r="T352" t="s">
        <v>2266</v>
      </c>
      <c r="U352">
        <v>688</v>
      </c>
      <c r="V352">
        <v>159</v>
      </c>
      <c r="W352">
        <v>367</v>
      </c>
      <c r="X352">
        <v>88</v>
      </c>
      <c r="Y352">
        <v>212</v>
      </c>
      <c r="Z352">
        <v>67</v>
      </c>
      <c r="AA352" t="s">
        <v>108</v>
      </c>
      <c r="AB352">
        <v>41</v>
      </c>
      <c r="AC352">
        <v>22</v>
      </c>
      <c r="AD352">
        <v>407.45800000000003</v>
      </c>
      <c r="AE352">
        <v>0.261905</v>
      </c>
      <c r="AF352">
        <v>0.34861999999999999</v>
      </c>
      <c r="AH352">
        <v>24.5</v>
      </c>
      <c r="AI352">
        <f t="shared" si="20"/>
        <v>5.3893343094260998E-2</v>
      </c>
      <c r="AJ352">
        <f t="shared" si="21"/>
        <v>0.2594078912159582</v>
      </c>
      <c r="AK352">
        <f t="shared" si="22"/>
        <v>3.1831038546394685E-2</v>
      </c>
      <c r="AL352">
        <f t="shared" si="23"/>
        <v>2.0047017689139857E-4</v>
      </c>
      <c r="AM352">
        <f>U352 - AVERAGEIFS('Placebo Females'!U:U, 'Placebo Females'!B:B, B352, 'Placebo Females'!P:P, P352)</f>
        <v>-132</v>
      </c>
      <c r="AN352">
        <f>V352 - AVERAGEIFS('Placebo Females'!V:V, 'Placebo Females'!B:B, B352, 'Placebo Females'!P:P, P352)</f>
        <v>9.6666666666666572</v>
      </c>
      <c r="AO352">
        <f>W352 - AVERAGEIFS('Placebo Females'!W:W, 'Placebo Females'!B:B, B352, 'Placebo Females'!P:P, P352)</f>
        <v>-3</v>
      </c>
      <c r="AP352">
        <f>X352 - AVERAGEIFS('Placebo Females'!X:X, 'Placebo Females'!B:B, B352, 'Placebo Females'!P:P, P352)</f>
        <v>-14.333333333333329</v>
      </c>
      <c r="AQ352">
        <f>Y352 - AVERAGEIFS('Placebo Females'!Y:Y, 'Placebo Females'!B:B, B352, 'Placebo Females'!P:P, P352)</f>
        <v>9.6666666666666572</v>
      </c>
      <c r="AR352">
        <f>Z352 - AVERAGEIFS('Placebo Females'!Z:Z, 'Placebo Females'!B:B, B352, 'Placebo Females'!P:P, P352)</f>
        <v>1.6666666666666714</v>
      </c>
      <c r="AS352">
        <f>AB352 - AVERAGEIFS('Placebo Females'!AB:AB, 'Placebo Females'!B:B, B352, 'Placebo Females'!P:P, P352)</f>
        <v>5.3333333333333357</v>
      </c>
      <c r="AT352">
        <f>AC352 - AVERAGEIFS('Placebo Females'!AC:AC, 'Placebo Females'!B:B, B352, 'Placebo Females'!P:P, P352)</f>
        <v>-1</v>
      </c>
      <c r="AU352">
        <f>AD352 - AVERAGEIFS('Placebo Females'!AD:AD, 'Placebo Females'!B:B, B352, 'Placebo Females'!P:P, P352)</f>
        <v>-133.29199999999997</v>
      </c>
      <c r="AV352">
        <f>AE352 - AVERAGEIFS('Placebo Females'!AE:AE, 'Placebo Females'!B:B, B352, 'Placebo Females'!P:P, P352)</f>
        <v>9.5238500000000004E-2</v>
      </c>
      <c r="AW352">
        <f>AF352 - AVERAGEIFS('Placebo Females'!AF:AF, 'Placebo Females'!B:B, B352, 'Placebo Females'!P:P, P352)</f>
        <v>8.1684999999999675E-3</v>
      </c>
    </row>
    <row r="353" spans="1:49" x14ac:dyDescent="0.25">
      <c r="A353" t="s">
        <v>4202</v>
      </c>
      <c r="B353">
        <v>1008</v>
      </c>
      <c r="C353" t="s">
        <v>655</v>
      </c>
      <c r="D353">
        <v>33</v>
      </c>
      <c r="E353">
        <v>163.5</v>
      </c>
      <c r="F353">
        <v>69.8</v>
      </c>
      <c r="G353">
        <v>121.25</v>
      </c>
      <c r="H353">
        <v>71.25</v>
      </c>
      <c r="I353" t="s">
        <v>103</v>
      </c>
      <c r="J353" t="s">
        <v>104</v>
      </c>
      <c r="K353" t="s">
        <v>310</v>
      </c>
      <c r="L353" t="s">
        <v>211</v>
      </c>
      <c r="M353" t="s">
        <v>3323</v>
      </c>
      <c r="N353">
        <v>120</v>
      </c>
      <c r="O353" t="s">
        <v>2262</v>
      </c>
      <c r="P353">
        <v>2</v>
      </c>
      <c r="Q353" t="s">
        <v>113</v>
      </c>
      <c r="R353" t="s">
        <v>3327</v>
      </c>
      <c r="S353">
        <v>147</v>
      </c>
      <c r="T353" t="s">
        <v>2266</v>
      </c>
      <c r="U353">
        <v>716</v>
      </c>
      <c r="V353">
        <v>158</v>
      </c>
      <c r="W353">
        <v>366</v>
      </c>
      <c r="X353">
        <v>87</v>
      </c>
      <c r="Y353">
        <v>213</v>
      </c>
      <c r="Z353">
        <v>66</v>
      </c>
      <c r="AA353" t="s">
        <v>108</v>
      </c>
      <c r="AB353">
        <v>38</v>
      </c>
      <c r="AC353">
        <v>24</v>
      </c>
      <c r="AD353">
        <v>417.11900000000003</v>
      </c>
      <c r="AE353">
        <v>0.20930199999999999</v>
      </c>
      <c r="AF353">
        <v>0.355599</v>
      </c>
      <c r="AH353">
        <v>24.5</v>
      </c>
      <c r="AI353">
        <f t="shared" si="20"/>
        <v>5.3893343094260998E-2</v>
      </c>
      <c r="AJ353">
        <f t="shared" si="21"/>
        <v>0.2594078912159582</v>
      </c>
      <c r="AK353">
        <f t="shared" si="22"/>
        <v>3.1831038546394685E-2</v>
      </c>
      <c r="AL353">
        <f t="shared" si="23"/>
        <v>2.0047017689139857E-4</v>
      </c>
      <c r="AM353">
        <f>U353 - AVERAGEIFS('Placebo Females'!U:U, 'Placebo Females'!B:B, B353, 'Placebo Females'!P:P, P353)</f>
        <v>-104</v>
      </c>
      <c r="AN353">
        <f>V353 - AVERAGEIFS('Placebo Females'!V:V, 'Placebo Females'!B:B, B353, 'Placebo Females'!P:P, P353)</f>
        <v>8.6666666666666572</v>
      </c>
      <c r="AO353">
        <f>W353 - AVERAGEIFS('Placebo Females'!W:W, 'Placebo Females'!B:B, B353, 'Placebo Females'!P:P, P353)</f>
        <v>-4</v>
      </c>
      <c r="AP353">
        <f>X353 - AVERAGEIFS('Placebo Females'!X:X, 'Placebo Females'!B:B, B353, 'Placebo Females'!P:P, P353)</f>
        <v>-15.333333333333329</v>
      </c>
      <c r="AQ353">
        <f>Y353 - AVERAGEIFS('Placebo Females'!Y:Y, 'Placebo Females'!B:B, B353, 'Placebo Females'!P:P, P353)</f>
        <v>10.666666666666657</v>
      </c>
      <c r="AR353">
        <f>Z353 - AVERAGEIFS('Placebo Females'!Z:Z, 'Placebo Females'!B:B, B353, 'Placebo Females'!P:P, P353)</f>
        <v>0.6666666666666714</v>
      </c>
      <c r="AS353">
        <f>AB353 - AVERAGEIFS('Placebo Females'!AB:AB, 'Placebo Females'!B:B, B353, 'Placebo Females'!P:P, P353)</f>
        <v>2.3333333333333357</v>
      </c>
      <c r="AT353">
        <f>AC353 - AVERAGEIFS('Placebo Females'!AC:AC, 'Placebo Females'!B:B, B353, 'Placebo Females'!P:P, P353)</f>
        <v>1</v>
      </c>
      <c r="AU353">
        <f>AD353 - AVERAGEIFS('Placebo Females'!AD:AD, 'Placebo Females'!B:B, B353, 'Placebo Females'!P:P, P353)</f>
        <v>-123.63099999999997</v>
      </c>
      <c r="AV353">
        <f>AE353 - AVERAGEIFS('Placebo Females'!AE:AE, 'Placebo Females'!B:B, B353, 'Placebo Females'!P:P, P353)</f>
        <v>4.2635499999999993E-2</v>
      </c>
      <c r="AW353">
        <f>AF353 - AVERAGEIFS('Placebo Females'!AF:AF, 'Placebo Females'!B:B, B353, 'Placebo Females'!P:P, P353)</f>
        <v>1.514749999999998E-2</v>
      </c>
    </row>
    <row r="354" spans="1:49" x14ac:dyDescent="0.25">
      <c r="A354" t="s">
        <v>4203</v>
      </c>
      <c r="B354">
        <v>1008</v>
      </c>
      <c r="C354" t="s">
        <v>655</v>
      </c>
      <c r="D354">
        <v>33</v>
      </c>
      <c r="E354">
        <v>163.5</v>
      </c>
      <c r="F354">
        <v>69.8</v>
      </c>
      <c r="G354">
        <v>121.25</v>
      </c>
      <c r="H354">
        <v>71.25</v>
      </c>
      <c r="I354" t="s">
        <v>103</v>
      </c>
      <c r="J354" t="s">
        <v>104</v>
      </c>
      <c r="K354" t="s">
        <v>310</v>
      </c>
      <c r="L354" t="s">
        <v>211</v>
      </c>
      <c r="M354" t="s">
        <v>3323</v>
      </c>
      <c r="N354">
        <v>120</v>
      </c>
      <c r="O354" t="s">
        <v>2262</v>
      </c>
      <c r="P354">
        <v>2.5</v>
      </c>
      <c r="Q354" t="s">
        <v>113</v>
      </c>
      <c r="R354" t="s">
        <v>3327</v>
      </c>
      <c r="S354">
        <v>110</v>
      </c>
      <c r="T354" t="s">
        <v>2266</v>
      </c>
      <c r="U354">
        <v>699</v>
      </c>
      <c r="V354">
        <v>152</v>
      </c>
      <c r="W354">
        <v>370</v>
      </c>
      <c r="X354">
        <v>88</v>
      </c>
      <c r="Y354">
        <v>212</v>
      </c>
      <c r="Z354">
        <v>70</v>
      </c>
      <c r="AA354" t="s">
        <v>108</v>
      </c>
      <c r="AB354">
        <v>42</v>
      </c>
      <c r="AC354">
        <v>26</v>
      </c>
      <c r="AD354">
        <v>361.22300000000001</v>
      </c>
      <c r="AE354">
        <v>0.268293</v>
      </c>
      <c r="AF354">
        <v>0.35905999999999999</v>
      </c>
      <c r="AH354">
        <v>23.7</v>
      </c>
      <c r="AI354">
        <f t="shared" si="20"/>
        <v>5.213356046261166E-2</v>
      </c>
      <c r="AJ354">
        <f t="shared" si="21"/>
        <v>0.25433829339217373</v>
      </c>
      <c r="AK354">
        <f t="shared" si="22"/>
        <v>3.0932974389585977E-2</v>
      </c>
      <c r="AL354">
        <f t="shared" si="23"/>
        <v>1.918129577079819E-4</v>
      </c>
      <c r="AM354">
        <f>U354 - AVERAGEIFS('Placebo Females'!U:U, 'Placebo Females'!B:B, B354, 'Placebo Females'!P:P, P354)</f>
        <v>-80.666666666666629</v>
      </c>
      <c r="AN354">
        <f>V354 - AVERAGEIFS('Placebo Females'!V:V, 'Placebo Females'!B:B, B354, 'Placebo Females'!P:P, P354)</f>
        <v>11</v>
      </c>
      <c r="AO354">
        <f>W354 - AVERAGEIFS('Placebo Females'!W:W, 'Placebo Females'!B:B, B354, 'Placebo Females'!P:P, P354)</f>
        <v>1.6666666666666856</v>
      </c>
      <c r="AP354">
        <f>X354 - AVERAGEIFS('Placebo Females'!X:X, 'Placebo Females'!B:B, B354, 'Placebo Females'!P:P, P354)</f>
        <v>-13.333333333333329</v>
      </c>
      <c r="AQ354">
        <f>Y354 - AVERAGEIFS('Placebo Females'!Y:Y, 'Placebo Females'!B:B, B354, 'Placebo Females'!P:P, P354)</f>
        <v>8.6666666666666572</v>
      </c>
      <c r="AR354">
        <f>Z354 - AVERAGEIFS('Placebo Females'!Z:Z, 'Placebo Females'!B:B, B354, 'Placebo Females'!P:P, P354)</f>
        <v>6.3333333333333357</v>
      </c>
      <c r="AS354">
        <f>AB354 - AVERAGEIFS('Placebo Females'!AB:AB, 'Placebo Females'!B:B, B354, 'Placebo Females'!P:P, P354)</f>
        <v>4.3333333333333357</v>
      </c>
      <c r="AT354">
        <f>AC354 - AVERAGEIFS('Placebo Females'!AC:AC, 'Placebo Females'!B:B, B354, 'Placebo Females'!P:P, P354)</f>
        <v>2.6666666666666679</v>
      </c>
      <c r="AU354">
        <f>AD354 - AVERAGEIFS('Placebo Females'!AD:AD, 'Placebo Females'!B:B, B354, 'Placebo Females'!P:P, P354)</f>
        <v>-129.08833333333331</v>
      </c>
      <c r="AV354">
        <f>AE354 - AVERAGEIFS('Placebo Females'!AE:AE, 'Placebo Females'!B:B, B354, 'Placebo Females'!P:P, P354)</f>
        <v>7.245950000000001E-2</v>
      </c>
      <c r="AW354">
        <f>AF354 - AVERAGEIFS('Placebo Females'!AF:AF, 'Placebo Females'!B:B, B354, 'Placebo Females'!P:P, P354)</f>
        <v>2.5712000000000013E-2</v>
      </c>
    </row>
    <row r="355" spans="1:49" x14ac:dyDescent="0.25">
      <c r="A355" t="s">
        <v>4204</v>
      </c>
      <c r="B355">
        <v>1008</v>
      </c>
      <c r="C355" t="s">
        <v>655</v>
      </c>
      <c r="D355">
        <v>33</v>
      </c>
      <c r="E355">
        <v>163.5</v>
      </c>
      <c r="F355">
        <v>69.8</v>
      </c>
      <c r="G355">
        <v>121.25</v>
      </c>
      <c r="H355">
        <v>71.25</v>
      </c>
      <c r="I355" t="s">
        <v>103</v>
      </c>
      <c r="J355" t="s">
        <v>104</v>
      </c>
      <c r="K355" t="s">
        <v>310</v>
      </c>
      <c r="L355" t="s">
        <v>211</v>
      </c>
      <c r="M355" t="s">
        <v>3323</v>
      </c>
      <c r="N355">
        <v>120</v>
      </c>
      <c r="O355" t="s">
        <v>2262</v>
      </c>
      <c r="P355">
        <v>2.5</v>
      </c>
      <c r="Q355" t="s">
        <v>113</v>
      </c>
      <c r="R355" t="s">
        <v>3327</v>
      </c>
      <c r="S355">
        <v>110</v>
      </c>
      <c r="T355" t="s">
        <v>2266</v>
      </c>
      <c r="U355">
        <v>704</v>
      </c>
      <c r="V355">
        <v>155</v>
      </c>
      <c r="W355">
        <v>372</v>
      </c>
      <c r="X355">
        <v>85</v>
      </c>
      <c r="Y355">
        <v>214</v>
      </c>
      <c r="Z355">
        <v>73</v>
      </c>
      <c r="AA355" t="s">
        <v>108</v>
      </c>
      <c r="AB355">
        <v>46</v>
      </c>
      <c r="AC355">
        <v>30</v>
      </c>
      <c r="AD355">
        <v>326.66899999999998</v>
      </c>
      <c r="AE355">
        <v>0.30952400000000002</v>
      </c>
      <c r="AF355">
        <v>0.39216000000000001</v>
      </c>
      <c r="AH355">
        <v>23.7</v>
      </c>
      <c r="AI355">
        <f t="shared" si="20"/>
        <v>5.213356046261166E-2</v>
      </c>
      <c r="AJ355">
        <f t="shared" si="21"/>
        <v>0.25433829339217373</v>
      </c>
      <c r="AK355">
        <f t="shared" si="22"/>
        <v>3.0932974389585977E-2</v>
      </c>
      <c r="AL355">
        <f t="shared" si="23"/>
        <v>1.918129577079819E-4</v>
      </c>
      <c r="AM355">
        <f>U355 - AVERAGEIFS('Placebo Females'!U:U, 'Placebo Females'!B:B, B355, 'Placebo Females'!P:P, P355)</f>
        <v>-75.666666666666629</v>
      </c>
      <c r="AN355">
        <f>V355 - AVERAGEIFS('Placebo Females'!V:V, 'Placebo Females'!B:B, B355, 'Placebo Females'!P:P, P355)</f>
        <v>14</v>
      </c>
      <c r="AO355">
        <f>W355 - AVERAGEIFS('Placebo Females'!W:W, 'Placebo Females'!B:B, B355, 'Placebo Females'!P:P, P355)</f>
        <v>3.6666666666666856</v>
      </c>
      <c r="AP355">
        <f>X355 - AVERAGEIFS('Placebo Females'!X:X, 'Placebo Females'!B:B, B355, 'Placebo Females'!P:P, P355)</f>
        <v>-16.333333333333329</v>
      </c>
      <c r="AQ355">
        <f>Y355 - AVERAGEIFS('Placebo Females'!Y:Y, 'Placebo Females'!B:B, B355, 'Placebo Females'!P:P, P355)</f>
        <v>10.666666666666657</v>
      </c>
      <c r="AR355">
        <f>Z355 - AVERAGEIFS('Placebo Females'!Z:Z, 'Placebo Females'!B:B, B355, 'Placebo Females'!P:P, P355)</f>
        <v>9.3333333333333357</v>
      </c>
      <c r="AS355">
        <f>AB355 - AVERAGEIFS('Placebo Females'!AB:AB, 'Placebo Females'!B:B, B355, 'Placebo Females'!P:P, P355)</f>
        <v>8.3333333333333357</v>
      </c>
      <c r="AT355">
        <f>AC355 - AVERAGEIFS('Placebo Females'!AC:AC, 'Placebo Females'!B:B, B355, 'Placebo Females'!P:P, P355)</f>
        <v>6.6666666666666679</v>
      </c>
      <c r="AU355">
        <f>AD355 - AVERAGEIFS('Placebo Females'!AD:AD, 'Placebo Females'!B:B, B355, 'Placebo Females'!P:P, P355)</f>
        <v>-163.64233333333334</v>
      </c>
      <c r="AV355">
        <f>AE355 - AVERAGEIFS('Placebo Females'!AE:AE, 'Placebo Females'!B:B, B355, 'Placebo Females'!P:P, P355)</f>
        <v>0.11369050000000003</v>
      </c>
      <c r="AW355">
        <f>AF355 - AVERAGEIFS('Placebo Females'!AF:AF, 'Placebo Females'!B:B, B355, 'Placebo Females'!P:P, P355)</f>
        <v>5.8812000000000031E-2</v>
      </c>
    </row>
    <row r="356" spans="1:49" x14ac:dyDescent="0.25">
      <c r="A356" t="s">
        <v>4205</v>
      </c>
      <c r="B356">
        <v>1008</v>
      </c>
      <c r="C356" t="s">
        <v>655</v>
      </c>
      <c r="D356">
        <v>33</v>
      </c>
      <c r="E356">
        <v>163.5</v>
      </c>
      <c r="F356">
        <v>69.8</v>
      </c>
      <c r="G356">
        <v>121.25</v>
      </c>
      <c r="H356">
        <v>71.25</v>
      </c>
      <c r="I356" t="s">
        <v>103</v>
      </c>
      <c r="J356" t="s">
        <v>104</v>
      </c>
      <c r="K356" t="s">
        <v>310</v>
      </c>
      <c r="L356" t="s">
        <v>211</v>
      </c>
      <c r="M356" t="s">
        <v>3323</v>
      </c>
      <c r="N356">
        <v>120</v>
      </c>
      <c r="O356" t="s">
        <v>2262</v>
      </c>
      <c r="P356">
        <v>2.5</v>
      </c>
      <c r="Q356" t="s">
        <v>113</v>
      </c>
      <c r="R356" t="s">
        <v>3327</v>
      </c>
      <c r="S356">
        <v>110</v>
      </c>
      <c r="T356" t="s">
        <v>2266</v>
      </c>
      <c r="U356">
        <v>729</v>
      </c>
      <c r="V356">
        <v>155</v>
      </c>
      <c r="W356">
        <v>367</v>
      </c>
      <c r="X356">
        <v>83</v>
      </c>
      <c r="Y356">
        <v>213</v>
      </c>
      <c r="Z356">
        <v>71</v>
      </c>
      <c r="AA356" t="s">
        <v>108</v>
      </c>
      <c r="AB356">
        <v>43</v>
      </c>
      <c r="AC356">
        <v>25</v>
      </c>
      <c r="AD356">
        <v>359.69900000000001</v>
      </c>
      <c r="AE356">
        <v>0.25</v>
      </c>
      <c r="AF356">
        <v>0.37309300000000001</v>
      </c>
      <c r="AH356">
        <v>23.7</v>
      </c>
      <c r="AI356">
        <f t="shared" si="20"/>
        <v>5.213356046261166E-2</v>
      </c>
      <c r="AJ356">
        <f t="shared" si="21"/>
        <v>0.25433829339217373</v>
      </c>
      <c r="AK356">
        <f t="shared" si="22"/>
        <v>3.0932974389585977E-2</v>
      </c>
      <c r="AL356">
        <f t="shared" si="23"/>
        <v>1.918129577079819E-4</v>
      </c>
      <c r="AM356">
        <f>U356 - AVERAGEIFS('Placebo Females'!U:U, 'Placebo Females'!B:B, B356, 'Placebo Females'!P:P, P356)</f>
        <v>-50.666666666666629</v>
      </c>
      <c r="AN356">
        <f>V356 - AVERAGEIFS('Placebo Females'!V:V, 'Placebo Females'!B:B, B356, 'Placebo Females'!P:P, P356)</f>
        <v>14</v>
      </c>
      <c r="AO356">
        <f>W356 - AVERAGEIFS('Placebo Females'!W:W, 'Placebo Females'!B:B, B356, 'Placebo Females'!P:P, P356)</f>
        <v>-1.3333333333333144</v>
      </c>
      <c r="AP356">
        <f>X356 - AVERAGEIFS('Placebo Females'!X:X, 'Placebo Females'!B:B, B356, 'Placebo Females'!P:P, P356)</f>
        <v>-18.333333333333329</v>
      </c>
      <c r="AQ356">
        <f>Y356 - AVERAGEIFS('Placebo Females'!Y:Y, 'Placebo Females'!B:B, B356, 'Placebo Females'!P:P, P356)</f>
        <v>9.6666666666666572</v>
      </c>
      <c r="AR356">
        <f>Z356 - AVERAGEIFS('Placebo Females'!Z:Z, 'Placebo Females'!B:B, B356, 'Placebo Females'!P:P, P356)</f>
        <v>7.3333333333333357</v>
      </c>
      <c r="AS356">
        <f>AB356 - AVERAGEIFS('Placebo Females'!AB:AB, 'Placebo Females'!B:B, B356, 'Placebo Females'!P:P, P356)</f>
        <v>5.3333333333333357</v>
      </c>
      <c r="AT356">
        <f>AC356 - AVERAGEIFS('Placebo Females'!AC:AC, 'Placebo Females'!B:B, B356, 'Placebo Females'!P:P, P356)</f>
        <v>1.6666666666666679</v>
      </c>
      <c r="AU356">
        <f>AD356 - AVERAGEIFS('Placebo Females'!AD:AD, 'Placebo Females'!B:B, B356, 'Placebo Females'!P:P, P356)</f>
        <v>-130.61233333333331</v>
      </c>
      <c r="AV356">
        <f>AE356 - AVERAGEIFS('Placebo Females'!AE:AE, 'Placebo Females'!B:B, B356, 'Placebo Females'!P:P, P356)</f>
        <v>5.4166500000000006E-2</v>
      </c>
      <c r="AW356">
        <f>AF356 - AVERAGEIFS('Placebo Females'!AF:AF, 'Placebo Females'!B:B, B356, 'Placebo Females'!P:P, P356)</f>
        <v>3.974500000000003E-2</v>
      </c>
    </row>
    <row r="357" spans="1:49" x14ac:dyDescent="0.25">
      <c r="A357" t="s">
        <v>4206</v>
      </c>
      <c r="B357">
        <v>1008</v>
      </c>
      <c r="C357" t="s">
        <v>655</v>
      </c>
      <c r="D357">
        <v>33</v>
      </c>
      <c r="E357">
        <v>163.5</v>
      </c>
      <c r="F357">
        <v>69.8</v>
      </c>
      <c r="G357">
        <v>121.25</v>
      </c>
      <c r="H357">
        <v>71.25</v>
      </c>
      <c r="I357" t="s">
        <v>103</v>
      </c>
      <c r="J357" t="s">
        <v>104</v>
      </c>
      <c r="K357" t="s">
        <v>310</v>
      </c>
      <c r="L357" t="s">
        <v>211</v>
      </c>
      <c r="M357" t="s">
        <v>3323</v>
      </c>
      <c r="N357">
        <v>120</v>
      </c>
      <c r="O357" t="s">
        <v>2262</v>
      </c>
      <c r="P357">
        <v>3</v>
      </c>
      <c r="Q357" t="s">
        <v>113</v>
      </c>
      <c r="R357" t="s">
        <v>3327</v>
      </c>
      <c r="S357">
        <v>66.8</v>
      </c>
      <c r="T357" t="s">
        <v>2266</v>
      </c>
      <c r="U357">
        <v>670</v>
      </c>
      <c r="V357">
        <v>146</v>
      </c>
      <c r="W357">
        <v>368</v>
      </c>
      <c r="X357">
        <v>89</v>
      </c>
      <c r="Y357">
        <v>206</v>
      </c>
      <c r="Z357">
        <v>73</v>
      </c>
      <c r="AA357" t="s">
        <v>108</v>
      </c>
      <c r="AB357">
        <v>51</v>
      </c>
      <c r="AC357">
        <v>24</v>
      </c>
      <c r="AD357">
        <v>328.34</v>
      </c>
      <c r="AE357">
        <v>0.25</v>
      </c>
      <c r="AF357">
        <v>0.381185</v>
      </c>
      <c r="AH357">
        <v>22</v>
      </c>
      <c r="AI357">
        <f t="shared" si="20"/>
        <v>4.8394022370356816E-2</v>
      </c>
      <c r="AJ357">
        <f t="shared" si="21"/>
        <v>0.24321141436546045</v>
      </c>
      <c r="AK357">
        <f t="shared" si="22"/>
        <v>2.9007733372699129E-2</v>
      </c>
      <c r="AL357">
        <f t="shared" si="23"/>
        <v>1.7373713641244404E-4</v>
      </c>
      <c r="AM357">
        <f>U357 - AVERAGEIFS('Placebo Females'!U:U, 'Placebo Females'!B:B, B357, 'Placebo Females'!P:P, P357)</f>
        <v>-46</v>
      </c>
      <c r="AN357">
        <f>V357 - AVERAGEIFS('Placebo Females'!V:V, 'Placebo Females'!B:B, B357, 'Placebo Females'!P:P, P357)</f>
        <v>11</v>
      </c>
      <c r="AO357">
        <f>W357 - AVERAGEIFS('Placebo Females'!W:W, 'Placebo Females'!B:B, B357, 'Placebo Females'!P:P, P357)</f>
        <v>7.6666666666666856</v>
      </c>
      <c r="AP357">
        <f>X357 - AVERAGEIFS('Placebo Females'!X:X, 'Placebo Females'!B:B, B357, 'Placebo Females'!P:P, P357)</f>
        <v>-16.666666666666671</v>
      </c>
      <c r="AQ357">
        <f>Y357 - AVERAGEIFS('Placebo Females'!Y:Y, 'Placebo Females'!B:B, B357, 'Placebo Females'!P:P, P357)</f>
        <v>16</v>
      </c>
      <c r="AR357">
        <f>Z357 - AVERAGEIFS('Placebo Females'!Z:Z, 'Placebo Females'!B:B, B357, 'Placebo Females'!P:P, P357)</f>
        <v>8.3333333333333286</v>
      </c>
      <c r="AS357">
        <f>AB357 - AVERAGEIFS('Placebo Females'!AB:AB, 'Placebo Females'!B:B, B357, 'Placebo Females'!P:P, P357)</f>
        <v>9.6666666666666643</v>
      </c>
      <c r="AT357">
        <f>AC357 - AVERAGEIFS('Placebo Females'!AC:AC, 'Placebo Females'!B:B, B357, 'Placebo Females'!P:P, P357)</f>
        <v>3.3333333333333321</v>
      </c>
      <c r="AU357">
        <f>AD357 - AVERAGEIFS('Placebo Females'!AD:AD, 'Placebo Females'!B:B, B357, 'Placebo Females'!P:P, P357)</f>
        <v>-118.01999999999998</v>
      </c>
      <c r="AV357">
        <f>AE357 - AVERAGEIFS('Placebo Females'!AE:AE, 'Placebo Females'!B:B, B357, 'Placebo Females'!P:P, P357)</f>
        <v>8.7136999999999992E-2</v>
      </c>
      <c r="AW357">
        <f>AF357 - AVERAGEIFS('Placebo Females'!AF:AF, 'Placebo Females'!B:B, B357, 'Placebo Females'!P:P, P357)</f>
        <v>8.3627000000000007E-2</v>
      </c>
    </row>
    <row r="358" spans="1:49" x14ac:dyDescent="0.25">
      <c r="A358" t="s">
        <v>4207</v>
      </c>
      <c r="B358">
        <v>1008</v>
      </c>
      <c r="C358" t="s">
        <v>655</v>
      </c>
      <c r="D358">
        <v>33</v>
      </c>
      <c r="E358">
        <v>163.5</v>
      </c>
      <c r="F358">
        <v>69.8</v>
      </c>
      <c r="G358">
        <v>121.25</v>
      </c>
      <c r="H358">
        <v>71.25</v>
      </c>
      <c r="I358" t="s">
        <v>103</v>
      </c>
      <c r="J358" t="s">
        <v>104</v>
      </c>
      <c r="K358" t="s">
        <v>310</v>
      </c>
      <c r="L358" t="s">
        <v>211</v>
      </c>
      <c r="M358" t="s">
        <v>3323</v>
      </c>
      <c r="N358">
        <v>120</v>
      </c>
      <c r="O358" t="s">
        <v>2262</v>
      </c>
      <c r="P358">
        <v>3</v>
      </c>
      <c r="Q358" t="s">
        <v>113</v>
      </c>
      <c r="R358" t="s">
        <v>3327</v>
      </c>
      <c r="S358">
        <v>66.8</v>
      </c>
      <c r="T358" t="s">
        <v>2266</v>
      </c>
      <c r="U358">
        <v>709</v>
      </c>
      <c r="V358">
        <v>155</v>
      </c>
      <c r="W358">
        <v>375</v>
      </c>
      <c r="X358">
        <v>89</v>
      </c>
      <c r="Y358">
        <v>213</v>
      </c>
      <c r="Z358">
        <v>73</v>
      </c>
      <c r="AA358" t="s">
        <v>108</v>
      </c>
      <c r="AB358">
        <v>45</v>
      </c>
      <c r="AC358">
        <v>26</v>
      </c>
      <c r="AD358">
        <v>352.26100000000002</v>
      </c>
      <c r="AE358">
        <v>0.25581399999999999</v>
      </c>
      <c r="AF358">
        <v>0.37172300000000003</v>
      </c>
      <c r="AH358">
        <v>22</v>
      </c>
      <c r="AI358">
        <f t="shared" si="20"/>
        <v>4.8394022370356816E-2</v>
      </c>
      <c r="AJ358">
        <f t="shared" si="21"/>
        <v>0.24321141436546045</v>
      </c>
      <c r="AK358">
        <f t="shared" si="22"/>
        <v>2.9007733372699129E-2</v>
      </c>
      <c r="AL358">
        <f t="shared" si="23"/>
        <v>1.7373713641244404E-4</v>
      </c>
      <c r="AM358">
        <f>U358 - AVERAGEIFS('Placebo Females'!U:U, 'Placebo Females'!B:B, B358, 'Placebo Females'!P:P, P358)</f>
        <v>-7</v>
      </c>
      <c r="AN358">
        <f>V358 - AVERAGEIFS('Placebo Females'!V:V, 'Placebo Females'!B:B, B358, 'Placebo Females'!P:P, P358)</f>
        <v>20</v>
      </c>
      <c r="AO358">
        <f>W358 - AVERAGEIFS('Placebo Females'!W:W, 'Placebo Females'!B:B, B358, 'Placebo Females'!P:P, P358)</f>
        <v>14.666666666666686</v>
      </c>
      <c r="AP358">
        <f>X358 - AVERAGEIFS('Placebo Females'!X:X, 'Placebo Females'!B:B, B358, 'Placebo Females'!P:P, P358)</f>
        <v>-16.666666666666671</v>
      </c>
      <c r="AQ358">
        <f>Y358 - AVERAGEIFS('Placebo Females'!Y:Y, 'Placebo Females'!B:B, B358, 'Placebo Females'!P:P, P358)</f>
        <v>23</v>
      </c>
      <c r="AR358">
        <f>Z358 - AVERAGEIFS('Placebo Females'!Z:Z, 'Placebo Females'!B:B, B358, 'Placebo Females'!P:P, P358)</f>
        <v>8.3333333333333286</v>
      </c>
      <c r="AS358">
        <f>AB358 - AVERAGEIFS('Placebo Females'!AB:AB, 'Placebo Females'!B:B, B358, 'Placebo Females'!P:P, P358)</f>
        <v>3.6666666666666643</v>
      </c>
      <c r="AT358">
        <f>AC358 - AVERAGEIFS('Placebo Females'!AC:AC, 'Placebo Females'!B:B, B358, 'Placebo Females'!P:P, P358)</f>
        <v>5.3333333333333321</v>
      </c>
      <c r="AU358">
        <f>AD358 - AVERAGEIFS('Placebo Females'!AD:AD, 'Placebo Females'!B:B, B358, 'Placebo Females'!P:P, P358)</f>
        <v>-94.098999999999933</v>
      </c>
      <c r="AV358">
        <f>AE358 - AVERAGEIFS('Placebo Females'!AE:AE, 'Placebo Females'!B:B, B358, 'Placebo Females'!P:P, P358)</f>
        <v>9.2950999999999978E-2</v>
      </c>
      <c r="AW358">
        <f>AF358 - AVERAGEIFS('Placebo Females'!AF:AF, 'Placebo Females'!B:B, B358, 'Placebo Females'!P:P, P358)</f>
        <v>7.4165000000000036E-2</v>
      </c>
    </row>
    <row r="359" spans="1:49" x14ac:dyDescent="0.25">
      <c r="A359" t="s">
        <v>4208</v>
      </c>
      <c r="B359">
        <v>1008</v>
      </c>
      <c r="C359" t="s">
        <v>655</v>
      </c>
      <c r="D359">
        <v>33</v>
      </c>
      <c r="E359">
        <v>163.5</v>
      </c>
      <c r="F359">
        <v>69.8</v>
      </c>
      <c r="G359">
        <v>121.25</v>
      </c>
      <c r="H359">
        <v>71.25</v>
      </c>
      <c r="I359" t="s">
        <v>103</v>
      </c>
      <c r="J359" t="s">
        <v>104</v>
      </c>
      <c r="K359" t="s">
        <v>310</v>
      </c>
      <c r="L359" t="s">
        <v>211</v>
      </c>
      <c r="M359" t="s">
        <v>3323</v>
      </c>
      <c r="N359">
        <v>120</v>
      </c>
      <c r="O359" t="s">
        <v>2262</v>
      </c>
      <c r="P359">
        <v>3</v>
      </c>
      <c r="Q359" t="s">
        <v>113</v>
      </c>
      <c r="R359" t="s">
        <v>3327</v>
      </c>
      <c r="S359">
        <v>66.8</v>
      </c>
      <c r="T359" t="s">
        <v>2266</v>
      </c>
      <c r="U359">
        <v>687</v>
      </c>
      <c r="V359">
        <v>152</v>
      </c>
      <c r="W359">
        <v>367</v>
      </c>
      <c r="X359">
        <v>86</v>
      </c>
      <c r="Y359">
        <v>208</v>
      </c>
      <c r="Z359">
        <v>73</v>
      </c>
      <c r="AA359" t="s">
        <v>108</v>
      </c>
      <c r="AB359">
        <v>49</v>
      </c>
      <c r="AC359">
        <v>23</v>
      </c>
      <c r="AD359">
        <v>350.45699999999999</v>
      </c>
      <c r="AE359">
        <v>0.28571400000000002</v>
      </c>
      <c r="AF359">
        <v>0.37740000000000001</v>
      </c>
      <c r="AH359">
        <v>22</v>
      </c>
      <c r="AI359">
        <f t="shared" si="20"/>
        <v>4.8394022370356816E-2</v>
      </c>
      <c r="AJ359">
        <f t="shared" si="21"/>
        <v>0.24321141436546045</v>
      </c>
      <c r="AK359">
        <f t="shared" si="22"/>
        <v>2.9007733372699129E-2</v>
      </c>
      <c r="AL359">
        <f t="shared" si="23"/>
        <v>1.7373713641244404E-4</v>
      </c>
      <c r="AM359">
        <f>U359 - AVERAGEIFS('Placebo Females'!U:U, 'Placebo Females'!B:B, B359, 'Placebo Females'!P:P, P359)</f>
        <v>-29</v>
      </c>
      <c r="AN359">
        <f>V359 - AVERAGEIFS('Placebo Females'!V:V, 'Placebo Females'!B:B, B359, 'Placebo Females'!P:P, P359)</f>
        <v>17</v>
      </c>
      <c r="AO359">
        <f>W359 - AVERAGEIFS('Placebo Females'!W:W, 'Placebo Females'!B:B, B359, 'Placebo Females'!P:P, P359)</f>
        <v>6.6666666666666856</v>
      </c>
      <c r="AP359">
        <f>X359 - AVERAGEIFS('Placebo Females'!X:X, 'Placebo Females'!B:B, B359, 'Placebo Females'!P:P, P359)</f>
        <v>-19.666666666666671</v>
      </c>
      <c r="AQ359">
        <f>Y359 - AVERAGEIFS('Placebo Females'!Y:Y, 'Placebo Females'!B:B, B359, 'Placebo Females'!P:P, P359)</f>
        <v>18</v>
      </c>
      <c r="AR359">
        <f>Z359 - AVERAGEIFS('Placebo Females'!Z:Z, 'Placebo Females'!B:B, B359, 'Placebo Females'!P:P, P359)</f>
        <v>8.3333333333333286</v>
      </c>
      <c r="AS359">
        <f>AB359 - AVERAGEIFS('Placebo Females'!AB:AB, 'Placebo Females'!B:B, B359, 'Placebo Females'!P:P, P359)</f>
        <v>7.6666666666666643</v>
      </c>
      <c r="AT359">
        <f>AC359 - AVERAGEIFS('Placebo Females'!AC:AC, 'Placebo Females'!B:B, B359, 'Placebo Females'!P:P, P359)</f>
        <v>2.3333333333333321</v>
      </c>
      <c r="AU359">
        <f>AD359 - AVERAGEIFS('Placebo Females'!AD:AD, 'Placebo Females'!B:B, B359, 'Placebo Females'!P:P, P359)</f>
        <v>-95.902999999999963</v>
      </c>
      <c r="AV359">
        <f>AE359 - AVERAGEIFS('Placebo Females'!AE:AE, 'Placebo Females'!B:B, B359, 'Placebo Females'!P:P, P359)</f>
        <v>0.12285100000000002</v>
      </c>
      <c r="AW359">
        <f>AF359 - AVERAGEIFS('Placebo Females'!AF:AF, 'Placebo Females'!B:B, B359, 'Placebo Females'!P:P, P359)</f>
        <v>7.9842000000000024E-2</v>
      </c>
    </row>
    <row r="360" spans="1:49" x14ac:dyDescent="0.25">
      <c r="A360" t="s">
        <v>4209</v>
      </c>
      <c r="B360">
        <v>1008</v>
      </c>
      <c r="C360" t="s">
        <v>655</v>
      </c>
      <c r="D360">
        <v>33</v>
      </c>
      <c r="E360">
        <v>163.5</v>
      </c>
      <c r="F360">
        <v>69.8</v>
      </c>
      <c r="G360">
        <v>121.25</v>
      </c>
      <c r="H360">
        <v>71.25</v>
      </c>
      <c r="I360" t="s">
        <v>103</v>
      </c>
      <c r="J360" t="s">
        <v>104</v>
      </c>
      <c r="K360" t="s">
        <v>310</v>
      </c>
      <c r="L360" t="s">
        <v>211</v>
      </c>
      <c r="M360" t="s">
        <v>3323</v>
      </c>
      <c r="N360">
        <v>120</v>
      </c>
      <c r="O360" t="s">
        <v>2262</v>
      </c>
      <c r="P360">
        <v>3.5</v>
      </c>
      <c r="Q360" t="s">
        <v>113</v>
      </c>
      <c r="R360" t="s">
        <v>3327</v>
      </c>
      <c r="S360">
        <v>63.9</v>
      </c>
      <c r="T360" t="s">
        <v>2266</v>
      </c>
      <c r="U360">
        <v>662</v>
      </c>
      <c r="V360">
        <v>149</v>
      </c>
      <c r="W360">
        <v>355</v>
      </c>
      <c r="X360">
        <v>85</v>
      </c>
      <c r="Y360">
        <v>205</v>
      </c>
      <c r="Z360">
        <v>65</v>
      </c>
      <c r="AA360" t="s">
        <v>108</v>
      </c>
      <c r="AB360">
        <v>48</v>
      </c>
      <c r="AC360">
        <v>19</v>
      </c>
      <c r="AD360">
        <v>380.928</v>
      </c>
      <c r="AE360">
        <v>0.18604699999999999</v>
      </c>
      <c r="AF360">
        <v>0.31953399999999998</v>
      </c>
      <c r="AH360">
        <v>21.4</v>
      </c>
      <c r="AI360">
        <f t="shared" si="20"/>
        <v>4.7074185396619811E-2</v>
      </c>
      <c r="AJ360">
        <f t="shared" si="21"/>
        <v>0.23916295232658835</v>
      </c>
      <c r="AK360">
        <f t="shared" si="22"/>
        <v>2.8322541643050703E-2</v>
      </c>
      <c r="AL360">
        <f t="shared" si="23"/>
        <v>1.6746480058238422E-4</v>
      </c>
      <c r="AM360">
        <f>U360 - AVERAGEIFS('Placebo Females'!U:U, 'Placebo Females'!B:B, B360, 'Placebo Females'!P:P, P360)</f>
        <v>-27.666666666666629</v>
      </c>
      <c r="AN360">
        <f>V360 - AVERAGEIFS('Placebo Females'!V:V, 'Placebo Females'!B:B, B360, 'Placebo Females'!P:P, P360)</f>
        <v>12.333333333333343</v>
      </c>
      <c r="AO360">
        <f>W360 - AVERAGEIFS('Placebo Females'!W:W, 'Placebo Females'!B:B, B360, 'Placebo Females'!P:P, P360)</f>
        <v>3</v>
      </c>
      <c r="AP360">
        <f>X360 - AVERAGEIFS('Placebo Females'!X:X, 'Placebo Females'!B:B, B360, 'Placebo Females'!P:P, P360)</f>
        <v>-16</v>
      </c>
      <c r="AQ360">
        <f>Y360 - AVERAGEIFS('Placebo Females'!Y:Y, 'Placebo Females'!B:B, B360, 'Placebo Females'!P:P, P360)</f>
        <v>19.666666666666657</v>
      </c>
      <c r="AR360">
        <f>Z360 - AVERAGEIFS('Placebo Females'!Z:Z, 'Placebo Females'!B:B, B360, 'Placebo Females'!P:P, P360)</f>
        <v>-0.6666666666666714</v>
      </c>
      <c r="AS360">
        <f>AB360 - AVERAGEIFS('Placebo Females'!AB:AB, 'Placebo Females'!B:B, B360, 'Placebo Females'!P:P, P360)</f>
        <v>9</v>
      </c>
      <c r="AT360">
        <f>AC360 - AVERAGEIFS('Placebo Females'!AC:AC, 'Placebo Females'!B:B, B360, 'Placebo Females'!P:P, P360)</f>
        <v>-5.6666666666666679</v>
      </c>
      <c r="AU360">
        <f>AD360 - AVERAGEIFS('Placebo Females'!AD:AD, 'Placebo Females'!B:B, B360, 'Placebo Females'!P:P, P360)</f>
        <v>-58.758999999999958</v>
      </c>
      <c r="AV360">
        <f>AE360 - AVERAGEIFS('Placebo Females'!AE:AE, 'Placebo Females'!B:B, B360, 'Placebo Females'!P:P, P360)</f>
        <v>-1.5427666666666673E-2</v>
      </c>
      <c r="AW360">
        <f>AF360 - AVERAGEIFS('Placebo Females'!AF:AF, 'Placebo Females'!B:B, B360, 'Placebo Females'!P:P, P360)</f>
        <v>3.7608333333333299E-2</v>
      </c>
    </row>
    <row r="361" spans="1:49" x14ac:dyDescent="0.25">
      <c r="A361" t="s">
        <v>4210</v>
      </c>
      <c r="B361">
        <v>1008</v>
      </c>
      <c r="C361" t="s">
        <v>655</v>
      </c>
      <c r="D361">
        <v>33</v>
      </c>
      <c r="E361">
        <v>163.5</v>
      </c>
      <c r="F361">
        <v>69.8</v>
      </c>
      <c r="G361">
        <v>121.25</v>
      </c>
      <c r="H361">
        <v>71.25</v>
      </c>
      <c r="I361" t="s">
        <v>103</v>
      </c>
      <c r="J361" t="s">
        <v>104</v>
      </c>
      <c r="K361" t="s">
        <v>310</v>
      </c>
      <c r="L361" t="s">
        <v>211</v>
      </c>
      <c r="M361" t="s">
        <v>3323</v>
      </c>
      <c r="N361">
        <v>120</v>
      </c>
      <c r="O361" t="s">
        <v>2262</v>
      </c>
      <c r="P361">
        <v>3.5</v>
      </c>
      <c r="Q361" t="s">
        <v>113</v>
      </c>
      <c r="R361" t="s">
        <v>3327</v>
      </c>
      <c r="S361">
        <v>63.9</v>
      </c>
      <c r="T361" t="s">
        <v>2266</v>
      </c>
      <c r="U361">
        <v>683</v>
      </c>
      <c r="V361">
        <v>145</v>
      </c>
      <c r="W361">
        <v>356</v>
      </c>
      <c r="X361">
        <v>87</v>
      </c>
      <c r="Y361">
        <v>204</v>
      </c>
      <c r="Z361">
        <v>65</v>
      </c>
      <c r="AA361" t="s">
        <v>108</v>
      </c>
      <c r="AB361">
        <v>45</v>
      </c>
      <c r="AC361">
        <v>19</v>
      </c>
      <c r="AD361">
        <v>400.72899999999998</v>
      </c>
      <c r="AE361">
        <v>0.18604699999999999</v>
      </c>
      <c r="AF361">
        <v>0.32146799999999998</v>
      </c>
      <c r="AH361">
        <v>21.4</v>
      </c>
      <c r="AI361">
        <f t="shared" si="20"/>
        <v>4.7074185396619811E-2</v>
      </c>
      <c r="AJ361">
        <f t="shared" si="21"/>
        <v>0.23916295232658835</v>
      </c>
      <c r="AK361">
        <f t="shared" si="22"/>
        <v>2.8322541643050703E-2</v>
      </c>
      <c r="AL361">
        <f t="shared" si="23"/>
        <v>1.6746480058238422E-4</v>
      </c>
      <c r="AM361">
        <f>U361 - AVERAGEIFS('Placebo Females'!U:U, 'Placebo Females'!B:B, B361, 'Placebo Females'!P:P, P361)</f>
        <v>-6.6666666666666288</v>
      </c>
      <c r="AN361">
        <f>V361 - AVERAGEIFS('Placebo Females'!V:V, 'Placebo Females'!B:B, B361, 'Placebo Females'!P:P, P361)</f>
        <v>8.3333333333333428</v>
      </c>
      <c r="AO361">
        <f>W361 - AVERAGEIFS('Placebo Females'!W:W, 'Placebo Females'!B:B, B361, 'Placebo Females'!P:P, P361)</f>
        <v>4</v>
      </c>
      <c r="AP361">
        <f>X361 - AVERAGEIFS('Placebo Females'!X:X, 'Placebo Females'!B:B, B361, 'Placebo Females'!P:P, P361)</f>
        <v>-14</v>
      </c>
      <c r="AQ361">
        <f>Y361 - AVERAGEIFS('Placebo Females'!Y:Y, 'Placebo Females'!B:B, B361, 'Placebo Females'!P:P, P361)</f>
        <v>18.666666666666657</v>
      </c>
      <c r="AR361">
        <f>Z361 - AVERAGEIFS('Placebo Females'!Z:Z, 'Placebo Females'!B:B, B361, 'Placebo Females'!P:P, P361)</f>
        <v>-0.6666666666666714</v>
      </c>
      <c r="AS361">
        <f>AB361 - AVERAGEIFS('Placebo Females'!AB:AB, 'Placebo Females'!B:B, B361, 'Placebo Females'!P:P, P361)</f>
        <v>6</v>
      </c>
      <c r="AT361">
        <f>AC361 - AVERAGEIFS('Placebo Females'!AC:AC, 'Placebo Females'!B:B, B361, 'Placebo Females'!P:P, P361)</f>
        <v>-5.6666666666666679</v>
      </c>
      <c r="AU361">
        <f>AD361 - AVERAGEIFS('Placebo Females'!AD:AD, 'Placebo Females'!B:B, B361, 'Placebo Females'!P:P, P361)</f>
        <v>-38.95799999999997</v>
      </c>
      <c r="AV361">
        <f>AE361 - AVERAGEIFS('Placebo Females'!AE:AE, 'Placebo Females'!B:B, B361, 'Placebo Females'!P:P, P361)</f>
        <v>-1.5427666666666673E-2</v>
      </c>
      <c r="AW361">
        <f>AF361 - AVERAGEIFS('Placebo Females'!AF:AF, 'Placebo Females'!B:B, B361, 'Placebo Females'!P:P, P361)</f>
        <v>3.954233333333329E-2</v>
      </c>
    </row>
    <row r="362" spans="1:49" x14ac:dyDescent="0.25">
      <c r="A362" t="s">
        <v>4211</v>
      </c>
      <c r="B362">
        <v>1008</v>
      </c>
      <c r="C362" t="s">
        <v>655</v>
      </c>
      <c r="D362">
        <v>33</v>
      </c>
      <c r="E362">
        <v>163.5</v>
      </c>
      <c r="F362">
        <v>69.8</v>
      </c>
      <c r="G362">
        <v>121.25</v>
      </c>
      <c r="H362">
        <v>71.25</v>
      </c>
      <c r="I362" t="s">
        <v>103</v>
      </c>
      <c r="J362" t="s">
        <v>104</v>
      </c>
      <c r="K362" t="s">
        <v>310</v>
      </c>
      <c r="L362" t="s">
        <v>211</v>
      </c>
      <c r="M362" t="s">
        <v>3323</v>
      </c>
      <c r="N362">
        <v>120</v>
      </c>
      <c r="O362" t="s">
        <v>2262</v>
      </c>
      <c r="P362">
        <v>3.5</v>
      </c>
      <c r="Q362" t="s">
        <v>113</v>
      </c>
      <c r="R362" t="s">
        <v>3327</v>
      </c>
      <c r="S362">
        <v>63.9</v>
      </c>
      <c r="T362" t="s">
        <v>2266</v>
      </c>
      <c r="U362">
        <v>637</v>
      </c>
      <c r="V362">
        <v>141</v>
      </c>
      <c r="W362">
        <v>351</v>
      </c>
      <c r="X362">
        <v>85</v>
      </c>
      <c r="Y362">
        <v>201</v>
      </c>
      <c r="Z362">
        <v>65</v>
      </c>
      <c r="AA362" t="s">
        <v>108</v>
      </c>
      <c r="AB362">
        <v>50</v>
      </c>
      <c r="AC362">
        <v>19</v>
      </c>
      <c r="AD362">
        <v>356.8</v>
      </c>
      <c r="AE362">
        <v>0.20930199999999999</v>
      </c>
      <c r="AF362">
        <v>0.322884</v>
      </c>
      <c r="AH362">
        <v>21.4</v>
      </c>
      <c r="AI362">
        <f t="shared" si="20"/>
        <v>4.7074185396619811E-2</v>
      </c>
      <c r="AJ362">
        <f t="shared" si="21"/>
        <v>0.23916295232658835</v>
      </c>
      <c r="AK362">
        <f t="shared" si="22"/>
        <v>2.8322541643050703E-2</v>
      </c>
      <c r="AL362">
        <f t="shared" si="23"/>
        <v>1.6746480058238422E-4</v>
      </c>
      <c r="AM362">
        <f>U362 - AVERAGEIFS('Placebo Females'!U:U, 'Placebo Females'!B:B, B362, 'Placebo Females'!P:P, P362)</f>
        <v>-52.666666666666629</v>
      </c>
      <c r="AN362">
        <f>V362 - AVERAGEIFS('Placebo Females'!V:V, 'Placebo Females'!B:B, B362, 'Placebo Females'!P:P, P362)</f>
        <v>4.3333333333333428</v>
      </c>
      <c r="AO362">
        <f>W362 - AVERAGEIFS('Placebo Females'!W:W, 'Placebo Females'!B:B, B362, 'Placebo Females'!P:P, P362)</f>
        <v>-1</v>
      </c>
      <c r="AP362">
        <f>X362 - AVERAGEIFS('Placebo Females'!X:X, 'Placebo Females'!B:B, B362, 'Placebo Females'!P:P, P362)</f>
        <v>-16</v>
      </c>
      <c r="AQ362">
        <f>Y362 - AVERAGEIFS('Placebo Females'!Y:Y, 'Placebo Females'!B:B, B362, 'Placebo Females'!P:P, P362)</f>
        <v>15.666666666666657</v>
      </c>
      <c r="AR362">
        <f>Z362 - AVERAGEIFS('Placebo Females'!Z:Z, 'Placebo Females'!B:B, B362, 'Placebo Females'!P:P, P362)</f>
        <v>-0.6666666666666714</v>
      </c>
      <c r="AS362">
        <f>AB362 - AVERAGEIFS('Placebo Females'!AB:AB, 'Placebo Females'!B:B, B362, 'Placebo Females'!P:P, P362)</f>
        <v>11</v>
      </c>
      <c r="AT362">
        <f>AC362 - AVERAGEIFS('Placebo Females'!AC:AC, 'Placebo Females'!B:B, B362, 'Placebo Females'!P:P, P362)</f>
        <v>-5.6666666666666679</v>
      </c>
      <c r="AU362">
        <f>AD362 - AVERAGEIFS('Placebo Females'!AD:AD, 'Placebo Females'!B:B, B362, 'Placebo Females'!P:P, P362)</f>
        <v>-82.886999999999944</v>
      </c>
      <c r="AV362">
        <f>AE362 - AVERAGEIFS('Placebo Females'!AE:AE, 'Placebo Females'!B:B, B362, 'Placebo Females'!P:P, P362)</f>
        <v>7.827333333333325E-3</v>
      </c>
      <c r="AW362">
        <f>AF362 - AVERAGEIFS('Placebo Females'!AF:AF, 'Placebo Females'!B:B, B362, 'Placebo Females'!P:P, P362)</f>
        <v>4.0958333333333319E-2</v>
      </c>
    </row>
    <row r="363" spans="1:49" x14ac:dyDescent="0.25">
      <c r="A363" t="s">
        <v>4212</v>
      </c>
      <c r="B363">
        <v>1008</v>
      </c>
      <c r="C363" t="s">
        <v>655</v>
      </c>
      <c r="D363">
        <v>33</v>
      </c>
      <c r="E363">
        <v>163.5</v>
      </c>
      <c r="F363">
        <v>69.8</v>
      </c>
      <c r="G363">
        <v>121.25</v>
      </c>
      <c r="H363">
        <v>71.25</v>
      </c>
      <c r="I363" t="s">
        <v>103</v>
      </c>
      <c r="J363" t="s">
        <v>104</v>
      </c>
      <c r="K363" t="s">
        <v>310</v>
      </c>
      <c r="L363" t="s">
        <v>211</v>
      </c>
      <c r="M363" t="s">
        <v>3323</v>
      </c>
      <c r="N363">
        <v>120</v>
      </c>
      <c r="O363" t="s">
        <v>2262</v>
      </c>
      <c r="P363">
        <v>4</v>
      </c>
      <c r="Q363" t="s">
        <v>113</v>
      </c>
      <c r="R363" t="s">
        <v>3327</v>
      </c>
      <c r="S363">
        <v>49.5</v>
      </c>
      <c r="T363" t="s">
        <v>2266</v>
      </c>
      <c r="U363">
        <v>649</v>
      </c>
      <c r="V363">
        <v>141</v>
      </c>
      <c r="W363">
        <v>354</v>
      </c>
      <c r="X363">
        <v>86</v>
      </c>
      <c r="Y363">
        <v>203</v>
      </c>
      <c r="Z363">
        <v>65</v>
      </c>
      <c r="AA363" t="s">
        <v>108</v>
      </c>
      <c r="AB363">
        <v>48</v>
      </c>
      <c r="AC363">
        <v>19</v>
      </c>
      <c r="AD363">
        <v>377.89100000000002</v>
      </c>
      <c r="AE363">
        <v>0.25</v>
      </c>
      <c r="AF363">
        <v>0.32584200000000002</v>
      </c>
      <c r="AH363">
        <v>21.2</v>
      </c>
      <c r="AI363">
        <f t="shared" si="20"/>
        <v>4.6634239738707478E-2</v>
      </c>
      <c r="AJ363">
        <f t="shared" si="21"/>
        <v>0.23779875565517339</v>
      </c>
      <c r="AK363">
        <f t="shared" si="22"/>
        <v>2.8093461782434326E-2</v>
      </c>
      <c r="AL363">
        <f t="shared" si="23"/>
        <v>1.6538678912103588E-4</v>
      </c>
      <c r="AM363">
        <f>U363 - AVERAGEIFS('Placebo Females'!U:U, 'Placebo Females'!B:B, B363, 'Placebo Females'!P:P, P363)</f>
        <v>-29</v>
      </c>
      <c r="AN363">
        <f>V363 - AVERAGEIFS('Placebo Females'!V:V, 'Placebo Females'!B:B, B363, 'Placebo Females'!P:P, P363)</f>
        <v>1.6666666666666572</v>
      </c>
      <c r="AO363">
        <f>W363 - AVERAGEIFS('Placebo Females'!W:W, 'Placebo Females'!B:B, B363, 'Placebo Females'!P:P, P363)</f>
        <v>0.33333333333331439</v>
      </c>
      <c r="AP363">
        <f>X363 - AVERAGEIFS('Placebo Females'!X:X, 'Placebo Females'!B:B, B363, 'Placebo Females'!P:P, P363)</f>
        <v>-12</v>
      </c>
      <c r="AQ363">
        <f>Y363 - AVERAGEIFS('Placebo Females'!Y:Y, 'Placebo Females'!B:B, B363, 'Placebo Females'!P:P, P363)</f>
        <v>12</v>
      </c>
      <c r="AR363">
        <f>Z363 - AVERAGEIFS('Placebo Females'!Z:Z, 'Placebo Females'!B:B, B363, 'Placebo Females'!P:P, P363)</f>
        <v>0.3333333333333286</v>
      </c>
      <c r="AS363">
        <f>AB363 - AVERAGEIFS('Placebo Females'!AB:AB, 'Placebo Females'!B:B, B363, 'Placebo Females'!P:P, P363)</f>
        <v>5.6666666666666643</v>
      </c>
      <c r="AT363">
        <f>AC363 - AVERAGEIFS('Placebo Females'!AC:AC, 'Placebo Females'!B:B, B363, 'Placebo Females'!P:P, P363)</f>
        <v>-3.3333333333333321</v>
      </c>
      <c r="AU363">
        <f>AD363 - AVERAGEIFS('Placebo Females'!AD:AD, 'Placebo Females'!B:B, B363, 'Placebo Females'!P:P, P363)</f>
        <v>-41.578666666666606</v>
      </c>
      <c r="AV363">
        <f>AE363 - AVERAGEIFS('Placebo Females'!AE:AE, 'Placebo Females'!B:B, B363, 'Placebo Females'!P:P, P363)</f>
        <v>6.2661333333333347E-2</v>
      </c>
      <c r="AW363">
        <f>AF363 - AVERAGEIFS('Placebo Females'!AF:AF, 'Placebo Females'!B:B, B363, 'Placebo Females'!P:P, P363)</f>
        <v>1.527433333333339E-2</v>
      </c>
    </row>
    <row r="364" spans="1:49" x14ac:dyDescent="0.25">
      <c r="A364" t="s">
        <v>4213</v>
      </c>
      <c r="B364">
        <v>1008</v>
      </c>
      <c r="C364" t="s">
        <v>655</v>
      </c>
      <c r="D364">
        <v>33</v>
      </c>
      <c r="E364">
        <v>163.5</v>
      </c>
      <c r="F364">
        <v>69.8</v>
      </c>
      <c r="G364">
        <v>121.25</v>
      </c>
      <c r="H364">
        <v>71.25</v>
      </c>
      <c r="I364" t="s">
        <v>103</v>
      </c>
      <c r="J364" t="s">
        <v>104</v>
      </c>
      <c r="K364" t="s">
        <v>310</v>
      </c>
      <c r="L364" t="s">
        <v>211</v>
      </c>
      <c r="M364" t="s">
        <v>3323</v>
      </c>
      <c r="N364">
        <v>120</v>
      </c>
      <c r="O364" t="s">
        <v>2262</v>
      </c>
      <c r="P364">
        <v>4</v>
      </c>
      <c r="Q364" t="s">
        <v>113</v>
      </c>
      <c r="R364" t="s">
        <v>3327</v>
      </c>
      <c r="S364">
        <v>49.5</v>
      </c>
      <c r="T364" t="s">
        <v>2266</v>
      </c>
      <c r="U364">
        <v>686</v>
      </c>
      <c r="V364">
        <v>143</v>
      </c>
      <c r="W364">
        <v>359</v>
      </c>
      <c r="X364">
        <v>87</v>
      </c>
      <c r="Y364">
        <v>209</v>
      </c>
      <c r="Z364">
        <v>63</v>
      </c>
      <c r="AA364" t="s">
        <v>108</v>
      </c>
      <c r="AB364">
        <v>43</v>
      </c>
      <c r="AC364">
        <v>22</v>
      </c>
      <c r="AD364">
        <v>399.286</v>
      </c>
      <c r="AE364">
        <v>0.25581399999999999</v>
      </c>
      <c r="AF364">
        <v>0.35408800000000001</v>
      </c>
      <c r="AH364">
        <v>21.2</v>
      </c>
      <c r="AI364">
        <f t="shared" si="20"/>
        <v>4.6634239738707478E-2</v>
      </c>
      <c r="AJ364">
        <f t="shared" si="21"/>
        <v>0.23779875565517339</v>
      </c>
      <c r="AK364">
        <f t="shared" si="22"/>
        <v>2.8093461782434326E-2</v>
      </c>
      <c r="AL364">
        <f t="shared" si="23"/>
        <v>1.6538678912103588E-4</v>
      </c>
      <c r="AM364">
        <f>U364 - AVERAGEIFS('Placebo Females'!U:U, 'Placebo Females'!B:B, B364, 'Placebo Females'!P:P, P364)</f>
        <v>8</v>
      </c>
      <c r="AN364">
        <f>V364 - AVERAGEIFS('Placebo Females'!V:V, 'Placebo Females'!B:B, B364, 'Placebo Females'!P:P, P364)</f>
        <v>3.6666666666666572</v>
      </c>
      <c r="AO364">
        <f>W364 - AVERAGEIFS('Placebo Females'!W:W, 'Placebo Females'!B:B, B364, 'Placebo Females'!P:P, P364)</f>
        <v>5.3333333333333144</v>
      </c>
      <c r="AP364">
        <f>X364 - AVERAGEIFS('Placebo Females'!X:X, 'Placebo Females'!B:B, B364, 'Placebo Females'!P:P, P364)</f>
        <v>-11</v>
      </c>
      <c r="AQ364">
        <f>Y364 - AVERAGEIFS('Placebo Females'!Y:Y, 'Placebo Females'!B:B, B364, 'Placebo Females'!P:P, P364)</f>
        <v>18</v>
      </c>
      <c r="AR364">
        <f>Z364 - AVERAGEIFS('Placebo Females'!Z:Z, 'Placebo Females'!B:B, B364, 'Placebo Females'!P:P, P364)</f>
        <v>-1.6666666666666714</v>
      </c>
      <c r="AS364">
        <f>AB364 - AVERAGEIFS('Placebo Females'!AB:AB, 'Placebo Females'!B:B, B364, 'Placebo Females'!P:P, P364)</f>
        <v>0.6666666666666643</v>
      </c>
      <c r="AT364">
        <f>AC364 - AVERAGEIFS('Placebo Females'!AC:AC, 'Placebo Females'!B:B, B364, 'Placebo Females'!P:P, P364)</f>
        <v>-0.33333333333333215</v>
      </c>
      <c r="AU364">
        <f>AD364 - AVERAGEIFS('Placebo Females'!AD:AD, 'Placebo Females'!B:B, B364, 'Placebo Females'!P:P, P364)</f>
        <v>-20.183666666666625</v>
      </c>
      <c r="AV364">
        <f>AE364 - AVERAGEIFS('Placebo Females'!AE:AE, 'Placebo Females'!B:B, B364, 'Placebo Females'!P:P, P364)</f>
        <v>6.8475333333333332E-2</v>
      </c>
      <c r="AW364">
        <f>AF364 - AVERAGEIFS('Placebo Females'!AF:AF, 'Placebo Females'!B:B, B364, 'Placebo Females'!P:P, P364)</f>
        <v>4.3520333333333383E-2</v>
      </c>
    </row>
    <row r="365" spans="1:49" x14ac:dyDescent="0.25">
      <c r="A365" t="s">
        <v>4214</v>
      </c>
      <c r="B365">
        <v>1008</v>
      </c>
      <c r="C365" t="s">
        <v>655</v>
      </c>
      <c r="D365">
        <v>33</v>
      </c>
      <c r="E365">
        <v>163.5</v>
      </c>
      <c r="F365">
        <v>69.8</v>
      </c>
      <c r="G365">
        <v>121.25</v>
      </c>
      <c r="H365">
        <v>71.25</v>
      </c>
      <c r="I365" t="s">
        <v>103</v>
      </c>
      <c r="J365" t="s">
        <v>104</v>
      </c>
      <c r="K365" t="s">
        <v>310</v>
      </c>
      <c r="L365" t="s">
        <v>211</v>
      </c>
      <c r="M365" t="s">
        <v>3323</v>
      </c>
      <c r="N365">
        <v>120</v>
      </c>
      <c r="O365" t="s">
        <v>2262</v>
      </c>
      <c r="P365">
        <v>4</v>
      </c>
      <c r="Q365" t="s">
        <v>113</v>
      </c>
      <c r="R365" t="s">
        <v>3327</v>
      </c>
      <c r="S365">
        <v>49.5</v>
      </c>
      <c r="T365" t="s">
        <v>2266</v>
      </c>
      <c r="U365">
        <v>674</v>
      </c>
      <c r="V365">
        <v>142</v>
      </c>
      <c r="W365">
        <v>357</v>
      </c>
      <c r="X365">
        <v>85</v>
      </c>
      <c r="Y365">
        <v>207</v>
      </c>
      <c r="Z365">
        <v>65</v>
      </c>
      <c r="AA365" t="s">
        <v>108</v>
      </c>
      <c r="AB365">
        <v>46</v>
      </c>
      <c r="AC365">
        <v>20</v>
      </c>
      <c r="AD365">
        <v>385.52300000000002</v>
      </c>
      <c r="AE365">
        <v>0.24390200000000001</v>
      </c>
      <c r="AF365">
        <v>0.34956700000000002</v>
      </c>
      <c r="AH365">
        <v>21.2</v>
      </c>
      <c r="AI365">
        <f t="shared" si="20"/>
        <v>4.6634239738707478E-2</v>
      </c>
      <c r="AJ365">
        <f t="shared" si="21"/>
        <v>0.23779875565517339</v>
      </c>
      <c r="AK365">
        <f t="shared" si="22"/>
        <v>2.8093461782434326E-2</v>
      </c>
      <c r="AL365">
        <f t="shared" si="23"/>
        <v>1.6538678912103588E-4</v>
      </c>
      <c r="AM365">
        <f>U365 - AVERAGEIFS('Placebo Females'!U:U, 'Placebo Females'!B:B, B365, 'Placebo Females'!P:P, P365)</f>
        <v>-4</v>
      </c>
      <c r="AN365">
        <f>V365 - AVERAGEIFS('Placebo Females'!V:V, 'Placebo Females'!B:B, B365, 'Placebo Females'!P:P, P365)</f>
        <v>2.6666666666666572</v>
      </c>
      <c r="AO365">
        <f>W365 - AVERAGEIFS('Placebo Females'!W:W, 'Placebo Females'!B:B, B365, 'Placebo Females'!P:P, P365)</f>
        <v>3.3333333333333144</v>
      </c>
      <c r="AP365">
        <f>X365 - AVERAGEIFS('Placebo Females'!X:X, 'Placebo Females'!B:B, B365, 'Placebo Females'!P:P, P365)</f>
        <v>-13</v>
      </c>
      <c r="AQ365">
        <f>Y365 - AVERAGEIFS('Placebo Females'!Y:Y, 'Placebo Females'!B:B, B365, 'Placebo Females'!P:P, P365)</f>
        <v>16</v>
      </c>
      <c r="AR365">
        <f>Z365 - AVERAGEIFS('Placebo Females'!Z:Z, 'Placebo Females'!B:B, B365, 'Placebo Females'!P:P, P365)</f>
        <v>0.3333333333333286</v>
      </c>
      <c r="AS365">
        <f>AB365 - AVERAGEIFS('Placebo Females'!AB:AB, 'Placebo Females'!B:B, B365, 'Placebo Females'!P:P, P365)</f>
        <v>3.6666666666666643</v>
      </c>
      <c r="AT365">
        <f>AC365 - AVERAGEIFS('Placebo Females'!AC:AC, 'Placebo Females'!B:B, B365, 'Placebo Females'!P:P, P365)</f>
        <v>-2.3333333333333321</v>
      </c>
      <c r="AU365">
        <f>AD365 - AVERAGEIFS('Placebo Females'!AD:AD, 'Placebo Females'!B:B, B365, 'Placebo Females'!P:P, P365)</f>
        <v>-33.946666666666601</v>
      </c>
      <c r="AV365">
        <f>AE365 - AVERAGEIFS('Placebo Females'!AE:AE, 'Placebo Females'!B:B, B365, 'Placebo Females'!P:P, P365)</f>
        <v>5.6563333333333354E-2</v>
      </c>
      <c r="AW365">
        <f>AF365 - AVERAGEIFS('Placebo Females'!AF:AF, 'Placebo Females'!B:B, B365, 'Placebo Females'!P:P, P365)</f>
        <v>3.8999333333333386E-2</v>
      </c>
    </row>
    <row r="366" spans="1:49" x14ac:dyDescent="0.25">
      <c r="A366" t="s">
        <v>4215</v>
      </c>
      <c r="B366">
        <v>1008</v>
      </c>
      <c r="C366" t="s">
        <v>655</v>
      </c>
      <c r="D366">
        <v>33</v>
      </c>
      <c r="E366">
        <v>163.5</v>
      </c>
      <c r="F366">
        <v>69.8</v>
      </c>
      <c r="G366">
        <v>121.25</v>
      </c>
      <c r="H366">
        <v>71.25</v>
      </c>
      <c r="I366" t="s">
        <v>103</v>
      </c>
      <c r="J366" t="s">
        <v>104</v>
      </c>
      <c r="K366" t="s">
        <v>310</v>
      </c>
      <c r="L366" t="s">
        <v>211</v>
      </c>
      <c r="M366" t="s">
        <v>3323</v>
      </c>
      <c r="N366">
        <v>120</v>
      </c>
      <c r="O366" t="s">
        <v>2262</v>
      </c>
      <c r="P366">
        <v>5</v>
      </c>
      <c r="Q366" t="s">
        <v>113</v>
      </c>
      <c r="R366" t="s">
        <v>3327</v>
      </c>
      <c r="S366">
        <v>34</v>
      </c>
      <c r="T366" t="s">
        <v>2266</v>
      </c>
      <c r="U366">
        <v>789</v>
      </c>
      <c r="V366">
        <v>150</v>
      </c>
      <c r="W366">
        <v>364</v>
      </c>
      <c r="X366">
        <v>84</v>
      </c>
      <c r="Y366">
        <v>218</v>
      </c>
      <c r="Z366">
        <v>62</v>
      </c>
      <c r="AA366" t="s">
        <v>108</v>
      </c>
      <c r="AB366">
        <v>38</v>
      </c>
      <c r="AC366">
        <v>24</v>
      </c>
      <c r="AD366">
        <v>476.41899999999998</v>
      </c>
      <c r="AE366">
        <v>0.19047600000000001</v>
      </c>
      <c r="AF366">
        <v>0.34114699999999998</v>
      </c>
      <c r="AH366">
        <v>21.1</v>
      </c>
      <c r="AI366">
        <f t="shared" si="20"/>
        <v>4.6414266909751312E-2</v>
      </c>
      <c r="AJ366">
        <f t="shared" si="21"/>
        <v>0.23711385335100554</v>
      </c>
      <c r="AK366">
        <f t="shared" si="22"/>
        <v>2.7978792261696417E-2</v>
      </c>
      <c r="AL366">
        <f t="shared" si="23"/>
        <v>1.6435019984240018E-4</v>
      </c>
      <c r="AM366">
        <f>U366 - AVERAGEIFS('Placebo Females'!U:U, 'Placebo Females'!B:B, B366, 'Placebo Females'!P:P, P366)</f>
        <v>84.333333333333371</v>
      </c>
      <c r="AN366">
        <f>V366 - AVERAGEIFS('Placebo Females'!V:V, 'Placebo Females'!B:B, B366, 'Placebo Females'!P:P, P366)</f>
        <v>11</v>
      </c>
      <c r="AO366">
        <f>W366 - AVERAGEIFS('Placebo Females'!W:W, 'Placebo Females'!B:B, B366, 'Placebo Females'!P:P, P366)</f>
        <v>11.666666666666686</v>
      </c>
      <c r="AP366">
        <f>X366 - AVERAGEIFS('Placebo Females'!X:X, 'Placebo Females'!B:B, B366, 'Placebo Females'!P:P, P366)</f>
        <v>-17.333333333333329</v>
      </c>
      <c r="AQ366">
        <f>Y366 - AVERAGEIFS('Placebo Females'!Y:Y, 'Placebo Females'!B:B, B366, 'Placebo Females'!P:P, P366)</f>
        <v>30</v>
      </c>
      <c r="AR366">
        <f>Z366 - AVERAGEIFS('Placebo Females'!Z:Z, 'Placebo Females'!B:B, B366, 'Placebo Females'!P:P, P366)</f>
        <v>-1</v>
      </c>
      <c r="AS366">
        <f>AB366 - AVERAGEIFS('Placebo Females'!AB:AB, 'Placebo Females'!B:B, B366, 'Placebo Females'!P:P, P366)</f>
        <v>-3.3333333333333357</v>
      </c>
      <c r="AT366">
        <f>AC366 - AVERAGEIFS('Placebo Females'!AC:AC, 'Placebo Females'!B:B, B366, 'Placebo Females'!P:P, P366)</f>
        <v>4</v>
      </c>
      <c r="AU366">
        <f>AD366 - AVERAGEIFS('Placebo Females'!AD:AD, 'Placebo Females'!B:B, B366, 'Placebo Females'!P:P, P366)</f>
        <v>-7.924000000000035</v>
      </c>
      <c r="AV366">
        <f>AE366 - AVERAGEIFS('Placebo Females'!AE:AE, 'Placebo Females'!B:B, B366, 'Placebo Females'!P:P, P366)</f>
        <v>1.070500000000002E-2</v>
      </c>
      <c r="AW366">
        <f>AF366 - AVERAGEIFS('Placebo Females'!AF:AF, 'Placebo Females'!B:B, B366, 'Placebo Females'!P:P, P366)</f>
        <v>2.5999666666666643E-2</v>
      </c>
    </row>
    <row r="367" spans="1:49" x14ac:dyDescent="0.25">
      <c r="A367" t="s">
        <v>4216</v>
      </c>
      <c r="B367">
        <v>1008</v>
      </c>
      <c r="C367" t="s">
        <v>655</v>
      </c>
      <c r="D367">
        <v>33</v>
      </c>
      <c r="E367">
        <v>163.5</v>
      </c>
      <c r="F367">
        <v>69.8</v>
      </c>
      <c r="G367">
        <v>121.25</v>
      </c>
      <c r="H367">
        <v>71.25</v>
      </c>
      <c r="I367" t="s">
        <v>103</v>
      </c>
      <c r="J367" t="s">
        <v>104</v>
      </c>
      <c r="K367" t="s">
        <v>310</v>
      </c>
      <c r="L367" t="s">
        <v>211</v>
      </c>
      <c r="M367" t="s">
        <v>3323</v>
      </c>
      <c r="N367">
        <v>120</v>
      </c>
      <c r="O367" t="s">
        <v>2262</v>
      </c>
      <c r="P367">
        <v>5</v>
      </c>
      <c r="Q367" t="s">
        <v>113</v>
      </c>
      <c r="R367" t="s">
        <v>3327</v>
      </c>
      <c r="S367">
        <v>34</v>
      </c>
      <c r="T367" t="s">
        <v>2266</v>
      </c>
      <c r="U367">
        <v>684</v>
      </c>
      <c r="V367">
        <v>145</v>
      </c>
      <c r="W367">
        <v>356</v>
      </c>
      <c r="X367">
        <v>87</v>
      </c>
      <c r="Y367">
        <v>207</v>
      </c>
      <c r="Z367">
        <v>62</v>
      </c>
      <c r="AA367" t="s">
        <v>108</v>
      </c>
      <c r="AB367">
        <v>42</v>
      </c>
      <c r="AC367">
        <v>19</v>
      </c>
      <c r="AD367">
        <v>437.548</v>
      </c>
      <c r="AE367">
        <v>0.23255799999999999</v>
      </c>
      <c r="AF367">
        <v>0.34226499999999999</v>
      </c>
      <c r="AH367">
        <v>21.1</v>
      </c>
      <c r="AI367">
        <f t="shared" si="20"/>
        <v>4.6414266909751312E-2</v>
      </c>
      <c r="AJ367">
        <f t="shared" si="21"/>
        <v>0.23711385335100554</v>
      </c>
      <c r="AK367">
        <f t="shared" si="22"/>
        <v>2.7978792261696417E-2</v>
      </c>
      <c r="AL367">
        <f t="shared" si="23"/>
        <v>1.6435019984240018E-4</v>
      </c>
      <c r="AM367">
        <f>U367 - AVERAGEIFS('Placebo Females'!U:U, 'Placebo Females'!B:B, B367, 'Placebo Females'!P:P, P367)</f>
        <v>-20.666666666666629</v>
      </c>
      <c r="AN367">
        <f>V367 - AVERAGEIFS('Placebo Females'!V:V, 'Placebo Females'!B:B, B367, 'Placebo Females'!P:P, P367)</f>
        <v>6</v>
      </c>
      <c r="AO367">
        <f>W367 - AVERAGEIFS('Placebo Females'!W:W, 'Placebo Females'!B:B, B367, 'Placebo Females'!P:P, P367)</f>
        <v>3.6666666666666856</v>
      </c>
      <c r="AP367">
        <f>X367 - AVERAGEIFS('Placebo Females'!X:X, 'Placebo Females'!B:B, B367, 'Placebo Females'!P:P, P367)</f>
        <v>-14.333333333333329</v>
      </c>
      <c r="AQ367">
        <f>Y367 - AVERAGEIFS('Placebo Females'!Y:Y, 'Placebo Females'!B:B, B367, 'Placebo Females'!P:P, P367)</f>
        <v>19</v>
      </c>
      <c r="AR367">
        <f>Z367 - AVERAGEIFS('Placebo Females'!Z:Z, 'Placebo Females'!B:B, B367, 'Placebo Females'!P:P, P367)</f>
        <v>-1</v>
      </c>
      <c r="AS367">
        <f>AB367 - AVERAGEIFS('Placebo Females'!AB:AB, 'Placebo Females'!B:B, B367, 'Placebo Females'!P:P, P367)</f>
        <v>0.6666666666666643</v>
      </c>
      <c r="AT367">
        <f>AC367 - AVERAGEIFS('Placebo Females'!AC:AC, 'Placebo Females'!B:B, B367, 'Placebo Females'!P:P, P367)</f>
        <v>-1</v>
      </c>
      <c r="AU367">
        <f>AD367 - AVERAGEIFS('Placebo Females'!AD:AD, 'Placebo Females'!B:B, B367, 'Placebo Females'!P:P, P367)</f>
        <v>-46.795000000000016</v>
      </c>
      <c r="AV367">
        <f>AE367 - AVERAGEIFS('Placebo Females'!AE:AE, 'Placebo Females'!B:B, B367, 'Placebo Females'!P:P, P367)</f>
        <v>5.2787000000000001E-2</v>
      </c>
      <c r="AW367">
        <f>AF367 - AVERAGEIFS('Placebo Females'!AF:AF, 'Placebo Females'!B:B, B367, 'Placebo Females'!P:P, P367)</f>
        <v>2.7117666666666651E-2</v>
      </c>
    </row>
    <row r="368" spans="1:49" x14ac:dyDescent="0.25">
      <c r="A368" t="s">
        <v>4217</v>
      </c>
      <c r="B368">
        <v>1008</v>
      </c>
      <c r="C368" t="s">
        <v>655</v>
      </c>
      <c r="D368">
        <v>33</v>
      </c>
      <c r="E368">
        <v>163.5</v>
      </c>
      <c r="F368">
        <v>69.8</v>
      </c>
      <c r="G368">
        <v>121.25</v>
      </c>
      <c r="H368">
        <v>71.25</v>
      </c>
      <c r="I368" t="s">
        <v>103</v>
      </c>
      <c r="J368" t="s">
        <v>104</v>
      </c>
      <c r="K368" t="s">
        <v>310</v>
      </c>
      <c r="L368" t="s">
        <v>211</v>
      </c>
      <c r="M368" t="s">
        <v>3323</v>
      </c>
      <c r="N368">
        <v>120</v>
      </c>
      <c r="O368" t="s">
        <v>2262</v>
      </c>
      <c r="P368">
        <v>5</v>
      </c>
      <c r="Q368" t="s">
        <v>113</v>
      </c>
      <c r="R368" t="s">
        <v>3327</v>
      </c>
      <c r="S368">
        <v>34</v>
      </c>
      <c r="T368" t="s">
        <v>2266</v>
      </c>
      <c r="U368">
        <v>747</v>
      </c>
      <c r="V368">
        <v>146</v>
      </c>
      <c r="W368">
        <v>359</v>
      </c>
      <c r="X368">
        <v>87</v>
      </c>
      <c r="Y368">
        <v>211</v>
      </c>
      <c r="Z368">
        <v>61</v>
      </c>
      <c r="AA368" t="s">
        <v>108</v>
      </c>
      <c r="AB368">
        <v>39</v>
      </c>
      <c r="AC368">
        <v>23</v>
      </c>
      <c r="AD368">
        <v>453.01600000000002</v>
      </c>
      <c r="AE368">
        <v>0.16279099999999999</v>
      </c>
      <c r="AF368">
        <v>0.35042800000000002</v>
      </c>
      <c r="AH368">
        <v>21.1</v>
      </c>
      <c r="AI368">
        <f t="shared" si="20"/>
        <v>4.6414266909751312E-2</v>
      </c>
      <c r="AJ368">
        <f t="shared" si="21"/>
        <v>0.23711385335100554</v>
      </c>
      <c r="AK368">
        <f t="shared" si="22"/>
        <v>2.7978792261696417E-2</v>
      </c>
      <c r="AL368">
        <f t="shared" si="23"/>
        <v>1.6435019984240018E-4</v>
      </c>
      <c r="AM368">
        <f>U368 - AVERAGEIFS('Placebo Females'!U:U, 'Placebo Females'!B:B, B368, 'Placebo Females'!P:P, P368)</f>
        <v>42.333333333333371</v>
      </c>
      <c r="AN368">
        <f>V368 - AVERAGEIFS('Placebo Females'!V:V, 'Placebo Females'!B:B, B368, 'Placebo Females'!P:P, P368)</f>
        <v>7</v>
      </c>
      <c r="AO368">
        <f>W368 - AVERAGEIFS('Placebo Females'!W:W, 'Placebo Females'!B:B, B368, 'Placebo Females'!P:P, P368)</f>
        <v>6.6666666666666856</v>
      </c>
      <c r="AP368">
        <f>X368 - AVERAGEIFS('Placebo Females'!X:X, 'Placebo Females'!B:B, B368, 'Placebo Females'!P:P, P368)</f>
        <v>-14.333333333333329</v>
      </c>
      <c r="AQ368">
        <f>Y368 - AVERAGEIFS('Placebo Females'!Y:Y, 'Placebo Females'!B:B, B368, 'Placebo Females'!P:P, P368)</f>
        <v>23</v>
      </c>
      <c r="AR368">
        <f>Z368 - AVERAGEIFS('Placebo Females'!Z:Z, 'Placebo Females'!B:B, B368, 'Placebo Females'!P:P, P368)</f>
        <v>-2</v>
      </c>
      <c r="AS368">
        <f>AB368 - AVERAGEIFS('Placebo Females'!AB:AB, 'Placebo Females'!B:B, B368, 'Placebo Females'!P:P, P368)</f>
        <v>-2.3333333333333357</v>
      </c>
      <c r="AT368">
        <f>AC368 - AVERAGEIFS('Placebo Females'!AC:AC, 'Placebo Females'!B:B, B368, 'Placebo Females'!P:P, P368)</f>
        <v>3</v>
      </c>
      <c r="AU368">
        <f>AD368 - AVERAGEIFS('Placebo Females'!AD:AD, 'Placebo Females'!B:B, B368, 'Placebo Females'!P:P, P368)</f>
        <v>-31.326999999999998</v>
      </c>
      <c r="AV368">
        <f>AE368 - AVERAGEIFS('Placebo Females'!AE:AE, 'Placebo Females'!B:B, B368, 'Placebo Females'!P:P, P368)</f>
        <v>-1.6979999999999995E-2</v>
      </c>
      <c r="AW368">
        <f>AF368 - AVERAGEIFS('Placebo Females'!AF:AF, 'Placebo Females'!B:B, B368, 'Placebo Females'!P:P, P368)</f>
        <v>3.5280666666666682E-2</v>
      </c>
    </row>
    <row r="369" spans="1:49" x14ac:dyDescent="0.25">
      <c r="A369" t="s">
        <v>4218</v>
      </c>
      <c r="B369">
        <v>1008</v>
      </c>
      <c r="C369" t="s">
        <v>655</v>
      </c>
      <c r="D369">
        <v>33</v>
      </c>
      <c r="E369">
        <v>163.5</v>
      </c>
      <c r="F369">
        <v>69.8</v>
      </c>
      <c r="G369">
        <v>121.25</v>
      </c>
      <c r="H369">
        <v>71.25</v>
      </c>
      <c r="I369" t="s">
        <v>103</v>
      </c>
      <c r="J369" t="s">
        <v>104</v>
      </c>
      <c r="K369" t="s">
        <v>310</v>
      </c>
      <c r="L369" t="s">
        <v>211</v>
      </c>
      <c r="M369" t="s">
        <v>3323</v>
      </c>
      <c r="N369">
        <v>120</v>
      </c>
      <c r="O369" t="s">
        <v>2262</v>
      </c>
      <c r="P369">
        <v>6</v>
      </c>
      <c r="Q369" t="s">
        <v>113</v>
      </c>
      <c r="R369" t="s">
        <v>3327</v>
      </c>
      <c r="S369">
        <v>25.9</v>
      </c>
      <c r="T369" t="s">
        <v>2266</v>
      </c>
      <c r="U369">
        <v>804</v>
      </c>
      <c r="V369">
        <v>143</v>
      </c>
      <c r="W369">
        <v>368</v>
      </c>
      <c r="X369">
        <v>85</v>
      </c>
      <c r="Y369">
        <v>220</v>
      </c>
      <c r="Z369">
        <v>63</v>
      </c>
      <c r="AA369" t="s">
        <v>108</v>
      </c>
      <c r="AB369">
        <v>52</v>
      </c>
      <c r="AC369">
        <v>19</v>
      </c>
      <c r="AD369">
        <v>402.46100000000001</v>
      </c>
      <c r="AE369">
        <v>0.2</v>
      </c>
      <c r="AF369">
        <v>0.36418400000000001</v>
      </c>
      <c r="AH369">
        <v>20.7</v>
      </c>
      <c r="AI369">
        <f t="shared" si="20"/>
        <v>4.5534375593926639E-2</v>
      </c>
      <c r="AJ369">
        <f t="shared" si="21"/>
        <v>0.23435530529830639</v>
      </c>
      <c r="AK369">
        <f t="shared" si="22"/>
        <v>2.7519241689291651E-2</v>
      </c>
      <c r="AL369">
        <f t="shared" si="23"/>
        <v>1.6022007267524341E-4</v>
      </c>
      <c r="AM369">
        <f>U369 - AVERAGEIFS('Placebo Females'!U:U, 'Placebo Females'!B:B, B369, 'Placebo Females'!P:P, P369)</f>
        <v>151.66666666666663</v>
      </c>
      <c r="AN369">
        <f>V369 - AVERAGEIFS('Placebo Females'!V:V, 'Placebo Females'!B:B, B369, 'Placebo Females'!P:P, P369)</f>
        <v>6</v>
      </c>
      <c r="AO369">
        <f>W369 - AVERAGEIFS('Placebo Females'!W:W, 'Placebo Females'!B:B, B369, 'Placebo Females'!P:P, P369)</f>
        <v>21.333333333333314</v>
      </c>
      <c r="AP369">
        <f>X369 - AVERAGEIFS('Placebo Females'!X:X, 'Placebo Females'!B:B, B369, 'Placebo Females'!P:P, P369)</f>
        <v>-11</v>
      </c>
      <c r="AQ369">
        <f>Y369 - AVERAGEIFS('Placebo Females'!Y:Y, 'Placebo Females'!B:B, B369, 'Placebo Females'!P:P, P369)</f>
        <v>28.333333333333343</v>
      </c>
      <c r="AR369">
        <f>Z369 - AVERAGEIFS('Placebo Females'!Z:Z, 'Placebo Females'!B:B, B369, 'Placebo Females'!P:P, P369)</f>
        <v>4</v>
      </c>
      <c r="AS369">
        <f>AB369 - AVERAGEIFS('Placebo Females'!AB:AB, 'Placebo Females'!B:B, B369, 'Placebo Females'!P:P, P369)</f>
        <v>15</v>
      </c>
      <c r="AT369">
        <f>AC369 - AVERAGEIFS('Placebo Females'!AC:AC, 'Placebo Females'!B:B, B369, 'Placebo Females'!P:P, P369)</f>
        <v>-6.3333333333333321</v>
      </c>
      <c r="AU369">
        <f>AD369 - AVERAGEIFS('Placebo Females'!AD:AD, 'Placebo Females'!B:B, B369, 'Placebo Females'!P:P, P369)</f>
        <v>-1.9499999999999886</v>
      </c>
      <c r="AV369">
        <f>AE369 - AVERAGEIFS('Placebo Females'!AE:AE, 'Placebo Females'!B:B, B369, 'Placebo Females'!P:P, P369)</f>
        <v>-9.2859999999999887E-3</v>
      </c>
      <c r="AW369">
        <f>AF369 - AVERAGEIFS('Placebo Females'!AF:AF, 'Placebo Females'!B:B, B369, 'Placebo Females'!P:P, P369)</f>
        <v>8.0376666666666652E-2</v>
      </c>
    </row>
    <row r="370" spans="1:49" x14ac:dyDescent="0.25">
      <c r="A370" t="s">
        <v>4219</v>
      </c>
      <c r="B370">
        <v>1008</v>
      </c>
      <c r="C370" t="s">
        <v>655</v>
      </c>
      <c r="D370">
        <v>33</v>
      </c>
      <c r="E370">
        <v>163.5</v>
      </c>
      <c r="F370">
        <v>69.8</v>
      </c>
      <c r="G370">
        <v>121.25</v>
      </c>
      <c r="H370">
        <v>71.25</v>
      </c>
      <c r="I370" t="s">
        <v>103</v>
      </c>
      <c r="J370" t="s">
        <v>104</v>
      </c>
      <c r="K370" t="s">
        <v>310</v>
      </c>
      <c r="L370" t="s">
        <v>211</v>
      </c>
      <c r="M370" t="s">
        <v>3323</v>
      </c>
      <c r="N370">
        <v>120</v>
      </c>
      <c r="O370" t="s">
        <v>2262</v>
      </c>
      <c r="P370">
        <v>6</v>
      </c>
      <c r="Q370" t="s">
        <v>113</v>
      </c>
      <c r="R370" t="s">
        <v>3327</v>
      </c>
      <c r="S370">
        <v>25.9</v>
      </c>
      <c r="T370" t="s">
        <v>2266</v>
      </c>
      <c r="U370">
        <v>766</v>
      </c>
      <c r="V370">
        <v>141</v>
      </c>
      <c r="W370">
        <v>370</v>
      </c>
      <c r="X370">
        <v>85</v>
      </c>
      <c r="Y370">
        <v>221</v>
      </c>
      <c r="Z370">
        <v>64</v>
      </c>
      <c r="AA370" t="s">
        <v>108</v>
      </c>
      <c r="AB370">
        <v>53</v>
      </c>
      <c r="AC370">
        <v>20</v>
      </c>
      <c r="AD370">
        <v>380.74200000000002</v>
      </c>
      <c r="AE370">
        <v>0.261905</v>
      </c>
      <c r="AF370">
        <v>0.38859900000000003</v>
      </c>
      <c r="AH370">
        <v>20.7</v>
      </c>
      <c r="AI370">
        <f t="shared" si="20"/>
        <v>4.5534375593926639E-2</v>
      </c>
      <c r="AJ370">
        <f t="shared" si="21"/>
        <v>0.23435530529830639</v>
      </c>
      <c r="AK370">
        <f t="shared" si="22"/>
        <v>2.7519241689291651E-2</v>
      </c>
      <c r="AL370">
        <f t="shared" si="23"/>
        <v>1.6022007267524341E-4</v>
      </c>
      <c r="AM370">
        <f>U370 - AVERAGEIFS('Placebo Females'!U:U, 'Placebo Females'!B:B, B370, 'Placebo Females'!P:P, P370)</f>
        <v>113.66666666666663</v>
      </c>
      <c r="AN370">
        <f>V370 - AVERAGEIFS('Placebo Females'!V:V, 'Placebo Females'!B:B, B370, 'Placebo Females'!P:P, P370)</f>
        <v>4</v>
      </c>
      <c r="AO370">
        <f>W370 - AVERAGEIFS('Placebo Females'!W:W, 'Placebo Females'!B:B, B370, 'Placebo Females'!P:P, P370)</f>
        <v>23.333333333333314</v>
      </c>
      <c r="AP370">
        <f>X370 - AVERAGEIFS('Placebo Females'!X:X, 'Placebo Females'!B:B, B370, 'Placebo Females'!P:P, P370)</f>
        <v>-11</v>
      </c>
      <c r="AQ370">
        <f>Y370 - AVERAGEIFS('Placebo Females'!Y:Y, 'Placebo Females'!B:B, B370, 'Placebo Females'!P:P, P370)</f>
        <v>29.333333333333343</v>
      </c>
      <c r="AR370">
        <f>Z370 - AVERAGEIFS('Placebo Females'!Z:Z, 'Placebo Females'!B:B, B370, 'Placebo Females'!P:P, P370)</f>
        <v>5</v>
      </c>
      <c r="AS370">
        <f>AB370 - AVERAGEIFS('Placebo Females'!AB:AB, 'Placebo Females'!B:B, B370, 'Placebo Females'!P:P, P370)</f>
        <v>16</v>
      </c>
      <c r="AT370">
        <f>AC370 - AVERAGEIFS('Placebo Females'!AC:AC, 'Placebo Females'!B:B, B370, 'Placebo Females'!P:P, P370)</f>
        <v>-5.3333333333333321</v>
      </c>
      <c r="AU370">
        <f>AD370 - AVERAGEIFS('Placebo Females'!AD:AD, 'Placebo Females'!B:B, B370, 'Placebo Females'!P:P, P370)</f>
        <v>-23.668999999999983</v>
      </c>
      <c r="AV370">
        <f>AE370 - AVERAGEIFS('Placebo Females'!AE:AE, 'Placebo Females'!B:B, B370, 'Placebo Females'!P:P, P370)</f>
        <v>5.2618999999999999E-2</v>
      </c>
      <c r="AW370">
        <f>AF370 - AVERAGEIFS('Placebo Females'!AF:AF, 'Placebo Females'!B:B, B370, 'Placebo Females'!P:P, P370)</f>
        <v>0.10479166666666667</v>
      </c>
    </row>
    <row r="371" spans="1:49" x14ac:dyDescent="0.25">
      <c r="A371" t="s">
        <v>4220</v>
      </c>
      <c r="B371">
        <v>1008</v>
      </c>
      <c r="C371" t="s">
        <v>655</v>
      </c>
      <c r="D371">
        <v>33</v>
      </c>
      <c r="E371">
        <v>163.5</v>
      </c>
      <c r="F371">
        <v>69.8</v>
      </c>
      <c r="G371">
        <v>121.25</v>
      </c>
      <c r="H371">
        <v>71.25</v>
      </c>
      <c r="I371" t="s">
        <v>103</v>
      </c>
      <c r="J371" t="s">
        <v>104</v>
      </c>
      <c r="K371" t="s">
        <v>310</v>
      </c>
      <c r="L371" t="s">
        <v>211</v>
      </c>
      <c r="M371" t="s">
        <v>3323</v>
      </c>
      <c r="N371">
        <v>120</v>
      </c>
      <c r="O371" t="s">
        <v>2262</v>
      </c>
      <c r="P371">
        <v>6</v>
      </c>
      <c r="Q371" t="s">
        <v>113</v>
      </c>
      <c r="R371" t="s">
        <v>3327</v>
      </c>
      <c r="S371">
        <v>25.9</v>
      </c>
      <c r="T371" t="s">
        <v>2266</v>
      </c>
      <c r="U371">
        <v>751</v>
      </c>
      <c r="V371">
        <v>140</v>
      </c>
      <c r="W371">
        <v>366</v>
      </c>
      <c r="X371">
        <v>84</v>
      </c>
      <c r="Y371">
        <v>219</v>
      </c>
      <c r="Z371">
        <v>63</v>
      </c>
      <c r="AA371" t="s">
        <v>108</v>
      </c>
      <c r="AB371">
        <v>44</v>
      </c>
      <c r="AC371">
        <v>27</v>
      </c>
      <c r="AD371">
        <v>380.30599999999998</v>
      </c>
      <c r="AE371">
        <v>0.24390200000000001</v>
      </c>
      <c r="AF371">
        <v>0.38306600000000002</v>
      </c>
      <c r="AH371">
        <v>20.7</v>
      </c>
      <c r="AI371">
        <f t="shared" si="20"/>
        <v>4.5534375593926639E-2</v>
      </c>
      <c r="AJ371">
        <f t="shared" si="21"/>
        <v>0.23435530529830639</v>
      </c>
      <c r="AK371">
        <f t="shared" si="22"/>
        <v>2.7519241689291651E-2</v>
      </c>
      <c r="AL371">
        <f t="shared" si="23"/>
        <v>1.6022007267524341E-4</v>
      </c>
      <c r="AM371">
        <f>U371 - AVERAGEIFS('Placebo Females'!U:U, 'Placebo Females'!B:B, B371, 'Placebo Females'!P:P, P371)</f>
        <v>98.666666666666629</v>
      </c>
      <c r="AN371">
        <f>V371 - AVERAGEIFS('Placebo Females'!V:V, 'Placebo Females'!B:B, B371, 'Placebo Females'!P:P, P371)</f>
        <v>3</v>
      </c>
      <c r="AO371">
        <f>W371 - AVERAGEIFS('Placebo Females'!W:W, 'Placebo Females'!B:B, B371, 'Placebo Females'!P:P, P371)</f>
        <v>19.333333333333314</v>
      </c>
      <c r="AP371">
        <f>X371 - AVERAGEIFS('Placebo Females'!X:X, 'Placebo Females'!B:B, B371, 'Placebo Females'!P:P, P371)</f>
        <v>-12</v>
      </c>
      <c r="AQ371">
        <f>Y371 - AVERAGEIFS('Placebo Females'!Y:Y, 'Placebo Females'!B:B, B371, 'Placebo Females'!P:P, P371)</f>
        <v>27.333333333333343</v>
      </c>
      <c r="AR371">
        <f>Z371 - AVERAGEIFS('Placebo Females'!Z:Z, 'Placebo Females'!B:B, B371, 'Placebo Females'!P:P, P371)</f>
        <v>4</v>
      </c>
      <c r="AS371">
        <f>AB371 - AVERAGEIFS('Placebo Females'!AB:AB, 'Placebo Females'!B:B, B371, 'Placebo Females'!P:P, P371)</f>
        <v>7</v>
      </c>
      <c r="AT371">
        <f>AC371 - AVERAGEIFS('Placebo Females'!AC:AC, 'Placebo Females'!B:B, B371, 'Placebo Females'!P:P, P371)</f>
        <v>1.6666666666666679</v>
      </c>
      <c r="AU371">
        <f>AD371 - AVERAGEIFS('Placebo Females'!AD:AD, 'Placebo Females'!B:B, B371, 'Placebo Females'!P:P, P371)</f>
        <v>-24.105000000000018</v>
      </c>
      <c r="AV371">
        <f>AE371 - AVERAGEIFS('Placebo Females'!AE:AE, 'Placebo Females'!B:B, B371, 'Placebo Females'!P:P, P371)</f>
        <v>3.4616000000000008E-2</v>
      </c>
      <c r="AW371">
        <f>AF371 - AVERAGEIFS('Placebo Females'!AF:AF, 'Placebo Females'!B:B, B371, 'Placebo Females'!P:P, P371)</f>
        <v>9.9258666666666662E-2</v>
      </c>
    </row>
    <row r="372" spans="1:49" x14ac:dyDescent="0.25">
      <c r="A372" s="1" t="s">
        <v>4221</v>
      </c>
      <c r="B372">
        <v>1008</v>
      </c>
      <c r="C372" t="s">
        <v>655</v>
      </c>
      <c r="D372">
        <v>33</v>
      </c>
      <c r="E372">
        <v>163.5</v>
      </c>
      <c r="F372">
        <v>69.8</v>
      </c>
      <c r="G372">
        <v>121.25</v>
      </c>
      <c r="H372">
        <v>71.25</v>
      </c>
      <c r="I372" t="s">
        <v>103</v>
      </c>
      <c r="J372" t="s">
        <v>104</v>
      </c>
      <c r="K372" t="s">
        <v>310</v>
      </c>
      <c r="L372" t="s">
        <v>211</v>
      </c>
      <c r="M372" t="s">
        <v>3323</v>
      </c>
      <c r="N372">
        <v>120</v>
      </c>
      <c r="O372" t="s">
        <v>2262</v>
      </c>
      <c r="P372">
        <v>7</v>
      </c>
      <c r="Q372" t="s">
        <v>113</v>
      </c>
      <c r="R372" t="s">
        <v>3327</v>
      </c>
      <c r="S372">
        <v>17.100000000000001</v>
      </c>
      <c r="T372" t="s">
        <v>2266</v>
      </c>
      <c r="U372">
        <v>708</v>
      </c>
      <c r="V372">
        <v>143</v>
      </c>
      <c r="W372">
        <v>352</v>
      </c>
      <c r="X372">
        <v>79</v>
      </c>
      <c r="Y372">
        <v>210</v>
      </c>
      <c r="Z372">
        <v>63</v>
      </c>
      <c r="AA372" t="s">
        <v>108</v>
      </c>
      <c r="AB372">
        <v>40</v>
      </c>
      <c r="AC372">
        <v>23</v>
      </c>
      <c r="AD372">
        <v>374.25</v>
      </c>
      <c r="AE372">
        <v>0.29729699999999998</v>
      </c>
      <c r="AF372">
        <v>0.34128900000000001</v>
      </c>
      <c r="AH372">
        <v>19</v>
      </c>
      <c r="AI372">
        <f t="shared" si="20"/>
        <v>4.1794837501671796E-2</v>
      </c>
      <c r="AJ372">
        <f t="shared" si="21"/>
        <v>0.22227880412918266</v>
      </c>
      <c r="AK372">
        <f t="shared" si="22"/>
        <v>2.5550068694630723E-2</v>
      </c>
      <c r="AL372">
        <f t="shared" si="23"/>
        <v>1.4296382184786349E-4</v>
      </c>
      <c r="AM372">
        <f>U372 - AVERAGEIFS('Placebo Females'!U:U, 'Placebo Females'!B:B, B372, 'Placebo Females'!P:P, P372)</f>
        <v>-56.333333333333371</v>
      </c>
      <c r="AN372">
        <f>V372 - AVERAGEIFS('Placebo Females'!V:V, 'Placebo Females'!B:B, B372, 'Placebo Females'!P:P, P372)</f>
        <v>13.666666666666657</v>
      </c>
      <c r="AO372">
        <f>W372 - AVERAGEIFS('Placebo Females'!W:W, 'Placebo Females'!B:B, B372, 'Placebo Females'!P:P, P372)</f>
        <v>-9.6666666666666856</v>
      </c>
      <c r="AP372">
        <f>X372 - AVERAGEIFS('Placebo Females'!X:X, 'Placebo Females'!B:B, B372, 'Placebo Females'!P:P, P372)</f>
        <v>-25</v>
      </c>
      <c r="AQ372">
        <f>Y372 - AVERAGEIFS('Placebo Females'!Y:Y, 'Placebo Females'!B:B, B372, 'Placebo Females'!P:P, P372)</f>
        <v>8.3333333333333428</v>
      </c>
      <c r="AR372">
        <f>Z372 - AVERAGEIFS('Placebo Females'!Z:Z, 'Placebo Females'!B:B, B372, 'Placebo Females'!P:P, P372)</f>
        <v>7</v>
      </c>
      <c r="AS372">
        <f>AB372 - AVERAGEIFS('Placebo Females'!AB:AB, 'Placebo Females'!B:B, B372, 'Placebo Females'!P:P, P372)</f>
        <v>2.6666666666666643</v>
      </c>
      <c r="AT372">
        <f>AC372 - AVERAGEIFS('Placebo Females'!AC:AC, 'Placebo Females'!B:B, B372, 'Placebo Females'!P:P, P372)</f>
        <v>2.3333333333333321</v>
      </c>
      <c r="AU372">
        <f>AD372 - AVERAGEIFS('Placebo Females'!AD:AD, 'Placebo Females'!B:B, B372, 'Placebo Females'!P:P, P372)</f>
        <v>-105.44866666666667</v>
      </c>
      <c r="AV372">
        <f>AE372 - AVERAGEIFS('Placebo Females'!AE:AE, 'Placebo Females'!B:B, B372, 'Placebo Females'!P:P, P372)</f>
        <v>0.14345099999999997</v>
      </c>
      <c r="AW372">
        <f>AF372 - AVERAGEIFS('Placebo Females'!AF:AF, 'Placebo Females'!B:B, B372, 'Placebo Females'!P:P, P372)</f>
        <v>2.944800000000003E-2</v>
      </c>
    </row>
    <row r="373" spans="1:49" x14ac:dyDescent="0.25">
      <c r="A373" t="s">
        <v>4222</v>
      </c>
      <c r="B373">
        <v>1008</v>
      </c>
      <c r="C373" t="s">
        <v>655</v>
      </c>
      <c r="D373">
        <v>33</v>
      </c>
      <c r="E373">
        <v>163.5</v>
      </c>
      <c r="F373">
        <v>69.8</v>
      </c>
      <c r="G373">
        <v>121.25</v>
      </c>
      <c r="H373">
        <v>71.25</v>
      </c>
      <c r="I373" t="s">
        <v>103</v>
      </c>
      <c r="J373" t="s">
        <v>104</v>
      </c>
      <c r="K373" t="s">
        <v>310</v>
      </c>
      <c r="L373" t="s">
        <v>211</v>
      </c>
      <c r="M373" t="s">
        <v>3323</v>
      </c>
      <c r="N373">
        <v>120</v>
      </c>
      <c r="O373" t="s">
        <v>2262</v>
      </c>
      <c r="P373">
        <v>7</v>
      </c>
      <c r="Q373" t="s">
        <v>113</v>
      </c>
      <c r="R373" t="s">
        <v>3327</v>
      </c>
      <c r="S373">
        <v>17.100000000000001</v>
      </c>
      <c r="T373" t="s">
        <v>2266</v>
      </c>
      <c r="U373">
        <v>711</v>
      </c>
      <c r="V373">
        <v>141</v>
      </c>
      <c r="W373">
        <v>359</v>
      </c>
      <c r="X373">
        <v>85</v>
      </c>
      <c r="Y373">
        <v>212</v>
      </c>
      <c r="Z373">
        <v>62</v>
      </c>
      <c r="AA373" t="s">
        <v>108</v>
      </c>
      <c r="AB373">
        <v>42</v>
      </c>
      <c r="AC373">
        <v>21</v>
      </c>
      <c r="AD373">
        <v>384.685</v>
      </c>
      <c r="AE373">
        <v>0.22500000000000001</v>
      </c>
      <c r="AF373">
        <v>0.35014600000000001</v>
      </c>
      <c r="AH373">
        <v>19</v>
      </c>
      <c r="AI373">
        <f t="shared" si="20"/>
        <v>4.1794837501671796E-2</v>
      </c>
      <c r="AJ373">
        <f t="shared" si="21"/>
        <v>0.22227880412918266</v>
      </c>
      <c r="AK373">
        <f t="shared" si="22"/>
        <v>2.5550068694630723E-2</v>
      </c>
      <c r="AL373">
        <f t="shared" si="23"/>
        <v>1.4296382184786349E-4</v>
      </c>
      <c r="AM373">
        <f>U373 - AVERAGEIFS('Placebo Females'!U:U, 'Placebo Females'!B:B, B373, 'Placebo Females'!P:P, P373)</f>
        <v>-53.333333333333371</v>
      </c>
      <c r="AN373">
        <f>V373 - AVERAGEIFS('Placebo Females'!V:V, 'Placebo Females'!B:B, B373, 'Placebo Females'!P:P, P373)</f>
        <v>11.666666666666657</v>
      </c>
      <c r="AO373">
        <f>W373 - AVERAGEIFS('Placebo Females'!W:W, 'Placebo Females'!B:B, B373, 'Placebo Females'!P:P, P373)</f>
        <v>-2.6666666666666856</v>
      </c>
      <c r="AP373">
        <f>X373 - AVERAGEIFS('Placebo Females'!X:X, 'Placebo Females'!B:B, B373, 'Placebo Females'!P:P, P373)</f>
        <v>-19</v>
      </c>
      <c r="AQ373">
        <f>Y373 - AVERAGEIFS('Placebo Females'!Y:Y, 'Placebo Females'!B:B, B373, 'Placebo Females'!P:P, P373)</f>
        <v>10.333333333333343</v>
      </c>
      <c r="AR373">
        <f>Z373 - AVERAGEIFS('Placebo Females'!Z:Z, 'Placebo Females'!B:B, B373, 'Placebo Females'!P:P, P373)</f>
        <v>6</v>
      </c>
      <c r="AS373">
        <f>AB373 - AVERAGEIFS('Placebo Females'!AB:AB, 'Placebo Females'!B:B, B373, 'Placebo Females'!P:P, P373)</f>
        <v>4.6666666666666643</v>
      </c>
      <c r="AT373">
        <f>AC373 - AVERAGEIFS('Placebo Females'!AC:AC, 'Placebo Females'!B:B, B373, 'Placebo Females'!P:P, P373)</f>
        <v>0.33333333333333215</v>
      </c>
      <c r="AU373">
        <f>AD373 - AVERAGEIFS('Placebo Females'!AD:AD, 'Placebo Females'!B:B, B373, 'Placebo Females'!P:P, P373)</f>
        <v>-95.013666666666666</v>
      </c>
      <c r="AV373">
        <f>AE373 - AVERAGEIFS('Placebo Females'!AE:AE, 'Placebo Females'!B:B, B373, 'Placebo Females'!P:P, P373)</f>
        <v>7.1153999999999995E-2</v>
      </c>
      <c r="AW373">
        <f>AF373 - AVERAGEIFS('Placebo Females'!AF:AF, 'Placebo Females'!B:B, B373, 'Placebo Females'!P:P, P373)</f>
        <v>3.8305000000000033E-2</v>
      </c>
    </row>
    <row r="374" spans="1:49" x14ac:dyDescent="0.25">
      <c r="A374" t="s">
        <v>4223</v>
      </c>
      <c r="B374">
        <v>1008</v>
      </c>
      <c r="C374" t="s">
        <v>655</v>
      </c>
      <c r="D374">
        <v>33</v>
      </c>
      <c r="E374">
        <v>163.5</v>
      </c>
      <c r="F374">
        <v>69.8</v>
      </c>
      <c r="G374">
        <v>121.25</v>
      </c>
      <c r="H374">
        <v>71.25</v>
      </c>
      <c r="I374" t="s">
        <v>103</v>
      </c>
      <c r="J374" t="s">
        <v>104</v>
      </c>
      <c r="K374" t="s">
        <v>310</v>
      </c>
      <c r="L374" t="s">
        <v>211</v>
      </c>
      <c r="M374" t="s">
        <v>3323</v>
      </c>
      <c r="N374">
        <v>120</v>
      </c>
      <c r="O374" t="s">
        <v>2262</v>
      </c>
      <c r="P374">
        <v>7</v>
      </c>
      <c r="Q374" t="s">
        <v>113</v>
      </c>
      <c r="R374" t="s">
        <v>3327</v>
      </c>
      <c r="S374">
        <v>17.100000000000001</v>
      </c>
      <c r="T374" t="s">
        <v>2266</v>
      </c>
      <c r="U374">
        <v>717</v>
      </c>
      <c r="V374">
        <v>142</v>
      </c>
      <c r="W374">
        <v>355</v>
      </c>
      <c r="X374">
        <v>78</v>
      </c>
      <c r="Y374">
        <v>216</v>
      </c>
      <c r="Z374">
        <v>61</v>
      </c>
      <c r="AA374" t="s">
        <v>108</v>
      </c>
      <c r="AB374">
        <v>39</v>
      </c>
      <c r="AC374">
        <v>20</v>
      </c>
      <c r="AD374">
        <v>374.89100000000002</v>
      </c>
      <c r="AE374">
        <v>0.263158</v>
      </c>
      <c r="AF374">
        <v>0.32687100000000002</v>
      </c>
      <c r="AH374">
        <v>19</v>
      </c>
      <c r="AI374">
        <f t="shared" si="20"/>
        <v>4.1794837501671796E-2</v>
      </c>
      <c r="AJ374">
        <f t="shared" si="21"/>
        <v>0.22227880412918266</v>
      </c>
      <c r="AK374">
        <f t="shared" si="22"/>
        <v>2.5550068694630723E-2</v>
      </c>
      <c r="AL374">
        <f t="shared" si="23"/>
        <v>1.4296382184786349E-4</v>
      </c>
      <c r="AM374">
        <f>U374 - AVERAGEIFS('Placebo Females'!U:U, 'Placebo Females'!B:B, B374, 'Placebo Females'!P:P, P374)</f>
        <v>-47.333333333333371</v>
      </c>
      <c r="AN374">
        <f>V374 - AVERAGEIFS('Placebo Females'!V:V, 'Placebo Females'!B:B, B374, 'Placebo Females'!P:P, P374)</f>
        <v>12.666666666666657</v>
      </c>
      <c r="AO374">
        <f>W374 - AVERAGEIFS('Placebo Females'!W:W, 'Placebo Females'!B:B, B374, 'Placebo Females'!P:P, P374)</f>
        <v>-6.6666666666666856</v>
      </c>
      <c r="AP374">
        <f>X374 - AVERAGEIFS('Placebo Females'!X:X, 'Placebo Females'!B:B, B374, 'Placebo Females'!P:P, P374)</f>
        <v>-26</v>
      </c>
      <c r="AQ374">
        <f>Y374 - AVERAGEIFS('Placebo Females'!Y:Y, 'Placebo Females'!B:B, B374, 'Placebo Females'!P:P, P374)</f>
        <v>14.333333333333343</v>
      </c>
      <c r="AR374">
        <f>Z374 - AVERAGEIFS('Placebo Females'!Z:Z, 'Placebo Females'!B:B, B374, 'Placebo Females'!P:P, P374)</f>
        <v>5</v>
      </c>
      <c r="AS374">
        <f>AB374 - AVERAGEIFS('Placebo Females'!AB:AB, 'Placebo Females'!B:B, B374, 'Placebo Females'!P:P, P374)</f>
        <v>1.6666666666666643</v>
      </c>
      <c r="AT374">
        <f>AC374 - AVERAGEIFS('Placebo Females'!AC:AC, 'Placebo Females'!B:B, B374, 'Placebo Females'!P:P, P374)</f>
        <v>-0.66666666666666785</v>
      </c>
      <c r="AU374">
        <f>AD374 - AVERAGEIFS('Placebo Females'!AD:AD, 'Placebo Females'!B:B, B374, 'Placebo Females'!P:P, P374)</f>
        <v>-104.80766666666665</v>
      </c>
      <c r="AV374">
        <f>AE374 - AVERAGEIFS('Placebo Females'!AE:AE, 'Placebo Females'!B:B, B374, 'Placebo Females'!P:P, P374)</f>
        <v>0.10931199999999999</v>
      </c>
      <c r="AW374">
        <f>AF374 - AVERAGEIFS('Placebo Females'!AF:AF, 'Placebo Females'!B:B, B374, 'Placebo Females'!P:P, P374)</f>
        <v>1.5030000000000043E-2</v>
      </c>
    </row>
    <row r="375" spans="1:49" x14ac:dyDescent="0.25">
      <c r="A375" t="s">
        <v>4224</v>
      </c>
      <c r="B375">
        <v>1008</v>
      </c>
      <c r="C375" t="s">
        <v>655</v>
      </c>
      <c r="D375">
        <v>33</v>
      </c>
      <c r="E375">
        <v>163.5</v>
      </c>
      <c r="F375">
        <v>69.8</v>
      </c>
      <c r="G375">
        <v>121.25</v>
      </c>
      <c r="H375">
        <v>71.25</v>
      </c>
      <c r="I375" t="s">
        <v>103</v>
      </c>
      <c r="J375" t="s">
        <v>104</v>
      </c>
      <c r="K375" t="s">
        <v>310</v>
      </c>
      <c r="L375" t="s">
        <v>211</v>
      </c>
      <c r="M375" t="s">
        <v>3323</v>
      </c>
      <c r="N375">
        <v>120</v>
      </c>
      <c r="O375" t="s">
        <v>2262</v>
      </c>
      <c r="P375">
        <v>8</v>
      </c>
      <c r="Q375" t="s">
        <v>113</v>
      </c>
      <c r="R375" t="s">
        <v>3327</v>
      </c>
      <c r="S375">
        <v>13.3</v>
      </c>
      <c r="T375" t="s">
        <v>2266</v>
      </c>
      <c r="U375">
        <v>863</v>
      </c>
      <c r="V375">
        <v>146</v>
      </c>
      <c r="W375">
        <v>386</v>
      </c>
      <c r="X375">
        <v>84</v>
      </c>
      <c r="Y375">
        <v>239</v>
      </c>
      <c r="Z375">
        <v>63</v>
      </c>
      <c r="AA375" t="s">
        <v>108</v>
      </c>
      <c r="AB375">
        <v>49</v>
      </c>
      <c r="AC375">
        <v>21</v>
      </c>
      <c r="AD375">
        <v>455.95600000000002</v>
      </c>
      <c r="AE375">
        <v>0.28571400000000002</v>
      </c>
      <c r="AF375">
        <v>0.379886</v>
      </c>
      <c r="AH375">
        <v>18.2</v>
      </c>
      <c r="AI375">
        <f t="shared" si="20"/>
        <v>4.0035054870022457E-2</v>
      </c>
      <c r="AJ375">
        <f t="shared" si="21"/>
        <v>0.21638653628114812</v>
      </c>
      <c r="AK375">
        <f t="shared" si="22"/>
        <v>2.461398312519314E-2</v>
      </c>
      <c r="AL375">
        <f t="shared" si="23"/>
        <v>1.3501507405500046E-4</v>
      </c>
      <c r="AM375">
        <f>U375 - AVERAGEIFS('Placebo Females'!U:U, 'Placebo Females'!B:B, B375, 'Placebo Females'!P:P, P375)</f>
        <v>174</v>
      </c>
      <c r="AN375">
        <f>V375 - AVERAGEIFS('Placebo Females'!V:V, 'Placebo Females'!B:B, B375, 'Placebo Females'!P:P, P375)</f>
        <v>10.666666666666657</v>
      </c>
      <c r="AO375">
        <f>W375 - AVERAGEIFS('Placebo Females'!W:W, 'Placebo Females'!B:B, B375, 'Placebo Females'!P:P, P375)</f>
        <v>36.666666666666686</v>
      </c>
      <c r="AP375">
        <f>X375 - AVERAGEIFS('Placebo Females'!X:X, 'Placebo Females'!B:B, B375, 'Placebo Females'!P:P, P375)</f>
        <v>-12.333333333333329</v>
      </c>
      <c r="AQ375">
        <f>Y375 - AVERAGEIFS('Placebo Females'!Y:Y, 'Placebo Females'!B:B, B375, 'Placebo Females'!P:P, P375)</f>
        <v>45.333333333333343</v>
      </c>
      <c r="AR375">
        <f>Z375 - AVERAGEIFS('Placebo Females'!Z:Z, 'Placebo Females'!B:B, B375, 'Placebo Females'!P:P, P375)</f>
        <v>3.6666666666666643</v>
      </c>
      <c r="AS375">
        <f>AB375 - AVERAGEIFS('Placebo Females'!AB:AB, 'Placebo Females'!B:B, B375, 'Placebo Females'!P:P, P375)</f>
        <v>8</v>
      </c>
      <c r="AT375">
        <f>AC375 - AVERAGEIFS('Placebo Females'!AC:AC, 'Placebo Females'!B:B, B375, 'Placebo Females'!P:P, P375)</f>
        <v>1.3333333333333321</v>
      </c>
      <c r="AU375">
        <f>AD375 - AVERAGEIFS('Placebo Females'!AD:AD, 'Placebo Females'!B:B, B375, 'Placebo Females'!P:P, P375)</f>
        <v>15.617000000000075</v>
      </c>
      <c r="AV375">
        <f>AE375 - AVERAGEIFS('Placebo Females'!AE:AE, 'Placebo Females'!B:B, B375, 'Placebo Females'!P:P, P375)</f>
        <v>0.11958700000000003</v>
      </c>
      <c r="AW375">
        <f>AF375 - AVERAGEIFS('Placebo Females'!AF:AF, 'Placebo Females'!B:B, B375, 'Placebo Females'!P:P, P375)</f>
        <v>8.6142666666666645E-2</v>
      </c>
    </row>
    <row r="376" spans="1:49" x14ac:dyDescent="0.25">
      <c r="A376" t="s">
        <v>4225</v>
      </c>
      <c r="B376">
        <v>1008</v>
      </c>
      <c r="C376" t="s">
        <v>655</v>
      </c>
      <c r="D376">
        <v>33</v>
      </c>
      <c r="E376">
        <v>163.5</v>
      </c>
      <c r="F376">
        <v>69.8</v>
      </c>
      <c r="G376">
        <v>121.25</v>
      </c>
      <c r="H376">
        <v>71.25</v>
      </c>
      <c r="I376" t="s">
        <v>103</v>
      </c>
      <c r="J376" t="s">
        <v>104</v>
      </c>
      <c r="K376" t="s">
        <v>310</v>
      </c>
      <c r="L376" t="s">
        <v>211</v>
      </c>
      <c r="M376" t="s">
        <v>3323</v>
      </c>
      <c r="N376">
        <v>120</v>
      </c>
      <c r="O376" t="s">
        <v>2262</v>
      </c>
      <c r="P376">
        <v>8</v>
      </c>
      <c r="Q376" t="s">
        <v>113</v>
      </c>
      <c r="R376" t="s">
        <v>3327</v>
      </c>
      <c r="S376">
        <v>13.3</v>
      </c>
      <c r="T376" t="s">
        <v>2266</v>
      </c>
      <c r="U376">
        <v>867</v>
      </c>
      <c r="V376">
        <v>148</v>
      </c>
      <c r="W376">
        <v>383</v>
      </c>
      <c r="X376">
        <v>87</v>
      </c>
      <c r="Y376">
        <v>234</v>
      </c>
      <c r="Z376">
        <v>62</v>
      </c>
      <c r="AA376" t="s">
        <v>108</v>
      </c>
      <c r="AB376">
        <v>46</v>
      </c>
      <c r="AC376">
        <v>21</v>
      </c>
      <c r="AD376">
        <v>471.928</v>
      </c>
      <c r="AE376">
        <v>0.236842</v>
      </c>
      <c r="AF376">
        <v>0.35085499999999997</v>
      </c>
      <c r="AH376">
        <v>18.2</v>
      </c>
      <c r="AI376">
        <f t="shared" si="20"/>
        <v>4.0035054870022457E-2</v>
      </c>
      <c r="AJ376">
        <f t="shared" si="21"/>
        <v>0.21638653628114812</v>
      </c>
      <c r="AK376">
        <f t="shared" si="22"/>
        <v>2.461398312519314E-2</v>
      </c>
      <c r="AL376">
        <f t="shared" si="23"/>
        <v>1.3501507405500046E-4</v>
      </c>
      <c r="AM376">
        <f>U376 - AVERAGEIFS('Placebo Females'!U:U, 'Placebo Females'!B:B, B376, 'Placebo Females'!P:P, P376)</f>
        <v>178</v>
      </c>
      <c r="AN376">
        <f>V376 - AVERAGEIFS('Placebo Females'!V:V, 'Placebo Females'!B:B, B376, 'Placebo Females'!P:P, P376)</f>
        <v>12.666666666666657</v>
      </c>
      <c r="AO376">
        <f>W376 - AVERAGEIFS('Placebo Females'!W:W, 'Placebo Females'!B:B, B376, 'Placebo Females'!P:P, P376)</f>
        <v>33.666666666666686</v>
      </c>
      <c r="AP376">
        <f>X376 - AVERAGEIFS('Placebo Females'!X:X, 'Placebo Females'!B:B, B376, 'Placebo Females'!P:P, P376)</f>
        <v>-9.3333333333333286</v>
      </c>
      <c r="AQ376">
        <f>Y376 - AVERAGEIFS('Placebo Females'!Y:Y, 'Placebo Females'!B:B, B376, 'Placebo Females'!P:P, P376)</f>
        <v>40.333333333333343</v>
      </c>
      <c r="AR376">
        <f>Z376 - AVERAGEIFS('Placebo Females'!Z:Z, 'Placebo Females'!B:B, B376, 'Placebo Females'!P:P, P376)</f>
        <v>2.6666666666666643</v>
      </c>
      <c r="AS376">
        <f>AB376 - AVERAGEIFS('Placebo Females'!AB:AB, 'Placebo Females'!B:B, B376, 'Placebo Females'!P:P, P376)</f>
        <v>5</v>
      </c>
      <c r="AT376">
        <f>AC376 - AVERAGEIFS('Placebo Females'!AC:AC, 'Placebo Females'!B:B, B376, 'Placebo Females'!P:P, P376)</f>
        <v>1.3333333333333321</v>
      </c>
      <c r="AU376">
        <f>AD376 - AVERAGEIFS('Placebo Females'!AD:AD, 'Placebo Females'!B:B, B376, 'Placebo Females'!P:P, P376)</f>
        <v>31.589000000000055</v>
      </c>
      <c r="AV376">
        <f>AE376 - AVERAGEIFS('Placebo Females'!AE:AE, 'Placebo Females'!B:B, B376, 'Placebo Females'!P:P, P376)</f>
        <v>7.0715E-2</v>
      </c>
      <c r="AW376">
        <f>AF376 - AVERAGEIFS('Placebo Females'!AF:AF, 'Placebo Females'!B:B, B376, 'Placebo Females'!P:P, P376)</f>
        <v>5.7111666666666616E-2</v>
      </c>
    </row>
    <row r="377" spans="1:49" x14ac:dyDescent="0.25">
      <c r="A377" t="s">
        <v>4226</v>
      </c>
      <c r="B377">
        <v>1008</v>
      </c>
      <c r="C377" t="s">
        <v>655</v>
      </c>
      <c r="D377">
        <v>33</v>
      </c>
      <c r="E377">
        <v>163.5</v>
      </c>
      <c r="F377">
        <v>69.8</v>
      </c>
      <c r="G377">
        <v>121.25</v>
      </c>
      <c r="H377">
        <v>71.25</v>
      </c>
      <c r="I377" t="s">
        <v>103</v>
      </c>
      <c r="J377" t="s">
        <v>104</v>
      </c>
      <c r="K377" t="s">
        <v>310</v>
      </c>
      <c r="L377" t="s">
        <v>211</v>
      </c>
      <c r="M377" t="s">
        <v>3323</v>
      </c>
      <c r="N377">
        <v>120</v>
      </c>
      <c r="O377" t="s">
        <v>2262</v>
      </c>
      <c r="P377">
        <v>8</v>
      </c>
      <c r="Q377" t="s">
        <v>113</v>
      </c>
      <c r="R377" t="s">
        <v>3327</v>
      </c>
      <c r="S377">
        <v>13.3</v>
      </c>
      <c r="T377" t="s">
        <v>2266</v>
      </c>
      <c r="U377">
        <v>858</v>
      </c>
      <c r="V377">
        <v>142</v>
      </c>
      <c r="W377">
        <v>385</v>
      </c>
      <c r="X377">
        <v>90</v>
      </c>
      <c r="Y377">
        <v>232</v>
      </c>
      <c r="Z377">
        <v>63</v>
      </c>
      <c r="AA377" t="s">
        <v>108</v>
      </c>
      <c r="AB377">
        <v>50</v>
      </c>
      <c r="AC377">
        <v>19</v>
      </c>
      <c r="AD377">
        <v>463.57299999999998</v>
      </c>
      <c r="AE377">
        <v>0.24390200000000001</v>
      </c>
      <c r="AF377">
        <v>0.37756099999999998</v>
      </c>
      <c r="AH377">
        <v>18.2</v>
      </c>
      <c r="AI377">
        <f t="shared" si="20"/>
        <v>4.0035054870022457E-2</v>
      </c>
      <c r="AJ377">
        <f t="shared" si="21"/>
        <v>0.21638653628114812</v>
      </c>
      <c r="AK377">
        <f t="shared" si="22"/>
        <v>2.461398312519314E-2</v>
      </c>
      <c r="AL377">
        <f t="shared" si="23"/>
        <v>1.3501507405500046E-4</v>
      </c>
      <c r="AM377">
        <f>U377 - AVERAGEIFS('Placebo Females'!U:U, 'Placebo Females'!B:B, B377, 'Placebo Females'!P:P, P377)</f>
        <v>169</v>
      </c>
      <c r="AN377">
        <f>V377 - AVERAGEIFS('Placebo Females'!V:V, 'Placebo Females'!B:B, B377, 'Placebo Females'!P:P, P377)</f>
        <v>6.6666666666666572</v>
      </c>
      <c r="AO377">
        <f>W377 - AVERAGEIFS('Placebo Females'!W:W, 'Placebo Females'!B:B, B377, 'Placebo Females'!P:P, P377)</f>
        <v>35.666666666666686</v>
      </c>
      <c r="AP377">
        <f>X377 - AVERAGEIFS('Placebo Females'!X:X, 'Placebo Females'!B:B, B377, 'Placebo Females'!P:P, P377)</f>
        <v>-6.3333333333333286</v>
      </c>
      <c r="AQ377">
        <f>Y377 - AVERAGEIFS('Placebo Females'!Y:Y, 'Placebo Females'!B:B, B377, 'Placebo Females'!P:P, P377)</f>
        <v>38.333333333333343</v>
      </c>
      <c r="AR377">
        <f>Z377 - AVERAGEIFS('Placebo Females'!Z:Z, 'Placebo Females'!B:B, B377, 'Placebo Females'!P:P, P377)</f>
        <v>3.6666666666666643</v>
      </c>
      <c r="AS377">
        <f>AB377 - AVERAGEIFS('Placebo Females'!AB:AB, 'Placebo Females'!B:B, B377, 'Placebo Females'!P:P, P377)</f>
        <v>9</v>
      </c>
      <c r="AT377">
        <f>AC377 - AVERAGEIFS('Placebo Females'!AC:AC, 'Placebo Females'!B:B, B377, 'Placebo Females'!P:P, P377)</f>
        <v>-0.66666666666666785</v>
      </c>
      <c r="AU377">
        <f>AD377 - AVERAGEIFS('Placebo Females'!AD:AD, 'Placebo Females'!B:B, B377, 'Placebo Females'!P:P, P377)</f>
        <v>23.234000000000037</v>
      </c>
      <c r="AV377">
        <f>AE377 - AVERAGEIFS('Placebo Females'!AE:AE, 'Placebo Females'!B:B, B377, 'Placebo Females'!P:P, P377)</f>
        <v>7.7775000000000011E-2</v>
      </c>
      <c r="AW377">
        <f>AF377 - AVERAGEIFS('Placebo Females'!AF:AF, 'Placebo Females'!B:B, B377, 'Placebo Females'!P:P, P377)</f>
        <v>8.3817666666666624E-2</v>
      </c>
    </row>
    <row r="378" spans="1:49" x14ac:dyDescent="0.25">
      <c r="A378" t="s">
        <v>4227</v>
      </c>
      <c r="B378">
        <v>1008</v>
      </c>
      <c r="C378" t="s">
        <v>655</v>
      </c>
      <c r="D378">
        <v>33</v>
      </c>
      <c r="E378">
        <v>163.5</v>
      </c>
      <c r="F378">
        <v>69.8</v>
      </c>
      <c r="G378">
        <v>121.25</v>
      </c>
      <c r="H378">
        <v>71.25</v>
      </c>
      <c r="I378" t="s">
        <v>103</v>
      </c>
      <c r="J378" t="s">
        <v>104</v>
      </c>
      <c r="K378" t="s">
        <v>310</v>
      </c>
      <c r="L378" t="s">
        <v>211</v>
      </c>
      <c r="M378" t="s">
        <v>3323</v>
      </c>
      <c r="N378">
        <v>120</v>
      </c>
      <c r="O378" t="s">
        <v>2262</v>
      </c>
      <c r="P378">
        <v>12</v>
      </c>
      <c r="Q378" t="s">
        <v>113</v>
      </c>
      <c r="R378" t="s">
        <v>3327</v>
      </c>
      <c r="S378">
        <v>8.67</v>
      </c>
      <c r="T378" t="s">
        <v>2266</v>
      </c>
      <c r="U378">
        <v>776</v>
      </c>
      <c r="V378">
        <v>145</v>
      </c>
      <c r="W378">
        <v>372</v>
      </c>
      <c r="X378">
        <v>86</v>
      </c>
      <c r="Y378">
        <v>224</v>
      </c>
      <c r="Z378">
        <v>62</v>
      </c>
      <c r="AA378" t="s">
        <v>108</v>
      </c>
      <c r="AB378">
        <v>38</v>
      </c>
      <c r="AC378">
        <v>22</v>
      </c>
      <c r="AD378">
        <v>478.76299999999998</v>
      </c>
      <c r="AE378">
        <v>0.18604699999999999</v>
      </c>
      <c r="AF378">
        <v>0.365562</v>
      </c>
      <c r="AH378">
        <v>18</v>
      </c>
      <c r="AI378">
        <f t="shared" si="20"/>
        <v>3.9595109212110124E-2</v>
      </c>
      <c r="AJ378">
        <f t="shared" si="21"/>
        <v>0.21489137627906141</v>
      </c>
      <c r="AK378">
        <f t="shared" si="22"/>
        <v>2.4378979186507332E-2</v>
      </c>
      <c r="AL378">
        <f t="shared" si="23"/>
        <v>1.3304562565841227E-4</v>
      </c>
      <c r="AM378">
        <f>U378 - AVERAGEIFS('Placebo Females'!U:U, 'Placebo Females'!B:B, B378, 'Placebo Females'!P:P, P378)</f>
        <v>-16.333333333333371</v>
      </c>
      <c r="AN378">
        <f>V378 - AVERAGEIFS('Placebo Females'!V:V, 'Placebo Females'!B:B, B378, 'Placebo Females'!P:P, P378)</f>
        <v>12</v>
      </c>
      <c r="AO378">
        <f>W378 - AVERAGEIFS('Placebo Females'!W:W, 'Placebo Females'!B:B, B378, 'Placebo Females'!P:P, P378)</f>
        <v>1.6666666666666856</v>
      </c>
      <c r="AP378">
        <f>X378 - AVERAGEIFS('Placebo Females'!X:X, 'Placebo Females'!B:B, B378, 'Placebo Females'!P:P, P378)</f>
        <v>-16.666666666666671</v>
      </c>
      <c r="AQ378">
        <f>Y378 - AVERAGEIFS('Placebo Females'!Y:Y, 'Placebo Females'!B:B, B378, 'Placebo Females'!P:P, P378)</f>
        <v>15</v>
      </c>
      <c r="AR378">
        <f>Z378 - AVERAGEIFS('Placebo Females'!Z:Z, 'Placebo Females'!B:B, B378, 'Placebo Females'!P:P, P378)</f>
        <v>3.3333333333333357</v>
      </c>
      <c r="AS378">
        <f>AB378 - AVERAGEIFS('Placebo Females'!AB:AB, 'Placebo Females'!B:B, B378, 'Placebo Females'!P:P, P378)</f>
        <v>1.6666666666666643</v>
      </c>
      <c r="AT378">
        <f>AC378 - AVERAGEIFS('Placebo Females'!AC:AC, 'Placebo Females'!B:B, B378, 'Placebo Females'!P:P, P378)</f>
        <v>2.3333333333333321</v>
      </c>
      <c r="AU378">
        <f>AD378 - AVERAGEIFS('Placebo Females'!AD:AD, 'Placebo Females'!B:B, B378, 'Placebo Females'!P:P, P378)</f>
        <v>-109.10966666666667</v>
      </c>
      <c r="AV378">
        <f>AE378 - AVERAGEIFS('Placebo Females'!AE:AE, 'Placebo Females'!B:B, B378, 'Placebo Females'!P:P, P378)</f>
        <v>9.7971099999999992E-2</v>
      </c>
      <c r="AW378">
        <f>AF378 - AVERAGEIFS('Placebo Females'!AF:AF, 'Placebo Females'!B:B, B378, 'Placebo Females'!P:P, P378)</f>
        <v>8.6469999999999991E-2</v>
      </c>
    </row>
    <row r="379" spans="1:49" x14ac:dyDescent="0.25">
      <c r="A379" t="s">
        <v>4228</v>
      </c>
      <c r="B379">
        <v>1008</v>
      </c>
      <c r="C379" t="s">
        <v>655</v>
      </c>
      <c r="D379">
        <v>33</v>
      </c>
      <c r="E379">
        <v>163.5</v>
      </c>
      <c r="F379">
        <v>69.8</v>
      </c>
      <c r="G379">
        <v>121.25</v>
      </c>
      <c r="H379">
        <v>71.25</v>
      </c>
      <c r="I379" t="s">
        <v>103</v>
      </c>
      <c r="J379" t="s">
        <v>104</v>
      </c>
      <c r="K379" t="s">
        <v>310</v>
      </c>
      <c r="L379" t="s">
        <v>211</v>
      </c>
      <c r="M379" t="s">
        <v>3323</v>
      </c>
      <c r="N379">
        <v>120</v>
      </c>
      <c r="O379" t="s">
        <v>2262</v>
      </c>
      <c r="P379">
        <v>12</v>
      </c>
      <c r="Q379" t="s">
        <v>113</v>
      </c>
      <c r="R379" t="s">
        <v>3327</v>
      </c>
      <c r="S379">
        <v>8.67</v>
      </c>
      <c r="T379" t="s">
        <v>2266</v>
      </c>
      <c r="U379">
        <v>787</v>
      </c>
      <c r="V379">
        <v>141</v>
      </c>
      <c r="W379">
        <v>377</v>
      </c>
      <c r="X379">
        <v>92</v>
      </c>
      <c r="Y379">
        <v>220</v>
      </c>
      <c r="Z379">
        <v>65</v>
      </c>
      <c r="AA379" t="s">
        <v>108</v>
      </c>
      <c r="AB379">
        <v>40</v>
      </c>
      <c r="AC379">
        <v>21</v>
      </c>
      <c r="AD379">
        <v>470.26</v>
      </c>
      <c r="AE379">
        <v>0.25641000000000003</v>
      </c>
      <c r="AF379">
        <v>0.37587799999999999</v>
      </c>
      <c r="AH379">
        <v>18</v>
      </c>
      <c r="AI379">
        <f t="shared" si="20"/>
        <v>3.9595109212110124E-2</v>
      </c>
      <c r="AJ379">
        <f t="shared" si="21"/>
        <v>0.21489137627906141</v>
      </c>
      <c r="AK379">
        <f t="shared" si="22"/>
        <v>2.4378979186507332E-2</v>
      </c>
      <c r="AL379">
        <f t="shared" si="23"/>
        <v>1.3304562565841227E-4</v>
      </c>
      <c r="AM379">
        <f>U379 - AVERAGEIFS('Placebo Females'!U:U, 'Placebo Females'!B:B, B379, 'Placebo Females'!P:P, P379)</f>
        <v>-5.3333333333333712</v>
      </c>
      <c r="AN379">
        <f>V379 - AVERAGEIFS('Placebo Females'!V:V, 'Placebo Females'!B:B, B379, 'Placebo Females'!P:P, P379)</f>
        <v>8</v>
      </c>
      <c r="AO379">
        <f>W379 - AVERAGEIFS('Placebo Females'!W:W, 'Placebo Females'!B:B, B379, 'Placebo Females'!P:P, P379)</f>
        <v>6.6666666666666856</v>
      </c>
      <c r="AP379">
        <f>X379 - AVERAGEIFS('Placebo Females'!X:X, 'Placebo Females'!B:B, B379, 'Placebo Females'!P:P, P379)</f>
        <v>-10.666666666666671</v>
      </c>
      <c r="AQ379">
        <f>Y379 - AVERAGEIFS('Placebo Females'!Y:Y, 'Placebo Females'!B:B, B379, 'Placebo Females'!P:P, P379)</f>
        <v>11</v>
      </c>
      <c r="AR379">
        <f>Z379 - AVERAGEIFS('Placebo Females'!Z:Z, 'Placebo Females'!B:B, B379, 'Placebo Females'!P:P, P379)</f>
        <v>6.3333333333333357</v>
      </c>
      <c r="AS379">
        <f>AB379 - AVERAGEIFS('Placebo Females'!AB:AB, 'Placebo Females'!B:B, B379, 'Placebo Females'!P:P, P379)</f>
        <v>3.6666666666666643</v>
      </c>
      <c r="AT379">
        <f>AC379 - AVERAGEIFS('Placebo Females'!AC:AC, 'Placebo Females'!B:B, B379, 'Placebo Females'!P:P, P379)</f>
        <v>1.3333333333333321</v>
      </c>
      <c r="AU379">
        <f>AD379 - AVERAGEIFS('Placebo Females'!AD:AD, 'Placebo Females'!B:B, B379, 'Placebo Females'!P:P, P379)</f>
        <v>-117.61266666666666</v>
      </c>
      <c r="AV379">
        <f>AE379 - AVERAGEIFS('Placebo Females'!AE:AE, 'Placebo Females'!B:B, B379, 'Placebo Females'!P:P, P379)</f>
        <v>0.16833410000000004</v>
      </c>
      <c r="AW379">
        <f>AF379 - AVERAGEIFS('Placebo Females'!AF:AF, 'Placebo Females'!B:B, B379, 'Placebo Females'!P:P, P379)</f>
        <v>9.6785999999999983E-2</v>
      </c>
    </row>
    <row r="380" spans="1:49" x14ac:dyDescent="0.25">
      <c r="A380" t="s">
        <v>4229</v>
      </c>
      <c r="B380">
        <v>1008</v>
      </c>
      <c r="C380" t="s">
        <v>655</v>
      </c>
      <c r="D380">
        <v>33</v>
      </c>
      <c r="E380">
        <v>163.5</v>
      </c>
      <c r="F380">
        <v>69.8</v>
      </c>
      <c r="G380">
        <v>121.25</v>
      </c>
      <c r="H380">
        <v>71.25</v>
      </c>
      <c r="I380" t="s">
        <v>103</v>
      </c>
      <c r="J380" t="s">
        <v>104</v>
      </c>
      <c r="K380" t="s">
        <v>310</v>
      </c>
      <c r="L380" t="s">
        <v>211</v>
      </c>
      <c r="M380" t="s">
        <v>3323</v>
      </c>
      <c r="N380">
        <v>120</v>
      </c>
      <c r="O380" t="s">
        <v>2262</v>
      </c>
      <c r="P380">
        <v>12</v>
      </c>
      <c r="Q380" t="s">
        <v>113</v>
      </c>
      <c r="R380" t="s">
        <v>3327</v>
      </c>
      <c r="S380">
        <v>8.67</v>
      </c>
      <c r="T380" t="s">
        <v>2266</v>
      </c>
      <c r="U380">
        <v>779</v>
      </c>
      <c r="V380">
        <v>144</v>
      </c>
      <c r="W380">
        <v>374</v>
      </c>
      <c r="X380">
        <v>87</v>
      </c>
      <c r="Y380">
        <v>224</v>
      </c>
      <c r="Z380">
        <v>63</v>
      </c>
      <c r="AA380" t="s">
        <v>108</v>
      </c>
      <c r="AB380">
        <v>39</v>
      </c>
      <c r="AC380">
        <v>22</v>
      </c>
      <c r="AD380">
        <v>481.11200000000002</v>
      </c>
      <c r="AE380">
        <v>0.238095</v>
      </c>
      <c r="AF380">
        <v>0.35400100000000001</v>
      </c>
      <c r="AH380">
        <v>18</v>
      </c>
      <c r="AI380">
        <f t="shared" si="20"/>
        <v>3.9595109212110124E-2</v>
      </c>
      <c r="AJ380">
        <f t="shared" si="21"/>
        <v>0.21489137627906141</v>
      </c>
      <c r="AK380">
        <f t="shared" si="22"/>
        <v>2.4378979186507332E-2</v>
      </c>
      <c r="AL380">
        <f t="shared" si="23"/>
        <v>1.3304562565841227E-4</v>
      </c>
      <c r="AM380">
        <f>U380 - AVERAGEIFS('Placebo Females'!U:U, 'Placebo Females'!B:B, B380, 'Placebo Females'!P:P, P380)</f>
        <v>-13.333333333333371</v>
      </c>
      <c r="AN380">
        <f>V380 - AVERAGEIFS('Placebo Females'!V:V, 'Placebo Females'!B:B, B380, 'Placebo Females'!P:P, P380)</f>
        <v>11</v>
      </c>
      <c r="AO380">
        <f>W380 - AVERAGEIFS('Placebo Females'!W:W, 'Placebo Females'!B:B, B380, 'Placebo Females'!P:P, P380)</f>
        <v>3.6666666666666856</v>
      </c>
      <c r="AP380">
        <f>X380 - AVERAGEIFS('Placebo Females'!X:X, 'Placebo Females'!B:B, B380, 'Placebo Females'!P:P, P380)</f>
        <v>-15.666666666666671</v>
      </c>
      <c r="AQ380">
        <f>Y380 - AVERAGEIFS('Placebo Females'!Y:Y, 'Placebo Females'!B:B, B380, 'Placebo Females'!P:P, P380)</f>
        <v>15</v>
      </c>
      <c r="AR380">
        <f>Z380 - AVERAGEIFS('Placebo Females'!Z:Z, 'Placebo Females'!B:B, B380, 'Placebo Females'!P:P, P380)</f>
        <v>4.3333333333333357</v>
      </c>
      <c r="AS380">
        <f>AB380 - AVERAGEIFS('Placebo Females'!AB:AB, 'Placebo Females'!B:B, B380, 'Placebo Females'!P:P, P380)</f>
        <v>2.6666666666666643</v>
      </c>
      <c r="AT380">
        <f>AC380 - AVERAGEIFS('Placebo Females'!AC:AC, 'Placebo Females'!B:B, B380, 'Placebo Females'!P:P, P380)</f>
        <v>2.3333333333333321</v>
      </c>
      <c r="AU380">
        <f>AD380 - AVERAGEIFS('Placebo Females'!AD:AD, 'Placebo Females'!B:B, B380, 'Placebo Females'!P:P, P380)</f>
        <v>-106.76066666666662</v>
      </c>
      <c r="AV380">
        <f>AE380 - AVERAGEIFS('Placebo Females'!AE:AE, 'Placebo Females'!B:B, B380, 'Placebo Females'!P:P, P380)</f>
        <v>0.15001910000000002</v>
      </c>
      <c r="AW380">
        <f>AF380 - AVERAGEIFS('Placebo Females'!AF:AF, 'Placebo Females'!B:B, B380, 'Placebo Females'!P:P, P380)</f>
        <v>7.4909000000000003E-2</v>
      </c>
    </row>
    <row r="381" spans="1:49" x14ac:dyDescent="0.25">
      <c r="A381" t="s">
        <v>4230</v>
      </c>
      <c r="B381">
        <v>1008</v>
      </c>
      <c r="C381" t="s">
        <v>655</v>
      </c>
      <c r="D381">
        <v>33</v>
      </c>
      <c r="E381">
        <v>163.5</v>
      </c>
      <c r="F381">
        <v>69.8</v>
      </c>
      <c r="G381">
        <v>121.25</v>
      </c>
      <c r="H381">
        <v>71.25</v>
      </c>
      <c r="I381" t="s">
        <v>103</v>
      </c>
      <c r="J381" t="s">
        <v>104</v>
      </c>
      <c r="K381" t="s">
        <v>310</v>
      </c>
      <c r="L381" t="s">
        <v>211</v>
      </c>
      <c r="M381" t="s">
        <v>3323</v>
      </c>
      <c r="N381">
        <v>120</v>
      </c>
      <c r="O381" t="s">
        <v>2262</v>
      </c>
      <c r="P381">
        <v>14</v>
      </c>
      <c r="Q381" t="s">
        <v>113</v>
      </c>
      <c r="R381" t="s">
        <v>3327</v>
      </c>
      <c r="S381">
        <v>9.2200000000000006</v>
      </c>
      <c r="T381" t="s">
        <v>2266</v>
      </c>
      <c r="U381">
        <v>738</v>
      </c>
      <c r="V381">
        <v>146</v>
      </c>
      <c r="W381">
        <v>357</v>
      </c>
      <c r="X381">
        <v>86</v>
      </c>
      <c r="Y381">
        <v>211</v>
      </c>
      <c r="Z381">
        <v>60</v>
      </c>
      <c r="AA381" t="s">
        <v>108</v>
      </c>
      <c r="AB381">
        <v>37</v>
      </c>
      <c r="AC381">
        <v>22</v>
      </c>
      <c r="AD381">
        <v>449.43900000000002</v>
      </c>
      <c r="AE381">
        <v>0.238095</v>
      </c>
      <c r="AF381">
        <v>0.31511899999999998</v>
      </c>
      <c r="AH381">
        <v>17.100000000000001</v>
      </c>
      <c r="AI381">
        <f t="shared" si="20"/>
        <v>3.7615353751504613E-2</v>
      </c>
      <c r="AJ381">
        <f t="shared" si="21"/>
        <v>0.20804930453383419</v>
      </c>
      <c r="AK381">
        <f t="shared" si="22"/>
        <v>2.3316440604132738E-2</v>
      </c>
      <c r="AL381">
        <f t="shared" si="23"/>
        <v>1.2427300660622365E-4</v>
      </c>
      <c r="AM381">
        <f>U381 - AVERAGEIFS('Placebo Females'!U:U, 'Placebo Females'!B:B, B381, 'Placebo Females'!P:P, P381)</f>
        <v>-22</v>
      </c>
      <c r="AN381">
        <f>V381 - AVERAGEIFS('Placebo Females'!V:V, 'Placebo Females'!B:B, B381, 'Placebo Females'!P:P, P381)</f>
        <v>7</v>
      </c>
      <c r="AO381">
        <f>W381 - AVERAGEIFS('Placebo Females'!W:W, 'Placebo Females'!B:B, B381, 'Placebo Females'!P:P, P381)</f>
        <v>-6</v>
      </c>
      <c r="AP381">
        <f>X381 - AVERAGEIFS('Placebo Females'!X:X, 'Placebo Females'!B:B, B381, 'Placebo Females'!P:P, P381)</f>
        <v>-19.333333333333329</v>
      </c>
      <c r="AQ381">
        <f>Y381 - AVERAGEIFS('Placebo Females'!Y:Y, 'Placebo Females'!B:B, B381, 'Placebo Females'!P:P, P381)</f>
        <v>12.666666666666657</v>
      </c>
      <c r="AR381">
        <f>Z381 - AVERAGEIFS('Placebo Females'!Z:Z, 'Placebo Females'!B:B, B381, 'Placebo Females'!P:P, P381)</f>
        <v>0.6666666666666643</v>
      </c>
      <c r="AS381">
        <f>AB381 - AVERAGEIFS('Placebo Females'!AB:AB, 'Placebo Females'!B:B, B381, 'Placebo Females'!P:P, P381)</f>
        <v>5.6666666666666679</v>
      </c>
      <c r="AT381">
        <f>AC381 - AVERAGEIFS('Placebo Females'!AC:AC, 'Placebo Females'!B:B, B381, 'Placebo Females'!P:P, P381)</f>
        <v>-2</v>
      </c>
      <c r="AU381">
        <f>AD381 - AVERAGEIFS('Placebo Females'!AD:AD, 'Placebo Females'!B:B, B381, 'Placebo Females'!P:P, P381)</f>
        <v>-31.532999999999959</v>
      </c>
      <c r="AV381">
        <f>AE381 - AVERAGEIFS('Placebo Females'!AE:AE, 'Placebo Females'!B:B, B381, 'Placebo Females'!P:P, P381)</f>
        <v>0.12158999999999999</v>
      </c>
      <c r="AW381">
        <f>AF381 - AVERAGEIFS('Placebo Females'!AF:AF, 'Placebo Females'!B:B, B381, 'Placebo Females'!P:P, P381)</f>
        <v>5.2589333333333266E-2</v>
      </c>
    </row>
    <row r="382" spans="1:49" x14ac:dyDescent="0.25">
      <c r="A382" t="s">
        <v>4231</v>
      </c>
      <c r="B382">
        <v>1008</v>
      </c>
      <c r="C382" t="s">
        <v>655</v>
      </c>
      <c r="D382">
        <v>33</v>
      </c>
      <c r="E382">
        <v>163.5</v>
      </c>
      <c r="F382">
        <v>69.8</v>
      </c>
      <c r="G382">
        <v>121.25</v>
      </c>
      <c r="H382">
        <v>71.25</v>
      </c>
      <c r="I382" t="s">
        <v>103</v>
      </c>
      <c r="J382" t="s">
        <v>104</v>
      </c>
      <c r="K382" t="s">
        <v>310</v>
      </c>
      <c r="L382" t="s">
        <v>211</v>
      </c>
      <c r="M382" t="s">
        <v>3323</v>
      </c>
      <c r="N382">
        <v>120</v>
      </c>
      <c r="O382" t="s">
        <v>2262</v>
      </c>
      <c r="P382">
        <v>14</v>
      </c>
      <c r="Q382" t="s">
        <v>113</v>
      </c>
      <c r="R382" t="s">
        <v>3327</v>
      </c>
      <c r="S382">
        <v>9.2200000000000006</v>
      </c>
      <c r="T382" t="s">
        <v>2266</v>
      </c>
      <c r="U382">
        <v>731</v>
      </c>
      <c r="V382">
        <v>145</v>
      </c>
      <c r="W382">
        <v>357</v>
      </c>
      <c r="X382">
        <v>93</v>
      </c>
      <c r="Y382">
        <v>204</v>
      </c>
      <c r="Z382">
        <v>60</v>
      </c>
      <c r="AA382" t="s">
        <v>108</v>
      </c>
      <c r="AB382">
        <v>40</v>
      </c>
      <c r="AC382">
        <v>20</v>
      </c>
      <c r="AD382">
        <v>445.05099999999999</v>
      </c>
      <c r="AE382">
        <v>0.19512199999999999</v>
      </c>
      <c r="AF382">
        <v>0.31311800000000001</v>
      </c>
      <c r="AH382">
        <v>17.100000000000001</v>
      </c>
      <c r="AI382">
        <f t="shared" si="20"/>
        <v>3.7615353751504613E-2</v>
      </c>
      <c r="AJ382">
        <f t="shared" si="21"/>
        <v>0.20804930453383419</v>
      </c>
      <c r="AK382">
        <f t="shared" si="22"/>
        <v>2.3316440604132738E-2</v>
      </c>
      <c r="AL382">
        <f t="shared" si="23"/>
        <v>1.2427300660622365E-4</v>
      </c>
      <c r="AM382">
        <f>U382 - AVERAGEIFS('Placebo Females'!U:U, 'Placebo Females'!B:B, B382, 'Placebo Females'!P:P, P382)</f>
        <v>-29</v>
      </c>
      <c r="AN382">
        <f>V382 - AVERAGEIFS('Placebo Females'!V:V, 'Placebo Females'!B:B, B382, 'Placebo Females'!P:P, P382)</f>
        <v>6</v>
      </c>
      <c r="AO382">
        <f>W382 - AVERAGEIFS('Placebo Females'!W:W, 'Placebo Females'!B:B, B382, 'Placebo Females'!P:P, P382)</f>
        <v>-6</v>
      </c>
      <c r="AP382">
        <f>X382 - AVERAGEIFS('Placebo Females'!X:X, 'Placebo Females'!B:B, B382, 'Placebo Females'!P:P, P382)</f>
        <v>-12.333333333333329</v>
      </c>
      <c r="AQ382">
        <f>Y382 - AVERAGEIFS('Placebo Females'!Y:Y, 'Placebo Females'!B:B, B382, 'Placebo Females'!P:P, P382)</f>
        <v>5.6666666666666572</v>
      </c>
      <c r="AR382">
        <f>Z382 - AVERAGEIFS('Placebo Females'!Z:Z, 'Placebo Females'!B:B, B382, 'Placebo Females'!P:P, P382)</f>
        <v>0.6666666666666643</v>
      </c>
      <c r="AS382">
        <f>AB382 - AVERAGEIFS('Placebo Females'!AB:AB, 'Placebo Females'!B:B, B382, 'Placebo Females'!P:P, P382)</f>
        <v>8.6666666666666679</v>
      </c>
      <c r="AT382">
        <f>AC382 - AVERAGEIFS('Placebo Females'!AC:AC, 'Placebo Females'!B:B, B382, 'Placebo Females'!P:P, P382)</f>
        <v>-4</v>
      </c>
      <c r="AU382">
        <f>AD382 - AVERAGEIFS('Placebo Females'!AD:AD, 'Placebo Females'!B:B, B382, 'Placebo Females'!P:P, P382)</f>
        <v>-35.920999999999992</v>
      </c>
      <c r="AV382">
        <f>AE382 - AVERAGEIFS('Placebo Females'!AE:AE, 'Placebo Females'!B:B, B382, 'Placebo Females'!P:P, P382)</f>
        <v>7.8616999999999979E-2</v>
      </c>
      <c r="AW382">
        <f>AF382 - AVERAGEIFS('Placebo Females'!AF:AF, 'Placebo Females'!B:B, B382, 'Placebo Females'!P:P, P382)</f>
        <v>5.0588333333333291E-2</v>
      </c>
    </row>
    <row r="383" spans="1:49" x14ac:dyDescent="0.25">
      <c r="A383" t="s">
        <v>4232</v>
      </c>
      <c r="B383">
        <v>1008</v>
      </c>
      <c r="C383" t="s">
        <v>655</v>
      </c>
      <c r="D383">
        <v>33</v>
      </c>
      <c r="E383">
        <v>163.5</v>
      </c>
      <c r="F383">
        <v>69.8</v>
      </c>
      <c r="G383">
        <v>121.25</v>
      </c>
      <c r="H383">
        <v>71.25</v>
      </c>
      <c r="I383" t="s">
        <v>103</v>
      </c>
      <c r="J383" t="s">
        <v>104</v>
      </c>
      <c r="K383" t="s">
        <v>310</v>
      </c>
      <c r="L383" t="s">
        <v>211</v>
      </c>
      <c r="M383" t="s">
        <v>3323</v>
      </c>
      <c r="N383">
        <v>120</v>
      </c>
      <c r="O383" t="s">
        <v>2262</v>
      </c>
      <c r="P383">
        <v>14</v>
      </c>
      <c r="Q383" t="s">
        <v>113</v>
      </c>
      <c r="R383" t="s">
        <v>3327</v>
      </c>
      <c r="S383">
        <v>9.2200000000000006</v>
      </c>
      <c r="T383" t="s">
        <v>2266</v>
      </c>
      <c r="U383">
        <v>732</v>
      </c>
      <c r="V383">
        <v>150</v>
      </c>
      <c r="W383">
        <v>360</v>
      </c>
      <c r="X383">
        <v>87</v>
      </c>
      <c r="Y383">
        <v>214</v>
      </c>
      <c r="Z383">
        <v>59</v>
      </c>
      <c r="AA383" t="s">
        <v>108</v>
      </c>
      <c r="AB383">
        <v>37</v>
      </c>
      <c r="AC383">
        <v>22</v>
      </c>
      <c r="AD383">
        <v>439.95100000000002</v>
      </c>
      <c r="AE383">
        <v>0.205128</v>
      </c>
      <c r="AF383">
        <v>0.30487799999999998</v>
      </c>
      <c r="AH383">
        <v>17.100000000000001</v>
      </c>
      <c r="AI383">
        <f t="shared" si="20"/>
        <v>3.7615353751504613E-2</v>
      </c>
      <c r="AJ383">
        <f t="shared" si="21"/>
        <v>0.20804930453383419</v>
      </c>
      <c r="AK383">
        <f t="shared" si="22"/>
        <v>2.3316440604132738E-2</v>
      </c>
      <c r="AL383">
        <f t="shared" si="23"/>
        <v>1.2427300660622365E-4</v>
      </c>
      <c r="AM383">
        <f>U383 - AVERAGEIFS('Placebo Females'!U:U, 'Placebo Females'!B:B, B383, 'Placebo Females'!P:P, P383)</f>
        <v>-28</v>
      </c>
      <c r="AN383">
        <f>V383 - AVERAGEIFS('Placebo Females'!V:V, 'Placebo Females'!B:B, B383, 'Placebo Females'!P:P, P383)</f>
        <v>11</v>
      </c>
      <c r="AO383">
        <f>W383 - AVERAGEIFS('Placebo Females'!W:W, 'Placebo Females'!B:B, B383, 'Placebo Females'!P:P, P383)</f>
        <v>-3</v>
      </c>
      <c r="AP383">
        <f>X383 - AVERAGEIFS('Placebo Females'!X:X, 'Placebo Females'!B:B, B383, 'Placebo Females'!P:P, P383)</f>
        <v>-18.333333333333329</v>
      </c>
      <c r="AQ383">
        <f>Y383 - AVERAGEIFS('Placebo Females'!Y:Y, 'Placebo Females'!B:B, B383, 'Placebo Females'!P:P, P383)</f>
        <v>15.666666666666657</v>
      </c>
      <c r="AR383">
        <f>Z383 - AVERAGEIFS('Placebo Females'!Z:Z, 'Placebo Females'!B:B, B383, 'Placebo Females'!P:P, P383)</f>
        <v>-0.3333333333333357</v>
      </c>
      <c r="AS383">
        <f>AB383 - AVERAGEIFS('Placebo Females'!AB:AB, 'Placebo Females'!B:B, B383, 'Placebo Females'!P:P, P383)</f>
        <v>5.6666666666666679</v>
      </c>
      <c r="AT383">
        <f>AC383 - AVERAGEIFS('Placebo Females'!AC:AC, 'Placebo Females'!B:B, B383, 'Placebo Females'!P:P, P383)</f>
        <v>-2</v>
      </c>
      <c r="AU383">
        <f>AD383 - AVERAGEIFS('Placebo Females'!AD:AD, 'Placebo Females'!B:B, B383, 'Placebo Females'!P:P, P383)</f>
        <v>-41.020999999999958</v>
      </c>
      <c r="AV383">
        <f>AE383 - AVERAGEIFS('Placebo Females'!AE:AE, 'Placebo Females'!B:B, B383, 'Placebo Females'!P:P, P383)</f>
        <v>8.8622999999999993E-2</v>
      </c>
      <c r="AW383">
        <f>AF383 - AVERAGEIFS('Placebo Females'!AF:AF, 'Placebo Females'!B:B, B383, 'Placebo Females'!P:P, P383)</f>
        <v>4.2348333333333266E-2</v>
      </c>
    </row>
    <row r="384" spans="1:49" x14ac:dyDescent="0.25">
      <c r="A384" t="s">
        <v>4233</v>
      </c>
      <c r="B384">
        <v>1008</v>
      </c>
      <c r="C384" t="s">
        <v>655</v>
      </c>
      <c r="D384">
        <v>33</v>
      </c>
      <c r="E384">
        <v>163.5</v>
      </c>
      <c r="F384">
        <v>69.8</v>
      </c>
      <c r="G384">
        <v>121.25</v>
      </c>
      <c r="H384">
        <v>71.25</v>
      </c>
      <c r="I384" t="s">
        <v>103</v>
      </c>
      <c r="J384" t="s">
        <v>104</v>
      </c>
      <c r="K384" t="s">
        <v>310</v>
      </c>
      <c r="L384" t="s">
        <v>211</v>
      </c>
      <c r="M384" t="s">
        <v>3323</v>
      </c>
      <c r="N384">
        <v>120</v>
      </c>
      <c r="O384" t="s">
        <v>2262</v>
      </c>
      <c r="P384">
        <v>24</v>
      </c>
      <c r="Q384" t="s">
        <v>113</v>
      </c>
      <c r="R384" t="s">
        <v>3327</v>
      </c>
      <c r="S384">
        <v>4.7300000000000004</v>
      </c>
      <c r="T384" t="s">
        <v>2266</v>
      </c>
      <c r="U384">
        <v>718</v>
      </c>
      <c r="V384">
        <v>142</v>
      </c>
      <c r="W384">
        <v>356</v>
      </c>
      <c r="X384">
        <v>92</v>
      </c>
      <c r="Y384">
        <v>200</v>
      </c>
      <c r="Z384">
        <v>64</v>
      </c>
      <c r="AA384" t="s">
        <v>108</v>
      </c>
      <c r="AB384">
        <v>39</v>
      </c>
      <c r="AC384">
        <v>20</v>
      </c>
      <c r="AD384">
        <v>462.327</v>
      </c>
      <c r="AE384">
        <v>0.14285700000000001</v>
      </c>
      <c r="AF384">
        <v>0.27111000000000002</v>
      </c>
      <c r="AH384">
        <v>16.600000000000001</v>
      </c>
      <c r="AI384">
        <f t="shared" si="20"/>
        <v>3.6515489606723781E-2</v>
      </c>
      <c r="AJ384">
        <f t="shared" si="21"/>
        <v>0.20416479347267613</v>
      </c>
      <c r="AK384">
        <f t="shared" si="22"/>
        <v>2.2722491014917856E-2</v>
      </c>
      <c r="AL384">
        <f t="shared" si="23"/>
        <v>1.194642124858758E-4</v>
      </c>
      <c r="AM384">
        <f>U384 - AVERAGEIFS('Placebo Females'!U:U, 'Placebo Females'!B:B, B384, 'Placebo Females'!P:P, P384)</f>
        <v>0.33333333333337123</v>
      </c>
      <c r="AN384">
        <f>V384 - AVERAGEIFS('Placebo Females'!V:V, 'Placebo Females'!B:B, B384, 'Placebo Females'!P:P, P384)</f>
        <v>1.3333333333333428</v>
      </c>
      <c r="AO384">
        <f>W384 - AVERAGEIFS('Placebo Females'!W:W, 'Placebo Females'!B:B, B384, 'Placebo Females'!P:P, P384)</f>
        <v>0</v>
      </c>
      <c r="AP384">
        <f>X384 - AVERAGEIFS('Placebo Females'!X:X, 'Placebo Females'!B:B, B384, 'Placebo Females'!P:P, P384)</f>
        <v>-9.6666666666666714</v>
      </c>
      <c r="AQ384">
        <f>Y384 - AVERAGEIFS('Placebo Females'!Y:Y, 'Placebo Females'!B:B, B384, 'Placebo Females'!P:P, P384)</f>
        <v>7.3333333333333428</v>
      </c>
      <c r="AR384">
        <f>Z384 - AVERAGEIFS('Placebo Females'!Z:Z, 'Placebo Females'!B:B, B384, 'Placebo Females'!P:P, P384)</f>
        <v>2.3333333333333357</v>
      </c>
      <c r="AS384">
        <f>AB384 - AVERAGEIFS('Placebo Females'!AB:AB, 'Placebo Females'!B:B, B384, 'Placebo Females'!P:P, P384)</f>
        <v>3.3333333333333357</v>
      </c>
      <c r="AT384">
        <f>AC384 - AVERAGEIFS('Placebo Females'!AC:AC, 'Placebo Females'!B:B, B384, 'Placebo Females'!P:P, P384)</f>
        <v>-1.3333333333333321</v>
      </c>
      <c r="AU384">
        <f>AD384 - AVERAGEIFS('Placebo Females'!AD:AD, 'Placebo Females'!B:B, B384, 'Placebo Females'!P:P, P384)</f>
        <v>-35.736333333333334</v>
      </c>
      <c r="AV384">
        <f>AE384 - AVERAGEIFS('Placebo Females'!AE:AE, 'Placebo Females'!B:B, B384, 'Placebo Females'!P:P, P384)</f>
        <v>1.9441333333333324E-2</v>
      </c>
      <c r="AW384">
        <f>AF384 - AVERAGEIFS('Placebo Females'!AF:AF, 'Placebo Females'!B:B, B384, 'Placebo Females'!P:P, P384)</f>
        <v>-1.0426999999999964E-2</v>
      </c>
    </row>
    <row r="385" spans="1:49" x14ac:dyDescent="0.25">
      <c r="A385" t="s">
        <v>4234</v>
      </c>
      <c r="B385">
        <v>1008</v>
      </c>
      <c r="C385" t="s">
        <v>655</v>
      </c>
      <c r="D385">
        <v>33</v>
      </c>
      <c r="E385">
        <v>163.5</v>
      </c>
      <c r="F385">
        <v>69.8</v>
      </c>
      <c r="G385">
        <v>121.25</v>
      </c>
      <c r="H385">
        <v>71.25</v>
      </c>
      <c r="I385" t="s">
        <v>103</v>
      </c>
      <c r="J385" t="s">
        <v>104</v>
      </c>
      <c r="K385" t="s">
        <v>310</v>
      </c>
      <c r="L385" t="s">
        <v>211</v>
      </c>
      <c r="M385" t="s">
        <v>3323</v>
      </c>
      <c r="N385">
        <v>120</v>
      </c>
      <c r="O385" t="s">
        <v>2262</v>
      </c>
      <c r="P385">
        <v>24</v>
      </c>
      <c r="Q385" t="s">
        <v>113</v>
      </c>
      <c r="R385" t="s">
        <v>3327</v>
      </c>
      <c r="S385">
        <v>4.7300000000000004</v>
      </c>
      <c r="T385" t="s">
        <v>2266</v>
      </c>
      <c r="U385">
        <v>663</v>
      </c>
      <c r="V385">
        <v>140</v>
      </c>
      <c r="W385">
        <v>352</v>
      </c>
      <c r="X385">
        <v>84</v>
      </c>
      <c r="Y385">
        <v>203</v>
      </c>
      <c r="Z385">
        <v>65</v>
      </c>
      <c r="AA385" t="s">
        <v>108</v>
      </c>
      <c r="AB385">
        <v>46</v>
      </c>
      <c r="AC385">
        <v>18</v>
      </c>
      <c r="AD385">
        <v>409.94600000000003</v>
      </c>
      <c r="AE385" t="s">
        <v>108</v>
      </c>
      <c r="AF385" t="s">
        <v>108</v>
      </c>
      <c r="AH385">
        <v>16.600000000000001</v>
      </c>
      <c r="AI385">
        <f t="shared" si="20"/>
        <v>3.6515489606723781E-2</v>
      </c>
      <c r="AJ385">
        <f t="shared" si="21"/>
        <v>0.20416479347267613</v>
      </c>
      <c r="AK385">
        <f t="shared" si="22"/>
        <v>2.2722491014917856E-2</v>
      </c>
      <c r="AL385">
        <f t="shared" si="23"/>
        <v>1.194642124858758E-4</v>
      </c>
      <c r="AM385">
        <f>U385 - AVERAGEIFS('Placebo Females'!U:U, 'Placebo Females'!B:B, B385, 'Placebo Females'!P:P, P385)</f>
        <v>-54.666666666666629</v>
      </c>
      <c r="AN385">
        <f>V385 - AVERAGEIFS('Placebo Females'!V:V, 'Placebo Females'!B:B, B385, 'Placebo Females'!P:P, P385)</f>
        <v>-0.66666666666665719</v>
      </c>
      <c r="AO385">
        <f>W385 - AVERAGEIFS('Placebo Females'!W:W, 'Placebo Females'!B:B, B385, 'Placebo Females'!P:P, P385)</f>
        <v>-4</v>
      </c>
      <c r="AP385">
        <f>X385 - AVERAGEIFS('Placebo Females'!X:X, 'Placebo Females'!B:B, B385, 'Placebo Females'!P:P, P385)</f>
        <v>-17.666666666666671</v>
      </c>
      <c r="AQ385">
        <f>Y385 - AVERAGEIFS('Placebo Females'!Y:Y, 'Placebo Females'!B:B, B385, 'Placebo Females'!P:P, P385)</f>
        <v>10.333333333333343</v>
      </c>
      <c r="AR385">
        <f>Z385 - AVERAGEIFS('Placebo Females'!Z:Z, 'Placebo Females'!B:B, B385, 'Placebo Females'!P:P, P385)</f>
        <v>3.3333333333333357</v>
      </c>
      <c r="AS385">
        <f>AB385 - AVERAGEIFS('Placebo Females'!AB:AB, 'Placebo Females'!B:B, B385, 'Placebo Females'!P:P, P385)</f>
        <v>10.333333333333336</v>
      </c>
      <c r="AT385">
        <f>AC385 - AVERAGEIFS('Placebo Females'!AC:AC, 'Placebo Females'!B:B, B385, 'Placebo Females'!P:P, P385)</f>
        <v>-3.3333333333333321</v>
      </c>
      <c r="AU385">
        <f>AD385 - AVERAGEIFS('Placebo Females'!AD:AD, 'Placebo Females'!B:B, B385, 'Placebo Females'!P:P, P385)</f>
        <v>-88.117333333333306</v>
      </c>
      <c r="AV385" t="e">
        <f>AE385 - AVERAGEIFS('Placebo Females'!AE:AE, 'Placebo Females'!B:B, B385, 'Placebo Females'!P:P, P385)</f>
        <v>#VALUE!</v>
      </c>
      <c r="AW385" t="e">
        <f>AF385 - AVERAGEIFS('Placebo Females'!AF:AF, 'Placebo Females'!B:B, B385, 'Placebo Females'!P:P, P385)</f>
        <v>#VALUE!</v>
      </c>
    </row>
    <row r="386" spans="1:49" x14ac:dyDescent="0.25">
      <c r="A386" t="s">
        <v>4235</v>
      </c>
      <c r="B386">
        <v>1008</v>
      </c>
      <c r="C386" t="s">
        <v>655</v>
      </c>
      <c r="D386">
        <v>33</v>
      </c>
      <c r="E386">
        <v>163.5</v>
      </c>
      <c r="F386">
        <v>69.8</v>
      </c>
      <c r="G386">
        <v>121.25</v>
      </c>
      <c r="H386">
        <v>71.25</v>
      </c>
      <c r="I386" t="s">
        <v>103</v>
      </c>
      <c r="J386" t="s">
        <v>104</v>
      </c>
      <c r="K386" t="s">
        <v>310</v>
      </c>
      <c r="L386" t="s">
        <v>211</v>
      </c>
      <c r="M386" t="s">
        <v>3323</v>
      </c>
      <c r="N386">
        <v>120</v>
      </c>
      <c r="O386" t="s">
        <v>2262</v>
      </c>
      <c r="P386">
        <v>24</v>
      </c>
      <c r="Q386" t="s">
        <v>113</v>
      </c>
      <c r="R386" t="s">
        <v>3327</v>
      </c>
      <c r="S386">
        <v>4.7300000000000004</v>
      </c>
      <c r="T386" t="s">
        <v>2266</v>
      </c>
      <c r="U386">
        <v>658</v>
      </c>
      <c r="V386">
        <v>151</v>
      </c>
      <c r="W386">
        <v>350</v>
      </c>
      <c r="X386">
        <v>86</v>
      </c>
      <c r="Y386">
        <v>198</v>
      </c>
      <c r="Z386">
        <v>66</v>
      </c>
      <c r="AA386" t="s">
        <v>108</v>
      </c>
      <c r="AB386">
        <v>46</v>
      </c>
      <c r="AC386">
        <v>18</v>
      </c>
      <c r="AD386">
        <v>417.822</v>
      </c>
      <c r="AE386">
        <v>0.13953499999999999</v>
      </c>
      <c r="AF386">
        <v>0.284192</v>
      </c>
      <c r="AH386">
        <v>16.600000000000001</v>
      </c>
      <c r="AI386">
        <f t="shared" si="20"/>
        <v>3.6515489606723781E-2</v>
      </c>
      <c r="AJ386">
        <f t="shared" si="21"/>
        <v>0.20416479347267613</v>
      </c>
      <c r="AK386">
        <f t="shared" si="22"/>
        <v>2.2722491014917856E-2</v>
      </c>
      <c r="AL386">
        <f t="shared" si="23"/>
        <v>1.194642124858758E-4</v>
      </c>
      <c r="AM386">
        <f>U386 - AVERAGEIFS('Placebo Females'!U:U, 'Placebo Females'!B:B, B386, 'Placebo Females'!P:P, P386)</f>
        <v>-59.666666666666629</v>
      </c>
      <c r="AN386">
        <f>V386 - AVERAGEIFS('Placebo Females'!V:V, 'Placebo Females'!B:B, B386, 'Placebo Females'!P:P, P386)</f>
        <v>10.333333333333343</v>
      </c>
      <c r="AO386">
        <f>W386 - AVERAGEIFS('Placebo Females'!W:W, 'Placebo Females'!B:B, B386, 'Placebo Females'!P:P, P386)</f>
        <v>-6</v>
      </c>
      <c r="AP386">
        <f>X386 - AVERAGEIFS('Placebo Females'!X:X, 'Placebo Females'!B:B, B386, 'Placebo Females'!P:P, P386)</f>
        <v>-15.666666666666671</v>
      </c>
      <c r="AQ386">
        <f>Y386 - AVERAGEIFS('Placebo Females'!Y:Y, 'Placebo Females'!B:B, B386, 'Placebo Females'!P:P, P386)</f>
        <v>5.3333333333333428</v>
      </c>
      <c r="AR386">
        <f>Z386 - AVERAGEIFS('Placebo Females'!Z:Z, 'Placebo Females'!B:B, B386, 'Placebo Females'!P:P, P386)</f>
        <v>4.3333333333333357</v>
      </c>
      <c r="AS386">
        <f>AB386 - AVERAGEIFS('Placebo Females'!AB:AB, 'Placebo Females'!B:B, B386, 'Placebo Females'!P:P, P386)</f>
        <v>10.333333333333336</v>
      </c>
      <c r="AT386">
        <f>AC386 - AVERAGEIFS('Placebo Females'!AC:AC, 'Placebo Females'!B:B, B386, 'Placebo Females'!P:P, P386)</f>
        <v>-3.3333333333333321</v>
      </c>
      <c r="AU386">
        <f>AD386 - AVERAGEIFS('Placebo Females'!AD:AD, 'Placebo Females'!B:B, B386, 'Placebo Females'!P:P, P386)</f>
        <v>-80.24133333333333</v>
      </c>
      <c r="AV386">
        <f>AE386 - AVERAGEIFS('Placebo Females'!AE:AE, 'Placebo Females'!B:B, B386, 'Placebo Females'!P:P, P386)</f>
        <v>1.6119333333333305E-2</v>
      </c>
      <c r="AW386">
        <f>AF386 - AVERAGEIFS('Placebo Females'!AF:AF, 'Placebo Females'!B:B, B386, 'Placebo Females'!P:P, P386)</f>
        <v>2.6550000000000185E-3</v>
      </c>
    </row>
    <row r="387" spans="1:49" x14ac:dyDescent="0.25">
      <c r="A387" s="1" t="s">
        <v>4236</v>
      </c>
      <c r="B387">
        <v>1009</v>
      </c>
      <c r="C387" t="s">
        <v>655</v>
      </c>
      <c r="D387">
        <v>29</v>
      </c>
      <c r="E387">
        <v>162</v>
      </c>
      <c r="F387">
        <v>68</v>
      </c>
      <c r="G387">
        <v>107.75</v>
      </c>
      <c r="H387">
        <v>62.75</v>
      </c>
      <c r="I387" t="s">
        <v>458</v>
      </c>
      <c r="J387" t="s">
        <v>104</v>
      </c>
      <c r="K387" t="s">
        <v>105</v>
      </c>
      <c r="L387" t="s">
        <v>160</v>
      </c>
      <c r="M387" t="s">
        <v>3323</v>
      </c>
      <c r="N387">
        <v>120</v>
      </c>
      <c r="O387" t="s">
        <v>2262</v>
      </c>
      <c r="P387">
        <v>-0.5</v>
      </c>
      <c r="Q387" t="s">
        <v>109</v>
      </c>
      <c r="R387" t="s">
        <v>108</v>
      </c>
      <c r="S387" t="s">
        <v>108</v>
      </c>
      <c r="T387" t="s">
        <v>108</v>
      </c>
      <c r="U387">
        <v>942</v>
      </c>
      <c r="V387">
        <v>169</v>
      </c>
      <c r="W387">
        <v>389</v>
      </c>
      <c r="X387">
        <v>89</v>
      </c>
      <c r="Y387">
        <v>226</v>
      </c>
      <c r="Z387">
        <v>74</v>
      </c>
      <c r="AA387" t="s">
        <v>108</v>
      </c>
      <c r="AB387">
        <v>49</v>
      </c>
      <c r="AC387">
        <v>25</v>
      </c>
      <c r="AD387">
        <v>416.911</v>
      </c>
      <c r="AE387">
        <v>0.1875</v>
      </c>
      <c r="AF387">
        <v>0.436112</v>
      </c>
      <c r="AH387">
        <v>16.5</v>
      </c>
      <c r="AI387">
        <f t="shared" ref="AI387:AI450" si="24">((AH387*10^-9)/454.6016)*10^9</f>
        <v>3.6295516777767614E-2</v>
      </c>
      <c r="AJ387">
        <f t="shared" ref="AJ387:AJ450" si="25">1 -(1/(1+((AI387/0.2)^0.8)))</f>
        <v>0.20338050494998805</v>
      </c>
      <c r="AK387">
        <f t="shared" ref="AK387:AK450" si="26">1 -(1/(1+((AI387/2.5)^0.89)))</f>
        <v>2.2603379737449636E-2</v>
      </c>
      <c r="AL387">
        <f t="shared" ref="AL387:AL450" si="27">1 -(1/(1+((AI387/32.5)^1.33)))</f>
        <v>1.1850812544589306E-4</v>
      </c>
      <c r="AM387">
        <f>U387 - AVERAGEIFS('Placebo Females'!U:U, 'Placebo Females'!B:B, B387, 'Placebo Females'!P:P, P387)</f>
        <v>144.33333333333337</v>
      </c>
      <c r="AN387">
        <f>V387 - AVERAGEIFS('Placebo Females'!V:V, 'Placebo Females'!B:B, B387, 'Placebo Females'!P:P, P387)</f>
        <v>3.3333333333333428</v>
      </c>
      <c r="AO387">
        <f>W387 - AVERAGEIFS('Placebo Females'!W:W, 'Placebo Females'!B:B, B387, 'Placebo Females'!P:P, P387)</f>
        <v>24.333333333333314</v>
      </c>
      <c r="AP387">
        <f>X387 - AVERAGEIFS('Placebo Females'!X:X, 'Placebo Females'!B:B, B387, 'Placebo Females'!P:P, P387)</f>
        <v>7</v>
      </c>
      <c r="AQ387">
        <f>Y387 - AVERAGEIFS('Placebo Females'!Y:Y, 'Placebo Females'!B:B, B387, 'Placebo Females'!P:P, P387)</f>
        <v>9.3333333333333428</v>
      </c>
      <c r="AR387">
        <f>Z387 - AVERAGEIFS('Placebo Females'!Z:Z, 'Placebo Females'!B:B, B387, 'Placebo Females'!P:P, P387)</f>
        <v>8</v>
      </c>
      <c r="AS387">
        <f>AB387 - AVERAGEIFS('Placebo Females'!AB:AB, 'Placebo Females'!B:B, B387, 'Placebo Females'!P:P, P387)</f>
        <v>7.3333333333333357</v>
      </c>
      <c r="AT387">
        <f>AC387 - AVERAGEIFS('Placebo Females'!AC:AC, 'Placebo Females'!B:B, B387, 'Placebo Females'!P:P, P387)</f>
        <v>2.6666666666666679</v>
      </c>
      <c r="AU387">
        <f>AD387 - AVERAGEIFS('Placebo Females'!AD:AD, 'Placebo Females'!B:B, B387, 'Placebo Females'!P:P, P387)</f>
        <v>19.589333333333343</v>
      </c>
      <c r="AV387">
        <f>AE387 - AVERAGEIFS('Placebo Females'!AE:AE, 'Placebo Females'!B:B, B387, 'Placebo Females'!P:P, P387)</f>
        <v>-2.1877666666666656E-2</v>
      </c>
      <c r="AW387">
        <f>AF387 - AVERAGEIFS('Placebo Females'!AF:AF, 'Placebo Females'!B:B, B387, 'Placebo Females'!P:P, P387)</f>
        <v>6.7283333333333362E-2</v>
      </c>
    </row>
    <row r="388" spans="1:49" x14ac:dyDescent="0.25">
      <c r="A388" t="s">
        <v>4237</v>
      </c>
      <c r="B388">
        <v>1009</v>
      </c>
      <c r="C388" t="s">
        <v>655</v>
      </c>
      <c r="D388">
        <v>29</v>
      </c>
      <c r="E388">
        <v>162</v>
      </c>
      <c r="F388">
        <v>68</v>
      </c>
      <c r="G388">
        <v>107.75</v>
      </c>
      <c r="H388">
        <v>62.75</v>
      </c>
      <c r="I388" t="s">
        <v>458</v>
      </c>
      <c r="J388" t="s">
        <v>104</v>
      </c>
      <c r="K388" t="s">
        <v>105</v>
      </c>
      <c r="L388" t="s">
        <v>160</v>
      </c>
      <c r="M388" t="s">
        <v>3323</v>
      </c>
      <c r="N388">
        <v>120</v>
      </c>
      <c r="O388" t="s">
        <v>2262</v>
      </c>
      <c r="P388">
        <v>-0.5</v>
      </c>
      <c r="Q388" t="s">
        <v>109</v>
      </c>
      <c r="R388" t="s">
        <v>108</v>
      </c>
      <c r="S388" t="s">
        <v>108</v>
      </c>
      <c r="T388" t="s">
        <v>108</v>
      </c>
      <c r="U388">
        <v>912</v>
      </c>
      <c r="V388">
        <v>168</v>
      </c>
      <c r="W388">
        <v>381</v>
      </c>
      <c r="X388">
        <v>90</v>
      </c>
      <c r="Y388">
        <v>220</v>
      </c>
      <c r="Z388">
        <v>71</v>
      </c>
      <c r="AA388" t="s">
        <v>108</v>
      </c>
      <c r="AB388">
        <v>38</v>
      </c>
      <c r="AC388">
        <v>32</v>
      </c>
      <c r="AD388">
        <v>410.16800000000001</v>
      </c>
      <c r="AE388">
        <v>0.18604699999999999</v>
      </c>
      <c r="AF388">
        <v>0.38722899999999999</v>
      </c>
      <c r="AH388">
        <v>16.5</v>
      </c>
      <c r="AI388">
        <f t="shared" si="24"/>
        <v>3.6295516777767614E-2</v>
      </c>
      <c r="AJ388">
        <f t="shared" si="25"/>
        <v>0.20338050494998805</v>
      </c>
      <c r="AK388">
        <f t="shared" si="26"/>
        <v>2.2603379737449636E-2</v>
      </c>
      <c r="AL388">
        <f t="shared" si="27"/>
        <v>1.1850812544589306E-4</v>
      </c>
      <c r="AM388">
        <f>U388 - AVERAGEIFS('Placebo Females'!U:U, 'Placebo Females'!B:B, B388, 'Placebo Females'!P:P, P388)</f>
        <v>114.33333333333337</v>
      </c>
      <c r="AN388">
        <f>V388 - AVERAGEIFS('Placebo Females'!V:V, 'Placebo Females'!B:B, B388, 'Placebo Females'!P:P, P388)</f>
        <v>2.3333333333333428</v>
      </c>
      <c r="AO388">
        <f>W388 - AVERAGEIFS('Placebo Females'!W:W, 'Placebo Females'!B:B, B388, 'Placebo Females'!P:P, P388)</f>
        <v>16.333333333333314</v>
      </c>
      <c r="AP388">
        <f>X388 - AVERAGEIFS('Placebo Females'!X:X, 'Placebo Females'!B:B, B388, 'Placebo Females'!P:P, P388)</f>
        <v>8</v>
      </c>
      <c r="AQ388">
        <f>Y388 - AVERAGEIFS('Placebo Females'!Y:Y, 'Placebo Females'!B:B, B388, 'Placebo Females'!P:P, P388)</f>
        <v>3.3333333333333428</v>
      </c>
      <c r="AR388">
        <f>Z388 - AVERAGEIFS('Placebo Females'!Z:Z, 'Placebo Females'!B:B, B388, 'Placebo Females'!P:P, P388)</f>
        <v>5</v>
      </c>
      <c r="AS388">
        <f>AB388 - AVERAGEIFS('Placebo Females'!AB:AB, 'Placebo Females'!B:B, B388, 'Placebo Females'!P:P, P388)</f>
        <v>-3.6666666666666643</v>
      </c>
      <c r="AT388">
        <f>AC388 - AVERAGEIFS('Placebo Females'!AC:AC, 'Placebo Females'!B:B, B388, 'Placebo Females'!P:P, P388)</f>
        <v>9.6666666666666679</v>
      </c>
      <c r="AU388">
        <f>AD388 - AVERAGEIFS('Placebo Females'!AD:AD, 'Placebo Females'!B:B, B388, 'Placebo Females'!P:P, P388)</f>
        <v>12.846333333333348</v>
      </c>
      <c r="AV388">
        <f>AE388 - AVERAGEIFS('Placebo Females'!AE:AE, 'Placebo Females'!B:B, B388, 'Placebo Females'!P:P, P388)</f>
        <v>-2.3330666666666666E-2</v>
      </c>
      <c r="AW388">
        <f>AF388 - AVERAGEIFS('Placebo Females'!AF:AF, 'Placebo Females'!B:B, B388, 'Placebo Females'!P:P, P388)</f>
        <v>1.8400333333333352E-2</v>
      </c>
    </row>
    <row r="389" spans="1:49" x14ac:dyDescent="0.25">
      <c r="A389" t="s">
        <v>4238</v>
      </c>
      <c r="B389">
        <v>1009</v>
      </c>
      <c r="C389" t="s">
        <v>655</v>
      </c>
      <c r="D389">
        <v>29</v>
      </c>
      <c r="E389">
        <v>162</v>
      </c>
      <c r="F389">
        <v>68</v>
      </c>
      <c r="G389">
        <v>107.75</v>
      </c>
      <c r="H389">
        <v>62.75</v>
      </c>
      <c r="I389" t="s">
        <v>458</v>
      </c>
      <c r="J389" t="s">
        <v>104</v>
      </c>
      <c r="K389" t="s">
        <v>105</v>
      </c>
      <c r="L389" t="s">
        <v>160</v>
      </c>
      <c r="M389" t="s">
        <v>3323</v>
      </c>
      <c r="N389">
        <v>120</v>
      </c>
      <c r="O389" t="s">
        <v>2262</v>
      </c>
      <c r="P389">
        <v>-0.5</v>
      </c>
      <c r="Q389" t="s">
        <v>109</v>
      </c>
      <c r="R389" t="s">
        <v>108</v>
      </c>
      <c r="S389" t="s">
        <v>108</v>
      </c>
      <c r="T389" t="s">
        <v>108</v>
      </c>
      <c r="U389">
        <v>887</v>
      </c>
      <c r="V389">
        <v>159</v>
      </c>
      <c r="W389">
        <v>381</v>
      </c>
      <c r="X389">
        <v>89</v>
      </c>
      <c r="Y389">
        <v>221</v>
      </c>
      <c r="Z389">
        <v>71</v>
      </c>
      <c r="AA389" t="s">
        <v>108</v>
      </c>
      <c r="AB389">
        <v>46</v>
      </c>
      <c r="AC389">
        <v>25</v>
      </c>
      <c r="AD389">
        <v>417.35500000000002</v>
      </c>
      <c r="AE389">
        <v>0.17777799999999999</v>
      </c>
      <c r="AF389">
        <v>0.391872</v>
      </c>
      <c r="AH389">
        <v>16.5</v>
      </c>
      <c r="AI389">
        <f t="shared" si="24"/>
        <v>3.6295516777767614E-2</v>
      </c>
      <c r="AJ389">
        <f t="shared" si="25"/>
        <v>0.20338050494998805</v>
      </c>
      <c r="AK389">
        <f t="shared" si="26"/>
        <v>2.2603379737449636E-2</v>
      </c>
      <c r="AL389">
        <f t="shared" si="27"/>
        <v>1.1850812544589306E-4</v>
      </c>
      <c r="AM389">
        <f>U389 - AVERAGEIFS('Placebo Females'!U:U, 'Placebo Females'!B:B, B389, 'Placebo Females'!P:P, P389)</f>
        <v>89.333333333333371</v>
      </c>
      <c r="AN389">
        <f>V389 - AVERAGEIFS('Placebo Females'!V:V, 'Placebo Females'!B:B, B389, 'Placebo Females'!P:P, P389)</f>
        <v>-6.6666666666666572</v>
      </c>
      <c r="AO389">
        <f>W389 - AVERAGEIFS('Placebo Females'!W:W, 'Placebo Females'!B:B, B389, 'Placebo Females'!P:P, P389)</f>
        <v>16.333333333333314</v>
      </c>
      <c r="AP389">
        <f>X389 - AVERAGEIFS('Placebo Females'!X:X, 'Placebo Females'!B:B, B389, 'Placebo Females'!P:P, P389)</f>
        <v>7</v>
      </c>
      <c r="AQ389">
        <f>Y389 - AVERAGEIFS('Placebo Females'!Y:Y, 'Placebo Females'!B:B, B389, 'Placebo Females'!P:P, P389)</f>
        <v>4.3333333333333428</v>
      </c>
      <c r="AR389">
        <f>Z389 - AVERAGEIFS('Placebo Females'!Z:Z, 'Placebo Females'!B:B, B389, 'Placebo Females'!P:P, P389)</f>
        <v>5</v>
      </c>
      <c r="AS389">
        <f>AB389 - AVERAGEIFS('Placebo Females'!AB:AB, 'Placebo Females'!B:B, B389, 'Placebo Females'!P:P, P389)</f>
        <v>4.3333333333333357</v>
      </c>
      <c r="AT389">
        <f>AC389 - AVERAGEIFS('Placebo Females'!AC:AC, 'Placebo Females'!B:B, B389, 'Placebo Females'!P:P, P389)</f>
        <v>2.6666666666666679</v>
      </c>
      <c r="AU389">
        <f>AD389 - AVERAGEIFS('Placebo Females'!AD:AD, 'Placebo Females'!B:B, B389, 'Placebo Females'!P:P, P389)</f>
        <v>20.03333333333336</v>
      </c>
      <c r="AV389">
        <f>AE389 - AVERAGEIFS('Placebo Females'!AE:AE, 'Placebo Females'!B:B, B389, 'Placebo Females'!P:P, P389)</f>
        <v>-3.1599666666666665E-2</v>
      </c>
      <c r="AW389">
        <f>AF389 - AVERAGEIFS('Placebo Females'!AF:AF, 'Placebo Females'!B:B, B389, 'Placebo Females'!P:P, P389)</f>
        <v>2.304333333333336E-2</v>
      </c>
    </row>
    <row r="390" spans="1:49" x14ac:dyDescent="0.25">
      <c r="A390" t="s">
        <v>4239</v>
      </c>
      <c r="B390">
        <v>1009</v>
      </c>
      <c r="C390" t="s">
        <v>655</v>
      </c>
      <c r="D390">
        <v>29</v>
      </c>
      <c r="E390">
        <v>162</v>
      </c>
      <c r="F390">
        <v>68</v>
      </c>
      <c r="G390">
        <v>107.75</v>
      </c>
      <c r="H390">
        <v>62.75</v>
      </c>
      <c r="I390" t="s">
        <v>458</v>
      </c>
      <c r="J390" t="s">
        <v>104</v>
      </c>
      <c r="K390" t="s">
        <v>105</v>
      </c>
      <c r="L390" t="s">
        <v>160</v>
      </c>
      <c r="M390" t="s">
        <v>3323</v>
      </c>
      <c r="N390">
        <v>120</v>
      </c>
      <c r="O390" t="s">
        <v>2262</v>
      </c>
      <c r="P390">
        <v>0.5</v>
      </c>
      <c r="Q390" t="s">
        <v>113</v>
      </c>
      <c r="R390" t="s">
        <v>3327</v>
      </c>
      <c r="S390">
        <v>50</v>
      </c>
      <c r="T390" t="s">
        <v>2266</v>
      </c>
      <c r="U390">
        <v>904</v>
      </c>
      <c r="V390">
        <v>165</v>
      </c>
      <c r="W390">
        <v>372</v>
      </c>
      <c r="X390">
        <v>89</v>
      </c>
      <c r="Y390">
        <v>212</v>
      </c>
      <c r="Z390">
        <v>71</v>
      </c>
      <c r="AA390" t="s">
        <v>108</v>
      </c>
      <c r="AB390">
        <v>45</v>
      </c>
      <c r="AC390">
        <v>25</v>
      </c>
      <c r="AD390">
        <v>396.37400000000002</v>
      </c>
      <c r="AE390">
        <v>0.20930199999999999</v>
      </c>
      <c r="AF390">
        <v>0.36350300000000002</v>
      </c>
      <c r="AH390">
        <v>16</v>
      </c>
      <c r="AI390">
        <f t="shared" si="24"/>
        <v>3.5195652632986775E-2</v>
      </c>
      <c r="AJ390">
        <f t="shared" si="25"/>
        <v>0.19942119332365815</v>
      </c>
      <c r="AK390">
        <f t="shared" si="26"/>
        <v>2.2006183569176163E-2</v>
      </c>
      <c r="AL390">
        <f t="shared" si="27"/>
        <v>1.1375647434896941E-4</v>
      </c>
      <c r="AM390">
        <f>U390 - AVERAGEIFS('Placebo Females'!U:U, 'Placebo Females'!B:B, B390, 'Placebo Females'!P:P, P390)</f>
        <v>31.666666666666629</v>
      </c>
      <c r="AN390">
        <f>V390 - AVERAGEIFS('Placebo Females'!V:V, 'Placebo Females'!B:B, B390, 'Placebo Females'!P:P, P390)</f>
        <v>-3</v>
      </c>
      <c r="AO390">
        <f>W390 - AVERAGEIFS('Placebo Females'!W:W, 'Placebo Females'!B:B, B390, 'Placebo Females'!P:P, P390)</f>
        <v>3.6666666666666856</v>
      </c>
      <c r="AP390">
        <f>X390 - AVERAGEIFS('Placebo Females'!X:X, 'Placebo Females'!B:B, B390, 'Placebo Females'!P:P, P390)</f>
        <v>4.3333333333333286</v>
      </c>
      <c r="AQ390">
        <f>Y390 - AVERAGEIFS('Placebo Females'!Y:Y, 'Placebo Females'!B:B, B390, 'Placebo Females'!P:P, P390)</f>
        <v>-6</v>
      </c>
      <c r="AR390">
        <f>Z390 - AVERAGEIFS('Placebo Females'!Z:Z, 'Placebo Females'!B:B, B390, 'Placebo Females'!P:P, P390)</f>
        <v>5.3333333333333286</v>
      </c>
      <c r="AS390">
        <f>AB390 - AVERAGEIFS('Placebo Females'!AB:AB, 'Placebo Females'!B:B, B390, 'Placebo Females'!P:P, P390)</f>
        <v>6.6666666666666643</v>
      </c>
      <c r="AT390">
        <f>AC390 - AVERAGEIFS('Placebo Females'!AC:AC, 'Placebo Females'!B:B, B390, 'Placebo Females'!P:P, P390)</f>
        <v>0.33333333333333215</v>
      </c>
      <c r="AU390">
        <f>AD390 - AVERAGEIFS('Placebo Females'!AD:AD, 'Placebo Females'!B:B, B390, 'Placebo Females'!P:P, P390)</f>
        <v>-38.44733333333329</v>
      </c>
      <c r="AV390">
        <f>AE390 - AVERAGEIFS('Placebo Females'!AE:AE, 'Placebo Females'!B:B, B390, 'Placebo Females'!P:P, P390)</f>
        <v>3.0169000000000001E-2</v>
      </c>
      <c r="AW390">
        <f>AF390 - AVERAGEIFS('Placebo Females'!AF:AF, 'Placebo Females'!B:B, B390, 'Placebo Females'!P:P, P390)</f>
        <v>9.0700000000000225E-3</v>
      </c>
    </row>
    <row r="391" spans="1:49" x14ac:dyDescent="0.25">
      <c r="A391" t="s">
        <v>4240</v>
      </c>
      <c r="B391">
        <v>1009</v>
      </c>
      <c r="C391" t="s">
        <v>655</v>
      </c>
      <c r="D391">
        <v>29</v>
      </c>
      <c r="E391">
        <v>162</v>
      </c>
      <c r="F391">
        <v>68</v>
      </c>
      <c r="G391">
        <v>107.75</v>
      </c>
      <c r="H391">
        <v>62.75</v>
      </c>
      <c r="I391" t="s">
        <v>458</v>
      </c>
      <c r="J391" t="s">
        <v>104</v>
      </c>
      <c r="K391" t="s">
        <v>105</v>
      </c>
      <c r="L391" t="s">
        <v>160</v>
      </c>
      <c r="M391" t="s">
        <v>3323</v>
      </c>
      <c r="N391">
        <v>120</v>
      </c>
      <c r="O391" t="s">
        <v>2262</v>
      </c>
      <c r="P391">
        <v>0.5</v>
      </c>
      <c r="Q391" t="s">
        <v>113</v>
      </c>
      <c r="R391" t="s">
        <v>3327</v>
      </c>
      <c r="S391">
        <v>50</v>
      </c>
      <c r="T391" t="s">
        <v>2266</v>
      </c>
      <c r="U391">
        <v>857</v>
      </c>
      <c r="V391">
        <v>166</v>
      </c>
      <c r="W391">
        <v>373</v>
      </c>
      <c r="X391">
        <v>89</v>
      </c>
      <c r="Y391">
        <v>210</v>
      </c>
      <c r="Z391">
        <v>74</v>
      </c>
      <c r="AA391" t="s">
        <v>108</v>
      </c>
      <c r="AB391">
        <v>46</v>
      </c>
      <c r="AC391">
        <v>25</v>
      </c>
      <c r="AD391">
        <v>376.01799999999997</v>
      </c>
      <c r="AE391">
        <v>0.20930199999999999</v>
      </c>
      <c r="AF391">
        <v>0.37854900000000002</v>
      </c>
      <c r="AH391">
        <v>16</v>
      </c>
      <c r="AI391">
        <f t="shared" si="24"/>
        <v>3.5195652632986775E-2</v>
      </c>
      <c r="AJ391">
        <f t="shared" si="25"/>
        <v>0.19942119332365815</v>
      </c>
      <c r="AK391">
        <f t="shared" si="26"/>
        <v>2.2006183569176163E-2</v>
      </c>
      <c r="AL391">
        <f t="shared" si="27"/>
        <v>1.1375647434896941E-4</v>
      </c>
      <c r="AM391">
        <f>U391 - AVERAGEIFS('Placebo Females'!U:U, 'Placebo Females'!B:B, B391, 'Placebo Females'!P:P, P391)</f>
        <v>-15.333333333333371</v>
      </c>
      <c r="AN391">
        <f>V391 - AVERAGEIFS('Placebo Females'!V:V, 'Placebo Females'!B:B, B391, 'Placebo Females'!P:P, P391)</f>
        <v>-2</v>
      </c>
      <c r="AO391">
        <f>W391 - AVERAGEIFS('Placebo Females'!W:W, 'Placebo Females'!B:B, B391, 'Placebo Females'!P:P, P391)</f>
        <v>4.6666666666666856</v>
      </c>
      <c r="AP391">
        <f>X391 - AVERAGEIFS('Placebo Females'!X:X, 'Placebo Females'!B:B, B391, 'Placebo Females'!P:P, P391)</f>
        <v>4.3333333333333286</v>
      </c>
      <c r="AQ391">
        <f>Y391 - AVERAGEIFS('Placebo Females'!Y:Y, 'Placebo Females'!B:B, B391, 'Placebo Females'!P:P, P391)</f>
        <v>-8</v>
      </c>
      <c r="AR391">
        <f>Z391 - AVERAGEIFS('Placebo Females'!Z:Z, 'Placebo Females'!B:B, B391, 'Placebo Females'!P:P, P391)</f>
        <v>8.3333333333333286</v>
      </c>
      <c r="AS391">
        <f>AB391 - AVERAGEIFS('Placebo Females'!AB:AB, 'Placebo Females'!B:B, B391, 'Placebo Females'!P:P, P391)</f>
        <v>7.6666666666666643</v>
      </c>
      <c r="AT391">
        <f>AC391 - AVERAGEIFS('Placebo Females'!AC:AC, 'Placebo Females'!B:B, B391, 'Placebo Females'!P:P, P391)</f>
        <v>0.33333333333333215</v>
      </c>
      <c r="AU391">
        <f>AD391 - AVERAGEIFS('Placebo Females'!AD:AD, 'Placebo Females'!B:B, B391, 'Placebo Females'!P:P, P391)</f>
        <v>-58.803333333333342</v>
      </c>
      <c r="AV391">
        <f>AE391 - AVERAGEIFS('Placebo Females'!AE:AE, 'Placebo Females'!B:B, B391, 'Placebo Females'!P:P, P391)</f>
        <v>3.0169000000000001E-2</v>
      </c>
      <c r="AW391">
        <f>AF391 - AVERAGEIFS('Placebo Females'!AF:AF, 'Placebo Females'!B:B, B391, 'Placebo Females'!P:P, P391)</f>
        <v>2.4116000000000026E-2</v>
      </c>
    </row>
    <row r="392" spans="1:49" x14ac:dyDescent="0.25">
      <c r="A392" t="s">
        <v>4241</v>
      </c>
      <c r="B392">
        <v>1009</v>
      </c>
      <c r="C392" t="s">
        <v>655</v>
      </c>
      <c r="D392">
        <v>29</v>
      </c>
      <c r="E392">
        <v>162</v>
      </c>
      <c r="F392">
        <v>68</v>
      </c>
      <c r="G392">
        <v>107.75</v>
      </c>
      <c r="H392">
        <v>62.75</v>
      </c>
      <c r="I392" t="s">
        <v>458</v>
      </c>
      <c r="J392" t="s">
        <v>104</v>
      </c>
      <c r="K392" t="s">
        <v>105</v>
      </c>
      <c r="L392" t="s">
        <v>160</v>
      </c>
      <c r="M392" t="s">
        <v>3323</v>
      </c>
      <c r="N392">
        <v>120</v>
      </c>
      <c r="O392" t="s">
        <v>2262</v>
      </c>
      <c r="P392">
        <v>0.5</v>
      </c>
      <c r="Q392" t="s">
        <v>113</v>
      </c>
      <c r="R392" t="s">
        <v>3327</v>
      </c>
      <c r="S392">
        <v>50</v>
      </c>
      <c r="T392" t="s">
        <v>2266</v>
      </c>
      <c r="U392">
        <v>860</v>
      </c>
      <c r="V392">
        <v>171</v>
      </c>
      <c r="W392">
        <v>371</v>
      </c>
      <c r="X392">
        <v>89</v>
      </c>
      <c r="Y392">
        <v>210</v>
      </c>
      <c r="Z392">
        <v>72</v>
      </c>
      <c r="AA392" t="s">
        <v>108</v>
      </c>
      <c r="AB392">
        <v>49</v>
      </c>
      <c r="AC392">
        <v>24</v>
      </c>
      <c r="AD392">
        <v>378.49700000000001</v>
      </c>
      <c r="AE392">
        <v>0.20930199999999999</v>
      </c>
      <c r="AF392">
        <v>0.36918400000000001</v>
      </c>
      <c r="AH392">
        <v>16</v>
      </c>
      <c r="AI392">
        <f t="shared" si="24"/>
        <v>3.5195652632986775E-2</v>
      </c>
      <c r="AJ392">
        <f t="shared" si="25"/>
        <v>0.19942119332365815</v>
      </c>
      <c r="AK392">
        <f t="shared" si="26"/>
        <v>2.2006183569176163E-2</v>
      </c>
      <c r="AL392">
        <f t="shared" si="27"/>
        <v>1.1375647434896941E-4</v>
      </c>
      <c r="AM392">
        <f>U392 - AVERAGEIFS('Placebo Females'!U:U, 'Placebo Females'!B:B, B392, 'Placebo Females'!P:P, P392)</f>
        <v>-12.333333333333371</v>
      </c>
      <c r="AN392">
        <f>V392 - AVERAGEIFS('Placebo Females'!V:V, 'Placebo Females'!B:B, B392, 'Placebo Females'!P:P, P392)</f>
        <v>3</v>
      </c>
      <c r="AO392">
        <f>W392 - AVERAGEIFS('Placebo Females'!W:W, 'Placebo Females'!B:B, B392, 'Placebo Females'!P:P, P392)</f>
        <v>2.6666666666666856</v>
      </c>
      <c r="AP392">
        <f>X392 - AVERAGEIFS('Placebo Females'!X:X, 'Placebo Females'!B:B, B392, 'Placebo Females'!P:P, P392)</f>
        <v>4.3333333333333286</v>
      </c>
      <c r="AQ392">
        <f>Y392 - AVERAGEIFS('Placebo Females'!Y:Y, 'Placebo Females'!B:B, B392, 'Placebo Females'!P:P, P392)</f>
        <v>-8</v>
      </c>
      <c r="AR392">
        <f>Z392 - AVERAGEIFS('Placebo Females'!Z:Z, 'Placebo Females'!B:B, B392, 'Placebo Females'!P:P, P392)</f>
        <v>6.3333333333333286</v>
      </c>
      <c r="AS392">
        <f>AB392 - AVERAGEIFS('Placebo Females'!AB:AB, 'Placebo Females'!B:B, B392, 'Placebo Females'!P:P, P392)</f>
        <v>10.666666666666664</v>
      </c>
      <c r="AT392">
        <f>AC392 - AVERAGEIFS('Placebo Females'!AC:AC, 'Placebo Females'!B:B, B392, 'Placebo Females'!P:P, P392)</f>
        <v>-0.66666666666666785</v>
      </c>
      <c r="AU392">
        <f>AD392 - AVERAGEIFS('Placebo Females'!AD:AD, 'Placebo Females'!B:B, B392, 'Placebo Females'!P:P, P392)</f>
        <v>-56.3243333333333</v>
      </c>
      <c r="AV392">
        <f>AE392 - AVERAGEIFS('Placebo Females'!AE:AE, 'Placebo Females'!B:B, B392, 'Placebo Females'!P:P, P392)</f>
        <v>3.0169000000000001E-2</v>
      </c>
      <c r="AW392">
        <f>AF392 - AVERAGEIFS('Placebo Females'!AF:AF, 'Placebo Females'!B:B, B392, 'Placebo Females'!P:P, P392)</f>
        <v>1.4751000000000014E-2</v>
      </c>
    </row>
    <row r="393" spans="1:49" x14ac:dyDescent="0.25">
      <c r="A393" t="s">
        <v>4242</v>
      </c>
      <c r="B393">
        <v>1009</v>
      </c>
      <c r="C393" t="s">
        <v>655</v>
      </c>
      <c r="D393">
        <v>29</v>
      </c>
      <c r="E393">
        <v>162</v>
      </c>
      <c r="F393">
        <v>68</v>
      </c>
      <c r="G393">
        <v>107.75</v>
      </c>
      <c r="H393">
        <v>62.75</v>
      </c>
      <c r="I393" t="s">
        <v>458</v>
      </c>
      <c r="J393" t="s">
        <v>104</v>
      </c>
      <c r="K393" t="s">
        <v>105</v>
      </c>
      <c r="L393" t="s">
        <v>160</v>
      </c>
      <c r="M393" t="s">
        <v>3323</v>
      </c>
      <c r="N393">
        <v>120</v>
      </c>
      <c r="O393" t="s">
        <v>2262</v>
      </c>
      <c r="P393">
        <v>1</v>
      </c>
      <c r="Q393" t="s">
        <v>113</v>
      </c>
      <c r="R393" t="s">
        <v>3327</v>
      </c>
      <c r="S393">
        <v>136</v>
      </c>
      <c r="T393" t="s">
        <v>2266</v>
      </c>
      <c r="U393">
        <v>806</v>
      </c>
      <c r="V393">
        <v>182</v>
      </c>
      <c r="W393">
        <v>368</v>
      </c>
      <c r="X393">
        <v>92</v>
      </c>
      <c r="Y393">
        <v>198</v>
      </c>
      <c r="Z393">
        <v>78</v>
      </c>
      <c r="AA393" t="s">
        <v>108</v>
      </c>
      <c r="AB393">
        <v>41</v>
      </c>
      <c r="AC393">
        <v>34</v>
      </c>
      <c r="AD393">
        <v>338.03399999999999</v>
      </c>
      <c r="AE393">
        <v>0.130435</v>
      </c>
      <c r="AF393">
        <v>0.343584</v>
      </c>
      <c r="AH393">
        <v>14.9</v>
      </c>
      <c r="AI393">
        <f t="shared" si="24"/>
        <v>3.2775951514468937E-2</v>
      </c>
      <c r="AJ393">
        <f t="shared" si="25"/>
        <v>0.19047944994148824</v>
      </c>
      <c r="AK393">
        <f t="shared" si="26"/>
        <v>2.0682411344600804E-2</v>
      </c>
      <c r="AL393">
        <f t="shared" si="27"/>
        <v>1.0347578955638426E-4</v>
      </c>
      <c r="AM393">
        <f>U393 - AVERAGEIFS('Placebo Females'!U:U, 'Placebo Females'!B:B, B393, 'Placebo Females'!P:P, P393)</f>
        <v>-95.333333333333371</v>
      </c>
      <c r="AN393">
        <f>V393 - AVERAGEIFS('Placebo Females'!V:V, 'Placebo Females'!B:B, B393, 'Placebo Females'!P:P, P393)</f>
        <v>18.333333333333343</v>
      </c>
      <c r="AO393">
        <f>W393 - AVERAGEIFS('Placebo Females'!W:W, 'Placebo Females'!B:B, B393, 'Placebo Females'!P:P, P393)</f>
        <v>-5</v>
      </c>
      <c r="AP393">
        <f>X393 - AVERAGEIFS('Placebo Females'!X:X, 'Placebo Females'!B:B, B393, 'Placebo Females'!P:P, P393)</f>
        <v>3.6666666666666714</v>
      </c>
      <c r="AQ393">
        <f>Y393 - AVERAGEIFS('Placebo Females'!Y:Y, 'Placebo Females'!B:B, B393, 'Placebo Females'!P:P, P393)</f>
        <v>-18.666666666666657</v>
      </c>
      <c r="AR393">
        <f>Z393 - AVERAGEIFS('Placebo Females'!Z:Z, 'Placebo Females'!B:B, B393, 'Placebo Females'!P:P, P393)</f>
        <v>10</v>
      </c>
      <c r="AS393">
        <f>AB393 - AVERAGEIFS('Placebo Females'!AB:AB, 'Placebo Females'!B:B, B393, 'Placebo Females'!P:P, P393)</f>
        <v>0.6666666666666643</v>
      </c>
      <c r="AT393">
        <f>AC393 - AVERAGEIFS('Placebo Females'!AC:AC, 'Placebo Females'!B:B, B393, 'Placebo Females'!P:P, P393)</f>
        <v>7.6666666666666679</v>
      </c>
      <c r="AU393">
        <f>AD393 - AVERAGEIFS('Placebo Females'!AD:AD, 'Placebo Females'!B:B, B393, 'Placebo Females'!P:P, P393)</f>
        <v>-91.723666666666702</v>
      </c>
      <c r="AV393">
        <f>AE393 - AVERAGEIFS('Placebo Females'!AE:AE, 'Placebo Females'!B:B, B393, 'Placebo Females'!P:P, P393)</f>
        <v>-4.2692000000000008E-2</v>
      </c>
      <c r="AW393">
        <f>AF393 - AVERAGEIFS('Placebo Females'!AF:AF, 'Placebo Females'!B:B, B393, 'Placebo Females'!P:P, P393)</f>
        <v>-2.7227000000000001E-2</v>
      </c>
    </row>
    <row r="394" spans="1:49" x14ac:dyDescent="0.25">
      <c r="A394" t="s">
        <v>4243</v>
      </c>
      <c r="B394">
        <v>1009</v>
      </c>
      <c r="C394" t="s">
        <v>655</v>
      </c>
      <c r="D394">
        <v>29</v>
      </c>
      <c r="E394">
        <v>162</v>
      </c>
      <c r="F394">
        <v>68</v>
      </c>
      <c r="G394">
        <v>107.75</v>
      </c>
      <c r="H394">
        <v>62.75</v>
      </c>
      <c r="I394" t="s">
        <v>458</v>
      </c>
      <c r="J394" t="s">
        <v>104</v>
      </c>
      <c r="K394" t="s">
        <v>105</v>
      </c>
      <c r="L394" t="s">
        <v>160</v>
      </c>
      <c r="M394" t="s">
        <v>3323</v>
      </c>
      <c r="N394">
        <v>120</v>
      </c>
      <c r="O394" t="s">
        <v>2262</v>
      </c>
      <c r="P394">
        <v>1</v>
      </c>
      <c r="Q394" t="s">
        <v>113</v>
      </c>
      <c r="R394" t="s">
        <v>3327</v>
      </c>
      <c r="S394">
        <v>136</v>
      </c>
      <c r="T394" t="s">
        <v>2266</v>
      </c>
      <c r="U394">
        <v>778</v>
      </c>
      <c r="V394">
        <v>185</v>
      </c>
      <c r="W394">
        <v>368</v>
      </c>
      <c r="X394">
        <v>94</v>
      </c>
      <c r="Y394">
        <v>196</v>
      </c>
      <c r="Z394">
        <v>78</v>
      </c>
      <c r="AA394" t="s">
        <v>108</v>
      </c>
      <c r="AB394">
        <v>44</v>
      </c>
      <c r="AC394">
        <v>32</v>
      </c>
      <c r="AD394">
        <v>307.61799999999999</v>
      </c>
      <c r="AE394">
        <v>0.113636</v>
      </c>
      <c r="AF394">
        <v>0.35709099999999999</v>
      </c>
      <c r="AH394">
        <v>14.9</v>
      </c>
      <c r="AI394">
        <f t="shared" si="24"/>
        <v>3.2775951514468937E-2</v>
      </c>
      <c r="AJ394">
        <f t="shared" si="25"/>
        <v>0.19047944994148824</v>
      </c>
      <c r="AK394">
        <f t="shared" si="26"/>
        <v>2.0682411344600804E-2</v>
      </c>
      <c r="AL394">
        <f t="shared" si="27"/>
        <v>1.0347578955638426E-4</v>
      </c>
      <c r="AM394">
        <f>U394 - AVERAGEIFS('Placebo Females'!U:U, 'Placebo Females'!B:B, B394, 'Placebo Females'!P:P, P394)</f>
        <v>-123.33333333333337</v>
      </c>
      <c r="AN394">
        <f>V394 - AVERAGEIFS('Placebo Females'!V:V, 'Placebo Females'!B:B, B394, 'Placebo Females'!P:P, P394)</f>
        <v>21.333333333333343</v>
      </c>
      <c r="AO394">
        <f>W394 - AVERAGEIFS('Placebo Females'!W:W, 'Placebo Females'!B:B, B394, 'Placebo Females'!P:P, P394)</f>
        <v>-5</v>
      </c>
      <c r="AP394">
        <f>X394 - AVERAGEIFS('Placebo Females'!X:X, 'Placebo Females'!B:B, B394, 'Placebo Females'!P:P, P394)</f>
        <v>5.6666666666666714</v>
      </c>
      <c r="AQ394">
        <f>Y394 - AVERAGEIFS('Placebo Females'!Y:Y, 'Placebo Females'!B:B, B394, 'Placebo Females'!P:P, P394)</f>
        <v>-20.666666666666657</v>
      </c>
      <c r="AR394">
        <f>Z394 - AVERAGEIFS('Placebo Females'!Z:Z, 'Placebo Females'!B:B, B394, 'Placebo Females'!P:P, P394)</f>
        <v>10</v>
      </c>
      <c r="AS394">
        <f>AB394 - AVERAGEIFS('Placebo Females'!AB:AB, 'Placebo Females'!B:B, B394, 'Placebo Females'!P:P, P394)</f>
        <v>3.6666666666666643</v>
      </c>
      <c r="AT394">
        <f>AC394 - AVERAGEIFS('Placebo Females'!AC:AC, 'Placebo Females'!B:B, B394, 'Placebo Females'!P:P, P394)</f>
        <v>5.6666666666666679</v>
      </c>
      <c r="AU394">
        <f>AD394 - AVERAGEIFS('Placebo Females'!AD:AD, 'Placebo Females'!B:B, B394, 'Placebo Females'!P:P, P394)</f>
        <v>-122.1396666666667</v>
      </c>
      <c r="AV394">
        <f>AE394 - AVERAGEIFS('Placebo Females'!AE:AE, 'Placebo Females'!B:B, B394, 'Placebo Females'!P:P, P394)</f>
        <v>-5.9491000000000002E-2</v>
      </c>
      <c r="AW394">
        <f>AF394 - AVERAGEIFS('Placebo Females'!AF:AF, 'Placebo Females'!B:B, B394, 'Placebo Females'!P:P, P394)</f>
        <v>-1.372000000000001E-2</v>
      </c>
    </row>
    <row r="395" spans="1:49" x14ac:dyDescent="0.25">
      <c r="A395" t="s">
        <v>4244</v>
      </c>
      <c r="B395">
        <v>1009</v>
      </c>
      <c r="C395" t="s">
        <v>655</v>
      </c>
      <c r="D395">
        <v>29</v>
      </c>
      <c r="E395">
        <v>162</v>
      </c>
      <c r="F395">
        <v>68</v>
      </c>
      <c r="G395">
        <v>107.75</v>
      </c>
      <c r="H395">
        <v>62.75</v>
      </c>
      <c r="I395" t="s">
        <v>458</v>
      </c>
      <c r="J395" t="s">
        <v>104</v>
      </c>
      <c r="K395" t="s">
        <v>105</v>
      </c>
      <c r="L395" t="s">
        <v>160</v>
      </c>
      <c r="M395" t="s">
        <v>3323</v>
      </c>
      <c r="N395">
        <v>120</v>
      </c>
      <c r="O395" t="s">
        <v>2262</v>
      </c>
      <c r="P395">
        <v>1</v>
      </c>
      <c r="Q395" t="s">
        <v>113</v>
      </c>
      <c r="R395" t="s">
        <v>3327</v>
      </c>
      <c r="S395">
        <v>136</v>
      </c>
      <c r="T395" t="s">
        <v>2266</v>
      </c>
      <c r="U395">
        <v>735</v>
      </c>
      <c r="V395">
        <v>187</v>
      </c>
      <c r="W395">
        <v>358</v>
      </c>
      <c r="X395">
        <v>90</v>
      </c>
      <c r="Y395">
        <v>194</v>
      </c>
      <c r="Z395">
        <v>74</v>
      </c>
      <c r="AA395" t="s">
        <v>108</v>
      </c>
      <c r="AB395">
        <v>44</v>
      </c>
      <c r="AC395">
        <v>27</v>
      </c>
      <c r="AD395">
        <v>316.68299999999999</v>
      </c>
      <c r="AE395">
        <v>0.113636</v>
      </c>
      <c r="AF395">
        <v>0.30501</v>
      </c>
      <c r="AH395">
        <v>14.9</v>
      </c>
      <c r="AI395">
        <f t="shared" si="24"/>
        <v>3.2775951514468937E-2</v>
      </c>
      <c r="AJ395">
        <f t="shared" si="25"/>
        <v>0.19047944994148824</v>
      </c>
      <c r="AK395">
        <f t="shared" si="26"/>
        <v>2.0682411344600804E-2</v>
      </c>
      <c r="AL395">
        <f t="shared" si="27"/>
        <v>1.0347578955638426E-4</v>
      </c>
      <c r="AM395">
        <f>U395 - AVERAGEIFS('Placebo Females'!U:U, 'Placebo Females'!B:B, B395, 'Placebo Females'!P:P, P395)</f>
        <v>-166.33333333333337</v>
      </c>
      <c r="AN395">
        <f>V395 - AVERAGEIFS('Placebo Females'!V:V, 'Placebo Females'!B:B, B395, 'Placebo Females'!P:P, P395)</f>
        <v>23.333333333333343</v>
      </c>
      <c r="AO395">
        <f>W395 - AVERAGEIFS('Placebo Females'!W:W, 'Placebo Females'!B:B, B395, 'Placebo Females'!P:P, P395)</f>
        <v>-15</v>
      </c>
      <c r="AP395">
        <f>X395 - AVERAGEIFS('Placebo Females'!X:X, 'Placebo Females'!B:B, B395, 'Placebo Females'!P:P, P395)</f>
        <v>1.6666666666666714</v>
      </c>
      <c r="AQ395">
        <f>Y395 - AVERAGEIFS('Placebo Females'!Y:Y, 'Placebo Females'!B:B, B395, 'Placebo Females'!P:P, P395)</f>
        <v>-22.666666666666657</v>
      </c>
      <c r="AR395">
        <f>Z395 - AVERAGEIFS('Placebo Females'!Z:Z, 'Placebo Females'!B:B, B395, 'Placebo Females'!P:P, P395)</f>
        <v>6</v>
      </c>
      <c r="AS395">
        <f>AB395 - AVERAGEIFS('Placebo Females'!AB:AB, 'Placebo Females'!B:B, B395, 'Placebo Females'!P:P, P395)</f>
        <v>3.6666666666666643</v>
      </c>
      <c r="AT395">
        <f>AC395 - AVERAGEIFS('Placebo Females'!AC:AC, 'Placebo Females'!B:B, B395, 'Placebo Females'!P:P, P395)</f>
        <v>0.66666666666666785</v>
      </c>
      <c r="AU395">
        <f>AD395 - AVERAGEIFS('Placebo Females'!AD:AD, 'Placebo Females'!B:B, B395, 'Placebo Females'!P:P, P395)</f>
        <v>-113.0746666666667</v>
      </c>
      <c r="AV395">
        <f>AE395 - AVERAGEIFS('Placebo Females'!AE:AE, 'Placebo Females'!B:B, B395, 'Placebo Females'!P:P, P395)</f>
        <v>-5.9491000000000002E-2</v>
      </c>
      <c r="AW395">
        <f>AF395 - AVERAGEIFS('Placebo Females'!AF:AF, 'Placebo Females'!B:B, B395, 'Placebo Females'!P:P, P395)</f>
        <v>-6.5800999999999998E-2</v>
      </c>
    </row>
    <row r="396" spans="1:49" x14ac:dyDescent="0.25">
      <c r="A396" t="s">
        <v>4245</v>
      </c>
      <c r="B396">
        <v>1009</v>
      </c>
      <c r="C396" t="s">
        <v>655</v>
      </c>
      <c r="D396">
        <v>29</v>
      </c>
      <c r="E396">
        <v>162</v>
      </c>
      <c r="F396">
        <v>68</v>
      </c>
      <c r="G396">
        <v>107.75</v>
      </c>
      <c r="H396">
        <v>62.75</v>
      </c>
      <c r="I396" t="s">
        <v>458</v>
      </c>
      <c r="J396" t="s">
        <v>104</v>
      </c>
      <c r="K396" t="s">
        <v>105</v>
      </c>
      <c r="L396" t="s">
        <v>160</v>
      </c>
      <c r="M396" t="s">
        <v>3323</v>
      </c>
      <c r="N396">
        <v>120</v>
      </c>
      <c r="O396" t="s">
        <v>2262</v>
      </c>
      <c r="P396">
        <v>1.5</v>
      </c>
      <c r="Q396" t="s">
        <v>113</v>
      </c>
      <c r="R396" t="s">
        <v>3327</v>
      </c>
      <c r="S396">
        <v>140</v>
      </c>
      <c r="T396" t="s">
        <v>2266</v>
      </c>
      <c r="U396">
        <v>824</v>
      </c>
      <c r="V396">
        <v>189</v>
      </c>
      <c r="W396">
        <v>368</v>
      </c>
      <c r="X396">
        <v>90</v>
      </c>
      <c r="Y396">
        <v>201</v>
      </c>
      <c r="Z396">
        <v>77</v>
      </c>
      <c r="AA396" t="s">
        <v>108</v>
      </c>
      <c r="AB396">
        <v>43</v>
      </c>
      <c r="AC396">
        <v>31</v>
      </c>
      <c r="AD396">
        <v>388.97500000000002</v>
      </c>
      <c r="AE396">
        <v>0.18604699999999999</v>
      </c>
      <c r="AF396">
        <v>0.34402700000000003</v>
      </c>
      <c r="AH396">
        <v>14.2</v>
      </c>
      <c r="AI396">
        <f t="shared" si="24"/>
        <v>3.1236141711775762E-2</v>
      </c>
      <c r="AJ396">
        <f t="shared" si="25"/>
        <v>0.18461418345981373</v>
      </c>
      <c r="AK396">
        <f t="shared" si="26"/>
        <v>1.9832558177335646E-2</v>
      </c>
      <c r="AL396">
        <f t="shared" si="27"/>
        <v>9.7061566425526991E-5</v>
      </c>
      <c r="AM396">
        <f>U396 - AVERAGEIFS('Placebo Females'!U:U, 'Placebo Females'!B:B, B396, 'Placebo Females'!P:P, P396)</f>
        <v>-65</v>
      </c>
      <c r="AN396">
        <f>V396 - AVERAGEIFS('Placebo Females'!V:V, 'Placebo Females'!B:B, B396, 'Placebo Females'!P:P, P396)</f>
        <v>24.333333333333343</v>
      </c>
      <c r="AO396">
        <f>W396 - AVERAGEIFS('Placebo Females'!W:W, 'Placebo Females'!B:B, B396, 'Placebo Females'!P:P, P396)</f>
        <v>-11</v>
      </c>
      <c r="AP396">
        <f>X396 - AVERAGEIFS('Placebo Females'!X:X, 'Placebo Females'!B:B, B396, 'Placebo Females'!P:P, P396)</f>
        <v>3</v>
      </c>
      <c r="AQ396">
        <f>Y396 - AVERAGEIFS('Placebo Females'!Y:Y, 'Placebo Females'!B:B, B396, 'Placebo Females'!P:P, P396)</f>
        <v>-19.666666666666657</v>
      </c>
      <c r="AR396">
        <f>Z396 - AVERAGEIFS('Placebo Females'!Z:Z, 'Placebo Females'!B:B, B396, 'Placebo Females'!P:P, P396)</f>
        <v>5.6666666666666714</v>
      </c>
      <c r="AS396">
        <f>AB396 - AVERAGEIFS('Placebo Females'!AB:AB, 'Placebo Females'!B:B, B396, 'Placebo Females'!P:P, P396)</f>
        <v>3</v>
      </c>
      <c r="AT396">
        <f>AC396 - AVERAGEIFS('Placebo Females'!AC:AC, 'Placebo Females'!B:B, B396, 'Placebo Females'!P:P, P396)</f>
        <v>1.6666666666666679</v>
      </c>
      <c r="AU396">
        <f>AD396 - AVERAGEIFS('Placebo Females'!AD:AD, 'Placebo Females'!B:B, B396, 'Placebo Females'!P:P, P396)</f>
        <v>-47.613666666666688</v>
      </c>
      <c r="AV396">
        <f>AE396 - AVERAGEIFS('Placebo Females'!AE:AE, 'Placebo Females'!B:B, B396, 'Placebo Females'!P:P, P396)</f>
        <v>-1.7625000000000002E-2</v>
      </c>
      <c r="AW396">
        <f>AF396 - AVERAGEIFS('Placebo Females'!AF:AF, 'Placebo Females'!B:B, B396, 'Placebo Females'!P:P, P396)</f>
        <v>-5.7977333333333325E-2</v>
      </c>
    </row>
    <row r="397" spans="1:49" x14ac:dyDescent="0.25">
      <c r="A397" t="s">
        <v>4246</v>
      </c>
      <c r="B397">
        <v>1009</v>
      </c>
      <c r="C397" t="s">
        <v>655</v>
      </c>
      <c r="D397">
        <v>29</v>
      </c>
      <c r="E397">
        <v>162</v>
      </c>
      <c r="F397">
        <v>68</v>
      </c>
      <c r="G397">
        <v>107.75</v>
      </c>
      <c r="H397">
        <v>62.75</v>
      </c>
      <c r="I397" t="s">
        <v>458</v>
      </c>
      <c r="J397" t="s">
        <v>104</v>
      </c>
      <c r="K397" t="s">
        <v>105</v>
      </c>
      <c r="L397" t="s">
        <v>160</v>
      </c>
      <c r="M397" t="s">
        <v>3323</v>
      </c>
      <c r="N397">
        <v>120</v>
      </c>
      <c r="O397" t="s">
        <v>2262</v>
      </c>
      <c r="P397">
        <v>1.5</v>
      </c>
      <c r="Q397" t="s">
        <v>113</v>
      </c>
      <c r="R397" t="s">
        <v>3327</v>
      </c>
      <c r="S397">
        <v>140</v>
      </c>
      <c r="T397" t="s">
        <v>2266</v>
      </c>
      <c r="U397">
        <v>802</v>
      </c>
      <c r="V397">
        <v>181</v>
      </c>
      <c r="W397">
        <v>364</v>
      </c>
      <c r="X397">
        <v>87</v>
      </c>
      <c r="Y397">
        <v>203</v>
      </c>
      <c r="Z397">
        <v>74</v>
      </c>
      <c r="AA397" t="s">
        <v>108</v>
      </c>
      <c r="AB397">
        <v>42</v>
      </c>
      <c r="AC397">
        <v>31</v>
      </c>
      <c r="AD397">
        <v>378.41699999999997</v>
      </c>
      <c r="AE397" t="s">
        <v>108</v>
      </c>
      <c r="AF397" t="s">
        <v>108</v>
      </c>
      <c r="AH397">
        <v>14.2</v>
      </c>
      <c r="AI397">
        <f t="shared" si="24"/>
        <v>3.1236141711775762E-2</v>
      </c>
      <c r="AJ397">
        <f t="shared" si="25"/>
        <v>0.18461418345981373</v>
      </c>
      <c r="AK397">
        <f t="shared" si="26"/>
        <v>1.9832558177335646E-2</v>
      </c>
      <c r="AL397">
        <f t="shared" si="27"/>
        <v>9.7061566425526991E-5</v>
      </c>
      <c r="AM397">
        <f>U397 - AVERAGEIFS('Placebo Females'!U:U, 'Placebo Females'!B:B, B397, 'Placebo Females'!P:P, P397)</f>
        <v>-87</v>
      </c>
      <c r="AN397">
        <f>V397 - AVERAGEIFS('Placebo Females'!V:V, 'Placebo Females'!B:B, B397, 'Placebo Females'!P:P, P397)</f>
        <v>16.333333333333343</v>
      </c>
      <c r="AO397">
        <f>W397 - AVERAGEIFS('Placebo Females'!W:W, 'Placebo Females'!B:B, B397, 'Placebo Females'!P:P, P397)</f>
        <v>-15</v>
      </c>
      <c r="AP397">
        <f>X397 - AVERAGEIFS('Placebo Females'!X:X, 'Placebo Females'!B:B, B397, 'Placebo Females'!P:P, P397)</f>
        <v>0</v>
      </c>
      <c r="AQ397">
        <f>Y397 - AVERAGEIFS('Placebo Females'!Y:Y, 'Placebo Females'!B:B, B397, 'Placebo Females'!P:P, P397)</f>
        <v>-17.666666666666657</v>
      </c>
      <c r="AR397">
        <f>Z397 - AVERAGEIFS('Placebo Females'!Z:Z, 'Placebo Females'!B:B, B397, 'Placebo Females'!P:P, P397)</f>
        <v>2.6666666666666714</v>
      </c>
      <c r="AS397">
        <f>AB397 - AVERAGEIFS('Placebo Females'!AB:AB, 'Placebo Females'!B:B, B397, 'Placebo Females'!P:P, P397)</f>
        <v>2</v>
      </c>
      <c r="AT397">
        <f>AC397 - AVERAGEIFS('Placebo Females'!AC:AC, 'Placebo Females'!B:B, B397, 'Placebo Females'!P:P, P397)</f>
        <v>1.6666666666666679</v>
      </c>
      <c r="AU397">
        <f>AD397 - AVERAGEIFS('Placebo Females'!AD:AD, 'Placebo Females'!B:B, B397, 'Placebo Females'!P:P, P397)</f>
        <v>-58.171666666666738</v>
      </c>
      <c r="AV397" t="e">
        <f>AE397 - AVERAGEIFS('Placebo Females'!AE:AE, 'Placebo Females'!B:B, B397, 'Placebo Females'!P:P, P397)</f>
        <v>#VALUE!</v>
      </c>
      <c r="AW397" t="e">
        <f>AF397 - AVERAGEIFS('Placebo Females'!AF:AF, 'Placebo Females'!B:B, B397, 'Placebo Females'!P:P, P397)</f>
        <v>#VALUE!</v>
      </c>
    </row>
    <row r="398" spans="1:49" x14ac:dyDescent="0.25">
      <c r="A398" t="s">
        <v>4247</v>
      </c>
      <c r="B398">
        <v>1009</v>
      </c>
      <c r="C398" t="s">
        <v>655</v>
      </c>
      <c r="D398">
        <v>29</v>
      </c>
      <c r="E398">
        <v>162</v>
      </c>
      <c r="F398">
        <v>68</v>
      </c>
      <c r="G398">
        <v>107.75</v>
      </c>
      <c r="H398">
        <v>62.75</v>
      </c>
      <c r="I398" t="s">
        <v>458</v>
      </c>
      <c r="J398" t="s">
        <v>104</v>
      </c>
      <c r="K398" t="s">
        <v>105</v>
      </c>
      <c r="L398" t="s">
        <v>160</v>
      </c>
      <c r="M398" t="s">
        <v>3323</v>
      </c>
      <c r="N398">
        <v>120</v>
      </c>
      <c r="O398" t="s">
        <v>2262</v>
      </c>
      <c r="P398">
        <v>1.5</v>
      </c>
      <c r="Q398" t="s">
        <v>113</v>
      </c>
      <c r="R398" t="s">
        <v>3327</v>
      </c>
      <c r="S398">
        <v>140</v>
      </c>
      <c r="T398" t="s">
        <v>2266</v>
      </c>
      <c r="U398">
        <v>781</v>
      </c>
      <c r="V398">
        <v>189</v>
      </c>
      <c r="W398">
        <v>364</v>
      </c>
      <c r="X398">
        <v>89</v>
      </c>
      <c r="Y398">
        <v>197</v>
      </c>
      <c r="Z398">
        <v>78</v>
      </c>
      <c r="AA398" t="s">
        <v>108</v>
      </c>
      <c r="AB398">
        <v>46</v>
      </c>
      <c r="AC398">
        <v>30</v>
      </c>
      <c r="AD398">
        <v>333.97699999999998</v>
      </c>
      <c r="AE398">
        <v>0.204545</v>
      </c>
      <c r="AF398">
        <v>0.36727500000000002</v>
      </c>
      <c r="AH398">
        <v>14.2</v>
      </c>
      <c r="AI398">
        <f t="shared" si="24"/>
        <v>3.1236141711775762E-2</v>
      </c>
      <c r="AJ398">
        <f t="shared" si="25"/>
        <v>0.18461418345981373</v>
      </c>
      <c r="AK398">
        <f t="shared" si="26"/>
        <v>1.9832558177335646E-2</v>
      </c>
      <c r="AL398">
        <f t="shared" si="27"/>
        <v>9.7061566425526991E-5</v>
      </c>
      <c r="AM398">
        <f>U398 - AVERAGEIFS('Placebo Females'!U:U, 'Placebo Females'!B:B, B398, 'Placebo Females'!P:P, P398)</f>
        <v>-108</v>
      </c>
      <c r="AN398">
        <f>V398 - AVERAGEIFS('Placebo Females'!V:V, 'Placebo Females'!B:B, B398, 'Placebo Females'!P:P, P398)</f>
        <v>24.333333333333343</v>
      </c>
      <c r="AO398">
        <f>W398 - AVERAGEIFS('Placebo Females'!W:W, 'Placebo Females'!B:B, B398, 'Placebo Females'!P:P, P398)</f>
        <v>-15</v>
      </c>
      <c r="AP398">
        <f>X398 - AVERAGEIFS('Placebo Females'!X:X, 'Placebo Females'!B:B, B398, 'Placebo Females'!P:P, P398)</f>
        <v>2</v>
      </c>
      <c r="AQ398">
        <f>Y398 - AVERAGEIFS('Placebo Females'!Y:Y, 'Placebo Females'!B:B, B398, 'Placebo Females'!P:P, P398)</f>
        <v>-23.666666666666657</v>
      </c>
      <c r="AR398">
        <f>Z398 - AVERAGEIFS('Placebo Females'!Z:Z, 'Placebo Females'!B:B, B398, 'Placebo Females'!P:P, P398)</f>
        <v>6.6666666666666714</v>
      </c>
      <c r="AS398">
        <f>AB398 - AVERAGEIFS('Placebo Females'!AB:AB, 'Placebo Females'!B:B, B398, 'Placebo Females'!P:P, P398)</f>
        <v>6</v>
      </c>
      <c r="AT398">
        <f>AC398 - AVERAGEIFS('Placebo Females'!AC:AC, 'Placebo Females'!B:B, B398, 'Placebo Females'!P:P, P398)</f>
        <v>0.66666666666666785</v>
      </c>
      <c r="AU398">
        <f>AD398 - AVERAGEIFS('Placebo Females'!AD:AD, 'Placebo Females'!B:B, B398, 'Placebo Females'!P:P, P398)</f>
        <v>-102.61166666666674</v>
      </c>
      <c r="AV398">
        <f>AE398 - AVERAGEIFS('Placebo Females'!AE:AE, 'Placebo Females'!B:B, B398, 'Placebo Females'!P:P, P398)</f>
        <v>8.7300000000001265E-4</v>
      </c>
      <c r="AW398">
        <f>AF398 - AVERAGEIFS('Placebo Females'!AF:AF, 'Placebo Females'!B:B, B398, 'Placebo Females'!P:P, P398)</f>
        <v>-3.4729333333333334E-2</v>
      </c>
    </row>
    <row r="399" spans="1:49" x14ac:dyDescent="0.25">
      <c r="A399" t="s">
        <v>4248</v>
      </c>
      <c r="B399">
        <v>1009</v>
      </c>
      <c r="C399" t="s">
        <v>655</v>
      </c>
      <c r="D399">
        <v>29</v>
      </c>
      <c r="E399">
        <v>162</v>
      </c>
      <c r="F399">
        <v>68</v>
      </c>
      <c r="G399">
        <v>107.75</v>
      </c>
      <c r="H399">
        <v>62.75</v>
      </c>
      <c r="I399" t="s">
        <v>458</v>
      </c>
      <c r="J399" t="s">
        <v>104</v>
      </c>
      <c r="K399" t="s">
        <v>105</v>
      </c>
      <c r="L399" t="s">
        <v>160</v>
      </c>
      <c r="M399" t="s">
        <v>3323</v>
      </c>
      <c r="N399">
        <v>120</v>
      </c>
      <c r="O399" t="s">
        <v>2262</v>
      </c>
      <c r="P399">
        <v>2</v>
      </c>
      <c r="Q399" t="s">
        <v>113</v>
      </c>
      <c r="R399" t="s">
        <v>3327</v>
      </c>
      <c r="S399">
        <v>163</v>
      </c>
      <c r="T399" t="s">
        <v>2266</v>
      </c>
      <c r="U399">
        <v>802</v>
      </c>
      <c r="V399">
        <v>179</v>
      </c>
      <c r="W399">
        <v>374</v>
      </c>
      <c r="X399">
        <v>94</v>
      </c>
      <c r="Y399">
        <v>201</v>
      </c>
      <c r="Z399">
        <v>79</v>
      </c>
      <c r="AA399" t="s">
        <v>108</v>
      </c>
      <c r="AB399">
        <v>56</v>
      </c>
      <c r="AC399">
        <v>26</v>
      </c>
      <c r="AD399">
        <v>306.697</v>
      </c>
      <c r="AE399">
        <v>0.125</v>
      </c>
      <c r="AF399">
        <v>0.36372399999999999</v>
      </c>
      <c r="AH399">
        <v>14</v>
      </c>
      <c r="AI399">
        <f t="shared" si="24"/>
        <v>3.0796196053863429E-2</v>
      </c>
      <c r="AJ399">
        <f t="shared" si="25"/>
        <v>0.18291210255290846</v>
      </c>
      <c r="AK399">
        <f t="shared" si="26"/>
        <v>1.9588632908222436E-2</v>
      </c>
      <c r="AL399">
        <f t="shared" si="27"/>
        <v>9.5247782414653592E-5</v>
      </c>
      <c r="AM399">
        <f>U399 - AVERAGEIFS('Placebo Females'!U:U, 'Placebo Females'!B:B, B399, 'Placebo Females'!P:P, P399)</f>
        <v>-88</v>
      </c>
      <c r="AN399">
        <f>V399 - AVERAGEIFS('Placebo Females'!V:V, 'Placebo Females'!B:B, B399, 'Placebo Females'!P:P, P399)</f>
        <v>20.666666666666657</v>
      </c>
      <c r="AO399">
        <f>W399 - AVERAGEIFS('Placebo Females'!W:W, 'Placebo Females'!B:B, B399, 'Placebo Females'!P:P, P399)</f>
        <v>-5.6666666666666856</v>
      </c>
      <c r="AP399">
        <f>X399 - AVERAGEIFS('Placebo Females'!X:X, 'Placebo Females'!B:B, B399, 'Placebo Females'!P:P, P399)</f>
        <v>1.6666666666666714</v>
      </c>
      <c r="AQ399">
        <f>Y399 - AVERAGEIFS('Placebo Females'!Y:Y, 'Placebo Females'!B:B, B399, 'Placebo Females'!P:P, P399)</f>
        <v>-14.333333333333343</v>
      </c>
      <c r="AR399">
        <f>Z399 - AVERAGEIFS('Placebo Females'!Z:Z, 'Placebo Females'!B:B, B399, 'Placebo Females'!P:P, P399)</f>
        <v>7</v>
      </c>
      <c r="AS399">
        <f>AB399 - AVERAGEIFS('Placebo Females'!AB:AB, 'Placebo Females'!B:B, B399, 'Placebo Females'!P:P, P399)</f>
        <v>10.666666666666664</v>
      </c>
      <c r="AT399">
        <f>AC399 - AVERAGEIFS('Placebo Females'!AC:AC, 'Placebo Females'!B:B, B399, 'Placebo Females'!P:P, P399)</f>
        <v>-4.3333333333333321</v>
      </c>
      <c r="AU399">
        <f>AD399 - AVERAGEIFS('Placebo Females'!AD:AD, 'Placebo Females'!B:B, B399, 'Placebo Females'!P:P, P399)</f>
        <v>-48.224333333333391</v>
      </c>
      <c r="AV399">
        <f>AE399 - AVERAGEIFS('Placebo Females'!AE:AE, 'Placebo Females'!B:B, B399, 'Placebo Females'!P:P, P399)</f>
        <v>-4.3222333333333335E-2</v>
      </c>
      <c r="AW399">
        <f>AF399 - AVERAGEIFS('Placebo Females'!AF:AF, 'Placebo Females'!B:B, B399, 'Placebo Females'!P:P, P399)</f>
        <v>-2.9623333333333335E-2</v>
      </c>
    </row>
    <row r="400" spans="1:49" x14ac:dyDescent="0.25">
      <c r="A400" t="s">
        <v>4249</v>
      </c>
      <c r="B400">
        <v>1009</v>
      </c>
      <c r="C400" t="s">
        <v>655</v>
      </c>
      <c r="D400">
        <v>29</v>
      </c>
      <c r="E400">
        <v>162</v>
      </c>
      <c r="F400">
        <v>68</v>
      </c>
      <c r="G400">
        <v>107.75</v>
      </c>
      <c r="H400">
        <v>62.75</v>
      </c>
      <c r="I400" t="s">
        <v>458</v>
      </c>
      <c r="J400" t="s">
        <v>104</v>
      </c>
      <c r="K400" t="s">
        <v>105</v>
      </c>
      <c r="L400" t="s">
        <v>160</v>
      </c>
      <c r="M400" t="s">
        <v>3323</v>
      </c>
      <c r="N400">
        <v>120</v>
      </c>
      <c r="O400" t="s">
        <v>2262</v>
      </c>
      <c r="P400">
        <v>2</v>
      </c>
      <c r="Q400" t="s">
        <v>113</v>
      </c>
      <c r="R400" t="s">
        <v>3327</v>
      </c>
      <c r="S400">
        <v>163</v>
      </c>
      <c r="T400" t="s">
        <v>2266</v>
      </c>
      <c r="U400">
        <v>795</v>
      </c>
      <c r="V400">
        <v>175</v>
      </c>
      <c r="W400">
        <v>369</v>
      </c>
      <c r="X400">
        <v>92</v>
      </c>
      <c r="Y400">
        <v>198</v>
      </c>
      <c r="Z400">
        <v>79</v>
      </c>
      <c r="AA400" t="s">
        <v>108</v>
      </c>
      <c r="AB400">
        <v>49</v>
      </c>
      <c r="AC400">
        <v>31</v>
      </c>
      <c r="AD400">
        <v>304.68900000000002</v>
      </c>
      <c r="AE400">
        <v>0.10204100000000001</v>
      </c>
      <c r="AF400">
        <v>0.33605600000000002</v>
      </c>
      <c r="AH400">
        <v>14</v>
      </c>
      <c r="AI400">
        <f t="shared" si="24"/>
        <v>3.0796196053863429E-2</v>
      </c>
      <c r="AJ400">
        <f t="shared" si="25"/>
        <v>0.18291210255290846</v>
      </c>
      <c r="AK400">
        <f t="shared" si="26"/>
        <v>1.9588632908222436E-2</v>
      </c>
      <c r="AL400">
        <f t="shared" si="27"/>
        <v>9.5247782414653592E-5</v>
      </c>
      <c r="AM400">
        <f>U400 - AVERAGEIFS('Placebo Females'!U:U, 'Placebo Females'!B:B, B400, 'Placebo Females'!P:P, P400)</f>
        <v>-95</v>
      </c>
      <c r="AN400">
        <f>V400 - AVERAGEIFS('Placebo Females'!V:V, 'Placebo Females'!B:B, B400, 'Placebo Females'!P:P, P400)</f>
        <v>16.666666666666657</v>
      </c>
      <c r="AO400">
        <f>W400 - AVERAGEIFS('Placebo Females'!W:W, 'Placebo Females'!B:B, B400, 'Placebo Females'!P:P, P400)</f>
        <v>-10.666666666666686</v>
      </c>
      <c r="AP400">
        <f>X400 - AVERAGEIFS('Placebo Females'!X:X, 'Placebo Females'!B:B, B400, 'Placebo Females'!P:P, P400)</f>
        <v>-0.3333333333333286</v>
      </c>
      <c r="AQ400">
        <f>Y400 - AVERAGEIFS('Placebo Females'!Y:Y, 'Placebo Females'!B:B, B400, 'Placebo Females'!P:P, P400)</f>
        <v>-17.333333333333343</v>
      </c>
      <c r="AR400">
        <f>Z400 - AVERAGEIFS('Placebo Females'!Z:Z, 'Placebo Females'!B:B, B400, 'Placebo Females'!P:P, P400)</f>
        <v>7</v>
      </c>
      <c r="AS400">
        <f>AB400 - AVERAGEIFS('Placebo Females'!AB:AB, 'Placebo Females'!B:B, B400, 'Placebo Females'!P:P, P400)</f>
        <v>3.6666666666666643</v>
      </c>
      <c r="AT400">
        <f>AC400 - AVERAGEIFS('Placebo Females'!AC:AC, 'Placebo Females'!B:B, B400, 'Placebo Females'!P:P, P400)</f>
        <v>0.66666666666666785</v>
      </c>
      <c r="AU400">
        <f>AD400 - AVERAGEIFS('Placebo Females'!AD:AD, 'Placebo Females'!B:B, B400, 'Placebo Females'!P:P, P400)</f>
        <v>-50.232333333333372</v>
      </c>
      <c r="AV400">
        <f>AE400 - AVERAGEIFS('Placebo Females'!AE:AE, 'Placebo Females'!B:B, B400, 'Placebo Females'!P:P, P400)</f>
        <v>-6.6181333333333328E-2</v>
      </c>
      <c r="AW400">
        <f>AF400 - AVERAGEIFS('Placebo Females'!AF:AF, 'Placebo Females'!B:B, B400, 'Placebo Females'!P:P, P400)</f>
        <v>-5.7291333333333305E-2</v>
      </c>
    </row>
    <row r="401" spans="1:49" x14ac:dyDescent="0.25">
      <c r="A401" t="s">
        <v>4250</v>
      </c>
      <c r="B401">
        <v>1009</v>
      </c>
      <c r="C401" t="s">
        <v>655</v>
      </c>
      <c r="D401">
        <v>29</v>
      </c>
      <c r="E401">
        <v>162</v>
      </c>
      <c r="F401">
        <v>68</v>
      </c>
      <c r="G401">
        <v>107.75</v>
      </c>
      <c r="H401">
        <v>62.75</v>
      </c>
      <c r="I401" t="s">
        <v>458</v>
      </c>
      <c r="J401" t="s">
        <v>104</v>
      </c>
      <c r="K401" t="s">
        <v>105</v>
      </c>
      <c r="L401" t="s">
        <v>160</v>
      </c>
      <c r="M401" t="s">
        <v>3323</v>
      </c>
      <c r="N401">
        <v>120</v>
      </c>
      <c r="O401" t="s">
        <v>2262</v>
      </c>
      <c r="P401">
        <v>2</v>
      </c>
      <c r="Q401" t="s">
        <v>113</v>
      </c>
      <c r="R401" t="s">
        <v>3327</v>
      </c>
      <c r="S401">
        <v>163</v>
      </c>
      <c r="T401" t="s">
        <v>2266</v>
      </c>
      <c r="U401">
        <v>825</v>
      </c>
      <c r="V401">
        <v>189</v>
      </c>
      <c r="W401">
        <v>370</v>
      </c>
      <c r="X401">
        <v>94</v>
      </c>
      <c r="Y401">
        <v>198</v>
      </c>
      <c r="Z401">
        <v>78</v>
      </c>
      <c r="AA401" t="s">
        <v>108</v>
      </c>
      <c r="AB401">
        <v>45</v>
      </c>
      <c r="AC401">
        <v>36</v>
      </c>
      <c r="AD401">
        <v>293.79500000000002</v>
      </c>
      <c r="AE401">
        <v>0.204545</v>
      </c>
      <c r="AF401">
        <v>0.36360300000000001</v>
      </c>
      <c r="AH401">
        <v>14</v>
      </c>
      <c r="AI401">
        <f t="shared" si="24"/>
        <v>3.0796196053863429E-2</v>
      </c>
      <c r="AJ401">
        <f t="shared" si="25"/>
        <v>0.18291210255290846</v>
      </c>
      <c r="AK401">
        <f t="shared" si="26"/>
        <v>1.9588632908222436E-2</v>
      </c>
      <c r="AL401">
        <f t="shared" si="27"/>
        <v>9.5247782414653592E-5</v>
      </c>
      <c r="AM401">
        <f>U401 - AVERAGEIFS('Placebo Females'!U:U, 'Placebo Females'!B:B, B401, 'Placebo Females'!P:P, P401)</f>
        <v>-65</v>
      </c>
      <c r="AN401">
        <f>V401 - AVERAGEIFS('Placebo Females'!V:V, 'Placebo Females'!B:B, B401, 'Placebo Females'!P:P, P401)</f>
        <v>30.666666666666657</v>
      </c>
      <c r="AO401">
        <f>W401 - AVERAGEIFS('Placebo Females'!W:W, 'Placebo Females'!B:B, B401, 'Placebo Females'!P:P, P401)</f>
        <v>-9.6666666666666856</v>
      </c>
      <c r="AP401">
        <f>X401 - AVERAGEIFS('Placebo Females'!X:X, 'Placebo Females'!B:B, B401, 'Placebo Females'!P:P, P401)</f>
        <v>1.6666666666666714</v>
      </c>
      <c r="AQ401">
        <f>Y401 - AVERAGEIFS('Placebo Females'!Y:Y, 'Placebo Females'!B:B, B401, 'Placebo Females'!P:P, P401)</f>
        <v>-17.333333333333343</v>
      </c>
      <c r="AR401">
        <f>Z401 - AVERAGEIFS('Placebo Females'!Z:Z, 'Placebo Females'!B:B, B401, 'Placebo Females'!P:P, P401)</f>
        <v>6</v>
      </c>
      <c r="AS401">
        <f>AB401 - AVERAGEIFS('Placebo Females'!AB:AB, 'Placebo Females'!B:B, B401, 'Placebo Females'!P:P, P401)</f>
        <v>-0.3333333333333357</v>
      </c>
      <c r="AT401">
        <f>AC401 - AVERAGEIFS('Placebo Females'!AC:AC, 'Placebo Females'!B:B, B401, 'Placebo Females'!P:P, P401)</f>
        <v>5.6666666666666679</v>
      </c>
      <c r="AU401">
        <f>AD401 - AVERAGEIFS('Placebo Females'!AD:AD, 'Placebo Females'!B:B, B401, 'Placebo Females'!P:P, P401)</f>
        <v>-61.126333333333378</v>
      </c>
      <c r="AV401">
        <f>AE401 - AVERAGEIFS('Placebo Females'!AE:AE, 'Placebo Females'!B:B, B401, 'Placebo Females'!P:P, P401)</f>
        <v>3.632266666666667E-2</v>
      </c>
      <c r="AW401">
        <f>AF401 - AVERAGEIFS('Placebo Females'!AF:AF, 'Placebo Females'!B:B, B401, 'Placebo Females'!P:P, P401)</f>
        <v>-2.9744333333333317E-2</v>
      </c>
    </row>
    <row r="402" spans="1:49" x14ac:dyDescent="0.25">
      <c r="A402" t="s">
        <v>4251</v>
      </c>
      <c r="B402">
        <v>1009</v>
      </c>
      <c r="C402" t="s">
        <v>655</v>
      </c>
      <c r="D402">
        <v>29</v>
      </c>
      <c r="E402">
        <v>162</v>
      </c>
      <c r="F402">
        <v>68</v>
      </c>
      <c r="G402">
        <v>107.75</v>
      </c>
      <c r="H402">
        <v>62.75</v>
      </c>
      <c r="I402" t="s">
        <v>458</v>
      </c>
      <c r="J402" t="s">
        <v>104</v>
      </c>
      <c r="K402" t="s">
        <v>105</v>
      </c>
      <c r="L402" t="s">
        <v>160</v>
      </c>
      <c r="M402" t="s">
        <v>3323</v>
      </c>
      <c r="N402">
        <v>120</v>
      </c>
      <c r="O402" t="s">
        <v>2262</v>
      </c>
      <c r="P402">
        <v>2.5</v>
      </c>
      <c r="Q402" t="s">
        <v>113</v>
      </c>
      <c r="R402" t="s">
        <v>3327</v>
      </c>
      <c r="S402">
        <v>128</v>
      </c>
      <c r="T402" t="s">
        <v>2266</v>
      </c>
      <c r="U402">
        <v>853</v>
      </c>
      <c r="V402">
        <v>183</v>
      </c>
      <c r="W402">
        <v>385</v>
      </c>
      <c r="X402">
        <v>95</v>
      </c>
      <c r="Y402">
        <v>198</v>
      </c>
      <c r="Z402">
        <v>92</v>
      </c>
      <c r="AA402" t="s">
        <v>108</v>
      </c>
      <c r="AB402">
        <v>45</v>
      </c>
      <c r="AC402">
        <v>46</v>
      </c>
      <c r="AD402">
        <v>288.35399999999998</v>
      </c>
      <c r="AE402">
        <v>0.12766</v>
      </c>
      <c r="AF402">
        <v>0.395096</v>
      </c>
      <c r="AH402">
        <v>13.5</v>
      </c>
      <c r="AI402">
        <f t="shared" si="24"/>
        <v>2.969633190908259E-2</v>
      </c>
      <c r="AJ402">
        <f t="shared" si="25"/>
        <v>0.17860388273590855</v>
      </c>
      <c r="AK402">
        <f t="shared" si="26"/>
        <v>1.8976593789278295E-2</v>
      </c>
      <c r="AL402">
        <f t="shared" si="27"/>
        <v>9.0750797651639736E-5</v>
      </c>
      <c r="AM402">
        <f>U402 - AVERAGEIFS('Placebo Females'!U:U, 'Placebo Females'!B:B, B402, 'Placebo Females'!P:P, P402)</f>
        <v>60.666666666666629</v>
      </c>
      <c r="AN402">
        <f>V402 - AVERAGEIFS('Placebo Females'!V:V, 'Placebo Females'!B:B, B402, 'Placebo Females'!P:P, P402)</f>
        <v>27</v>
      </c>
      <c r="AO402">
        <f>W402 - AVERAGEIFS('Placebo Females'!W:W, 'Placebo Females'!B:B, B402, 'Placebo Females'!P:P, P402)</f>
        <v>12.333333333333314</v>
      </c>
      <c r="AP402">
        <f>X402 - AVERAGEIFS('Placebo Females'!X:X, 'Placebo Females'!B:B, B402, 'Placebo Females'!P:P, P402)</f>
        <v>0</v>
      </c>
      <c r="AQ402">
        <f>Y402 - AVERAGEIFS('Placebo Females'!Y:Y, 'Placebo Females'!B:B, B402, 'Placebo Females'!P:P, P402)</f>
        <v>5</v>
      </c>
      <c r="AR402">
        <f>Z402 - AVERAGEIFS('Placebo Females'!Z:Z, 'Placebo Females'!B:B, B402, 'Placebo Females'!P:P, P402)</f>
        <v>7.3333333333333286</v>
      </c>
      <c r="AS402">
        <f>AB402 - AVERAGEIFS('Placebo Females'!AB:AB, 'Placebo Females'!B:B, B402, 'Placebo Females'!P:P, P402)</f>
        <v>-5.3333333333333357</v>
      </c>
      <c r="AT402">
        <f>AC402 - AVERAGEIFS('Placebo Females'!AC:AC, 'Placebo Females'!B:B, B402, 'Placebo Females'!P:P, P402)</f>
        <v>11.333333333333336</v>
      </c>
      <c r="AU402">
        <f>AD402 - AVERAGEIFS('Placebo Females'!AD:AD, 'Placebo Females'!B:B, B402, 'Placebo Females'!P:P, P402)</f>
        <v>1.7603333333333353</v>
      </c>
      <c r="AV402">
        <f>AE402 - AVERAGEIFS('Placebo Females'!AE:AE, 'Placebo Females'!B:B, B402, 'Placebo Females'!P:P, P402)</f>
        <v>4.8364999999999797E-3</v>
      </c>
      <c r="AW402">
        <f>AF402 - AVERAGEIFS('Placebo Females'!AF:AF, 'Placebo Females'!B:B, B402, 'Placebo Females'!P:P, P402)</f>
        <v>1.8509333333333322E-2</v>
      </c>
    </row>
    <row r="403" spans="1:49" x14ac:dyDescent="0.25">
      <c r="A403" t="s">
        <v>4252</v>
      </c>
      <c r="B403">
        <v>1009</v>
      </c>
      <c r="C403" t="s">
        <v>655</v>
      </c>
      <c r="D403">
        <v>29</v>
      </c>
      <c r="E403">
        <v>162</v>
      </c>
      <c r="F403">
        <v>68</v>
      </c>
      <c r="G403">
        <v>107.75</v>
      </c>
      <c r="H403">
        <v>62.75</v>
      </c>
      <c r="I403" t="s">
        <v>458</v>
      </c>
      <c r="J403" t="s">
        <v>104</v>
      </c>
      <c r="K403" t="s">
        <v>105</v>
      </c>
      <c r="L403" t="s">
        <v>160</v>
      </c>
      <c r="M403" t="s">
        <v>3323</v>
      </c>
      <c r="N403">
        <v>120</v>
      </c>
      <c r="O403" t="s">
        <v>2262</v>
      </c>
      <c r="P403">
        <v>2.5</v>
      </c>
      <c r="Q403" t="s">
        <v>113</v>
      </c>
      <c r="R403" t="s">
        <v>3327</v>
      </c>
      <c r="S403">
        <v>128</v>
      </c>
      <c r="T403" t="s">
        <v>2266</v>
      </c>
      <c r="U403">
        <v>897</v>
      </c>
      <c r="V403">
        <v>188</v>
      </c>
      <c r="W403">
        <v>394</v>
      </c>
      <c r="X403">
        <v>96</v>
      </c>
      <c r="Y403">
        <v>204</v>
      </c>
      <c r="Z403">
        <v>94</v>
      </c>
      <c r="AA403" t="s">
        <v>108</v>
      </c>
      <c r="AB403">
        <v>58</v>
      </c>
      <c r="AC403">
        <v>39</v>
      </c>
      <c r="AD403">
        <v>298.14999999999998</v>
      </c>
      <c r="AE403">
        <v>0.30434800000000001</v>
      </c>
      <c r="AF403">
        <v>0.44512099999999999</v>
      </c>
      <c r="AH403">
        <v>13.5</v>
      </c>
      <c r="AI403">
        <f t="shared" si="24"/>
        <v>2.969633190908259E-2</v>
      </c>
      <c r="AJ403">
        <f t="shared" si="25"/>
        <v>0.17860388273590855</v>
      </c>
      <c r="AK403">
        <f t="shared" si="26"/>
        <v>1.8976593789278295E-2</v>
      </c>
      <c r="AL403">
        <f t="shared" si="27"/>
        <v>9.0750797651639736E-5</v>
      </c>
      <c r="AM403">
        <f>U403 - AVERAGEIFS('Placebo Females'!U:U, 'Placebo Females'!B:B, B403, 'Placebo Females'!P:P, P403)</f>
        <v>104.66666666666663</v>
      </c>
      <c r="AN403">
        <f>V403 - AVERAGEIFS('Placebo Females'!V:V, 'Placebo Females'!B:B, B403, 'Placebo Females'!P:P, P403)</f>
        <v>32</v>
      </c>
      <c r="AO403">
        <f>W403 - AVERAGEIFS('Placebo Females'!W:W, 'Placebo Females'!B:B, B403, 'Placebo Females'!P:P, P403)</f>
        <v>21.333333333333314</v>
      </c>
      <c r="AP403">
        <f>X403 - AVERAGEIFS('Placebo Females'!X:X, 'Placebo Females'!B:B, B403, 'Placebo Females'!P:P, P403)</f>
        <v>1</v>
      </c>
      <c r="AQ403">
        <f>Y403 - AVERAGEIFS('Placebo Females'!Y:Y, 'Placebo Females'!B:B, B403, 'Placebo Females'!P:P, P403)</f>
        <v>11</v>
      </c>
      <c r="AR403">
        <f>Z403 - AVERAGEIFS('Placebo Females'!Z:Z, 'Placebo Females'!B:B, B403, 'Placebo Females'!P:P, P403)</f>
        <v>9.3333333333333286</v>
      </c>
      <c r="AS403">
        <f>AB403 - AVERAGEIFS('Placebo Females'!AB:AB, 'Placebo Females'!B:B, B403, 'Placebo Females'!P:P, P403)</f>
        <v>7.6666666666666643</v>
      </c>
      <c r="AT403">
        <f>AC403 - AVERAGEIFS('Placebo Females'!AC:AC, 'Placebo Females'!B:B, B403, 'Placebo Females'!P:P, P403)</f>
        <v>4.3333333333333357</v>
      </c>
      <c r="AU403">
        <f>AD403 - AVERAGEIFS('Placebo Females'!AD:AD, 'Placebo Females'!B:B, B403, 'Placebo Females'!P:P, P403)</f>
        <v>11.556333333333328</v>
      </c>
      <c r="AV403">
        <f>AE403 - AVERAGEIFS('Placebo Females'!AE:AE, 'Placebo Females'!B:B, B403, 'Placebo Females'!P:P, P403)</f>
        <v>0.18152449999999998</v>
      </c>
      <c r="AW403">
        <f>AF403 - AVERAGEIFS('Placebo Females'!AF:AF, 'Placebo Females'!B:B, B403, 'Placebo Females'!P:P, P403)</f>
        <v>6.8534333333333308E-2</v>
      </c>
    </row>
    <row r="404" spans="1:49" x14ac:dyDescent="0.25">
      <c r="A404" t="s">
        <v>4253</v>
      </c>
      <c r="B404">
        <v>1009</v>
      </c>
      <c r="C404" t="s">
        <v>655</v>
      </c>
      <c r="D404">
        <v>29</v>
      </c>
      <c r="E404">
        <v>162</v>
      </c>
      <c r="F404">
        <v>68</v>
      </c>
      <c r="G404">
        <v>107.75</v>
      </c>
      <c r="H404">
        <v>62.75</v>
      </c>
      <c r="I404" t="s">
        <v>458</v>
      </c>
      <c r="J404" t="s">
        <v>104</v>
      </c>
      <c r="K404" t="s">
        <v>105</v>
      </c>
      <c r="L404" t="s">
        <v>160</v>
      </c>
      <c r="M404" t="s">
        <v>3323</v>
      </c>
      <c r="N404">
        <v>120</v>
      </c>
      <c r="O404" t="s">
        <v>2262</v>
      </c>
      <c r="P404">
        <v>2.5</v>
      </c>
      <c r="Q404" t="s">
        <v>113</v>
      </c>
      <c r="R404" t="s">
        <v>3327</v>
      </c>
      <c r="S404">
        <v>128</v>
      </c>
      <c r="T404" t="s">
        <v>2266</v>
      </c>
      <c r="U404">
        <v>842</v>
      </c>
      <c r="V404">
        <v>177</v>
      </c>
      <c r="W404">
        <v>405</v>
      </c>
      <c r="X404">
        <v>94</v>
      </c>
      <c r="Y404">
        <v>206</v>
      </c>
      <c r="Z404">
        <v>105</v>
      </c>
      <c r="AA404" t="s">
        <v>108</v>
      </c>
      <c r="AB404">
        <v>62</v>
      </c>
      <c r="AC404">
        <v>42</v>
      </c>
      <c r="AD404">
        <v>275.98599999999999</v>
      </c>
      <c r="AE404">
        <v>0.43902400000000003</v>
      </c>
      <c r="AF404">
        <v>0.43199599999999999</v>
      </c>
      <c r="AH404">
        <v>13.5</v>
      </c>
      <c r="AI404">
        <f t="shared" si="24"/>
        <v>2.969633190908259E-2</v>
      </c>
      <c r="AJ404">
        <f t="shared" si="25"/>
        <v>0.17860388273590855</v>
      </c>
      <c r="AK404">
        <f t="shared" si="26"/>
        <v>1.8976593789278295E-2</v>
      </c>
      <c r="AL404">
        <f t="shared" si="27"/>
        <v>9.0750797651639736E-5</v>
      </c>
      <c r="AM404">
        <f>U404 - AVERAGEIFS('Placebo Females'!U:U, 'Placebo Females'!B:B, B404, 'Placebo Females'!P:P, P404)</f>
        <v>49.666666666666629</v>
      </c>
      <c r="AN404">
        <f>V404 - AVERAGEIFS('Placebo Females'!V:V, 'Placebo Females'!B:B, B404, 'Placebo Females'!P:P, P404)</f>
        <v>21</v>
      </c>
      <c r="AO404">
        <f>W404 - AVERAGEIFS('Placebo Females'!W:W, 'Placebo Females'!B:B, B404, 'Placebo Females'!P:P, P404)</f>
        <v>32.333333333333314</v>
      </c>
      <c r="AP404">
        <f>X404 - AVERAGEIFS('Placebo Females'!X:X, 'Placebo Females'!B:B, B404, 'Placebo Females'!P:P, P404)</f>
        <v>-1</v>
      </c>
      <c r="AQ404">
        <f>Y404 - AVERAGEIFS('Placebo Females'!Y:Y, 'Placebo Females'!B:B, B404, 'Placebo Females'!P:P, P404)</f>
        <v>13</v>
      </c>
      <c r="AR404">
        <f>Z404 - AVERAGEIFS('Placebo Females'!Z:Z, 'Placebo Females'!B:B, B404, 'Placebo Females'!P:P, P404)</f>
        <v>20.333333333333329</v>
      </c>
      <c r="AS404">
        <f>AB404 - AVERAGEIFS('Placebo Females'!AB:AB, 'Placebo Females'!B:B, B404, 'Placebo Females'!P:P, P404)</f>
        <v>11.666666666666664</v>
      </c>
      <c r="AT404">
        <f>AC404 - AVERAGEIFS('Placebo Females'!AC:AC, 'Placebo Females'!B:B, B404, 'Placebo Females'!P:P, P404)</f>
        <v>7.3333333333333357</v>
      </c>
      <c r="AU404">
        <f>AD404 - AVERAGEIFS('Placebo Females'!AD:AD, 'Placebo Females'!B:B, B404, 'Placebo Females'!P:P, P404)</f>
        <v>-10.60766666666666</v>
      </c>
      <c r="AV404">
        <f>AE404 - AVERAGEIFS('Placebo Females'!AE:AE, 'Placebo Females'!B:B, B404, 'Placebo Females'!P:P, P404)</f>
        <v>0.3162005</v>
      </c>
      <c r="AW404">
        <f>AF404 - AVERAGEIFS('Placebo Females'!AF:AF, 'Placebo Females'!B:B, B404, 'Placebo Females'!P:P, P404)</f>
        <v>5.540933333333331E-2</v>
      </c>
    </row>
    <row r="405" spans="1:49" x14ac:dyDescent="0.25">
      <c r="A405" t="s">
        <v>4254</v>
      </c>
      <c r="B405">
        <v>1009</v>
      </c>
      <c r="C405" t="s">
        <v>655</v>
      </c>
      <c r="D405">
        <v>29</v>
      </c>
      <c r="E405">
        <v>162</v>
      </c>
      <c r="F405">
        <v>68</v>
      </c>
      <c r="G405">
        <v>107.75</v>
      </c>
      <c r="H405">
        <v>62.75</v>
      </c>
      <c r="I405" t="s">
        <v>458</v>
      </c>
      <c r="J405" t="s">
        <v>104</v>
      </c>
      <c r="K405" t="s">
        <v>105</v>
      </c>
      <c r="L405" t="s">
        <v>160</v>
      </c>
      <c r="M405" t="s">
        <v>3323</v>
      </c>
      <c r="N405">
        <v>120</v>
      </c>
      <c r="O405" t="s">
        <v>2262</v>
      </c>
      <c r="P405">
        <v>3</v>
      </c>
      <c r="Q405" t="s">
        <v>113</v>
      </c>
      <c r="R405" t="s">
        <v>3327</v>
      </c>
      <c r="S405">
        <v>94.1</v>
      </c>
      <c r="T405" t="s">
        <v>2266</v>
      </c>
      <c r="U405">
        <v>896</v>
      </c>
      <c r="V405">
        <v>176</v>
      </c>
      <c r="W405">
        <v>380</v>
      </c>
      <c r="X405">
        <v>90</v>
      </c>
      <c r="Y405">
        <v>209</v>
      </c>
      <c r="Z405">
        <v>81</v>
      </c>
      <c r="AA405" t="s">
        <v>108</v>
      </c>
      <c r="AB405">
        <v>55</v>
      </c>
      <c r="AC405">
        <v>28</v>
      </c>
      <c r="AD405">
        <v>336.774</v>
      </c>
      <c r="AE405">
        <v>0.29545500000000002</v>
      </c>
      <c r="AF405">
        <v>0.41649000000000003</v>
      </c>
      <c r="AH405">
        <v>13.3</v>
      </c>
      <c r="AI405">
        <f t="shared" si="24"/>
        <v>2.9256386251170257E-2</v>
      </c>
      <c r="AJ405">
        <f t="shared" si="25"/>
        <v>0.17685887171812564</v>
      </c>
      <c r="AK405">
        <f t="shared" si="26"/>
        <v>1.8730869373759673E-2</v>
      </c>
      <c r="AL405">
        <f t="shared" si="27"/>
        <v>8.8967215047142112E-5</v>
      </c>
      <c r="AM405">
        <f>U405 - AVERAGEIFS('Placebo Females'!U:U, 'Placebo Females'!B:B, B405, 'Placebo Females'!P:P, P405)</f>
        <v>61.666666666666629</v>
      </c>
      <c r="AN405">
        <f>V405 - AVERAGEIFS('Placebo Females'!V:V, 'Placebo Females'!B:B, B405, 'Placebo Females'!P:P, P405)</f>
        <v>18.333333333333343</v>
      </c>
      <c r="AO405">
        <f>W405 - AVERAGEIFS('Placebo Females'!W:W, 'Placebo Females'!B:B, B405, 'Placebo Females'!P:P, P405)</f>
        <v>10.333333333333314</v>
      </c>
      <c r="AP405">
        <f>X405 - AVERAGEIFS('Placebo Females'!X:X, 'Placebo Females'!B:B, B405, 'Placebo Females'!P:P, P405)</f>
        <v>-4.3333333333333286</v>
      </c>
      <c r="AQ405">
        <f>Y405 - AVERAGEIFS('Placebo Females'!Y:Y, 'Placebo Females'!B:B, B405, 'Placebo Females'!P:P, P405)</f>
        <v>12.666666666666657</v>
      </c>
      <c r="AR405">
        <f>Z405 - AVERAGEIFS('Placebo Females'!Z:Z, 'Placebo Females'!B:B, B405, 'Placebo Females'!P:P, P405)</f>
        <v>2</v>
      </c>
      <c r="AS405">
        <f>AB405 - AVERAGEIFS('Placebo Females'!AB:AB, 'Placebo Females'!B:B, B405, 'Placebo Females'!P:P, P405)</f>
        <v>10.333333333333336</v>
      </c>
      <c r="AT405">
        <f>AC405 - AVERAGEIFS('Placebo Females'!AC:AC, 'Placebo Females'!B:B, B405, 'Placebo Females'!P:P, P405)</f>
        <v>-8.3333333333333357</v>
      </c>
      <c r="AU405">
        <f>AD405 - AVERAGEIFS('Placebo Females'!AD:AD, 'Placebo Females'!B:B, B405, 'Placebo Females'!P:P, P405)</f>
        <v>22.098666666666702</v>
      </c>
      <c r="AV405">
        <f>AE405 - AVERAGEIFS('Placebo Females'!AE:AE, 'Placebo Females'!B:B, B405, 'Placebo Females'!P:P, P405)</f>
        <v>0.20970610000000001</v>
      </c>
      <c r="AW405">
        <f>AF405 - AVERAGEIFS('Placebo Females'!AF:AF, 'Placebo Females'!B:B, B405, 'Placebo Females'!P:P, P405)</f>
        <v>6.0284999999999977E-2</v>
      </c>
    </row>
    <row r="406" spans="1:49" x14ac:dyDescent="0.25">
      <c r="A406" t="s">
        <v>4255</v>
      </c>
      <c r="B406">
        <v>1009</v>
      </c>
      <c r="C406" t="s">
        <v>655</v>
      </c>
      <c r="D406">
        <v>29</v>
      </c>
      <c r="E406">
        <v>162</v>
      </c>
      <c r="F406">
        <v>68</v>
      </c>
      <c r="G406">
        <v>107.75</v>
      </c>
      <c r="H406">
        <v>62.75</v>
      </c>
      <c r="I406" t="s">
        <v>458</v>
      </c>
      <c r="J406" t="s">
        <v>104</v>
      </c>
      <c r="K406" t="s">
        <v>105</v>
      </c>
      <c r="L406" t="s">
        <v>160</v>
      </c>
      <c r="M406" t="s">
        <v>3323</v>
      </c>
      <c r="N406">
        <v>120</v>
      </c>
      <c r="O406" t="s">
        <v>2262</v>
      </c>
      <c r="P406">
        <v>3</v>
      </c>
      <c r="Q406" t="s">
        <v>113</v>
      </c>
      <c r="R406" t="s">
        <v>3327</v>
      </c>
      <c r="S406">
        <v>94.1</v>
      </c>
      <c r="T406" t="s">
        <v>2266</v>
      </c>
      <c r="U406">
        <v>918</v>
      </c>
      <c r="V406">
        <v>176</v>
      </c>
      <c r="W406">
        <v>379</v>
      </c>
      <c r="X406">
        <v>90</v>
      </c>
      <c r="Y406">
        <v>209</v>
      </c>
      <c r="Z406">
        <v>80</v>
      </c>
      <c r="AA406" t="s">
        <v>108</v>
      </c>
      <c r="AB406">
        <v>52</v>
      </c>
      <c r="AC406">
        <v>30</v>
      </c>
      <c r="AD406">
        <v>364.28899999999999</v>
      </c>
      <c r="AE406">
        <v>0.26086999999999999</v>
      </c>
      <c r="AF406">
        <v>0.39310800000000001</v>
      </c>
      <c r="AH406">
        <v>13.3</v>
      </c>
      <c r="AI406">
        <f t="shared" si="24"/>
        <v>2.9256386251170257E-2</v>
      </c>
      <c r="AJ406">
        <f t="shared" si="25"/>
        <v>0.17685887171812564</v>
      </c>
      <c r="AK406">
        <f t="shared" si="26"/>
        <v>1.8730869373759673E-2</v>
      </c>
      <c r="AL406">
        <f t="shared" si="27"/>
        <v>8.8967215047142112E-5</v>
      </c>
      <c r="AM406">
        <f>U406 - AVERAGEIFS('Placebo Females'!U:U, 'Placebo Females'!B:B, B406, 'Placebo Females'!P:P, P406)</f>
        <v>83.666666666666629</v>
      </c>
      <c r="AN406">
        <f>V406 - AVERAGEIFS('Placebo Females'!V:V, 'Placebo Females'!B:B, B406, 'Placebo Females'!P:P, P406)</f>
        <v>18.333333333333343</v>
      </c>
      <c r="AO406">
        <f>W406 - AVERAGEIFS('Placebo Females'!W:W, 'Placebo Females'!B:B, B406, 'Placebo Females'!P:P, P406)</f>
        <v>9.3333333333333144</v>
      </c>
      <c r="AP406">
        <f>X406 - AVERAGEIFS('Placebo Females'!X:X, 'Placebo Females'!B:B, B406, 'Placebo Females'!P:P, P406)</f>
        <v>-4.3333333333333286</v>
      </c>
      <c r="AQ406">
        <f>Y406 - AVERAGEIFS('Placebo Females'!Y:Y, 'Placebo Females'!B:B, B406, 'Placebo Females'!P:P, P406)</f>
        <v>12.666666666666657</v>
      </c>
      <c r="AR406">
        <f>Z406 - AVERAGEIFS('Placebo Females'!Z:Z, 'Placebo Females'!B:B, B406, 'Placebo Females'!P:P, P406)</f>
        <v>1</v>
      </c>
      <c r="AS406">
        <f>AB406 - AVERAGEIFS('Placebo Females'!AB:AB, 'Placebo Females'!B:B, B406, 'Placebo Females'!P:P, P406)</f>
        <v>7.3333333333333357</v>
      </c>
      <c r="AT406">
        <f>AC406 - AVERAGEIFS('Placebo Females'!AC:AC, 'Placebo Females'!B:B, B406, 'Placebo Females'!P:P, P406)</f>
        <v>-6.3333333333333357</v>
      </c>
      <c r="AU406">
        <f>AD406 - AVERAGEIFS('Placebo Females'!AD:AD, 'Placebo Females'!B:B, B406, 'Placebo Females'!P:P, P406)</f>
        <v>49.613666666666688</v>
      </c>
      <c r="AV406">
        <f>AE406 - AVERAGEIFS('Placebo Females'!AE:AE, 'Placebo Females'!B:B, B406, 'Placebo Females'!P:P, P406)</f>
        <v>0.17512109999999997</v>
      </c>
      <c r="AW406">
        <f>AF406 - AVERAGEIFS('Placebo Females'!AF:AF, 'Placebo Females'!B:B, B406, 'Placebo Females'!P:P, P406)</f>
        <v>3.6902999999999964E-2</v>
      </c>
    </row>
    <row r="407" spans="1:49" x14ac:dyDescent="0.25">
      <c r="A407" t="s">
        <v>4256</v>
      </c>
      <c r="B407">
        <v>1009</v>
      </c>
      <c r="C407" t="s">
        <v>655</v>
      </c>
      <c r="D407">
        <v>29</v>
      </c>
      <c r="E407">
        <v>162</v>
      </c>
      <c r="F407">
        <v>68</v>
      </c>
      <c r="G407">
        <v>107.75</v>
      </c>
      <c r="H407">
        <v>62.75</v>
      </c>
      <c r="I407" t="s">
        <v>458</v>
      </c>
      <c r="J407" t="s">
        <v>104</v>
      </c>
      <c r="K407" t="s">
        <v>105</v>
      </c>
      <c r="L407" t="s">
        <v>160</v>
      </c>
      <c r="M407" t="s">
        <v>3323</v>
      </c>
      <c r="N407">
        <v>120</v>
      </c>
      <c r="O407" t="s">
        <v>2262</v>
      </c>
      <c r="P407">
        <v>3</v>
      </c>
      <c r="Q407" t="s">
        <v>113</v>
      </c>
      <c r="R407" t="s">
        <v>3327</v>
      </c>
      <c r="S407">
        <v>94.1</v>
      </c>
      <c r="T407" t="s">
        <v>2266</v>
      </c>
      <c r="U407">
        <v>876</v>
      </c>
      <c r="V407">
        <v>178</v>
      </c>
      <c r="W407">
        <v>375</v>
      </c>
      <c r="X407">
        <v>92</v>
      </c>
      <c r="Y407">
        <v>204</v>
      </c>
      <c r="Z407">
        <v>79</v>
      </c>
      <c r="AA407" t="s">
        <v>108</v>
      </c>
      <c r="AB407">
        <v>42</v>
      </c>
      <c r="AC407">
        <v>39</v>
      </c>
      <c r="AD407">
        <v>327.91399999999999</v>
      </c>
      <c r="AE407">
        <v>0.27906999999999998</v>
      </c>
      <c r="AF407">
        <v>0.39672600000000002</v>
      </c>
      <c r="AH407">
        <v>13.3</v>
      </c>
      <c r="AI407">
        <f t="shared" si="24"/>
        <v>2.9256386251170257E-2</v>
      </c>
      <c r="AJ407">
        <f t="shared" si="25"/>
        <v>0.17685887171812564</v>
      </c>
      <c r="AK407">
        <f t="shared" si="26"/>
        <v>1.8730869373759673E-2</v>
      </c>
      <c r="AL407">
        <f t="shared" si="27"/>
        <v>8.8967215047142112E-5</v>
      </c>
      <c r="AM407">
        <f>U407 - AVERAGEIFS('Placebo Females'!U:U, 'Placebo Females'!B:B, B407, 'Placebo Females'!P:P, P407)</f>
        <v>41.666666666666629</v>
      </c>
      <c r="AN407">
        <f>V407 - AVERAGEIFS('Placebo Females'!V:V, 'Placebo Females'!B:B, B407, 'Placebo Females'!P:P, P407)</f>
        <v>20.333333333333343</v>
      </c>
      <c r="AO407">
        <f>W407 - AVERAGEIFS('Placebo Females'!W:W, 'Placebo Females'!B:B, B407, 'Placebo Females'!P:P, P407)</f>
        <v>5.3333333333333144</v>
      </c>
      <c r="AP407">
        <f>X407 - AVERAGEIFS('Placebo Females'!X:X, 'Placebo Females'!B:B, B407, 'Placebo Females'!P:P, P407)</f>
        <v>-2.3333333333333286</v>
      </c>
      <c r="AQ407">
        <f>Y407 - AVERAGEIFS('Placebo Females'!Y:Y, 'Placebo Females'!B:B, B407, 'Placebo Females'!P:P, P407)</f>
        <v>7.6666666666666572</v>
      </c>
      <c r="AR407">
        <f>Z407 - AVERAGEIFS('Placebo Females'!Z:Z, 'Placebo Females'!B:B, B407, 'Placebo Females'!P:P, P407)</f>
        <v>0</v>
      </c>
      <c r="AS407">
        <f>AB407 - AVERAGEIFS('Placebo Females'!AB:AB, 'Placebo Females'!B:B, B407, 'Placebo Females'!P:P, P407)</f>
        <v>-2.6666666666666643</v>
      </c>
      <c r="AT407">
        <f>AC407 - AVERAGEIFS('Placebo Females'!AC:AC, 'Placebo Females'!B:B, B407, 'Placebo Females'!P:P, P407)</f>
        <v>2.6666666666666643</v>
      </c>
      <c r="AU407">
        <f>AD407 - AVERAGEIFS('Placebo Females'!AD:AD, 'Placebo Females'!B:B, B407, 'Placebo Females'!P:P, P407)</f>
        <v>13.238666666666688</v>
      </c>
      <c r="AV407">
        <f>AE407 - AVERAGEIFS('Placebo Females'!AE:AE, 'Placebo Females'!B:B, B407, 'Placebo Females'!P:P, P407)</f>
        <v>0.19332109999999997</v>
      </c>
      <c r="AW407">
        <f>AF407 - AVERAGEIFS('Placebo Females'!AF:AF, 'Placebo Females'!B:B, B407, 'Placebo Females'!P:P, P407)</f>
        <v>4.0520999999999974E-2</v>
      </c>
    </row>
    <row r="408" spans="1:49" x14ac:dyDescent="0.25">
      <c r="A408" t="s">
        <v>4257</v>
      </c>
      <c r="B408">
        <v>1009</v>
      </c>
      <c r="C408" t="s">
        <v>655</v>
      </c>
      <c r="D408">
        <v>29</v>
      </c>
      <c r="E408">
        <v>162</v>
      </c>
      <c r="F408">
        <v>68</v>
      </c>
      <c r="G408">
        <v>107.75</v>
      </c>
      <c r="H408">
        <v>62.75</v>
      </c>
      <c r="I408" t="s">
        <v>458</v>
      </c>
      <c r="J408" t="s">
        <v>104</v>
      </c>
      <c r="K408" t="s">
        <v>105</v>
      </c>
      <c r="L408" t="s">
        <v>160</v>
      </c>
      <c r="M408" t="s">
        <v>3323</v>
      </c>
      <c r="N408">
        <v>120</v>
      </c>
      <c r="O408" t="s">
        <v>2262</v>
      </c>
      <c r="P408">
        <v>3.5</v>
      </c>
      <c r="Q408" t="s">
        <v>113</v>
      </c>
      <c r="R408" t="s">
        <v>3327</v>
      </c>
      <c r="S408">
        <v>79.599999999999994</v>
      </c>
      <c r="T408" t="s">
        <v>2266</v>
      </c>
      <c r="U408">
        <v>794</v>
      </c>
      <c r="V408">
        <v>166</v>
      </c>
      <c r="W408">
        <v>365</v>
      </c>
      <c r="X408">
        <v>89</v>
      </c>
      <c r="Y408">
        <v>198</v>
      </c>
      <c r="Z408">
        <v>78</v>
      </c>
      <c r="AA408" t="s">
        <v>108</v>
      </c>
      <c r="AB408">
        <v>53</v>
      </c>
      <c r="AC408">
        <v>29</v>
      </c>
      <c r="AD408">
        <v>305.29500000000002</v>
      </c>
      <c r="AE408">
        <v>0.27027000000000001</v>
      </c>
      <c r="AF408">
        <v>0.387822</v>
      </c>
      <c r="AH408">
        <v>13.3</v>
      </c>
      <c r="AI408">
        <f t="shared" si="24"/>
        <v>2.9256386251170257E-2</v>
      </c>
      <c r="AJ408">
        <f t="shared" si="25"/>
        <v>0.17685887171812564</v>
      </c>
      <c r="AK408">
        <f t="shared" si="26"/>
        <v>1.8730869373759673E-2</v>
      </c>
      <c r="AL408">
        <f t="shared" si="27"/>
        <v>8.8967215047142112E-5</v>
      </c>
      <c r="AM408">
        <f>U408 - AVERAGEIFS('Placebo Females'!U:U, 'Placebo Females'!B:B, B408, 'Placebo Females'!P:P, P408)</f>
        <v>-15.666666666666629</v>
      </c>
      <c r="AN408">
        <f>V408 - AVERAGEIFS('Placebo Females'!V:V, 'Placebo Females'!B:B, B408, 'Placebo Females'!P:P, P408)</f>
        <v>12</v>
      </c>
      <c r="AO408">
        <f>W408 - AVERAGEIFS('Placebo Females'!W:W, 'Placebo Females'!B:B, B408, 'Placebo Females'!P:P, P408)</f>
        <v>7.6666666666666856</v>
      </c>
      <c r="AP408">
        <f>X408 - AVERAGEIFS('Placebo Females'!X:X, 'Placebo Females'!B:B, B408, 'Placebo Females'!P:P, P408)</f>
        <v>2.3333333333333286</v>
      </c>
      <c r="AQ408">
        <f>Y408 - AVERAGEIFS('Placebo Females'!Y:Y, 'Placebo Females'!B:B, B408, 'Placebo Females'!P:P, P408)</f>
        <v>-1</v>
      </c>
      <c r="AR408">
        <f>Z408 - AVERAGEIFS('Placebo Females'!Z:Z, 'Placebo Females'!B:B, B408, 'Placebo Females'!P:P, P408)</f>
        <v>6.3333333333333286</v>
      </c>
      <c r="AS408">
        <f>AB408 - AVERAGEIFS('Placebo Females'!AB:AB, 'Placebo Females'!B:B, B408, 'Placebo Females'!P:P, P408)</f>
        <v>8.3333333333333357</v>
      </c>
      <c r="AT408">
        <f>AC408 - AVERAGEIFS('Placebo Females'!AC:AC, 'Placebo Females'!B:B, B408, 'Placebo Females'!P:P, P408)</f>
        <v>2.3333333333333321</v>
      </c>
      <c r="AU408">
        <f>AD408 - AVERAGEIFS('Placebo Females'!AD:AD, 'Placebo Females'!B:B, B408, 'Placebo Females'!P:P, P408)</f>
        <v>-50.10766666666666</v>
      </c>
      <c r="AV408">
        <f>AE408 - AVERAGEIFS('Placebo Females'!AE:AE, 'Placebo Females'!B:B, B408, 'Placebo Females'!P:P, P408)</f>
        <v>0.13719499999999998</v>
      </c>
      <c r="AW408">
        <f>AF408 - AVERAGEIFS('Placebo Females'!AF:AF, 'Placebo Females'!B:B, B408, 'Placebo Females'!P:P, P408)</f>
        <v>6.1623333333333363E-2</v>
      </c>
    </row>
    <row r="409" spans="1:49" x14ac:dyDescent="0.25">
      <c r="A409" t="s">
        <v>4258</v>
      </c>
      <c r="B409">
        <v>1009</v>
      </c>
      <c r="C409" t="s">
        <v>655</v>
      </c>
      <c r="D409">
        <v>29</v>
      </c>
      <c r="E409">
        <v>162</v>
      </c>
      <c r="F409">
        <v>68</v>
      </c>
      <c r="G409">
        <v>107.75</v>
      </c>
      <c r="H409">
        <v>62.75</v>
      </c>
      <c r="I409" t="s">
        <v>458</v>
      </c>
      <c r="J409" t="s">
        <v>104</v>
      </c>
      <c r="K409" t="s">
        <v>105</v>
      </c>
      <c r="L409" t="s">
        <v>160</v>
      </c>
      <c r="M409" t="s">
        <v>3323</v>
      </c>
      <c r="N409">
        <v>120</v>
      </c>
      <c r="O409" t="s">
        <v>2262</v>
      </c>
      <c r="P409">
        <v>3.5</v>
      </c>
      <c r="Q409" t="s">
        <v>113</v>
      </c>
      <c r="R409" t="s">
        <v>3327</v>
      </c>
      <c r="S409">
        <v>79.599999999999994</v>
      </c>
      <c r="T409" t="s">
        <v>2266</v>
      </c>
      <c r="U409">
        <v>800</v>
      </c>
      <c r="V409">
        <v>164</v>
      </c>
      <c r="W409">
        <v>367</v>
      </c>
      <c r="X409">
        <v>88</v>
      </c>
      <c r="Y409">
        <v>200</v>
      </c>
      <c r="Z409">
        <v>79</v>
      </c>
      <c r="AA409" t="s">
        <v>108</v>
      </c>
      <c r="AB409">
        <v>48</v>
      </c>
      <c r="AC409">
        <v>33</v>
      </c>
      <c r="AD409">
        <v>288.46100000000001</v>
      </c>
      <c r="AE409">
        <v>0.222222</v>
      </c>
      <c r="AF409">
        <v>0.38536100000000001</v>
      </c>
      <c r="AH409">
        <v>13.3</v>
      </c>
      <c r="AI409">
        <f t="shared" si="24"/>
        <v>2.9256386251170257E-2</v>
      </c>
      <c r="AJ409">
        <f t="shared" si="25"/>
        <v>0.17685887171812564</v>
      </c>
      <c r="AK409">
        <f t="shared" si="26"/>
        <v>1.8730869373759673E-2</v>
      </c>
      <c r="AL409">
        <f t="shared" si="27"/>
        <v>8.8967215047142112E-5</v>
      </c>
      <c r="AM409">
        <f>U409 - AVERAGEIFS('Placebo Females'!U:U, 'Placebo Females'!B:B, B409, 'Placebo Females'!P:P, P409)</f>
        <v>-9.6666666666666288</v>
      </c>
      <c r="AN409">
        <f>V409 - AVERAGEIFS('Placebo Females'!V:V, 'Placebo Females'!B:B, B409, 'Placebo Females'!P:P, P409)</f>
        <v>10</v>
      </c>
      <c r="AO409">
        <f>W409 - AVERAGEIFS('Placebo Females'!W:W, 'Placebo Females'!B:B, B409, 'Placebo Females'!P:P, P409)</f>
        <v>9.6666666666666856</v>
      </c>
      <c r="AP409">
        <f>X409 - AVERAGEIFS('Placebo Females'!X:X, 'Placebo Females'!B:B, B409, 'Placebo Females'!P:P, P409)</f>
        <v>1.3333333333333286</v>
      </c>
      <c r="AQ409">
        <f>Y409 - AVERAGEIFS('Placebo Females'!Y:Y, 'Placebo Females'!B:B, B409, 'Placebo Females'!P:P, P409)</f>
        <v>1</v>
      </c>
      <c r="AR409">
        <f>Z409 - AVERAGEIFS('Placebo Females'!Z:Z, 'Placebo Females'!B:B, B409, 'Placebo Females'!P:P, P409)</f>
        <v>7.3333333333333286</v>
      </c>
      <c r="AS409">
        <f>AB409 - AVERAGEIFS('Placebo Females'!AB:AB, 'Placebo Females'!B:B, B409, 'Placebo Females'!P:P, P409)</f>
        <v>3.3333333333333357</v>
      </c>
      <c r="AT409">
        <f>AC409 - AVERAGEIFS('Placebo Females'!AC:AC, 'Placebo Females'!B:B, B409, 'Placebo Females'!P:P, P409)</f>
        <v>6.3333333333333321</v>
      </c>
      <c r="AU409">
        <f>AD409 - AVERAGEIFS('Placebo Females'!AD:AD, 'Placebo Females'!B:B, B409, 'Placebo Females'!P:P, P409)</f>
        <v>-66.941666666666663</v>
      </c>
      <c r="AV409">
        <f>AE409 - AVERAGEIFS('Placebo Females'!AE:AE, 'Placebo Females'!B:B, B409, 'Placebo Females'!P:P, P409)</f>
        <v>8.9146999999999976E-2</v>
      </c>
      <c r="AW409">
        <f>AF409 - AVERAGEIFS('Placebo Females'!AF:AF, 'Placebo Females'!B:B, B409, 'Placebo Females'!P:P, P409)</f>
        <v>5.9162333333333372E-2</v>
      </c>
    </row>
    <row r="410" spans="1:49" x14ac:dyDescent="0.25">
      <c r="A410" t="s">
        <v>4259</v>
      </c>
      <c r="B410">
        <v>1009</v>
      </c>
      <c r="C410" t="s">
        <v>655</v>
      </c>
      <c r="D410">
        <v>29</v>
      </c>
      <c r="E410">
        <v>162</v>
      </c>
      <c r="F410">
        <v>68</v>
      </c>
      <c r="G410">
        <v>107.75</v>
      </c>
      <c r="H410">
        <v>62.75</v>
      </c>
      <c r="I410" t="s">
        <v>458</v>
      </c>
      <c r="J410" t="s">
        <v>104</v>
      </c>
      <c r="K410" t="s">
        <v>105</v>
      </c>
      <c r="L410" t="s">
        <v>160</v>
      </c>
      <c r="M410" t="s">
        <v>3323</v>
      </c>
      <c r="N410">
        <v>120</v>
      </c>
      <c r="O410" t="s">
        <v>2262</v>
      </c>
      <c r="P410">
        <v>3.5</v>
      </c>
      <c r="Q410" t="s">
        <v>113</v>
      </c>
      <c r="R410" t="s">
        <v>3327</v>
      </c>
      <c r="S410">
        <v>79.599999999999994</v>
      </c>
      <c r="T410" t="s">
        <v>2266</v>
      </c>
      <c r="U410">
        <v>814</v>
      </c>
      <c r="V410">
        <v>166</v>
      </c>
      <c r="W410">
        <v>370</v>
      </c>
      <c r="X410">
        <v>93</v>
      </c>
      <c r="Y410">
        <v>199</v>
      </c>
      <c r="Z410">
        <v>78</v>
      </c>
      <c r="AA410" t="s">
        <v>108</v>
      </c>
      <c r="AB410">
        <v>51</v>
      </c>
      <c r="AC410">
        <v>33</v>
      </c>
      <c r="AD410">
        <v>312.77499999999998</v>
      </c>
      <c r="AE410">
        <v>0.25</v>
      </c>
      <c r="AF410">
        <v>0.39340999999999998</v>
      </c>
      <c r="AH410">
        <v>13.3</v>
      </c>
      <c r="AI410">
        <f t="shared" si="24"/>
        <v>2.9256386251170257E-2</v>
      </c>
      <c r="AJ410">
        <f t="shared" si="25"/>
        <v>0.17685887171812564</v>
      </c>
      <c r="AK410">
        <f t="shared" si="26"/>
        <v>1.8730869373759673E-2</v>
      </c>
      <c r="AL410">
        <f t="shared" si="27"/>
        <v>8.8967215047142112E-5</v>
      </c>
      <c r="AM410">
        <f>U410 - AVERAGEIFS('Placebo Females'!U:U, 'Placebo Females'!B:B, B410, 'Placebo Females'!P:P, P410)</f>
        <v>4.3333333333333712</v>
      </c>
      <c r="AN410">
        <f>V410 - AVERAGEIFS('Placebo Females'!V:V, 'Placebo Females'!B:B, B410, 'Placebo Females'!P:P, P410)</f>
        <v>12</v>
      </c>
      <c r="AO410">
        <f>W410 - AVERAGEIFS('Placebo Females'!W:W, 'Placebo Females'!B:B, B410, 'Placebo Females'!P:P, P410)</f>
        <v>12.666666666666686</v>
      </c>
      <c r="AP410">
        <f>X410 - AVERAGEIFS('Placebo Females'!X:X, 'Placebo Females'!B:B, B410, 'Placebo Females'!P:P, P410)</f>
        <v>6.3333333333333286</v>
      </c>
      <c r="AQ410">
        <f>Y410 - AVERAGEIFS('Placebo Females'!Y:Y, 'Placebo Females'!B:B, B410, 'Placebo Females'!P:P, P410)</f>
        <v>0</v>
      </c>
      <c r="AR410">
        <f>Z410 - AVERAGEIFS('Placebo Females'!Z:Z, 'Placebo Females'!B:B, B410, 'Placebo Females'!P:P, P410)</f>
        <v>6.3333333333333286</v>
      </c>
      <c r="AS410">
        <f>AB410 - AVERAGEIFS('Placebo Females'!AB:AB, 'Placebo Females'!B:B, B410, 'Placebo Females'!P:P, P410)</f>
        <v>6.3333333333333357</v>
      </c>
      <c r="AT410">
        <f>AC410 - AVERAGEIFS('Placebo Females'!AC:AC, 'Placebo Females'!B:B, B410, 'Placebo Females'!P:P, P410)</f>
        <v>6.3333333333333321</v>
      </c>
      <c r="AU410">
        <f>AD410 - AVERAGEIFS('Placebo Females'!AD:AD, 'Placebo Females'!B:B, B410, 'Placebo Females'!P:P, P410)</f>
        <v>-42.627666666666698</v>
      </c>
      <c r="AV410">
        <f>AE410 - AVERAGEIFS('Placebo Females'!AE:AE, 'Placebo Females'!B:B, B410, 'Placebo Females'!P:P, P410)</f>
        <v>0.11692499999999997</v>
      </c>
      <c r="AW410">
        <f>AF410 - AVERAGEIFS('Placebo Females'!AF:AF, 'Placebo Females'!B:B, B410, 'Placebo Females'!P:P, P410)</f>
        <v>6.7211333333333345E-2</v>
      </c>
    </row>
    <row r="411" spans="1:49" x14ac:dyDescent="0.25">
      <c r="A411" t="s">
        <v>4260</v>
      </c>
      <c r="B411">
        <v>1009</v>
      </c>
      <c r="C411" t="s">
        <v>655</v>
      </c>
      <c r="D411">
        <v>29</v>
      </c>
      <c r="E411">
        <v>162</v>
      </c>
      <c r="F411">
        <v>68</v>
      </c>
      <c r="G411">
        <v>107.75</v>
      </c>
      <c r="H411">
        <v>62.75</v>
      </c>
      <c r="I411" t="s">
        <v>458</v>
      </c>
      <c r="J411" t="s">
        <v>104</v>
      </c>
      <c r="K411" t="s">
        <v>105</v>
      </c>
      <c r="L411" t="s">
        <v>160</v>
      </c>
      <c r="M411" t="s">
        <v>3323</v>
      </c>
      <c r="N411">
        <v>120</v>
      </c>
      <c r="O411" t="s">
        <v>2262</v>
      </c>
      <c r="P411">
        <v>4</v>
      </c>
      <c r="Q411" t="s">
        <v>113</v>
      </c>
      <c r="R411" t="s">
        <v>3327</v>
      </c>
      <c r="S411">
        <v>64.8</v>
      </c>
      <c r="T411" t="s">
        <v>2266</v>
      </c>
      <c r="U411">
        <v>860</v>
      </c>
      <c r="V411">
        <v>172</v>
      </c>
      <c r="W411">
        <v>373</v>
      </c>
      <c r="X411">
        <v>93</v>
      </c>
      <c r="Y411">
        <v>204</v>
      </c>
      <c r="Z411">
        <v>76</v>
      </c>
      <c r="AA411" t="s">
        <v>108</v>
      </c>
      <c r="AB411">
        <v>52</v>
      </c>
      <c r="AC411">
        <v>25</v>
      </c>
      <c r="AD411">
        <v>370.57900000000001</v>
      </c>
      <c r="AE411">
        <v>0.14893600000000001</v>
      </c>
      <c r="AF411">
        <v>0.393368</v>
      </c>
      <c r="AH411">
        <v>13.3</v>
      </c>
      <c r="AI411">
        <f t="shared" si="24"/>
        <v>2.9256386251170257E-2</v>
      </c>
      <c r="AJ411">
        <f t="shared" si="25"/>
        <v>0.17685887171812564</v>
      </c>
      <c r="AK411">
        <f t="shared" si="26"/>
        <v>1.8730869373759673E-2</v>
      </c>
      <c r="AL411">
        <f t="shared" si="27"/>
        <v>8.8967215047142112E-5</v>
      </c>
      <c r="AM411">
        <f>U411 - AVERAGEIFS('Placebo Females'!U:U, 'Placebo Females'!B:B, B411, 'Placebo Females'!P:P, P411)</f>
        <v>50.333333333333371</v>
      </c>
      <c r="AN411">
        <f>V411 - AVERAGEIFS('Placebo Females'!V:V, 'Placebo Females'!B:B, B411, 'Placebo Females'!P:P, P411)</f>
        <v>16.333333333333343</v>
      </c>
      <c r="AO411">
        <f>W411 - AVERAGEIFS('Placebo Females'!W:W, 'Placebo Females'!B:B, B411, 'Placebo Females'!P:P, P411)</f>
        <v>14.333333333333314</v>
      </c>
      <c r="AP411">
        <f>X411 - AVERAGEIFS('Placebo Females'!X:X, 'Placebo Females'!B:B, B411, 'Placebo Females'!P:P, P411)</f>
        <v>4.3333333333333286</v>
      </c>
      <c r="AQ411">
        <f>Y411 - AVERAGEIFS('Placebo Females'!Y:Y, 'Placebo Females'!B:B, B411, 'Placebo Females'!P:P, P411)</f>
        <v>7</v>
      </c>
      <c r="AR411">
        <f>Z411 - AVERAGEIFS('Placebo Females'!Z:Z, 'Placebo Females'!B:B, B411, 'Placebo Females'!P:P, P411)</f>
        <v>3</v>
      </c>
      <c r="AS411">
        <f>AB411 - AVERAGEIFS('Placebo Females'!AB:AB, 'Placebo Females'!B:B, B411, 'Placebo Females'!P:P, P411)</f>
        <v>6</v>
      </c>
      <c r="AT411">
        <f>AC411 - AVERAGEIFS('Placebo Females'!AC:AC, 'Placebo Females'!B:B, B411, 'Placebo Females'!P:P, P411)</f>
        <v>-3</v>
      </c>
      <c r="AU411">
        <f>AD411 - AVERAGEIFS('Placebo Females'!AD:AD, 'Placebo Females'!B:B, B411, 'Placebo Females'!P:P, P411)</f>
        <v>37.188999999999965</v>
      </c>
      <c r="AV411">
        <f>AE411 - AVERAGEIFS('Placebo Females'!AE:AE, 'Placebo Females'!B:B, B411, 'Placebo Females'!P:P, P411)</f>
        <v>2.3010333333333327E-2</v>
      </c>
      <c r="AW411">
        <f>AF411 - AVERAGEIFS('Placebo Females'!AF:AF, 'Placebo Females'!B:B, B411, 'Placebo Females'!P:P, P411)</f>
        <v>5.3035333333333323E-2</v>
      </c>
    </row>
    <row r="412" spans="1:49" x14ac:dyDescent="0.25">
      <c r="A412" t="s">
        <v>4261</v>
      </c>
      <c r="B412">
        <v>1009</v>
      </c>
      <c r="C412" t="s">
        <v>655</v>
      </c>
      <c r="D412">
        <v>29</v>
      </c>
      <c r="E412">
        <v>162</v>
      </c>
      <c r="F412">
        <v>68</v>
      </c>
      <c r="G412">
        <v>107.75</v>
      </c>
      <c r="H412">
        <v>62.75</v>
      </c>
      <c r="I412" t="s">
        <v>458</v>
      </c>
      <c r="J412" t="s">
        <v>104</v>
      </c>
      <c r="K412" t="s">
        <v>105</v>
      </c>
      <c r="L412" t="s">
        <v>160</v>
      </c>
      <c r="M412" t="s">
        <v>3323</v>
      </c>
      <c r="N412">
        <v>120</v>
      </c>
      <c r="O412" t="s">
        <v>2262</v>
      </c>
      <c r="P412">
        <v>4</v>
      </c>
      <c r="Q412" t="s">
        <v>113</v>
      </c>
      <c r="R412" t="s">
        <v>3327</v>
      </c>
      <c r="S412">
        <v>64.8</v>
      </c>
      <c r="T412" t="s">
        <v>2266</v>
      </c>
      <c r="U412">
        <v>822</v>
      </c>
      <c r="V412">
        <v>163</v>
      </c>
      <c r="W412">
        <v>372</v>
      </c>
      <c r="X412">
        <v>92</v>
      </c>
      <c r="Y412">
        <v>201</v>
      </c>
      <c r="Z412">
        <v>79</v>
      </c>
      <c r="AA412" t="s">
        <v>108</v>
      </c>
      <c r="AB412">
        <v>56</v>
      </c>
      <c r="AC412">
        <v>25</v>
      </c>
      <c r="AD412">
        <v>339.435</v>
      </c>
      <c r="AE412">
        <v>0.25</v>
      </c>
      <c r="AF412">
        <v>0.405588</v>
      </c>
      <c r="AH412">
        <v>13.3</v>
      </c>
      <c r="AI412">
        <f t="shared" si="24"/>
        <v>2.9256386251170257E-2</v>
      </c>
      <c r="AJ412">
        <f t="shared" si="25"/>
        <v>0.17685887171812564</v>
      </c>
      <c r="AK412">
        <f t="shared" si="26"/>
        <v>1.8730869373759673E-2</v>
      </c>
      <c r="AL412">
        <f t="shared" si="27"/>
        <v>8.8967215047142112E-5</v>
      </c>
      <c r="AM412">
        <f>U412 - AVERAGEIFS('Placebo Females'!U:U, 'Placebo Females'!B:B, B412, 'Placebo Females'!P:P, P412)</f>
        <v>12.333333333333371</v>
      </c>
      <c r="AN412">
        <f>V412 - AVERAGEIFS('Placebo Females'!V:V, 'Placebo Females'!B:B, B412, 'Placebo Females'!P:P, P412)</f>
        <v>7.3333333333333428</v>
      </c>
      <c r="AO412">
        <f>W412 - AVERAGEIFS('Placebo Females'!W:W, 'Placebo Females'!B:B, B412, 'Placebo Females'!P:P, P412)</f>
        <v>13.333333333333314</v>
      </c>
      <c r="AP412">
        <f>X412 - AVERAGEIFS('Placebo Females'!X:X, 'Placebo Females'!B:B, B412, 'Placebo Females'!P:P, P412)</f>
        <v>3.3333333333333286</v>
      </c>
      <c r="AQ412">
        <f>Y412 - AVERAGEIFS('Placebo Females'!Y:Y, 'Placebo Females'!B:B, B412, 'Placebo Females'!P:P, P412)</f>
        <v>4</v>
      </c>
      <c r="AR412">
        <f>Z412 - AVERAGEIFS('Placebo Females'!Z:Z, 'Placebo Females'!B:B, B412, 'Placebo Females'!P:P, P412)</f>
        <v>6</v>
      </c>
      <c r="AS412">
        <f>AB412 - AVERAGEIFS('Placebo Females'!AB:AB, 'Placebo Females'!B:B, B412, 'Placebo Females'!P:P, P412)</f>
        <v>10</v>
      </c>
      <c r="AT412">
        <f>AC412 - AVERAGEIFS('Placebo Females'!AC:AC, 'Placebo Females'!B:B, B412, 'Placebo Females'!P:P, P412)</f>
        <v>-3</v>
      </c>
      <c r="AU412">
        <f>AD412 - AVERAGEIFS('Placebo Females'!AD:AD, 'Placebo Females'!B:B, B412, 'Placebo Females'!P:P, P412)</f>
        <v>6.0449999999999591</v>
      </c>
      <c r="AV412">
        <f>AE412 - AVERAGEIFS('Placebo Females'!AE:AE, 'Placebo Females'!B:B, B412, 'Placebo Females'!P:P, P412)</f>
        <v>0.12407433333333331</v>
      </c>
      <c r="AW412">
        <f>AF412 - AVERAGEIFS('Placebo Females'!AF:AF, 'Placebo Females'!B:B, B412, 'Placebo Females'!P:P, P412)</f>
        <v>6.5255333333333332E-2</v>
      </c>
    </row>
    <row r="413" spans="1:49" x14ac:dyDescent="0.25">
      <c r="A413" t="s">
        <v>4262</v>
      </c>
      <c r="B413">
        <v>1009</v>
      </c>
      <c r="C413" t="s">
        <v>655</v>
      </c>
      <c r="D413">
        <v>29</v>
      </c>
      <c r="E413">
        <v>162</v>
      </c>
      <c r="F413">
        <v>68</v>
      </c>
      <c r="G413">
        <v>107.75</v>
      </c>
      <c r="H413">
        <v>62.75</v>
      </c>
      <c r="I413" t="s">
        <v>458</v>
      </c>
      <c r="J413" t="s">
        <v>104</v>
      </c>
      <c r="K413" t="s">
        <v>105</v>
      </c>
      <c r="L413" t="s">
        <v>160</v>
      </c>
      <c r="M413" t="s">
        <v>3323</v>
      </c>
      <c r="N413">
        <v>120</v>
      </c>
      <c r="O413" t="s">
        <v>2262</v>
      </c>
      <c r="P413">
        <v>4</v>
      </c>
      <c r="Q413" t="s">
        <v>113</v>
      </c>
      <c r="R413" t="s">
        <v>3327</v>
      </c>
      <c r="S413">
        <v>64.8</v>
      </c>
      <c r="T413" t="s">
        <v>2266</v>
      </c>
      <c r="U413">
        <v>882</v>
      </c>
      <c r="V413">
        <v>163</v>
      </c>
      <c r="W413">
        <v>370</v>
      </c>
      <c r="X413">
        <v>89</v>
      </c>
      <c r="Y413">
        <v>208</v>
      </c>
      <c r="Z413">
        <v>73</v>
      </c>
      <c r="AA413" t="s">
        <v>108</v>
      </c>
      <c r="AB413">
        <v>54</v>
      </c>
      <c r="AC413">
        <v>25</v>
      </c>
      <c r="AD413">
        <v>314.577</v>
      </c>
      <c r="AE413">
        <v>0.204545</v>
      </c>
      <c r="AF413">
        <v>0.37658799999999998</v>
      </c>
      <c r="AH413">
        <v>13.3</v>
      </c>
      <c r="AI413">
        <f t="shared" si="24"/>
        <v>2.9256386251170257E-2</v>
      </c>
      <c r="AJ413">
        <f t="shared" si="25"/>
        <v>0.17685887171812564</v>
      </c>
      <c r="AK413">
        <f t="shared" si="26"/>
        <v>1.8730869373759673E-2</v>
      </c>
      <c r="AL413">
        <f t="shared" si="27"/>
        <v>8.8967215047142112E-5</v>
      </c>
      <c r="AM413">
        <f>U413 - AVERAGEIFS('Placebo Females'!U:U, 'Placebo Females'!B:B, B413, 'Placebo Females'!P:P, P413)</f>
        <v>72.333333333333371</v>
      </c>
      <c r="AN413">
        <f>V413 - AVERAGEIFS('Placebo Females'!V:V, 'Placebo Females'!B:B, B413, 'Placebo Females'!P:P, P413)</f>
        <v>7.3333333333333428</v>
      </c>
      <c r="AO413">
        <f>W413 - AVERAGEIFS('Placebo Females'!W:W, 'Placebo Females'!B:B, B413, 'Placebo Females'!P:P, P413)</f>
        <v>11.333333333333314</v>
      </c>
      <c r="AP413">
        <f>X413 - AVERAGEIFS('Placebo Females'!X:X, 'Placebo Females'!B:B, B413, 'Placebo Females'!P:P, P413)</f>
        <v>0.3333333333333286</v>
      </c>
      <c r="AQ413">
        <f>Y413 - AVERAGEIFS('Placebo Females'!Y:Y, 'Placebo Females'!B:B, B413, 'Placebo Females'!P:P, P413)</f>
        <v>11</v>
      </c>
      <c r="AR413">
        <f>Z413 - AVERAGEIFS('Placebo Females'!Z:Z, 'Placebo Females'!B:B, B413, 'Placebo Females'!P:P, P413)</f>
        <v>0</v>
      </c>
      <c r="AS413">
        <f>AB413 - AVERAGEIFS('Placebo Females'!AB:AB, 'Placebo Females'!B:B, B413, 'Placebo Females'!P:P, P413)</f>
        <v>8</v>
      </c>
      <c r="AT413">
        <f>AC413 - AVERAGEIFS('Placebo Females'!AC:AC, 'Placebo Females'!B:B, B413, 'Placebo Females'!P:P, P413)</f>
        <v>-3</v>
      </c>
      <c r="AU413">
        <f>AD413 - AVERAGEIFS('Placebo Females'!AD:AD, 'Placebo Females'!B:B, B413, 'Placebo Females'!P:P, P413)</f>
        <v>-18.813000000000045</v>
      </c>
      <c r="AV413">
        <f>AE413 - AVERAGEIFS('Placebo Females'!AE:AE, 'Placebo Females'!B:B, B413, 'Placebo Females'!P:P, P413)</f>
        <v>7.8619333333333319E-2</v>
      </c>
      <c r="AW413">
        <f>AF413 - AVERAGEIFS('Placebo Females'!AF:AF, 'Placebo Females'!B:B, B413, 'Placebo Females'!P:P, P413)</f>
        <v>3.6255333333333306E-2</v>
      </c>
    </row>
    <row r="414" spans="1:49" x14ac:dyDescent="0.25">
      <c r="A414" t="s">
        <v>4263</v>
      </c>
      <c r="B414">
        <v>1009</v>
      </c>
      <c r="C414" t="s">
        <v>655</v>
      </c>
      <c r="D414">
        <v>29</v>
      </c>
      <c r="E414">
        <v>162</v>
      </c>
      <c r="F414">
        <v>68</v>
      </c>
      <c r="G414">
        <v>107.75</v>
      </c>
      <c r="H414">
        <v>62.75</v>
      </c>
      <c r="I414" t="s">
        <v>458</v>
      </c>
      <c r="J414" t="s">
        <v>104</v>
      </c>
      <c r="K414" t="s">
        <v>105</v>
      </c>
      <c r="L414" t="s">
        <v>160</v>
      </c>
      <c r="M414" t="s">
        <v>3323</v>
      </c>
      <c r="N414">
        <v>120</v>
      </c>
      <c r="O414" t="s">
        <v>2262</v>
      </c>
      <c r="P414">
        <v>5</v>
      </c>
      <c r="Q414" t="s">
        <v>113</v>
      </c>
      <c r="R414" t="s">
        <v>3327</v>
      </c>
      <c r="S414">
        <v>48.8</v>
      </c>
      <c r="T414" t="s">
        <v>2266</v>
      </c>
      <c r="U414">
        <v>820</v>
      </c>
      <c r="V414">
        <v>160</v>
      </c>
      <c r="W414">
        <v>359</v>
      </c>
      <c r="X414">
        <v>92</v>
      </c>
      <c r="Y414">
        <v>196</v>
      </c>
      <c r="Z414">
        <v>71</v>
      </c>
      <c r="AA414" t="s">
        <v>108</v>
      </c>
      <c r="AB414">
        <v>45</v>
      </c>
      <c r="AC414">
        <v>28</v>
      </c>
      <c r="AD414">
        <v>332.166</v>
      </c>
      <c r="AE414">
        <v>0.214286</v>
      </c>
      <c r="AF414">
        <v>0.33643299999999998</v>
      </c>
      <c r="AH414">
        <v>13.2</v>
      </c>
      <c r="AI414">
        <f t="shared" si="24"/>
        <v>2.9036413422214087E-2</v>
      </c>
      <c r="AJ414">
        <f t="shared" si="25"/>
        <v>0.1759816093486557</v>
      </c>
      <c r="AK414">
        <f t="shared" si="26"/>
        <v>1.8607808793477898E-2</v>
      </c>
      <c r="AL414">
        <f t="shared" si="27"/>
        <v>8.8078726748430647E-5</v>
      </c>
      <c r="AM414">
        <f>U414 - AVERAGEIFS('Placebo Females'!U:U, 'Placebo Females'!B:B, B414, 'Placebo Females'!P:P, P414)</f>
        <v>-16.333333333333371</v>
      </c>
      <c r="AN414">
        <f>V414 - AVERAGEIFS('Placebo Females'!V:V, 'Placebo Females'!B:B, B414, 'Placebo Females'!P:P, P414)</f>
        <v>8</v>
      </c>
      <c r="AO414">
        <f>W414 - AVERAGEIFS('Placebo Females'!W:W, 'Placebo Females'!B:B, B414, 'Placebo Females'!P:P, P414)</f>
        <v>-4.6666666666666856</v>
      </c>
      <c r="AP414">
        <f>X414 - AVERAGEIFS('Placebo Females'!X:X, 'Placebo Females'!B:B, B414, 'Placebo Females'!P:P, P414)</f>
        <v>6</v>
      </c>
      <c r="AQ414">
        <f>Y414 - AVERAGEIFS('Placebo Females'!Y:Y, 'Placebo Females'!B:B, B414, 'Placebo Females'!P:P, P414)</f>
        <v>-10</v>
      </c>
      <c r="AR414">
        <f>Z414 - AVERAGEIFS('Placebo Females'!Z:Z, 'Placebo Females'!B:B, B414, 'Placebo Females'!P:P, P414)</f>
        <v>-0.6666666666666714</v>
      </c>
      <c r="AS414">
        <f>AB414 - AVERAGEIFS('Placebo Females'!AB:AB, 'Placebo Females'!B:B, B414, 'Placebo Females'!P:P, P414)</f>
        <v>0.6666666666666643</v>
      </c>
      <c r="AT414">
        <f>AC414 - AVERAGEIFS('Placebo Females'!AC:AC, 'Placebo Females'!B:B, B414, 'Placebo Females'!P:P, P414)</f>
        <v>-0.66666666666666785</v>
      </c>
      <c r="AU414">
        <f>AD414 - AVERAGEIFS('Placebo Females'!AD:AD, 'Placebo Females'!B:B, B414, 'Placebo Females'!P:P, P414)</f>
        <v>-61.965333333333319</v>
      </c>
      <c r="AV414">
        <f>AE414 - AVERAGEIFS('Placebo Females'!AE:AE, 'Placebo Females'!B:B, B414, 'Placebo Females'!P:P, P414)</f>
        <v>3.6108666666666678E-2</v>
      </c>
      <c r="AW414">
        <f>AF414 - AVERAGEIFS('Placebo Females'!AF:AF, 'Placebo Females'!B:B, B414, 'Placebo Females'!P:P, P414)</f>
        <v>-1.7271000000000036E-2</v>
      </c>
    </row>
    <row r="415" spans="1:49" x14ac:dyDescent="0.25">
      <c r="A415" t="s">
        <v>4264</v>
      </c>
      <c r="B415">
        <v>1009</v>
      </c>
      <c r="C415" t="s">
        <v>655</v>
      </c>
      <c r="D415">
        <v>29</v>
      </c>
      <c r="E415">
        <v>162</v>
      </c>
      <c r="F415">
        <v>68</v>
      </c>
      <c r="G415">
        <v>107.75</v>
      </c>
      <c r="H415">
        <v>62.75</v>
      </c>
      <c r="I415" t="s">
        <v>458</v>
      </c>
      <c r="J415" t="s">
        <v>104</v>
      </c>
      <c r="K415" t="s">
        <v>105</v>
      </c>
      <c r="L415" t="s">
        <v>160</v>
      </c>
      <c r="M415" t="s">
        <v>3323</v>
      </c>
      <c r="N415">
        <v>120</v>
      </c>
      <c r="O415" t="s">
        <v>2262</v>
      </c>
      <c r="P415">
        <v>5</v>
      </c>
      <c r="Q415" t="s">
        <v>113</v>
      </c>
      <c r="R415" t="s">
        <v>3327</v>
      </c>
      <c r="S415">
        <v>48.8</v>
      </c>
      <c r="T415" t="s">
        <v>2266</v>
      </c>
      <c r="U415">
        <v>848</v>
      </c>
      <c r="V415">
        <v>164</v>
      </c>
      <c r="W415">
        <v>362</v>
      </c>
      <c r="X415">
        <v>91</v>
      </c>
      <c r="Y415">
        <v>196</v>
      </c>
      <c r="Z415">
        <v>75</v>
      </c>
      <c r="AA415" t="s">
        <v>108</v>
      </c>
      <c r="AB415">
        <v>51</v>
      </c>
      <c r="AC415">
        <v>26</v>
      </c>
      <c r="AD415">
        <v>338.75599999999997</v>
      </c>
      <c r="AE415">
        <v>0.17777799999999999</v>
      </c>
      <c r="AF415">
        <v>0.35076600000000002</v>
      </c>
      <c r="AH415">
        <v>13.2</v>
      </c>
      <c r="AI415">
        <f t="shared" si="24"/>
        <v>2.9036413422214087E-2</v>
      </c>
      <c r="AJ415">
        <f t="shared" si="25"/>
        <v>0.1759816093486557</v>
      </c>
      <c r="AK415">
        <f t="shared" si="26"/>
        <v>1.8607808793477898E-2</v>
      </c>
      <c r="AL415">
        <f t="shared" si="27"/>
        <v>8.8078726748430647E-5</v>
      </c>
      <c r="AM415">
        <f>U415 - AVERAGEIFS('Placebo Females'!U:U, 'Placebo Females'!B:B, B415, 'Placebo Females'!P:P, P415)</f>
        <v>11.666666666666629</v>
      </c>
      <c r="AN415">
        <f>V415 - AVERAGEIFS('Placebo Females'!V:V, 'Placebo Females'!B:B, B415, 'Placebo Females'!P:P, P415)</f>
        <v>12</v>
      </c>
      <c r="AO415">
        <f>W415 - AVERAGEIFS('Placebo Females'!W:W, 'Placebo Females'!B:B, B415, 'Placebo Females'!P:P, P415)</f>
        <v>-1.6666666666666856</v>
      </c>
      <c r="AP415">
        <f>X415 - AVERAGEIFS('Placebo Females'!X:X, 'Placebo Females'!B:B, B415, 'Placebo Females'!P:P, P415)</f>
        <v>5</v>
      </c>
      <c r="AQ415">
        <f>Y415 - AVERAGEIFS('Placebo Females'!Y:Y, 'Placebo Females'!B:B, B415, 'Placebo Females'!P:P, P415)</f>
        <v>-10</v>
      </c>
      <c r="AR415">
        <f>Z415 - AVERAGEIFS('Placebo Females'!Z:Z, 'Placebo Females'!B:B, B415, 'Placebo Females'!P:P, P415)</f>
        <v>3.3333333333333286</v>
      </c>
      <c r="AS415">
        <f>AB415 - AVERAGEIFS('Placebo Females'!AB:AB, 'Placebo Females'!B:B, B415, 'Placebo Females'!P:P, P415)</f>
        <v>6.6666666666666643</v>
      </c>
      <c r="AT415">
        <f>AC415 - AVERAGEIFS('Placebo Females'!AC:AC, 'Placebo Females'!B:B, B415, 'Placebo Females'!P:P, P415)</f>
        <v>-2.6666666666666679</v>
      </c>
      <c r="AU415">
        <f>AD415 - AVERAGEIFS('Placebo Females'!AD:AD, 'Placebo Females'!B:B, B415, 'Placebo Females'!P:P, P415)</f>
        <v>-55.375333333333344</v>
      </c>
      <c r="AV415">
        <f>AE415 - AVERAGEIFS('Placebo Females'!AE:AE, 'Placebo Females'!B:B, B415, 'Placebo Females'!P:P, P415)</f>
        <v>-3.9933333333333487E-4</v>
      </c>
      <c r="AW415">
        <f>AF415 - AVERAGEIFS('Placebo Females'!AF:AF, 'Placebo Females'!B:B, B415, 'Placebo Females'!P:P, P415)</f>
        <v>-2.9379999999999962E-3</v>
      </c>
    </row>
    <row r="416" spans="1:49" x14ac:dyDescent="0.25">
      <c r="A416" t="s">
        <v>4265</v>
      </c>
      <c r="B416">
        <v>1009</v>
      </c>
      <c r="C416" t="s">
        <v>655</v>
      </c>
      <c r="D416">
        <v>29</v>
      </c>
      <c r="E416">
        <v>162</v>
      </c>
      <c r="F416">
        <v>68</v>
      </c>
      <c r="G416">
        <v>107.75</v>
      </c>
      <c r="H416">
        <v>62.75</v>
      </c>
      <c r="I416" t="s">
        <v>458</v>
      </c>
      <c r="J416" t="s">
        <v>104</v>
      </c>
      <c r="K416" t="s">
        <v>105</v>
      </c>
      <c r="L416" t="s">
        <v>160</v>
      </c>
      <c r="M416" t="s">
        <v>3323</v>
      </c>
      <c r="N416">
        <v>120</v>
      </c>
      <c r="O416" t="s">
        <v>2262</v>
      </c>
      <c r="P416">
        <v>5</v>
      </c>
      <c r="Q416" t="s">
        <v>113</v>
      </c>
      <c r="R416" t="s">
        <v>3327</v>
      </c>
      <c r="S416">
        <v>48.8</v>
      </c>
      <c r="T416" t="s">
        <v>2266</v>
      </c>
      <c r="U416">
        <v>848</v>
      </c>
      <c r="V416">
        <v>162</v>
      </c>
      <c r="W416">
        <v>361</v>
      </c>
      <c r="X416">
        <v>90</v>
      </c>
      <c r="Y416">
        <v>202</v>
      </c>
      <c r="Z416">
        <v>69</v>
      </c>
      <c r="AA416" t="s">
        <v>108</v>
      </c>
      <c r="AB416">
        <v>47</v>
      </c>
      <c r="AC416">
        <v>27</v>
      </c>
      <c r="AD416">
        <v>338.60399999999998</v>
      </c>
      <c r="AE416">
        <v>0.21951200000000001</v>
      </c>
      <c r="AF416">
        <v>0.32972200000000002</v>
      </c>
      <c r="AH416">
        <v>13.2</v>
      </c>
      <c r="AI416">
        <f t="shared" si="24"/>
        <v>2.9036413422214087E-2</v>
      </c>
      <c r="AJ416">
        <f t="shared" si="25"/>
        <v>0.1759816093486557</v>
      </c>
      <c r="AK416">
        <f t="shared" si="26"/>
        <v>1.8607808793477898E-2</v>
      </c>
      <c r="AL416">
        <f t="shared" si="27"/>
        <v>8.8078726748430647E-5</v>
      </c>
      <c r="AM416">
        <f>U416 - AVERAGEIFS('Placebo Females'!U:U, 'Placebo Females'!B:B, B416, 'Placebo Females'!P:P, P416)</f>
        <v>11.666666666666629</v>
      </c>
      <c r="AN416">
        <f>V416 - AVERAGEIFS('Placebo Females'!V:V, 'Placebo Females'!B:B, B416, 'Placebo Females'!P:P, P416)</f>
        <v>10</v>
      </c>
      <c r="AO416">
        <f>W416 - AVERAGEIFS('Placebo Females'!W:W, 'Placebo Females'!B:B, B416, 'Placebo Females'!P:P, P416)</f>
        <v>-2.6666666666666856</v>
      </c>
      <c r="AP416">
        <f>X416 - AVERAGEIFS('Placebo Females'!X:X, 'Placebo Females'!B:B, B416, 'Placebo Females'!P:P, P416)</f>
        <v>4</v>
      </c>
      <c r="AQ416">
        <f>Y416 - AVERAGEIFS('Placebo Females'!Y:Y, 'Placebo Females'!B:B, B416, 'Placebo Females'!P:P, P416)</f>
        <v>-4</v>
      </c>
      <c r="AR416">
        <f>Z416 - AVERAGEIFS('Placebo Females'!Z:Z, 'Placebo Females'!B:B, B416, 'Placebo Females'!P:P, P416)</f>
        <v>-2.6666666666666714</v>
      </c>
      <c r="AS416">
        <f>AB416 - AVERAGEIFS('Placebo Females'!AB:AB, 'Placebo Females'!B:B, B416, 'Placebo Females'!P:P, P416)</f>
        <v>2.6666666666666643</v>
      </c>
      <c r="AT416">
        <f>AC416 - AVERAGEIFS('Placebo Females'!AC:AC, 'Placebo Females'!B:B, B416, 'Placebo Females'!P:P, P416)</f>
        <v>-1.6666666666666679</v>
      </c>
      <c r="AU416">
        <f>AD416 - AVERAGEIFS('Placebo Females'!AD:AD, 'Placebo Females'!B:B, B416, 'Placebo Females'!P:P, P416)</f>
        <v>-55.527333333333331</v>
      </c>
      <c r="AV416">
        <f>AE416 - AVERAGEIFS('Placebo Females'!AE:AE, 'Placebo Females'!B:B, B416, 'Placebo Females'!P:P, P416)</f>
        <v>4.1334666666666686E-2</v>
      </c>
      <c r="AW416">
        <f>AF416 - AVERAGEIFS('Placebo Females'!AF:AF, 'Placebo Females'!B:B, B416, 'Placebo Females'!P:P, P416)</f>
        <v>-2.3982000000000003E-2</v>
      </c>
    </row>
    <row r="417" spans="1:49" x14ac:dyDescent="0.25">
      <c r="A417" t="s">
        <v>4266</v>
      </c>
      <c r="B417">
        <v>1009</v>
      </c>
      <c r="C417" t="s">
        <v>655</v>
      </c>
      <c r="D417">
        <v>29</v>
      </c>
      <c r="E417">
        <v>162</v>
      </c>
      <c r="F417">
        <v>68</v>
      </c>
      <c r="G417">
        <v>107.75</v>
      </c>
      <c r="H417">
        <v>62.75</v>
      </c>
      <c r="I417" t="s">
        <v>458</v>
      </c>
      <c r="J417" t="s">
        <v>104</v>
      </c>
      <c r="K417" t="s">
        <v>105</v>
      </c>
      <c r="L417" t="s">
        <v>160</v>
      </c>
      <c r="M417" t="s">
        <v>3323</v>
      </c>
      <c r="N417">
        <v>120</v>
      </c>
      <c r="O417" t="s">
        <v>2262</v>
      </c>
      <c r="P417">
        <v>6</v>
      </c>
      <c r="Q417" t="s">
        <v>113</v>
      </c>
      <c r="R417" t="s">
        <v>3327</v>
      </c>
      <c r="S417">
        <v>33.4</v>
      </c>
      <c r="T417" t="s">
        <v>2266</v>
      </c>
      <c r="U417">
        <v>849</v>
      </c>
      <c r="V417">
        <v>154</v>
      </c>
      <c r="W417">
        <v>366</v>
      </c>
      <c r="X417">
        <v>93</v>
      </c>
      <c r="Y417">
        <v>201</v>
      </c>
      <c r="Z417">
        <v>72</v>
      </c>
      <c r="AA417" t="s">
        <v>108</v>
      </c>
      <c r="AB417">
        <v>43</v>
      </c>
      <c r="AC417">
        <v>34</v>
      </c>
      <c r="AD417">
        <v>346.928</v>
      </c>
      <c r="AE417">
        <v>0.2</v>
      </c>
      <c r="AF417">
        <v>0.34728900000000001</v>
      </c>
      <c r="AH417">
        <v>12.6</v>
      </c>
      <c r="AI417">
        <f t="shared" si="24"/>
        <v>2.7716576448477085E-2</v>
      </c>
      <c r="AJ417">
        <f t="shared" si="25"/>
        <v>0.1706497484218692</v>
      </c>
      <c r="AK417">
        <f t="shared" si="26"/>
        <v>1.7866607646395471E-2</v>
      </c>
      <c r="AL417">
        <f t="shared" si="27"/>
        <v>8.2794753868964399E-5</v>
      </c>
      <c r="AM417">
        <f>U417 - AVERAGEIFS('Placebo Females'!U:U, 'Placebo Females'!B:B, B417, 'Placebo Females'!P:P, P417)</f>
        <v>63.666666666666629</v>
      </c>
      <c r="AN417">
        <f>V417 - AVERAGEIFS('Placebo Females'!V:V, 'Placebo Females'!B:B, B417, 'Placebo Females'!P:P, P417)</f>
        <v>3.6666666666666572</v>
      </c>
      <c r="AO417">
        <f>W417 - AVERAGEIFS('Placebo Females'!W:W, 'Placebo Females'!B:B, B417, 'Placebo Females'!P:P, P417)</f>
        <v>3.3333333333333144</v>
      </c>
      <c r="AP417">
        <f>X417 - AVERAGEIFS('Placebo Females'!X:X, 'Placebo Females'!B:B, B417, 'Placebo Females'!P:P, P417)</f>
        <v>3.3333333333333286</v>
      </c>
      <c r="AQ417">
        <f>Y417 - AVERAGEIFS('Placebo Females'!Y:Y, 'Placebo Females'!B:B, B417, 'Placebo Females'!P:P, P417)</f>
        <v>3.6666666666666572</v>
      </c>
      <c r="AR417">
        <f>Z417 - AVERAGEIFS('Placebo Females'!Z:Z, 'Placebo Females'!B:B, B417, 'Placebo Females'!P:P, P417)</f>
        <v>-3.6666666666666714</v>
      </c>
      <c r="AS417">
        <f>AB417 - AVERAGEIFS('Placebo Females'!AB:AB, 'Placebo Females'!B:B, B417, 'Placebo Females'!P:P, P417)</f>
        <v>-9.3333333333333357</v>
      </c>
      <c r="AT417">
        <f>AC417 - AVERAGEIFS('Placebo Females'!AC:AC, 'Placebo Females'!B:B, B417, 'Placebo Females'!P:P, P417)</f>
        <v>5.3333333333333321</v>
      </c>
      <c r="AU417">
        <f>AD417 - AVERAGEIFS('Placebo Females'!AD:AD, 'Placebo Females'!B:B, B417, 'Placebo Females'!P:P, P417)</f>
        <v>31.91700000000003</v>
      </c>
      <c r="AV417">
        <f>AE417 - AVERAGEIFS('Placebo Females'!AE:AE, 'Placebo Females'!B:B, B417, 'Placebo Females'!P:P, P417)</f>
        <v>-6.1819333333333337E-2</v>
      </c>
      <c r="AW417">
        <f>AF417 - AVERAGEIFS('Placebo Females'!AF:AF, 'Placebo Females'!B:B, B417, 'Placebo Females'!P:P, P417)</f>
        <v>-4.441333333333336E-2</v>
      </c>
    </row>
    <row r="418" spans="1:49" x14ac:dyDescent="0.25">
      <c r="A418" t="s">
        <v>4267</v>
      </c>
      <c r="B418">
        <v>1009</v>
      </c>
      <c r="C418" t="s">
        <v>655</v>
      </c>
      <c r="D418">
        <v>29</v>
      </c>
      <c r="E418">
        <v>162</v>
      </c>
      <c r="F418">
        <v>68</v>
      </c>
      <c r="G418">
        <v>107.75</v>
      </c>
      <c r="H418">
        <v>62.75</v>
      </c>
      <c r="I418" t="s">
        <v>458</v>
      </c>
      <c r="J418" t="s">
        <v>104</v>
      </c>
      <c r="K418" t="s">
        <v>105</v>
      </c>
      <c r="L418" t="s">
        <v>160</v>
      </c>
      <c r="M418" t="s">
        <v>3323</v>
      </c>
      <c r="N418">
        <v>120</v>
      </c>
      <c r="O418" t="s">
        <v>2262</v>
      </c>
      <c r="P418">
        <v>6</v>
      </c>
      <c r="Q418" t="s">
        <v>113</v>
      </c>
      <c r="R418" t="s">
        <v>3327</v>
      </c>
      <c r="S418">
        <v>33.4</v>
      </c>
      <c r="T418" t="s">
        <v>2266</v>
      </c>
      <c r="U418">
        <v>699</v>
      </c>
      <c r="V418">
        <v>147</v>
      </c>
      <c r="W418">
        <v>367</v>
      </c>
      <c r="X418">
        <v>87</v>
      </c>
      <c r="Y418">
        <v>194</v>
      </c>
      <c r="Z418">
        <v>86</v>
      </c>
      <c r="AA418" t="s">
        <v>108</v>
      </c>
      <c r="AB418">
        <v>61</v>
      </c>
      <c r="AC418">
        <v>33</v>
      </c>
      <c r="AD418">
        <v>268.06799999999998</v>
      </c>
      <c r="AE418">
        <v>0.52777799999999997</v>
      </c>
      <c r="AF418">
        <v>0.40479300000000001</v>
      </c>
      <c r="AH418">
        <v>12.6</v>
      </c>
      <c r="AI418">
        <f t="shared" si="24"/>
        <v>2.7716576448477085E-2</v>
      </c>
      <c r="AJ418">
        <f t="shared" si="25"/>
        <v>0.1706497484218692</v>
      </c>
      <c r="AK418">
        <f t="shared" si="26"/>
        <v>1.7866607646395471E-2</v>
      </c>
      <c r="AL418">
        <f t="shared" si="27"/>
        <v>8.2794753868964399E-5</v>
      </c>
      <c r="AM418">
        <f>U418 - AVERAGEIFS('Placebo Females'!U:U, 'Placebo Females'!B:B, B418, 'Placebo Females'!P:P, P418)</f>
        <v>-86.333333333333371</v>
      </c>
      <c r="AN418">
        <f>V418 - AVERAGEIFS('Placebo Females'!V:V, 'Placebo Females'!B:B, B418, 'Placebo Females'!P:P, P418)</f>
        <v>-3.3333333333333428</v>
      </c>
      <c r="AO418">
        <f>W418 - AVERAGEIFS('Placebo Females'!W:W, 'Placebo Females'!B:B, B418, 'Placebo Females'!P:P, P418)</f>
        <v>4.3333333333333144</v>
      </c>
      <c r="AP418">
        <f>X418 - AVERAGEIFS('Placebo Females'!X:X, 'Placebo Females'!B:B, B418, 'Placebo Females'!P:P, P418)</f>
        <v>-2.6666666666666714</v>
      </c>
      <c r="AQ418">
        <f>Y418 - AVERAGEIFS('Placebo Females'!Y:Y, 'Placebo Females'!B:B, B418, 'Placebo Females'!P:P, P418)</f>
        <v>-3.3333333333333428</v>
      </c>
      <c r="AR418">
        <f>Z418 - AVERAGEIFS('Placebo Females'!Z:Z, 'Placebo Females'!B:B, B418, 'Placebo Females'!P:P, P418)</f>
        <v>10.333333333333329</v>
      </c>
      <c r="AS418">
        <f>AB418 - AVERAGEIFS('Placebo Females'!AB:AB, 'Placebo Females'!B:B, B418, 'Placebo Females'!P:P, P418)</f>
        <v>8.6666666666666643</v>
      </c>
      <c r="AT418">
        <f>AC418 - AVERAGEIFS('Placebo Females'!AC:AC, 'Placebo Females'!B:B, B418, 'Placebo Females'!P:P, P418)</f>
        <v>4.3333333333333321</v>
      </c>
      <c r="AU418">
        <f>AD418 - AVERAGEIFS('Placebo Females'!AD:AD, 'Placebo Females'!B:B, B418, 'Placebo Females'!P:P, P418)</f>
        <v>-46.942999999999984</v>
      </c>
      <c r="AV418">
        <f>AE418 - AVERAGEIFS('Placebo Females'!AE:AE, 'Placebo Females'!B:B, B418, 'Placebo Females'!P:P, P418)</f>
        <v>0.26595866666666662</v>
      </c>
      <c r="AW418">
        <f>AF418 - AVERAGEIFS('Placebo Females'!AF:AF, 'Placebo Females'!B:B, B418, 'Placebo Females'!P:P, P418)</f>
        <v>1.3090666666666639E-2</v>
      </c>
    </row>
    <row r="419" spans="1:49" x14ac:dyDescent="0.25">
      <c r="A419" t="s">
        <v>4268</v>
      </c>
      <c r="B419">
        <v>1009</v>
      </c>
      <c r="C419" t="s">
        <v>655</v>
      </c>
      <c r="D419">
        <v>29</v>
      </c>
      <c r="E419">
        <v>162</v>
      </c>
      <c r="F419">
        <v>68</v>
      </c>
      <c r="G419">
        <v>107.75</v>
      </c>
      <c r="H419">
        <v>62.75</v>
      </c>
      <c r="I419" t="s">
        <v>458</v>
      </c>
      <c r="J419" t="s">
        <v>104</v>
      </c>
      <c r="K419" t="s">
        <v>105</v>
      </c>
      <c r="L419" t="s">
        <v>160</v>
      </c>
      <c r="M419" t="s">
        <v>3323</v>
      </c>
      <c r="N419">
        <v>120</v>
      </c>
      <c r="O419" t="s">
        <v>2262</v>
      </c>
      <c r="P419">
        <v>6</v>
      </c>
      <c r="Q419" t="s">
        <v>113</v>
      </c>
      <c r="R419" t="s">
        <v>3327</v>
      </c>
      <c r="S419">
        <v>33.4</v>
      </c>
      <c r="T419" t="s">
        <v>2266</v>
      </c>
      <c r="U419">
        <v>815</v>
      </c>
      <c r="V419">
        <v>155</v>
      </c>
      <c r="W419">
        <v>364</v>
      </c>
      <c r="X419">
        <v>93</v>
      </c>
      <c r="Y419">
        <v>199</v>
      </c>
      <c r="Z419">
        <v>72</v>
      </c>
      <c r="AA419" t="s">
        <v>108</v>
      </c>
      <c r="AB419">
        <v>51</v>
      </c>
      <c r="AC419">
        <v>26</v>
      </c>
      <c r="AD419">
        <v>358.91800000000001</v>
      </c>
      <c r="AE419">
        <v>0.204545</v>
      </c>
      <c r="AF419">
        <v>0.35285699999999998</v>
      </c>
      <c r="AH419">
        <v>12.6</v>
      </c>
      <c r="AI419">
        <f t="shared" si="24"/>
        <v>2.7716576448477085E-2</v>
      </c>
      <c r="AJ419">
        <f t="shared" si="25"/>
        <v>0.1706497484218692</v>
      </c>
      <c r="AK419">
        <f t="shared" si="26"/>
        <v>1.7866607646395471E-2</v>
      </c>
      <c r="AL419">
        <f t="shared" si="27"/>
        <v>8.2794753868964399E-5</v>
      </c>
      <c r="AM419">
        <f>U419 - AVERAGEIFS('Placebo Females'!U:U, 'Placebo Females'!B:B, B419, 'Placebo Females'!P:P, P419)</f>
        <v>29.666666666666629</v>
      </c>
      <c r="AN419">
        <f>V419 - AVERAGEIFS('Placebo Females'!V:V, 'Placebo Females'!B:B, B419, 'Placebo Females'!P:P, P419)</f>
        <v>4.6666666666666572</v>
      </c>
      <c r="AO419">
        <f>W419 - AVERAGEIFS('Placebo Females'!W:W, 'Placebo Females'!B:B, B419, 'Placebo Females'!P:P, P419)</f>
        <v>1.3333333333333144</v>
      </c>
      <c r="AP419">
        <f>X419 - AVERAGEIFS('Placebo Females'!X:X, 'Placebo Females'!B:B, B419, 'Placebo Females'!P:P, P419)</f>
        <v>3.3333333333333286</v>
      </c>
      <c r="AQ419">
        <f>Y419 - AVERAGEIFS('Placebo Females'!Y:Y, 'Placebo Females'!B:B, B419, 'Placebo Females'!P:P, P419)</f>
        <v>1.6666666666666572</v>
      </c>
      <c r="AR419">
        <f>Z419 - AVERAGEIFS('Placebo Females'!Z:Z, 'Placebo Females'!B:B, B419, 'Placebo Females'!P:P, P419)</f>
        <v>-3.6666666666666714</v>
      </c>
      <c r="AS419">
        <f>AB419 - AVERAGEIFS('Placebo Females'!AB:AB, 'Placebo Females'!B:B, B419, 'Placebo Females'!P:P, P419)</f>
        <v>-1.3333333333333357</v>
      </c>
      <c r="AT419">
        <f>AC419 - AVERAGEIFS('Placebo Females'!AC:AC, 'Placebo Females'!B:B, B419, 'Placebo Females'!P:P, P419)</f>
        <v>-2.6666666666666679</v>
      </c>
      <c r="AU419">
        <f>AD419 - AVERAGEIFS('Placebo Females'!AD:AD, 'Placebo Females'!B:B, B419, 'Placebo Females'!P:P, P419)</f>
        <v>43.907000000000039</v>
      </c>
      <c r="AV419">
        <f>AE419 - AVERAGEIFS('Placebo Females'!AE:AE, 'Placebo Females'!B:B, B419, 'Placebo Females'!P:P, P419)</f>
        <v>-5.7274333333333344E-2</v>
      </c>
      <c r="AW419">
        <f>AF419 - AVERAGEIFS('Placebo Females'!AF:AF, 'Placebo Females'!B:B, B419, 'Placebo Females'!P:P, P419)</f>
        <v>-3.8845333333333398E-2</v>
      </c>
    </row>
    <row r="420" spans="1:49" x14ac:dyDescent="0.25">
      <c r="A420" t="s">
        <v>4269</v>
      </c>
      <c r="B420">
        <v>1009</v>
      </c>
      <c r="C420" t="s">
        <v>655</v>
      </c>
      <c r="D420">
        <v>29</v>
      </c>
      <c r="E420">
        <v>162</v>
      </c>
      <c r="F420">
        <v>68</v>
      </c>
      <c r="G420">
        <v>107.75</v>
      </c>
      <c r="H420">
        <v>62.75</v>
      </c>
      <c r="I420" t="s">
        <v>458</v>
      </c>
      <c r="J420" t="s">
        <v>104</v>
      </c>
      <c r="K420" t="s">
        <v>105</v>
      </c>
      <c r="L420" t="s">
        <v>160</v>
      </c>
      <c r="M420" t="s">
        <v>3323</v>
      </c>
      <c r="N420">
        <v>120</v>
      </c>
      <c r="O420" t="s">
        <v>2262</v>
      </c>
      <c r="P420">
        <v>7</v>
      </c>
      <c r="Q420" t="s">
        <v>113</v>
      </c>
      <c r="R420" t="s">
        <v>3327</v>
      </c>
      <c r="S420">
        <v>25.3</v>
      </c>
      <c r="T420" t="s">
        <v>2266</v>
      </c>
      <c r="U420">
        <v>886</v>
      </c>
      <c r="V420">
        <v>149</v>
      </c>
      <c r="W420">
        <v>362</v>
      </c>
      <c r="X420">
        <v>87</v>
      </c>
      <c r="Y420">
        <v>212</v>
      </c>
      <c r="Z420">
        <v>63</v>
      </c>
      <c r="AA420" t="s">
        <v>108</v>
      </c>
      <c r="AB420">
        <v>48</v>
      </c>
      <c r="AC420">
        <v>22</v>
      </c>
      <c r="AD420">
        <v>375.74900000000002</v>
      </c>
      <c r="AE420">
        <v>0.268293</v>
      </c>
      <c r="AF420">
        <v>0.39086500000000002</v>
      </c>
      <c r="AH420">
        <v>12.6</v>
      </c>
      <c r="AI420">
        <f t="shared" si="24"/>
        <v>2.7716576448477085E-2</v>
      </c>
      <c r="AJ420">
        <f t="shared" si="25"/>
        <v>0.1706497484218692</v>
      </c>
      <c r="AK420">
        <f t="shared" si="26"/>
        <v>1.7866607646395471E-2</v>
      </c>
      <c r="AL420">
        <f t="shared" si="27"/>
        <v>8.2794753868964399E-5</v>
      </c>
      <c r="AM420">
        <f>U420 - AVERAGEIFS('Placebo Females'!U:U, 'Placebo Females'!B:B, B420, 'Placebo Females'!P:P, P420)</f>
        <v>96</v>
      </c>
      <c r="AN420">
        <f>V420 - AVERAGEIFS('Placebo Females'!V:V, 'Placebo Females'!B:B, B420, 'Placebo Females'!P:P, P420)</f>
        <v>0</v>
      </c>
      <c r="AO420">
        <f>W420 - AVERAGEIFS('Placebo Females'!W:W, 'Placebo Females'!B:B, B420, 'Placebo Females'!P:P, P420)</f>
        <v>1.6666666666666856</v>
      </c>
      <c r="AP420">
        <f>X420 - AVERAGEIFS('Placebo Females'!X:X, 'Placebo Females'!B:B, B420, 'Placebo Females'!P:P, P420)</f>
        <v>-0.6666666666666714</v>
      </c>
      <c r="AQ420">
        <f>Y420 - AVERAGEIFS('Placebo Females'!Y:Y, 'Placebo Females'!B:B, B420, 'Placebo Females'!P:P, P420)</f>
        <v>4.3333333333333428</v>
      </c>
      <c r="AR420">
        <f>Z420 - AVERAGEIFS('Placebo Females'!Z:Z, 'Placebo Females'!B:B, B420, 'Placebo Females'!P:P, P420)</f>
        <v>-2</v>
      </c>
      <c r="AS420">
        <f>AB420 - AVERAGEIFS('Placebo Females'!AB:AB, 'Placebo Females'!B:B, B420, 'Placebo Females'!P:P, P420)</f>
        <v>-1.3333333333333357</v>
      </c>
      <c r="AT420">
        <f>AC420 - AVERAGEIFS('Placebo Females'!AC:AC, 'Placebo Females'!B:B, B420, 'Placebo Females'!P:P, P420)</f>
        <v>-1</v>
      </c>
      <c r="AU420">
        <f>AD420 - AVERAGEIFS('Placebo Females'!AD:AD, 'Placebo Females'!B:B, B420, 'Placebo Females'!P:P, P420)</f>
        <v>24.06133333333338</v>
      </c>
      <c r="AV420">
        <f>AE420 - AVERAGEIFS('Placebo Females'!AE:AE, 'Placebo Females'!B:B, B420, 'Placebo Females'!P:P, P420)</f>
        <v>6.0395333333333329E-2</v>
      </c>
      <c r="AW420">
        <f>AF420 - AVERAGEIFS('Placebo Females'!AF:AF, 'Placebo Females'!B:B, B420, 'Placebo Females'!P:P, P420)</f>
        <v>6.0009000000000035E-2</v>
      </c>
    </row>
    <row r="421" spans="1:49" x14ac:dyDescent="0.25">
      <c r="A421" t="s">
        <v>4270</v>
      </c>
      <c r="B421">
        <v>1009</v>
      </c>
      <c r="C421" t="s">
        <v>655</v>
      </c>
      <c r="D421">
        <v>29</v>
      </c>
      <c r="E421">
        <v>162</v>
      </c>
      <c r="F421">
        <v>68</v>
      </c>
      <c r="G421">
        <v>107.75</v>
      </c>
      <c r="H421">
        <v>62.75</v>
      </c>
      <c r="I421" t="s">
        <v>458</v>
      </c>
      <c r="J421" t="s">
        <v>104</v>
      </c>
      <c r="K421" t="s">
        <v>105</v>
      </c>
      <c r="L421" t="s">
        <v>160</v>
      </c>
      <c r="M421" t="s">
        <v>3323</v>
      </c>
      <c r="N421">
        <v>120</v>
      </c>
      <c r="O421" t="s">
        <v>2262</v>
      </c>
      <c r="P421">
        <v>7</v>
      </c>
      <c r="Q421" t="s">
        <v>113</v>
      </c>
      <c r="R421" t="s">
        <v>3327</v>
      </c>
      <c r="S421">
        <v>25.3</v>
      </c>
      <c r="T421" t="s">
        <v>2266</v>
      </c>
      <c r="U421">
        <v>890</v>
      </c>
      <c r="V421">
        <v>144</v>
      </c>
      <c r="W421">
        <v>368</v>
      </c>
      <c r="X421">
        <v>89</v>
      </c>
      <c r="Y421">
        <v>215</v>
      </c>
      <c r="Z421">
        <v>64</v>
      </c>
      <c r="AA421" t="s">
        <v>108</v>
      </c>
      <c r="AB421">
        <v>45</v>
      </c>
      <c r="AC421">
        <v>25</v>
      </c>
      <c r="AD421">
        <v>401.11900000000003</v>
      </c>
      <c r="AE421">
        <v>0.282051</v>
      </c>
      <c r="AF421">
        <v>0.383525</v>
      </c>
      <c r="AH421">
        <v>12.6</v>
      </c>
      <c r="AI421">
        <f t="shared" si="24"/>
        <v>2.7716576448477085E-2</v>
      </c>
      <c r="AJ421">
        <f t="shared" si="25"/>
        <v>0.1706497484218692</v>
      </c>
      <c r="AK421">
        <f t="shared" si="26"/>
        <v>1.7866607646395471E-2</v>
      </c>
      <c r="AL421">
        <f t="shared" si="27"/>
        <v>8.2794753868964399E-5</v>
      </c>
      <c r="AM421">
        <f>U421 - AVERAGEIFS('Placebo Females'!U:U, 'Placebo Females'!B:B, B421, 'Placebo Females'!P:P, P421)</f>
        <v>100</v>
      </c>
      <c r="AN421">
        <f>V421 - AVERAGEIFS('Placebo Females'!V:V, 'Placebo Females'!B:B, B421, 'Placebo Females'!P:P, P421)</f>
        <v>-5</v>
      </c>
      <c r="AO421">
        <f>W421 - AVERAGEIFS('Placebo Females'!W:W, 'Placebo Females'!B:B, B421, 'Placebo Females'!P:P, P421)</f>
        <v>7.6666666666666856</v>
      </c>
      <c r="AP421">
        <f>X421 - AVERAGEIFS('Placebo Females'!X:X, 'Placebo Females'!B:B, B421, 'Placebo Females'!P:P, P421)</f>
        <v>1.3333333333333286</v>
      </c>
      <c r="AQ421">
        <f>Y421 - AVERAGEIFS('Placebo Females'!Y:Y, 'Placebo Females'!B:B, B421, 'Placebo Females'!P:P, P421)</f>
        <v>7.3333333333333428</v>
      </c>
      <c r="AR421">
        <f>Z421 - AVERAGEIFS('Placebo Females'!Z:Z, 'Placebo Females'!B:B, B421, 'Placebo Females'!P:P, P421)</f>
        <v>-1</v>
      </c>
      <c r="AS421">
        <f>AB421 - AVERAGEIFS('Placebo Females'!AB:AB, 'Placebo Females'!B:B, B421, 'Placebo Females'!P:P, P421)</f>
        <v>-4.3333333333333357</v>
      </c>
      <c r="AT421">
        <f>AC421 - AVERAGEIFS('Placebo Females'!AC:AC, 'Placebo Females'!B:B, B421, 'Placebo Females'!P:P, P421)</f>
        <v>2</v>
      </c>
      <c r="AU421">
        <f>AD421 - AVERAGEIFS('Placebo Females'!AD:AD, 'Placebo Females'!B:B, B421, 'Placebo Females'!P:P, P421)</f>
        <v>49.431333333333384</v>
      </c>
      <c r="AV421">
        <f>AE421 - AVERAGEIFS('Placebo Females'!AE:AE, 'Placebo Females'!B:B, B421, 'Placebo Females'!P:P, P421)</f>
        <v>7.4153333333333321E-2</v>
      </c>
      <c r="AW421">
        <f>AF421 - AVERAGEIFS('Placebo Females'!AF:AF, 'Placebo Females'!B:B, B421, 'Placebo Females'!P:P, P421)</f>
        <v>5.2669000000000021E-2</v>
      </c>
    </row>
    <row r="422" spans="1:49" x14ac:dyDescent="0.25">
      <c r="A422" t="s">
        <v>4271</v>
      </c>
      <c r="B422">
        <v>1009</v>
      </c>
      <c r="C422" t="s">
        <v>655</v>
      </c>
      <c r="D422">
        <v>29</v>
      </c>
      <c r="E422">
        <v>162</v>
      </c>
      <c r="F422">
        <v>68</v>
      </c>
      <c r="G422">
        <v>107.75</v>
      </c>
      <c r="H422">
        <v>62.75</v>
      </c>
      <c r="I422" t="s">
        <v>458</v>
      </c>
      <c r="J422" t="s">
        <v>104</v>
      </c>
      <c r="K422" t="s">
        <v>105</v>
      </c>
      <c r="L422" t="s">
        <v>160</v>
      </c>
      <c r="M422" t="s">
        <v>3323</v>
      </c>
      <c r="N422">
        <v>120</v>
      </c>
      <c r="O422" t="s">
        <v>2262</v>
      </c>
      <c r="P422">
        <v>7</v>
      </c>
      <c r="Q422" t="s">
        <v>113</v>
      </c>
      <c r="R422" t="s">
        <v>3327</v>
      </c>
      <c r="S422">
        <v>25.3</v>
      </c>
      <c r="T422" t="s">
        <v>2266</v>
      </c>
      <c r="U422">
        <v>891</v>
      </c>
      <c r="V422">
        <v>150</v>
      </c>
      <c r="W422">
        <v>370</v>
      </c>
      <c r="X422">
        <v>88</v>
      </c>
      <c r="Y422">
        <v>216</v>
      </c>
      <c r="Z422">
        <v>66</v>
      </c>
      <c r="AA422" t="s">
        <v>108</v>
      </c>
      <c r="AB422">
        <v>45</v>
      </c>
      <c r="AC422">
        <v>26</v>
      </c>
      <c r="AD422">
        <v>405.38</v>
      </c>
      <c r="AE422">
        <v>0.28571400000000002</v>
      </c>
      <c r="AF422">
        <v>0.41123999999999999</v>
      </c>
      <c r="AH422">
        <v>12.6</v>
      </c>
      <c r="AI422">
        <f t="shared" si="24"/>
        <v>2.7716576448477085E-2</v>
      </c>
      <c r="AJ422">
        <f t="shared" si="25"/>
        <v>0.1706497484218692</v>
      </c>
      <c r="AK422">
        <f t="shared" si="26"/>
        <v>1.7866607646395471E-2</v>
      </c>
      <c r="AL422">
        <f t="shared" si="27"/>
        <v>8.2794753868964399E-5</v>
      </c>
      <c r="AM422">
        <f>U422 - AVERAGEIFS('Placebo Females'!U:U, 'Placebo Females'!B:B, B422, 'Placebo Females'!P:P, P422)</f>
        <v>101</v>
      </c>
      <c r="AN422">
        <f>V422 - AVERAGEIFS('Placebo Females'!V:V, 'Placebo Females'!B:B, B422, 'Placebo Females'!P:P, P422)</f>
        <v>1</v>
      </c>
      <c r="AO422">
        <f>W422 - AVERAGEIFS('Placebo Females'!W:W, 'Placebo Females'!B:B, B422, 'Placebo Females'!P:P, P422)</f>
        <v>9.6666666666666856</v>
      </c>
      <c r="AP422">
        <f>X422 - AVERAGEIFS('Placebo Females'!X:X, 'Placebo Females'!B:B, B422, 'Placebo Females'!P:P, P422)</f>
        <v>0.3333333333333286</v>
      </c>
      <c r="AQ422">
        <f>Y422 - AVERAGEIFS('Placebo Females'!Y:Y, 'Placebo Females'!B:B, B422, 'Placebo Females'!P:P, P422)</f>
        <v>8.3333333333333428</v>
      </c>
      <c r="AR422">
        <f>Z422 - AVERAGEIFS('Placebo Females'!Z:Z, 'Placebo Females'!B:B, B422, 'Placebo Females'!P:P, P422)</f>
        <v>1</v>
      </c>
      <c r="AS422">
        <f>AB422 - AVERAGEIFS('Placebo Females'!AB:AB, 'Placebo Females'!B:B, B422, 'Placebo Females'!P:P, P422)</f>
        <v>-4.3333333333333357</v>
      </c>
      <c r="AT422">
        <f>AC422 - AVERAGEIFS('Placebo Females'!AC:AC, 'Placebo Females'!B:B, B422, 'Placebo Females'!P:P, P422)</f>
        <v>3</v>
      </c>
      <c r="AU422">
        <f>AD422 - AVERAGEIFS('Placebo Females'!AD:AD, 'Placebo Females'!B:B, B422, 'Placebo Females'!P:P, P422)</f>
        <v>53.692333333333352</v>
      </c>
      <c r="AV422">
        <f>AE422 - AVERAGEIFS('Placebo Females'!AE:AE, 'Placebo Females'!B:B, B422, 'Placebo Females'!P:P, P422)</f>
        <v>7.7816333333333348E-2</v>
      </c>
      <c r="AW422">
        <f>AF422 - AVERAGEIFS('Placebo Females'!AF:AF, 'Placebo Females'!B:B, B422, 'Placebo Females'!P:P, P422)</f>
        <v>8.0384000000000011E-2</v>
      </c>
    </row>
    <row r="423" spans="1:49" x14ac:dyDescent="0.25">
      <c r="A423" t="s">
        <v>4272</v>
      </c>
      <c r="B423">
        <v>1009</v>
      </c>
      <c r="C423" t="s">
        <v>655</v>
      </c>
      <c r="D423">
        <v>29</v>
      </c>
      <c r="E423">
        <v>162</v>
      </c>
      <c r="F423">
        <v>68</v>
      </c>
      <c r="G423">
        <v>107.75</v>
      </c>
      <c r="H423">
        <v>62.75</v>
      </c>
      <c r="I423" t="s">
        <v>458</v>
      </c>
      <c r="J423" t="s">
        <v>104</v>
      </c>
      <c r="K423" t="s">
        <v>105</v>
      </c>
      <c r="L423" t="s">
        <v>160</v>
      </c>
      <c r="M423" t="s">
        <v>3323</v>
      </c>
      <c r="N423">
        <v>120</v>
      </c>
      <c r="O423" t="s">
        <v>2262</v>
      </c>
      <c r="P423">
        <v>8</v>
      </c>
      <c r="Q423" t="s">
        <v>113</v>
      </c>
      <c r="R423" t="s">
        <v>3327</v>
      </c>
      <c r="S423">
        <v>24.5</v>
      </c>
      <c r="T423" t="s">
        <v>2266</v>
      </c>
      <c r="U423">
        <v>920</v>
      </c>
      <c r="V423">
        <v>146</v>
      </c>
      <c r="W423">
        <v>365</v>
      </c>
      <c r="X423">
        <v>89</v>
      </c>
      <c r="Y423">
        <v>213</v>
      </c>
      <c r="Z423">
        <v>63</v>
      </c>
      <c r="AA423" t="s">
        <v>108</v>
      </c>
      <c r="AB423">
        <v>42</v>
      </c>
      <c r="AC423">
        <v>22</v>
      </c>
      <c r="AD423">
        <v>439.911</v>
      </c>
      <c r="AE423">
        <v>0.19047600000000001</v>
      </c>
      <c r="AF423">
        <v>0.35244599999999998</v>
      </c>
      <c r="AH423">
        <v>12.5</v>
      </c>
      <c r="AI423">
        <f t="shared" si="24"/>
        <v>2.7496603619520919E-2</v>
      </c>
      <c r="AJ423">
        <f t="shared" si="25"/>
        <v>0.16974946366149679</v>
      </c>
      <c r="AK423">
        <f t="shared" si="26"/>
        <v>1.77425918618066E-2</v>
      </c>
      <c r="AL423">
        <f t="shared" si="27"/>
        <v>8.1922027232672612E-5</v>
      </c>
      <c r="AM423">
        <f>U423 - AVERAGEIFS('Placebo Females'!U:U, 'Placebo Females'!B:B, B423, 'Placebo Females'!P:P, P423)</f>
        <v>108</v>
      </c>
      <c r="AN423">
        <f>V423 - AVERAGEIFS('Placebo Females'!V:V, 'Placebo Females'!B:B, B423, 'Placebo Females'!P:P, P423)</f>
        <v>-3</v>
      </c>
      <c r="AO423">
        <f>W423 - AVERAGEIFS('Placebo Females'!W:W, 'Placebo Females'!B:B, B423, 'Placebo Females'!P:P, P423)</f>
        <v>7.3333333333333144</v>
      </c>
      <c r="AP423">
        <f>X423 - AVERAGEIFS('Placebo Females'!X:X, 'Placebo Females'!B:B, B423, 'Placebo Females'!P:P, P423)</f>
        <v>0.3333333333333286</v>
      </c>
      <c r="AQ423">
        <f>Y423 - AVERAGEIFS('Placebo Females'!Y:Y, 'Placebo Females'!B:B, B423, 'Placebo Females'!P:P, P423)</f>
        <v>8</v>
      </c>
      <c r="AR423">
        <f>Z423 - AVERAGEIFS('Placebo Females'!Z:Z, 'Placebo Females'!B:B, B423, 'Placebo Females'!P:P, P423)</f>
        <v>-1</v>
      </c>
      <c r="AS423">
        <f>AB423 - AVERAGEIFS('Placebo Females'!AB:AB, 'Placebo Females'!B:B, B423, 'Placebo Females'!P:P, P423)</f>
        <v>-4.6666666666666643</v>
      </c>
      <c r="AT423">
        <f>AC423 - AVERAGEIFS('Placebo Females'!AC:AC, 'Placebo Females'!B:B, B423, 'Placebo Females'!P:P, P423)</f>
        <v>-4</v>
      </c>
      <c r="AU423">
        <f>AD423 - AVERAGEIFS('Placebo Females'!AD:AD, 'Placebo Females'!B:B, B423, 'Placebo Females'!P:P, P423)</f>
        <v>84.751999999999953</v>
      </c>
      <c r="AV423">
        <f>AE423 - AVERAGEIFS('Placebo Females'!AE:AE, 'Placebo Females'!B:B, B423, 'Placebo Females'!P:P, P423)</f>
        <v>-1.3431333333333323E-2</v>
      </c>
      <c r="AW423">
        <f>AF423 - AVERAGEIFS('Placebo Females'!AF:AF, 'Placebo Females'!B:B, B423, 'Placebo Females'!P:P, P423)</f>
        <v>4.6899999999999997E-2</v>
      </c>
    </row>
    <row r="424" spans="1:49" x14ac:dyDescent="0.25">
      <c r="A424" t="s">
        <v>4273</v>
      </c>
      <c r="B424">
        <v>1009</v>
      </c>
      <c r="C424" t="s">
        <v>655</v>
      </c>
      <c r="D424">
        <v>29</v>
      </c>
      <c r="E424">
        <v>162</v>
      </c>
      <c r="F424">
        <v>68</v>
      </c>
      <c r="G424">
        <v>107.75</v>
      </c>
      <c r="H424">
        <v>62.75</v>
      </c>
      <c r="I424" t="s">
        <v>458</v>
      </c>
      <c r="J424" t="s">
        <v>104</v>
      </c>
      <c r="K424" t="s">
        <v>105</v>
      </c>
      <c r="L424" t="s">
        <v>160</v>
      </c>
      <c r="M424" t="s">
        <v>3323</v>
      </c>
      <c r="N424">
        <v>120</v>
      </c>
      <c r="O424" t="s">
        <v>2262</v>
      </c>
      <c r="P424">
        <v>8</v>
      </c>
      <c r="Q424" t="s">
        <v>113</v>
      </c>
      <c r="R424" t="s">
        <v>3327</v>
      </c>
      <c r="S424">
        <v>24.5</v>
      </c>
      <c r="T424" t="s">
        <v>2266</v>
      </c>
      <c r="U424">
        <v>924</v>
      </c>
      <c r="V424">
        <v>156</v>
      </c>
      <c r="W424">
        <v>361</v>
      </c>
      <c r="X424">
        <v>89</v>
      </c>
      <c r="Y424">
        <v>210</v>
      </c>
      <c r="Z424">
        <v>62</v>
      </c>
      <c r="AA424" t="s">
        <v>108</v>
      </c>
      <c r="AB424">
        <v>42</v>
      </c>
      <c r="AC424">
        <v>22</v>
      </c>
      <c r="AD424">
        <v>427.09399999999999</v>
      </c>
      <c r="AE424">
        <v>0.18604699999999999</v>
      </c>
      <c r="AF424">
        <v>0.35959099999999999</v>
      </c>
      <c r="AH424">
        <v>12.5</v>
      </c>
      <c r="AI424">
        <f t="shared" si="24"/>
        <v>2.7496603619520919E-2</v>
      </c>
      <c r="AJ424">
        <f t="shared" si="25"/>
        <v>0.16974946366149679</v>
      </c>
      <c r="AK424">
        <f t="shared" si="26"/>
        <v>1.77425918618066E-2</v>
      </c>
      <c r="AL424">
        <f t="shared" si="27"/>
        <v>8.1922027232672612E-5</v>
      </c>
      <c r="AM424">
        <f>U424 - AVERAGEIFS('Placebo Females'!U:U, 'Placebo Females'!B:B, B424, 'Placebo Females'!P:P, P424)</f>
        <v>112</v>
      </c>
      <c r="AN424">
        <f>V424 - AVERAGEIFS('Placebo Females'!V:V, 'Placebo Females'!B:B, B424, 'Placebo Females'!P:P, P424)</f>
        <v>7</v>
      </c>
      <c r="AO424">
        <f>W424 - AVERAGEIFS('Placebo Females'!W:W, 'Placebo Females'!B:B, B424, 'Placebo Females'!P:P, P424)</f>
        <v>3.3333333333333144</v>
      </c>
      <c r="AP424">
        <f>X424 - AVERAGEIFS('Placebo Females'!X:X, 'Placebo Females'!B:B, B424, 'Placebo Females'!P:P, P424)</f>
        <v>0.3333333333333286</v>
      </c>
      <c r="AQ424">
        <f>Y424 - AVERAGEIFS('Placebo Females'!Y:Y, 'Placebo Females'!B:B, B424, 'Placebo Females'!P:P, P424)</f>
        <v>5</v>
      </c>
      <c r="AR424">
        <f>Z424 - AVERAGEIFS('Placebo Females'!Z:Z, 'Placebo Females'!B:B, B424, 'Placebo Females'!P:P, P424)</f>
        <v>-2</v>
      </c>
      <c r="AS424">
        <f>AB424 - AVERAGEIFS('Placebo Females'!AB:AB, 'Placebo Females'!B:B, B424, 'Placebo Females'!P:P, P424)</f>
        <v>-4.6666666666666643</v>
      </c>
      <c r="AT424">
        <f>AC424 - AVERAGEIFS('Placebo Females'!AC:AC, 'Placebo Females'!B:B, B424, 'Placebo Females'!P:P, P424)</f>
        <v>-4</v>
      </c>
      <c r="AU424">
        <f>AD424 - AVERAGEIFS('Placebo Females'!AD:AD, 'Placebo Females'!B:B, B424, 'Placebo Females'!P:P, P424)</f>
        <v>71.934999999999945</v>
      </c>
      <c r="AV424">
        <f>AE424 - AVERAGEIFS('Placebo Females'!AE:AE, 'Placebo Females'!B:B, B424, 'Placebo Females'!P:P, P424)</f>
        <v>-1.7860333333333339E-2</v>
      </c>
      <c r="AW424">
        <f>AF424 - AVERAGEIFS('Placebo Females'!AF:AF, 'Placebo Females'!B:B, B424, 'Placebo Females'!P:P, P424)</f>
        <v>5.404500000000001E-2</v>
      </c>
    </row>
    <row r="425" spans="1:49" x14ac:dyDescent="0.25">
      <c r="A425" t="s">
        <v>4274</v>
      </c>
      <c r="B425">
        <v>1009</v>
      </c>
      <c r="C425" t="s">
        <v>655</v>
      </c>
      <c r="D425">
        <v>29</v>
      </c>
      <c r="E425">
        <v>162</v>
      </c>
      <c r="F425">
        <v>68</v>
      </c>
      <c r="G425">
        <v>107.75</v>
      </c>
      <c r="H425">
        <v>62.75</v>
      </c>
      <c r="I425" t="s">
        <v>458</v>
      </c>
      <c r="J425" t="s">
        <v>104</v>
      </c>
      <c r="K425" t="s">
        <v>105</v>
      </c>
      <c r="L425" t="s">
        <v>160</v>
      </c>
      <c r="M425" t="s">
        <v>3323</v>
      </c>
      <c r="N425">
        <v>120</v>
      </c>
      <c r="O425" t="s">
        <v>2262</v>
      </c>
      <c r="P425">
        <v>8</v>
      </c>
      <c r="Q425" t="s">
        <v>113</v>
      </c>
      <c r="R425" t="s">
        <v>3327</v>
      </c>
      <c r="S425">
        <v>24.5</v>
      </c>
      <c r="T425" t="s">
        <v>2266</v>
      </c>
      <c r="U425">
        <v>903</v>
      </c>
      <c r="V425">
        <v>155</v>
      </c>
      <c r="W425">
        <v>363</v>
      </c>
      <c r="X425">
        <v>93</v>
      </c>
      <c r="Y425">
        <v>208</v>
      </c>
      <c r="Z425">
        <v>62</v>
      </c>
      <c r="AA425" t="s">
        <v>108</v>
      </c>
      <c r="AB425">
        <v>47</v>
      </c>
      <c r="AC425">
        <v>20</v>
      </c>
      <c r="AD425">
        <v>407.72</v>
      </c>
      <c r="AE425">
        <v>0.24390200000000001</v>
      </c>
      <c r="AF425">
        <v>0.35402299999999998</v>
      </c>
      <c r="AH425">
        <v>12.5</v>
      </c>
      <c r="AI425">
        <f t="shared" si="24"/>
        <v>2.7496603619520919E-2</v>
      </c>
      <c r="AJ425">
        <f t="shared" si="25"/>
        <v>0.16974946366149679</v>
      </c>
      <c r="AK425">
        <f t="shared" si="26"/>
        <v>1.77425918618066E-2</v>
      </c>
      <c r="AL425">
        <f t="shared" si="27"/>
        <v>8.1922027232672612E-5</v>
      </c>
      <c r="AM425">
        <f>U425 - AVERAGEIFS('Placebo Females'!U:U, 'Placebo Females'!B:B, B425, 'Placebo Females'!P:P, P425)</f>
        <v>91</v>
      </c>
      <c r="AN425">
        <f>V425 - AVERAGEIFS('Placebo Females'!V:V, 'Placebo Females'!B:B, B425, 'Placebo Females'!P:P, P425)</f>
        <v>6</v>
      </c>
      <c r="AO425">
        <f>W425 - AVERAGEIFS('Placebo Females'!W:W, 'Placebo Females'!B:B, B425, 'Placebo Females'!P:P, P425)</f>
        <v>5.3333333333333144</v>
      </c>
      <c r="AP425">
        <f>X425 - AVERAGEIFS('Placebo Females'!X:X, 'Placebo Females'!B:B, B425, 'Placebo Females'!P:P, P425)</f>
        <v>4.3333333333333286</v>
      </c>
      <c r="AQ425">
        <f>Y425 - AVERAGEIFS('Placebo Females'!Y:Y, 'Placebo Females'!B:B, B425, 'Placebo Females'!P:P, P425)</f>
        <v>3</v>
      </c>
      <c r="AR425">
        <f>Z425 - AVERAGEIFS('Placebo Females'!Z:Z, 'Placebo Females'!B:B, B425, 'Placebo Females'!P:P, P425)</f>
        <v>-2</v>
      </c>
      <c r="AS425">
        <f>AB425 - AVERAGEIFS('Placebo Females'!AB:AB, 'Placebo Females'!B:B, B425, 'Placebo Females'!P:P, P425)</f>
        <v>0.3333333333333357</v>
      </c>
      <c r="AT425">
        <f>AC425 - AVERAGEIFS('Placebo Females'!AC:AC, 'Placebo Females'!B:B, B425, 'Placebo Females'!P:P, P425)</f>
        <v>-6</v>
      </c>
      <c r="AU425">
        <f>AD425 - AVERAGEIFS('Placebo Females'!AD:AD, 'Placebo Females'!B:B, B425, 'Placebo Females'!P:P, P425)</f>
        <v>52.560999999999979</v>
      </c>
      <c r="AV425">
        <f>AE425 - AVERAGEIFS('Placebo Females'!AE:AE, 'Placebo Females'!B:B, B425, 'Placebo Females'!P:P, P425)</f>
        <v>3.9994666666666678E-2</v>
      </c>
      <c r="AW425">
        <f>AF425 - AVERAGEIFS('Placebo Females'!AF:AF, 'Placebo Females'!B:B, B425, 'Placebo Females'!P:P, P425)</f>
        <v>4.8476999999999992E-2</v>
      </c>
    </row>
    <row r="426" spans="1:49" x14ac:dyDescent="0.25">
      <c r="A426" t="s">
        <v>4275</v>
      </c>
      <c r="B426">
        <v>1009</v>
      </c>
      <c r="C426" t="s">
        <v>655</v>
      </c>
      <c r="D426">
        <v>29</v>
      </c>
      <c r="E426">
        <v>162</v>
      </c>
      <c r="F426">
        <v>68</v>
      </c>
      <c r="G426">
        <v>107.75</v>
      </c>
      <c r="H426">
        <v>62.75</v>
      </c>
      <c r="I426" t="s">
        <v>458</v>
      </c>
      <c r="J426" t="s">
        <v>104</v>
      </c>
      <c r="K426" t="s">
        <v>105</v>
      </c>
      <c r="L426" t="s">
        <v>160</v>
      </c>
      <c r="M426" t="s">
        <v>3323</v>
      </c>
      <c r="N426">
        <v>120</v>
      </c>
      <c r="O426" t="s">
        <v>2262</v>
      </c>
      <c r="P426">
        <v>12</v>
      </c>
      <c r="Q426" t="s">
        <v>113</v>
      </c>
      <c r="R426" t="s">
        <v>3327</v>
      </c>
      <c r="S426">
        <v>12.6</v>
      </c>
      <c r="T426" t="s">
        <v>2266</v>
      </c>
      <c r="U426">
        <v>936</v>
      </c>
      <c r="V426">
        <v>167</v>
      </c>
      <c r="W426">
        <v>369</v>
      </c>
      <c r="X426">
        <v>90</v>
      </c>
      <c r="Y426">
        <v>214</v>
      </c>
      <c r="Z426">
        <v>65</v>
      </c>
      <c r="AA426" t="s">
        <v>108</v>
      </c>
      <c r="AB426">
        <v>43</v>
      </c>
      <c r="AC426">
        <v>23</v>
      </c>
      <c r="AD426">
        <v>385.27300000000002</v>
      </c>
      <c r="AE426">
        <v>0.28571400000000002</v>
      </c>
      <c r="AF426">
        <v>0.385019</v>
      </c>
      <c r="AH426">
        <v>11.2</v>
      </c>
      <c r="AI426">
        <f t="shared" si="24"/>
        <v>2.4636956843090738E-2</v>
      </c>
      <c r="AJ426">
        <f t="shared" si="25"/>
        <v>0.15772470265807692</v>
      </c>
      <c r="AK426">
        <f t="shared" si="26"/>
        <v>1.6117187271012523E-2</v>
      </c>
      <c r="AL426">
        <f t="shared" si="27"/>
        <v>7.0790532360254232E-5</v>
      </c>
      <c r="AM426">
        <f>U426 - AVERAGEIFS('Placebo Females'!U:U, 'Placebo Females'!B:B, B426, 'Placebo Females'!P:P, P426)</f>
        <v>90</v>
      </c>
      <c r="AN426">
        <f>V426 - AVERAGEIFS('Placebo Females'!V:V, 'Placebo Females'!B:B, B426, 'Placebo Females'!P:P, P426)</f>
        <v>12.333333333333343</v>
      </c>
      <c r="AO426">
        <f>W426 - AVERAGEIFS('Placebo Females'!W:W, 'Placebo Females'!B:B, B426, 'Placebo Females'!P:P, P426)</f>
        <v>12</v>
      </c>
      <c r="AP426">
        <f>X426 - AVERAGEIFS('Placebo Females'!X:X, 'Placebo Females'!B:B, B426, 'Placebo Females'!P:P, P426)</f>
        <v>2</v>
      </c>
      <c r="AQ426">
        <f>Y426 - AVERAGEIFS('Placebo Females'!Y:Y, 'Placebo Females'!B:B, B426, 'Placebo Females'!P:P, P426)</f>
        <v>5.3333333333333428</v>
      </c>
      <c r="AR426">
        <f>Z426 - AVERAGEIFS('Placebo Females'!Z:Z, 'Placebo Females'!B:B, B426, 'Placebo Females'!P:P, P426)</f>
        <v>4.6666666666666643</v>
      </c>
      <c r="AS426">
        <f>AB426 - AVERAGEIFS('Placebo Females'!AB:AB, 'Placebo Females'!B:B, B426, 'Placebo Females'!P:P, P426)</f>
        <v>3</v>
      </c>
      <c r="AT426">
        <f>AC426 - AVERAGEIFS('Placebo Females'!AC:AC, 'Placebo Females'!B:B, B426, 'Placebo Females'!P:P, P426)</f>
        <v>0</v>
      </c>
      <c r="AU426">
        <f>AD426 - AVERAGEIFS('Placebo Females'!AD:AD, 'Placebo Females'!B:B, B426, 'Placebo Females'!P:P, P426)</f>
        <v>-35.497999999999934</v>
      </c>
      <c r="AV426">
        <f>AE426 - AVERAGEIFS('Placebo Females'!AE:AE, 'Placebo Females'!B:B, B426, 'Placebo Females'!P:P, P426)</f>
        <v>9.811700000000001E-2</v>
      </c>
      <c r="AW426">
        <f>AF426 - AVERAGEIFS('Placebo Females'!AF:AF, 'Placebo Females'!B:B, B426, 'Placebo Females'!P:P, P426)</f>
        <v>8.3102333333333334E-2</v>
      </c>
    </row>
    <row r="427" spans="1:49" x14ac:dyDescent="0.25">
      <c r="A427" t="s">
        <v>4276</v>
      </c>
      <c r="B427">
        <v>1009</v>
      </c>
      <c r="C427" t="s">
        <v>655</v>
      </c>
      <c r="D427">
        <v>29</v>
      </c>
      <c r="E427">
        <v>162</v>
      </c>
      <c r="F427">
        <v>68</v>
      </c>
      <c r="G427">
        <v>107.75</v>
      </c>
      <c r="H427">
        <v>62.75</v>
      </c>
      <c r="I427" t="s">
        <v>458</v>
      </c>
      <c r="J427" t="s">
        <v>104</v>
      </c>
      <c r="K427" t="s">
        <v>105</v>
      </c>
      <c r="L427" t="s">
        <v>160</v>
      </c>
      <c r="M427" t="s">
        <v>3323</v>
      </c>
      <c r="N427">
        <v>120</v>
      </c>
      <c r="O427" t="s">
        <v>2262</v>
      </c>
      <c r="P427">
        <v>12</v>
      </c>
      <c r="Q427" t="s">
        <v>113</v>
      </c>
      <c r="R427" t="s">
        <v>3327</v>
      </c>
      <c r="S427">
        <v>12.6</v>
      </c>
      <c r="T427" t="s">
        <v>2266</v>
      </c>
      <c r="U427">
        <v>931</v>
      </c>
      <c r="V427">
        <v>166</v>
      </c>
      <c r="W427">
        <v>374</v>
      </c>
      <c r="X427">
        <v>89</v>
      </c>
      <c r="Y427">
        <v>219</v>
      </c>
      <c r="Z427">
        <v>66</v>
      </c>
      <c r="AA427" t="s">
        <v>108</v>
      </c>
      <c r="AB427">
        <v>41</v>
      </c>
      <c r="AC427">
        <v>28</v>
      </c>
      <c r="AD427">
        <v>383.68299999999999</v>
      </c>
      <c r="AE427">
        <v>0.272727</v>
      </c>
      <c r="AF427">
        <v>0.40759899999999999</v>
      </c>
      <c r="AH427">
        <v>11.2</v>
      </c>
      <c r="AI427">
        <f t="shared" si="24"/>
        <v>2.4636956843090738E-2</v>
      </c>
      <c r="AJ427">
        <f t="shared" si="25"/>
        <v>0.15772470265807692</v>
      </c>
      <c r="AK427">
        <f t="shared" si="26"/>
        <v>1.6117187271012523E-2</v>
      </c>
      <c r="AL427">
        <f t="shared" si="27"/>
        <v>7.0790532360254232E-5</v>
      </c>
      <c r="AM427">
        <f>U427 - AVERAGEIFS('Placebo Females'!U:U, 'Placebo Females'!B:B, B427, 'Placebo Females'!P:P, P427)</f>
        <v>85</v>
      </c>
      <c r="AN427">
        <f>V427 - AVERAGEIFS('Placebo Females'!V:V, 'Placebo Females'!B:B, B427, 'Placebo Females'!P:P, P427)</f>
        <v>11.333333333333343</v>
      </c>
      <c r="AO427">
        <f>W427 - AVERAGEIFS('Placebo Females'!W:W, 'Placebo Females'!B:B, B427, 'Placebo Females'!P:P, P427)</f>
        <v>17</v>
      </c>
      <c r="AP427">
        <f>X427 - AVERAGEIFS('Placebo Females'!X:X, 'Placebo Females'!B:B, B427, 'Placebo Females'!P:P, P427)</f>
        <v>1</v>
      </c>
      <c r="AQ427">
        <f>Y427 - AVERAGEIFS('Placebo Females'!Y:Y, 'Placebo Females'!B:B, B427, 'Placebo Females'!P:P, P427)</f>
        <v>10.333333333333343</v>
      </c>
      <c r="AR427">
        <f>Z427 - AVERAGEIFS('Placebo Females'!Z:Z, 'Placebo Females'!B:B, B427, 'Placebo Females'!P:P, P427)</f>
        <v>5.6666666666666643</v>
      </c>
      <c r="AS427">
        <f>AB427 - AVERAGEIFS('Placebo Females'!AB:AB, 'Placebo Females'!B:B, B427, 'Placebo Females'!P:P, P427)</f>
        <v>1</v>
      </c>
      <c r="AT427">
        <f>AC427 - AVERAGEIFS('Placebo Females'!AC:AC, 'Placebo Females'!B:B, B427, 'Placebo Females'!P:P, P427)</f>
        <v>5</v>
      </c>
      <c r="AU427">
        <f>AD427 - AVERAGEIFS('Placebo Females'!AD:AD, 'Placebo Females'!B:B, B427, 'Placebo Females'!P:P, P427)</f>
        <v>-37.087999999999965</v>
      </c>
      <c r="AV427">
        <f>AE427 - AVERAGEIFS('Placebo Females'!AE:AE, 'Placebo Females'!B:B, B427, 'Placebo Females'!P:P, P427)</f>
        <v>8.5129999999999983E-2</v>
      </c>
      <c r="AW427">
        <f>AF427 - AVERAGEIFS('Placebo Females'!AF:AF, 'Placebo Females'!B:B, B427, 'Placebo Females'!P:P, P427)</f>
        <v>0.10568233333333332</v>
      </c>
    </row>
    <row r="428" spans="1:49" x14ac:dyDescent="0.25">
      <c r="A428" t="s">
        <v>4277</v>
      </c>
      <c r="B428">
        <v>1009</v>
      </c>
      <c r="C428" t="s">
        <v>655</v>
      </c>
      <c r="D428">
        <v>29</v>
      </c>
      <c r="E428">
        <v>162</v>
      </c>
      <c r="F428">
        <v>68</v>
      </c>
      <c r="G428">
        <v>107.75</v>
      </c>
      <c r="H428">
        <v>62.75</v>
      </c>
      <c r="I428" t="s">
        <v>458</v>
      </c>
      <c r="J428" t="s">
        <v>104</v>
      </c>
      <c r="K428" t="s">
        <v>105</v>
      </c>
      <c r="L428" t="s">
        <v>160</v>
      </c>
      <c r="M428" t="s">
        <v>3323</v>
      </c>
      <c r="N428">
        <v>120</v>
      </c>
      <c r="O428" t="s">
        <v>2262</v>
      </c>
      <c r="P428">
        <v>12</v>
      </c>
      <c r="Q428" t="s">
        <v>113</v>
      </c>
      <c r="R428" t="s">
        <v>3327</v>
      </c>
      <c r="S428">
        <v>12.6</v>
      </c>
      <c r="T428" t="s">
        <v>2266</v>
      </c>
      <c r="U428">
        <v>952</v>
      </c>
      <c r="V428">
        <v>166</v>
      </c>
      <c r="W428">
        <v>373</v>
      </c>
      <c r="X428">
        <v>90</v>
      </c>
      <c r="Y428">
        <v>216</v>
      </c>
      <c r="Z428">
        <v>67</v>
      </c>
      <c r="AA428" t="s">
        <v>108</v>
      </c>
      <c r="AB428">
        <v>42</v>
      </c>
      <c r="AC428">
        <v>27</v>
      </c>
      <c r="AD428">
        <v>370.42</v>
      </c>
      <c r="AE428">
        <v>0.238095</v>
      </c>
      <c r="AF428">
        <v>0.38469900000000001</v>
      </c>
      <c r="AH428">
        <v>11.2</v>
      </c>
      <c r="AI428">
        <f t="shared" si="24"/>
        <v>2.4636956843090738E-2</v>
      </c>
      <c r="AJ428">
        <f t="shared" si="25"/>
        <v>0.15772470265807692</v>
      </c>
      <c r="AK428">
        <f t="shared" si="26"/>
        <v>1.6117187271012523E-2</v>
      </c>
      <c r="AL428">
        <f t="shared" si="27"/>
        <v>7.0790532360254232E-5</v>
      </c>
      <c r="AM428">
        <f>U428 - AVERAGEIFS('Placebo Females'!U:U, 'Placebo Females'!B:B, B428, 'Placebo Females'!P:P, P428)</f>
        <v>106</v>
      </c>
      <c r="AN428">
        <f>V428 - AVERAGEIFS('Placebo Females'!V:V, 'Placebo Females'!B:B, B428, 'Placebo Females'!P:P, P428)</f>
        <v>11.333333333333343</v>
      </c>
      <c r="AO428">
        <f>W428 - AVERAGEIFS('Placebo Females'!W:W, 'Placebo Females'!B:B, B428, 'Placebo Females'!P:P, P428)</f>
        <v>16</v>
      </c>
      <c r="AP428">
        <f>X428 - AVERAGEIFS('Placebo Females'!X:X, 'Placebo Females'!B:B, B428, 'Placebo Females'!P:P, P428)</f>
        <v>2</v>
      </c>
      <c r="AQ428">
        <f>Y428 - AVERAGEIFS('Placebo Females'!Y:Y, 'Placebo Females'!B:B, B428, 'Placebo Females'!P:P, P428)</f>
        <v>7.3333333333333428</v>
      </c>
      <c r="AR428">
        <f>Z428 - AVERAGEIFS('Placebo Females'!Z:Z, 'Placebo Females'!B:B, B428, 'Placebo Females'!P:P, P428)</f>
        <v>6.6666666666666643</v>
      </c>
      <c r="AS428">
        <f>AB428 - AVERAGEIFS('Placebo Females'!AB:AB, 'Placebo Females'!B:B, B428, 'Placebo Females'!P:P, P428)</f>
        <v>2</v>
      </c>
      <c r="AT428">
        <f>AC428 - AVERAGEIFS('Placebo Females'!AC:AC, 'Placebo Females'!B:B, B428, 'Placebo Females'!P:P, P428)</f>
        <v>4</v>
      </c>
      <c r="AU428">
        <f>AD428 - AVERAGEIFS('Placebo Females'!AD:AD, 'Placebo Females'!B:B, B428, 'Placebo Females'!P:P, P428)</f>
        <v>-50.350999999999942</v>
      </c>
      <c r="AV428">
        <f>AE428 - AVERAGEIFS('Placebo Females'!AE:AE, 'Placebo Females'!B:B, B428, 'Placebo Females'!P:P, P428)</f>
        <v>5.0497999999999987E-2</v>
      </c>
      <c r="AW428">
        <f>AF428 - AVERAGEIFS('Placebo Females'!AF:AF, 'Placebo Females'!B:B, B428, 'Placebo Females'!P:P, P428)</f>
        <v>8.2782333333333347E-2</v>
      </c>
    </row>
    <row r="429" spans="1:49" x14ac:dyDescent="0.25">
      <c r="A429" t="s">
        <v>4278</v>
      </c>
      <c r="B429">
        <v>1009</v>
      </c>
      <c r="C429" t="s">
        <v>655</v>
      </c>
      <c r="D429">
        <v>29</v>
      </c>
      <c r="E429">
        <v>162</v>
      </c>
      <c r="F429">
        <v>68</v>
      </c>
      <c r="G429">
        <v>107.75</v>
      </c>
      <c r="H429">
        <v>62.75</v>
      </c>
      <c r="I429" t="s">
        <v>458</v>
      </c>
      <c r="J429" t="s">
        <v>104</v>
      </c>
      <c r="K429" t="s">
        <v>105</v>
      </c>
      <c r="L429" t="s">
        <v>160</v>
      </c>
      <c r="M429" t="s">
        <v>3323</v>
      </c>
      <c r="N429">
        <v>120</v>
      </c>
      <c r="O429" t="s">
        <v>2262</v>
      </c>
      <c r="P429">
        <v>14</v>
      </c>
      <c r="Q429" t="s">
        <v>113</v>
      </c>
      <c r="R429" t="s">
        <v>3327</v>
      </c>
      <c r="S429">
        <v>9.75</v>
      </c>
      <c r="T429" t="s">
        <v>2266</v>
      </c>
      <c r="U429">
        <v>880</v>
      </c>
      <c r="V429">
        <v>166</v>
      </c>
      <c r="W429">
        <v>370</v>
      </c>
      <c r="X429">
        <v>88</v>
      </c>
      <c r="Y429">
        <v>215</v>
      </c>
      <c r="Z429">
        <v>67</v>
      </c>
      <c r="AA429" t="s">
        <v>108</v>
      </c>
      <c r="AB429">
        <v>43</v>
      </c>
      <c r="AC429">
        <v>26</v>
      </c>
      <c r="AD429">
        <v>342.90899999999999</v>
      </c>
      <c r="AE429">
        <v>0.21951200000000001</v>
      </c>
      <c r="AF429">
        <v>0.36436299999999999</v>
      </c>
      <c r="AH429">
        <v>11</v>
      </c>
      <c r="AI429">
        <f t="shared" si="24"/>
        <v>2.4197011185178408E-2</v>
      </c>
      <c r="AJ429">
        <f t="shared" si="25"/>
        <v>0.15581916478655355</v>
      </c>
      <c r="AK429">
        <f t="shared" si="26"/>
        <v>1.5864853634862786E-2</v>
      </c>
      <c r="AL429">
        <f t="shared" si="27"/>
        <v>6.9114346735066334E-5</v>
      </c>
      <c r="AM429">
        <f>U429 - AVERAGEIFS('Placebo Females'!U:U, 'Placebo Females'!B:B, B429, 'Placebo Females'!P:P, P429)</f>
        <v>60.333333333333371</v>
      </c>
      <c r="AN429">
        <f>V429 - AVERAGEIFS('Placebo Females'!V:V, 'Placebo Females'!B:B, B429, 'Placebo Females'!P:P, P429)</f>
        <v>7</v>
      </c>
      <c r="AO429">
        <f>W429 - AVERAGEIFS('Placebo Females'!W:W, 'Placebo Females'!B:B, B429, 'Placebo Females'!P:P, P429)</f>
        <v>17.333333333333314</v>
      </c>
      <c r="AP429">
        <f>X429 - AVERAGEIFS('Placebo Females'!X:X, 'Placebo Females'!B:B, B429, 'Placebo Females'!P:P, P429)</f>
        <v>0.3333333333333286</v>
      </c>
      <c r="AQ429">
        <f>Y429 - AVERAGEIFS('Placebo Females'!Y:Y, 'Placebo Females'!B:B, B429, 'Placebo Females'!P:P, P429)</f>
        <v>10.333333333333343</v>
      </c>
      <c r="AR429">
        <f>Z429 - AVERAGEIFS('Placebo Females'!Z:Z, 'Placebo Females'!B:B, B429, 'Placebo Females'!P:P, P429)</f>
        <v>6.6666666666666643</v>
      </c>
      <c r="AS429">
        <f>AB429 - AVERAGEIFS('Placebo Females'!AB:AB, 'Placebo Females'!B:B, B429, 'Placebo Females'!P:P, P429)</f>
        <v>4</v>
      </c>
      <c r="AT429">
        <f>AC429 - AVERAGEIFS('Placebo Females'!AC:AC, 'Placebo Females'!B:B, B429, 'Placebo Females'!P:P, P429)</f>
        <v>0.66666666666666785</v>
      </c>
      <c r="AU429">
        <f>AD429 - AVERAGEIFS('Placebo Females'!AD:AD, 'Placebo Females'!B:B, B429, 'Placebo Females'!P:P, P429)</f>
        <v>-43.173000000000059</v>
      </c>
      <c r="AV429">
        <f>AE429 - AVERAGEIFS('Placebo Females'!AE:AE, 'Placebo Females'!B:B, B429, 'Placebo Females'!P:P, P429)</f>
        <v>4.4613333333333338E-2</v>
      </c>
      <c r="AW429">
        <f>AF429 - AVERAGEIFS('Placebo Females'!AF:AF, 'Placebo Females'!B:B, B429, 'Placebo Females'!P:P, P429)</f>
        <v>6.856966666666664E-2</v>
      </c>
    </row>
    <row r="430" spans="1:49" x14ac:dyDescent="0.25">
      <c r="A430" t="s">
        <v>4279</v>
      </c>
      <c r="B430">
        <v>1009</v>
      </c>
      <c r="C430" t="s">
        <v>655</v>
      </c>
      <c r="D430">
        <v>29</v>
      </c>
      <c r="E430">
        <v>162</v>
      </c>
      <c r="F430">
        <v>68</v>
      </c>
      <c r="G430">
        <v>107.75</v>
      </c>
      <c r="H430">
        <v>62.75</v>
      </c>
      <c r="I430" t="s">
        <v>458</v>
      </c>
      <c r="J430" t="s">
        <v>104</v>
      </c>
      <c r="K430" t="s">
        <v>105</v>
      </c>
      <c r="L430" t="s">
        <v>160</v>
      </c>
      <c r="M430" t="s">
        <v>3323</v>
      </c>
      <c r="N430">
        <v>120</v>
      </c>
      <c r="O430" t="s">
        <v>2262</v>
      </c>
      <c r="P430">
        <v>14</v>
      </c>
      <c r="Q430" t="s">
        <v>113</v>
      </c>
      <c r="R430" t="s">
        <v>3327</v>
      </c>
      <c r="S430">
        <v>9.75</v>
      </c>
      <c r="T430" t="s">
        <v>2266</v>
      </c>
      <c r="U430">
        <v>845</v>
      </c>
      <c r="V430">
        <v>166</v>
      </c>
      <c r="W430">
        <v>371</v>
      </c>
      <c r="X430">
        <v>87</v>
      </c>
      <c r="Y430">
        <v>216</v>
      </c>
      <c r="Z430">
        <v>68</v>
      </c>
      <c r="AA430" t="s">
        <v>108</v>
      </c>
      <c r="AB430">
        <v>42</v>
      </c>
      <c r="AC430">
        <v>25</v>
      </c>
      <c r="AD430">
        <v>338.23700000000002</v>
      </c>
      <c r="AE430" t="s">
        <v>108</v>
      </c>
      <c r="AF430" t="s">
        <v>108</v>
      </c>
      <c r="AH430">
        <v>11</v>
      </c>
      <c r="AI430">
        <f t="shared" si="24"/>
        <v>2.4197011185178408E-2</v>
      </c>
      <c r="AJ430">
        <f t="shared" si="25"/>
        <v>0.15581916478655355</v>
      </c>
      <c r="AK430">
        <f t="shared" si="26"/>
        <v>1.5864853634862786E-2</v>
      </c>
      <c r="AL430">
        <f t="shared" si="27"/>
        <v>6.9114346735066334E-5</v>
      </c>
      <c r="AM430">
        <f>U430 - AVERAGEIFS('Placebo Females'!U:U, 'Placebo Females'!B:B, B430, 'Placebo Females'!P:P, P430)</f>
        <v>25.333333333333371</v>
      </c>
      <c r="AN430">
        <f>V430 - AVERAGEIFS('Placebo Females'!V:V, 'Placebo Females'!B:B, B430, 'Placebo Females'!P:P, P430)</f>
        <v>7</v>
      </c>
      <c r="AO430">
        <f>W430 - AVERAGEIFS('Placebo Females'!W:W, 'Placebo Females'!B:B, B430, 'Placebo Females'!P:P, P430)</f>
        <v>18.333333333333314</v>
      </c>
      <c r="AP430">
        <f>X430 - AVERAGEIFS('Placebo Females'!X:X, 'Placebo Females'!B:B, B430, 'Placebo Females'!P:P, P430)</f>
        <v>-0.6666666666666714</v>
      </c>
      <c r="AQ430">
        <f>Y430 - AVERAGEIFS('Placebo Females'!Y:Y, 'Placebo Females'!B:B, B430, 'Placebo Females'!P:P, P430)</f>
        <v>11.333333333333343</v>
      </c>
      <c r="AR430">
        <f>Z430 - AVERAGEIFS('Placebo Females'!Z:Z, 'Placebo Females'!B:B, B430, 'Placebo Females'!P:P, P430)</f>
        <v>7.6666666666666643</v>
      </c>
      <c r="AS430">
        <f>AB430 - AVERAGEIFS('Placebo Females'!AB:AB, 'Placebo Females'!B:B, B430, 'Placebo Females'!P:P, P430)</f>
        <v>3</v>
      </c>
      <c r="AT430">
        <f>AC430 - AVERAGEIFS('Placebo Females'!AC:AC, 'Placebo Females'!B:B, B430, 'Placebo Females'!P:P, P430)</f>
        <v>-0.33333333333333215</v>
      </c>
      <c r="AU430">
        <f>AD430 - AVERAGEIFS('Placebo Females'!AD:AD, 'Placebo Females'!B:B, B430, 'Placebo Females'!P:P, P430)</f>
        <v>-47.845000000000027</v>
      </c>
      <c r="AV430" t="e">
        <f>AE430 - AVERAGEIFS('Placebo Females'!AE:AE, 'Placebo Females'!B:B, B430, 'Placebo Females'!P:P, P430)</f>
        <v>#VALUE!</v>
      </c>
      <c r="AW430" t="e">
        <f>AF430 - AVERAGEIFS('Placebo Females'!AF:AF, 'Placebo Females'!B:B, B430, 'Placebo Females'!P:P, P430)</f>
        <v>#VALUE!</v>
      </c>
    </row>
    <row r="431" spans="1:49" x14ac:dyDescent="0.25">
      <c r="A431" t="s">
        <v>4280</v>
      </c>
      <c r="B431">
        <v>1009</v>
      </c>
      <c r="C431" t="s">
        <v>655</v>
      </c>
      <c r="D431">
        <v>29</v>
      </c>
      <c r="E431">
        <v>162</v>
      </c>
      <c r="F431">
        <v>68</v>
      </c>
      <c r="G431">
        <v>107.75</v>
      </c>
      <c r="H431">
        <v>62.75</v>
      </c>
      <c r="I431" t="s">
        <v>458</v>
      </c>
      <c r="J431" t="s">
        <v>104</v>
      </c>
      <c r="K431" t="s">
        <v>105</v>
      </c>
      <c r="L431" t="s">
        <v>160</v>
      </c>
      <c r="M431" t="s">
        <v>3323</v>
      </c>
      <c r="N431">
        <v>120</v>
      </c>
      <c r="O431" t="s">
        <v>2262</v>
      </c>
      <c r="P431">
        <v>14</v>
      </c>
      <c r="Q431" t="s">
        <v>113</v>
      </c>
      <c r="R431" t="s">
        <v>3327</v>
      </c>
      <c r="S431">
        <v>9.75</v>
      </c>
      <c r="T431" t="s">
        <v>2266</v>
      </c>
      <c r="U431">
        <v>895</v>
      </c>
      <c r="V431">
        <v>165</v>
      </c>
      <c r="W431">
        <v>376</v>
      </c>
      <c r="X431">
        <v>90</v>
      </c>
      <c r="Y431">
        <v>218</v>
      </c>
      <c r="Z431">
        <v>68</v>
      </c>
      <c r="AA431" t="s">
        <v>108</v>
      </c>
      <c r="AB431">
        <v>43</v>
      </c>
      <c r="AC431">
        <v>26</v>
      </c>
      <c r="AD431">
        <v>345.07600000000002</v>
      </c>
      <c r="AE431">
        <v>0.24390200000000001</v>
      </c>
      <c r="AF431">
        <v>0.358732</v>
      </c>
      <c r="AH431">
        <v>11</v>
      </c>
      <c r="AI431">
        <f t="shared" si="24"/>
        <v>2.4197011185178408E-2</v>
      </c>
      <c r="AJ431">
        <f t="shared" si="25"/>
        <v>0.15581916478655355</v>
      </c>
      <c r="AK431">
        <f t="shared" si="26"/>
        <v>1.5864853634862786E-2</v>
      </c>
      <c r="AL431">
        <f t="shared" si="27"/>
        <v>6.9114346735066334E-5</v>
      </c>
      <c r="AM431">
        <f>U431 - AVERAGEIFS('Placebo Females'!U:U, 'Placebo Females'!B:B, B431, 'Placebo Females'!P:P, P431)</f>
        <v>75.333333333333371</v>
      </c>
      <c r="AN431">
        <f>V431 - AVERAGEIFS('Placebo Females'!V:V, 'Placebo Females'!B:B, B431, 'Placebo Females'!P:P, P431)</f>
        <v>6</v>
      </c>
      <c r="AO431">
        <f>W431 - AVERAGEIFS('Placebo Females'!W:W, 'Placebo Females'!B:B, B431, 'Placebo Females'!P:P, P431)</f>
        <v>23.333333333333314</v>
      </c>
      <c r="AP431">
        <f>X431 - AVERAGEIFS('Placebo Females'!X:X, 'Placebo Females'!B:B, B431, 'Placebo Females'!P:P, P431)</f>
        <v>2.3333333333333286</v>
      </c>
      <c r="AQ431">
        <f>Y431 - AVERAGEIFS('Placebo Females'!Y:Y, 'Placebo Females'!B:B, B431, 'Placebo Females'!P:P, P431)</f>
        <v>13.333333333333343</v>
      </c>
      <c r="AR431">
        <f>Z431 - AVERAGEIFS('Placebo Females'!Z:Z, 'Placebo Females'!B:B, B431, 'Placebo Females'!P:P, P431)</f>
        <v>7.6666666666666643</v>
      </c>
      <c r="AS431">
        <f>AB431 - AVERAGEIFS('Placebo Females'!AB:AB, 'Placebo Females'!B:B, B431, 'Placebo Females'!P:P, P431)</f>
        <v>4</v>
      </c>
      <c r="AT431">
        <f>AC431 - AVERAGEIFS('Placebo Females'!AC:AC, 'Placebo Females'!B:B, B431, 'Placebo Females'!P:P, P431)</f>
        <v>0.66666666666666785</v>
      </c>
      <c r="AU431">
        <f>AD431 - AVERAGEIFS('Placebo Females'!AD:AD, 'Placebo Females'!B:B, B431, 'Placebo Females'!P:P, P431)</f>
        <v>-41.006000000000029</v>
      </c>
      <c r="AV431">
        <f>AE431 - AVERAGEIFS('Placebo Females'!AE:AE, 'Placebo Females'!B:B, B431, 'Placebo Females'!P:P, P431)</f>
        <v>6.9003333333333333E-2</v>
      </c>
      <c r="AW431">
        <f>AF431 - AVERAGEIFS('Placebo Females'!AF:AF, 'Placebo Females'!B:B, B431, 'Placebo Females'!P:P, P431)</f>
        <v>6.2938666666666643E-2</v>
      </c>
    </row>
    <row r="432" spans="1:49" x14ac:dyDescent="0.25">
      <c r="A432" s="1" t="s">
        <v>4281</v>
      </c>
      <c r="B432">
        <v>1009</v>
      </c>
      <c r="C432" t="s">
        <v>655</v>
      </c>
      <c r="D432">
        <v>29</v>
      </c>
      <c r="E432">
        <v>162</v>
      </c>
      <c r="F432">
        <v>68</v>
      </c>
      <c r="G432">
        <v>107.75</v>
      </c>
      <c r="H432">
        <v>62.75</v>
      </c>
      <c r="I432" t="s">
        <v>458</v>
      </c>
      <c r="J432" t="s">
        <v>104</v>
      </c>
      <c r="K432" t="s">
        <v>105</v>
      </c>
      <c r="L432" t="s">
        <v>160</v>
      </c>
      <c r="M432" t="s">
        <v>3323</v>
      </c>
      <c r="N432">
        <v>120</v>
      </c>
      <c r="O432" t="s">
        <v>2262</v>
      </c>
      <c r="P432">
        <v>24</v>
      </c>
      <c r="Q432" t="s">
        <v>113</v>
      </c>
      <c r="R432" t="s">
        <v>3327</v>
      </c>
      <c r="S432">
        <v>5.74</v>
      </c>
      <c r="T432" t="s">
        <v>2266</v>
      </c>
      <c r="U432">
        <v>834</v>
      </c>
      <c r="V432">
        <v>158</v>
      </c>
      <c r="W432">
        <v>377</v>
      </c>
      <c r="X432">
        <v>90</v>
      </c>
      <c r="Y432">
        <v>214</v>
      </c>
      <c r="Z432">
        <v>73</v>
      </c>
      <c r="AA432" t="s">
        <v>108</v>
      </c>
      <c r="AB432">
        <v>46</v>
      </c>
      <c r="AC432">
        <v>25</v>
      </c>
      <c r="AD432">
        <v>283.34500000000003</v>
      </c>
      <c r="AE432">
        <v>0.20930199999999999</v>
      </c>
      <c r="AF432">
        <v>0.37031199999999997</v>
      </c>
      <c r="AH432">
        <v>10.7</v>
      </c>
      <c r="AI432">
        <f t="shared" si="24"/>
        <v>2.3537092698309905E-2</v>
      </c>
      <c r="AJ432">
        <f t="shared" si="25"/>
        <v>0.15293145267290809</v>
      </c>
      <c r="AK432">
        <f t="shared" si="26"/>
        <v>1.5485158942164956E-2</v>
      </c>
      <c r="AL432">
        <f t="shared" si="27"/>
        <v>6.6618897994530357E-5</v>
      </c>
      <c r="AM432">
        <f>U432 - AVERAGEIFS('Placebo Females'!U:U, 'Placebo Females'!B:B, B432, 'Placebo Females'!P:P, P432)</f>
        <v>47</v>
      </c>
      <c r="AN432">
        <f>V432 - AVERAGEIFS('Placebo Females'!V:V, 'Placebo Females'!B:B, B432, 'Placebo Females'!P:P, P432)</f>
        <v>0.66666666666665719</v>
      </c>
      <c r="AO432">
        <f>W432 - AVERAGEIFS('Placebo Females'!W:W, 'Placebo Females'!B:B, B432, 'Placebo Females'!P:P, P432)</f>
        <v>7.3333333333333144</v>
      </c>
      <c r="AP432">
        <f>X432 - AVERAGEIFS('Placebo Females'!X:X, 'Placebo Females'!B:B, B432, 'Placebo Females'!P:P, P432)</f>
        <v>1</v>
      </c>
      <c r="AQ432">
        <f>Y432 - AVERAGEIFS('Placebo Females'!Y:Y, 'Placebo Females'!B:B, B432, 'Placebo Females'!P:P, P432)</f>
        <v>15</v>
      </c>
      <c r="AR432">
        <f>Z432 - AVERAGEIFS('Placebo Females'!Z:Z, 'Placebo Females'!B:B, B432, 'Placebo Females'!P:P, P432)</f>
        <v>-8.6666666666666714</v>
      </c>
      <c r="AS432">
        <f>AB432 - AVERAGEIFS('Placebo Females'!AB:AB, 'Placebo Females'!B:B, B432, 'Placebo Females'!P:P, P432)</f>
        <v>3</v>
      </c>
      <c r="AT432">
        <f>AC432 - AVERAGEIFS('Placebo Females'!AC:AC, 'Placebo Females'!B:B, B432, 'Placebo Females'!P:P, P432)</f>
        <v>-8.3333333333333357</v>
      </c>
      <c r="AU432">
        <f>AD432 - AVERAGEIFS('Placebo Females'!AD:AD, 'Placebo Females'!B:B, B432, 'Placebo Females'!P:P, P432)</f>
        <v>-43.001666666666608</v>
      </c>
      <c r="AV432">
        <f>AE432 - AVERAGEIFS('Placebo Females'!AE:AE, 'Placebo Females'!B:B, B432, 'Placebo Females'!P:P, P432)</f>
        <v>0.1005012</v>
      </c>
      <c r="AW432">
        <f>AF432 - AVERAGEIFS('Placebo Females'!AF:AF, 'Placebo Females'!B:B, B432, 'Placebo Females'!P:P, P432)</f>
        <v>-2.8383333333333316E-3</v>
      </c>
    </row>
    <row r="433" spans="1:49" x14ac:dyDescent="0.25">
      <c r="A433" t="s">
        <v>4282</v>
      </c>
      <c r="B433">
        <v>1009</v>
      </c>
      <c r="C433" t="s">
        <v>655</v>
      </c>
      <c r="D433">
        <v>29</v>
      </c>
      <c r="E433">
        <v>162</v>
      </c>
      <c r="F433">
        <v>68</v>
      </c>
      <c r="G433">
        <v>107.75</v>
      </c>
      <c r="H433">
        <v>62.75</v>
      </c>
      <c r="I433" t="s">
        <v>458</v>
      </c>
      <c r="J433" t="s">
        <v>104</v>
      </c>
      <c r="K433" t="s">
        <v>105</v>
      </c>
      <c r="L433" t="s">
        <v>160</v>
      </c>
      <c r="M433" t="s">
        <v>3323</v>
      </c>
      <c r="N433">
        <v>120</v>
      </c>
      <c r="O433" t="s">
        <v>2262</v>
      </c>
      <c r="P433">
        <v>24</v>
      </c>
      <c r="Q433" t="s">
        <v>113</v>
      </c>
      <c r="R433" t="s">
        <v>3327</v>
      </c>
      <c r="S433">
        <v>5.74</v>
      </c>
      <c r="T433" t="s">
        <v>2266</v>
      </c>
      <c r="U433">
        <v>888</v>
      </c>
      <c r="V433">
        <v>160</v>
      </c>
      <c r="W433">
        <v>384</v>
      </c>
      <c r="X433">
        <v>90</v>
      </c>
      <c r="Y433">
        <v>221</v>
      </c>
      <c r="Z433">
        <v>73</v>
      </c>
      <c r="AA433" t="s">
        <v>108</v>
      </c>
      <c r="AB433">
        <v>42</v>
      </c>
      <c r="AC433">
        <v>31</v>
      </c>
      <c r="AD433">
        <v>295.84500000000003</v>
      </c>
      <c r="AE433">
        <v>0.2</v>
      </c>
      <c r="AF433">
        <v>0.40626800000000002</v>
      </c>
      <c r="AH433">
        <v>10.7</v>
      </c>
      <c r="AI433">
        <f t="shared" si="24"/>
        <v>2.3537092698309905E-2</v>
      </c>
      <c r="AJ433">
        <f t="shared" si="25"/>
        <v>0.15293145267290809</v>
      </c>
      <c r="AK433">
        <f t="shared" si="26"/>
        <v>1.5485158942164956E-2</v>
      </c>
      <c r="AL433">
        <f t="shared" si="27"/>
        <v>6.6618897994530357E-5</v>
      </c>
      <c r="AM433">
        <f>U433 - AVERAGEIFS('Placebo Females'!U:U, 'Placebo Females'!B:B, B433, 'Placebo Females'!P:P, P433)</f>
        <v>101</v>
      </c>
      <c r="AN433">
        <f>V433 - AVERAGEIFS('Placebo Females'!V:V, 'Placebo Females'!B:B, B433, 'Placebo Females'!P:P, P433)</f>
        <v>2.6666666666666572</v>
      </c>
      <c r="AO433">
        <f>W433 - AVERAGEIFS('Placebo Females'!W:W, 'Placebo Females'!B:B, B433, 'Placebo Females'!P:P, P433)</f>
        <v>14.333333333333314</v>
      </c>
      <c r="AP433">
        <f>X433 - AVERAGEIFS('Placebo Females'!X:X, 'Placebo Females'!B:B, B433, 'Placebo Females'!P:P, P433)</f>
        <v>1</v>
      </c>
      <c r="AQ433">
        <f>Y433 - AVERAGEIFS('Placebo Females'!Y:Y, 'Placebo Females'!B:B, B433, 'Placebo Females'!P:P, P433)</f>
        <v>22</v>
      </c>
      <c r="AR433">
        <f>Z433 - AVERAGEIFS('Placebo Females'!Z:Z, 'Placebo Females'!B:B, B433, 'Placebo Females'!P:P, P433)</f>
        <v>-8.6666666666666714</v>
      </c>
      <c r="AS433">
        <f>AB433 - AVERAGEIFS('Placebo Females'!AB:AB, 'Placebo Females'!B:B, B433, 'Placebo Females'!P:P, P433)</f>
        <v>-1</v>
      </c>
      <c r="AT433">
        <f>AC433 - AVERAGEIFS('Placebo Females'!AC:AC, 'Placebo Females'!B:B, B433, 'Placebo Females'!P:P, P433)</f>
        <v>-2.3333333333333357</v>
      </c>
      <c r="AU433">
        <f>AD433 - AVERAGEIFS('Placebo Females'!AD:AD, 'Placebo Females'!B:B, B433, 'Placebo Females'!P:P, P433)</f>
        <v>-30.501666666666608</v>
      </c>
      <c r="AV433">
        <f>AE433 - AVERAGEIFS('Placebo Females'!AE:AE, 'Placebo Females'!B:B, B433, 'Placebo Females'!P:P, P433)</f>
        <v>9.1199200000000022E-2</v>
      </c>
      <c r="AW433">
        <f>AF433 - AVERAGEIFS('Placebo Females'!AF:AF, 'Placebo Females'!B:B, B433, 'Placebo Females'!P:P, P433)</f>
        <v>3.3117666666666712E-2</v>
      </c>
    </row>
    <row r="434" spans="1:49" x14ac:dyDescent="0.25">
      <c r="A434" t="s">
        <v>4283</v>
      </c>
      <c r="B434">
        <v>1009</v>
      </c>
      <c r="C434" t="s">
        <v>655</v>
      </c>
      <c r="D434">
        <v>29</v>
      </c>
      <c r="E434">
        <v>162</v>
      </c>
      <c r="F434">
        <v>68</v>
      </c>
      <c r="G434">
        <v>107.75</v>
      </c>
      <c r="H434">
        <v>62.75</v>
      </c>
      <c r="I434" t="s">
        <v>458</v>
      </c>
      <c r="J434" t="s">
        <v>104</v>
      </c>
      <c r="K434" t="s">
        <v>105</v>
      </c>
      <c r="L434" t="s">
        <v>160</v>
      </c>
      <c r="M434" t="s">
        <v>3323</v>
      </c>
      <c r="N434">
        <v>120</v>
      </c>
      <c r="O434" t="s">
        <v>2262</v>
      </c>
      <c r="P434">
        <v>24</v>
      </c>
      <c r="Q434" t="s">
        <v>113</v>
      </c>
      <c r="R434" t="s">
        <v>3327</v>
      </c>
      <c r="S434">
        <v>5.74</v>
      </c>
      <c r="T434" t="s">
        <v>2266</v>
      </c>
      <c r="U434">
        <v>908</v>
      </c>
      <c r="V434">
        <v>160</v>
      </c>
      <c r="W434">
        <v>385</v>
      </c>
      <c r="X434">
        <v>90</v>
      </c>
      <c r="Y434">
        <v>220</v>
      </c>
      <c r="Z434">
        <v>75</v>
      </c>
      <c r="AA434" t="s">
        <v>108</v>
      </c>
      <c r="AB434">
        <v>48</v>
      </c>
      <c r="AC434">
        <v>25</v>
      </c>
      <c r="AD434">
        <v>306.32100000000003</v>
      </c>
      <c r="AE434">
        <v>0.20930199999999999</v>
      </c>
      <c r="AF434">
        <v>0.397231</v>
      </c>
      <c r="AH434">
        <v>10.7</v>
      </c>
      <c r="AI434">
        <f t="shared" si="24"/>
        <v>2.3537092698309905E-2</v>
      </c>
      <c r="AJ434">
        <f t="shared" si="25"/>
        <v>0.15293145267290809</v>
      </c>
      <c r="AK434">
        <f t="shared" si="26"/>
        <v>1.5485158942164956E-2</v>
      </c>
      <c r="AL434">
        <f t="shared" si="27"/>
        <v>6.6618897994530357E-5</v>
      </c>
      <c r="AM434">
        <f>U434 - AVERAGEIFS('Placebo Females'!U:U, 'Placebo Females'!B:B, B434, 'Placebo Females'!P:P, P434)</f>
        <v>121</v>
      </c>
      <c r="AN434">
        <f>V434 - AVERAGEIFS('Placebo Females'!V:V, 'Placebo Females'!B:B, B434, 'Placebo Females'!P:P, P434)</f>
        <v>2.6666666666666572</v>
      </c>
      <c r="AO434">
        <f>W434 - AVERAGEIFS('Placebo Females'!W:W, 'Placebo Females'!B:B, B434, 'Placebo Females'!P:P, P434)</f>
        <v>15.333333333333314</v>
      </c>
      <c r="AP434">
        <f>X434 - AVERAGEIFS('Placebo Females'!X:X, 'Placebo Females'!B:B, B434, 'Placebo Females'!P:P, P434)</f>
        <v>1</v>
      </c>
      <c r="AQ434">
        <f>Y434 - AVERAGEIFS('Placebo Females'!Y:Y, 'Placebo Females'!B:B, B434, 'Placebo Females'!P:P, P434)</f>
        <v>21</v>
      </c>
      <c r="AR434">
        <f>Z434 - AVERAGEIFS('Placebo Females'!Z:Z, 'Placebo Females'!B:B, B434, 'Placebo Females'!P:P, P434)</f>
        <v>-6.6666666666666714</v>
      </c>
      <c r="AS434">
        <f>AB434 - AVERAGEIFS('Placebo Females'!AB:AB, 'Placebo Females'!B:B, B434, 'Placebo Females'!P:P, P434)</f>
        <v>5</v>
      </c>
      <c r="AT434">
        <f>AC434 - AVERAGEIFS('Placebo Females'!AC:AC, 'Placebo Females'!B:B, B434, 'Placebo Females'!P:P, P434)</f>
        <v>-8.3333333333333357</v>
      </c>
      <c r="AU434">
        <f>AD434 - AVERAGEIFS('Placebo Females'!AD:AD, 'Placebo Females'!B:B, B434, 'Placebo Females'!P:P, P434)</f>
        <v>-20.025666666666609</v>
      </c>
      <c r="AV434">
        <f>AE434 - AVERAGEIFS('Placebo Females'!AE:AE, 'Placebo Females'!B:B, B434, 'Placebo Females'!P:P, P434)</f>
        <v>0.1005012</v>
      </c>
      <c r="AW434">
        <f>AF434 - AVERAGEIFS('Placebo Females'!AF:AF, 'Placebo Females'!B:B, B434, 'Placebo Females'!P:P, P434)</f>
        <v>2.4080666666666695E-2</v>
      </c>
    </row>
    <row r="435" spans="1:49" x14ac:dyDescent="0.25">
      <c r="A435" t="s">
        <v>4284</v>
      </c>
      <c r="B435">
        <v>1010</v>
      </c>
      <c r="C435" t="s">
        <v>655</v>
      </c>
      <c r="D435">
        <v>21</v>
      </c>
      <c r="E435">
        <v>165.5</v>
      </c>
      <c r="F435">
        <v>56.8</v>
      </c>
      <c r="G435">
        <v>99.25</v>
      </c>
      <c r="H435">
        <v>56.25</v>
      </c>
      <c r="I435" t="s">
        <v>103</v>
      </c>
      <c r="J435" t="s">
        <v>104</v>
      </c>
      <c r="K435" t="s">
        <v>261</v>
      </c>
      <c r="L435" t="s">
        <v>460</v>
      </c>
      <c r="M435" t="s">
        <v>3323</v>
      </c>
      <c r="N435">
        <v>120</v>
      </c>
      <c r="O435" t="s">
        <v>2262</v>
      </c>
      <c r="P435">
        <v>-0.5</v>
      </c>
      <c r="Q435" t="s">
        <v>109</v>
      </c>
      <c r="R435" t="s">
        <v>108</v>
      </c>
      <c r="S435" t="s">
        <v>108</v>
      </c>
      <c r="T435" t="s">
        <v>108</v>
      </c>
      <c r="U435">
        <v>1075</v>
      </c>
      <c r="V435">
        <v>145</v>
      </c>
      <c r="W435">
        <v>414</v>
      </c>
      <c r="X435">
        <v>97</v>
      </c>
      <c r="Y435">
        <v>250</v>
      </c>
      <c r="Z435">
        <v>67</v>
      </c>
      <c r="AA435" t="s">
        <v>108</v>
      </c>
      <c r="AB435">
        <v>38</v>
      </c>
      <c r="AC435">
        <v>22</v>
      </c>
      <c r="AD435">
        <v>527.79999999999995</v>
      </c>
      <c r="AE435">
        <v>8.6956500000000006E-2</v>
      </c>
      <c r="AF435">
        <v>0.36069600000000002</v>
      </c>
      <c r="AH435">
        <v>10.3</v>
      </c>
      <c r="AI435">
        <f t="shared" si="24"/>
        <v>2.265720138248524E-2</v>
      </c>
      <c r="AJ435">
        <f t="shared" si="25"/>
        <v>0.14902461640271691</v>
      </c>
      <c r="AK435">
        <f t="shared" si="26"/>
        <v>1.4976609677667785E-2</v>
      </c>
      <c r="AL435">
        <f t="shared" si="27"/>
        <v>6.3327443838412378E-5</v>
      </c>
      <c r="AM435">
        <f>U435 - AVERAGEIFS('Placebo Females'!U:U, 'Placebo Females'!B:B, B435, 'Placebo Females'!P:P, P435)</f>
        <v>4</v>
      </c>
      <c r="AN435">
        <f>V435 - AVERAGEIFS('Placebo Females'!V:V, 'Placebo Females'!B:B, B435, 'Placebo Females'!P:P, P435)</f>
        <v>8</v>
      </c>
      <c r="AO435">
        <f>W435 - AVERAGEIFS('Placebo Females'!W:W, 'Placebo Females'!B:B, B435, 'Placebo Females'!P:P, P435)</f>
        <v>-12.666666666666686</v>
      </c>
      <c r="AP435">
        <f>X435 - AVERAGEIFS('Placebo Females'!X:X, 'Placebo Females'!B:B, B435, 'Placebo Females'!P:P, P435)</f>
        <v>-11.333333333333329</v>
      </c>
      <c r="AQ435">
        <f>Y435 - AVERAGEIFS('Placebo Females'!Y:Y, 'Placebo Females'!B:B, B435, 'Placebo Females'!P:P, P435)</f>
        <v>-2.3333333333333428</v>
      </c>
      <c r="AR435">
        <f>Z435 - AVERAGEIFS('Placebo Females'!Z:Z, 'Placebo Females'!B:B, B435, 'Placebo Females'!P:P, P435)</f>
        <v>1</v>
      </c>
      <c r="AS435">
        <f>AB435 - AVERAGEIFS('Placebo Females'!AB:AB, 'Placebo Females'!B:B, B435, 'Placebo Females'!P:P, P435)</f>
        <v>0.6666666666666643</v>
      </c>
      <c r="AT435">
        <f>AC435 - AVERAGEIFS('Placebo Females'!AC:AC, 'Placebo Females'!B:B, B435, 'Placebo Females'!P:P, P435)</f>
        <v>-2</v>
      </c>
      <c r="AU435">
        <f>AD435 - AVERAGEIFS('Placebo Females'!AD:AD, 'Placebo Females'!B:B, B435, 'Placebo Females'!P:P, P435)</f>
        <v>70.046999999999969</v>
      </c>
      <c r="AV435">
        <f>AE435 - AVERAGEIFS('Placebo Females'!AE:AE, 'Placebo Females'!B:B, B435, 'Placebo Females'!P:P, P435)</f>
        <v>-1.0964399999999999E-2</v>
      </c>
      <c r="AW435">
        <f>AF435 - AVERAGEIFS('Placebo Females'!AF:AF, 'Placebo Females'!B:B, B435, 'Placebo Females'!P:P, P435)</f>
        <v>-1.3235499999999956E-2</v>
      </c>
    </row>
    <row r="436" spans="1:49" x14ac:dyDescent="0.25">
      <c r="A436" t="s">
        <v>4285</v>
      </c>
      <c r="B436">
        <v>1010</v>
      </c>
      <c r="C436" t="s">
        <v>655</v>
      </c>
      <c r="D436">
        <v>21</v>
      </c>
      <c r="E436">
        <v>165.5</v>
      </c>
      <c r="F436">
        <v>56.8</v>
      </c>
      <c r="G436">
        <v>99.25</v>
      </c>
      <c r="H436">
        <v>56.25</v>
      </c>
      <c r="I436" t="s">
        <v>103</v>
      </c>
      <c r="J436" t="s">
        <v>104</v>
      </c>
      <c r="K436" t="s">
        <v>261</v>
      </c>
      <c r="L436" t="s">
        <v>460</v>
      </c>
      <c r="M436" t="s">
        <v>3323</v>
      </c>
      <c r="N436">
        <v>120</v>
      </c>
      <c r="O436" t="s">
        <v>2262</v>
      </c>
      <c r="P436">
        <v>-0.5</v>
      </c>
      <c r="Q436" t="s">
        <v>109</v>
      </c>
      <c r="R436" t="s">
        <v>108</v>
      </c>
      <c r="S436" t="s">
        <v>108</v>
      </c>
      <c r="T436" t="s">
        <v>108</v>
      </c>
      <c r="U436">
        <v>1080</v>
      </c>
      <c r="V436">
        <v>142</v>
      </c>
      <c r="W436">
        <v>412</v>
      </c>
      <c r="X436">
        <v>100</v>
      </c>
      <c r="Y436">
        <v>246</v>
      </c>
      <c r="Z436">
        <v>66</v>
      </c>
      <c r="AA436" t="s">
        <v>108</v>
      </c>
      <c r="AB436">
        <v>37</v>
      </c>
      <c r="AC436">
        <v>24</v>
      </c>
      <c r="AD436">
        <v>541.6</v>
      </c>
      <c r="AE436">
        <v>8.8888900000000007E-2</v>
      </c>
      <c r="AF436">
        <v>0.355792</v>
      </c>
      <c r="AH436">
        <v>10.3</v>
      </c>
      <c r="AI436">
        <f t="shared" si="24"/>
        <v>2.265720138248524E-2</v>
      </c>
      <c r="AJ436">
        <f t="shared" si="25"/>
        <v>0.14902461640271691</v>
      </c>
      <c r="AK436">
        <f t="shared" si="26"/>
        <v>1.4976609677667785E-2</v>
      </c>
      <c r="AL436">
        <f t="shared" si="27"/>
        <v>6.3327443838412378E-5</v>
      </c>
      <c r="AM436">
        <f>U436 - AVERAGEIFS('Placebo Females'!U:U, 'Placebo Females'!B:B, B436, 'Placebo Females'!P:P, P436)</f>
        <v>9</v>
      </c>
      <c r="AN436">
        <f>V436 - AVERAGEIFS('Placebo Females'!V:V, 'Placebo Females'!B:B, B436, 'Placebo Females'!P:P, P436)</f>
        <v>5</v>
      </c>
      <c r="AO436">
        <f>W436 - AVERAGEIFS('Placebo Females'!W:W, 'Placebo Females'!B:B, B436, 'Placebo Females'!P:P, P436)</f>
        <v>-14.666666666666686</v>
      </c>
      <c r="AP436">
        <f>X436 - AVERAGEIFS('Placebo Females'!X:X, 'Placebo Females'!B:B, B436, 'Placebo Females'!P:P, P436)</f>
        <v>-8.3333333333333286</v>
      </c>
      <c r="AQ436">
        <f>Y436 - AVERAGEIFS('Placebo Females'!Y:Y, 'Placebo Females'!B:B, B436, 'Placebo Females'!P:P, P436)</f>
        <v>-6.3333333333333428</v>
      </c>
      <c r="AR436">
        <f>Z436 - AVERAGEIFS('Placebo Females'!Z:Z, 'Placebo Females'!B:B, B436, 'Placebo Females'!P:P, P436)</f>
        <v>0</v>
      </c>
      <c r="AS436">
        <f>AB436 - AVERAGEIFS('Placebo Females'!AB:AB, 'Placebo Females'!B:B, B436, 'Placebo Females'!P:P, P436)</f>
        <v>-0.3333333333333357</v>
      </c>
      <c r="AT436">
        <f>AC436 - AVERAGEIFS('Placebo Females'!AC:AC, 'Placebo Females'!B:B, B436, 'Placebo Females'!P:P, P436)</f>
        <v>0</v>
      </c>
      <c r="AU436">
        <f>AD436 - AVERAGEIFS('Placebo Females'!AD:AD, 'Placebo Females'!B:B, B436, 'Placebo Females'!P:P, P436)</f>
        <v>83.847000000000037</v>
      </c>
      <c r="AV436">
        <f>AE436 - AVERAGEIFS('Placebo Females'!AE:AE, 'Placebo Females'!B:B, B436, 'Placebo Females'!P:P, P436)</f>
        <v>-9.0319999999999984E-3</v>
      </c>
      <c r="AW436">
        <f>AF436 - AVERAGEIFS('Placebo Females'!AF:AF, 'Placebo Females'!B:B, B436, 'Placebo Females'!P:P, P436)</f>
        <v>-1.8139499999999975E-2</v>
      </c>
    </row>
    <row r="437" spans="1:49" x14ac:dyDescent="0.25">
      <c r="A437" t="s">
        <v>4286</v>
      </c>
      <c r="B437">
        <v>1010</v>
      </c>
      <c r="C437" t="s">
        <v>655</v>
      </c>
      <c r="D437">
        <v>21</v>
      </c>
      <c r="E437">
        <v>165.5</v>
      </c>
      <c r="F437">
        <v>56.8</v>
      </c>
      <c r="G437">
        <v>99.25</v>
      </c>
      <c r="H437">
        <v>56.25</v>
      </c>
      <c r="I437" t="s">
        <v>103</v>
      </c>
      <c r="J437" t="s">
        <v>104</v>
      </c>
      <c r="K437" t="s">
        <v>261</v>
      </c>
      <c r="L437" t="s">
        <v>460</v>
      </c>
      <c r="M437" t="s">
        <v>3323</v>
      </c>
      <c r="N437">
        <v>120</v>
      </c>
      <c r="O437" t="s">
        <v>2262</v>
      </c>
      <c r="P437">
        <v>-0.5</v>
      </c>
      <c r="Q437" t="s">
        <v>109</v>
      </c>
      <c r="R437" t="s">
        <v>108</v>
      </c>
      <c r="S437" t="s">
        <v>108</v>
      </c>
      <c r="T437" t="s">
        <v>108</v>
      </c>
      <c r="U437">
        <v>949</v>
      </c>
      <c r="V437">
        <v>148</v>
      </c>
      <c r="W437">
        <v>409</v>
      </c>
      <c r="X437">
        <v>100</v>
      </c>
      <c r="Y437">
        <v>242</v>
      </c>
      <c r="Z437">
        <v>67</v>
      </c>
      <c r="AA437" t="s">
        <v>108</v>
      </c>
      <c r="AB437">
        <v>37</v>
      </c>
      <c r="AC437">
        <v>23</v>
      </c>
      <c r="AD437">
        <v>470</v>
      </c>
      <c r="AE437">
        <v>0.11627899999999999</v>
      </c>
      <c r="AF437">
        <v>0.32520100000000002</v>
      </c>
      <c r="AH437">
        <v>10.3</v>
      </c>
      <c r="AI437">
        <f t="shared" si="24"/>
        <v>2.265720138248524E-2</v>
      </c>
      <c r="AJ437">
        <f t="shared" si="25"/>
        <v>0.14902461640271691</v>
      </c>
      <c r="AK437">
        <f t="shared" si="26"/>
        <v>1.4976609677667785E-2</v>
      </c>
      <c r="AL437">
        <f t="shared" si="27"/>
        <v>6.3327443838412378E-5</v>
      </c>
      <c r="AM437">
        <f>U437 - AVERAGEIFS('Placebo Females'!U:U, 'Placebo Females'!B:B, B437, 'Placebo Females'!P:P, P437)</f>
        <v>-122</v>
      </c>
      <c r="AN437">
        <f>V437 - AVERAGEIFS('Placebo Females'!V:V, 'Placebo Females'!B:B, B437, 'Placebo Females'!P:P, P437)</f>
        <v>11</v>
      </c>
      <c r="AO437">
        <f>W437 - AVERAGEIFS('Placebo Females'!W:W, 'Placebo Females'!B:B, B437, 'Placebo Females'!P:P, P437)</f>
        <v>-17.666666666666686</v>
      </c>
      <c r="AP437">
        <f>X437 - AVERAGEIFS('Placebo Females'!X:X, 'Placebo Females'!B:B, B437, 'Placebo Females'!P:P, P437)</f>
        <v>-8.3333333333333286</v>
      </c>
      <c r="AQ437">
        <f>Y437 - AVERAGEIFS('Placebo Females'!Y:Y, 'Placebo Females'!B:B, B437, 'Placebo Females'!P:P, P437)</f>
        <v>-10.333333333333343</v>
      </c>
      <c r="AR437">
        <f>Z437 - AVERAGEIFS('Placebo Females'!Z:Z, 'Placebo Females'!B:B, B437, 'Placebo Females'!P:P, P437)</f>
        <v>1</v>
      </c>
      <c r="AS437">
        <f>AB437 - AVERAGEIFS('Placebo Females'!AB:AB, 'Placebo Females'!B:B, B437, 'Placebo Females'!P:P, P437)</f>
        <v>-0.3333333333333357</v>
      </c>
      <c r="AT437">
        <f>AC437 - AVERAGEIFS('Placebo Females'!AC:AC, 'Placebo Females'!B:B, B437, 'Placebo Females'!P:P, P437)</f>
        <v>-1</v>
      </c>
      <c r="AU437">
        <f>AD437 - AVERAGEIFS('Placebo Females'!AD:AD, 'Placebo Females'!B:B, B437, 'Placebo Females'!P:P, P437)</f>
        <v>12.247000000000014</v>
      </c>
      <c r="AV437">
        <f>AE437 - AVERAGEIFS('Placebo Females'!AE:AE, 'Placebo Females'!B:B, B437, 'Placebo Females'!P:P, P437)</f>
        <v>1.8358099999999988E-2</v>
      </c>
      <c r="AW437">
        <f>AF437 - AVERAGEIFS('Placebo Females'!AF:AF, 'Placebo Females'!B:B, B437, 'Placebo Females'!P:P, P437)</f>
        <v>-4.8730499999999954E-2</v>
      </c>
    </row>
    <row r="438" spans="1:49" x14ac:dyDescent="0.25">
      <c r="A438" t="s">
        <v>4287</v>
      </c>
      <c r="B438">
        <v>1010</v>
      </c>
      <c r="C438" t="s">
        <v>655</v>
      </c>
      <c r="D438">
        <v>21</v>
      </c>
      <c r="E438">
        <v>165.5</v>
      </c>
      <c r="F438">
        <v>56.8</v>
      </c>
      <c r="G438">
        <v>99.25</v>
      </c>
      <c r="H438">
        <v>56.25</v>
      </c>
      <c r="I438" t="s">
        <v>103</v>
      </c>
      <c r="J438" t="s">
        <v>104</v>
      </c>
      <c r="K438" t="s">
        <v>261</v>
      </c>
      <c r="L438" t="s">
        <v>460</v>
      </c>
      <c r="M438" t="s">
        <v>3323</v>
      </c>
      <c r="N438">
        <v>120</v>
      </c>
      <c r="O438" t="s">
        <v>2262</v>
      </c>
      <c r="P438">
        <v>0.5</v>
      </c>
      <c r="Q438" t="s">
        <v>113</v>
      </c>
      <c r="R438" t="s">
        <v>3327</v>
      </c>
      <c r="S438">
        <v>368</v>
      </c>
      <c r="T438" t="s">
        <v>2266</v>
      </c>
      <c r="U438">
        <v>727</v>
      </c>
      <c r="V438">
        <v>215</v>
      </c>
      <c r="W438">
        <v>378</v>
      </c>
      <c r="X438">
        <v>97</v>
      </c>
      <c r="Y438">
        <v>208</v>
      </c>
      <c r="Z438">
        <v>73</v>
      </c>
      <c r="AA438" t="s">
        <v>108</v>
      </c>
      <c r="AB438">
        <v>41</v>
      </c>
      <c r="AC438">
        <v>29</v>
      </c>
      <c r="AD438">
        <v>224.42599999999999</v>
      </c>
      <c r="AE438">
        <v>0.25</v>
      </c>
      <c r="AF438">
        <v>0.33377499999999999</v>
      </c>
      <c r="AH438">
        <v>9.85</v>
      </c>
      <c r="AI438">
        <f t="shared" si="24"/>
        <v>2.1667323652182484E-2</v>
      </c>
      <c r="AJ438">
        <f t="shared" si="25"/>
        <v>0.14454907594012478</v>
      </c>
      <c r="AK438">
        <f t="shared" si="26"/>
        <v>1.4401251225072853E-2</v>
      </c>
      <c r="AL438">
        <f t="shared" si="27"/>
        <v>5.9674697008293975E-5</v>
      </c>
      <c r="AM438">
        <f>U438 - AVERAGEIFS('Placebo Females'!U:U, 'Placebo Females'!B:B, B438, 'Placebo Females'!P:P, P438)</f>
        <v>-342.66666666666674</v>
      </c>
      <c r="AN438">
        <f>V438 - AVERAGEIFS('Placebo Females'!V:V, 'Placebo Females'!B:B, B438, 'Placebo Females'!P:P, P438)</f>
        <v>75.333333333333343</v>
      </c>
      <c r="AO438">
        <f>W438 - AVERAGEIFS('Placebo Females'!W:W, 'Placebo Females'!B:B, B438, 'Placebo Females'!P:P, P438)</f>
        <v>-45.666666666666686</v>
      </c>
      <c r="AP438">
        <f>X438 - AVERAGEIFS('Placebo Females'!X:X, 'Placebo Females'!B:B, B438, 'Placebo Females'!P:P, P438)</f>
        <v>-9.6666666666666714</v>
      </c>
      <c r="AQ438">
        <f>Y438 - AVERAGEIFS('Placebo Females'!Y:Y, 'Placebo Females'!B:B, B438, 'Placebo Females'!P:P, P438)</f>
        <v>-41</v>
      </c>
      <c r="AR438">
        <f>Z438 - AVERAGEIFS('Placebo Females'!Z:Z, 'Placebo Females'!B:B, B438, 'Placebo Females'!P:P, P438)</f>
        <v>5</v>
      </c>
      <c r="AS438">
        <f>AB438 - AVERAGEIFS('Placebo Females'!AB:AB, 'Placebo Females'!B:B, B438, 'Placebo Females'!P:P, P438)</f>
        <v>2.6666666666666643</v>
      </c>
      <c r="AT438">
        <f>AC438 - AVERAGEIFS('Placebo Females'!AC:AC, 'Placebo Females'!B:B, B438, 'Placebo Females'!P:P, P438)</f>
        <v>5</v>
      </c>
      <c r="AU438">
        <f>AD438 - AVERAGEIFS('Placebo Females'!AD:AD, 'Placebo Females'!B:B, B438, 'Placebo Females'!P:P, P438)</f>
        <v>-255.34033333333332</v>
      </c>
      <c r="AV438">
        <f>AE438 - AVERAGEIFS('Placebo Females'!AE:AE, 'Placebo Females'!B:B, B438, 'Placebo Females'!P:P, P438)</f>
        <v>0.13056400000000001</v>
      </c>
      <c r="AW438">
        <f>AF438 - AVERAGEIFS('Placebo Females'!AF:AF, 'Placebo Females'!B:B, B438, 'Placebo Females'!P:P, P438)</f>
        <v>-3.5991999999999968E-2</v>
      </c>
    </row>
    <row r="439" spans="1:49" x14ac:dyDescent="0.25">
      <c r="A439" t="s">
        <v>4288</v>
      </c>
      <c r="B439">
        <v>1010</v>
      </c>
      <c r="C439" t="s">
        <v>655</v>
      </c>
      <c r="D439">
        <v>21</v>
      </c>
      <c r="E439">
        <v>165.5</v>
      </c>
      <c r="F439">
        <v>56.8</v>
      </c>
      <c r="G439">
        <v>99.25</v>
      </c>
      <c r="H439">
        <v>56.25</v>
      </c>
      <c r="I439" t="s">
        <v>103</v>
      </c>
      <c r="J439" t="s">
        <v>104</v>
      </c>
      <c r="K439" t="s">
        <v>261</v>
      </c>
      <c r="L439" t="s">
        <v>460</v>
      </c>
      <c r="M439" t="s">
        <v>3323</v>
      </c>
      <c r="N439">
        <v>120</v>
      </c>
      <c r="O439" t="s">
        <v>2262</v>
      </c>
      <c r="P439">
        <v>0.5</v>
      </c>
      <c r="Q439" t="s">
        <v>113</v>
      </c>
      <c r="R439" t="s">
        <v>3327</v>
      </c>
      <c r="S439">
        <v>368</v>
      </c>
      <c r="T439" t="s">
        <v>2266</v>
      </c>
      <c r="U439">
        <v>850</v>
      </c>
      <c r="V439">
        <v>202</v>
      </c>
      <c r="W439">
        <v>386</v>
      </c>
      <c r="X439">
        <v>100</v>
      </c>
      <c r="Y439">
        <v>211</v>
      </c>
      <c r="Z439">
        <v>75</v>
      </c>
      <c r="AA439" t="s">
        <v>108</v>
      </c>
      <c r="AB439">
        <v>44</v>
      </c>
      <c r="AC439">
        <v>27</v>
      </c>
      <c r="AD439">
        <v>273.255</v>
      </c>
      <c r="AE439">
        <v>0.23255799999999999</v>
      </c>
      <c r="AF439">
        <v>0.34084799999999998</v>
      </c>
      <c r="AH439">
        <v>9.85</v>
      </c>
      <c r="AI439">
        <f t="shared" si="24"/>
        <v>2.1667323652182484E-2</v>
      </c>
      <c r="AJ439">
        <f t="shared" si="25"/>
        <v>0.14454907594012478</v>
      </c>
      <c r="AK439">
        <f t="shared" si="26"/>
        <v>1.4401251225072853E-2</v>
      </c>
      <c r="AL439">
        <f t="shared" si="27"/>
        <v>5.9674697008293975E-5</v>
      </c>
      <c r="AM439">
        <f>U439 - AVERAGEIFS('Placebo Females'!U:U, 'Placebo Females'!B:B, B439, 'Placebo Females'!P:P, P439)</f>
        <v>-219.66666666666674</v>
      </c>
      <c r="AN439">
        <f>V439 - AVERAGEIFS('Placebo Females'!V:V, 'Placebo Females'!B:B, B439, 'Placebo Females'!P:P, P439)</f>
        <v>62.333333333333343</v>
      </c>
      <c r="AO439">
        <f>W439 - AVERAGEIFS('Placebo Females'!W:W, 'Placebo Females'!B:B, B439, 'Placebo Females'!P:P, P439)</f>
        <v>-37.666666666666686</v>
      </c>
      <c r="AP439">
        <f>X439 - AVERAGEIFS('Placebo Females'!X:X, 'Placebo Females'!B:B, B439, 'Placebo Females'!P:P, P439)</f>
        <v>-6.6666666666666714</v>
      </c>
      <c r="AQ439">
        <f>Y439 - AVERAGEIFS('Placebo Females'!Y:Y, 'Placebo Females'!B:B, B439, 'Placebo Females'!P:P, P439)</f>
        <v>-38</v>
      </c>
      <c r="AR439">
        <f>Z439 - AVERAGEIFS('Placebo Females'!Z:Z, 'Placebo Females'!B:B, B439, 'Placebo Females'!P:P, P439)</f>
        <v>7</v>
      </c>
      <c r="AS439">
        <f>AB439 - AVERAGEIFS('Placebo Females'!AB:AB, 'Placebo Females'!B:B, B439, 'Placebo Females'!P:P, P439)</f>
        <v>5.6666666666666643</v>
      </c>
      <c r="AT439">
        <f>AC439 - AVERAGEIFS('Placebo Females'!AC:AC, 'Placebo Females'!B:B, B439, 'Placebo Females'!P:P, P439)</f>
        <v>3</v>
      </c>
      <c r="AU439">
        <f>AD439 - AVERAGEIFS('Placebo Females'!AD:AD, 'Placebo Females'!B:B, B439, 'Placebo Females'!P:P, P439)</f>
        <v>-206.51133333333331</v>
      </c>
      <c r="AV439">
        <f>AE439 - AVERAGEIFS('Placebo Females'!AE:AE, 'Placebo Females'!B:B, B439, 'Placebo Females'!P:P, P439)</f>
        <v>0.11312199999999999</v>
      </c>
      <c r="AW439">
        <f>AF439 - AVERAGEIFS('Placebo Females'!AF:AF, 'Placebo Females'!B:B, B439, 'Placebo Females'!P:P, P439)</f>
        <v>-2.8918999999999973E-2</v>
      </c>
    </row>
    <row r="440" spans="1:49" x14ac:dyDescent="0.25">
      <c r="A440" t="s">
        <v>4289</v>
      </c>
      <c r="B440">
        <v>1010</v>
      </c>
      <c r="C440" t="s">
        <v>655</v>
      </c>
      <c r="D440">
        <v>21</v>
      </c>
      <c r="E440">
        <v>165.5</v>
      </c>
      <c r="F440">
        <v>56.8</v>
      </c>
      <c r="G440">
        <v>99.25</v>
      </c>
      <c r="H440">
        <v>56.25</v>
      </c>
      <c r="I440" t="s">
        <v>103</v>
      </c>
      <c r="J440" t="s">
        <v>104</v>
      </c>
      <c r="K440" t="s">
        <v>261</v>
      </c>
      <c r="L440" t="s">
        <v>460</v>
      </c>
      <c r="M440" t="s">
        <v>3323</v>
      </c>
      <c r="N440">
        <v>120</v>
      </c>
      <c r="O440" t="s">
        <v>2262</v>
      </c>
      <c r="P440">
        <v>0.5</v>
      </c>
      <c r="Q440" t="s">
        <v>113</v>
      </c>
      <c r="R440" t="s">
        <v>3327</v>
      </c>
      <c r="S440">
        <v>368</v>
      </c>
      <c r="T440" t="s">
        <v>2266</v>
      </c>
      <c r="U440">
        <v>802</v>
      </c>
      <c r="V440">
        <v>211</v>
      </c>
      <c r="W440">
        <v>381</v>
      </c>
      <c r="X440">
        <v>99</v>
      </c>
      <c r="Y440">
        <v>209</v>
      </c>
      <c r="Z440">
        <v>73</v>
      </c>
      <c r="AA440" t="s">
        <v>108</v>
      </c>
      <c r="AB440">
        <v>46</v>
      </c>
      <c r="AC440">
        <v>23</v>
      </c>
      <c r="AD440">
        <v>265.13499999999999</v>
      </c>
      <c r="AE440">
        <v>0.204545</v>
      </c>
      <c r="AF440">
        <v>0.34737800000000002</v>
      </c>
      <c r="AH440">
        <v>9.85</v>
      </c>
      <c r="AI440">
        <f t="shared" si="24"/>
        <v>2.1667323652182484E-2</v>
      </c>
      <c r="AJ440">
        <f t="shared" si="25"/>
        <v>0.14454907594012478</v>
      </c>
      <c r="AK440">
        <f t="shared" si="26"/>
        <v>1.4401251225072853E-2</v>
      </c>
      <c r="AL440">
        <f t="shared" si="27"/>
        <v>5.9674697008293975E-5</v>
      </c>
      <c r="AM440">
        <f>U440 - AVERAGEIFS('Placebo Females'!U:U, 'Placebo Females'!B:B, B440, 'Placebo Females'!P:P, P440)</f>
        <v>-267.66666666666674</v>
      </c>
      <c r="AN440">
        <f>V440 - AVERAGEIFS('Placebo Females'!V:V, 'Placebo Females'!B:B, B440, 'Placebo Females'!P:P, P440)</f>
        <v>71.333333333333343</v>
      </c>
      <c r="AO440">
        <f>W440 - AVERAGEIFS('Placebo Females'!W:W, 'Placebo Females'!B:B, B440, 'Placebo Females'!P:P, P440)</f>
        <v>-42.666666666666686</v>
      </c>
      <c r="AP440">
        <f>X440 - AVERAGEIFS('Placebo Females'!X:X, 'Placebo Females'!B:B, B440, 'Placebo Females'!P:P, P440)</f>
        <v>-7.6666666666666714</v>
      </c>
      <c r="AQ440">
        <f>Y440 - AVERAGEIFS('Placebo Females'!Y:Y, 'Placebo Females'!B:B, B440, 'Placebo Females'!P:P, P440)</f>
        <v>-40</v>
      </c>
      <c r="AR440">
        <f>Z440 - AVERAGEIFS('Placebo Females'!Z:Z, 'Placebo Females'!B:B, B440, 'Placebo Females'!P:P, P440)</f>
        <v>5</v>
      </c>
      <c r="AS440">
        <f>AB440 - AVERAGEIFS('Placebo Females'!AB:AB, 'Placebo Females'!B:B, B440, 'Placebo Females'!P:P, P440)</f>
        <v>7.6666666666666643</v>
      </c>
      <c r="AT440">
        <f>AC440 - AVERAGEIFS('Placebo Females'!AC:AC, 'Placebo Females'!B:B, B440, 'Placebo Females'!P:P, P440)</f>
        <v>-1</v>
      </c>
      <c r="AU440">
        <f>AD440 - AVERAGEIFS('Placebo Females'!AD:AD, 'Placebo Females'!B:B, B440, 'Placebo Females'!P:P, P440)</f>
        <v>-214.63133333333332</v>
      </c>
      <c r="AV440">
        <f>AE440 - AVERAGEIFS('Placebo Females'!AE:AE, 'Placebo Females'!B:B, B440, 'Placebo Females'!P:P, P440)</f>
        <v>8.5109000000000004E-2</v>
      </c>
      <c r="AW440">
        <f>AF440 - AVERAGEIFS('Placebo Females'!AF:AF, 'Placebo Females'!B:B, B440, 'Placebo Females'!P:P, P440)</f>
        <v>-2.2388999999999937E-2</v>
      </c>
    </row>
    <row r="441" spans="1:49" x14ac:dyDescent="0.25">
      <c r="A441" t="s">
        <v>4290</v>
      </c>
      <c r="B441">
        <v>1010</v>
      </c>
      <c r="C441" t="s">
        <v>655</v>
      </c>
      <c r="D441">
        <v>21</v>
      </c>
      <c r="E441">
        <v>165.5</v>
      </c>
      <c r="F441">
        <v>56.8</v>
      </c>
      <c r="G441">
        <v>99.25</v>
      </c>
      <c r="H441">
        <v>56.25</v>
      </c>
      <c r="I441" t="s">
        <v>103</v>
      </c>
      <c r="J441" t="s">
        <v>104</v>
      </c>
      <c r="K441" t="s">
        <v>261</v>
      </c>
      <c r="L441" t="s">
        <v>460</v>
      </c>
      <c r="M441" t="s">
        <v>3323</v>
      </c>
      <c r="N441">
        <v>120</v>
      </c>
      <c r="O441" t="s">
        <v>2262</v>
      </c>
      <c r="P441">
        <v>1</v>
      </c>
      <c r="Q441" t="s">
        <v>113</v>
      </c>
      <c r="R441" t="s">
        <v>3327</v>
      </c>
      <c r="S441">
        <v>288</v>
      </c>
      <c r="T441" t="s">
        <v>2266</v>
      </c>
      <c r="U441">
        <v>843</v>
      </c>
      <c r="V441">
        <v>208</v>
      </c>
      <c r="W441">
        <v>391</v>
      </c>
      <c r="X441">
        <v>99</v>
      </c>
      <c r="Y441">
        <v>220</v>
      </c>
      <c r="Z441">
        <v>72</v>
      </c>
      <c r="AA441" t="s">
        <v>108</v>
      </c>
      <c r="AB441">
        <v>40</v>
      </c>
      <c r="AC441">
        <v>24</v>
      </c>
      <c r="AD441">
        <v>361.05900000000003</v>
      </c>
      <c r="AE441">
        <v>0.214286</v>
      </c>
      <c r="AF441">
        <v>0.35426099999999999</v>
      </c>
      <c r="AH441">
        <v>9.75</v>
      </c>
      <c r="AI441">
        <f t="shared" si="24"/>
        <v>2.1447350823226317E-2</v>
      </c>
      <c r="AJ441">
        <f t="shared" si="25"/>
        <v>0.14354256768346529</v>
      </c>
      <c r="AK441">
        <f t="shared" si="26"/>
        <v>1.4272913587569769E-2</v>
      </c>
      <c r="AL441">
        <f t="shared" si="27"/>
        <v>5.8870337319216759E-5</v>
      </c>
      <c r="AM441">
        <f>U441 - AVERAGEIFS('Placebo Females'!U:U, 'Placebo Females'!B:B, B441, 'Placebo Females'!P:P, P441)</f>
        <v>-277</v>
      </c>
      <c r="AN441">
        <f>V441 - AVERAGEIFS('Placebo Females'!V:V, 'Placebo Females'!B:B, B441, 'Placebo Females'!P:P, P441)</f>
        <v>73</v>
      </c>
      <c r="AO441">
        <f>W441 - AVERAGEIFS('Placebo Females'!W:W, 'Placebo Females'!B:B, B441, 'Placebo Females'!P:P, P441)</f>
        <v>-38.333333333333314</v>
      </c>
      <c r="AP441">
        <f>X441 - AVERAGEIFS('Placebo Females'!X:X, 'Placebo Females'!B:B, B441, 'Placebo Females'!P:P, P441)</f>
        <v>-17.666666666666671</v>
      </c>
      <c r="AQ441">
        <f>Y441 - AVERAGEIFS('Placebo Females'!Y:Y, 'Placebo Females'!B:B, B441, 'Placebo Females'!P:P, P441)</f>
        <v>-28.666666666666657</v>
      </c>
      <c r="AR441">
        <f>Z441 - AVERAGEIFS('Placebo Females'!Z:Z, 'Placebo Females'!B:B, B441, 'Placebo Females'!P:P, P441)</f>
        <v>8</v>
      </c>
      <c r="AS441">
        <f>AB441 - AVERAGEIFS('Placebo Females'!AB:AB, 'Placebo Females'!B:B, B441, 'Placebo Females'!P:P, P441)</f>
        <v>3.6666666666666643</v>
      </c>
      <c r="AT441">
        <f>AC441 - AVERAGEIFS('Placebo Females'!AC:AC, 'Placebo Females'!B:B, B441, 'Placebo Females'!P:P, P441)</f>
        <v>-2</v>
      </c>
      <c r="AU441">
        <f>AD441 - AVERAGEIFS('Placebo Females'!AD:AD, 'Placebo Females'!B:B, B441, 'Placebo Females'!P:P, P441)</f>
        <v>-120.28699999999998</v>
      </c>
      <c r="AV441">
        <f>AE441 - AVERAGEIFS('Placebo Females'!AE:AE, 'Placebo Females'!B:B, B441, 'Placebo Females'!P:P, P441)</f>
        <v>7.0032333333333363E-2</v>
      </c>
      <c r="AW441">
        <f>AF441 - AVERAGEIFS('Placebo Females'!AF:AF, 'Placebo Females'!B:B, B441, 'Placebo Females'!P:P, P441)</f>
        <v>-5.0926666666666343E-3</v>
      </c>
    </row>
    <row r="442" spans="1:49" x14ac:dyDescent="0.25">
      <c r="A442" t="s">
        <v>4291</v>
      </c>
      <c r="B442">
        <v>1010</v>
      </c>
      <c r="C442" t="s">
        <v>655</v>
      </c>
      <c r="D442">
        <v>21</v>
      </c>
      <c r="E442">
        <v>165.5</v>
      </c>
      <c r="F442">
        <v>56.8</v>
      </c>
      <c r="G442">
        <v>99.25</v>
      </c>
      <c r="H442">
        <v>56.25</v>
      </c>
      <c r="I442" t="s">
        <v>103</v>
      </c>
      <c r="J442" t="s">
        <v>104</v>
      </c>
      <c r="K442" t="s">
        <v>261</v>
      </c>
      <c r="L442" t="s">
        <v>460</v>
      </c>
      <c r="M442" t="s">
        <v>3323</v>
      </c>
      <c r="N442">
        <v>120</v>
      </c>
      <c r="O442" t="s">
        <v>2262</v>
      </c>
      <c r="P442">
        <v>1</v>
      </c>
      <c r="Q442" t="s">
        <v>113</v>
      </c>
      <c r="R442" t="s">
        <v>3327</v>
      </c>
      <c r="S442">
        <v>288</v>
      </c>
      <c r="T442" t="s">
        <v>2266</v>
      </c>
      <c r="U442">
        <v>848</v>
      </c>
      <c r="V442">
        <v>207</v>
      </c>
      <c r="W442">
        <v>389</v>
      </c>
      <c r="X442">
        <v>101</v>
      </c>
      <c r="Y442">
        <v>218</v>
      </c>
      <c r="Z442">
        <v>70</v>
      </c>
      <c r="AA442" t="s">
        <v>108</v>
      </c>
      <c r="AB442">
        <v>36</v>
      </c>
      <c r="AC442">
        <v>25</v>
      </c>
      <c r="AD442">
        <v>371.09199999999998</v>
      </c>
      <c r="AE442">
        <v>0.152174</v>
      </c>
      <c r="AF442">
        <v>0.343553</v>
      </c>
      <c r="AH442">
        <v>9.75</v>
      </c>
      <c r="AI442">
        <f t="shared" si="24"/>
        <v>2.1447350823226317E-2</v>
      </c>
      <c r="AJ442">
        <f t="shared" si="25"/>
        <v>0.14354256768346529</v>
      </c>
      <c r="AK442">
        <f t="shared" si="26"/>
        <v>1.4272913587569769E-2</v>
      </c>
      <c r="AL442">
        <f t="shared" si="27"/>
        <v>5.8870337319216759E-5</v>
      </c>
      <c r="AM442">
        <f>U442 - AVERAGEIFS('Placebo Females'!U:U, 'Placebo Females'!B:B, B442, 'Placebo Females'!P:P, P442)</f>
        <v>-272</v>
      </c>
      <c r="AN442">
        <f>V442 - AVERAGEIFS('Placebo Females'!V:V, 'Placebo Females'!B:B, B442, 'Placebo Females'!P:P, P442)</f>
        <v>72</v>
      </c>
      <c r="AO442">
        <f>W442 - AVERAGEIFS('Placebo Females'!W:W, 'Placebo Females'!B:B, B442, 'Placebo Females'!P:P, P442)</f>
        <v>-40.333333333333314</v>
      </c>
      <c r="AP442">
        <f>X442 - AVERAGEIFS('Placebo Females'!X:X, 'Placebo Females'!B:B, B442, 'Placebo Females'!P:P, P442)</f>
        <v>-15.666666666666671</v>
      </c>
      <c r="AQ442">
        <f>Y442 - AVERAGEIFS('Placebo Females'!Y:Y, 'Placebo Females'!B:B, B442, 'Placebo Females'!P:P, P442)</f>
        <v>-30.666666666666657</v>
      </c>
      <c r="AR442">
        <f>Z442 - AVERAGEIFS('Placebo Females'!Z:Z, 'Placebo Females'!B:B, B442, 'Placebo Females'!P:P, P442)</f>
        <v>6</v>
      </c>
      <c r="AS442">
        <f>AB442 - AVERAGEIFS('Placebo Females'!AB:AB, 'Placebo Females'!B:B, B442, 'Placebo Females'!P:P, P442)</f>
        <v>-0.3333333333333357</v>
      </c>
      <c r="AT442">
        <f>AC442 - AVERAGEIFS('Placebo Females'!AC:AC, 'Placebo Females'!B:B, B442, 'Placebo Females'!P:P, P442)</f>
        <v>-1</v>
      </c>
      <c r="AU442">
        <f>AD442 - AVERAGEIFS('Placebo Females'!AD:AD, 'Placebo Females'!B:B, B442, 'Placebo Females'!P:P, P442)</f>
        <v>-110.25400000000002</v>
      </c>
      <c r="AV442">
        <f>AE442 - AVERAGEIFS('Placebo Females'!AE:AE, 'Placebo Females'!B:B, B442, 'Placebo Females'!P:P, P442)</f>
        <v>7.9203333333333625E-3</v>
      </c>
      <c r="AW442">
        <f>AF442 - AVERAGEIFS('Placebo Females'!AF:AF, 'Placebo Females'!B:B, B442, 'Placebo Females'!P:P, P442)</f>
        <v>-1.580066666666663E-2</v>
      </c>
    </row>
    <row r="443" spans="1:49" x14ac:dyDescent="0.25">
      <c r="A443" t="s">
        <v>4292</v>
      </c>
      <c r="B443">
        <v>1010</v>
      </c>
      <c r="C443" t="s">
        <v>655</v>
      </c>
      <c r="D443">
        <v>21</v>
      </c>
      <c r="E443">
        <v>165.5</v>
      </c>
      <c r="F443">
        <v>56.8</v>
      </c>
      <c r="G443">
        <v>99.25</v>
      </c>
      <c r="H443">
        <v>56.25</v>
      </c>
      <c r="I443" t="s">
        <v>103</v>
      </c>
      <c r="J443" t="s">
        <v>104</v>
      </c>
      <c r="K443" t="s">
        <v>261</v>
      </c>
      <c r="L443" t="s">
        <v>460</v>
      </c>
      <c r="M443" t="s">
        <v>3323</v>
      </c>
      <c r="N443">
        <v>120</v>
      </c>
      <c r="O443" t="s">
        <v>2262</v>
      </c>
      <c r="P443">
        <v>1</v>
      </c>
      <c r="Q443" t="s">
        <v>113</v>
      </c>
      <c r="R443" t="s">
        <v>3327</v>
      </c>
      <c r="S443">
        <v>288</v>
      </c>
      <c r="T443" t="s">
        <v>2266</v>
      </c>
      <c r="U443">
        <v>837</v>
      </c>
      <c r="V443">
        <v>206</v>
      </c>
      <c r="W443">
        <v>385</v>
      </c>
      <c r="X443">
        <v>98</v>
      </c>
      <c r="Y443">
        <v>216</v>
      </c>
      <c r="Z443">
        <v>71</v>
      </c>
      <c r="AA443" t="s">
        <v>108</v>
      </c>
      <c r="AB443">
        <v>40</v>
      </c>
      <c r="AC443">
        <v>23</v>
      </c>
      <c r="AD443">
        <v>362.31799999999998</v>
      </c>
      <c r="AE443">
        <v>0.14285700000000001</v>
      </c>
      <c r="AF443">
        <v>0.349495</v>
      </c>
      <c r="AH443">
        <v>9.75</v>
      </c>
      <c r="AI443">
        <f t="shared" si="24"/>
        <v>2.1447350823226317E-2</v>
      </c>
      <c r="AJ443">
        <f t="shared" si="25"/>
        <v>0.14354256768346529</v>
      </c>
      <c r="AK443">
        <f t="shared" si="26"/>
        <v>1.4272913587569769E-2</v>
      </c>
      <c r="AL443">
        <f t="shared" si="27"/>
        <v>5.8870337319216759E-5</v>
      </c>
      <c r="AM443">
        <f>U443 - AVERAGEIFS('Placebo Females'!U:U, 'Placebo Females'!B:B, B443, 'Placebo Females'!P:P, P443)</f>
        <v>-283</v>
      </c>
      <c r="AN443">
        <f>V443 - AVERAGEIFS('Placebo Females'!V:V, 'Placebo Females'!B:B, B443, 'Placebo Females'!P:P, P443)</f>
        <v>71</v>
      </c>
      <c r="AO443">
        <f>W443 - AVERAGEIFS('Placebo Females'!W:W, 'Placebo Females'!B:B, B443, 'Placebo Females'!P:P, P443)</f>
        <v>-44.333333333333314</v>
      </c>
      <c r="AP443">
        <f>X443 - AVERAGEIFS('Placebo Females'!X:X, 'Placebo Females'!B:B, B443, 'Placebo Females'!P:P, P443)</f>
        <v>-18.666666666666671</v>
      </c>
      <c r="AQ443">
        <f>Y443 - AVERAGEIFS('Placebo Females'!Y:Y, 'Placebo Females'!B:B, B443, 'Placebo Females'!P:P, P443)</f>
        <v>-32.666666666666657</v>
      </c>
      <c r="AR443">
        <f>Z443 - AVERAGEIFS('Placebo Females'!Z:Z, 'Placebo Females'!B:B, B443, 'Placebo Females'!P:P, P443)</f>
        <v>7</v>
      </c>
      <c r="AS443">
        <f>AB443 - AVERAGEIFS('Placebo Females'!AB:AB, 'Placebo Females'!B:B, B443, 'Placebo Females'!P:P, P443)</f>
        <v>3.6666666666666643</v>
      </c>
      <c r="AT443">
        <f>AC443 - AVERAGEIFS('Placebo Females'!AC:AC, 'Placebo Females'!B:B, B443, 'Placebo Females'!P:P, P443)</f>
        <v>-3</v>
      </c>
      <c r="AU443">
        <f>AD443 - AVERAGEIFS('Placebo Females'!AD:AD, 'Placebo Females'!B:B, B443, 'Placebo Females'!P:P, P443)</f>
        <v>-119.02800000000002</v>
      </c>
      <c r="AV443">
        <f>AE443 - AVERAGEIFS('Placebo Females'!AE:AE, 'Placebo Females'!B:B, B443, 'Placebo Females'!P:P, P443)</f>
        <v>-1.3966666666666294E-3</v>
      </c>
      <c r="AW443">
        <f>AF443 - AVERAGEIFS('Placebo Females'!AF:AF, 'Placebo Females'!B:B, B443, 'Placebo Females'!P:P, P443)</f>
        <v>-9.8586666666666267E-3</v>
      </c>
    </row>
    <row r="444" spans="1:49" x14ac:dyDescent="0.25">
      <c r="A444" t="s">
        <v>4293</v>
      </c>
      <c r="B444">
        <v>1010</v>
      </c>
      <c r="C444" t="s">
        <v>655</v>
      </c>
      <c r="D444">
        <v>21</v>
      </c>
      <c r="E444">
        <v>165.5</v>
      </c>
      <c r="F444">
        <v>56.8</v>
      </c>
      <c r="G444">
        <v>99.25</v>
      </c>
      <c r="H444">
        <v>56.25</v>
      </c>
      <c r="I444" t="s">
        <v>103</v>
      </c>
      <c r="J444" t="s">
        <v>104</v>
      </c>
      <c r="K444" t="s">
        <v>261</v>
      </c>
      <c r="L444" t="s">
        <v>460</v>
      </c>
      <c r="M444" t="s">
        <v>3323</v>
      </c>
      <c r="N444">
        <v>120</v>
      </c>
      <c r="O444" t="s">
        <v>2262</v>
      </c>
      <c r="P444">
        <v>1.5</v>
      </c>
      <c r="Q444" t="s">
        <v>113</v>
      </c>
      <c r="R444" t="s">
        <v>3327</v>
      </c>
      <c r="S444">
        <v>233</v>
      </c>
      <c r="T444" t="s">
        <v>2266</v>
      </c>
      <c r="U444">
        <v>876</v>
      </c>
      <c r="V444">
        <v>199</v>
      </c>
      <c r="W444">
        <v>389</v>
      </c>
      <c r="X444">
        <v>96</v>
      </c>
      <c r="Y444">
        <v>224</v>
      </c>
      <c r="Z444">
        <v>69</v>
      </c>
      <c r="AA444" t="s">
        <v>108</v>
      </c>
      <c r="AB444">
        <v>34</v>
      </c>
      <c r="AC444">
        <v>28</v>
      </c>
      <c r="AD444">
        <v>453.49</v>
      </c>
      <c r="AE444">
        <v>0.155556</v>
      </c>
      <c r="AF444">
        <v>0.36616700000000002</v>
      </c>
      <c r="AH444">
        <v>9.57</v>
      </c>
      <c r="AI444">
        <f t="shared" si="24"/>
        <v>2.1051399731105213E-2</v>
      </c>
      <c r="AJ444">
        <f t="shared" si="25"/>
        <v>0.14171961759160023</v>
      </c>
      <c r="AK444">
        <f t="shared" si="26"/>
        <v>1.4041455170508033E-2</v>
      </c>
      <c r="AL444">
        <f t="shared" si="27"/>
        <v>5.7429348364057553E-5</v>
      </c>
      <c r="AM444">
        <f>U444 - AVERAGEIFS('Placebo Females'!U:U, 'Placebo Females'!B:B, B444, 'Placebo Females'!P:P, P444)</f>
        <v>-219.33333333333326</v>
      </c>
      <c r="AN444">
        <f>V444 - AVERAGEIFS('Placebo Females'!V:V, 'Placebo Females'!B:B, B444, 'Placebo Females'!P:P, P444)</f>
        <v>59.333333333333343</v>
      </c>
      <c r="AO444">
        <f>W444 - AVERAGEIFS('Placebo Females'!W:W, 'Placebo Females'!B:B, B444, 'Placebo Females'!P:P, P444)</f>
        <v>-34</v>
      </c>
      <c r="AP444">
        <f>X444 - AVERAGEIFS('Placebo Females'!X:X, 'Placebo Females'!B:B, B444, 'Placebo Females'!P:P, P444)</f>
        <v>-21</v>
      </c>
      <c r="AQ444">
        <f>Y444 - AVERAGEIFS('Placebo Females'!Y:Y, 'Placebo Females'!B:B, B444, 'Placebo Females'!P:P, P444)</f>
        <v>-17</v>
      </c>
      <c r="AR444">
        <f>Z444 - AVERAGEIFS('Placebo Females'!Z:Z, 'Placebo Females'!B:B, B444, 'Placebo Females'!P:P, P444)</f>
        <v>4</v>
      </c>
      <c r="AS444">
        <f>AB444 - AVERAGEIFS('Placebo Females'!AB:AB, 'Placebo Females'!B:B, B444, 'Placebo Females'!P:P, P444)</f>
        <v>-4.3333333333333357</v>
      </c>
      <c r="AT444">
        <f>AC444 - AVERAGEIFS('Placebo Females'!AC:AC, 'Placebo Females'!B:B, B444, 'Placebo Females'!P:P, P444)</f>
        <v>4.6666666666666679</v>
      </c>
      <c r="AU444">
        <f>AD444 - AVERAGEIFS('Placebo Females'!AD:AD, 'Placebo Females'!B:B, B444, 'Placebo Females'!P:P, P444)</f>
        <v>-65.621666666666556</v>
      </c>
      <c r="AV444">
        <f>AE444 - AVERAGEIFS('Placebo Females'!AE:AE, 'Placebo Females'!B:B, B444, 'Placebo Females'!P:P, P444)</f>
        <v>1.1616333333333312E-2</v>
      </c>
      <c r="AW444">
        <f>AF444 - AVERAGEIFS('Placebo Females'!AF:AF, 'Placebo Females'!B:B, B444, 'Placebo Females'!P:P, P444)</f>
        <v>-8.2453333333333267E-3</v>
      </c>
    </row>
    <row r="445" spans="1:49" x14ac:dyDescent="0.25">
      <c r="A445" t="s">
        <v>4294</v>
      </c>
      <c r="B445">
        <v>1010</v>
      </c>
      <c r="C445" t="s">
        <v>655</v>
      </c>
      <c r="D445">
        <v>21</v>
      </c>
      <c r="E445">
        <v>165.5</v>
      </c>
      <c r="F445">
        <v>56.8</v>
      </c>
      <c r="G445">
        <v>99.25</v>
      </c>
      <c r="H445">
        <v>56.25</v>
      </c>
      <c r="I445" t="s">
        <v>103</v>
      </c>
      <c r="J445" t="s">
        <v>104</v>
      </c>
      <c r="K445" t="s">
        <v>261</v>
      </c>
      <c r="L445" t="s">
        <v>460</v>
      </c>
      <c r="M445" t="s">
        <v>3323</v>
      </c>
      <c r="N445">
        <v>120</v>
      </c>
      <c r="O445" t="s">
        <v>2262</v>
      </c>
      <c r="P445">
        <v>1.5</v>
      </c>
      <c r="Q445" t="s">
        <v>113</v>
      </c>
      <c r="R445" t="s">
        <v>3327</v>
      </c>
      <c r="S445">
        <v>233</v>
      </c>
      <c r="T445" t="s">
        <v>2266</v>
      </c>
      <c r="U445">
        <v>862</v>
      </c>
      <c r="V445">
        <v>202</v>
      </c>
      <c r="W445">
        <v>392</v>
      </c>
      <c r="X445">
        <v>101</v>
      </c>
      <c r="Y445">
        <v>222</v>
      </c>
      <c r="Z445">
        <v>69</v>
      </c>
      <c r="AA445" t="s">
        <v>108</v>
      </c>
      <c r="AB445">
        <v>37</v>
      </c>
      <c r="AC445">
        <v>25</v>
      </c>
      <c r="AD445">
        <v>447.32900000000001</v>
      </c>
      <c r="AE445">
        <v>0.130435</v>
      </c>
      <c r="AF445">
        <v>0.35664899999999999</v>
      </c>
      <c r="AH445">
        <v>9.57</v>
      </c>
      <c r="AI445">
        <f t="shared" si="24"/>
        <v>2.1051399731105213E-2</v>
      </c>
      <c r="AJ445">
        <f t="shared" si="25"/>
        <v>0.14171961759160023</v>
      </c>
      <c r="AK445">
        <f t="shared" si="26"/>
        <v>1.4041455170508033E-2</v>
      </c>
      <c r="AL445">
        <f t="shared" si="27"/>
        <v>5.7429348364057553E-5</v>
      </c>
      <c r="AM445">
        <f>U445 - AVERAGEIFS('Placebo Females'!U:U, 'Placebo Females'!B:B, B445, 'Placebo Females'!P:P, P445)</f>
        <v>-233.33333333333326</v>
      </c>
      <c r="AN445">
        <f>V445 - AVERAGEIFS('Placebo Females'!V:V, 'Placebo Females'!B:B, B445, 'Placebo Females'!P:P, P445)</f>
        <v>62.333333333333343</v>
      </c>
      <c r="AO445">
        <f>W445 - AVERAGEIFS('Placebo Females'!W:W, 'Placebo Females'!B:B, B445, 'Placebo Females'!P:P, P445)</f>
        <v>-31</v>
      </c>
      <c r="AP445">
        <f>X445 - AVERAGEIFS('Placebo Females'!X:X, 'Placebo Females'!B:B, B445, 'Placebo Females'!P:P, P445)</f>
        <v>-16</v>
      </c>
      <c r="AQ445">
        <f>Y445 - AVERAGEIFS('Placebo Females'!Y:Y, 'Placebo Females'!B:B, B445, 'Placebo Females'!P:P, P445)</f>
        <v>-19</v>
      </c>
      <c r="AR445">
        <f>Z445 - AVERAGEIFS('Placebo Females'!Z:Z, 'Placebo Females'!B:B, B445, 'Placebo Females'!P:P, P445)</f>
        <v>4</v>
      </c>
      <c r="AS445">
        <f>AB445 - AVERAGEIFS('Placebo Females'!AB:AB, 'Placebo Females'!B:B, B445, 'Placebo Females'!P:P, P445)</f>
        <v>-1.3333333333333357</v>
      </c>
      <c r="AT445">
        <f>AC445 - AVERAGEIFS('Placebo Females'!AC:AC, 'Placebo Females'!B:B, B445, 'Placebo Females'!P:P, P445)</f>
        <v>1.6666666666666679</v>
      </c>
      <c r="AU445">
        <f>AD445 - AVERAGEIFS('Placebo Females'!AD:AD, 'Placebo Females'!B:B, B445, 'Placebo Females'!P:P, P445)</f>
        <v>-71.782666666666557</v>
      </c>
      <c r="AV445">
        <f>AE445 - AVERAGEIFS('Placebo Females'!AE:AE, 'Placebo Females'!B:B, B445, 'Placebo Females'!P:P, P445)</f>
        <v>-1.3504666666666693E-2</v>
      </c>
      <c r="AW445">
        <f>AF445 - AVERAGEIFS('Placebo Females'!AF:AF, 'Placebo Females'!B:B, B445, 'Placebo Females'!P:P, P445)</f>
        <v>-1.7763333333333353E-2</v>
      </c>
    </row>
    <row r="446" spans="1:49" x14ac:dyDescent="0.25">
      <c r="A446" t="s">
        <v>4295</v>
      </c>
      <c r="B446">
        <v>1010</v>
      </c>
      <c r="C446" t="s">
        <v>655</v>
      </c>
      <c r="D446">
        <v>21</v>
      </c>
      <c r="E446">
        <v>165.5</v>
      </c>
      <c r="F446">
        <v>56.8</v>
      </c>
      <c r="G446">
        <v>99.25</v>
      </c>
      <c r="H446">
        <v>56.25</v>
      </c>
      <c r="I446" t="s">
        <v>103</v>
      </c>
      <c r="J446" t="s">
        <v>104</v>
      </c>
      <c r="K446" t="s">
        <v>261</v>
      </c>
      <c r="L446" t="s">
        <v>460</v>
      </c>
      <c r="M446" t="s">
        <v>3323</v>
      </c>
      <c r="N446">
        <v>120</v>
      </c>
      <c r="O446" t="s">
        <v>2262</v>
      </c>
      <c r="P446">
        <v>1.5</v>
      </c>
      <c r="Q446" t="s">
        <v>113</v>
      </c>
      <c r="R446" t="s">
        <v>3327</v>
      </c>
      <c r="S446">
        <v>233</v>
      </c>
      <c r="T446" t="s">
        <v>2266</v>
      </c>
      <c r="U446">
        <v>851</v>
      </c>
      <c r="V446">
        <v>198</v>
      </c>
      <c r="W446">
        <v>390</v>
      </c>
      <c r="X446">
        <v>99</v>
      </c>
      <c r="Y446">
        <v>223</v>
      </c>
      <c r="Z446">
        <v>68</v>
      </c>
      <c r="AA446" t="s">
        <v>108</v>
      </c>
      <c r="AB446">
        <v>38</v>
      </c>
      <c r="AC446">
        <v>25</v>
      </c>
      <c r="AD446">
        <v>440.44</v>
      </c>
      <c r="AE446">
        <v>0.111111</v>
      </c>
      <c r="AF446">
        <v>0.35866799999999999</v>
      </c>
      <c r="AH446">
        <v>9.57</v>
      </c>
      <c r="AI446">
        <f t="shared" si="24"/>
        <v>2.1051399731105213E-2</v>
      </c>
      <c r="AJ446">
        <f t="shared" si="25"/>
        <v>0.14171961759160023</v>
      </c>
      <c r="AK446">
        <f t="shared" si="26"/>
        <v>1.4041455170508033E-2</v>
      </c>
      <c r="AL446">
        <f t="shared" si="27"/>
        <v>5.7429348364057553E-5</v>
      </c>
      <c r="AM446">
        <f>U446 - AVERAGEIFS('Placebo Females'!U:U, 'Placebo Females'!B:B, B446, 'Placebo Females'!P:P, P446)</f>
        <v>-244.33333333333326</v>
      </c>
      <c r="AN446">
        <f>V446 - AVERAGEIFS('Placebo Females'!V:V, 'Placebo Females'!B:B, B446, 'Placebo Females'!P:P, P446)</f>
        <v>58.333333333333343</v>
      </c>
      <c r="AO446">
        <f>W446 - AVERAGEIFS('Placebo Females'!W:W, 'Placebo Females'!B:B, B446, 'Placebo Females'!P:P, P446)</f>
        <v>-33</v>
      </c>
      <c r="AP446">
        <f>X446 - AVERAGEIFS('Placebo Females'!X:X, 'Placebo Females'!B:B, B446, 'Placebo Females'!P:P, P446)</f>
        <v>-18</v>
      </c>
      <c r="AQ446">
        <f>Y446 - AVERAGEIFS('Placebo Females'!Y:Y, 'Placebo Females'!B:B, B446, 'Placebo Females'!P:P, P446)</f>
        <v>-18</v>
      </c>
      <c r="AR446">
        <f>Z446 - AVERAGEIFS('Placebo Females'!Z:Z, 'Placebo Females'!B:B, B446, 'Placebo Females'!P:P, P446)</f>
        <v>3</v>
      </c>
      <c r="AS446">
        <f>AB446 - AVERAGEIFS('Placebo Females'!AB:AB, 'Placebo Females'!B:B, B446, 'Placebo Females'!P:P, P446)</f>
        <v>-0.3333333333333357</v>
      </c>
      <c r="AT446">
        <f>AC446 - AVERAGEIFS('Placebo Females'!AC:AC, 'Placebo Females'!B:B, B446, 'Placebo Females'!P:P, P446)</f>
        <v>1.6666666666666679</v>
      </c>
      <c r="AU446">
        <f>AD446 - AVERAGEIFS('Placebo Females'!AD:AD, 'Placebo Females'!B:B, B446, 'Placebo Females'!P:P, P446)</f>
        <v>-78.671666666666567</v>
      </c>
      <c r="AV446">
        <f>AE446 - AVERAGEIFS('Placebo Females'!AE:AE, 'Placebo Females'!B:B, B446, 'Placebo Females'!P:P, P446)</f>
        <v>-3.2828666666666687E-2</v>
      </c>
      <c r="AW446">
        <f>AF446 - AVERAGEIFS('Placebo Females'!AF:AF, 'Placebo Females'!B:B, B446, 'Placebo Females'!P:P, P446)</f>
        <v>-1.574433333333336E-2</v>
      </c>
    </row>
    <row r="447" spans="1:49" x14ac:dyDescent="0.25">
      <c r="A447" t="s">
        <v>4296</v>
      </c>
      <c r="B447">
        <v>1010</v>
      </c>
      <c r="C447" t="s">
        <v>655</v>
      </c>
      <c r="D447">
        <v>21</v>
      </c>
      <c r="E447">
        <v>165.5</v>
      </c>
      <c r="F447">
        <v>56.8</v>
      </c>
      <c r="G447">
        <v>99.25</v>
      </c>
      <c r="H447">
        <v>56.25</v>
      </c>
      <c r="I447" t="s">
        <v>103</v>
      </c>
      <c r="J447" t="s">
        <v>104</v>
      </c>
      <c r="K447" t="s">
        <v>261</v>
      </c>
      <c r="L447" t="s">
        <v>460</v>
      </c>
      <c r="M447" t="s">
        <v>3323</v>
      </c>
      <c r="N447">
        <v>120</v>
      </c>
      <c r="O447" t="s">
        <v>2262</v>
      </c>
      <c r="P447">
        <v>2</v>
      </c>
      <c r="Q447" t="s">
        <v>113</v>
      </c>
      <c r="R447" t="s">
        <v>3327</v>
      </c>
      <c r="S447">
        <v>176</v>
      </c>
      <c r="T447" t="s">
        <v>2266</v>
      </c>
      <c r="U447">
        <v>834</v>
      </c>
      <c r="V447">
        <v>185</v>
      </c>
      <c r="W447">
        <v>404</v>
      </c>
      <c r="X447">
        <v>99</v>
      </c>
      <c r="Y447">
        <v>230</v>
      </c>
      <c r="Z447">
        <v>75</v>
      </c>
      <c r="AA447" t="s">
        <v>108</v>
      </c>
      <c r="AB447">
        <v>43</v>
      </c>
      <c r="AC447">
        <v>22</v>
      </c>
      <c r="AD447">
        <v>382.447</v>
      </c>
      <c r="AE447">
        <v>0.19565199999999999</v>
      </c>
      <c r="AF447">
        <v>0.37592399999999998</v>
      </c>
      <c r="AH447">
        <v>9.57</v>
      </c>
      <c r="AI447">
        <f t="shared" si="24"/>
        <v>2.1051399731105213E-2</v>
      </c>
      <c r="AJ447">
        <f t="shared" si="25"/>
        <v>0.14171961759160023</v>
      </c>
      <c r="AK447">
        <f t="shared" si="26"/>
        <v>1.4041455170508033E-2</v>
      </c>
      <c r="AL447">
        <f t="shared" si="27"/>
        <v>5.7429348364057553E-5</v>
      </c>
      <c r="AM447">
        <f>U447 - AVERAGEIFS('Placebo Females'!U:U, 'Placebo Females'!B:B, B447, 'Placebo Females'!P:P, P447)</f>
        <v>-127.66666666666663</v>
      </c>
      <c r="AN447">
        <f>V447 - AVERAGEIFS('Placebo Females'!V:V, 'Placebo Females'!B:B, B447, 'Placebo Females'!P:P, P447)</f>
        <v>48.333333333333343</v>
      </c>
      <c r="AO447">
        <f>W447 - AVERAGEIFS('Placebo Females'!W:W, 'Placebo Females'!B:B, B447, 'Placebo Females'!P:P, P447)</f>
        <v>-8</v>
      </c>
      <c r="AP447">
        <f>X447 - AVERAGEIFS('Placebo Females'!X:X, 'Placebo Females'!B:B, B447, 'Placebo Females'!P:P, P447)</f>
        <v>-10.666666666666671</v>
      </c>
      <c r="AQ447">
        <f>Y447 - AVERAGEIFS('Placebo Females'!Y:Y, 'Placebo Females'!B:B, B447, 'Placebo Females'!P:P, P447)</f>
        <v>-6.3333333333333428</v>
      </c>
      <c r="AR447">
        <f>Z447 - AVERAGEIFS('Placebo Females'!Z:Z, 'Placebo Females'!B:B, B447, 'Placebo Females'!P:P, P447)</f>
        <v>9</v>
      </c>
      <c r="AS447">
        <f>AB447 - AVERAGEIFS('Placebo Females'!AB:AB, 'Placebo Females'!B:B, B447, 'Placebo Females'!P:P, P447)</f>
        <v>3.6666666666666643</v>
      </c>
      <c r="AT447">
        <f>AC447 - AVERAGEIFS('Placebo Females'!AC:AC, 'Placebo Females'!B:B, B447, 'Placebo Females'!P:P, P447)</f>
        <v>-0.66666666666666785</v>
      </c>
      <c r="AU447">
        <f>AD447 - AVERAGEIFS('Placebo Females'!AD:AD, 'Placebo Females'!B:B, B447, 'Placebo Females'!P:P, P447)</f>
        <v>-46.585333333333324</v>
      </c>
      <c r="AV447">
        <f>AE447 - AVERAGEIFS('Placebo Females'!AE:AE, 'Placebo Females'!B:B, B447, 'Placebo Females'!P:P, P447)</f>
        <v>1.1563666666666667E-2</v>
      </c>
      <c r="AW447">
        <f>AF447 - AVERAGEIFS('Placebo Females'!AF:AF, 'Placebo Females'!B:B, B447, 'Placebo Females'!P:P, P447)</f>
        <v>8.0693333333333173E-3</v>
      </c>
    </row>
    <row r="448" spans="1:49" x14ac:dyDescent="0.25">
      <c r="A448" t="s">
        <v>4297</v>
      </c>
      <c r="B448">
        <v>1010</v>
      </c>
      <c r="C448" t="s">
        <v>655</v>
      </c>
      <c r="D448">
        <v>21</v>
      </c>
      <c r="E448">
        <v>165.5</v>
      </c>
      <c r="F448">
        <v>56.8</v>
      </c>
      <c r="G448">
        <v>99.25</v>
      </c>
      <c r="H448">
        <v>56.25</v>
      </c>
      <c r="I448" t="s">
        <v>103</v>
      </c>
      <c r="J448" t="s">
        <v>104</v>
      </c>
      <c r="K448" t="s">
        <v>261</v>
      </c>
      <c r="L448" t="s">
        <v>460</v>
      </c>
      <c r="M448" t="s">
        <v>3323</v>
      </c>
      <c r="N448">
        <v>120</v>
      </c>
      <c r="O448" t="s">
        <v>2262</v>
      </c>
      <c r="P448">
        <v>2</v>
      </c>
      <c r="Q448" t="s">
        <v>113</v>
      </c>
      <c r="R448" t="s">
        <v>3327</v>
      </c>
      <c r="S448">
        <v>176</v>
      </c>
      <c r="T448" t="s">
        <v>2266</v>
      </c>
      <c r="U448">
        <v>903</v>
      </c>
      <c r="V448">
        <v>180</v>
      </c>
      <c r="W448">
        <v>402</v>
      </c>
      <c r="X448">
        <v>97</v>
      </c>
      <c r="Y448">
        <v>232</v>
      </c>
      <c r="Z448">
        <v>73</v>
      </c>
      <c r="AA448" t="s">
        <v>108</v>
      </c>
      <c r="AB448">
        <v>41</v>
      </c>
      <c r="AC448">
        <v>24</v>
      </c>
      <c r="AD448">
        <v>413.26100000000002</v>
      </c>
      <c r="AE448">
        <v>0.17391300000000001</v>
      </c>
      <c r="AF448">
        <v>0.386793</v>
      </c>
      <c r="AH448">
        <v>9.57</v>
      </c>
      <c r="AI448">
        <f t="shared" si="24"/>
        <v>2.1051399731105213E-2</v>
      </c>
      <c r="AJ448">
        <f t="shared" si="25"/>
        <v>0.14171961759160023</v>
      </c>
      <c r="AK448">
        <f t="shared" si="26"/>
        <v>1.4041455170508033E-2</v>
      </c>
      <c r="AL448">
        <f t="shared" si="27"/>
        <v>5.7429348364057553E-5</v>
      </c>
      <c r="AM448">
        <f>U448 - AVERAGEIFS('Placebo Females'!U:U, 'Placebo Females'!B:B, B448, 'Placebo Females'!P:P, P448)</f>
        <v>-58.666666666666629</v>
      </c>
      <c r="AN448">
        <f>V448 - AVERAGEIFS('Placebo Females'!V:V, 'Placebo Females'!B:B, B448, 'Placebo Females'!P:P, P448)</f>
        <v>43.333333333333343</v>
      </c>
      <c r="AO448">
        <f>W448 - AVERAGEIFS('Placebo Females'!W:W, 'Placebo Females'!B:B, B448, 'Placebo Females'!P:P, P448)</f>
        <v>-10</v>
      </c>
      <c r="AP448">
        <f>X448 - AVERAGEIFS('Placebo Females'!X:X, 'Placebo Females'!B:B, B448, 'Placebo Females'!P:P, P448)</f>
        <v>-12.666666666666671</v>
      </c>
      <c r="AQ448">
        <f>Y448 - AVERAGEIFS('Placebo Females'!Y:Y, 'Placebo Females'!B:B, B448, 'Placebo Females'!P:P, P448)</f>
        <v>-4.3333333333333428</v>
      </c>
      <c r="AR448">
        <f>Z448 - AVERAGEIFS('Placebo Females'!Z:Z, 'Placebo Females'!B:B, B448, 'Placebo Females'!P:P, P448)</f>
        <v>7</v>
      </c>
      <c r="AS448">
        <f>AB448 - AVERAGEIFS('Placebo Females'!AB:AB, 'Placebo Females'!B:B, B448, 'Placebo Females'!P:P, P448)</f>
        <v>1.6666666666666643</v>
      </c>
      <c r="AT448">
        <f>AC448 - AVERAGEIFS('Placebo Females'!AC:AC, 'Placebo Females'!B:B, B448, 'Placebo Females'!P:P, P448)</f>
        <v>1.3333333333333321</v>
      </c>
      <c r="AU448">
        <f>AD448 - AVERAGEIFS('Placebo Females'!AD:AD, 'Placebo Females'!B:B, B448, 'Placebo Females'!P:P, P448)</f>
        <v>-15.771333333333303</v>
      </c>
      <c r="AV448">
        <f>AE448 - AVERAGEIFS('Placebo Females'!AE:AE, 'Placebo Females'!B:B, B448, 'Placebo Females'!P:P, P448)</f>
        <v>-1.0175333333333314E-2</v>
      </c>
      <c r="AW448">
        <f>AF448 - AVERAGEIFS('Placebo Females'!AF:AF, 'Placebo Females'!B:B, B448, 'Placebo Females'!P:P, P448)</f>
        <v>1.8938333333333335E-2</v>
      </c>
    </row>
    <row r="449" spans="1:49" x14ac:dyDescent="0.25">
      <c r="A449" t="s">
        <v>4298</v>
      </c>
      <c r="B449">
        <v>1010</v>
      </c>
      <c r="C449" t="s">
        <v>655</v>
      </c>
      <c r="D449">
        <v>21</v>
      </c>
      <c r="E449">
        <v>165.5</v>
      </c>
      <c r="F449">
        <v>56.8</v>
      </c>
      <c r="G449">
        <v>99.25</v>
      </c>
      <c r="H449">
        <v>56.25</v>
      </c>
      <c r="I449" t="s">
        <v>103</v>
      </c>
      <c r="J449" t="s">
        <v>104</v>
      </c>
      <c r="K449" t="s">
        <v>261</v>
      </c>
      <c r="L449" t="s">
        <v>460</v>
      </c>
      <c r="M449" t="s">
        <v>3323</v>
      </c>
      <c r="N449">
        <v>120</v>
      </c>
      <c r="O449" t="s">
        <v>2262</v>
      </c>
      <c r="P449">
        <v>2</v>
      </c>
      <c r="Q449" t="s">
        <v>113</v>
      </c>
      <c r="R449" t="s">
        <v>3327</v>
      </c>
      <c r="S449">
        <v>176</v>
      </c>
      <c r="T449" t="s">
        <v>2266</v>
      </c>
      <c r="U449">
        <v>863</v>
      </c>
      <c r="V449">
        <v>185</v>
      </c>
      <c r="W449">
        <v>400</v>
      </c>
      <c r="X449">
        <v>99</v>
      </c>
      <c r="Y449">
        <v>229</v>
      </c>
      <c r="Z449">
        <v>72</v>
      </c>
      <c r="AA449" t="s">
        <v>108</v>
      </c>
      <c r="AB449">
        <v>45</v>
      </c>
      <c r="AC449">
        <v>21</v>
      </c>
      <c r="AD449">
        <v>401.34300000000002</v>
      </c>
      <c r="AE449">
        <v>0.17777799999999999</v>
      </c>
      <c r="AF449">
        <v>0.38823299999999999</v>
      </c>
      <c r="AH449">
        <v>9.57</v>
      </c>
      <c r="AI449">
        <f t="shared" si="24"/>
        <v>2.1051399731105213E-2</v>
      </c>
      <c r="AJ449">
        <f t="shared" si="25"/>
        <v>0.14171961759160023</v>
      </c>
      <c r="AK449">
        <f t="shared" si="26"/>
        <v>1.4041455170508033E-2</v>
      </c>
      <c r="AL449">
        <f t="shared" si="27"/>
        <v>5.7429348364057553E-5</v>
      </c>
      <c r="AM449">
        <f>U449 - AVERAGEIFS('Placebo Females'!U:U, 'Placebo Females'!B:B, B449, 'Placebo Females'!P:P, P449)</f>
        <v>-98.666666666666629</v>
      </c>
      <c r="AN449">
        <f>V449 - AVERAGEIFS('Placebo Females'!V:V, 'Placebo Females'!B:B, B449, 'Placebo Females'!P:P, P449)</f>
        <v>48.333333333333343</v>
      </c>
      <c r="AO449">
        <f>W449 - AVERAGEIFS('Placebo Females'!W:W, 'Placebo Females'!B:B, B449, 'Placebo Females'!P:P, P449)</f>
        <v>-12</v>
      </c>
      <c r="AP449">
        <f>X449 - AVERAGEIFS('Placebo Females'!X:X, 'Placebo Females'!B:B, B449, 'Placebo Females'!P:P, P449)</f>
        <v>-10.666666666666671</v>
      </c>
      <c r="AQ449">
        <f>Y449 - AVERAGEIFS('Placebo Females'!Y:Y, 'Placebo Females'!B:B, B449, 'Placebo Females'!P:P, P449)</f>
        <v>-7.3333333333333428</v>
      </c>
      <c r="AR449">
        <f>Z449 - AVERAGEIFS('Placebo Females'!Z:Z, 'Placebo Females'!B:B, B449, 'Placebo Females'!P:P, P449)</f>
        <v>6</v>
      </c>
      <c r="AS449">
        <f>AB449 - AVERAGEIFS('Placebo Females'!AB:AB, 'Placebo Females'!B:B, B449, 'Placebo Females'!P:P, P449)</f>
        <v>5.6666666666666643</v>
      </c>
      <c r="AT449">
        <f>AC449 - AVERAGEIFS('Placebo Females'!AC:AC, 'Placebo Females'!B:B, B449, 'Placebo Females'!P:P, P449)</f>
        <v>-1.6666666666666679</v>
      </c>
      <c r="AU449">
        <f>AD449 - AVERAGEIFS('Placebo Females'!AD:AD, 'Placebo Females'!B:B, B449, 'Placebo Females'!P:P, P449)</f>
        <v>-27.689333333333309</v>
      </c>
      <c r="AV449">
        <f>AE449 - AVERAGEIFS('Placebo Females'!AE:AE, 'Placebo Females'!B:B, B449, 'Placebo Females'!P:P, P449)</f>
        <v>-6.3103333333333345E-3</v>
      </c>
      <c r="AW449">
        <f>AF449 - AVERAGEIFS('Placebo Females'!AF:AF, 'Placebo Females'!B:B, B449, 'Placebo Females'!P:P, P449)</f>
        <v>2.0378333333333332E-2</v>
      </c>
    </row>
    <row r="450" spans="1:49" x14ac:dyDescent="0.25">
      <c r="A450" t="s">
        <v>4299</v>
      </c>
      <c r="B450">
        <v>1010</v>
      </c>
      <c r="C450" t="s">
        <v>655</v>
      </c>
      <c r="D450">
        <v>21</v>
      </c>
      <c r="E450">
        <v>165.5</v>
      </c>
      <c r="F450">
        <v>56.8</v>
      </c>
      <c r="G450">
        <v>99.25</v>
      </c>
      <c r="H450">
        <v>56.25</v>
      </c>
      <c r="I450" t="s">
        <v>103</v>
      </c>
      <c r="J450" t="s">
        <v>104</v>
      </c>
      <c r="K450" t="s">
        <v>261</v>
      </c>
      <c r="L450" t="s">
        <v>460</v>
      </c>
      <c r="M450" t="s">
        <v>3323</v>
      </c>
      <c r="N450">
        <v>120</v>
      </c>
      <c r="O450" t="s">
        <v>2262</v>
      </c>
      <c r="P450">
        <v>2.5</v>
      </c>
      <c r="Q450" t="s">
        <v>113</v>
      </c>
      <c r="R450" t="s">
        <v>3327</v>
      </c>
      <c r="S450">
        <v>124</v>
      </c>
      <c r="T450" t="s">
        <v>2266</v>
      </c>
      <c r="U450">
        <v>932</v>
      </c>
      <c r="V450">
        <v>153</v>
      </c>
      <c r="W450">
        <v>399</v>
      </c>
      <c r="X450">
        <v>98</v>
      </c>
      <c r="Y450">
        <v>232</v>
      </c>
      <c r="Z450">
        <v>69</v>
      </c>
      <c r="AA450" t="s">
        <v>108</v>
      </c>
      <c r="AB450">
        <v>40</v>
      </c>
      <c r="AC450">
        <v>25</v>
      </c>
      <c r="AD450">
        <v>410.26799999999997</v>
      </c>
      <c r="AE450">
        <v>0.16666700000000001</v>
      </c>
      <c r="AF450">
        <v>0.34434500000000001</v>
      </c>
      <c r="AH450">
        <v>9.3699999999999992</v>
      </c>
      <c r="AI450">
        <f t="shared" si="24"/>
        <v>2.061145407319288E-2</v>
      </c>
      <c r="AJ450">
        <f t="shared" si="25"/>
        <v>0.1396768735945948</v>
      </c>
      <c r="AK450">
        <f t="shared" si="26"/>
        <v>1.3783588502534805E-2</v>
      </c>
      <c r="AL450">
        <f t="shared" si="27"/>
        <v>5.5838707610500471E-5</v>
      </c>
      <c r="AM450">
        <f>U450 - AVERAGEIFS('Placebo Females'!U:U, 'Placebo Females'!B:B, B450, 'Placebo Females'!P:P, P450)</f>
        <v>41.666666666666629</v>
      </c>
      <c r="AN450">
        <f>V450 - AVERAGEIFS('Placebo Females'!V:V, 'Placebo Females'!B:B, B450, 'Placebo Females'!P:P, P450)</f>
        <v>19.333333333333343</v>
      </c>
      <c r="AO450">
        <f>W450 - AVERAGEIFS('Placebo Females'!W:W, 'Placebo Females'!B:B, B450, 'Placebo Females'!P:P, P450)</f>
        <v>9</v>
      </c>
      <c r="AP450">
        <f>X450 - AVERAGEIFS('Placebo Females'!X:X, 'Placebo Females'!B:B, B450, 'Placebo Females'!P:P, P450)</f>
        <v>-6</v>
      </c>
      <c r="AQ450">
        <f>Y450 - AVERAGEIFS('Placebo Females'!Y:Y, 'Placebo Females'!B:B, B450, 'Placebo Females'!P:P, P450)</f>
        <v>9</v>
      </c>
      <c r="AR450">
        <f>Z450 - AVERAGEIFS('Placebo Females'!Z:Z, 'Placebo Females'!B:B, B450, 'Placebo Females'!P:P, P450)</f>
        <v>6</v>
      </c>
      <c r="AS450">
        <f>AB450 - AVERAGEIFS('Placebo Females'!AB:AB, 'Placebo Females'!B:B, B450, 'Placebo Females'!P:P, P450)</f>
        <v>1.3333333333333357</v>
      </c>
      <c r="AT450">
        <f>AC450 - AVERAGEIFS('Placebo Females'!AC:AC, 'Placebo Females'!B:B, B450, 'Placebo Females'!P:P, P450)</f>
        <v>1.6666666666666679</v>
      </c>
      <c r="AU450">
        <f>AD450 - AVERAGEIFS('Placebo Females'!AD:AD, 'Placebo Females'!B:B, B450, 'Placebo Females'!P:P, P450)</f>
        <v>45.726666666666631</v>
      </c>
      <c r="AV450">
        <f>AE450 - AVERAGEIFS('Placebo Females'!AE:AE, 'Placebo Females'!B:B, B450, 'Placebo Females'!P:P, P450)</f>
        <v>3.9831333333333357E-2</v>
      </c>
      <c r="AW450">
        <f>AF450 - AVERAGEIFS('Placebo Females'!AF:AF, 'Placebo Females'!B:B, B450, 'Placebo Females'!P:P, P450)</f>
        <v>7.1617666666666691E-2</v>
      </c>
    </row>
    <row r="451" spans="1:49" x14ac:dyDescent="0.25">
      <c r="A451" t="s">
        <v>4300</v>
      </c>
      <c r="B451">
        <v>1010</v>
      </c>
      <c r="C451" t="s">
        <v>655</v>
      </c>
      <c r="D451">
        <v>21</v>
      </c>
      <c r="E451">
        <v>165.5</v>
      </c>
      <c r="F451">
        <v>56.8</v>
      </c>
      <c r="G451">
        <v>99.25</v>
      </c>
      <c r="H451">
        <v>56.25</v>
      </c>
      <c r="I451" t="s">
        <v>103</v>
      </c>
      <c r="J451" t="s">
        <v>104</v>
      </c>
      <c r="K451" t="s">
        <v>261</v>
      </c>
      <c r="L451" t="s">
        <v>460</v>
      </c>
      <c r="M451" t="s">
        <v>3323</v>
      </c>
      <c r="N451">
        <v>120</v>
      </c>
      <c r="O451" t="s">
        <v>2262</v>
      </c>
      <c r="P451">
        <v>2.5</v>
      </c>
      <c r="Q451" t="s">
        <v>113</v>
      </c>
      <c r="R451" t="s">
        <v>3327</v>
      </c>
      <c r="S451">
        <v>124</v>
      </c>
      <c r="T451" t="s">
        <v>2266</v>
      </c>
      <c r="U451">
        <v>946</v>
      </c>
      <c r="V451">
        <v>155</v>
      </c>
      <c r="W451">
        <v>400</v>
      </c>
      <c r="X451">
        <v>100</v>
      </c>
      <c r="Y451">
        <v>231</v>
      </c>
      <c r="Z451">
        <v>69</v>
      </c>
      <c r="AA451" t="s">
        <v>108</v>
      </c>
      <c r="AB451">
        <v>40</v>
      </c>
      <c r="AC451">
        <v>24</v>
      </c>
      <c r="AD451">
        <v>416.18299999999999</v>
      </c>
      <c r="AE451">
        <v>0.152174</v>
      </c>
      <c r="AF451">
        <v>0.38851200000000002</v>
      </c>
      <c r="AH451">
        <v>9.3699999999999992</v>
      </c>
      <c r="AI451">
        <f t="shared" ref="AI451:AI514" si="28">((AH451*10^-9)/454.6016)*10^9</f>
        <v>2.061145407319288E-2</v>
      </c>
      <c r="AJ451">
        <f t="shared" ref="AJ451:AJ514" si="29">1 -(1/(1+((AI451/0.2)^0.8)))</f>
        <v>0.1396768735945948</v>
      </c>
      <c r="AK451">
        <f t="shared" ref="AK451:AK514" si="30">1 -(1/(1+((AI451/2.5)^0.89)))</f>
        <v>1.3783588502534805E-2</v>
      </c>
      <c r="AL451">
        <f t="shared" ref="AL451:AL514" si="31">1 -(1/(1+((AI451/32.5)^1.33)))</f>
        <v>5.5838707610500471E-5</v>
      </c>
      <c r="AM451">
        <f>U451 - AVERAGEIFS('Placebo Females'!U:U, 'Placebo Females'!B:B, B451, 'Placebo Females'!P:P, P451)</f>
        <v>55.666666666666629</v>
      </c>
      <c r="AN451">
        <f>V451 - AVERAGEIFS('Placebo Females'!V:V, 'Placebo Females'!B:B, B451, 'Placebo Females'!P:P, P451)</f>
        <v>21.333333333333343</v>
      </c>
      <c r="AO451">
        <f>W451 - AVERAGEIFS('Placebo Females'!W:W, 'Placebo Females'!B:B, B451, 'Placebo Females'!P:P, P451)</f>
        <v>10</v>
      </c>
      <c r="AP451">
        <f>X451 - AVERAGEIFS('Placebo Females'!X:X, 'Placebo Females'!B:B, B451, 'Placebo Females'!P:P, P451)</f>
        <v>-4</v>
      </c>
      <c r="AQ451">
        <f>Y451 - AVERAGEIFS('Placebo Females'!Y:Y, 'Placebo Females'!B:B, B451, 'Placebo Females'!P:P, P451)</f>
        <v>8</v>
      </c>
      <c r="AR451">
        <f>Z451 - AVERAGEIFS('Placebo Females'!Z:Z, 'Placebo Females'!B:B, B451, 'Placebo Females'!P:P, P451)</f>
        <v>6</v>
      </c>
      <c r="AS451">
        <f>AB451 - AVERAGEIFS('Placebo Females'!AB:AB, 'Placebo Females'!B:B, B451, 'Placebo Females'!P:P, P451)</f>
        <v>1.3333333333333357</v>
      </c>
      <c r="AT451">
        <f>AC451 - AVERAGEIFS('Placebo Females'!AC:AC, 'Placebo Females'!B:B, B451, 'Placebo Females'!P:P, P451)</f>
        <v>0.66666666666666785</v>
      </c>
      <c r="AU451">
        <f>AD451 - AVERAGEIFS('Placebo Females'!AD:AD, 'Placebo Females'!B:B, B451, 'Placebo Females'!P:P, P451)</f>
        <v>51.641666666666652</v>
      </c>
      <c r="AV451">
        <f>AE451 - AVERAGEIFS('Placebo Females'!AE:AE, 'Placebo Females'!B:B, B451, 'Placebo Females'!P:P, P451)</f>
        <v>2.5338333333333352E-2</v>
      </c>
      <c r="AW451">
        <f>AF451 - AVERAGEIFS('Placebo Females'!AF:AF, 'Placebo Females'!B:B, B451, 'Placebo Females'!P:P, P451)</f>
        <v>0.1157846666666667</v>
      </c>
    </row>
    <row r="452" spans="1:49" x14ac:dyDescent="0.25">
      <c r="A452" t="s">
        <v>4301</v>
      </c>
      <c r="B452">
        <v>1010</v>
      </c>
      <c r="C452" t="s">
        <v>655</v>
      </c>
      <c r="D452">
        <v>21</v>
      </c>
      <c r="E452">
        <v>165.5</v>
      </c>
      <c r="F452">
        <v>56.8</v>
      </c>
      <c r="G452">
        <v>99.25</v>
      </c>
      <c r="H452">
        <v>56.25</v>
      </c>
      <c r="I452" t="s">
        <v>103</v>
      </c>
      <c r="J452" t="s">
        <v>104</v>
      </c>
      <c r="K452" t="s">
        <v>261</v>
      </c>
      <c r="L452" t="s">
        <v>460</v>
      </c>
      <c r="M452" t="s">
        <v>3323</v>
      </c>
      <c r="N452">
        <v>120</v>
      </c>
      <c r="O452" t="s">
        <v>2262</v>
      </c>
      <c r="P452">
        <v>2.5</v>
      </c>
      <c r="Q452" t="s">
        <v>113</v>
      </c>
      <c r="R452" t="s">
        <v>3327</v>
      </c>
      <c r="S452">
        <v>124</v>
      </c>
      <c r="T452" t="s">
        <v>2266</v>
      </c>
      <c r="U452">
        <v>699</v>
      </c>
      <c r="V452">
        <v>165</v>
      </c>
      <c r="W452">
        <v>391</v>
      </c>
      <c r="X452">
        <v>100</v>
      </c>
      <c r="Y452">
        <v>217</v>
      </c>
      <c r="Z452">
        <v>74</v>
      </c>
      <c r="AA452" t="s">
        <v>108</v>
      </c>
      <c r="AB452">
        <v>40</v>
      </c>
      <c r="AC452">
        <v>28</v>
      </c>
      <c r="AD452">
        <v>298.80700000000002</v>
      </c>
      <c r="AE452">
        <v>0.121951</v>
      </c>
      <c r="AF452">
        <v>0.317911</v>
      </c>
      <c r="AH452">
        <v>9.3699999999999992</v>
      </c>
      <c r="AI452">
        <f t="shared" si="28"/>
        <v>2.061145407319288E-2</v>
      </c>
      <c r="AJ452">
        <f t="shared" si="29"/>
        <v>0.1396768735945948</v>
      </c>
      <c r="AK452">
        <f t="shared" si="30"/>
        <v>1.3783588502534805E-2</v>
      </c>
      <c r="AL452">
        <f t="shared" si="31"/>
        <v>5.5838707610500471E-5</v>
      </c>
      <c r="AM452">
        <f>U452 - AVERAGEIFS('Placebo Females'!U:U, 'Placebo Females'!B:B, B452, 'Placebo Females'!P:P, P452)</f>
        <v>-191.33333333333337</v>
      </c>
      <c r="AN452">
        <f>V452 - AVERAGEIFS('Placebo Females'!V:V, 'Placebo Females'!B:B, B452, 'Placebo Females'!P:P, P452)</f>
        <v>31.333333333333343</v>
      </c>
      <c r="AO452">
        <f>W452 - AVERAGEIFS('Placebo Females'!W:W, 'Placebo Females'!B:B, B452, 'Placebo Females'!P:P, P452)</f>
        <v>1</v>
      </c>
      <c r="AP452">
        <f>X452 - AVERAGEIFS('Placebo Females'!X:X, 'Placebo Females'!B:B, B452, 'Placebo Females'!P:P, P452)</f>
        <v>-4</v>
      </c>
      <c r="AQ452">
        <f>Y452 - AVERAGEIFS('Placebo Females'!Y:Y, 'Placebo Females'!B:B, B452, 'Placebo Females'!P:P, P452)</f>
        <v>-6</v>
      </c>
      <c r="AR452">
        <f>Z452 - AVERAGEIFS('Placebo Females'!Z:Z, 'Placebo Females'!B:B, B452, 'Placebo Females'!P:P, P452)</f>
        <v>11</v>
      </c>
      <c r="AS452">
        <f>AB452 - AVERAGEIFS('Placebo Females'!AB:AB, 'Placebo Females'!B:B, B452, 'Placebo Females'!P:P, P452)</f>
        <v>1.3333333333333357</v>
      </c>
      <c r="AT452">
        <f>AC452 - AVERAGEIFS('Placebo Females'!AC:AC, 'Placebo Females'!B:B, B452, 'Placebo Females'!P:P, P452)</f>
        <v>4.6666666666666679</v>
      </c>
      <c r="AU452">
        <f>AD452 - AVERAGEIFS('Placebo Females'!AD:AD, 'Placebo Females'!B:B, B452, 'Placebo Females'!P:P, P452)</f>
        <v>-65.734333333333325</v>
      </c>
      <c r="AV452">
        <f>AE452 - AVERAGEIFS('Placebo Females'!AE:AE, 'Placebo Females'!B:B, B452, 'Placebo Females'!P:P, P452)</f>
        <v>-4.8846666666666483E-3</v>
      </c>
      <c r="AW452">
        <f>AF452 - AVERAGEIFS('Placebo Females'!AF:AF, 'Placebo Females'!B:B, B452, 'Placebo Females'!P:P, P452)</f>
        <v>4.5183666666666678E-2</v>
      </c>
    </row>
    <row r="453" spans="1:49" x14ac:dyDescent="0.25">
      <c r="A453" s="1" t="s">
        <v>4302</v>
      </c>
      <c r="B453">
        <v>1010</v>
      </c>
      <c r="C453" t="s">
        <v>655</v>
      </c>
      <c r="D453">
        <v>21</v>
      </c>
      <c r="E453">
        <v>165.5</v>
      </c>
      <c r="F453">
        <v>56.8</v>
      </c>
      <c r="G453">
        <v>99.25</v>
      </c>
      <c r="H453">
        <v>56.25</v>
      </c>
      <c r="I453" t="s">
        <v>103</v>
      </c>
      <c r="J453" t="s">
        <v>104</v>
      </c>
      <c r="K453" t="s">
        <v>261</v>
      </c>
      <c r="L453" t="s">
        <v>460</v>
      </c>
      <c r="M453" t="s">
        <v>3323</v>
      </c>
      <c r="N453">
        <v>120</v>
      </c>
      <c r="O453" t="s">
        <v>2262</v>
      </c>
      <c r="P453">
        <v>3</v>
      </c>
      <c r="Q453" t="s">
        <v>113</v>
      </c>
      <c r="R453" t="s">
        <v>3327</v>
      </c>
      <c r="S453">
        <v>109</v>
      </c>
      <c r="T453" t="s">
        <v>2266</v>
      </c>
      <c r="U453">
        <v>870</v>
      </c>
      <c r="V453">
        <v>151</v>
      </c>
      <c r="W453">
        <v>398</v>
      </c>
      <c r="X453">
        <v>97</v>
      </c>
      <c r="Y453">
        <v>228</v>
      </c>
      <c r="Z453">
        <v>73</v>
      </c>
      <c r="AA453" t="s">
        <v>108</v>
      </c>
      <c r="AB453">
        <v>43</v>
      </c>
      <c r="AC453">
        <v>23</v>
      </c>
      <c r="AD453">
        <v>430.11799999999999</v>
      </c>
      <c r="AE453">
        <v>0.17777799999999999</v>
      </c>
      <c r="AF453">
        <v>0.36938199999999999</v>
      </c>
      <c r="AH453">
        <v>9.2200000000000006</v>
      </c>
      <c r="AI453">
        <f t="shared" si="28"/>
        <v>2.028149482975863E-2</v>
      </c>
      <c r="AJ453">
        <f t="shared" si="29"/>
        <v>0.13813266575861993</v>
      </c>
      <c r="AK453">
        <f t="shared" si="30"/>
        <v>1.3589702673359683E-2</v>
      </c>
      <c r="AL453">
        <f t="shared" si="31"/>
        <v>5.465304227181278E-5</v>
      </c>
      <c r="AM453">
        <f>U453 - AVERAGEIFS('Placebo Females'!U:U, 'Placebo Females'!B:B, B453, 'Placebo Females'!P:P, P453)</f>
        <v>39.666666666666629</v>
      </c>
      <c r="AN453">
        <f>V453 - AVERAGEIFS('Placebo Females'!V:V, 'Placebo Females'!B:B, B453, 'Placebo Females'!P:P, P453)</f>
        <v>11.333333333333343</v>
      </c>
      <c r="AO453">
        <f>W453 - AVERAGEIFS('Placebo Females'!W:W, 'Placebo Females'!B:B, B453, 'Placebo Females'!P:P, P453)</f>
        <v>4.3333333333333144</v>
      </c>
      <c r="AP453">
        <f>X453 - AVERAGEIFS('Placebo Females'!X:X, 'Placebo Females'!B:B, B453, 'Placebo Females'!P:P, P453)</f>
        <v>-9.6666666666666714</v>
      </c>
      <c r="AQ453">
        <f>Y453 - AVERAGEIFS('Placebo Females'!Y:Y, 'Placebo Females'!B:B, B453, 'Placebo Females'!P:P, P453)</f>
        <v>8</v>
      </c>
      <c r="AR453">
        <f>Z453 - AVERAGEIFS('Placebo Females'!Z:Z, 'Placebo Females'!B:B, B453, 'Placebo Females'!P:P, P453)</f>
        <v>6</v>
      </c>
      <c r="AS453">
        <f>AB453 - AVERAGEIFS('Placebo Females'!AB:AB, 'Placebo Females'!B:B, B453, 'Placebo Females'!P:P, P453)</f>
        <v>1.3333333333333357</v>
      </c>
      <c r="AT453">
        <f>AC453 - AVERAGEIFS('Placebo Females'!AC:AC, 'Placebo Females'!B:B, B453, 'Placebo Females'!P:P, P453)</f>
        <v>0</v>
      </c>
      <c r="AU453">
        <f>AD453 - AVERAGEIFS('Placebo Females'!AD:AD, 'Placebo Females'!B:B, B453, 'Placebo Females'!P:P, P453)</f>
        <v>93.116333333333273</v>
      </c>
      <c r="AV453">
        <f>AE453 - AVERAGEIFS('Placebo Females'!AE:AE, 'Placebo Females'!B:B, B453, 'Placebo Females'!P:P, P453)</f>
        <v>3.9314999999999989E-2</v>
      </c>
      <c r="AW453">
        <f>AF453 - AVERAGEIFS('Placebo Females'!AF:AF, 'Placebo Females'!B:B, B453, 'Placebo Females'!P:P, P453)</f>
        <v>9.9818333333333287E-2</v>
      </c>
    </row>
    <row r="454" spans="1:49" x14ac:dyDescent="0.25">
      <c r="A454" t="s">
        <v>4303</v>
      </c>
      <c r="B454">
        <v>1010</v>
      </c>
      <c r="C454" t="s">
        <v>655</v>
      </c>
      <c r="D454">
        <v>21</v>
      </c>
      <c r="E454">
        <v>165.5</v>
      </c>
      <c r="F454">
        <v>56.8</v>
      </c>
      <c r="G454">
        <v>99.25</v>
      </c>
      <c r="H454">
        <v>56.25</v>
      </c>
      <c r="I454" t="s">
        <v>103</v>
      </c>
      <c r="J454" t="s">
        <v>104</v>
      </c>
      <c r="K454" t="s">
        <v>261</v>
      </c>
      <c r="L454" t="s">
        <v>460</v>
      </c>
      <c r="M454" t="s">
        <v>3323</v>
      </c>
      <c r="N454">
        <v>120</v>
      </c>
      <c r="O454" t="s">
        <v>2262</v>
      </c>
      <c r="P454">
        <v>3</v>
      </c>
      <c r="Q454" t="s">
        <v>113</v>
      </c>
      <c r="R454" t="s">
        <v>3327</v>
      </c>
      <c r="S454">
        <v>109</v>
      </c>
      <c r="T454" t="s">
        <v>2266</v>
      </c>
      <c r="U454">
        <v>930</v>
      </c>
      <c r="V454">
        <v>142</v>
      </c>
      <c r="W454">
        <v>400</v>
      </c>
      <c r="X454">
        <v>98</v>
      </c>
      <c r="Y454">
        <v>232</v>
      </c>
      <c r="Z454">
        <v>70</v>
      </c>
      <c r="AA454" t="s">
        <v>108</v>
      </c>
      <c r="AB454">
        <v>42</v>
      </c>
      <c r="AC454">
        <v>23</v>
      </c>
      <c r="AD454">
        <v>463.35700000000003</v>
      </c>
      <c r="AE454">
        <v>0.18181800000000001</v>
      </c>
      <c r="AF454">
        <v>0.380971</v>
      </c>
      <c r="AH454">
        <v>9.2200000000000006</v>
      </c>
      <c r="AI454">
        <f t="shared" si="28"/>
        <v>2.028149482975863E-2</v>
      </c>
      <c r="AJ454">
        <f t="shared" si="29"/>
        <v>0.13813266575861993</v>
      </c>
      <c r="AK454">
        <f t="shared" si="30"/>
        <v>1.3589702673359683E-2</v>
      </c>
      <c r="AL454">
        <f t="shared" si="31"/>
        <v>5.465304227181278E-5</v>
      </c>
      <c r="AM454">
        <f>U454 - AVERAGEIFS('Placebo Females'!U:U, 'Placebo Females'!B:B, B454, 'Placebo Females'!P:P, P454)</f>
        <v>99.666666666666629</v>
      </c>
      <c r="AN454">
        <f>V454 - AVERAGEIFS('Placebo Females'!V:V, 'Placebo Females'!B:B, B454, 'Placebo Females'!P:P, P454)</f>
        <v>2.3333333333333428</v>
      </c>
      <c r="AO454">
        <f>W454 - AVERAGEIFS('Placebo Females'!W:W, 'Placebo Females'!B:B, B454, 'Placebo Females'!P:P, P454)</f>
        <v>6.3333333333333144</v>
      </c>
      <c r="AP454">
        <f>X454 - AVERAGEIFS('Placebo Females'!X:X, 'Placebo Females'!B:B, B454, 'Placebo Females'!P:P, P454)</f>
        <v>-8.6666666666666714</v>
      </c>
      <c r="AQ454">
        <f>Y454 - AVERAGEIFS('Placebo Females'!Y:Y, 'Placebo Females'!B:B, B454, 'Placebo Females'!P:P, P454)</f>
        <v>12</v>
      </c>
      <c r="AR454">
        <f>Z454 - AVERAGEIFS('Placebo Females'!Z:Z, 'Placebo Females'!B:B, B454, 'Placebo Females'!P:P, P454)</f>
        <v>3</v>
      </c>
      <c r="AS454">
        <f>AB454 - AVERAGEIFS('Placebo Females'!AB:AB, 'Placebo Females'!B:B, B454, 'Placebo Females'!P:P, P454)</f>
        <v>0.3333333333333357</v>
      </c>
      <c r="AT454">
        <f>AC454 - AVERAGEIFS('Placebo Females'!AC:AC, 'Placebo Females'!B:B, B454, 'Placebo Females'!P:P, P454)</f>
        <v>0</v>
      </c>
      <c r="AU454">
        <f>AD454 - AVERAGEIFS('Placebo Females'!AD:AD, 'Placebo Females'!B:B, B454, 'Placebo Females'!P:P, P454)</f>
        <v>126.35533333333331</v>
      </c>
      <c r="AV454">
        <f>AE454 - AVERAGEIFS('Placebo Females'!AE:AE, 'Placebo Females'!B:B, B454, 'Placebo Females'!P:P, P454)</f>
        <v>4.3355000000000005E-2</v>
      </c>
      <c r="AW454">
        <f>AF454 - AVERAGEIFS('Placebo Females'!AF:AF, 'Placebo Females'!B:B, B454, 'Placebo Females'!P:P, P454)</f>
        <v>0.1114073333333333</v>
      </c>
    </row>
    <row r="455" spans="1:49" x14ac:dyDescent="0.25">
      <c r="A455" t="s">
        <v>4304</v>
      </c>
      <c r="B455">
        <v>1010</v>
      </c>
      <c r="C455" t="s">
        <v>655</v>
      </c>
      <c r="D455">
        <v>21</v>
      </c>
      <c r="E455">
        <v>165.5</v>
      </c>
      <c r="F455">
        <v>56.8</v>
      </c>
      <c r="G455">
        <v>99.25</v>
      </c>
      <c r="H455">
        <v>56.25</v>
      </c>
      <c r="I455" t="s">
        <v>103</v>
      </c>
      <c r="J455" t="s">
        <v>104</v>
      </c>
      <c r="K455" t="s">
        <v>261</v>
      </c>
      <c r="L455" t="s">
        <v>460</v>
      </c>
      <c r="M455" t="s">
        <v>3323</v>
      </c>
      <c r="N455">
        <v>120</v>
      </c>
      <c r="O455" t="s">
        <v>2262</v>
      </c>
      <c r="P455">
        <v>3</v>
      </c>
      <c r="Q455" t="s">
        <v>113</v>
      </c>
      <c r="R455" t="s">
        <v>3327</v>
      </c>
      <c r="S455">
        <v>109</v>
      </c>
      <c r="T455" t="s">
        <v>2266</v>
      </c>
      <c r="U455">
        <v>984</v>
      </c>
      <c r="V455">
        <v>161</v>
      </c>
      <c r="W455">
        <v>402</v>
      </c>
      <c r="X455">
        <v>96</v>
      </c>
      <c r="Y455">
        <v>234</v>
      </c>
      <c r="Z455">
        <v>72</v>
      </c>
      <c r="AA455" t="s">
        <v>108</v>
      </c>
      <c r="AB455">
        <v>42</v>
      </c>
      <c r="AC455">
        <v>26</v>
      </c>
      <c r="AD455">
        <v>465.529</v>
      </c>
      <c r="AE455">
        <v>0.108696</v>
      </c>
      <c r="AF455">
        <v>0.372174</v>
      </c>
      <c r="AH455">
        <v>9.2200000000000006</v>
      </c>
      <c r="AI455">
        <f t="shared" si="28"/>
        <v>2.028149482975863E-2</v>
      </c>
      <c r="AJ455">
        <f t="shared" si="29"/>
        <v>0.13813266575861993</v>
      </c>
      <c r="AK455">
        <f t="shared" si="30"/>
        <v>1.3589702673359683E-2</v>
      </c>
      <c r="AL455">
        <f t="shared" si="31"/>
        <v>5.465304227181278E-5</v>
      </c>
      <c r="AM455">
        <f>U455 - AVERAGEIFS('Placebo Females'!U:U, 'Placebo Females'!B:B, B455, 'Placebo Females'!P:P, P455)</f>
        <v>153.66666666666663</v>
      </c>
      <c r="AN455">
        <f>V455 - AVERAGEIFS('Placebo Females'!V:V, 'Placebo Females'!B:B, B455, 'Placebo Females'!P:P, P455)</f>
        <v>21.333333333333343</v>
      </c>
      <c r="AO455">
        <f>W455 - AVERAGEIFS('Placebo Females'!W:W, 'Placebo Females'!B:B, B455, 'Placebo Females'!P:P, P455)</f>
        <v>8.3333333333333144</v>
      </c>
      <c r="AP455">
        <f>X455 - AVERAGEIFS('Placebo Females'!X:X, 'Placebo Females'!B:B, B455, 'Placebo Females'!P:P, P455)</f>
        <v>-10.666666666666671</v>
      </c>
      <c r="AQ455">
        <f>Y455 - AVERAGEIFS('Placebo Females'!Y:Y, 'Placebo Females'!B:B, B455, 'Placebo Females'!P:P, P455)</f>
        <v>14</v>
      </c>
      <c r="AR455">
        <f>Z455 - AVERAGEIFS('Placebo Females'!Z:Z, 'Placebo Females'!B:B, B455, 'Placebo Females'!P:P, P455)</f>
        <v>5</v>
      </c>
      <c r="AS455">
        <f>AB455 - AVERAGEIFS('Placebo Females'!AB:AB, 'Placebo Females'!B:B, B455, 'Placebo Females'!P:P, P455)</f>
        <v>0.3333333333333357</v>
      </c>
      <c r="AT455">
        <f>AC455 - AVERAGEIFS('Placebo Females'!AC:AC, 'Placebo Females'!B:B, B455, 'Placebo Females'!P:P, P455)</f>
        <v>3</v>
      </c>
      <c r="AU455">
        <f>AD455 - AVERAGEIFS('Placebo Females'!AD:AD, 'Placebo Females'!B:B, B455, 'Placebo Females'!P:P, P455)</f>
        <v>128.52733333333327</v>
      </c>
      <c r="AV455">
        <f>AE455 - AVERAGEIFS('Placebo Females'!AE:AE, 'Placebo Females'!B:B, B455, 'Placebo Females'!P:P, P455)</f>
        <v>-2.9767000000000002E-2</v>
      </c>
      <c r="AW455">
        <f>AF455 - AVERAGEIFS('Placebo Females'!AF:AF, 'Placebo Females'!B:B, B455, 'Placebo Females'!P:P, P455)</f>
        <v>0.1026103333333333</v>
      </c>
    </row>
    <row r="456" spans="1:49" x14ac:dyDescent="0.25">
      <c r="A456" t="s">
        <v>4305</v>
      </c>
      <c r="B456">
        <v>1010</v>
      </c>
      <c r="C456" t="s">
        <v>655</v>
      </c>
      <c r="D456">
        <v>21</v>
      </c>
      <c r="E456">
        <v>165.5</v>
      </c>
      <c r="F456">
        <v>56.8</v>
      </c>
      <c r="G456">
        <v>99.25</v>
      </c>
      <c r="H456">
        <v>56.25</v>
      </c>
      <c r="I456" t="s">
        <v>103</v>
      </c>
      <c r="J456" t="s">
        <v>104</v>
      </c>
      <c r="K456" t="s">
        <v>261</v>
      </c>
      <c r="L456" t="s">
        <v>460</v>
      </c>
      <c r="M456" t="s">
        <v>3323</v>
      </c>
      <c r="N456">
        <v>120</v>
      </c>
      <c r="O456" t="s">
        <v>2262</v>
      </c>
      <c r="P456">
        <v>3.5</v>
      </c>
      <c r="Q456" t="s">
        <v>113</v>
      </c>
      <c r="R456" t="s">
        <v>3327</v>
      </c>
      <c r="S456">
        <v>70.599999999999994</v>
      </c>
      <c r="T456" t="s">
        <v>2266</v>
      </c>
      <c r="U456">
        <v>919</v>
      </c>
      <c r="V456">
        <v>135</v>
      </c>
      <c r="W456">
        <v>404</v>
      </c>
      <c r="X456">
        <v>99</v>
      </c>
      <c r="Y456">
        <v>233</v>
      </c>
      <c r="Z456">
        <v>72</v>
      </c>
      <c r="AA456" t="s">
        <v>108</v>
      </c>
      <c r="AB456">
        <v>41</v>
      </c>
      <c r="AC456">
        <v>26</v>
      </c>
      <c r="AD456">
        <v>502.12900000000002</v>
      </c>
      <c r="AE456">
        <v>0.16666700000000001</v>
      </c>
      <c r="AF456">
        <v>0.37662099999999998</v>
      </c>
      <c r="AH456">
        <v>9.2200000000000006</v>
      </c>
      <c r="AI456">
        <f t="shared" si="28"/>
        <v>2.028149482975863E-2</v>
      </c>
      <c r="AJ456">
        <f t="shared" si="29"/>
        <v>0.13813266575861993</v>
      </c>
      <c r="AK456">
        <f t="shared" si="30"/>
        <v>1.3589702673359683E-2</v>
      </c>
      <c r="AL456">
        <f t="shared" si="31"/>
        <v>5.465304227181278E-5</v>
      </c>
      <c r="AM456">
        <f>U456 - AVERAGEIFS('Placebo Females'!U:U, 'Placebo Females'!B:B, B456, 'Placebo Females'!P:P, P456)</f>
        <v>6.6666666666666288</v>
      </c>
      <c r="AN456">
        <f>V456 - AVERAGEIFS('Placebo Females'!V:V, 'Placebo Females'!B:B, B456, 'Placebo Females'!P:P, P456)</f>
        <v>3</v>
      </c>
      <c r="AO456">
        <f>W456 - AVERAGEIFS('Placebo Females'!W:W, 'Placebo Females'!B:B, B456, 'Placebo Females'!P:P, P456)</f>
        <v>9.3333333333333144</v>
      </c>
      <c r="AP456">
        <f>X456 - AVERAGEIFS('Placebo Females'!X:X, 'Placebo Females'!B:B, B456, 'Placebo Females'!P:P, P456)</f>
        <v>-2.6666666666666714</v>
      </c>
      <c r="AQ456">
        <f>Y456 - AVERAGEIFS('Placebo Females'!Y:Y, 'Placebo Females'!B:B, B456, 'Placebo Females'!P:P, P456)</f>
        <v>4.3333333333333428</v>
      </c>
      <c r="AR456">
        <f>Z456 - AVERAGEIFS('Placebo Females'!Z:Z, 'Placebo Females'!B:B, B456, 'Placebo Females'!P:P, P456)</f>
        <v>7.6666666666666714</v>
      </c>
      <c r="AS456">
        <f>AB456 - AVERAGEIFS('Placebo Females'!AB:AB, 'Placebo Females'!B:B, B456, 'Placebo Females'!P:P, P456)</f>
        <v>3</v>
      </c>
      <c r="AT456">
        <f>AC456 - AVERAGEIFS('Placebo Females'!AC:AC, 'Placebo Females'!B:B, B456, 'Placebo Females'!P:P, P456)</f>
        <v>4.6666666666666679</v>
      </c>
      <c r="AU456">
        <f>AD456 - AVERAGEIFS('Placebo Females'!AD:AD, 'Placebo Females'!B:B, B456, 'Placebo Females'!P:P, P456)</f>
        <v>6.4120000000000914</v>
      </c>
      <c r="AV456">
        <f>AE456 - AVERAGEIFS('Placebo Females'!AE:AE, 'Placebo Females'!B:B, B456, 'Placebo Females'!P:P, P456)</f>
        <v>2.6096666666666685E-2</v>
      </c>
      <c r="AW456">
        <f>AF456 - AVERAGEIFS('Placebo Females'!AF:AF, 'Placebo Females'!B:B, B456, 'Placebo Females'!P:P, P456)</f>
        <v>7.1720000000000006E-2</v>
      </c>
    </row>
    <row r="457" spans="1:49" x14ac:dyDescent="0.25">
      <c r="A457" t="s">
        <v>4306</v>
      </c>
      <c r="B457">
        <v>1010</v>
      </c>
      <c r="C457" t="s">
        <v>655</v>
      </c>
      <c r="D457">
        <v>21</v>
      </c>
      <c r="E457">
        <v>165.5</v>
      </c>
      <c r="F457">
        <v>56.8</v>
      </c>
      <c r="G457">
        <v>99.25</v>
      </c>
      <c r="H457">
        <v>56.25</v>
      </c>
      <c r="I457" t="s">
        <v>103</v>
      </c>
      <c r="J457" t="s">
        <v>104</v>
      </c>
      <c r="K457" t="s">
        <v>261</v>
      </c>
      <c r="L457" t="s">
        <v>460</v>
      </c>
      <c r="M457" t="s">
        <v>3323</v>
      </c>
      <c r="N457">
        <v>120</v>
      </c>
      <c r="O457" t="s">
        <v>2262</v>
      </c>
      <c r="P457">
        <v>3.5</v>
      </c>
      <c r="Q457" t="s">
        <v>113</v>
      </c>
      <c r="R457" t="s">
        <v>3327</v>
      </c>
      <c r="S457">
        <v>70.599999999999994</v>
      </c>
      <c r="T457" t="s">
        <v>2266</v>
      </c>
      <c r="U457">
        <v>919</v>
      </c>
      <c r="V457">
        <v>152</v>
      </c>
      <c r="W457">
        <v>409</v>
      </c>
      <c r="X457">
        <v>100</v>
      </c>
      <c r="Y457">
        <v>235</v>
      </c>
      <c r="Z457">
        <v>74</v>
      </c>
      <c r="AA457" t="s">
        <v>108</v>
      </c>
      <c r="AB457">
        <v>40</v>
      </c>
      <c r="AC457">
        <v>28</v>
      </c>
      <c r="AD457">
        <v>508.61099999999999</v>
      </c>
      <c r="AE457">
        <v>0.19047600000000001</v>
      </c>
      <c r="AF457">
        <v>0.38830500000000001</v>
      </c>
      <c r="AH457">
        <v>9.2200000000000006</v>
      </c>
      <c r="AI457">
        <f t="shared" si="28"/>
        <v>2.028149482975863E-2</v>
      </c>
      <c r="AJ457">
        <f t="shared" si="29"/>
        <v>0.13813266575861993</v>
      </c>
      <c r="AK457">
        <f t="shared" si="30"/>
        <v>1.3589702673359683E-2</v>
      </c>
      <c r="AL457">
        <f t="shared" si="31"/>
        <v>5.465304227181278E-5</v>
      </c>
      <c r="AM457">
        <f>U457 - AVERAGEIFS('Placebo Females'!U:U, 'Placebo Females'!B:B, B457, 'Placebo Females'!P:P, P457)</f>
        <v>6.6666666666666288</v>
      </c>
      <c r="AN457">
        <f>V457 - AVERAGEIFS('Placebo Females'!V:V, 'Placebo Females'!B:B, B457, 'Placebo Females'!P:P, P457)</f>
        <v>20</v>
      </c>
      <c r="AO457">
        <f>W457 - AVERAGEIFS('Placebo Females'!W:W, 'Placebo Females'!B:B, B457, 'Placebo Females'!P:P, P457)</f>
        <v>14.333333333333314</v>
      </c>
      <c r="AP457">
        <f>X457 - AVERAGEIFS('Placebo Females'!X:X, 'Placebo Females'!B:B, B457, 'Placebo Females'!P:P, P457)</f>
        <v>-1.6666666666666714</v>
      </c>
      <c r="AQ457">
        <f>Y457 - AVERAGEIFS('Placebo Females'!Y:Y, 'Placebo Females'!B:B, B457, 'Placebo Females'!P:P, P457)</f>
        <v>6.3333333333333428</v>
      </c>
      <c r="AR457">
        <f>Z457 - AVERAGEIFS('Placebo Females'!Z:Z, 'Placebo Females'!B:B, B457, 'Placebo Females'!P:P, P457)</f>
        <v>9.6666666666666714</v>
      </c>
      <c r="AS457">
        <f>AB457 - AVERAGEIFS('Placebo Females'!AB:AB, 'Placebo Females'!B:B, B457, 'Placebo Females'!P:P, P457)</f>
        <v>2</v>
      </c>
      <c r="AT457">
        <f>AC457 - AVERAGEIFS('Placebo Females'!AC:AC, 'Placebo Females'!B:B, B457, 'Placebo Females'!P:P, P457)</f>
        <v>6.6666666666666679</v>
      </c>
      <c r="AU457">
        <f>AD457 - AVERAGEIFS('Placebo Females'!AD:AD, 'Placebo Females'!B:B, B457, 'Placebo Females'!P:P, P457)</f>
        <v>12.894000000000062</v>
      </c>
      <c r="AV457">
        <f>AE457 - AVERAGEIFS('Placebo Females'!AE:AE, 'Placebo Females'!B:B, B457, 'Placebo Females'!P:P, P457)</f>
        <v>4.9905666666666681E-2</v>
      </c>
      <c r="AW457">
        <f>AF457 - AVERAGEIFS('Placebo Females'!AF:AF, 'Placebo Females'!B:B, B457, 'Placebo Females'!P:P, P457)</f>
        <v>8.3404000000000034E-2</v>
      </c>
    </row>
    <row r="458" spans="1:49" x14ac:dyDescent="0.25">
      <c r="A458" t="s">
        <v>4307</v>
      </c>
      <c r="B458">
        <v>1010</v>
      </c>
      <c r="C458" t="s">
        <v>655</v>
      </c>
      <c r="D458">
        <v>21</v>
      </c>
      <c r="E458">
        <v>165.5</v>
      </c>
      <c r="F458">
        <v>56.8</v>
      </c>
      <c r="G458">
        <v>99.25</v>
      </c>
      <c r="H458">
        <v>56.25</v>
      </c>
      <c r="I458" t="s">
        <v>103</v>
      </c>
      <c r="J458" t="s">
        <v>104</v>
      </c>
      <c r="K458" t="s">
        <v>261</v>
      </c>
      <c r="L458" t="s">
        <v>460</v>
      </c>
      <c r="M458" t="s">
        <v>3323</v>
      </c>
      <c r="N458">
        <v>120</v>
      </c>
      <c r="O458" t="s">
        <v>2262</v>
      </c>
      <c r="P458">
        <v>3.5</v>
      </c>
      <c r="Q458" t="s">
        <v>113</v>
      </c>
      <c r="R458" t="s">
        <v>3327</v>
      </c>
      <c r="S458">
        <v>70.599999999999994</v>
      </c>
      <c r="T458" t="s">
        <v>2266</v>
      </c>
      <c r="U458">
        <v>955</v>
      </c>
      <c r="V458">
        <v>154</v>
      </c>
      <c r="W458">
        <v>404</v>
      </c>
      <c r="X458">
        <v>86</v>
      </c>
      <c r="Y458">
        <v>247</v>
      </c>
      <c r="Z458">
        <v>71</v>
      </c>
      <c r="AA458" t="s">
        <v>108</v>
      </c>
      <c r="AB458">
        <v>41</v>
      </c>
      <c r="AC458">
        <v>28</v>
      </c>
      <c r="AD458">
        <v>506.69400000000002</v>
      </c>
      <c r="AE458">
        <v>0.17777799999999999</v>
      </c>
      <c r="AF458">
        <v>0.39216800000000002</v>
      </c>
      <c r="AH458">
        <v>9.2200000000000006</v>
      </c>
      <c r="AI458">
        <f t="shared" si="28"/>
        <v>2.028149482975863E-2</v>
      </c>
      <c r="AJ458">
        <f t="shared" si="29"/>
        <v>0.13813266575861993</v>
      </c>
      <c r="AK458">
        <f t="shared" si="30"/>
        <v>1.3589702673359683E-2</v>
      </c>
      <c r="AL458">
        <f t="shared" si="31"/>
        <v>5.465304227181278E-5</v>
      </c>
      <c r="AM458">
        <f>U458 - AVERAGEIFS('Placebo Females'!U:U, 'Placebo Females'!B:B, B458, 'Placebo Females'!P:P, P458)</f>
        <v>42.666666666666629</v>
      </c>
      <c r="AN458">
        <f>V458 - AVERAGEIFS('Placebo Females'!V:V, 'Placebo Females'!B:B, B458, 'Placebo Females'!P:P, P458)</f>
        <v>22</v>
      </c>
      <c r="AO458">
        <f>W458 - AVERAGEIFS('Placebo Females'!W:W, 'Placebo Females'!B:B, B458, 'Placebo Females'!P:P, P458)</f>
        <v>9.3333333333333144</v>
      </c>
      <c r="AP458">
        <f>X458 - AVERAGEIFS('Placebo Females'!X:X, 'Placebo Females'!B:B, B458, 'Placebo Females'!P:P, P458)</f>
        <v>-15.666666666666671</v>
      </c>
      <c r="AQ458">
        <f>Y458 - AVERAGEIFS('Placebo Females'!Y:Y, 'Placebo Females'!B:B, B458, 'Placebo Females'!P:P, P458)</f>
        <v>18.333333333333343</v>
      </c>
      <c r="AR458">
        <f>Z458 - AVERAGEIFS('Placebo Females'!Z:Z, 'Placebo Females'!B:B, B458, 'Placebo Females'!P:P, P458)</f>
        <v>6.6666666666666714</v>
      </c>
      <c r="AS458">
        <f>AB458 - AVERAGEIFS('Placebo Females'!AB:AB, 'Placebo Females'!B:B, B458, 'Placebo Females'!P:P, P458)</f>
        <v>3</v>
      </c>
      <c r="AT458">
        <f>AC458 - AVERAGEIFS('Placebo Females'!AC:AC, 'Placebo Females'!B:B, B458, 'Placebo Females'!P:P, P458)</f>
        <v>6.6666666666666679</v>
      </c>
      <c r="AU458">
        <f>AD458 - AVERAGEIFS('Placebo Females'!AD:AD, 'Placebo Females'!B:B, B458, 'Placebo Females'!P:P, P458)</f>
        <v>10.977000000000089</v>
      </c>
      <c r="AV458">
        <f>AE458 - AVERAGEIFS('Placebo Females'!AE:AE, 'Placebo Females'!B:B, B458, 'Placebo Females'!P:P, P458)</f>
        <v>3.7207666666666667E-2</v>
      </c>
      <c r="AW458">
        <f>AF458 - AVERAGEIFS('Placebo Females'!AF:AF, 'Placebo Females'!B:B, B458, 'Placebo Females'!P:P, P458)</f>
        <v>8.7267000000000039E-2</v>
      </c>
    </row>
    <row r="459" spans="1:49" x14ac:dyDescent="0.25">
      <c r="A459" t="s">
        <v>4308</v>
      </c>
      <c r="B459">
        <v>1010</v>
      </c>
      <c r="C459" t="s">
        <v>655</v>
      </c>
      <c r="D459">
        <v>21</v>
      </c>
      <c r="E459">
        <v>165.5</v>
      </c>
      <c r="F459">
        <v>56.8</v>
      </c>
      <c r="G459">
        <v>99.25</v>
      </c>
      <c r="H459">
        <v>56.25</v>
      </c>
      <c r="I459" t="s">
        <v>103</v>
      </c>
      <c r="J459" t="s">
        <v>104</v>
      </c>
      <c r="K459" t="s">
        <v>261</v>
      </c>
      <c r="L459" t="s">
        <v>460</v>
      </c>
      <c r="M459" t="s">
        <v>3323</v>
      </c>
      <c r="N459">
        <v>120</v>
      </c>
      <c r="O459" t="s">
        <v>2262</v>
      </c>
      <c r="P459">
        <v>4</v>
      </c>
      <c r="Q459" t="s">
        <v>113</v>
      </c>
      <c r="R459" t="s">
        <v>3327</v>
      </c>
      <c r="S459">
        <v>77.7</v>
      </c>
      <c r="T459" t="s">
        <v>2266</v>
      </c>
      <c r="U459">
        <v>978</v>
      </c>
      <c r="V459">
        <v>154</v>
      </c>
      <c r="W459">
        <v>403</v>
      </c>
      <c r="X459">
        <v>99</v>
      </c>
      <c r="Y459">
        <v>235</v>
      </c>
      <c r="Z459">
        <v>69</v>
      </c>
      <c r="AA459" t="s">
        <v>108</v>
      </c>
      <c r="AB459">
        <v>39</v>
      </c>
      <c r="AC459">
        <v>26</v>
      </c>
      <c r="AD459">
        <v>530.15700000000004</v>
      </c>
      <c r="AE459">
        <v>0.152174</v>
      </c>
      <c r="AF459">
        <v>0.38277899999999998</v>
      </c>
      <c r="AH459">
        <v>8.67</v>
      </c>
      <c r="AI459">
        <f t="shared" si="28"/>
        <v>1.9071644270499708E-2</v>
      </c>
      <c r="AJ459">
        <f t="shared" si="29"/>
        <v>0.13237833160399648</v>
      </c>
      <c r="AK459">
        <f t="shared" si="30"/>
        <v>1.2875109682732422E-2</v>
      </c>
      <c r="AL459">
        <f t="shared" si="31"/>
        <v>5.0360435958629601E-5</v>
      </c>
      <c r="AM459">
        <f>U459 - AVERAGEIFS('Placebo Females'!U:U, 'Placebo Females'!B:B, B459, 'Placebo Females'!P:P, P459)</f>
        <v>51.666666666666629</v>
      </c>
      <c r="AN459">
        <f>V459 - AVERAGEIFS('Placebo Females'!V:V, 'Placebo Females'!B:B, B459, 'Placebo Females'!P:P, P459)</f>
        <v>23</v>
      </c>
      <c r="AO459">
        <f>W459 - AVERAGEIFS('Placebo Females'!W:W, 'Placebo Females'!B:B, B459, 'Placebo Females'!P:P, P459)</f>
        <v>8.3333333333333144</v>
      </c>
      <c r="AP459">
        <f>X459 - AVERAGEIFS('Placebo Females'!X:X, 'Placebo Females'!B:B, B459, 'Placebo Females'!P:P, P459)</f>
        <v>-7</v>
      </c>
      <c r="AQ459">
        <f>Y459 - AVERAGEIFS('Placebo Females'!Y:Y, 'Placebo Females'!B:B, B459, 'Placebo Females'!P:P, P459)</f>
        <v>10</v>
      </c>
      <c r="AR459">
        <f>Z459 - AVERAGEIFS('Placebo Females'!Z:Z, 'Placebo Females'!B:B, B459, 'Placebo Females'!P:P, P459)</f>
        <v>5.3333333333333357</v>
      </c>
      <c r="AS459">
        <f>AB459 - AVERAGEIFS('Placebo Females'!AB:AB, 'Placebo Females'!B:B, B459, 'Placebo Females'!P:P, P459)</f>
        <v>2.3333333333333357</v>
      </c>
      <c r="AT459">
        <f>AC459 - AVERAGEIFS('Placebo Females'!AC:AC, 'Placebo Females'!B:B, B459, 'Placebo Females'!P:P, P459)</f>
        <v>2.6666666666666679</v>
      </c>
      <c r="AU459">
        <f>AD459 - AVERAGEIFS('Placebo Females'!AD:AD, 'Placebo Females'!B:B, B459, 'Placebo Females'!P:P, P459)</f>
        <v>57.396333333333416</v>
      </c>
      <c r="AV459">
        <f>AE459 - AVERAGEIFS('Placebo Females'!AE:AE, 'Placebo Females'!B:B, B459, 'Placebo Females'!P:P, P459)</f>
        <v>-1.7711666666666626E-2</v>
      </c>
      <c r="AW459">
        <f>AF459 - AVERAGEIFS('Placebo Females'!AF:AF, 'Placebo Females'!B:B, B459, 'Placebo Females'!P:P, P459)</f>
        <v>7.2510666666666668E-2</v>
      </c>
    </row>
    <row r="460" spans="1:49" x14ac:dyDescent="0.25">
      <c r="A460" t="s">
        <v>4309</v>
      </c>
      <c r="B460">
        <v>1010</v>
      </c>
      <c r="C460" t="s">
        <v>655</v>
      </c>
      <c r="D460">
        <v>21</v>
      </c>
      <c r="E460">
        <v>165.5</v>
      </c>
      <c r="F460">
        <v>56.8</v>
      </c>
      <c r="G460">
        <v>99.25</v>
      </c>
      <c r="H460">
        <v>56.25</v>
      </c>
      <c r="I460" t="s">
        <v>103</v>
      </c>
      <c r="J460" t="s">
        <v>104</v>
      </c>
      <c r="K460" t="s">
        <v>261</v>
      </c>
      <c r="L460" t="s">
        <v>460</v>
      </c>
      <c r="M460" t="s">
        <v>3323</v>
      </c>
      <c r="N460">
        <v>120</v>
      </c>
      <c r="O460" t="s">
        <v>2262</v>
      </c>
      <c r="P460">
        <v>4</v>
      </c>
      <c r="Q460" t="s">
        <v>113</v>
      </c>
      <c r="R460" t="s">
        <v>3327</v>
      </c>
      <c r="S460">
        <v>77.7</v>
      </c>
      <c r="T460" t="s">
        <v>2266</v>
      </c>
      <c r="U460">
        <v>1020</v>
      </c>
      <c r="V460">
        <v>149</v>
      </c>
      <c r="W460">
        <v>407</v>
      </c>
      <c r="X460">
        <v>97</v>
      </c>
      <c r="Y460">
        <v>240</v>
      </c>
      <c r="Z460">
        <v>70</v>
      </c>
      <c r="AA460" t="s">
        <v>108</v>
      </c>
      <c r="AB460">
        <v>42</v>
      </c>
      <c r="AC460">
        <v>24</v>
      </c>
      <c r="AD460">
        <v>553.21199999999999</v>
      </c>
      <c r="AE460">
        <v>0.19047600000000001</v>
      </c>
      <c r="AF460">
        <v>0.36337799999999998</v>
      </c>
      <c r="AH460">
        <v>8.67</v>
      </c>
      <c r="AI460">
        <f t="shared" si="28"/>
        <v>1.9071644270499708E-2</v>
      </c>
      <c r="AJ460">
        <f t="shared" si="29"/>
        <v>0.13237833160399648</v>
      </c>
      <c r="AK460">
        <f t="shared" si="30"/>
        <v>1.2875109682732422E-2</v>
      </c>
      <c r="AL460">
        <f t="shared" si="31"/>
        <v>5.0360435958629601E-5</v>
      </c>
      <c r="AM460">
        <f>U460 - AVERAGEIFS('Placebo Females'!U:U, 'Placebo Females'!B:B, B460, 'Placebo Females'!P:P, P460)</f>
        <v>93.666666666666629</v>
      </c>
      <c r="AN460">
        <f>V460 - AVERAGEIFS('Placebo Females'!V:V, 'Placebo Females'!B:B, B460, 'Placebo Females'!P:P, P460)</f>
        <v>18</v>
      </c>
      <c r="AO460">
        <f>W460 - AVERAGEIFS('Placebo Females'!W:W, 'Placebo Females'!B:B, B460, 'Placebo Females'!P:P, P460)</f>
        <v>12.333333333333314</v>
      </c>
      <c r="AP460">
        <f>X460 - AVERAGEIFS('Placebo Females'!X:X, 'Placebo Females'!B:B, B460, 'Placebo Females'!P:P, P460)</f>
        <v>-9</v>
      </c>
      <c r="AQ460">
        <f>Y460 - AVERAGEIFS('Placebo Females'!Y:Y, 'Placebo Females'!B:B, B460, 'Placebo Females'!P:P, P460)</f>
        <v>15</v>
      </c>
      <c r="AR460">
        <f>Z460 - AVERAGEIFS('Placebo Females'!Z:Z, 'Placebo Females'!B:B, B460, 'Placebo Females'!P:P, P460)</f>
        <v>6.3333333333333357</v>
      </c>
      <c r="AS460">
        <f>AB460 - AVERAGEIFS('Placebo Females'!AB:AB, 'Placebo Females'!B:B, B460, 'Placebo Females'!P:P, P460)</f>
        <v>5.3333333333333357</v>
      </c>
      <c r="AT460">
        <f>AC460 - AVERAGEIFS('Placebo Females'!AC:AC, 'Placebo Females'!B:B, B460, 'Placebo Females'!P:P, P460)</f>
        <v>0.66666666666666785</v>
      </c>
      <c r="AU460">
        <f>AD460 - AVERAGEIFS('Placebo Females'!AD:AD, 'Placebo Females'!B:B, B460, 'Placebo Females'!P:P, P460)</f>
        <v>80.451333333333366</v>
      </c>
      <c r="AV460">
        <f>AE460 - AVERAGEIFS('Placebo Females'!AE:AE, 'Placebo Females'!B:B, B460, 'Placebo Females'!P:P, P460)</f>
        <v>2.0590333333333377E-2</v>
      </c>
      <c r="AW460">
        <f>AF460 - AVERAGEIFS('Placebo Females'!AF:AF, 'Placebo Females'!B:B, B460, 'Placebo Females'!P:P, P460)</f>
        <v>5.3109666666666666E-2</v>
      </c>
    </row>
    <row r="461" spans="1:49" x14ac:dyDescent="0.25">
      <c r="A461" t="s">
        <v>4310</v>
      </c>
      <c r="B461">
        <v>1010</v>
      </c>
      <c r="C461" t="s">
        <v>655</v>
      </c>
      <c r="D461">
        <v>21</v>
      </c>
      <c r="E461">
        <v>165.5</v>
      </c>
      <c r="F461">
        <v>56.8</v>
      </c>
      <c r="G461">
        <v>99.25</v>
      </c>
      <c r="H461">
        <v>56.25</v>
      </c>
      <c r="I461" t="s">
        <v>103</v>
      </c>
      <c r="J461" t="s">
        <v>104</v>
      </c>
      <c r="K461" t="s">
        <v>261</v>
      </c>
      <c r="L461" t="s">
        <v>460</v>
      </c>
      <c r="M461" t="s">
        <v>3323</v>
      </c>
      <c r="N461">
        <v>120</v>
      </c>
      <c r="O461" t="s">
        <v>2262</v>
      </c>
      <c r="P461">
        <v>4</v>
      </c>
      <c r="Q461" t="s">
        <v>113</v>
      </c>
      <c r="R461" t="s">
        <v>3327</v>
      </c>
      <c r="S461">
        <v>77.7</v>
      </c>
      <c r="T461" t="s">
        <v>2266</v>
      </c>
      <c r="U461">
        <v>898</v>
      </c>
      <c r="V461">
        <v>150</v>
      </c>
      <c r="W461">
        <v>395</v>
      </c>
      <c r="X461">
        <v>95</v>
      </c>
      <c r="Y461">
        <v>231</v>
      </c>
      <c r="Z461">
        <v>69</v>
      </c>
      <c r="AA461" t="s">
        <v>108</v>
      </c>
      <c r="AB461">
        <v>39</v>
      </c>
      <c r="AC461">
        <v>24</v>
      </c>
      <c r="AD461">
        <v>487.84199999999998</v>
      </c>
      <c r="AE461">
        <v>0.130435</v>
      </c>
      <c r="AF461">
        <v>0.35850300000000002</v>
      </c>
      <c r="AH461">
        <v>8.67</v>
      </c>
      <c r="AI461">
        <f t="shared" si="28"/>
        <v>1.9071644270499708E-2</v>
      </c>
      <c r="AJ461">
        <f t="shared" si="29"/>
        <v>0.13237833160399648</v>
      </c>
      <c r="AK461">
        <f t="shared" si="30"/>
        <v>1.2875109682732422E-2</v>
      </c>
      <c r="AL461">
        <f t="shared" si="31"/>
        <v>5.0360435958629601E-5</v>
      </c>
      <c r="AM461">
        <f>U461 - AVERAGEIFS('Placebo Females'!U:U, 'Placebo Females'!B:B, B461, 'Placebo Females'!P:P, P461)</f>
        <v>-28.333333333333371</v>
      </c>
      <c r="AN461">
        <f>V461 - AVERAGEIFS('Placebo Females'!V:V, 'Placebo Females'!B:B, B461, 'Placebo Females'!P:P, P461)</f>
        <v>19</v>
      </c>
      <c r="AO461">
        <f>W461 - AVERAGEIFS('Placebo Females'!W:W, 'Placebo Females'!B:B, B461, 'Placebo Females'!P:P, P461)</f>
        <v>0.33333333333331439</v>
      </c>
      <c r="AP461">
        <f>X461 - AVERAGEIFS('Placebo Females'!X:X, 'Placebo Females'!B:B, B461, 'Placebo Females'!P:P, P461)</f>
        <v>-11</v>
      </c>
      <c r="AQ461">
        <f>Y461 - AVERAGEIFS('Placebo Females'!Y:Y, 'Placebo Females'!B:B, B461, 'Placebo Females'!P:P, P461)</f>
        <v>6</v>
      </c>
      <c r="AR461">
        <f>Z461 - AVERAGEIFS('Placebo Females'!Z:Z, 'Placebo Females'!B:B, B461, 'Placebo Females'!P:P, P461)</f>
        <v>5.3333333333333357</v>
      </c>
      <c r="AS461">
        <f>AB461 - AVERAGEIFS('Placebo Females'!AB:AB, 'Placebo Females'!B:B, B461, 'Placebo Females'!P:P, P461)</f>
        <v>2.3333333333333357</v>
      </c>
      <c r="AT461">
        <f>AC461 - AVERAGEIFS('Placebo Females'!AC:AC, 'Placebo Females'!B:B, B461, 'Placebo Females'!P:P, P461)</f>
        <v>0.66666666666666785</v>
      </c>
      <c r="AU461">
        <f>AD461 - AVERAGEIFS('Placebo Females'!AD:AD, 'Placebo Females'!B:B, B461, 'Placebo Females'!P:P, P461)</f>
        <v>15.081333333333362</v>
      </c>
      <c r="AV461">
        <f>AE461 - AVERAGEIFS('Placebo Females'!AE:AE, 'Placebo Females'!B:B, B461, 'Placebo Females'!P:P, P461)</f>
        <v>-3.9450666666666634E-2</v>
      </c>
      <c r="AW461">
        <f>AF461 - AVERAGEIFS('Placebo Females'!AF:AF, 'Placebo Females'!B:B, B461, 'Placebo Females'!P:P, P461)</f>
        <v>4.8234666666666703E-2</v>
      </c>
    </row>
    <row r="462" spans="1:49" x14ac:dyDescent="0.25">
      <c r="A462" t="s">
        <v>4311</v>
      </c>
      <c r="B462">
        <v>1010</v>
      </c>
      <c r="C462" t="s">
        <v>655</v>
      </c>
      <c r="D462">
        <v>21</v>
      </c>
      <c r="E462">
        <v>165.5</v>
      </c>
      <c r="F462">
        <v>56.8</v>
      </c>
      <c r="G462">
        <v>99.25</v>
      </c>
      <c r="H462">
        <v>56.25</v>
      </c>
      <c r="I462" t="s">
        <v>103</v>
      </c>
      <c r="J462" t="s">
        <v>104</v>
      </c>
      <c r="K462" t="s">
        <v>261</v>
      </c>
      <c r="L462" t="s">
        <v>460</v>
      </c>
      <c r="M462" t="s">
        <v>3323</v>
      </c>
      <c r="N462">
        <v>120</v>
      </c>
      <c r="O462" t="s">
        <v>2262</v>
      </c>
      <c r="P462">
        <v>5</v>
      </c>
      <c r="Q462" t="s">
        <v>113</v>
      </c>
      <c r="R462" t="s">
        <v>3327</v>
      </c>
      <c r="S462">
        <v>45.2</v>
      </c>
      <c r="T462" t="s">
        <v>2266</v>
      </c>
      <c r="U462">
        <v>941</v>
      </c>
      <c r="V462">
        <v>138</v>
      </c>
      <c r="W462">
        <v>414</v>
      </c>
      <c r="X462">
        <v>99</v>
      </c>
      <c r="Y462">
        <v>241</v>
      </c>
      <c r="Z462">
        <v>74</v>
      </c>
      <c r="AA462" t="s">
        <v>108</v>
      </c>
      <c r="AB462">
        <v>41</v>
      </c>
      <c r="AC462">
        <v>26</v>
      </c>
      <c r="AD462">
        <v>497.36099999999999</v>
      </c>
      <c r="AE462">
        <v>0.13636400000000001</v>
      </c>
      <c r="AF462">
        <v>0.37907800000000003</v>
      </c>
      <c r="AH462">
        <v>8.32</v>
      </c>
      <c r="AI462">
        <f t="shared" si="28"/>
        <v>1.8301739369153122E-2</v>
      </c>
      <c r="AJ462">
        <f t="shared" si="29"/>
        <v>0.12863780224163779</v>
      </c>
      <c r="AK462">
        <f t="shared" si="30"/>
        <v>1.2417240651449335E-2</v>
      </c>
      <c r="AL462">
        <f t="shared" si="31"/>
        <v>4.7674843025258262E-5</v>
      </c>
      <c r="AM462">
        <f>U462 - AVERAGEIFS('Placebo Females'!U:U, 'Placebo Females'!B:B, B462, 'Placebo Females'!P:P, P462)</f>
        <v>-75.333333333333371</v>
      </c>
      <c r="AN462">
        <f>V462 - AVERAGEIFS('Placebo Females'!V:V, 'Placebo Females'!B:B, B462, 'Placebo Females'!P:P, P462)</f>
        <v>9.6666666666666572</v>
      </c>
      <c r="AO462">
        <f>W462 - AVERAGEIFS('Placebo Females'!W:W, 'Placebo Females'!B:B, B462, 'Placebo Females'!P:P, P462)</f>
        <v>3.6666666666666856</v>
      </c>
      <c r="AP462">
        <f>X462 - AVERAGEIFS('Placebo Females'!X:X, 'Placebo Females'!B:B, B462, 'Placebo Females'!P:P, P462)</f>
        <v>-4.6666666666666714</v>
      </c>
      <c r="AQ462">
        <f>Y462 - AVERAGEIFS('Placebo Females'!Y:Y, 'Placebo Females'!B:B, B462, 'Placebo Females'!P:P, P462)</f>
        <v>-0.33333333333334281</v>
      </c>
      <c r="AR462">
        <f>Z462 - AVERAGEIFS('Placebo Females'!Z:Z, 'Placebo Females'!B:B, B462, 'Placebo Females'!P:P, P462)</f>
        <v>8.6666666666666714</v>
      </c>
      <c r="AS462">
        <f>AB462 - AVERAGEIFS('Placebo Females'!AB:AB, 'Placebo Females'!B:B, B462, 'Placebo Females'!P:P, P462)</f>
        <v>3</v>
      </c>
      <c r="AT462">
        <f>AC462 - AVERAGEIFS('Placebo Females'!AC:AC, 'Placebo Females'!B:B, B462, 'Placebo Females'!P:P, P462)</f>
        <v>2.3333333333333321</v>
      </c>
      <c r="AU462">
        <f>AD462 - AVERAGEIFS('Placebo Females'!AD:AD, 'Placebo Females'!B:B, B462, 'Placebo Females'!P:P, P462)</f>
        <v>-16.323000000000093</v>
      </c>
      <c r="AV462">
        <f>AE462 - AVERAGEIFS('Placebo Females'!AE:AE, 'Placebo Females'!B:B, B462, 'Placebo Females'!P:P, P462)</f>
        <v>-2.3956666666666848E-3</v>
      </c>
      <c r="AW462">
        <f>AF462 - AVERAGEIFS('Placebo Females'!AF:AF, 'Placebo Females'!B:B, B462, 'Placebo Females'!P:P, P462)</f>
        <v>2.5917333333333348E-2</v>
      </c>
    </row>
    <row r="463" spans="1:49" x14ac:dyDescent="0.25">
      <c r="A463" t="s">
        <v>4312</v>
      </c>
      <c r="B463">
        <v>1010</v>
      </c>
      <c r="C463" t="s">
        <v>655</v>
      </c>
      <c r="D463">
        <v>21</v>
      </c>
      <c r="E463">
        <v>165.5</v>
      </c>
      <c r="F463">
        <v>56.8</v>
      </c>
      <c r="G463">
        <v>99.25</v>
      </c>
      <c r="H463">
        <v>56.25</v>
      </c>
      <c r="I463" t="s">
        <v>103</v>
      </c>
      <c r="J463" t="s">
        <v>104</v>
      </c>
      <c r="K463" t="s">
        <v>261</v>
      </c>
      <c r="L463" t="s">
        <v>460</v>
      </c>
      <c r="M463" t="s">
        <v>3323</v>
      </c>
      <c r="N463">
        <v>120</v>
      </c>
      <c r="O463" t="s">
        <v>2262</v>
      </c>
      <c r="P463">
        <v>5</v>
      </c>
      <c r="Q463" t="s">
        <v>113</v>
      </c>
      <c r="R463" t="s">
        <v>3327</v>
      </c>
      <c r="S463">
        <v>45.2</v>
      </c>
      <c r="T463" t="s">
        <v>2266</v>
      </c>
      <c r="U463">
        <v>1022</v>
      </c>
      <c r="V463">
        <v>138</v>
      </c>
      <c r="W463">
        <v>413</v>
      </c>
      <c r="X463">
        <v>95</v>
      </c>
      <c r="Y463">
        <v>246</v>
      </c>
      <c r="Z463">
        <v>72</v>
      </c>
      <c r="AA463" t="s">
        <v>108</v>
      </c>
      <c r="AB463">
        <v>42</v>
      </c>
      <c r="AC463">
        <v>25</v>
      </c>
      <c r="AD463">
        <v>521.55600000000004</v>
      </c>
      <c r="AE463">
        <v>0.170213</v>
      </c>
      <c r="AF463">
        <v>0.39759899999999998</v>
      </c>
      <c r="AH463">
        <v>8.32</v>
      </c>
      <c r="AI463">
        <f t="shared" si="28"/>
        <v>1.8301739369153122E-2</v>
      </c>
      <c r="AJ463">
        <f t="shared" si="29"/>
        <v>0.12863780224163779</v>
      </c>
      <c r="AK463">
        <f t="shared" si="30"/>
        <v>1.2417240651449335E-2</v>
      </c>
      <c r="AL463">
        <f t="shared" si="31"/>
        <v>4.7674843025258262E-5</v>
      </c>
      <c r="AM463">
        <f>U463 - AVERAGEIFS('Placebo Females'!U:U, 'Placebo Females'!B:B, B463, 'Placebo Females'!P:P, P463)</f>
        <v>5.6666666666666288</v>
      </c>
      <c r="AN463">
        <f>V463 - AVERAGEIFS('Placebo Females'!V:V, 'Placebo Females'!B:B, B463, 'Placebo Females'!P:P, P463)</f>
        <v>9.6666666666666572</v>
      </c>
      <c r="AO463">
        <f>W463 - AVERAGEIFS('Placebo Females'!W:W, 'Placebo Females'!B:B, B463, 'Placebo Females'!P:P, P463)</f>
        <v>2.6666666666666856</v>
      </c>
      <c r="AP463">
        <f>X463 - AVERAGEIFS('Placebo Females'!X:X, 'Placebo Females'!B:B, B463, 'Placebo Females'!P:P, P463)</f>
        <v>-8.6666666666666714</v>
      </c>
      <c r="AQ463">
        <f>Y463 - AVERAGEIFS('Placebo Females'!Y:Y, 'Placebo Females'!B:B, B463, 'Placebo Females'!P:P, P463)</f>
        <v>4.6666666666666572</v>
      </c>
      <c r="AR463">
        <f>Z463 - AVERAGEIFS('Placebo Females'!Z:Z, 'Placebo Females'!B:B, B463, 'Placebo Females'!P:P, P463)</f>
        <v>6.6666666666666714</v>
      </c>
      <c r="AS463">
        <f>AB463 - AVERAGEIFS('Placebo Females'!AB:AB, 'Placebo Females'!B:B, B463, 'Placebo Females'!P:P, P463)</f>
        <v>4</v>
      </c>
      <c r="AT463">
        <f>AC463 - AVERAGEIFS('Placebo Females'!AC:AC, 'Placebo Females'!B:B, B463, 'Placebo Females'!P:P, P463)</f>
        <v>1.3333333333333321</v>
      </c>
      <c r="AU463">
        <f>AD463 - AVERAGEIFS('Placebo Females'!AD:AD, 'Placebo Females'!B:B, B463, 'Placebo Females'!P:P, P463)</f>
        <v>7.8719999999999573</v>
      </c>
      <c r="AV463">
        <f>AE463 - AVERAGEIFS('Placebo Females'!AE:AE, 'Placebo Females'!B:B, B463, 'Placebo Females'!P:P, P463)</f>
        <v>3.1453333333333305E-2</v>
      </c>
      <c r="AW463">
        <f>AF463 - AVERAGEIFS('Placebo Females'!AF:AF, 'Placebo Females'!B:B, B463, 'Placebo Females'!P:P, P463)</f>
        <v>4.4438333333333302E-2</v>
      </c>
    </row>
    <row r="464" spans="1:49" x14ac:dyDescent="0.25">
      <c r="A464" t="s">
        <v>4313</v>
      </c>
      <c r="B464">
        <v>1010</v>
      </c>
      <c r="C464" t="s">
        <v>655</v>
      </c>
      <c r="D464">
        <v>21</v>
      </c>
      <c r="E464">
        <v>165.5</v>
      </c>
      <c r="F464">
        <v>56.8</v>
      </c>
      <c r="G464">
        <v>99.25</v>
      </c>
      <c r="H464">
        <v>56.25</v>
      </c>
      <c r="I464" t="s">
        <v>103</v>
      </c>
      <c r="J464" t="s">
        <v>104</v>
      </c>
      <c r="K464" t="s">
        <v>261</v>
      </c>
      <c r="L464" t="s">
        <v>460</v>
      </c>
      <c r="M464" t="s">
        <v>3323</v>
      </c>
      <c r="N464">
        <v>120</v>
      </c>
      <c r="O464" t="s">
        <v>2262</v>
      </c>
      <c r="P464">
        <v>5</v>
      </c>
      <c r="Q464" t="s">
        <v>113</v>
      </c>
      <c r="R464" t="s">
        <v>3327</v>
      </c>
      <c r="S464">
        <v>45.2</v>
      </c>
      <c r="T464" t="s">
        <v>2266</v>
      </c>
      <c r="U464">
        <v>981</v>
      </c>
      <c r="V464">
        <v>152</v>
      </c>
      <c r="W464">
        <v>413</v>
      </c>
      <c r="X464">
        <v>99</v>
      </c>
      <c r="Y464">
        <v>243</v>
      </c>
      <c r="Z464">
        <v>71</v>
      </c>
      <c r="AA464" t="s">
        <v>108</v>
      </c>
      <c r="AB464">
        <v>43</v>
      </c>
      <c r="AC464">
        <v>23</v>
      </c>
      <c r="AD464">
        <v>524.58699999999999</v>
      </c>
      <c r="AE464">
        <v>0.170213</v>
      </c>
      <c r="AF464">
        <v>0.38687300000000002</v>
      </c>
      <c r="AH464">
        <v>8.32</v>
      </c>
      <c r="AI464">
        <f t="shared" si="28"/>
        <v>1.8301739369153122E-2</v>
      </c>
      <c r="AJ464">
        <f t="shared" si="29"/>
        <v>0.12863780224163779</v>
      </c>
      <c r="AK464">
        <f t="shared" si="30"/>
        <v>1.2417240651449335E-2</v>
      </c>
      <c r="AL464">
        <f t="shared" si="31"/>
        <v>4.7674843025258262E-5</v>
      </c>
      <c r="AM464">
        <f>U464 - AVERAGEIFS('Placebo Females'!U:U, 'Placebo Females'!B:B, B464, 'Placebo Females'!P:P, P464)</f>
        <v>-35.333333333333371</v>
      </c>
      <c r="AN464">
        <f>V464 - AVERAGEIFS('Placebo Females'!V:V, 'Placebo Females'!B:B, B464, 'Placebo Females'!P:P, P464)</f>
        <v>23.666666666666657</v>
      </c>
      <c r="AO464">
        <f>W464 - AVERAGEIFS('Placebo Females'!W:W, 'Placebo Females'!B:B, B464, 'Placebo Females'!P:P, P464)</f>
        <v>2.6666666666666856</v>
      </c>
      <c r="AP464">
        <f>X464 - AVERAGEIFS('Placebo Females'!X:X, 'Placebo Females'!B:B, B464, 'Placebo Females'!P:P, P464)</f>
        <v>-4.6666666666666714</v>
      </c>
      <c r="AQ464">
        <f>Y464 - AVERAGEIFS('Placebo Females'!Y:Y, 'Placebo Females'!B:B, B464, 'Placebo Females'!P:P, P464)</f>
        <v>1.6666666666666572</v>
      </c>
      <c r="AR464">
        <f>Z464 - AVERAGEIFS('Placebo Females'!Z:Z, 'Placebo Females'!B:B, B464, 'Placebo Females'!P:P, P464)</f>
        <v>5.6666666666666714</v>
      </c>
      <c r="AS464">
        <f>AB464 - AVERAGEIFS('Placebo Females'!AB:AB, 'Placebo Females'!B:B, B464, 'Placebo Females'!P:P, P464)</f>
        <v>5</v>
      </c>
      <c r="AT464">
        <f>AC464 - AVERAGEIFS('Placebo Females'!AC:AC, 'Placebo Females'!B:B, B464, 'Placebo Females'!P:P, P464)</f>
        <v>-0.66666666666666785</v>
      </c>
      <c r="AU464">
        <f>AD464 - AVERAGEIFS('Placebo Females'!AD:AD, 'Placebo Females'!B:B, B464, 'Placebo Females'!P:P, P464)</f>
        <v>10.902999999999906</v>
      </c>
      <c r="AV464">
        <f>AE464 - AVERAGEIFS('Placebo Females'!AE:AE, 'Placebo Females'!B:B, B464, 'Placebo Females'!P:P, P464)</f>
        <v>3.1453333333333305E-2</v>
      </c>
      <c r="AW464">
        <f>AF464 - AVERAGEIFS('Placebo Females'!AF:AF, 'Placebo Females'!B:B, B464, 'Placebo Females'!P:P, P464)</f>
        <v>3.3712333333333344E-2</v>
      </c>
    </row>
    <row r="465" spans="1:49" x14ac:dyDescent="0.25">
      <c r="A465" s="1" t="s">
        <v>4314</v>
      </c>
      <c r="B465">
        <v>1010</v>
      </c>
      <c r="C465" t="s">
        <v>655</v>
      </c>
      <c r="D465">
        <v>21</v>
      </c>
      <c r="E465">
        <v>165.5</v>
      </c>
      <c r="F465">
        <v>56.8</v>
      </c>
      <c r="G465">
        <v>99.25</v>
      </c>
      <c r="H465">
        <v>56.25</v>
      </c>
      <c r="I465" t="s">
        <v>103</v>
      </c>
      <c r="J465" t="s">
        <v>104</v>
      </c>
      <c r="K465" t="s">
        <v>261</v>
      </c>
      <c r="L465" t="s">
        <v>460</v>
      </c>
      <c r="M465" t="s">
        <v>3323</v>
      </c>
      <c r="N465">
        <v>120</v>
      </c>
      <c r="O465" t="s">
        <v>2262</v>
      </c>
      <c r="P465">
        <v>6</v>
      </c>
      <c r="Q465" t="s">
        <v>113</v>
      </c>
      <c r="R465" t="s">
        <v>3327</v>
      </c>
      <c r="S465">
        <v>34.1</v>
      </c>
      <c r="T465" t="s">
        <v>2266</v>
      </c>
      <c r="U465">
        <v>853</v>
      </c>
      <c r="V465">
        <v>151</v>
      </c>
      <c r="W465">
        <v>388</v>
      </c>
      <c r="X465">
        <v>97</v>
      </c>
      <c r="Y465">
        <v>221</v>
      </c>
      <c r="Z465">
        <v>70</v>
      </c>
      <c r="AA465" t="s">
        <v>108</v>
      </c>
      <c r="AB465">
        <v>38</v>
      </c>
      <c r="AC465">
        <v>28</v>
      </c>
      <c r="AD465">
        <v>472.71800000000002</v>
      </c>
      <c r="AE465">
        <v>0.10638300000000001</v>
      </c>
      <c r="AF465">
        <v>0.33999299999999999</v>
      </c>
      <c r="AH465">
        <v>8.2899999999999991</v>
      </c>
      <c r="AI465">
        <f t="shared" si="28"/>
        <v>1.8235747520466271E-2</v>
      </c>
      <c r="AJ465">
        <f t="shared" si="29"/>
        <v>0.12831422849420948</v>
      </c>
      <c r="AK465">
        <f t="shared" si="30"/>
        <v>1.23778774804153E-2</v>
      </c>
      <c r="AL465">
        <f t="shared" si="31"/>
        <v>4.7446357040792364E-5</v>
      </c>
      <c r="AM465">
        <f>U465 - AVERAGEIFS('Placebo Females'!U:U, 'Placebo Females'!B:B, B465, 'Placebo Females'!P:P, P465)</f>
        <v>-22.333333333333371</v>
      </c>
      <c r="AN465">
        <f>V465 - AVERAGEIFS('Placebo Females'!V:V, 'Placebo Females'!B:B, B465, 'Placebo Females'!P:P, P465)</f>
        <v>21.666666666666657</v>
      </c>
      <c r="AO465">
        <f>W465 - AVERAGEIFS('Placebo Females'!W:W, 'Placebo Females'!B:B, B465, 'Placebo Females'!P:P, P465)</f>
        <v>0.66666666666668561</v>
      </c>
      <c r="AP465">
        <f>X465 - AVERAGEIFS('Placebo Females'!X:X, 'Placebo Females'!B:B, B465, 'Placebo Females'!P:P, P465)</f>
        <v>-2.6666666666666714</v>
      </c>
      <c r="AQ465">
        <f>Y465 - AVERAGEIFS('Placebo Females'!Y:Y, 'Placebo Females'!B:B, B465, 'Placebo Females'!P:P, P465)</f>
        <v>-4</v>
      </c>
      <c r="AR465">
        <f>Z465 - AVERAGEIFS('Placebo Females'!Z:Z, 'Placebo Females'!B:B, B465, 'Placebo Females'!P:P, P465)</f>
        <v>7.3333333333333357</v>
      </c>
      <c r="AS465">
        <f>AB465 - AVERAGEIFS('Placebo Females'!AB:AB, 'Placebo Females'!B:B, B465, 'Placebo Females'!P:P, P465)</f>
        <v>0.3333333333333357</v>
      </c>
      <c r="AT465">
        <f>AC465 - AVERAGEIFS('Placebo Females'!AC:AC, 'Placebo Females'!B:B, B465, 'Placebo Females'!P:P, P465)</f>
        <v>4.3333333333333321</v>
      </c>
      <c r="AU465">
        <f>AD465 - AVERAGEIFS('Placebo Females'!AD:AD, 'Placebo Females'!B:B, B465, 'Placebo Females'!P:P, P465)</f>
        <v>49.719333333333338</v>
      </c>
      <c r="AV465">
        <f>AE465 - AVERAGEIFS('Placebo Females'!AE:AE, 'Placebo Females'!B:B, B465, 'Placebo Females'!P:P, P465)</f>
        <v>-1.9678366666666669E-2</v>
      </c>
      <c r="AW465">
        <f>AF465 - AVERAGEIFS('Placebo Females'!AF:AF, 'Placebo Females'!B:B, B465, 'Placebo Females'!P:P, P465)</f>
        <v>5.5469999999999964E-2</v>
      </c>
    </row>
    <row r="466" spans="1:49" x14ac:dyDescent="0.25">
      <c r="A466" t="s">
        <v>4315</v>
      </c>
      <c r="B466">
        <v>1010</v>
      </c>
      <c r="C466" t="s">
        <v>655</v>
      </c>
      <c r="D466">
        <v>21</v>
      </c>
      <c r="E466">
        <v>165.5</v>
      </c>
      <c r="F466">
        <v>56.8</v>
      </c>
      <c r="G466">
        <v>99.25</v>
      </c>
      <c r="H466">
        <v>56.25</v>
      </c>
      <c r="I466" t="s">
        <v>103</v>
      </c>
      <c r="J466" t="s">
        <v>104</v>
      </c>
      <c r="K466" t="s">
        <v>261</v>
      </c>
      <c r="L466" t="s">
        <v>460</v>
      </c>
      <c r="M466" t="s">
        <v>3323</v>
      </c>
      <c r="N466">
        <v>120</v>
      </c>
      <c r="O466" t="s">
        <v>2262</v>
      </c>
      <c r="P466">
        <v>6</v>
      </c>
      <c r="Q466" t="s">
        <v>113</v>
      </c>
      <c r="R466" t="s">
        <v>3327</v>
      </c>
      <c r="S466">
        <v>34.1</v>
      </c>
      <c r="T466" t="s">
        <v>2266</v>
      </c>
      <c r="U466">
        <v>873</v>
      </c>
      <c r="V466">
        <v>138</v>
      </c>
      <c r="W466">
        <v>389</v>
      </c>
      <c r="X466">
        <v>97</v>
      </c>
      <c r="Y466">
        <v>225</v>
      </c>
      <c r="Z466">
        <v>67</v>
      </c>
      <c r="AA466" t="s">
        <v>108</v>
      </c>
      <c r="AB466">
        <v>38</v>
      </c>
      <c r="AC466">
        <v>27</v>
      </c>
      <c r="AD466">
        <v>480.15699999999998</v>
      </c>
      <c r="AE466">
        <v>0.14285700000000001</v>
      </c>
      <c r="AF466">
        <v>0.32784799999999997</v>
      </c>
      <c r="AH466">
        <v>8.2899999999999991</v>
      </c>
      <c r="AI466">
        <f t="shared" si="28"/>
        <v>1.8235747520466271E-2</v>
      </c>
      <c r="AJ466">
        <f t="shared" si="29"/>
        <v>0.12831422849420948</v>
      </c>
      <c r="AK466">
        <f t="shared" si="30"/>
        <v>1.23778774804153E-2</v>
      </c>
      <c r="AL466">
        <f t="shared" si="31"/>
        <v>4.7446357040792364E-5</v>
      </c>
      <c r="AM466">
        <f>U466 - AVERAGEIFS('Placebo Females'!U:U, 'Placebo Females'!B:B, B466, 'Placebo Females'!P:P, P466)</f>
        <v>-2.3333333333333712</v>
      </c>
      <c r="AN466">
        <f>V466 - AVERAGEIFS('Placebo Females'!V:V, 'Placebo Females'!B:B, B466, 'Placebo Females'!P:P, P466)</f>
        <v>8.6666666666666572</v>
      </c>
      <c r="AO466">
        <f>W466 - AVERAGEIFS('Placebo Females'!W:W, 'Placebo Females'!B:B, B466, 'Placebo Females'!P:P, P466)</f>
        <v>1.6666666666666856</v>
      </c>
      <c r="AP466">
        <f>X466 - AVERAGEIFS('Placebo Females'!X:X, 'Placebo Females'!B:B, B466, 'Placebo Females'!P:P, P466)</f>
        <v>-2.6666666666666714</v>
      </c>
      <c r="AQ466">
        <f>Y466 - AVERAGEIFS('Placebo Females'!Y:Y, 'Placebo Females'!B:B, B466, 'Placebo Females'!P:P, P466)</f>
        <v>0</v>
      </c>
      <c r="AR466">
        <f>Z466 - AVERAGEIFS('Placebo Females'!Z:Z, 'Placebo Females'!B:B, B466, 'Placebo Females'!P:P, P466)</f>
        <v>4.3333333333333357</v>
      </c>
      <c r="AS466">
        <f>AB466 - AVERAGEIFS('Placebo Females'!AB:AB, 'Placebo Females'!B:B, B466, 'Placebo Females'!P:P, P466)</f>
        <v>0.3333333333333357</v>
      </c>
      <c r="AT466">
        <f>AC466 - AVERAGEIFS('Placebo Females'!AC:AC, 'Placebo Females'!B:B, B466, 'Placebo Females'!P:P, P466)</f>
        <v>3.3333333333333321</v>
      </c>
      <c r="AU466">
        <f>AD466 - AVERAGEIFS('Placebo Females'!AD:AD, 'Placebo Females'!B:B, B466, 'Placebo Females'!P:P, P466)</f>
        <v>57.158333333333303</v>
      </c>
      <c r="AV466">
        <f>AE466 - AVERAGEIFS('Placebo Females'!AE:AE, 'Placebo Females'!B:B, B466, 'Placebo Females'!P:P, P466)</f>
        <v>1.6795633333333337E-2</v>
      </c>
      <c r="AW466">
        <f>AF466 - AVERAGEIFS('Placebo Females'!AF:AF, 'Placebo Females'!B:B, B466, 'Placebo Females'!P:P, P466)</f>
        <v>4.3324999999999947E-2</v>
      </c>
    </row>
    <row r="467" spans="1:49" x14ac:dyDescent="0.25">
      <c r="A467" t="s">
        <v>4316</v>
      </c>
      <c r="B467">
        <v>1010</v>
      </c>
      <c r="C467" t="s">
        <v>655</v>
      </c>
      <c r="D467">
        <v>21</v>
      </c>
      <c r="E467">
        <v>165.5</v>
      </c>
      <c r="F467">
        <v>56.8</v>
      </c>
      <c r="G467">
        <v>99.25</v>
      </c>
      <c r="H467">
        <v>56.25</v>
      </c>
      <c r="I467" t="s">
        <v>103</v>
      </c>
      <c r="J467" t="s">
        <v>104</v>
      </c>
      <c r="K467" t="s">
        <v>261</v>
      </c>
      <c r="L467" t="s">
        <v>460</v>
      </c>
      <c r="M467" t="s">
        <v>3323</v>
      </c>
      <c r="N467">
        <v>120</v>
      </c>
      <c r="O467" t="s">
        <v>2262</v>
      </c>
      <c r="P467">
        <v>6</v>
      </c>
      <c r="Q467" t="s">
        <v>113</v>
      </c>
      <c r="R467" t="s">
        <v>3327</v>
      </c>
      <c r="S467">
        <v>34.1</v>
      </c>
      <c r="T467" t="s">
        <v>2266</v>
      </c>
      <c r="U467">
        <v>737</v>
      </c>
      <c r="V467">
        <v>134</v>
      </c>
      <c r="W467">
        <v>368</v>
      </c>
      <c r="X467">
        <v>95</v>
      </c>
      <c r="Y467">
        <v>200</v>
      </c>
      <c r="Z467">
        <v>73</v>
      </c>
      <c r="AA467" t="s">
        <v>108</v>
      </c>
      <c r="AB467">
        <v>46</v>
      </c>
      <c r="AC467">
        <v>27</v>
      </c>
      <c r="AD467">
        <v>289.45</v>
      </c>
      <c r="AE467">
        <v>0.222222</v>
      </c>
      <c r="AF467">
        <v>0.35125699999999999</v>
      </c>
      <c r="AH467">
        <v>8.2899999999999991</v>
      </c>
      <c r="AI467">
        <f t="shared" si="28"/>
        <v>1.8235747520466271E-2</v>
      </c>
      <c r="AJ467">
        <f t="shared" si="29"/>
        <v>0.12831422849420948</v>
      </c>
      <c r="AK467">
        <f t="shared" si="30"/>
        <v>1.23778774804153E-2</v>
      </c>
      <c r="AL467">
        <f t="shared" si="31"/>
        <v>4.7446357040792364E-5</v>
      </c>
      <c r="AM467">
        <f>U467 - AVERAGEIFS('Placebo Females'!U:U, 'Placebo Females'!B:B, B467, 'Placebo Females'!P:P, P467)</f>
        <v>-138.33333333333337</v>
      </c>
      <c r="AN467">
        <f>V467 - AVERAGEIFS('Placebo Females'!V:V, 'Placebo Females'!B:B, B467, 'Placebo Females'!P:P, P467)</f>
        <v>4.6666666666666572</v>
      </c>
      <c r="AO467">
        <f>W467 - AVERAGEIFS('Placebo Females'!W:W, 'Placebo Females'!B:B, B467, 'Placebo Females'!P:P, P467)</f>
        <v>-19.333333333333314</v>
      </c>
      <c r="AP467">
        <f>X467 - AVERAGEIFS('Placebo Females'!X:X, 'Placebo Females'!B:B, B467, 'Placebo Females'!P:P, P467)</f>
        <v>-4.6666666666666714</v>
      </c>
      <c r="AQ467">
        <f>Y467 - AVERAGEIFS('Placebo Females'!Y:Y, 'Placebo Females'!B:B, B467, 'Placebo Females'!P:P, P467)</f>
        <v>-25</v>
      </c>
      <c r="AR467">
        <f>Z467 - AVERAGEIFS('Placebo Females'!Z:Z, 'Placebo Females'!B:B, B467, 'Placebo Females'!P:P, P467)</f>
        <v>10.333333333333336</v>
      </c>
      <c r="AS467">
        <f>AB467 - AVERAGEIFS('Placebo Females'!AB:AB, 'Placebo Females'!B:B, B467, 'Placebo Females'!P:P, P467)</f>
        <v>8.3333333333333357</v>
      </c>
      <c r="AT467">
        <f>AC467 - AVERAGEIFS('Placebo Females'!AC:AC, 'Placebo Females'!B:B, B467, 'Placebo Females'!P:P, P467)</f>
        <v>3.3333333333333321</v>
      </c>
      <c r="AU467">
        <f>AD467 - AVERAGEIFS('Placebo Females'!AD:AD, 'Placebo Females'!B:B, B467, 'Placebo Females'!P:P, P467)</f>
        <v>-133.54866666666669</v>
      </c>
      <c r="AV467">
        <f>AE467 - AVERAGEIFS('Placebo Females'!AE:AE, 'Placebo Females'!B:B, B467, 'Placebo Females'!P:P, P467)</f>
        <v>9.6160633333333329E-2</v>
      </c>
      <c r="AW467">
        <f>AF467 - AVERAGEIFS('Placebo Females'!AF:AF, 'Placebo Females'!B:B, B467, 'Placebo Females'!P:P, P467)</f>
        <v>6.673399999999996E-2</v>
      </c>
    </row>
    <row r="468" spans="1:49" x14ac:dyDescent="0.25">
      <c r="A468" t="s">
        <v>4317</v>
      </c>
      <c r="B468">
        <v>1010</v>
      </c>
      <c r="C468" t="s">
        <v>655</v>
      </c>
      <c r="D468">
        <v>21</v>
      </c>
      <c r="E468">
        <v>165.5</v>
      </c>
      <c r="F468">
        <v>56.8</v>
      </c>
      <c r="G468">
        <v>99.25</v>
      </c>
      <c r="H468">
        <v>56.25</v>
      </c>
      <c r="I468" t="s">
        <v>103</v>
      </c>
      <c r="J468" t="s">
        <v>104</v>
      </c>
      <c r="K468" t="s">
        <v>261</v>
      </c>
      <c r="L468" t="s">
        <v>460</v>
      </c>
      <c r="M468" t="s">
        <v>3323</v>
      </c>
      <c r="N468">
        <v>120</v>
      </c>
      <c r="O468" t="s">
        <v>2262</v>
      </c>
      <c r="P468">
        <v>7</v>
      </c>
      <c r="Q468" t="s">
        <v>113</v>
      </c>
      <c r="R468" t="s">
        <v>3327</v>
      </c>
      <c r="S468">
        <v>28.7</v>
      </c>
      <c r="T468" t="s">
        <v>2266</v>
      </c>
      <c r="U468">
        <v>998</v>
      </c>
      <c r="V468">
        <v>128</v>
      </c>
      <c r="W468">
        <v>409</v>
      </c>
      <c r="X468">
        <v>96</v>
      </c>
      <c r="Y468">
        <v>246</v>
      </c>
      <c r="Z468">
        <v>67</v>
      </c>
      <c r="AA468" t="s">
        <v>108</v>
      </c>
      <c r="AB468">
        <v>44</v>
      </c>
      <c r="AC468">
        <v>23</v>
      </c>
      <c r="AD468">
        <v>556.44600000000003</v>
      </c>
      <c r="AE468">
        <v>0.13953499999999999</v>
      </c>
      <c r="AF468">
        <v>0.36477700000000002</v>
      </c>
      <c r="AH468">
        <v>8.11</v>
      </c>
      <c r="AI468">
        <f t="shared" si="28"/>
        <v>1.7839796428345166E-2</v>
      </c>
      <c r="AJ468">
        <f t="shared" si="29"/>
        <v>0.12636274828639604</v>
      </c>
      <c r="AK468">
        <f t="shared" si="30"/>
        <v>1.2141301020584305E-2</v>
      </c>
      <c r="AL468">
        <f t="shared" si="31"/>
        <v>4.6081188966984321E-5</v>
      </c>
      <c r="AM468">
        <f>U468 - AVERAGEIFS('Placebo Females'!U:U, 'Placebo Females'!B:B, B468, 'Placebo Females'!P:P, P468)</f>
        <v>69.333333333333371</v>
      </c>
      <c r="AN468">
        <f>V468 - AVERAGEIFS('Placebo Females'!V:V, 'Placebo Females'!B:B, B468, 'Placebo Females'!P:P, P468)</f>
        <v>0</v>
      </c>
      <c r="AO468">
        <f>W468 - AVERAGEIFS('Placebo Females'!W:W, 'Placebo Females'!B:B, B468, 'Placebo Females'!P:P, P468)</f>
        <v>2.3333333333333144</v>
      </c>
      <c r="AP468">
        <f>X468 - AVERAGEIFS('Placebo Females'!X:X, 'Placebo Females'!B:B, B468, 'Placebo Females'!P:P, P468)</f>
        <v>-8</v>
      </c>
      <c r="AQ468">
        <f>Y468 - AVERAGEIFS('Placebo Females'!Y:Y, 'Placebo Females'!B:B, B468, 'Placebo Females'!P:P, P468)</f>
        <v>8.3333333333333428</v>
      </c>
      <c r="AR468">
        <f>Z468 - AVERAGEIFS('Placebo Females'!Z:Z, 'Placebo Females'!B:B, B468, 'Placebo Females'!P:P, P468)</f>
        <v>2</v>
      </c>
      <c r="AS468">
        <f>AB468 - AVERAGEIFS('Placebo Females'!AB:AB, 'Placebo Females'!B:B, B468, 'Placebo Females'!P:P, P468)</f>
        <v>4.6666666666666643</v>
      </c>
      <c r="AT468">
        <f>AC468 - AVERAGEIFS('Placebo Females'!AC:AC, 'Placebo Females'!B:B, B468, 'Placebo Females'!P:P, P468)</f>
        <v>-1.3333333333333321</v>
      </c>
      <c r="AU468">
        <f>AD468 - AVERAGEIFS('Placebo Females'!AD:AD, 'Placebo Females'!B:B, B468, 'Placebo Females'!P:P, P468)</f>
        <v>71.646333333333303</v>
      </c>
      <c r="AV468">
        <f>AE468 - AVERAGEIFS('Placebo Females'!AE:AE, 'Placebo Females'!B:B, B468, 'Placebo Females'!P:P, P468)</f>
        <v>-3.7972000000000006E-2</v>
      </c>
      <c r="AW468">
        <f>AF468 - AVERAGEIFS('Placebo Females'!AF:AF, 'Placebo Females'!B:B, B468, 'Placebo Females'!P:P, P468)</f>
        <v>2.3930000000000062E-2</v>
      </c>
    </row>
    <row r="469" spans="1:49" x14ac:dyDescent="0.25">
      <c r="A469" t="s">
        <v>4318</v>
      </c>
      <c r="B469">
        <v>1010</v>
      </c>
      <c r="C469" t="s">
        <v>655</v>
      </c>
      <c r="D469">
        <v>21</v>
      </c>
      <c r="E469">
        <v>165.5</v>
      </c>
      <c r="F469">
        <v>56.8</v>
      </c>
      <c r="G469">
        <v>99.25</v>
      </c>
      <c r="H469">
        <v>56.25</v>
      </c>
      <c r="I469" t="s">
        <v>103</v>
      </c>
      <c r="J469" t="s">
        <v>104</v>
      </c>
      <c r="K469" t="s">
        <v>261</v>
      </c>
      <c r="L469" t="s">
        <v>460</v>
      </c>
      <c r="M469" t="s">
        <v>3323</v>
      </c>
      <c r="N469">
        <v>120</v>
      </c>
      <c r="O469" t="s">
        <v>2262</v>
      </c>
      <c r="P469">
        <v>7</v>
      </c>
      <c r="Q469" t="s">
        <v>113</v>
      </c>
      <c r="R469" t="s">
        <v>3327</v>
      </c>
      <c r="S469">
        <v>28.7</v>
      </c>
      <c r="T469" t="s">
        <v>2266</v>
      </c>
      <c r="U469">
        <v>973</v>
      </c>
      <c r="V469">
        <v>131</v>
      </c>
      <c r="W469">
        <v>406</v>
      </c>
      <c r="X469">
        <v>96</v>
      </c>
      <c r="Y469">
        <v>242</v>
      </c>
      <c r="Z469">
        <v>68</v>
      </c>
      <c r="AA469" t="s">
        <v>108</v>
      </c>
      <c r="AB469">
        <v>35</v>
      </c>
      <c r="AC469">
        <v>33</v>
      </c>
      <c r="AD469">
        <v>531.70299999999997</v>
      </c>
      <c r="AE469">
        <v>0.111111</v>
      </c>
      <c r="AF469">
        <v>0.36276799999999998</v>
      </c>
      <c r="AH469">
        <v>8.11</v>
      </c>
      <c r="AI469">
        <f t="shared" si="28"/>
        <v>1.7839796428345166E-2</v>
      </c>
      <c r="AJ469">
        <f t="shared" si="29"/>
        <v>0.12636274828639604</v>
      </c>
      <c r="AK469">
        <f t="shared" si="30"/>
        <v>1.2141301020584305E-2</v>
      </c>
      <c r="AL469">
        <f t="shared" si="31"/>
        <v>4.6081188966984321E-5</v>
      </c>
      <c r="AM469">
        <f>U469 - AVERAGEIFS('Placebo Females'!U:U, 'Placebo Females'!B:B, B469, 'Placebo Females'!P:P, P469)</f>
        <v>44.333333333333371</v>
      </c>
      <c r="AN469">
        <f>V469 - AVERAGEIFS('Placebo Females'!V:V, 'Placebo Females'!B:B, B469, 'Placebo Females'!P:P, P469)</f>
        <v>3</v>
      </c>
      <c r="AO469">
        <f>W469 - AVERAGEIFS('Placebo Females'!W:W, 'Placebo Females'!B:B, B469, 'Placebo Females'!P:P, P469)</f>
        <v>-0.66666666666668561</v>
      </c>
      <c r="AP469">
        <f>X469 - AVERAGEIFS('Placebo Females'!X:X, 'Placebo Females'!B:B, B469, 'Placebo Females'!P:P, P469)</f>
        <v>-8</v>
      </c>
      <c r="AQ469">
        <f>Y469 - AVERAGEIFS('Placebo Females'!Y:Y, 'Placebo Females'!B:B, B469, 'Placebo Females'!P:P, P469)</f>
        <v>4.3333333333333428</v>
      </c>
      <c r="AR469">
        <f>Z469 - AVERAGEIFS('Placebo Females'!Z:Z, 'Placebo Females'!B:B, B469, 'Placebo Females'!P:P, P469)</f>
        <v>3</v>
      </c>
      <c r="AS469">
        <f>AB469 - AVERAGEIFS('Placebo Females'!AB:AB, 'Placebo Females'!B:B, B469, 'Placebo Females'!P:P, P469)</f>
        <v>-4.3333333333333357</v>
      </c>
      <c r="AT469">
        <f>AC469 - AVERAGEIFS('Placebo Females'!AC:AC, 'Placebo Females'!B:B, B469, 'Placebo Females'!P:P, P469)</f>
        <v>8.6666666666666679</v>
      </c>
      <c r="AU469">
        <f>AD469 - AVERAGEIFS('Placebo Females'!AD:AD, 'Placebo Females'!B:B, B469, 'Placebo Females'!P:P, P469)</f>
        <v>46.903333333333251</v>
      </c>
      <c r="AV469">
        <f>AE469 - AVERAGEIFS('Placebo Females'!AE:AE, 'Placebo Females'!B:B, B469, 'Placebo Females'!P:P, P469)</f>
        <v>-6.6395999999999997E-2</v>
      </c>
      <c r="AW469">
        <f>AF469 - AVERAGEIFS('Placebo Females'!AF:AF, 'Placebo Females'!B:B, B469, 'Placebo Females'!P:P, P469)</f>
        <v>2.1921000000000024E-2</v>
      </c>
    </row>
    <row r="470" spans="1:49" x14ac:dyDescent="0.25">
      <c r="A470" t="s">
        <v>4319</v>
      </c>
      <c r="B470">
        <v>1010</v>
      </c>
      <c r="C470" t="s">
        <v>655</v>
      </c>
      <c r="D470">
        <v>21</v>
      </c>
      <c r="E470">
        <v>165.5</v>
      </c>
      <c r="F470">
        <v>56.8</v>
      </c>
      <c r="G470">
        <v>99.25</v>
      </c>
      <c r="H470">
        <v>56.25</v>
      </c>
      <c r="I470" t="s">
        <v>103</v>
      </c>
      <c r="J470" t="s">
        <v>104</v>
      </c>
      <c r="K470" t="s">
        <v>261</v>
      </c>
      <c r="L470" t="s">
        <v>460</v>
      </c>
      <c r="M470" t="s">
        <v>3323</v>
      </c>
      <c r="N470">
        <v>120</v>
      </c>
      <c r="O470" t="s">
        <v>2262</v>
      </c>
      <c r="P470">
        <v>7</v>
      </c>
      <c r="Q470" t="s">
        <v>113</v>
      </c>
      <c r="R470" t="s">
        <v>3327</v>
      </c>
      <c r="S470">
        <v>28.7</v>
      </c>
      <c r="T470" t="s">
        <v>2266</v>
      </c>
      <c r="U470">
        <v>994</v>
      </c>
      <c r="V470">
        <v>146</v>
      </c>
      <c r="W470">
        <v>411</v>
      </c>
      <c r="X470">
        <v>97</v>
      </c>
      <c r="Y470">
        <v>247</v>
      </c>
      <c r="Z470">
        <v>67</v>
      </c>
      <c r="AA470" t="s">
        <v>108</v>
      </c>
      <c r="AB470">
        <v>39</v>
      </c>
      <c r="AC470">
        <v>27</v>
      </c>
      <c r="AD470">
        <v>566.226</v>
      </c>
      <c r="AE470">
        <v>0.13953499999999999</v>
      </c>
      <c r="AF470">
        <v>0.36101100000000003</v>
      </c>
      <c r="AH470">
        <v>8.11</v>
      </c>
      <c r="AI470">
        <f t="shared" si="28"/>
        <v>1.7839796428345166E-2</v>
      </c>
      <c r="AJ470">
        <f t="shared" si="29"/>
        <v>0.12636274828639604</v>
      </c>
      <c r="AK470">
        <f t="shared" si="30"/>
        <v>1.2141301020584305E-2</v>
      </c>
      <c r="AL470">
        <f t="shared" si="31"/>
        <v>4.6081188966984321E-5</v>
      </c>
      <c r="AM470">
        <f>U470 - AVERAGEIFS('Placebo Females'!U:U, 'Placebo Females'!B:B, B470, 'Placebo Females'!P:P, P470)</f>
        <v>65.333333333333371</v>
      </c>
      <c r="AN470">
        <f>V470 - AVERAGEIFS('Placebo Females'!V:V, 'Placebo Females'!B:B, B470, 'Placebo Females'!P:P, P470)</f>
        <v>18</v>
      </c>
      <c r="AO470">
        <f>W470 - AVERAGEIFS('Placebo Females'!W:W, 'Placebo Females'!B:B, B470, 'Placebo Females'!P:P, P470)</f>
        <v>4.3333333333333144</v>
      </c>
      <c r="AP470">
        <f>X470 - AVERAGEIFS('Placebo Females'!X:X, 'Placebo Females'!B:B, B470, 'Placebo Females'!P:P, P470)</f>
        <v>-7</v>
      </c>
      <c r="AQ470">
        <f>Y470 - AVERAGEIFS('Placebo Females'!Y:Y, 'Placebo Females'!B:B, B470, 'Placebo Females'!P:P, P470)</f>
        <v>9.3333333333333428</v>
      </c>
      <c r="AR470">
        <f>Z470 - AVERAGEIFS('Placebo Females'!Z:Z, 'Placebo Females'!B:B, B470, 'Placebo Females'!P:P, P470)</f>
        <v>2</v>
      </c>
      <c r="AS470">
        <f>AB470 - AVERAGEIFS('Placebo Females'!AB:AB, 'Placebo Females'!B:B, B470, 'Placebo Females'!P:P, P470)</f>
        <v>-0.3333333333333357</v>
      </c>
      <c r="AT470">
        <f>AC470 - AVERAGEIFS('Placebo Females'!AC:AC, 'Placebo Females'!B:B, B470, 'Placebo Females'!P:P, P470)</f>
        <v>2.6666666666666679</v>
      </c>
      <c r="AU470">
        <f>AD470 - AVERAGEIFS('Placebo Females'!AD:AD, 'Placebo Females'!B:B, B470, 'Placebo Females'!P:P, P470)</f>
        <v>81.426333333333275</v>
      </c>
      <c r="AV470">
        <f>AE470 - AVERAGEIFS('Placebo Females'!AE:AE, 'Placebo Females'!B:B, B470, 'Placebo Females'!P:P, P470)</f>
        <v>-3.7972000000000006E-2</v>
      </c>
      <c r="AW470">
        <f>AF470 - AVERAGEIFS('Placebo Females'!AF:AF, 'Placebo Females'!B:B, B470, 'Placebo Females'!P:P, P470)</f>
        <v>2.0164000000000071E-2</v>
      </c>
    </row>
    <row r="471" spans="1:49" x14ac:dyDescent="0.25">
      <c r="A471" t="s">
        <v>4320</v>
      </c>
      <c r="B471">
        <v>1010</v>
      </c>
      <c r="C471" t="s">
        <v>655</v>
      </c>
      <c r="D471">
        <v>21</v>
      </c>
      <c r="E471">
        <v>165.5</v>
      </c>
      <c r="F471">
        <v>56.8</v>
      </c>
      <c r="G471">
        <v>99.25</v>
      </c>
      <c r="H471">
        <v>56.25</v>
      </c>
      <c r="I471" t="s">
        <v>103</v>
      </c>
      <c r="J471" t="s">
        <v>104</v>
      </c>
      <c r="K471" t="s">
        <v>261</v>
      </c>
      <c r="L471" t="s">
        <v>460</v>
      </c>
      <c r="M471" t="s">
        <v>3323</v>
      </c>
      <c r="N471">
        <v>120</v>
      </c>
      <c r="O471" t="s">
        <v>2262</v>
      </c>
      <c r="P471">
        <v>8</v>
      </c>
      <c r="Q471" t="s">
        <v>113</v>
      </c>
      <c r="R471" t="s">
        <v>3327</v>
      </c>
      <c r="S471">
        <v>21.1</v>
      </c>
      <c r="T471" t="s">
        <v>2266</v>
      </c>
      <c r="U471">
        <v>958</v>
      </c>
      <c r="V471">
        <v>133</v>
      </c>
      <c r="W471">
        <v>407</v>
      </c>
      <c r="X471">
        <v>95</v>
      </c>
      <c r="Y471">
        <v>244</v>
      </c>
      <c r="Z471">
        <v>68</v>
      </c>
      <c r="AA471" t="s">
        <v>108</v>
      </c>
      <c r="AB471">
        <v>41</v>
      </c>
      <c r="AC471">
        <v>24</v>
      </c>
      <c r="AD471">
        <v>561.79300000000001</v>
      </c>
      <c r="AE471">
        <v>0.17391300000000001</v>
      </c>
      <c r="AF471">
        <v>0.36554799999999998</v>
      </c>
      <c r="AH471">
        <v>7.78</v>
      </c>
      <c r="AI471">
        <f t="shared" si="28"/>
        <v>1.7113886092789819E-2</v>
      </c>
      <c r="AJ471">
        <f t="shared" si="29"/>
        <v>0.12273928637610354</v>
      </c>
      <c r="AK471">
        <f t="shared" si="30"/>
        <v>1.1705768732817257E-2</v>
      </c>
      <c r="AL471">
        <f t="shared" si="31"/>
        <v>4.3604356296356173E-5</v>
      </c>
      <c r="AM471">
        <f>U471 - AVERAGEIFS('Placebo Females'!U:U, 'Placebo Females'!B:B, B471, 'Placebo Females'!P:P, P471)</f>
        <v>-14</v>
      </c>
      <c r="AN471">
        <f>V471 - AVERAGEIFS('Placebo Females'!V:V, 'Placebo Females'!B:B, B471, 'Placebo Females'!P:P, P471)</f>
        <v>5</v>
      </c>
      <c r="AO471">
        <f>W471 - AVERAGEIFS('Placebo Females'!W:W, 'Placebo Females'!B:B, B471, 'Placebo Females'!P:P, P471)</f>
        <v>-9.6666666666666856</v>
      </c>
      <c r="AP471">
        <f>X471 - AVERAGEIFS('Placebo Females'!X:X, 'Placebo Females'!B:B, B471, 'Placebo Females'!P:P, P471)</f>
        <v>-15.333333333333329</v>
      </c>
      <c r="AQ471">
        <f>Y471 - AVERAGEIFS('Placebo Females'!Y:Y, 'Placebo Females'!B:B, B471, 'Placebo Females'!P:P, P471)</f>
        <v>4</v>
      </c>
      <c r="AR471">
        <f>Z471 - AVERAGEIFS('Placebo Females'!Z:Z, 'Placebo Females'!B:B, B471, 'Placebo Females'!P:P, P471)</f>
        <v>1.6666666666666714</v>
      </c>
      <c r="AS471">
        <f>AB471 - AVERAGEIFS('Placebo Females'!AB:AB, 'Placebo Females'!B:B, B471, 'Placebo Females'!P:P, P471)</f>
        <v>3.3333333333333357</v>
      </c>
      <c r="AT471">
        <f>AC471 - AVERAGEIFS('Placebo Females'!AC:AC, 'Placebo Females'!B:B, B471, 'Placebo Females'!P:P, P471)</f>
        <v>-3.6666666666666679</v>
      </c>
      <c r="AU471">
        <f>AD471 - AVERAGEIFS('Placebo Females'!AD:AD, 'Placebo Females'!B:B, B471, 'Placebo Females'!P:P, P471)</f>
        <v>52.34166666666664</v>
      </c>
      <c r="AV471">
        <f>AE471 - AVERAGEIFS('Placebo Females'!AE:AE, 'Placebo Females'!B:B, B471, 'Placebo Females'!P:P, P471)</f>
        <v>-4.2195666666666631E-2</v>
      </c>
      <c r="AW471">
        <f>AF471 - AVERAGEIFS('Placebo Females'!AF:AF, 'Placebo Females'!B:B, B471, 'Placebo Females'!P:P, P471)</f>
        <v>-6.0453333333334025E-3</v>
      </c>
    </row>
    <row r="472" spans="1:49" x14ac:dyDescent="0.25">
      <c r="A472" t="s">
        <v>4321</v>
      </c>
      <c r="B472">
        <v>1010</v>
      </c>
      <c r="C472" t="s">
        <v>655</v>
      </c>
      <c r="D472">
        <v>21</v>
      </c>
      <c r="E472">
        <v>165.5</v>
      </c>
      <c r="F472">
        <v>56.8</v>
      </c>
      <c r="G472">
        <v>99.25</v>
      </c>
      <c r="H472">
        <v>56.25</v>
      </c>
      <c r="I472" t="s">
        <v>103</v>
      </c>
      <c r="J472" t="s">
        <v>104</v>
      </c>
      <c r="K472" t="s">
        <v>261</v>
      </c>
      <c r="L472" t="s">
        <v>460</v>
      </c>
      <c r="M472" t="s">
        <v>3323</v>
      </c>
      <c r="N472">
        <v>120</v>
      </c>
      <c r="O472" t="s">
        <v>2262</v>
      </c>
      <c r="P472">
        <v>8</v>
      </c>
      <c r="Q472" t="s">
        <v>113</v>
      </c>
      <c r="R472" t="s">
        <v>3327</v>
      </c>
      <c r="S472">
        <v>21.1</v>
      </c>
      <c r="T472" t="s">
        <v>2266</v>
      </c>
      <c r="U472">
        <v>971</v>
      </c>
      <c r="V472">
        <v>132</v>
      </c>
      <c r="W472">
        <v>408</v>
      </c>
      <c r="X472">
        <v>101</v>
      </c>
      <c r="Y472">
        <v>240</v>
      </c>
      <c r="Z472">
        <v>67</v>
      </c>
      <c r="AA472" t="s">
        <v>108</v>
      </c>
      <c r="AB472">
        <v>41</v>
      </c>
      <c r="AC472">
        <v>24</v>
      </c>
      <c r="AD472">
        <v>583.16999999999996</v>
      </c>
      <c r="AE472">
        <v>0.155556</v>
      </c>
      <c r="AF472">
        <v>0.37345899999999999</v>
      </c>
      <c r="AH472">
        <v>7.78</v>
      </c>
      <c r="AI472">
        <f t="shared" si="28"/>
        <v>1.7113886092789819E-2</v>
      </c>
      <c r="AJ472">
        <f t="shared" si="29"/>
        <v>0.12273928637610354</v>
      </c>
      <c r="AK472">
        <f t="shared" si="30"/>
        <v>1.1705768732817257E-2</v>
      </c>
      <c r="AL472">
        <f t="shared" si="31"/>
        <v>4.3604356296356173E-5</v>
      </c>
      <c r="AM472">
        <f>U472 - AVERAGEIFS('Placebo Females'!U:U, 'Placebo Females'!B:B, B472, 'Placebo Females'!P:P, P472)</f>
        <v>-1</v>
      </c>
      <c r="AN472">
        <f>V472 - AVERAGEIFS('Placebo Females'!V:V, 'Placebo Females'!B:B, B472, 'Placebo Females'!P:P, P472)</f>
        <v>4</v>
      </c>
      <c r="AO472">
        <f>W472 - AVERAGEIFS('Placebo Females'!W:W, 'Placebo Females'!B:B, B472, 'Placebo Females'!P:P, P472)</f>
        <v>-8.6666666666666856</v>
      </c>
      <c r="AP472">
        <f>X472 - AVERAGEIFS('Placebo Females'!X:X, 'Placebo Females'!B:B, B472, 'Placebo Females'!P:P, P472)</f>
        <v>-9.3333333333333286</v>
      </c>
      <c r="AQ472">
        <f>Y472 - AVERAGEIFS('Placebo Females'!Y:Y, 'Placebo Females'!B:B, B472, 'Placebo Females'!P:P, P472)</f>
        <v>0</v>
      </c>
      <c r="AR472">
        <f>Z472 - AVERAGEIFS('Placebo Females'!Z:Z, 'Placebo Females'!B:B, B472, 'Placebo Females'!P:P, P472)</f>
        <v>0.6666666666666714</v>
      </c>
      <c r="AS472">
        <f>AB472 - AVERAGEIFS('Placebo Females'!AB:AB, 'Placebo Females'!B:B, B472, 'Placebo Females'!P:P, P472)</f>
        <v>3.3333333333333357</v>
      </c>
      <c r="AT472">
        <f>AC472 - AVERAGEIFS('Placebo Females'!AC:AC, 'Placebo Females'!B:B, B472, 'Placebo Females'!P:P, P472)</f>
        <v>-3.6666666666666679</v>
      </c>
      <c r="AU472">
        <f>AD472 - AVERAGEIFS('Placebo Females'!AD:AD, 'Placebo Females'!B:B, B472, 'Placebo Females'!P:P, P472)</f>
        <v>73.718666666666593</v>
      </c>
      <c r="AV472">
        <f>AE472 - AVERAGEIFS('Placebo Females'!AE:AE, 'Placebo Females'!B:B, B472, 'Placebo Females'!P:P, P472)</f>
        <v>-6.0552666666666644E-2</v>
      </c>
      <c r="AW472">
        <f>AF472 - AVERAGEIFS('Placebo Females'!AF:AF, 'Placebo Females'!B:B, B472, 'Placebo Females'!P:P, P472)</f>
        <v>1.8656666666665989E-3</v>
      </c>
    </row>
    <row r="473" spans="1:49" x14ac:dyDescent="0.25">
      <c r="A473" t="s">
        <v>4322</v>
      </c>
      <c r="B473">
        <v>1010</v>
      </c>
      <c r="C473" t="s">
        <v>655</v>
      </c>
      <c r="D473">
        <v>21</v>
      </c>
      <c r="E473">
        <v>165.5</v>
      </c>
      <c r="F473">
        <v>56.8</v>
      </c>
      <c r="G473">
        <v>99.25</v>
      </c>
      <c r="H473">
        <v>56.25</v>
      </c>
      <c r="I473" t="s">
        <v>103</v>
      </c>
      <c r="J473" t="s">
        <v>104</v>
      </c>
      <c r="K473" t="s">
        <v>261</v>
      </c>
      <c r="L473" t="s">
        <v>460</v>
      </c>
      <c r="M473" t="s">
        <v>3323</v>
      </c>
      <c r="N473">
        <v>120</v>
      </c>
      <c r="O473" t="s">
        <v>2262</v>
      </c>
      <c r="P473">
        <v>8</v>
      </c>
      <c r="Q473" t="s">
        <v>113</v>
      </c>
      <c r="R473" t="s">
        <v>3327</v>
      </c>
      <c r="S473">
        <v>21.1</v>
      </c>
      <c r="T473" t="s">
        <v>2266</v>
      </c>
      <c r="U473">
        <v>948</v>
      </c>
      <c r="V473">
        <v>145</v>
      </c>
      <c r="W473">
        <v>409</v>
      </c>
      <c r="X473">
        <v>98</v>
      </c>
      <c r="Y473">
        <v>244</v>
      </c>
      <c r="Z473">
        <v>67</v>
      </c>
      <c r="AA473" t="s">
        <v>108</v>
      </c>
      <c r="AB473">
        <v>42</v>
      </c>
      <c r="AC473">
        <v>22</v>
      </c>
      <c r="AD473">
        <v>583.02</v>
      </c>
      <c r="AE473">
        <v>0.20930199999999999</v>
      </c>
      <c r="AF473">
        <v>0.38000899999999999</v>
      </c>
      <c r="AH473">
        <v>7.78</v>
      </c>
      <c r="AI473">
        <f t="shared" si="28"/>
        <v>1.7113886092789819E-2</v>
      </c>
      <c r="AJ473">
        <f t="shared" si="29"/>
        <v>0.12273928637610354</v>
      </c>
      <c r="AK473">
        <f t="shared" si="30"/>
        <v>1.1705768732817257E-2</v>
      </c>
      <c r="AL473">
        <f t="shared" si="31"/>
        <v>4.3604356296356173E-5</v>
      </c>
      <c r="AM473">
        <f>U473 - AVERAGEIFS('Placebo Females'!U:U, 'Placebo Females'!B:B, B473, 'Placebo Females'!P:P, P473)</f>
        <v>-24</v>
      </c>
      <c r="AN473">
        <f>V473 - AVERAGEIFS('Placebo Females'!V:V, 'Placebo Females'!B:B, B473, 'Placebo Females'!P:P, P473)</f>
        <v>17</v>
      </c>
      <c r="AO473">
        <f>W473 - AVERAGEIFS('Placebo Females'!W:W, 'Placebo Females'!B:B, B473, 'Placebo Females'!P:P, P473)</f>
        <v>-7.6666666666666856</v>
      </c>
      <c r="AP473">
        <f>X473 - AVERAGEIFS('Placebo Females'!X:X, 'Placebo Females'!B:B, B473, 'Placebo Females'!P:P, P473)</f>
        <v>-12.333333333333329</v>
      </c>
      <c r="AQ473">
        <f>Y473 - AVERAGEIFS('Placebo Females'!Y:Y, 'Placebo Females'!B:B, B473, 'Placebo Females'!P:P, P473)</f>
        <v>4</v>
      </c>
      <c r="AR473">
        <f>Z473 - AVERAGEIFS('Placebo Females'!Z:Z, 'Placebo Females'!B:B, B473, 'Placebo Females'!P:P, P473)</f>
        <v>0.6666666666666714</v>
      </c>
      <c r="AS473">
        <f>AB473 - AVERAGEIFS('Placebo Females'!AB:AB, 'Placebo Females'!B:B, B473, 'Placebo Females'!P:P, P473)</f>
        <v>4.3333333333333357</v>
      </c>
      <c r="AT473">
        <f>AC473 - AVERAGEIFS('Placebo Females'!AC:AC, 'Placebo Females'!B:B, B473, 'Placebo Females'!P:P, P473)</f>
        <v>-5.6666666666666679</v>
      </c>
      <c r="AU473">
        <f>AD473 - AVERAGEIFS('Placebo Females'!AD:AD, 'Placebo Females'!B:B, B473, 'Placebo Females'!P:P, P473)</f>
        <v>73.568666666666616</v>
      </c>
      <c r="AV473">
        <f>AE473 - AVERAGEIFS('Placebo Females'!AE:AE, 'Placebo Females'!B:B, B473, 'Placebo Females'!P:P, P473)</f>
        <v>-6.8066666666666553E-3</v>
      </c>
      <c r="AW473">
        <f>AF473 - AVERAGEIFS('Placebo Females'!AF:AF, 'Placebo Females'!B:B, B473, 'Placebo Females'!P:P, P473)</f>
        <v>8.4156666666665991E-3</v>
      </c>
    </row>
    <row r="474" spans="1:49" x14ac:dyDescent="0.25">
      <c r="A474" t="s">
        <v>4323</v>
      </c>
      <c r="B474">
        <v>1010</v>
      </c>
      <c r="C474" t="s">
        <v>655</v>
      </c>
      <c r="D474">
        <v>21</v>
      </c>
      <c r="E474">
        <v>165.5</v>
      </c>
      <c r="F474">
        <v>56.8</v>
      </c>
      <c r="G474">
        <v>99.25</v>
      </c>
      <c r="H474">
        <v>56.25</v>
      </c>
      <c r="I474" t="s">
        <v>103</v>
      </c>
      <c r="J474" t="s">
        <v>104</v>
      </c>
      <c r="K474" t="s">
        <v>261</v>
      </c>
      <c r="L474" t="s">
        <v>460</v>
      </c>
      <c r="M474" t="s">
        <v>3323</v>
      </c>
      <c r="N474">
        <v>120</v>
      </c>
      <c r="O474" t="s">
        <v>2262</v>
      </c>
      <c r="P474">
        <v>12</v>
      </c>
      <c r="Q474" t="s">
        <v>113</v>
      </c>
      <c r="R474" t="s">
        <v>3327</v>
      </c>
      <c r="S474">
        <v>13.3</v>
      </c>
      <c r="T474" t="s">
        <v>2266</v>
      </c>
      <c r="U474">
        <v>973</v>
      </c>
      <c r="V474">
        <v>149</v>
      </c>
      <c r="W474">
        <v>408</v>
      </c>
      <c r="X474">
        <v>96</v>
      </c>
      <c r="Y474">
        <v>243</v>
      </c>
      <c r="Z474">
        <v>69</v>
      </c>
      <c r="AA474" t="s">
        <v>108</v>
      </c>
      <c r="AB474">
        <v>39</v>
      </c>
      <c r="AC474">
        <v>25</v>
      </c>
      <c r="AD474">
        <v>637.57299999999998</v>
      </c>
      <c r="AE474">
        <v>0.17391300000000001</v>
      </c>
      <c r="AF474">
        <v>0.39786899999999997</v>
      </c>
      <c r="AH474">
        <v>7.37</v>
      </c>
      <c r="AI474">
        <f t="shared" si="28"/>
        <v>1.6211997494069534E-2</v>
      </c>
      <c r="AJ474">
        <f t="shared" si="29"/>
        <v>0.11815149201720887</v>
      </c>
      <c r="AK474">
        <f t="shared" si="30"/>
        <v>1.1161263802169641E-2</v>
      </c>
      <c r="AL474">
        <f t="shared" si="31"/>
        <v>4.0575145900278997E-5</v>
      </c>
      <c r="AM474">
        <f>U474 - AVERAGEIFS('Placebo Females'!U:U, 'Placebo Females'!B:B, B474, 'Placebo Females'!P:P, P474)</f>
        <v>157.66666666666663</v>
      </c>
      <c r="AN474">
        <f>V474 - AVERAGEIFS('Placebo Females'!V:V, 'Placebo Females'!B:B, B474, 'Placebo Females'!P:P, P474)</f>
        <v>11.666666666666657</v>
      </c>
      <c r="AO474">
        <f>W474 - AVERAGEIFS('Placebo Females'!W:W, 'Placebo Females'!B:B, B474, 'Placebo Females'!P:P, P474)</f>
        <v>23.666666666666686</v>
      </c>
      <c r="AP474">
        <f>X474 - AVERAGEIFS('Placebo Females'!X:X, 'Placebo Females'!B:B, B474, 'Placebo Females'!P:P, P474)</f>
        <v>-7.3333333333333286</v>
      </c>
      <c r="AQ474">
        <f>Y474 - AVERAGEIFS('Placebo Females'!Y:Y, 'Placebo Females'!B:B, B474, 'Placebo Females'!P:P, P474)</f>
        <v>20</v>
      </c>
      <c r="AR474">
        <f>Z474 - AVERAGEIFS('Placebo Females'!Z:Z, 'Placebo Females'!B:B, B474, 'Placebo Females'!P:P, P474)</f>
        <v>11</v>
      </c>
      <c r="AS474">
        <f>AB474 - AVERAGEIFS('Placebo Females'!AB:AB, 'Placebo Females'!B:B, B474, 'Placebo Females'!P:P, P474)</f>
        <v>2</v>
      </c>
      <c r="AT474">
        <f>AC474 - AVERAGEIFS('Placebo Females'!AC:AC, 'Placebo Females'!B:B, B474, 'Placebo Females'!P:P, P474)</f>
        <v>3.6666666666666679</v>
      </c>
      <c r="AU474">
        <f>AD474 - AVERAGEIFS('Placebo Females'!AD:AD, 'Placebo Females'!B:B, B474, 'Placebo Females'!P:P, P474)</f>
        <v>240.06866666666667</v>
      </c>
      <c r="AV474">
        <f>AE474 - AVERAGEIFS('Placebo Females'!AE:AE, 'Placebo Females'!B:B, B474, 'Placebo Females'!P:P, P474)</f>
        <v>4.5341666666666669E-2</v>
      </c>
      <c r="AW474">
        <f>AF474 - AVERAGEIFS('Placebo Females'!AF:AF, 'Placebo Females'!B:B, B474, 'Placebo Females'!P:P, P474)</f>
        <v>0.14903966666666663</v>
      </c>
    </row>
    <row r="475" spans="1:49" x14ac:dyDescent="0.25">
      <c r="A475" t="s">
        <v>4324</v>
      </c>
      <c r="B475">
        <v>1010</v>
      </c>
      <c r="C475" t="s">
        <v>655</v>
      </c>
      <c r="D475">
        <v>21</v>
      </c>
      <c r="E475">
        <v>165.5</v>
      </c>
      <c r="F475">
        <v>56.8</v>
      </c>
      <c r="G475">
        <v>99.25</v>
      </c>
      <c r="H475">
        <v>56.25</v>
      </c>
      <c r="I475" t="s">
        <v>103</v>
      </c>
      <c r="J475" t="s">
        <v>104</v>
      </c>
      <c r="K475" t="s">
        <v>261</v>
      </c>
      <c r="L475" t="s">
        <v>460</v>
      </c>
      <c r="M475" t="s">
        <v>3323</v>
      </c>
      <c r="N475">
        <v>120</v>
      </c>
      <c r="O475" t="s">
        <v>2262</v>
      </c>
      <c r="P475">
        <v>12</v>
      </c>
      <c r="Q475" t="s">
        <v>113</v>
      </c>
      <c r="R475" t="s">
        <v>3327</v>
      </c>
      <c r="S475">
        <v>13.3</v>
      </c>
      <c r="T475" t="s">
        <v>2266</v>
      </c>
      <c r="U475">
        <v>969</v>
      </c>
      <c r="V475">
        <v>147</v>
      </c>
      <c r="W475">
        <v>412</v>
      </c>
      <c r="X475">
        <v>97</v>
      </c>
      <c r="Y475">
        <v>246</v>
      </c>
      <c r="Z475">
        <v>69</v>
      </c>
      <c r="AA475" t="s">
        <v>108</v>
      </c>
      <c r="AB475">
        <v>42</v>
      </c>
      <c r="AC475">
        <v>23</v>
      </c>
      <c r="AD475">
        <v>609.75699999999995</v>
      </c>
      <c r="AE475">
        <v>0.152174</v>
      </c>
      <c r="AF475">
        <v>0.38292700000000002</v>
      </c>
      <c r="AH475">
        <v>7.37</v>
      </c>
      <c r="AI475">
        <f t="shared" si="28"/>
        <v>1.6211997494069534E-2</v>
      </c>
      <c r="AJ475">
        <f t="shared" si="29"/>
        <v>0.11815149201720887</v>
      </c>
      <c r="AK475">
        <f t="shared" si="30"/>
        <v>1.1161263802169641E-2</v>
      </c>
      <c r="AL475">
        <f t="shared" si="31"/>
        <v>4.0575145900278997E-5</v>
      </c>
      <c r="AM475">
        <f>U475 - AVERAGEIFS('Placebo Females'!U:U, 'Placebo Females'!B:B, B475, 'Placebo Females'!P:P, P475)</f>
        <v>153.66666666666663</v>
      </c>
      <c r="AN475">
        <f>V475 - AVERAGEIFS('Placebo Females'!V:V, 'Placebo Females'!B:B, B475, 'Placebo Females'!P:P, P475)</f>
        <v>9.6666666666666572</v>
      </c>
      <c r="AO475">
        <f>W475 - AVERAGEIFS('Placebo Females'!W:W, 'Placebo Females'!B:B, B475, 'Placebo Females'!P:P, P475)</f>
        <v>27.666666666666686</v>
      </c>
      <c r="AP475">
        <f>X475 - AVERAGEIFS('Placebo Females'!X:X, 'Placebo Females'!B:B, B475, 'Placebo Females'!P:P, P475)</f>
        <v>-6.3333333333333286</v>
      </c>
      <c r="AQ475">
        <f>Y475 - AVERAGEIFS('Placebo Females'!Y:Y, 'Placebo Females'!B:B, B475, 'Placebo Females'!P:P, P475)</f>
        <v>23</v>
      </c>
      <c r="AR475">
        <f>Z475 - AVERAGEIFS('Placebo Females'!Z:Z, 'Placebo Females'!B:B, B475, 'Placebo Females'!P:P, P475)</f>
        <v>11</v>
      </c>
      <c r="AS475">
        <f>AB475 - AVERAGEIFS('Placebo Females'!AB:AB, 'Placebo Females'!B:B, B475, 'Placebo Females'!P:P, P475)</f>
        <v>5</v>
      </c>
      <c r="AT475">
        <f>AC475 - AVERAGEIFS('Placebo Females'!AC:AC, 'Placebo Females'!B:B, B475, 'Placebo Females'!P:P, P475)</f>
        <v>1.6666666666666679</v>
      </c>
      <c r="AU475">
        <f>AD475 - AVERAGEIFS('Placebo Females'!AD:AD, 'Placebo Females'!B:B, B475, 'Placebo Females'!P:P, P475)</f>
        <v>212.25266666666664</v>
      </c>
      <c r="AV475">
        <f>AE475 - AVERAGEIFS('Placebo Females'!AE:AE, 'Placebo Females'!B:B, B475, 'Placebo Females'!P:P, P475)</f>
        <v>2.3602666666666661E-2</v>
      </c>
      <c r="AW475">
        <f>AF475 - AVERAGEIFS('Placebo Females'!AF:AF, 'Placebo Females'!B:B, B475, 'Placebo Females'!P:P, P475)</f>
        <v>0.13409766666666667</v>
      </c>
    </row>
    <row r="476" spans="1:49" x14ac:dyDescent="0.25">
      <c r="A476" t="s">
        <v>4325</v>
      </c>
      <c r="B476">
        <v>1010</v>
      </c>
      <c r="C476" t="s">
        <v>655</v>
      </c>
      <c r="D476">
        <v>21</v>
      </c>
      <c r="E476">
        <v>165.5</v>
      </c>
      <c r="F476">
        <v>56.8</v>
      </c>
      <c r="G476">
        <v>99.25</v>
      </c>
      <c r="H476">
        <v>56.25</v>
      </c>
      <c r="I476" t="s">
        <v>103</v>
      </c>
      <c r="J476" t="s">
        <v>104</v>
      </c>
      <c r="K476" t="s">
        <v>261</v>
      </c>
      <c r="L476" t="s">
        <v>460</v>
      </c>
      <c r="M476" t="s">
        <v>3323</v>
      </c>
      <c r="N476">
        <v>120</v>
      </c>
      <c r="O476" t="s">
        <v>2262</v>
      </c>
      <c r="P476">
        <v>12</v>
      </c>
      <c r="Q476" t="s">
        <v>113</v>
      </c>
      <c r="R476" t="s">
        <v>3327</v>
      </c>
      <c r="S476">
        <v>13.3</v>
      </c>
      <c r="T476" t="s">
        <v>2266</v>
      </c>
      <c r="U476">
        <v>1002</v>
      </c>
      <c r="V476">
        <v>142</v>
      </c>
      <c r="W476">
        <v>413</v>
      </c>
      <c r="X476">
        <v>97</v>
      </c>
      <c r="Y476">
        <v>247</v>
      </c>
      <c r="Z476">
        <v>69</v>
      </c>
      <c r="AA476" t="s">
        <v>108</v>
      </c>
      <c r="AB476">
        <v>41</v>
      </c>
      <c r="AC476">
        <v>24</v>
      </c>
      <c r="AD476">
        <v>636.10400000000004</v>
      </c>
      <c r="AE476">
        <v>0.152174</v>
      </c>
      <c r="AF476">
        <v>0.40455200000000002</v>
      </c>
      <c r="AH476">
        <v>7.37</v>
      </c>
      <c r="AI476">
        <f t="shared" si="28"/>
        <v>1.6211997494069534E-2</v>
      </c>
      <c r="AJ476">
        <f t="shared" si="29"/>
        <v>0.11815149201720887</v>
      </c>
      <c r="AK476">
        <f t="shared" si="30"/>
        <v>1.1161263802169641E-2</v>
      </c>
      <c r="AL476">
        <f t="shared" si="31"/>
        <v>4.0575145900278997E-5</v>
      </c>
      <c r="AM476">
        <f>U476 - AVERAGEIFS('Placebo Females'!U:U, 'Placebo Females'!B:B, B476, 'Placebo Females'!P:P, P476)</f>
        <v>186.66666666666663</v>
      </c>
      <c r="AN476">
        <f>V476 - AVERAGEIFS('Placebo Females'!V:V, 'Placebo Females'!B:B, B476, 'Placebo Females'!P:P, P476)</f>
        <v>4.6666666666666572</v>
      </c>
      <c r="AO476">
        <f>W476 - AVERAGEIFS('Placebo Females'!W:W, 'Placebo Females'!B:B, B476, 'Placebo Females'!P:P, P476)</f>
        <v>28.666666666666686</v>
      </c>
      <c r="AP476">
        <f>X476 - AVERAGEIFS('Placebo Females'!X:X, 'Placebo Females'!B:B, B476, 'Placebo Females'!P:P, P476)</f>
        <v>-6.3333333333333286</v>
      </c>
      <c r="AQ476">
        <f>Y476 - AVERAGEIFS('Placebo Females'!Y:Y, 'Placebo Females'!B:B, B476, 'Placebo Females'!P:P, P476)</f>
        <v>24</v>
      </c>
      <c r="AR476">
        <f>Z476 - AVERAGEIFS('Placebo Females'!Z:Z, 'Placebo Females'!B:B, B476, 'Placebo Females'!P:P, P476)</f>
        <v>11</v>
      </c>
      <c r="AS476">
        <f>AB476 - AVERAGEIFS('Placebo Females'!AB:AB, 'Placebo Females'!B:B, B476, 'Placebo Females'!P:P, P476)</f>
        <v>4</v>
      </c>
      <c r="AT476">
        <f>AC476 - AVERAGEIFS('Placebo Females'!AC:AC, 'Placebo Females'!B:B, B476, 'Placebo Females'!P:P, P476)</f>
        <v>2.6666666666666679</v>
      </c>
      <c r="AU476">
        <f>AD476 - AVERAGEIFS('Placebo Females'!AD:AD, 'Placebo Females'!B:B, B476, 'Placebo Females'!P:P, P476)</f>
        <v>238.59966666666674</v>
      </c>
      <c r="AV476">
        <f>AE476 - AVERAGEIFS('Placebo Females'!AE:AE, 'Placebo Females'!B:B, B476, 'Placebo Females'!P:P, P476)</f>
        <v>2.3602666666666661E-2</v>
      </c>
      <c r="AW476">
        <f>AF476 - AVERAGEIFS('Placebo Females'!AF:AF, 'Placebo Females'!B:B, B476, 'Placebo Females'!P:P, P476)</f>
        <v>0.15572266666666668</v>
      </c>
    </row>
    <row r="477" spans="1:49" x14ac:dyDescent="0.25">
      <c r="A477" t="s">
        <v>4326</v>
      </c>
      <c r="B477">
        <v>1010</v>
      </c>
      <c r="C477" t="s">
        <v>655</v>
      </c>
      <c r="D477">
        <v>21</v>
      </c>
      <c r="E477">
        <v>165.5</v>
      </c>
      <c r="F477">
        <v>56.8</v>
      </c>
      <c r="G477">
        <v>99.25</v>
      </c>
      <c r="H477">
        <v>56.25</v>
      </c>
      <c r="I477" t="s">
        <v>103</v>
      </c>
      <c r="J477" t="s">
        <v>104</v>
      </c>
      <c r="K477" t="s">
        <v>261</v>
      </c>
      <c r="L477" t="s">
        <v>460</v>
      </c>
      <c r="M477" t="s">
        <v>3323</v>
      </c>
      <c r="N477">
        <v>120</v>
      </c>
      <c r="O477" t="s">
        <v>2262</v>
      </c>
      <c r="P477">
        <v>14</v>
      </c>
      <c r="Q477" t="s">
        <v>113</v>
      </c>
      <c r="R477" t="s">
        <v>3327</v>
      </c>
      <c r="S477">
        <v>11</v>
      </c>
      <c r="T477" t="s">
        <v>2266</v>
      </c>
      <c r="U477">
        <v>1024</v>
      </c>
      <c r="V477">
        <v>126</v>
      </c>
      <c r="W477">
        <v>419</v>
      </c>
      <c r="X477">
        <v>94</v>
      </c>
      <c r="Y477">
        <v>257</v>
      </c>
      <c r="Z477">
        <v>68</v>
      </c>
      <c r="AA477" t="s">
        <v>108</v>
      </c>
      <c r="AB477">
        <v>39</v>
      </c>
      <c r="AC477">
        <v>25</v>
      </c>
      <c r="AD477">
        <v>510.30799999999999</v>
      </c>
      <c r="AE477">
        <v>0.155556</v>
      </c>
      <c r="AF477">
        <v>0.38349100000000003</v>
      </c>
      <c r="AH477">
        <v>6.43</v>
      </c>
      <c r="AI477">
        <f t="shared" si="28"/>
        <v>1.414425290188156E-2</v>
      </c>
      <c r="AJ477">
        <f t="shared" si="29"/>
        <v>0.10724395316517632</v>
      </c>
      <c r="AK477">
        <f t="shared" si="30"/>
        <v>9.8975959106861744E-3</v>
      </c>
      <c r="AL477">
        <f t="shared" si="31"/>
        <v>3.3841674946022415E-5</v>
      </c>
      <c r="AM477">
        <f>U477 - AVERAGEIFS('Placebo Females'!U:U, 'Placebo Females'!B:B, B477, 'Placebo Females'!P:P, P477)</f>
        <v>194.33333333333337</v>
      </c>
      <c r="AN477">
        <f>V477 - AVERAGEIFS('Placebo Females'!V:V, 'Placebo Females'!B:B, B477, 'Placebo Females'!P:P, P477)</f>
        <v>0.6666666666666714</v>
      </c>
      <c r="AO477">
        <f>W477 - AVERAGEIFS('Placebo Females'!W:W, 'Placebo Females'!B:B, B477, 'Placebo Females'!P:P, P477)</f>
        <v>35</v>
      </c>
      <c r="AP477">
        <f>X477 - AVERAGEIFS('Placebo Females'!X:X, 'Placebo Females'!B:B, B477, 'Placebo Females'!P:P, P477)</f>
        <v>-6</v>
      </c>
      <c r="AQ477">
        <f>Y477 - AVERAGEIFS('Placebo Females'!Y:Y, 'Placebo Females'!B:B, B477, 'Placebo Females'!P:P, P477)</f>
        <v>34</v>
      </c>
      <c r="AR477">
        <f>Z477 - AVERAGEIFS('Placebo Females'!Z:Z, 'Placebo Females'!B:B, B477, 'Placebo Females'!P:P, P477)</f>
        <v>7</v>
      </c>
      <c r="AS477">
        <f>AB477 - AVERAGEIFS('Placebo Females'!AB:AB, 'Placebo Females'!B:B, B477, 'Placebo Females'!P:P, P477)</f>
        <v>2.6666666666666643</v>
      </c>
      <c r="AT477">
        <f>AC477 - AVERAGEIFS('Placebo Females'!AC:AC, 'Placebo Females'!B:B, B477, 'Placebo Females'!P:P, P477)</f>
        <v>1.6666666666666679</v>
      </c>
      <c r="AU477">
        <f>AD477 - AVERAGEIFS('Placebo Females'!AD:AD, 'Placebo Females'!B:B, B477, 'Placebo Females'!P:P, P477)</f>
        <v>100.56066666666669</v>
      </c>
      <c r="AV477">
        <f>AE477 - AVERAGEIFS('Placebo Females'!AE:AE, 'Placebo Females'!B:B, B477, 'Placebo Females'!P:P, P477)</f>
        <v>2.2665666666666667E-2</v>
      </c>
      <c r="AW477">
        <f>AF477 - AVERAGEIFS('Placebo Females'!AF:AF, 'Placebo Females'!B:B, B477, 'Placebo Females'!P:P, P477)</f>
        <v>0.10579233333333332</v>
      </c>
    </row>
    <row r="478" spans="1:49" x14ac:dyDescent="0.25">
      <c r="A478" t="s">
        <v>4327</v>
      </c>
      <c r="B478">
        <v>1010</v>
      </c>
      <c r="C478" t="s">
        <v>655</v>
      </c>
      <c r="D478">
        <v>21</v>
      </c>
      <c r="E478">
        <v>165.5</v>
      </c>
      <c r="F478">
        <v>56.8</v>
      </c>
      <c r="G478">
        <v>99.25</v>
      </c>
      <c r="H478">
        <v>56.25</v>
      </c>
      <c r="I478" t="s">
        <v>103</v>
      </c>
      <c r="J478" t="s">
        <v>104</v>
      </c>
      <c r="K478" t="s">
        <v>261</v>
      </c>
      <c r="L478" t="s">
        <v>460</v>
      </c>
      <c r="M478" t="s">
        <v>3323</v>
      </c>
      <c r="N478">
        <v>120</v>
      </c>
      <c r="O478" t="s">
        <v>2262</v>
      </c>
      <c r="P478">
        <v>14</v>
      </c>
      <c r="Q478" t="s">
        <v>113</v>
      </c>
      <c r="R478" t="s">
        <v>3327</v>
      </c>
      <c r="S478">
        <v>11</v>
      </c>
      <c r="T478" t="s">
        <v>2266</v>
      </c>
      <c r="U478">
        <v>1000</v>
      </c>
      <c r="V478">
        <v>147</v>
      </c>
      <c r="W478">
        <v>424</v>
      </c>
      <c r="X478">
        <v>97</v>
      </c>
      <c r="Y478">
        <v>257</v>
      </c>
      <c r="Z478">
        <v>70</v>
      </c>
      <c r="AA478" t="s">
        <v>108</v>
      </c>
      <c r="AB478">
        <v>41</v>
      </c>
      <c r="AC478">
        <v>25</v>
      </c>
      <c r="AD478">
        <v>509.66899999999998</v>
      </c>
      <c r="AE478">
        <v>0.16279099999999999</v>
      </c>
      <c r="AF478">
        <v>0.38261699999999998</v>
      </c>
      <c r="AH478">
        <v>6.43</v>
      </c>
      <c r="AI478">
        <f t="shared" si="28"/>
        <v>1.414425290188156E-2</v>
      </c>
      <c r="AJ478">
        <f t="shared" si="29"/>
        <v>0.10724395316517632</v>
      </c>
      <c r="AK478">
        <f t="shared" si="30"/>
        <v>9.8975959106861744E-3</v>
      </c>
      <c r="AL478">
        <f t="shared" si="31"/>
        <v>3.3841674946022415E-5</v>
      </c>
      <c r="AM478">
        <f>U478 - AVERAGEIFS('Placebo Females'!U:U, 'Placebo Females'!B:B, B478, 'Placebo Females'!P:P, P478)</f>
        <v>170.33333333333337</v>
      </c>
      <c r="AN478">
        <f>V478 - AVERAGEIFS('Placebo Females'!V:V, 'Placebo Females'!B:B, B478, 'Placebo Females'!P:P, P478)</f>
        <v>21.666666666666671</v>
      </c>
      <c r="AO478">
        <f>W478 - AVERAGEIFS('Placebo Females'!W:W, 'Placebo Females'!B:B, B478, 'Placebo Females'!P:P, P478)</f>
        <v>40</v>
      </c>
      <c r="AP478">
        <f>X478 - AVERAGEIFS('Placebo Females'!X:X, 'Placebo Females'!B:B, B478, 'Placebo Females'!P:P, P478)</f>
        <v>-3</v>
      </c>
      <c r="AQ478">
        <f>Y478 - AVERAGEIFS('Placebo Females'!Y:Y, 'Placebo Females'!B:B, B478, 'Placebo Females'!P:P, P478)</f>
        <v>34</v>
      </c>
      <c r="AR478">
        <f>Z478 - AVERAGEIFS('Placebo Females'!Z:Z, 'Placebo Females'!B:B, B478, 'Placebo Females'!P:P, P478)</f>
        <v>9</v>
      </c>
      <c r="AS478">
        <f>AB478 - AVERAGEIFS('Placebo Females'!AB:AB, 'Placebo Females'!B:B, B478, 'Placebo Females'!P:P, P478)</f>
        <v>4.6666666666666643</v>
      </c>
      <c r="AT478">
        <f>AC478 - AVERAGEIFS('Placebo Females'!AC:AC, 'Placebo Females'!B:B, B478, 'Placebo Females'!P:P, P478)</f>
        <v>1.6666666666666679</v>
      </c>
      <c r="AU478">
        <f>AD478 - AVERAGEIFS('Placebo Females'!AD:AD, 'Placebo Females'!B:B, B478, 'Placebo Females'!P:P, P478)</f>
        <v>99.921666666666681</v>
      </c>
      <c r="AV478">
        <f>AE478 - AVERAGEIFS('Placebo Females'!AE:AE, 'Placebo Females'!B:B, B478, 'Placebo Females'!P:P, P478)</f>
        <v>2.9900666666666659E-2</v>
      </c>
      <c r="AW478">
        <f>AF478 - AVERAGEIFS('Placebo Females'!AF:AF, 'Placebo Females'!B:B, B478, 'Placebo Females'!P:P, P478)</f>
        <v>0.10491833333333328</v>
      </c>
    </row>
    <row r="479" spans="1:49" x14ac:dyDescent="0.25">
      <c r="A479" t="s">
        <v>4328</v>
      </c>
      <c r="B479">
        <v>1010</v>
      </c>
      <c r="C479" t="s">
        <v>655</v>
      </c>
      <c r="D479">
        <v>21</v>
      </c>
      <c r="E479">
        <v>165.5</v>
      </c>
      <c r="F479">
        <v>56.8</v>
      </c>
      <c r="G479">
        <v>99.25</v>
      </c>
      <c r="H479">
        <v>56.25</v>
      </c>
      <c r="I479" t="s">
        <v>103</v>
      </c>
      <c r="J479" t="s">
        <v>104</v>
      </c>
      <c r="K479" t="s">
        <v>261</v>
      </c>
      <c r="L479" t="s">
        <v>460</v>
      </c>
      <c r="M479" t="s">
        <v>3323</v>
      </c>
      <c r="N479">
        <v>120</v>
      </c>
      <c r="O479" t="s">
        <v>2262</v>
      </c>
      <c r="P479">
        <v>14</v>
      </c>
      <c r="Q479" t="s">
        <v>113</v>
      </c>
      <c r="R479" t="s">
        <v>3327</v>
      </c>
      <c r="S479">
        <v>11</v>
      </c>
      <c r="T479" t="s">
        <v>2266</v>
      </c>
      <c r="U479">
        <v>1026</v>
      </c>
      <c r="V479">
        <v>146</v>
      </c>
      <c r="W479">
        <v>423</v>
      </c>
      <c r="X479">
        <v>96</v>
      </c>
      <c r="Y479">
        <v>258</v>
      </c>
      <c r="Z479">
        <v>69</v>
      </c>
      <c r="AA479" t="s">
        <v>108</v>
      </c>
      <c r="AB479">
        <v>40</v>
      </c>
      <c r="AC479">
        <v>25</v>
      </c>
      <c r="AD479">
        <v>516.30700000000002</v>
      </c>
      <c r="AE479">
        <v>0.155556</v>
      </c>
      <c r="AF479">
        <v>0.38473499999999999</v>
      </c>
      <c r="AH479">
        <v>6.43</v>
      </c>
      <c r="AI479">
        <f t="shared" si="28"/>
        <v>1.414425290188156E-2</v>
      </c>
      <c r="AJ479">
        <f t="shared" si="29"/>
        <v>0.10724395316517632</v>
      </c>
      <c r="AK479">
        <f t="shared" si="30"/>
        <v>9.8975959106861744E-3</v>
      </c>
      <c r="AL479">
        <f t="shared" si="31"/>
        <v>3.3841674946022415E-5</v>
      </c>
      <c r="AM479">
        <f>U479 - AVERAGEIFS('Placebo Females'!U:U, 'Placebo Females'!B:B, B479, 'Placebo Females'!P:P, P479)</f>
        <v>196.33333333333337</v>
      </c>
      <c r="AN479">
        <f>V479 - AVERAGEIFS('Placebo Females'!V:V, 'Placebo Females'!B:B, B479, 'Placebo Females'!P:P, P479)</f>
        <v>20.666666666666671</v>
      </c>
      <c r="AO479">
        <f>W479 - AVERAGEIFS('Placebo Females'!W:W, 'Placebo Females'!B:B, B479, 'Placebo Females'!P:P, P479)</f>
        <v>39</v>
      </c>
      <c r="AP479">
        <f>X479 - AVERAGEIFS('Placebo Females'!X:X, 'Placebo Females'!B:B, B479, 'Placebo Females'!P:P, P479)</f>
        <v>-4</v>
      </c>
      <c r="AQ479">
        <f>Y479 - AVERAGEIFS('Placebo Females'!Y:Y, 'Placebo Females'!B:B, B479, 'Placebo Females'!P:P, P479)</f>
        <v>35</v>
      </c>
      <c r="AR479">
        <f>Z479 - AVERAGEIFS('Placebo Females'!Z:Z, 'Placebo Females'!B:B, B479, 'Placebo Females'!P:P, P479)</f>
        <v>8</v>
      </c>
      <c r="AS479">
        <f>AB479 - AVERAGEIFS('Placebo Females'!AB:AB, 'Placebo Females'!B:B, B479, 'Placebo Females'!P:P, P479)</f>
        <v>3.6666666666666643</v>
      </c>
      <c r="AT479">
        <f>AC479 - AVERAGEIFS('Placebo Females'!AC:AC, 'Placebo Females'!B:B, B479, 'Placebo Females'!P:P, P479)</f>
        <v>1.6666666666666679</v>
      </c>
      <c r="AU479">
        <f>AD479 - AVERAGEIFS('Placebo Females'!AD:AD, 'Placebo Females'!B:B, B479, 'Placebo Females'!P:P, P479)</f>
        <v>106.55966666666671</v>
      </c>
      <c r="AV479">
        <f>AE479 - AVERAGEIFS('Placebo Females'!AE:AE, 'Placebo Females'!B:B, B479, 'Placebo Females'!P:P, P479)</f>
        <v>2.2665666666666667E-2</v>
      </c>
      <c r="AW479">
        <f>AF479 - AVERAGEIFS('Placebo Females'!AF:AF, 'Placebo Females'!B:B, B479, 'Placebo Females'!P:P, P479)</f>
        <v>0.10703633333333329</v>
      </c>
    </row>
    <row r="480" spans="1:49" x14ac:dyDescent="0.25">
      <c r="A480" t="s">
        <v>4329</v>
      </c>
      <c r="B480">
        <v>1010</v>
      </c>
      <c r="C480" t="s">
        <v>655</v>
      </c>
      <c r="D480">
        <v>21</v>
      </c>
      <c r="E480">
        <v>165.5</v>
      </c>
      <c r="F480">
        <v>56.8</v>
      </c>
      <c r="G480">
        <v>99.25</v>
      </c>
      <c r="H480">
        <v>56.25</v>
      </c>
      <c r="I480" t="s">
        <v>103</v>
      </c>
      <c r="J480" t="s">
        <v>104</v>
      </c>
      <c r="K480" t="s">
        <v>261</v>
      </c>
      <c r="L480" t="s">
        <v>460</v>
      </c>
      <c r="M480" t="s">
        <v>3323</v>
      </c>
      <c r="N480">
        <v>120</v>
      </c>
      <c r="O480" t="s">
        <v>2262</v>
      </c>
      <c r="P480">
        <v>24</v>
      </c>
      <c r="Q480" t="s">
        <v>113</v>
      </c>
      <c r="R480" t="s">
        <v>3327</v>
      </c>
      <c r="S480">
        <v>4.97</v>
      </c>
      <c r="T480" t="s">
        <v>2266</v>
      </c>
      <c r="U480">
        <v>1045</v>
      </c>
      <c r="V480">
        <v>143</v>
      </c>
      <c r="W480">
        <v>407</v>
      </c>
      <c r="X480">
        <v>97</v>
      </c>
      <c r="Y480">
        <v>243</v>
      </c>
      <c r="Z480">
        <v>67</v>
      </c>
      <c r="AA480" t="s">
        <v>108</v>
      </c>
      <c r="AB480">
        <v>36</v>
      </c>
      <c r="AC480">
        <v>26</v>
      </c>
      <c r="AD480">
        <v>590.13900000000001</v>
      </c>
      <c r="AE480">
        <v>0.130435</v>
      </c>
      <c r="AF480">
        <v>0.39557799999999999</v>
      </c>
      <c r="AH480">
        <v>5.96</v>
      </c>
      <c r="AI480">
        <f t="shared" si="28"/>
        <v>1.3110380605787572E-2</v>
      </c>
      <c r="AJ480">
        <f t="shared" si="29"/>
        <v>0.1015672760806644</v>
      </c>
      <c r="AK480">
        <f t="shared" si="30"/>
        <v>9.2570371238382965E-3</v>
      </c>
      <c r="AL480">
        <f t="shared" si="31"/>
        <v>3.0592163553277985E-5</v>
      </c>
      <c r="AM480">
        <f>U480 - AVERAGEIFS('Placebo Females'!U:U, 'Placebo Females'!B:B, B480, 'Placebo Females'!P:P, P480)</f>
        <v>-24.666666666666742</v>
      </c>
      <c r="AN480">
        <f>V480 - AVERAGEIFS('Placebo Females'!V:V, 'Placebo Females'!B:B, B480, 'Placebo Females'!P:P, P480)</f>
        <v>10.666666666666657</v>
      </c>
      <c r="AO480">
        <f>W480 - AVERAGEIFS('Placebo Females'!W:W, 'Placebo Females'!B:B, B480, 'Placebo Females'!P:P, P480)</f>
        <v>-22.333333333333314</v>
      </c>
      <c r="AP480">
        <f>X480 - AVERAGEIFS('Placebo Females'!X:X, 'Placebo Females'!B:B, B480, 'Placebo Females'!P:P, P480)</f>
        <v>-17.333333333333329</v>
      </c>
      <c r="AQ480">
        <f>Y480 - AVERAGEIFS('Placebo Females'!Y:Y, 'Placebo Females'!B:B, B480, 'Placebo Females'!P:P, P480)</f>
        <v>-6</v>
      </c>
      <c r="AR480">
        <f>Z480 - AVERAGEIFS('Placebo Females'!Z:Z, 'Placebo Females'!B:B, B480, 'Placebo Females'!P:P, P480)</f>
        <v>1</v>
      </c>
      <c r="AS480">
        <f>AB480 - AVERAGEIFS('Placebo Females'!AB:AB, 'Placebo Females'!B:B, B480, 'Placebo Females'!P:P, P480)</f>
        <v>-1</v>
      </c>
      <c r="AT480">
        <f>AC480 - AVERAGEIFS('Placebo Females'!AC:AC, 'Placebo Females'!B:B, B480, 'Placebo Females'!P:P, P480)</f>
        <v>0.33333333333333215</v>
      </c>
      <c r="AU480">
        <f>AD480 - AVERAGEIFS('Placebo Females'!AD:AD, 'Placebo Females'!B:B, B480, 'Placebo Females'!P:P, P480)</f>
        <v>158.76366666666667</v>
      </c>
      <c r="AV480">
        <f>AE480 - AVERAGEIFS('Placebo Females'!AE:AE, 'Placebo Females'!B:B, B480, 'Placebo Females'!P:P, P480)</f>
        <v>-1.2373000000000023E-2</v>
      </c>
      <c r="AW480">
        <f>AF480 - AVERAGEIFS('Placebo Females'!AF:AF, 'Placebo Females'!B:B, B480, 'Placebo Females'!P:P, P480)</f>
        <v>3.1875333333333311E-2</v>
      </c>
    </row>
    <row r="481" spans="1:49" x14ac:dyDescent="0.25">
      <c r="A481" t="s">
        <v>4330</v>
      </c>
      <c r="B481">
        <v>1010</v>
      </c>
      <c r="C481" t="s">
        <v>655</v>
      </c>
      <c r="D481">
        <v>21</v>
      </c>
      <c r="E481">
        <v>165.5</v>
      </c>
      <c r="F481">
        <v>56.8</v>
      </c>
      <c r="G481">
        <v>99.25</v>
      </c>
      <c r="H481">
        <v>56.25</v>
      </c>
      <c r="I481" t="s">
        <v>103</v>
      </c>
      <c r="J481" t="s">
        <v>104</v>
      </c>
      <c r="K481" t="s">
        <v>261</v>
      </c>
      <c r="L481" t="s">
        <v>460</v>
      </c>
      <c r="M481" t="s">
        <v>3323</v>
      </c>
      <c r="N481">
        <v>120</v>
      </c>
      <c r="O481" t="s">
        <v>2262</v>
      </c>
      <c r="P481">
        <v>24</v>
      </c>
      <c r="Q481" t="s">
        <v>113</v>
      </c>
      <c r="R481" t="s">
        <v>3327</v>
      </c>
      <c r="S481">
        <v>4.97</v>
      </c>
      <c r="T481" t="s">
        <v>2266</v>
      </c>
      <c r="U481">
        <v>1020</v>
      </c>
      <c r="V481">
        <v>127</v>
      </c>
      <c r="W481">
        <v>405</v>
      </c>
      <c r="X481">
        <v>98</v>
      </c>
      <c r="Y481">
        <v>241</v>
      </c>
      <c r="Z481">
        <v>66</v>
      </c>
      <c r="AA481" t="s">
        <v>108</v>
      </c>
      <c r="AB481">
        <v>39</v>
      </c>
      <c r="AC481">
        <v>23</v>
      </c>
      <c r="AD481">
        <v>599.92899999999997</v>
      </c>
      <c r="AE481">
        <v>0.130435</v>
      </c>
      <c r="AF481">
        <v>0.383326</v>
      </c>
      <c r="AH481">
        <v>5.96</v>
      </c>
      <c r="AI481">
        <f t="shared" si="28"/>
        <v>1.3110380605787572E-2</v>
      </c>
      <c r="AJ481">
        <f t="shared" si="29"/>
        <v>0.1015672760806644</v>
      </c>
      <c r="AK481">
        <f t="shared" si="30"/>
        <v>9.2570371238382965E-3</v>
      </c>
      <c r="AL481">
        <f t="shared" si="31"/>
        <v>3.0592163553277985E-5</v>
      </c>
      <c r="AM481">
        <f>U481 - AVERAGEIFS('Placebo Females'!U:U, 'Placebo Females'!B:B, B481, 'Placebo Females'!P:P, P481)</f>
        <v>-49.666666666666742</v>
      </c>
      <c r="AN481">
        <f>V481 - AVERAGEIFS('Placebo Females'!V:V, 'Placebo Females'!B:B, B481, 'Placebo Females'!P:P, P481)</f>
        <v>-5.3333333333333428</v>
      </c>
      <c r="AO481">
        <f>W481 - AVERAGEIFS('Placebo Females'!W:W, 'Placebo Females'!B:B, B481, 'Placebo Females'!P:P, P481)</f>
        <v>-24.333333333333314</v>
      </c>
      <c r="AP481">
        <f>X481 - AVERAGEIFS('Placebo Females'!X:X, 'Placebo Females'!B:B, B481, 'Placebo Females'!P:P, P481)</f>
        <v>-16.333333333333329</v>
      </c>
      <c r="AQ481">
        <f>Y481 - AVERAGEIFS('Placebo Females'!Y:Y, 'Placebo Females'!B:B, B481, 'Placebo Females'!P:P, P481)</f>
        <v>-8</v>
      </c>
      <c r="AR481">
        <f>Z481 - AVERAGEIFS('Placebo Females'!Z:Z, 'Placebo Females'!B:B, B481, 'Placebo Females'!P:P, P481)</f>
        <v>0</v>
      </c>
      <c r="AS481">
        <f>AB481 - AVERAGEIFS('Placebo Females'!AB:AB, 'Placebo Females'!B:B, B481, 'Placebo Females'!P:P, P481)</f>
        <v>2</v>
      </c>
      <c r="AT481">
        <f>AC481 - AVERAGEIFS('Placebo Females'!AC:AC, 'Placebo Females'!B:B, B481, 'Placebo Females'!P:P, P481)</f>
        <v>-2.6666666666666679</v>
      </c>
      <c r="AU481">
        <f>AD481 - AVERAGEIFS('Placebo Females'!AD:AD, 'Placebo Females'!B:B, B481, 'Placebo Females'!P:P, P481)</f>
        <v>168.55366666666663</v>
      </c>
      <c r="AV481">
        <f>AE481 - AVERAGEIFS('Placebo Females'!AE:AE, 'Placebo Females'!B:B, B481, 'Placebo Females'!P:P, P481)</f>
        <v>-1.2373000000000023E-2</v>
      </c>
      <c r="AW481">
        <f>AF481 - AVERAGEIFS('Placebo Females'!AF:AF, 'Placebo Females'!B:B, B481, 'Placebo Females'!P:P, P481)</f>
        <v>1.9623333333333326E-2</v>
      </c>
    </row>
    <row r="482" spans="1:49" x14ac:dyDescent="0.25">
      <c r="A482" t="s">
        <v>4331</v>
      </c>
      <c r="B482">
        <v>1010</v>
      </c>
      <c r="C482" t="s">
        <v>655</v>
      </c>
      <c r="D482">
        <v>21</v>
      </c>
      <c r="E482">
        <v>165.5</v>
      </c>
      <c r="F482">
        <v>56.8</v>
      </c>
      <c r="G482">
        <v>99.25</v>
      </c>
      <c r="H482">
        <v>56.25</v>
      </c>
      <c r="I482" t="s">
        <v>103</v>
      </c>
      <c r="J482" t="s">
        <v>104</v>
      </c>
      <c r="K482" t="s">
        <v>261</v>
      </c>
      <c r="L482" t="s">
        <v>460</v>
      </c>
      <c r="M482" t="s">
        <v>3323</v>
      </c>
      <c r="N482">
        <v>120</v>
      </c>
      <c r="O482" t="s">
        <v>2262</v>
      </c>
      <c r="P482">
        <v>24</v>
      </c>
      <c r="Q482" t="s">
        <v>113</v>
      </c>
      <c r="R482" t="s">
        <v>3327</v>
      </c>
      <c r="S482">
        <v>4.97</v>
      </c>
      <c r="T482" t="s">
        <v>2266</v>
      </c>
      <c r="U482">
        <v>1035</v>
      </c>
      <c r="V482">
        <v>126</v>
      </c>
      <c r="W482">
        <v>402</v>
      </c>
      <c r="X482">
        <v>98</v>
      </c>
      <c r="Y482">
        <v>238</v>
      </c>
      <c r="Z482">
        <v>66</v>
      </c>
      <c r="AA482" t="s">
        <v>108</v>
      </c>
      <c r="AB482">
        <v>37</v>
      </c>
      <c r="AC482">
        <v>25</v>
      </c>
      <c r="AD482">
        <v>614.66800000000001</v>
      </c>
      <c r="AE482">
        <v>0.13333300000000001</v>
      </c>
      <c r="AF482">
        <v>0.38974599999999998</v>
      </c>
      <c r="AH482">
        <v>5.96</v>
      </c>
      <c r="AI482">
        <f t="shared" si="28"/>
        <v>1.3110380605787572E-2</v>
      </c>
      <c r="AJ482">
        <f t="shared" si="29"/>
        <v>0.1015672760806644</v>
      </c>
      <c r="AK482">
        <f t="shared" si="30"/>
        <v>9.2570371238382965E-3</v>
      </c>
      <c r="AL482">
        <f t="shared" si="31"/>
        <v>3.0592163553277985E-5</v>
      </c>
      <c r="AM482">
        <f>U482 - AVERAGEIFS('Placebo Females'!U:U, 'Placebo Females'!B:B, B482, 'Placebo Females'!P:P, P482)</f>
        <v>-34.666666666666742</v>
      </c>
      <c r="AN482">
        <f>V482 - AVERAGEIFS('Placebo Females'!V:V, 'Placebo Females'!B:B, B482, 'Placebo Females'!P:P, P482)</f>
        <v>-6.3333333333333428</v>
      </c>
      <c r="AO482">
        <f>W482 - AVERAGEIFS('Placebo Females'!W:W, 'Placebo Females'!B:B, B482, 'Placebo Females'!P:P, P482)</f>
        <v>-27.333333333333314</v>
      </c>
      <c r="AP482">
        <f>X482 - AVERAGEIFS('Placebo Females'!X:X, 'Placebo Females'!B:B, B482, 'Placebo Females'!P:P, P482)</f>
        <v>-16.333333333333329</v>
      </c>
      <c r="AQ482">
        <f>Y482 - AVERAGEIFS('Placebo Females'!Y:Y, 'Placebo Females'!B:B, B482, 'Placebo Females'!P:P, P482)</f>
        <v>-11</v>
      </c>
      <c r="AR482">
        <f>Z482 - AVERAGEIFS('Placebo Females'!Z:Z, 'Placebo Females'!B:B, B482, 'Placebo Females'!P:P, P482)</f>
        <v>0</v>
      </c>
      <c r="AS482">
        <f>AB482 - AVERAGEIFS('Placebo Females'!AB:AB, 'Placebo Females'!B:B, B482, 'Placebo Females'!P:P, P482)</f>
        <v>0</v>
      </c>
      <c r="AT482">
        <f>AC482 - AVERAGEIFS('Placebo Females'!AC:AC, 'Placebo Females'!B:B, B482, 'Placebo Females'!P:P, P482)</f>
        <v>-0.66666666666666785</v>
      </c>
      <c r="AU482">
        <f>AD482 - AVERAGEIFS('Placebo Females'!AD:AD, 'Placebo Females'!B:B, B482, 'Placebo Females'!P:P, P482)</f>
        <v>183.29266666666666</v>
      </c>
      <c r="AV482">
        <f>AE482 - AVERAGEIFS('Placebo Females'!AE:AE, 'Placebo Females'!B:B, B482, 'Placebo Females'!P:P, P482)</f>
        <v>-9.4750000000000112E-3</v>
      </c>
      <c r="AW482">
        <f>AF482 - AVERAGEIFS('Placebo Females'!AF:AF, 'Placebo Females'!B:B, B482, 'Placebo Females'!P:P, P482)</f>
        <v>2.6043333333333307E-2</v>
      </c>
    </row>
    <row r="483" spans="1:49" x14ac:dyDescent="0.25">
      <c r="A483" t="s">
        <v>4332</v>
      </c>
      <c r="B483">
        <v>1011</v>
      </c>
      <c r="C483" t="s">
        <v>655</v>
      </c>
      <c r="D483">
        <v>31</v>
      </c>
      <c r="E483">
        <v>161.5</v>
      </c>
      <c r="F483">
        <v>65.3</v>
      </c>
      <c r="G483">
        <v>120.75</v>
      </c>
      <c r="H483">
        <v>84</v>
      </c>
      <c r="I483" t="s">
        <v>458</v>
      </c>
      <c r="J483" t="s">
        <v>104</v>
      </c>
      <c r="K483" t="s">
        <v>753</v>
      </c>
      <c r="L483" t="s">
        <v>106</v>
      </c>
      <c r="M483" t="s">
        <v>3323</v>
      </c>
      <c r="N483">
        <v>120</v>
      </c>
      <c r="O483" t="s">
        <v>2262</v>
      </c>
      <c r="P483">
        <v>-0.5</v>
      </c>
      <c r="Q483" t="s">
        <v>109</v>
      </c>
      <c r="R483" t="s">
        <v>108</v>
      </c>
      <c r="S483" t="s">
        <v>108</v>
      </c>
      <c r="T483" t="s">
        <v>108</v>
      </c>
      <c r="U483">
        <v>903</v>
      </c>
      <c r="V483">
        <v>184</v>
      </c>
      <c r="W483">
        <v>356</v>
      </c>
      <c r="X483">
        <v>92</v>
      </c>
      <c r="Y483">
        <v>197</v>
      </c>
      <c r="Z483">
        <v>67</v>
      </c>
      <c r="AA483" t="s">
        <v>108</v>
      </c>
      <c r="AB483">
        <v>43</v>
      </c>
      <c r="AC483">
        <v>24</v>
      </c>
      <c r="AD483">
        <v>459.39</v>
      </c>
      <c r="AE483">
        <v>0.15909100000000001</v>
      </c>
      <c r="AF483">
        <v>0.31908799999999998</v>
      </c>
      <c r="AH483">
        <v>5.74</v>
      </c>
      <c r="AI483">
        <f t="shared" si="28"/>
        <v>1.2626440382084006E-2</v>
      </c>
      <c r="AJ483">
        <f t="shared" si="29"/>
        <v>9.8854340821350251E-2</v>
      </c>
      <c r="AK483">
        <f t="shared" si="30"/>
        <v>8.9550246605555328E-3</v>
      </c>
      <c r="AL483">
        <f t="shared" si="31"/>
        <v>2.90995405591854E-5</v>
      </c>
      <c r="AM483">
        <f>U483 - AVERAGEIFS('Placebo Females'!U:U, 'Placebo Females'!B:B, B483, 'Placebo Females'!P:P, P483)</f>
        <v>-16.333333333333371</v>
      </c>
      <c r="AN483">
        <f>V483 - AVERAGEIFS('Placebo Females'!V:V, 'Placebo Females'!B:B, B483, 'Placebo Females'!P:P, P483)</f>
        <v>6</v>
      </c>
      <c r="AO483">
        <f>W483 - AVERAGEIFS('Placebo Females'!W:W, 'Placebo Females'!B:B, B483, 'Placebo Females'!P:P, P483)</f>
        <v>3.6666666666666856</v>
      </c>
      <c r="AP483">
        <f>X483 - AVERAGEIFS('Placebo Females'!X:X, 'Placebo Females'!B:B, B483, 'Placebo Females'!P:P, P483)</f>
        <v>3</v>
      </c>
      <c r="AQ483">
        <f>Y483 - AVERAGEIFS('Placebo Females'!Y:Y, 'Placebo Females'!B:B, B483, 'Placebo Females'!P:P, P483)</f>
        <v>0.66666666666665719</v>
      </c>
      <c r="AR483">
        <f>Z483 - AVERAGEIFS('Placebo Females'!Z:Z, 'Placebo Females'!B:B, B483, 'Placebo Females'!P:P, P483)</f>
        <v>0</v>
      </c>
      <c r="AS483">
        <f>AB483 - AVERAGEIFS('Placebo Females'!AB:AB, 'Placebo Females'!B:B, B483, 'Placebo Females'!P:P, P483)</f>
        <v>1.6666666666666643</v>
      </c>
      <c r="AT483">
        <f>AC483 - AVERAGEIFS('Placebo Females'!AC:AC, 'Placebo Females'!B:B, B483, 'Placebo Females'!P:P, P483)</f>
        <v>0</v>
      </c>
      <c r="AU483">
        <f>AD483 - AVERAGEIFS('Placebo Females'!AD:AD, 'Placebo Females'!B:B, B483, 'Placebo Females'!P:P, P483)</f>
        <v>-85.327333333333399</v>
      </c>
      <c r="AV483">
        <f>AE483 - AVERAGEIFS('Placebo Females'!AE:AE, 'Placebo Females'!B:B, B483, 'Placebo Females'!P:P, P483)</f>
        <v>5.4439850000000012E-2</v>
      </c>
      <c r="AW483">
        <f>AF483 - AVERAGEIFS('Placebo Females'!AF:AF, 'Placebo Females'!B:B, B483, 'Placebo Females'!P:P, P483)</f>
        <v>2.1908499999999942E-2</v>
      </c>
    </row>
    <row r="484" spans="1:49" x14ac:dyDescent="0.25">
      <c r="A484" t="s">
        <v>4333</v>
      </c>
      <c r="B484">
        <v>1011</v>
      </c>
      <c r="C484" t="s">
        <v>655</v>
      </c>
      <c r="D484">
        <v>31</v>
      </c>
      <c r="E484">
        <v>161.5</v>
      </c>
      <c r="F484">
        <v>65.3</v>
      </c>
      <c r="G484">
        <v>120.75</v>
      </c>
      <c r="H484">
        <v>84</v>
      </c>
      <c r="I484" t="s">
        <v>458</v>
      </c>
      <c r="J484" t="s">
        <v>104</v>
      </c>
      <c r="K484" t="s">
        <v>753</v>
      </c>
      <c r="L484" t="s">
        <v>106</v>
      </c>
      <c r="M484" t="s">
        <v>3323</v>
      </c>
      <c r="N484">
        <v>120</v>
      </c>
      <c r="O484" t="s">
        <v>2262</v>
      </c>
      <c r="P484">
        <v>-0.5</v>
      </c>
      <c r="Q484" t="s">
        <v>109</v>
      </c>
      <c r="R484" t="s">
        <v>108</v>
      </c>
      <c r="S484" t="s">
        <v>108</v>
      </c>
      <c r="T484" t="s">
        <v>108</v>
      </c>
      <c r="U484">
        <v>912</v>
      </c>
      <c r="V484">
        <v>183</v>
      </c>
      <c r="W484">
        <v>358</v>
      </c>
      <c r="X484">
        <v>85</v>
      </c>
      <c r="Y484">
        <v>207</v>
      </c>
      <c r="Z484">
        <v>66</v>
      </c>
      <c r="AA484" t="s">
        <v>108</v>
      </c>
      <c r="AB484">
        <v>43</v>
      </c>
      <c r="AC484">
        <v>24</v>
      </c>
      <c r="AD484">
        <v>466.06099999999998</v>
      </c>
      <c r="AE484">
        <v>0.13953499999999999</v>
      </c>
      <c r="AF484">
        <v>0.305232</v>
      </c>
      <c r="AH484">
        <v>5.74</v>
      </c>
      <c r="AI484">
        <f t="shared" si="28"/>
        <v>1.2626440382084006E-2</v>
      </c>
      <c r="AJ484">
        <f t="shared" si="29"/>
        <v>9.8854340821350251E-2</v>
      </c>
      <c r="AK484">
        <f t="shared" si="30"/>
        <v>8.9550246605555328E-3</v>
      </c>
      <c r="AL484">
        <f t="shared" si="31"/>
        <v>2.90995405591854E-5</v>
      </c>
      <c r="AM484">
        <f>U484 - AVERAGEIFS('Placebo Females'!U:U, 'Placebo Females'!B:B, B484, 'Placebo Females'!P:P, P484)</f>
        <v>-7.3333333333333712</v>
      </c>
      <c r="AN484">
        <f>V484 - AVERAGEIFS('Placebo Females'!V:V, 'Placebo Females'!B:B, B484, 'Placebo Females'!P:P, P484)</f>
        <v>5</v>
      </c>
      <c r="AO484">
        <f>W484 - AVERAGEIFS('Placebo Females'!W:W, 'Placebo Females'!B:B, B484, 'Placebo Females'!P:P, P484)</f>
        <v>5.6666666666666856</v>
      </c>
      <c r="AP484">
        <f>X484 - AVERAGEIFS('Placebo Females'!X:X, 'Placebo Females'!B:B, B484, 'Placebo Females'!P:P, P484)</f>
        <v>-4</v>
      </c>
      <c r="AQ484">
        <f>Y484 - AVERAGEIFS('Placebo Females'!Y:Y, 'Placebo Females'!B:B, B484, 'Placebo Females'!P:P, P484)</f>
        <v>10.666666666666657</v>
      </c>
      <c r="AR484">
        <f>Z484 - AVERAGEIFS('Placebo Females'!Z:Z, 'Placebo Females'!B:B, B484, 'Placebo Females'!P:P, P484)</f>
        <v>-1</v>
      </c>
      <c r="AS484">
        <f>AB484 - AVERAGEIFS('Placebo Females'!AB:AB, 'Placebo Females'!B:B, B484, 'Placebo Females'!P:P, P484)</f>
        <v>1.6666666666666643</v>
      </c>
      <c r="AT484">
        <f>AC484 - AVERAGEIFS('Placebo Females'!AC:AC, 'Placebo Females'!B:B, B484, 'Placebo Females'!P:P, P484)</f>
        <v>0</v>
      </c>
      <c r="AU484">
        <f>AD484 - AVERAGEIFS('Placebo Females'!AD:AD, 'Placebo Females'!B:B, B484, 'Placebo Females'!P:P, P484)</f>
        <v>-78.656333333333407</v>
      </c>
      <c r="AV484">
        <f>AE484 - AVERAGEIFS('Placebo Females'!AE:AE, 'Placebo Females'!B:B, B484, 'Placebo Females'!P:P, P484)</f>
        <v>3.4883849999999994E-2</v>
      </c>
      <c r="AW484">
        <f>AF484 - AVERAGEIFS('Placebo Females'!AF:AF, 'Placebo Females'!B:B, B484, 'Placebo Females'!P:P, P484)</f>
        <v>8.0524999999999625E-3</v>
      </c>
    </row>
    <row r="485" spans="1:49" x14ac:dyDescent="0.25">
      <c r="A485" t="s">
        <v>4334</v>
      </c>
      <c r="B485">
        <v>1011</v>
      </c>
      <c r="C485" t="s">
        <v>655</v>
      </c>
      <c r="D485">
        <v>31</v>
      </c>
      <c r="E485">
        <v>161.5</v>
      </c>
      <c r="F485">
        <v>65.3</v>
      </c>
      <c r="G485">
        <v>120.75</v>
      </c>
      <c r="H485">
        <v>84</v>
      </c>
      <c r="I485" t="s">
        <v>458</v>
      </c>
      <c r="J485" t="s">
        <v>104</v>
      </c>
      <c r="K485" t="s">
        <v>753</v>
      </c>
      <c r="L485" t="s">
        <v>106</v>
      </c>
      <c r="M485" t="s">
        <v>3323</v>
      </c>
      <c r="N485">
        <v>120</v>
      </c>
      <c r="O485" t="s">
        <v>2262</v>
      </c>
      <c r="P485">
        <v>-0.5</v>
      </c>
      <c r="Q485" t="s">
        <v>109</v>
      </c>
      <c r="R485" t="s">
        <v>108</v>
      </c>
      <c r="S485" t="s">
        <v>108</v>
      </c>
      <c r="T485" t="s">
        <v>108</v>
      </c>
      <c r="U485">
        <v>974</v>
      </c>
      <c r="V485">
        <v>194</v>
      </c>
      <c r="W485">
        <v>352</v>
      </c>
      <c r="X485">
        <v>81</v>
      </c>
      <c r="Y485">
        <v>206</v>
      </c>
      <c r="Z485">
        <v>65</v>
      </c>
      <c r="AA485" t="s">
        <v>108</v>
      </c>
      <c r="AB485">
        <v>41</v>
      </c>
      <c r="AC485">
        <v>25</v>
      </c>
      <c r="AD485">
        <v>482.61799999999999</v>
      </c>
      <c r="AE485">
        <v>0.13953499999999999</v>
      </c>
      <c r="AF485">
        <v>0.31262099999999998</v>
      </c>
      <c r="AH485">
        <v>5.74</v>
      </c>
      <c r="AI485">
        <f t="shared" si="28"/>
        <v>1.2626440382084006E-2</v>
      </c>
      <c r="AJ485">
        <f t="shared" si="29"/>
        <v>9.8854340821350251E-2</v>
      </c>
      <c r="AK485">
        <f t="shared" si="30"/>
        <v>8.9550246605555328E-3</v>
      </c>
      <c r="AL485">
        <f t="shared" si="31"/>
        <v>2.90995405591854E-5</v>
      </c>
      <c r="AM485">
        <f>U485 - AVERAGEIFS('Placebo Females'!U:U, 'Placebo Females'!B:B, B485, 'Placebo Females'!P:P, P485)</f>
        <v>54.666666666666629</v>
      </c>
      <c r="AN485">
        <f>V485 - AVERAGEIFS('Placebo Females'!V:V, 'Placebo Females'!B:B, B485, 'Placebo Females'!P:P, P485)</f>
        <v>16</v>
      </c>
      <c r="AO485">
        <f>W485 - AVERAGEIFS('Placebo Females'!W:W, 'Placebo Females'!B:B, B485, 'Placebo Females'!P:P, P485)</f>
        <v>-0.33333333333331439</v>
      </c>
      <c r="AP485">
        <f>X485 - AVERAGEIFS('Placebo Females'!X:X, 'Placebo Females'!B:B, B485, 'Placebo Females'!P:P, P485)</f>
        <v>-8</v>
      </c>
      <c r="AQ485">
        <f>Y485 - AVERAGEIFS('Placebo Females'!Y:Y, 'Placebo Females'!B:B, B485, 'Placebo Females'!P:P, P485)</f>
        <v>9.6666666666666572</v>
      </c>
      <c r="AR485">
        <f>Z485 - AVERAGEIFS('Placebo Females'!Z:Z, 'Placebo Females'!B:B, B485, 'Placebo Females'!P:P, P485)</f>
        <v>-2</v>
      </c>
      <c r="AS485">
        <f>AB485 - AVERAGEIFS('Placebo Females'!AB:AB, 'Placebo Females'!B:B, B485, 'Placebo Females'!P:P, P485)</f>
        <v>-0.3333333333333357</v>
      </c>
      <c r="AT485">
        <f>AC485 - AVERAGEIFS('Placebo Females'!AC:AC, 'Placebo Females'!B:B, B485, 'Placebo Females'!P:P, P485)</f>
        <v>1</v>
      </c>
      <c r="AU485">
        <f>AD485 - AVERAGEIFS('Placebo Females'!AD:AD, 'Placebo Females'!B:B, B485, 'Placebo Females'!P:P, P485)</f>
        <v>-62.099333333333391</v>
      </c>
      <c r="AV485">
        <f>AE485 - AVERAGEIFS('Placebo Females'!AE:AE, 'Placebo Females'!B:B, B485, 'Placebo Females'!P:P, P485)</f>
        <v>3.4883849999999994E-2</v>
      </c>
      <c r="AW485">
        <f>AF485 - AVERAGEIFS('Placebo Females'!AF:AF, 'Placebo Females'!B:B, B485, 'Placebo Females'!P:P, P485)</f>
        <v>1.5441499999999941E-2</v>
      </c>
    </row>
    <row r="486" spans="1:49" x14ac:dyDescent="0.25">
      <c r="A486" t="s">
        <v>4335</v>
      </c>
      <c r="B486">
        <v>1011</v>
      </c>
      <c r="C486" t="s">
        <v>655</v>
      </c>
      <c r="D486">
        <v>31</v>
      </c>
      <c r="E486">
        <v>161.5</v>
      </c>
      <c r="F486">
        <v>65.3</v>
      </c>
      <c r="G486">
        <v>120.75</v>
      </c>
      <c r="H486">
        <v>84</v>
      </c>
      <c r="I486" t="s">
        <v>458</v>
      </c>
      <c r="J486" t="s">
        <v>104</v>
      </c>
      <c r="K486" t="s">
        <v>753</v>
      </c>
      <c r="L486" t="s">
        <v>106</v>
      </c>
      <c r="M486" t="s">
        <v>3323</v>
      </c>
      <c r="N486">
        <v>120</v>
      </c>
      <c r="O486" t="s">
        <v>2262</v>
      </c>
      <c r="P486">
        <v>0.5</v>
      </c>
      <c r="Q486" t="s">
        <v>113</v>
      </c>
      <c r="R486" t="s">
        <v>3327</v>
      </c>
      <c r="S486">
        <v>37.799999999999997</v>
      </c>
      <c r="T486" t="s">
        <v>2266</v>
      </c>
      <c r="U486">
        <v>843</v>
      </c>
      <c r="V486">
        <v>180</v>
      </c>
      <c r="W486">
        <v>352</v>
      </c>
      <c r="X486">
        <v>89</v>
      </c>
      <c r="Y486">
        <v>189</v>
      </c>
      <c r="Z486">
        <v>74</v>
      </c>
      <c r="AA486" t="s">
        <v>108</v>
      </c>
      <c r="AB486">
        <v>41</v>
      </c>
      <c r="AC486">
        <v>31</v>
      </c>
      <c r="AD486">
        <v>404.92200000000003</v>
      </c>
      <c r="AE486">
        <v>0.14893600000000001</v>
      </c>
      <c r="AF486">
        <v>0.35227700000000001</v>
      </c>
      <c r="AH486">
        <v>5.73</v>
      </c>
      <c r="AI486">
        <f t="shared" si="28"/>
        <v>1.2604443099188388E-2</v>
      </c>
      <c r="AJ486">
        <f t="shared" si="29"/>
        <v>9.8730145741418918E-2</v>
      </c>
      <c r="AK486">
        <f t="shared" si="30"/>
        <v>8.9412625217579755E-3</v>
      </c>
      <c r="AL486">
        <f t="shared" si="31"/>
        <v>2.9032136140805243E-5</v>
      </c>
      <c r="AM486">
        <f>U486 - AVERAGEIFS('Placebo Females'!U:U, 'Placebo Females'!B:B, B486, 'Placebo Females'!P:P, P486)</f>
        <v>-49.666666666666629</v>
      </c>
      <c r="AN486">
        <f>V486 - AVERAGEIFS('Placebo Females'!V:V, 'Placebo Females'!B:B, B486, 'Placebo Females'!P:P, P486)</f>
        <v>-1</v>
      </c>
      <c r="AO486">
        <f>W486 - AVERAGEIFS('Placebo Females'!W:W, 'Placebo Females'!B:B, B486, 'Placebo Females'!P:P, P486)</f>
        <v>0.33333333333331439</v>
      </c>
      <c r="AP486">
        <f>X486 - AVERAGEIFS('Placebo Females'!X:X, 'Placebo Females'!B:B, B486, 'Placebo Females'!P:P, P486)</f>
        <v>-3</v>
      </c>
      <c r="AQ486">
        <f>Y486 - AVERAGEIFS('Placebo Females'!Y:Y, 'Placebo Females'!B:B, B486, 'Placebo Females'!P:P, P486)</f>
        <v>-1</v>
      </c>
      <c r="AR486">
        <f>Z486 - AVERAGEIFS('Placebo Females'!Z:Z, 'Placebo Females'!B:B, B486, 'Placebo Females'!P:P, P486)</f>
        <v>4.3333333333333286</v>
      </c>
      <c r="AS486">
        <f>AB486 - AVERAGEIFS('Placebo Females'!AB:AB, 'Placebo Females'!B:B, B486, 'Placebo Females'!P:P, P486)</f>
        <v>0</v>
      </c>
      <c r="AT486">
        <f>AC486 - AVERAGEIFS('Placebo Females'!AC:AC, 'Placebo Females'!B:B, B486, 'Placebo Females'!P:P, P486)</f>
        <v>3</v>
      </c>
      <c r="AU486">
        <f>AD486 - AVERAGEIFS('Placebo Females'!AD:AD, 'Placebo Females'!B:B, B486, 'Placebo Females'!P:P, P486)</f>
        <v>-102.63033333333334</v>
      </c>
      <c r="AV486">
        <f>AE486 - AVERAGEIFS('Placebo Females'!AE:AE, 'Placebo Females'!B:B, B486, 'Placebo Females'!P:P, P486)</f>
        <v>1.0047E-2</v>
      </c>
      <c r="AW486">
        <f>AF486 - AVERAGEIFS('Placebo Females'!AF:AF, 'Placebo Females'!B:B, B486, 'Placebo Females'!P:P, P486)</f>
        <v>2.6098333333333334E-2</v>
      </c>
    </row>
    <row r="487" spans="1:49" x14ac:dyDescent="0.25">
      <c r="A487" t="s">
        <v>4336</v>
      </c>
      <c r="B487">
        <v>1011</v>
      </c>
      <c r="C487" t="s">
        <v>655</v>
      </c>
      <c r="D487">
        <v>31</v>
      </c>
      <c r="E487">
        <v>161.5</v>
      </c>
      <c r="F487">
        <v>65.3</v>
      </c>
      <c r="G487">
        <v>120.75</v>
      </c>
      <c r="H487">
        <v>84</v>
      </c>
      <c r="I487" t="s">
        <v>458</v>
      </c>
      <c r="J487" t="s">
        <v>104</v>
      </c>
      <c r="K487" t="s">
        <v>753</v>
      </c>
      <c r="L487" t="s">
        <v>106</v>
      </c>
      <c r="M487" t="s">
        <v>3323</v>
      </c>
      <c r="N487">
        <v>120</v>
      </c>
      <c r="O487" t="s">
        <v>2262</v>
      </c>
      <c r="P487">
        <v>0.5</v>
      </c>
      <c r="Q487" t="s">
        <v>113</v>
      </c>
      <c r="R487" t="s">
        <v>3327</v>
      </c>
      <c r="S487">
        <v>37.799999999999997</v>
      </c>
      <c r="T487" t="s">
        <v>2266</v>
      </c>
      <c r="U487">
        <v>898</v>
      </c>
      <c r="V487">
        <v>182</v>
      </c>
      <c r="W487">
        <v>349</v>
      </c>
      <c r="X487">
        <v>93</v>
      </c>
      <c r="Y487">
        <v>188</v>
      </c>
      <c r="Z487">
        <v>68</v>
      </c>
      <c r="AA487" t="s">
        <v>108</v>
      </c>
      <c r="AB487">
        <v>39</v>
      </c>
      <c r="AC487">
        <v>32</v>
      </c>
      <c r="AD487">
        <v>446.60700000000003</v>
      </c>
      <c r="AE487">
        <v>0.17073199999999999</v>
      </c>
      <c r="AF487">
        <v>0.33539099999999999</v>
      </c>
      <c r="AH487">
        <v>5.73</v>
      </c>
      <c r="AI487">
        <f t="shared" si="28"/>
        <v>1.2604443099188388E-2</v>
      </c>
      <c r="AJ487">
        <f t="shared" si="29"/>
        <v>9.8730145741418918E-2</v>
      </c>
      <c r="AK487">
        <f t="shared" si="30"/>
        <v>8.9412625217579755E-3</v>
      </c>
      <c r="AL487">
        <f t="shared" si="31"/>
        <v>2.9032136140805243E-5</v>
      </c>
      <c r="AM487">
        <f>U487 - AVERAGEIFS('Placebo Females'!U:U, 'Placebo Females'!B:B, B487, 'Placebo Females'!P:P, P487)</f>
        <v>5.3333333333333712</v>
      </c>
      <c r="AN487">
        <f>V487 - AVERAGEIFS('Placebo Females'!V:V, 'Placebo Females'!B:B, B487, 'Placebo Females'!P:P, P487)</f>
        <v>1</v>
      </c>
      <c r="AO487">
        <f>W487 - AVERAGEIFS('Placebo Females'!W:W, 'Placebo Females'!B:B, B487, 'Placebo Females'!P:P, P487)</f>
        <v>-2.6666666666666856</v>
      </c>
      <c r="AP487">
        <f>X487 - AVERAGEIFS('Placebo Females'!X:X, 'Placebo Females'!B:B, B487, 'Placebo Females'!P:P, P487)</f>
        <v>1</v>
      </c>
      <c r="AQ487">
        <f>Y487 - AVERAGEIFS('Placebo Females'!Y:Y, 'Placebo Females'!B:B, B487, 'Placebo Females'!P:P, P487)</f>
        <v>-2</v>
      </c>
      <c r="AR487">
        <f>Z487 - AVERAGEIFS('Placebo Females'!Z:Z, 'Placebo Females'!B:B, B487, 'Placebo Females'!P:P, P487)</f>
        <v>-1.6666666666666714</v>
      </c>
      <c r="AS487">
        <f>AB487 - AVERAGEIFS('Placebo Females'!AB:AB, 'Placebo Females'!B:B, B487, 'Placebo Females'!P:P, P487)</f>
        <v>-2</v>
      </c>
      <c r="AT487">
        <f>AC487 - AVERAGEIFS('Placebo Females'!AC:AC, 'Placebo Females'!B:B, B487, 'Placebo Females'!P:P, P487)</f>
        <v>4</v>
      </c>
      <c r="AU487">
        <f>AD487 - AVERAGEIFS('Placebo Females'!AD:AD, 'Placebo Females'!B:B, B487, 'Placebo Females'!P:P, P487)</f>
        <v>-60.945333333333338</v>
      </c>
      <c r="AV487">
        <f>AE487 - AVERAGEIFS('Placebo Females'!AE:AE, 'Placebo Females'!B:B, B487, 'Placebo Females'!P:P, P487)</f>
        <v>3.1842999999999982E-2</v>
      </c>
      <c r="AW487">
        <f>AF487 - AVERAGEIFS('Placebo Females'!AF:AF, 'Placebo Females'!B:B, B487, 'Placebo Females'!P:P, P487)</f>
        <v>9.2123333333333224E-3</v>
      </c>
    </row>
    <row r="488" spans="1:49" x14ac:dyDescent="0.25">
      <c r="A488" t="s">
        <v>4337</v>
      </c>
      <c r="B488">
        <v>1011</v>
      </c>
      <c r="C488" t="s">
        <v>655</v>
      </c>
      <c r="D488">
        <v>31</v>
      </c>
      <c r="E488">
        <v>161.5</v>
      </c>
      <c r="F488">
        <v>65.3</v>
      </c>
      <c r="G488">
        <v>120.75</v>
      </c>
      <c r="H488">
        <v>84</v>
      </c>
      <c r="I488" t="s">
        <v>458</v>
      </c>
      <c r="J488" t="s">
        <v>104</v>
      </c>
      <c r="K488" t="s">
        <v>753</v>
      </c>
      <c r="L488" t="s">
        <v>106</v>
      </c>
      <c r="M488" t="s">
        <v>3323</v>
      </c>
      <c r="N488">
        <v>120</v>
      </c>
      <c r="O488" t="s">
        <v>2262</v>
      </c>
      <c r="P488">
        <v>0.5</v>
      </c>
      <c r="Q488" t="s">
        <v>113</v>
      </c>
      <c r="R488" t="s">
        <v>3327</v>
      </c>
      <c r="S488">
        <v>37.799999999999997</v>
      </c>
      <c r="T488" t="s">
        <v>2266</v>
      </c>
      <c r="U488">
        <v>888</v>
      </c>
      <c r="V488">
        <v>187</v>
      </c>
      <c r="W488">
        <v>350</v>
      </c>
      <c r="X488">
        <v>81</v>
      </c>
      <c r="Y488">
        <v>198</v>
      </c>
      <c r="Z488">
        <v>71</v>
      </c>
      <c r="AA488" t="s">
        <v>108</v>
      </c>
      <c r="AB488">
        <v>39</v>
      </c>
      <c r="AC488">
        <v>32</v>
      </c>
      <c r="AD488">
        <v>418.25400000000002</v>
      </c>
      <c r="AE488">
        <v>0.13636400000000001</v>
      </c>
      <c r="AF488">
        <v>0.33477699999999999</v>
      </c>
      <c r="AH488">
        <v>5.73</v>
      </c>
      <c r="AI488">
        <f t="shared" si="28"/>
        <v>1.2604443099188388E-2</v>
      </c>
      <c r="AJ488">
        <f t="shared" si="29"/>
        <v>9.8730145741418918E-2</v>
      </c>
      <c r="AK488">
        <f t="shared" si="30"/>
        <v>8.9412625217579755E-3</v>
      </c>
      <c r="AL488">
        <f t="shared" si="31"/>
        <v>2.9032136140805243E-5</v>
      </c>
      <c r="AM488">
        <f>U488 - AVERAGEIFS('Placebo Females'!U:U, 'Placebo Females'!B:B, B488, 'Placebo Females'!P:P, P488)</f>
        <v>-4.6666666666666288</v>
      </c>
      <c r="AN488">
        <f>V488 - AVERAGEIFS('Placebo Females'!V:V, 'Placebo Females'!B:B, B488, 'Placebo Females'!P:P, P488)</f>
        <v>6</v>
      </c>
      <c r="AO488">
        <f>W488 - AVERAGEIFS('Placebo Females'!W:W, 'Placebo Females'!B:B, B488, 'Placebo Females'!P:P, P488)</f>
        <v>-1.6666666666666856</v>
      </c>
      <c r="AP488">
        <f>X488 - AVERAGEIFS('Placebo Females'!X:X, 'Placebo Females'!B:B, B488, 'Placebo Females'!P:P, P488)</f>
        <v>-11</v>
      </c>
      <c r="AQ488">
        <f>Y488 - AVERAGEIFS('Placebo Females'!Y:Y, 'Placebo Females'!B:B, B488, 'Placebo Females'!P:P, P488)</f>
        <v>8</v>
      </c>
      <c r="AR488">
        <f>Z488 - AVERAGEIFS('Placebo Females'!Z:Z, 'Placebo Females'!B:B, B488, 'Placebo Females'!P:P, P488)</f>
        <v>1.3333333333333286</v>
      </c>
      <c r="AS488">
        <f>AB488 - AVERAGEIFS('Placebo Females'!AB:AB, 'Placebo Females'!B:B, B488, 'Placebo Females'!P:P, P488)</f>
        <v>-2</v>
      </c>
      <c r="AT488">
        <f>AC488 - AVERAGEIFS('Placebo Females'!AC:AC, 'Placebo Females'!B:B, B488, 'Placebo Females'!P:P, P488)</f>
        <v>4</v>
      </c>
      <c r="AU488">
        <f>AD488 - AVERAGEIFS('Placebo Females'!AD:AD, 'Placebo Females'!B:B, B488, 'Placebo Females'!P:P, P488)</f>
        <v>-89.298333333333346</v>
      </c>
      <c r="AV488">
        <f>AE488 - AVERAGEIFS('Placebo Females'!AE:AE, 'Placebo Females'!B:B, B488, 'Placebo Females'!P:P, P488)</f>
        <v>-2.5249999999999995E-3</v>
      </c>
      <c r="AW488">
        <f>AF488 - AVERAGEIFS('Placebo Females'!AF:AF, 'Placebo Females'!B:B, B488, 'Placebo Females'!P:P, P488)</f>
        <v>8.598333333333319E-3</v>
      </c>
    </row>
    <row r="489" spans="1:49" x14ac:dyDescent="0.25">
      <c r="A489" t="s">
        <v>4338</v>
      </c>
      <c r="B489">
        <v>1011</v>
      </c>
      <c r="C489" t="s">
        <v>655</v>
      </c>
      <c r="D489">
        <v>31</v>
      </c>
      <c r="E489">
        <v>161.5</v>
      </c>
      <c r="F489">
        <v>65.3</v>
      </c>
      <c r="G489">
        <v>120.75</v>
      </c>
      <c r="H489">
        <v>84</v>
      </c>
      <c r="I489" t="s">
        <v>458</v>
      </c>
      <c r="J489" t="s">
        <v>104</v>
      </c>
      <c r="K489" t="s">
        <v>753</v>
      </c>
      <c r="L489" t="s">
        <v>106</v>
      </c>
      <c r="M489" t="s">
        <v>3323</v>
      </c>
      <c r="N489">
        <v>120</v>
      </c>
      <c r="O489" t="s">
        <v>2262</v>
      </c>
      <c r="P489">
        <v>1</v>
      </c>
      <c r="Q489" t="s">
        <v>113</v>
      </c>
      <c r="R489" t="s">
        <v>3327</v>
      </c>
      <c r="S489">
        <v>133</v>
      </c>
      <c r="T489" t="s">
        <v>2266</v>
      </c>
      <c r="U489">
        <v>734</v>
      </c>
      <c r="V489">
        <v>189</v>
      </c>
      <c r="W489">
        <v>348</v>
      </c>
      <c r="X489">
        <v>89</v>
      </c>
      <c r="Y489">
        <v>178</v>
      </c>
      <c r="Z489">
        <v>81</v>
      </c>
      <c r="AA489" t="s">
        <v>108</v>
      </c>
      <c r="AB489">
        <v>36</v>
      </c>
      <c r="AC489">
        <v>41</v>
      </c>
      <c r="AD489">
        <v>332.28899999999999</v>
      </c>
      <c r="AE489">
        <v>0.104167</v>
      </c>
      <c r="AF489">
        <v>0.33021800000000001</v>
      </c>
      <c r="AH489">
        <v>4.97</v>
      </c>
      <c r="AI489">
        <f t="shared" si="28"/>
        <v>1.0932649599121515E-2</v>
      </c>
      <c r="AJ489">
        <f t="shared" si="29"/>
        <v>8.9053168481663003E-2</v>
      </c>
      <c r="AK489">
        <f t="shared" si="30"/>
        <v>7.8860689854162169E-3</v>
      </c>
      <c r="AL489">
        <f t="shared" si="31"/>
        <v>2.4026444947478076E-5</v>
      </c>
      <c r="AM489">
        <f>U489 - AVERAGEIFS('Placebo Females'!U:U, 'Placebo Females'!B:B, B489, 'Placebo Females'!P:P, P489)</f>
        <v>-200.66666666666663</v>
      </c>
      <c r="AN489">
        <f>V489 - AVERAGEIFS('Placebo Females'!V:V, 'Placebo Females'!B:B, B489, 'Placebo Females'!P:P, P489)</f>
        <v>17.666666666666657</v>
      </c>
      <c r="AO489">
        <f>W489 - AVERAGEIFS('Placebo Females'!W:W, 'Placebo Females'!B:B, B489, 'Placebo Females'!P:P, P489)</f>
        <v>-16.333333333333314</v>
      </c>
      <c r="AP489">
        <f>X489 - AVERAGEIFS('Placebo Females'!X:X, 'Placebo Females'!B:B, B489, 'Placebo Females'!P:P, P489)</f>
        <v>-2.6666666666666714</v>
      </c>
      <c r="AQ489">
        <f>Y489 - AVERAGEIFS('Placebo Females'!Y:Y, 'Placebo Females'!B:B, B489, 'Placebo Females'!P:P, P489)</f>
        <v>-24.333333333333343</v>
      </c>
      <c r="AR489">
        <f>Z489 - AVERAGEIFS('Placebo Females'!Z:Z, 'Placebo Females'!B:B, B489, 'Placebo Females'!P:P, P489)</f>
        <v>10.666666666666671</v>
      </c>
      <c r="AS489">
        <f>AB489 - AVERAGEIFS('Placebo Females'!AB:AB, 'Placebo Females'!B:B, B489, 'Placebo Females'!P:P, P489)</f>
        <v>-4</v>
      </c>
      <c r="AT489">
        <f>AC489 - AVERAGEIFS('Placebo Females'!AC:AC, 'Placebo Females'!B:B, B489, 'Placebo Females'!P:P, P489)</f>
        <v>10.333333333333332</v>
      </c>
      <c r="AU489">
        <f>AD489 - AVERAGEIFS('Placebo Females'!AD:AD, 'Placebo Females'!B:B, B489, 'Placebo Females'!P:P, P489)</f>
        <v>-179.6063333333334</v>
      </c>
      <c r="AV489">
        <f>AE489 - AVERAGEIFS('Placebo Females'!AE:AE, 'Placebo Females'!B:B, B489, 'Placebo Females'!P:P, P489)</f>
        <v>-3.4722000000000017E-2</v>
      </c>
      <c r="AW489">
        <f>AF489 - AVERAGEIFS('Placebo Females'!AF:AF, 'Placebo Females'!B:B, B489, 'Placebo Females'!P:P, P489)</f>
        <v>-2.1283666666666645E-2</v>
      </c>
    </row>
    <row r="490" spans="1:49" x14ac:dyDescent="0.25">
      <c r="A490" t="s">
        <v>4339</v>
      </c>
      <c r="B490">
        <v>1011</v>
      </c>
      <c r="C490" t="s">
        <v>655</v>
      </c>
      <c r="D490">
        <v>31</v>
      </c>
      <c r="E490">
        <v>161.5</v>
      </c>
      <c r="F490">
        <v>65.3</v>
      </c>
      <c r="G490">
        <v>120.75</v>
      </c>
      <c r="H490">
        <v>84</v>
      </c>
      <c r="I490" t="s">
        <v>458</v>
      </c>
      <c r="J490" t="s">
        <v>104</v>
      </c>
      <c r="K490" t="s">
        <v>753</v>
      </c>
      <c r="L490" t="s">
        <v>106</v>
      </c>
      <c r="M490" t="s">
        <v>3323</v>
      </c>
      <c r="N490">
        <v>120</v>
      </c>
      <c r="O490" t="s">
        <v>2262</v>
      </c>
      <c r="P490">
        <v>1</v>
      </c>
      <c r="Q490" t="s">
        <v>113</v>
      </c>
      <c r="R490" t="s">
        <v>3327</v>
      </c>
      <c r="S490">
        <v>133</v>
      </c>
      <c r="T490" t="s">
        <v>2266</v>
      </c>
      <c r="U490">
        <v>779</v>
      </c>
      <c r="V490">
        <v>197</v>
      </c>
      <c r="W490">
        <v>354</v>
      </c>
      <c r="X490">
        <v>90</v>
      </c>
      <c r="Y490">
        <v>185</v>
      </c>
      <c r="Z490">
        <v>79</v>
      </c>
      <c r="AA490" t="s">
        <v>108</v>
      </c>
      <c r="AB490">
        <v>49</v>
      </c>
      <c r="AC490">
        <v>28</v>
      </c>
      <c r="AD490">
        <v>359.45499999999998</v>
      </c>
      <c r="AE490">
        <v>0.111111</v>
      </c>
      <c r="AF490">
        <v>0.34828300000000001</v>
      </c>
      <c r="AH490">
        <v>4.97</v>
      </c>
      <c r="AI490">
        <f t="shared" si="28"/>
        <v>1.0932649599121515E-2</v>
      </c>
      <c r="AJ490">
        <f t="shared" si="29"/>
        <v>8.9053168481663003E-2</v>
      </c>
      <c r="AK490">
        <f t="shared" si="30"/>
        <v>7.8860689854162169E-3</v>
      </c>
      <c r="AL490">
        <f t="shared" si="31"/>
        <v>2.4026444947478076E-5</v>
      </c>
      <c r="AM490">
        <f>U490 - AVERAGEIFS('Placebo Females'!U:U, 'Placebo Females'!B:B, B490, 'Placebo Females'!P:P, P490)</f>
        <v>-155.66666666666663</v>
      </c>
      <c r="AN490">
        <f>V490 - AVERAGEIFS('Placebo Females'!V:V, 'Placebo Females'!B:B, B490, 'Placebo Females'!P:P, P490)</f>
        <v>25.666666666666657</v>
      </c>
      <c r="AO490">
        <f>W490 - AVERAGEIFS('Placebo Females'!W:W, 'Placebo Females'!B:B, B490, 'Placebo Females'!P:P, P490)</f>
        <v>-10.333333333333314</v>
      </c>
      <c r="AP490">
        <f>X490 - AVERAGEIFS('Placebo Females'!X:X, 'Placebo Females'!B:B, B490, 'Placebo Females'!P:P, P490)</f>
        <v>-1.6666666666666714</v>
      </c>
      <c r="AQ490">
        <f>Y490 - AVERAGEIFS('Placebo Females'!Y:Y, 'Placebo Females'!B:B, B490, 'Placebo Females'!P:P, P490)</f>
        <v>-17.333333333333343</v>
      </c>
      <c r="AR490">
        <f>Z490 - AVERAGEIFS('Placebo Females'!Z:Z, 'Placebo Females'!B:B, B490, 'Placebo Females'!P:P, P490)</f>
        <v>8.6666666666666714</v>
      </c>
      <c r="AS490">
        <f>AB490 - AVERAGEIFS('Placebo Females'!AB:AB, 'Placebo Females'!B:B, B490, 'Placebo Females'!P:P, P490)</f>
        <v>9</v>
      </c>
      <c r="AT490">
        <f>AC490 - AVERAGEIFS('Placebo Females'!AC:AC, 'Placebo Females'!B:B, B490, 'Placebo Females'!P:P, P490)</f>
        <v>-2.6666666666666679</v>
      </c>
      <c r="AU490">
        <f>AD490 - AVERAGEIFS('Placebo Females'!AD:AD, 'Placebo Females'!B:B, B490, 'Placebo Females'!P:P, P490)</f>
        <v>-152.4403333333334</v>
      </c>
      <c r="AV490">
        <f>AE490 - AVERAGEIFS('Placebo Females'!AE:AE, 'Placebo Females'!B:B, B490, 'Placebo Females'!P:P, P490)</f>
        <v>-2.7778000000000011E-2</v>
      </c>
      <c r="AW490">
        <f>AF490 - AVERAGEIFS('Placebo Females'!AF:AF, 'Placebo Females'!B:B, B490, 'Placebo Females'!P:P, P490)</f>
        <v>-3.2186666666666475E-3</v>
      </c>
    </row>
    <row r="491" spans="1:49" x14ac:dyDescent="0.25">
      <c r="A491" t="s">
        <v>4340</v>
      </c>
      <c r="B491">
        <v>1011</v>
      </c>
      <c r="C491" t="s">
        <v>655</v>
      </c>
      <c r="D491">
        <v>31</v>
      </c>
      <c r="E491">
        <v>161.5</v>
      </c>
      <c r="F491">
        <v>65.3</v>
      </c>
      <c r="G491">
        <v>120.75</v>
      </c>
      <c r="H491">
        <v>84</v>
      </c>
      <c r="I491" t="s">
        <v>458</v>
      </c>
      <c r="J491" t="s">
        <v>104</v>
      </c>
      <c r="K491" t="s">
        <v>753</v>
      </c>
      <c r="L491" t="s">
        <v>106</v>
      </c>
      <c r="M491" t="s">
        <v>3323</v>
      </c>
      <c r="N491">
        <v>120</v>
      </c>
      <c r="O491" t="s">
        <v>2262</v>
      </c>
      <c r="P491">
        <v>1</v>
      </c>
      <c r="Q491" t="s">
        <v>113</v>
      </c>
      <c r="R491" t="s">
        <v>3327</v>
      </c>
      <c r="S491">
        <v>133</v>
      </c>
      <c r="T491" t="s">
        <v>2266</v>
      </c>
      <c r="U491">
        <v>762</v>
      </c>
      <c r="V491">
        <v>202</v>
      </c>
      <c r="W491">
        <v>346</v>
      </c>
      <c r="X491">
        <v>86</v>
      </c>
      <c r="Y491">
        <v>182</v>
      </c>
      <c r="Z491">
        <v>78</v>
      </c>
      <c r="AA491" t="s">
        <v>108</v>
      </c>
      <c r="AB491">
        <v>36</v>
      </c>
      <c r="AC491">
        <v>40</v>
      </c>
      <c r="AD491">
        <v>352.62700000000001</v>
      </c>
      <c r="AE491">
        <v>0.130435</v>
      </c>
      <c r="AF491">
        <v>0.33939000000000002</v>
      </c>
      <c r="AH491">
        <v>4.97</v>
      </c>
      <c r="AI491">
        <f t="shared" si="28"/>
        <v>1.0932649599121515E-2</v>
      </c>
      <c r="AJ491">
        <f t="shared" si="29"/>
        <v>8.9053168481663003E-2</v>
      </c>
      <c r="AK491">
        <f t="shared" si="30"/>
        <v>7.8860689854162169E-3</v>
      </c>
      <c r="AL491">
        <f t="shared" si="31"/>
        <v>2.4026444947478076E-5</v>
      </c>
      <c r="AM491">
        <f>U491 - AVERAGEIFS('Placebo Females'!U:U, 'Placebo Females'!B:B, B491, 'Placebo Females'!P:P, P491)</f>
        <v>-172.66666666666663</v>
      </c>
      <c r="AN491">
        <f>V491 - AVERAGEIFS('Placebo Females'!V:V, 'Placebo Females'!B:B, B491, 'Placebo Females'!P:P, P491)</f>
        <v>30.666666666666657</v>
      </c>
      <c r="AO491">
        <f>W491 - AVERAGEIFS('Placebo Females'!W:W, 'Placebo Females'!B:B, B491, 'Placebo Females'!P:P, P491)</f>
        <v>-18.333333333333314</v>
      </c>
      <c r="AP491">
        <f>X491 - AVERAGEIFS('Placebo Females'!X:X, 'Placebo Females'!B:B, B491, 'Placebo Females'!P:P, P491)</f>
        <v>-5.6666666666666714</v>
      </c>
      <c r="AQ491">
        <f>Y491 - AVERAGEIFS('Placebo Females'!Y:Y, 'Placebo Females'!B:B, B491, 'Placebo Females'!P:P, P491)</f>
        <v>-20.333333333333343</v>
      </c>
      <c r="AR491">
        <f>Z491 - AVERAGEIFS('Placebo Females'!Z:Z, 'Placebo Females'!B:B, B491, 'Placebo Females'!P:P, P491)</f>
        <v>7.6666666666666714</v>
      </c>
      <c r="AS491">
        <f>AB491 - AVERAGEIFS('Placebo Females'!AB:AB, 'Placebo Females'!B:B, B491, 'Placebo Females'!P:P, P491)</f>
        <v>-4</v>
      </c>
      <c r="AT491">
        <f>AC491 - AVERAGEIFS('Placebo Females'!AC:AC, 'Placebo Females'!B:B, B491, 'Placebo Females'!P:P, P491)</f>
        <v>9.3333333333333321</v>
      </c>
      <c r="AU491">
        <f>AD491 - AVERAGEIFS('Placebo Females'!AD:AD, 'Placebo Females'!B:B, B491, 'Placebo Females'!P:P, P491)</f>
        <v>-159.26833333333337</v>
      </c>
      <c r="AV491">
        <f>AE491 - AVERAGEIFS('Placebo Females'!AE:AE, 'Placebo Females'!B:B, B491, 'Placebo Females'!P:P, P491)</f>
        <v>-8.4540000000000171E-3</v>
      </c>
      <c r="AW491">
        <f>AF491 - AVERAGEIFS('Placebo Females'!AF:AF, 'Placebo Females'!B:B, B491, 'Placebo Females'!P:P, P491)</f>
        <v>-1.2111666666666632E-2</v>
      </c>
    </row>
    <row r="492" spans="1:49" x14ac:dyDescent="0.25">
      <c r="A492" t="s">
        <v>4341</v>
      </c>
      <c r="B492">
        <v>1011</v>
      </c>
      <c r="C492" t="s">
        <v>655</v>
      </c>
      <c r="D492">
        <v>31</v>
      </c>
      <c r="E492">
        <v>161.5</v>
      </c>
      <c r="F492">
        <v>65.3</v>
      </c>
      <c r="G492">
        <v>120.75</v>
      </c>
      <c r="H492">
        <v>84</v>
      </c>
      <c r="I492" t="s">
        <v>458</v>
      </c>
      <c r="J492" t="s">
        <v>104</v>
      </c>
      <c r="K492" t="s">
        <v>753</v>
      </c>
      <c r="L492" t="s">
        <v>106</v>
      </c>
      <c r="M492" t="s">
        <v>3323</v>
      </c>
      <c r="N492">
        <v>120</v>
      </c>
      <c r="O492" t="s">
        <v>2262</v>
      </c>
      <c r="P492">
        <v>1.5</v>
      </c>
      <c r="Q492" t="s">
        <v>113</v>
      </c>
      <c r="R492" t="s">
        <v>3327</v>
      </c>
      <c r="S492">
        <v>107</v>
      </c>
      <c r="T492" t="s">
        <v>2266</v>
      </c>
      <c r="U492">
        <v>832</v>
      </c>
      <c r="V492">
        <v>222</v>
      </c>
      <c r="W492">
        <v>360</v>
      </c>
      <c r="X492">
        <v>91</v>
      </c>
      <c r="Y492">
        <v>193</v>
      </c>
      <c r="Z492">
        <v>76</v>
      </c>
      <c r="AA492" t="s">
        <v>108</v>
      </c>
      <c r="AB492">
        <v>39</v>
      </c>
      <c r="AC492">
        <v>36</v>
      </c>
      <c r="AD492">
        <v>410.61599999999999</v>
      </c>
      <c r="AE492">
        <v>0.125</v>
      </c>
      <c r="AF492">
        <v>0.35772199999999998</v>
      </c>
      <c r="AH492">
        <v>4.8499999999999996</v>
      </c>
      <c r="AI492">
        <f t="shared" si="28"/>
        <v>1.0668682204374114E-2</v>
      </c>
      <c r="AJ492">
        <f t="shared" si="29"/>
        <v>8.7479677205562378E-2</v>
      </c>
      <c r="AK492">
        <f t="shared" si="30"/>
        <v>7.7176883112650696E-3</v>
      </c>
      <c r="AL492">
        <f t="shared" si="31"/>
        <v>2.325799991564903E-5</v>
      </c>
      <c r="AM492">
        <f>U492 - AVERAGEIFS('Placebo Females'!U:U, 'Placebo Females'!B:B, B492, 'Placebo Females'!P:P, P492)</f>
        <v>-2.6666666666666288</v>
      </c>
      <c r="AN492">
        <f>V492 - AVERAGEIFS('Placebo Females'!V:V, 'Placebo Females'!B:B, B492, 'Placebo Females'!P:P, P492)</f>
        <v>44.666666666666657</v>
      </c>
      <c r="AO492">
        <f>W492 - AVERAGEIFS('Placebo Females'!W:W, 'Placebo Females'!B:B, B492, 'Placebo Females'!P:P, P492)</f>
        <v>7</v>
      </c>
      <c r="AP492">
        <f>X492 - AVERAGEIFS('Placebo Females'!X:X, 'Placebo Females'!B:B, B492, 'Placebo Females'!P:P, P492)</f>
        <v>3</v>
      </c>
      <c r="AQ492">
        <f>Y492 - AVERAGEIFS('Placebo Females'!Y:Y, 'Placebo Females'!B:B, B492, 'Placebo Females'!P:P, P492)</f>
        <v>-1.6666666666666572</v>
      </c>
      <c r="AR492">
        <f>Z492 - AVERAGEIFS('Placebo Females'!Z:Z, 'Placebo Females'!B:B, B492, 'Placebo Females'!P:P, P492)</f>
        <v>5.6666666666666714</v>
      </c>
      <c r="AS492">
        <f>AB492 - AVERAGEIFS('Placebo Females'!AB:AB, 'Placebo Females'!B:B, B492, 'Placebo Females'!P:P, P492)</f>
        <v>-4</v>
      </c>
      <c r="AT492">
        <f>AC492 - AVERAGEIFS('Placebo Females'!AC:AC, 'Placebo Females'!B:B, B492, 'Placebo Females'!P:P, P492)</f>
        <v>8.6666666666666679</v>
      </c>
      <c r="AU492">
        <f>AD492 - AVERAGEIFS('Placebo Females'!AD:AD, 'Placebo Females'!B:B, B492, 'Placebo Females'!P:P, P492)</f>
        <v>-93.613666666666631</v>
      </c>
      <c r="AV492">
        <f>AE492 - AVERAGEIFS('Placebo Females'!AE:AE, 'Placebo Females'!B:B, B492, 'Placebo Females'!P:P, P492)</f>
        <v>-2.898199999999998E-2</v>
      </c>
      <c r="AW492">
        <f>AF492 - AVERAGEIFS('Placebo Females'!AF:AF, 'Placebo Females'!B:B, B492, 'Placebo Females'!P:P, P492)</f>
        <v>1.2115333333333311E-2</v>
      </c>
    </row>
    <row r="493" spans="1:49" x14ac:dyDescent="0.25">
      <c r="A493" t="s">
        <v>4342</v>
      </c>
      <c r="B493">
        <v>1011</v>
      </c>
      <c r="C493" t="s">
        <v>655</v>
      </c>
      <c r="D493">
        <v>31</v>
      </c>
      <c r="E493">
        <v>161.5</v>
      </c>
      <c r="F493">
        <v>65.3</v>
      </c>
      <c r="G493">
        <v>120.75</v>
      </c>
      <c r="H493">
        <v>84</v>
      </c>
      <c r="I493" t="s">
        <v>458</v>
      </c>
      <c r="J493" t="s">
        <v>104</v>
      </c>
      <c r="K493" t="s">
        <v>753</v>
      </c>
      <c r="L493" t="s">
        <v>106</v>
      </c>
      <c r="M493" t="s">
        <v>3323</v>
      </c>
      <c r="N493">
        <v>120</v>
      </c>
      <c r="O493" t="s">
        <v>2262</v>
      </c>
      <c r="P493">
        <v>1.5</v>
      </c>
      <c r="Q493" t="s">
        <v>113</v>
      </c>
      <c r="R493" t="s">
        <v>3327</v>
      </c>
      <c r="S493">
        <v>107</v>
      </c>
      <c r="T493" t="s">
        <v>2266</v>
      </c>
      <c r="U493">
        <v>832</v>
      </c>
      <c r="V493">
        <v>214</v>
      </c>
      <c r="W493">
        <v>356</v>
      </c>
      <c r="X493">
        <v>85</v>
      </c>
      <c r="Y493">
        <v>196</v>
      </c>
      <c r="Z493">
        <v>75</v>
      </c>
      <c r="AA493" t="s">
        <v>108</v>
      </c>
      <c r="AB493">
        <v>42</v>
      </c>
      <c r="AC493">
        <v>34</v>
      </c>
      <c r="AD493">
        <v>416.49900000000002</v>
      </c>
      <c r="AE493">
        <v>0.125</v>
      </c>
      <c r="AF493">
        <v>0.34553200000000001</v>
      </c>
      <c r="AH493">
        <v>4.8499999999999996</v>
      </c>
      <c r="AI493">
        <f t="shared" si="28"/>
        <v>1.0668682204374114E-2</v>
      </c>
      <c r="AJ493">
        <f t="shared" si="29"/>
        <v>8.7479677205562378E-2</v>
      </c>
      <c r="AK493">
        <f t="shared" si="30"/>
        <v>7.7176883112650696E-3</v>
      </c>
      <c r="AL493">
        <f t="shared" si="31"/>
        <v>2.325799991564903E-5</v>
      </c>
      <c r="AM493">
        <f>U493 - AVERAGEIFS('Placebo Females'!U:U, 'Placebo Females'!B:B, B493, 'Placebo Females'!P:P, P493)</f>
        <v>-2.6666666666666288</v>
      </c>
      <c r="AN493">
        <f>V493 - AVERAGEIFS('Placebo Females'!V:V, 'Placebo Females'!B:B, B493, 'Placebo Females'!P:P, P493)</f>
        <v>36.666666666666657</v>
      </c>
      <c r="AO493">
        <f>W493 - AVERAGEIFS('Placebo Females'!W:W, 'Placebo Females'!B:B, B493, 'Placebo Females'!P:P, P493)</f>
        <v>3</v>
      </c>
      <c r="AP493">
        <f>X493 - AVERAGEIFS('Placebo Females'!X:X, 'Placebo Females'!B:B, B493, 'Placebo Females'!P:P, P493)</f>
        <v>-3</v>
      </c>
      <c r="AQ493">
        <f>Y493 - AVERAGEIFS('Placebo Females'!Y:Y, 'Placebo Females'!B:B, B493, 'Placebo Females'!P:P, P493)</f>
        <v>1.3333333333333428</v>
      </c>
      <c r="AR493">
        <f>Z493 - AVERAGEIFS('Placebo Females'!Z:Z, 'Placebo Females'!B:B, B493, 'Placebo Females'!P:P, P493)</f>
        <v>4.6666666666666714</v>
      </c>
      <c r="AS493">
        <f>AB493 - AVERAGEIFS('Placebo Females'!AB:AB, 'Placebo Females'!B:B, B493, 'Placebo Females'!P:P, P493)</f>
        <v>-1</v>
      </c>
      <c r="AT493">
        <f>AC493 - AVERAGEIFS('Placebo Females'!AC:AC, 'Placebo Females'!B:B, B493, 'Placebo Females'!P:P, P493)</f>
        <v>6.6666666666666679</v>
      </c>
      <c r="AU493">
        <f>AD493 - AVERAGEIFS('Placebo Females'!AD:AD, 'Placebo Females'!B:B, B493, 'Placebo Females'!P:P, P493)</f>
        <v>-87.730666666666593</v>
      </c>
      <c r="AV493">
        <f>AE493 - AVERAGEIFS('Placebo Females'!AE:AE, 'Placebo Females'!B:B, B493, 'Placebo Females'!P:P, P493)</f>
        <v>-2.898199999999998E-2</v>
      </c>
      <c r="AW493">
        <f>AF493 - AVERAGEIFS('Placebo Females'!AF:AF, 'Placebo Females'!B:B, B493, 'Placebo Females'!P:P, P493)</f>
        <v>-7.4666666666667325E-5</v>
      </c>
    </row>
    <row r="494" spans="1:49" x14ac:dyDescent="0.25">
      <c r="A494" t="s">
        <v>4343</v>
      </c>
      <c r="B494">
        <v>1011</v>
      </c>
      <c r="C494" t="s">
        <v>655</v>
      </c>
      <c r="D494">
        <v>31</v>
      </c>
      <c r="E494">
        <v>161.5</v>
      </c>
      <c r="F494">
        <v>65.3</v>
      </c>
      <c r="G494">
        <v>120.75</v>
      </c>
      <c r="H494">
        <v>84</v>
      </c>
      <c r="I494" t="s">
        <v>458</v>
      </c>
      <c r="J494" t="s">
        <v>104</v>
      </c>
      <c r="K494" t="s">
        <v>753</v>
      </c>
      <c r="L494" t="s">
        <v>106</v>
      </c>
      <c r="M494" t="s">
        <v>3323</v>
      </c>
      <c r="N494">
        <v>120</v>
      </c>
      <c r="O494" t="s">
        <v>2262</v>
      </c>
      <c r="P494">
        <v>1.5</v>
      </c>
      <c r="Q494" t="s">
        <v>113</v>
      </c>
      <c r="R494" t="s">
        <v>3327</v>
      </c>
      <c r="S494">
        <v>107</v>
      </c>
      <c r="T494" t="s">
        <v>2266</v>
      </c>
      <c r="U494">
        <v>804</v>
      </c>
      <c r="V494">
        <v>215</v>
      </c>
      <c r="W494">
        <v>353</v>
      </c>
      <c r="X494">
        <v>89</v>
      </c>
      <c r="Y494">
        <v>188</v>
      </c>
      <c r="Z494">
        <v>76</v>
      </c>
      <c r="AA494" t="s">
        <v>108</v>
      </c>
      <c r="AB494">
        <v>40</v>
      </c>
      <c r="AC494">
        <v>34</v>
      </c>
      <c r="AD494">
        <v>415.84</v>
      </c>
      <c r="AE494">
        <v>0.130435</v>
      </c>
      <c r="AF494">
        <v>0.33442300000000003</v>
      </c>
      <c r="AH494">
        <v>4.8499999999999996</v>
      </c>
      <c r="AI494">
        <f t="shared" si="28"/>
        <v>1.0668682204374114E-2</v>
      </c>
      <c r="AJ494">
        <f t="shared" si="29"/>
        <v>8.7479677205562378E-2</v>
      </c>
      <c r="AK494">
        <f t="shared" si="30"/>
        <v>7.7176883112650696E-3</v>
      </c>
      <c r="AL494">
        <f t="shared" si="31"/>
        <v>2.325799991564903E-5</v>
      </c>
      <c r="AM494">
        <f>U494 - AVERAGEIFS('Placebo Females'!U:U, 'Placebo Females'!B:B, B494, 'Placebo Females'!P:P, P494)</f>
        <v>-30.666666666666629</v>
      </c>
      <c r="AN494">
        <f>V494 - AVERAGEIFS('Placebo Females'!V:V, 'Placebo Females'!B:B, B494, 'Placebo Females'!P:P, P494)</f>
        <v>37.666666666666657</v>
      </c>
      <c r="AO494">
        <f>W494 - AVERAGEIFS('Placebo Females'!W:W, 'Placebo Females'!B:B, B494, 'Placebo Females'!P:P, P494)</f>
        <v>0</v>
      </c>
      <c r="AP494">
        <f>X494 - AVERAGEIFS('Placebo Females'!X:X, 'Placebo Females'!B:B, B494, 'Placebo Females'!P:P, P494)</f>
        <v>1</v>
      </c>
      <c r="AQ494">
        <f>Y494 - AVERAGEIFS('Placebo Females'!Y:Y, 'Placebo Females'!B:B, B494, 'Placebo Females'!P:P, P494)</f>
        <v>-6.6666666666666572</v>
      </c>
      <c r="AR494">
        <f>Z494 - AVERAGEIFS('Placebo Females'!Z:Z, 'Placebo Females'!B:B, B494, 'Placebo Females'!P:P, P494)</f>
        <v>5.6666666666666714</v>
      </c>
      <c r="AS494">
        <f>AB494 - AVERAGEIFS('Placebo Females'!AB:AB, 'Placebo Females'!B:B, B494, 'Placebo Females'!P:P, P494)</f>
        <v>-3</v>
      </c>
      <c r="AT494">
        <f>AC494 - AVERAGEIFS('Placebo Females'!AC:AC, 'Placebo Females'!B:B, B494, 'Placebo Females'!P:P, P494)</f>
        <v>6.6666666666666679</v>
      </c>
      <c r="AU494">
        <f>AD494 - AVERAGEIFS('Placebo Females'!AD:AD, 'Placebo Females'!B:B, B494, 'Placebo Females'!P:P, P494)</f>
        <v>-88.389666666666642</v>
      </c>
      <c r="AV494">
        <f>AE494 - AVERAGEIFS('Placebo Females'!AE:AE, 'Placebo Females'!B:B, B494, 'Placebo Females'!P:P, P494)</f>
        <v>-2.3546999999999985E-2</v>
      </c>
      <c r="AW494">
        <f>AF494 - AVERAGEIFS('Placebo Females'!AF:AF, 'Placebo Females'!B:B, B494, 'Placebo Females'!P:P, P494)</f>
        <v>-1.1183666666666647E-2</v>
      </c>
    </row>
    <row r="495" spans="1:49" x14ac:dyDescent="0.25">
      <c r="A495" t="s">
        <v>4344</v>
      </c>
      <c r="B495">
        <v>1011</v>
      </c>
      <c r="C495" t="s">
        <v>655</v>
      </c>
      <c r="D495">
        <v>31</v>
      </c>
      <c r="E495">
        <v>161.5</v>
      </c>
      <c r="F495">
        <v>65.3</v>
      </c>
      <c r="G495">
        <v>120.75</v>
      </c>
      <c r="H495">
        <v>84</v>
      </c>
      <c r="I495" t="s">
        <v>458</v>
      </c>
      <c r="J495" t="s">
        <v>104</v>
      </c>
      <c r="K495" t="s">
        <v>753</v>
      </c>
      <c r="L495" t="s">
        <v>106</v>
      </c>
      <c r="M495" t="s">
        <v>3323</v>
      </c>
      <c r="N495">
        <v>120</v>
      </c>
      <c r="O495" t="s">
        <v>2262</v>
      </c>
      <c r="P495">
        <v>2</v>
      </c>
      <c r="Q495" t="s">
        <v>113</v>
      </c>
      <c r="R495" t="s">
        <v>3327</v>
      </c>
      <c r="S495">
        <v>85</v>
      </c>
      <c r="T495" t="s">
        <v>2266</v>
      </c>
      <c r="U495">
        <v>849</v>
      </c>
      <c r="V495">
        <v>210</v>
      </c>
      <c r="W495">
        <v>358</v>
      </c>
      <c r="X495">
        <v>88</v>
      </c>
      <c r="Y495">
        <v>194</v>
      </c>
      <c r="Z495">
        <v>76</v>
      </c>
      <c r="AA495" t="s">
        <v>108</v>
      </c>
      <c r="AB495">
        <v>39</v>
      </c>
      <c r="AC495">
        <v>36</v>
      </c>
      <c r="AD495">
        <v>386.28300000000002</v>
      </c>
      <c r="AE495">
        <v>0.122449</v>
      </c>
      <c r="AF495">
        <v>0.36654799999999998</v>
      </c>
      <c r="AH495">
        <v>4.7300000000000004</v>
      </c>
      <c r="AI495">
        <f t="shared" si="28"/>
        <v>1.0404714809626717E-2</v>
      </c>
      <c r="AJ495">
        <f t="shared" si="29"/>
        <v>8.5892893535498893E-2</v>
      </c>
      <c r="AK495">
        <f t="shared" si="30"/>
        <v>7.5487912917804323E-3</v>
      </c>
      <c r="AL495">
        <f t="shared" si="31"/>
        <v>2.2495803016386873E-5</v>
      </c>
      <c r="AM495">
        <f>U495 - AVERAGEIFS('Placebo Females'!U:U, 'Placebo Females'!B:B, B495, 'Placebo Females'!P:P, P495)</f>
        <v>-21.333333333333371</v>
      </c>
      <c r="AN495">
        <f>V495 - AVERAGEIFS('Placebo Females'!V:V, 'Placebo Females'!B:B, B495, 'Placebo Females'!P:P, P495)</f>
        <v>36.333333333333343</v>
      </c>
      <c r="AO495">
        <f>W495 - AVERAGEIFS('Placebo Females'!W:W, 'Placebo Females'!B:B, B495, 'Placebo Females'!P:P, P495)</f>
        <v>2.3333333333333144</v>
      </c>
      <c r="AP495">
        <f>X495 - AVERAGEIFS('Placebo Females'!X:X, 'Placebo Females'!B:B, B495, 'Placebo Females'!P:P, P495)</f>
        <v>-5</v>
      </c>
      <c r="AQ495">
        <f>Y495 - AVERAGEIFS('Placebo Females'!Y:Y, 'Placebo Females'!B:B, B495, 'Placebo Females'!P:P, P495)</f>
        <v>1.6666666666666572</v>
      </c>
      <c r="AR495">
        <f>Z495 - AVERAGEIFS('Placebo Females'!Z:Z, 'Placebo Females'!B:B, B495, 'Placebo Females'!P:P, P495)</f>
        <v>5.6666666666666714</v>
      </c>
      <c r="AS495">
        <f>AB495 - AVERAGEIFS('Placebo Females'!AB:AB, 'Placebo Females'!B:B, B495, 'Placebo Females'!P:P, P495)</f>
        <v>-6.3333333333333357</v>
      </c>
      <c r="AT495">
        <f>AC495 - AVERAGEIFS('Placebo Females'!AC:AC, 'Placebo Females'!B:B, B495, 'Placebo Females'!P:P, P495)</f>
        <v>11.666666666666668</v>
      </c>
      <c r="AU495">
        <f>AD495 - AVERAGEIFS('Placebo Females'!AD:AD, 'Placebo Females'!B:B, B495, 'Placebo Females'!P:P, P495)</f>
        <v>-78.474666666666678</v>
      </c>
      <c r="AV495">
        <f>AE495 - AVERAGEIFS('Placebo Females'!AE:AE, 'Placebo Females'!B:B, B495, 'Placebo Females'!P:P, P495)</f>
        <v>-3.9210000000000078E-3</v>
      </c>
      <c r="AW495">
        <f>AF495 - AVERAGEIFS('Placebo Females'!AF:AF, 'Placebo Females'!B:B, B495, 'Placebo Females'!P:P, P495)</f>
        <v>3.8180666666666585E-2</v>
      </c>
    </row>
    <row r="496" spans="1:49" x14ac:dyDescent="0.25">
      <c r="A496" t="s">
        <v>4345</v>
      </c>
      <c r="B496">
        <v>1011</v>
      </c>
      <c r="C496" t="s">
        <v>655</v>
      </c>
      <c r="D496">
        <v>31</v>
      </c>
      <c r="E496">
        <v>161.5</v>
      </c>
      <c r="F496">
        <v>65.3</v>
      </c>
      <c r="G496">
        <v>120.75</v>
      </c>
      <c r="H496">
        <v>84</v>
      </c>
      <c r="I496" t="s">
        <v>458</v>
      </c>
      <c r="J496" t="s">
        <v>104</v>
      </c>
      <c r="K496" t="s">
        <v>753</v>
      </c>
      <c r="L496" t="s">
        <v>106</v>
      </c>
      <c r="M496" t="s">
        <v>3323</v>
      </c>
      <c r="N496">
        <v>120</v>
      </c>
      <c r="O496" t="s">
        <v>2262</v>
      </c>
      <c r="P496">
        <v>2</v>
      </c>
      <c r="Q496" t="s">
        <v>113</v>
      </c>
      <c r="R496" t="s">
        <v>3327</v>
      </c>
      <c r="S496">
        <v>85</v>
      </c>
      <c r="T496" t="s">
        <v>2266</v>
      </c>
      <c r="U496">
        <v>836</v>
      </c>
      <c r="V496">
        <v>209</v>
      </c>
      <c r="W496">
        <v>354</v>
      </c>
      <c r="X496">
        <v>87</v>
      </c>
      <c r="Y496">
        <v>193</v>
      </c>
      <c r="Z496">
        <v>74</v>
      </c>
      <c r="AA496" t="s">
        <v>108</v>
      </c>
      <c r="AB496">
        <v>39</v>
      </c>
      <c r="AC496">
        <v>35</v>
      </c>
      <c r="AD496">
        <v>381.49299999999999</v>
      </c>
      <c r="AE496" t="s">
        <v>108</v>
      </c>
      <c r="AF496" t="s">
        <v>108</v>
      </c>
      <c r="AH496">
        <v>4.7300000000000004</v>
      </c>
      <c r="AI496">
        <f t="shared" si="28"/>
        <v>1.0404714809626717E-2</v>
      </c>
      <c r="AJ496">
        <f t="shared" si="29"/>
        <v>8.5892893535498893E-2</v>
      </c>
      <c r="AK496">
        <f t="shared" si="30"/>
        <v>7.5487912917804323E-3</v>
      </c>
      <c r="AL496">
        <f t="shared" si="31"/>
        <v>2.2495803016386873E-5</v>
      </c>
      <c r="AM496">
        <f>U496 - AVERAGEIFS('Placebo Females'!U:U, 'Placebo Females'!B:B, B496, 'Placebo Females'!P:P, P496)</f>
        <v>-34.333333333333371</v>
      </c>
      <c r="AN496">
        <f>V496 - AVERAGEIFS('Placebo Females'!V:V, 'Placebo Females'!B:B, B496, 'Placebo Females'!P:P, P496)</f>
        <v>35.333333333333343</v>
      </c>
      <c r="AO496">
        <f>W496 - AVERAGEIFS('Placebo Females'!W:W, 'Placebo Females'!B:B, B496, 'Placebo Females'!P:P, P496)</f>
        <v>-1.6666666666666856</v>
      </c>
      <c r="AP496">
        <f>X496 - AVERAGEIFS('Placebo Females'!X:X, 'Placebo Females'!B:B, B496, 'Placebo Females'!P:P, P496)</f>
        <v>-6</v>
      </c>
      <c r="AQ496">
        <f>Y496 - AVERAGEIFS('Placebo Females'!Y:Y, 'Placebo Females'!B:B, B496, 'Placebo Females'!P:P, P496)</f>
        <v>0.66666666666665719</v>
      </c>
      <c r="AR496">
        <f>Z496 - AVERAGEIFS('Placebo Females'!Z:Z, 'Placebo Females'!B:B, B496, 'Placebo Females'!P:P, P496)</f>
        <v>3.6666666666666714</v>
      </c>
      <c r="AS496">
        <f>AB496 - AVERAGEIFS('Placebo Females'!AB:AB, 'Placebo Females'!B:B, B496, 'Placebo Females'!P:P, P496)</f>
        <v>-6.3333333333333357</v>
      </c>
      <c r="AT496">
        <f>AC496 - AVERAGEIFS('Placebo Females'!AC:AC, 'Placebo Females'!B:B, B496, 'Placebo Females'!P:P, P496)</f>
        <v>10.666666666666668</v>
      </c>
      <c r="AU496">
        <f>AD496 - AVERAGEIFS('Placebo Females'!AD:AD, 'Placebo Females'!B:B, B496, 'Placebo Females'!P:P, P496)</f>
        <v>-83.264666666666699</v>
      </c>
      <c r="AV496" t="e">
        <f>AE496 - AVERAGEIFS('Placebo Females'!AE:AE, 'Placebo Females'!B:B, B496, 'Placebo Females'!P:P, P496)</f>
        <v>#VALUE!</v>
      </c>
      <c r="AW496" t="e">
        <f>AF496 - AVERAGEIFS('Placebo Females'!AF:AF, 'Placebo Females'!B:B, B496, 'Placebo Females'!P:P, P496)</f>
        <v>#VALUE!</v>
      </c>
    </row>
    <row r="497" spans="1:49" x14ac:dyDescent="0.25">
      <c r="A497" t="s">
        <v>4346</v>
      </c>
      <c r="B497">
        <v>1011</v>
      </c>
      <c r="C497" t="s">
        <v>655</v>
      </c>
      <c r="D497">
        <v>31</v>
      </c>
      <c r="E497">
        <v>161.5</v>
      </c>
      <c r="F497">
        <v>65.3</v>
      </c>
      <c r="G497">
        <v>120.75</v>
      </c>
      <c r="H497">
        <v>84</v>
      </c>
      <c r="I497" t="s">
        <v>458</v>
      </c>
      <c r="J497" t="s">
        <v>104</v>
      </c>
      <c r="K497" t="s">
        <v>753</v>
      </c>
      <c r="L497" t="s">
        <v>106</v>
      </c>
      <c r="M497" t="s">
        <v>3323</v>
      </c>
      <c r="N497">
        <v>120</v>
      </c>
      <c r="O497" t="s">
        <v>2262</v>
      </c>
      <c r="P497">
        <v>2</v>
      </c>
      <c r="Q497" t="s">
        <v>113</v>
      </c>
      <c r="R497" t="s">
        <v>3327</v>
      </c>
      <c r="S497">
        <v>85</v>
      </c>
      <c r="T497" t="s">
        <v>2266</v>
      </c>
      <c r="U497">
        <v>847</v>
      </c>
      <c r="V497">
        <v>219</v>
      </c>
      <c r="W497">
        <v>358</v>
      </c>
      <c r="X497">
        <v>91</v>
      </c>
      <c r="Y497">
        <v>190</v>
      </c>
      <c r="Z497">
        <v>77</v>
      </c>
      <c r="AA497" t="s">
        <v>108</v>
      </c>
      <c r="AB497">
        <v>41</v>
      </c>
      <c r="AC497">
        <v>34</v>
      </c>
      <c r="AD497">
        <v>378.589</v>
      </c>
      <c r="AE497">
        <v>0.10204100000000001</v>
      </c>
      <c r="AF497">
        <v>0.34820800000000002</v>
      </c>
      <c r="AH497">
        <v>4.7300000000000004</v>
      </c>
      <c r="AI497">
        <f t="shared" si="28"/>
        <v>1.0404714809626717E-2</v>
      </c>
      <c r="AJ497">
        <f t="shared" si="29"/>
        <v>8.5892893535498893E-2</v>
      </c>
      <c r="AK497">
        <f t="shared" si="30"/>
        <v>7.5487912917804323E-3</v>
      </c>
      <c r="AL497">
        <f t="shared" si="31"/>
        <v>2.2495803016386873E-5</v>
      </c>
      <c r="AM497">
        <f>U497 - AVERAGEIFS('Placebo Females'!U:U, 'Placebo Females'!B:B, B497, 'Placebo Females'!P:P, P497)</f>
        <v>-23.333333333333371</v>
      </c>
      <c r="AN497">
        <f>V497 - AVERAGEIFS('Placebo Females'!V:V, 'Placebo Females'!B:B, B497, 'Placebo Females'!P:P, P497)</f>
        <v>45.333333333333343</v>
      </c>
      <c r="AO497">
        <f>W497 - AVERAGEIFS('Placebo Females'!W:W, 'Placebo Females'!B:B, B497, 'Placebo Females'!P:P, P497)</f>
        <v>2.3333333333333144</v>
      </c>
      <c r="AP497">
        <f>X497 - AVERAGEIFS('Placebo Females'!X:X, 'Placebo Females'!B:B, B497, 'Placebo Females'!P:P, P497)</f>
        <v>-2</v>
      </c>
      <c r="AQ497">
        <f>Y497 - AVERAGEIFS('Placebo Females'!Y:Y, 'Placebo Females'!B:B, B497, 'Placebo Females'!P:P, P497)</f>
        <v>-2.3333333333333428</v>
      </c>
      <c r="AR497">
        <f>Z497 - AVERAGEIFS('Placebo Females'!Z:Z, 'Placebo Females'!B:B, B497, 'Placebo Females'!P:P, P497)</f>
        <v>6.6666666666666714</v>
      </c>
      <c r="AS497">
        <f>AB497 - AVERAGEIFS('Placebo Females'!AB:AB, 'Placebo Females'!B:B, B497, 'Placebo Females'!P:P, P497)</f>
        <v>-4.3333333333333357</v>
      </c>
      <c r="AT497">
        <f>AC497 - AVERAGEIFS('Placebo Females'!AC:AC, 'Placebo Females'!B:B, B497, 'Placebo Females'!P:P, P497)</f>
        <v>9.6666666666666679</v>
      </c>
      <c r="AU497">
        <f>AD497 - AVERAGEIFS('Placebo Females'!AD:AD, 'Placebo Females'!B:B, B497, 'Placebo Females'!P:P, P497)</f>
        <v>-86.168666666666695</v>
      </c>
      <c r="AV497">
        <f>AE497 - AVERAGEIFS('Placebo Females'!AE:AE, 'Placebo Females'!B:B, B497, 'Placebo Females'!P:P, P497)</f>
        <v>-2.4329000000000003E-2</v>
      </c>
      <c r="AW497">
        <f>AF497 - AVERAGEIFS('Placebo Females'!AF:AF, 'Placebo Females'!B:B, B497, 'Placebo Females'!P:P, P497)</f>
        <v>1.9840666666666618E-2</v>
      </c>
    </row>
    <row r="498" spans="1:49" x14ac:dyDescent="0.25">
      <c r="A498" t="s">
        <v>4347</v>
      </c>
      <c r="B498">
        <v>1011</v>
      </c>
      <c r="C498" t="s">
        <v>655</v>
      </c>
      <c r="D498">
        <v>31</v>
      </c>
      <c r="E498">
        <v>161.5</v>
      </c>
      <c r="F498">
        <v>65.3</v>
      </c>
      <c r="G498">
        <v>120.75</v>
      </c>
      <c r="H498">
        <v>84</v>
      </c>
      <c r="I498" t="s">
        <v>458</v>
      </c>
      <c r="J498" t="s">
        <v>104</v>
      </c>
      <c r="K498" t="s">
        <v>753</v>
      </c>
      <c r="L498" t="s">
        <v>106</v>
      </c>
      <c r="M498" t="s">
        <v>3323</v>
      </c>
      <c r="N498">
        <v>120</v>
      </c>
      <c r="O498" t="s">
        <v>2262</v>
      </c>
      <c r="P498">
        <v>2.5</v>
      </c>
      <c r="Q498" t="s">
        <v>113</v>
      </c>
      <c r="R498" t="s">
        <v>3327</v>
      </c>
      <c r="S498">
        <v>69.099999999999994</v>
      </c>
      <c r="T498" t="s">
        <v>2266</v>
      </c>
      <c r="U498">
        <v>782</v>
      </c>
      <c r="V498">
        <v>198</v>
      </c>
      <c r="W498">
        <v>348</v>
      </c>
      <c r="X498">
        <v>89</v>
      </c>
      <c r="Y498">
        <v>182</v>
      </c>
      <c r="Z498">
        <v>77</v>
      </c>
      <c r="AA498" t="s">
        <v>108</v>
      </c>
      <c r="AB498">
        <v>36</v>
      </c>
      <c r="AC498">
        <v>41</v>
      </c>
      <c r="AD498">
        <v>347.21800000000002</v>
      </c>
      <c r="AE498">
        <v>0.10204100000000001</v>
      </c>
      <c r="AF498">
        <v>0.39906399999999997</v>
      </c>
      <c r="AH498">
        <v>4.63</v>
      </c>
      <c r="AI498">
        <f t="shared" si="28"/>
        <v>1.0184741980670547E-2</v>
      </c>
      <c r="AJ498">
        <f t="shared" si="29"/>
        <v>8.4560167366016681E-2</v>
      </c>
      <c r="AK498">
        <f t="shared" si="30"/>
        <v>7.4076396601098216E-3</v>
      </c>
      <c r="AL498">
        <f t="shared" si="31"/>
        <v>2.1865488030403668E-5</v>
      </c>
      <c r="AM498">
        <f>U498 - AVERAGEIFS('Placebo Females'!U:U, 'Placebo Females'!B:B, B498, 'Placebo Females'!P:P, P498)</f>
        <v>-49.666666666666629</v>
      </c>
      <c r="AN498">
        <f>V498 - AVERAGEIFS('Placebo Females'!V:V, 'Placebo Females'!B:B, B498, 'Placebo Females'!P:P, P498)</f>
        <v>28.666666666666657</v>
      </c>
      <c r="AO498">
        <f>W498 - AVERAGEIFS('Placebo Females'!W:W, 'Placebo Females'!B:B, B498, 'Placebo Females'!P:P, P498)</f>
        <v>-3.3333333333333144</v>
      </c>
      <c r="AP498">
        <f>X498 - AVERAGEIFS('Placebo Females'!X:X, 'Placebo Females'!B:B, B498, 'Placebo Females'!P:P, P498)</f>
        <v>-2</v>
      </c>
      <c r="AQ498">
        <f>Y498 - AVERAGEIFS('Placebo Females'!Y:Y, 'Placebo Females'!B:B, B498, 'Placebo Females'!P:P, P498)</f>
        <v>-7.3333333333333428</v>
      </c>
      <c r="AR498">
        <f>Z498 - AVERAGEIFS('Placebo Females'!Z:Z, 'Placebo Females'!B:B, B498, 'Placebo Females'!P:P, P498)</f>
        <v>6</v>
      </c>
      <c r="AS498">
        <f>AB498 - AVERAGEIFS('Placebo Females'!AB:AB, 'Placebo Females'!B:B, B498, 'Placebo Females'!P:P, P498)</f>
        <v>-1.6666666666666643</v>
      </c>
      <c r="AT498">
        <f>AC498 - AVERAGEIFS('Placebo Females'!AC:AC, 'Placebo Females'!B:B, B498, 'Placebo Females'!P:P, P498)</f>
        <v>6.6666666666666643</v>
      </c>
      <c r="AU498">
        <f>AD498 - AVERAGEIFS('Placebo Females'!AD:AD, 'Placebo Females'!B:B, B498, 'Placebo Females'!P:P, P498)</f>
        <v>-101.26466666666659</v>
      </c>
      <c r="AV498">
        <f>AE498 - AVERAGEIFS('Placebo Females'!AE:AE, 'Placebo Females'!B:B, B498, 'Placebo Females'!P:P, P498)</f>
        <v>-5.4105333333333325E-2</v>
      </c>
      <c r="AW498">
        <f>AF498 - AVERAGEIFS('Placebo Females'!AF:AF, 'Placebo Females'!B:B, B498, 'Placebo Females'!P:P, P498)</f>
        <v>4.9155000000000004E-2</v>
      </c>
    </row>
    <row r="499" spans="1:49" x14ac:dyDescent="0.25">
      <c r="A499" t="s">
        <v>4348</v>
      </c>
      <c r="B499">
        <v>1011</v>
      </c>
      <c r="C499" t="s">
        <v>655</v>
      </c>
      <c r="D499">
        <v>31</v>
      </c>
      <c r="E499">
        <v>161.5</v>
      </c>
      <c r="F499">
        <v>65.3</v>
      </c>
      <c r="G499">
        <v>120.75</v>
      </c>
      <c r="H499">
        <v>84</v>
      </c>
      <c r="I499" t="s">
        <v>458</v>
      </c>
      <c r="J499" t="s">
        <v>104</v>
      </c>
      <c r="K499" t="s">
        <v>753</v>
      </c>
      <c r="L499" t="s">
        <v>106</v>
      </c>
      <c r="M499" t="s">
        <v>3323</v>
      </c>
      <c r="N499">
        <v>120</v>
      </c>
      <c r="O499" t="s">
        <v>2262</v>
      </c>
      <c r="P499">
        <v>2.5</v>
      </c>
      <c r="Q499" t="s">
        <v>113</v>
      </c>
      <c r="R499" t="s">
        <v>3327</v>
      </c>
      <c r="S499">
        <v>69.099999999999994</v>
      </c>
      <c r="T499" t="s">
        <v>2266</v>
      </c>
      <c r="U499">
        <v>828</v>
      </c>
      <c r="V499">
        <v>198</v>
      </c>
      <c r="W499">
        <v>347</v>
      </c>
      <c r="X499">
        <v>90</v>
      </c>
      <c r="Y499">
        <v>183</v>
      </c>
      <c r="Z499">
        <v>74</v>
      </c>
      <c r="AA499" t="s">
        <v>108</v>
      </c>
      <c r="AB499">
        <v>46</v>
      </c>
      <c r="AC499">
        <v>29</v>
      </c>
      <c r="AD499">
        <v>349.35399999999998</v>
      </c>
      <c r="AE499">
        <v>0.130435</v>
      </c>
      <c r="AF499">
        <v>0.40563300000000002</v>
      </c>
      <c r="AH499">
        <v>4.63</v>
      </c>
      <c r="AI499">
        <f t="shared" si="28"/>
        <v>1.0184741980670547E-2</v>
      </c>
      <c r="AJ499">
        <f t="shared" si="29"/>
        <v>8.4560167366016681E-2</v>
      </c>
      <c r="AK499">
        <f t="shared" si="30"/>
        <v>7.4076396601098216E-3</v>
      </c>
      <c r="AL499">
        <f t="shared" si="31"/>
        <v>2.1865488030403668E-5</v>
      </c>
      <c r="AM499">
        <f>U499 - AVERAGEIFS('Placebo Females'!U:U, 'Placebo Females'!B:B, B499, 'Placebo Females'!P:P, P499)</f>
        <v>-3.6666666666666288</v>
      </c>
      <c r="AN499">
        <f>V499 - AVERAGEIFS('Placebo Females'!V:V, 'Placebo Females'!B:B, B499, 'Placebo Females'!P:P, P499)</f>
        <v>28.666666666666657</v>
      </c>
      <c r="AO499">
        <f>W499 - AVERAGEIFS('Placebo Females'!W:W, 'Placebo Females'!B:B, B499, 'Placebo Females'!P:P, P499)</f>
        <v>-4.3333333333333144</v>
      </c>
      <c r="AP499">
        <f>X499 - AVERAGEIFS('Placebo Females'!X:X, 'Placebo Females'!B:B, B499, 'Placebo Females'!P:P, P499)</f>
        <v>-1</v>
      </c>
      <c r="AQ499">
        <f>Y499 - AVERAGEIFS('Placebo Females'!Y:Y, 'Placebo Females'!B:B, B499, 'Placebo Females'!P:P, P499)</f>
        <v>-6.3333333333333428</v>
      </c>
      <c r="AR499">
        <f>Z499 - AVERAGEIFS('Placebo Females'!Z:Z, 'Placebo Females'!B:B, B499, 'Placebo Females'!P:P, P499)</f>
        <v>3</v>
      </c>
      <c r="AS499">
        <f>AB499 - AVERAGEIFS('Placebo Females'!AB:AB, 'Placebo Females'!B:B, B499, 'Placebo Females'!P:P, P499)</f>
        <v>8.3333333333333357</v>
      </c>
      <c r="AT499">
        <f>AC499 - AVERAGEIFS('Placebo Females'!AC:AC, 'Placebo Females'!B:B, B499, 'Placebo Females'!P:P, P499)</f>
        <v>-5.3333333333333357</v>
      </c>
      <c r="AU499">
        <f>AD499 - AVERAGEIFS('Placebo Females'!AD:AD, 'Placebo Females'!B:B, B499, 'Placebo Females'!P:P, P499)</f>
        <v>-99.128666666666618</v>
      </c>
      <c r="AV499">
        <f>AE499 - AVERAGEIFS('Placebo Females'!AE:AE, 'Placebo Females'!B:B, B499, 'Placebo Females'!P:P, P499)</f>
        <v>-2.5711333333333336E-2</v>
      </c>
      <c r="AW499">
        <f>AF499 - AVERAGEIFS('Placebo Females'!AF:AF, 'Placebo Females'!B:B, B499, 'Placebo Females'!P:P, P499)</f>
        <v>5.5724000000000051E-2</v>
      </c>
    </row>
    <row r="500" spans="1:49" x14ac:dyDescent="0.25">
      <c r="A500" t="s">
        <v>4349</v>
      </c>
      <c r="B500">
        <v>1011</v>
      </c>
      <c r="C500" t="s">
        <v>655</v>
      </c>
      <c r="D500">
        <v>31</v>
      </c>
      <c r="E500">
        <v>161.5</v>
      </c>
      <c r="F500">
        <v>65.3</v>
      </c>
      <c r="G500">
        <v>120.75</v>
      </c>
      <c r="H500">
        <v>84</v>
      </c>
      <c r="I500" t="s">
        <v>458</v>
      </c>
      <c r="J500" t="s">
        <v>104</v>
      </c>
      <c r="K500" t="s">
        <v>753</v>
      </c>
      <c r="L500" t="s">
        <v>106</v>
      </c>
      <c r="M500" t="s">
        <v>3323</v>
      </c>
      <c r="N500">
        <v>120</v>
      </c>
      <c r="O500" t="s">
        <v>2262</v>
      </c>
      <c r="P500">
        <v>2.5</v>
      </c>
      <c r="Q500" t="s">
        <v>113</v>
      </c>
      <c r="R500" t="s">
        <v>3327</v>
      </c>
      <c r="S500">
        <v>69.099999999999994</v>
      </c>
      <c r="T500" t="s">
        <v>2266</v>
      </c>
      <c r="U500">
        <v>763</v>
      </c>
      <c r="V500">
        <v>197</v>
      </c>
      <c r="W500">
        <v>347</v>
      </c>
      <c r="X500">
        <v>90</v>
      </c>
      <c r="Y500">
        <v>180</v>
      </c>
      <c r="Z500">
        <v>77</v>
      </c>
      <c r="AA500" t="s">
        <v>108</v>
      </c>
      <c r="AB500">
        <v>52</v>
      </c>
      <c r="AC500">
        <v>24</v>
      </c>
      <c r="AD500">
        <v>347.97899999999998</v>
      </c>
      <c r="AE500">
        <v>0.108696</v>
      </c>
      <c r="AF500">
        <v>0.39652900000000002</v>
      </c>
      <c r="AH500">
        <v>4.63</v>
      </c>
      <c r="AI500">
        <f t="shared" si="28"/>
        <v>1.0184741980670547E-2</v>
      </c>
      <c r="AJ500">
        <f t="shared" si="29"/>
        <v>8.4560167366016681E-2</v>
      </c>
      <c r="AK500">
        <f t="shared" si="30"/>
        <v>7.4076396601098216E-3</v>
      </c>
      <c r="AL500">
        <f t="shared" si="31"/>
        <v>2.1865488030403668E-5</v>
      </c>
      <c r="AM500">
        <f>U500 - AVERAGEIFS('Placebo Females'!U:U, 'Placebo Females'!B:B, B500, 'Placebo Females'!P:P, P500)</f>
        <v>-68.666666666666629</v>
      </c>
      <c r="AN500">
        <f>V500 - AVERAGEIFS('Placebo Females'!V:V, 'Placebo Females'!B:B, B500, 'Placebo Females'!P:P, P500)</f>
        <v>27.666666666666657</v>
      </c>
      <c r="AO500">
        <f>W500 - AVERAGEIFS('Placebo Females'!W:W, 'Placebo Females'!B:B, B500, 'Placebo Females'!P:P, P500)</f>
        <v>-4.3333333333333144</v>
      </c>
      <c r="AP500">
        <f>X500 - AVERAGEIFS('Placebo Females'!X:X, 'Placebo Females'!B:B, B500, 'Placebo Females'!P:P, P500)</f>
        <v>-1</v>
      </c>
      <c r="AQ500">
        <f>Y500 - AVERAGEIFS('Placebo Females'!Y:Y, 'Placebo Females'!B:B, B500, 'Placebo Females'!P:P, P500)</f>
        <v>-9.3333333333333428</v>
      </c>
      <c r="AR500">
        <f>Z500 - AVERAGEIFS('Placebo Females'!Z:Z, 'Placebo Females'!B:B, B500, 'Placebo Females'!P:P, P500)</f>
        <v>6</v>
      </c>
      <c r="AS500">
        <f>AB500 - AVERAGEIFS('Placebo Females'!AB:AB, 'Placebo Females'!B:B, B500, 'Placebo Females'!P:P, P500)</f>
        <v>14.333333333333336</v>
      </c>
      <c r="AT500">
        <f>AC500 - AVERAGEIFS('Placebo Females'!AC:AC, 'Placebo Females'!B:B, B500, 'Placebo Females'!P:P, P500)</f>
        <v>-10.333333333333336</v>
      </c>
      <c r="AU500">
        <f>AD500 - AVERAGEIFS('Placebo Females'!AD:AD, 'Placebo Females'!B:B, B500, 'Placebo Females'!P:P, P500)</f>
        <v>-100.50366666666662</v>
      </c>
      <c r="AV500">
        <f>AE500 - AVERAGEIFS('Placebo Females'!AE:AE, 'Placebo Females'!B:B, B500, 'Placebo Females'!P:P, P500)</f>
        <v>-4.745033333333333E-2</v>
      </c>
      <c r="AW500">
        <f>AF500 - AVERAGEIFS('Placebo Females'!AF:AF, 'Placebo Females'!B:B, B500, 'Placebo Females'!P:P, P500)</f>
        <v>4.662000000000005E-2</v>
      </c>
    </row>
    <row r="501" spans="1:49" x14ac:dyDescent="0.25">
      <c r="A501" t="s">
        <v>4350</v>
      </c>
      <c r="B501">
        <v>1011</v>
      </c>
      <c r="C501" t="s">
        <v>655</v>
      </c>
      <c r="D501">
        <v>31</v>
      </c>
      <c r="E501">
        <v>161.5</v>
      </c>
      <c r="F501">
        <v>65.3</v>
      </c>
      <c r="G501">
        <v>120.75</v>
      </c>
      <c r="H501">
        <v>84</v>
      </c>
      <c r="I501" t="s">
        <v>458</v>
      </c>
      <c r="J501" t="s">
        <v>104</v>
      </c>
      <c r="K501" t="s">
        <v>753</v>
      </c>
      <c r="L501" t="s">
        <v>106</v>
      </c>
      <c r="M501" t="s">
        <v>3323</v>
      </c>
      <c r="N501">
        <v>120</v>
      </c>
      <c r="O501" t="s">
        <v>2262</v>
      </c>
      <c r="P501">
        <v>3</v>
      </c>
      <c r="Q501" t="s">
        <v>113</v>
      </c>
      <c r="R501" t="s">
        <v>3327</v>
      </c>
      <c r="S501">
        <v>47.2</v>
      </c>
      <c r="T501" t="s">
        <v>2266</v>
      </c>
      <c r="U501">
        <v>764</v>
      </c>
      <c r="V501">
        <v>178</v>
      </c>
      <c r="W501">
        <v>349</v>
      </c>
      <c r="X501">
        <v>91</v>
      </c>
      <c r="Y501">
        <v>180</v>
      </c>
      <c r="Z501">
        <v>78</v>
      </c>
      <c r="AA501" t="s">
        <v>108</v>
      </c>
      <c r="AB501">
        <v>48</v>
      </c>
      <c r="AC501">
        <v>28</v>
      </c>
      <c r="AD501">
        <v>359.31700000000001</v>
      </c>
      <c r="AE501">
        <v>0.18181800000000001</v>
      </c>
      <c r="AF501">
        <v>0.34446500000000002</v>
      </c>
      <c r="AH501">
        <v>4.43</v>
      </c>
      <c r="AI501">
        <f t="shared" si="28"/>
        <v>9.7447963227582125E-3</v>
      </c>
      <c r="AJ501">
        <f t="shared" si="29"/>
        <v>8.1865431583282189E-2</v>
      </c>
      <c r="AK501">
        <f t="shared" si="30"/>
        <v>7.1241996209102654E-3</v>
      </c>
      <c r="AL501">
        <f t="shared" si="31"/>
        <v>2.0618352230217241E-5</v>
      </c>
      <c r="AM501">
        <f>U501 - AVERAGEIFS('Placebo Females'!U:U, 'Placebo Females'!B:B, B501, 'Placebo Females'!P:P, P501)</f>
        <v>-165</v>
      </c>
      <c r="AN501">
        <f>V501 - AVERAGEIFS('Placebo Females'!V:V, 'Placebo Females'!B:B, B501, 'Placebo Females'!P:P, P501)</f>
        <v>7.6666666666666572</v>
      </c>
      <c r="AO501">
        <f>W501 - AVERAGEIFS('Placebo Females'!W:W, 'Placebo Females'!B:B, B501, 'Placebo Females'!P:P, P501)</f>
        <v>-10</v>
      </c>
      <c r="AP501">
        <f>X501 - AVERAGEIFS('Placebo Females'!X:X, 'Placebo Females'!B:B, B501, 'Placebo Females'!P:P, P501)</f>
        <v>0.6666666666666714</v>
      </c>
      <c r="AQ501">
        <f>Y501 - AVERAGEIFS('Placebo Females'!Y:Y, 'Placebo Females'!B:B, B501, 'Placebo Females'!P:P, P501)</f>
        <v>-16.666666666666657</v>
      </c>
      <c r="AR501">
        <f>Z501 - AVERAGEIFS('Placebo Females'!Z:Z, 'Placebo Females'!B:B, B501, 'Placebo Females'!P:P, P501)</f>
        <v>6</v>
      </c>
      <c r="AS501">
        <f>AB501 - AVERAGEIFS('Placebo Females'!AB:AB, 'Placebo Females'!B:B, B501, 'Placebo Females'!P:P, P501)</f>
        <v>2</v>
      </c>
      <c r="AT501">
        <f>AC501 - AVERAGEIFS('Placebo Females'!AC:AC, 'Placebo Females'!B:B, B501, 'Placebo Females'!P:P, P501)</f>
        <v>0.66666666666666785</v>
      </c>
      <c r="AU501">
        <f>AD501 - AVERAGEIFS('Placebo Females'!AD:AD, 'Placebo Females'!B:B, B501, 'Placebo Females'!P:P, P501)</f>
        <v>-95.430666666666639</v>
      </c>
      <c r="AV501">
        <f>AE501 - AVERAGEIFS('Placebo Females'!AE:AE, 'Placebo Females'!B:B, B501, 'Placebo Females'!P:P, P501)</f>
        <v>4.5407333333333327E-2</v>
      </c>
      <c r="AW501">
        <f>AF501 - AVERAGEIFS('Placebo Females'!AF:AF, 'Placebo Females'!B:B, B501, 'Placebo Females'!P:P, P501)</f>
        <v>-4.5449999999999657E-3</v>
      </c>
    </row>
    <row r="502" spans="1:49" x14ac:dyDescent="0.25">
      <c r="A502" t="s">
        <v>4351</v>
      </c>
      <c r="B502">
        <v>1011</v>
      </c>
      <c r="C502" t="s">
        <v>655</v>
      </c>
      <c r="D502">
        <v>31</v>
      </c>
      <c r="E502">
        <v>161.5</v>
      </c>
      <c r="F502">
        <v>65.3</v>
      </c>
      <c r="G502">
        <v>120.75</v>
      </c>
      <c r="H502">
        <v>84</v>
      </c>
      <c r="I502" t="s">
        <v>458</v>
      </c>
      <c r="J502" t="s">
        <v>104</v>
      </c>
      <c r="K502" t="s">
        <v>753</v>
      </c>
      <c r="L502" t="s">
        <v>106</v>
      </c>
      <c r="M502" t="s">
        <v>3323</v>
      </c>
      <c r="N502">
        <v>120</v>
      </c>
      <c r="O502" t="s">
        <v>2262</v>
      </c>
      <c r="P502">
        <v>3</v>
      </c>
      <c r="Q502" t="s">
        <v>113</v>
      </c>
      <c r="R502" t="s">
        <v>3327</v>
      </c>
      <c r="S502">
        <v>47.2</v>
      </c>
      <c r="T502" t="s">
        <v>2266</v>
      </c>
      <c r="U502">
        <v>784</v>
      </c>
      <c r="V502">
        <v>176</v>
      </c>
      <c r="W502">
        <v>350</v>
      </c>
      <c r="X502">
        <v>94</v>
      </c>
      <c r="Y502">
        <v>180</v>
      </c>
      <c r="Z502">
        <v>76</v>
      </c>
      <c r="AA502" t="s">
        <v>108</v>
      </c>
      <c r="AB502">
        <v>47</v>
      </c>
      <c r="AC502">
        <v>27</v>
      </c>
      <c r="AD502">
        <v>365.815</v>
      </c>
      <c r="AE502">
        <v>0.13333300000000001</v>
      </c>
      <c r="AF502">
        <v>0.35307899999999998</v>
      </c>
      <c r="AH502">
        <v>4.43</v>
      </c>
      <c r="AI502">
        <f t="shared" si="28"/>
        <v>9.7447963227582125E-3</v>
      </c>
      <c r="AJ502">
        <f t="shared" si="29"/>
        <v>8.1865431583282189E-2</v>
      </c>
      <c r="AK502">
        <f t="shared" si="30"/>
        <v>7.1241996209102654E-3</v>
      </c>
      <c r="AL502">
        <f t="shared" si="31"/>
        <v>2.0618352230217241E-5</v>
      </c>
      <c r="AM502">
        <f>U502 - AVERAGEIFS('Placebo Females'!U:U, 'Placebo Females'!B:B, B502, 'Placebo Females'!P:P, P502)</f>
        <v>-145</v>
      </c>
      <c r="AN502">
        <f>V502 - AVERAGEIFS('Placebo Females'!V:V, 'Placebo Females'!B:B, B502, 'Placebo Females'!P:P, P502)</f>
        <v>5.6666666666666572</v>
      </c>
      <c r="AO502">
        <f>W502 - AVERAGEIFS('Placebo Females'!W:W, 'Placebo Females'!B:B, B502, 'Placebo Females'!P:P, P502)</f>
        <v>-9</v>
      </c>
      <c r="AP502">
        <f>X502 - AVERAGEIFS('Placebo Females'!X:X, 'Placebo Females'!B:B, B502, 'Placebo Females'!P:P, P502)</f>
        <v>3.6666666666666714</v>
      </c>
      <c r="AQ502">
        <f>Y502 - AVERAGEIFS('Placebo Females'!Y:Y, 'Placebo Females'!B:B, B502, 'Placebo Females'!P:P, P502)</f>
        <v>-16.666666666666657</v>
      </c>
      <c r="AR502">
        <f>Z502 - AVERAGEIFS('Placebo Females'!Z:Z, 'Placebo Females'!B:B, B502, 'Placebo Females'!P:P, P502)</f>
        <v>4</v>
      </c>
      <c r="AS502">
        <f>AB502 - AVERAGEIFS('Placebo Females'!AB:AB, 'Placebo Females'!B:B, B502, 'Placebo Females'!P:P, P502)</f>
        <v>1</v>
      </c>
      <c r="AT502">
        <f>AC502 - AVERAGEIFS('Placebo Females'!AC:AC, 'Placebo Females'!B:B, B502, 'Placebo Females'!P:P, P502)</f>
        <v>-0.33333333333333215</v>
      </c>
      <c r="AU502">
        <f>AD502 - AVERAGEIFS('Placebo Females'!AD:AD, 'Placebo Females'!B:B, B502, 'Placebo Females'!P:P, P502)</f>
        <v>-88.932666666666648</v>
      </c>
      <c r="AV502">
        <f>AE502 - AVERAGEIFS('Placebo Females'!AE:AE, 'Placebo Females'!B:B, B502, 'Placebo Females'!P:P, P502)</f>
        <v>-3.077666666666673E-3</v>
      </c>
      <c r="AW502">
        <f>AF502 - AVERAGEIFS('Placebo Females'!AF:AF, 'Placebo Females'!B:B, B502, 'Placebo Females'!P:P, P502)</f>
        <v>4.0689999999999893E-3</v>
      </c>
    </row>
    <row r="503" spans="1:49" x14ac:dyDescent="0.25">
      <c r="A503" t="s">
        <v>4352</v>
      </c>
      <c r="B503">
        <v>1011</v>
      </c>
      <c r="C503" t="s">
        <v>655</v>
      </c>
      <c r="D503">
        <v>31</v>
      </c>
      <c r="E503">
        <v>161.5</v>
      </c>
      <c r="F503">
        <v>65.3</v>
      </c>
      <c r="G503">
        <v>120.75</v>
      </c>
      <c r="H503">
        <v>84</v>
      </c>
      <c r="I503" t="s">
        <v>458</v>
      </c>
      <c r="J503" t="s">
        <v>104</v>
      </c>
      <c r="K503" t="s">
        <v>753</v>
      </c>
      <c r="L503" t="s">
        <v>106</v>
      </c>
      <c r="M503" t="s">
        <v>3323</v>
      </c>
      <c r="N503">
        <v>120</v>
      </c>
      <c r="O503" t="s">
        <v>2262</v>
      </c>
      <c r="P503">
        <v>3</v>
      </c>
      <c r="Q503" t="s">
        <v>113</v>
      </c>
      <c r="R503" t="s">
        <v>3327</v>
      </c>
      <c r="S503">
        <v>47.2</v>
      </c>
      <c r="T503" t="s">
        <v>2266</v>
      </c>
      <c r="U503">
        <v>797</v>
      </c>
      <c r="V503">
        <v>176</v>
      </c>
      <c r="W503">
        <v>351</v>
      </c>
      <c r="X503">
        <v>87</v>
      </c>
      <c r="Y503">
        <v>185</v>
      </c>
      <c r="Z503">
        <v>79</v>
      </c>
      <c r="AA503" t="s">
        <v>108</v>
      </c>
      <c r="AB503">
        <v>50</v>
      </c>
      <c r="AC503">
        <v>29</v>
      </c>
      <c r="AD503">
        <v>354.94799999999998</v>
      </c>
      <c r="AE503">
        <v>0.111111</v>
      </c>
      <c r="AF503">
        <v>0.375305</v>
      </c>
      <c r="AH503">
        <v>4.43</v>
      </c>
      <c r="AI503">
        <f t="shared" si="28"/>
        <v>9.7447963227582125E-3</v>
      </c>
      <c r="AJ503">
        <f t="shared" si="29"/>
        <v>8.1865431583282189E-2</v>
      </c>
      <c r="AK503">
        <f t="shared" si="30"/>
        <v>7.1241996209102654E-3</v>
      </c>
      <c r="AL503">
        <f t="shared" si="31"/>
        <v>2.0618352230217241E-5</v>
      </c>
      <c r="AM503">
        <f>U503 - AVERAGEIFS('Placebo Females'!U:U, 'Placebo Females'!B:B, B503, 'Placebo Females'!P:P, P503)</f>
        <v>-132</v>
      </c>
      <c r="AN503">
        <f>V503 - AVERAGEIFS('Placebo Females'!V:V, 'Placebo Females'!B:B, B503, 'Placebo Females'!P:P, P503)</f>
        <v>5.6666666666666572</v>
      </c>
      <c r="AO503">
        <f>W503 - AVERAGEIFS('Placebo Females'!W:W, 'Placebo Females'!B:B, B503, 'Placebo Females'!P:P, P503)</f>
        <v>-8</v>
      </c>
      <c r="AP503">
        <f>X503 - AVERAGEIFS('Placebo Females'!X:X, 'Placebo Females'!B:B, B503, 'Placebo Females'!P:P, P503)</f>
        <v>-3.3333333333333286</v>
      </c>
      <c r="AQ503">
        <f>Y503 - AVERAGEIFS('Placebo Females'!Y:Y, 'Placebo Females'!B:B, B503, 'Placebo Females'!P:P, P503)</f>
        <v>-11.666666666666657</v>
      </c>
      <c r="AR503">
        <f>Z503 - AVERAGEIFS('Placebo Females'!Z:Z, 'Placebo Females'!B:B, B503, 'Placebo Females'!P:P, P503)</f>
        <v>7</v>
      </c>
      <c r="AS503">
        <f>AB503 - AVERAGEIFS('Placebo Females'!AB:AB, 'Placebo Females'!B:B, B503, 'Placebo Females'!P:P, P503)</f>
        <v>4</v>
      </c>
      <c r="AT503">
        <f>AC503 - AVERAGEIFS('Placebo Females'!AC:AC, 'Placebo Females'!B:B, B503, 'Placebo Females'!P:P, P503)</f>
        <v>1.6666666666666679</v>
      </c>
      <c r="AU503">
        <f>AD503 - AVERAGEIFS('Placebo Females'!AD:AD, 'Placebo Females'!B:B, B503, 'Placebo Females'!P:P, P503)</f>
        <v>-99.799666666666667</v>
      </c>
      <c r="AV503">
        <f>AE503 - AVERAGEIFS('Placebo Females'!AE:AE, 'Placebo Females'!B:B, B503, 'Placebo Females'!P:P, P503)</f>
        <v>-2.5299666666666679E-2</v>
      </c>
      <c r="AW503">
        <f>AF503 - AVERAGEIFS('Placebo Females'!AF:AF, 'Placebo Females'!B:B, B503, 'Placebo Females'!P:P, P503)</f>
        <v>2.6295000000000013E-2</v>
      </c>
    </row>
    <row r="504" spans="1:49" x14ac:dyDescent="0.25">
      <c r="A504" t="s">
        <v>4353</v>
      </c>
      <c r="B504">
        <v>1011</v>
      </c>
      <c r="C504" t="s">
        <v>655</v>
      </c>
      <c r="D504">
        <v>31</v>
      </c>
      <c r="E504">
        <v>161.5</v>
      </c>
      <c r="F504">
        <v>65.3</v>
      </c>
      <c r="G504">
        <v>120.75</v>
      </c>
      <c r="H504">
        <v>84</v>
      </c>
      <c r="I504" t="s">
        <v>458</v>
      </c>
      <c r="J504" t="s">
        <v>104</v>
      </c>
      <c r="K504" t="s">
        <v>753</v>
      </c>
      <c r="L504" t="s">
        <v>106</v>
      </c>
      <c r="M504" t="s">
        <v>3323</v>
      </c>
      <c r="N504">
        <v>120</v>
      </c>
      <c r="O504" t="s">
        <v>2262</v>
      </c>
      <c r="P504">
        <v>3.5</v>
      </c>
      <c r="Q504" t="s">
        <v>113</v>
      </c>
      <c r="R504" t="s">
        <v>3327</v>
      </c>
      <c r="S504">
        <v>41.2</v>
      </c>
      <c r="T504" t="s">
        <v>2266</v>
      </c>
      <c r="U504">
        <v>832</v>
      </c>
      <c r="V504">
        <v>180</v>
      </c>
      <c r="W504">
        <v>362</v>
      </c>
      <c r="X504">
        <v>91</v>
      </c>
      <c r="Y504">
        <v>192</v>
      </c>
      <c r="Z504">
        <v>79</v>
      </c>
      <c r="AA504" t="s">
        <v>108</v>
      </c>
      <c r="AB504">
        <v>39</v>
      </c>
      <c r="AC504">
        <v>39</v>
      </c>
      <c r="AD504">
        <v>376.33800000000002</v>
      </c>
      <c r="AE504">
        <v>0.12766</v>
      </c>
      <c r="AF504">
        <v>0.37971100000000002</v>
      </c>
      <c r="AH504">
        <v>4.41</v>
      </c>
      <c r="AI504">
        <f t="shared" si="28"/>
        <v>9.7008017569669789E-3</v>
      </c>
      <c r="AJ504">
        <f t="shared" si="29"/>
        <v>8.1593757619416563E-2</v>
      </c>
      <c r="AK504">
        <f t="shared" si="30"/>
        <v>7.0957702190588279E-3</v>
      </c>
      <c r="AL504">
        <f t="shared" si="31"/>
        <v>2.0494643884094721E-5</v>
      </c>
      <c r="AM504">
        <f>U504 - AVERAGEIFS('Placebo Females'!U:U, 'Placebo Females'!B:B, B504, 'Placebo Females'!P:P, P504)</f>
        <v>-49.333333333333371</v>
      </c>
      <c r="AN504">
        <f>V504 - AVERAGEIFS('Placebo Females'!V:V, 'Placebo Females'!B:B, B504, 'Placebo Females'!P:P, P504)</f>
        <v>12.666666666666657</v>
      </c>
      <c r="AO504">
        <f>W504 - AVERAGEIFS('Placebo Females'!W:W, 'Placebo Females'!B:B, B504, 'Placebo Females'!P:P, P504)</f>
        <v>4</v>
      </c>
      <c r="AP504">
        <f>X504 - AVERAGEIFS('Placebo Females'!X:X, 'Placebo Females'!B:B, B504, 'Placebo Females'!P:P, P504)</f>
        <v>0</v>
      </c>
      <c r="AQ504">
        <f>Y504 - AVERAGEIFS('Placebo Females'!Y:Y, 'Placebo Females'!B:B, B504, 'Placebo Females'!P:P, P504)</f>
        <v>-1.6666666666666572</v>
      </c>
      <c r="AR504">
        <f>Z504 - AVERAGEIFS('Placebo Females'!Z:Z, 'Placebo Females'!B:B, B504, 'Placebo Females'!P:P, P504)</f>
        <v>5.6666666666666714</v>
      </c>
      <c r="AS504">
        <f>AB504 - AVERAGEIFS('Placebo Females'!AB:AB, 'Placebo Females'!B:B, B504, 'Placebo Females'!P:P, P504)</f>
        <v>-9.6666666666666643</v>
      </c>
      <c r="AT504">
        <f>AC504 - AVERAGEIFS('Placebo Females'!AC:AC, 'Placebo Females'!B:B, B504, 'Placebo Females'!P:P, P504)</f>
        <v>13.333333333333332</v>
      </c>
      <c r="AU504">
        <f>AD504 - AVERAGEIFS('Placebo Females'!AD:AD, 'Placebo Females'!B:B, B504, 'Placebo Females'!P:P, P504)</f>
        <v>-104.98633333333328</v>
      </c>
      <c r="AV504">
        <f>AE504 - AVERAGEIFS('Placebo Females'!AE:AE, 'Placebo Females'!B:B, B504, 'Placebo Females'!P:P, P504)</f>
        <v>-2.5088333333333351E-2</v>
      </c>
      <c r="AW504">
        <f>AF504 - AVERAGEIFS('Placebo Females'!AF:AF, 'Placebo Females'!B:B, B504, 'Placebo Females'!P:P, P504)</f>
        <v>2.4554999999999993E-2</v>
      </c>
    </row>
    <row r="505" spans="1:49" x14ac:dyDescent="0.25">
      <c r="A505" t="s">
        <v>4354</v>
      </c>
      <c r="B505">
        <v>1011</v>
      </c>
      <c r="C505" t="s">
        <v>655</v>
      </c>
      <c r="D505">
        <v>31</v>
      </c>
      <c r="E505">
        <v>161.5</v>
      </c>
      <c r="F505">
        <v>65.3</v>
      </c>
      <c r="G505">
        <v>120.75</v>
      </c>
      <c r="H505">
        <v>84</v>
      </c>
      <c r="I505" t="s">
        <v>458</v>
      </c>
      <c r="J505" t="s">
        <v>104</v>
      </c>
      <c r="K505" t="s">
        <v>753</v>
      </c>
      <c r="L505" t="s">
        <v>106</v>
      </c>
      <c r="M505" t="s">
        <v>3323</v>
      </c>
      <c r="N505">
        <v>120</v>
      </c>
      <c r="O505" t="s">
        <v>2262</v>
      </c>
      <c r="P505">
        <v>3.5</v>
      </c>
      <c r="Q505" t="s">
        <v>113</v>
      </c>
      <c r="R505" t="s">
        <v>3327</v>
      </c>
      <c r="S505">
        <v>41.2</v>
      </c>
      <c r="T505" t="s">
        <v>2266</v>
      </c>
      <c r="U505">
        <v>959</v>
      </c>
      <c r="V505">
        <v>181</v>
      </c>
      <c r="W505">
        <v>363</v>
      </c>
      <c r="X505">
        <v>94</v>
      </c>
      <c r="Y505">
        <v>194</v>
      </c>
      <c r="Z505">
        <v>75</v>
      </c>
      <c r="AA505" t="s">
        <v>108</v>
      </c>
      <c r="AB505">
        <v>51</v>
      </c>
      <c r="AC505">
        <v>25</v>
      </c>
      <c r="AD505">
        <v>406.59500000000003</v>
      </c>
      <c r="AE505">
        <v>0.15909100000000001</v>
      </c>
      <c r="AF505">
        <v>0.375143</v>
      </c>
      <c r="AH505">
        <v>4.41</v>
      </c>
      <c r="AI505">
        <f t="shared" si="28"/>
        <v>9.7008017569669789E-3</v>
      </c>
      <c r="AJ505">
        <f t="shared" si="29"/>
        <v>8.1593757619416563E-2</v>
      </c>
      <c r="AK505">
        <f t="shared" si="30"/>
        <v>7.0957702190588279E-3</v>
      </c>
      <c r="AL505">
        <f t="shared" si="31"/>
        <v>2.0494643884094721E-5</v>
      </c>
      <c r="AM505">
        <f>U505 - AVERAGEIFS('Placebo Females'!U:U, 'Placebo Females'!B:B, B505, 'Placebo Females'!P:P, P505)</f>
        <v>77.666666666666629</v>
      </c>
      <c r="AN505">
        <f>V505 - AVERAGEIFS('Placebo Females'!V:V, 'Placebo Females'!B:B, B505, 'Placebo Females'!P:P, P505)</f>
        <v>13.666666666666657</v>
      </c>
      <c r="AO505">
        <f>W505 - AVERAGEIFS('Placebo Females'!W:W, 'Placebo Females'!B:B, B505, 'Placebo Females'!P:P, P505)</f>
        <v>5</v>
      </c>
      <c r="AP505">
        <f>X505 - AVERAGEIFS('Placebo Females'!X:X, 'Placebo Females'!B:B, B505, 'Placebo Females'!P:P, P505)</f>
        <v>3</v>
      </c>
      <c r="AQ505">
        <f>Y505 - AVERAGEIFS('Placebo Females'!Y:Y, 'Placebo Females'!B:B, B505, 'Placebo Females'!P:P, P505)</f>
        <v>0.33333333333334281</v>
      </c>
      <c r="AR505">
        <f>Z505 - AVERAGEIFS('Placebo Females'!Z:Z, 'Placebo Females'!B:B, B505, 'Placebo Females'!P:P, P505)</f>
        <v>1.6666666666666714</v>
      </c>
      <c r="AS505">
        <f>AB505 - AVERAGEIFS('Placebo Females'!AB:AB, 'Placebo Females'!B:B, B505, 'Placebo Females'!P:P, P505)</f>
        <v>2.3333333333333357</v>
      </c>
      <c r="AT505">
        <f>AC505 - AVERAGEIFS('Placebo Females'!AC:AC, 'Placebo Females'!B:B, B505, 'Placebo Females'!P:P, P505)</f>
        <v>-0.66666666666666785</v>
      </c>
      <c r="AU505">
        <f>AD505 - AVERAGEIFS('Placebo Females'!AD:AD, 'Placebo Females'!B:B, B505, 'Placebo Females'!P:P, P505)</f>
        <v>-74.729333333333273</v>
      </c>
      <c r="AV505">
        <f>AE505 - AVERAGEIFS('Placebo Females'!AE:AE, 'Placebo Females'!B:B, B505, 'Placebo Females'!P:P, P505)</f>
        <v>6.3426666666666631E-3</v>
      </c>
      <c r="AW505">
        <f>AF505 - AVERAGEIFS('Placebo Females'!AF:AF, 'Placebo Females'!B:B, B505, 'Placebo Females'!P:P, P505)</f>
        <v>1.9986999999999977E-2</v>
      </c>
    </row>
    <row r="506" spans="1:49" x14ac:dyDescent="0.25">
      <c r="A506" t="s">
        <v>4355</v>
      </c>
      <c r="B506">
        <v>1011</v>
      </c>
      <c r="C506" t="s">
        <v>655</v>
      </c>
      <c r="D506">
        <v>31</v>
      </c>
      <c r="E506">
        <v>161.5</v>
      </c>
      <c r="F506">
        <v>65.3</v>
      </c>
      <c r="G506">
        <v>120.75</v>
      </c>
      <c r="H506">
        <v>84</v>
      </c>
      <c r="I506" t="s">
        <v>458</v>
      </c>
      <c r="J506" t="s">
        <v>104</v>
      </c>
      <c r="K506" t="s">
        <v>753</v>
      </c>
      <c r="L506" t="s">
        <v>106</v>
      </c>
      <c r="M506" t="s">
        <v>3323</v>
      </c>
      <c r="N506">
        <v>120</v>
      </c>
      <c r="O506" t="s">
        <v>2262</v>
      </c>
      <c r="P506">
        <v>3.5</v>
      </c>
      <c r="Q506" t="s">
        <v>113</v>
      </c>
      <c r="R506" t="s">
        <v>3327</v>
      </c>
      <c r="S506">
        <v>41.2</v>
      </c>
      <c r="T506" t="s">
        <v>2266</v>
      </c>
      <c r="U506">
        <v>891</v>
      </c>
      <c r="V506">
        <v>185</v>
      </c>
      <c r="W506">
        <v>360</v>
      </c>
      <c r="X506">
        <v>91</v>
      </c>
      <c r="Y506">
        <v>192</v>
      </c>
      <c r="Z506">
        <v>77</v>
      </c>
      <c r="AA506" t="s">
        <v>108</v>
      </c>
      <c r="AB506">
        <v>39</v>
      </c>
      <c r="AC506">
        <v>39</v>
      </c>
      <c r="AD506">
        <v>390.13600000000002</v>
      </c>
      <c r="AE506">
        <v>0.15909100000000001</v>
      </c>
      <c r="AF506">
        <v>0.37710700000000003</v>
      </c>
      <c r="AH506">
        <v>4.41</v>
      </c>
      <c r="AI506">
        <f t="shared" si="28"/>
        <v>9.7008017569669789E-3</v>
      </c>
      <c r="AJ506">
        <f t="shared" si="29"/>
        <v>8.1593757619416563E-2</v>
      </c>
      <c r="AK506">
        <f t="shared" si="30"/>
        <v>7.0957702190588279E-3</v>
      </c>
      <c r="AL506">
        <f t="shared" si="31"/>
        <v>2.0494643884094721E-5</v>
      </c>
      <c r="AM506">
        <f>U506 - AVERAGEIFS('Placebo Females'!U:U, 'Placebo Females'!B:B, B506, 'Placebo Females'!P:P, P506)</f>
        <v>9.6666666666666288</v>
      </c>
      <c r="AN506">
        <f>V506 - AVERAGEIFS('Placebo Females'!V:V, 'Placebo Females'!B:B, B506, 'Placebo Females'!P:P, P506)</f>
        <v>17.666666666666657</v>
      </c>
      <c r="AO506">
        <f>W506 - AVERAGEIFS('Placebo Females'!W:W, 'Placebo Females'!B:B, B506, 'Placebo Females'!P:P, P506)</f>
        <v>2</v>
      </c>
      <c r="AP506">
        <f>X506 - AVERAGEIFS('Placebo Females'!X:X, 'Placebo Females'!B:B, B506, 'Placebo Females'!P:P, P506)</f>
        <v>0</v>
      </c>
      <c r="AQ506">
        <f>Y506 - AVERAGEIFS('Placebo Females'!Y:Y, 'Placebo Females'!B:B, B506, 'Placebo Females'!P:P, P506)</f>
        <v>-1.6666666666666572</v>
      </c>
      <c r="AR506">
        <f>Z506 - AVERAGEIFS('Placebo Females'!Z:Z, 'Placebo Females'!B:B, B506, 'Placebo Females'!P:P, P506)</f>
        <v>3.6666666666666714</v>
      </c>
      <c r="AS506">
        <f>AB506 - AVERAGEIFS('Placebo Females'!AB:AB, 'Placebo Females'!B:B, B506, 'Placebo Females'!P:P, P506)</f>
        <v>-9.6666666666666643</v>
      </c>
      <c r="AT506">
        <f>AC506 - AVERAGEIFS('Placebo Females'!AC:AC, 'Placebo Females'!B:B, B506, 'Placebo Females'!P:P, P506)</f>
        <v>13.333333333333332</v>
      </c>
      <c r="AU506">
        <f>AD506 - AVERAGEIFS('Placebo Females'!AD:AD, 'Placebo Females'!B:B, B506, 'Placebo Females'!P:P, P506)</f>
        <v>-91.188333333333276</v>
      </c>
      <c r="AV506">
        <f>AE506 - AVERAGEIFS('Placebo Females'!AE:AE, 'Placebo Females'!B:B, B506, 'Placebo Females'!P:P, P506)</f>
        <v>6.3426666666666631E-3</v>
      </c>
      <c r="AW506">
        <f>AF506 - AVERAGEIFS('Placebo Females'!AF:AF, 'Placebo Females'!B:B, B506, 'Placebo Females'!P:P, P506)</f>
        <v>2.1950999999999998E-2</v>
      </c>
    </row>
    <row r="507" spans="1:49" x14ac:dyDescent="0.25">
      <c r="A507" t="s">
        <v>4356</v>
      </c>
      <c r="B507">
        <v>1011</v>
      </c>
      <c r="C507" t="s">
        <v>655</v>
      </c>
      <c r="D507">
        <v>31</v>
      </c>
      <c r="E507">
        <v>161.5</v>
      </c>
      <c r="F507">
        <v>65.3</v>
      </c>
      <c r="G507">
        <v>120.75</v>
      </c>
      <c r="H507">
        <v>84</v>
      </c>
      <c r="I507" t="s">
        <v>458</v>
      </c>
      <c r="J507" t="s">
        <v>104</v>
      </c>
      <c r="K507" t="s">
        <v>753</v>
      </c>
      <c r="L507" t="s">
        <v>106</v>
      </c>
      <c r="M507" t="s">
        <v>3323</v>
      </c>
      <c r="N507">
        <v>120</v>
      </c>
      <c r="O507" t="s">
        <v>2262</v>
      </c>
      <c r="P507">
        <v>4</v>
      </c>
      <c r="Q507" t="s">
        <v>113</v>
      </c>
      <c r="R507" t="s">
        <v>3327</v>
      </c>
      <c r="S507">
        <v>29.2</v>
      </c>
      <c r="T507" t="s">
        <v>2266</v>
      </c>
      <c r="U507">
        <v>801</v>
      </c>
      <c r="V507">
        <v>181</v>
      </c>
      <c r="W507">
        <v>350</v>
      </c>
      <c r="X507">
        <v>90</v>
      </c>
      <c r="Y507">
        <v>185</v>
      </c>
      <c r="Z507">
        <v>75</v>
      </c>
      <c r="AA507" t="s">
        <v>108</v>
      </c>
      <c r="AB507">
        <v>42</v>
      </c>
      <c r="AC507">
        <v>32</v>
      </c>
      <c r="AD507">
        <v>377.34100000000001</v>
      </c>
      <c r="AE507">
        <v>0.18181800000000001</v>
      </c>
      <c r="AF507">
        <v>0.35455100000000001</v>
      </c>
      <c r="AH507">
        <v>4.28</v>
      </c>
      <c r="AI507">
        <f t="shared" si="28"/>
        <v>9.4148370793239611E-3</v>
      </c>
      <c r="AJ507">
        <f t="shared" si="29"/>
        <v>7.9817855049763464E-2</v>
      </c>
      <c r="AK507">
        <f t="shared" si="30"/>
        <v>6.9105902486155113E-3</v>
      </c>
      <c r="AL507">
        <f t="shared" si="31"/>
        <v>1.9695073797287854E-5</v>
      </c>
      <c r="AM507">
        <f>U507 - AVERAGEIFS('Placebo Females'!U:U, 'Placebo Females'!B:B, B507, 'Placebo Females'!P:P, P507)</f>
        <v>-28</v>
      </c>
      <c r="AN507">
        <f>V507 - AVERAGEIFS('Placebo Females'!V:V, 'Placebo Females'!B:B, B507, 'Placebo Females'!P:P, P507)</f>
        <v>20</v>
      </c>
      <c r="AO507">
        <f>W507 - AVERAGEIFS('Placebo Females'!W:W, 'Placebo Females'!B:B, B507, 'Placebo Females'!P:P, P507)</f>
        <v>-4</v>
      </c>
      <c r="AP507">
        <f>X507 - AVERAGEIFS('Placebo Females'!X:X, 'Placebo Females'!B:B, B507, 'Placebo Females'!P:P, P507)</f>
        <v>2</v>
      </c>
      <c r="AQ507">
        <f>Y507 - AVERAGEIFS('Placebo Females'!Y:Y, 'Placebo Females'!B:B, B507, 'Placebo Females'!P:P, P507)</f>
        <v>-11</v>
      </c>
      <c r="AR507">
        <f>Z507 - AVERAGEIFS('Placebo Females'!Z:Z, 'Placebo Females'!B:B, B507, 'Placebo Females'!P:P, P507)</f>
        <v>5</v>
      </c>
      <c r="AS507">
        <f>AB507 - AVERAGEIFS('Placebo Females'!AB:AB, 'Placebo Females'!B:B, B507, 'Placebo Females'!P:P, P507)</f>
        <v>-8.3333333333333357</v>
      </c>
      <c r="AT507">
        <f>AC507 - AVERAGEIFS('Placebo Females'!AC:AC, 'Placebo Females'!B:B, B507, 'Placebo Females'!P:P, P507)</f>
        <v>8.6666666666666679</v>
      </c>
      <c r="AU507">
        <f>AD507 - AVERAGEIFS('Placebo Females'!AD:AD, 'Placebo Females'!B:B, B507, 'Placebo Females'!P:P, P507)</f>
        <v>-52.281000000000006</v>
      </c>
      <c r="AV507">
        <f>AE507 - AVERAGEIFS('Placebo Females'!AE:AE, 'Placebo Females'!B:B, B507, 'Placebo Females'!P:P, P507)</f>
        <v>5.1091999999999999E-2</v>
      </c>
      <c r="AW507">
        <f>AF507 - AVERAGEIFS('Placebo Females'!AF:AF, 'Placebo Females'!B:B, B507, 'Placebo Females'!P:P, P507)</f>
        <v>2.3658000000000012E-2</v>
      </c>
    </row>
    <row r="508" spans="1:49" x14ac:dyDescent="0.25">
      <c r="A508" t="s">
        <v>4357</v>
      </c>
      <c r="B508">
        <v>1011</v>
      </c>
      <c r="C508" t="s">
        <v>655</v>
      </c>
      <c r="D508">
        <v>31</v>
      </c>
      <c r="E508">
        <v>161.5</v>
      </c>
      <c r="F508">
        <v>65.3</v>
      </c>
      <c r="G508">
        <v>120.75</v>
      </c>
      <c r="H508">
        <v>84</v>
      </c>
      <c r="I508" t="s">
        <v>458</v>
      </c>
      <c r="J508" t="s">
        <v>104</v>
      </c>
      <c r="K508" t="s">
        <v>753</v>
      </c>
      <c r="L508" t="s">
        <v>106</v>
      </c>
      <c r="M508" t="s">
        <v>3323</v>
      </c>
      <c r="N508">
        <v>120</v>
      </c>
      <c r="O508" t="s">
        <v>2262</v>
      </c>
      <c r="P508">
        <v>4</v>
      </c>
      <c r="Q508" t="s">
        <v>113</v>
      </c>
      <c r="R508" t="s">
        <v>3327</v>
      </c>
      <c r="S508">
        <v>29.2</v>
      </c>
      <c r="T508" t="s">
        <v>2266</v>
      </c>
      <c r="U508">
        <v>851</v>
      </c>
      <c r="V508">
        <v>181</v>
      </c>
      <c r="W508">
        <v>351</v>
      </c>
      <c r="X508">
        <v>94</v>
      </c>
      <c r="Y508">
        <v>184</v>
      </c>
      <c r="Z508">
        <v>73</v>
      </c>
      <c r="AA508" t="s">
        <v>108</v>
      </c>
      <c r="AB508">
        <v>43</v>
      </c>
      <c r="AC508">
        <v>30</v>
      </c>
      <c r="AD508">
        <v>389.39699999999999</v>
      </c>
      <c r="AE508">
        <v>0.16279099999999999</v>
      </c>
      <c r="AF508">
        <v>0.34172200000000003</v>
      </c>
      <c r="AH508">
        <v>4.28</v>
      </c>
      <c r="AI508">
        <f t="shared" si="28"/>
        <v>9.4148370793239611E-3</v>
      </c>
      <c r="AJ508">
        <f t="shared" si="29"/>
        <v>7.9817855049763464E-2</v>
      </c>
      <c r="AK508">
        <f t="shared" si="30"/>
        <v>6.9105902486155113E-3</v>
      </c>
      <c r="AL508">
        <f t="shared" si="31"/>
        <v>1.9695073797287854E-5</v>
      </c>
      <c r="AM508">
        <f>U508 - AVERAGEIFS('Placebo Females'!U:U, 'Placebo Females'!B:B, B508, 'Placebo Females'!P:P, P508)</f>
        <v>22</v>
      </c>
      <c r="AN508">
        <f>V508 - AVERAGEIFS('Placebo Females'!V:V, 'Placebo Females'!B:B, B508, 'Placebo Females'!P:P, P508)</f>
        <v>20</v>
      </c>
      <c r="AO508">
        <f>W508 - AVERAGEIFS('Placebo Females'!W:W, 'Placebo Females'!B:B, B508, 'Placebo Females'!P:P, P508)</f>
        <v>-3</v>
      </c>
      <c r="AP508">
        <f>X508 - AVERAGEIFS('Placebo Females'!X:X, 'Placebo Females'!B:B, B508, 'Placebo Females'!P:P, P508)</f>
        <v>6</v>
      </c>
      <c r="AQ508">
        <f>Y508 - AVERAGEIFS('Placebo Females'!Y:Y, 'Placebo Females'!B:B, B508, 'Placebo Females'!P:P, P508)</f>
        <v>-12</v>
      </c>
      <c r="AR508">
        <f>Z508 - AVERAGEIFS('Placebo Females'!Z:Z, 'Placebo Females'!B:B, B508, 'Placebo Females'!P:P, P508)</f>
        <v>3</v>
      </c>
      <c r="AS508">
        <f>AB508 - AVERAGEIFS('Placebo Females'!AB:AB, 'Placebo Females'!B:B, B508, 'Placebo Females'!P:P, P508)</f>
        <v>-7.3333333333333357</v>
      </c>
      <c r="AT508">
        <f>AC508 - AVERAGEIFS('Placebo Females'!AC:AC, 'Placebo Females'!B:B, B508, 'Placebo Females'!P:P, P508)</f>
        <v>6.6666666666666679</v>
      </c>
      <c r="AU508">
        <f>AD508 - AVERAGEIFS('Placebo Females'!AD:AD, 'Placebo Females'!B:B, B508, 'Placebo Females'!P:P, P508)</f>
        <v>-40.225000000000023</v>
      </c>
      <c r="AV508">
        <f>AE508 - AVERAGEIFS('Placebo Females'!AE:AE, 'Placebo Females'!B:B, B508, 'Placebo Females'!P:P, P508)</f>
        <v>3.2064999999999982E-2</v>
      </c>
      <c r="AW508">
        <f>AF508 - AVERAGEIFS('Placebo Females'!AF:AF, 'Placebo Females'!B:B, B508, 'Placebo Females'!P:P, P508)</f>
        <v>1.0829000000000033E-2</v>
      </c>
    </row>
    <row r="509" spans="1:49" x14ac:dyDescent="0.25">
      <c r="A509" t="s">
        <v>4358</v>
      </c>
      <c r="B509">
        <v>1011</v>
      </c>
      <c r="C509" t="s">
        <v>655</v>
      </c>
      <c r="D509">
        <v>31</v>
      </c>
      <c r="E509">
        <v>161.5</v>
      </c>
      <c r="F509">
        <v>65.3</v>
      </c>
      <c r="G509">
        <v>120.75</v>
      </c>
      <c r="H509">
        <v>84</v>
      </c>
      <c r="I509" t="s">
        <v>458</v>
      </c>
      <c r="J509" t="s">
        <v>104</v>
      </c>
      <c r="K509" t="s">
        <v>753</v>
      </c>
      <c r="L509" t="s">
        <v>106</v>
      </c>
      <c r="M509" t="s">
        <v>3323</v>
      </c>
      <c r="N509">
        <v>120</v>
      </c>
      <c r="O509" t="s">
        <v>2262</v>
      </c>
      <c r="P509">
        <v>4</v>
      </c>
      <c r="Q509" t="s">
        <v>113</v>
      </c>
      <c r="R509" t="s">
        <v>3327</v>
      </c>
      <c r="S509">
        <v>29.2</v>
      </c>
      <c r="T509" t="s">
        <v>2266</v>
      </c>
      <c r="U509">
        <v>853</v>
      </c>
      <c r="V509">
        <v>182</v>
      </c>
      <c r="W509">
        <v>360</v>
      </c>
      <c r="X509">
        <v>88</v>
      </c>
      <c r="Y509">
        <v>195</v>
      </c>
      <c r="Z509">
        <v>77</v>
      </c>
      <c r="AA509" t="s">
        <v>108</v>
      </c>
      <c r="AB509">
        <v>38</v>
      </c>
      <c r="AC509">
        <v>39</v>
      </c>
      <c r="AD509">
        <v>395.54599999999999</v>
      </c>
      <c r="AE509">
        <v>0.130435</v>
      </c>
      <c r="AF509">
        <v>0.35700900000000002</v>
      </c>
      <c r="AH509">
        <v>4.28</v>
      </c>
      <c r="AI509">
        <f t="shared" si="28"/>
        <v>9.4148370793239611E-3</v>
      </c>
      <c r="AJ509">
        <f t="shared" si="29"/>
        <v>7.9817855049763464E-2</v>
      </c>
      <c r="AK509">
        <f t="shared" si="30"/>
        <v>6.9105902486155113E-3</v>
      </c>
      <c r="AL509">
        <f t="shared" si="31"/>
        <v>1.9695073797287854E-5</v>
      </c>
      <c r="AM509">
        <f>U509 - AVERAGEIFS('Placebo Females'!U:U, 'Placebo Females'!B:B, B509, 'Placebo Females'!P:P, P509)</f>
        <v>24</v>
      </c>
      <c r="AN509">
        <f>V509 - AVERAGEIFS('Placebo Females'!V:V, 'Placebo Females'!B:B, B509, 'Placebo Females'!P:P, P509)</f>
        <v>21</v>
      </c>
      <c r="AO509">
        <f>W509 - AVERAGEIFS('Placebo Females'!W:W, 'Placebo Females'!B:B, B509, 'Placebo Females'!P:P, P509)</f>
        <v>6</v>
      </c>
      <c r="AP509">
        <f>X509 - AVERAGEIFS('Placebo Females'!X:X, 'Placebo Females'!B:B, B509, 'Placebo Females'!P:P, P509)</f>
        <v>0</v>
      </c>
      <c r="AQ509">
        <f>Y509 - AVERAGEIFS('Placebo Females'!Y:Y, 'Placebo Females'!B:B, B509, 'Placebo Females'!P:P, P509)</f>
        <v>-1</v>
      </c>
      <c r="AR509">
        <f>Z509 - AVERAGEIFS('Placebo Females'!Z:Z, 'Placebo Females'!B:B, B509, 'Placebo Females'!P:P, P509)</f>
        <v>7</v>
      </c>
      <c r="AS509">
        <f>AB509 - AVERAGEIFS('Placebo Females'!AB:AB, 'Placebo Females'!B:B, B509, 'Placebo Females'!P:P, P509)</f>
        <v>-12.333333333333336</v>
      </c>
      <c r="AT509">
        <f>AC509 - AVERAGEIFS('Placebo Females'!AC:AC, 'Placebo Females'!B:B, B509, 'Placebo Females'!P:P, P509)</f>
        <v>15.666666666666668</v>
      </c>
      <c r="AU509">
        <f>AD509 - AVERAGEIFS('Placebo Females'!AD:AD, 'Placebo Females'!B:B, B509, 'Placebo Females'!P:P, P509)</f>
        <v>-34.076000000000022</v>
      </c>
      <c r="AV509">
        <f>AE509 - AVERAGEIFS('Placebo Females'!AE:AE, 'Placebo Females'!B:B, B509, 'Placebo Females'!P:P, P509)</f>
        <v>-2.9100000000001347E-4</v>
      </c>
      <c r="AW509">
        <f>AF509 - AVERAGEIFS('Placebo Females'!AF:AF, 'Placebo Females'!B:B, B509, 'Placebo Females'!P:P, P509)</f>
        <v>2.6116000000000028E-2</v>
      </c>
    </row>
    <row r="510" spans="1:49" x14ac:dyDescent="0.25">
      <c r="A510" t="s">
        <v>4359</v>
      </c>
      <c r="B510">
        <v>1011</v>
      </c>
      <c r="C510" t="s">
        <v>655</v>
      </c>
      <c r="D510">
        <v>31</v>
      </c>
      <c r="E510">
        <v>161.5</v>
      </c>
      <c r="F510">
        <v>65.3</v>
      </c>
      <c r="G510">
        <v>120.75</v>
      </c>
      <c r="H510">
        <v>84</v>
      </c>
      <c r="I510" t="s">
        <v>458</v>
      </c>
      <c r="J510" t="s">
        <v>104</v>
      </c>
      <c r="K510" t="s">
        <v>753</v>
      </c>
      <c r="L510" t="s">
        <v>106</v>
      </c>
      <c r="M510" t="s">
        <v>3323</v>
      </c>
      <c r="N510">
        <v>120</v>
      </c>
      <c r="O510" t="s">
        <v>2262</v>
      </c>
      <c r="P510">
        <v>5</v>
      </c>
      <c r="Q510" t="s">
        <v>113</v>
      </c>
      <c r="R510" t="s">
        <v>3327</v>
      </c>
      <c r="S510">
        <v>20.7</v>
      </c>
      <c r="T510" t="s">
        <v>2266</v>
      </c>
      <c r="U510">
        <v>853</v>
      </c>
      <c r="V510">
        <v>174</v>
      </c>
      <c r="W510">
        <v>360</v>
      </c>
      <c r="X510">
        <v>94</v>
      </c>
      <c r="Y510">
        <v>189</v>
      </c>
      <c r="Z510">
        <v>77</v>
      </c>
      <c r="AA510" t="s">
        <v>108</v>
      </c>
      <c r="AB510">
        <v>41</v>
      </c>
      <c r="AC510">
        <v>35</v>
      </c>
      <c r="AD510">
        <v>370.98200000000003</v>
      </c>
      <c r="AE510">
        <v>0.13333300000000001</v>
      </c>
      <c r="AF510">
        <v>0.36263400000000001</v>
      </c>
      <c r="AH510">
        <v>4.12</v>
      </c>
      <c r="AI510">
        <f t="shared" si="28"/>
        <v>9.0628805529940955E-3</v>
      </c>
      <c r="AJ510">
        <f t="shared" si="29"/>
        <v>7.7607677658797392E-2</v>
      </c>
      <c r="AK510">
        <f t="shared" si="30"/>
        <v>6.6817278806139413E-3</v>
      </c>
      <c r="AL510">
        <f t="shared" si="31"/>
        <v>1.8721951662081793E-5</v>
      </c>
      <c r="AM510">
        <f>U510 - AVERAGEIFS('Placebo Females'!U:U, 'Placebo Females'!B:B, B510, 'Placebo Females'!P:P, P510)</f>
        <v>-8</v>
      </c>
      <c r="AN510">
        <f>V510 - AVERAGEIFS('Placebo Females'!V:V, 'Placebo Females'!B:B, B510, 'Placebo Females'!P:P, P510)</f>
        <v>5.6666666666666572</v>
      </c>
      <c r="AO510">
        <f>W510 - AVERAGEIFS('Placebo Females'!W:W, 'Placebo Females'!B:B, B510, 'Placebo Females'!P:P, P510)</f>
        <v>7.6666666666666856</v>
      </c>
      <c r="AP510">
        <f>X510 - AVERAGEIFS('Placebo Females'!X:X, 'Placebo Females'!B:B, B510, 'Placebo Females'!P:P, P510)</f>
        <v>2</v>
      </c>
      <c r="AQ510">
        <f>Y510 - AVERAGEIFS('Placebo Females'!Y:Y, 'Placebo Females'!B:B, B510, 'Placebo Females'!P:P, P510)</f>
        <v>0.33333333333334281</v>
      </c>
      <c r="AR510">
        <f>Z510 - AVERAGEIFS('Placebo Females'!Z:Z, 'Placebo Females'!B:B, B510, 'Placebo Females'!P:P, P510)</f>
        <v>5.3333333333333286</v>
      </c>
      <c r="AS510">
        <f>AB510 - AVERAGEIFS('Placebo Females'!AB:AB, 'Placebo Females'!B:B, B510, 'Placebo Females'!P:P, P510)</f>
        <v>-6.3333333333333357</v>
      </c>
      <c r="AT510">
        <f>AC510 - AVERAGEIFS('Placebo Females'!AC:AC, 'Placebo Females'!B:B, B510, 'Placebo Females'!P:P, P510)</f>
        <v>9.3333333333333321</v>
      </c>
      <c r="AU510">
        <f>AD510 - AVERAGEIFS('Placebo Females'!AD:AD, 'Placebo Females'!B:B, B510, 'Placebo Females'!P:P, P510)</f>
        <v>-71.883333333333326</v>
      </c>
      <c r="AV510">
        <f>AE510 - AVERAGEIFS('Placebo Females'!AE:AE, 'Placebo Females'!B:B, B510, 'Placebo Females'!P:P, P510)</f>
        <v>2.2221899999999989E-2</v>
      </c>
      <c r="AW510">
        <f>AF510 - AVERAGEIFS('Placebo Females'!AF:AF, 'Placebo Females'!B:B, B510, 'Placebo Females'!P:P, P510)</f>
        <v>5.1424999999999998E-2</v>
      </c>
    </row>
    <row r="511" spans="1:49" x14ac:dyDescent="0.25">
      <c r="A511" t="s">
        <v>4360</v>
      </c>
      <c r="B511">
        <v>1011</v>
      </c>
      <c r="C511" t="s">
        <v>655</v>
      </c>
      <c r="D511">
        <v>31</v>
      </c>
      <c r="E511">
        <v>161.5</v>
      </c>
      <c r="F511">
        <v>65.3</v>
      </c>
      <c r="G511">
        <v>120.75</v>
      </c>
      <c r="H511">
        <v>84</v>
      </c>
      <c r="I511" t="s">
        <v>458</v>
      </c>
      <c r="J511" t="s">
        <v>104</v>
      </c>
      <c r="K511" t="s">
        <v>753</v>
      </c>
      <c r="L511" t="s">
        <v>106</v>
      </c>
      <c r="M511" t="s">
        <v>3323</v>
      </c>
      <c r="N511">
        <v>120</v>
      </c>
      <c r="O511" t="s">
        <v>2262</v>
      </c>
      <c r="P511">
        <v>5</v>
      </c>
      <c r="Q511" t="s">
        <v>113</v>
      </c>
      <c r="R511" t="s">
        <v>3327</v>
      </c>
      <c r="S511">
        <v>20.7</v>
      </c>
      <c r="T511" t="s">
        <v>2266</v>
      </c>
      <c r="U511">
        <v>830</v>
      </c>
      <c r="V511">
        <v>167</v>
      </c>
      <c r="W511">
        <v>362</v>
      </c>
      <c r="X511">
        <v>88</v>
      </c>
      <c r="Y511">
        <v>190</v>
      </c>
      <c r="Z511">
        <v>84</v>
      </c>
      <c r="AA511" t="s">
        <v>108</v>
      </c>
      <c r="AB511">
        <v>39</v>
      </c>
      <c r="AC511">
        <v>39</v>
      </c>
      <c r="AD511">
        <v>364.48500000000001</v>
      </c>
      <c r="AE511">
        <v>0.152174</v>
      </c>
      <c r="AF511">
        <v>0.35662899999999997</v>
      </c>
      <c r="AH511">
        <v>4.12</v>
      </c>
      <c r="AI511">
        <f t="shared" si="28"/>
        <v>9.0628805529940955E-3</v>
      </c>
      <c r="AJ511">
        <f t="shared" si="29"/>
        <v>7.7607677658797392E-2</v>
      </c>
      <c r="AK511">
        <f t="shared" si="30"/>
        <v>6.6817278806139413E-3</v>
      </c>
      <c r="AL511">
        <f t="shared" si="31"/>
        <v>1.8721951662081793E-5</v>
      </c>
      <c r="AM511">
        <f>U511 - AVERAGEIFS('Placebo Females'!U:U, 'Placebo Females'!B:B, B511, 'Placebo Females'!P:P, P511)</f>
        <v>-31</v>
      </c>
      <c r="AN511">
        <f>V511 - AVERAGEIFS('Placebo Females'!V:V, 'Placebo Females'!B:B, B511, 'Placebo Females'!P:P, P511)</f>
        <v>-1.3333333333333428</v>
      </c>
      <c r="AO511">
        <f>W511 - AVERAGEIFS('Placebo Females'!W:W, 'Placebo Females'!B:B, B511, 'Placebo Females'!P:P, P511)</f>
        <v>9.6666666666666856</v>
      </c>
      <c r="AP511">
        <f>X511 - AVERAGEIFS('Placebo Females'!X:X, 'Placebo Females'!B:B, B511, 'Placebo Females'!P:P, P511)</f>
        <v>-4</v>
      </c>
      <c r="AQ511">
        <f>Y511 - AVERAGEIFS('Placebo Females'!Y:Y, 'Placebo Females'!B:B, B511, 'Placebo Females'!P:P, P511)</f>
        <v>1.3333333333333428</v>
      </c>
      <c r="AR511">
        <f>Z511 - AVERAGEIFS('Placebo Females'!Z:Z, 'Placebo Females'!B:B, B511, 'Placebo Females'!P:P, P511)</f>
        <v>12.333333333333329</v>
      </c>
      <c r="AS511">
        <f>AB511 - AVERAGEIFS('Placebo Females'!AB:AB, 'Placebo Females'!B:B, B511, 'Placebo Females'!P:P, P511)</f>
        <v>-8.3333333333333357</v>
      </c>
      <c r="AT511">
        <f>AC511 - AVERAGEIFS('Placebo Females'!AC:AC, 'Placebo Females'!B:B, B511, 'Placebo Females'!P:P, P511)</f>
        <v>13.333333333333332</v>
      </c>
      <c r="AU511">
        <f>AD511 - AVERAGEIFS('Placebo Females'!AD:AD, 'Placebo Females'!B:B, B511, 'Placebo Females'!P:P, P511)</f>
        <v>-78.38033333333334</v>
      </c>
      <c r="AV511">
        <f>AE511 - AVERAGEIFS('Placebo Females'!AE:AE, 'Placebo Females'!B:B, B511, 'Placebo Females'!P:P, P511)</f>
        <v>4.1062899999999986E-2</v>
      </c>
      <c r="AW511">
        <f>AF511 - AVERAGEIFS('Placebo Females'!AF:AF, 'Placebo Females'!B:B, B511, 'Placebo Females'!P:P, P511)</f>
        <v>4.541999999999996E-2</v>
      </c>
    </row>
    <row r="512" spans="1:49" x14ac:dyDescent="0.25">
      <c r="A512" t="s">
        <v>4361</v>
      </c>
      <c r="B512">
        <v>1011</v>
      </c>
      <c r="C512" t="s">
        <v>655</v>
      </c>
      <c r="D512">
        <v>31</v>
      </c>
      <c r="E512">
        <v>161.5</v>
      </c>
      <c r="F512">
        <v>65.3</v>
      </c>
      <c r="G512">
        <v>120.75</v>
      </c>
      <c r="H512">
        <v>84</v>
      </c>
      <c r="I512" t="s">
        <v>458</v>
      </c>
      <c r="J512" t="s">
        <v>104</v>
      </c>
      <c r="K512" t="s">
        <v>753</v>
      </c>
      <c r="L512" t="s">
        <v>106</v>
      </c>
      <c r="M512" t="s">
        <v>3323</v>
      </c>
      <c r="N512">
        <v>120</v>
      </c>
      <c r="O512" t="s">
        <v>2262</v>
      </c>
      <c r="P512">
        <v>5</v>
      </c>
      <c r="Q512" t="s">
        <v>113</v>
      </c>
      <c r="R512" t="s">
        <v>3327</v>
      </c>
      <c r="S512">
        <v>20.7</v>
      </c>
      <c r="T512" t="s">
        <v>2266</v>
      </c>
      <c r="U512">
        <v>875</v>
      </c>
      <c r="V512">
        <v>172</v>
      </c>
      <c r="W512">
        <v>365</v>
      </c>
      <c r="X512">
        <v>90</v>
      </c>
      <c r="Y512">
        <v>193</v>
      </c>
      <c r="Z512">
        <v>82</v>
      </c>
      <c r="AA512" t="s">
        <v>108</v>
      </c>
      <c r="AB512">
        <v>41</v>
      </c>
      <c r="AC512">
        <v>38</v>
      </c>
      <c r="AD512">
        <v>378.47500000000002</v>
      </c>
      <c r="AE512">
        <v>0.13636400000000001</v>
      </c>
      <c r="AF512">
        <v>0.36774499999999999</v>
      </c>
      <c r="AH512">
        <v>4.12</v>
      </c>
      <c r="AI512">
        <f t="shared" si="28"/>
        <v>9.0628805529940955E-3</v>
      </c>
      <c r="AJ512">
        <f t="shared" si="29"/>
        <v>7.7607677658797392E-2</v>
      </c>
      <c r="AK512">
        <f t="shared" si="30"/>
        <v>6.6817278806139413E-3</v>
      </c>
      <c r="AL512">
        <f t="shared" si="31"/>
        <v>1.8721951662081793E-5</v>
      </c>
      <c r="AM512">
        <f>U512 - AVERAGEIFS('Placebo Females'!U:U, 'Placebo Females'!B:B, B512, 'Placebo Females'!P:P, P512)</f>
        <v>14</v>
      </c>
      <c r="AN512">
        <f>V512 - AVERAGEIFS('Placebo Females'!V:V, 'Placebo Females'!B:B, B512, 'Placebo Females'!P:P, P512)</f>
        <v>3.6666666666666572</v>
      </c>
      <c r="AO512">
        <f>W512 - AVERAGEIFS('Placebo Females'!W:W, 'Placebo Females'!B:B, B512, 'Placebo Females'!P:P, P512)</f>
        <v>12.666666666666686</v>
      </c>
      <c r="AP512">
        <f>X512 - AVERAGEIFS('Placebo Females'!X:X, 'Placebo Females'!B:B, B512, 'Placebo Females'!P:P, P512)</f>
        <v>-2</v>
      </c>
      <c r="AQ512">
        <f>Y512 - AVERAGEIFS('Placebo Females'!Y:Y, 'Placebo Females'!B:B, B512, 'Placebo Females'!P:P, P512)</f>
        <v>4.3333333333333428</v>
      </c>
      <c r="AR512">
        <f>Z512 - AVERAGEIFS('Placebo Females'!Z:Z, 'Placebo Females'!B:B, B512, 'Placebo Females'!P:P, P512)</f>
        <v>10.333333333333329</v>
      </c>
      <c r="AS512">
        <f>AB512 - AVERAGEIFS('Placebo Females'!AB:AB, 'Placebo Females'!B:B, B512, 'Placebo Females'!P:P, P512)</f>
        <v>-6.3333333333333357</v>
      </c>
      <c r="AT512">
        <f>AC512 - AVERAGEIFS('Placebo Females'!AC:AC, 'Placebo Females'!B:B, B512, 'Placebo Females'!P:P, P512)</f>
        <v>12.333333333333332</v>
      </c>
      <c r="AU512">
        <f>AD512 - AVERAGEIFS('Placebo Females'!AD:AD, 'Placebo Females'!B:B, B512, 'Placebo Females'!P:P, P512)</f>
        <v>-64.390333333333331</v>
      </c>
      <c r="AV512">
        <f>AE512 - AVERAGEIFS('Placebo Females'!AE:AE, 'Placebo Females'!B:B, B512, 'Placebo Females'!P:P, P512)</f>
        <v>2.5252899999999995E-2</v>
      </c>
      <c r="AW512">
        <f>AF512 - AVERAGEIFS('Placebo Females'!AF:AF, 'Placebo Females'!B:B, B512, 'Placebo Females'!P:P, P512)</f>
        <v>5.6535999999999975E-2</v>
      </c>
    </row>
    <row r="513" spans="1:49" x14ac:dyDescent="0.25">
      <c r="A513" t="s">
        <v>4362</v>
      </c>
      <c r="B513">
        <v>1011</v>
      </c>
      <c r="C513" t="s">
        <v>655</v>
      </c>
      <c r="D513">
        <v>31</v>
      </c>
      <c r="E513">
        <v>161.5</v>
      </c>
      <c r="F513">
        <v>65.3</v>
      </c>
      <c r="G513">
        <v>120.75</v>
      </c>
      <c r="H513">
        <v>84</v>
      </c>
      <c r="I513" t="s">
        <v>458</v>
      </c>
      <c r="J513" t="s">
        <v>104</v>
      </c>
      <c r="K513" t="s">
        <v>753</v>
      </c>
      <c r="L513" t="s">
        <v>106</v>
      </c>
      <c r="M513" t="s">
        <v>3323</v>
      </c>
      <c r="N513">
        <v>120</v>
      </c>
      <c r="O513" t="s">
        <v>2262</v>
      </c>
      <c r="P513">
        <v>6</v>
      </c>
      <c r="Q513" t="s">
        <v>113</v>
      </c>
      <c r="R513" t="s">
        <v>3327</v>
      </c>
      <c r="S513">
        <v>14.9</v>
      </c>
      <c r="T513" t="s">
        <v>2266</v>
      </c>
      <c r="U513">
        <v>835</v>
      </c>
      <c r="V513">
        <v>168</v>
      </c>
      <c r="W513">
        <v>352</v>
      </c>
      <c r="X513">
        <v>85</v>
      </c>
      <c r="Y513">
        <v>197</v>
      </c>
      <c r="Z513">
        <v>70</v>
      </c>
      <c r="AA513" t="s">
        <v>108</v>
      </c>
      <c r="AB513">
        <v>40</v>
      </c>
      <c r="AC513">
        <v>33</v>
      </c>
      <c r="AD513">
        <v>422.75799999999998</v>
      </c>
      <c r="AE513">
        <v>0.10638300000000001</v>
      </c>
      <c r="AF513">
        <v>0.35394100000000001</v>
      </c>
      <c r="AH513">
        <v>3.82</v>
      </c>
      <c r="AI513">
        <f t="shared" si="28"/>
        <v>8.4029620661255928E-3</v>
      </c>
      <c r="AJ513">
        <f t="shared" si="29"/>
        <v>7.3387184807674144E-2</v>
      </c>
      <c r="AK513">
        <f t="shared" si="30"/>
        <v>6.2496475602994428E-3</v>
      </c>
      <c r="AL513">
        <f t="shared" si="31"/>
        <v>1.6931010255460954E-5</v>
      </c>
      <c r="AM513">
        <f>U513 - AVERAGEIFS('Placebo Females'!U:U, 'Placebo Females'!B:B, B513, 'Placebo Females'!P:P, P513)</f>
        <v>13.333333333333371</v>
      </c>
      <c r="AN513">
        <f>V513 - AVERAGEIFS('Placebo Females'!V:V, 'Placebo Females'!B:B, B513, 'Placebo Females'!P:P, P513)</f>
        <v>4.3333333333333428</v>
      </c>
      <c r="AO513">
        <f>W513 - AVERAGEIFS('Placebo Females'!W:W, 'Placebo Females'!B:B, B513, 'Placebo Females'!P:P, P513)</f>
        <v>-2.3333333333333144</v>
      </c>
      <c r="AP513">
        <f>X513 - AVERAGEIFS('Placebo Females'!X:X, 'Placebo Females'!B:B, B513, 'Placebo Females'!P:P, P513)</f>
        <v>-3.6666666666666714</v>
      </c>
      <c r="AQ513">
        <f>Y513 - AVERAGEIFS('Placebo Females'!Y:Y, 'Placebo Females'!B:B, B513, 'Placebo Females'!P:P, P513)</f>
        <v>4</v>
      </c>
      <c r="AR513">
        <f>Z513 - AVERAGEIFS('Placebo Females'!Z:Z, 'Placebo Females'!B:B, B513, 'Placebo Females'!P:P, P513)</f>
        <v>-2.6666666666666714</v>
      </c>
      <c r="AS513">
        <f>AB513 - AVERAGEIFS('Placebo Females'!AB:AB, 'Placebo Females'!B:B, B513, 'Placebo Females'!P:P, P513)</f>
        <v>-2.6666666666666643</v>
      </c>
      <c r="AT513">
        <f>AC513 - AVERAGEIFS('Placebo Females'!AC:AC, 'Placebo Females'!B:B, B513, 'Placebo Females'!P:P, P513)</f>
        <v>1</v>
      </c>
      <c r="AU513">
        <f>AD513 - AVERAGEIFS('Placebo Females'!AD:AD, 'Placebo Females'!B:B, B513, 'Placebo Females'!P:P, P513)</f>
        <v>-38.746666666666727</v>
      </c>
      <c r="AV513">
        <f>AE513 - AVERAGEIFS('Placebo Females'!AE:AE, 'Placebo Females'!B:B, B513, 'Placebo Females'!P:P, P513)</f>
        <v>-1.6633000000000009E-2</v>
      </c>
      <c r="AW513">
        <f>AF513 - AVERAGEIFS('Placebo Females'!AF:AF, 'Placebo Females'!B:B, B513, 'Placebo Females'!P:P, P513)</f>
        <v>1.6532333333333316E-2</v>
      </c>
    </row>
    <row r="514" spans="1:49" x14ac:dyDescent="0.25">
      <c r="A514" t="s">
        <v>4363</v>
      </c>
      <c r="B514">
        <v>1011</v>
      </c>
      <c r="C514" t="s">
        <v>655</v>
      </c>
      <c r="D514">
        <v>31</v>
      </c>
      <c r="E514">
        <v>161.5</v>
      </c>
      <c r="F514">
        <v>65.3</v>
      </c>
      <c r="G514">
        <v>120.75</v>
      </c>
      <c r="H514">
        <v>84</v>
      </c>
      <c r="I514" t="s">
        <v>458</v>
      </c>
      <c r="J514" t="s">
        <v>104</v>
      </c>
      <c r="K514" t="s">
        <v>753</v>
      </c>
      <c r="L514" t="s">
        <v>106</v>
      </c>
      <c r="M514" t="s">
        <v>3323</v>
      </c>
      <c r="N514">
        <v>120</v>
      </c>
      <c r="O514" t="s">
        <v>2262</v>
      </c>
      <c r="P514">
        <v>6</v>
      </c>
      <c r="Q514" t="s">
        <v>113</v>
      </c>
      <c r="R514" t="s">
        <v>3327</v>
      </c>
      <c r="S514">
        <v>14.9</v>
      </c>
      <c r="T514" t="s">
        <v>2266</v>
      </c>
      <c r="U514">
        <v>831</v>
      </c>
      <c r="V514">
        <v>167</v>
      </c>
      <c r="W514">
        <v>350</v>
      </c>
      <c r="X514">
        <v>89</v>
      </c>
      <c r="Y514">
        <v>193</v>
      </c>
      <c r="Z514">
        <v>68</v>
      </c>
      <c r="AA514" t="s">
        <v>108</v>
      </c>
      <c r="AB514">
        <v>40</v>
      </c>
      <c r="AC514">
        <v>33</v>
      </c>
      <c r="AD514">
        <v>421.00700000000001</v>
      </c>
      <c r="AE514">
        <v>0.16666700000000001</v>
      </c>
      <c r="AF514">
        <v>0.34544599999999998</v>
      </c>
      <c r="AH514">
        <v>3.82</v>
      </c>
      <c r="AI514">
        <f t="shared" si="28"/>
        <v>8.4029620661255928E-3</v>
      </c>
      <c r="AJ514">
        <f t="shared" si="29"/>
        <v>7.3387184807674144E-2</v>
      </c>
      <c r="AK514">
        <f t="shared" si="30"/>
        <v>6.2496475602994428E-3</v>
      </c>
      <c r="AL514">
        <f t="shared" si="31"/>
        <v>1.6931010255460954E-5</v>
      </c>
      <c r="AM514">
        <f>U514 - AVERAGEIFS('Placebo Females'!U:U, 'Placebo Females'!B:B, B514, 'Placebo Females'!P:P, P514)</f>
        <v>9.3333333333333712</v>
      </c>
      <c r="AN514">
        <f>V514 - AVERAGEIFS('Placebo Females'!V:V, 'Placebo Females'!B:B, B514, 'Placebo Females'!P:P, P514)</f>
        <v>3.3333333333333428</v>
      </c>
      <c r="AO514">
        <f>W514 - AVERAGEIFS('Placebo Females'!W:W, 'Placebo Females'!B:B, B514, 'Placebo Females'!P:P, P514)</f>
        <v>-4.3333333333333144</v>
      </c>
      <c r="AP514">
        <f>X514 - AVERAGEIFS('Placebo Females'!X:X, 'Placebo Females'!B:B, B514, 'Placebo Females'!P:P, P514)</f>
        <v>0.3333333333333286</v>
      </c>
      <c r="AQ514">
        <f>Y514 - AVERAGEIFS('Placebo Females'!Y:Y, 'Placebo Females'!B:B, B514, 'Placebo Females'!P:P, P514)</f>
        <v>0</v>
      </c>
      <c r="AR514">
        <f>Z514 - AVERAGEIFS('Placebo Females'!Z:Z, 'Placebo Females'!B:B, B514, 'Placebo Females'!P:P, P514)</f>
        <v>-4.6666666666666714</v>
      </c>
      <c r="AS514">
        <f>AB514 - AVERAGEIFS('Placebo Females'!AB:AB, 'Placebo Females'!B:B, B514, 'Placebo Females'!P:P, P514)</f>
        <v>-2.6666666666666643</v>
      </c>
      <c r="AT514">
        <f>AC514 - AVERAGEIFS('Placebo Females'!AC:AC, 'Placebo Females'!B:B, B514, 'Placebo Females'!P:P, P514)</f>
        <v>1</v>
      </c>
      <c r="AU514">
        <f>AD514 - AVERAGEIFS('Placebo Females'!AD:AD, 'Placebo Females'!B:B, B514, 'Placebo Females'!P:P, P514)</f>
        <v>-40.497666666666703</v>
      </c>
      <c r="AV514">
        <f>AE514 - AVERAGEIFS('Placebo Females'!AE:AE, 'Placebo Females'!B:B, B514, 'Placebo Females'!P:P, P514)</f>
        <v>4.3650999999999995E-2</v>
      </c>
      <c r="AW514">
        <f>AF514 - AVERAGEIFS('Placebo Females'!AF:AF, 'Placebo Females'!B:B, B514, 'Placebo Females'!P:P, P514)</f>
        <v>8.0373333333332853E-3</v>
      </c>
    </row>
    <row r="515" spans="1:49" x14ac:dyDescent="0.25">
      <c r="A515" t="s">
        <v>4364</v>
      </c>
      <c r="B515">
        <v>1011</v>
      </c>
      <c r="C515" t="s">
        <v>655</v>
      </c>
      <c r="D515">
        <v>31</v>
      </c>
      <c r="E515">
        <v>161.5</v>
      </c>
      <c r="F515">
        <v>65.3</v>
      </c>
      <c r="G515">
        <v>120.75</v>
      </c>
      <c r="H515">
        <v>84</v>
      </c>
      <c r="I515" t="s">
        <v>458</v>
      </c>
      <c r="J515" t="s">
        <v>104</v>
      </c>
      <c r="K515" t="s">
        <v>753</v>
      </c>
      <c r="L515" t="s">
        <v>106</v>
      </c>
      <c r="M515" t="s">
        <v>3323</v>
      </c>
      <c r="N515">
        <v>120</v>
      </c>
      <c r="O515" t="s">
        <v>2262</v>
      </c>
      <c r="P515">
        <v>6</v>
      </c>
      <c r="Q515" t="s">
        <v>113</v>
      </c>
      <c r="R515" t="s">
        <v>3327</v>
      </c>
      <c r="S515">
        <v>14.9</v>
      </c>
      <c r="T515" t="s">
        <v>2266</v>
      </c>
      <c r="U515">
        <v>835</v>
      </c>
      <c r="V515">
        <v>177</v>
      </c>
      <c r="W515">
        <v>349</v>
      </c>
      <c r="X515">
        <v>90</v>
      </c>
      <c r="Y515">
        <v>188</v>
      </c>
      <c r="Z515">
        <v>71</v>
      </c>
      <c r="AA515" t="s">
        <v>108</v>
      </c>
      <c r="AB515">
        <v>38</v>
      </c>
      <c r="AC515">
        <v>35</v>
      </c>
      <c r="AD515">
        <v>407.18700000000001</v>
      </c>
      <c r="AE515">
        <v>0.10638300000000001</v>
      </c>
      <c r="AF515">
        <v>0.33181300000000002</v>
      </c>
      <c r="AH515">
        <v>3.82</v>
      </c>
      <c r="AI515">
        <f t="shared" ref="AI515:AI530" si="32">((AH515*10^-9)/454.6016)*10^9</f>
        <v>8.4029620661255928E-3</v>
      </c>
      <c r="AJ515">
        <f t="shared" ref="AJ515:AJ530" si="33">1 -(1/(1+((AI515/0.2)^0.8)))</f>
        <v>7.3387184807674144E-2</v>
      </c>
      <c r="AK515">
        <f t="shared" ref="AK515:AK530" si="34">1 -(1/(1+((AI515/2.5)^0.89)))</f>
        <v>6.2496475602994428E-3</v>
      </c>
      <c r="AL515">
        <f t="shared" ref="AL515:AL530" si="35">1 -(1/(1+((AI515/32.5)^1.33)))</f>
        <v>1.6931010255460954E-5</v>
      </c>
      <c r="AM515">
        <f>U515 - AVERAGEIFS('Placebo Females'!U:U, 'Placebo Females'!B:B, B515, 'Placebo Females'!P:P, P515)</f>
        <v>13.333333333333371</v>
      </c>
      <c r="AN515">
        <f>V515 - AVERAGEIFS('Placebo Females'!V:V, 'Placebo Females'!B:B, B515, 'Placebo Females'!P:P, P515)</f>
        <v>13.333333333333343</v>
      </c>
      <c r="AO515">
        <f>W515 - AVERAGEIFS('Placebo Females'!W:W, 'Placebo Females'!B:B, B515, 'Placebo Females'!P:P, P515)</f>
        <v>-5.3333333333333144</v>
      </c>
      <c r="AP515">
        <f>X515 - AVERAGEIFS('Placebo Females'!X:X, 'Placebo Females'!B:B, B515, 'Placebo Females'!P:P, P515)</f>
        <v>1.3333333333333286</v>
      </c>
      <c r="AQ515">
        <f>Y515 - AVERAGEIFS('Placebo Females'!Y:Y, 'Placebo Females'!B:B, B515, 'Placebo Females'!P:P, P515)</f>
        <v>-5</v>
      </c>
      <c r="AR515">
        <f>Z515 - AVERAGEIFS('Placebo Females'!Z:Z, 'Placebo Females'!B:B, B515, 'Placebo Females'!P:P, P515)</f>
        <v>-1.6666666666666714</v>
      </c>
      <c r="AS515">
        <f>AB515 - AVERAGEIFS('Placebo Females'!AB:AB, 'Placebo Females'!B:B, B515, 'Placebo Females'!P:P, P515)</f>
        <v>-4.6666666666666643</v>
      </c>
      <c r="AT515">
        <f>AC515 - AVERAGEIFS('Placebo Females'!AC:AC, 'Placebo Females'!B:B, B515, 'Placebo Females'!P:P, P515)</f>
        <v>3</v>
      </c>
      <c r="AU515">
        <f>AD515 - AVERAGEIFS('Placebo Females'!AD:AD, 'Placebo Females'!B:B, B515, 'Placebo Females'!P:P, P515)</f>
        <v>-54.317666666666696</v>
      </c>
      <c r="AV515">
        <f>AE515 - AVERAGEIFS('Placebo Females'!AE:AE, 'Placebo Females'!B:B, B515, 'Placebo Females'!P:P, P515)</f>
        <v>-1.6633000000000009E-2</v>
      </c>
      <c r="AW515">
        <f>AF515 - AVERAGEIFS('Placebo Females'!AF:AF, 'Placebo Females'!B:B, B515, 'Placebo Females'!P:P, P515)</f>
        <v>-5.5956666666666655E-3</v>
      </c>
    </row>
    <row r="516" spans="1:49" x14ac:dyDescent="0.25">
      <c r="A516" t="s">
        <v>4365</v>
      </c>
      <c r="B516">
        <v>1011</v>
      </c>
      <c r="C516" t="s">
        <v>655</v>
      </c>
      <c r="D516">
        <v>31</v>
      </c>
      <c r="E516">
        <v>161.5</v>
      </c>
      <c r="F516">
        <v>65.3</v>
      </c>
      <c r="G516">
        <v>120.75</v>
      </c>
      <c r="H516">
        <v>84</v>
      </c>
      <c r="I516" t="s">
        <v>458</v>
      </c>
      <c r="J516" t="s">
        <v>104</v>
      </c>
      <c r="K516" t="s">
        <v>753</v>
      </c>
      <c r="L516" t="s">
        <v>106</v>
      </c>
      <c r="M516" t="s">
        <v>3323</v>
      </c>
      <c r="N516">
        <v>120</v>
      </c>
      <c r="O516" t="s">
        <v>2262</v>
      </c>
      <c r="P516">
        <v>7</v>
      </c>
      <c r="Q516" t="s">
        <v>113</v>
      </c>
      <c r="R516" t="s">
        <v>3327</v>
      </c>
      <c r="S516">
        <v>12.5</v>
      </c>
      <c r="T516" t="s">
        <v>2266</v>
      </c>
      <c r="U516">
        <v>889</v>
      </c>
      <c r="V516">
        <v>169</v>
      </c>
      <c r="W516">
        <v>358</v>
      </c>
      <c r="X516">
        <v>87</v>
      </c>
      <c r="Y516">
        <v>198</v>
      </c>
      <c r="Z516">
        <v>73</v>
      </c>
      <c r="AA516" t="s">
        <v>108</v>
      </c>
      <c r="AB516">
        <v>52</v>
      </c>
      <c r="AC516">
        <v>26</v>
      </c>
      <c r="AD516">
        <v>397.36900000000003</v>
      </c>
      <c r="AE516">
        <v>0.16666700000000001</v>
      </c>
      <c r="AF516">
        <v>0.341304</v>
      </c>
      <c r="AH516">
        <v>3.39</v>
      </c>
      <c r="AI516">
        <f t="shared" si="32"/>
        <v>7.4570789016140731E-3</v>
      </c>
      <c r="AJ516">
        <f t="shared" si="33"/>
        <v>6.7149537431046791E-2</v>
      </c>
      <c r="AK516">
        <f t="shared" si="34"/>
        <v>5.6230329119971723E-3</v>
      </c>
      <c r="AL516">
        <f t="shared" si="35"/>
        <v>1.4444591974638321E-5</v>
      </c>
      <c r="AM516">
        <f>U516 - AVERAGEIFS('Placebo Females'!U:U, 'Placebo Females'!B:B, B516, 'Placebo Females'!P:P, P516)</f>
        <v>72.666666666666629</v>
      </c>
      <c r="AN516">
        <f>V516 - AVERAGEIFS('Placebo Females'!V:V, 'Placebo Females'!B:B, B516, 'Placebo Females'!P:P, P516)</f>
        <v>0.66666666666665719</v>
      </c>
      <c r="AO516">
        <f>W516 - AVERAGEIFS('Placebo Females'!W:W, 'Placebo Females'!B:B, B516, 'Placebo Females'!P:P, P516)</f>
        <v>7.3333333333333144</v>
      </c>
      <c r="AP516">
        <f>X516 - AVERAGEIFS('Placebo Females'!X:X, 'Placebo Females'!B:B, B516, 'Placebo Females'!P:P, P516)</f>
        <v>-0.3333333333333286</v>
      </c>
      <c r="AQ516">
        <f>Y516 - AVERAGEIFS('Placebo Females'!Y:Y, 'Placebo Females'!B:B, B516, 'Placebo Females'!P:P, P516)</f>
        <v>3.6666666666666572</v>
      </c>
      <c r="AR516">
        <f>Z516 - AVERAGEIFS('Placebo Females'!Z:Z, 'Placebo Females'!B:B, B516, 'Placebo Females'!P:P, P516)</f>
        <v>4</v>
      </c>
      <c r="AS516">
        <f>AB516 - AVERAGEIFS('Placebo Females'!AB:AB, 'Placebo Females'!B:B, B516, 'Placebo Females'!P:P, P516)</f>
        <v>5</v>
      </c>
      <c r="AT516">
        <f>AC516 - AVERAGEIFS('Placebo Females'!AC:AC, 'Placebo Females'!B:B, B516, 'Placebo Females'!P:P, P516)</f>
        <v>2.3333333333333321</v>
      </c>
      <c r="AU516">
        <f>AD516 - AVERAGEIFS('Placebo Females'!AD:AD, 'Placebo Females'!B:B, B516, 'Placebo Females'!P:P, P516)</f>
        <v>-88.939666666666596</v>
      </c>
      <c r="AV516">
        <f>AE516 - AVERAGEIFS('Placebo Females'!AE:AE, 'Placebo Females'!B:B, B516, 'Placebo Females'!P:P, P516)</f>
        <v>4.0790000000000021E-2</v>
      </c>
      <c r="AW516">
        <f>AF516 - AVERAGEIFS('Placebo Females'!AF:AF, 'Placebo Females'!B:B, B516, 'Placebo Females'!P:P, P516)</f>
        <v>4.9014000000000002E-2</v>
      </c>
    </row>
    <row r="517" spans="1:49" x14ac:dyDescent="0.25">
      <c r="A517" t="s">
        <v>4366</v>
      </c>
      <c r="B517">
        <v>1011</v>
      </c>
      <c r="C517" t="s">
        <v>655</v>
      </c>
      <c r="D517">
        <v>31</v>
      </c>
      <c r="E517">
        <v>161.5</v>
      </c>
      <c r="F517">
        <v>65.3</v>
      </c>
      <c r="G517">
        <v>120.75</v>
      </c>
      <c r="H517">
        <v>84</v>
      </c>
      <c r="I517" t="s">
        <v>458</v>
      </c>
      <c r="J517" t="s">
        <v>104</v>
      </c>
      <c r="K517" t="s">
        <v>753</v>
      </c>
      <c r="L517" t="s">
        <v>106</v>
      </c>
      <c r="M517" t="s">
        <v>3323</v>
      </c>
      <c r="N517">
        <v>120</v>
      </c>
      <c r="O517" t="s">
        <v>2262</v>
      </c>
      <c r="P517">
        <v>7</v>
      </c>
      <c r="Q517" t="s">
        <v>113</v>
      </c>
      <c r="R517" t="s">
        <v>3327</v>
      </c>
      <c r="S517">
        <v>12.5</v>
      </c>
      <c r="T517" t="s">
        <v>2266</v>
      </c>
      <c r="U517">
        <v>882</v>
      </c>
      <c r="V517">
        <v>175</v>
      </c>
      <c r="W517">
        <v>360</v>
      </c>
      <c r="X517">
        <v>82</v>
      </c>
      <c r="Y517">
        <v>205</v>
      </c>
      <c r="Z517">
        <v>73</v>
      </c>
      <c r="AA517" t="s">
        <v>108</v>
      </c>
      <c r="AB517">
        <v>50</v>
      </c>
      <c r="AC517">
        <v>28</v>
      </c>
      <c r="AD517">
        <v>425.12700000000001</v>
      </c>
      <c r="AE517">
        <v>0.13953499999999999</v>
      </c>
      <c r="AF517">
        <v>0.33542699999999998</v>
      </c>
      <c r="AH517">
        <v>3.39</v>
      </c>
      <c r="AI517">
        <f t="shared" si="32"/>
        <v>7.4570789016140731E-3</v>
      </c>
      <c r="AJ517">
        <f t="shared" si="33"/>
        <v>6.7149537431046791E-2</v>
      </c>
      <c r="AK517">
        <f t="shared" si="34"/>
        <v>5.6230329119971723E-3</v>
      </c>
      <c r="AL517">
        <f t="shared" si="35"/>
        <v>1.4444591974638321E-5</v>
      </c>
      <c r="AM517">
        <f>U517 - AVERAGEIFS('Placebo Females'!U:U, 'Placebo Females'!B:B, B517, 'Placebo Females'!P:P, P517)</f>
        <v>65.666666666666629</v>
      </c>
      <c r="AN517">
        <f>V517 - AVERAGEIFS('Placebo Females'!V:V, 'Placebo Females'!B:B, B517, 'Placebo Females'!P:P, P517)</f>
        <v>6.6666666666666572</v>
      </c>
      <c r="AO517">
        <f>W517 - AVERAGEIFS('Placebo Females'!W:W, 'Placebo Females'!B:B, B517, 'Placebo Females'!P:P, P517)</f>
        <v>9.3333333333333144</v>
      </c>
      <c r="AP517">
        <f>X517 - AVERAGEIFS('Placebo Females'!X:X, 'Placebo Females'!B:B, B517, 'Placebo Females'!P:P, P517)</f>
        <v>-5.3333333333333286</v>
      </c>
      <c r="AQ517">
        <f>Y517 - AVERAGEIFS('Placebo Females'!Y:Y, 'Placebo Females'!B:B, B517, 'Placebo Females'!P:P, P517)</f>
        <v>10.666666666666657</v>
      </c>
      <c r="AR517">
        <f>Z517 - AVERAGEIFS('Placebo Females'!Z:Z, 'Placebo Females'!B:B, B517, 'Placebo Females'!P:P, P517)</f>
        <v>4</v>
      </c>
      <c r="AS517">
        <f>AB517 - AVERAGEIFS('Placebo Females'!AB:AB, 'Placebo Females'!B:B, B517, 'Placebo Females'!P:P, P517)</f>
        <v>3</v>
      </c>
      <c r="AT517">
        <f>AC517 - AVERAGEIFS('Placebo Females'!AC:AC, 'Placebo Females'!B:B, B517, 'Placebo Females'!P:P, P517)</f>
        <v>4.3333333333333321</v>
      </c>
      <c r="AU517">
        <f>AD517 - AVERAGEIFS('Placebo Females'!AD:AD, 'Placebo Females'!B:B, B517, 'Placebo Females'!P:P, P517)</f>
        <v>-61.181666666666615</v>
      </c>
      <c r="AV517">
        <f>AE517 - AVERAGEIFS('Placebo Females'!AE:AE, 'Placebo Females'!B:B, B517, 'Placebo Females'!P:P, P517)</f>
        <v>1.3658000000000003E-2</v>
      </c>
      <c r="AW517">
        <f>AF517 - AVERAGEIFS('Placebo Females'!AF:AF, 'Placebo Females'!B:B, B517, 'Placebo Females'!P:P, P517)</f>
        <v>4.3136999999999981E-2</v>
      </c>
    </row>
    <row r="518" spans="1:49" x14ac:dyDescent="0.25">
      <c r="A518" t="s">
        <v>4367</v>
      </c>
      <c r="B518">
        <v>1011</v>
      </c>
      <c r="C518" t="s">
        <v>655</v>
      </c>
      <c r="D518">
        <v>31</v>
      </c>
      <c r="E518">
        <v>161.5</v>
      </c>
      <c r="F518">
        <v>65.3</v>
      </c>
      <c r="G518">
        <v>120.75</v>
      </c>
      <c r="H518">
        <v>84</v>
      </c>
      <c r="I518" t="s">
        <v>458</v>
      </c>
      <c r="J518" t="s">
        <v>104</v>
      </c>
      <c r="K518" t="s">
        <v>753</v>
      </c>
      <c r="L518" t="s">
        <v>106</v>
      </c>
      <c r="M518" t="s">
        <v>3323</v>
      </c>
      <c r="N518">
        <v>120</v>
      </c>
      <c r="O518" t="s">
        <v>2262</v>
      </c>
      <c r="P518">
        <v>7</v>
      </c>
      <c r="Q518" t="s">
        <v>113</v>
      </c>
      <c r="R518" t="s">
        <v>3327</v>
      </c>
      <c r="S518">
        <v>12.5</v>
      </c>
      <c r="T518" t="s">
        <v>2266</v>
      </c>
      <c r="U518">
        <v>853</v>
      </c>
      <c r="V518">
        <v>180</v>
      </c>
      <c r="W518">
        <v>361</v>
      </c>
      <c r="X518">
        <v>86</v>
      </c>
      <c r="Y518">
        <v>200</v>
      </c>
      <c r="Z518">
        <v>75</v>
      </c>
      <c r="AA518" t="s">
        <v>108</v>
      </c>
      <c r="AB518">
        <v>53</v>
      </c>
      <c r="AC518">
        <v>25</v>
      </c>
      <c r="AD518">
        <v>395.04</v>
      </c>
      <c r="AE518">
        <v>0.13636400000000001</v>
      </c>
      <c r="AF518">
        <v>0.342144</v>
      </c>
      <c r="AH518">
        <v>3.39</v>
      </c>
      <c r="AI518">
        <f t="shared" si="32"/>
        <v>7.4570789016140731E-3</v>
      </c>
      <c r="AJ518">
        <f t="shared" si="33"/>
        <v>6.7149537431046791E-2</v>
      </c>
      <c r="AK518">
        <f t="shared" si="34"/>
        <v>5.6230329119971723E-3</v>
      </c>
      <c r="AL518">
        <f t="shared" si="35"/>
        <v>1.4444591974638321E-5</v>
      </c>
      <c r="AM518">
        <f>U518 - AVERAGEIFS('Placebo Females'!U:U, 'Placebo Females'!B:B, B518, 'Placebo Females'!P:P, P518)</f>
        <v>36.666666666666629</v>
      </c>
      <c r="AN518">
        <f>V518 - AVERAGEIFS('Placebo Females'!V:V, 'Placebo Females'!B:B, B518, 'Placebo Females'!P:P, P518)</f>
        <v>11.666666666666657</v>
      </c>
      <c r="AO518">
        <f>W518 - AVERAGEIFS('Placebo Females'!W:W, 'Placebo Females'!B:B, B518, 'Placebo Females'!P:P, P518)</f>
        <v>10.333333333333314</v>
      </c>
      <c r="AP518">
        <f>X518 - AVERAGEIFS('Placebo Females'!X:X, 'Placebo Females'!B:B, B518, 'Placebo Females'!P:P, P518)</f>
        <v>-1.3333333333333286</v>
      </c>
      <c r="AQ518">
        <f>Y518 - AVERAGEIFS('Placebo Females'!Y:Y, 'Placebo Females'!B:B, B518, 'Placebo Females'!P:P, P518)</f>
        <v>5.6666666666666572</v>
      </c>
      <c r="AR518">
        <f>Z518 - AVERAGEIFS('Placebo Females'!Z:Z, 'Placebo Females'!B:B, B518, 'Placebo Females'!P:P, P518)</f>
        <v>6</v>
      </c>
      <c r="AS518">
        <f>AB518 - AVERAGEIFS('Placebo Females'!AB:AB, 'Placebo Females'!B:B, B518, 'Placebo Females'!P:P, P518)</f>
        <v>6</v>
      </c>
      <c r="AT518">
        <f>AC518 - AVERAGEIFS('Placebo Females'!AC:AC, 'Placebo Females'!B:B, B518, 'Placebo Females'!P:P, P518)</f>
        <v>1.3333333333333321</v>
      </c>
      <c r="AU518">
        <f>AD518 - AVERAGEIFS('Placebo Females'!AD:AD, 'Placebo Females'!B:B, B518, 'Placebo Females'!P:P, P518)</f>
        <v>-91.268666666666604</v>
      </c>
      <c r="AV518">
        <f>AE518 - AVERAGEIFS('Placebo Females'!AE:AE, 'Placebo Females'!B:B, B518, 'Placebo Females'!P:P, P518)</f>
        <v>1.0487000000000024E-2</v>
      </c>
      <c r="AW518">
        <f>AF518 - AVERAGEIFS('Placebo Females'!AF:AF, 'Placebo Females'!B:B, B518, 'Placebo Females'!P:P, P518)</f>
        <v>4.9854000000000009E-2</v>
      </c>
    </row>
    <row r="519" spans="1:49" x14ac:dyDescent="0.25">
      <c r="A519" t="s">
        <v>4368</v>
      </c>
      <c r="B519">
        <v>1011</v>
      </c>
      <c r="C519" t="s">
        <v>655</v>
      </c>
      <c r="D519">
        <v>31</v>
      </c>
      <c r="E519">
        <v>161.5</v>
      </c>
      <c r="F519">
        <v>65.3</v>
      </c>
      <c r="G519">
        <v>120.75</v>
      </c>
      <c r="H519">
        <v>84</v>
      </c>
      <c r="I519" t="s">
        <v>458</v>
      </c>
      <c r="J519" t="s">
        <v>104</v>
      </c>
      <c r="K519" t="s">
        <v>753</v>
      </c>
      <c r="L519" t="s">
        <v>106</v>
      </c>
      <c r="M519" t="s">
        <v>3323</v>
      </c>
      <c r="N519">
        <v>120</v>
      </c>
      <c r="O519" t="s">
        <v>2262</v>
      </c>
      <c r="P519">
        <v>8</v>
      </c>
      <c r="Q519" t="s">
        <v>113</v>
      </c>
      <c r="R519" t="s">
        <v>3327</v>
      </c>
      <c r="S519">
        <v>9.85</v>
      </c>
      <c r="T519" t="s">
        <v>2266</v>
      </c>
      <c r="U519">
        <v>847</v>
      </c>
      <c r="V519">
        <v>175</v>
      </c>
      <c r="W519">
        <v>348</v>
      </c>
      <c r="X519">
        <v>86</v>
      </c>
      <c r="Y519">
        <v>193</v>
      </c>
      <c r="Z519">
        <v>69</v>
      </c>
      <c r="AA519" t="s">
        <v>108</v>
      </c>
      <c r="AB519">
        <v>39</v>
      </c>
      <c r="AC519">
        <v>33</v>
      </c>
      <c r="AD519">
        <v>394.01799999999997</v>
      </c>
      <c r="AE519">
        <v>0.113636</v>
      </c>
      <c r="AF519">
        <v>0.31601299999999999</v>
      </c>
      <c r="AH519">
        <v>2.57</v>
      </c>
      <c r="AI519">
        <f t="shared" si="32"/>
        <v>5.6533017041735002E-3</v>
      </c>
      <c r="AJ519">
        <f t="shared" si="33"/>
        <v>5.453356027487144E-2</v>
      </c>
      <c r="AK519">
        <f t="shared" si="34"/>
        <v>4.4001465551971597E-3</v>
      </c>
      <c r="AL519">
        <f t="shared" si="35"/>
        <v>9.9943065625662797E-6</v>
      </c>
      <c r="AM519">
        <f>U519 - AVERAGEIFS('Placebo Females'!U:U, 'Placebo Females'!B:B, B519, 'Placebo Females'!P:P, P519)</f>
        <v>-24.333333333333371</v>
      </c>
      <c r="AN519">
        <f>V519 - AVERAGEIFS('Placebo Females'!V:V, 'Placebo Females'!B:B, B519, 'Placebo Females'!P:P, P519)</f>
        <v>4.6666666666666572</v>
      </c>
      <c r="AO519">
        <f>W519 - AVERAGEIFS('Placebo Females'!W:W, 'Placebo Females'!B:B, B519, 'Placebo Females'!P:P, P519)</f>
        <v>-9.3333333333333144</v>
      </c>
      <c r="AP519">
        <f>X519 - AVERAGEIFS('Placebo Females'!X:X, 'Placebo Females'!B:B, B519, 'Placebo Females'!P:P, P519)</f>
        <v>-2</v>
      </c>
      <c r="AQ519">
        <f>Y519 - AVERAGEIFS('Placebo Females'!Y:Y, 'Placebo Females'!B:B, B519, 'Placebo Females'!P:P, P519)</f>
        <v>-7</v>
      </c>
      <c r="AR519">
        <f>Z519 - AVERAGEIFS('Placebo Females'!Z:Z, 'Placebo Females'!B:B, B519, 'Placebo Females'!P:P, P519)</f>
        <v>-0.3333333333333286</v>
      </c>
      <c r="AS519">
        <f>AB519 - AVERAGEIFS('Placebo Females'!AB:AB, 'Placebo Females'!B:B, B519, 'Placebo Females'!P:P, P519)</f>
        <v>-8.3333333333333357</v>
      </c>
      <c r="AT519">
        <f>AC519 - AVERAGEIFS('Placebo Females'!AC:AC, 'Placebo Females'!B:B, B519, 'Placebo Females'!P:P, P519)</f>
        <v>5.6666666666666679</v>
      </c>
      <c r="AU519">
        <f>AD519 - AVERAGEIFS('Placebo Females'!AD:AD, 'Placebo Females'!B:B, B519, 'Placebo Females'!P:P, P519)</f>
        <v>-65.446000000000026</v>
      </c>
      <c r="AV519">
        <f>AE519 - AVERAGEIFS('Placebo Females'!AE:AE, 'Placebo Females'!B:B, B519, 'Placebo Females'!P:P, P519)</f>
        <v>-5.3030666666666657E-2</v>
      </c>
      <c r="AW519">
        <f>AF519 - AVERAGEIFS('Placebo Females'!AF:AF, 'Placebo Females'!B:B, B519, 'Placebo Females'!P:P, P519)</f>
        <v>-1.7504333333333288E-2</v>
      </c>
    </row>
    <row r="520" spans="1:49" x14ac:dyDescent="0.25">
      <c r="A520" t="s">
        <v>4369</v>
      </c>
      <c r="B520">
        <v>1011</v>
      </c>
      <c r="C520" t="s">
        <v>655</v>
      </c>
      <c r="D520">
        <v>31</v>
      </c>
      <c r="E520">
        <v>161.5</v>
      </c>
      <c r="F520">
        <v>65.3</v>
      </c>
      <c r="G520">
        <v>120.75</v>
      </c>
      <c r="H520">
        <v>84</v>
      </c>
      <c r="I520" t="s">
        <v>458</v>
      </c>
      <c r="J520" t="s">
        <v>104</v>
      </c>
      <c r="K520" t="s">
        <v>753</v>
      </c>
      <c r="L520" t="s">
        <v>106</v>
      </c>
      <c r="M520" t="s">
        <v>3323</v>
      </c>
      <c r="N520">
        <v>120</v>
      </c>
      <c r="O520" t="s">
        <v>2262</v>
      </c>
      <c r="P520">
        <v>8</v>
      </c>
      <c r="Q520" t="s">
        <v>113</v>
      </c>
      <c r="R520" t="s">
        <v>3327</v>
      </c>
      <c r="S520">
        <v>9.85</v>
      </c>
      <c r="T520" t="s">
        <v>2266</v>
      </c>
      <c r="U520">
        <v>842</v>
      </c>
      <c r="V520">
        <v>178</v>
      </c>
      <c r="W520">
        <v>352</v>
      </c>
      <c r="X520">
        <v>85</v>
      </c>
      <c r="Y520">
        <v>197</v>
      </c>
      <c r="Z520">
        <v>70</v>
      </c>
      <c r="AA520" t="s">
        <v>108</v>
      </c>
      <c r="AB520">
        <v>39</v>
      </c>
      <c r="AC520">
        <v>36</v>
      </c>
      <c r="AD520">
        <v>389.387</v>
      </c>
      <c r="AE520">
        <v>0.13636400000000001</v>
      </c>
      <c r="AF520">
        <v>0.31766699999999998</v>
      </c>
      <c r="AH520">
        <v>2.57</v>
      </c>
      <c r="AI520">
        <f t="shared" si="32"/>
        <v>5.6533017041735002E-3</v>
      </c>
      <c r="AJ520">
        <f t="shared" si="33"/>
        <v>5.453356027487144E-2</v>
      </c>
      <c r="AK520">
        <f t="shared" si="34"/>
        <v>4.4001465551971597E-3</v>
      </c>
      <c r="AL520">
        <f t="shared" si="35"/>
        <v>9.9943065625662797E-6</v>
      </c>
      <c r="AM520">
        <f>U520 - AVERAGEIFS('Placebo Females'!U:U, 'Placebo Females'!B:B, B520, 'Placebo Females'!P:P, P520)</f>
        <v>-29.333333333333371</v>
      </c>
      <c r="AN520">
        <f>V520 - AVERAGEIFS('Placebo Females'!V:V, 'Placebo Females'!B:B, B520, 'Placebo Females'!P:P, P520)</f>
        <v>7.6666666666666572</v>
      </c>
      <c r="AO520">
        <f>W520 - AVERAGEIFS('Placebo Females'!W:W, 'Placebo Females'!B:B, B520, 'Placebo Females'!P:P, P520)</f>
        <v>-5.3333333333333144</v>
      </c>
      <c r="AP520">
        <f>X520 - AVERAGEIFS('Placebo Females'!X:X, 'Placebo Females'!B:B, B520, 'Placebo Females'!P:P, P520)</f>
        <v>-3</v>
      </c>
      <c r="AQ520">
        <f>Y520 - AVERAGEIFS('Placebo Females'!Y:Y, 'Placebo Females'!B:B, B520, 'Placebo Females'!P:P, P520)</f>
        <v>-3</v>
      </c>
      <c r="AR520">
        <f>Z520 - AVERAGEIFS('Placebo Females'!Z:Z, 'Placebo Females'!B:B, B520, 'Placebo Females'!P:P, P520)</f>
        <v>0.6666666666666714</v>
      </c>
      <c r="AS520">
        <f>AB520 - AVERAGEIFS('Placebo Females'!AB:AB, 'Placebo Females'!B:B, B520, 'Placebo Females'!P:P, P520)</f>
        <v>-8.3333333333333357</v>
      </c>
      <c r="AT520">
        <f>AC520 - AVERAGEIFS('Placebo Females'!AC:AC, 'Placebo Females'!B:B, B520, 'Placebo Females'!P:P, P520)</f>
        <v>8.6666666666666679</v>
      </c>
      <c r="AU520">
        <f>AD520 - AVERAGEIFS('Placebo Females'!AD:AD, 'Placebo Females'!B:B, B520, 'Placebo Females'!P:P, P520)</f>
        <v>-70.076999999999998</v>
      </c>
      <c r="AV520">
        <f>AE520 - AVERAGEIFS('Placebo Females'!AE:AE, 'Placebo Females'!B:B, B520, 'Placebo Females'!P:P, P520)</f>
        <v>-3.0302666666666644E-2</v>
      </c>
      <c r="AW520">
        <f>AF520 - AVERAGEIFS('Placebo Females'!AF:AF, 'Placebo Females'!B:B, B520, 'Placebo Females'!P:P, P520)</f>
        <v>-1.58503333333333E-2</v>
      </c>
    </row>
    <row r="521" spans="1:49" x14ac:dyDescent="0.25">
      <c r="A521" t="s">
        <v>4370</v>
      </c>
      <c r="B521">
        <v>1011</v>
      </c>
      <c r="C521" t="s">
        <v>655</v>
      </c>
      <c r="D521">
        <v>31</v>
      </c>
      <c r="E521">
        <v>161.5</v>
      </c>
      <c r="F521">
        <v>65.3</v>
      </c>
      <c r="G521">
        <v>120.75</v>
      </c>
      <c r="H521">
        <v>84</v>
      </c>
      <c r="I521" t="s">
        <v>458</v>
      </c>
      <c r="J521" t="s">
        <v>104</v>
      </c>
      <c r="K521" t="s">
        <v>753</v>
      </c>
      <c r="L521" t="s">
        <v>106</v>
      </c>
      <c r="M521" t="s">
        <v>3323</v>
      </c>
      <c r="N521">
        <v>120</v>
      </c>
      <c r="O521" t="s">
        <v>2262</v>
      </c>
      <c r="P521">
        <v>8</v>
      </c>
      <c r="Q521" t="s">
        <v>113</v>
      </c>
      <c r="R521" t="s">
        <v>3327</v>
      </c>
      <c r="S521">
        <v>9.85</v>
      </c>
      <c r="T521" t="s">
        <v>2266</v>
      </c>
      <c r="U521">
        <v>843</v>
      </c>
      <c r="V521">
        <v>170</v>
      </c>
      <c r="W521">
        <v>348</v>
      </c>
      <c r="X521">
        <v>86</v>
      </c>
      <c r="Y521">
        <v>193</v>
      </c>
      <c r="Z521">
        <v>69</v>
      </c>
      <c r="AA521" t="s">
        <v>108</v>
      </c>
      <c r="AB521">
        <v>40</v>
      </c>
      <c r="AC521">
        <v>33</v>
      </c>
      <c r="AD521">
        <v>382.56700000000001</v>
      </c>
      <c r="AE521">
        <v>0.13953499999999999</v>
      </c>
      <c r="AF521">
        <v>0.30987100000000001</v>
      </c>
      <c r="AH521">
        <v>2.57</v>
      </c>
      <c r="AI521">
        <f t="shared" si="32"/>
        <v>5.6533017041735002E-3</v>
      </c>
      <c r="AJ521">
        <f t="shared" si="33"/>
        <v>5.453356027487144E-2</v>
      </c>
      <c r="AK521">
        <f t="shared" si="34"/>
        <v>4.4001465551971597E-3</v>
      </c>
      <c r="AL521">
        <f t="shared" si="35"/>
        <v>9.9943065625662797E-6</v>
      </c>
      <c r="AM521">
        <f>U521 - AVERAGEIFS('Placebo Females'!U:U, 'Placebo Females'!B:B, B521, 'Placebo Females'!P:P, P521)</f>
        <v>-28.333333333333371</v>
      </c>
      <c r="AN521">
        <f>V521 - AVERAGEIFS('Placebo Females'!V:V, 'Placebo Females'!B:B, B521, 'Placebo Females'!P:P, P521)</f>
        <v>-0.33333333333334281</v>
      </c>
      <c r="AO521">
        <f>W521 - AVERAGEIFS('Placebo Females'!W:W, 'Placebo Females'!B:B, B521, 'Placebo Females'!P:P, P521)</f>
        <v>-9.3333333333333144</v>
      </c>
      <c r="AP521">
        <f>X521 - AVERAGEIFS('Placebo Females'!X:X, 'Placebo Females'!B:B, B521, 'Placebo Females'!P:P, P521)</f>
        <v>-2</v>
      </c>
      <c r="AQ521">
        <f>Y521 - AVERAGEIFS('Placebo Females'!Y:Y, 'Placebo Females'!B:B, B521, 'Placebo Females'!P:P, P521)</f>
        <v>-7</v>
      </c>
      <c r="AR521">
        <f>Z521 - AVERAGEIFS('Placebo Females'!Z:Z, 'Placebo Females'!B:B, B521, 'Placebo Females'!P:P, P521)</f>
        <v>-0.3333333333333286</v>
      </c>
      <c r="AS521">
        <f>AB521 - AVERAGEIFS('Placebo Females'!AB:AB, 'Placebo Females'!B:B, B521, 'Placebo Females'!P:P, P521)</f>
        <v>-7.3333333333333357</v>
      </c>
      <c r="AT521">
        <f>AC521 - AVERAGEIFS('Placebo Females'!AC:AC, 'Placebo Females'!B:B, B521, 'Placebo Females'!P:P, P521)</f>
        <v>5.6666666666666679</v>
      </c>
      <c r="AU521">
        <f>AD521 - AVERAGEIFS('Placebo Females'!AD:AD, 'Placebo Females'!B:B, B521, 'Placebo Females'!P:P, P521)</f>
        <v>-76.896999999999991</v>
      </c>
      <c r="AV521">
        <f>AE521 - AVERAGEIFS('Placebo Females'!AE:AE, 'Placebo Females'!B:B, B521, 'Placebo Females'!P:P, P521)</f>
        <v>-2.7131666666666665E-2</v>
      </c>
      <c r="AW521">
        <f>AF521 - AVERAGEIFS('Placebo Females'!AF:AF, 'Placebo Females'!B:B, B521, 'Placebo Females'!P:P, P521)</f>
        <v>-2.3646333333333269E-2</v>
      </c>
    </row>
    <row r="522" spans="1:49" x14ac:dyDescent="0.25">
      <c r="A522" t="s">
        <v>4371</v>
      </c>
      <c r="B522">
        <v>1011</v>
      </c>
      <c r="C522" t="s">
        <v>655</v>
      </c>
      <c r="D522">
        <v>31</v>
      </c>
      <c r="E522">
        <v>161.5</v>
      </c>
      <c r="F522">
        <v>65.3</v>
      </c>
      <c r="G522">
        <v>120.75</v>
      </c>
      <c r="H522">
        <v>84</v>
      </c>
      <c r="I522" t="s">
        <v>458</v>
      </c>
      <c r="J522" t="s">
        <v>104</v>
      </c>
      <c r="K522" t="s">
        <v>753</v>
      </c>
      <c r="L522" t="s">
        <v>106</v>
      </c>
      <c r="M522" t="s">
        <v>3323</v>
      </c>
      <c r="N522">
        <v>120</v>
      </c>
      <c r="O522" t="s">
        <v>2262</v>
      </c>
      <c r="P522">
        <v>12</v>
      </c>
      <c r="Q522" t="s">
        <v>113</v>
      </c>
      <c r="R522" t="s">
        <v>3327</v>
      </c>
      <c r="S522">
        <v>6.43</v>
      </c>
      <c r="T522" t="s">
        <v>2266</v>
      </c>
      <c r="U522">
        <v>810</v>
      </c>
      <c r="V522">
        <v>171</v>
      </c>
      <c r="W522">
        <v>340</v>
      </c>
      <c r="X522">
        <v>87</v>
      </c>
      <c r="Y522">
        <v>185</v>
      </c>
      <c r="Z522">
        <v>68</v>
      </c>
      <c r="AA522" t="s">
        <v>108</v>
      </c>
      <c r="AB522">
        <v>39</v>
      </c>
      <c r="AC522">
        <v>28</v>
      </c>
      <c r="AD522">
        <v>421.84800000000001</v>
      </c>
      <c r="AE522">
        <v>0.13333300000000001</v>
      </c>
      <c r="AF522">
        <v>0.32052900000000001</v>
      </c>
      <c r="AH522">
        <v>2.31</v>
      </c>
      <c r="AI522">
        <f t="shared" si="32"/>
        <v>5.0813723488874656E-3</v>
      </c>
      <c r="AJ522">
        <f t="shared" si="33"/>
        <v>5.0297720130881296E-2</v>
      </c>
      <c r="AK522">
        <f t="shared" si="34"/>
        <v>4.0032656905248931E-3</v>
      </c>
      <c r="AL522">
        <f t="shared" si="35"/>
        <v>8.6725361742034934E-6</v>
      </c>
      <c r="AM522">
        <f>U522 - AVERAGEIFS('Placebo Females'!U:U, 'Placebo Females'!B:B, B522, 'Placebo Females'!P:P, P522)</f>
        <v>43</v>
      </c>
      <c r="AN522">
        <f>V522 - AVERAGEIFS('Placebo Females'!V:V, 'Placebo Females'!B:B, B522, 'Placebo Females'!P:P, P522)</f>
        <v>8.3333333333333428</v>
      </c>
      <c r="AO522">
        <f>W522 - AVERAGEIFS('Placebo Females'!W:W, 'Placebo Females'!B:B, B522, 'Placebo Females'!P:P, P522)</f>
        <v>3</v>
      </c>
      <c r="AP522">
        <f>X522 - AVERAGEIFS('Placebo Females'!X:X, 'Placebo Females'!B:B, B522, 'Placebo Females'!P:P, P522)</f>
        <v>1</v>
      </c>
      <c r="AQ522">
        <f>Y522 - AVERAGEIFS('Placebo Females'!Y:Y, 'Placebo Females'!B:B, B522, 'Placebo Females'!P:P, P522)</f>
        <v>-0.33333333333334281</v>
      </c>
      <c r="AR522">
        <f>Z522 - AVERAGEIFS('Placebo Females'!Z:Z, 'Placebo Females'!B:B, B522, 'Placebo Females'!P:P, P522)</f>
        <v>2.3333333333333286</v>
      </c>
      <c r="AS522">
        <f>AB522 - AVERAGEIFS('Placebo Females'!AB:AB, 'Placebo Females'!B:B, B522, 'Placebo Females'!P:P, P522)</f>
        <v>-1</v>
      </c>
      <c r="AT522">
        <f>AC522 - AVERAGEIFS('Placebo Females'!AC:AC, 'Placebo Females'!B:B, B522, 'Placebo Females'!P:P, P522)</f>
        <v>2</v>
      </c>
      <c r="AU522">
        <f>AD522 - AVERAGEIFS('Placebo Females'!AD:AD, 'Placebo Females'!B:B, B522, 'Placebo Females'!P:P, P522)</f>
        <v>-93.458999999999889</v>
      </c>
      <c r="AV522">
        <f>AE522 - AVERAGEIFS('Placebo Females'!AE:AE, 'Placebo Females'!B:B, B522, 'Placebo Females'!P:P, P522)</f>
        <v>-1.1846666666666672E-2</v>
      </c>
      <c r="AW522">
        <f>AF522 - AVERAGEIFS('Placebo Females'!AF:AF, 'Placebo Females'!B:B, B522, 'Placebo Females'!P:P, P522)</f>
        <v>1.281533333333329E-2</v>
      </c>
    </row>
    <row r="523" spans="1:49" x14ac:dyDescent="0.25">
      <c r="A523" t="s">
        <v>4372</v>
      </c>
      <c r="B523">
        <v>1011</v>
      </c>
      <c r="C523" t="s">
        <v>655</v>
      </c>
      <c r="D523">
        <v>31</v>
      </c>
      <c r="E523">
        <v>161.5</v>
      </c>
      <c r="F523">
        <v>65.3</v>
      </c>
      <c r="G523">
        <v>120.75</v>
      </c>
      <c r="H523">
        <v>84</v>
      </c>
      <c r="I523" t="s">
        <v>458</v>
      </c>
      <c r="J523" t="s">
        <v>104</v>
      </c>
      <c r="K523" t="s">
        <v>753</v>
      </c>
      <c r="L523" t="s">
        <v>106</v>
      </c>
      <c r="M523" t="s">
        <v>3323</v>
      </c>
      <c r="N523">
        <v>120</v>
      </c>
      <c r="O523" t="s">
        <v>2262</v>
      </c>
      <c r="P523">
        <v>12</v>
      </c>
      <c r="Q523" t="s">
        <v>113</v>
      </c>
      <c r="R523" t="s">
        <v>3327</v>
      </c>
      <c r="S523">
        <v>6.43</v>
      </c>
      <c r="T523" t="s">
        <v>2266</v>
      </c>
      <c r="U523">
        <v>824</v>
      </c>
      <c r="V523">
        <v>168</v>
      </c>
      <c r="W523">
        <v>355</v>
      </c>
      <c r="X523">
        <v>89</v>
      </c>
      <c r="Y523">
        <v>194</v>
      </c>
      <c r="Z523">
        <v>72</v>
      </c>
      <c r="AA523" t="s">
        <v>108</v>
      </c>
      <c r="AB523">
        <v>39</v>
      </c>
      <c r="AC523">
        <v>34</v>
      </c>
      <c r="AD523">
        <v>443.82299999999998</v>
      </c>
      <c r="AE523">
        <v>0.108696</v>
      </c>
      <c r="AF523">
        <v>0.36370799999999998</v>
      </c>
      <c r="AH523">
        <v>2.31</v>
      </c>
      <c r="AI523">
        <f t="shared" si="32"/>
        <v>5.0813723488874656E-3</v>
      </c>
      <c r="AJ523">
        <f t="shared" si="33"/>
        <v>5.0297720130881296E-2</v>
      </c>
      <c r="AK523">
        <f t="shared" si="34"/>
        <v>4.0032656905248931E-3</v>
      </c>
      <c r="AL523">
        <f t="shared" si="35"/>
        <v>8.6725361742034934E-6</v>
      </c>
      <c r="AM523">
        <f>U523 - AVERAGEIFS('Placebo Females'!U:U, 'Placebo Females'!B:B, B523, 'Placebo Females'!P:P, P523)</f>
        <v>57</v>
      </c>
      <c r="AN523">
        <f>V523 - AVERAGEIFS('Placebo Females'!V:V, 'Placebo Females'!B:B, B523, 'Placebo Females'!P:P, P523)</f>
        <v>5.3333333333333428</v>
      </c>
      <c r="AO523">
        <f>W523 - AVERAGEIFS('Placebo Females'!W:W, 'Placebo Females'!B:B, B523, 'Placebo Females'!P:P, P523)</f>
        <v>18</v>
      </c>
      <c r="AP523">
        <f>X523 - AVERAGEIFS('Placebo Females'!X:X, 'Placebo Females'!B:B, B523, 'Placebo Females'!P:P, P523)</f>
        <v>3</v>
      </c>
      <c r="AQ523">
        <f>Y523 - AVERAGEIFS('Placebo Females'!Y:Y, 'Placebo Females'!B:B, B523, 'Placebo Females'!P:P, P523)</f>
        <v>8.6666666666666572</v>
      </c>
      <c r="AR523">
        <f>Z523 - AVERAGEIFS('Placebo Females'!Z:Z, 'Placebo Females'!B:B, B523, 'Placebo Females'!P:P, P523)</f>
        <v>6.3333333333333286</v>
      </c>
      <c r="AS523">
        <f>AB523 - AVERAGEIFS('Placebo Females'!AB:AB, 'Placebo Females'!B:B, B523, 'Placebo Females'!P:P, P523)</f>
        <v>-1</v>
      </c>
      <c r="AT523">
        <f>AC523 - AVERAGEIFS('Placebo Females'!AC:AC, 'Placebo Females'!B:B, B523, 'Placebo Females'!P:P, P523)</f>
        <v>8</v>
      </c>
      <c r="AU523">
        <f>AD523 - AVERAGEIFS('Placebo Females'!AD:AD, 'Placebo Females'!B:B, B523, 'Placebo Females'!P:P, P523)</f>
        <v>-71.483999999999924</v>
      </c>
      <c r="AV523">
        <f>AE523 - AVERAGEIFS('Placebo Females'!AE:AE, 'Placebo Females'!B:B, B523, 'Placebo Females'!P:P, P523)</f>
        <v>-3.6483666666666678E-2</v>
      </c>
      <c r="AW523">
        <f>AF523 - AVERAGEIFS('Placebo Females'!AF:AF, 'Placebo Females'!B:B, B523, 'Placebo Females'!P:P, P523)</f>
        <v>5.5994333333333257E-2</v>
      </c>
    </row>
    <row r="524" spans="1:49" x14ac:dyDescent="0.25">
      <c r="A524" t="s">
        <v>4373</v>
      </c>
      <c r="B524">
        <v>1011</v>
      </c>
      <c r="C524" t="s">
        <v>655</v>
      </c>
      <c r="D524">
        <v>31</v>
      </c>
      <c r="E524">
        <v>161.5</v>
      </c>
      <c r="F524">
        <v>65.3</v>
      </c>
      <c r="G524">
        <v>120.75</v>
      </c>
      <c r="H524">
        <v>84</v>
      </c>
      <c r="I524" t="s">
        <v>458</v>
      </c>
      <c r="J524" t="s">
        <v>104</v>
      </c>
      <c r="K524" t="s">
        <v>753</v>
      </c>
      <c r="L524" t="s">
        <v>106</v>
      </c>
      <c r="M524" t="s">
        <v>3323</v>
      </c>
      <c r="N524">
        <v>120</v>
      </c>
      <c r="O524" t="s">
        <v>2262</v>
      </c>
      <c r="P524">
        <v>12</v>
      </c>
      <c r="Q524" t="s">
        <v>113</v>
      </c>
      <c r="R524" t="s">
        <v>3327</v>
      </c>
      <c r="S524">
        <v>6.43</v>
      </c>
      <c r="T524" t="s">
        <v>2266</v>
      </c>
      <c r="U524">
        <v>831</v>
      </c>
      <c r="V524">
        <v>175</v>
      </c>
      <c r="W524">
        <v>348</v>
      </c>
      <c r="X524">
        <v>86</v>
      </c>
      <c r="Y524">
        <v>189</v>
      </c>
      <c r="Z524">
        <v>73</v>
      </c>
      <c r="AA524" t="s">
        <v>108</v>
      </c>
      <c r="AB524">
        <v>38</v>
      </c>
      <c r="AC524">
        <v>32</v>
      </c>
      <c r="AD524">
        <v>444.13299999999998</v>
      </c>
      <c r="AE524">
        <v>0.108696</v>
      </c>
      <c r="AF524">
        <v>0.33967999999999998</v>
      </c>
      <c r="AH524">
        <v>2.31</v>
      </c>
      <c r="AI524">
        <f t="shared" si="32"/>
        <v>5.0813723488874656E-3</v>
      </c>
      <c r="AJ524">
        <f t="shared" si="33"/>
        <v>5.0297720130881296E-2</v>
      </c>
      <c r="AK524">
        <f t="shared" si="34"/>
        <v>4.0032656905248931E-3</v>
      </c>
      <c r="AL524">
        <f t="shared" si="35"/>
        <v>8.6725361742034934E-6</v>
      </c>
      <c r="AM524">
        <f>U524 - AVERAGEIFS('Placebo Females'!U:U, 'Placebo Females'!B:B, B524, 'Placebo Females'!P:P, P524)</f>
        <v>64</v>
      </c>
      <c r="AN524">
        <f>V524 - AVERAGEIFS('Placebo Females'!V:V, 'Placebo Females'!B:B, B524, 'Placebo Females'!P:P, P524)</f>
        <v>12.333333333333343</v>
      </c>
      <c r="AO524">
        <f>W524 - AVERAGEIFS('Placebo Females'!W:W, 'Placebo Females'!B:B, B524, 'Placebo Females'!P:P, P524)</f>
        <v>11</v>
      </c>
      <c r="AP524">
        <f>X524 - AVERAGEIFS('Placebo Females'!X:X, 'Placebo Females'!B:B, B524, 'Placebo Females'!P:P, P524)</f>
        <v>0</v>
      </c>
      <c r="AQ524">
        <f>Y524 - AVERAGEIFS('Placebo Females'!Y:Y, 'Placebo Females'!B:B, B524, 'Placebo Females'!P:P, P524)</f>
        <v>3.6666666666666572</v>
      </c>
      <c r="AR524">
        <f>Z524 - AVERAGEIFS('Placebo Females'!Z:Z, 'Placebo Females'!B:B, B524, 'Placebo Females'!P:P, P524)</f>
        <v>7.3333333333333286</v>
      </c>
      <c r="AS524">
        <f>AB524 - AVERAGEIFS('Placebo Females'!AB:AB, 'Placebo Females'!B:B, B524, 'Placebo Females'!P:P, P524)</f>
        <v>-2</v>
      </c>
      <c r="AT524">
        <f>AC524 - AVERAGEIFS('Placebo Females'!AC:AC, 'Placebo Females'!B:B, B524, 'Placebo Females'!P:P, P524)</f>
        <v>6</v>
      </c>
      <c r="AU524">
        <f>AD524 - AVERAGEIFS('Placebo Females'!AD:AD, 'Placebo Females'!B:B, B524, 'Placebo Females'!P:P, P524)</f>
        <v>-71.173999999999921</v>
      </c>
      <c r="AV524">
        <f>AE524 - AVERAGEIFS('Placebo Females'!AE:AE, 'Placebo Females'!B:B, B524, 'Placebo Females'!P:P, P524)</f>
        <v>-3.6483666666666678E-2</v>
      </c>
      <c r="AW524">
        <f>AF524 - AVERAGEIFS('Placebo Females'!AF:AF, 'Placebo Females'!B:B, B524, 'Placebo Females'!P:P, P524)</f>
        <v>3.1966333333333263E-2</v>
      </c>
    </row>
    <row r="525" spans="1:49" x14ac:dyDescent="0.25">
      <c r="A525" t="s">
        <v>4374</v>
      </c>
      <c r="B525">
        <v>1011</v>
      </c>
      <c r="C525" t="s">
        <v>655</v>
      </c>
      <c r="D525">
        <v>31</v>
      </c>
      <c r="E525">
        <v>161.5</v>
      </c>
      <c r="F525">
        <v>65.3</v>
      </c>
      <c r="G525">
        <v>120.75</v>
      </c>
      <c r="H525">
        <v>84</v>
      </c>
      <c r="I525" t="s">
        <v>458</v>
      </c>
      <c r="J525" t="s">
        <v>104</v>
      </c>
      <c r="K525" t="s">
        <v>753</v>
      </c>
      <c r="L525" t="s">
        <v>106</v>
      </c>
      <c r="M525" t="s">
        <v>3323</v>
      </c>
      <c r="N525">
        <v>120</v>
      </c>
      <c r="O525" t="s">
        <v>2262</v>
      </c>
      <c r="P525">
        <v>14</v>
      </c>
      <c r="Q525" t="s">
        <v>113</v>
      </c>
      <c r="R525" t="s">
        <v>3327</v>
      </c>
      <c r="S525">
        <v>4.8499999999999996</v>
      </c>
      <c r="T525" t="s">
        <v>2266</v>
      </c>
      <c r="U525">
        <v>857</v>
      </c>
      <c r="V525">
        <v>168</v>
      </c>
      <c r="W525">
        <v>352</v>
      </c>
      <c r="X525">
        <v>87</v>
      </c>
      <c r="Y525">
        <v>198</v>
      </c>
      <c r="Z525">
        <v>67</v>
      </c>
      <c r="AA525" t="s">
        <v>108</v>
      </c>
      <c r="AB525">
        <v>50</v>
      </c>
      <c r="AC525">
        <v>21</v>
      </c>
      <c r="AD525">
        <v>414.76</v>
      </c>
      <c r="AE525">
        <v>0.15909100000000001</v>
      </c>
      <c r="AF525">
        <v>0.33548499999999998</v>
      </c>
      <c r="AH525">
        <v>1.93</v>
      </c>
      <c r="AI525">
        <f t="shared" si="32"/>
        <v>4.24547559885403E-3</v>
      </c>
      <c r="AJ525">
        <f t="shared" si="33"/>
        <v>4.3857097694670832E-2</v>
      </c>
      <c r="AK525">
        <f t="shared" si="34"/>
        <v>3.4135229947658274E-3</v>
      </c>
      <c r="AL525">
        <f t="shared" si="35"/>
        <v>6.8286398561268058E-6</v>
      </c>
      <c r="AM525">
        <f>U525 - AVERAGEIFS('Placebo Females'!U:U, 'Placebo Females'!B:B, B525, 'Placebo Females'!P:P, P525)</f>
        <v>34.333333333333371</v>
      </c>
      <c r="AN525">
        <f>V525 - AVERAGEIFS('Placebo Females'!V:V, 'Placebo Females'!B:B, B525, 'Placebo Females'!P:P, P525)</f>
        <v>-4.3333333333333428</v>
      </c>
      <c r="AO525">
        <f>W525 - AVERAGEIFS('Placebo Females'!W:W, 'Placebo Females'!B:B, B525, 'Placebo Females'!P:P, P525)</f>
        <v>11.666666666666686</v>
      </c>
      <c r="AP525">
        <f>X525 - AVERAGEIFS('Placebo Females'!X:X, 'Placebo Females'!B:B, B525, 'Placebo Females'!P:P, P525)</f>
        <v>-2</v>
      </c>
      <c r="AQ525">
        <f>Y525 - AVERAGEIFS('Placebo Females'!Y:Y, 'Placebo Females'!B:B, B525, 'Placebo Females'!P:P, P525)</f>
        <v>13.666666666666657</v>
      </c>
      <c r="AR525">
        <f>Z525 - AVERAGEIFS('Placebo Females'!Z:Z, 'Placebo Females'!B:B, B525, 'Placebo Females'!P:P, P525)</f>
        <v>0</v>
      </c>
      <c r="AS525">
        <f>AB525 - AVERAGEIFS('Placebo Females'!AB:AB, 'Placebo Females'!B:B, B525, 'Placebo Females'!P:P, P525)</f>
        <v>10.666666666666664</v>
      </c>
      <c r="AT525">
        <f>AC525 - AVERAGEIFS('Placebo Females'!AC:AC, 'Placebo Females'!B:B, B525, 'Placebo Females'!P:P, P525)</f>
        <v>-6.6666666666666679</v>
      </c>
      <c r="AU525">
        <f>AD525 - AVERAGEIFS('Placebo Females'!AD:AD, 'Placebo Females'!B:B, B525, 'Placebo Females'!P:P, P525)</f>
        <v>-89.841666666666697</v>
      </c>
      <c r="AV525">
        <f>AE525 - AVERAGEIFS('Placebo Females'!AE:AE, 'Placebo Females'!B:B, B525, 'Placebo Females'!P:P, P525)</f>
        <v>1.9144999999999995E-2</v>
      </c>
      <c r="AW525">
        <f>AF525 - AVERAGEIFS('Placebo Females'!AF:AF, 'Placebo Females'!B:B, B525, 'Placebo Females'!P:P, P525)</f>
        <v>1.5669666666666637E-2</v>
      </c>
    </row>
    <row r="526" spans="1:49" x14ac:dyDescent="0.25">
      <c r="A526" t="s">
        <v>4375</v>
      </c>
      <c r="B526">
        <v>1011</v>
      </c>
      <c r="C526" t="s">
        <v>655</v>
      </c>
      <c r="D526">
        <v>31</v>
      </c>
      <c r="E526">
        <v>161.5</v>
      </c>
      <c r="F526">
        <v>65.3</v>
      </c>
      <c r="G526">
        <v>120.75</v>
      </c>
      <c r="H526">
        <v>84</v>
      </c>
      <c r="I526" t="s">
        <v>458</v>
      </c>
      <c r="J526" t="s">
        <v>104</v>
      </c>
      <c r="K526" t="s">
        <v>753</v>
      </c>
      <c r="L526" t="s">
        <v>106</v>
      </c>
      <c r="M526" t="s">
        <v>3323</v>
      </c>
      <c r="N526">
        <v>120</v>
      </c>
      <c r="O526" t="s">
        <v>2262</v>
      </c>
      <c r="P526">
        <v>14</v>
      </c>
      <c r="Q526" t="s">
        <v>113</v>
      </c>
      <c r="R526" t="s">
        <v>3327</v>
      </c>
      <c r="S526">
        <v>4.8499999999999996</v>
      </c>
      <c r="T526" t="s">
        <v>2266</v>
      </c>
      <c r="U526">
        <v>835</v>
      </c>
      <c r="V526">
        <v>168</v>
      </c>
      <c r="W526">
        <v>351</v>
      </c>
      <c r="X526">
        <v>88</v>
      </c>
      <c r="Y526">
        <v>193</v>
      </c>
      <c r="Z526">
        <v>70</v>
      </c>
      <c r="AA526" t="s">
        <v>108</v>
      </c>
      <c r="AB526">
        <v>37</v>
      </c>
      <c r="AC526">
        <v>35</v>
      </c>
      <c r="AD526">
        <v>408.43900000000002</v>
      </c>
      <c r="AE526">
        <v>0.152174</v>
      </c>
      <c r="AF526">
        <v>0.362815</v>
      </c>
      <c r="AH526">
        <v>1.93</v>
      </c>
      <c r="AI526">
        <f t="shared" si="32"/>
        <v>4.24547559885403E-3</v>
      </c>
      <c r="AJ526">
        <f t="shared" si="33"/>
        <v>4.3857097694670832E-2</v>
      </c>
      <c r="AK526">
        <f t="shared" si="34"/>
        <v>3.4135229947658274E-3</v>
      </c>
      <c r="AL526">
        <f t="shared" si="35"/>
        <v>6.8286398561268058E-6</v>
      </c>
      <c r="AM526">
        <f>U526 - AVERAGEIFS('Placebo Females'!U:U, 'Placebo Females'!B:B, B526, 'Placebo Females'!P:P, P526)</f>
        <v>12.333333333333371</v>
      </c>
      <c r="AN526">
        <f>V526 - AVERAGEIFS('Placebo Females'!V:V, 'Placebo Females'!B:B, B526, 'Placebo Females'!P:P, P526)</f>
        <v>-4.3333333333333428</v>
      </c>
      <c r="AO526">
        <f>W526 - AVERAGEIFS('Placebo Females'!W:W, 'Placebo Females'!B:B, B526, 'Placebo Females'!P:P, P526)</f>
        <v>10.666666666666686</v>
      </c>
      <c r="AP526">
        <f>X526 - AVERAGEIFS('Placebo Females'!X:X, 'Placebo Females'!B:B, B526, 'Placebo Females'!P:P, P526)</f>
        <v>-1</v>
      </c>
      <c r="AQ526">
        <f>Y526 - AVERAGEIFS('Placebo Females'!Y:Y, 'Placebo Females'!B:B, B526, 'Placebo Females'!P:P, P526)</f>
        <v>8.6666666666666572</v>
      </c>
      <c r="AR526">
        <f>Z526 - AVERAGEIFS('Placebo Females'!Z:Z, 'Placebo Females'!B:B, B526, 'Placebo Females'!P:P, P526)</f>
        <v>3</v>
      </c>
      <c r="AS526">
        <f>AB526 - AVERAGEIFS('Placebo Females'!AB:AB, 'Placebo Females'!B:B, B526, 'Placebo Females'!P:P, P526)</f>
        <v>-2.3333333333333357</v>
      </c>
      <c r="AT526">
        <f>AC526 - AVERAGEIFS('Placebo Females'!AC:AC, 'Placebo Females'!B:B, B526, 'Placebo Females'!P:P, P526)</f>
        <v>7.3333333333333321</v>
      </c>
      <c r="AU526">
        <f>AD526 - AVERAGEIFS('Placebo Females'!AD:AD, 'Placebo Females'!B:B, B526, 'Placebo Females'!P:P, P526)</f>
        <v>-96.162666666666667</v>
      </c>
      <c r="AV526">
        <f>AE526 - AVERAGEIFS('Placebo Females'!AE:AE, 'Placebo Females'!B:B, B526, 'Placebo Females'!P:P, P526)</f>
        <v>1.2227999999999989E-2</v>
      </c>
      <c r="AW526">
        <f>AF526 - AVERAGEIFS('Placebo Females'!AF:AF, 'Placebo Females'!B:B, B526, 'Placebo Females'!P:P, P526)</f>
        <v>4.2999666666666658E-2</v>
      </c>
    </row>
    <row r="527" spans="1:49" x14ac:dyDescent="0.25">
      <c r="A527" t="s">
        <v>4376</v>
      </c>
      <c r="B527">
        <v>1011</v>
      </c>
      <c r="C527" t="s">
        <v>655</v>
      </c>
      <c r="D527">
        <v>31</v>
      </c>
      <c r="E527">
        <v>161.5</v>
      </c>
      <c r="F527">
        <v>65.3</v>
      </c>
      <c r="G527">
        <v>120.75</v>
      </c>
      <c r="H527">
        <v>84</v>
      </c>
      <c r="I527" t="s">
        <v>458</v>
      </c>
      <c r="J527" t="s">
        <v>104</v>
      </c>
      <c r="K527" t="s">
        <v>753</v>
      </c>
      <c r="L527" t="s">
        <v>106</v>
      </c>
      <c r="M527" t="s">
        <v>3323</v>
      </c>
      <c r="N527">
        <v>120</v>
      </c>
      <c r="O527" t="s">
        <v>2262</v>
      </c>
      <c r="P527">
        <v>14</v>
      </c>
      <c r="Q527" t="s">
        <v>113</v>
      </c>
      <c r="R527" t="s">
        <v>3327</v>
      </c>
      <c r="S527">
        <v>4.8499999999999996</v>
      </c>
      <c r="T527" t="s">
        <v>2266</v>
      </c>
      <c r="U527">
        <v>824</v>
      </c>
      <c r="V527">
        <v>173</v>
      </c>
      <c r="W527">
        <v>349</v>
      </c>
      <c r="X527">
        <v>85</v>
      </c>
      <c r="Y527">
        <v>195</v>
      </c>
      <c r="Z527">
        <v>69</v>
      </c>
      <c r="AA527" t="s">
        <v>108</v>
      </c>
      <c r="AB527">
        <v>38</v>
      </c>
      <c r="AC527">
        <v>34</v>
      </c>
      <c r="AD527">
        <v>410.32900000000001</v>
      </c>
      <c r="AE527">
        <v>0.13636400000000001</v>
      </c>
      <c r="AF527">
        <v>0.35483199999999998</v>
      </c>
      <c r="AH527">
        <v>1.93</v>
      </c>
      <c r="AI527">
        <f t="shared" si="32"/>
        <v>4.24547559885403E-3</v>
      </c>
      <c r="AJ527">
        <f t="shared" si="33"/>
        <v>4.3857097694670832E-2</v>
      </c>
      <c r="AK527">
        <f t="shared" si="34"/>
        <v>3.4135229947658274E-3</v>
      </c>
      <c r="AL527">
        <f t="shared" si="35"/>
        <v>6.8286398561268058E-6</v>
      </c>
      <c r="AM527">
        <f>U527 - AVERAGEIFS('Placebo Females'!U:U, 'Placebo Females'!B:B, B527, 'Placebo Females'!P:P, P527)</f>
        <v>1.3333333333333712</v>
      </c>
      <c r="AN527">
        <f>V527 - AVERAGEIFS('Placebo Females'!V:V, 'Placebo Females'!B:B, B527, 'Placebo Females'!P:P, P527)</f>
        <v>0.66666666666665719</v>
      </c>
      <c r="AO527">
        <f>W527 - AVERAGEIFS('Placebo Females'!W:W, 'Placebo Females'!B:B, B527, 'Placebo Females'!P:P, P527)</f>
        <v>8.6666666666666856</v>
      </c>
      <c r="AP527">
        <f>X527 - AVERAGEIFS('Placebo Females'!X:X, 'Placebo Females'!B:B, B527, 'Placebo Females'!P:P, P527)</f>
        <v>-4</v>
      </c>
      <c r="AQ527">
        <f>Y527 - AVERAGEIFS('Placebo Females'!Y:Y, 'Placebo Females'!B:B, B527, 'Placebo Females'!P:P, P527)</f>
        <v>10.666666666666657</v>
      </c>
      <c r="AR527">
        <f>Z527 - AVERAGEIFS('Placebo Females'!Z:Z, 'Placebo Females'!B:B, B527, 'Placebo Females'!P:P, P527)</f>
        <v>2</v>
      </c>
      <c r="AS527">
        <f>AB527 - AVERAGEIFS('Placebo Females'!AB:AB, 'Placebo Females'!B:B, B527, 'Placebo Females'!P:P, P527)</f>
        <v>-1.3333333333333357</v>
      </c>
      <c r="AT527">
        <f>AC527 - AVERAGEIFS('Placebo Females'!AC:AC, 'Placebo Females'!B:B, B527, 'Placebo Females'!P:P, P527)</f>
        <v>6.3333333333333321</v>
      </c>
      <c r="AU527">
        <f>AD527 - AVERAGEIFS('Placebo Females'!AD:AD, 'Placebo Females'!B:B, B527, 'Placebo Females'!P:P, P527)</f>
        <v>-94.27266666666668</v>
      </c>
      <c r="AV527">
        <f>AE527 - AVERAGEIFS('Placebo Females'!AE:AE, 'Placebo Females'!B:B, B527, 'Placebo Females'!P:P, P527)</f>
        <v>-3.5820000000000018E-3</v>
      </c>
      <c r="AW527">
        <f>AF527 - AVERAGEIFS('Placebo Females'!AF:AF, 'Placebo Females'!B:B, B527, 'Placebo Females'!P:P, P527)</f>
        <v>3.501666666666664E-2</v>
      </c>
    </row>
    <row r="528" spans="1:49" x14ac:dyDescent="0.25">
      <c r="A528" t="s">
        <v>4377</v>
      </c>
      <c r="B528">
        <v>1011</v>
      </c>
      <c r="C528" t="s">
        <v>655</v>
      </c>
      <c r="D528">
        <v>31</v>
      </c>
      <c r="E528">
        <v>161.5</v>
      </c>
      <c r="F528">
        <v>65.3</v>
      </c>
      <c r="G528">
        <v>120.75</v>
      </c>
      <c r="H528">
        <v>84</v>
      </c>
      <c r="I528" t="s">
        <v>458</v>
      </c>
      <c r="J528" t="s">
        <v>104</v>
      </c>
      <c r="K528" t="s">
        <v>753</v>
      </c>
      <c r="L528" t="s">
        <v>106</v>
      </c>
      <c r="M528" t="s">
        <v>3323</v>
      </c>
      <c r="N528">
        <v>120</v>
      </c>
      <c r="O528" t="s">
        <v>2262</v>
      </c>
      <c r="P528">
        <v>24</v>
      </c>
      <c r="Q528" t="s">
        <v>113</v>
      </c>
      <c r="R528" t="s">
        <v>3327</v>
      </c>
      <c r="S528">
        <v>1.93</v>
      </c>
      <c r="T528" t="s">
        <v>2266</v>
      </c>
      <c r="U528">
        <v>931</v>
      </c>
      <c r="V528">
        <v>172</v>
      </c>
      <c r="W528">
        <v>352</v>
      </c>
      <c r="X528">
        <v>89</v>
      </c>
      <c r="Y528">
        <v>194</v>
      </c>
      <c r="Z528">
        <v>69</v>
      </c>
      <c r="AA528" t="s">
        <v>108</v>
      </c>
      <c r="AB528">
        <v>48</v>
      </c>
      <c r="AC528">
        <v>23</v>
      </c>
      <c r="AD528">
        <v>450.61500000000001</v>
      </c>
      <c r="AE528">
        <v>0.14285700000000001</v>
      </c>
      <c r="AF528">
        <v>0.33683099999999999</v>
      </c>
      <c r="AH528">
        <v>1.55</v>
      </c>
      <c r="AI528">
        <f t="shared" si="32"/>
        <v>3.409578848820594E-3</v>
      </c>
      <c r="AJ528">
        <f t="shared" si="33"/>
        <v>3.7062498625419327E-2</v>
      </c>
      <c r="AK528">
        <f t="shared" si="34"/>
        <v>2.8100557729402453E-3</v>
      </c>
      <c r="AL528">
        <f t="shared" si="35"/>
        <v>5.1013473580940882E-6</v>
      </c>
      <c r="AM528">
        <f>U528 - AVERAGEIFS('Placebo Females'!U:U, 'Placebo Females'!B:B, B528, 'Placebo Females'!P:P, P528)</f>
        <v>33.666666666666629</v>
      </c>
      <c r="AN528">
        <f>V528 - AVERAGEIFS('Placebo Females'!V:V, 'Placebo Females'!B:B, B528, 'Placebo Females'!P:P, P528)</f>
        <v>2.3333333333333428</v>
      </c>
      <c r="AO528">
        <f>W528 - AVERAGEIFS('Placebo Females'!W:W, 'Placebo Females'!B:B, B528, 'Placebo Females'!P:P, P528)</f>
        <v>-2</v>
      </c>
      <c r="AP528">
        <f>X528 - AVERAGEIFS('Placebo Females'!X:X, 'Placebo Females'!B:B, B528, 'Placebo Females'!P:P, P528)</f>
        <v>0.3333333333333286</v>
      </c>
      <c r="AQ528">
        <f>Y528 - AVERAGEIFS('Placebo Females'!Y:Y, 'Placebo Females'!B:B, B528, 'Placebo Females'!P:P, P528)</f>
        <v>-3.3333333333333428</v>
      </c>
      <c r="AR528">
        <f>Z528 - AVERAGEIFS('Placebo Females'!Z:Z, 'Placebo Females'!B:B, B528, 'Placebo Females'!P:P, P528)</f>
        <v>1</v>
      </c>
      <c r="AS528">
        <f>AB528 - AVERAGEIFS('Placebo Females'!AB:AB, 'Placebo Females'!B:B, B528, 'Placebo Females'!P:P, P528)</f>
        <v>6</v>
      </c>
      <c r="AT528">
        <f>AC528 - AVERAGEIFS('Placebo Females'!AC:AC, 'Placebo Females'!B:B, B528, 'Placebo Females'!P:P, P528)</f>
        <v>-0.66666666666666785</v>
      </c>
      <c r="AU528">
        <f>AD528 - AVERAGEIFS('Placebo Females'!AD:AD, 'Placebo Females'!B:B, B528, 'Placebo Females'!P:P, P528)</f>
        <v>-57.559666666666715</v>
      </c>
      <c r="AV528">
        <f>AE528 - AVERAGEIFS('Placebo Females'!AE:AE, 'Placebo Females'!B:B, B528, 'Placebo Females'!P:P, P528)</f>
        <v>-2.2333333333333316E-2</v>
      </c>
      <c r="AW528">
        <f>AF528 - AVERAGEIFS('Placebo Females'!AF:AF, 'Placebo Females'!B:B, B528, 'Placebo Females'!P:P, P528)</f>
        <v>8.8983333333333414E-3</v>
      </c>
    </row>
    <row r="529" spans="1:49" x14ac:dyDescent="0.25">
      <c r="A529" t="s">
        <v>4378</v>
      </c>
      <c r="B529">
        <v>1011</v>
      </c>
      <c r="C529" t="s">
        <v>655</v>
      </c>
      <c r="D529">
        <v>31</v>
      </c>
      <c r="E529">
        <v>161.5</v>
      </c>
      <c r="F529">
        <v>65.3</v>
      </c>
      <c r="G529">
        <v>120.75</v>
      </c>
      <c r="H529">
        <v>84</v>
      </c>
      <c r="I529" t="s">
        <v>458</v>
      </c>
      <c r="J529" t="s">
        <v>104</v>
      </c>
      <c r="K529" t="s">
        <v>753</v>
      </c>
      <c r="L529" t="s">
        <v>106</v>
      </c>
      <c r="M529" t="s">
        <v>3323</v>
      </c>
      <c r="N529">
        <v>120</v>
      </c>
      <c r="O529" t="s">
        <v>2262</v>
      </c>
      <c r="P529">
        <v>24</v>
      </c>
      <c r="Q529" t="s">
        <v>113</v>
      </c>
      <c r="R529" t="s">
        <v>3327</v>
      </c>
      <c r="S529">
        <v>1.93</v>
      </c>
      <c r="T529" t="s">
        <v>2266</v>
      </c>
      <c r="U529">
        <v>869</v>
      </c>
      <c r="V529">
        <v>161</v>
      </c>
      <c r="W529">
        <v>349</v>
      </c>
      <c r="X529">
        <v>89</v>
      </c>
      <c r="Y529">
        <v>192</v>
      </c>
      <c r="Z529">
        <v>68</v>
      </c>
      <c r="AA529" t="s">
        <v>108</v>
      </c>
      <c r="AB529">
        <v>36</v>
      </c>
      <c r="AC529">
        <v>36</v>
      </c>
      <c r="AD529">
        <v>441.07799999999997</v>
      </c>
      <c r="AE529">
        <v>0.13333300000000001</v>
      </c>
      <c r="AF529">
        <v>0.31983600000000001</v>
      </c>
      <c r="AH529">
        <v>1.55</v>
      </c>
      <c r="AI529">
        <f t="shared" si="32"/>
        <v>3.409578848820594E-3</v>
      </c>
      <c r="AJ529">
        <f t="shared" si="33"/>
        <v>3.7062498625419327E-2</v>
      </c>
      <c r="AK529">
        <f t="shared" si="34"/>
        <v>2.8100557729402453E-3</v>
      </c>
      <c r="AL529">
        <f t="shared" si="35"/>
        <v>5.1013473580940882E-6</v>
      </c>
      <c r="AM529">
        <f>U529 - AVERAGEIFS('Placebo Females'!U:U, 'Placebo Females'!B:B, B529, 'Placebo Females'!P:P, P529)</f>
        <v>-28.333333333333371</v>
      </c>
      <c r="AN529">
        <f>V529 - AVERAGEIFS('Placebo Females'!V:V, 'Placebo Females'!B:B, B529, 'Placebo Females'!P:P, P529)</f>
        <v>-8.6666666666666572</v>
      </c>
      <c r="AO529">
        <f>W529 - AVERAGEIFS('Placebo Females'!W:W, 'Placebo Females'!B:B, B529, 'Placebo Females'!P:P, P529)</f>
        <v>-5</v>
      </c>
      <c r="AP529">
        <f>X529 - AVERAGEIFS('Placebo Females'!X:X, 'Placebo Females'!B:B, B529, 'Placebo Females'!P:P, P529)</f>
        <v>0.3333333333333286</v>
      </c>
      <c r="AQ529">
        <f>Y529 - AVERAGEIFS('Placebo Females'!Y:Y, 'Placebo Females'!B:B, B529, 'Placebo Females'!P:P, P529)</f>
        <v>-5.3333333333333428</v>
      </c>
      <c r="AR529">
        <f>Z529 - AVERAGEIFS('Placebo Females'!Z:Z, 'Placebo Females'!B:B, B529, 'Placebo Females'!P:P, P529)</f>
        <v>0</v>
      </c>
      <c r="AS529">
        <f>AB529 - AVERAGEIFS('Placebo Females'!AB:AB, 'Placebo Females'!B:B, B529, 'Placebo Females'!P:P, P529)</f>
        <v>-6</v>
      </c>
      <c r="AT529">
        <f>AC529 - AVERAGEIFS('Placebo Females'!AC:AC, 'Placebo Females'!B:B, B529, 'Placebo Females'!P:P, P529)</f>
        <v>12.333333333333332</v>
      </c>
      <c r="AU529">
        <f>AD529 - AVERAGEIFS('Placebo Females'!AD:AD, 'Placebo Females'!B:B, B529, 'Placebo Females'!P:P, P529)</f>
        <v>-67.096666666666749</v>
      </c>
      <c r="AV529">
        <f>AE529 - AVERAGEIFS('Placebo Females'!AE:AE, 'Placebo Females'!B:B, B529, 'Placebo Females'!P:P, P529)</f>
        <v>-3.1857333333333321E-2</v>
      </c>
      <c r="AW529">
        <f>AF529 - AVERAGEIFS('Placebo Females'!AF:AF, 'Placebo Females'!B:B, B529, 'Placebo Females'!P:P, P529)</f>
        <v>-8.0966666666666409E-3</v>
      </c>
    </row>
    <row r="530" spans="1:49" x14ac:dyDescent="0.25">
      <c r="A530" t="s">
        <v>4379</v>
      </c>
      <c r="B530">
        <v>1011</v>
      </c>
      <c r="C530" t="s">
        <v>655</v>
      </c>
      <c r="D530">
        <v>31</v>
      </c>
      <c r="E530">
        <v>161.5</v>
      </c>
      <c r="F530">
        <v>65.3</v>
      </c>
      <c r="G530">
        <v>120.75</v>
      </c>
      <c r="H530">
        <v>84</v>
      </c>
      <c r="I530" t="s">
        <v>458</v>
      </c>
      <c r="J530" t="s">
        <v>104</v>
      </c>
      <c r="K530" t="s">
        <v>753</v>
      </c>
      <c r="L530" t="s">
        <v>106</v>
      </c>
      <c r="M530" t="s">
        <v>3323</v>
      </c>
      <c r="N530">
        <v>120</v>
      </c>
      <c r="O530" t="s">
        <v>2262</v>
      </c>
      <c r="P530">
        <v>24</v>
      </c>
      <c r="Q530" t="s">
        <v>113</v>
      </c>
      <c r="R530" t="s">
        <v>3327</v>
      </c>
      <c r="S530">
        <v>1.93</v>
      </c>
      <c r="T530" t="s">
        <v>2266</v>
      </c>
      <c r="U530">
        <v>842</v>
      </c>
      <c r="V530">
        <v>178</v>
      </c>
      <c r="W530">
        <v>351</v>
      </c>
      <c r="X530">
        <v>92</v>
      </c>
      <c r="Y530">
        <v>190</v>
      </c>
      <c r="Z530">
        <v>69</v>
      </c>
      <c r="AA530" t="s">
        <v>108</v>
      </c>
      <c r="AB530">
        <v>38</v>
      </c>
      <c r="AC530">
        <v>32</v>
      </c>
      <c r="AD530">
        <v>451.14100000000002</v>
      </c>
      <c r="AE530">
        <v>0.130435</v>
      </c>
      <c r="AF530">
        <v>0.34011599999999997</v>
      </c>
      <c r="AH530">
        <v>1.55</v>
      </c>
      <c r="AI530">
        <f t="shared" si="32"/>
        <v>3.409578848820594E-3</v>
      </c>
      <c r="AJ530">
        <f t="shared" si="33"/>
        <v>3.7062498625419327E-2</v>
      </c>
      <c r="AK530">
        <f t="shared" si="34"/>
        <v>2.8100557729402453E-3</v>
      </c>
      <c r="AL530">
        <f t="shared" si="35"/>
        <v>5.1013473580940882E-6</v>
      </c>
      <c r="AM530">
        <f>U530 - AVERAGEIFS('Placebo Females'!U:U, 'Placebo Females'!B:B, B530, 'Placebo Females'!P:P, P530)</f>
        <v>-55.333333333333371</v>
      </c>
      <c r="AN530">
        <f>V530 - AVERAGEIFS('Placebo Females'!V:V, 'Placebo Females'!B:B, B530, 'Placebo Females'!P:P, P530)</f>
        <v>8.3333333333333428</v>
      </c>
      <c r="AO530">
        <f>W530 - AVERAGEIFS('Placebo Females'!W:W, 'Placebo Females'!B:B, B530, 'Placebo Females'!P:P, P530)</f>
        <v>-3</v>
      </c>
      <c r="AP530">
        <f>X530 - AVERAGEIFS('Placebo Females'!X:X, 'Placebo Females'!B:B, B530, 'Placebo Females'!P:P, P530)</f>
        <v>3.3333333333333286</v>
      </c>
      <c r="AQ530">
        <f>Y530 - AVERAGEIFS('Placebo Females'!Y:Y, 'Placebo Females'!B:B, B530, 'Placebo Females'!P:P, P530)</f>
        <v>-7.3333333333333428</v>
      </c>
      <c r="AR530">
        <f>Z530 - AVERAGEIFS('Placebo Females'!Z:Z, 'Placebo Females'!B:B, B530, 'Placebo Females'!P:P, P530)</f>
        <v>1</v>
      </c>
      <c r="AS530">
        <f>AB530 - AVERAGEIFS('Placebo Females'!AB:AB, 'Placebo Females'!B:B, B530, 'Placebo Females'!P:P, P530)</f>
        <v>-4</v>
      </c>
      <c r="AT530">
        <f>AC530 - AVERAGEIFS('Placebo Females'!AC:AC, 'Placebo Females'!B:B, B530, 'Placebo Females'!P:P, P530)</f>
        <v>8.3333333333333321</v>
      </c>
      <c r="AU530">
        <f>AD530 - AVERAGEIFS('Placebo Females'!AD:AD, 'Placebo Females'!B:B, B530, 'Placebo Females'!P:P, P530)</f>
        <v>-57.033666666666704</v>
      </c>
      <c r="AV530">
        <f>AE530 - AVERAGEIFS('Placebo Females'!AE:AE, 'Placebo Females'!B:B, B530, 'Placebo Females'!P:P, P530)</f>
        <v>-3.4755333333333333E-2</v>
      </c>
      <c r="AW530">
        <f>AF530 - AVERAGEIFS('Placebo Females'!AF:AF, 'Placebo Females'!B:B, B530, 'Placebo Females'!P:P, P530)</f>
        <v>1.2183333333333324E-2</v>
      </c>
    </row>
  </sheetData>
  <mergeCells count="2">
    <mergeCell ref="AH1:AW1"/>
    <mergeCell ref="A1:AF1"/>
  </mergeCells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530"/>
  <sheetViews>
    <sheetView topLeftCell="AE38" zoomScale="70" zoomScaleNormal="70" workbookViewId="0">
      <selection activeCell="AK31" sqref="AK31"/>
    </sheetView>
  </sheetViews>
  <sheetFormatPr defaultRowHeight="15" x14ac:dyDescent="0.25"/>
  <cols>
    <col min="1" max="1" width="10.42578125" customWidth="1"/>
    <col min="2" max="2" width="10.140625" customWidth="1"/>
    <col min="10" max="10" width="9.5703125" customWidth="1"/>
    <col min="11" max="11" width="9.7109375" customWidth="1"/>
    <col min="14" max="14" width="10" customWidth="1"/>
    <col min="15" max="15" width="10.28515625" customWidth="1"/>
    <col min="17" max="17" width="11.42578125" customWidth="1"/>
    <col min="18" max="18" width="9.42578125" customWidth="1"/>
    <col min="19" max="19" width="12" customWidth="1"/>
    <col min="20" max="20" width="11.85546875" customWidth="1"/>
    <col min="25" max="25" width="9.42578125" customWidth="1"/>
    <col min="26" max="26" width="13.42578125" customWidth="1"/>
    <col min="27" max="27" width="15.42578125" customWidth="1"/>
    <col min="28" max="28" width="9.5703125" customWidth="1"/>
    <col min="29" max="29" width="9.42578125" customWidth="1"/>
    <col min="30" max="30" width="19" customWidth="1"/>
    <col min="31" max="31" width="19.7109375" customWidth="1"/>
    <col min="32" max="32" width="16.85546875" customWidth="1"/>
    <col min="34" max="34" width="30.5703125" customWidth="1"/>
    <col min="35" max="35" width="22" customWidth="1"/>
    <col min="36" max="36" width="26.5703125" customWidth="1"/>
    <col min="37" max="37" width="29.140625" customWidth="1"/>
    <col min="38" max="38" width="26" customWidth="1"/>
    <col min="39" max="40" width="10.42578125" customWidth="1"/>
    <col min="41" max="41" width="10.5703125" customWidth="1"/>
    <col min="42" max="42" width="11.7109375" customWidth="1"/>
    <col min="43" max="43" width="14.85546875" customWidth="1"/>
    <col min="44" max="44" width="18.5703125" customWidth="1"/>
    <col min="45" max="45" width="14.5703125" customWidth="1"/>
    <col min="46" max="46" width="14.42578125" customWidth="1"/>
    <col min="47" max="47" width="18.7109375" customWidth="1"/>
    <col min="48" max="48" width="23.5703125" customWidth="1"/>
    <col min="49" max="49" width="21.85546875" customWidth="1"/>
  </cols>
  <sheetData>
    <row r="1" spans="1:49" ht="26.25" x14ac:dyDescent="0.4">
      <c r="A1" s="41" t="s">
        <v>98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3"/>
      <c r="AH1" s="41" t="s">
        <v>1185</v>
      </c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3"/>
    </row>
    <row r="2" spans="1:49" x14ac:dyDescent="0.25">
      <c r="A2" t="s">
        <v>12</v>
      </c>
      <c r="B2" t="s">
        <v>16</v>
      </c>
      <c r="C2" t="s">
        <v>20</v>
      </c>
      <c r="D2" t="s">
        <v>25</v>
      </c>
      <c r="E2" t="s">
        <v>29</v>
      </c>
      <c r="F2" t="s">
        <v>33</v>
      </c>
      <c r="G2" t="s">
        <v>37</v>
      </c>
      <c r="H2" t="s">
        <v>41</v>
      </c>
      <c r="I2" t="s">
        <v>45</v>
      </c>
      <c r="J2" t="s">
        <v>49</v>
      </c>
      <c r="K2" t="s">
        <v>53</v>
      </c>
      <c r="L2" t="s">
        <v>55</v>
      </c>
      <c r="M2" t="s">
        <v>57</v>
      </c>
      <c r="N2" t="s">
        <v>99</v>
      </c>
      <c r="O2" t="s">
        <v>62</v>
      </c>
      <c r="P2" t="s">
        <v>64</v>
      </c>
      <c r="Q2" t="s">
        <v>66</v>
      </c>
      <c r="R2" t="s">
        <v>68</v>
      </c>
      <c r="S2" t="s">
        <v>70</v>
      </c>
      <c r="T2" t="s">
        <v>72</v>
      </c>
      <c r="U2" t="s">
        <v>74</v>
      </c>
      <c r="V2" t="s">
        <v>76</v>
      </c>
      <c r="W2" t="s">
        <v>78</v>
      </c>
      <c r="X2" t="s">
        <v>80</v>
      </c>
      <c r="Y2" t="s">
        <v>82</v>
      </c>
      <c r="Z2" t="s">
        <v>84</v>
      </c>
      <c r="AA2" t="s">
        <v>100</v>
      </c>
      <c r="AB2" t="s">
        <v>88</v>
      </c>
      <c r="AC2" t="s">
        <v>90</v>
      </c>
      <c r="AD2" t="s">
        <v>92</v>
      </c>
      <c r="AE2" t="s">
        <v>94</v>
      </c>
      <c r="AF2" t="s">
        <v>96</v>
      </c>
      <c r="AH2" t="s">
        <v>1186</v>
      </c>
      <c r="AI2" t="s">
        <v>1187</v>
      </c>
      <c r="AJ2" t="s">
        <v>3319</v>
      </c>
      <c r="AK2" t="s">
        <v>3320</v>
      </c>
      <c r="AL2" t="s">
        <v>3321</v>
      </c>
      <c r="AM2" t="s">
        <v>1189</v>
      </c>
      <c r="AN2" t="s">
        <v>1190</v>
      </c>
      <c r="AO2" t="s">
        <v>1191</v>
      </c>
      <c r="AP2" t="s">
        <v>1192</v>
      </c>
      <c r="AQ2" t="s">
        <v>1193</v>
      </c>
      <c r="AR2" t="s">
        <v>1194</v>
      </c>
      <c r="AS2" t="s">
        <v>1195</v>
      </c>
      <c r="AT2" t="s">
        <v>1196</v>
      </c>
      <c r="AU2" t="s">
        <v>1197</v>
      </c>
      <c r="AV2" t="s">
        <v>1198</v>
      </c>
      <c r="AW2" t="s">
        <v>1199</v>
      </c>
    </row>
    <row r="3" spans="1:49" x14ac:dyDescent="0.25">
      <c r="A3" t="s">
        <v>4380</v>
      </c>
      <c r="B3">
        <v>1012</v>
      </c>
      <c r="C3" t="s">
        <v>102</v>
      </c>
      <c r="D3">
        <v>21</v>
      </c>
      <c r="E3">
        <v>180.1</v>
      </c>
      <c r="F3">
        <v>61.8</v>
      </c>
      <c r="G3">
        <v>103.5</v>
      </c>
      <c r="H3">
        <v>56.5</v>
      </c>
      <c r="I3" t="s">
        <v>103</v>
      </c>
      <c r="J3" t="s">
        <v>104</v>
      </c>
      <c r="K3" t="s">
        <v>105</v>
      </c>
      <c r="L3" t="s">
        <v>460</v>
      </c>
      <c r="M3" t="s">
        <v>4381</v>
      </c>
      <c r="N3">
        <v>400</v>
      </c>
      <c r="O3" t="s">
        <v>2262</v>
      </c>
      <c r="P3">
        <v>-0.5</v>
      </c>
      <c r="Q3" t="s">
        <v>109</v>
      </c>
      <c r="R3" t="s">
        <v>108</v>
      </c>
      <c r="S3" t="s">
        <v>108</v>
      </c>
      <c r="T3" t="s">
        <v>108</v>
      </c>
      <c r="U3">
        <v>1167</v>
      </c>
      <c r="V3">
        <v>214</v>
      </c>
      <c r="W3">
        <v>390</v>
      </c>
      <c r="X3">
        <v>106</v>
      </c>
      <c r="Y3">
        <v>217</v>
      </c>
      <c r="Z3">
        <v>67</v>
      </c>
      <c r="AA3" t="s">
        <v>108</v>
      </c>
      <c r="AB3">
        <v>41</v>
      </c>
      <c r="AC3">
        <v>22</v>
      </c>
      <c r="AD3">
        <v>793.72</v>
      </c>
      <c r="AE3">
        <v>0.111111</v>
      </c>
      <c r="AF3">
        <v>0.367392</v>
      </c>
      <c r="AH3">
        <v>0</v>
      </c>
      <c r="AI3">
        <f>((AH3*10^-9)/454.6016)*10^9</f>
        <v>0</v>
      </c>
      <c r="AJ3">
        <f t="shared" ref="AJ3:AJ66" si="0">1 -(1/(1+((AI3/6.4)^0.68)))</f>
        <v>0</v>
      </c>
      <c r="AK3">
        <f t="shared" ref="AK3:AK66" si="1">1 -(1/(1+((AI3/0.72)^1.06)))</f>
        <v>0</v>
      </c>
      <c r="AL3">
        <f t="shared" ref="AL3:AL66" si="2">1 -(1/(1+((AI3/14.6)^1.22)))</f>
        <v>0</v>
      </c>
      <c r="AM3">
        <f>U3 - AVERAGEIFS('Placebo Males'!U:U, 'Placebo Males'!B:B, B3, 'Placebo Males'!P:P, P3)</f>
        <v>104.33333333333326</v>
      </c>
      <c r="AN3">
        <f>V3 - AVERAGEIFS('Placebo Males'!V:V, 'Placebo Males'!B:B, B3, 'Placebo Males'!P:P, P3)</f>
        <v>-10.333333333333343</v>
      </c>
      <c r="AO3">
        <f>W3 - AVERAGEIFS('Placebo Males'!W:W, 'Placebo Males'!B:B, B3, 'Placebo Males'!P:P, P3)</f>
        <v>2.6666666666666856</v>
      </c>
      <c r="AP3">
        <f>X3 - AVERAGEIFS('Placebo Males'!X:X, 'Placebo Males'!B:B, B3, 'Placebo Males'!P:P, P3)</f>
        <v>2.6666666666666714</v>
      </c>
      <c r="AQ3">
        <f>Y3 - AVERAGEIFS('Placebo Males'!Y:Y, 'Placebo Males'!B:B, B3, 'Placebo Males'!P:P, P3)</f>
        <v>0</v>
      </c>
      <c r="AR3">
        <f>Z3 - AVERAGEIFS('Placebo Males'!Z:Z, 'Placebo Males'!B:B, B3, 'Placebo Males'!P:P, P3)</f>
        <v>0</v>
      </c>
      <c r="AS3">
        <f>AB3 - AVERAGEIFS('Placebo Males'!AB:AB, 'Placebo Males'!B:B, B3, 'Placebo Males'!P:P, P3)</f>
        <v>-1.3333333333333357</v>
      </c>
      <c r="AT3">
        <f>AC3 - AVERAGEIFS('Placebo Males'!AC:AC, 'Placebo Males'!B:B, B3, 'Placebo Males'!P:P, P3)</f>
        <v>-1</v>
      </c>
      <c r="AU3">
        <f>AD3 - AVERAGEIFS('Placebo Males'!AD:AD, 'Placebo Males'!B:B, B3, 'Placebo Males'!P:P, P3)</f>
        <v>64.427333333333308</v>
      </c>
      <c r="AV3">
        <f>AE3 - AVERAGEIFS('Placebo Males'!AE:AE, 'Placebo Males'!B:B, B3, 'Placebo Males'!P:P, P3)</f>
        <v>-3.5843666666666676E-2</v>
      </c>
      <c r="AW3">
        <f>AF3 - AVERAGEIFS('Placebo Males'!AF:AF, 'Placebo Males'!B:B, B3, 'Placebo Males'!P:P, P3)</f>
        <v>1.3692333333333306E-2</v>
      </c>
    </row>
    <row r="4" spans="1:49" x14ac:dyDescent="0.25">
      <c r="A4" t="s">
        <v>4382</v>
      </c>
      <c r="B4">
        <v>1012</v>
      </c>
      <c r="C4" t="s">
        <v>102</v>
      </c>
      <c r="D4">
        <v>21</v>
      </c>
      <c r="E4">
        <v>180.1</v>
      </c>
      <c r="F4">
        <v>61.8</v>
      </c>
      <c r="G4">
        <v>103.5</v>
      </c>
      <c r="H4">
        <v>56.5</v>
      </c>
      <c r="I4" t="s">
        <v>103</v>
      </c>
      <c r="J4" t="s">
        <v>104</v>
      </c>
      <c r="K4" t="s">
        <v>105</v>
      </c>
      <c r="L4" t="s">
        <v>460</v>
      </c>
      <c r="M4" t="s">
        <v>4381</v>
      </c>
      <c r="N4">
        <v>400</v>
      </c>
      <c r="O4" t="s">
        <v>2262</v>
      </c>
      <c r="P4">
        <v>-0.5</v>
      </c>
      <c r="Q4" t="s">
        <v>109</v>
      </c>
      <c r="R4" t="s">
        <v>108</v>
      </c>
      <c r="S4" t="s">
        <v>108</v>
      </c>
      <c r="T4" t="s">
        <v>108</v>
      </c>
      <c r="U4">
        <v>1126</v>
      </c>
      <c r="V4">
        <v>217</v>
      </c>
      <c r="W4">
        <v>390</v>
      </c>
      <c r="X4">
        <v>103</v>
      </c>
      <c r="Y4">
        <v>220</v>
      </c>
      <c r="Z4">
        <v>67</v>
      </c>
      <c r="AA4" t="s">
        <v>108</v>
      </c>
      <c r="AB4">
        <v>40</v>
      </c>
      <c r="AC4">
        <v>23</v>
      </c>
      <c r="AD4">
        <v>816.94799999999998</v>
      </c>
      <c r="AE4">
        <v>0.125</v>
      </c>
      <c r="AF4">
        <v>0.38410300000000003</v>
      </c>
      <c r="AH4">
        <v>0</v>
      </c>
      <c r="AI4">
        <f>((AH4*10^-9)/454.6016)*10^9</f>
        <v>0</v>
      </c>
      <c r="AJ4">
        <f t="shared" si="0"/>
        <v>0</v>
      </c>
      <c r="AK4">
        <f t="shared" si="1"/>
        <v>0</v>
      </c>
      <c r="AL4">
        <f t="shared" si="2"/>
        <v>0</v>
      </c>
      <c r="AM4">
        <f>U4 - AVERAGEIFS('Placebo Males'!U:U, 'Placebo Males'!B:B, B4, 'Placebo Males'!P:P, P4)</f>
        <v>63.333333333333258</v>
      </c>
      <c r="AN4">
        <f>V4 - AVERAGEIFS('Placebo Males'!V:V, 'Placebo Males'!B:B, B4, 'Placebo Males'!P:P, P4)</f>
        <v>-7.3333333333333428</v>
      </c>
      <c r="AO4">
        <f>W4 - AVERAGEIFS('Placebo Males'!W:W, 'Placebo Males'!B:B, B4, 'Placebo Males'!P:P, P4)</f>
        <v>2.6666666666666856</v>
      </c>
      <c r="AP4">
        <f>X4 - AVERAGEIFS('Placebo Males'!X:X, 'Placebo Males'!B:B, B4, 'Placebo Males'!P:P, P4)</f>
        <v>-0.3333333333333286</v>
      </c>
      <c r="AQ4">
        <f>Y4 - AVERAGEIFS('Placebo Males'!Y:Y, 'Placebo Males'!B:B, B4, 'Placebo Males'!P:P, P4)</f>
        <v>3</v>
      </c>
      <c r="AR4">
        <f>Z4 - AVERAGEIFS('Placebo Males'!Z:Z, 'Placebo Males'!B:B, B4, 'Placebo Males'!P:P, P4)</f>
        <v>0</v>
      </c>
      <c r="AS4">
        <f>AB4 - AVERAGEIFS('Placebo Males'!AB:AB, 'Placebo Males'!B:B, B4, 'Placebo Males'!P:P, P4)</f>
        <v>-2.3333333333333357</v>
      </c>
      <c r="AT4">
        <f>AC4 - AVERAGEIFS('Placebo Males'!AC:AC, 'Placebo Males'!B:B, B4, 'Placebo Males'!P:P, P4)</f>
        <v>0</v>
      </c>
      <c r="AU4">
        <f>AD4 - AVERAGEIFS('Placebo Males'!AD:AD, 'Placebo Males'!B:B, B4, 'Placebo Males'!P:P, P4)</f>
        <v>87.65533333333326</v>
      </c>
      <c r="AV4">
        <f>AE4 - AVERAGEIFS('Placebo Males'!AE:AE, 'Placebo Males'!B:B, B4, 'Placebo Males'!P:P, P4)</f>
        <v>-2.1954666666666678E-2</v>
      </c>
      <c r="AW4">
        <f>AF4 - AVERAGEIFS('Placebo Males'!AF:AF, 'Placebo Males'!B:B, B4, 'Placebo Males'!P:P, P4)</f>
        <v>3.0403333333333338E-2</v>
      </c>
    </row>
    <row r="5" spans="1:49" x14ac:dyDescent="0.25">
      <c r="A5" t="s">
        <v>4383</v>
      </c>
      <c r="B5">
        <v>1012</v>
      </c>
      <c r="C5" t="s">
        <v>102</v>
      </c>
      <c r="D5">
        <v>21</v>
      </c>
      <c r="E5">
        <v>180.1</v>
      </c>
      <c r="F5">
        <v>61.8</v>
      </c>
      <c r="G5">
        <v>103.5</v>
      </c>
      <c r="H5">
        <v>56.5</v>
      </c>
      <c r="I5" t="s">
        <v>103</v>
      </c>
      <c r="J5" t="s">
        <v>104</v>
      </c>
      <c r="K5" t="s">
        <v>105</v>
      </c>
      <c r="L5" t="s">
        <v>460</v>
      </c>
      <c r="M5" t="s">
        <v>4381</v>
      </c>
      <c r="N5">
        <v>400</v>
      </c>
      <c r="O5" t="s">
        <v>2262</v>
      </c>
      <c r="P5">
        <v>-0.5</v>
      </c>
      <c r="Q5" t="s">
        <v>109</v>
      </c>
      <c r="R5" t="s">
        <v>108</v>
      </c>
      <c r="S5" t="s">
        <v>108</v>
      </c>
      <c r="T5" t="s">
        <v>108</v>
      </c>
      <c r="U5">
        <v>1104</v>
      </c>
      <c r="V5">
        <v>214</v>
      </c>
      <c r="W5">
        <v>388</v>
      </c>
      <c r="X5">
        <v>104</v>
      </c>
      <c r="Y5">
        <v>218</v>
      </c>
      <c r="Z5">
        <v>66</v>
      </c>
      <c r="AA5" t="s">
        <v>108</v>
      </c>
      <c r="AB5">
        <v>39</v>
      </c>
      <c r="AC5">
        <v>23</v>
      </c>
      <c r="AD5">
        <v>809.54499999999996</v>
      </c>
      <c r="AE5">
        <v>0.130435</v>
      </c>
      <c r="AF5">
        <v>0.364033</v>
      </c>
      <c r="AH5">
        <v>0</v>
      </c>
      <c r="AI5">
        <f>((AH5*10^-9)/454.6016)*10^9</f>
        <v>0</v>
      </c>
      <c r="AJ5">
        <f t="shared" si="0"/>
        <v>0</v>
      </c>
      <c r="AK5">
        <f t="shared" si="1"/>
        <v>0</v>
      </c>
      <c r="AL5">
        <f t="shared" si="2"/>
        <v>0</v>
      </c>
      <c r="AM5">
        <f>U5 - AVERAGEIFS('Placebo Males'!U:U, 'Placebo Males'!B:B, B5, 'Placebo Males'!P:P, P5)</f>
        <v>41.333333333333258</v>
      </c>
      <c r="AN5">
        <f>V5 - AVERAGEIFS('Placebo Males'!V:V, 'Placebo Males'!B:B, B5, 'Placebo Males'!P:P, P5)</f>
        <v>-10.333333333333343</v>
      </c>
      <c r="AO5">
        <f>W5 - AVERAGEIFS('Placebo Males'!W:W, 'Placebo Males'!B:B, B5, 'Placebo Males'!P:P, P5)</f>
        <v>0.66666666666668561</v>
      </c>
      <c r="AP5">
        <f>X5 - AVERAGEIFS('Placebo Males'!X:X, 'Placebo Males'!B:B, B5, 'Placebo Males'!P:P, P5)</f>
        <v>0.6666666666666714</v>
      </c>
      <c r="AQ5">
        <f>Y5 - AVERAGEIFS('Placebo Males'!Y:Y, 'Placebo Males'!B:B, B5, 'Placebo Males'!P:P, P5)</f>
        <v>1</v>
      </c>
      <c r="AR5">
        <f>Z5 - AVERAGEIFS('Placebo Males'!Z:Z, 'Placebo Males'!B:B, B5, 'Placebo Males'!P:P, P5)</f>
        <v>-1</v>
      </c>
      <c r="AS5">
        <f>AB5 - AVERAGEIFS('Placebo Males'!AB:AB, 'Placebo Males'!B:B, B5, 'Placebo Males'!P:P, P5)</f>
        <v>-3.3333333333333357</v>
      </c>
      <c r="AT5">
        <f>AC5 - AVERAGEIFS('Placebo Males'!AC:AC, 'Placebo Males'!B:B, B5, 'Placebo Males'!P:P, P5)</f>
        <v>0</v>
      </c>
      <c r="AU5">
        <f>AD5 - AVERAGEIFS('Placebo Males'!AD:AD, 'Placebo Males'!B:B, B5, 'Placebo Males'!P:P, P5)</f>
        <v>80.25233333333324</v>
      </c>
      <c r="AV5">
        <f>AE5 - AVERAGEIFS('Placebo Males'!AE:AE, 'Placebo Males'!B:B, B5, 'Placebo Males'!P:P, P5)</f>
        <v>-1.6519666666666682E-2</v>
      </c>
      <c r="AW5">
        <f>AF5 - AVERAGEIFS('Placebo Males'!AF:AF, 'Placebo Males'!B:B, B5, 'Placebo Males'!P:P, P5)</f>
        <v>1.0333333333333306E-2</v>
      </c>
    </row>
    <row r="6" spans="1:49" x14ac:dyDescent="0.25">
      <c r="A6" t="s">
        <v>4384</v>
      </c>
      <c r="B6">
        <v>1013</v>
      </c>
      <c r="C6" t="s">
        <v>102</v>
      </c>
      <c r="D6">
        <v>32</v>
      </c>
      <c r="E6">
        <v>175.5</v>
      </c>
      <c r="F6">
        <v>74.099999999999994</v>
      </c>
      <c r="G6">
        <v>123.25</v>
      </c>
      <c r="H6">
        <v>66.5</v>
      </c>
      <c r="I6" t="s">
        <v>103</v>
      </c>
      <c r="J6" t="s">
        <v>104</v>
      </c>
      <c r="K6" t="s">
        <v>159</v>
      </c>
      <c r="L6" t="s">
        <v>106</v>
      </c>
      <c r="M6" t="s">
        <v>4381</v>
      </c>
      <c r="N6">
        <v>400</v>
      </c>
      <c r="O6" t="s">
        <v>2262</v>
      </c>
      <c r="P6">
        <v>-0.5</v>
      </c>
      <c r="Q6" t="s">
        <v>109</v>
      </c>
      <c r="R6" t="s">
        <v>108</v>
      </c>
      <c r="S6" t="s">
        <v>108</v>
      </c>
      <c r="T6" t="s">
        <v>108</v>
      </c>
      <c r="U6">
        <v>1069</v>
      </c>
      <c r="V6">
        <v>133</v>
      </c>
      <c r="W6">
        <v>384</v>
      </c>
      <c r="X6">
        <v>105</v>
      </c>
      <c r="Y6">
        <v>210</v>
      </c>
      <c r="Z6">
        <v>69</v>
      </c>
      <c r="AA6" t="s">
        <v>108</v>
      </c>
      <c r="AB6">
        <v>43</v>
      </c>
      <c r="AC6">
        <v>27</v>
      </c>
      <c r="AD6">
        <v>908.50900000000001</v>
      </c>
      <c r="AE6">
        <v>0.18181800000000001</v>
      </c>
      <c r="AF6">
        <v>0.39383699999999999</v>
      </c>
      <c r="AH6">
        <v>0</v>
      </c>
      <c r="AI6">
        <f t="shared" ref="AI6:AI69" si="3">((AH6*10^-9)/324.4168)*10^9</f>
        <v>0</v>
      </c>
      <c r="AJ6">
        <f t="shared" si="0"/>
        <v>0</v>
      </c>
      <c r="AK6">
        <f t="shared" si="1"/>
        <v>0</v>
      </c>
      <c r="AL6">
        <f t="shared" si="2"/>
        <v>0</v>
      </c>
      <c r="AM6">
        <f>U6 - AVERAGEIFS('Placebo Males'!U:U, 'Placebo Males'!B:B, B6, 'Placebo Males'!P:P, P6)</f>
        <v>81</v>
      </c>
      <c r="AN6">
        <f>V6 - AVERAGEIFS('Placebo Males'!V:V, 'Placebo Males'!B:B, B6, 'Placebo Males'!P:P, P6)</f>
        <v>-2</v>
      </c>
      <c r="AO6">
        <f>W6 - AVERAGEIFS('Placebo Males'!W:W, 'Placebo Males'!B:B, B6, 'Placebo Males'!P:P, P6)</f>
        <v>6.3333333333333144</v>
      </c>
      <c r="AP6">
        <f>X6 - AVERAGEIFS('Placebo Males'!X:X, 'Placebo Males'!B:B, B6, 'Placebo Males'!P:P, P6)</f>
        <v>-1</v>
      </c>
      <c r="AQ6">
        <f>Y6 - AVERAGEIFS('Placebo Males'!Y:Y, 'Placebo Males'!B:B, B6, 'Placebo Males'!P:P, P6)</f>
        <v>8.6666666666666572</v>
      </c>
      <c r="AR6">
        <f>Z6 - AVERAGEIFS('Placebo Males'!Z:Z, 'Placebo Males'!B:B, B6, 'Placebo Males'!P:P, P6)</f>
        <v>-1.3333333333333286</v>
      </c>
      <c r="AS6">
        <f>AB6 - AVERAGEIFS('Placebo Males'!AB:AB, 'Placebo Males'!B:B, B6, 'Placebo Males'!P:P, P6)</f>
        <v>-0.6666666666666643</v>
      </c>
      <c r="AT6">
        <f>AC6 - AVERAGEIFS('Placebo Males'!AC:AC, 'Placebo Males'!B:B, B6, 'Placebo Males'!P:P, P6)</f>
        <v>-0.33333333333333215</v>
      </c>
      <c r="AU6">
        <f>AD6 - AVERAGEIFS('Placebo Males'!AD:AD, 'Placebo Males'!B:B, B6, 'Placebo Males'!P:P, P6)</f>
        <v>20.383000000000152</v>
      </c>
      <c r="AV6">
        <f>AE6 - AVERAGEIFS('Placebo Males'!AE:AE, 'Placebo Males'!B:B, B6, 'Placebo Males'!P:P, P6)</f>
        <v>-3.1636666666666757E-3</v>
      </c>
      <c r="AW6">
        <f>AF6 - AVERAGEIFS('Placebo Males'!AF:AF, 'Placebo Males'!B:B, B6, 'Placebo Males'!P:P, P6)</f>
        <v>-9.0783333333333549E-3</v>
      </c>
    </row>
    <row r="7" spans="1:49" x14ac:dyDescent="0.25">
      <c r="A7" t="s">
        <v>4385</v>
      </c>
      <c r="B7">
        <v>1013</v>
      </c>
      <c r="C7" t="s">
        <v>102</v>
      </c>
      <c r="D7">
        <v>32</v>
      </c>
      <c r="E7">
        <v>175.5</v>
      </c>
      <c r="F7">
        <v>74.099999999999994</v>
      </c>
      <c r="G7">
        <v>123.25</v>
      </c>
      <c r="H7">
        <v>66.5</v>
      </c>
      <c r="I7" t="s">
        <v>103</v>
      </c>
      <c r="J7" t="s">
        <v>104</v>
      </c>
      <c r="K7" t="s">
        <v>159</v>
      </c>
      <c r="L7" t="s">
        <v>106</v>
      </c>
      <c r="M7" t="s">
        <v>4381</v>
      </c>
      <c r="N7">
        <v>400</v>
      </c>
      <c r="O7" t="s">
        <v>2262</v>
      </c>
      <c r="P7">
        <v>-0.5</v>
      </c>
      <c r="Q7" t="s">
        <v>109</v>
      </c>
      <c r="R7" t="s">
        <v>108</v>
      </c>
      <c r="S7" t="s">
        <v>108</v>
      </c>
      <c r="T7" t="s">
        <v>108</v>
      </c>
      <c r="U7">
        <v>949</v>
      </c>
      <c r="V7">
        <v>134</v>
      </c>
      <c r="W7">
        <v>376</v>
      </c>
      <c r="X7">
        <v>106</v>
      </c>
      <c r="Y7">
        <v>202</v>
      </c>
      <c r="Z7">
        <v>68</v>
      </c>
      <c r="AA7" t="s">
        <v>108</v>
      </c>
      <c r="AB7">
        <v>43</v>
      </c>
      <c r="AC7">
        <v>25</v>
      </c>
      <c r="AD7">
        <v>866.57100000000003</v>
      </c>
      <c r="AE7">
        <v>0.19148899999999999</v>
      </c>
      <c r="AF7">
        <v>0.39719700000000002</v>
      </c>
      <c r="AH7">
        <v>0</v>
      </c>
      <c r="AI7">
        <f t="shared" si="3"/>
        <v>0</v>
      </c>
      <c r="AJ7">
        <f t="shared" si="0"/>
        <v>0</v>
      </c>
      <c r="AK7">
        <f t="shared" si="1"/>
        <v>0</v>
      </c>
      <c r="AL7">
        <f t="shared" si="2"/>
        <v>0</v>
      </c>
      <c r="AM7">
        <f>U7 - AVERAGEIFS('Placebo Males'!U:U, 'Placebo Males'!B:B, B7, 'Placebo Males'!P:P, P7)</f>
        <v>-39</v>
      </c>
      <c r="AN7">
        <f>V7 - AVERAGEIFS('Placebo Males'!V:V, 'Placebo Males'!B:B, B7, 'Placebo Males'!P:P, P7)</f>
        <v>-1</v>
      </c>
      <c r="AO7">
        <f>W7 - AVERAGEIFS('Placebo Males'!W:W, 'Placebo Males'!B:B, B7, 'Placebo Males'!P:P, P7)</f>
        <v>-1.6666666666666856</v>
      </c>
      <c r="AP7">
        <f>X7 - AVERAGEIFS('Placebo Males'!X:X, 'Placebo Males'!B:B, B7, 'Placebo Males'!P:P, P7)</f>
        <v>0</v>
      </c>
      <c r="AQ7">
        <f>Y7 - AVERAGEIFS('Placebo Males'!Y:Y, 'Placebo Males'!B:B, B7, 'Placebo Males'!P:P, P7)</f>
        <v>0.66666666666665719</v>
      </c>
      <c r="AR7">
        <f>Z7 - AVERAGEIFS('Placebo Males'!Z:Z, 'Placebo Males'!B:B, B7, 'Placebo Males'!P:P, P7)</f>
        <v>-2.3333333333333286</v>
      </c>
      <c r="AS7">
        <f>AB7 - AVERAGEIFS('Placebo Males'!AB:AB, 'Placebo Males'!B:B, B7, 'Placebo Males'!P:P, P7)</f>
        <v>-0.6666666666666643</v>
      </c>
      <c r="AT7">
        <f>AC7 - AVERAGEIFS('Placebo Males'!AC:AC, 'Placebo Males'!B:B, B7, 'Placebo Males'!P:P, P7)</f>
        <v>-2.3333333333333321</v>
      </c>
      <c r="AU7">
        <f>AD7 - AVERAGEIFS('Placebo Males'!AD:AD, 'Placebo Males'!B:B, B7, 'Placebo Males'!P:P, P7)</f>
        <v>-21.554999999999836</v>
      </c>
      <c r="AV7">
        <f>AE7 - AVERAGEIFS('Placebo Males'!AE:AE, 'Placebo Males'!B:B, B7, 'Placebo Males'!P:P, P7)</f>
        <v>6.5073333333333094E-3</v>
      </c>
      <c r="AW7">
        <f>AF7 - AVERAGEIFS('Placebo Males'!AF:AF, 'Placebo Males'!B:B, B7, 'Placebo Males'!P:P, P7)</f>
        <v>-5.7183333333333253E-3</v>
      </c>
    </row>
    <row r="8" spans="1:49" x14ac:dyDescent="0.25">
      <c r="A8" t="s">
        <v>4386</v>
      </c>
      <c r="B8">
        <v>1013</v>
      </c>
      <c r="C8" t="s">
        <v>102</v>
      </c>
      <c r="D8">
        <v>32</v>
      </c>
      <c r="E8">
        <v>175.5</v>
      </c>
      <c r="F8">
        <v>74.099999999999994</v>
      </c>
      <c r="G8">
        <v>123.25</v>
      </c>
      <c r="H8">
        <v>66.5</v>
      </c>
      <c r="I8" t="s">
        <v>103</v>
      </c>
      <c r="J8" t="s">
        <v>104</v>
      </c>
      <c r="K8" t="s">
        <v>159</v>
      </c>
      <c r="L8" t="s">
        <v>106</v>
      </c>
      <c r="M8" t="s">
        <v>4381</v>
      </c>
      <c r="N8">
        <v>400</v>
      </c>
      <c r="O8" t="s">
        <v>2262</v>
      </c>
      <c r="P8">
        <v>-0.5</v>
      </c>
      <c r="Q8" t="s">
        <v>109</v>
      </c>
      <c r="R8" t="s">
        <v>108</v>
      </c>
      <c r="S8" t="s">
        <v>108</v>
      </c>
      <c r="T8" t="s">
        <v>108</v>
      </c>
      <c r="U8">
        <v>1000</v>
      </c>
      <c r="V8">
        <v>142</v>
      </c>
      <c r="W8">
        <v>379</v>
      </c>
      <c r="X8">
        <v>106</v>
      </c>
      <c r="Y8">
        <v>204</v>
      </c>
      <c r="Z8">
        <v>69</v>
      </c>
      <c r="AA8" t="s">
        <v>108</v>
      </c>
      <c r="AB8">
        <v>44</v>
      </c>
      <c r="AC8">
        <v>24</v>
      </c>
      <c r="AD8">
        <v>873.57</v>
      </c>
      <c r="AE8">
        <v>0.18181800000000001</v>
      </c>
      <c r="AF8">
        <v>0.38904699999999998</v>
      </c>
      <c r="AH8">
        <v>0</v>
      </c>
      <c r="AI8">
        <f t="shared" si="3"/>
        <v>0</v>
      </c>
      <c r="AJ8">
        <f t="shared" si="0"/>
        <v>0</v>
      </c>
      <c r="AK8">
        <f t="shared" si="1"/>
        <v>0</v>
      </c>
      <c r="AL8">
        <f t="shared" si="2"/>
        <v>0</v>
      </c>
      <c r="AM8">
        <f>U8 - AVERAGEIFS('Placebo Males'!U:U, 'Placebo Males'!B:B, B8, 'Placebo Males'!P:P, P8)</f>
        <v>12</v>
      </c>
      <c r="AN8">
        <f>V8 - AVERAGEIFS('Placebo Males'!V:V, 'Placebo Males'!B:B, B8, 'Placebo Males'!P:P, P8)</f>
        <v>7</v>
      </c>
      <c r="AO8">
        <f>W8 - AVERAGEIFS('Placebo Males'!W:W, 'Placebo Males'!B:B, B8, 'Placebo Males'!P:P, P8)</f>
        <v>1.3333333333333144</v>
      </c>
      <c r="AP8">
        <f>X8 - AVERAGEIFS('Placebo Males'!X:X, 'Placebo Males'!B:B, B8, 'Placebo Males'!P:P, P8)</f>
        <v>0</v>
      </c>
      <c r="AQ8">
        <f>Y8 - AVERAGEIFS('Placebo Males'!Y:Y, 'Placebo Males'!B:B, B8, 'Placebo Males'!P:P, P8)</f>
        <v>2.6666666666666572</v>
      </c>
      <c r="AR8">
        <f>Z8 - AVERAGEIFS('Placebo Males'!Z:Z, 'Placebo Males'!B:B, B8, 'Placebo Males'!P:P, P8)</f>
        <v>-1.3333333333333286</v>
      </c>
      <c r="AS8">
        <f>AB8 - AVERAGEIFS('Placebo Males'!AB:AB, 'Placebo Males'!B:B, B8, 'Placebo Males'!P:P, P8)</f>
        <v>0.3333333333333357</v>
      </c>
      <c r="AT8">
        <f>AC8 - AVERAGEIFS('Placebo Males'!AC:AC, 'Placebo Males'!B:B, B8, 'Placebo Males'!P:P, P8)</f>
        <v>-3.3333333333333321</v>
      </c>
      <c r="AU8">
        <f>AD8 - AVERAGEIFS('Placebo Males'!AD:AD, 'Placebo Males'!B:B, B8, 'Placebo Males'!P:P, P8)</f>
        <v>-14.555999999999813</v>
      </c>
      <c r="AV8">
        <f>AE8 - AVERAGEIFS('Placebo Males'!AE:AE, 'Placebo Males'!B:B, B8, 'Placebo Males'!P:P, P8)</f>
        <v>-3.1636666666666757E-3</v>
      </c>
      <c r="AW8">
        <f>AF8 - AVERAGEIFS('Placebo Males'!AF:AF, 'Placebo Males'!B:B, B8, 'Placebo Males'!P:P, P8)</f>
        <v>-1.3868333333333371E-2</v>
      </c>
    </row>
    <row r="9" spans="1:49" x14ac:dyDescent="0.25">
      <c r="A9" t="s">
        <v>4387</v>
      </c>
      <c r="B9">
        <v>1014</v>
      </c>
      <c r="C9" t="s">
        <v>102</v>
      </c>
      <c r="D9">
        <v>35</v>
      </c>
      <c r="E9">
        <v>168.5</v>
      </c>
      <c r="F9">
        <v>65.5</v>
      </c>
      <c r="G9">
        <v>102.75</v>
      </c>
      <c r="H9">
        <v>52.5</v>
      </c>
      <c r="I9" t="s">
        <v>209</v>
      </c>
      <c r="J9" t="s">
        <v>104</v>
      </c>
      <c r="K9" t="s">
        <v>210</v>
      </c>
      <c r="L9" t="s">
        <v>460</v>
      </c>
      <c r="M9" t="s">
        <v>4381</v>
      </c>
      <c r="N9">
        <v>400</v>
      </c>
      <c r="O9" t="s">
        <v>2262</v>
      </c>
      <c r="P9">
        <v>-0.5</v>
      </c>
      <c r="Q9" t="s">
        <v>109</v>
      </c>
      <c r="R9" t="s">
        <v>108</v>
      </c>
      <c r="S9" t="s">
        <v>108</v>
      </c>
      <c r="T9" t="s">
        <v>108</v>
      </c>
      <c r="U9">
        <v>1062</v>
      </c>
      <c r="V9">
        <v>192</v>
      </c>
      <c r="W9">
        <v>387</v>
      </c>
      <c r="X9">
        <v>82</v>
      </c>
      <c r="Y9">
        <v>223</v>
      </c>
      <c r="Z9">
        <v>82</v>
      </c>
      <c r="AA9" t="s">
        <v>108</v>
      </c>
      <c r="AB9">
        <v>54</v>
      </c>
      <c r="AC9">
        <v>30</v>
      </c>
      <c r="AD9">
        <v>719.47</v>
      </c>
      <c r="AE9">
        <v>0.196078</v>
      </c>
      <c r="AF9">
        <v>0.46674399999999999</v>
      </c>
      <c r="AH9">
        <v>0</v>
      </c>
      <c r="AI9">
        <f t="shared" si="3"/>
        <v>0</v>
      </c>
      <c r="AJ9">
        <f t="shared" si="0"/>
        <v>0</v>
      </c>
      <c r="AK9">
        <f t="shared" si="1"/>
        <v>0</v>
      </c>
      <c r="AL9">
        <f t="shared" si="2"/>
        <v>0</v>
      </c>
      <c r="AM9">
        <f>U9 - AVERAGEIFS('Placebo Males'!U:U, 'Placebo Males'!B:B, B9, 'Placebo Males'!P:P, P9)</f>
        <v>46.666666666666629</v>
      </c>
      <c r="AN9">
        <f>V9 - AVERAGEIFS('Placebo Males'!V:V, 'Placebo Males'!B:B, B9, 'Placebo Males'!P:P, P9)</f>
        <v>4.3333333333333428</v>
      </c>
      <c r="AO9">
        <f>W9 - AVERAGEIFS('Placebo Males'!W:W, 'Placebo Males'!B:B, B9, 'Placebo Males'!P:P, P9)</f>
        <v>-3</v>
      </c>
      <c r="AP9">
        <f>X9 - AVERAGEIFS('Placebo Males'!X:X, 'Placebo Males'!B:B, B9, 'Placebo Males'!P:P, P9)</f>
        <v>-8.3333333333333286</v>
      </c>
      <c r="AQ9">
        <f>Y9 - AVERAGEIFS('Placebo Males'!Y:Y, 'Placebo Males'!B:B, B9, 'Placebo Males'!P:P, P9)</f>
        <v>3</v>
      </c>
      <c r="AR9">
        <f>Z9 - AVERAGEIFS('Placebo Males'!Z:Z, 'Placebo Males'!B:B, B9, 'Placebo Males'!P:P, P9)</f>
        <v>2.3333333333333286</v>
      </c>
      <c r="AS9">
        <f>AB9 - AVERAGEIFS('Placebo Males'!AB:AB, 'Placebo Males'!B:B, B9, 'Placebo Males'!P:P, P9)</f>
        <v>1.6666666666666643</v>
      </c>
      <c r="AT9">
        <f>AC9 - AVERAGEIFS('Placebo Males'!AC:AC, 'Placebo Males'!B:B, B9, 'Placebo Males'!P:P, P9)</f>
        <v>0</v>
      </c>
      <c r="AU9">
        <f>AD9 - AVERAGEIFS('Placebo Males'!AD:AD, 'Placebo Males'!B:B, B9, 'Placebo Males'!P:P, P9)</f>
        <v>-20.443666666666672</v>
      </c>
      <c r="AV9">
        <f>AE9 - AVERAGEIFS('Placebo Males'!AE:AE, 'Placebo Males'!B:B, B9, 'Placebo Males'!P:P, P9)</f>
        <v>2.4663333333333481E-3</v>
      </c>
      <c r="AW9">
        <f>AF9 - AVERAGEIFS('Placebo Males'!AF:AF, 'Placebo Males'!B:B, B9, 'Placebo Males'!P:P, P9)</f>
        <v>3.9300000000003221E-4</v>
      </c>
    </row>
    <row r="10" spans="1:49" x14ac:dyDescent="0.25">
      <c r="A10" t="s">
        <v>4388</v>
      </c>
      <c r="B10">
        <v>1014</v>
      </c>
      <c r="C10" t="s">
        <v>102</v>
      </c>
      <c r="D10">
        <v>35</v>
      </c>
      <c r="E10">
        <v>168.5</v>
      </c>
      <c r="F10">
        <v>65.5</v>
      </c>
      <c r="G10">
        <v>102.75</v>
      </c>
      <c r="H10">
        <v>52.5</v>
      </c>
      <c r="I10" t="s">
        <v>209</v>
      </c>
      <c r="J10" t="s">
        <v>104</v>
      </c>
      <c r="K10" t="s">
        <v>210</v>
      </c>
      <c r="L10" t="s">
        <v>460</v>
      </c>
      <c r="M10" t="s">
        <v>4381</v>
      </c>
      <c r="N10">
        <v>400</v>
      </c>
      <c r="O10" t="s">
        <v>2262</v>
      </c>
      <c r="P10">
        <v>-0.5</v>
      </c>
      <c r="Q10" t="s">
        <v>109</v>
      </c>
      <c r="R10" t="s">
        <v>108</v>
      </c>
      <c r="S10" t="s">
        <v>108</v>
      </c>
      <c r="T10" t="s">
        <v>108</v>
      </c>
      <c r="U10">
        <v>1129</v>
      </c>
      <c r="V10">
        <v>196</v>
      </c>
      <c r="W10">
        <v>388</v>
      </c>
      <c r="X10">
        <v>86</v>
      </c>
      <c r="Y10">
        <v>221</v>
      </c>
      <c r="Z10">
        <v>81</v>
      </c>
      <c r="AA10" t="s">
        <v>108</v>
      </c>
      <c r="AB10">
        <v>51</v>
      </c>
      <c r="AC10">
        <v>29</v>
      </c>
      <c r="AD10">
        <v>744.50300000000004</v>
      </c>
      <c r="AE10">
        <v>0.13725499999999999</v>
      </c>
      <c r="AF10">
        <v>0.467833</v>
      </c>
      <c r="AH10">
        <v>0</v>
      </c>
      <c r="AI10">
        <f t="shared" si="3"/>
        <v>0</v>
      </c>
      <c r="AJ10">
        <f t="shared" si="0"/>
        <v>0</v>
      </c>
      <c r="AK10">
        <f t="shared" si="1"/>
        <v>0</v>
      </c>
      <c r="AL10">
        <f t="shared" si="2"/>
        <v>0</v>
      </c>
      <c r="AM10">
        <f>U10 - AVERAGEIFS('Placebo Males'!U:U, 'Placebo Males'!B:B, B10, 'Placebo Males'!P:P, P10)</f>
        <v>113.66666666666663</v>
      </c>
      <c r="AN10">
        <f>V10 - AVERAGEIFS('Placebo Males'!V:V, 'Placebo Males'!B:B, B10, 'Placebo Males'!P:P, P10)</f>
        <v>8.3333333333333428</v>
      </c>
      <c r="AO10">
        <f>W10 - AVERAGEIFS('Placebo Males'!W:W, 'Placebo Males'!B:B, B10, 'Placebo Males'!P:P, P10)</f>
        <v>-2</v>
      </c>
      <c r="AP10">
        <f>X10 - AVERAGEIFS('Placebo Males'!X:X, 'Placebo Males'!B:B, B10, 'Placebo Males'!P:P, P10)</f>
        <v>-4.3333333333333286</v>
      </c>
      <c r="AQ10">
        <f>Y10 - AVERAGEIFS('Placebo Males'!Y:Y, 'Placebo Males'!B:B, B10, 'Placebo Males'!P:P, P10)</f>
        <v>1</v>
      </c>
      <c r="AR10">
        <f>Z10 - AVERAGEIFS('Placebo Males'!Z:Z, 'Placebo Males'!B:B, B10, 'Placebo Males'!P:P, P10)</f>
        <v>1.3333333333333286</v>
      </c>
      <c r="AS10">
        <f>AB10 - AVERAGEIFS('Placebo Males'!AB:AB, 'Placebo Males'!B:B, B10, 'Placebo Males'!P:P, P10)</f>
        <v>-1.3333333333333357</v>
      </c>
      <c r="AT10">
        <f>AC10 - AVERAGEIFS('Placebo Males'!AC:AC, 'Placebo Males'!B:B, B10, 'Placebo Males'!P:P, P10)</f>
        <v>-1</v>
      </c>
      <c r="AU10">
        <f>AD10 - AVERAGEIFS('Placebo Males'!AD:AD, 'Placebo Males'!B:B, B10, 'Placebo Males'!P:P, P10)</f>
        <v>4.589333333333343</v>
      </c>
      <c r="AV10">
        <f>AE10 - AVERAGEIFS('Placebo Males'!AE:AE, 'Placebo Males'!B:B, B10, 'Placebo Males'!P:P, P10)</f>
        <v>-5.6356666666666666E-2</v>
      </c>
      <c r="AW10">
        <f>AF10 - AVERAGEIFS('Placebo Males'!AF:AF, 'Placebo Males'!B:B, B10, 'Placebo Males'!P:P, P10)</f>
        <v>1.4820000000000388E-3</v>
      </c>
    </row>
    <row r="11" spans="1:49" x14ac:dyDescent="0.25">
      <c r="A11" t="s">
        <v>4389</v>
      </c>
      <c r="B11">
        <v>1014</v>
      </c>
      <c r="C11" t="s">
        <v>102</v>
      </c>
      <c r="D11">
        <v>35</v>
      </c>
      <c r="E11">
        <v>168.5</v>
      </c>
      <c r="F11">
        <v>65.5</v>
      </c>
      <c r="G11">
        <v>102.75</v>
      </c>
      <c r="H11">
        <v>52.5</v>
      </c>
      <c r="I11" t="s">
        <v>209</v>
      </c>
      <c r="J11" t="s">
        <v>104</v>
      </c>
      <c r="K11" t="s">
        <v>210</v>
      </c>
      <c r="L11" t="s">
        <v>460</v>
      </c>
      <c r="M11" t="s">
        <v>4381</v>
      </c>
      <c r="N11">
        <v>400</v>
      </c>
      <c r="O11" t="s">
        <v>2262</v>
      </c>
      <c r="P11">
        <v>-0.5</v>
      </c>
      <c r="Q11" t="s">
        <v>109</v>
      </c>
      <c r="R11" t="s">
        <v>108</v>
      </c>
      <c r="S11" t="s">
        <v>108</v>
      </c>
      <c r="T11" t="s">
        <v>108</v>
      </c>
      <c r="U11">
        <v>1017</v>
      </c>
      <c r="V11">
        <v>192</v>
      </c>
      <c r="W11">
        <v>385</v>
      </c>
      <c r="X11">
        <v>84</v>
      </c>
      <c r="Y11">
        <v>222</v>
      </c>
      <c r="Z11">
        <v>79</v>
      </c>
      <c r="AA11" t="s">
        <v>108</v>
      </c>
      <c r="AB11">
        <v>52</v>
      </c>
      <c r="AC11">
        <v>28</v>
      </c>
      <c r="AD11">
        <v>757.26800000000003</v>
      </c>
      <c r="AE11">
        <v>0.183673</v>
      </c>
      <c r="AF11">
        <v>0.45884900000000001</v>
      </c>
      <c r="AH11">
        <v>0</v>
      </c>
      <c r="AI11">
        <f t="shared" si="3"/>
        <v>0</v>
      </c>
      <c r="AJ11">
        <f t="shared" si="0"/>
        <v>0</v>
      </c>
      <c r="AK11">
        <f t="shared" si="1"/>
        <v>0</v>
      </c>
      <c r="AL11">
        <f t="shared" si="2"/>
        <v>0</v>
      </c>
      <c r="AM11">
        <f>U11 - AVERAGEIFS('Placebo Males'!U:U, 'Placebo Males'!B:B, B11, 'Placebo Males'!P:P, P11)</f>
        <v>1.6666666666666288</v>
      </c>
      <c r="AN11">
        <f>V11 - AVERAGEIFS('Placebo Males'!V:V, 'Placebo Males'!B:B, B11, 'Placebo Males'!P:P, P11)</f>
        <v>4.3333333333333428</v>
      </c>
      <c r="AO11">
        <f>W11 - AVERAGEIFS('Placebo Males'!W:W, 'Placebo Males'!B:B, B11, 'Placebo Males'!P:P, P11)</f>
        <v>-5</v>
      </c>
      <c r="AP11">
        <f>X11 - AVERAGEIFS('Placebo Males'!X:X, 'Placebo Males'!B:B, B11, 'Placebo Males'!P:P, P11)</f>
        <v>-6.3333333333333286</v>
      </c>
      <c r="AQ11">
        <f>Y11 - AVERAGEIFS('Placebo Males'!Y:Y, 'Placebo Males'!B:B, B11, 'Placebo Males'!P:P, P11)</f>
        <v>2</v>
      </c>
      <c r="AR11">
        <f>Z11 - AVERAGEIFS('Placebo Males'!Z:Z, 'Placebo Males'!B:B, B11, 'Placebo Males'!P:P, P11)</f>
        <v>-0.6666666666666714</v>
      </c>
      <c r="AS11">
        <f>AB11 - AVERAGEIFS('Placebo Males'!AB:AB, 'Placebo Males'!B:B, B11, 'Placebo Males'!P:P, P11)</f>
        <v>-0.3333333333333357</v>
      </c>
      <c r="AT11">
        <f>AC11 - AVERAGEIFS('Placebo Males'!AC:AC, 'Placebo Males'!B:B, B11, 'Placebo Males'!P:P, P11)</f>
        <v>-2</v>
      </c>
      <c r="AU11">
        <f>AD11 - AVERAGEIFS('Placebo Males'!AD:AD, 'Placebo Males'!B:B, B11, 'Placebo Males'!P:P, P11)</f>
        <v>17.354333333333329</v>
      </c>
      <c r="AV11">
        <f>AE11 - AVERAGEIFS('Placebo Males'!AE:AE, 'Placebo Males'!B:B, B11, 'Placebo Males'!P:P, P11)</f>
        <v>-9.9386666666666512E-3</v>
      </c>
      <c r="AW11">
        <f>AF11 - AVERAGEIFS('Placebo Males'!AF:AF, 'Placebo Males'!B:B, B11, 'Placebo Males'!P:P, P11)</f>
        <v>-7.5019999999999532E-3</v>
      </c>
    </row>
    <row r="12" spans="1:49" x14ac:dyDescent="0.25">
      <c r="A12" t="s">
        <v>4390</v>
      </c>
      <c r="B12">
        <v>1015</v>
      </c>
      <c r="C12" t="s">
        <v>102</v>
      </c>
      <c r="D12">
        <v>19</v>
      </c>
      <c r="E12">
        <v>182.5</v>
      </c>
      <c r="F12">
        <v>63.5</v>
      </c>
      <c r="G12">
        <v>106.25</v>
      </c>
      <c r="H12">
        <v>55.5</v>
      </c>
      <c r="I12" t="s">
        <v>103</v>
      </c>
      <c r="J12" t="s">
        <v>260</v>
      </c>
      <c r="K12" t="s">
        <v>261</v>
      </c>
      <c r="L12" t="s">
        <v>160</v>
      </c>
      <c r="M12" t="s">
        <v>4381</v>
      </c>
      <c r="N12">
        <v>400</v>
      </c>
      <c r="O12" t="s">
        <v>2262</v>
      </c>
      <c r="P12">
        <v>-0.5</v>
      </c>
      <c r="Q12" t="s">
        <v>109</v>
      </c>
      <c r="R12" t="s">
        <v>108</v>
      </c>
      <c r="S12" t="s">
        <v>108</v>
      </c>
      <c r="T12" t="s">
        <v>108</v>
      </c>
      <c r="U12">
        <v>1285</v>
      </c>
      <c r="V12">
        <v>177</v>
      </c>
      <c r="W12">
        <v>423</v>
      </c>
      <c r="X12">
        <v>110</v>
      </c>
      <c r="Y12">
        <v>221</v>
      </c>
      <c r="Z12">
        <v>92</v>
      </c>
      <c r="AA12" t="s">
        <v>108</v>
      </c>
      <c r="AB12">
        <v>54</v>
      </c>
      <c r="AC12">
        <v>37</v>
      </c>
      <c r="AD12">
        <v>830.423</v>
      </c>
      <c r="AE12">
        <v>0.15789500000000001</v>
      </c>
      <c r="AF12">
        <v>0.50212400000000001</v>
      </c>
      <c r="AH12">
        <v>0</v>
      </c>
      <c r="AI12">
        <f t="shared" si="3"/>
        <v>0</v>
      </c>
      <c r="AJ12">
        <f t="shared" si="0"/>
        <v>0</v>
      </c>
      <c r="AK12">
        <f t="shared" si="1"/>
        <v>0</v>
      </c>
      <c r="AL12">
        <f t="shared" si="2"/>
        <v>0</v>
      </c>
      <c r="AM12">
        <f>U12 - AVERAGEIFS('Placebo Males'!U:U, 'Placebo Males'!B:B, B12, 'Placebo Males'!P:P, P12)</f>
        <v>180.33333333333326</v>
      </c>
      <c r="AN12">
        <f>V12 - AVERAGEIFS('Placebo Males'!V:V, 'Placebo Males'!B:B, B12, 'Placebo Males'!P:P, P12)</f>
        <v>-2</v>
      </c>
      <c r="AO12">
        <f>W12 - AVERAGEIFS('Placebo Males'!W:W, 'Placebo Males'!B:B, B12, 'Placebo Males'!P:P, P12)</f>
        <v>-1</v>
      </c>
      <c r="AP12">
        <f>X12 - AVERAGEIFS('Placebo Males'!X:X, 'Placebo Males'!B:B, B12, 'Placebo Males'!P:P, P12)</f>
        <v>-6.3333333333333286</v>
      </c>
      <c r="AQ12">
        <f>Y12 - AVERAGEIFS('Placebo Males'!Y:Y, 'Placebo Males'!B:B, B12, 'Placebo Males'!P:P, P12)</f>
        <v>5.3333333333333428</v>
      </c>
      <c r="AR12">
        <f>Z12 - AVERAGEIFS('Placebo Males'!Z:Z, 'Placebo Males'!B:B, B12, 'Placebo Males'!P:P, P12)</f>
        <v>0</v>
      </c>
      <c r="AS12">
        <f>AB12 - AVERAGEIFS('Placebo Males'!AB:AB, 'Placebo Males'!B:B, B12, 'Placebo Males'!P:P, P12)</f>
        <v>0</v>
      </c>
      <c r="AT12">
        <f>AC12 - AVERAGEIFS('Placebo Males'!AC:AC, 'Placebo Males'!B:B, B12, 'Placebo Males'!P:P, P12)</f>
        <v>-2.3333333333333357</v>
      </c>
      <c r="AU12">
        <f>AD12 - AVERAGEIFS('Placebo Males'!AD:AD, 'Placebo Males'!B:B, B12, 'Placebo Males'!P:P, P12)</f>
        <v>161.71199999999999</v>
      </c>
      <c r="AV12">
        <f>AE12 - AVERAGEIFS('Placebo Males'!AE:AE, 'Placebo Males'!B:B, B12, 'Placebo Males'!P:P, P12)</f>
        <v>-5.3677333333333327E-2</v>
      </c>
      <c r="AW12">
        <f>AF12 - AVERAGEIFS('Placebo Males'!AF:AF, 'Placebo Males'!B:B, B12, 'Placebo Males'!P:P, P12)</f>
        <v>7.3236666666666728E-3</v>
      </c>
    </row>
    <row r="13" spans="1:49" x14ac:dyDescent="0.25">
      <c r="A13" t="s">
        <v>4391</v>
      </c>
      <c r="B13">
        <v>1015</v>
      </c>
      <c r="C13" t="s">
        <v>102</v>
      </c>
      <c r="D13">
        <v>19</v>
      </c>
      <c r="E13">
        <v>182.5</v>
      </c>
      <c r="F13">
        <v>63.5</v>
      </c>
      <c r="G13">
        <v>106.25</v>
      </c>
      <c r="H13">
        <v>55.5</v>
      </c>
      <c r="I13" t="s">
        <v>103</v>
      </c>
      <c r="J13" t="s">
        <v>260</v>
      </c>
      <c r="K13" t="s">
        <v>261</v>
      </c>
      <c r="L13" t="s">
        <v>160</v>
      </c>
      <c r="M13" t="s">
        <v>4381</v>
      </c>
      <c r="N13">
        <v>400</v>
      </c>
      <c r="O13" t="s">
        <v>2262</v>
      </c>
      <c r="P13">
        <v>-0.5</v>
      </c>
      <c r="Q13" t="s">
        <v>109</v>
      </c>
      <c r="R13" t="s">
        <v>108</v>
      </c>
      <c r="S13" t="s">
        <v>108</v>
      </c>
      <c r="T13" t="s">
        <v>108</v>
      </c>
      <c r="U13">
        <v>1261</v>
      </c>
      <c r="V13">
        <v>176</v>
      </c>
      <c r="W13">
        <v>429</v>
      </c>
      <c r="X13">
        <v>106</v>
      </c>
      <c r="Y13">
        <v>232</v>
      </c>
      <c r="Z13">
        <v>91</v>
      </c>
      <c r="AA13" t="s">
        <v>108</v>
      </c>
      <c r="AB13">
        <v>55</v>
      </c>
      <c r="AC13">
        <v>35</v>
      </c>
      <c r="AD13">
        <v>828.76800000000003</v>
      </c>
      <c r="AE13">
        <v>0.16666700000000001</v>
      </c>
      <c r="AF13">
        <v>0.51270499999999997</v>
      </c>
      <c r="AH13">
        <v>0</v>
      </c>
      <c r="AI13">
        <f t="shared" si="3"/>
        <v>0</v>
      </c>
      <c r="AJ13">
        <f t="shared" si="0"/>
        <v>0</v>
      </c>
      <c r="AK13">
        <f t="shared" si="1"/>
        <v>0</v>
      </c>
      <c r="AL13">
        <f t="shared" si="2"/>
        <v>0</v>
      </c>
      <c r="AM13">
        <f>U13 - AVERAGEIFS('Placebo Males'!U:U, 'Placebo Males'!B:B, B13, 'Placebo Males'!P:P, P13)</f>
        <v>156.33333333333326</v>
      </c>
      <c r="AN13">
        <f>V13 - AVERAGEIFS('Placebo Males'!V:V, 'Placebo Males'!B:B, B13, 'Placebo Males'!P:P, P13)</f>
        <v>-3</v>
      </c>
      <c r="AO13">
        <f>W13 - AVERAGEIFS('Placebo Males'!W:W, 'Placebo Males'!B:B, B13, 'Placebo Males'!P:P, P13)</f>
        <v>5</v>
      </c>
      <c r="AP13">
        <f>X13 - AVERAGEIFS('Placebo Males'!X:X, 'Placebo Males'!B:B, B13, 'Placebo Males'!P:P, P13)</f>
        <v>-10.333333333333329</v>
      </c>
      <c r="AQ13">
        <f>Y13 - AVERAGEIFS('Placebo Males'!Y:Y, 'Placebo Males'!B:B, B13, 'Placebo Males'!P:P, P13)</f>
        <v>16.333333333333343</v>
      </c>
      <c r="AR13">
        <f>Z13 - AVERAGEIFS('Placebo Males'!Z:Z, 'Placebo Males'!B:B, B13, 'Placebo Males'!P:P, P13)</f>
        <v>-1</v>
      </c>
      <c r="AS13">
        <f>AB13 - AVERAGEIFS('Placebo Males'!AB:AB, 'Placebo Males'!B:B, B13, 'Placebo Males'!P:P, P13)</f>
        <v>1</v>
      </c>
      <c r="AT13">
        <f>AC13 - AVERAGEIFS('Placebo Males'!AC:AC, 'Placebo Males'!B:B, B13, 'Placebo Males'!P:P, P13)</f>
        <v>-4.3333333333333357</v>
      </c>
      <c r="AU13">
        <f>AD13 - AVERAGEIFS('Placebo Males'!AD:AD, 'Placebo Males'!B:B, B13, 'Placebo Males'!P:P, P13)</f>
        <v>160.05700000000002</v>
      </c>
      <c r="AV13">
        <f>AE13 - AVERAGEIFS('Placebo Males'!AE:AE, 'Placebo Males'!B:B, B13, 'Placebo Males'!P:P, P13)</f>
        <v>-4.4905333333333325E-2</v>
      </c>
      <c r="AW13">
        <f>AF13 - AVERAGEIFS('Placebo Males'!AF:AF, 'Placebo Males'!B:B, B13, 'Placebo Males'!P:P, P13)</f>
        <v>1.7904666666666624E-2</v>
      </c>
    </row>
    <row r="14" spans="1:49" x14ac:dyDescent="0.25">
      <c r="A14" t="s">
        <v>4392</v>
      </c>
      <c r="B14">
        <v>1015</v>
      </c>
      <c r="C14" t="s">
        <v>102</v>
      </c>
      <c r="D14">
        <v>19</v>
      </c>
      <c r="E14">
        <v>182.5</v>
      </c>
      <c r="F14">
        <v>63.5</v>
      </c>
      <c r="G14">
        <v>106.25</v>
      </c>
      <c r="H14">
        <v>55.5</v>
      </c>
      <c r="I14" t="s">
        <v>103</v>
      </c>
      <c r="J14" t="s">
        <v>260</v>
      </c>
      <c r="K14" t="s">
        <v>261</v>
      </c>
      <c r="L14" t="s">
        <v>160</v>
      </c>
      <c r="M14" t="s">
        <v>4381</v>
      </c>
      <c r="N14">
        <v>400</v>
      </c>
      <c r="O14" t="s">
        <v>2262</v>
      </c>
      <c r="P14">
        <v>-0.5</v>
      </c>
      <c r="Q14" t="s">
        <v>109</v>
      </c>
      <c r="R14" t="s">
        <v>108</v>
      </c>
      <c r="S14" t="s">
        <v>108</v>
      </c>
      <c r="T14" t="s">
        <v>108</v>
      </c>
      <c r="U14">
        <v>1268</v>
      </c>
      <c r="V14">
        <v>193</v>
      </c>
      <c r="W14">
        <v>425</v>
      </c>
      <c r="X14">
        <v>110</v>
      </c>
      <c r="Y14">
        <v>223</v>
      </c>
      <c r="Z14">
        <v>92</v>
      </c>
      <c r="AA14" t="s">
        <v>108</v>
      </c>
      <c r="AB14">
        <v>52</v>
      </c>
      <c r="AC14">
        <v>39</v>
      </c>
      <c r="AD14">
        <v>810.96400000000006</v>
      </c>
      <c r="AE14">
        <v>0.14754100000000001</v>
      </c>
      <c r="AF14">
        <v>0.51114899999999996</v>
      </c>
      <c r="AH14">
        <v>0</v>
      </c>
      <c r="AI14">
        <f t="shared" si="3"/>
        <v>0</v>
      </c>
      <c r="AJ14">
        <f t="shared" si="0"/>
        <v>0</v>
      </c>
      <c r="AK14">
        <f t="shared" si="1"/>
        <v>0</v>
      </c>
      <c r="AL14">
        <f t="shared" si="2"/>
        <v>0</v>
      </c>
      <c r="AM14">
        <f>U14 - AVERAGEIFS('Placebo Males'!U:U, 'Placebo Males'!B:B, B14, 'Placebo Males'!P:P, P14)</f>
        <v>163.33333333333326</v>
      </c>
      <c r="AN14">
        <f>V14 - AVERAGEIFS('Placebo Males'!V:V, 'Placebo Males'!B:B, B14, 'Placebo Males'!P:P, P14)</f>
        <v>14</v>
      </c>
      <c r="AO14">
        <f>W14 - AVERAGEIFS('Placebo Males'!W:W, 'Placebo Males'!B:B, B14, 'Placebo Males'!P:P, P14)</f>
        <v>1</v>
      </c>
      <c r="AP14">
        <f>X14 - AVERAGEIFS('Placebo Males'!X:X, 'Placebo Males'!B:B, B14, 'Placebo Males'!P:P, P14)</f>
        <v>-6.3333333333333286</v>
      </c>
      <c r="AQ14">
        <f>Y14 - AVERAGEIFS('Placebo Males'!Y:Y, 'Placebo Males'!B:B, B14, 'Placebo Males'!P:P, P14)</f>
        <v>7.3333333333333428</v>
      </c>
      <c r="AR14">
        <f>Z14 - AVERAGEIFS('Placebo Males'!Z:Z, 'Placebo Males'!B:B, B14, 'Placebo Males'!P:P, P14)</f>
        <v>0</v>
      </c>
      <c r="AS14">
        <f>AB14 - AVERAGEIFS('Placebo Males'!AB:AB, 'Placebo Males'!B:B, B14, 'Placebo Males'!P:P, P14)</f>
        <v>-2</v>
      </c>
      <c r="AT14">
        <f>AC14 - AVERAGEIFS('Placebo Males'!AC:AC, 'Placebo Males'!B:B, B14, 'Placebo Males'!P:P, P14)</f>
        <v>-0.3333333333333357</v>
      </c>
      <c r="AU14">
        <f>AD14 - AVERAGEIFS('Placebo Males'!AD:AD, 'Placebo Males'!B:B, B14, 'Placebo Males'!P:P, P14)</f>
        <v>142.25300000000004</v>
      </c>
      <c r="AV14">
        <f>AE14 - AVERAGEIFS('Placebo Males'!AE:AE, 'Placebo Males'!B:B, B14, 'Placebo Males'!P:P, P14)</f>
        <v>-6.4031333333333329E-2</v>
      </c>
      <c r="AW14">
        <f>AF14 - AVERAGEIFS('Placebo Males'!AF:AF, 'Placebo Males'!B:B, B14, 'Placebo Males'!P:P, P14)</f>
        <v>1.6348666666666622E-2</v>
      </c>
    </row>
    <row r="15" spans="1:49" x14ac:dyDescent="0.25">
      <c r="A15" t="s">
        <v>4393</v>
      </c>
      <c r="B15">
        <v>1016</v>
      </c>
      <c r="C15" t="s">
        <v>102</v>
      </c>
      <c r="D15">
        <v>25</v>
      </c>
      <c r="E15">
        <v>177.5</v>
      </c>
      <c r="F15">
        <v>78.099999999999994</v>
      </c>
      <c r="G15">
        <v>115.25</v>
      </c>
      <c r="H15">
        <v>59</v>
      </c>
      <c r="I15" t="s">
        <v>103</v>
      </c>
      <c r="J15" t="s">
        <v>104</v>
      </c>
      <c r="K15" t="s">
        <v>310</v>
      </c>
      <c r="L15" t="s">
        <v>160</v>
      </c>
      <c r="M15" t="s">
        <v>4381</v>
      </c>
      <c r="N15">
        <v>400</v>
      </c>
      <c r="O15" t="s">
        <v>2262</v>
      </c>
      <c r="P15">
        <v>-0.5</v>
      </c>
      <c r="Q15" t="s">
        <v>109</v>
      </c>
      <c r="R15" t="s">
        <v>108</v>
      </c>
      <c r="S15" t="s">
        <v>108</v>
      </c>
      <c r="T15" t="s">
        <v>108</v>
      </c>
      <c r="U15">
        <v>1229</v>
      </c>
      <c r="V15">
        <v>164</v>
      </c>
      <c r="W15">
        <v>392</v>
      </c>
      <c r="X15">
        <v>103</v>
      </c>
      <c r="Y15">
        <v>204</v>
      </c>
      <c r="Z15">
        <v>85</v>
      </c>
      <c r="AA15" t="s">
        <v>108</v>
      </c>
      <c r="AB15">
        <v>44</v>
      </c>
      <c r="AC15">
        <v>33</v>
      </c>
      <c r="AD15">
        <v>689.86800000000005</v>
      </c>
      <c r="AE15">
        <v>7.2727299999999995E-2</v>
      </c>
      <c r="AF15">
        <v>0.41064899999999999</v>
      </c>
      <c r="AH15">
        <v>0</v>
      </c>
      <c r="AI15">
        <f t="shared" si="3"/>
        <v>0</v>
      </c>
      <c r="AJ15">
        <f t="shared" si="0"/>
        <v>0</v>
      </c>
      <c r="AK15">
        <f t="shared" si="1"/>
        <v>0</v>
      </c>
      <c r="AL15">
        <f t="shared" si="2"/>
        <v>0</v>
      </c>
      <c r="AM15">
        <f>U15 - AVERAGEIFS('Placebo Males'!U:U, 'Placebo Males'!B:B, B15, 'Placebo Males'!P:P, P15)</f>
        <v>120.66666666666674</v>
      </c>
      <c r="AN15">
        <f>V15 - AVERAGEIFS('Placebo Males'!V:V, 'Placebo Males'!B:B, B15, 'Placebo Males'!P:P, P15)</f>
        <v>-0.33333333333334281</v>
      </c>
      <c r="AO15">
        <f>W15 - AVERAGEIFS('Placebo Males'!W:W, 'Placebo Males'!B:B, B15, 'Placebo Males'!P:P, P15)</f>
        <v>9.6666666666666856</v>
      </c>
      <c r="AP15">
        <f>X15 - AVERAGEIFS('Placebo Males'!X:X, 'Placebo Males'!B:B, B15, 'Placebo Males'!P:P, P15)</f>
        <v>3.3333333333333286</v>
      </c>
      <c r="AQ15">
        <f>Y15 - AVERAGEIFS('Placebo Males'!Y:Y, 'Placebo Males'!B:B, B15, 'Placebo Males'!P:P, P15)</f>
        <v>2.6666666666666572</v>
      </c>
      <c r="AR15">
        <f>Z15 - AVERAGEIFS('Placebo Males'!Z:Z, 'Placebo Males'!B:B, B15, 'Placebo Males'!P:P, P15)</f>
        <v>3.6666666666666714</v>
      </c>
      <c r="AS15">
        <f>AB15 - AVERAGEIFS('Placebo Males'!AB:AB, 'Placebo Males'!B:B, B15, 'Placebo Males'!P:P, P15)</f>
        <v>1</v>
      </c>
      <c r="AT15">
        <f>AC15 - AVERAGEIFS('Placebo Males'!AC:AC, 'Placebo Males'!B:B, B15, 'Placebo Males'!P:P, P15)</f>
        <v>2.6666666666666679</v>
      </c>
      <c r="AU15">
        <f>AD15 - AVERAGEIFS('Placebo Males'!AD:AD, 'Placebo Males'!B:B, B15, 'Placebo Males'!P:P, P15)</f>
        <v>-13.005666666666684</v>
      </c>
      <c r="AV15">
        <f>AE15 - AVERAGEIFS('Placebo Males'!AE:AE, 'Placebo Males'!B:B, B15, 'Placebo Males'!P:P, P15)</f>
        <v>4.6968666666666603E-3</v>
      </c>
      <c r="AW15">
        <f>AF15 - AVERAGEIFS('Placebo Males'!AF:AF, 'Placebo Males'!B:B, B15, 'Placebo Males'!P:P, P15)</f>
        <v>2.4790333333333359E-2</v>
      </c>
    </row>
    <row r="16" spans="1:49" x14ac:dyDescent="0.25">
      <c r="A16" t="s">
        <v>4394</v>
      </c>
      <c r="B16">
        <v>1016</v>
      </c>
      <c r="C16" t="s">
        <v>102</v>
      </c>
      <c r="D16">
        <v>25</v>
      </c>
      <c r="E16">
        <v>177.5</v>
      </c>
      <c r="F16">
        <v>78.099999999999994</v>
      </c>
      <c r="G16">
        <v>115.25</v>
      </c>
      <c r="H16">
        <v>59</v>
      </c>
      <c r="I16" t="s">
        <v>103</v>
      </c>
      <c r="J16" t="s">
        <v>104</v>
      </c>
      <c r="K16" t="s">
        <v>310</v>
      </c>
      <c r="L16" t="s">
        <v>160</v>
      </c>
      <c r="M16" t="s">
        <v>4381</v>
      </c>
      <c r="N16">
        <v>400</v>
      </c>
      <c r="O16" t="s">
        <v>2262</v>
      </c>
      <c r="P16">
        <v>-0.5</v>
      </c>
      <c r="Q16" t="s">
        <v>109</v>
      </c>
      <c r="R16" t="s">
        <v>108</v>
      </c>
      <c r="S16" t="s">
        <v>108</v>
      </c>
      <c r="T16" t="s">
        <v>108</v>
      </c>
      <c r="U16">
        <v>1212</v>
      </c>
      <c r="V16">
        <v>160</v>
      </c>
      <c r="W16">
        <v>392</v>
      </c>
      <c r="X16">
        <v>103</v>
      </c>
      <c r="Y16">
        <v>204</v>
      </c>
      <c r="Z16">
        <v>85</v>
      </c>
      <c r="AA16" t="s">
        <v>108</v>
      </c>
      <c r="AB16">
        <v>46</v>
      </c>
      <c r="AC16">
        <v>31</v>
      </c>
      <c r="AD16">
        <v>685.57600000000002</v>
      </c>
      <c r="AE16">
        <v>5.1724100000000002E-2</v>
      </c>
      <c r="AF16">
        <v>0.40691100000000002</v>
      </c>
      <c r="AH16">
        <v>0</v>
      </c>
      <c r="AI16">
        <f t="shared" si="3"/>
        <v>0</v>
      </c>
      <c r="AJ16">
        <f t="shared" si="0"/>
        <v>0</v>
      </c>
      <c r="AK16">
        <f t="shared" si="1"/>
        <v>0</v>
      </c>
      <c r="AL16">
        <f t="shared" si="2"/>
        <v>0</v>
      </c>
      <c r="AM16">
        <f>U16 - AVERAGEIFS('Placebo Males'!U:U, 'Placebo Males'!B:B, B16, 'Placebo Males'!P:P, P16)</f>
        <v>103.66666666666674</v>
      </c>
      <c r="AN16">
        <f>V16 - AVERAGEIFS('Placebo Males'!V:V, 'Placebo Males'!B:B, B16, 'Placebo Males'!P:P, P16)</f>
        <v>-4.3333333333333428</v>
      </c>
      <c r="AO16">
        <f>W16 - AVERAGEIFS('Placebo Males'!W:W, 'Placebo Males'!B:B, B16, 'Placebo Males'!P:P, P16)</f>
        <v>9.6666666666666856</v>
      </c>
      <c r="AP16">
        <f>X16 - AVERAGEIFS('Placebo Males'!X:X, 'Placebo Males'!B:B, B16, 'Placebo Males'!P:P, P16)</f>
        <v>3.3333333333333286</v>
      </c>
      <c r="AQ16">
        <f>Y16 - AVERAGEIFS('Placebo Males'!Y:Y, 'Placebo Males'!B:B, B16, 'Placebo Males'!P:P, P16)</f>
        <v>2.6666666666666572</v>
      </c>
      <c r="AR16">
        <f>Z16 - AVERAGEIFS('Placebo Males'!Z:Z, 'Placebo Males'!B:B, B16, 'Placebo Males'!P:P, P16)</f>
        <v>3.6666666666666714</v>
      </c>
      <c r="AS16">
        <f>AB16 - AVERAGEIFS('Placebo Males'!AB:AB, 'Placebo Males'!B:B, B16, 'Placebo Males'!P:P, P16)</f>
        <v>3</v>
      </c>
      <c r="AT16">
        <f>AC16 - AVERAGEIFS('Placebo Males'!AC:AC, 'Placebo Males'!B:B, B16, 'Placebo Males'!P:P, P16)</f>
        <v>0.66666666666666785</v>
      </c>
      <c r="AU16">
        <f>AD16 - AVERAGEIFS('Placebo Males'!AD:AD, 'Placebo Males'!B:B, B16, 'Placebo Males'!P:P, P16)</f>
        <v>-17.297666666666714</v>
      </c>
      <c r="AV16">
        <f>AE16 - AVERAGEIFS('Placebo Males'!AE:AE, 'Placebo Males'!B:B, B16, 'Placebo Males'!P:P, P16)</f>
        <v>-1.6306333333333332E-2</v>
      </c>
      <c r="AW16">
        <f>AF16 - AVERAGEIFS('Placebo Males'!AF:AF, 'Placebo Males'!B:B, B16, 'Placebo Males'!P:P, P16)</f>
        <v>2.1052333333333395E-2</v>
      </c>
    </row>
    <row r="17" spans="1:49" x14ac:dyDescent="0.25">
      <c r="A17" t="s">
        <v>4395</v>
      </c>
      <c r="B17">
        <v>1016</v>
      </c>
      <c r="C17" t="s">
        <v>102</v>
      </c>
      <c r="D17">
        <v>25</v>
      </c>
      <c r="E17">
        <v>177.5</v>
      </c>
      <c r="F17">
        <v>78.099999999999994</v>
      </c>
      <c r="G17">
        <v>115.25</v>
      </c>
      <c r="H17">
        <v>59</v>
      </c>
      <c r="I17" t="s">
        <v>103</v>
      </c>
      <c r="J17" t="s">
        <v>104</v>
      </c>
      <c r="K17" t="s">
        <v>310</v>
      </c>
      <c r="L17" t="s">
        <v>160</v>
      </c>
      <c r="M17" t="s">
        <v>4381</v>
      </c>
      <c r="N17">
        <v>400</v>
      </c>
      <c r="O17" t="s">
        <v>2262</v>
      </c>
      <c r="P17">
        <v>-0.5</v>
      </c>
      <c r="Q17" t="s">
        <v>109</v>
      </c>
      <c r="R17" t="s">
        <v>108</v>
      </c>
      <c r="S17" t="s">
        <v>108</v>
      </c>
      <c r="T17" t="s">
        <v>108</v>
      </c>
      <c r="U17">
        <v>1242</v>
      </c>
      <c r="V17">
        <v>158</v>
      </c>
      <c r="W17">
        <v>395</v>
      </c>
      <c r="X17">
        <v>103</v>
      </c>
      <c r="Y17">
        <v>208</v>
      </c>
      <c r="Z17">
        <v>84</v>
      </c>
      <c r="AA17" t="s">
        <v>108</v>
      </c>
      <c r="AB17">
        <v>45</v>
      </c>
      <c r="AC17">
        <v>32</v>
      </c>
      <c r="AD17">
        <v>702.81899999999996</v>
      </c>
      <c r="AE17">
        <v>9.0909100000000007E-2</v>
      </c>
      <c r="AF17">
        <v>0.40065000000000001</v>
      </c>
      <c r="AH17">
        <v>0</v>
      </c>
      <c r="AI17">
        <f t="shared" si="3"/>
        <v>0</v>
      </c>
      <c r="AJ17">
        <f t="shared" si="0"/>
        <v>0</v>
      </c>
      <c r="AK17">
        <f t="shared" si="1"/>
        <v>0</v>
      </c>
      <c r="AL17">
        <f t="shared" si="2"/>
        <v>0</v>
      </c>
      <c r="AM17">
        <f>U17 - AVERAGEIFS('Placebo Males'!U:U, 'Placebo Males'!B:B, B17, 'Placebo Males'!P:P, P17)</f>
        <v>133.66666666666674</v>
      </c>
      <c r="AN17">
        <f>V17 - AVERAGEIFS('Placebo Males'!V:V, 'Placebo Males'!B:B, B17, 'Placebo Males'!P:P, P17)</f>
        <v>-6.3333333333333428</v>
      </c>
      <c r="AO17">
        <f>W17 - AVERAGEIFS('Placebo Males'!W:W, 'Placebo Males'!B:B, B17, 'Placebo Males'!P:P, P17)</f>
        <v>12.666666666666686</v>
      </c>
      <c r="AP17">
        <f>X17 - AVERAGEIFS('Placebo Males'!X:X, 'Placebo Males'!B:B, B17, 'Placebo Males'!P:P, P17)</f>
        <v>3.3333333333333286</v>
      </c>
      <c r="AQ17">
        <f>Y17 - AVERAGEIFS('Placebo Males'!Y:Y, 'Placebo Males'!B:B, B17, 'Placebo Males'!P:P, P17)</f>
        <v>6.6666666666666572</v>
      </c>
      <c r="AR17">
        <f>Z17 - AVERAGEIFS('Placebo Males'!Z:Z, 'Placebo Males'!B:B, B17, 'Placebo Males'!P:P, P17)</f>
        <v>2.6666666666666714</v>
      </c>
      <c r="AS17">
        <f>AB17 - AVERAGEIFS('Placebo Males'!AB:AB, 'Placebo Males'!B:B, B17, 'Placebo Males'!P:P, P17)</f>
        <v>2</v>
      </c>
      <c r="AT17">
        <f>AC17 - AVERAGEIFS('Placebo Males'!AC:AC, 'Placebo Males'!B:B, B17, 'Placebo Males'!P:P, P17)</f>
        <v>1.6666666666666679</v>
      </c>
      <c r="AU17">
        <f>AD17 - AVERAGEIFS('Placebo Males'!AD:AD, 'Placebo Males'!B:B, B17, 'Placebo Males'!P:P, P17)</f>
        <v>-5.4666666666776109E-2</v>
      </c>
      <c r="AV17">
        <f>AE17 - AVERAGEIFS('Placebo Males'!AE:AE, 'Placebo Males'!B:B, B17, 'Placebo Males'!P:P, P17)</f>
        <v>2.2878666666666672E-2</v>
      </c>
      <c r="AW17">
        <f>AF17 - AVERAGEIFS('Placebo Males'!AF:AF, 'Placebo Males'!B:B, B17, 'Placebo Males'!P:P, P17)</f>
        <v>1.4791333333333379E-2</v>
      </c>
    </row>
    <row r="18" spans="1:49" x14ac:dyDescent="0.25">
      <c r="A18" t="s">
        <v>4396</v>
      </c>
      <c r="B18">
        <v>1017</v>
      </c>
      <c r="C18" t="s">
        <v>102</v>
      </c>
      <c r="D18">
        <v>21</v>
      </c>
      <c r="E18">
        <v>170.1</v>
      </c>
      <c r="F18">
        <v>74.599999999999994</v>
      </c>
      <c r="G18">
        <v>112.25</v>
      </c>
      <c r="H18">
        <v>57</v>
      </c>
      <c r="I18" t="s">
        <v>103</v>
      </c>
      <c r="J18" t="s">
        <v>104</v>
      </c>
      <c r="K18" t="s">
        <v>360</v>
      </c>
      <c r="L18" t="s">
        <v>311</v>
      </c>
      <c r="M18" t="s">
        <v>4381</v>
      </c>
      <c r="N18">
        <v>400</v>
      </c>
      <c r="O18" t="s">
        <v>2262</v>
      </c>
      <c r="P18">
        <v>-0.5</v>
      </c>
      <c r="Q18" t="s">
        <v>109</v>
      </c>
      <c r="R18" t="s">
        <v>108</v>
      </c>
      <c r="S18" t="s">
        <v>108</v>
      </c>
      <c r="T18" t="s">
        <v>108</v>
      </c>
      <c r="U18">
        <v>1206</v>
      </c>
      <c r="V18">
        <v>162</v>
      </c>
      <c r="W18">
        <v>447</v>
      </c>
      <c r="X18">
        <v>106</v>
      </c>
      <c r="Y18">
        <v>258</v>
      </c>
      <c r="Z18">
        <v>83</v>
      </c>
      <c r="AA18" t="s">
        <v>108</v>
      </c>
      <c r="AB18">
        <v>60</v>
      </c>
      <c r="AC18">
        <v>34</v>
      </c>
      <c r="AD18">
        <v>731.31500000000005</v>
      </c>
      <c r="AE18">
        <v>0.22</v>
      </c>
      <c r="AF18">
        <v>0.53583599999999998</v>
      </c>
      <c r="AH18">
        <v>0</v>
      </c>
      <c r="AI18">
        <f t="shared" si="3"/>
        <v>0</v>
      </c>
      <c r="AJ18">
        <f t="shared" si="0"/>
        <v>0</v>
      </c>
      <c r="AK18">
        <f t="shared" si="1"/>
        <v>0</v>
      </c>
      <c r="AL18">
        <f t="shared" si="2"/>
        <v>0</v>
      </c>
      <c r="AM18">
        <f>U18 - AVERAGEIFS('Placebo Males'!U:U, 'Placebo Males'!B:B, B18, 'Placebo Males'!P:P, P18)</f>
        <v>-42</v>
      </c>
      <c r="AN18">
        <f>V18 - AVERAGEIFS('Placebo Males'!V:V, 'Placebo Males'!B:B, B18, 'Placebo Males'!P:P, P18)</f>
        <v>5</v>
      </c>
      <c r="AO18">
        <f>W18 - AVERAGEIFS('Placebo Males'!W:W, 'Placebo Males'!B:B, B18, 'Placebo Males'!P:P, P18)</f>
        <v>12.333333333333314</v>
      </c>
      <c r="AP18">
        <f>X18 - AVERAGEIFS('Placebo Males'!X:X, 'Placebo Males'!B:B, B18, 'Placebo Males'!P:P, P18)</f>
        <v>2.6666666666666714</v>
      </c>
      <c r="AQ18">
        <f>Y18 - AVERAGEIFS('Placebo Males'!Y:Y, 'Placebo Males'!B:B, B18, 'Placebo Males'!P:P, P18)</f>
        <v>4.6666666666666572</v>
      </c>
      <c r="AR18">
        <f>Z18 - AVERAGEIFS('Placebo Males'!Z:Z, 'Placebo Males'!B:B, B18, 'Placebo Males'!P:P, P18)</f>
        <v>5</v>
      </c>
      <c r="AS18">
        <f>AB18 - AVERAGEIFS('Placebo Males'!AB:AB, 'Placebo Males'!B:B, B18, 'Placebo Males'!P:P, P18)</f>
        <v>8.3333333333333357</v>
      </c>
      <c r="AT18">
        <f>AC18 - AVERAGEIFS('Placebo Males'!AC:AC, 'Placebo Males'!B:B, B18, 'Placebo Males'!P:P, P18)</f>
        <v>-3.3333333333333357</v>
      </c>
      <c r="AU18">
        <f>AD18 - AVERAGEIFS('Placebo Males'!AD:AD, 'Placebo Males'!B:B, B18, 'Placebo Males'!P:P, P18)</f>
        <v>-76.066999999999894</v>
      </c>
      <c r="AV18">
        <f>AE18 - AVERAGEIFS('Placebo Males'!AE:AE, 'Placebo Males'!B:B, B18, 'Placebo Males'!P:P, P18)</f>
        <v>4.3484000000000023E-2</v>
      </c>
      <c r="AW18">
        <f>AF18 - AVERAGEIFS('Placebo Males'!AF:AF, 'Placebo Males'!B:B, B18, 'Placebo Males'!P:P, P18)</f>
        <v>2.7780666666666565E-2</v>
      </c>
    </row>
    <row r="19" spans="1:49" x14ac:dyDescent="0.25">
      <c r="A19" t="s">
        <v>4397</v>
      </c>
      <c r="B19">
        <v>1017</v>
      </c>
      <c r="C19" t="s">
        <v>102</v>
      </c>
      <c r="D19">
        <v>21</v>
      </c>
      <c r="E19">
        <v>170.1</v>
      </c>
      <c r="F19">
        <v>74.599999999999994</v>
      </c>
      <c r="G19">
        <v>112.25</v>
      </c>
      <c r="H19">
        <v>57</v>
      </c>
      <c r="I19" t="s">
        <v>103</v>
      </c>
      <c r="J19" t="s">
        <v>104</v>
      </c>
      <c r="K19" t="s">
        <v>360</v>
      </c>
      <c r="L19" t="s">
        <v>311</v>
      </c>
      <c r="M19" t="s">
        <v>4381</v>
      </c>
      <c r="N19">
        <v>400</v>
      </c>
      <c r="O19" t="s">
        <v>2262</v>
      </c>
      <c r="P19">
        <v>-0.5</v>
      </c>
      <c r="Q19" t="s">
        <v>109</v>
      </c>
      <c r="R19" t="s">
        <v>108</v>
      </c>
      <c r="S19" t="s">
        <v>108</v>
      </c>
      <c r="T19" t="s">
        <v>108</v>
      </c>
      <c r="U19">
        <v>1191</v>
      </c>
      <c r="V19">
        <v>164</v>
      </c>
      <c r="W19">
        <v>449</v>
      </c>
      <c r="X19">
        <v>104</v>
      </c>
      <c r="Y19">
        <v>261</v>
      </c>
      <c r="Z19">
        <v>84</v>
      </c>
      <c r="AA19" t="s">
        <v>108</v>
      </c>
      <c r="AB19">
        <v>60</v>
      </c>
      <c r="AC19">
        <v>34</v>
      </c>
      <c r="AD19">
        <v>729.66200000000003</v>
      </c>
      <c r="AE19">
        <v>0.22641500000000001</v>
      </c>
      <c r="AF19">
        <v>0.53953300000000004</v>
      </c>
      <c r="AH19">
        <v>0</v>
      </c>
      <c r="AI19">
        <f t="shared" si="3"/>
        <v>0</v>
      </c>
      <c r="AJ19">
        <f t="shared" si="0"/>
        <v>0</v>
      </c>
      <c r="AK19">
        <f t="shared" si="1"/>
        <v>0</v>
      </c>
      <c r="AL19">
        <f t="shared" si="2"/>
        <v>0</v>
      </c>
      <c r="AM19">
        <f>U19 - AVERAGEIFS('Placebo Males'!U:U, 'Placebo Males'!B:B, B19, 'Placebo Males'!P:P, P19)</f>
        <v>-57</v>
      </c>
      <c r="AN19">
        <f>V19 - AVERAGEIFS('Placebo Males'!V:V, 'Placebo Males'!B:B, B19, 'Placebo Males'!P:P, P19)</f>
        <v>7</v>
      </c>
      <c r="AO19">
        <f>W19 - AVERAGEIFS('Placebo Males'!W:W, 'Placebo Males'!B:B, B19, 'Placebo Males'!P:P, P19)</f>
        <v>14.333333333333314</v>
      </c>
      <c r="AP19">
        <f>X19 - AVERAGEIFS('Placebo Males'!X:X, 'Placebo Males'!B:B, B19, 'Placebo Males'!P:P, P19)</f>
        <v>0.6666666666666714</v>
      </c>
      <c r="AQ19">
        <f>Y19 - AVERAGEIFS('Placebo Males'!Y:Y, 'Placebo Males'!B:B, B19, 'Placebo Males'!P:P, P19)</f>
        <v>7.6666666666666572</v>
      </c>
      <c r="AR19">
        <f>Z19 - AVERAGEIFS('Placebo Males'!Z:Z, 'Placebo Males'!B:B, B19, 'Placebo Males'!P:P, P19)</f>
        <v>6</v>
      </c>
      <c r="AS19">
        <f>AB19 - AVERAGEIFS('Placebo Males'!AB:AB, 'Placebo Males'!B:B, B19, 'Placebo Males'!P:P, P19)</f>
        <v>8.3333333333333357</v>
      </c>
      <c r="AT19">
        <f>AC19 - AVERAGEIFS('Placebo Males'!AC:AC, 'Placebo Males'!B:B, B19, 'Placebo Males'!P:P, P19)</f>
        <v>-3.3333333333333357</v>
      </c>
      <c r="AU19">
        <f>AD19 - AVERAGEIFS('Placebo Males'!AD:AD, 'Placebo Males'!B:B, B19, 'Placebo Males'!P:P, P19)</f>
        <v>-77.719999999999914</v>
      </c>
      <c r="AV19">
        <f>AE19 - AVERAGEIFS('Placebo Males'!AE:AE, 'Placebo Males'!B:B, B19, 'Placebo Males'!P:P, P19)</f>
        <v>4.9899000000000027E-2</v>
      </c>
      <c r="AW19">
        <f>AF19 - AVERAGEIFS('Placebo Males'!AF:AF, 'Placebo Males'!B:B, B19, 'Placebo Males'!P:P, P19)</f>
        <v>3.1477666666666626E-2</v>
      </c>
    </row>
    <row r="20" spans="1:49" x14ac:dyDescent="0.25">
      <c r="A20" t="s">
        <v>4398</v>
      </c>
      <c r="B20">
        <v>1017</v>
      </c>
      <c r="C20" t="s">
        <v>102</v>
      </c>
      <c r="D20">
        <v>21</v>
      </c>
      <c r="E20">
        <v>170.1</v>
      </c>
      <c r="F20">
        <v>74.599999999999994</v>
      </c>
      <c r="G20">
        <v>112.25</v>
      </c>
      <c r="H20">
        <v>57</v>
      </c>
      <c r="I20" t="s">
        <v>103</v>
      </c>
      <c r="J20" t="s">
        <v>104</v>
      </c>
      <c r="K20" t="s">
        <v>360</v>
      </c>
      <c r="L20" t="s">
        <v>311</v>
      </c>
      <c r="M20" t="s">
        <v>4381</v>
      </c>
      <c r="N20">
        <v>400</v>
      </c>
      <c r="O20" t="s">
        <v>2262</v>
      </c>
      <c r="P20">
        <v>-0.5</v>
      </c>
      <c r="Q20" t="s">
        <v>109</v>
      </c>
      <c r="R20" t="s">
        <v>108</v>
      </c>
      <c r="S20" t="s">
        <v>108</v>
      </c>
      <c r="T20" t="s">
        <v>108</v>
      </c>
      <c r="U20">
        <v>1224</v>
      </c>
      <c r="V20">
        <v>156</v>
      </c>
      <c r="W20">
        <v>451</v>
      </c>
      <c r="X20">
        <v>108</v>
      </c>
      <c r="Y20">
        <v>259</v>
      </c>
      <c r="Z20">
        <v>84</v>
      </c>
      <c r="AA20" t="s">
        <v>108</v>
      </c>
      <c r="AB20">
        <v>60</v>
      </c>
      <c r="AC20">
        <v>33</v>
      </c>
      <c r="AD20">
        <v>752.28899999999999</v>
      </c>
      <c r="AE20">
        <v>0.24</v>
      </c>
      <c r="AF20">
        <v>0.53187099999999998</v>
      </c>
      <c r="AH20">
        <v>0</v>
      </c>
      <c r="AI20">
        <f t="shared" si="3"/>
        <v>0</v>
      </c>
      <c r="AJ20">
        <f t="shared" si="0"/>
        <v>0</v>
      </c>
      <c r="AK20">
        <f t="shared" si="1"/>
        <v>0</v>
      </c>
      <c r="AL20">
        <f t="shared" si="2"/>
        <v>0</v>
      </c>
      <c r="AM20">
        <f>U20 - AVERAGEIFS('Placebo Males'!U:U, 'Placebo Males'!B:B, B20, 'Placebo Males'!P:P, P20)</f>
        <v>-24</v>
      </c>
      <c r="AN20">
        <f>V20 - AVERAGEIFS('Placebo Males'!V:V, 'Placebo Males'!B:B, B20, 'Placebo Males'!P:P, P20)</f>
        <v>-1</v>
      </c>
      <c r="AO20">
        <f>W20 - AVERAGEIFS('Placebo Males'!W:W, 'Placebo Males'!B:B, B20, 'Placebo Males'!P:P, P20)</f>
        <v>16.333333333333314</v>
      </c>
      <c r="AP20">
        <f>X20 - AVERAGEIFS('Placebo Males'!X:X, 'Placebo Males'!B:B, B20, 'Placebo Males'!P:P, P20)</f>
        <v>4.6666666666666714</v>
      </c>
      <c r="AQ20">
        <f>Y20 - AVERAGEIFS('Placebo Males'!Y:Y, 'Placebo Males'!B:B, B20, 'Placebo Males'!P:P, P20)</f>
        <v>5.6666666666666572</v>
      </c>
      <c r="AR20">
        <f>Z20 - AVERAGEIFS('Placebo Males'!Z:Z, 'Placebo Males'!B:B, B20, 'Placebo Males'!P:P, P20)</f>
        <v>6</v>
      </c>
      <c r="AS20">
        <f>AB20 - AVERAGEIFS('Placebo Males'!AB:AB, 'Placebo Males'!B:B, B20, 'Placebo Males'!P:P, P20)</f>
        <v>8.3333333333333357</v>
      </c>
      <c r="AT20">
        <f>AC20 - AVERAGEIFS('Placebo Males'!AC:AC, 'Placebo Males'!B:B, B20, 'Placebo Males'!P:P, P20)</f>
        <v>-4.3333333333333357</v>
      </c>
      <c r="AU20">
        <f>AD20 - AVERAGEIFS('Placebo Males'!AD:AD, 'Placebo Males'!B:B, B20, 'Placebo Males'!P:P, P20)</f>
        <v>-55.092999999999961</v>
      </c>
      <c r="AV20">
        <f>AE20 - AVERAGEIFS('Placebo Males'!AE:AE, 'Placebo Males'!B:B, B20, 'Placebo Males'!P:P, P20)</f>
        <v>6.3484000000000013E-2</v>
      </c>
      <c r="AW20">
        <f>AF20 - AVERAGEIFS('Placebo Males'!AF:AF, 'Placebo Males'!B:B, B20, 'Placebo Males'!P:P, P20)</f>
        <v>2.3815666666666568E-2</v>
      </c>
    </row>
    <row r="21" spans="1:49" x14ac:dyDescent="0.25">
      <c r="A21" t="s">
        <v>4399</v>
      </c>
      <c r="B21">
        <v>1018</v>
      </c>
      <c r="C21" t="s">
        <v>102</v>
      </c>
      <c r="D21">
        <v>30</v>
      </c>
      <c r="E21">
        <v>182</v>
      </c>
      <c r="F21">
        <v>73.3</v>
      </c>
      <c r="G21">
        <v>105.5</v>
      </c>
      <c r="H21">
        <v>58.5</v>
      </c>
      <c r="I21" t="s">
        <v>103</v>
      </c>
      <c r="J21" t="s">
        <v>104</v>
      </c>
      <c r="K21" t="s">
        <v>409</v>
      </c>
      <c r="L21" t="s">
        <v>211</v>
      </c>
      <c r="M21" t="s">
        <v>4381</v>
      </c>
      <c r="N21">
        <v>400</v>
      </c>
      <c r="O21" t="s">
        <v>2262</v>
      </c>
      <c r="P21">
        <v>-0.5</v>
      </c>
      <c r="Q21" t="s">
        <v>109</v>
      </c>
      <c r="R21" t="s">
        <v>108</v>
      </c>
      <c r="S21" t="s">
        <v>108</v>
      </c>
      <c r="T21" t="s">
        <v>108</v>
      </c>
      <c r="U21">
        <v>1136</v>
      </c>
      <c r="V21">
        <v>156</v>
      </c>
      <c r="W21">
        <v>430</v>
      </c>
      <c r="X21">
        <v>102</v>
      </c>
      <c r="Y21">
        <v>245</v>
      </c>
      <c r="Z21">
        <v>83</v>
      </c>
      <c r="AA21" t="s">
        <v>108</v>
      </c>
      <c r="AB21">
        <v>54</v>
      </c>
      <c r="AC21">
        <v>35</v>
      </c>
      <c r="AD21">
        <v>311.11500000000001</v>
      </c>
      <c r="AE21">
        <v>0.23636399999999999</v>
      </c>
      <c r="AF21">
        <v>0.51884399999999997</v>
      </c>
      <c r="AH21">
        <v>0</v>
      </c>
      <c r="AI21">
        <f t="shared" si="3"/>
        <v>0</v>
      </c>
      <c r="AJ21">
        <f t="shared" si="0"/>
        <v>0</v>
      </c>
      <c r="AK21">
        <f t="shared" si="1"/>
        <v>0</v>
      </c>
      <c r="AL21">
        <f t="shared" si="2"/>
        <v>0</v>
      </c>
      <c r="AM21">
        <f>U21 - AVERAGEIFS('Placebo Males'!U:U, 'Placebo Males'!B:B, B21, 'Placebo Males'!P:P, P21)</f>
        <v>140.66666666666663</v>
      </c>
      <c r="AN21">
        <f>V21 - AVERAGEIFS('Placebo Males'!V:V, 'Placebo Males'!B:B, B21, 'Placebo Males'!P:P, P21)</f>
        <v>-5.6666666666666572</v>
      </c>
      <c r="AO21">
        <f>W21 - AVERAGEIFS('Placebo Males'!W:W, 'Placebo Males'!B:B, B21, 'Placebo Males'!P:P, P21)</f>
        <v>21</v>
      </c>
      <c r="AP21">
        <f>X21 - AVERAGEIFS('Placebo Males'!X:X, 'Placebo Males'!B:B, B21, 'Placebo Males'!P:P, P21)</f>
        <v>-11</v>
      </c>
      <c r="AQ21">
        <f>Y21 - AVERAGEIFS('Placebo Males'!Y:Y, 'Placebo Males'!B:B, B21, 'Placebo Males'!P:P, P21)</f>
        <v>26.333333333333343</v>
      </c>
      <c r="AR21">
        <f>Z21 - AVERAGEIFS('Placebo Males'!Z:Z, 'Placebo Males'!B:B, B21, 'Placebo Males'!P:P, P21)</f>
        <v>5.6666666666666714</v>
      </c>
      <c r="AS21">
        <f>AB21 - AVERAGEIFS('Placebo Males'!AB:AB, 'Placebo Males'!B:B, B21, 'Placebo Males'!P:P, P21)</f>
        <v>5</v>
      </c>
      <c r="AT21">
        <f>AC21 - AVERAGEIFS('Placebo Males'!AC:AC, 'Placebo Males'!B:B, B21, 'Placebo Males'!P:P, P21)</f>
        <v>10.333333333333332</v>
      </c>
      <c r="AU21">
        <f>AD21 - AVERAGEIFS('Placebo Males'!AD:AD, 'Placebo Males'!B:B, B21, 'Placebo Males'!P:P, P21)</f>
        <v>-63.451000000000022</v>
      </c>
      <c r="AV21">
        <f>AE21 - AVERAGEIFS('Placebo Males'!AE:AE, 'Placebo Males'!B:B, B21, 'Placebo Males'!P:P, P21)</f>
        <v>-1.9403333333333495E-3</v>
      </c>
      <c r="AW21">
        <f>AF21 - AVERAGEIFS('Placebo Males'!AF:AF, 'Placebo Males'!B:B, B21, 'Placebo Males'!P:P, P21)</f>
        <v>4.7409333333333303E-2</v>
      </c>
    </row>
    <row r="22" spans="1:49" x14ac:dyDescent="0.25">
      <c r="A22" t="s">
        <v>4400</v>
      </c>
      <c r="B22">
        <v>1018</v>
      </c>
      <c r="C22" t="s">
        <v>102</v>
      </c>
      <c r="D22">
        <v>30</v>
      </c>
      <c r="E22">
        <v>182</v>
      </c>
      <c r="F22">
        <v>73.3</v>
      </c>
      <c r="G22">
        <v>105.5</v>
      </c>
      <c r="H22">
        <v>58.5</v>
      </c>
      <c r="I22" t="s">
        <v>103</v>
      </c>
      <c r="J22" t="s">
        <v>104</v>
      </c>
      <c r="K22" t="s">
        <v>409</v>
      </c>
      <c r="L22" t="s">
        <v>211</v>
      </c>
      <c r="M22" t="s">
        <v>4381</v>
      </c>
      <c r="N22">
        <v>400</v>
      </c>
      <c r="O22" t="s">
        <v>2262</v>
      </c>
      <c r="P22">
        <v>-0.5</v>
      </c>
      <c r="Q22" t="s">
        <v>109</v>
      </c>
      <c r="R22" t="s">
        <v>108</v>
      </c>
      <c r="S22" t="s">
        <v>108</v>
      </c>
      <c r="T22" t="s">
        <v>108</v>
      </c>
      <c r="U22">
        <v>1018</v>
      </c>
      <c r="V22">
        <v>148</v>
      </c>
      <c r="W22">
        <v>426</v>
      </c>
      <c r="X22">
        <v>103</v>
      </c>
      <c r="Y22">
        <v>241</v>
      </c>
      <c r="Z22">
        <v>82</v>
      </c>
      <c r="AA22" t="s">
        <v>108</v>
      </c>
      <c r="AB22">
        <v>53</v>
      </c>
      <c r="AC22">
        <v>30</v>
      </c>
      <c r="AD22">
        <v>313.66800000000001</v>
      </c>
      <c r="AE22">
        <v>0.3</v>
      </c>
      <c r="AF22">
        <v>0.50857300000000005</v>
      </c>
      <c r="AH22">
        <v>0</v>
      </c>
      <c r="AI22">
        <f t="shared" si="3"/>
        <v>0</v>
      </c>
      <c r="AJ22">
        <f t="shared" si="0"/>
        <v>0</v>
      </c>
      <c r="AK22">
        <f t="shared" si="1"/>
        <v>0</v>
      </c>
      <c r="AL22">
        <f t="shared" si="2"/>
        <v>0</v>
      </c>
      <c r="AM22">
        <f>U22 - AVERAGEIFS('Placebo Males'!U:U, 'Placebo Males'!B:B, B22, 'Placebo Males'!P:P, P22)</f>
        <v>22.666666666666629</v>
      </c>
      <c r="AN22">
        <f>V22 - AVERAGEIFS('Placebo Males'!V:V, 'Placebo Males'!B:B, B22, 'Placebo Males'!P:P, P22)</f>
        <v>-13.666666666666657</v>
      </c>
      <c r="AO22">
        <f>W22 - AVERAGEIFS('Placebo Males'!W:W, 'Placebo Males'!B:B, B22, 'Placebo Males'!P:P, P22)</f>
        <v>17</v>
      </c>
      <c r="AP22">
        <f>X22 - AVERAGEIFS('Placebo Males'!X:X, 'Placebo Males'!B:B, B22, 'Placebo Males'!P:P, P22)</f>
        <v>-10</v>
      </c>
      <c r="AQ22">
        <f>Y22 - AVERAGEIFS('Placebo Males'!Y:Y, 'Placebo Males'!B:B, B22, 'Placebo Males'!P:P, P22)</f>
        <v>22.333333333333343</v>
      </c>
      <c r="AR22">
        <f>Z22 - AVERAGEIFS('Placebo Males'!Z:Z, 'Placebo Males'!B:B, B22, 'Placebo Males'!P:P, P22)</f>
        <v>4.6666666666666714</v>
      </c>
      <c r="AS22">
        <f>AB22 - AVERAGEIFS('Placebo Males'!AB:AB, 'Placebo Males'!B:B, B22, 'Placebo Males'!P:P, P22)</f>
        <v>4</v>
      </c>
      <c r="AT22">
        <f>AC22 - AVERAGEIFS('Placebo Males'!AC:AC, 'Placebo Males'!B:B, B22, 'Placebo Males'!P:P, P22)</f>
        <v>5.3333333333333321</v>
      </c>
      <c r="AU22">
        <f>AD22 - AVERAGEIFS('Placebo Males'!AD:AD, 'Placebo Males'!B:B, B22, 'Placebo Males'!P:P, P22)</f>
        <v>-60.898000000000025</v>
      </c>
      <c r="AV22">
        <f>AE22 - AVERAGEIFS('Placebo Males'!AE:AE, 'Placebo Males'!B:B, B22, 'Placebo Males'!P:P, P22)</f>
        <v>6.1695666666666649E-2</v>
      </c>
      <c r="AW22">
        <f>AF22 - AVERAGEIFS('Placebo Males'!AF:AF, 'Placebo Males'!B:B, B22, 'Placebo Males'!P:P, P22)</f>
        <v>3.7138333333333384E-2</v>
      </c>
    </row>
    <row r="23" spans="1:49" x14ac:dyDescent="0.25">
      <c r="A23" t="s">
        <v>4401</v>
      </c>
      <c r="B23">
        <v>1018</v>
      </c>
      <c r="C23" t="s">
        <v>102</v>
      </c>
      <c r="D23">
        <v>30</v>
      </c>
      <c r="E23">
        <v>182</v>
      </c>
      <c r="F23">
        <v>73.3</v>
      </c>
      <c r="G23">
        <v>105.5</v>
      </c>
      <c r="H23">
        <v>58.5</v>
      </c>
      <c r="I23" t="s">
        <v>103</v>
      </c>
      <c r="J23" t="s">
        <v>104</v>
      </c>
      <c r="K23" t="s">
        <v>409</v>
      </c>
      <c r="L23" t="s">
        <v>211</v>
      </c>
      <c r="M23" t="s">
        <v>4381</v>
      </c>
      <c r="N23">
        <v>400</v>
      </c>
      <c r="O23" t="s">
        <v>2262</v>
      </c>
      <c r="P23">
        <v>-0.5</v>
      </c>
      <c r="Q23" t="s">
        <v>109</v>
      </c>
      <c r="R23" t="s">
        <v>108</v>
      </c>
      <c r="S23" t="s">
        <v>108</v>
      </c>
      <c r="T23" t="s">
        <v>108</v>
      </c>
      <c r="U23">
        <v>1103</v>
      </c>
      <c r="V23">
        <v>148</v>
      </c>
      <c r="W23">
        <v>429</v>
      </c>
      <c r="X23">
        <v>105</v>
      </c>
      <c r="Y23">
        <v>240</v>
      </c>
      <c r="Z23">
        <v>84</v>
      </c>
      <c r="AA23" t="s">
        <v>108</v>
      </c>
      <c r="AB23">
        <v>56</v>
      </c>
      <c r="AC23">
        <v>33</v>
      </c>
      <c r="AD23">
        <v>308.86700000000002</v>
      </c>
      <c r="AE23">
        <v>0.313726</v>
      </c>
      <c r="AF23">
        <v>0.50908900000000001</v>
      </c>
      <c r="AH23">
        <v>0</v>
      </c>
      <c r="AI23">
        <f t="shared" si="3"/>
        <v>0</v>
      </c>
      <c r="AJ23">
        <f t="shared" si="0"/>
        <v>0</v>
      </c>
      <c r="AK23">
        <f t="shared" si="1"/>
        <v>0</v>
      </c>
      <c r="AL23">
        <f t="shared" si="2"/>
        <v>0</v>
      </c>
      <c r="AM23">
        <f>U23 - AVERAGEIFS('Placebo Males'!U:U, 'Placebo Males'!B:B, B23, 'Placebo Males'!P:P, P23)</f>
        <v>107.66666666666663</v>
      </c>
      <c r="AN23">
        <f>V23 - AVERAGEIFS('Placebo Males'!V:V, 'Placebo Males'!B:B, B23, 'Placebo Males'!P:P, P23)</f>
        <v>-13.666666666666657</v>
      </c>
      <c r="AO23">
        <f>W23 - AVERAGEIFS('Placebo Males'!W:W, 'Placebo Males'!B:B, B23, 'Placebo Males'!P:P, P23)</f>
        <v>20</v>
      </c>
      <c r="AP23">
        <f>X23 - AVERAGEIFS('Placebo Males'!X:X, 'Placebo Males'!B:B, B23, 'Placebo Males'!P:P, P23)</f>
        <v>-8</v>
      </c>
      <c r="AQ23">
        <f>Y23 - AVERAGEIFS('Placebo Males'!Y:Y, 'Placebo Males'!B:B, B23, 'Placebo Males'!P:P, P23)</f>
        <v>21.333333333333343</v>
      </c>
      <c r="AR23">
        <f>Z23 - AVERAGEIFS('Placebo Males'!Z:Z, 'Placebo Males'!B:B, B23, 'Placebo Males'!P:P, P23)</f>
        <v>6.6666666666666714</v>
      </c>
      <c r="AS23">
        <f>AB23 - AVERAGEIFS('Placebo Males'!AB:AB, 'Placebo Males'!B:B, B23, 'Placebo Males'!P:P, P23)</f>
        <v>7</v>
      </c>
      <c r="AT23">
        <f>AC23 - AVERAGEIFS('Placebo Males'!AC:AC, 'Placebo Males'!B:B, B23, 'Placebo Males'!P:P, P23)</f>
        <v>8.3333333333333321</v>
      </c>
      <c r="AU23">
        <f>AD23 - AVERAGEIFS('Placebo Males'!AD:AD, 'Placebo Males'!B:B, B23, 'Placebo Males'!P:P, P23)</f>
        <v>-65.699000000000012</v>
      </c>
      <c r="AV23">
        <f>AE23 - AVERAGEIFS('Placebo Males'!AE:AE, 'Placebo Males'!B:B, B23, 'Placebo Males'!P:P, P23)</f>
        <v>7.5421666666666665E-2</v>
      </c>
      <c r="AW23">
        <f>AF23 - AVERAGEIFS('Placebo Males'!AF:AF, 'Placebo Males'!B:B, B23, 'Placebo Males'!P:P, P23)</f>
        <v>3.7654333333333345E-2</v>
      </c>
    </row>
    <row r="24" spans="1:49" x14ac:dyDescent="0.25">
      <c r="A24" t="s">
        <v>4402</v>
      </c>
      <c r="B24">
        <v>1019</v>
      </c>
      <c r="C24" t="s">
        <v>102</v>
      </c>
      <c r="D24">
        <v>26</v>
      </c>
      <c r="E24">
        <v>176</v>
      </c>
      <c r="F24">
        <v>81.3</v>
      </c>
      <c r="G24">
        <v>109</v>
      </c>
      <c r="H24">
        <v>54.75</v>
      </c>
      <c r="I24" t="s">
        <v>458</v>
      </c>
      <c r="J24" t="s">
        <v>104</v>
      </c>
      <c r="K24" t="s">
        <v>459</v>
      </c>
      <c r="L24" t="s">
        <v>106</v>
      </c>
      <c r="M24" t="s">
        <v>4381</v>
      </c>
      <c r="N24">
        <v>400</v>
      </c>
      <c r="O24" t="s">
        <v>2262</v>
      </c>
      <c r="P24">
        <v>-0.5</v>
      </c>
      <c r="Q24" t="s">
        <v>109</v>
      </c>
      <c r="R24" t="s">
        <v>108</v>
      </c>
      <c r="S24" t="s">
        <v>108</v>
      </c>
      <c r="T24" t="s">
        <v>108</v>
      </c>
      <c r="U24">
        <v>1219</v>
      </c>
      <c r="V24">
        <v>179</v>
      </c>
      <c r="W24">
        <v>396</v>
      </c>
      <c r="X24">
        <v>88</v>
      </c>
      <c r="Y24">
        <v>245</v>
      </c>
      <c r="Z24">
        <v>63</v>
      </c>
      <c r="AA24" t="s">
        <v>108</v>
      </c>
      <c r="AB24">
        <v>41</v>
      </c>
      <c r="AC24">
        <v>26</v>
      </c>
      <c r="AD24">
        <v>810.36099999999999</v>
      </c>
      <c r="AE24">
        <v>7.4999999999999997E-2</v>
      </c>
      <c r="AF24">
        <v>0.38478499999999999</v>
      </c>
      <c r="AH24">
        <v>0</v>
      </c>
      <c r="AI24">
        <f t="shared" si="3"/>
        <v>0</v>
      </c>
      <c r="AJ24">
        <f t="shared" si="0"/>
        <v>0</v>
      </c>
      <c r="AK24">
        <f t="shared" si="1"/>
        <v>0</v>
      </c>
      <c r="AL24">
        <f t="shared" si="2"/>
        <v>0</v>
      </c>
      <c r="AM24">
        <f>U24 - AVERAGEIFS('Placebo Males'!U:U, 'Placebo Males'!B:B, B24, 'Placebo Males'!P:P, P24)</f>
        <v>-49.333333333333258</v>
      </c>
      <c r="AN24">
        <f>V24 - AVERAGEIFS('Placebo Males'!V:V, 'Placebo Males'!B:B, B24, 'Placebo Males'!P:P, P24)</f>
        <v>0</v>
      </c>
      <c r="AO24">
        <f>W24 - AVERAGEIFS('Placebo Males'!W:W, 'Placebo Males'!B:B, B24, 'Placebo Males'!P:P, P24)</f>
        <v>-5</v>
      </c>
      <c r="AP24">
        <f>X24 - AVERAGEIFS('Placebo Males'!X:X, 'Placebo Males'!B:B, B24, 'Placebo Males'!P:P, P24)</f>
        <v>-11.666666666666671</v>
      </c>
      <c r="AQ24">
        <f>Y24 - AVERAGEIFS('Placebo Males'!Y:Y, 'Placebo Males'!B:B, B24, 'Placebo Males'!P:P, P24)</f>
        <v>10.333333333333343</v>
      </c>
      <c r="AR24">
        <f>Z24 - AVERAGEIFS('Placebo Males'!Z:Z, 'Placebo Males'!B:B, B24, 'Placebo Males'!P:P, P24)</f>
        <v>-3.6666666666666714</v>
      </c>
      <c r="AS24">
        <f>AB24 - AVERAGEIFS('Placebo Males'!AB:AB, 'Placebo Males'!B:B, B24, 'Placebo Males'!P:P, P24)</f>
        <v>-4</v>
      </c>
      <c r="AT24">
        <f>AC24 - AVERAGEIFS('Placebo Males'!AC:AC, 'Placebo Males'!B:B, B24, 'Placebo Males'!P:P, P24)</f>
        <v>-0.66666666666666785</v>
      </c>
      <c r="AU24">
        <f>AD24 - AVERAGEIFS('Placebo Males'!AD:AD, 'Placebo Males'!B:B, B24, 'Placebo Males'!P:P, P24)</f>
        <v>67.312999999999874</v>
      </c>
      <c r="AV24">
        <f>AE24 - AVERAGEIFS('Placebo Males'!AE:AE, 'Placebo Males'!B:B, B24, 'Placebo Males'!P:P, P24)</f>
        <v>1.5382099999999996E-2</v>
      </c>
      <c r="AW24">
        <f>AF24 - AVERAGEIFS('Placebo Males'!AF:AF, 'Placebo Males'!B:B, B24, 'Placebo Males'!P:P, P24)</f>
        <v>-1.3002999999999987E-2</v>
      </c>
    </row>
    <row r="25" spans="1:49" x14ac:dyDescent="0.25">
      <c r="A25" s="1" t="s">
        <v>4403</v>
      </c>
      <c r="B25">
        <v>1019</v>
      </c>
      <c r="C25" t="s">
        <v>102</v>
      </c>
      <c r="D25">
        <v>26</v>
      </c>
      <c r="E25">
        <v>176</v>
      </c>
      <c r="F25">
        <v>81.3</v>
      </c>
      <c r="G25">
        <v>109</v>
      </c>
      <c r="H25">
        <v>54.75</v>
      </c>
      <c r="I25" t="s">
        <v>458</v>
      </c>
      <c r="J25" t="s">
        <v>104</v>
      </c>
      <c r="K25" t="s">
        <v>459</v>
      </c>
      <c r="L25" t="s">
        <v>106</v>
      </c>
      <c r="M25" t="s">
        <v>4381</v>
      </c>
      <c r="N25">
        <v>400</v>
      </c>
      <c r="O25" t="s">
        <v>2262</v>
      </c>
      <c r="P25">
        <v>-0.5</v>
      </c>
      <c r="Q25" t="s">
        <v>109</v>
      </c>
      <c r="R25" t="s">
        <v>108</v>
      </c>
      <c r="S25" t="s">
        <v>108</v>
      </c>
      <c r="T25" t="s">
        <v>108</v>
      </c>
      <c r="U25">
        <v>1212</v>
      </c>
      <c r="V25">
        <v>176</v>
      </c>
      <c r="W25">
        <v>400</v>
      </c>
      <c r="X25">
        <v>92</v>
      </c>
      <c r="Y25">
        <v>243</v>
      </c>
      <c r="Z25">
        <v>65</v>
      </c>
      <c r="AA25" t="s">
        <v>108</v>
      </c>
      <c r="AB25">
        <v>39</v>
      </c>
      <c r="AC25">
        <v>27</v>
      </c>
      <c r="AD25">
        <v>819.43299999999999</v>
      </c>
      <c r="AE25">
        <v>6.8181800000000001E-2</v>
      </c>
      <c r="AF25">
        <v>0.39442300000000002</v>
      </c>
      <c r="AH25">
        <v>0</v>
      </c>
      <c r="AI25">
        <f t="shared" si="3"/>
        <v>0</v>
      </c>
      <c r="AJ25">
        <f t="shared" si="0"/>
        <v>0</v>
      </c>
      <c r="AK25">
        <f t="shared" si="1"/>
        <v>0</v>
      </c>
      <c r="AL25">
        <f t="shared" si="2"/>
        <v>0</v>
      </c>
      <c r="AM25">
        <f>U25 - AVERAGEIFS('Placebo Males'!U:U, 'Placebo Males'!B:B, B25, 'Placebo Males'!P:P, P25)</f>
        <v>-56.333333333333258</v>
      </c>
      <c r="AN25">
        <f>V25 - AVERAGEIFS('Placebo Males'!V:V, 'Placebo Males'!B:B, B25, 'Placebo Males'!P:P, P25)</f>
        <v>-3</v>
      </c>
      <c r="AO25">
        <f>W25 - AVERAGEIFS('Placebo Males'!W:W, 'Placebo Males'!B:B, B25, 'Placebo Males'!P:P, P25)</f>
        <v>-1</v>
      </c>
      <c r="AP25">
        <f>X25 - AVERAGEIFS('Placebo Males'!X:X, 'Placebo Males'!B:B, B25, 'Placebo Males'!P:P, P25)</f>
        <v>-7.6666666666666714</v>
      </c>
      <c r="AQ25">
        <f>Y25 - AVERAGEIFS('Placebo Males'!Y:Y, 'Placebo Males'!B:B, B25, 'Placebo Males'!P:P, P25)</f>
        <v>8.3333333333333428</v>
      </c>
      <c r="AR25">
        <f>Z25 - AVERAGEIFS('Placebo Males'!Z:Z, 'Placebo Males'!B:B, B25, 'Placebo Males'!P:P, P25)</f>
        <v>-1.6666666666666714</v>
      </c>
      <c r="AS25">
        <f>AB25 - AVERAGEIFS('Placebo Males'!AB:AB, 'Placebo Males'!B:B, B25, 'Placebo Males'!P:P, P25)</f>
        <v>-6</v>
      </c>
      <c r="AT25">
        <f>AC25 - AVERAGEIFS('Placebo Males'!AC:AC, 'Placebo Males'!B:B, B25, 'Placebo Males'!P:P, P25)</f>
        <v>0.33333333333333215</v>
      </c>
      <c r="AU25">
        <f>AD25 - AVERAGEIFS('Placebo Males'!AD:AD, 'Placebo Males'!B:B, B25, 'Placebo Males'!P:P, P25)</f>
        <v>76.384999999999877</v>
      </c>
      <c r="AV25">
        <f>AE25 - AVERAGEIFS('Placebo Males'!AE:AE, 'Placebo Males'!B:B, B25, 'Placebo Males'!P:P, P25)</f>
        <v>8.5638999999999993E-3</v>
      </c>
      <c r="AW25">
        <f>AF25 - AVERAGEIFS('Placebo Males'!AF:AF, 'Placebo Males'!B:B, B25, 'Placebo Males'!P:P, P25)</f>
        <v>-3.3649999999999514E-3</v>
      </c>
    </row>
    <row r="26" spans="1:49" x14ac:dyDescent="0.25">
      <c r="A26" t="s">
        <v>4404</v>
      </c>
      <c r="B26">
        <v>1019</v>
      </c>
      <c r="C26" t="s">
        <v>102</v>
      </c>
      <c r="D26">
        <v>26</v>
      </c>
      <c r="E26">
        <v>176</v>
      </c>
      <c r="F26">
        <v>81.3</v>
      </c>
      <c r="G26">
        <v>109</v>
      </c>
      <c r="H26">
        <v>54.75</v>
      </c>
      <c r="I26" t="s">
        <v>458</v>
      </c>
      <c r="J26" t="s">
        <v>104</v>
      </c>
      <c r="K26" t="s">
        <v>459</v>
      </c>
      <c r="L26" t="s">
        <v>106</v>
      </c>
      <c r="M26" t="s">
        <v>4381</v>
      </c>
      <c r="N26">
        <v>400</v>
      </c>
      <c r="O26" t="s">
        <v>2262</v>
      </c>
      <c r="P26">
        <v>-0.5</v>
      </c>
      <c r="Q26" t="s">
        <v>109</v>
      </c>
      <c r="R26" t="s">
        <v>108</v>
      </c>
      <c r="S26" t="s">
        <v>108</v>
      </c>
      <c r="T26" t="s">
        <v>108</v>
      </c>
      <c r="U26">
        <v>1109</v>
      </c>
      <c r="V26">
        <v>148</v>
      </c>
      <c r="W26">
        <v>393</v>
      </c>
      <c r="X26">
        <v>85</v>
      </c>
      <c r="Y26">
        <v>244</v>
      </c>
      <c r="Z26">
        <v>64</v>
      </c>
      <c r="AA26" t="s">
        <v>108</v>
      </c>
      <c r="AB26">
        <v>38</v>
      </c>
      <c r="AC26">
        <v>27</v>
      </c>
      <c r="AD26">
        <v>803.56200000000001</v>
      </c>
      <c r="AE26">
        <v>6.9767399999999993E-2</v>
      </c>
      <c r="AF26">
        <v>0.38697100000000001</v>
      </c>
      <c r="AH26">
        <v>0</v>
      </c>
      <c r="AI26">
        <f t="shared" si="3"/>
        <v>0</v>
      </c>
      <c r="AJ26">
        <f t="shared" si="0"/>
        <v>0</v>
      </c>
      <c r="AK26">
        <f t="shared" si="1"/>
        <v>0</v>
      </c>
      <c r="AL26">
        <f t="shared" si="2"/>
        <v>0</v>
      </c>
      <c r="AM26">
        <f>U26 - AVERAGEIFS('Placebo Males'!U:U, 'Placebo Males'!B:B, B26, 'Placebo Males'!P:P, P26)</f>
        <v>-159.33333333333326</v>
      </c>
      <c r="AN26">
        <f>V26 - AVERAGEIFS('Placebo Males'!V:V, 'Placebo Males'!B:B, B26, 'Placebo Males'!P:P, P26)</f>
        <v>-31</v>
      </c>
      <c r="AO26">
        <f>W26 - AVERAGEIFS('Placebo Males'!W:W, 'Placebo Males'!B:B, B26, 'Placebo Males'!P:P, P26)</f>
        <v>-8</v>
      </c>
      <c r="AP26">
        <f>X26 - AVERAGEIFS('Placebo Males'!X:X, 'Placebo Males'!B:B, B26, 'Placebo Males'!P:P, P26)</f>
        <v>-14.666666666666671</v>
      </c>
      <c r="AQ26">
        <f>Y26 - AVERAGEIFS('Placebo Males'!Y:Y, 'Placebo Males'!B:B, B26, 'Placebo Males'!P:P, P26)</f>
        <v>9.3333333333333428</v>
      </c>
      <c r="AR26">
        <f>Z26 - AVERAGEIFS('Placebo Males'!Z:Z, 'Placebo Males'!B:B, B26, 'Placebo Males'!P:P, P26)</f>
        <v>-2.6666666666666714</v>
      </c>
      <c r="AS26">
        <f>AB26 - AVERAGEIFS('Placebo Males'!AB:AB, 'Placebo Males'!B:B, B26, 'Placebo Males'!P:P, P26)</f>
        <v>-7</v>
      </c>
      <c r="AT26">
        <f>AC26 - AVERAGEIFS('Placebo Males'!AC:AC, 'Placebo Males'!B:B, B26, 'Placebo Males'!P:P, P26)</f>
        <v>0.33333333333333215</v>
      </c>
      <c r="AU26">
        <f>AD26 - AVERAGEIFS('Placebo Males'!AD:AD, 'Placebo Males'!B:B, B26, 'Placebo Males'!P:P, P26)</f>
        <v>60.513999999999896</v>
      </c>
      <c r="AV26">
        <f>AE26 - AVERAGEIFS('Placebo Males'!AE:AE, 'Placebo Males'!B:B, B26, 'Placebo Males'!P:P, P26)</f>
        <v>1.0149499999999992E-2</v>
      </c>
      <c r="AW26">
        <f>AF26 - AVERAGEIFS('Placebo Males'!AF:AF, 'Placebo Males'!B:B, B26, 'Placebo Males'!P:P, P26)</f>
        <v>-1.0816999999999966E-2</v>
      </c>
    </row>
    <row r="27" spans="1:49" x14ac:dyDescent="0.25">
      <c r="A27" t="s">
        <v>4405</v>
      </c>
      <c r="B27">
        <v>1020</v>
      </c>
      <c r="C27" t="s">
        <v>102</v>
      </c>
      <c r="D27">
        <v>20</v>
      </c>
      <c r="E27">
        <v>185</v>
      </c>
      <c r="F27">
        <v>61.6</v>
      </c>
      <c r="G27">
        <v>105.25</v>
      </c>
      <c r="H27">
        <v>56.75</v>
      </c>
      <c r="I27" t="s">
        <v>103</v>
      </c>
      <c r="J27" t="s">
        <v>104</v>
      </c>
      <c r="K27" t="s">
        <v>509</v>
      </c>
      <c r="L27" t="s">
        <v>311</v>
      </c>
      <c r="M27" t="s">
        <v>4381</v>
      </c>
      <c r="N27">
        <v>400</v>
      </c>
      <c r="O27" t="s">
        <v>2262</v>
      </c>
      <c r="P27">
        <v>-0.5</v>
      </c>
      <c r="Q27" t="s">
        <v>109</v>
      </c>
      <c r="R27" t="s">
        <v>108</v>
      </c>
      <c r="S27" t="s">
        <v>108</v>
      </c>
      <c r="T27" t="s">
        <v>108</v>
      </c>
      <c r="U27">
        <v>1142</v>
      </c>
      <c r="V27">
        <v>143</v>
      </c>
      <c r="W27">
        <v>390</v>
      </c>
      <c r="X27">
        <v>101</v>
      </c>
      <c r="Y27">
        <v>219</v>
      </c>
      <c r="Z27">
        <v>70</v>
      </c>
      <c r="AA27" t="s">
        <v>108</v>
      </c>
      <c r="AB27">
        <v>47</v>
      </c>
      <c r="AC27">
        <v>27</v>
      </c>
      <c r="AD27">
        <v>882.44899999999996</v>
      </c>
      <c r="AE27">
        <v>0.2</v>
      </c>
      <c r="AF27">
        <v>0.42032199999999997</v>
      </c>
      <c r="AH27">
        <v>0</v>
      </c>
      <c r="AI27">
        <f t="shared" si="3"/>
        <v>0</v>
      </c>
      <c r="AJ27">
        <f t="shared" si="0"/>
        <v>0</v>
      </c>
      <c r="AK27">
        <f t="shared" si="1"/>
        <v>0</v>
      </c>
      <c r="AL27">
        <f t="shared" si="2"/>
        <v>0</v>
      </c>
      <c r="AM27">
        <f>U27 - AVERAGEIFS('Placebo Males'!U:U, 'Placebo Males'!B:B, B27, 'Placebo Males'!P:P, P27)</f>
        <v>-39.666666666666742</v>
      </c>
      <c r="AN27">
        <f>V27 - AVERAGEIFS('Placebo Males'!V:V, 'Placebo Males'!B:B, B27, 'Placebo Males'!P:P, P27)</f>
        <v>1</v>
      </c>
      <c r="AO27">
        <f>W27 - AVERAGEIFS('Placebo Males'!W:W, 'Placebo Males'!B:B, B27, 'Placebo Males'!P:P, P27)</f>
        <v>-4.3333333333333144</v>
      </c>
      <c r="AP27">
        <f>X27 - AVERAGEIFS('Placebo Males'!X:X, 'Placebo Males'!B:B, B27, 'Placebo Males'!P:P, P27)</f>
        <v>0</v>
      </c>
      <c r="AQ27">
        <f>Y27 - AVERAGEIFS('Placebo Males'!Y:Y, 'Placebo Males'!B:B, B27, 'Placebo Males'!P:P, P27)</f>
        <v>-2</v>
      </c>
      <c r="AR27">
        <f>Z27 - AVERAGEIFS('Placebo Males'!Z:Z, 'Placebo Males'!B:B, B27, 'Placebo Males'!P:P, P27)</f>
        <v>-2.3333333333333286</v>
      </c>
      <c r="AS27">
        <f>AB27 - AVERAGEIFS('Placebo Males'!AB:AB, 'Placebo Males'!B:B, B27, 'Placebo Males'!P:P, P27)</f>
        <v>-1.6666666666666643</v>
      </c>
      <c r="AT27">
        <f>AC27 - AVERAGEIFS('Placebo Males'!AC:AC, 'Placebo Males'!B:B, B27, 'Placebo Males'!P:P, P27)</f>
        <v>-1.3333333333333321</v>
      </c>
      <c r="AU27">
        <f>AD27 - AVERAGEIFS('Placebo Males'!AD:AD, 'Placebo Males'!B:B, B27, 'Placebo Males'!P:P, P27)</f>
        <v>8.9219999999999118</v>
      </c>
      <c r="AV27">
        <f>AE27 - AVERAGEIFS('Placebo Males'!AE:AE, 'Placebo Males'!B:B, B27, 'Placebo Males'!P:P, P27)</f>
        <v>8.2986666666666487E-3</v>
      </c>
      <c r="AW27">
        <f>AF27 - AVERAGEIFS('Placebo Males'!AF:AF, 'Placebo Males'!B:B, B27, 'Placebo Males'!P:P, P27)</f>
        <v>-1.1797000000000002E-2</v>
      </c>
    </row>
    <row r="28" spans="1:49" x14ac:dyDescent="0.25">
      <c r="A28" t="s">
        <v>4406</v>
      </c>
      <c r="B28">
        <v>1020</v>
      </c>
      <c r="C28" t="s">
        <v>102</v>
      </c>
      <c r="D28">
        <v>20</v>
      </c>
      <c r="E28">
        <v>185</v>
      </c>
      <c r="F28">
        <v>61.6</v>
      </c>
      <c r="G28">
        <v>105.25</v>
      </c>
      <c r="H28">
        <v>56.75</v>
      </c>
      <c r="I28" t="s">
        <v>103</v>
      </c>
      <c r="J28" t="s">
        <v>104</v>
      </c>
      <c r="K28" t="s">
        <v>509</v>
      </c>
      <c r="L28" t="s">
        <v>311</v>
      </c>
      <c r="M28" t="s">
        <v>4381</v>
      </c>
      <c r="N28">
        <v>400</v>
      </c>
      <c r="O28" t="s">
        <v>2262</v>
      </c>
      <c r="P28">
        <v>-0.5</v>
      </c>
      <c r="Q28" t="s">
        <v>109</v>
      </c>
      <c r="R28" t="s">
        <v>108</v>
      </c>
      <c r="S28" t="s">
        <v>108</v>
      </c>
      <c r="T28" t="s">
        <v>108</v>
      </c>
      <c r="U28">
        <v>1196</v>
      </c>
      <c r="V28">
        <v>147</v>
      </c>
      <c r="W28">
        <v>388</v>
      </c>
      <c r="X28">
        <v>97</v>
      </c>
      <c r="Y28">
        <v>220</v>
      </c>
      <c r="Z28">
        <v>71</v>
      </c>
      <c r="AA28" t="s">
        <v>108</v>
      </c>
      <c r="AB28">
        <v>45</v>
      </c>
      <c r="AC28">
        <v>30</v>
      </c>
      <c r="AD28">
        <v>874.40099999999995</v>
      </c>
      <c r="AE28">
        <v>0.19148899999999999</v>
      </c>
      <c r="AF28">
        <v>0.41012599999999999</v>
      </c>
      <c r="AH28">
        <v>0</v>
      </c>
      <c r="AI28">
        <f t="shared" si="3"/>
        <v>0</v>
      </c>
      <c r="AJ28">
        <f t="shared" si="0"/>
        <v>0</v>
      </c>
      <c r="AK28">
        <f t="shared" si="1"/>
        <v>0</v>
      </c>
      <c r="AL28">
        <f t="shared" si="2"/>
        <v>0</v>
      </c>
      <c r="AM28">
        <f>U28 - AVERAGEIFS('Placebo Males'!U:U, 'Placebo Males'!B:B, B28, 'Placebo Males'!P:P, P28)</f>
        <v>14.333333333333258</v>
      </c>
      <c r="AN28">
        <f>V28 - AVERAGEIFS('Placebo Males'!V:V, 'Placebo Males'!B:B, B28, 'Placebo Males'!P:P, P28)</f>
        <v>5</v>
      </c>
      <c r="AO28">
        <f>W28 - AVERAGEIFS('Placebo Males'!W:W, 'Placebo Males'!B:B, B28, 'Placebo Males'!P:P, P28)</f>
        <v>-6.3333333333333144</v>
      </c>
      <c r="AP28">
        <f>X28 - AVERAGEIFS('Placebo Males'!X:X, 'Placebo Males'!B:B, B28, 'Placebo Males'!P:P, P28)</f>
        <v>-4</v>
      </c>
      <c r="AQ28">
        <f>Y28 - AVERAGEIFS('Placebo Males'!Y:Y, 'Placebo Males'!B:B, B28, 'Placebo Males'!P:P, P28)</f>
        <v>-1</v>
      </c>
      <c r="AR28">
        <f>Z28 - AVERAGEIFS('Placebo Males'!Z:Z, 'Placebo Males'!B:B, B28, 'Placebo Males'!P:P, P28)</f>
        <v>-1.3333333333333286</v>
      </c>
      <c r="AS28">
        <f>AB28 - AVERAGEIFS('Placebo Males'!AB:AB, 'Placebo Males'!B:B, B28, 'Placebo Males'!P:P, P28)</f>
        <v>-3.6666666666666643</v>
      </c>
      <c r="AT28">
        <f>AC28 - AVERAGEIFS('Placebo Males'!AC:AC, 'Placebo Males'!B:B, B28, 'Placebo Males'!P:P, P28)</f>
        <v>1.6666666666666679</v>
      </c>
      <c r="AU28">
        <f>AD28 - AVERAGEIFS('Placebo Males'!AD:AD, 'Placebo Males'!B:B, B28, 'Placebo Males'!P:P, P28)</f>
        <v>0.87399999999990996</v>
      </c>
      <c r="AV28">
        <f>AE28 - AVERAGEIFS('Placebo Males'!AE:AE, 'Placebo Males'!B:B, B28, 'Placebo Males'!P:P, P28)</f>
        <v>-2.123333333333699E-4</v>
      </c>
      <c r="AW28">
        <f>AF28 - AVERAGEIFS('Placebo Males'!AF:AF, 'Placebo Males'!B:B, B28, 'Placebo Males'!P:P, P28)</f>
        <v>-2.1992999999999985E-2</v>
      </c>
    </row>
    <row r="29" spans="1:49" x14ac:dyDescent="0.25">
      <c r="A29" t="s">
        <v>4407</v>
      </c>
      <c r="B29">
        <v>1020</v>
      </c>
      <c r="C29" t="s">
        <v>102</v>
      </c>
      <c r="D29">
        <v>20</v>
      </c>
      <c r="E29">
        <v>185</v>
      </c>
      <c r="F29">
        <v>61.6</v>
      </c>
      <c r="G29">
        <v>105.25</v>
      </c>
      <c r="H29">
        <v>56.75</v>
      </c>
      <c r="I29" t="s">
        <v>103</v>
      </c>
      <c r="J29" t="s">
        <v>104</v>
      </c>
      <c r="K29" t="s">
        <v>509</v>
      </c>
      <c r="L29" t="s">
        <v>311</v>
      </c>
      <c r="M29" t="s">
        <v>4381</v>
      </c>
      <c r="N29">
        <v>400</v>
      </c>
      <c r="O29" t="s">
        <v>2262</v>
      </c>
      <c r="P29">
        <v>-0.5</v>
      </c>
      <c r="Q29" t="s">
        <v>109</v>
      </c>
      <c r="R29" t="s">
        <v>108</v>
      </c>
      <c r="S29" t="s">
        <v>108</v>
      </c>
      <c r="T29" t="s">
        <v>108</v>
      </c>
      <c r="U29">
        <v>1214</v>
      </c>
      <c r="V29">
        <v>142</v>
      </c>
      <c r="W29">
        <v>387</v>
      </c>
      <c r="X29">
        <v>100</v>
      </c>
      <c r="Y29">
        <v>218</v>
      </c>
      <c r="Z29">
        <v>69</v>
      </c>
      <c r="AA29" t="s">
        <v>108</v>
      </c>
      <c r="AB29">
        <v>49</v>
      </c>
      <c r="AC29">
        <v>25</v>
      </c>
      <c r="AD29">
        <v>881.971</v>
      </c>
      <c r="AE29">
        <v>0.16666700000000001</v>
      </c>
      <c r="AF29">
        <v>0.40850199999999998</v>
      </c>
      <c r="AH29">
        <v>0</v>
      </c>
      <c r="AI29">
        <f t="shared" si="3"/>
        <v>0</v>
      </c>
      <c r="AJ29">
        <f t="shared" si="0"/>
        <v>0</v>
      </c>
      <c r="AK29">
        <f t="shared" si="1"/>
        <v>0</v>
      </c>
      <c r="AL29">
        <f t="shared" si="2"/>
        <v>0</v>
      </c>
      <c r="AM29">
        <f>U29 - AVERAGEIFS('Placebo Males'!U:U, 'Placebo Males'!B:B, B29, 'Placebo Males'!P:P, P29)</f>
        <v>32.333333333333258</v>
      </c>
      <c r="AN29">
        <f>V29 - AVERAGEIFS('Placebo Males'!V:V, 'Placebo Males'!B:B, B29, 'Placebo Males'!P:P, P29)</f>
        <v>0</v>
      </c>
      <c r="AO29">
        <f>W29 - AVERAGEIFS('Placebo Males'!W:W, 'Placebo Males'!B:B, B29, 'Placebo Males'!P:P, P29)</f>
        <v>-7.3333333333333144</v>
      </c>
      <c r="AP29">
        <f>X29 - AVERAGEIFS('Placebo Males'!X:X, 'Placebo Males'!B:B, B29, 'Placebo Males'!P:P, P29)</f>
        <v>-1</v>
      </c>
      <c r="AQ29">
        <f>Y29 - AVERAGEIFS('Placebo Males'!Y:Y, 'Placebo Males'!B:B, B29, 'Placebo Males'!P:P, P29)</f>
        <v>-3</v>
      </c>
      <c r="AR29">
        <f>Z29 - AVERAGEIFS('Placebo Males'!Z:Z, 'Placebo Males'!B:B, B29, 'Placebo Males'!P:P, P29)</f>
        <v>-3.3333333333333286</v>
      </c>
      <c r="AS29">
        <f>AB29 - AVERAGEIFS('Placebo Males'!AB:AB, 'Placebo Males'!B:B, B29, 'Placebo Males'!P:P, P29)</f>
        <v>0.3333333333333357</v>
      </c>
      <c r="AT29">
        <f>AC29 - AVERAGEIFS('Placebo Males'!AC:AC, 'Placebo Males'!B:B, B29, 'Placebo Males'!P:P, P29)</f>
        <v>-3.3333333333333321</v>
      </c>
      <c r="AU29">
        <f>AD29 - AVERAGEIFS('Placebo Males'!AD:AD, 'Placebo Males'!B:B, B29, 'Placebo Males'!P:P, P29)</f>
        <v>8.44399999999996</v>
      </c>
      <c r="AV29">
        <f>AE29 - AVERAGEIFS('Placebo Males'!AE:AE, 'Placebo Males'!B:B, B29, 'Placebo Males'!P:P, P29)</f>
        <v>-2.5034333333333353E-2</v>
      </c>
      <c r="AW29">
        <f>AF29 - AVERAGEIFS('Placebo Males'!AF:AF, 'Placebo Males'!B:B, B29, 'Placebo Males'!P:P, P29)</f>
        <v>-2.3616999999999999E-2</v>
      </c>
    </row>
    <row r="30" spans="1:49" x14ac:dyDescent="0.25">
      <c r="A30" t="s">
        <v>4408</v>
      </c>
      <c r="B30">
        <v>1021</v>
      </c>
      <c r="C30" t="s">
        <v>102</v>
      </c>
      <c r="D30">
        <v>35</v>
      </c>
      <c r="E30">
        <v>171.5</v>
      </c>
      <c r="F30">
        <v>70.900000000000006</v>
      </c>
      <c r="G30">
        <v>97.25</v>
      </c>
      <c r="H30">
        <v>55.75</v>
      </c>
      <c r="I30" t="s">
        <v>458</v>
      </c>
      <c r="J30" t="s">
        <v>104</v>
      </c>
      <c r="K30" t="s">
        <v>459</v>
      </c>
      <c r="L30" t="s">
        <v>106</v>
      </c>
      <c r="M30" t="s">
        <v>4381</v>
      </c>
      <c r="N30">
        <v>400</v>
      </c>
      <c r="O30" t="s">
        <v>2262</v>
      </c>
      <c r="P30">
        <v>-0.5</v>
      </c>
      <c r="Q30" t="s">
        <v>109</v>
      </c>
      <c r="R30" t="s">
        <v>108</v>
      </c>
      <c r="S30" t="s">
        <v>108</v>
      </c>
      <c r="T30" t="s">
        <v>108</v>
      </c>
      <c r="U30">
        <v>1201</v>
      </c>
      <c r="V30">
        <v>166</v>
      </c>
      <c r="W30">
        <v>458</v>
      </c>
      <c r="X30">
        <v>97</v>
      </c>
      <c r="Y30">
        <v>281</v>
      </c>
      <c r="Z30">
        <v>80</v>
      </c>
      <c r="AA30" t="s">
        <v>108</v>
      </c>
      <c r="AB30">
        <v>58</v>
      </c>
      <c r="AC30">
        <v>32</v>
      </c>
      <c r="AD30">
        <v>417.78899999999999</v>
      </c>
      <c r="AE30">
        <v>0.4</v>
      </c>
      <c r="AF30">
        <v>0.58568900000000002</v>
      </c>
      <c r="AH30">
        <v>0</v>
      </c>
      <c r="AI30">
        <f t="shared" si="3"/>
        <v>0</v>
      </c>
      <c r="AJ30">
        <f t="shared" si="0"/>
        <v>0</v>
      </c>
      <c r="AK30">
        <f t="shared" si="1"/>
        <v>0</v>
      </c>
      <c r="AL30">
        <f t="shared" si="2"/>
        <v>0</v>
      </c>
      <c r="AM30">
        <f>U30 - AVERAGEIFS('Placebo Males'!U:U, 'Placebo Males'!B:B, B30, 'Placebo Males'!P:P, P30)</f>
        <v>104.66666666666674</v>
      </c>
      <c r="AN30">
        <f>V30 - AVERAGEIFS('Placebo Males'!V:V, 'Placebo Males'!B:B, B30, 'Placebo Males'!P:P, P30)</f>
        <v>3.3333333333333428</v>
      </c>
      <c r="AO30">
        <f>W30 - AVERAGEIFS('Placebo Males'!W:W, 'Placebo Males'!B:B, B30, 'Placebo Males'!P:P, P30)</f>
        <v>30.666666666666686</v>
      </c>
      <c r="AP30">
        <f>X30 - AVERAGEIFS('Placebo Males'!X:X, 'Placebo Males'!B:B, B30, 'Placebo Males'!P:P, P30)</f>
        <v>1.6666666666666714</v>
      </c>
      <c r="AQ30">
        <f>Y30 - AVERAGEIFS('Placebo Males'!Y:Y, 'Placebo Males'!B:B, B30, 'Placebo Males'!P:P, P30)</f>
        <v>26</v>
      </c>
      <c r="AR30">
        <f>Z30 - AVERAGEIFS('Placebo Males'!Z:Z, 'Placebo Males'!B:B, B30, 'Placebo Males'!P:P, P30)</f>
        <v>3</v>
      </c>
      <c r="AS30">
        <f>AB30 - AVERAGEIFS('Placebo Males'!AB:AB, 'Placebo Males'!B:B, B30, 'Placebo Males'!P:P, P30)</f>
        <v>7</v>
      </c>
      <c r="AT30">
        <f>AC30 - AVERAGEIFS('Placebo Males'!AC:AC, 'Placebo Males'!B:B, B30, 'Placebo Males'!P:P, P30)</f>
        <v>7</v>
      </c>
      <c r="AU30">
        <f>AD30 - AVERAGEIFS('Placebo Males'!AD:AD, 'Placebo Males'!B:B, B30, 'Placebo Males'!P:P, P30)</f>
        <v>-25.194999999999993</v>
      </c>
      <c r="AV30">
        <f>AE30 - AVERAGEIFS('Placebo Males'!AE:AE, 'Placebo Males'!B:B, B30, 'Placebo Males'!P:P, P30)</f>
        <v>0.2778566666666667</v>
      </c>
      <c r="AW30">
        <f>AF30 - AVERAGEIFS('Placebo Males'!AF:AF, 'Placebo Males'!B:B, B30, 'Placebo Males'!P:P, P30)</f>
        <v>6.6013333333333368E-2</v>
      </c>
    </row>
    <row r="31" spans="1:49" x14ac:dyDescent="0.25">
      <c r="A31" t="s">
        <v>4409</v>
      </c>
      <c r="B31">
        <v>1021</v>
      </c>
      <c r="C31" t="s">
        <v>102</v>
      </c>
      <c r="D31">
        <v>35</v>
      </c>
      <c r="E31">
        <v>171.5</v>
      </c>
      <c r="F31">
        <v>70.900000000000006</v>
      </c>
      <c r="G31">
        <v>97.25</v>
      </c>
      <c r="H31">
        <v>55.75</v>
      </c>
      <c r="I31" t="s">
        <v>458</v>
      </c>
      <c r="J31" t="s">
        <v>104</v>
      </c>
      <c r="K31" t="s">
        <v>459</v>
      </c>
      <c r="L31" t="s">
        <v>106</v>
      </c>
      <c r="M31" t="s">
        <v>4381</v>
      </c>
      <c r="N31">
        <v>400</v>
      </c>
      <c r="O31" t="s">
        <v>2262</v>
      </c>
      <c r="P31">
        <v>-0.5</v>
      </c>
      <c r="Q31" t="s">
        <v>109</v>
      </c>
      <c r="R31" t="s">
        <v>108</v>
      </c>
      <c r="S31" t="s">
        <v>108</v>
      </c>
      <c r="T31" t="s">
        <v>108</v>
      </c>
      <c r="U31">
        <v>1224</v>
      </c>
      <c r="V31">
        <v>168</v>
      </c>
      <c r="W31">
        <v>461</v>
      </c>
      <c r="X31">
        <v>100</v>
      </c>
      <c r="Y31">
        <v>278</v>
      </c>
      <c r="Z31">
        <v>83</v>
      </c>
      <c r="AA31" t="s">
        <v>108</v>
      </c>
      <c r="AB31">
        <v>57</v>
      </c>
      <c r="AC31">
        <v>31</v>
      </c>
      <c r="AD31">
        <v>417.702</v>
      </c>
      <c r="AE31">
        <v>0.33962300000000001</v>
      </c>
      <c r="AF31">
        <v>0.59126699999999999</v>
      </c>
      <c r="AH31">
        <v>0</v>
      </c>
      <c r="AI31">
        <f t="shared" si="3"/>
        <v>0</v>
      </c>
      <c r="AJ31">
        <f t="shared" si="0"/>
        <v>0</v>
      </c>
      <c r="AK31">
        <f t="shared" si="1"/>
        <v>0</v>
      </c>
      <c r="AL31">
        <f t="shared" si="2"/>
        <v>0</v>
      </c>
      <c r="AM31">
        <f>U31 - AVERAGEIFS('Placebo Males'!U:U, 'Placebo Males'!B:B, B31, 'Placebo Males'!P:P, P31)</f>
        <v>127.66666666666674</v>
      </c>
      <c r="AN31">
        <f>V31 - AVERAGEIFS('Placebo Males'!V:V, 'Placebo Males'!B:B, B31, 'Placebo Males'!P:P, P31)</f>
        <v>5.3333333333333428</v>
      </c>
      <c r="AO31">
        <f>W31 - AVERAGEIFS('Placebo Males'!W:W, 'Placebo Males'!B:B, B31, 'Placebo Males'!P:P, P31)</f>
        <v>33.666666666666686</v>
      </c>
      <c r="AP31">
        <f>X31 - AVERAGEIFS('Placebo Males'!X:X, 'Placebo Males'!B:B, B31, 'Placebo Males'!P:P, P31)</f>
        <v>4.6666666666666714</v>
      </c>
      <c r="AQ31">
        <f>Y31 - AVERAGEIFS('Placebo Males'!Y:Y, 'Placebo Males'!B:B, B31, 'Placebo Males'!P:P, P31)</f>
        <v>23</v>
      </c>
      <c r="AR31">
        <f>Z31 - AVERAGEIFS('Placebo Males'!Z:Z, 'Placebo Males'!B:B, B31, 'Placebo Males'!P:P, P31)</f>
        <v>6</v>
      </c>
      <c r="AS31">
        <f>AB31 - AVERAGEIFS('Placebo Males'!AB:AB, 'Placebo Males'!B:B, B31, 'Placebo Males'!P:P, P31)</f>
        <v>6</v>
      </c>
      <c r="AT31">
        <f>AC31 - AVERAGEIFS('Placebo Males'!AC:AC, 'Placebo Males'!B:B, B31, 'Placebo Males'!P:P, P31)</f>
        <v>6</v>
      </c>
      <c r="AU31">
        <f>AD31 - AVERAGEIFS('Placebo Males'!AD:AD, 'Placebo Males'!B:B, B31, 'Placebo Males'!P:P, P31)</f>
        <v>-25.281999999999982</v>
      </c>
      <c r="AV31">
        <f>AE31 - AVERAGEIFS('Placebo Males'!AE:AE, 'Placebo Males'!B:B, B31, 'Placebo Males'!P:P, P31)</f>
        <v>0.21747966666666668</v>
      </c>
      <c r="AW31">
        <f>AF31 - AVERAGEIFS('Placebo Males'!AF:AF, 'Placebo Males'!B:B, B31, 'Placebo Males'!P:P, P31)</f>
        <v>7.159133333333334E-2</v>
      </c>
    </row>
    <row r="32" spans="1:49" x14ac:dyDescent="0.25">
      <c r="A32" t="s">
        <v>4410</v>
      </c>
      <c r="B32">
        <v>1021</v>
      </c>
      <c r="C32" t="s">
        <v>102</v>
      </c>
      <c r="D32">
        <v>35</v>
      </c>
      <c r="E32">
        <v>171.5</v>
      </c>
      <c r="F32">
        <v>70.900000000000006</v>
      </c>
      <c r="G32">
        <v>97.25</v>
      </c>
      <c r="H32">
        <v>55.75</v>
      </c>
      <c r="I32" t="s">
        <v>458</v>
      </c>
      <c r="J32" t="s">
        <v>104</v>
      </c>
      <c r="K32" t="s">
        <v>459</v>
      </c>
      <c r="L32" t="s">
        <v>106</v>
      </c>
      <c r="M32" t="s">
        <v>4381</v>
      </c>
      <c r="N32">
        <v>400</v>
      </c>
      <c r="O32" t="s">
        <v>2262</v>
      </c>
      <c r="P32">
        <v>-0.5</v>
      </c>
      <c r="Q32" t="s">
        <v>109</v>
      </c>
      <c r="R32" t="s">
        <v>108</v>
      </c>
      <c r="S32" t="s">
        <v>108</v>
      </c>
      <c r="T32" t="s">
        <v>108</v>
      </c>
      <c r="U32">
        <v>1230</v>
      </c>
      <c r="V32">
        <v>157</v>
      </c>
      <c r="W32">
        <v>471</v>
      </c>
      <c r="X32">
        <v>104</v>
      </c>
      <c r="Y32">
        <v>283</v>
      </c>
      <c r="Z32">
        <v>84</v>
      </c>
      <c r="AA32" t="s">
        <v>108</v>
      </c>
      <c r="AB32">
        <v>65</v>
      </c>
      <c r="AC32">
        <v>25</v>
      </c>
      <c r="AD32">
        <v>410.57799999999997</v>
      </c>
      <c r="AE32">
        <v>0.38461499999999998</v>
      </c>
      <c r="AF32">
        <v>0.59636800000000001</v>
      </c>
      <c r="AH32">
        <v>0</v>
      </c>
      <c r="AI32">
        <f t="shared" si="3"/>
        <v>0</v>
      </c>
      <c r="AJ32">
        <f t="shared" si="0"/>
        <v>0</v>
      </c>
      <c r="AK32">
        <f t="shared" si="1"/>
        <v>0</v>
      </c>
      <c r="AL32">
        <f t="shared" si="2"/>
        <v>0</v>
      </c>
      <c r="AM32">
        <f>U32 - AVERAGEIFS('Placebo Males'!U:U, 'Placebo Males'!B:B, B32, 'Placebo Males'!P:P, P32)</f>
        <v>133.66666666666674</v>
      </c>
      <c r="AN32">
        <f>V32 - AVERAGEIFS('Placebo Males'!V:V, 'Placebo Males'!B:B, B32, 'Placebo Males'!P:P, P32)</f>
        <v>-5.6666666666666572</v>
      </c>
      <c r="AO32">
        <f>W32 - AVERAGEIFS('Placebo Males'!W:W, 'Placebo Males'!B:B, B32, 'Placebo Males'!P:P, P32)</f>
        <v>43.666666666666686</v>
      </c>
      <c r="AP32">
        <f>X32 - AVERAGEIFS('Placebo Males'!X:X, 'Placebo Males'!B:B, B32, 'Placebo Males'!P:P, P32)</f>
        <v>8.6666666666666714</v>
      </c>
      <c r="AQ32">
        <f>Y32 - AVERAGEIFS('Placebo Males'!Y:Y, 'Placebo Males'!B:B, B32, 'Placebo Males'!P:P, P32)</f>
        <v>28</v>
      </c>
      <c r="AR32">
        <f>Z32 - AVERAGEIFS('Placebo Males'!Z:Z, 'Placebo Males'!B:B, B32, 'Placebo Males'!P:P, P32)</f>
        <v>7</v>
      </c>
      <c r="AS32">
        <f>AB32 - AVERAGEIFS('Placebo Males'!AB:AB, 'Placebo Males'!B:B, B32, 'Placebo Males'!P:P, P32)</f>
        <v>14</v>
      </c>
      <c r="AT32">
        <f>AC32 - AVERAGEIFS('Placebo Males'!AC:AC, 'Placebo Males'!B:B, B32, 'Placebo Males'!P:P, P32)</f>
        <v>0</v>
      </c>
      <c r="AU32">
        <f>AD32 - AVERAGEIFS('Placebo Males'!AD:AD, 'Placebo Males'!B:B, B32, 'Placebo Males'!P:P, P32)</f>
        <v>-32.406000000000006</v>
      </c>
      <c r="AV32">
        <f>AE32 - AVERAGEIFS('Placebo Males'!AE:AE, 'Placebo Males'!B:B, B32, 'Placebo Males'!P:P, P32)</f>
        <v>0.26247166666666666</v>
      </c>
      <c r="AW32">
        <f>AF32 - AVERAGEIFS('Placebo Males'!AF:AF, 'Placebo Males'!B:B, B32, 'Placebo Males'!P:P, P32)</f>
        <v>7.6692333333333362E-2</v>
      </c>
    </row>
    <row r="33" spans="1:49" x14ac:dyDescent="0.25">
      <c r="A33" t="s">
        <v>4411</v>
      </c>
      <c r="B33">
        <v>1022</v>
      </c>
      <c r="C33" t="s">
        <v>102</v>
      </c>
      <c r="D33">
        <v>35</v>
      </c>
      <c r="E33">
        <v>174.5</v>
      </c>
      <c r="F33">
        <v>69.5</v>
      </c>
      <c r="G33">
        <v>102.5</v>
      </c>
      <c r="H33">
        <v>55.75</v>
      </c>
      <c r="I33" t="s">
        <v>103</v>
      </c>
      <c r="J33" t="s">
        <v>104</v>
      </c>
      <c r="K33" t="s">
        <v>409</v>
      </c>
      <c r="L33" t="s">
        <v>211</v>
      </c>
      <c r="M33" t="s">
        <v>4381</v>
      </c>
      <c r="N33">
        <v>400</v>
      </c>
      <c r="O33" t="s">
        <v>2262</v>
      </c>
      <c r="P33">
        <v>-0.5</v>
      </c>
      <c r="Q33" t="s">
        <v>109</v>
      </c>
      <c r="R33" t="s">
        <v>108</v>
      </c>
      <c r="S33" t="s">
        <v>108</v>
      </c>
      <c r="T33" t="s">
        <v>108</v>
      </c>
      <c r="U33">
        <v>1169</v>
      </c>
      <c r="V33">
        <v>151</v>
      </c>
      <c r="W33">
        <v>419</v>
      </c>
      <c r="X33">
        <v>103</v>
      </c>
      <c r="Y33">
        <v>243</v>
      </c>
      <c r="Z33">
        <v>73</v>
      </c>
      <c r="AA33" t="s">
        <v>108</v>
      </c>
      <c r="AB33">
        <v>42</v>
      </c>
      <c r="AC33">
        <v>31</v>
      </c>
      <c r="AD33">
        <v>962.23</v>
      </c>
      <c r="AE33">
        <v>0.14583299999999999</v>
      </c>
      <c r="AF33">
        <v>0.44761299999999998</v>
      </c>
      <c r="AH33">
        <v>0</v>
      </c>
      <c r="AI33">
        <f t="shared" si="3"/>
        <v>0</v>
      </c>
      <c r="AJ33">
        <f t="shared" si="0"/>
        <v>0</v>
      </c>
      <c r="AK33">
        <f t="shared" si="1"/>
        <v>0</v>
      </c>
      <c r="AL33">
        <f t="shared" si="2"/>
        <v>0</v>
      </c>
      <c r="AM33">
        <f>U33 - AVERAGEIFS('Placebo Males'!U:U, 'Placebo Males'!B:B, B33, 'Placebo Males'!P:P, P33)</f>
        <v>21</v>
      </c>
      <c r="AN33">
        <f>V33 - AVERAGEIFS('Placebo Males'!V:V, 'Placebo Males'!B:B, B33, 'Placebo Males'!P:P, P33)</f>
        <v>-3.6666666666666572</v>
      </c>
      <c r="AO33">
        <f>W33 - AVERAGEIFS('Placebo Males'!W:W, 'Placebo Males'!B:B, B33, 'Placebo Males'!P:P, P33)</f>
        <v>5</v>
      </c>
      <c r="AP33">
        <f>X33 - AVERAGEIFS('Placebo Males'!X:X, 'Placebo Males'!B:B, B33, 'Placebo Males'!P:P, P33)</f>
        <v>0</v>
      </c>
      <c r="AQ33">
        <f>Y33 - AVERAGEIFS('Placebo Males'!Y:Y, 'Placebo Males'!B:B, B33, 'Placebo Males'!P:P, P33)</f>
        <v>1</v>
      </c>
      <c r="AR33">
        <f>Z33 - AVERAGEIFS('Placebo Males'!Z:Z, 'Placebo Males'!B:B, B33, 'Placebo Males'!P:P, P33)</f>
        <v>4</v>
      </c>
      <c r="AS33">
        <f>AB33 - AVERAGEIFS('Placebo Males'!AB:AB, 'Placebo Males'!B:B, B33, 'Placebo Males'!P:P, P33)</f>
        <v>1.3333333333333357</v>
      </c>
      <c r="AT33">
        <f>AC33 - AVERAGEIFS('Placebo Males'!AC:AC, 'Placebo Males'!B:B, B33, 'Placebo Males'!P:P, P33)</f>
        <v>2.6666666666666679</v>
      </c>
      <c r="AU33">
        <f>AD33 - AVERAGEIFS('Placebo Males'!AD:AD, 'Placebo Males'!B:B, B33, 'Placebo Males'!P:P, P33)</f>
        <v>64.917333333333318</v>
      </c>
      <c r="AV33">
        <f>AE33 - AVERAGEIFS('Placebo Males'!AE:AE, 'Placebo Males'!B:B, B33, 'Placebo Males'!P:P, P33)</f>
        <v>4.0864999999999985E-2</v>
      </c>
      <c r="AW33">
        <f>AF33 - AVERAGEIFS('Placebo Males'!AF:AF, 'Placebo Males'!B:B, B33, 'Placebo Males'!P:P, P33)</f>
        <v>1.7469666666666606E-2</v>
      </c>
    </row>
    <row r="34" spans="1:49" x14ac:dyDescent="0.25">
      <c r="A34" t="s">
        <v>4412</v>
      </c>
      <c r="B34">
        <v>1022</v>
      </c>
      <c r="C34" t="s">
        <v>102</v>
      </c>
      <c r="D34">
        <v>35</v>
      </c>
      <c r="E34">
        <v>174.5</v>
      </c>
      <c r="F34">
        <v>69.5</v>
      </c>
      <c r="G34">
        <v>102.5</v>
      </c>
      <c r="H34">
        <v>55.75</v>
      </c>
      <c r="I34" t="s">
        <v>103</v>
      </c>
      <c r="J34" t="s">
        <v>104</v>
      </c>
      <c r="K34" t="s">
        <v>409</v>
      </c>
      <c r="L34" t="s">
        <v>211</v>
      </c>
      <c r="M34" t="s">
        <v>4381</v>
      </c>
      <c r="N34">
        <v>400</v>
      </c>
      <c r="O34" t="s">
        <v>2262</v>
      </c>
      <c r="P34">
        <v>-0.5</v>
      </c>
      <c r="Q34" t="s">
        <v>109</v>
      </c>
      <c r="R34" t="s">
        <v>108</v>
      </c>
      <c r="S34" t="s">
        <v>108</v>
      </c>
      <c r="T34" t="s">
        <v>108</v>
      </c>
      <c r="U34">
        <v>1147</v>
      </c>
      <c r="V34">
        <v>150</v>
      </c>
      <c r="W34">
        <v>423</v>
      </c>
      <c r="X34">
        <v>108</v>
      </c>
      <c r="Y34">
        <v>242</v>
      </c>
      <c r="Z34">
        <v>73</v>
      </c>
      <c r="AA34" t="s">
        <v>108</v>
      </c>
      <c r="AB34">
        <v>44</v>
      </c>
      <c r="AC34">
        <v>29</v>
      </c>
      <c r="AD34">
        <v>950.17399999999998</v>
      </c>
      <c r="AE34">
        <v>0.130435</v>
      </c>
      <c r="AF34">
        <v>0.43884499999999999</v>
      </c>
      <c r="AH34">
        <v>0</v>
      </c>
      <c r="AI34">
        <f t="shared" si="3"/>
        <v>0</v>
      </c>
      <c r="AJ34">
        <f t="shared" si="0"/>
        <v>0</v>
      </c>
      <c r="AK34">
        <f t="shared" si="1"/>
        <v>0</v>
      </c>
      <c r="AL34">
        <f t="shared" si="2"/>
        <v>0</v>
      </c>
      <c r="AM34">
        <f>U34 - AVERAGEIFS('Placebo Males'!U:U, 'Placebo Males'!B:B, B34, 'Placebo Males'!P:P, P34)</f>
        <v>-1</v>
      </c>
      <c r="AN34">
        <f>V34 - AVERAGEIFS('Placebo Males'!V:V, 'Placebo Males'!B:B, B34, 'Placebo Males'!P:P, P34)</f>
        <v>-4.6666666666666572</v>
      </c>
      <c r="AO34">
        <f>W34 - AVERAGEIFS('Placebo Males'!W:W, 'Placebo Males'!B:B, B34, 'Placebo Males'!P:P, P34)</f>
        <v>9</v>
      </c>
      <c r="AP34">
        <f>X34 - AVERAGEIFS('Placebo Males'!X:X, 'Placebo Males'!B:B, B34, 'Placebo Males'!P:P, P34)</f>
        <v>5</v>
      </c>
      <c r="AQ34">
        <f>Y34 - AVERAGEIFS('Placebo Males'!Y:Y, 'Placebo Males'!B:B, B34, 'Placebo Males'!P:P, P34)</f>
        <v>0</v>
      </c>
      <c r="AR34">
        <f>Z34 - AVERAGEIFS('Placebo Males'!Z:Z, 'Placebo Males'!B:B, B34, 'Placebo Males'!P:P, P34)</f>
        <v>4</v>
      </c>
      <c r="AS34">
        <f>AB34 - AVERAGEIFS('Placebo Males'!AB:AB, 'Placebo Males'!B:B, B34, 'Placebo Males'!P:P, P34)</f>
        <v>3.3333333333333357</v>
      </c>
      <c r="AT34">
        <f>AC34 - AVERAGEIFS('Placebo Males'!AC:AC, 'Placebo Males'!B:B, B34, 'Placebo Males'!P:P, P34)</f>
        <v>0.66666666666666785</v>
      </c>
      <c r="AU34">
        <f>AD34 - AVERAGEIFS('Placebo Males'!AD:AD, 'Placebo Males'!B:B, B34, 'Placebo Males'!P:P, P34)</f>
        <v>52.861333333333278</v>
      </c>
      <c r="AV34">
        <f>AE34 - AVERAGEIFS('Placebo Males'!AE:AE, 'Placebo Males'!B:B, B34, 'Placebo Males'!P:P, P34)</f>
        <v>2.546699999999999E-2</v>
      </c>
      <c r="AW34">
        <f>AF34 - AVERAGEIFS('Placebo Males'!AF:AF, 'Placebo Males'!B:B, B34, 'Placebo Males'!P:P, P34)</f>
        <v>8.7016666666666076E-3</v>
      </c>
    </row>
    <row r="35" spans="1:49" x14ac:dyDescent="0.25">
      <c r="A35" t="s">
        <v>4413</v>
      </c>
      <c r="B35">
        <v>1022</v>
      </c>
      <c r="C35" t="s">
        <v>102</v>
      </c>
      <c r="D35">
        <v>35</v>
      </c>
      <c r="E35">
        <v>174.5</v>
      </c>
      <c r="F35">
        <v>69.5</v>
      </c>
      <c r="G35">
        <v>102.5</v>
      </c>
      <c r="H35">
        <v>55.75</v>
      </c>
      <c r="I35" t="s">
        <v>103</v>
      </c>
      <c r="J35" t="s">
        <v>104</v>
      </c>
      <c r="K35" t="s">
        <v>409</v>
      </c>
      <c r="L35" t="s">
        <v>211</v>
      </c>
      <c r="M35" t="s">
        <v>4381</v>
      </c>
      <c r="N35">
        <v>400</v>
      </c>
      <c r="O35" t="s">
        <v>2262</v>
      </c>
      <c r="P35">
        <v>-0.5</v>
      </c>
      <c r="Q35" t="s">
        <v>109</v>
      </c>
      <c r="R35" t="s">
        <v>108</v>
      </c>
      <c r="S35" t="s">
        <v>108</v>
      </c>
      <c r="T35" t="s">
        <v>108</v>
      </c>
      <c r="U35">
        <v>1212</v>
      </c>
      <c r="V35">
        <v>155</v>
      </c>
      <c r="W35">
        <v>425</v>
      </c>
      <c r="X35">
        <v>108</v>
      </c>
      <c r="Y35">
        <v>243</v>
      </c>
      <c r="Z35">
        <v>74</v>
      </c>
      <c r="AA35" t="s">
        <v>108</v>
      </c>
      <c r="AB35">
        <v>45</v>
      </c>
      <c r="AC35">
        <v>29</v>
      </c>
      <c r="AD35">
        <v>938.38800000000003</v>
      </c>
      <c r="AE35">
        <v>0.122449</v>
      </c>
      <c r="AF35">
        <v>0.43932100000000002</v>
      </c>
      <c r="AH35">
        <v>0</v>
      </c>
      <c r="AI35">
        <f t="shared" si="3"/>
        <v>0</v>
      </c>
      <c r="AJ35">
        <f t="shared" si="0"/>
        <v>0</v>
      </c>
      <c r="AK35">
        <f t="shared" si="1"/>
        <v>0</v>
      </c>
      <c r="AL35">
        <f t="shared" si="2"/>
        <v>0</v>
      </c>
      <c r="AM35">
        <f>U35 - AVERAGEIFS('Placebo Males'!U:U, 'Placebo Males'!B:B, B35, 'Placebo Males'!P:P, P35)</f>
        <v>64</v>
      </c>
      <c r="AN35">
        <f>V35 - AVERAGEIFS('Placebo Males'!V:V, 'Placebo Males'!B:B, B35, 'Placebo Males'!P:P, P35)</f>
        <v>0.33333333333334281</v>
      </c>
      <c r="AO35">
        <f>W35 - AVERAGEIFS('Placebo Males'!W:W, 'Placebo Males'!B:B, B35, 'Placebo Males'!P:P, P35)</f>
        <v>11</v>
      </c>
      <c r="AP35">
        <f>X35 - AVERAGEIFS('Placebo Males'!X:X, 'Placebo Males'!B:B, B35, 'Placebo Males'!P:P, P35)</f>
        <v>5</v>
      </c>
      <c r="AQ35">
        <f>Y35 - AVERAGEIFS('Placebo Males'!Y:Y, 'Placebo Males'!B:B, B35, 'Placebo Males'!P:P, P35)</f>
        <v>1</v>
      </c>
      <c r="AR35">
        <f>Z35 - AVERAGEIFS('Placebo Males'!Z:Z, 'Placebo Males'!B:B, B35, 'Placebo Males'!P:P, P35)</f>
        <v>5</v>
      </c>
      <c r="AS35">
        <f>AB35 - AVERAGEIFS('Placebo Males'!AB:AB, 'Placebo Males'!B:B, B35, 'Placebo Males'!P:P, P35)</f>
        <v>4.3333333333333357</v>
      </c>
      <c r="AT35">
        <f>AC35 - AVERAGEIFS('Placebo Males'!AC:AC, 'Placebo Males'!B:B, B35, 'Placebo Males'!P:P, P35)</f>
        <v>0.66666666666666785</v>
      </c>
      <c r="AU35">
        <f>AD35 - AVERAGEIFS('Placebo Males'!AD:AD, 'Placebo Males'!B:B, B35, 'Placebo Males'!P:P, P35)</f>
        <v>41.075333333333333</v>
      </c>
      <c r="AV35">
        <f>AE35 - AVERAGEIFS('Placebo Males'!AE:AE, 'Placebo Males'!B:B, B35, 'Placebo Males'!P:P, P35)</f>
        <v>1.7480999999999997E-2</v>
      </c>
      <c r="AW35">
        <f>AF35 - AVERAGEIFS('Placebo Males'!AF:AF, 'Placebo Males'!B:B, B35, 'Placebo Males'!P:P, P35)</f>
        <v>9.1776666666666395E-3</v>
      </c>
    </row>
    <row r="36" spans="1:49" x14ac:dyDescent="0.25">
      <c r="A36" t="s">
        <v>4414</v>
      </c>
      <c r="B36">
        <v>1018</v>
      </c>
      <c r="C36" t="s">
        <v>102</v>
      </c>
      <c r="D36">
        <v>30</v>
      </c>
      <c r="E36">
        <v>182</v>
      </c>
      <c r="F36">
        <v>73.3</v>
      </c>
      <c r="G36">
        <v>105.5</v>
      </c>
      <c r="H36">
        <v>58.5</v>
      </c>
      <c r="I36" t="s">
        <v>103</v>
      </c>
      <c r="J36" t="s">
        <v>104</v>
      </c>
      <c r="K36" t="s">
        <v>409</v>
      </c>
      <c r="L36" t="s">
        <v>211</v>
      </c>
      <c r="M36" t="s">
        <v>4381</v>
      </c>
      <c r="N36">
        <v>400</v>
      </c>
      <c r="O36" t="s">
        <v>2262</v>
      </c>
      <c r="P36">
        <v>0.5</v>
      </c>
      <c r="Q36" t="s">
        <v>113</v>
      </c>
      <c r="R36" t="s">
        <v>4415</v>
      </c>
      <c r="S36">
        <v>1860</v>
      </c>
      <c r="T36" t="s">
        <v>2266</v>
      </c>
      <c r="U36">
        <v>933</v>
      </c>
      <c r="V36">
        <v>138</v>
      </c>
      <c r="W36">
        <v>435</v>
      </c>
      <c r="X36">
        <v>100</v>
      </c>
      <c r="Y36">
        <v>242</v>
      </c>
      <c r="Z36">
        <v>93</v>
      </c>
      <c r="AA36" t="s">
        <v>108</v>
      </c>
      <c r="AB36">
        <v>90</v>
      </c>
      <c r="AC36">
        <v>32</v>
      </c>
      <c r="AD36">
        <v>279.649</v>
      </c>
      <c r="AE36">
        <v>0.6875</v>
      </c>
      <c r="AF36">
        <v>0.552593</v>
      </c>
      <c r="AH36">
        <v>1860</v>
      </c>
      <c r="AI36">
        <f t="shared" si="3"/>
        <v>5.7333652264617614</v>
      </c>
      <c r="AJ36">
        <f t="shared" si="0"/>
        <v>0.48130950643228421</v>
      </c>
      <c r="AK36">
        <f t="shared" si="1"/>
        <v>0.90018619531437305</v>
      </c>
      <c r="AL36">
        <f t="shared" si="2"/>
        <v>0.24225481728361642</v>
      </c>
      <c r="AM36">
        <f>U36 - AVERAGEIFS('Placebo Males'!U:U, 'Placebo Males'!B:B, B36, 'Placebo Males'!P:P, P36)</f>
        <v>-172.33333333333326</v>
      </c>
      <c r="AN36">
        <f>V36 - AVERAGEIFS('Placebo Males'!V:V, 'Placebo Males'!B:B, B36, 'Placebo Males'!P:P, P36)</f>
        <v>-23</v>
      </c>
      <c r="AO36">
        <f>W36 - AVERAGEIFS('Placebo Males'!W:W, 'Placebo Males'!B:B, B36, 'Placebo Males'!P:P, P36)</f>
        <v>27.666666666666686</v>
      </c>
      <c r="AP36">
        <f>X36 - AVERAGEIFS('Placebo Males'!X:X, 'Placebo Males'!B:B, B36, 'Placebo Males'!P:P, P36)</f>
        <v>-14.333333333333329</v>
      </c>
      <c r="AQ36">
        <f>Y36 - AVERAGEIFS('Placebo Males'!Y:Y, 'Placebo Males'!B:B, B36, 'Placebo Males'!P:P, P36)</f>
        <v>20.333333333333343</v>
      </c>
      <c r="AR36">
        <f>Z36 - AVERAGEIFS('Placebo Males'!Z:Z, 'Placebo Males'!B:B, B36, 'Placebo Males'!P:P, P36)</f>
        <v>21.666666666666671</v>
      </c>
      <c r="AS36">
        <f>AB36 - AVERAGEIFS('Placebo Males'!AB:AB, 'Placebo Males'!B:B, B36, 'Placebo Males'!P:P, P36)</f>
        <v>44.333333333333336</v>
      </c>
      <c r="AT36">
        <f>AC36 - AVERAGEIFS('Placebo Males'!AC:AC, 'Placebo Males'!B:B, B36, 'Placebo Males'!P:P, P36)</f>
        <v>7.6666666666666679</v>
      </c>
      <c r="AU36">
        <f>AD36 - AVERAGEIFS('Placebo Males'!AD:AD, 'Placebo Males'!B:B, B36, 'Placebo Males'!P:P, P36)</f>
        <v>-156.85700000000003</v>
      </c>
      <c r="AV36">
        <f>AE36 - AVERAGEIFS('Placebo Males'!AE:AE, 'Placebo Males'!B:B, B36, 'Placebo Males'!P:P, P36)</f>
        <v>0.47215566666666664</v>
      </c>
      <c r="AW36">
        <f>AF36 - AVERAGEIFS('Placebo Males'!AF:AF, 'Placebo Males'!B:B, B36, 'Placebo Males'!P:P, P36)</f>
        <v>9.7941E-2</v>
      </c>
    </row>
    <row r="37" spans="1:49" x14ac:dyDescent="0.25">
      <c r="A37" t="s">
        <v>4416</v>
      </c>
      <c r="B37">
        <v>1018</v>
      </c>
      <c r="C37" t="s">
        <v>102</v>
      </c>
      <c r="D37">
        <v>30</v>
      </c>
      <c r="E37">
        <v>182</v>
      </c>
      <c r="F37">
        <v>73.3</v>
      </c>
      <c r="G37">
        <v>105.5</v>
      </c>
      <c r="H37">
        <v>58.5</v>
      </c>
      <c r="I37" t="s">
        <v>103</v>
      </c>
      <c r="J37" t="s">
        <v>104</v>
      </c>
      <c r="K37" t="s">
        <v>409</v>
      </c>
      <c r="L37" t="s">
        <v>211</v>
      </c>
      <c r="M37" t="s">
        <v>4381</v>
      </c>
      <c r="N37">
        <v>400</v>
      </c>
      <c r="O37" t="s">
        <v>2262</v>
      </c>
      <c r="P37">
        <v>0.5</v>
      </c>
      <c r="Q37" t="s">
        <v>113</v>
      </c>
      <c r="R37" t="s">
        <v>4415</v>
      </c>
      <c r="S37">
        <v>1860</v>
      </c>
      <c r="T37" t="s">
        <v>2266</v>
      </c>
      <c r="U37">
        <v>992</v>
      </c>
      <c r="V37">
        <v>143</v>
      </c>
      <c r="W37">
        <v>454</v>
      </c>
      <c r="X37">
        <v>96</v>
      </c>
      <c r="Y37">
        <v>259</v>
      </c>
      <c r="Z37">
        <v>99</v>
      </c>
      <c r="AA37" t="s">
        <v>108</v>
      </c>
      <c r="AB37">
        <v>141</v>
      </c>
      <c r="AC37">
        <v>32</v>
      </c>
      <c r="AD37">
        <v>249.255</v>
      </c>
      <c r="AE37">
        <v>0.8125</v>
      </c>
      <c r="AF37">
        <v>0.59484800000000004</v>
      </c>
      <c r="AH37">
        <v>1860</v>
      </c>
      <c r="AI37">
        <f t="shared" si="3"/>
        <v>5.7333652264617614</v>
      </c>
      <c r="AJ37">
        <f t="shared" si="0"/>
        <v>0.48130950643228421</v>
      </c>
      <c r="AK37">
        <f t="shared" si="1"/>
        <v>0.90018619531437305</v>
      </c>
      <c r="AL37">
        <f t="shared" si="2"/>
        <v>0.24225481728361642</v>
      </c>
      <c r="AM37">
        <f>U37 - AVERAGEIFS('Placebo Males'!U:U, 'Placebo Males'!B:B, B37, 'Placebo Males'!P:P, P37)</f>
        <v>-113.33333333333326</v>
      </c>
      <c r="AN37">
        <f>V37 - AVERAGEIFS('Placebo Males'!V:V, 'Placebo Males'!B:B, B37, 'Placebo Males'!P:P, P37)</f>
        <v>-18</v>
      </c>
      <c r="AO37">
        <f>W37 - AVERAGEIFS('Placebo Males'!W:W, 'Placebo Males'!B:B, B37, 'Placebo Males'!P:P, P37)</f>
        <v>46.666666666666686</v>
      </c>
      <c r="AP37">
        <f>X37 - AVERAGEIFS('Placebo Males'!X:X, 'Placebo Males'!B:B, B37, 'Placebo Males'!P:P, P37)</f>
        <v>-18.333333333333329</v>
      </c>
      <c r="AQ37">
        <f>Y37 - AVERAGEIFS('Placebo Males'!Y:Y, 'Placebo Males'!B:B, B37, 'Placebo Males'!P:P, P37)</f>
        <v>37.333333333333343</v>
      </c>
      <c r="AR37">
        <f>Z37 - AVERAGEIFS('Placebo Males'!Z:Z, 'Placebo Males'!B:B, B37, 'Placebo Males'!P:P, P37)</f>
        <v>27.666666666666671</v>
      </c>
      <c r="AS37">
        <f>AB37 - AVERAGEIFS('Placebo Males'!AB:AB, 'Placebo Males'!B:B, B37, 'Placebo Males'!P:P, P37)</f>
        <v>95.333333333333343</v>
      </c>
      <c r="AT37">
        <f>AC37 - AVERAGEIFS('Placebo Males'!AC:AC, 'Placebo Males'!B:B, B37, 'Placebo Males'!P:P, P37)</f>
        <v>7.6666666666666679</v>
      </c>
      <c r="AU37">
        <f>AD37 - AVERAGEIFS('Placebo Males'!AD:AD, 'Placebo Males'!B:B, B37, 'Placebo Males'!P:P, P37)</f>
        <v>-187.25100000000003</v>
      </c>
      <c r="AV37">
        <f>AE37 - AVERAGEIFS('Placebo Males'!AE:AE, 'Placebo Males'!B:B, B37, 'Placebo Males'!P:P, P37)</f>
        <v>0.59715566666666664</v>
      </c>
      <c r="AW37">
        <f>AF37 - AVERAGEIFS('Placebo Males'!AF:AF, 'Placebo Males'!B:B, B37, 'Placebo Males'!P:P, P37)</f>
        <v>0.14019600000000004</v>
      </c>
    </row>
    <row r="38" spans="1:49" x14ac:dyDescent="0.25">
      <c r="A38" t="s">
        <v>4417</v>
      </c>
      <c r="B38">
        <v>1018</v>
      </c>
      <c r="C38" t="s">
        <v>102</v>
      </c>
      <c r="D38">
        <v>30</v>
      </c>
      <c r="E38">
        <v>182</v>
      </c>
      <c r="F38">
        <v>73.3</v>
      </c>
      <c r="G38">
        <v>105.5</v>
      </c>
      <c r="H38">
        <v>58.5</v>
      </c>
      <c r="I38" t="s">
        <v>103</v>
      </c>
      <c r="J38" t="s">
        <v>104</v>
      </c>
      <c r="K38" t="s">
        <v>409</v>
      </c>
      <c r="L38" t="s">
        <v>211</v>
      </c>
      <c r="M38" t="s">
        <v>4381</v>
      </c>
      <c r="N38">
        <v>400</v>
      </c>
      <c r="O38" t="s">
        <v>2262</v>
      </c>
      <c r="P38">
        <v>0.5</v>
      </c>
      <c r="Q38" t="s">
        <v>113</v>
      </c>
      <c r="R38" t="s">
        <v>4415</v>
      </c>
      <c r="S38">
        <v>1860</v>
      </c>
      <c r="T38" t="s">
        <v>2266</v>
      </c>
      <c r="U38">
        <v>932</v>
      </c>
      <c r="V38">
        <v>151</v>
      </c>
      <c r="W38">
        <v>437</v>
      </c>
      <c r="X38">
        <v>103</v>
      </c>
      <c r="Y38">
        <v>240</v>
      </c>
      <c r="Z38">
        <v>94</v>
      </c>
      <c r="AA38" t="s">
        <v>108</v>
      </c>
      <c r="AB38">
        <v>105</v>
      </c>
      <c r="AC38">
        <v>31</v>
      </c>
      <c r="AD38">
        <v>272.471</v>
      </c>
      <c r="AE38">
        <v>0.68085099999999998</v>
      </c>
      <c r="AF38">
        <v>0.55972900000000003</v>
      </c>
      <c r="AH38">
        <v>1860</v>
      </c>
      <c r="AI38">
        <f t="shared" si="3"/>
        <v>5.7333652264617614</v>
      </c>
      <c r="AJ38">
        <f t="shared" si="0"/>
        <v>0.48130950643228421</v>
      </c>
      <c r="AK38">
        <f t="shared" si="1"/>
        <v>0.90018619531437305</v>
      </c>
      <c r="AL38">
        <f t="shared" si="2"/>
        <v>0.24225481728361642</v>
      </c>
      <c r="AM38">
        <f>U38 - AVERAGEIFS('Placebo Males'!U:U, 'Placebo Males'!B:B, B38, 'Placebo Males'!P:P, P38)</f>
        <v>-173.33333333333326</v>
      </c>
      <c r="AN38">
        <f>V38 - AVERAGEIFS('Placebo Males'!V:V, 'Placebo Males'!B:B, B38, 'Placebo Males'!P:P, P38)</f>
        <v>-10</v>
      </c>
      <c r="AO38">
        <f>W38 - AVERAGEIFS('Placebo Males'!W:W, 'Placebo Males'!B:B, B38, 'Placebo Males'!P:P, P38)</f>
        <v>29.666666666666686</v>
      </c>
      <c r="AP38">
        <f>X38 - AVERAGEIFS('Placebo Males'!X:X, 'Placebo Males'!B:B, B38, 'Placebo Males'!P:P, P38)</f>
        <v>-11.333333333333329</v>
      </c>
      <c r="AQ38">
        <f>Y38 - AVERAGEIFS('Placebo Males'!Y:Y, 'Placebo Males'!B:B, B38, 'Placebo Males'!P:P, P38)</f>
        <v>18.333333333333343</v>
      </c>
      <c r="AR38">
        <f>Z38 - AVERAGEIFS('Placebo Males'!Z:Z, 'Placebo Males'!B:B, B38, 'Placebo Males'!P:P, P38)</f>
        <v>22.666666666666671</v>
      </c>
      <c r="AS38">
        <f>AB38 - AVERAGEIFS('Placebo Males'!AB:AB, 'Placebo Males'!B:B, B38, 'Placebo Males'!P:P, P38)</f>
        <v>59.333333333333336</v>
      </c>
      <c r="AT38">
        <f>AC38 - AVERAGEIFS('Placebo Males'!AC:AC, 'Placebo Males'!B:B, B38, 'Placebo Males'!P:P, P38)</f>
        <v>6.6666666666666679</v>
      </c>
      <c r="AU38">
        <f>AD38 - AVERAGEIFS('Placebo Males'!AD:AD, 'Placebo Males'!B:B, B38, 'Placebo Males'!P:P, P38)</f>
        <v>-164.03500000000003</v>
      </c>
      <c r="AV38">
        <f>AE38 - AVERAGEIFS('Placebo Males'!AE:AE, 'Placebo Males'!B:B, B38, 'Placebo Males'!P:P, P38)</f>
        <v>0.46550666666666662</v>
      </c>
      <c r="AW38">
        <f>AF38 - AVERAGEIFS('Placebo Males'!AF:AF, 'Placebo Males'!B:B, B38, 'Placebo Males'!P:P, P38)</f>
        <v>0.10507700000000003</v>
      </c>
    </row>
    <row r="39" spans="1:49" x14ac:dyDescent="0.25">
      <c r="A39" t="s">
        <v>4418</v>
      </c>
      <c r="B39">
        <v>1021</v>
      </c>
      <c r="C39" t="s">
        <v>102</v>
      </c>
      <c r="D39">
        <v>35</v>
      </c>
      <c r="E39">
        <v>171.5</v>
      </c>
      <c r="F39">
        <v>70.900000000000006</v>
      </c>
      <c r="G39">
        <v>97.25</v>
      </c>
      <c r="H39">
        <v>55.75</v>
      </c>
      <c r="I39" t="s">
        <v>458</v>
      </c>
      <c r="J39" t="s">
        <v>104</v>
      </c>
      <c r="K39" t="s">
        <v>459</v>
      </c>
      <c r="L39" t="s">
        <v>106</v>
      </c>
      <c r="M39" t="s">
        <v>4381</v>
      </c>
      <c r="N39">
        <v>400</v>
      </c>
      <c r="O39" t="s">
        <v>2262</v>
      </c>
      <c r="P39">
        <v>1.5</v>
      </c>
      <c r="Q39" t="s">
        <v>113</v>
      </c>
      <c r="R39" t="s">
        <v>4415</v>
      </c>
      <c r="S39">
        <v>1850</v>
      </c>
      <c r="T39" t="s">
        <v>2266</v>
      </c>
      <c r="U39">
        <v>1012</v>
      </c>
      <c r="V39">
        <v>156</v>
      </c>
      <c r="W39">
        <v>479</v>
      </c>
      <c r="X39">
        <v>113</v>
      </c>
      <c r="Y39">
        <v>267</v>
      </c>
      <c r="Z39">
        <v>99</v>
      </c>
      <c r="AA39" t="s">
        <v>108</v>
      </c>
      <c r="AB39">
        <v>56</v>
      </c>
      <c r="AC39">
        <v>29</v>
      </c>
      <c r="AD39">
        <v>352.39800000000002</v>
      </c>
      <c r="AE39">
        <v>0.224138</v>
      </c>
      <c r="AF39">
        <v>0.62094700000000003</v>
      </c>
      <c r="AH39">
        <v>1850</v>
      </c>
      <c r="AI39">
        <f t="shared" si="3"/>
        <v>5.7025406822334723</v>
      </c>
      <c r="AJ39">
        <f t="shared" si="0"/>
        <v>0.4803944064699327</v>
      </c>
      <c r="AK39">
        <f t="shared" si="1"/>
        <v>0.89967158432960082</v>
      </c>
      <c r="AL39">
        <f t="shared" si="2"/>
        <v>0.24104957199738031</v>
      </c>
      <c r="AM39">
        <f>U39 - AVERAGEIFS('Placebo Males'!U:U, 'Placebo Males'!B:B, B39, 'Placebo Males'!P:P, P39)</f>
        <v>-101.33333333333326</v>
      </c>
      <c r="AN39">
        <f>V39 - AVERAGEIFS('Placebo Males'!V:V, 'Placebo Males'!B:B, B39, 'Placebo Males'!P:P, P39)</f>
        <v>-4.6666666666666572</v>
      </c>
      <c r="AO39">
        <f>W39 - AVERAGEIFS('Placebo Males'!W:W, 'Placebo Males'!B:B, B39, 'Placebo Males'!P:P, P39)</f>
        <v>62.333333333333314</v>
      </c>
      <c r="AP39">
        <f>X39 - AVERAGEIFS('Placebo Males'!X:X, 'Placebo Males'!B:B, B39, 'Placebo Males'!P:P, P39)</f>
        <v>14</v>
      </c>
      <c r="AQ39">
        <f>Y39 - AVERAGEIFS('Placebo Males'!Y:Y, 'Placebo Males'!B:B, B39, 'Placebo Males'!P:P, P39)</f>
        <v>19.666666666666657</v>
      </c>
      <c r="AR39">
        <f>Z39 - AVERAGEIFS('Placebo Males'!Z:Z, 'Placebo Males'!B:B, B39, 'Placebo Males'!P:P, P39)</f>
        <v>28.666666666666671</v>
      </c>
      <c r="AS39">
        <f>AB39 - AVERAGEIFS('Placebo Males'!AB:AB, 'Placebo Males'!B:B, B39, 'Placebo Males'!P:P, P39)</f>
        <v>10</v>
      </c>
      <c r="AT39">
        <f>AC39 - AVERAGEIFS('Placebo Males'!AC:AC, 'Placebo Males'!B:B, B39, 'Placebo Males'!P:P, P39)</f>
        <v>-3</v>
      </c>
      <c r="AU39">
        <f>AD39 - AVERAGEIFS('Placebo Males'!AD:AD, 'Placebo Males'!B:B, B39, 'Placebo Males'!P:P, P39)</f>
        <v>-90.132000000000005</v>
      </c>
      <c r="AV39">
        <f>AE39 - AVERAGEIFS('Placebo Males'!AE:AE, 'Placebo Males'!B:B, B39, 'Placebo Males'!P:P, P39)</f>
        <v>-1.5374333333333323E-2</v>
      </c>
      <c r="AW39">
        <f>AF39 - AVERAGEIFS('Placebo Males'!AF:AF, 'Placebo Males'!B:B, B39, 'Placebo Males'!P:P, P39)</f>
        <v>0.12176033333333336</v>
      </c>
    </row>
    <row r="40" spans="1:49" x14ac:dyDescent="0.25">
      <c r="A40" t="s">
        <v>4419</v>
      </c>
      <c r="B40">
        <v>1021</v>
      </c>
      <c r="C40" t="s">
        <v>102</v>
      </c>
      <c r="D40">
        <v>35</v>
      </c>
      <c r="E40">
        <v>171.5</v>
      </c>
      <c r="F40">
        <v>70.900000000000006</v>
      </c>
      <c r="G40">
        <v>97.25</v>
      </c>
      <c r="H40">
        <v>55.75</v>
      </c>
      <c r="I40" t="s">
        <v>458</v>
      </c>
      <c r="J40" t="s">
        <v>104</v>
      </c>
      <c r="K40" t="s">
        <v>459</v>
      </c>
      <c r="L40" t="s">
        <v>106</v>
      </c>
      <c r="M40" t="s">
        <v>4381</v>
      </c>
      <c r="N40">
        <v>400</v>
      </c>
      <c r="O40" t="s">
        <v>2262</v>
      </c>
      <c r="P40">
        <v>1.5</v>
      </c>
      <c r="Q40" t="s">
        <v>113</v>
      </c>
      <c r="R40" t="s">
        <v>4415</v>
      </c>
      <c r="S40">
        <v>1850</v>
      </c>
      <c r="T40" t="s">
        <v>2266</v>
      </c>
      <c r="U40">
        <v>973</v>
      </c>
      <c r="V40">
        <v>152</v>
      </c>
      <c r="W40">
        <v>483</v>
      </c>
      <c r="X40">
        <v>96</v>
      </c>
      <c r="Y40">
        <v>286</v>
      </c>
      <c r="Z40">
        <v>101</v>
      </c>
      <c r="AA40" t="s">
        <v>108</v>
      </c>
      <c r="AB40">
        <v>59</v>
      </c>
      <c r="AC40">
        <v>33</v>
      </c>
      <c r="AD40">
        <v>353.27300000000002</v>
      </c>
      <c r="AE40">
        <v>0.309091</v>
      </c>
      <c r="AF40">
        <v>0.64136700000000002</v>
      </c>
      <c r="AH40">
        <v>1850</v>
      </c>
      <c r="AI40">
        <f t="shared" si="3"/>
        <v>5.7025406822334723</v>
      </c>
      <c r="AJ40">
        <f t="shared" si="0"/>
        <v>0.4803944064699327</v>
      </c>
      <c r="AK40">
        <f t="shared" si="1"/>
        <v>0.89967158432960082</v>
      </c>
      <c r="AL40">
        <f t="shared" si="2"/>
        <v>0.24104957199738031</v>
      </c>
      <c r="AM40">
        <f>U40 - AVERAGEIFS('Placebo Males'!U:U, 'Placebo Males'!B:B, B40, 'Placebo Males'!P:P, P40)</f>
        <v>-140.33333333333326</v>
      </c>
      <c r="AN40">
        <f>V40 - AVERAGEIFS('Placebo Males'!V:V, 'Placebo Males'!B:B, B40, 'Placebo Males'!P:P, P40)</f>
        <v>-8.6666666666666572</v>
      </c>
      <c r="AO40">
        <f>W40 - AVERAGEIFS('Placebo Males'!W:W, 'Placebo Males'!B:B, B40, 'Placebo Males'!P:P, P40)</f>
        <v>66.333333333333314</v>
      </c>
      <c r="AP40">
        <f>X40 - AVERAGEIFS('Placebo Males'!X:X, 'Placebo Males'!B:B, B40, 'Placebo Males'!P:P, P40)</f>
        <v>-3</v>
      </c>
      <c r="AQ40">
        <f>Y40 - AVERAGEIFS('Placebo Males'!Y:Y, 'Placebo Males'!B:B, B40, 'Placebo Males'!P:P, P40)</f>
        <v>38.666666666666657</v>
      </c>
      <c r="AR40">
        <f>Z40 - AVERAGEIFS('Placebo Males'!Z:Z, 'Placebo Males'!B:B, B40, 'Placebo Males'!P:P, P40)</f>
        <v>30.666666666666671</v>
      </c>
      <c r="AS40">
        <f>AB40 - AVERAGEIFS('Placebo Males'!AB:AB, 'Placebo Males'!B:B, B40, 'Placebo Males'!P:P, P40)</f>
        <v>13</v>
      </c>
      <c r="AT40">
        <f>AC40 - AVERAGEIFS('Placebo Males'!AC:AC, 'Placebo Males'!B:B, B40, 'Placebo Males'!P:P, P40)</f>
        <v>1</v>
      </c>
      <c r="AU40">
        <f>AD40 - AVERAGEIFS('Placebo Males'!AD:AD, 'Placebo Males'!B:B, B40, 'Placebo Males'!P:P, P40)</f>
        <v>-89.257000000000005</v>
      </c>
      <c r="AV40">
        <f>AE40 - AVERAGEIFS('Placebo Males'!AE:AE, 'Placebo Males'!B:B, B40, 'Placebo Males'!P:P, P40)</f>
        <v>6.9578666666666678E-2</v>
      </c>
      <c r="AW40">
        <f>AF40 - AVERAGEIFS('Placebo Males'!AF:AF, 'Placebo Males'!B:B, B40, 'Placebo Males'!P:P, P40)</f>
        <v>0.14218033333333335</v>
      </c>
    </row>
    <row r="41" spans="1:49" x14ac:dyDescent="0.25">
      <c r="A41" t="s">
        <v>4420</v>
      </c>
      <c r="B41">
        <v>1021</v>
      </c>
      <c r="C41" t="s">
        <v>102</v>
      </c>
      <c r="D41">
        <v>35</v>
      </c>
      <c r="E41">
        <v>171.5</v>
      </c>
      <c r="F41">
        <v>70.900000000000006</v>
      </c>
      <c r="G41">
        <v>97.25</v>
      </c>
      <c r="H41">
        <v>55.75</v>
      </c>
      <c r="I41" t="s">
        <v>458</v>
      </c>
      <c r="J41" t="s">
        <v>104</v>
      </c>
      <c r="K41" t="s">
        <v>459</v>
      </c>
      <c r="L41" t="s">
        <v>106</v>
      </c>
      <c r="M41" t="s">
        <v>4381</v>
      </c>
      <c r="N41">
        <v>400</v>
      </c>
      <c r="O41" t="s">
        <v>2262</v>
      </c>
      <c r="P41">
        <v>1.5</v>
      </c>
      <c r="Q41" t="s">
        <v>113</v>
      </c>
      <c r="R41" t="s">
        <v>4415</v>
      </c>
      <c r="S41">
        <v>1850</v>
      </c>
      <c r="T41" t="s">
        <v>2266</v>
      </c>
      <c r="U41">
        <v>1012</v>
      </c>
      <c r="V41">
        <v>151</v>
      </c>
      <c r="W41">
        <v>486</v>
      </c>
      <c r="X41">
        <v>110</v>
      </c>
      <c r="Y41">
        <v>277</v>
      </c>
      <c r="Z41">
        <v>99</v>
      </c>
      <c r="AA41" t="s">
        <v>108</v>
      </c>
      <c r="AB41">
        <v>60</v>
      </c>
      <c r="AC41">
        <v>24</v>
      </c>
      <c r="AD41">
        <v>381.89299999999997</v>
      </c>
      <c r="AE41">
        <v>0.23214299999999999</v>
      </c>
      <c r="AF41">
        <v>0.61532900000000001</v>
      </c>
      <c r="AH41">
        <v>1850</v>
      </c>
      <c r="AI41">
        <f t="shared" si="3"/>
        <v>5.7025406822334723</v>
      </c>
      <c r="AJ41">
        <f t="shared" si="0"/>
        <v>0.4803944064699327</v>
      </c>
      <c r="AK41">
        <f t="shared" si="1"/>
        <v>0.89967158432960082</v>
      </c>
      <c r="AL41">
        <f t="shared" si="2"/>
        <v>0.24104957199738031</v>
      </c>
      <c r="AM41">
        <f>U41 - AVERAGEIFS('Placebo Males'!U:U, 'Placebo Males'!B:B, B41, 'Placebo Males'!P:P, P41)</f>
        <v>-101.33333333333326</v>
      </c>
      <c r="AN41">
        <f>V41 - AVERAGEIFS('Placebo Males'!V:V, 'Placebo Males'!B:B, B41, 'Placebo Males'!P:P, P41)</f>
        <v>-9.6666666666666572</v>
      </c>
      <c r="AO41">
        <f>W41 - AVERAGEIFS('Placebo Males'!W:W, 'Placebo Males'!B:B, B41, 'Placebo Males'!P:P, P41)</f>
        <v>69.333333333333314</v>
      </c>
      <c r="AP41">
        <f>X41 - AVERAGEIFS('Placebo Males'!X:X, 'Placebo Males'!B:B, B41, 'Placebo Males'!P:P, P41)</f>
        <v>11</v>
      </c>
      <c r="AQ41">
        <f>Y41 - AVERAGEIFS('Placebo Males'!Y:Y, 'Placebo Males'!B:B, B41, 'Placebo Males'!P:P, P41)</f>
        <v>29.666666666666657</v>
      </c>
      <c r="AR41">
        <f>Z41 - AVERAGEIFS('Placebo Males'!Z:Z, 'Placebo Males'!B:B, B41, 'Placebo Males'!P:P, P41)</f>
        <v>28.666666666666671</v>
      </c>
      <c r="AS41">
        <f>AB41 - AVERAGEIFS('Placebo Males'!AB:AB, 'Placebo Males'!B:B, B41, 'Placebo Males'!P:P, P41)</f>
        <v>14</v>
      </c>
      <c r="AT41">
        <f>AC41 - AVERAGEIFS('Placebo Males'!AC:AC, 'Placebo Males'!B:B, B41, 'Placebo Males'!P:P, P41)</f>
        <v>-8</v>
      </c>
      <c r="AU41">
        <f>AD41 - AVERAGEIFS('Placebo Males'!AD:AD, 'Placebo Males'!B:B, B41, 'Placebo Males'!P:P, P41)</f>
        <v>-60.637000000000057</v>
      </c>
      <c r="AV41">
        <f>AE41 - AVERAGEIFS('Placebo Males'!AE:AE, 'Placebo Males'!B:B, B41, 'Placebo Males'!P:P, P41)</f>
        <v>-7.3693333333333388E-3</v>
      </c>
      <c r="AW41">
        <f>AF41 - AVERAGEIFS('Placebo Males'!AF:AF, 'Placebo Males'!B:B, B41, 'Placebo Males'!P:P, P41)</f>
        <v>0.11614233333333335</v>
      </c>
    </row>
    <row r="42" spans="1:49" x14ac:dyDescent="0.25">
      <c r="A42" t="s">
        <v>4421</v>
      </c>
      <c r="B42">
        <v>1021</v>
      </c>
      <c r="C42" t="s">
        <v>102</v>
      </c>
      <c r="D42">
        <v>35</v>
      </c>
      <c r="E42">
        <v>171.5</v>
      </c>
      <c r="F42">
        <v>70.900000000000006</v>
      </c>
      <c r="G42">
        <v>97.25</v>
      </c>
      <c r="H42">
        <v>55.75</v>
      </c>
      <c r="I42" t="s">
        <v>458</v>
      </c>
      <c r="J42" t="s">
        <v>104</v>
      </c>
      <c r="K42" t="s">
        <v>459</v>
      </c>
      <c r="L42" t="s">
        <v>106</v>
      </c>
      <c r="M42" t="s">
        <v>4381</v>
      </c>
      <c r="N42">
        <v>400</v>
      </c>
      <c r="O42" t="s">
        <v>2262</v>
      </c>
      <c r="P42">
        <v>2</v>
      </c>
      <c r="Q42" t="s">
        <v>113</v>
      </c>
      <c r="R42" t="s">
        <v>4415</v>
      </c>
      <c r="S42">
        <v>1830</v>
      </c>
      <c r="T42" t="s">
        <v>2266</v>
      </c>
      <c r="U42">
        <v>954</v>
      </c>
      <c r="V42">
        <v>159</v>
      </c>
      <c r="W42">
        <v>503</v>
      </c>
      <c r="X42">
        <v>100</v>
      </c>
      <c r="Y42">
        <v>286</v>
      </c>
      <c r="Z42">
        <v>117</v>
      </c>
      <c r="AA42" t="s">
        <v>108</v>
      </c>
      <c r="AB42">
        <v>40</v>
      </c>
      <c r="AC42">
        <v>40</v>
      </c>
      <c r="AD42">
        <v>260.99099999999999</v>
      </c>
      <c r="AE42">
        <v>1</v>
      </c>
      <c r="AF42">
        <v>0.66041000000000005</v>
      </c>
      <c r="AH42">
        <v>1830</v>
      </c>
      <c r="AI42">
        <f t="shared" si="3"/>
        <v>5.6408915937768942</v>
      </c>
      <c r="AJ42">
        <f t="shared" si="0"/>
        <v>0.4785496790042626</v>
      </c>
      <c r="AK42">
        <f t="shared" si="1"/>
        <v>0.89862679200983897</v>
      </c>
      <c r="AL42">
        <f t="shared" si="2"/>
        <v>0.23863188026982518</v>
      </c>
      <c r="AM42">
        <f>U42 - AVERAGEIFS('Placebo Males'!U:U, 'Placebo Males'!B:B, B42, 'Placebo Males'!P:P, P42)</f>
        <v>-137</v>
      </c>
      <c r="AN42">
        <f>V42 - AVERAGEIFS('Placebo Males'!V:V, 'Placebo Males'!B:B, B42, 'Placebo Males'!P:P, P42)</f>
        <v>-2</v>
      </c>
      <c r="AO42">
        <f>W42 - AVERAGEIFS('Placebo Males'!W:W, 'Placebo Males'!B:B, B42, 'Placebo Males'!P:P, P42)</f>
        <v>80</v>
      </c>
      <c r="AP42">
        <f>X42 - AVERAGEIFS('Placebo Males'!X:X, 'Placebo Males'!B:B, B42, 'Placebo Males'!P:P, P42)</f>
        <v>-1.3333333333333286</v>
      </c>
      <c r="AQ42">
        <f>Y42 - AVERAGEIFS('Placebo Males'!Y:Y, 'Placebo Males'!B:B, B42, 'Placebo Males'!P:P, P42)</f>
        <v>43.333333333333343</v>
      </c>
      <c r="AR42">
        <f>Z42 - AVERAGEIFS('Placebo Males'!Z:Z, 'Placebo Males'!B:B, B42, 'Placebo Males'!P:P, P42)</f>
        <v>38</v>
      </c>
      <c r="AS42">
        <f>AB42 - AVERAGEIFS('Placebo Males'!AB:AB, 'Placebo Males'!B:B, B42, 'Placebo Males'!P:P, P42)</f>
        <v>-9</v>
      </c>
      <c r="AT42">
        <f>AC42 - AVERAGEIFS('Placebo Males'!AC:AC, 'Placebo Males'!B:B, B42, 'Placebo Males'!P:P, P42)</f>
        <v>11.666666666666668</v>
      </c>
      <c r="AU42">
        <f>AD42 - AVERAGEIFS('Placebo Males'!AD:AD, 'Placebo Males'!B:B, B42, 'Placebo Males'!P:P, P42)</f>
        <v>-132.01900000000001</v>
      </c>
      <c r="AV42">
        <f>AE42 - AVERAGEIFS('Placebo Males'!AE:AE, 'Placebo Males'!B:B, B42, 'Placebo Males'!P:P, P42)</f>
        <v>0.89962123333333333</v>
      </c>
      <c r="AW42">
        <f>AF42 - AVERAGEIFS('Placebo Males'!AF:AF, 'Placebo Males'!B:B, B42, 'Placebo Males'!P:P, P42)</f>
        <v>0.17519900000000005</v>
      </c>
    </row>
    <row r="43" spans="1:49" x14ac:dyDescent="0.25">
      <c r="A43" t="s">
        <v>4422</v>
      </c>
      <c r="B43">
        <v>1021</v>
      </c>
      <c r="C43" t="s">
        <v>102</v>
      </c>
      <c r="D43">
        <v>35</v>
      </c>
      <c r="E43">
        <v>171.5</v>
      </c>
      <c r="F43">
        <v>70.900000000000006</v>
      </c>
      <c r="G43">
        <v>97.25</v>
      </c>
      <c r="H43">
        <v>55.75</v>
      </c>
      <c r="I43" t="s">
        <v>458</v>
      </c>
      <c r="J43" t="s">
        <v>104</v>
      </c>
      <c r="K43" t="s">
        <v>459</v>
      </c>
      <c r="L43" t="s">
        <v>106</v>
      </c>
      <c r="M43" t="s">
        <v>4381</v>
      </c>
      <c r="N43">
        <v>400</v>
      </c>
      <c r="O43" t="s">
        <v>2262</v>
      </c>
      <c r="P43">
        <v>2</v>
      </c>
      <c r="Q43" t="s">
        <v>113</v>
      </c>
      <c r="R43" t="s">
        <v>4415</v>
      </c>
      <c r="S43">
        <v>1830</v>
      </c>
      <c r="T43" t="s">
        <v>2266</v>
      </c>
      <c r="U43">
        <v>1030</v>
      </c>
      <c r="V43">
        <v>154</v>
      </c>
      <c r="W43">
        <v>491</v>
      </c>
      <c r="X43">
        <v>99</v>
      </c>
      <c r="Y43">
        <v>286</v>
      </c>
      <c r="Z43">
        <v>106</v>
      </c>
      <c r="AA43" t="s">
        <v>108</v>
      </c>
      <c r="AB43">
        <v>153</v>
      </c>
      <c r="AC43">
        <v>39</v>
      </c>
      <c r="AD43">
        <v>287.863</v>
      </c>
      <c r="AE43">
        <v>0.43902400000000003</v>
      </c>
      <c r="AF43">
        <v>0.61474099999999998</v>
      </c>
      <c r="AH43">
        <v>1830</v>
      </c>
      <c r="AI43">
        <f t="shared" si="3"/>
        <v>5.6408915937768942</v>
      </c>
      <c r="AJ43">
        <f t="shared" si="0"/>
        <v>0.4785496790042626</v>
      </c>
      <c r="AK43">
        <f t="shared" si="1"/>
        <v>0.89862679200983897</v>
      </c>
      <c r="AL43">
        <f t="shared" si="2"/>
        <v>0.23863188026982518</v>
      </c>
      <c r="AM43">
        <f>U43 - AVERAGEIFS('Placebo Males'!U:U, 'Placebo Males'!B:B, B43, 'Placebo Males'!P:P, P43)</f>
        <v>-61</v>
      </c>
      <c r="AN43">
        <f>V43 - AVERAGEIFS('Placebo Males'!V:V, 'Placebo Males'!B:B, B43, 'Placebo Males'!P:P, P43)</f>
        <v>-7</v>
      </c>
      <c r="AO43">
        <f>W43 - AVERAGEIFS('Placebo Males'!W:W, 'Placebo Males'!B:B, B43, 'Placebo Males'!P:P, P43)</f>
        <v>68</v>
      </c>
      <c r="AP43">
        <f>X43 - AVERAGEIFS('Placebo Males'!X:X, 'Placebo Males'!B:B, B43, 'Placebo Males'!P:P, P43)</f>
        <v>-2.3333333333333286</v>
      </c>
      <c r="AQ43">
        <f>Y43 - AVERAGEIFS('Placebo Males'!Y:Y, 'Placebo Males'!B:B, B43, 'Placebo Males'!P:P, P43)</f>
        <v>43.333333333333343</v>
      </c>
      <c r="AR43">
        <f>Z43 - AVERAGEIFS('Placebo Males'!Z:Z, 'Placebo Males'!B:B, B43, 'Placebo Males'!P:P, P43)</f>
        <v>27</v>
      </c>
      <c r="AS43">
        <f>AB43 - AVERAGEIFS('Placebo Males'!AB:AB, 'Placebo Males'!B:B, B43, 'Placebo Males'!P:P, P43)</f>
        <v>104</v>
      </c>
      <c r="AT43">
        <f>AC43 - AVERAGEIFS('Placebo Males'!AC:AC, 'Placebo Males'!B:B, B43, 'Placebo Males'!P:P, P43)</f>
        <v>10.666666666666668</v>
      </c>
      <c r="AU43">
        <f>AD43 - AVERAGEIFS('Placebo Males'!AD:AD, 'Placebo Males'!B:B, B43, 'Placebo Males'!P:P, P43)</f>
        <v>-105.14699999999999</v>
      </c>
      <c r="AV43">
        <f>AE43 - AVERAGEIFS('Placebo Males'!AE:AE, 'Placebo Males'!B:B, B43, 'Placebo Males'!P:P, P43)</f>
        <v>0.33864523333333335</v>
      </c>
      <c r="AW43">
        <f>AF43 - AVERAGEIFS('Placebo Males'!AF:AF, 'Placebo Males'!B:B, B43, 'Placebo Males'!P:P, P43)</f>
        <v>0.12952999999999998</v>
      </c>
    </row>
    <row r="44" spans="1:49" x14ac:dyDescent="0.25">
      <c r="A44" t="s">
        <v>4423</v>
      </c>
      <c r="B44">
        <v>1021</v>
      </c>
      <c r="C44" t="s">
        <v>102</v>
      </c>
      <c r="D44">
        <v>35</v>
      </c>
      <c r="E44">
        <v>171.5</v>
      </c>
      <c r="F44">
        <v>70.900000000000006</v>
      </c>
      <c r="G44">
        <v>97.25</v>
      </c>
      <c r="H44">
        <v>55.75</v>
      </c>
      <c r="I44" t="s">
        <v>458</v>
      </c>
      <c r="J44" t="s">
        <v>104</v>
      </c>
      <c r="K44" t="s">
        <v>459</v>
      </c>
      <c r="L44" t="s">
        <v>106</v>
      </c>
      <c r="M44" t="s">
        <v>4381</v>
      </c>
      <c r="N44">
        <v>400</v>
      </c>
      <c r="O44" t="s">
        <v>2262</v>
      </c>
      <c r="P44">
        <v>2</v>
      </c>
      <c r="Q44" t="s">
        <v>113</v>
      </c>
      <c r="R44" t="s">
        <v>4415</v>
      </c>
      <c r="S44">
        <v>1830</v>
      </c>
      <c r="T44" t="s">
        <v>2266</v>
      </c>
      <c r="U44">
        <v>993</v>
      </c>
      <c r="V44">
        <v>150</v>
      </c>
      <c r="W44">
        <v>507</v>
      </c>
      <c r="X44">
        <v>120</v>
      </c>
      <c r="Y44">
        <v>276</v>
      </c>
      <c r="Z44">
        <v>111</v>
      </c>
      <c r="AA44" t="s">
        <v>108</v>
      </c>
      <c r="AB44">
        <v>71</v>
      </c>
      <c r="AC44">
        <v>25</v>
      </c>
      <c r="AD44">
        <v>294.00200000000001</v>
      </c>
      <c r="AE44">
        <v>0.296296</v>
      </c>
      <c r="AF44">
        <v>0.61978599999999995</v>
      </c>
      <c r="AH44">
        <v>1830</v>
      </c>
      <c r="AI44">
        <f t="shared" si="3"/>
        <v>5.6408915937768942</v>
      </c>
      <c r="AJ44">
        <f t="shared" si="0"/>
        <v>0.4785496790042626</v>
      </c>
      <c r="AK44">
        <f t="shared" si="1"/>
        <v>0.89862679200983897</v>
      </c>
      <c r="AL44">
        <f t="shared" si="2"/>
        <v>0.23863188026982518</v>
      </c>
      <c r="AM44">
        <f>U44 - AVERAGEIFS('Placebo Males'!U:U, 'Placebo Males'!B:B, B44, 'Placebo Males'!P:P, P44)</f>
        <v>-98</v>
      </c>
      <c r="AN44">
        <f>V44 - AVERAGEIFS('Placebo Males'!V:V, 'Placebo Males'!B:B, B44, 'Placebo Males'!P:P, P44)</f>
        <v>-11</v>
      </c>
      <c r="AO44">
        <f>W44 - AVERAGEIFS('Placebo Males'!W:W, 'Placebo Males'!B:B, B44, 'Placebo Males'!P:P, P44)</f>
        <v>84</v>
      </c>
      <c r="AP44">
        <f>X44 - AVERAGEIFS('Placebo Males'!X:X, 'Placebo Males'!B:B, B44, 'Placebo Males'!P:P, P44)</f>
        <v>18.666666666666671</v>
      </c>
      <c r="AQ44">
        <f>Y44 - AVERAGEIFS('Placebo Males'!Y:Y, 'Placebo Males'!B:B, B44, 'Placebo Males'!P:P, P44)</f>
        <v>33.333333333333343</v>
      </c>
      <c r="AR44">
        <f>Z44 - AVERAGEIFS('Placebo Males'!Z:Z, 'Placebo Males'!B:B, B44, 'Placebo Males'!P:P, P44)</f>
        <v>32</v>
      </c>
      <c r="AS44">
        <f>AB44 - AVERAGEIFS('Placebo Males'!AB:AB, 'Placebo Males'!B:B, B44, 'Placebo Males'!P:P, P44)</f>
        <v>22</v>
      </c>
      <c r="AT44">
        <f>AC44 - AVERAGEIFS('Placebo Males'!AC:AC, 'Placebo Males'!B:B, B44, 'Placebo Males'!P:P, P44)</f>
        <v>-3.3333333333333321</v>
      </c>
      <c r="AU44">
        <f>AD44 - AVERAGEIFS('Placebo Males'!AD:AD, 'Placebo Males'!B:B, B44, 'Placebo Males'!P:P, P44)</f>
        <v>-99.007999999999981</v>
      </c>
      <c r="AV44">
        <f>AE44 - AVERAGEIFS('Placebo Males'!AE:AE, 'Placebo Males'!B:B, B44, 'Placebo Males'!P:P, P44)</f>
        <v>0.19591723333333333</v>
      </c>
      <c r="AW44">
        <f>AF44 - AVERAGEIFS('Placebo Males'!AF:AF, 'Placebo Males'!B:B, B44, 'Placebo Males'!P:P, P44)</f>
        <v>0.13457499999999994</v>
      </c>
    </row>
    <row r="45" spans="1:49" x14ac:dyDescent="0.25">
      <c r="A45" t="s">
        <v>4424</v>
      </c>
      <c r="B45">
        <v>1021</v>
      </c>
      <c r="C45" t="s">
        <v>102</v>
      </c>
      <c r="D45">
        <v>35</v>
      </c>
      <c r="E45">
        <v>171.5</v>
      </c>
      <c r="F45">
        <v>70.900000000000006</v>
      </c>
      <c r="G45">
        <v>97.25</v>
      </c>
      <c r="H45">
        <v>55.75</v>
      </c>
      <c r="I45" t="s">
        <v>458</v>
      </c>
      <c r="J45" t="s">
        <v>104</v>
      </c>
      <c r="K45" t="s">
        <v>459</v>
      </c>
      <c r="L45" t="s">
        <v>106</v>
      </c>
      <c r="M45" t="s">
        <v>4381</v>
      </c>
      <c r="N45">
        <v>400</v>
      </c>
      <c r="O45" t="s">
        <v>2262</v>
      </c>
      <c r="P45">
        <v>1</v>
      </c>
      <c r="Q45" t="s">
        <v>113</v>
      </c>
      <c r="R45" t="s">
        <v>4415</v>
      </c>
      <c r="S45">
        <v>1820</v>
      </c>
      <c r="T45" t="s">
        <v>2266</v>
      </c>
      <c r="U45">
        <v>998</v>
      </c>
      <c r="V45">
        <v>151</v>
      </c>
      <c r="W45">
        <v>500</v>
      </c>
      <c r="X45">
        <v>108</v>
      </c>
      <c r="Y45">
        <v>288</v>
      </c>
      <c r="Z45">
        <v>104</v>
      </c>
      <c r="AA45" t="s">
        <v>108</v>
      </c>
      <c r="AB45">
        <v>55</v>
      </c>
      <c r="AC45">
        <v>25</v>
      </c>
      <c r="AD45">
        <v>336.25400000000002</v>
      </c>
      <c r="AE45">
        <v>0.49090899999999998</v>
      </c>
      <c r="AF45">
        <v>0.63041800000000003</v>
      </c>
      <c r="AH45">
        <v>1820</v>
      </c>
      <c r="AI45">
        <f t="shared" si="3"/>
        <v>5.6100670495486051</v>
      </c>
      <c r="AJ45">
        <f t="shared" si="0"/>
        <v>0.47761995961755943</v>
      </c>
      <c r="AK45">
        <f t="shared" si="1"/>
        <v>0.89809645478998035</v>
      </c>
      <c r="AL45">
        <f t="shared" si="2"/>
        <v>0.23741943698102108</v>
      </c>
      <c r="AM45">
        <f>U45 - AVERAGEIFS('Placebo Males'!U:U, 'Placebo Males'!B:B, B45, 'Placebo Males'!P:P, P45)</f>
        <v>-103.33333333333326</v>
      </c>
      <c r="AN45">
        <f>V45 - AVERAGEIFS('Placebo Males'!V:V, 'Placebo Males'!B:B, B45, 'Placebo Males'!P:P, P45)</f>
        <v>-11.666666666666657</v>
      </c>
      <c r="AO45">
        <f>W45 - AVERAGEIFS('Placebo Males'!W:W, 'Placebo Males'!B:B, B45, 'Placebo Males'!P:P, P45)</f>
        <v>82</v>
      </c>
      <c r="AP45">
        <f>X45 - AVERAGEIFS('Placebo Males'!X:X, 'Placebo Males'!B:B, B45, 'Placebo Males'!P:P, P45)</f>
        <v>8.6666666666666714</v>
      </c>
      <c r="AQ45">
        <f>Y45 - AVERAGEIFS('Placebo Males'!Y:Y, 'Placebo Males'!B:B, B45, 'Placebo Males'!P:P, P45)</f>
        <v>45</v>
      </c>
      <c r="AR45">
        <f>Z45 - AVERAGEIFS('Placebo Males'!Z:Z, 'Placebo Males'!B:B, B45, 'Placebo Males'!P:P, P45)</f>
        <v>28.333333333333329</v>
      </c>
      <c r="AS45">
        <f>AB45 - AVERAGEIFS('Placebo Males'!AB:AB, 'Placebo Males'!B:B, B45, 'Placebo Males'!P:P, P45)</f>
        <v>6</v>
      </c>
      <c r="AT45">
        <f>AC45 - AVERAGEIFS('Placebo Males'!AC:AC, 'Placebo Males'!B:B, B45, 'Placebo Males'!P:P, P45)</f>
        <v>-2</v>
      </c>
      <c r="AU45">
        <f>AD45 - AVERAGEIFS('Placebo Males'!AD:AD, 'Placebo Males'!B:B, B45, 'Placebo Males'!P:P, P45)</f>
        <v>-87.491000000000042</v>
      </c>
      <c r="AV45">
        <f>AE45 - AVERAGEIFS('Placebo Males'!AE:AE, 'Placebo Males'!B:B, B45, 'Placebo Males'!P:P, P45)</f>
        <v>0.38523233333333334</v>
      </c>
      <c r="AW45">
        <f>AF45 - AVERAGEIFS('Placebo Males'!AF:AF, 'Placebo Males'!B:B, B45, 'Placebo Males'!P:P, P45)</f>
        <v>0.13881233333333337</v>
      </c>
    </row>
    <row r="46" spans="1:49" x14ac:dyDescent="0.25">
      <c r="A46" t="s">
        <v>4425</v>
      </c>
      <c r="B46">
        <v>1021</v>
      </c>
      <c r="C46" t="s">
        <v>102</v>
      </c>
      <c r="D46">
        <v>35</v>
      </c>
      <c r="E46">
        <v>171.5</v>
      </c>
      <c r="F46">
        <v>70.900000000000006</v>
      </c>
      <c r="G46">
        <v>97.25</v>
      </c>
      <c r="H46">
        <v>55.75</v>
      </c>
      <c r="I46" t="s">
        <v>458</v>
      </c>
      <c r="J46" t="s">
        <v>104</v>
      </c>
      <c r="K46" t="s">
        <v>459</v>
      </c>
      <c r="L46" t="s">
        <v>106</v>
      </c>
      <c r="M46" t="s">
        <v>4381</v>
      </c>
      <c r="N46">
        <v>400</v>
      </c>
      <c r="O46" t="s">
        <v>2262</v>
      </c>
      <c r="P46">
        <v>1</v>
      </c>
      <c r="Q46" t="s">
        <v>113</v>
      </c>
      <c r="R46" t="s">
        <v>4415</v>
      </c>
      <c r="S46">
        <v>1820</v>
      </c>
      <c r="T46" t="s">
        <v>2266</v>
      </c>
      <c r="U46">
        <v>1006</v>
      </c>
      <c r="V46">
        <v>164</v>
      </c>
      <c r="W46">
        <v>517</v>
      </c>
      <c r="X46">
        <v>98</v>
      </c>
      <c r="Y46">
        <v>297</v>
      </c>
      <c r="Z46">
        <v>122</v>
      </c>
      <c r="AA46" t="s">
        <v>108</v>
      </c>
      <c r="AB46">
        <v>49</v>
      </c>
      <c r="AC46">
        <v>36</v>
      </c>
      <c r="AD46">
        <v>299.875</v>
      </c>
      <c r="AE46">
        <v>0.245614</v>
      </c>
      <c r="AF46">
        <v>0.64274799999999999</v>
      </c>
      <c r="AH46">
        <v>1820</v>
      </c>
      <c r="AI46">
        <f t="shared" si="3"/>
        <v>5.6100670495486051</v>
      </c>
      <c r="AJ46">
        <f t="shared" si="0"/>
        <v>0.47761995961755943</v>
      </c>
      <c r="AK46">
        <f t="shared" si="1"/>
        <v>0.89809645478998035</v>
      </c>
      <c r="AL46">
        <f t="shared" si="2"/>
        <v>0.23741943698102108</v>
      </c>
      <c r="AM46">
        <f>U46 - AVERAGEIFS('Placebo Males'!U:U, 'Placebo Males'!B:B, B46, 'Placebo Males'!P:P, P46)</f>
        <v>-95.333333333333258</v>
      </c>
      <c r="AN46">
        <f>V46 - AVERAGEIFS('Placebo Males'!V:V, 'Placebo Males'!B:B, B46, 'Placebo Males'!P:P, P46)</f>
        <v>1.3333333333333428</v>
      </c>
      <c r="AO46">
        <f>W46 - AVERAGEIFS('Placebo Males'!W:W, 'Placebo Males'!B:B, B46, 'Placebo Males'!P:P, P46)</f>
        <v>99</v>
      </c>
      <c r="AP46">
        <f>X46 - AVERAGEIFS('Placebo Males'!X:X, 'Placebo Males'!B:B, B46, 'Placebo Males'!P:P, P46)</f>
        <v>-1.3333333333333286</v>
      </c>
      <c r="AQ46">
        <f>Y46 - AVERAGEIFS('Placebo Males'!Y:Y, 'Placebo Males'!B:B, B46, 'Placebo Males'!P:P, P46)</f>
        <v>54</v>
      </c>
      <c r="AR46">
        <f>Z46 - AVERAGEIFS('Placebo Males'!Z:Z, 'Placebo Males'!B:B, B46, 'Placebo Males'!P:P, P46)</f>
        <v>46.333333333333329</v>
      </c>
      <c r="AS46">
        <f>AB46 - AVERAGEIFS('Placebo Males'!AB:AB, 'Placebo Males'!B:B, B46, 'Placebo Males'!P:P, P46)</f>
        <v>0</v>
      </c>
      <c r="AT46">
        <f>AC46 - AVERAGEIFS('Placebo Males'!AC:AC, 'Placebo Males'!B:B, B46, 'Placebo Males'!P:P, P46)</f>
        <v>9</v>
      </c>
      <c r="AU46">
        <f>AD46 - AVERAGEIFS('Placebo Males'!AD:AD, 'Placebo Males'!B:B, B46, 'Placebo Males'!P:P, P46)</f>
        <v>-123.87000000000006</v>
      </c>
      <c r="AV46">
        <f>AE46 - AVERAGEIFS('Placebo Males'!AE:AE, 'Placebo Males'!B:B, B46, 'Placebo Males'!P:P, P46)</f>
        <v>0.13993733333333336</v>
      </c>
      <c r="AW46">
        <f>AF46 - AVERAGEIFS('Placebo Males'!AF:AF, 'Placebo Males'!B:B, B46, 'Placebo Males'!P:P, P46)</f>
        <v>0.15114233333333332</v>
      </c>
    </row>
    <row r="47" spans="1:49" x14ac:dyDescent="0.25">
      <c r="A47" t="s">
        <v>4426</v>
      </c>
      <c r="B47">
        <v>1021</v>
      </c>
      <c r="C47" t="s">
        <v>102</v>
      </c>
      <c r="D47">
        <v>35</v>
      </c>
      <c r="E47">
        <v>171.5</v>
      </c>
      <c r="F47">
        <v>70.900000000000006</v>
      </c>
      <c r="G47">
        <v>97.25</v>
      </c>
      <c r="H47">
        <v>55.75</v>
      </c>
      <c r="I47" t="s">
        <v>458</v>
      </c>
      <c r="J47" t="s">
        <v>104</v>
      </c>
      <c r="K47" t="s">
        <v>459</v>
      </c>
      <c r="L47" t="s">
        <v>106</v>
      </c>
      <c r="M47" t="s">
        <v>4381</v>
      </c>
      <c r="N47">
        <v>400</v>
      </c>
      <c r="O47" t="s">
        <v>2262</v>
      </c>
      <c r="P47">
        <v>1</v>
      </c>
      <c r="Q47" t="s">
        <v>113</v>
      </c>
      <c r="R47" t="s">
        <v>4415</v>
      </c>
      <c r="S47">
        <v>1820</v>
      </c>
      <c r="T47" t="s">
        <v>2266</v>
      </c>
      <c r="U47">
        <v>995</v>
      </c>
      <c r="V47">
        <v>160</v>
      </c>
      <c r="W47">
        <v>498</v>
      </c>
      <c r="X47">
        <v>99</v>
      </c>
      <c r="Y47">
        <v>292</v>
      </c>
      <c r="Z47">
        <v>107</v>
      </c>
      <c r="AA47" t="s">
        <v>108</v>
      </c>
      <c r="AB47">
        <v>54</v>
      </c>
      <c r="AC47">
        <v>28</v>
      </c>
      <c r="AD47">
        <v>331.68599999999998</v>
      </c>
      <c r="AE47">
        <v>0.22033900000000001</v>
      </c>
      <c r="AF47">
        <v>0.63104300000000002</v>
      </c>
      <c r="AH47">
        <v>1820</v>
      </c>
      <c r="AI47">
        <f t="shared" si="3"/>
        <v>5.6100670495486051</v>
      </c>
      <c r="AJ47">
        <f t="shared" si="0"/>
        <v>0.47761995961755943</v>
      </c>
      <c r="AK47">
        <f t="shared" si="1"/>
        <v>0.89809645478998035</v>
      </c>
      <c r="AL47">
        <f t="shared" si="2"/>
        <v>0.23741943698102108</v>
      </c>
      <c r="AM47">
        <f>U47 - AVERAGEIFS('Placebo Males'!U:U, 'Placebo Males'!B:B, B47, 'Placebo Males'!P:P, P47)</f>
        <v>-106.33333333333326</v>
      </c>
      <c r="AN47">
        <f>V47 - AVERAGEIFS('Placebo Males'!V:V, 'Placebo Males'!B:B, B47, 'Placebo Males'!P:P, P47)</f>
        <v>-2.6666666666666572</v>
      </c>
      <c r="AO47">
        <f>W47 - AVERAGEIFS('Placebo Males'!W:W, 'Placebo Males'!B:B, B47, 'Placebo Males'!P:P, P47)</f>
        <v>80</v>
      </c>
      <c r="AP47">
        <f>X47 - AVERAGEIFS('Placebo Males'!X:X, 'Placebo Males'!B:B, B47, 'Placebo Males'!P:P, P47)</f>
        <v>-0.3333333333333286</v>
      </c>
      <c r="AQ47">
        <f>Y47 - AVERAGEIFS('Placebo Males'!Y:Y, 'Placebo Males'!B:B, B47, 'Placebo Males'!P:P, P47)</f>
        <v>49</v>
      </c>
      <c r="AR47">
        <f>Z47 - AVERAGEIFS('Placebo Males'!Z:Z, 'Placebo Males'!B:B, B47, 'Placebo Males'!P:P, P47)</f>
        <v>31.333333333333329</v>
      </c>
      <c r="AS47">
        <f>AB47 - AVERAGEIFS('Placebo Males'!AB:AB, 'Placebo Males'!B:B, B47, 'Placebo Males'!P:P, P47)</f>
        <v>5</v>
      </c>
      <c r="AT47">
        <f>AC47 - AVERAGEIFS('Placebo Males'!AC:AC, 'Placebo Males'!B:B, B47, 'Placebo Males'!P:P, P47)</f>
        <v>1</v>
      </c>
      <c r="AU47">
        <f>AD47 - AVERAGEIFS('Placebo Males'!AD:AD, 'Placebo Males'!B:B, B47, 'Placebo Males'!P:P, P47)</f>
        <v>-92.059000000000083</v>
      </c>
      <c r="AV47">
        <f>AE47 - AVERAGEIFS('Placebo Males'!AE:AE, 'Placebo Males'!B:B, B47, 'Placebo Males'!P:P, P47)</f>
        <v>0.11466233333333335</v>
      </c>
      <c r="AW47">
        <f>AF47 - AVERAGEIFS('Placebo Males'!AF:AF, 'Placebo Males'!B:B, B47, 'Placebo Males'!P:P, P47)</f>
        <v>0.13943733333333336</v>
      </c>
    </row>
    <row r="48" spans="1:49" x14ac:dyDescent="0.25">
      <c r="A48" t="s">
        <v>4427</v>
      </c>
      <c r="B48">
        <v>1019</v>
      </c>
      <c r="C48" t="s">
        <v>102</v>
      </c>
      <c r="D48">
        <v>26</v>
      </c>
      <c r="E48">
        <v>176</v>
      </c>
      <c r="F48">
        <v>81.3</v>
      </c>
      <c r="G48">
        <v>109</v>
      </c>
      <c r="H48">
        <v>54.75</v>
      </c>
      <c r="I48" t="s">
        <v>458</v>
      </c>
      <c r="J48" t="s">
        <v>104</v>
      </c>
      <c r="K48" t="s">
        <v>459</v>
      </c>
      <c r="L48" t="s">
        <v>106</v>
      </c>
      <c r="M48" t="s">
        <v>4381</v>
      </c>
      <c r="N48">
        <v>400</v>
      </c>
      <c r="O48" t="s">
        <v>2262</v>
      </c>
      <c r="P48">
        <v>1.5</v>
      </c>
      <c r="Q48" t="s">
        <v>113</v>
      </c>
      <c r="R48" t="s">
        <v>4415</v>
      </c>
      <c r="S48">
        <v>1680</v>
      </c>
      <c r="T48" t="s">
        <v>2266</v>
      </c>
      <c r="U48">
        <v>1108</v>
      </c>
      <c r="V48">
        <v>173</v>
      </c>
      <c r="W48">
        <v>438</v>
      </c>
      <c r="X48">
        <v>86</v>
      </c>
      <c r="Y48">
        <v>272</v>
      </c>
      <c r="Z48">
        <v>80</v>
      </c>
      <c r="AA48" t="s">
        <v>108</v>
      </c>
      <c r="AB48">
        <v>65</v>
      </c>
      <c r="AC48">
        <v>29</v>
      </c>
      <c r="AD48">
        <v>692.93899999999996</v>
      </c>
      <c r="AE48">
        <v>0.36170200000000002</v>
      </c>
      <c r="AF48">
        <v>0.54495400000000005</v>
      </c>
      <c r="AH48">
        <v>1680</v>
      </c>
      <c r="AI48">
        <f t="shared" si="3"/>
        <v>5.1785234303525582</v>
      </c>
      <c r="AJ48">
        <f t="shared" si="0"/>
        <v>0.46405982642190335</v>
      </c>
      <c r="AK48">
        <f t="shared" si="1"/>
        <v>0.89006502550585997</v>
      </c>
      <c r="AL48">
        <f t="shared" si="2"/>
        <v>0.2201947358367593</v>
      </c>
      <c r="AM48">
        <f>U48 - AVERAGEIFS('Placebo Males'!U:U, 'Placebo Males'!B:B, B48, 'Placebo Males'!P:P, P48)</f>
        <v>-122</v>
      </c>
      <c r="AN48">
        <f>V48 - AVERAGEIFS('Placebo Males'!V:V, 'Placebo Males'!B:B, B48, 'Placebo Males'!P:P, P48)</f>
        <v>-10.333333333333343</v>
      </c>
      <c r="AO48">
        <f>W48 - AVERAGEIFS('Placebo Males'!W:W, 'Placebo Males'!B:B, B48, 'Placebo Males'!P:P, P48)</f>
        <v>41.666666666666686</v>
      </c>
      <c r="AP48">
        <f>X48 - AVERAGEIFS('Placebo Males'!X:X, 'Placebo Males'!B:B, B48, 'Placebo Males'!P:P, P48)</f>
        <v>-9.3333333333333286</v>
      </c>
      <c r="AQ48">
        <f>Y48 - AVERAGEIFS('Placebo Males'!Y:Y, 'Placebo Males'!B:B, B48, 'Placebo Males'!P:P, P48)</f>
        <v>38</v>
      </c>
      <c r="AR48">
        <f>Z48 - AVERAGEIFS('Placebo Males'!Z:Z, 'Placebo Males'!B:B, B48, 'Placebo Males'!P:P, P48)</f>
        <v>13</v>
      </c>
      <c r="AS48">
        <f>AB48 - AVERAGEIFS('Placebo Males'!AB:AB, 'Placebo Males'!B:B, B48, 'Placebo Males'!P:P, P48)</f>
        <v>21.666666666666664</v>
      </c>
      <c r="AT48">
        <f>AC48 - AVERAGEIFS('Placebo Males'!AC:AC, 'Placebo Males'!B:B, B48, 'Placebo Males'!P:P, P48)</f>
        <v>0.33333333333333215</v>
      </c>
      <c r="AU48">
        <f>AD48 - AVERAGEIFS('Placebo Males'!AD:AD, 'Placebo Males'!B:B, B48, 'Placebo Males'!P:P, P48)</f>
        <v>-107.53500000000008</v>
      </c>
      <c r="AV48">
        <f>AE48 - AVERAGEIFS('Placebo Males'!AE:AE, 'Placebo Males'!B:B, B48, 'Placebo Males'!P:P, P48)</f>
        <v>0.29345126666666671</v>
      </c>
      <c r="AW48">
        <f>AF48 - AVERAGEIFS('Placebo Males'!AF:AF, 'Placebo Males'!B:B, B48, 'Placebo Males'!P:P, P48)</f>
        <v>0.13838133333333341</v>
      </c>
    </row>
    <row r="49" spans="1:49" x14ac:dyDescent="0.25">
      <c r="A49" t="s">
        <v>4428</v>
      </c>
      <c r="B49">
        <v>1019</v>
      </c>
      <c r="C49" t="s">
        <v>102</v>
      </c>
      <c r="D49">
        <v>26</v>
      </c>
      <c r="E49">
        <v>176</v>
      </c>
      <c r="F49">
        <v>81.3</v>
      </c>
      <c r="G49">
        <v>109</v>
      </c>
      <c r="H49">
        <v>54.75</v>
      </c>
      <c r="I49" t="s">
        <v>458</v>
      </c>
      <c r="J49" t="s">
        <v>104</v>
      </c>
      <c r="K49" t="s">
        <v>459</v>
      </c>
      <c r="L49" t="s">
        <v>106</v>
      </c>
      <c r="M49" t="s">
        <v>4381</v>
      </c>
      <c r="N49">
        <v>400</v>
      </c>
      <c r="O49" t="s">
        <v>2262</v>
      </c>
      <c r="P49">
        <v>1.5</v>
      </c>
      <c r="Q49" t="s">
        <v>113</v>
      </c>
      <c r="R49" t="s">
        <v>4415</v>
      </c>
      <c r="S49">
        <v>1680</v>
      </c>
      <c r="T49" t="s">
        <v>2266</v>
      </c>
      <c r="U49">
        <v>1138</v>
      </c>
      <c r="V49">
        <v>171</v>
      </c>
      <c r="W49">
        <v>443</v>
      </c>
      <c r="X49">
        <v>91</v>
      </c>
      <c r="Y49">
        <v>272</v>
      </c>
      <c r="Z49">
        <v>80</v>
      </c>
      <c r="AA49" t="s">
        <v>108</v>
      </c>
      <c r="AB49">
        <v>60</v>
      </c>
      <c r="AC49">
        <v>31</v>
      </c>
      <c r="AD49">
        <v>688.71799999999996</v>
      </c>
      <c r="AE49">
        <v>0.35416700000000001</v>
      </c>
      <c r="AF49">
        <v>0.53503400000000001</v>
      </c>
      <c r="AH49">
        <v>1680</v>
      </c>
      <c r="AI49">
        <f t="shared" si="3"/>
        <v>5.1785234303525582</v>
      </c>
      <c r="AJ49">
        <f t="shared" si="0"/>
        <v>0.46405982642190335</v>
      </c>
      <c r="AK49">
        <f t="shared" si="1"/>
        <v>0.89006502550585997</v>
      </c>
      <c r="AL49">
        <f t="shared" si="2"/>
        <v>0.2201947358367593</v>
      </c>
      <c r="AM49">
        <f>U49 - AVERAGEIFS('Placebo Males'!U:U, 'Placebo Males'!B:B, B49, 'Placebo Males'!P:P, P49)</f>
        <v>-92</v>
      </c>
      <c r="AN49">
        <f>V49 - AVERAGEIFS('Placebo Males'!V:V, 'Placebo Males'!B:B, B49, 'Placebo Males'!P:P, P49)</f>
        <v>-12.333333333333343</v>
      </c>
      <c r="AO49">
        <f>W49 - AVERAGEIFS('Placebo Males'!W:W, 'Placebo Males'!B:B, B49, 'Placebo Males'!P:P, P49)</f>
        <v>46.666666666666686</v>
      </c>
      <c r="AP49">
        <f>X49 - AVERAGEIFS('Placebo Males'!X:X, 'Placebo Males'!B:B, B49, 'Placebo Males'!P:P, P49)</f>
        <v>-4.3333333333333286</v>
      </c>
      <c r="AQ49">
        <f>Y49 - AVERAGEIFS('Placebo Males'!Y:Y, 'Placebo Males'!B:B, B49, 'Placebo Males'!P:P, P49)</f>
        <v>38</v>
      </c>
      <c r="AR49">
        <f>Z49 - AVERAGEIFS('Placebo Males'!Z:Z, 'Placebo Males'!B:B, B49, 'Placebo Males'!P:P, P49)</f>
        <v>13</v>
      </c>
      <c r="AS49">
        <f>AB49 - AVERAGEIFS('Placebo Males'!AB:AB, 'Placebo Males'!B:B, B49, 'Placebo Males'!P:P, P49)</f>
        <v>16.666666666666664</v>
      </c>
      <c r="AT49">
        <f>AC49 - AVERAGEIFS('Placebo Males'!AC:AC, 'Placebo Males'!B:B, B49, 'Placebo Males'!P:P, P49)</f>
        <v>2.3333333333333321</v>
      </c>
      <c r="AU49">
        <f>AD49 - AVERAGEIFS('Placebo Males'!AD:AD, 'Placebo Males'!B:B, B49, 'Placebo Males'!P:P, P49)</f>
        <v>-111.75600000000009</v>
      </c>
      <c r="AV49">
        <f>AE49 - AVERAGEIFS('Placebo Males'!AE:AE, 'Placebo Males'!B:B, B49, 'Placebo Males'!P:P, P49)</f>
        <v>0.2859162666666667</v>
      </c>
      <c r="AW49">
        <f>AF49 - AVERAGEIFS('Placebo Males'!AF:AF, 'Placebo Males'!B:B, B49, 'Placebo Males'!P:P, P49)</f>
        <v>0.12846133333333337</v>
      </c>
    </row>
    <row r="50" spans="1:49" x14ac:dyDescent="0.25">
      <c r="A50" t="s">
        <v>4429</v>
      </c>
      <c r="B50">
        <v>1019</v>
      </c>
      <c r="C50" t="s">
        <v>102</v>
      </c>
      <c r="D50">
        <v>26</v>
      </c>
      <c r="E50">
        <v>176</v>
      </c>
      <c r="F50">
        <v>81.3</v>
      </c>
      <c r="G50">
        <v>109</v>
      </c>
      <c r="H50">
        <v>54.75</v>
      </c>
      <c r="I50" t="s">
        <v>458</v>
      </c>
      <c r="J50" t="s">
        <v>104</v>
      </c>
      <c r="K50" t="s">
        <v>459</v>
      </c>
      <c r="L50" t="s">
        <v>106</v>
      </c>
      <c r="M50" t="s">
        <v>4381</v>
      </c>
      <c r="N50">
        <v>400</v>
      </c>
      <c r="O50" t="s">
        <v>2262</v>
      </c>
      <c r="P50">
        <v>1.5</v>
      </c>
      <c r="Q50" t="s">
        <v>113</v>
      </c>
      <c r="R50" t="s">
        <v>4415</v>
      </c>
      <c r="S50">
        <v>1680</v>
      </c>
      <c r="T50" t="s">
        <v>2266</v>
      </c>
      <c r="U50">
        <v>1092</v>
      </c>
      <c r="V50">
        <v>164</v>
      </c>
      <c r="W50">
        <v>433</v>
      </c>
      <c r="X50">
        <v>91</v>
      </c>
      <c r="Y50">
        <v>265</v>
      </c>
      <c r="Z50">
        <v>77</v>
      </c>
      <c r="AA50" t="s">
        <v>108</v>
      </c>
      <c r="AB50">
        <v>63</v>
      </c>
      <c r="AC50">
        <v>25</v>
      </c>
      <c r="AD50">
        <v>679.96299999999997</v>
      </c>
      <c r="AE50">
        <v>0.3</v>
      </c>
      <c r="AF50">
        <v>0.51934000000000002</v>
      </c>
      <c r="AH50">
        <v>1680</v>
      </c>
      <c r="AI50">
        <f t="shared" si="3"/>
        <v>5.1785234303525582</v>
      </c>
      <c r="AJ50">
        <f t="shared" si="0"/>
        <v>0.46405982642190335</v>
      </c>
      <c r="AK50">
        <f t="shared" si="1"/>
        <v>0.89006502550585997</v>
      </c>
      <c r="AL50">
        <f t="shared" si="2"/>
        <v>0.2201947358367593</v>
      </c>
      <c r="AM50">
        <f>U50 - AVERAGEIFS('Placebo Males'!U:U, 'Placebo Males'!B:B, B50, 'Placebo Males'!P:P, P50)</f>
        <v>-138</v>
      </c>
      <c r="AN50">
        <f>V50 - AVERAGEIFS('Placebo Males'!V:V, 'Placebo Males'!B:B, B50, 'Placebo Males'!P:P, P50)</f>
        <v>-19.333333333333343</v>
      </c>
      <c r="AO50">
        <f>W50 - AVERAGEIFS('Placebo Males'!W:W, 'Placebo Males'!B:B, B50, 'Placebo Males'!P:P, P50)</f>
        <v>36.666666666666686</v>
      </c>
      <c r="AP50">
        <f>X50 - AVERAGEIFS('Placebo Males'!X:X, 'Placebo Males'!B:B, B50, 'Placebo Males'!P:P, P50)</f>
        <v>-4.3333333333333286</v>
      </c>
      <c r="AQ50">
        <f>Y50 - AVERAGEIFS('Placebo Males'!Y:Y, 'Placebo Males'!B:B, B50, 'Placebo Males'!P:P, P50)</f>
        <v>31</v>
      </c>
      <c r="AR50">
        <f>Z50 - AVERAGEIFS('Placebo Males'!Z:Z, 'Placebo Males'!B:B, B50, 'Placebo Males'!P:P, P50)</f>
        <v>10</v>
      </c>
      <c r="AS50">
        <f>AB50 - AVERAGEIFS('Placebo Males'!AB:AB, 'Placebo Males'!B:B, B50, 'Placebo Males'!P:P, P50)</f>
        <v>19.666666666666664</v>
      </c>
      <c r="AT50">
        <f>AC50 - AVERAGEIFS('Placebo Males'!AC:AC, 'Placebo Males'!B:B, B50, 'Placebo Males'!P:P, P50)</f>
        <v>-3.6666666666666679</v>
      </c>
      <c r="AU50">
        <f>AD50 - AVERAGEIFS('Placebo Males'!AD:AD, 'Placebo Males'!B:B, B50, 'Placebo Males'!P:P, P50)</f>
        <v>-120.51100000000008</v>
      </c>
      <c r="AV50">
        <f>AE50 - AVERAGEIFS('Placebo Males'!AE:AE, 'Placebo Males'!B:B, B50, 'Placebo Males'!P:P, P50)</f>
        <v>0.23174926666666668</v>
      </c>
      <c r="AW50">
        <f>AF50 - AVERAGEIFS('Placebo Males'!AF:AF, 'Placebo Males'!B:B, B50, 'Placebo Males'!P:P, P50)</f>
        <v>0.11276733333333339</v>
      </c>
    </row>
    <row r="51" spans="1:49" x14ac:dyDescent="0.25">
      <c r="A51" t="s">
        <v>4430</v>
      </c>
      <c r="B51">
        <v>1019</v>
      </c>
      <c r="C51" t="s">
        <v>102</v>
      </c>
      <c r="D51">
        <v>26</v>
      </c>
      <c r="E51">
        <v>176</v>
      </c>
      <c r="F51">
        <v>81.3</v>
      </c>
      <c r="G51">
        <v>109</v>
      </c>
      <c r="H51">
        <v>54.75</v>
      </c>
      <c r="I51" t="s">
        <v>458</v>
      </c>
      <c r="J51" t="s">
        <v>104</v>
      </c>
      <c r="K51" t="s">
        <v>459</v>
      </c>
      <c r="L51" t="s">
        <v>106</v>
      </c>
      <c r="M51" t="s">
        <v>4381</v>
      </c>
      <c r="N51">
        <v>400</v>
      </c>
      <c r="O51" t="s">
        <v>2262</v>
      </c>
      <c r="P51">
        <v>2.5</v>
      </c>
      <c r="Q51" t="s">
        <v>113</v>
      </c>
      <c r="R51" t="s">
        <v>4415</v>
      </c>
      <c r="S51">
        <v>1670</v>
      </c>
      <c r="T51" t="s">
        <v>2266</v>
      </c>
      <c r="U51">
        <v>1013</v>
      </c>
      <c r="V51">
        <v>162</v>
      </c>
      <c r="W51">
        <v>432</v>
      </c>
      <c r="X51">
        <v>87</v>
      </c>
      <c r="Y51">
        <v>263</v>
      </c>
      <c r="Z51">
        <v>82</v>
      </c>
      <c r="AA51" t="s">
        <v>108</v>
      </c>
      <c r="AB51">
        <v>75</v>
      </c>
      <c r="AC51">
        <v>25</v>
      </c>
      <c r="AD51">
        <v>537.71500000000003</v>
      </c>
      <c r="AE51">
        <v>0.36170200000000002</v>
      </c>
      <c r="AF51">
        <v>0.51451800000000003</v>
      </c>
      <c r="AH51">
        <v>1670</v>
      </c>
      <c r="AI51">
        <f t="shared" si="3"/>
        <v>5.1476988861242692</v>
      </c>
      <c r="AJ51">
        <f t="shared" si="0"/>
        <v>0.46305029063494629</v>
      </c>
      <c r="AK51">
        <f t="shared" si="1"/>
        <v>0.88944426814384125</v>
      </c>
      <c r="AL51">
        <f t="shared" si="2"/>
        <v>0.21894662457882719</v>
      </c>
      <c r="AM51">
        <f>U51 - AVERAGEIFS('Placebo Males'!U:U, 'Placebo Males'!B:B, B51, 'Placebo Males'!P:P, P51)</f>
        <v>-127</v>
      </c>
      <c r="AN51">
        <f>V51 - AVERAGEIFS('Placebo Males'!V:V, 'Placebo Males'!B:B, B51, 'Placebo Males'!P:P, P51)</f>
        <v>-12.333333333333343</v>
      </c>
      <c r="AO51">
        <f>W51 - AVERAGEIFS('Placebo Males'!W:W, 'Placebo Males'!B:B, B51, 'Placebo Males'!P:P, P51)</f>
        <v>48.666666666666686</v>
      </c>
      <c r="AP51">
        <f>X51 - AVERAGEIFS('Placebo Males'!X:X, 'Placebo Males'!B:B, B51, 'Placebo Males'!P:P, P51)</f>
        <v>-6.3333333333333286</v>
      </c>
      <c r="AQ51">
        <f>Y51 - AVERAGEIFS('Placebo Males'!Y:Y, 'Placebo Males'!B:B, B51, 'Placebo Males'!P:P, P51)</f>
        <v>41</v>
      </c>
      <c r="AR51">
        <f>Z51 - AVERAGEIFS('Placebo Males'!Z:Z, 'Placebo Males'!B:B, B51, 'Placebo Males'!P:P, P51)</f>
        <v>14</v>
      </c>
      <c r="AS51">
        <f>AB51 - AVERAGEIFS('Placebo Males'!AB:AB, 'Placebo Males'!B:B, B51, 'Placebo Males'!P:P, P51)</f>
        <v>31</v>
      </c>
      <c r="AT51">
        <f>AC51 - AVERAGEIFS('Placebo Males'!AC:AC, 'Placebo Males'!B:B, B51, 'Placebo Males'!P:P, P51)</f>
        <v>-2.3333333333333321</v>
      </c>
      <c r="AU51">
        <f>AD51 - AVERAGEIFS('Placebo Males'!AD:AD, 'Placebo Males'!B:B, B51, 'Placebo Males'!P:P, P51)</f>
        <v>-136.79133333333334</v>
      </c>
      <c r="AV51">
        <f>AE51 - AVERAGEIFS('Placebo Males'!AE:AE, 'Placebo Males'!B:B, B51, 'Placebo Males'!P:P, P51)</f>
        <v>0.27999205000000005</v>
      </c>
      <c r="AW51">
        <f>AF51 - AVERAGEIFS('Placebo Males'!AF:AF, 'Placebo Males'!B:B, B51, 'Placebo Males'!P:P, P51)</f>
        <v>0.17800700000000003</v>
      </c>
    </row>
    <row r="52" spans="1:49" x14ac:dyDescent="0.25">
      <c r="A52" t="s">
        <v>4431</v>
      </c>
      <c r="B52">
        <v>1019</v>
      </c>
      <c r="C52" t="s">
        <v>102</v>
      </c>
      <c r="D52">
        <v>26</v>
      </c>
      <c r="E52">
        <v>176</v>
      </c>
      <c r="F52">
        <v>81.3</v>
      </c>
      <c r="G52">
        <v>109</v>
      </c>
      <c r="H52">
        <v>54.75</v>
      </c>
      <c r="I52" t="s">
        <v>458</v>
      </c>
      <c r="J52" t="s">
        <v>104</v>
      </c>
      <c r="K52" t="s">
        <v>459</v>
      </c>
      <c r="L52" t="s">
        <v>106</v>
      </c>
      <c r="M52" t="s">
        <v>4381</v>
      </c>
      <c r="N52">
        <v>400</v>
      </c>
      <c r="O52" t="s">
        <v>2262</v>
      </c>
      <c r="P52">
        <v>2.5</v>
      </c>
      <c r="Q52" t="s">
        <v>113</v>
      </c>
      <c r="R52" t="s">
        <v>4415</v>
      </c>
      <c r="S52">
        <v>1670</v>
      </c>
      <c r="T52" t="s">
        <v>2266</v>
      </c>
      <c r="U52">
        <v>1046</v>
      </c>
      <c r="V52">
        <v>164</v>
      </c>
      <c r="W52">
        <v>439</v>
      </c>
      <c r="X52">
        <v>86</v>
      </c>
      <c r="Y52">
        <v>268</v>
      </c>
      <c r="Z52">
        <v>85</v>
      </c>
      <c r="AA52" t="s">
        <v>108</v>
      </c>
      <c r="AB52">
        <v>74</v>
      </c>
      <c r="AC52">
        <v>28</v>
      </c>
      <c r="AD52">
        <v>521.51499999999999</v>
      </c>
      <c r="AE52">
        <v>0.33333299999999999</v>
      </c>
      <c r="AF52">
        <v>0.52481999999999995</v>
      </c>
      <c r="AH52">
        <v>1670</v>
      </c>
      <c r="AI52">
        <f t="shared" si="3"/>
        <v>5.1476988861242692</v>
      </c>
      <c r="AJ52">
        <f t="shared" si="0"/>
        <v>0.46305029063494629</v>
      </c>
      <c r="AK52">
        <f t="shared" si="1"/>
        <v>0.88944426814384125</v>
      </c>
      <c r="AL52">
        <f t="shared" si="2"/>
        <v>0.21894662457882719</v>
      </c>
      <c r="AM52">
        <f>U52 - AVERAGEIFS('Placebo Males'!U:U, 'Placebo Males'!B:B, B52, 'Placebo Males'!P:P, P52)</f>
        <v>-94</v>
      </c>
      <c r="AN52">
        <f>V52 - AVERAGEIFS('Placebo Males'!V:V, 'Placebo Males'!B:B, B52, 'Placebo Males'!P:P, P52)</f>
        <v>-10.333333333333343</v>
      </c>
      <c r="AO52">
        <f>W52 - AVERAGEIFS('Placebo Males'!W:W, 'Placebo Males'!B:B, B52, 'Placebo Males'!P:P, P52)</f>
        <v>55.666666666666686</v>
      </c>
      <c r="AP52">
        <f>X52 - AVERAGEIFS('Placebo Males'!X:X, 'Placebo Males'!B:B, B52, 'Placebo Males'!P:P, P52)</f>
        <v>-7.3333333333333286</v>
      </c>
      <c r="AQ52">
        <f>Y52 - AVERAGEIFS('Placebo Males'!Y:Y, 'Placebo Males'!B:B, B52, 'Placebo Males'!P:P, P52)</f>
        <v>46</v>
      </c>
      <c r="AR52">
        <f>Z52 - AVERAGEIFS('Placebo Males'!Z:Z, 'Placebo Males'!B:B, B52, 'Placebo Males'!P:P, P52)</f>
        <v>17</v>
      </c>
      <c r="AS52">
        <f>AB52 - AVERAGEIFS('Placebo Males'!AB:AB, 'Placebo Males'!B:B, B52, 'Placebo Males'!P:P, P52)</f>
        <v>30</v>
      </c>
      <c r="AT52">
        <f>AC52 - AVERAGEIFS('Placebo Males'!AC:AC, 'Placebo Males'!B:B, B52, 'Placebo Males'!P:P, P52)</f>
        <v>0.66666666666666785</v>
      </c>
      <c r="AU52">
        <f>AD52 - AVERAGEIFS('Placebo Males'!AD:AD, 'Placebo Males'!B:B, B52, 'Placebo Males'!P:P, P52)</f>
        <v>-152.99133333333339</v>
      </c>
      <c r="AV52">
        <f>AE52 - AVERAGEIFS('Placebo Males'!AE:AE, 'Placebo Males'!B:B, B52, 'Placebo Males'!P:P, P52)</f>
        <v>0.25162304999999996</v>
      </c>
      <c r="AW52">
        <f>AF52 - AVERAGEIFS('Placebo Males'!AF:AF, 'Placebo Males'!B:B, B52, 'Placebo Males'!P:P, P52)</f>
        <v>0.18830899999999995</v>
      </c>
    </row>
    <row r="53" spans="1:49" x14ac:dyDescent="0.25">
      <c r="A53" t="s">
        <v>4432</v>
      </c>
      <c r="B53">
        <v>1019</v>
      </c>
      <c r="C53" t="s">
        <v>102</v>
      </c>
      <c r="D53">
        <v>26</v>
      </c>
      <c r="E53">
        <v>176</v>
      </c>
      <c r="F53">
        <v>81.3</v>
      </c>
      <c r="G53">
        <v>109</v>
      </c>
      <c r="H53">
        <v>54.75</v>
      </c>
      <c r="I53" t="s">
        <v>458</v>
      </c>
      <c r="J53" t="s">
        <v>104</v>
      </c>
      <c r="K53" t="s">
        <v>459</v>
      </c>
      <c r="L53" t="s">
        <v>106</v>
      </c>
      <c r="M53" t="s">
        <v>4381</v>
      </c>
      <c r="N53">
        <v>400</v>
      </c>
      <c r="O53" t="s">
        <v>2262</v>
      </c>
      <c r="P53">
        <v>2.5</v>
      </c>
      <c r="Q53" t="s">
        <v>113</v>
      </c>
      <c r="R53" t="s">
        <v>4415</v>
      </c>
      <c r="S53">
        <v>1670</v>
      </c>
      <c r="T53" t="s">
        <v>2266</v>
      </c>
      <c r="U53">
        <v>998</v>
      </c>
      <c r="V53">
        <v>173</v>
      </c>
      <c r="W53">
        <v>427</v>
      </c>
      <c r="X53">
        <v>83</v>
      </c>
      <c r="Y53">
        <v>262</v>
      </c>
      <c r="Z53">
        <v>82</v>
      </c>
      <c r="AA53" t="s">
        <v>108</v>
      </c>
      <c r="AB53">
        <v>67</v>
      </c>
      <c r="AC53">
        <v>28</v>
      </c>
      <c r="AD53">
        <v>555.22400000000005</v>
      </c>
      <c r="AE53" t="s">
        <v>108</v>
      </c>
      <c r="AF53" t="s">
        <v>108</v>
      </c>
      <c r="AH53">
        <v>1670</v>
      </c>
      <c r="AI53">
        <f t="shared" si="3"/>
        <v>5.1476988861242692</v>
      </c>
      <c r="AJ53">
        <f t="shared" si="0"/>
        <v>0.46305029063494629</v>
      </c>
      <c r="AK53">
        <f t="shared" si="1"/>
        <v>0.88944426814384125</v>
      </c>
      <c r="AL53">
        <f t="shared" si="2"/>
        <v>0.21894662457882719</v>
      </c>
      <c r="AM53">
        <f>U53 - AVERAGEIFS('Placebo Males'!U:U, 'Placebo Males'!B:B, B53, 'Placebo Males'!P:P, P53)</f>
        <v>-142</v>
      </c>
      <c r="AN53">
        <f>V53 - AVERAGEIFS('Placebo Males'!V:V, 'Placebo Males'!B:B, B53, 'Placebo Males'!P:P, P53)</f>
        <v>-1.3333333333333428</v>
      </c>
      <c r="AO53">
        <f>W53 - AVERAGEIFS('Placebo Males'!W:W, 'Placebo Males'!B:B, B53, 'Placebo Males'!P:P, P53)</f>
        <v>43.666666666666686</v>
      </c>
      <c r="AP53">
        <f>X53 - AVERAGEIFS('Placebo Males'!X:X, 'Placebo Males'!B:B, B53, 'Placebo Males'!P:P, P53)</f>
        <v>-10.333333333333329</v>
      </c>
      <c r="AQ53">
        <f>Y53 - AVERAGEIFS('Placebo Males'!Y:Y, 'Placebo Males'!B:B, B53, 'Placebo Males'!P:P, P53)</f>
        <v>40</v>
      </c>
      <c r="AR53">
        <f>Z53 - AVERAGEIFS('Placebo Males'!Z:Z, 'Placebo Males'!B:B, B53, 'Placebo Males'!P:P, P53)</f>
        <v>14</v>
      </c>
      <c r="AS53">
        <f>AB53 - AVERAGEIFS('Placebo Males'!AB:AB, 'Placebo Males'!B:B, B53, 'Placebo Males'!P:P, P53)</f>
        <v>23</v>
      </c>
      <c r="AT53">
        <f>AC53 - AVERAGEIFS('Placebo Males'!AC:AC, 'Placebo Males'!B:B, B53, 'Placebo Males'!P:P, P53)</f>
        <v>0.66666666666666785</v>
      </c>
      <c r="AU53">
        <f>AD53 - AVERAGEIFS('Placebo Males'!AD:AD, 'Placebo Males'!B:B, B53, 'Placebo Males'!P:P, P53)</f>
        <v>-119.28233333333333</v>
      </c>
      <c r="AV53" t="e">
        <f>AE53 - AVERAGEIFS('Placebo Males'!AE:AE, 'Placebo Males'!B:B, B53, 'Placebo Males'!P:P, P53)</f>
        <v>#VALUE!</v>
      </c>
      <c r="AW53" t="e">
        <f>AF53 - AVERAGEIFS('Placebo Males'!AF:AF, 'Placebo Males'!B:B, B53, 'Placebo Males'!P:P, P53)</f>
        <v>#VALUE!</v>
      </c>
    </row>
    <row r="54" spans="1:49" x14ac:dyDescent="0.25">
      <c r="A54" t="s">
        <v>4433</v>
      </c>
      <c r="B54">
        <v>1022</v>
      </c>
      <c r="C54" t="s">
        <v>102</v>
      </c>
      <c r="D54">
        <v>35</v>
      </c>
      <c r="E54">
        <v>174.5</v>
      </c>
      <c r="F54">
        <v>69.5</v>
      </c>
      <c r="G54">
        <v>102.5</v>
      </c>
      <c r="H54">
        <v>55.75</v>
      </c>
      <c r="I54" t="s">
        <v>103</v>
      </c>
      <c r="J54" t="s">
        <v>104</v>
      </c>
      <c r="K54" t="s">
        <v>409</v>
      </c>
      <c r="L54" t="s">
        <v>211</v>
      </c>
      <c r="M54" t="s">
        <v>4381</v>
      </c>
      <c r="N54">
        <v>400</v>
      </c>
      <c r="O54" t="s">
        <v>2262</v>
      </c>
      <c r="P54">
        <v>2</v>
      </c>
      <c r="Q54" t="s">
        <v>113</v>
      </c>
      <c r="R54" t="s">
        <v>4415</v>
      </c>
      <c r="S54">
        <v>1650</v>
      </c>
      <c r="T54" t="s">
        <v>2266</v>
      </c>
      <c r="U54">
        <v>1054</v>
      </c>
      <c r="V54">
        <v>145</v>
      </c>
      <c r="W54">
        <v>466</v>
      </c>
      <c r="X54">
        <v>106</v>
      </c>
      <c r="Y54">
        <v>272</v>
      </c>
      <c r="Z54">
        <v>88</v>
      </c>
      <c r="AA54" t="s">
        <v>108</v>
      </c>
      <c r="AB54">
        <v>72</v>
      </c>
      <c r="AC54">
        <v>31</v>
      </c>
      <c r="AD54">
        <v>668.08199999999999</v>
      </c>
      <c r="AE54">
        <v>0.38</v>
      </c>
      <c r="AF54">
        <v>0.55491900000000005</v>
      </c>
      <c r="AH54">
        <v>1650</v>
      </c>
      <c r="AI54">
        <f t="shared" si="3"/>
        <v>5.0860497976676919</v>
      </c>
      <c r="AJ54">
        <f t="shared" si="0"/>
        <v>0.46101388651694086</v>
      </c>
      <c r="AK54">
        <f t="shared" si="1"/>
        <v>0.88818217173065317</v>
      </c>
      <c r="AL54">
        <f t="shared" si="2"/>
        <v>0.21644335447496055</v>
      </c>
      <c r="AM54">
        <f>U54 - AVERAGEIFS('Placebo Males'!U:U, 'Placebo Males'!B:B, B54, 'Placebo Males'!P:P, P54)</f>
        <v>-26</v>
      </c>
      <c r="AN54">
        <f>V54 - AVERAGEIFS('Placebo Males'!V:V, 'Placebo Males'!B:B, B54, 'Placebo Males'!P:P, P54)</f>
        <v>-8.6666666666666572</v>
      </c>
      <c r="AO54">
        <f>W54 - AVERAGEIFS('Placebo Males'!W:W, 'Placebo Males'!B:B, B54, 'Placebo Males'!P:P, P54)</f>
        <v>61.333333333333314</v>
      </c>
      <c r="AP54">
        <f>X54 - AVERAGEIFS('Placebo Males'!X:X, 'Placebo Males'!B:B, B54, 'Placebo Males'!P:P, P54)</f>
        <v>2.6666666666666714</v>
      </c>
      <c r="AQ54">
        <f>Y54 - AVERAGEIFS('Placebo Males'!Y:Y, 'Placebo Males'!B:B, B54, 'Placebo Males'!P:P, P54)</f>
        <v>38</v>
      </c>
      <c r="AR54">
        <f>Z54 - AVERAGEIFS('Placebo Males'!Z:Z, 'Placebo Males'!B:B, B54, 'Placebo Males'!P:P, P54)</f>
        <v>20.666666666666671</v>
      </c>
      <c r="AS54">
        <f>AB54 - AVERAGEIFS('Placebo Males'!AB:AB, 'Placebo Males'!B:B, B54, 'Placebo Males'!P:P, P54)</f>
        <v>31.666666666666664</v>
      </c>
      <c r="AT54">
        <f>AC54 - AVERAGEIFS('Placebo Males'!AC:AC, 'Placebo Males'!B:B, B54, 'Placebo Males'!P:P, P54)</f>
        <v>5.6666666666666679</v>
      </c>
      <c r="AU54">
        <f>AD54 - AVERAGEIFS('Placebo Males'!AD:AD, 'Placebo Males'!B:B, B54, 'Placebo Males'!P:P, P54)</f>
        <v>-240.68133333333333</v>
      </c>
      <c r="AV54">
        <f>AE54 - AVERAGEIFS('Placebo Males'!AE:AE, 'Placebo Males'!B:B, B54, 'Placebo Males'!P:P, P54)</f>
        <v>0.25436666666666663</v>
      </c>
      <c r="AW54">
        <f>AF54 - AVERAGEIFS('Placebo Males'!AF:AF, 'Placebo Males'!B:B, B54, 'Placebo Males'!P:P, P54)</f>
        <v>0.12874833333333335</v>
      </c>
    </row>
    <row r="55" spans="1:49" x14ac:dyDescent="0.25">
      <c r="A55" t="s">
        <v>4434</v>
      </c>
      <c r="B55">
        <v>1022</v>
      </c>
      <c r="C55" t="s">
        <v>102</v>
      </c>
      <c r="D55">
        <v>35</v>
      </c>
      <c r="E55">
        <v>174.5</v>
      </c>
      <c r="F55">
        <v>69.5</v>
      </c>
      <c r="G55">
        <v>102.5</v>
      </c>
      <c r="H55">
        <v>55.75</v>
      </c>
      <c r="I55" t="s">
        <v>103</v>
      </c>
      <c r="J55" t="s">
        <v>104</v>
      </c>
      <c r="K55" t="s">
        <v>409</v>
      </c>
      <c r="L55" t="s">
        <v>211</v>
      </c>
      <c r="M55" t="s">
        <v>4381</v>
      </c>
      <c r="N55">
        <v>400</v>
      </c>
      <c r="O55" t="s">
        <v>2262</v>
      </c>
      <c r="P55">
        <v>2</v>
      </c>
      <c r="Q55" t="s">
        <v>113</v>
      </c>
      <c r="R55" t="s">
        <v>4415</v>
      </c>
      <c r="S55">
        <v>1650</v>
      </c>
      <c r="T55" t="s">
        <v>2266</v>
      </c>
      <c r="U55">
        <v>1080</v>
      </c>
      <c r="V55">
        <v>156</v>
      </c>
      <c r="W55">
        <v>463</v>
      </c>
      <c r="X55">
        <v>98</v>
      </c>
      <c r="Y55">
        <v>276</v>
      </c>
      <c r="Z55">
        <v>89</v>
      </c>
      <c r="AA55" t="s">
        <v>108</v>
      </c>
      <c r="AB55">
        <v>72</v>
      </c>
      <c r="AC55">
        <v>34</v>
      </c>
      <c r="AD55">
        <v>651.62400000000002</v>
      </c>
      <c r="AE55">
        <v>0.37735800000000003</v>
      </c>
      <c r="AF55">
        <v>0.56335100000000005</v>
      </c>
      <c r="AH55">
        <v>1650</v>
      </c>
      <c r="AI55">
        <f t="shared" si="3"/>
        <v>5.0860497976676919</v>
      </c>
      <c r="AJ55">
        <f t="shared" si="0"/>
        <v>0.46101388651694086</v>
      </c>
      <c r="AK55">
        <f t="shared" si="1"/>
        <v>0.88818217173065317</v>
      </c>
      <c r="AL55">
        <f t="shared" si="2"/>
        <v>0.21644335447496055</v>
      </c>
      <c r="AM55">
        <f>U55 - AVERAGEIFS('Placebo Males'!U:U, 'Placebo Males'!B:B, B55, 'Placebo Males'!P:P, P55)</f>
        <v>0</v>
      </c>
      <c r="AN55">
        <f>V55 - AVERAGEIFS('Placebo Males'!V:V, 'Placebo Males'!B:B, B55, 'Placebo Males'!P:P, P55)</f>
        <v>2.3333333333333428</v>
      </c>
      <c r="AO55">
        <f>W55 - AVERAGEIFS('Placebo Males'!W:W, 'Placebo Males'!B:B, B55, 'Placebo Males'!P:P, P55)</f>
        <v>58.333333333333314</v>
      </c>
      <c r="AP55">
        <f>X55 - AVERAGEIFS('Placebo Males'!X:X, 'Placebo Males'!B:B, B55, 'Placebo Males'!P:P, P55)</f>
        <v>-5.3333333333333286</v>
      </c>
      <c r="AQ55">
        <f>Y55 - AVERAGEIFS('Placebo Males'!Y:Y, 'Placebo Males'!B:B, B55, 'Placebo Males'!P:P, P55)</f>
        <v>42</v>
      </c>
      <c r="AR55">
        <f>Z55 - AVERAGEIFS('Placebo Males'!Z:Z, 'Placebo Males'!B:B, B55, 'Placebo Males'!P:P, P55)</f>
        <v>21.666666666666671</v>
      </c>
      <c r="AS55">
        <f>AB55 - AVERAGEIFS('Placebo Males'!AB:AB, 'Placebo Males'!B:B, B55, 'Placebo Males'!P:P, P55)</f>
        <v>31.666666666666664</v>
      </c>
      <c r="AT55">
        <f>AC55 - AVERAGEIFS('Placebo Males'!AC:AC, 'Placebo Males'!B:B, B55, 'Placebo Males'!P:P, P55)</f>
        <v>8.6666666666666679</v>
      </c>
      <c r="AU55">
        <f>AD55 - AVERAGEIFS('Placebo Males'!AD:AD, 'Placebo Males'!B:B, B55, 'Placebo Males'!P:P, P55)</f>
        <v>-257.1393333333333</v>
      </c>
      <c r="AV55">
        <f>AE55 - AVERAGEIFS('Placebo Males'!AE:AE, 'Placebo Males'!B:B, B55, 'Placebo Males'!P:P, P55)</f>
        <v>0.25172466666666671</v>
      </c>
      <c r="AW55">
        <f>AF55 - AVERAGEIFS('Placebo Males'!AF:AF, 'Placebo Males'!B:B, B55, 'Placebo Males'!P:P, P55)</f>
        <v>0.13718033333333335</v>
      </c>
    </row>
    <row r="56" spans="1:49" x14ac:dyDescent="0.25">
      <c r="A56" t="s">
        <v>4435</v>
      </c>
      <c r="B56">
        <v>1022</v>
      </c>
      <c r="C56" t="s">
        <v>102</v>
      </c>
      <c r="D56">
        <v>35</v>
      </c>
      <c r="E56">
        <v>174.5</v>
      </c>
      <c r="F56">
        <v>69.5</v>
      </c>
      <c r="G56">
        <v>102.5</v>
      </c>
      <c r="H56">
        <v>55.75</v>
      </c>
      <c r="I56" t="s">
        <v>103</v>
      </c>
      <c r="J56" t="s">
        <v>104</v>
      </c>
      <c r="K56" t="s">
        <v>409</v>
      </c>
      <c r="L56" t="s">
        <v>211</v>
      </c>
      <c r="M56" t="s">
        <v>4381</v>
      </c>
      <c r="N56">
        <v>400</v>
      </c>
      <c r="O56" t="s">
        <v>2262</v>
      </c>
      <c r="P56">
        <v>2</v>
      </c>
      <c r="Q56" t="s">
        <v>113</v>
      </c>
      <c r="R56" t="s">
        <v>4415</v>
      </c>
      <c r="S56">
        <v>1650</v>
      </c>
      <c r="T56" t="s">
        <v>2266</v>
      </c>
      <c r="U56">
        <v>1064</v>
      </c>
      <c r="V56">
        <v>151</v>
      </c>
      <c r="W56">
        <v>463</v>
      </c>
      <c r="X56">
        <v>101</v>
      </c>
      <c r="Y56">
        <v>273</v>
      </c>
      <c r="Z56">
        <v>89</v>
      </c>
      <c r="AA56" t="s">
        <v>108</v>
      </c>
      <c r="AB56">
        <v>68</v>
      </c>
      <c r="AC56">
        <v>35</v>
      </c>
      <c r="AD56">
        <v>659.84299999999996</v>
      </c>
      <c r="AE56">
        <v>0.33962300000000001</v>
      </c>
      <c r="AF56">
        <v>0.57305200000000001</v>
      </c>
      <c r="AH56">
        <v>1650</v>
      </c>
      <c r="AI56">
        <f t="shared" si="3"/>
        <v>5.0860497976676919</v>
      </c>
      <c r="AJ56">
        <f t="shared" si="0"/>
        <v>0.46101388651694086</v>
      </c>
      <c r="AK56">
        <f t="shared" si="1"/>
        <v>0.88818217173065317</v>
      </c>
      <c r="AL56">
        <f t="shared" si="2"/>
        <v>0.21644335447496055</v>
      </c>
      <c r="AM56">
        <f>U56 - AVERAGEIFS('Placebo Males'!U:U, 'Placebo Males'!B:B, B56, 'Placebo Males'!P:P, P56)</f>
        <v>-16</v>
      </c>
      <c r="AN56">
        <f>V56 - AVERAGEIFS('Placebo Males'!V:V, 'Placebo Males'!B:B, B56, 'Placebo Males'!P:P, P56)</f>
        <v>-2.6666666666666572</v>
      </c>
      <c r="AO56">
        <f>W56 - AVERAGEIFS('Placebo Males'!W:W, 'Placebo Males'!B:B, B56, 'Placebo Males'!P:P, P56)</f>
        <v>58.333333333333314</v>
      </c>
      <c r="AP56">
        <f>X56 - AVERAGEIFS('Placebo Males'!X:X, 'Placebo Males'!B:B, B56, 'Placebo Males'!P:P, P56)</f>
        <v>-2.3333333333333286</v>
      </c>
      <c r="AQ56">
        <f>Y56 - AVERAGEIFS('Placebo Males'!Y:Y, 'Placebo Males'!B:B, B56, 'Placebo Males'!P:P, P56)</f>
        <v>39</v>
      </c>
      <c r="AR56">
        <f>Z56 - AVERAGEIFS('Placebo Males'!Z:Z, 'Placebo Males'!B:B, B56, 'Placebo Males'!P:P, P56)</f>
        <v>21.666666666666671</v>
      </c>
      <c r="AS56">
        <f>AB56 - AVERAGEIFS('Placebo Males'!AB:AB, 'Placebo Males'!B:B, B56, 'Placebo Males'!P:P, P56)</f>
        <v>27.666666666666664</v>
      </c>
      <c r="AT56">
        <f>AC56 - AVERAGEIFS('Placebo Males'!AC:AC, 'Placebo Males'!B:B, B56, 'Placebo Males'!P:P, P56)</f>
        <v>9.6666666666666679</v>
      </c>
      <c r="AU56">
        <f>AD56 - AVERAGEIFS('Placebo Males'!AD:AD, 'Placebo Males'!B:B, B56, 'Placebo Males'!P:P, P56)</f>
        <v>-248.92033333333336</v>
      </c>
      <c r="AV56">
        <f>AE56 - AVERAGEIFS('Placebo Males'!AE:AE, 'Placebo Males'!B:B, B56, 'Placebo Males'!P:P, P56)</f>
        <v>0.21398966666666666</v>
      </c>
      <c r="AW56">
        <f>AF56 - AVERAGEIFS('Placebo Males'!AF:AF, 'Placebo Males'!B:B, B56, 'Placebo Males'!P:P, P56)</f>
        <v>0.14688133333333331</v>
      </c>
    </row>
    <row r="57" spans="1:49" x14ac:dyDescent="0.25">
      <c r="A57" t="s">
        <v>4436</v>
      </c>
      <c r="B57">
        <v>1022</v>
      </c>
      <c r="C57" t="s">
        <v>102</v>
      </c>
      <c r="D57">
        <v>35</v>
      </c>
      <c r="E57">
        <v>174.5</v>
      </c>
      <c r="F57">
        <v>69.5</v>
      </c>
      <c r="G57">
        <v>102.5</v>
      </c>
      <c r="H57">
        <v>55.75</v>
      </c>
      <c r="I57" t="s">
        <v>103</v>
      </c>
      <c r="J57" t="s">
        <v>104</v>
      </c>
      <c r="K57" t="s">
        <v>409</v>
      </c>
      <c r="L57" t="s">
        <v>211</v>
      </c>
      <c r="M57" t="s">
        <v>4381</v>
      </c>
      <c r="N57">
        <v>400</v>
      </c>
      <c r="O57" t="s">
        <v>2262</v>
      </c>
      <c r="P57">
        <v>3</v>
      </c>
      <c r="Q57" t="s">
        <v>113</v>
      </c>
      <c r="R57" t="s">
        <v>4415</v>
      </c>
      <c r="S57">
        <v>1650</v>
      </c>
      <c r="T57" t="s">
        <v>2266</v>
      </c>
      <c r="U57">
        <v>996</v>
      </c>
      <c r="V57">
        <v>154</v>
      </c>
      <c r="W57">
        <v>448</v>
      </c>
      <c r="X57">
        <v>89</v>
      </c>
      <c r="Y57">
        <v>266</v>
      </c>
      <c r="Z57">
        <v>93</v>
      </c>
      <c r="AA57" t="s">
        <v>108</v>
      </c>
      <c r="AB57">
        <v>83</v>
      </c>
      <c r="AC57">
        <v>32</v>
      </c>
      <c r="AD57">
        <v>604.01900000000001</v>
      </c>
      <c r="AE57">
        <v>0.42307699999999998</v>
      </c>
      <c r="AF57">
        <v>0.56835400000000003</v>
      </c>
      <c r="AH57">
        <v>1650</v>
      </c>
      <c r="AI57">
        <f t="shared" si="3"/>
        <v>5.0860497976676919</v>
      </c>
      <c r="AJ57">
        <f t="shared" si="0"/>
        <v>0.46101388651694086</v>
      </c>
      <c r="AK57">
        <f t="shared" si="1"/>
        <v>0.88818217173065317</v>
      </c>
      <c r="AL57">
        <f t="shared" si="2"/>
        <v>0.21644335447496055</v>
      </c>
      <c r="AM57">
        <f>U57 - AVERAGEIFS('Placebo Males'!U:U, 'Placebo Males'!B:B, B57, 'Placebo Males'!P:P, P57)</f>
        <v>-174.66666666666674</v>
      </c>
      <c r="AN57">
        <f>V57 - AVERAGEIFS('Placebo Males'!V:V, 'Placebo Males'!B:B, B57, 'Placebo Males'!P:P, P57)</f>
        <v>5</v>
      </c>
      <c r="AO57">
        <f>W57 - AVERAGEIFS('Placebo Males'!W:W, 'Placebo Males'!B:B, B57, 'Placebo Males'!P:P, P57)</f>
        <v>32.333333333333314</v>
      </c>
      <c r="AP57">
        <f>X57 - AVERAGEIFS('Placebo Males'!X:X, 'Placebo Males'!B:B, B57, 'Placebo Males'!P:P, P57)</f>
        <v>-14.333333333333329</v>
      </c>
      <c r="AQ57">
        <f>Y57 - AVERAGEIFS('Placebo Males'!Y:Y, 'Placebo Males'!B:B, B57, 'Placebo Males'!P:P, P57)</f>
        <v>28.333333333333343</v>
      </c>
      <c r="AR57">
        <f>Z57 - AVERAGEIFS('Placebo Males'!Z:Z, 'Placebo Males'!B:B, B57, 'Placebo Males'!P:P, P57)</f>
        <v>18.333333333333329</v>
      </c>
      <c r="AS57">
        <f>AB57 - AVERAGEIFS('Placebo Males'!AB:AB, 'Placebo Males'!B:B, B57, 'Placebo Males'!P:P, P57)</f>
        <v>38</v>
      </c>
      <c r="AT57">
        <f>AC57 - AVERAGEIFS('Placebo Males'!AC:AC, 'Placebo Males'!B:B, B57, 'Placebo Males'!P:P, P57)</f>
        <v>4.3333333333333321</v>
      </c>
      <c r="AU57">
        <f>AD57 - AVERAGEIFS('Placebo Males'!AD:AD, 'Placebo Males'!B:B, B57, 'Placebo Males'!P:P, P57)</f>
        <v>-182.73199999999986</v>
      </c>
      <c r="AV57">
        <f>AE57 - AVERAGEIFS('Placebo Males'!AE:AE, 'Placebo Males'!B:B, B57, 'Placebo Males'!P:P, P57)</f>
        <v>0.31529923333333332</v>
      </c>
      <c r="AW57">
        <f>AF57 - AVERAGEIFS('Placebo Males'!AF:AF, 'Placebo Males'!B:B, B57, 'Placebo Males'!P:P, P57)</f>
        <v>0.11799566666666667</v>
      </c>
    </row>
    <row r="58" spans="1:49" x14ac:dyDescent="0.25">
      <c r="A58" t="s">
        <v>4437</v>
      </c>
      <c r="B58">
        <v>1022</v>
      </c>
      <c r="C58" t="s">
        <v>102</v>
      </c>
      <c r="D58">
        <v>35</v>
      </c>
      <c r="E58">
        <v>174.5</v>
      </c>
      <c r="F58">
        <v>69.5</v>
      </c>
      <c r="G58">
        <v>102.5</v>
      </c>
      <c r="H58">
        <v>55.75</v>
      </c>
      <c r="I58" t="s">
        <v>103</v>
      </c>
      <c r="J58" t="s">
        <v>104</v>
      </c>
      <c r="K58" t="s">
        <v>409</v>
      </c>
      <c r="L58" t="s">
        <v>211</v>
      </c>
      <c r="M58" t="s">
        <v>4381</v>
      </c>
      <c r="N58">
        <v>400</v>
      </c>
      <c r="O58" t="s">
        <v>2262</v>
      </c>
      <c r="P58">
        <v>3</v>
      </c>
      <c r="Q58" t="s">
        <v>113</v>
      </c>
      <c r="R58" t="s">
        <v>4415</v>
      </c>
      <c r="S58">
        <v>1650</v>
      </c>
      <c r="T58" t="s">
        <v>2266</v>
      </c>
      <c r="U58">
        <v>988</v>
      </c>
      <c r="V58">
        <v>149</v>
      </c>
      <c r="W58">
        <v>452</v>
      </c>
      <c r="X58">
        <v>101</v>
      </c>
      <c r="Y58">
        <v>259</v>
      </c>
      <c r="Z58">
        <v>92</v>
      </c>
      <c r="AA58" t="s">
        <v>108</v>
      </c>
      <c r="AB58">
        <v>82</v>
      </c>
      <c r="AC58">
        <v>34</v>
      </c>
      <c r="AD58">
        <v>582.39300000000003</v>
      </c>
      <c r="AE58">
        <v>0.33333299999999999</v>
      </c>
      <c r="AF58">
        <v>0.56140800000000002</v>
      </c>
      <c r="AH58">
        <v>1650</v>
      </c>
      <c r="AI58">
        <f t="shared" si="3"/>
        <v>5.0860497976676919</v>
      </c>
      <c r="AJ58">
        <f t="shared" si="0"/>
        <v>0.46101388651694086</v>
      </c>
      <c r="AK58">
        <f t="shared" si="1"/>
        <v>0.88818217173065317</v>
      </c>
      <c r="AL58">
        <f t="shared" si="2"/>
        <v>0.21644335447496055</v>
      </c>
      <c r="AM58">
        <f>U58 - AVERAGEIFS('Placebo Males'!U:U, 'Placebo Males'!B:B, B58, 'Placebo Males'!P:P, P58)</f>
        <v>-182.66666666666674</v>
      </c>
      <c r="AN58">
        <f>V58 - AVERAGEIFS('Placebo Males'!V:V, 'Placebo Males'!B:B, B58, 'Placebo Males'!P:P, P58)</f>
        <v>0</v>
      </c>
      <c r="AO58">
        <f>W58 - AVERAGEIFS('Placebo Males'!W:W, 'Placebo Males'!B:B, B58, 'Placebo Males'!P:P, P58)</f>
        <v>36.333333333333314</v>
      </c>
      <c r="AP58">
        <f>X58 - AVERAGEIFS('Placebo Males'!X:X, 'Placebo Males'!B:B, B58, 'Placebo Males'!P:P, P58)</f>
        <v>-2.3333333333333286</v>
      </c>
      <c r="AQ58">
        <f>Y58 - AVERAGEIFS('Placebo Males'!Y:Y, 'Placebo Males'!B:B, B58, 'Placebo Males'!P:P, P58)</f>
        <v>21.333333333333343</v>
      </c>
      <c r="AR58">
        <f>Z58 - AVERAGEIFS('Placebo Males'!Z:Z, 'Placebo Males'!B:B, B58, 'Placebo Males'!P:P, P58)</f>
        <v>17.333333333333329</v>
      </c>
      <c r="AS58">
        <f>AB58 - AVERAGEIFS('Placebo Males'!AB:AB, 'Placebo Males'!B:B, B58, 'Placebo Males'!P:P, P58)</f>
        <v>37</v>
      </c>
      <c r="AT58">
        <f>AC58 - AVERAGEIFS('Placebo Males'!AC:AC, 'Placebo Males'!B:B, B58, 'Placebo Males'!P:P, P58)</f>
        <v>6.3333333333333321</v>
      </c>
      <c r="AU58">
        <f>AD58 - AVERAGEIFS('Placebo Males'!AD:AD, 'Placebo Males'!B:B, B58, 'Placebo Males'!P:P, P58)</f>
        <v>-204.35799999999983</v>
      </c>
      <c r="AV58">
        <f>AE58 - AVERAGEIFS('Placebo Males'!AE:AE, 'Placebo Males'!B:B, B58, 'Placebo Males'!P:P, P58)</f>
        <v>0.22555523333333333</v>
      </c>
      <c r="AW58">
        <f>AF58 - AVERAGEIFS('Placebo Males'!AF:AF, 'Placebo Males'!B:B, B58, 'Placebo Males'!P:P, P58)</f>
        <v>0.11104966666666666</v>
      </c>
    </row>
    <row r="59" spans="1:49" x14ac:dyDescent="0.25">
      <c r="A59" t="s">
        <v>4438</v>
      </c>
      <c r="B59">
        <v>1022</v>
      </c>
      <c r="C59" t="s">
        <v>102</v>
      </c>
      <c r="D59">
        <v>35</v>
      </c>
      <c r="E59">
        <v>174.5</v>
      </c>
      <c r="F59">
        <v>69.5</v>
      </c>
      <c r="G59">
        <v>102.5</v>
      </c>
      <c r="H59">
        <v>55.75</v>
      </c>
      <c r="I59" t="s">
        <v>103</v>
      </c>
      <c r="J59" t="s">
        <v>104</v>
      </c>
      <c r="K59" t="s">
        <v>409</v>
      </c>
      <c r="L59" t="s">
        <v>211</v>
      </c>
      <c r="M59" t="s">
        <v>4381</v>
      </c>
      <c r="N59">
        <v>400</v>
      </c>
      <c r="O59" t="s">
        <v>2262</v>
      </c>
      <c r="P59">
        <v>3</v>
      </c>
      <c r="Q59" t="s">
        <v>113</v>
      </c>
      <c r="R59" t="s">
        <v>4415</v>
      </c>
      <c r="S59">
        <v>1650</v>
      </c>
      <c r="T59" t="s">
        <v>2266</v>
      </c>
      <c r="U59">
        <v>1007</v>
      </c>
      <c r="V59">
        <v>149</v>
      </c>
      <c r="W59">
        <v>447</v>
      </c>
      <c r="X59">
        <v>89</v>
      </c>
      <c r="Y59">
        <v>267</v>
      </c>
      <c r="Z59">
        <v>91</v>
      </c>
      <c r="AA59" t="s">
        <v>108</v>
      </c>
      <c r="AB59">
        <v>87</v>
      </c>
      <c r="AC59">
        <v>28</v>
      </c>
      <c r="AD59">
        <v>587.18399999999997</v>
      </c>
      <c r="AE59">
        <v>0.44</v>
      </c>
      <c r="AF59">
        <v>0.55476599999999998</v>
      </c>
      <c r="AH59">
        <v>1650</v>
      </c>
      <c r="AI59">
        <f t="shared" si="3"/>
        <v>5.0860497976676919</v>
      </c>
      <c r="AJ59">
        <f t="shared" si="0"/>
        <v>0.46101388651694086</v>
      </c>
      <c r="AK59">
        <f t="shared" si="1"/>
        <v>0.88818217173065317</v>
      </c>
      <c r="AL59">
        <f t="shared" si="2"/>
        <v>0.21644335447496055</v>
      </c>
      <c r="AM59">
        <f>U59 - AVERAGEIFS('Placebo Males'!U:U, 'Placebo Males'!B:B, B59, 'Placebo Males'!P:P, P59)</f>
        <v>-163.66666666666674</v>
      </c>
      <c r="AN59">
        <f>V59 - AVERAGEIFS('Placebo Males'!V:V, 'Placebo Males'!B:B, B59, 'Placebo Males'!P:P, P59)</f>
        <v>0</v>
      </c>
      <c r="AO59">
        <f>W59 - AVERAGEIFS('Placebo Males'!W:W, 'Placebo Males'!B:B, B59, 'Placebo Males'!P:P, P59)</f>
        <v>31.333333333333314</v>
      </c>
      <c r="AP59">
        <f>X59 - AVERAGEIFS('Placebo Males'!X:X, 'Placebo Males'!B:B, B59, 'Placebo Males'!P:P, P59)</f>
        <v>-14.333333333333329</v>
      </c>
      <c r="AQ59">
        <f>Y59 - AVERAGEIFS('Placebo Males'!Y:Y, 'Placebo Males'!B:B, B59, 'Placebo Males'!P:P, P59)</f>
        <v>29.333333333333343</v>
      </c>
      <c r="AR59">
        <f>Z59 - AVERAGEIFS('Placebo Males'!Z:Z, 'Placebo Males'!B:B, B59, 'Placebo Males'!P:P, P59)</f>
        <v>16.333333333333329</v>
      </c>
      <c r="AS59">
        <f>AB59 - AVERAGEIFS('Placebo Males'!AB:AB, 'Placebo Males'!B:B, B59, 'Placebo Males'!P:P, P59)</f>
        <v>42</v>
      </c>
      <c r="AT59">
        <f>AC59 - AVERAGEIFS('Placebo Males'!AC:AC, 'Placebo Males'!B:B, B59, 'Placebo Males'!P:P, P59)</f>
        <v>0.33333333333333215</v>
      </c>
      <c r="AU59">
        <f>AD59 - AVERAGEIFS('Placebo Males'!AD:AD, 'Placebo Males'!B:B, B59, 'Placebo Males'!P:P, P59)</f>
        <v>-199.56699999999989</v>
      </c>
      <c r="AV59">
        <f>AE59 - AVERAGEIFS('Placebo Males'!AE:AE, 'Placebo Males'!B:B, B59, 'Placebo Males'!P:P, P59)</f>
        <v>0.33222223333333334</v>
      </c>
      <c r="AW59">
        <f>AF59 - AVERAGEIFS('Placebo Males'!AF:AF, 'Placebo Males'!B:B, B59, 'Placebo Males'!P:P, P59)</f>
        <v>0.10440766666666662</v>
      </c>
    </row>
    <row r="60" spans="1:49" x14ac:dyDescent="0.25">
      <c r="A60" t="s">
        <v>4439</v>
      </c>
      <c r="B60">
        <v>1021</v>
      </c>
      <c r="C60" t="s">
        <v>102</v>
      </c>
      <c r="D60">
        <v>35</v>
      </c>
      <c r="E60">
        <v>171.5</v>
      </c>
      <c r="F60">
        <v>70.900000000000006</v>
      </c>
      <c r="G60">
        <v>97.25</v>
      </c>
      <c r="H60">
        <v>55.75</v>
      </c>
      <c r="I60" t="s">
        <v>458</v>
      </c>
      <c r="J60" t="s">
        <v>104</v>
      </c>
      <c r="K60" t="s">
        <v>459</v>
      </c>
      <c r="L60" t="s">
        <v>106</v>
      </c>
      <c r="M60" t="s">
        <v>4381</v>
      </c>
      <c r="N60">
        <v>400</v>
      </c>
      <c r="O60" t="s">
        <v>2262</v>
      </c>
      <c r="P60">
        <v>2.5</v>
      </c>
      <c r="Q60" t="s">
        <v>113</v>
      </c>
      <c r="R60" t="s">
        <v>4415</v>
      </c>
      <c r="S60">
        <v>1640</v>
      </c>
      <c r="T60" t="s">
        <v>2266</v>
      </c>
      <c r="U60">
        <v>980</v>
      </c>
      <c r="V60">
        <v>148</v>
      </c>
      <c r="W60">
        <v>489</v>
      </c>
      <c r="X60">
        <v>104</v>
      </c>
      <c r="Y60">
        <v>283</v>
      </c>
      <c r="Z60">
        <v>102</v>
      </c>
      <c r="AA60" t="s">
        <v>108</v>
      </c>
      <c r="AB60">
        <v>25</v>
      </c>
      <c r="AC60">
        <v>41</v>
      </c>
      <c r="AD60">
        <v>159.54</v>
      </c>
      <c r="AE60">
        <v>0</v>
      </c>
      <c r="AF60">
        <v>0.70376000000000005</v>
      </c>
      <c r="AH60">
        <v>1640</v>
      </c>
      <c r="AI60">
        <f t="shared" si="3"/>
        <v>5.0552252534394029</v>
      </c>
      <c r="AJ60">
        <f t="shared" si="0"/>
        <v>0.45998689861372422</v>
      </c>
      <c r="AK60">
        <f t="shared" si="1"/>
        <v>0.8875406068420979</v>
      </c>
      <c r="AL60">
        <f t="shared" si="2"/>
        <v>0.21518820461998145</v>
      </c>
      <c r="AM60">
        <f>U60 - AVERAGEIFS('Placebo Males'!U:U, 'Placebo Males'!B:B, B60, 'Placebo Males'!P:P, P60)</f>
        <v>31.666666666666629</v>
      </c>
      <c r="AN60">
        <f>V60 - AVERAGEIFS('Placebo Males'!V:V, 'Placebo Males'!B:B, B60, 'Placebo Males'!P:P, P60)</f>
        <v>-4</v>
      </c>
      <c r="AO60">
        <f>W60 - AVERAGEIFS('Placebo Males'!W:W, 'Placebo Males'!B:B, B60, 'Placebo Males'!P:P, P60)</f>
        <v>77.666666666666686</v>
      </c>
      <c r="AP60">
        <f>X60 - AVERAGEIFS('Placebo Males'!X:X, 'Placebo Males'!B:B, B60, 'Placebo Males'!P:P, P60)</f>
        <v>-3</v>
      </c>
      <c r="AQ60">
        <f>Y60 - AVERAGEIFS('Placebo Males'!Y:Y, 'Placebo Males'!B:B, B60, 'Placebo Males'!P:P, P60)</f>
        <v>60.666666666666657</v>
      </c>
      <c r="AR60">
        <f>Z60 - AVERAGEIFS('Placebo Males'!Z:Z, 'Placebo Males'!B:B, B60, 'Placebo Males'!P:P, P60)</f>
        <v>20</v>
      </c>
      <c r="AS60">
        <f>AB60 - AVERAGEIFS('Placebo Males'!AB:AB, 'Placebo Males'!B:B, B60, 'Placebo Males'!P:P, P60)</f>
        <v>-28</v>
      </c>
      <c r="AT60">
        <f>AC60 - AVERAGEIFS('Placebo Males'!AC:AC, 'Placebo Males'!B:B, B60, 'Placebo Males'!P:P, P60)</f>
        <v>10.333333333333332</v>
      </c>
      <c r="AU60">
        <f>AD60 - AVERAGEIFS('Placebo Males'!AD:AD, 'Placebo Males'!B:B, B60, 'Placebo Males'!P:P, P60)</f>
        <v>-138.136</v>
      </c>
      <c r="AV60">
        <f>AE60 - AVERAGEIFS('Placebo Males'!AE:AE, 'Placebo Males'!B:B, B60, 'Placebo Males'!P:P, P60)</f>
        <v>-7.2041066666666667E-2</v>
      </c>
      <c r="AW60">
        <f>AF60 - AVERAGEIFS('Placebo Males'!AF:AF, 'Placebo Males'!B:B, B60, 'Placebo Males'!P:P, P60)</f>
        <v>0.26380600000000004</v>
      </c>
    </row>
    <row r="61" spans="1:49" x14ac:dyDescent="0.25">
      <c r="A61" s="1" t="s">
        <v>4440</v>
      </c>
      <c r="B61">
        <v>1021</v>
      </c>
      <c r="C61" t="s">
        <v>102</v>
      </c>
      <c r="D61">
        <v>35</v>
      </c>
      <c r="E61">
        <v>171.5</v>
      </c>
      <c r="F61">
        <v>70.900000000000006</v>
      </c>
      <c r="G61">
        <v>97.25</v>
      </c>
      <c r="H61">
        <v>55.75</v>
      </c>
      <c r="I61" t="s">
        <v>458</v>
      </c>
      <c r="J61" t="s">
        <v>104</v>
      </c>
      <c r="K61" t="s">
        <v>459</v>
      </c>
      <c r="L61" t="s">
        <v>106</v>
      </c>
      <c r="M61" t="s">
        <v>4381</v>
      </c>
      <c r="N61">
        <v>400</v>
      </c>
      <c r="O61" t="s">
        <v>2262</v>
      </c>
      <c r="P61">
        <v>2.5</v>
      </c>
      <c r="Q61" t="s">
        <v>113</v>
      </c>
      <c r="R61" t="s">
        <v>4415</v>
      </c>
      <c r="S61">
        <v>1640</v>
      </c>
      <c r="T61" t="s">
        <v>2266</v>
      </c>
      <c r="U61">
        <v>981</v>
      </c>
      <c r="V61">
        <v>155</v>
      </c>
      <c r="W61">
        <v>470</v>
      </c>
      <c r="X61">
        <v>97</v>
      </c>
      <c r="Y61">
        <v>280</v>
      </c>
      <c r="Z61">
        <v>93</v>
      </c>
      <c r="AA61" t="s">
        <v>108</v>
      </c>
      <c r="AB61">
        <v>38</v>
      </c>
      <c r="AC61">
        <v>26</v>
      </c>
      <c r="AD61">
        <v>167.86699999999999</v>
      </c>
      <c r="AE61">
        <v>3.2258099999999998E-2</v>
      </c>
      <c r="AF61">
        <v>0.66317400000000004</v>
      </c>
      <c r="AH61">
        <v>1640</v>
      </c>
      <c r="AI61">
        <f t="shared" si="3"/>
        <v>5.0552252534394029</v>
      </c>
      <c r="AJ61">
        <f t="shared" si="0"/>
        <v>0.45998689861372422</v>
      </c>
      <c r="AK61">
        <f t="shared" si="1"/>
        <v>0.8875406068420979</v>
      </c>
      <c r="AL61">
        <f t="shared" si="2"/>
        <v>0.21518820461998145</v>
      </c>
      <c r="AM61">
        <f>U61 - AVERAGEIFS('Placebo Males'!U:U, 'Placebo Males'!B:B, B61, 'Placebo Males'!P:P, P61)</f>
        <v>32.666666666666629</v>
      </c>
      <c r="AN61">
        <f>V61 - AVERAGEIFS('Placebo Males'!V:V, 'Placebo Males'!B:B, B61, 'Placebo Males'!P:P, P61)</f>
        <v>3</v>
      </c>
      <c r="AO61">
        <f>W61 - AVERAGEIFS('Placebo Males'!W:W, 'Placebo Males'!B:B, B61, 'Placebo Males'!P:P, P61)</f>
        <v>58.666666666666686</v>
      </c>
      <c r="AP61">
        <f>X61 - AVERAGEIFS('Placebo Males'!X:X, 'Placebo Males'!B:B, B61, 'Placebo Males'!P:P, P61)</f>
        <v>-10</v>
      </c>
      <c r="AQ61">
        <f>Y61 - AVERAGEIFS('Placebo Males'!Y:Y, 'Placebo Males'!B:B, B61, 'Placebo Males'!P:P, P61)</f>
        <v>57.666666666666657</v>
      </c>
      <c r="AR61">
        <f>Z61 - AVERAGEIFS('Placebo Males'!Z:Z, 'Placebo Males'!B:B, B61, 'Placebo Males'!P:P, P61)</f>
        <v>11</v>
      </c>
      <c r="AS61">
        <f>AB61 - AVERAGEIFS('Placebo Males'!AB:AB, 'Placebo Males'!B:B, B61, 'Placebo Males'!P:P, P61)</f>
        <v>-15</v>
      </c>
      <c r="AT61">
        <f>AC61 - AVERAGEIFS('Placebo Males'!AC:AC, 'Placebo Males'!B:B, B61, 'Placebo Males'!P:P, P61)</f>
        <v>-4.6666666666666679</v>
      </c>
      <c r="AU61">
        <f>AD61 - AVERAGEIFS('Placebo Males'!AD:AD, 'Placebo Males'!B:B, B61, 'Placebo Males'!P:P, P61)</f>
        <v>-129.809</v>
      </c>
      <c r="AV61">
        <f>AE61 - AVERAGEIFS('Placebo Males'!AE:AE, 'Placebo Males'!B:B, B61, 'Placebo Males'!P:P, P61)</f>
        <v>-3.9782966666666669E-2</v>
      </c>
      <c r="AW61">
        <f>AF61 - AVERAGEIFS('Placebo Males'!AF:AF, 'Placebo Males'!B:B, B61, 'Placebo Males'!P:P, P61)</f>
        <v>0.22322000000000003</v>
      </c>
    </row>
    <row r="62" spans="1:49" x14ac:dyDescent="0.25">
      <c r="A62" t="s">
        <v>4441</v>
      </c>
      <c r="B62">
        <v>1021</v>
      </c>
      <c r="C62" t="s">
        <v>102</v>
      </c>
      <c r="D62">
        <v>35</v>
      </c>
      <c r="E62">
        <v>171.5</v>
      </c>
      <c r="F62">
        <v>70.900000000000006</v>
      </c>
      <c r="G62">
        <v>97.25</v>
      </c>
      <c r="H62">
        <v>55.75</v>
      </c>
      <c r="I62" t="s">
        <v>458</v>
      </c>
      <c r="J62" t="s">
        <v>104</v>
      </c>
      <c r="K62" t="s">
        <v>459</v>
      </c>
      <c r="L62" t="s">
        <v>106</v>
      </c>
      <c r="M62" t="s">
        <v>4381</v>
      </c>
      <c r="N62">
        <v>400</v>
      </c>
      <c r="O62" t="s">
        <v>2262</v>
      </c>
      <c r="P62">
        <v>2.5</v>
      </c>
      <c r="Q62" t="s">
        <v>113</v>
      </c>
      <c r="R62" t="s">
        <v>4415</v>
      </c>
      <c r="S62">
        <v>1640</v>
      </c>
      <c r="T62" t="s">
        <v>2266</v>
      </c>
      <c r="U62">
        <v>973</v>
      </c>
      <c r="V62">
        <v>150</v>
      </c>
      <c r="W62">
        <v>503</v>
      </c>
      <c r="X62">
        <v>111</v>
      </c>
      <c r="Y62">
        <v>286</v>
      </c>
      <c r="Z62">
        <v>106</v>
      </c>
      <c r="AA62" t="s">
        <v>108</v>
      </c>
      <c r="AB62">
        <v>38</v>
      </c>
      <c r="AC62">
        <v>37</v>
      </c>
      <c r="AD62">
        <v>174.059</v>
      </c>
      <c r="AE62">
        <v>3.7037E-2</v>
      </c>
      <c r="AF62">
        <v>0.717167</v>
      </c>
      <c r="AH62">
        <v>1640</v>
      </c>
      <c r="AI62">
        <f t="shared" si="3"/>
        <v>5.0552252534394029</v>
      </c>
      <c r="AJ62">
        <f t="shared" si="0"/>
        <v>0.45998689861372422</v>
      </c>
      <c r="AK62">
        <f t="shared" si="1"/>
        <v>0.8875406068420979</v>
      </c>
      <c r="AL62">
        <f t="shared" si="2"/>
        <v>0.21518820461998145</v>
      </c>
      <c r="AM62">
        <f>U62 - AVERAGEIFS('Placebo Males'!U:U, 'Placebo Males'!B:B, B62, 'Placebo Males'!P:P, P62)</f>
        <v>24.666666666666629</v>
      </c>
      <c r="AN62">
        <f>V62 - AVERAGEIFS('Placebo Males'!V:V, 'Placebo Males'!B:B, B62, 'Placebo Males'!P:P, P62)</f>
        <v>-2</v>
      </c>
      <c r="AO62">
        <f>W62 - AVERAGEIFS('Placebo Males'!W:W, 'Placebo Males'!B:B, B62, 'Placebo Males'!P:P, P62)</f>
        <v>91.666666666666686</v>
      </c>
      <c r="AP62">
        <f>X62 - AVERAGEIFS('Placebo Males'!X:X, 'Placebo Males'!B:B, B62, 'Placebo Males'!P:P, P62)</f>
        <v>4</v>
      </c>
      <c r="AQ62">
        <f>Y62 - AVERAGEIFS('Placebo Males'!Y:Y, 'Placebo Males'!B:B, B62, 'Placebo Males'!P:P, P62)</f>
        <v>63.666666666666657</v>
      </c>
      <c r="AR62">
        <f>Z62 - AVERAGEIFS('Placebo Males'!Z:Z, 'Placebo Males'!B:B, B62, 'Placebo Males'!P:P, P62)</f>
        <v>24</v>
      </c>
      <c r="AS62">
        <f>AB62 - AVERAGEIFS('Placebo Males'!AB:AB, 'Placebo Males'!B:B, B62, 'Placebo Males'!P:P, P62)</f>
        <v>-15</v>
      </c>
      <c r="AT62">
        <f>AC62 - AVERAGEIFS('Placebo Males'!AC:AC, 'Placebo Males'!B:B, B62, 'Placebo Males'!P:P, P62)</f>
        <v>6.3333333333333321</v>
      </c>
      <c r="AU62">
        <f>AD62 - AVERAGEIFS('Placebo Males'!AD:AD, 'Placebo Males'!B:B, B62, 'Placebo Males'!P:P, P62)</f>
        <v>-123.61699999999999</v>
      </c>
      <c r="AV62">
        <f>AE62 - AVERAGEIFS('Placebo Males'!AE:AE, 'Placebo Males'!B:B, B62, 'Placebo Males'!P:P, P62)</f>
        <v>-3.5004066666666667E-2</v>
      </c>
      <c r="AW62">
        <f>AF62 - AVERAGEIFS('Placebo Males'!AF:AF, 'Placebo Males'!B:B, B62, 'Placebo Males'!P:P, P62)</f>
        <v>0.27721299999999999</v>
      </c>
    </row>
    <row r="63" spans="1:49" x14ac:dyDescent="0.25">
      <c r="A63" t="s">
        <v>4442</v>
      </c>
      <c r="B63">
        <v>1022</v>
      </c>
      <c r="C63" t="s">
        <v>102</v>
      </c>
      <c r="D63">
        <v>35</v>
      </c>
      <c r="E63">
        <v>174.5</v>
      </c>
      <c r="F63">
        <v>69.5</v>
      </c>
      <c r="G63">
        <v>102.5</v>
      </c>
      <c r="H63">
        <v>55.75</v>
      </c>
      <c r="I63" t="s">
        <v>103</v>
      </c>
      <c r="J63" t="s">
        <v>104</v>
      </c>
      <c r="K63" t="s">
        <v>409</v>
      </c>
      <c r="L63" t="s">
        <v>211</v>
      </c>
      <c r="M63" t="s">
        <v>4381</v>
      </c>
      <c r="N63">
        <v>400</v>
      </c>
      <c r="O63" t="s">
        <v>2262</v>
      </c>
      <c r="P63">
        <v>2.5</v>
      </c>
      <c r="Q63" t="s">
        <v>113</v>
      </c>
      <c r="R63" t="s">
        <v>4415</v>
      </c>
      <c r="S63">
        <v>1630</v>
      </c>
      <c r="T63" t="s">
        <v>2266</v>
      </c>
      <c r="U63">
        <v>988</v>
      </c>
      <c r="V63">
        <v>154</v>
      </c>
      <c r="W63">
        <v>448</v>
      </c>
      <c r="X63">
        <v>97</v>
      </c>
      <c r="Y63">
        <v>261</v>
      </c>
      <c r="Z63">
        <v>90</v>
      </c>
      <c r="AA63" t="s">
        <v>108</v>
      </c>
      <c r="AB63">
        <v>86</v>
      </c>
      <c r="AC63">
        <v>31</v>
      </c>
      <c r="AD63">
        <v>601.90700000000004</v>
      </c>
      <c r="AE63">
        <v>0.351852</v>
      </c>
      <c r="AF63">
        <v>0.56509799999999999</v>
      </c>
      <c r="AH63">
        <v>1630</v>
      </c>
      <c r="AI63">
        <f t="shared" si="3"/>
        <v>5.0244007092111129</v>
      </c>
      <c r="AJ63">
        <f t="shared" si="0"/>
        <v>0.45895397221986212</v>
      </c>
      <c r="AK63">
        <f t="shared" si="1"/>
        <v>0.88689187615146847</v>
      </c>
      <c r="AL63">
        <f t="shared" si="2"/>
        <v>0.21393071788086959</v>
      </c>
      <c r="AM63">
        <f>U63 - AVERAGEIFS('Placebo Males'!U:U, 'Placebo Males'!B:B, B63, 'Placebo Males'!P:P, P63)</f>
        <v>-153.66666666666674</v>
      </c>
      <c r="AN63">
        <f>V63 - AVERAGEIFS('Placebo Males'!V:V, 'Placebo Males'!B:B, B63, 'Placebo Males'!P:P, P63)</f>
        <v>1.6666666666666572</v>
      </c>
      <c r="AO63">
        <f>W63 - AVERAGEIFS('Placebo Males'!W:W, 'Placebo Males'!B:B, B63, 'Placebo Males'!P:P, P63)</f>
        <v>21</v>
      </c>
      <c r="AP63">
        <f>X63 - AVERAGEIFS('Placebo Males'!X:X, 'Placebo Males'!B:B, B63, 'Placebo Males'!P:P, P63)</f>
        <v>-9.6666666666666714</v>
      </c>
      <c r="AQ63">
        <f>Y63 - AVERAGEIFS('Placebo Males'!Y:Y, 'Placebo Males'!B:B, B63, 'Placebo Males'!P:P, P63)</f>
        <v>19.333333333333343</v>
      </c>
      <c r="AR63">
        <f>Z63 - AVERAGEIFS('Placebo Males'!Z:Z, 'Placebo Males'!B:B, B63, 'Placebo Males'!P:P, P63)</f>
        <v>11.333333333333329</v>
      </c>
      <c r="AS63">
        <f>AB63 - AVERAGEIFS('Placebo Males'!AB:AB, 'Placebo Males'!B:B, B63, 'Placebo Males'!P:P, P63)</f>
        <v>41.333333333333336</v>
      </c>
      <c r="AT63">
        <f>AC63 - AVERAGEIFS('Placebo Males'!AC:AC, 'Placebo Males'!B:B, B63, 'Placebo Males'!P:P, P63)</f>
        <v>-1.3333333333333357</v>
      </c>
      <c r="AU63">
        <f>AD63 - AVERAGEIFS('Placebo Males'!AD:AD, 'Placebo Males'!B:B, B63, 'Placebo Males'!P:P, P63)</f>
        <v>-139.72033333333331</v>
      </c>
      <c r="AV63">
        <f>AE63 - AVERAGEIFS('Placebo Males'!AE:AE, 'Placebo Males'!B:B, B63, 'Placebo Males'!P:P, P63)</f>
        <v>0.19411399999999998</v>
      </c>
      <c r="AW63">
        <f>AF63 - AVERAGEIFS('Placebo Males'!AF:AF, 'Placebo Males'!B:B, B63, 'Placebo Males'!P:P, P63)</f>
        <v>8.201833333333336E-2</v>
      </c>
    </row>
    <row r="64" spans="1:49" x14ac:dyDescent="0.25">
      <c r="A64" t="s">
        <v>4443</v>
      </c>
      <c r="B64">
        <v>1022</v>
      </c>
      <c r="C64" t="s">
        <v>102</v>
      </c>
      <c r="D64">
        <v>35</v>
      </c>
      <c r="E64">
        <v>174.5</v>
      </c>
      <c r="F64">
        <v>69.5</v>
      </c>
      <c r="G64">
        <v>102.5</v>
      </c>
      <c r="H64">
        <v>55.75</v>
      </c>
      <c r="I64" t="s">
        <v>103</v>
      </c>
      <c r="J64" t="s">
        <v>104</v>
      </c>
      <c r="K64" t="s">
        <v>409</v>
      </c>
      <c r="L64" t="s">
        <v>211</v>
      </c>
      <c r="M64" t="s">
        <v>4381</v>
      </c>
      <c r="N64">
        <v>400</v>
      </c>
      <c r="O64" t="s">
        <v>2262</v>
      </c>
      <c r="P64">
        <v>2.5</v>
      </c>
      <c r="Q64" t="s">
        <v>113</v>
      </c>
      <c r="R64" t="s">
        <v>4415</v>
      </c>
      <c r="S64">
        <v>1630</v>
      </c>
      <c r="T64" t="s">
        <v>2266</v>
      </c>
      <c r="U64">
        <v>1004</v>
      </c>
      <c r="V64">
        <v>153</v>
      </c>
      <c r="W64">
        <v>447</v>
      </c>
      <c r="X64">
        <v>96</v>
      </c>
      <c r="Y64">
        <v>262</v>
      </c>
      <c r="Z64">
        <v>89</v>
      </c>
      <c r="AA64" t="s">
        <v>108</v>
      </c>
      <c r="AB64">
        <v>72</v>
      </c>
      <c r="AC64">
        <v>35</v>
      </c>
      <c r="AD64">
        <v>639.31500000000005</v>
      </c>
      <c r="AE64">
        <v>0.313726</v>
      </c>
      <c r="AF64">
        <v>0.55741399999999997</v>
      </c>
      <c r="AH64">
        <v>1630</v>
      </c>
      <c r="AI64">
        <f t="shared" si="3"/>
        <v>5.0244007092111129</v>
      </c>
      <c r="AJ64">
        <f t="shared" si="0"/>
        <v>0.45895397221986212</v>
      </c>
      <c r="AK64">
        <f t="shared" si="1"/>
        <v>0.88689187615146847</v>
      </c>
      <c r="AL64">
        <f t="shared" si="2"/>
        <v>0.21393071788086959</v>
      </c>
      <c r="AM64">
        <f>U64 - AVERAGEIFS('Placebo Males'!U:U, 'Placebo Males'!B:B, B64, 'Placebo Males'!P:P, P64)</f>
        <v>-137.66666666666674</v>
      </c>
      <c r="AN64">
        <f>V64 - AVERAGEIFS('Placebo Males'!V:V, 'Placebo Males'!B:B, B64, 'Placebo Males'!P:P, P64)</f>
        <v>0.66666666666665719</v>
      </c>
      <c r="AO64">
        <f>W64 - AVERAGEIFS('Placebo Males'!W:W, 'Placebo Males'!B:B, B64, 'Placebo Males'!P:P, P64)</f>
        <v>20</v>
      </c>
      <c r="AP64">
        <f>X64 - AVERAGEIFS('Placebo Males'!X:X, 'Placebo Males'!B:B, B64, 'Placebo Males'!P:P, P64)</f>
        <v>-10.666666666666671</v>
      </c>
      <c r="AQ64">
        <f>Y64 - AVERAGEIFS('Placebo Males'!Y:Y, 'Placebo Males'!B:B, B64, 'Placebo Males'!P:P, P64)</f>
        <v>20.333333333333343</v>
      </c>
      <c r="AR64">
        <f>Z64 - AVERAGEIFS('Placebo Males'!Z:Z, 'Placebo Males'!B:B, B64, 'Placebo Males'!P:P, P64)</f>
        <v>10.333333333333329</v>
      </c>
      <c r="AS64">
        <f>AB64 - AVERAGEIFS('Placebo Males'!AB:AB, 'Placebo Males'!B:B, B64, 'Placebo Males'!P:P, P64)</f>
        <v>27.333333333333336</v>
      </c>
      <c r="AT64">
        <f>AC64 - AVERAGEIFS('Placebo Males'!AC:AC, 'Placebo Males'!B:B, B64, 'Placebo Males'!P:P, P64)</f>
        <v>2.6666666666666643</v>
      </c>
      <c r="AU64">
        <f>AD64 - AVERAGEIFS('Placebo Males'!AD:AD, 'Placebo Males'!B:B, B64, 'Placebo Males'!P:P, P64)</f>
        <v>-102.3123333333333</v>
      </c>
      <c r="AV64">
        <f>AE64 - AVERAGEIFS('Placebo Males'!AE:AE, 'Placebo Males'!B:B, B64, 'Placebo Males'!P:P, P64)</f>
        <v>0.15598799999999999</v>
      </c>
      <c r="AW64">
        <f>AF64 - AVERAGEIFS('Placebo Males'!AF:AF, 'Placebo Males'!B:B, B64, 'Placebo Males'!P:P, P64)</f>
        <v>7.4334333333333336E-2</v>
      </c>
    </row>
    <row r="65" spans="1:49" x14ac:dyDescent="0.25">
      <c r="A65" t="s">
        <v>4444</v>
      </c>
      <c r="B65">
        <v>1022</v>
      </c>
      <c r="C65" t="s">
        <v>102</v>
      </c>
      <c r="D65">
        <v>35</v>
      </c>
      <c r="E65">
        <v>174.5</v>
      </c>
      <c r="F65">
        <v>69.5</v>
      </c>
      <c r="G65">
        <v>102.5</v>
      </c>
      <c r="H65">
        <v>55.75</v>
      </c>
      <c r="I65" t="s">
        <v>103</v>
      </c>
      <c r="J65" t="s">
        <v>104</v>
      </c>
      <c r="K65" t="s">
        <v>409</v>
      </c>
      <c r="L65" t="s">
        <v>211</v>
      </c>
      <c r="M65" t="s">
        <v>4381</v>
      </c>
      <c r="N65">
        <v>400</v>
      </c>
      <c r="O65" t="s">
        <v>2262</v>
      </c>
      <c r="P65">
        <v>2.5</v>
      </c>
      <c r="Q65" t="s">
        <v>113</v>
      </c>
      <c r="R65" t="s">
        <v>4415</v>
      </c>
      <c r="S65">
        <v>1630</v>
      </c>
      <c r="T65" t="s">
        <v>2266</v>
      </c>
      <c r="U65">
        <v>1009</v>
      </c>
      <c r="V65">
        <v>156</v>
      </c>
      <c r="W65">
        <v>446</v>
      </c>
      <c r="X65">
        <v>97</v>
      </c>
      <c r="Y65">
        <v>260</v>
      </c>
      <c r="Z65">
        <v>89</v>
      </c>
      <c r="AA65" t="s">
        <v>108</v>
      </c>
      <c r="AB65">
        <v>79</v>
      </c>
      <c r="AC65">
        <v>31</v>
      </c>
      <c r="AD65">
        <v>621.27099999999996</v>
      </c>
      <c r="AE65">
        <v>0.32692300000000002</v>
      </c>
      <c r="AF65">
        <v>0.55436200000000002</v>
      </c>
      <c r="AH65">
        <v>1630</v>
      </c>
      <c r="AI65">
        <f t="shared" si="3"/>
        <v>5.0244007092111129</v>
      </c>
      <c r="AJ65">
        <f t="shared" si="0"/>
        <v>0.45895397221986212</v>
      </c>
      <c r="AK65">
        <f t="shared" si="1"/>
        <v>0.88689187615146847</v>
      </c>
      <c r="AL65">
        <f t="shared" si="2"/>
        <v>0.21393071788086959</v>
      </c>
      <c r="AM65">
        <f>U65 - AVERAGEIFS('Placebo Males'!U:U, 'Placebo Males'!B:B, B65, 'Placebo Males'!P:P, P65)</f>
        <v>-132.66666666666674</v>
      </c>
      <c r="AN65">
        <f>V65 - AVERAGEIFS('Placebo Males'!V:V, 'Placebo Males'!B:B, B65, 'Placebo Males'!P:P, P65)</f>
        <v>3.6666666666666572</v>
      </c>
      <c r="AO65">
        <f>W65 - AVERAGEIFS('Placebo Males'!W:W, 'Placebo Males'!B:B, B65, 'Placebo Males'!P:P, P65)</f>
        <v>19</v>
      </c>
      <c r="AP65">
        <f>X65 - AVERAGEIFS('Placebo Males'!X:X, 'Placebo Males'!B:B, B65, 'Placebo Males'!P:P, P65)</f>
        <v>-9.6666666666666714</v>
      </c>
      <c r="AQ65">
        <f>Y65 - AVERAGEIFS('Placebo Males'!Y:Y, 'Placebo Males'!B:B, B65, 'Placebo Males'!P:P, P65)</f>
        <v>18.333333333333343</v>
      </c>
      <c r="AR65">
        <f>Z65 - AVERAGEIFS('Placebo Males'!Z:Z, 'Placebo Males'!B:B, B65, 'Placebo Males'!P:P, P65)</f>
        <v>10.333333333333329</v>
      </c>
      <c r="AS65">
        <f>AB65 - AVERAGEIFS('Placebo Males'!AB:AB, 'Placebo Males'!B:B, B65, 'Placebo Males'!P:P, P65)</f>
        <v>34.333333333333336</v>
      </c>
      <c r="AT65">
        <f>AC65 - AVERAGEIFS('Placebo Males'!AC:AC, 'Placebo Males'!B:B, B65, 'Placebo Males'!P:P, P65)</f>
        <v>-1.3333333333333357</v>
      </c>
      <c r="AU65">
        <f>AD65 - AVERAGEIFS('Placebo Males'!AD:AD, 'Placebo Males'!B:B, B65, 'Placebo Males'!P:P, P65)</f>
        <v>-120.3563333333334</v>
      </c>
      <c r="AV65">
        <f>AE65 - AVERAGEIFS('Placebo Males'!AE:AE, 'Placebo Males'!B:B, B65, 'Placebo Males'!P:P, P65)</f>
        <v>0.169185</v>
      </c>
      <c r="AW65">
        <f>AF65 - AVERAGEIFS('Placebo Males'!AF:AF, 'Placebo Males'!B:B, B65, 'Placebo Males'!P:P, P65)</f>
        <v>7.1282333333333392E-2</v>
      </c>
    </row>
    <row r="66" spans="1:49" x14ac:dyDescent="0.25">
      <c r="A66" t="s">
        <v>4445</v>
      </c>
      <c r="B66">
        <v>1020</v>
      </c>
      <c r="C66" t="s">
        <v>102</v>
      </c>
      <c r="D66">
        <v>20</v>
      </c>
      <c r="E66">
        <v>185</v>
      </c>
      <c r="F66">
        <v>61.6</v>
      </c>
      <c r="G66">
        <v>105.25</v>
      </c>
      <c r="H66">
        <v>56.75</v>
      </c>
      <c r="I66" t="s">
        <v>103</v>
      </c>
      <c r="J66" t="s">
        <v>104</v>
      </c>
      <c r="K66" t="s">
        <v>509</v>
      </c>
      <c r="L66" t="s">
        <v>311</v>
      </c>
      <c r="M66" t="s">
        <v>4381</v>
      </c>
      <c r="N66">
        <v>400</v>
      </c>
      <c r="O66" t="s">
        <v>2262</v>
      </c>
      <c r="P66">
        <v>1</v>
      </c>
      <c r="Q66" t="s">
        <v>113</v>
      </c>
      <c r="R66" t="s">
        <v>4415</v>
      </c>
      <c r="S66">
        <v>1620</v>
      </c>
      <c r="T66" t="s">
        <v>2266</v>
      </c>
      <c r="U66">
        <v>689</v>
      </c>
      <c r="V66">
        <v>140</v>
      </c>
      <c r="W66">
        <v>383</v>
      </c>
      <c r="X66">
        <v>105</v>
      </c>
      <c r="Y66">
        <v>154</v>
      </c>
      <c r="Z66">
        <v>124</v>
      </c>
      <c r="AA66" t="s">
        <v>108</v>
      </c>
      <c r="AB66">
        <v>40</v>
      </c>
      <c r="AC66">
        <v>68</v>
      </c>
      <c r="AD66">
        <v>443.06599999999997</v>
      </c>
      <c r="AE66">
        <v>7.5471700000000003E-2</v>
      </c>
      <c r="AF66">
        <v>0.43975900000000001</v>
      </c>
      <c r="AH66">
        <v>1620</v>
      </c>
      <c r="AI66">
        <f t="shared" si="3"/>
        <v>4.9935761649828247</v>
      </c>
      <c r="AJ66">
        <f t="shared" si="0"/>
        <v>0.45791504520033832</v>
      </c>
      <c r="AK66">
        <f t="shared" si="1"/>
        <v>0.88623586045467451</v>
      </c>
      <c r="AL66">
        <f t="shared" si="2"/>
        <v>0.21267089924474836</v>
      </c>
      <c r="AM66">
        <f>U66 - AVERAGEIFS('Placebo Males'!U:U, 'Placebo Males'!B:B, B66, 'Placebo Males'!P:P, P66)</f>
        <v>-439</v>
      </c>
      <c r="AN66">
        <f>V66 - AVERAGEIFS('Placebo Males'!V:V, 'Placebo Males'!B:B, B66, 'Placebo Males'!P:P, P66)</f>
        <v>-3.3333333333333428</v>
      </c>
      <c r="AO66">
        <f>W66 - AVERAGEIFS('Placebo Males'!W:W, 'Placebo Males'!B:B, B66, 'Placebo Males'!P:P, P66)</f>
        <v>-0.33333333333331439</v>
      </c>
      <c r="AP66">
        <f>X66 - AVERAGEIFS('Placebo Males'!X:X, 'Placebo Males'!B:B, B66, 'Placebo Males'!P:P, P66)</f>
        <v>4</v>
      </c>
      <c r="AQ66">
        <f>Y66 - AVERAGEIFS('Placebo Males'!Y:Y, 'Placebo Males'!B:B, B66, 'Placebo Males'!P:P, P66)</f>
        <v>-56.333333333333343</v>
      </c>
      <c r="AR66">
        <f>Z66 - AVERAGEIFS('Placebo Males'!Z:Z, 'Placebo Males'!B:B, B66, 'Placebo Males'!P:P, P66)</f>
        <v>52</v>
      </c>
      <c r="AS66">
        <f>AB66 - AVERAGEIFS('Placebo Males'!AB:AB, 'Placebo Males'!B:B, B66, 'Placebo Males'!P:P, P66)</f>
        <v>-9</v>
      </c>
      <c r="AT66">
        <f>AC66 - AVERAGEIFS('Placebo Males'!AC:AC, 'Placebo Males'!B:B, B66, 'Placebo Males'!P:P, P66)</f>
        <v>39.666666666666671</v>
      </c>
      <c r="AU66">
        <f>AD66 - AVERAGEIFS('Placebo Males'!AD:AD, 'Placebo Males'!B:B, B66, 'Placebo Males'!P:P, P66)</f>
        <v>-429.04233333333349</v>
      </c>
      <c r="AV66">
        <f>AE66 - AVERAGEIFS('Placebo Males'!AE:AE, 'Placebo Males'!B:B, B66, 'Placebo Males'!P:P, P66)</f>
        <v>-0.12591696666666666</v>
      </c>
      <c r="AW66">
        <f>AF66 - AVERAGEIFS('Placebo Males'!AF:AF, 'Placebo Males'!B:B, B66, 'Placebo Males'!P:P, P66)</f>
        <v>2.5039333333333358E-2</v>
      </c>
    </row>
    <row r="67" spans="1:49" x14ac:dyDescent="0.25">
      <c r="A67" t="s">
        <v>4446</v>
      </c>
      <c r="B67">
        <v>1020</v>
      </c>
      <c r="C67" t="s">
        <v>102</v>
      </c>
      <c r="D67">
        <v>20</v>
      </c>
      <c r="E67">
        <v>185</v>
      </c>
      <c r="F67">
        <v>61.6</v>
      </c>
      <c r="G67">
        <v>105.25</v>
      </c>
      <c r="H67">
        <v>56.75</v>
      </c>
      <c r="I67" t="s">
        <v>103</v>
      </c>
      <c r="J67" t="s">
        <v>104</v>
      </c>
      <c r="K67" t="s">
        <v>509</v>
      </c>
      <c r="L67" t="s">
        <v>311</v>
      </c>
      <c r="M67" t="s">
        <v>4381</v>
      </c>
      <c r="N67">
        <v>400</v>
      </c>
      <c r="O67" t="s">
        <v>2262</v>
      </c>
      <c r="P67">
        <v>1</v>
      </c>
      <c r="Q67" t="s">
        <v>113</v>
      </c>
      <c r="R67" t="s">
        <v>4415</v>
      </c>
      <c r="S67">
        <v>1620</v>
      </c>
      <c r="T67" t="s">
        <v>2266</v>
      </c>
      <c r="U67">
        <v>741</v>
      </c>
      <c r="V67">
        <v>152</v>
      </c>
      <c r="W67">
        <v>393</v>
      </c>
      <c r="X67">
        <v>105</v>
      </c>
      <c r="Y67">
        <v>164</v>
      </c>
      <c r="Z67">
        <v>124</v>
      </c>
      <c r="AA67" t="s">
        <v>108</v>
      </c>
      <c r="AB67">
        <v>49</v>
      </c>
      <c r="AC67">
        <v>66</v>
      </c>
      <c r="AD67">
        <v>453.61900000000003</v>
      </c>
      <c r="AE67" t="s">
        <v>108</v>
      </c>
      <c r="AF67" t="s">
        <v>108</v>
      </c>
      <c r="AH67">
        <v>1620</v>
      </c>
      <c r="AI67">
        <f t="shared" si="3"/>
        <v>4.9935761649828247</v>
      </c>
      <c r="AJ67">
        <f t="shared" ref="AJ67:AJ130" si="4">1 -(1/(1+((AI67/6.4)^0.68)))</f>
        <v>0.45791504520033832</v>
      </c>
      <c r="AK67">
        <f t="shared" ref="AK67:AK130" si="5">1 -(1/(1+((AI67/0.72)^1.06)))</f>
        <v>0.88623586045467451</v>
      </c>
      <c r="AL67">
        <f t="shared" ref="AL67:AL130" si="6">1 -(1/(1+((AI67/14.6)^1.22)))</f>
        <v>0.21267089924474836</v>
      </c>
      <c r="AM67">
        <f>U67 - AVERAGEIFS('Placebo Males'!U:U, 'Placebo Males'!B:B, B67, 'Placebo Males'!P:P, P67)</f>
        <v>-387</v>
      </c>
      <c r="AN67">
        <f>V67 - AVERAGEIFS('Placebo Males'!V:V, 'Placebo Males'!B:B, B67, 'Placebo Males'!P:P, P67)</f>
        <v>8.6666666666666572</v>
      </c>
      <c r="AO67">
        <f>W67 - AVERAGEIFS('Placebo Males'!W:W, 'Placebo Males'!B:B, B67, 'Placebo Males'!P:P, P67)</f>
        <v>9.6666666666666856</v>
      </c>
      <c r="AP67">
        <f>X67 - AVERAGEIFS('Placebo Males'!X:X, 'Placebo Males'!B:B, B67, 'Placebo Males'!P:P, P67)</f>
        <v>4</v>
      </c>
      <c r="AQ67">
        <f>Y67 - AVERAGEIFS('Placebo Males'!Y:Y, 'Placebo Males'!B:B, B67, 'Placebo Males'!P:P, P67)</f>
        <v>-46.333333333333343</v>
      </c>
      <c r="AR67">
        <f>Z67 - AVERAGEIFS('Placebo Males'!Z:Z, 'Placebo Males'!B:B, B67, 'Placebo Males'!P:P, P67)</f>
        <v>52</v>
      </c>
      <c r="AS67">
        <f>AB67 - AVERAGEIFS('Placebo Males'!AB:AB, 'Placebo Males'!B:B, B67, 'Placebo Males'!P:P, P67)</f>
        <v>0</v>
      </c>
      <c r="AT67">
        <f>AC67 - AVERAGEIFS('Placebo Males'!AC:AC, 'Placebo Males'!B:B, B67, 'Placebo Males'!P:P, P67)</f>
        <v>37.666666666666671</v>
      </c>
      <c r="AU67">
        <f>AD67 - AVERAGEIFS('Placebo Males'!AD:AD, 'Placebo Males'!B:B, B67, 'Placebo Males'!P:P, P67)</f>
        <v>-418.48933333333343</v>
      </c>
      <c r="AV67" t="e">
        <f>AE67 - AVERAGEIFS('Placebo Males'!AE:AE, 'Placebo Males'!B:B, B67, 'Placebo Males'!P:P, P67)</f>
        <v>#VALUE!</v>
      </c>
      <c r="AW67" t="e">
        <f>AF67 - AVERAGEIFS('Placebo Males'!AF:AF, 'Placebo Males'!B:B, B67, 'Placebo Males'!P:P, P67)</f>
        <v>#VALUE!</v>
      </c>
    </row>
    <row r="68" spans="1:49" x14ac:dyDescent="0.25">
      <c r="A68" t="s">
        <v>4447</v>
      </c>
      <c r="B68">
        <v>1020</v>
      </c>
      <c r="C68" t="s">
        <v>102</v>
      </c>
      <c r="D68">
        <v>20</v>
      </c>
      <c r="E68">
        <v>185</v>
      </c>
      <c r="F68">
        <v>61.6</v>
      </c>
      <c r="G68">
        <v>105.25</v>
      </c>
      <c r="H68">
        <v>56.75</v>
      </c>
      <c r="I68" t="s">
        <v>103</v>
      </c>
      <c r="J68" t="s">
        <v>104</v>
      </c>
      <c r="K68" t="s">
        <v>509</v>
      </c>
      <c r="L68" t="s">
        <v>311</v>
      </c>
      <c r="M68" t="s">
        <v>4381</v>
      </c>
      <c r="N68">
        <v>400</v>
      </c>
      <c r="O68" t="s">
        <v>2262</v>
      </c>
      <c r="P68">
        <v>1</v>
      </c>
      <c r="Q68" t="s">
        <v>113</v>
      </c>
      <c r="R68" t="s">
        <v>4415</v>
      </c>
      <c r="S68">
        <v>1620</v>
      </c>
      <c r="T68" t="s">
        <v>2266</v>
      </c>
      <c r="U68">
        <v>683</v>
      </c>
      <c r="V68">
        <v>146</v>
      </c>
      <c r="W68">
        <v>390</v>
      </c>
      <c r="X68">
        <v>100</v>
      </c>
      <c r="Y68">
        <v>157</v>
      </c>
      <c r="Z68">
        <v>133</v>
      </c>
      <c r="AA68" t="s">
        <v>108</v>
      </c>
      <c r="AB68">
        <v>46</v>
      </c>
      <c r="AC68">
        <v>72</v>
      </c>
      <c r="AD68">
        <v>409.32900000000001</v>
      </c>
      <c r="AE68">
        <v>0.245283</v>
      </c>
      <c r="AF68">
        <v>0.46690399999999999</v>
      </c>
      <c r="AH68">
        <v>1620</v>
      </c>
      <c r="AI68">
        <f t="shared" si="3"/>
        <v>4.9935761649828247</v>
      </c>
      <c r="AJ68">
        <f t="shared" si="4"/>
        <v>0.45791504520033832</v>
      </c>
      <c r="AK68">
        <f t="shared" si="5"/>
        <v>0.88623586045467451</v>
      </c>
      <c r="AL68">
        <f t="shared" si="6"/>
        <v>0.21267089924474836</v>
      </c>
      <c r="AM68">
        <f>U68 - AVERAGEIFS('Placebo Males'!U:U, 'Placebo Males'!B:B, B68, 'Placebo Males'!P:P, P68)</f>
        <v>-445</v>
      </c>
      <c r="AN68">
        <f>V68 - AVERAGEIFS('Placebo Males'!V:V, 'Placebo Males'!B:B, B68, 'Placebo Males'!P:P, P68)</f>
        <v>2.6666666666666572</v>
      </c>
      <c r="AO68">
        <f>W68 - AVERAGEIFS('Placebo Males'!W:W, 'Placebo Males'!B:B, B68, 'Placebo Males'!P:P, P68)</f>
        <v>6.6666666666666856</v>
      </c>
      <c r="AP68">
        <f>X68 - AVERAGEIFS('Placebo Males'!X:X, 'Placebo Males'!B:B, B68, 'Placebo Males'!P:P, P68)</f>
        <v>-1</v>
      </c>
      <c r="AQ68">
        <f>Y68 - AVERAGEIFS('Placebo Males'!Y:Y, 'Placebo Males'!B:B, B68, 'Placebo Males'!P:P, P68)</f>
        <v>-53.333333333333343</v>
      </c>
      <c r="AR68">
        <f>Z68 - AVERAGEIFS('Placebo Males'!Z:Z, 'Placebo Males'!B:B, B68, 'Placebo Males'!P:P, P68)</f>
        <v>61</v>
      </c>
      <c r="AS68">
        <f>AB68 - AVERAGEIFS('Placebo Males'!AB:AB, 'Placebo Males'!B:B, B68, 'Placebo Males'!P:P, P68)</f>
        <v>-3</v>
      </c>
      <c r="AT68">
        <f>AC68 - AVERAGEIFS('Placebo Males'!AC:AC, 'Placebo Males'!B:B, B68, 'Placebo Males'!P:P, P68)</f>
        <v>43.666666666666671</v>
      </c>
      <c r="AU68">
        <f>AD68 - AVERAGEIFS('Placebo Males'!AD:AD, 'Placebo Males'!B:B, B68, 'Placebo Males'!P:P, P68)</f>
        <v>-462.77933333333345</v>
      </c>
      <c r="AV68">
        <f>AE68 - AVERAGEIFS('Placebo Males'!AE:AE, 'Placebo Males'!B:B, B68, 'Placebo Males'!P:P, P68)</f>
        <v>4.3894333333333341E-2</v>
      </c>
      <c r="AW68">
        <f>AF68 - AVERAGEIFS('Placebo Males'!AF:AF, 'Placebo Males'!B:B, B68, 'Placebo Males'!P:P, P68)</f>
        <v>5.2184333333333333E-2</v>
      </c>
    </row>
    <row r="69" spans="1:49" x14ac:dyDescent="0.25">
      <c r="A69" t="s">
        <v>4448</v>
      </c>
      <c r="B69">
        <v>1020</v>
      </c>
      <c r="C69" t="s">
        <v>102</v>
      </c>
      <c r="D69">
        <v>20</v>
      </c>
      <c r="E69">
        <v>185</v>
      </c>
      <c r="F69">
        <v>61.6</v>
      </c>
      <c r="G69">
        <v>105.25</v>
      </c>
      <c r="H69">
        <v>56.75</v>
      </c>
      <c r="I69" t="s">
        <v>103</v>
      </c>
      <c r="J69" t="s">
        <v>104</v>
      </c>
      <c r="K69" t="s">
        <v>509</v>
      </c>
      <c r="L69" t="s">
        <v>311</v>
      </c>
      <c r="M69" t="s">
        <v>4381</v>
      </c>
      <c r="N69">
        <v>400</v>
      </c>
      <c r="O69" t="s">
        <v>2262</v>
      </c>
      <c r="P69">
        <v>2</v>
      </c>
      <c r="Q69" t="s">
        <v>113</v>
      </c>
      <c r="R69" t="s">
        <v>4415</v>
      </c>
      <c r="S69">
        <v>1590</v>
      </c>
      <c r="T69" t="s">
        <v>2266</v>
      </c>
      <c r="U69">
        <v>856</v>
      </c>
      <c r="V69">
        <v>137</v>
      </c>
      <c r="W69">
        <v>394</v>
      </c>
      <c r="X69">
        <v>99</v>
      </c>
      <c r="Y69">
        <v>187</v>
      </c>
      <c r="Z69">
        <v>108</v>
      </c>
      <c r="AA69" t="s">
        <v>108</v>
      </c>
      <c r="AB69">
        <v>49</v>
      </c>
      <c r="AC69">
        <v>67</v>
      </c>
      <c r="AD69">
        <v>534.20799999999997</v>
      </c>
      <c r="AE69">
        <v>0.50943400000000005</v>
      </c>
      <c r="AF69">
        <v>0.47218300000000002</v>
      </c>
      <c r="AH69">
        <v>1590</v>
      </c>
      <c r="AI69">
        <f t="shared" si="3"/>
        <v>4.9011025322979567</v>
      </c>
      <c r="AJ69">
        <f t="shared" si="4"/>
        <v>0.45476162427925826</v>
      </c>
      <c r="AK69">
        <f t="shared" si="5"/>
        <v>0.88422287125686849</v>
      </c>
      <c r="AL69">
        <f t="shared" si="6"/>
        <v>0.20887750490498991</v>
      </c>
      <c r="AM69">
        <f>U69 - AVERAGEIFS('Placebo Males'!U:U, 'Placebo Males'!B:B, B69, 'Placebo Males'!P:P, P69)</f>
        <v>-149.33333333333337</v>
      </c>
      <c r="AN69">
        <f>V69 - AVERAGEIFS('Placebo Males'!V:V, 'Placebo Males'!B:B, B69, 'Placebo Males'!P:P, P69)</f>
        <v>-3.6666666666666572</v>
      </c>
      <c r="AO69">
        <f>W69 - AVERAGEIFS('Placebo Males'!W:W, 'Placebo Males'!B:B, B69, 'Placebo Males'!P:P, P69)</f>
        <v>19.666666666666686</v>
      </c>
      <c r="AP69">
        <f>X69 - AVERAGEIFS('Placebo Males'!X:X, 'Placebo Males'!B:B, B69, 'Placebo Males'!P:P, P69)</f>
        <v>-2.6666666666666714</v>
      </c>
      <c r="AQ69">
        <f>Y69 - AVERAGEIFS('Placebo Males'!Y:Y, 'Placebo Males'!B:B, B69, 'Placebo Males'!P:P, P69)</f>
        <v>-13</v>
      </c>
      <c r="AR69">
        <f>Z69 - AVERAGEIFS('Placebo Males'!Z:Z, 'Placebo Males'!B:B, B69, 'Placebo Males'!P:P, P69)</f>
        <v>35.333333333333329</v>
      </c>
      <c r="AS69">
        <f>AB69 - AVERAGEIFS('Placebo Males'!AB:AB, 'Placebo Males'!B:B, B69, 'Placebo Males'!P:P, P69)</f>
        <v>2.3333333333333357</v>
      </c>
      <c r="AT69">
        <f>AC69 - AVERAGEIFS('Placebo Males'!AC:AC, 'Placebo Males'!B:B, B69, 'Placebo Males'!P:P, P69)</f>
        <v>38</v>
      </c>
      <c r="AU69">
        <f>AD69 - AVERAGEIFS('Placebo Males'!AD:AD, 'Placebo Males'!B:B, B69, 'Placebo Males'!P:P, P69)</f>
        <v>-321.1256666666668</v>
      </c>
      <c r="AV69">
        <f>AE69 - AVERAGEIFS('Placebo Males'!AE:AE, 'Placebo Males'!B:B, B69, 'Placebo Males'!P:P, P69)</f>
        <v>0.32422633333333339</v>
      </c>
      <c r="AW69">
        <f>AF69 - AVERAGEIFS('Placebo Males'!AF:AF, 'Placebo Males'!B:B, B69, 'Placebo Males'!P:P, P69)</f>
        <v>8.1572666666666682E-2</v>
      </c>
    </row>
    <row r="70" spans="1:49" x14ac:dyDescent="0.25">
      <c r="A70" t="s">
        <v>4449</v>
      </c>
      <c r="B70">
        <v>1020</v>
      </c>
      <c r="C70" t="s">
        <v>102</v>
      </c>
      <c r="D70">
        <v>20</v>
      </c>
      <c r="E70">
        <v>185</v>
      </c>
      <c r="F70">
        <v>61.6</v>
      </c>
      <c r="G70">
        <v>105.25</v>
      </c>
      <c r="H70">
        <v>56.75</v>
      </c>
      <c r="I70" t="s">
        <v>103</v>
      </c>
      <c r="J70" t="s">
        <v>104</v>
      </c>
      <c r="K70" t="s">
        <v>509</v>
      </c>
      <c r="L70" t="s">
        <v>311</v>
      </c>
      <c r="M70" t="s">
        <v>4381</v>
      </c>
      <c r="N70">
        <v>400</v>
      </c>
      <c r="O70" t="s">
        <v>2262</v>
      </c>
      <c r="P70">
        <v>2</v>
      </c>
      <c r="Q70" t="s">
        <v>113</v>
      </c>
      <c r="R70" t="s">
        <v>4415</v>
      </c>
      <c r="S70">
        <v>1590</v>
      </c>
      <c r="T70" t="s">
        <v>2266</v>
      </c>
      <c r="U70">
        <v>892</v>
      </c>
      <c r="V70">
        <v>132</v>
      </c>
      <c r="W70">
        <v>402</v>
      </c>
      <c r="X70">
        <v>99</v>
      </c>
      <c r="Y70">
        <v>187</v>
      </c>
      <c r="Z70">
        <v>116</v>
      </c>
      <c r="AA70" t="s">
        <v>108</v>
      </c>
      <c r="AB70">
        <v>55</v>
      </c>
      <c r="AC70">
        <v>65</v>
      </c>
      <c r="AD70">
        <v>532.21500000000003</v>
      </c>
      <c r="AE70">
        <v>0.52727299999999999</v>
      </c>
      <c r="AF70">
        <v>0.49324000000000001</v>
      </c>
      <c r="AH70">
        <v>1590</v>
      </c>
      <c r="AI70">
        <f t="shared" ref="AI70:AI133" si="7">((AH70*10^-9)/324.4168)*10^9</f>
        <v>4.9011025322979567</v>
      </c>
      <c r="AJ70">
        <f t="shared" si="4"/>
        <v>0.45476162427925826</v>
      </c>
      <c r="AK70">
        <f t="shared" si="5"/>
        <v>0.88422287125686849</v>
      </c>
      <c r="AL70">
        <f t="shared" si="6"/>
        <v>0.20887750490498991</v>
      </c>
      <c r="AM70">
        <f>U70 - AVERAGEIFS('Placebo Males'!U:U, 'Placebo Males'!B:B, B70, 'Placebo Males'!P:P, P70)</f>
        <v>-113.33333333333337</v>
      </c>
      <c r="AN70">
        <f>V70 - AVERAGEIFS('Placebo Males'!V:V, 'Placebo Males'!B:B, B70, 'Placebo Males'!P:P, P70)</f>
        <v>-8.6666666666666572</v>
      </c>
      <c r="AO70">
        <f>W70 - AVERAGEIFS('Placebo Males'!W:W, 'Placebo Males'!B:B, B70, 'Placebo Males'!P:P, P70)</f>
        <v>27.666666666666686</v>
      </c>
      <c r="AP70">
        <f>X70 - AVERAGEIFS('Placebo Males'!X:X, 'Placebo Males'!B:B, B70, 'Placebo Males'!P:P, P70)</f>
        <v>-2.6666666666666714</v>
      </c>
      <c r="AQ70">
        <f>Y70 - AVERAGEIFS('Placebo Males'!Y:Y, 'Placebo Males'!B:B, B70, 'Placebo Males'!P:P, P70)</f>
        <v>-13</v>
      </c>
      <c r="AR70">
        <f>Z70 - AVERAGEIFS('Placebo Males'!Z:Z, 'Placebo Males'!B:B, B70, 'Placebo Males'!P:P, P70)</f>
        <v>43.333333333333329</v>
      </c>
      <c r="AS70">
        <f>AB70 - AVERAGEIFS('Placebo Males'!AB:AB, 'Placebo Males'!B:B, B70, 'Placebo Males'!P:P, P70)</f>
        <v>8.3333333333333357</v>
      </c>
      <c r="AT70">
        <f>AC70 - AVERAGEIFS('Placebo Males'!AC:AC, 'Placebo Males'!B:B, B70, 'Placebo Males'!P:P, P70)</f>
        <v>36</v>
      </c>
      <c r="AU70">
        <f>AD70 - AVERAGEIFS('Placebo Males'!AD:AD, 'Placebo Males'!B:B, B70, 'Placebo Males'!P:P, P70)</f>
        <v>-323.11866666666674</v>
      </c>
      <c r="AV70">
        <f>AE70 - AVERAGEIFS('Placebo Males'!AE:AE, 'Placebo Males'!B:B, B70, 'Placebo Males'!P:P, P70)</f>
        <v>0.34206533333333333</v>
      </c>
      <c r="AW70">
        <f>AF70 - AVERAGEIFS('Placebo Males'!AF:AF, 'Placebo Males'!B:B, B70, 'Placebo Males'!P:P, P70)</f>
        <v>0.10262966666666667</v>
      </c>
    </row>
    <row r="71" spans="1:49" x14ac:dyDescent="0.25">
      <c r="A71" t="s">
        <v>4450</v>
      </c>
      <c r="B71">
        <v>1020</v>
      </c>
      <c r="C71" t="s">
        <v>102</v>
      </c>
      <c r="D71">
        <v>20</v>
      </c>
      <c r="E71">
        <v>185</v>
      </c>
      <c r="F71">
        <v>61.6</v>
      </c>
      <c r="G71">
        <v>105.25</v>
      </c>
      <c r="H71">
        <v>56.75</v>
      </c>
      <c r="I71" t="s">
        <v>103</v>
      </c>
      <c r="J71" t="s">
        <v>104</v>
      </c>
      <c r="K71" t="s">
        <v>509</v>
      </c>
      <c r="L71" t="s">
        <v>311</v>
      </c>
      <c r="M71" t="s">
        <v>4381</v>
      </c>
      <c r="N71">
        <v>400</v>
      </c>
      <c r="O71" t="s">
        <v>2262</v>
      </c>
      <c r="P71">
        <v>2</v>
      </c>
      <c r="Q71" t="s">
        <v>113</v>
      </c>
      <c r="R71" t="s">
        <v>4415</v>
      </c>
      <c r="S71">
        <v>1590</v>
      </c>
      <c r="T71" t="s">
        <v>2266</v>
      </c>
      <c r="U71">
        <v>924</v>
      </c>
      <c r="V71">
        <v>130</v>
      </c>
      <c r="W71">
        <v>400</v>
      </c>
      <c r="X71">
        <v>100</v>
      </c>
      <c r="Y71">
        <v>197</v>
      </c>
      <c r="Z71">
        <v>103</v>
      </c>
      <c r="AA71" t="s">
        <v>108</v>
      </c>
      <c r="AB71">
        <v>72</v>
      </c>
      <c r="AC71">
        <v>43</v>
      </c>
      <c r="AD71">
        <v>577.95100000000002</v>
      </c>
      <c r="AE71">
        <v>0.34545500000000001</v>
      </c>
      <c r="AF71">
        <v>0.474408</v>
      </c>
      <c r="AH71">
        <v>1590</v>
      </c>
      <c r="AI71">
        <f t="shared" si="7"/>
        <v>4.9011025322979567</v>
      </c>
      <c r="AJ71">
        <f t="shared" si="4"/>
        <v>0.45476162427925826</v>
      </c>
      <c r="AK71">
        <f t="shared" si="5"/>
        <v>0.88422287125686849</v>
      </c>
      <c r="AL71">
        <f t="shared" si="6"/>
        <v>0.20887750490498991</v>
      </c>
      <c r="AM71">
        <f>U71 - AVERAGEIFS('Placebo Males'!U:U, 'Placebo Males'!B:B, B71, 'Placebo Males'!P:P, P71)</f>
        <v>-81.333333333333371</v>
      </c>
      <c r="AN71">
        <f>V71 - AVERAGEIFS('Placebo Males'!V:V, 'Placebo Males'!B:B, B71, 'Placebo Males'!P:P, P71)</f>
        <v>-10.666666666666657</v>
      </c>
      <c r="AO71">
        <f>W71 - AVERAGEIFS('Placebo Males'!W:W, 'Placebo Males'!B:B, B71, 'Placebo Males'!P:P, P71)</f>
        <v>25.666666666666686</v>
      </c>
      <c r="AP71">
        <f>X71 - AVERAGEIFS('Placebo Males'!X:X, 'Placebo Males'!B:B, B71, 'Placebo Males'!P:P, P71)</f>
        <v>-1.6666666666666714</v>
      </c>
      <c r="AQ71">
        <f>Y71 - AVERAGEIFS('Placebo Males'!Y:Y, 'Placebo Males'!B:B, B71, 'Placebo Males'!P:P, P71)</f>
        <v>-3</v>
      </c>
      <c r="AR71">
        <f>Z71 - AVERAGEIFS('Placebo Males'!Z:Z, 'Placebo Males'!B:B, B71, 'Placebo Males'!P:P, P71)</f>
        <v>30.333333333333329</v>
      </c>
      <c r="AS71">
        <f>AB71 - AVERAGEIFS('Placebo Males'!AB:AB, 'Placebo Males'!B:B, B71, 'Placebo Males'!P:P, P71)</f>
        <v>25.333333333333336</v>
      </c>
      <c r="AT71">
        <f>AC71 - AVERAGEIFS('Placebo Males'!AC:AC, 'Placebo Males'!B:B, B71, 'Placebo Males'!P:P, P71)</f>
        <v>14</v>
      </c>
      <c r="AU71">
        <f>AD71 - AVERAGEIFS('Placebo Males'!AD:AD, 'Placebo Males'!B:B, B71, 'Placebo Males'!P:P, P71)</f>
        <v>-277.38266666666675</v>
      </c>
      <c r="AV71">
        <f>AE71 - AVERAGEIFS('Placebo Males'!AE:AE, 'Placebo Males'!B:B, B71, 'Placebo Males'!P:P, P71)</f>
        <v>0.16024733333333335</v>
      </c>
      <c r="AW71">
        <f>AF71 - AVERAGEIFS('Placebo Males'!AF:AF, 'Placebo Males'!B:B, B71, 'Placebo Males'!P:P, P71)</f>
        <v>8.3797666666666659E-2</v>
      </c>
    </row>
    <row r="72" spans="1:49" x14ac:dyDescent="0.25">
      <c r="A72" t="s">
        <v>4451</v>
      </c>
      <c r="B72">
        <v>1016</v>
      </c>
      <c r="C72" t="s">
        <v>102</v>
      </c>
      <c r="D72">
        <v>25</v>
      </c>
      <c r="E72">
        <v>177.5</v>
      </c>
      <c r="F72">
        <v>78.099999999999994</v>
      </c>
      <c r="G72">
        <v>115.25</v>
      </c>
      <c r="H72">
        <v>59</v>
      </c>
      <c r="I72" t="s">
        <v>103</v>
      </c>
      <c r="J72" t="s">
        <v>104</v>
      </c>
      <c r="K72" t="s">
        <v>310</v>
      </c>
      <c r="L72" t="s">
        <v>160</v>
      </c>
      <c r="M72" t="s">
        <v>4381</v>
      </c>
      <c r="N72">
        <v>400</v>
      </c>
      <c r="O72" t="s">
        <v>2262</v>
      </c>
      <c r="P72">
        <v>3</v>
      </c>
      <c r="Q72" t="s">
        <v>113</v>
      </c>
      <c r="R72" t="s">
        <v>4415</v>
      </c>
      <c r="S72">
        <v>1580</v>
      </c>
      <c r="T72" t="s">
        <v>2266</v>
      </c>
      <c r="U72">
        <v>940</v>
      </c>
      <c r="V72">
        <v>161</v>
      </c>
      <c r="W72">
        <v>448</v>
      </c>
      <c r="X72">
        <v>106</v>
      </c>
      <c r="Y72">
        <v>170</v>
      </c>
      <c r="Z72">
        <v>172</v>
      </c>
      <c r="AA72" t="s">
        <v>108</v>
      </c>
      <c r="AB72">
        <v>48</v>
      </c>
      <c r="AC72">
        <v>64</v>
      </c>
      <c r="AD72">
        <v>349.483</v>
      </c>
      <c r="AE72">
        <v>3.1746000000000003E-2</v>
      </c>
      <c r="AF72">
        <v>0.49617299999999998</v>
      </c>
      <c r="AH72">
        <v>1580</v>
      </c>
      <c r="AI72">
        <f t="shared" si="7"/>
        <v>4.8702779880696685</v>
      </c>
      <c r="AJ72">
        <f t="shared" si="4"/>
        <v>0.45369805358069881</v>
      </c>
      <c r="AK72">
        <f t="shared" si="5"/>
        <v>0.88353646959883192</v>
      </c>
      <c r="AL72">
        <f t="shared" si="6"/>
        <v>0.20760841268658015</v>
      </c>
      <c r="AM72">
        <f>U72 - AVERAGEIFS('Placebo Males'!U:U, 'Placebo Males'!B:B, B72, 'Placebo Males'!P:P, P72)</f>
        <v>-100</v>
      </c>
      <c r="AN72">
        <f>V72 - AVERAGEIFS('Placebo Males'!V:V, 'Placebo Males'!B:B, B72, 'Placebo Males'!P:P, P72)</f>
        <v>8.3333333333333428</v>
      </c>
      <c r="AO72">
        <f>W72 - AVERAGEIFS('Placebo Males'!W:W, 'Placebo Males'!B:B, B72, 'Placebo Males'!P:P, P72)</f>
        <v>88.333333333333314</v>
      </c>
      <c r="AP72">
        <f>X72 - AVERAGEIFS('Placebo Males'!X:X, 'Placebo Males'!B:B, B72, 'Placebo Males'!P:P, P72)</f>
        <v>6</v>
      </c>
      <c r="AQ72">
        <f>Y72 - AVERAGEIFS('Placebo Males'!Y:Y, 'Placebo Males'!B:B, B72, 'Placebo Males'!P:P, P72)</f>
        <v>-11</v>
      </c>
      <c r="AR72">
        <f>Z72 - AVERAGEIFS('Placebo Males'!Z:Z, 'Placebo Males'!B:B, B72, 'Placebo Males'!P:P, P72)</f>
        <v>93.333333333333329</v>
      </c>
      <c r="AS72">
        <f>AB72 - AVERAGEIFS('Placebo Males'!AB:AB, 'Placebo Males'!B:B, B72, 'Placebo Males'!P:P, P72)</f>
        <v>8</v>
      </c>
      <c r="AT72">
        <f>AC72 - AVERAGEIFS('Placebo Males'!AC:AC, 'Placebo Males'!B:B, B72, 'Placebo Males'!P:P, P72)</f>
        <v>32</v>
      </c>
      <c r="AU72">
        <f>AD72 - AVERAGEIFS('Placebo Males'!AD:AD, 'Placebo Males'!B:B, B72, 'Placebo Males'!P:P, P72)</f>
        <v>-259.04766666666666</v>
      </c>
      <c r="AV72">
        <f>AE72 - AVERAGEIFS('Placebo Males'!AE:AE, 'Placebo Males'!B:B, B72, 'Placebo Males'!P:P, P72)</f>
        <v>-1.2641966666666664E-2</v>
      </c>
      <c r="AW72">
        <f>AF72 - AVERAGEIFS('Placebo Males'!AF:AF, 'Placebo Males'!B:B, B72, 'Placebo Males'!P:P, P72)</f>
        <v>0.16422466666666669</v>
      </c>
    </row>
    <row r="73" spans="1:49" x14ac:dyDescent="0.25">
      <c r="A73" t="s">
        <v>4452</v>
      </c>
      <c r="B73">
        <v>1016</v>
      </c>
      <c r="C73" t="s">
        <v>102</v>
      </c>
      <c r="D73">
        <v>25</v>
      </c>
      <c r="E73">
        <v>177.5</v>
      </c>
      <c r="F73">
        <v>78.099999999999994</v>
      </c>
      <c r="G73">
        <v>115.25</v>
      </c>
      <c r="H73">
        <v>59</v>
      </c>
      <c r="I73" t="s">
        <v>103</v>
      </c>
      <c r="J73" t="s">
        <v>104</v>
      </c>
      <c r="K73" t="s">
        <v>310</v>
      </c>
      <c r="L73" t="s">
        <v>160</v>
      </c>
      <c r="M73" t="s">
        <v>4381</v>
      </c>
      <c r="N73">
        <v>400</v>
      </c>
      <c r="O73" t="s">
        <v>2262</v>
      </c>
      <c r="P73">
        <v>3</v>
      </c>
      <c r="Q73" t="s">
        <v>113</v>
      </c>
      <c r="R73" t="s">
        <v>4415</v>
      </c>
      <c r="S73">
        <v>1580</v>
      </c>
      <c r="T73" t="s">
        <v>2266</v>
      </c>
      <c r="U73">
        <v>913</v>
      </c>
      <c r="V73">
        <v>162</v>
      </c>
      <c r="W73">
        <v>431</v>
      </c>
      <c r="X73">
        <v>101</v>
      </c>
      <c r="Y73">
        <v>179</v>
      </c>
      <c r="Z73">
        <v>151</v>
      </c>
      <c r="AA73" t="s">
        <v>108</v>
      </c>
      <c r="AB73">
        <v>53</v>
      </c>
      <c r="AC73">
        <v>59</v>
      </c>
      <c r="AD73">
        <v>377.09800000000001</v>
      </c>
      <c r="AE73">
        <v>4.7619000000000002E-2</v>
      </c>
      <c r="AF73">
        <v>0.49869599999999997</v>
      </c>
      <c r="AH73">
        <v>1580</v>
      </c>
      <c r="AI73">
        <f t="shared" si="7"/>
        <v>4.8702779880696685</v>
      </c>
      <c r="AJ73">
        <f t="shared" si="4"/>
        <v>0.45369805358069881</v>
      </c>
      <c r="AK73">
        <f t="shared" si="5"/>
        <v>0.88353646959883192</v>
      </c>
      <c r="AL73">
        <f t="shared" si="6"/>
        <v>0.20760841268658015</v>
      </c>
      <c r="AM73">
        <f>U73 - AVERAGEIFS('Placebo Males'!U:U, 'Placebo Males'!B:B, B73, 'Placebo Males'!P:P, P73)</f>
        <v>-127</v>
      </c>
      <c r="AN73">
        <f>V73 - AVERAGEIFS('Placebo Males'!V:V, 'Placebo Males'!B:B, B73, 'Placebo Males'!P:P, P73)</f>
        <v>9.3333333333333428</v>
      </c>
      <c r="AO73">
        <f>W73 - AVERAGEIFS('Placebo Males'!W:W, 'Placebo Males'!B:B, B73, 'Placebo Males'!P:P, P73)</f>
        <v>71.333333333333314</v>
      </c>
      <c r="AP73">
        <f>X73 - AVERAGEIFS('Placebo Males'!X:X, 'Placebo Males'!B:B, B73, 'Placebo Males'!P:P, P73)</f>
        <v>1</v>
      </c>
      <c r="AQ73">
        <f>Y73 - AVERAGEIFS('Placebo Males'!Y:Y, 'Placebo Males'!B:B, B73, 'Placebo Males'!P:P, P73)</f>
        <v>-2</v>
      </c>
      <c r="AR73">
        <f>Z73 - AVERAGEIFS('Placebo Males'!Z:Z, 'Placebo Males'!B:B, B73, 'Placebo Males'!P:P, P73)</f>
        <v>72.333333333333329</v>
      </c>
      <c r="AS73">
        <f>AB73 - AVERAGEIFS('Placebo Males'!AB:AB, 'Placebo Males'!B:B, B73, 'Placebo Males'!P:P, P73)</f>
        <v>13</v>
      </c>
      <c r="AT73">
        <f>AC73 - AVERAGEIFS('Placebo Males'!AC:AC, 'Placebo Males'!B:B, B73, 'Placebo Males'!P:P, P73)</f>
        <v>27</v>
      </c>
      <c r="AU73">
        <f>AD73 - AVERAGEIFS('Placebo Males'!AD:AD, 'Placebo Males'!B:B, B73, 'Placebo Males'!P:P, P73)</f>
        <v>-231.43266666666665</v>
      </c>
      <c r="AV73">
        <f>AE73 - AVERAGEIFS('Placebo Males'!AE:AE, 'Placebo Males'!B:B, B73, 'Placebo Males'!P:P, P73)</f>
        <v>3.2310333333333344E-3</v>
      </c>
      <c r="AW73">
        <f>AF73 - AVERAGEIFS('Placebo Males'!AF:AF, 'Placebo Males'!B:B, B73, 'Placebo Males'!P:P, P73)</f>
        <v>0.16674766666666668</v>
      </c>
    </row>
    <row r="74" spans="1:49" x14ac:dyDescent="0.25">
      <c r="A74" t="s">
        <v>4453</v>
      </c>
      <c r="B74">
        <v>1016</v>
      </c>
      <c r="C74" t="s">
        <v>102</v>
      </c>
      <c r="D74">
        <v>25</v>
      </c>
      <c r="E74">
        <v>177.5</v>
      </c>
      <c r="F74">
        <v>78.099999999999994</v>
      </c>
      <c r="G74">
        <v>115.25</v>
      </c>
      <c r="H74">
        <v>59</v>
      </c>
      <c r="I74" t="s">
        <v>103</v>
      </c>
      <c r="J74" t="s">
        <v>104</v>
      </c>
      <c r="K74" t="s">
        <v>310</v>
      </c>
      <c r="L74" t="s">
        <v>160</v>
      </c>
      <c r="M74" t="s">
        <v>4381</v>
      </c>
      <c r="N74">
        <v>400</v>
      </c>
      <c r="O74" t="s">
        <v>2262</v>
      </c>
      <c r="P74">
        <v>3</v>
      </c>
      <c r="Q74" t="s">
        <v>113</v>
      </c>
      <c r="R74" t="s">
        <v>4415</v>
      </c>
      <c r="S74">
        <v>1580</v>
      </c>
      <c r="T74" t="s">
        <v>2266</v>
      </c>
      <c r="U74">
        <v>948</v>
      </c>
      <c r="V74">
        <v>160</v>
      </c>
      <c r="W74">
        <v>437</v>
      </c>
      <c r="X74">
        <v>105</v>
      </c>
      <c r="Y74">
        <v>176</v>
      </c>
      <c r="Z74">
        <v>156</v>
      </c>
      <c r="AA74" t="s">
        <v>108</v>
      </c>
      <c r="AB74">
        <v>48</v>
      </c>
      <c r="AC74">
        <v>63</v>
      </c>
      <c r="AD74">
        <v>371.87599999999998</v>
      </c>
      <c r="AE74">
        <v>4.9180300000000003E-2</v>
      </c>
      <c r="AF74">
        <v>0.49492000000000003</v>
      </c>
      <c r="AH74">
        <v>1580</v>
      </c>
      <c r="AI74">
        <f t="shared" si="7"/>
        <v>4.8702779880696685</v>
      </c>
      <c r="AJ74">
        <f t="shared" si="4"/>
        <v>0.45369805358069881</v>
      </c>
      <c r="AK74">
        <f t="shared" si="5"/>
        <v>0.88353646959883192</v>
      </c>
      <c r="AL74">
        <f t="shared" si="6"/>
        <v>0.20760841268658015</v>
      </c>
      <c r="AM74">
        <f>U74 - AVERAGEIFS('Placebo Males'!U:U, 'Placebo Males'!B:B, B74, 'Placebo Males'!P:P, P74)</f>
        <v>-92</v>
      </c>
      <c r="AN74">
        <f>V74 - AVERAGEIFS('Placebo Males'!V:V, 'Placebo Males'!B:B, B74, 'Placebo Males'!P:P, P74)</f>
        <v>7.3333333333333428</v>
      </c>
      <c r="AO74">
        <f>W74 - AVERAGEIFS('Placebo Males'!W:W, 'Placebo Males'!B:B, B74, 'Placebo Males'!P:P, P74)</f>
        <v>77.333333333333314</v>
      </c>
      <c r="AP74">
        <f>X74 - AVERAGEIFS('Placebo Males'!X:X, 'Placebo Males'!B:B, B74, 'Placebo Males'!P:P, P74)</f>
        <v>5</v>
      </c>
      <c r="AQ74">
        <f>Y74 - AVERAGEIFS('Placebo Males'!Y:Y, 'Placebo Males'!B:B, B74, 'Placebo Males'!P:P, P74)</f>
        <v>-5</v>
      </c>
      <c r="AR74">
        <f>Z74 - AVERAGEIFS('Placebo Males'!Z:Z, 'Placebo Males'!B:B, B74, 'Placebo Males'!P:P, P74)</f>
        <v>77.333333333333329</v>
      </c>
      <c r="AS74">
        <f>AB74 - AVERAGEIFS('Placebo Males'!AB:AB, 'Placebo Males'!B:B, B74, 'Placebo Males'!P:P, P74)</f>
        <v>8</v>
      </c>
      <c r="AT74">
        <f>AC74 - AVERAGEIFS('Placebo Males'!AC:AC, 'Placebo Males'!B:B, B74, 'Placebo Males'!P:P, P74)</f>
        <v>31</v>
      </c>
      <c r="AU74">
        <f>AD74 - AVERAGEIFS('Placebo Males'!AD:AD, 'Placebo Males'!B:B, B74, 'Placebo Males'!P:P, P74)</f>
        <v>-236.65466666666669</v>
      </c>
      <c r="AV74">
        <f>AE74 - AVERAGEIFS('Placebo Males'!AE:AE, 'Placebo Males'!B:B, B74, 'Placebo Males'!P:P, P74)</f>
        <v>4.7923333333333359E-3</v>
      </c>
      <c r="AW74">
        <f>AF74 - AVERAGEIFS('Placebo Males'!AF:AF, 'Placebo Males'!B:B, B74, 'Placebo Males'!P:P, P74)</f>
        <v>0.16297166666666674</v>
      </c>
    </row>
    <row r="75" spans="1:49" x14ac:dyDescent="0.25">
      <c r="A75" t="s">
        <v>4454</v>
      </c>
      <c r="B75">
        <v>1018</v>
      </c>
      <c r="C75" t="s">
        <v>102</v>
      </c>
      <c r="D75">
        <v>30</v>
      </c>
      <c r="E75">
        <v>182</v>
      </c>
      <c r="F75">
        <v>73.3</v>
      </c>
      <c r="G75">
        <v>105.5</v>
      </c>
      <c r="H75">
        <v>58.5</v>
      </c>
      <c r="I75" t="s">
        <v>103</v>
      </c>
      <c r="J75" t="s">
        <v>104</v>
      </c>
      <c r="K75" t="s">
        <v>409</v>
      </c>
      <c r="L75" t="s">
        <v>211</v>
      </c>
      <c r="M75" t="s">
        <v>4381</v>
      </c>
      <c r="N75">
        <v>400</v>
      </c>
      <c r="O75" t="s">
        <v>2262</v>
      </c>
      <c r="P75">
        <v>1</v>
      </c>
      <c r="Q75" t="s">
        <v>113</v>
      </c>
      <c r="R75" t="s">
        <v>4415</v>
      </c>
      <c r="S75">
        <v>1580</v>
      </c>
      <c r="T75" t="s">
        <v>2266</v>
      </c>
      <c r="U75">
        <v>878</v>
      </c>
      <c r="V75">
        <v>160</v>
      </c>
      <c r="W75">
        <v>470</v>
      </c>
      <c r="X75">
        <v>97</v>
      </c>
      <c r="Y75">
        <v>161</v>
      </c>
      <c r="Z75">
        <v>212</v>
      </c>
      <c r="AA75">
        <v>108</v>
      </c>
      <c r="AB75">
        <v>59</v>
      </c>
      <c r="AC75">
        <v>140</v>
      </c>
      <c r="AD75">
        <v>201.036</v>
      </c>
      <c r="AE75">
        <v>1</v>
      </c>
      <c r="AF75">
        <v>0.62088500000000002</v>
      </c>
      <c r="AH75">
        <v>1580</v>
      </c>
      <c r="AI75">
        <f t="shared" si="7"/>
        <v>4.8702779880696685</v>
      </c>
      <c r="AJ75">
        <f t="shared" si="4"/>
        <v>0.45369805358069881</v>
      </c>
      <c r="AK75">
        <f t="shared" si="5"/>
        <v>0.88353646959883192</v>
      </c>
      <c r="AL75">
        <f t="shared" si="6"/>
        <v>0.20760841268658015</v>
      </c>
      <c r="AM75">
        <f>U75 - AVERAGEIFS('Placebo Males'!U:U, 'Placebo Males'!B:B, B75, 'Placebo Males'!P:P, P75)</f>
        <v>-305.33333333333326</v>
      </c>
      <c r="AN75">
        <f>V75 - AVERAGEIFS('Placebo Males'!V:V, 'Placebo Males'!B:B, B75, 'Placebo Males'!P:P, P75)</f>
        <v>-2.3333333333333428</v>
      </c>
      <c r="AO75">
        <f>W75 - AVERAGEIFS('Placebo Males'!W:W, 'Placebo Males'!B:B, B75, 'Placebo Males'!P:P, P75)</f>
        <v>56.333333333333314</v>
      </c>
      <c r="AP75">
        <f>X75 - AVERAGEIFS('Placebo Males'!X:X, 'Placebo Males'!B:B, B75, 'Placebo Males'!P:P, P75)</f>
        <v>-15.333333333333329</v>
      </c>
      <c r="AQ75">
        <f>Y75 - AVERAGEIFS('Placebo Males'!Y:Y, 'Placebo Males'!B:B, B75, 'Placebo Males'!P:P, P75)</f>
        <v>-67.333333333333343</v>
      </c>
      <c r="AR75">
        <f>Z75 - AVERAGEIFS('Placebo Males'!Z:Z, 'Placebo Males'!B:B, B75, 'Placebo Males'!P:P, P75)</f>
        <v>139</v>
      </c>
      <c r="AS75">
        <f>AB75 - AVERAGEIFS('Placebo Males'!AB:AB, 'Placebo Males'!B:B, B75, 'Placebo Males'!P:P, P75)</f>
        <v>12</v>
      </c>
      <c r="AT75">
        <f>AC75 - AVERAGEIFS('Placebo Males'!AC:AC, 'Placebo Males'!B:B, B75, 'Placebo Males'!P:P, P75)</f>
        <v>112.66666666666667</v>
      </c>
      <c r="AU75">
        <f>AD75 - AVERAGEIFS('Placebo Males'!AD:AD, 'Placebo Males'!B:B, B75, 'Placebo Males'!P:P, P75)</f>
        <v>-195.72566666666671</v>
      </c>
      <c r="AV75">
        <f>AE75 - AVERAGEIFS('Placebo Males'!AE:AE, 'Placebo Males'!B:B, B75, 'Placebo Males'!P:P, P75)</f>
        <v>0.78225033333333338</v>
      </c>
      <c r="AW75">
        <f>AF75 - AVERAGEIFS('Placebo Males'!AF:AF, 'Placebo Males'!B:B, B75, 'Placebo Males'!P:P, P75)</f>
        <v>0.14726166666666668</v>
      </c>
    </row>
    <row r="76" spans="1:49" x14ac:dyDescent="0.25">
      <c r="A76" t="s">
        <v>4455</v>
      </c>
      <c r="B76">
        <v>1018</v>
      </c>
      <c r="C76" t="s">
        <v>102</v>
      </c>
      <c r="D76">
        <v>30</v>
      </c>
      <c r="E76">
        <v>182</v>
      </c>
      <c r="F76">
        <v>73.3</v>
      </c>
      <c r="G76">
        <v>105.5</v>
      </c>
      <c r="H76">
        <v>58.5</v>
      </c>
      <c r="I76" t="s">
        <v>103</v>
      </c>
      <c r="J76" t="s">
        <v>104</v>
      </c>
      <c r="K76" t="s">
        <v>409</v>
      </c>
      <c r="L76" t="s">
        <v>211</v>
      </c>
      <c r="M76" t="s">
        <v>4381</v>
      </c>
      <c r="N76">
        <v>400</v>
      </c>
      <c r="O76" t="s">
        <v>2262</v>
      </c>
      <c r="P76">
        <v>1</v>
      </c>
      <c r="Q76" t="s">
        <v>113</v>
      </c>
      <c r="R76" t="s">
        <v>4415</v>
      </c>
      <c r="S76">
        <v>1580</v>
      </c>
      <c r="T76" t="s">
        <v>2266</v>
      </c>
      <c r="U76">
        <v>742</v>
      </c>
      <c r="V76">
        <v>161</v>
      </c>
      <c r="W76">
        <v>470</v>
      </c>
      <c r="X76">
        <v>101</v>
      </c>
      <c r="Y76">
        <v>133</v>
      </c>
      <c r="Z76">
        <v>236</v>
      </c>
      <c r="AA76">
        <v>127</v>
      </c>
      <c r="AB76">
        <v>40</v>
      </c>
      <c r="AC76">
        <v>39</v>
      </c>
      <c r="AD76">
        <v>183.88399999999999</v>
      </c>
      <c r="AE76">
        <v>0.98039200000000004</v>
      </c>
      <c r="AF76">
        <v>0.62473400000000001</v>
      </c>
      <c r="AH76">
        <v>1580</v>
      </c>
      <c r="AI76">
        <f t="shared" si="7"/>
        <v>4.8702779880696685</v>
      </c>
      <c r="AJ76">
        <f t="shared" si="4"/>
        <v>0.45369805358069881</v>
      </c>
      <c r="AK76">
        <f t="shared" si="5"/>
        <v>0.88353646959883192</v>
      </c>
      <c r="AL76">
        <f t="shared" si="6"/>
        <v>0.20760841268658015</v>
      </c>
      <c r="AM76">
        <f>U76 - AVERAGEIFS('Placebo Males'!U:U, 'Placebo Males'!B:B, B76, 'Placebo Males'!P:P, P76)</f>
        <v>-441.33333333333326</v>
      </c>
      <c r="AN76">
        <f>V76 - AVERAGEIFS('Placebo Males'!V:V, 'Placebo Males'!B:B, B76, 'Placebo Males'!P:P, P76)</f>
        <v>-1.3333333333333428</v>
      </c>
      <c r="AO76">
        <f>W76 - AVERAGEIFS('Placebo Males'!W:W, 'Placebo Males'!B:B, B76, 'Placebo Males'!P:P, P76)</f>
        <v>56.333333333333314</v>
      </c>
      <c r="AP76">
        <f>X76 - AVERAGEIFS('Placebo Males'!X:X, 'Placebo Males'!B:B, B76, 'Placebo Males'!P:P, P76)</f>
        <v>-11.333333333333329</v>
      </c>
      <c r="AQ76">
        <f>Y76 - AVERAGEIFS('Placebo Males'!Y:Y, 'Placebo Males'!B:B, B76, 'Placebo Males'!P:P, P76)</f>
        <v>-95.333333333333343</v>
      </c>
      <c r="AR76">
        <f>Z76 - AVERAGEIFS('Placebo Males'!Z:Z, 'Placebo Males'!B:B, B76, 'Placebo Males'!P:P, P76)</f>
        <v>163</v>
      </c>
      <c r="AS76">
        <f>AB76 - AVERAGEIFS('Placebo Males'!AB:AB, 'Placebo Males'!B:B, B76, 'Placebo Males'!P:P, P76)</f>
        <v>-7</v>
      </c>
      <c r="AT76">
        <f>AC76 - AVERAGEIFS('Placebo Males'!AC:AC, 'Placebo Males'!B:B, B76, 'Placebo Males'!P:P, P76)</f>
        <v>11.666666666666668</v>
      </c>
      <c r="AU76">
        <f>AD76 - AVERAGEIFS('Placebo Males'!AD:AD, 'Placebo Males'!B:B, B76, 'Placebo Males'!P:P, P76)</f>
        <v>-212.87766666666673</v>
      </c>
      <c r="AV76">
        <f>AE76 - AVERAGEIFS('Placebo Males'!AE:AE, 'Placebo Males'!B:B, B76, 'Placebo Males'!P:P, P76)</f>
        <v>0.76264233333333342</v>
      </c>
      <c r="AW76">
        <f>AF76 - AVERAGEIFS('Placebo Males'!AF:AF, 'Placebo Males'!B:B, B76, 'Placebo Males'!P:P, P76)</f>
        <v>0.15111066666666667</v>
      </c>
    </row>
    <row r="77" spans="1:49" x14ac:dyDescent="0.25">
      <c r="A77" t="s">
        <v>4456</v>
      </c>
      <c r="B77">
        <v>1018</v>
      </c>
      <c r="C77" t="s">
        <v>102</v>
      </c>
      <c r="D77">
        <v>30</v>
      </c>
      <c r="E77">
        <v>182</v>
      </c>
      <c r="F77">
        <v>73.3</v>
      </c>
      <c r="G77">
        <v>105.5</v>
      </c>
      <c r="H77">
        <v>58.5</v>
      </c>
      <c r="I77" t="s">
        <v>103</v>
      </c>
      <c r="J77" t="s">
        <v>104</v>
      </c>
      <c r="K77" t="s">
        <v>409</v>
      </c>
      <c r="L77" t="s">
        <v>211</v>
      </c>
      <c r="M77" t="s">
        <v>4381</v>
      </c>
      <c r="N77">
        <v>400</v>
      </c>
      <c r="O77" t="s">
        <v>2262</v>
      </c>
      <c r="P77">
        <v>1</v>
      </c>
      <c r="Q77" t="s">
        <v>113</v>
      </c>
      <c r="R77" t="s">
        <v>4415</v>
      </c>
      <c r="S77">
        <v>1580</v>
      </c>
      <c r="T77" t="s">
        <v>2266</v>
      </c>
      <c r="U77">
        <v>756</v>
      </c>
      <c r="V77">
        <v>156</v>
      </c>
      <c r="W77">
        <v>507</v>
      </c>
      <c r="X77">
        <v>103</v>
      </c>
      <c r="Y77">
        <v>139</v>
      </c>
      <c r="Z77">
        <v>265</v>
      </c>
      <c r="AA77">
        <v>130</v>
      </c>
      <c r="AB77">
        <v>40</v>
      </c>
      <c r="AC77">
        <v>42</v>
      </c>
      <c r="AD77">
        <v>177.43</v>
      </c>
      <c r="AE77">
        <v>1.1730799999999999</v>
      </c>
      <c r="AF77">
        <v>0.65334599999999998</v>
      </c>
      <c r="AH77">
        <v>1580</v>
      </c>
      <c r="AI77">
        <f t="shared" si="7"/>
        <v>4.8702779880696685</v>
      </c>
      <c r="AJ77">
        <f t="shared" si="4"/>
        <v>0.45369805358069881</v>
      </c>
      <c r="AK77">
        <f t="shared" si="5"/>
        <v>0.88353646959883192</v>
      </c>
      <c r="AL77">
        <f t="shared" si="6"/>
        <v>0.20760841268658015</v>
      </c>
      <c r="AM77">
        <f>U77 - AVERAGEIFS('Placebo Males'!U:U, 'Placebo Males'!B:B, B77, 'Placebo Males'!P:P, P77)</f>
        <v>-427.33333333333326</v>
      </c>
      <c r="AN77">
        <f>V77 - AVERAGEIFS('Placebo Males'!V:V, 'Placebo Males'!B:B, B77, 'Placebo Males'!P:P, P77)</f>
        <v>-6.3333333333333428</v>
      </c>
      <c r="AO77">
        <f>W77 - AVERAGEIFS('Placebo Males'!W:W, 'Placebo Males'!B:B, B77, 'Placebo Males'!P:P, P77)</f>
        <v>93.333333333333314</v>
      </c>
      <c r="AP77">
        <f>X77 - AVERAGEIFS('Placebo Males'!X:X, 'Placebo Males'!B:B, B77, 'Placebo Males'!P:P, P77)</f>
        <v>-9.3333333333333286</v>
      </c>
      <c r="AQ77">
        <f>Y77 - AVERAGEIFS('Placebo Males'!Y:Y, 'Placebo Males'!B:B, B77, 'Placebo Males'!P:P, P77)</f>
        <v>-89.333333333333343</v>
      </c>
      <c r="AR77">
        <f>Z77 - AVERAGEIFS('Placebo Males'!Z:Z, 'Placebo Males'!B:B, B77, 'Placebo Males'!P:P, P77)</f>
        <v>192</v>
      </c>
      <c r="AS77">
        <f>AB77 - AVERAGEIFS('Placebo Males'!AB:AB, 'Placebo Males'!B:B, B77, 'Placebo Males'!P:P, P77)</f>
        <v>-7</v>
      </c>
      <c r="AT77">
        <f>AC77 - AVERAGEIFS('Placebo Males'!AC:AC, 'Placebo Males'!B:B, B77, 'Placebo Males'!P:P, P77)</f>
        <v>14.666666666666668</v>
      </c>
      <c r="AU77">
        <f>AD77 - AVERAGEIFS('Placebo Males'!AD:AD, 'Placebo Males'!B:B, B77, 'Placebo Males'!P:P, P77)</f>
        <v>-219.33166666666671</v>
      </c>
      <c r="AV77">
        <f>AE77 - AVERAGEIFS('Placebo Males'!AE:AE, 'Placebo Males'!B:B, B77, 'Placebo Males'!P:P, P77)</f>
        <v>0.95533033333333328</v>
      </c>
      <c r="AW77">
        <f>AF77 - AVERAGEIFS('Placebo Males'!AF:AF, 'Placebo Males'!B:B, B77, 'Placebo Males'!P:P, P77)</f>
        <v>0.17972266666666664</v>
      </c>
    </row>
    <row r="78" spans="1:49" x14ac:dyDescent="0.25">
      <c r="A78" t="s">
        <v>4457</v>
      </c>
      <c r="B78">
        <v>1022</v>
      </c>
      <c r="C78" t="s">
        <v>102</v>
      </c>
      <c r="D78">
        <v>35</v>
      </c>
      <c r="E78">
        <v>174.5</v>
      </c>
      <c r="F78">
        <v>69.5</v>
      </c>
      <c r="G78">
        <v>102.5</v>
      </c>
      <c r="H78">
        <v>55.75</v>
      </c>
      <c r="I78" t="s">
        <v>103</v>
      </c>
      <c r="J78" t="s">
        <v>104</v>
      </c>
      <c r="K78" t="s">
        <v>409</v>
      </c>
      <c r="L78" t="s">
        <v>211</v>
      </c>
      <c r="M78" t="s">
        <v>4381</v>
      </c>
      <c r="N78">
        <v>400</v>
      </c>
      <c r="O78" t="s">
        <v>2262</v>
      </c>
      <c r="P78">
        <v>3.5</v>
      </c>
      <c r="Q78" t="s">
        <v>113</v>
      </c>
      <c r="R78" t="s">
        <v>4415</v>
      </c>
      <c r="S78">
        <v>1570</v>
      </c>
      <c r="T78" t="s">
        <v>2266</v>
      </c>
      <c r="U78">
        <v>1011</v>
      </c>
      <c r="V78">
        <v>147</v>
      </c>
      <c r="W78">
        <v>447</v>
      </c>
      <c r="X78">
        <v>96</v>
      </c>
      <c r="Y78">
        <v>259</v>
      </c>
      <c r="Z78">
        <v>92</v>
      </c>
      <c r="AA78" t="s">
        <v>108</v>
      </c>
      <c r="AB78">
        <v>74</v>
      </c>
      <c r="AC78">
        <v>31</v>
      </c>
      <c r="AD78">
        <v>667.01199999999994</v>
      </c>
      <c r="AE78">
        <v>0.313726</v>
      </c>
      <c r="AF78">
        <v>0.55111299999999996</v>
      </c>
      <c r="AH78">
        <v>1570</v>
      </c>
      <c r="AI78">
        <f t="shared" si="7"/>
        <v>4.8394534438413794</v>
      </c>
      <c r="AJ78">
        <f t="shared" si="4"/>
        <v>0.45262815652350985</v>
      </c>
      <c r="AK78">
        <f t="shared" si="5"/>
        <v>0.88284214582697307</v>
      </c>
      <c r="AL78">
        <f t="shared" si="6"/>
        <v>0.2063370166438413</v>
      </c>
      <c r="AM78">
        <f>U78 - AVERAGEIFS('Placebo Males'!U:U, 'Placebo Males'!B:B, B78, 'Placebo Males'!P:P, P78)</f>
        <v>-32.333333333333258</v>
      </c>
      <c r="AN78">
        <f>V78 - AVERAGEIFS('Placebo Males'!V:V, 'Placebo Males'!B:B, B78, 'Placebo Males'!P:P, P78)</f>
        <v>5</v>
      </c>
      <c r="AO78">
        <f>W78 - AVERAGEIFS('Placebo Males'!W:W, 'Placebo Males'!B:B, B78, 'Placebo Males'!P:P, P78)</f>
        <v>45</v>
      </c>
      <c r="AP78">
        <f>X78 - AVERAGEIFS('Placebo Males'!X:X, 'Placebo Males'!B:B, B78, 'Placebo Males'!P:P, P78)</f>
        <v>-2.3333333333333286</v>
      </c>
      <c r="AQ78">
        <f>Y78 - AVERAGEIFS('Placebo Males'!Y:Y, 'Placebo Males'!B:B, B78, 'Placebo Males'!P:P, P78)</f>
        <v>25.666666666666657</v>
      </c>
      <c r="AR78">
        <f>Z78 - AVERAGEIFS('Placebo Males'!Z:Z, 'Placebo Males'!B:B, B78, 'Placebo Males'!P:P, P78)</f>
        <v>21.666666666666671</v>
      </c>
      <c r="AS78">
        <f>AB78 - AVERAGEIFS('Placebo Males'!AB:AB, 'Placebo Males'!B:B, B78, 'Placebo Males'!P:P, P78)</f>
        <v>30.333333333333336</v>
      </c>
      <c r="AT78">
        <f>AC78 - AVERAGEIFS('Placebo Males'!AC:AC, 'Placebo Males'!B:B, B78, 'Placebo Males'!P:P, P78)</f>
        <v>2.3333333333333321</v>
      </c>
      <c r="AU78">
        <f>AD78 - AVERAGEIFS('Placebo Males'!AD:AD, 'Placebo Males'!B:B, B78, 'Placebo Males'!P:P, P78)</f>
        <v>-165.46033333333355</v>
      </c>
      <c r="AV78">
        <f>AE78 - AVERAGEIFS('Placebo Males'!AE:AE, 'Placebo Males'!B:B, B78, 'Placebo Males'!P:P, P78)</f>
        <v>0.18498699999999998</v>
      </c>
      <c r="AW78">
        <f>AF78 - AVERAGEIFS('Placebo Males'!AF:AF, 'Placebo Males'!B:B, B78, 'Placebo Males'!P:P, P78)</f>
        <v>0.12669666666666668</v>
      </c>
    </row>
    <row r="79" spans="1:49" x14ac:dyDescent="0.25">
      <c r="A79" t="s">
        <v>4458</v>
      </c>
      <c r="B79">
        <v>1022</v>
      </c>
      <c r="C79" t="s">
        <v>102</v>
      </c>
      <c r="D79">
        <v>35</v>
      </c>
      <c r="E79">
        <v>174.5</v>
      </c>
      <c r="F79">
        <v>69.5</v>
      </c>
      <c r="G79">
        <v>102.5</v>
      </c>
      <c r="H79">
        <v>55.75</v>
      </c>
      <c r="I79" t="s">
        <v>103</v>
      </c>
      <c r="J79" t="s">
        <v>104</v>
      </c>
      <c r="K79" t="s">
        <v>409</v>
      </c>
      <c r="L79" t="s">
        <v>211</v>
      </c>
      <c r="M79" t="s">
        <v>4381</v>
      </c>
      <c r="N79">
        <v>400</v>
      </c>
      <c r="O79" t="s">
        <v>2262</v>
      </c>
      <c r="P79">
        <v>3.5</v>
      </c>
      <c r="Q79" t="s">
        <v>113</v>
      </c>
      <c r="R79" t="s">
        <v>4415</v>
      </c>
      <c r="S79">
        <v>1570</v>
      </c>
      <c r="T79" t="s">
        <v>2266</v>
      </c>
      <c r="U79">
        <v>1003</v>
      </c>
      <c r="V79">
        <v>150</v>
      </c>
      <c r="W79">
        <v>444</v>
      </c>
      <c r="X79">
        <v>95</v>
      </c>
      <c r="Y79">
        <v>259</v>
      </c>
      <c r="Z79">
        <v>90</v>
      </c>
      <c r="AA79" t="s">
        <v>108</v>
      </c>
      <c r="AB79">
        <v>84</v>
      </c>
      <c r="AC79">
        <v>26</v>
      </c>
      <c r="AD79">
        <v>644.37199999999996</v>
      </c>
      <c r="AE79">
        <v>0.30769200000000002</v>
      </c>
      <c r="AF79">
        <v>0.54909799999999997</v>
      </c>
      <c r="AH79">
        <v>1570</v>
      </c>
      <c r="AI79">
        <f t="shared" si="7"/>
        <v>4.8394534438413794</v>
      </c>
      <c r="AJ79">
        <f t="shared" si="4"/>
        <v>0.45262815652350985</v>
      </c>
      <c r="AK79">
        <f t="shared" si="5"/>
        <v>0.88284214582697307</v>
      </c>
      <c r="AL79">
        <f t="shared" si="6"/>
        <v>0.2063370166438413</v>
      </c>
      <c r="AM79">
        <f>U79 - AVERAGEIFS('Placebo Males'!U:U, 'Placebo Males'!B:B, B79, 'Placebo Males'!P:P, P79)</f>
        <v>-40.333333333333258</v>
      </c>
      <c r="AN79">
        <f>V79 - AVERAGEIFS('Placebo Males'!V:V, 'Placebo Males'!B:B, B79, 'Placebo Males'!P:P, P79)</f>
        <v>8</v>
      </c>
      <c r="AO79">
        <f>W79 - AVERAGEIFS('Placebo Males'!W:W, 'Placebo Males'!B:B, B79, 'Placebo Males'!P:P, P79)</f>
        <v>42</v>
      </c>
      <c r="AP79">
        <f>X79 - AVERAGEIFS('Placebo Males'!X:X, 'Placebo Males'!B:B, B79, 'Placebo Males'!P:P, P79)</f>
        <v>-3.3333333333333286</v>
      </c>
      <c r="AQ79">
        <f>Y79 - AVERAGEIFS('Placebo Males'!Y:Y, 'Placebo Males'!B:B, B79, 'Placebo Males'!P:P, P79)</f>
        <v>25.666666666666657</v>
      </c>
      <c r="AR79">
        <f>Z79 - AVERAGEIFS('Placebo Males'!Z:Z, 'Placebo Males'!B:B, B79, 'Placebo Males'!P:P, P79)</f>
        <v>19.666666666666671</v>
      </c>
      <c r="AS79">
        <f>AB79 - AVERAGEIFS('Placebo Males'!AB:AB, 'Placebo Males'!B:B, B79, 'Placebo Males'!P:P, P79)</f>
        <v>40.333333333333336</v>
      </c>
      <c r="AT79">
        <f>AC79 - AVERAGEIFS('Placebo Males'!AC:AC, 'Placebo Males'!B:B, B79, 'Placebo Males'!P:P, P79)</f>
        <v>-2.6666666666666679</v>
      </c>
      <c r="AU79">
        <f>AD79 - AVERAGEIFS('Placebo Males'!AD:AD, 'Placebo Males'!B:B, B79, 'Placebo Males'!P:P, P79)</f>
        <v>-188.10033333333354</v>
      </c>
      <c r="AV79">
        <f>AE79 - AVERAGEIFS('Placebo Males'!AE:AE, 'Placebo Males'!B:B, B79, 'Placebo Males'!P:P, P79)</f>
        <v>0.178953</v>
      </c>
      <c r="AW79">
        <f>AF79 - AVERAGEIFS('Placebo Males'!AF:AF, 'Placebo Males'!B:B, B79, 'Placebo Males'!P:P, P79)</f>
        <v>0.12468166666666669</v>
      </c>
    </row>
    <row r="80" spans="1:49" x14ac:dyDescent="0.25">
      <c r="A80" t="s">
        <v>4459</v>
      </c>
      <c r="B80">
        <v>1022</v>
      </c>
      <c r="C80" t="s">
        <v>102</v>
      </c>
      <c r="D80">
        <v>35</v>
      </c>
      <c r="E80">
        <v>174.5</v>
      </c>
      <c r="F80">
        <v>69.5</v>
      </c>
      <c r="G80">
        <v>102.5</v>
      </c>
      <c r="H80">
        <v>55.75</v>
      </c>
      <c r="I80" t="s">
        <v>103</v>
      </c>
      <c r="J80" t="s">
        <v>104</v>
      </c>
      <c r="K80" t="s">
        <v>409</v>
      </c>
      <c r="L80" t="s">
        <v>211</v>
      </c>
      <c r="M80" t="s">
        <v>4381</v>
      </c>
      <c r="N80">
        <v>400</v>
      </c>
      <c r="O80" t="s">
        <v>2262</v>
      </c>
      <c r="P80">
        <v>3.5</v>
      </c>
      <c r="Q80" t="s">
        <v>113</v>
      </c>
      <c r="R80" t="s">
        <v>4415</v>
      </c>
      <c r="S80">
        <v>1570</v>
      </c>
      <c r="T80" t="s">
        <v>2266</v>
      </c>
      <c r="U80">
        <v>1014</v>
      </c>
      <c r="V80">
        <v>147</v>
      </c>
      <c r="W80">
        <v>442</v>
      </c>
      <c r="X80">
        <v>96</v>
      </c>
      <c r="Y80">
        <v>258</v>
      </c>
      <c r="Z80">
        <v>88</v>
      </c>
      <c r="AA80" t="s">
        <v>108</v>
      </c>
      <c r="AB80">
        <v>80</v>
      </c>
      <c r="AC80">
        <v>29</v>
      </c>
      <c r="AD80">
        <v>653.68299999999999</v>
      </c>
      <c r="AE80">
        <v>0.36734699999999998</v>
      </c>
      <c r="AF80">
        <v>0.54559599999999997</v>
      </c>
      <c r="AH80">
        <v>1570</v>
      </c>
      <c r="AI80">
        <f t="shared" si="7"/>
        <v>4.8394534438413794</v>
      </c>
      <c r="AJ80">
        <f t="shared" si="4"/>
        <v>0.45262815652350985</v>
      </c>
      <c r="AK80">
        <f t="shared" si="5"/>
        <v>0.88284214582697307</v>
      </c>
      <c r="AL80">
        <f t="shared" si="6"/>
        <v>0.2063370166438413</v>
      </c>
      <c r="AM80">
        <f>U80 - AVERAGEIFS('Placebo Males'!U:U, 'Placebo Males'!B:B, B80, 'Placebo Males'!P:P, P80)</f>
        <v>-29.333333333333258</v>
      </c>
      <c r="AN80">
        <f>V80 - AVERAGEIFS('Placebo Males'!V:V, 'Placebo Males'!B:B, B80, 'Placebo Males'!P:P, P80)</f>
        <v>5</v>
      </c>
      <c r="AO80">
        <f>W80 - AVERAGEIFS('Placebo Males'!W:W, 'Placebo Males'!B:B, B80, 'Placebo Males'!P:P, P80)</f>
        <v>40</v>
      </c>
      <c r="AP80">
        <f>X80 - AVERAGEIFS('Placebo Males'!X:X, 'Placebo Males'!B:B, B80, 'Placebo Males'!P:P, P80)</f>
        <v>-2.3333333333333286</v>
      </c>
      <c r="AQ80">
        <f>Y80 - AVERAGEIFS('Placebo Males'!Y:Y, 'Placebo Males'!B:B, B80, 'Placebo Males'!P:P, P80)</f>
        <v>24.666666666666657</v>
      </c>
      <c r="AR80">
        <f>Z80 - AVERAGEIFS('Placebo Males'!Z:Z, 'Placebo Males'!B:B, B80, 'Placebo Males'!P:P, P80)</f>
        <v>17.666666666666671</v>
      </c>
      <c r="AS80">
        <f>AB80 - AVERAGEIFS('Placebo Males'!AB:AB, 'Placebo Males'!B:B, B80, 'Placebo Males'!P:P, P80)</f>
        <v>36.333333333333336</v>
      </c>
      <c r="AT80">
        <f>AC80 - AVERAGEIFS('Placebo Males'!AC:AC, 'Placebo Males'!B:B, B80, 'Placebo Males'!P:P, P80)</f>
        <v>0.33333333333333215</v>
      </c>
      <c r="AU80">
        <f>AD80 - AVERAGEIFS('Placebo Males'!AD:AD, 'Placebo Males'!B:B, B80, 'Placebo Males'!P:P, P80)</f>
        <v>-178.7893333333335</v>
      </c>
      <c r="AV80">
        <f>AE80 - AVERAGEIFS('Placebo Males'!AE:AE, 'Placebo Males'!B:B, B80, 'Placebo Males'!P:P, P80)</f>
        <v>0.23860799999999996</v>
      </c>
      <c r="AW80">
        <f>AF80 - AVERAGEIFS('Placebo Males'!AF:AF, 'Placebo Males'!B:B, B80, 'Placebo Males'!P:P, P80)</f>
        <v>0.12117966666666669</v>
      </c>
    </row>
    <row r="81" spans="1:49" x14ac:dyDescent="0.25">
      <c r="A81" t="s">
        <v>4460</v>
      </c>
      <c r="B81">
        <v>1019</v>
      </c>
      <c r="C81" t="s">
        <v>102</v>
      </c>
      <c r="D81">
        <v>26</v>
      </c>
      <c r="E81">
        <v>176</v>
      </c>
      <c r="F81">
        <v>81.3</v>
      </c>
      <c r="G81">
        <v>109</v>
      </c>
      <c r="H81">
        <v>54.75</v>
      </c>
      <c r="I81" t="s">
        <v>458</v>
      </c>
      <c r="J81" t="s">
        <v>104</v>
      </c>
      <c r="K81" t="s">
        <v>459</v>
      </c>
      <c r="L81" t="s">
        <v>106</v>
      </c>
      <c r="M81" t="s">
        <v>4381</v>
      </c>
      <c r="N81">
        <v>400</v>
      </c>
      <c r="O81" t="s">
        <v>2262</v>
      </c>
      <c r="P81">
        <v>0.5</v>
      </c>
      <c r="Q81" t="s">
        <v>113</v>
      </c>
      <c r="R81" t="s">
        <v>4415</v>
      </c>
      <c r="S81">
        <v>1550</v>
      </c>
      <c r="T81" t="s">
        <v>2266</v>
      </c>
      <c r="U81">
        <v>1080</v>
      </c>
      <c r="V81">
        <v>168</v>
      </c>
      <c r="W81">
        <v>428</v>
      </c>
      <c r="X81">
        <v>85</v>
      </c>
      <c r="Y81">
        <v>264</v>
      </c>
      <c r="Z81">
        <v>79</v>
      </c>
      <c r="AA81" t="s">
        <v>108</v>
      </c>
      <c r="AB81">
        <v>66</v>
      </c>
      <c r="AC81">
        <v>26</v>
      </c>
      <c r="AD81">
        <v>671.32899999999995</v>
      </c>
      <c r="AE81" t="s">
        <v>108</v>
      </c>
      <c r="AF81" t="s">
        <v>108</v>
      </c>
      <c r="AH81">
        <v>1550</v>
      </c>
      <c r="AI81">
        <f t="shared" si="7"/>
        <v>4.7778043553848013</v>
      </c>
      <c r="AJ81">
        <f t="shared" si="4"/>
        <v>0.4504691089755497</v>
      </c>
      <c r="AK81">
        <f t="shared" si="5"/>
        <v>0.8814291840826014</v>
      </c>
      <c r="AL81">
        <f t="shared" si="6"/>
        <v>0.20378733840015406</v>
      </c>
      <c r="AM81">
        <f>U81 - AVERAGEIFS('Placebo Males'!U:U, 'Placebo Males'!B:B, B81, 'Placebo Males'!P:P, P81)</f>
        <v>-172.66666666666674</v>
      </c>
      <c r="AN81">
        <f>V81 - AVERAGEIFS('Placebo Males'!V:V, 'Placebo Males'!B:B, B81, 'Placebo Males'!P:P, P81)</f>
        <v>-10.333333333333343</v>
      </c>
      <c r="AO81">
        <f>W81 - AVERAGEIFS('Placebo Males'!W:W, 'Placebo Males'!B:B, B81, 'Placebo Males'!P:P, P81)</f>
        <v>24.666666666666686</v>
      </c>
      <c r="AP81">
        <f>X81 - AVERAGEIFS('Placebo Males'!X:X, 'Placebo Males'!B:B, B81, 'Placebo Males'!P:P, P81)</f>
        <v>-13.666666666666671</v>
      </c>
      <c r="AQ81">
        <f>Y81 - AVERAGEIFS('Placebo Males'!Y:Y, 'Placebo Males'!B:B, B81, 'Placebo Males'!P:P, P81)</f>
        <v>26.333333333333343</v>
      </c>
      <c r="AR81">
        <f>Z81 - AVERAGEIFS('Placebo Males'!Z:Z, 'Placebo Males'!B:B, B81, 'Placebo Males'!P:P, P81)</f>
        <v>12</v>
      </c>
      <c r="AS81">
        <f>AB81 - AVERAGEIFS('Placebo Males'!AB:AB, 'Placebo Males'!B:B, B81, 'Placebo Males'!P:P, P81)</f>
        <v>20.333333333333336</v>
      </c>
      <c r="AT81">
        <f>AC81 - AVERAGEIFS('Placebo Males'!AC:AC, 'Placebo Males'!B:B, B81, 'Placebo Males'!P:P, P81)</f>
        <v>-0.33333333333333215</v>
      </c>
      <c r="AU81">
        <f>AD81 - AVERAGEIFS('Placebo Males'!AD:AD, 'Placebo Males'!B:B, B81, 'Placebo Males'!P:P, P81)</f>
        <v>-108.74500000000012</v>
      </c>
      <c r="AV81" t="e">
        <f>AE81 - AVERAGEIFS('Placebo Males'!AE:AE, 'Placebo Males'!B:B, B81, 'Placebo Males'!P:P, P81)</f>
        <v>#VALUE!</v>
      </c>
      <c r="AW81" t="e">
        <f>AF81 - AVERAGEIFS('Placebo Males'!AF:AF, 'Placebo Males'!B:B, B81, 'Placebo Males'!P:P, P81)</f>
        <v>#VALUE!</v>
      </c>
    </row>
    <row r="82" spans="1:49" x14ac:dyDescent="0.25">
      <c r="A82" t="s">
        <v>4461</v>
      </c>
      <c r="B82">
        <v>1019</v>
      </c>
      <c r="C82" t="s">
        <v>102</v>
      </c>
      <c r="D82">
        <v>26</v>
      </c>
      <c r="E82">
        <v>176</v>
      </c>
      <c r="F82">
        <v>81.3</v>
      </c>
      <c r="G82">
        <v>109</v>
      </c>
      <c r="H82">
        <v>54.75</v>
      </c>
      <c r="I82" t="s">
        <v>458</v>
      </c>
      <c r="J82" t="s">
        <v>104</v>
      </c>
      <c r="K82" t="s">
        <v>459</v>
      </c>
      <c r="L82" t="s">
        <v>106</v>
      </c>
      <c r="M82" t="s">
        <v>4381</v>
      </c>
      <c r="N82">
        <v>400</v>
      </c>
      <c r="O82" t="s">
        <v>2262</v>
      </c>
      <c r="P82">
        <v>0.5</v>
      </c>
      <c r="Q82" t="s">
        <v>113</v>
      </c>
      <c r="R82" t="s">
        <v>4415</v>
      </c>
      <c r="S82">
        <v>1550</v>
      </c>
      <c r="T82" t="s">
        <v>2266</v>
      </c>
      <c r="U82">
        <v>973</v>
      </c>
      <c r="V82">
        <v>149</v>
      </c>
      <c r="W82">
        <v>406</v>
      </c>
      <c r="X82">
        <v>85</v>
      </c>
      <c r="Y82">
        <v>240</v>
      </c>
      <c r="Z82">
        <v>81</v>
      </c>
      <c r="AA82" t="s">
        <v>108</v>
      </c>
      <c r="AB82">
        <v>68</v>
      </c>
      <c r="AC82">
        <v>31</v>
      </c>
      <c r="AD82">
        <v>565.63499999999999</v>
      </c>
      <c r="AE82">
        <v>0.51063800000000004</v>
      </c>
      <c r="AF82">
        <v>0.51108699999999996</v>
      </c>
      <c r="AH82">
        <v>1550</v>
      </c>
      <c r="AI82">
        <f t="shared" si="7"/>
        <v>4.7778043553848013</v>
      </c>
      <c r="AJ82">
        <f t="shared" si="4"/>
        <v>0.4504691089755497</v>
      </c>
      <c r="AK82">
        <f t="shared" si="5"/>
        <v>0.8814291840826014</v>
      </c>
      <c r="AL82">
        <f t="shared" si="6"/>
        <v>0.20378733840015406</v>
      </c>
      <c r="AM82">
        <f>U82 - AVERAGEIFS('Placebo Males'!U:U, 'Placebo Males'!B:B, B82, 'Placebo Males'!P:P, P82)</f>
        <v>-279.66666666666674</v>
      </c>
      <c r="AN82">
        <f>V82 - AVERAGEIFS('Placebo Males'!V:V, 'Placebo Males'!B:B, B82, 'Placebo Males'!P:P, P82)</f>
        <v>-29.333333333333343</v>
      </c>
      <c r="AO82">
        <f>W82 - AVERAGEIFS('Placebo Males'!W:W, 'Placebo Males'!B:B, B82, 'Placebo Males'!P:P, P82)</f>
        <v>2.6666666666666856</v>
      </c>
      <c r="AP82">
        <f>X82 - AVERAGEIFS('Placebo Males'!X:X, 'Placebo Males'!B:B, B82, 'Placebo Males'!P:P, P82)</f>
        <v>-13.666666666666671</v>
      </c>
      <c r="AQ82">
        <f>Y82 - AVERAGEIFS('Placebo Males'!Y:Y, 'Placebo Males'!B:B, B82, 'Placebo Males'!P:P, P82)</f>
        <v>2.3333333333333428</v>
      </c>
      <c r="AR82">
        <f>Z82 - AVERAGEIFS('Placebo Males'!Z:Z, 'Placebo Males'!B:B, B82, 'Placebo Males'!P:P, P82)</f>
        <v>14</v>
      </c>
      <c r="AS82">
        <f>AB82 - AVERAGEIFS('Placebo Males'!AB:AB, 'Placebo Males'!B:B, B82, 'Placebo Males'!P:P, P82)</f>
        <v>22.333333333333336</v>
      </c>
      <c r="AT82">
        <f>AC82 - AVERAGEIFS('Placebo Males'!AC:AC, 'Placebo Males'!B:B, B82, 'Placebo Males'!P:P, P82)</f>
        <v>4.6666666666666679</v>
      </c>
      <c r="AU82">
        <f>AD82 - AVERAGEIFS('Placebo Males'!AD:AD, 'Placebo Males'!B:B, B82, 'Placebo Males'!P:P, P82)</f>
        <v>-214.43900000000008</v>
      </c>
      <c r="AV82">
        <f>AE82 - AVERAGEIFS('Placebo Males'!AE:AE, 'Placebo Males'!B:B, B82, 'Placebo Males'!P:P, P82)</f>
        <v>0.44950343333333337</v>
      </c>
      <c r="AW82">
        <f>AF82 - AVERAGEIFS('Placebo Males'!AF:AF, 'Placebo Males'!B:B, B82, 'Placebo Males'!P:P, P82)</f>
        <v>0.11534933333333325</v>
      </c>
    </row>
    <row r="83" spans="1:49" x14ac:dyDescent="0.25">
      <c r="A83" t="s">
        <v>4462</v>
      </c>
      <c r="B83">
        <v>1019</v>
      </c>
      <c r="C83" t="s">
        <v>102</v>
      </c>
      <c r="D83">
        <v>26</v>
      </c>
      <c r="E83">
        <v>176</v>
      </c>
      <c r="F83">
        <v>81.3</v>
      </c>
      <c r="G83">
        <v>109</v>
      </c>
      <c r="H83">
        <v>54.75</v>
      </c>
      <c r="I83" t="s">
        <v>458</v>
      </c>
      <c r="J83" t="s">
        <v>104</v>
      </c>
      <c r="K83" t="s">
        <v>459</v>
      </c>
      <c r="L83" t="s">
        <v>106</v>
      </c>
      <c r="M83" t="s">
        <v>4381</v>
      </c>
      <c r="N83">
        <v>400</v>
      </c>
      <c r="O83" t="s">
        <v>2262</v>
      </c>
      <c r="P83">
        <v>0.5</v>
      </c>
      <c r="Q83" t="s">
        <v>113</v>
      </c>
      <c r="R83" t="s">
        <v>4415</v>
      </c>
      <c r="S83">
        <v>1550</v>
      </c>
      <c r="T83" t="s">
        <v>2266</v>
      </c>
      <c r="U83">
        <v>1043</v>
      </c>
      <c r="V83">
        <v>170</v>
      </c>
      <c r="W83">
        <v>424</v>
      </c>
      <c r="X83">
        <v>90</v>
      </c>
      <c r="Y83">
        <v>254</v>
      </c>
      <c r="Z83">
        <v>80</v>
      </c>
      <c r="AA83" t="s">
        <v>108</v>
      </c>
      <c r="AB83">
        <v>57</v>
      </c>
      <c r="AC83">
        <v>27</v>
      </c>
      <c r="AD83">
        <v>656.01499999999999</v>
      </c>
      <c r="AE83">
        <v>0.244898</v>
      </c>
      <c r="AF83">
        <v>0.51658400000000004</v>
      </c>
      <c r="AH83">
        <v>1550</v>
      </c>
      <c r="AI83">
        <f t="shared" si="7"/>
        <v>4.7778043553848013</v>
      </c>
      <c r="AJ83">
        <f t="shared" si="4"/>
        <v>0.4504691089755497</v>
      </c>
      <c r="AK83">
        <f t="shared" si="5"/>
        <v>0.8814291840826014</v>
      </c>
      <c r="AL83">
        <f t="shared" si="6"/>
        <v>0.20378733840015406</v>
      </c>
      <c r="AM83">
        <f>U83 - AVERAGEIFS('Placebo Males'!U:U, 'Placebo Males'!B:B, B83, 'Placebo Males'!P:P, P83)</f>
        <v>-209.66666666666674</v>
      </c>
      <c r="AN83">
        <f>V83 - AVERAGEIFS('Placebo Males'!V:V, 'Placebo Males'!B:B, B83, 'Placebo Males'!P:P, P83)</f>
        <v>-8.3333333333333428</v>
      </c>
      <c r="AO83">
        <f>W83 - AVERAGEIFS('Placebo Males'!W:W, 'Placebo Males'!B:B, B83, 'Placebo Males'!P:P, P83)</f>
        <v>20.666666666666686</v>
      </c>
      <c r="AP83">
        <f>X83 - AVERAGEIFS('Placebo Males'!X:X, 'Placebo Males'!B:B, B83, 'Placebo Males'!P:P, P83)</f>
        <v>-8.6666666666666714</v>
      </c>
      <c r="AQ83">
        <f>Y83 - AVERAGEIFS('Placebo Males'!Y:Y, 'Placebo Males'!B:B, B83, 'Placebo Males'!P:P, P83)</f>
        <v>16.333333333333343</v>
      </c>
      <c r="AR83">
        <f>Z83 - AVERAGEIFS('Placebo Males'!Z:Z, 'Placebo Males'!B:B, B83, 'Placebo Males'!P:P, P83)</f>
        <v>13</v>
      </c>
      <c r="AS83">
        <f>AB83 - AVERAGEIFS('Placebo Males'!AB:AB, 'Placebo Males'!B:B, B83, 'Placebo Males'!P:P, P83)</f>
        <v>11.333333333333336</v>
      </c>
      <c r="AT83">
        <f>AC83 - AVERAGEIFS('Placebo Males'!AC:AC, 'Placebo Males'!B:B, B83, 'Placebo Males'!P:P, P83)</f>
        <v>0.66666666666666785</v>
      </c>
      <c r="AU83">
        <f>AD83 - AVERAGEIFS('Placebo Males'!AD:AD, 'Placebo Males'!B:B, B83, 'Placebo Males'!P:P, P83)</f>
        <v>-124.05900000000008</v>
      </c>
      <c r="AV83">
        <f>AE83 - AVERAGEIFS('Placebo Males'!AE:AE, 'Placebo Males'!B:B, B83, 'Placebo Males'!P:P, P83)</f>
        <v>0.18376343333333334</v>
      </c>
      <c r="AW83">
        <f>AF83 - AVERAGEIFS('Placebo Males'!AF:AF, 'Placebo Males'!B:B, B83, 'Placebo Males'!P:P, P83)</f>
        <v>0.12084633333333333</v>
      </c>
    </row>
    <row r="84" spans="1:49" x14ac:dyDescent="0.25">
      <c r="A84" t="s">
        <v>4463</v>
      </c>
      <c r="B84">
        <v>1020</v>
      </c>
      <c r="C84" t="s">
        <v>102</v>
      </c>
      <c r="D84">
        <v>20</v>
      </c>
      <c r="E84">
        <v>185</v>
      </c>
      <c r="F84">
        <v>61.6</v>
      </c>
      <c r="G84">
        <v>105.25</v>
      </c>
      <c r="H84">
        <v>56.75</v>
      </c>
      <c r="I84" t="s">
        <v>103</v>
      </c>
      <c r="J84" t="s">
        <v>104</v>
      </c>
      <c r="K84" t="s">
        <v>509</v>
      </c>
      <c r="L84" t="s">
        <v>311</v>
      </c>
      <c r="M84" t="s">
        <v>4381</v>
      </c>
      <c r="N84">
        <v>400</v>
      </c>
      <c r="O84" t="s">
        <v>2262</v>
      </c>
      <c r="P84">
        <v>3</v>
      </c>
      <c r="Q84" t="s">
        <v>113</v>
      </c>
      <c r="R84" t="s">
        <v>4415</v>
      </c>
      <c r="S84">
        <v>1550</v>
      </c>
      <c r="T84" t="s">
        <v>2266</v>
      </c>
      <c r="U84">
        <v>925</v>
      </c>
      <c r="V84">
        <v>152</v>
      </c>
      <c r="W84">
        <v>400</v>
      </c>
      <c r="X84">
        <v>102</v>
      </c>
      <c r="Y84">
        <v>189</v>
      </c>
      <c r="Z84">
        <v>109</v>
      </c>
      <c r="AA84" t="s">
        <v>108</v>
      </c>
      <c r="AB84">
        <v>72</v>
      </c>
      <c r="AC84">
        <v>44</v>
      </c>
      <c r="AD84">
        <v>566.38499999999999</v>
      </c>
      <c r="AE84">
        <v>0.480769</v>
      </c>
      <c r="AF84">
        <v>0.48436000000000001</v>
      </c>
      <c r="AH84">
        <v>1550</v>
      </c>
      <c r="AI84">
        <f t="shared" si="7"/>
        <v>4.7778043553848013</v>
      </c>
      <c r="AJ84">
        <f t="shared" si="4"/>
        <v>0.4504691089755497</v>
      </c>
      <c r="AK84">
        <f t="shared" si="5"/>
        <v>0.8814291840826014</v>
      </c>
      <c r="AL84">
        <f t="shared" si="6"/>
        <v>0.20378733840015406</v>
      </c>
      <c r="AM84">
        <f>U84 - AVERAGEIFS('Placebo Males'!U:U, 'Placebo Males'!B:B, B84, 'Placebo Males'!P:P, P84)</f>
        <v>-20.666666666666629</v>
      </c>
      <c r="AN84">
        <f>V84 - AVERAGEIFS('Placebo Males'!V:V, 'Placebo Males'!B:B, B84, 'Placebo Males'!P:P, P84)</f>
        <v>4</v>
      </c>
      <c r="AO84">
        <f>W84 - AVERAGEIFS('Placebo Males'!W:W, 'Placebo Males'!B:B, B84, 'Placebo Males'!P:P, P84)</f>
        <v>40</v>
      </c>
      <c r="AP84">
        <f>X84 - AVERAGEIFS('Placebo Males'!X:X, 'Placebo Males'!B:B, B84, 'Placebo Males'!P:P, P84)</f>
        <v>4</v>
      </c>
      <c r="AQ84">
        <f>Y84 - AVERAGEIFS('Placebo Males'!Y:Y, 'Placebo Males'!B:B, B84, 'Placebo Males'!P:P, P84)</f>
        <v>1.6666666666666572</v>
      </c>
      <c r="AR84">
        <f>Z84 - AVERAGEIFS('Placebo Males'!Z:Z, 'Placebo Males'!B:B, B84, 'Placebo Males'!P:P, P84)</f>
        <v>34.333333333333329</v>
      </c>
      <c r="AS84">
        <f>AB84 - AVERAGEIFS('Placebo Males'!AB:AB, 'Placebo Males'!B:B, B84, 'Placebo Males'!P:P, P84)</f>
        <v>24.666666666666664</v>
      </c>
      <c r="AT84">
        <f>AC84 - AVERAGEIFS('Placebo Males'!AC:AC, 'Placebo Males'!B:B, B84, 'Placebo Males'!P:P, P84)</f>
        <v>11.333333333333336</v>
      </c>
      <c r="AU84">
        <f>AD84 - AVERAGEIFS('Placebo Males'!AD:AD, 'Placebo Males'!B:B, B84, 'Placebo Males'!P:P, P84)</f>
        <v>-123.95266666666669</v>
      </c>
      <c r="AV84">
        <f>AE84 - AVERAGEIFS('Placebo Males'!AE:AE, 'Placebo Males'!B:B, B84, 'Placebo Males'!P:P, P84)</f>
        <v>0.30311100000000002</v>
      </c>
      <c r="AW84">
        <f>AF84 - AVERAGEIFS('Placebo Males'!AF:AF, 'Placebo Males'!B:B, B84, 'Placebo Males'!P:P, P84)</f>
        <v>0.11241400000000007</v>
      </c>
    </row>
    <row r="85" spans="1:49" x14ac:dyDescent="0.25">
      <c r="A85" t="s">
        <v>4464</v>
      </c>
      <c r="B85">
        <v>1020</v>
      </c>
      <c r="C85" t="s">
        <v>102</v>
      </c>
      <c r="D85">
        <v>20</v>
      </c>
      <c r="E85">
        <v>185</v>
      </c>
      <c r="F85">
        <v>61.6</v>
      </c>
      <c r="G85">
        <v>105.25</v>
      </c>
      <c r="H85">
        <v>56.75</v>
      </c>
      <c r="I85" t="s">
        <v>103</v>
      </c>
      <c r="J85" t="s">
        <v>104</v>
      </c>
      <c r="K85" t="s">
        <v>509</v>
      </c>
      <c r="L85" t="s">
        <v>311</v>
      </c>
      <c r="M85" t="s">
        <v>4381</v>
      </c>
      <c r="N85">
        <v>400</v>
      </c>
      <c r="O85" t="s">
        <v>2262</v>
      </c>
      <c r="P85">
        <v>3</v>
      </c>
      <c r="Q85" t="s">
        <v>113</v>
      </c>
      <c r="R85" t="s">
        <v>4415</v>
      </c>
      <c r="S85">
        <v>1550</v>
      </c>
      <c r="T85" t="s">
        <v>2266</v>
      </c>
      <c r="U85">
        <v>876</v>
      </c>
      <c r="V85">
        <v>123</v>
      </c>
      <c r="W85">
        <v>394</v>
      </c>
      <c r="X85">
        <v>103</v>
      </c>
      <c r="Y85">
        <v>186</v>
      </c>
      <c r="Z85">
        <v>105</v>
      </c>
      <c r="AA85" t="s">
        <v>108</v>
      </c>
      <c r="AB85">
        <v>61</v>
      </c>
      <c r="AC85">
        <v>55</v>
      </c>
      <c r="AD85">
        <v>560.03700000000003</v>
      </c>
      <c r="AE85">
        <v>0.50980400000000003</v>
      </c>
      <c r="AF85">
        <v>0.47450300000000001</v>
      </c>
      <c r="AH85">
        <v>1550</v>
      </c>
      <c r="AI85">
        <f t="shared" si="7"/>
        <v>4.7778043553848013</v>
      </c>
      <c r="AJ85">
        <f t="shared" si="4"/>
        <v>0.4504691089755497</v>
      </c>
      <c r="AK85">
        <f t="shared" si="5"/>
        <v>0.8814291840826014</v>
      </c>
      <c r="AL85">
        <f t="shared" si="6"/>
        <v>0.20378733840015406</v>
      </c>
      <c r="AM85">
        <f>U85 - AVERAGEIFS('Placebo Males'!U:U, 'Placebo Males'!B:B, B85, 'Placebo Males'!P:P, P85)</f>
        <v>-69.666666666666629</v>
      </c>
      <c r="AN85">
        <f>V85 - AVERAGEIFS('Placebo Males'!V:V, 'Placebo Males'!B:B, B85, 'Placebo Males'!P:P, P85)</f>
        <v>-25</v>
      </c>
      <c r="AO85">
        <f>W85 - AVERAGEIFS('Placebo Males'!W:W, 'Placebo Males'!B:B, B85, 'Placebo Males'!P:P, P85)</f>
        <v>34</v>
      </c>
      <c r="AP85">
        <f>X85 - AVERAGEIFS('Placebo Males'!X:X, 'Placebo Males'!B:B, B85, 'Placebo Males'!P:P, P85)</f>
        <v>5</v>
      </c>
      <c r="AQ85">
        <f>Y85 - AVERAGEIFS('Placebo Males'!Y:Y, 'Placebo Males'!B:B, B85, 'Placebo Males'!P:P, P85)</f>
        <v>-1.3333333333333428</v>
      </c>
      <c r="AR85">
        <f>Z85 - AVERAGEIFS('Placebo Males'!Z:Z, 'Placebo Males'!B:B, B85, 'Placebo Males'!P:P, P85)</f>
        <v>30.333333333333329</v>
      </c>
      <c r="AS85">
        <f>AB85 - AVERAGEIFS('Placebo Males'!AB:AB, 'Placebo Males'!B:B, B85, 'Placebo Males'!P:P, P85)</f>
        <v>13.666666666666664</v>
      </c>
      <c r="AT85">
        <f>AC85 - AVERAGEIFS('Placebo Males'!AC:AC, 'Placebo Males'!B:B, B85, 'Placebo Males'!P:P, P85)</f>
        <v>22.333333333333336</v>
      </c>
      <c r="AU85">
        <f>AD85 - AVERAGEIFS('Placebo Males'!AD:AD, 'Placebo Males'!B:B, B85, 'Placebo Males'!P:P, P85)</f>
        <v>-130.30066666666664</v>
      </c>
      <c r="AV85">
        <f>AE85 - AVERAGEIFS('Placebo Males'!AE:AE, 'Placebo Males'!B:B, B85, 'Placebo Males'!P:P, P85)</f>
        <v>0.33214600000000005</v>
      </c>
      <c r="AW85">
        <f>AF85 - AVERAGEIFS('Placebo Males'!AF:AF, 'Placebo Males'!B:B, B85, 'Placebo Males'!P:P, P85)</f>
        <v>0.10255700000000006</v>
      </c>
    </row>
    <row r="86" spans="1:49" x14ac:dyDescent="0.25">
      <c r="A86" t="s">
        <v>4465</v>
      </c>
      <c r="B86">
        <v>1020</v>
      </c>
      <c r="C86" t="s">
        <v>102</v>
      </c>
      <c r="D86">
        <v>20</v>
      </c>
      <c r="E86">
        <v>185</v>
      </c>
      <c r="F86">
        <v>61.6</v>
      </c>
      <c r="G86">
        <v>105.25</v>
      </c>
      <c r="H86">
        <v>56.75</v>
      </c>
      <c r="I86" t="s">
        <v>103</v>
      </c>
      <c r="J86" t="s">
        <v>104</v>
      </c>
      <c r="K86" t="s">
        <v>509</v>
      </c>
      <c r="L86" t="s">
        <v>311</v>
      </c>
      <c r="M86" t="s">
        <v>4381</v>
      </c>
      <c r="N86">
        <v>400</v>
      </c>
      <c r="O86" t="s">
        <v>2262</v>
      </c>
      <c r="P86">
        <v>3</v>
      </c>
      <c r="Q86" t="s">
        <v>113</v>
      </c>
      <c r="R86" t="s">
        <v>4415</v>
      </c>
      <c r="S86">
        <v>1550</v>
      </c>
      <c r="T86" t="s">
        <v>2266</v>
      </c>
      <c r="U86">
        <v>865</v>
      </c>
      <c r="V86">
        <v>134</v>
      </c>
      <c r="W86">
        <v>390</v>
      </c>
      <c r="X86">
        <v>99</v>
      </c>
      <c r="Y86">
        <v>188</v>
      </c>
      <c r="Z86">
        <v>103</v>
      </c>
      <c r="AA86" t="s">
        <v>108</v>
      </c>
      <c r="AB86">
        <v>73</v>
      </c>
      <c r="AC86">
        <v>39</v>
      </c>
      <c r="AD86">
        <v>568.39</v>
      </c>
      <c r="AE86">
        <v>0.49019600000000002</v>
      </c>
      <c r="AF86">
        <v>0.46312399999999998</v>
      </c>
      <c r="AH86">
        <v>1550</v>
      </c>
      <c r="AI86">
        <f t="shared" si="7"/>
        <v>4.7778043553848013</v>
      </c>
      <c r="AJ86">
        <f t="shared" si="4"/>
        <v>0.4504691089755497</v>
      </c>
      <c r="AK86">
        <f t="shared" si="5"/>
        <v>0.8814291840826014</v>
      </c>
      <c r="AL86">
        <f t="shared" si="6"/>
        <v>0.20378733840015406</v>
      </c>
      <c r="AM86">
        <f>U86 - AVERAGEIFS('Placebo Males'!U:U, 'Placebo Males'!B:B, B86, 'Placebo Males'!P:P, P86)</f>
        <v>-80.666666666666629</v>
      </c>
      <c r="AN86">
        <f>V86 - AVERAGEIFS('Placebo Males'!V:V, 'Placebo Males'!B:B, B86, 'Placebo Males'!P:P, P86)</f>
        <v>-14</v>
      </c>
      <c r="AO86">
        <f>W86 - AVERAGEIFS('Placebo Males'!W:W, 'Placebo Males'!B:B, B86, 'Placebo Males'!P:P, P86)</f>
        <v>30</v>
      </c>
      <c r="AP86">
        <f>X86 - AVERAGEIFS('Placebo Males'!X:X, 'Placebo Males'!B:B, B86, 'Placebo Males'!P:P, P86)</f>
        <v>1</v>
      </c>
      <c r="AQ86">
        <f>Y86 - AVERAGEIFS('Placebo Males'!Y:Y, 'Placebo Males'!B:B, B86, 'Placebo Males'!P:P, P86)</f>
        <v>0.66666666666665719</v>
      </c>
      <c r="AR86">
        <f>Z86 - AVERAGEIFS('Placebo Males'!Z:Z, 'Placebo Males'!B:B, B86, 'Placebo Males'!P:P, P86)</f>
        <v>28.333333333333329</v>
      </c>
      <c r="AS86">
        <f>AB86 - AVERAGEIFS('Placebo Males'!AB:AB, 'Placebo Males'!B:B, B86, 'Placebo Males'!P:P, P86)</f>
        <v>25.666666666666664</v>
      </c>
      <c r="AT86">
        <f>AC86 - AVERAGEIFS('Placebo Males'!AC:AC, 'Placebo Males'!B:B, B86, 'Placebo Males'!P:P, P86)</f>
        <v>6.3333333333333357</v>
      </c>
      <c r="AU86">
        <f>AD86 - AVERAGEIFS('Placebo Males'!AD:AD, 'Placebo Males'!B:B, B86, 'Placebo Males'!P:P, P86)</f>
        <v>-121.94766666666669</v>
      </c>
      <c r="AV86">
        <f>AE86 - AVERAGEIFS('Placebo Males'!AE:AE, 'Placebo Males'!B:B, B86, 'Placebo Males'!P:P, P86)</f>
        <v>0.31253799999999998</v>
      </c>
      <c r="AW86">
        <f>AF86 - AVERAGEIFS('Placebo Males'!AF:AF, 'Placebo Males'!B:B, B86, 'Placebo Males'!P:P, P86)</f>
        <v>9.1178000000000037E-2</v>
      </c>
    </row>
    <row r="87" spans="1:49" x14ac:dyDescent="0.25">
      <c r="A87" t="s">
        <v>4466</v>
      </c>
      <c r="B87">
        <v>1012</v>
      </c>
      <c r="C87" t="s">
        <v>102</v>
      </c>
      <c r="D87">
        <v>21</v>
      </c>
      <c r="E87">
        <v>180.1</v>
      </c>
      <c r="F87">
        <v>61.8</v>
      </c>
      <c r="G87">
        <v>103.5</v>
      </c>
      <c r="H87">
        <v>56.5</v>
      </c>
      <c r="I87" t="s">
        <v>103</v>
      </c>
      <c r="J87" t="s">
        <v>104</v>
      </c>
      <c r="K87" t="s">
        <v>105</v>
      </c>
      <c r="L87" t="s">
        <v>460</v>
      </c>
      <c r="M87" t="s">
        <v>4381</v>
      </c>
      <c r="N87">
        <v>400</v>
      </c>
      <c r="O87" t="s">
        <v>2262</v>
      </c>
      <c r="P87">
        <v>2</v>
      </c>
      <c r="Q87" t="s">
        <v>113</v>
      </c>
      <c r="R87" t="s">
        <v>4415</v>
      </c>
      <c r="S87">
        <v>1540</v>
      </c>
      <c r="T87" t="s">
        <v>2266</v>
      </c>
      <c r="U87">
        <v>919</v>
      </c>
      <c r="V87">
        <v>215</v>
      </c>
      <c r="W87">
        <v>429</v>
      </c>
      <c r="X87">
        <v>104</v>
      </c>
      <c r="Y87">
        <v>237</v>
      </c>
      <c r="Z87">
        <v>88</v>
      </c>
      <c r="AA87" t="s">
        <v>108</v>
      </c>
      <c r="AB87">
        <v>90</v>
      </c>
      <c r="AC87">
        <v>31</v>
      </c>
      <c r="AD87">
        <v>467.45499999999998</v>
      </c>
      <c r="AE87">
        <v>0.6</v>
      </c>
      <c r="AF87">
        <v>0.52957799999999999</v>
      </c>
      <c r="AH87">
        <v>1540</v>
      </c>
      <c r="AI87">
        <f t="shared" si="7"/>
        <v>4.7469798111565122</v>
      </c>
      <c r="AJ87">
        <f t="shared" si="4"/>
        <v>0.44937981850805164</v>
      </c>
      <c r="AK87">
        <f t="shared" si="5"/>
        <v>0.88071026430099186</v>
      </c>
      <c r="AL87">
        <f t="shared" si="6"/>
        <v>0.20250906943417402</v>
      </c>
      <c r="AM87">
        <f>U87 - AVERAGEIFS('Placebo Males'!U:U, 'Placebo Males'!B:B, B87, 'Placebo Males'!P:P, P87)</f>
        <v>-72.333333333333371</v>
      </c>
      <c r="AN87">
        <f>V87 - AVERAGEIFS('Placebo Males'!V:V, 'Placebo Males'!B:B, B87, 'Placebo Males'!P:P, P87)</f>
        <v>-0.33333333333334281</v>
      </c>
      <c r="AO87">
        <f>W87 - AVERAGEIFS('Placebo Males'!W:W, 'Placebo Males'!B:B, B87, 'Placebo Males'!P:P, P87)</f>
        <v>60.666666666666686</v>
      </c>
      <c r="AP87">
        <f>X87 - AVERAGEIFS('Placebo Males'!X:X, 'Placebo Males'!B:B, B87, 'Placebo Males'!P:P, P87)</f>
        <v>3.3333333333333286</v>
      </c>
      <c r="AQ87">
        <f>Y87 - AVERAGEIFS('Placebo Males'!Y:Y, 'Placebo Males'!B:B, B87, 'Placebo Males'!P:P, P87)</f>
        <v>34</v>
      </c>
      <c r="AR87">
        <f>Z87 - AVERAGEIFS('Placebo Males'!Z:Z, 'Placebo Males'!B:B, B87, 'Placebo Males'!P:P, P87)</f>
        <v>23.333333333333329</v>
      </c>
      <c r="AS87">
        <f>AB87 - AVERAGEIFS('Placebo Males'!AB:AB, 'Placebo Males'!B:B, B87, 'Placebo Males'!P:P, P87)</f>
        <v>48.666666666666664</v>
      </c>
      <c r="AT87">
        <f>AC87 - AVERAGEIFS('Placebo Males'!AC:AC, 'Placebo Males'!B:B, B87, 'Placebo Males'!P:P, P87)</f>
        <v>9.3333333333333321</v>
      </c>
      <c r="AU87">
        <f>AD87 - AVERAGEIFS('Placebo Males'!AD:AD, 'Placebo Males'!B:B, B87, 'Placebo Males'!P:P, P87)</f>
        <v>-288.21200000000005</v>
      </c>
      <c r="AV87">
        <f>AE87 - AVERAGEIFS('Placebo Males'!AE:AE, 'Placebo Males'!B:B, B87, 'Placebo Males'!P:P, P87)</f>
        <v>0.44644566666666663</v>
      </c>
      <c r="AW87">
        <f>AF87 - AVERAGEIFS('Placebo Males'!AF:AF, 'Placebo Males'!B:B, B87, 'Placebo Males'!P:P, P87)</f>
        <v>0.20596266666666663</v>
      </c>
    </row>
    <row r="88" spans="1:49" x14ac:dyDescent="0.25">
      <c r="A88" t="s">
        <v>4467</v>
      </c>
      <c r="B88">
        <v>1012</v>
      </c>
      <c r="C88" t="s">
        <v>102</v>
      </c>
      <c r="D88">
        <v>21</v>
      </c>
      <c r="E88">
        <v>180.1</v>
      </c>
      <c r="F88">
        <v>61.8</v>
      </c>
      <c r="G88">
        <v>103.5</v>
      </c>
      <c r="H88">
        <v>56.5</v>
      </c>
      <c r="I88" t="s">
        <v>103</v>
      </c>
      <c r="J88" t="s">
        <v>104</v>
      </c>
      <c r="K88" t="s">
        <v>105</v>
      </c>
      <c r="L88" t="s">
        <v>460</v>
      </c>
      <c r="M88" t="s">
        <v>4381</v>
      </c>
      <c r="N88">
        <v>400</v>
      </c>
      <c r="O88" t="s">
        <v>2262</v>
      </c>
      <c r="P88">
        <v>2</v>
      </c>
      <c r="Q88" t="s">
        <v>113</v>
      </c>
      <c r="R88" t="s">
        <v>4415</v>
      </c>
      <c r="S88">
        <v>1540</v>
      </c>
      <c r="T88" t="s">
        <v>2266</v>
      </c>
      <c r="U88">
        <v>901</v>
      </c>
      <c r="V88">
        <v>216</v>
      </c>
      <c r="W88">
        <v>427</v>
      </c>
      <c r="X88">
        <v>106</v>
      </c>
      <c r="Y88">
        <v>233</v>
      </c>
      <c r="Z88">
        <v>88</v>
      </c>
      <c r="AA88" t="s">
        <v>108</v>
      </c>
      <c r="AB88">
        <v>93</v>
      </c>
      <c r="AC88">
        <v>32</v>
      </c>
      <c r="AD88">
        <v>457.572</v>
      </c>
      <c r="AE88">
        <v>0.68627499999999997</v>
      </c>
      <c r="AF88">
        <v>0.52935399999999999</v>
      </c>
      <c r="AH88">
        <v>1540</v>
      </c>
      <c r="AI88">
        <f t="shared" si="7"/>
        <v>4.7469798111565122</v>
      </c>
      <c r="AJ88">
        <f t="shared" si="4"/>
        <v>0.44937981850805164</v>
      </c>
      <c r="AK88">
        <f t="shared" si="5"/>
        <v>0.88071026430099186</v>
      </c>
      <c r="AL88">
        <f t="shared" si="6"/>
        <v>0.20250906943417402</v>
      </c>
      <c r="AM88">
        <f>U88 - AVERAGEIFS('Placebo Males'!U:U, 'Placebo Males'!B:B, B88, 'Placebo Males'!P:P, P88)</f>
        <v>-90.333333333333371</v>
      </c>
      <c r="AN88">
        <f>V88 - AVERAGEIFS('Placebo Males'!V:V, 'Placebo Males'!B:B, B88, 'Placebo Males'!P:P, P88)</f>
        <v>0.66666666666665719</v>
      </c>
      <c r="AO88">
        <f>W88 - AVERAGEIFS('Placebo Males'!W:W, 'Placebo Males'!B:B, B88, 'Placebo Males'!P:P, P88)</f>
        <v>58.666666666666686</v>
      </c>
      <c r="AP88">
        <f>X88 - AVERAGEIFS('Placebo Males'!X:X, 'Placebo Males'!B:B, B88, 'Placebo Males'!P:P, P88)</f>
        <v>5.3333333333333286</v>
      </c>
      <c r="AQ88">
        <f>Y88 - AVERAGEIFS('Placebo Males'!Y:Y, 'Placebo Males'!B:B, B88, 'Placebo Males'!P:P, P88)</f>
        <v>30</v>
      </c>
      <c r="AR88">
        <f>Z88 - AVERAGEIFS('Placebo Males'!Z:Z, 'Placebo Males'!B:B, B88, 'Placebo Males'!P:P, P88)</f>
        <v>23.333333333333329</v>
      </c>
      <c r="AS88">
        <f>AB88 - AVERAGEIFS('Placebo Males'!AB:AB, 'Placebo Males'!B:B, B88, 'Placebo Males'!P:P, P88)</f>
        <v>51.666666666666664</v>
      </c>
      <c r="AT88">
        <f>AC88 - AVERAGEIFS('Placebo Males'!AC:AC, 'Placebo Males'!B:B, B88, 'Placebo Males'!P:P, P88)</f>
        <v>10.333333333333332</v>
      </c>
      <c r="AU88">
        <f>AD88 - AVERAGEIFS('Placebo Males'!AD:AD, 'Placebo Males'!B:B, B88, 'Placebo Males'!P:P, P88)</f>
        <v>-298.09500000000003</v>
      </c>
      <c r="AV88">
        <f>AE88 - AVERAGEIFS('Placebo Males'!AE:AE, 'Placebo Males'!B:B, B88, 'Placebo Males'!P:P, P88)</f>
        <v>0.53272066666666662</v>
      </c>
      <c r="AW88">
        <f>AF88 - AVERAGEIFS('Placebo Males'!AF:AF, 'Placebo Males'!B:B, B88, 'Placebo Males'!P:P, P88)</f>
        <v>0.20573866666666663</v>
      </c>
    </row>
    <row r="89" spans="1:49" x14ac:dyDescent="0.25">
      <c r="A89" t="s">
        <v>4468</v>
      </c>
      <c r="B89">
        <v>1012</v>
      </c>
      <c r="C89" t="s">
        <v>102</v>
      </c>
      <c r="D89">
        <v>21</v>
      </c>
      <c r="E89">
        <v>180.1</v>
      </c>
      <c r="F89">
        <v>61.8</v>
      </c>
      <c r="G89">
        <v>103.5</v>
      </c>
      <c r="H89">
        <v>56.5</v>
      </c>
      <c r="I89" t="s">
        <v>103</v>
      </c>
      <c r="J89" t="s">
        <v>104</v>
      </c>
      <c r="K89" t="s">
        <v>105</v>
      </c>
      <c r="L89" t="s">
        <v>460</v>
      </c>
      <c r="M89" t="s">
        <v>4381</v>
      </c>
      <c r="N89">
        <v>400</v>
      </c>
      <c r="O89" t="s">
        <v>2262</v>
      </c>
      <c r="P89">
        <v>2</v>
      </c>
      <c r="Q89" t="s">
        <v>113</v>
      </c>
      <c r="R89" t="s">
        <v>4415</v>
      </c>
      <c r="S89">
        <v>1540</v>
      </c>
      <c r="T89" t="s">
        <v>2266</v>
      </c>
      <c r="U89">
        <v>932</v>
      </c>
      <c r="V89">
        <v>216</v>
      </c>
      <c r="W89">
        <v>435</v>
      </c>
      <c r="X89">
        <v>108</v>
      </c>
      <c r="Y89">
        <v>238</v>
      </c>
      <c r="Z89">
        <v>89</v>
      </c>
      <c r="AA89" t="s">
        <v>108</v>
      </c>
      <c r="AB89">
        <v>89</v>
      </c>
      <c r="AC89">
        <v>36</v>
      </c>
      <c r="AD89">
        <v>461.06799999999998</v>
      </c>
      <c r="AE89">
        <v>0.71698099999999998</v>
      </c>
      <c r="AF89">
        <v>0.53388800000000003</v>
      </c>
      <c r="AH89">
        <v>1540</v>
      </c>
      <c r="AI89">
        <f t="shared" si="7"/>
        <v>4.7469798111565122</v>
      </c>
      <c r="AJ89">
        <f t="shared" si="4"/>
        <v>0.44937981850805164</v>
      </c>
      <c r="AK89">
        <f t="shared" si="5"/>
        <v>0.88071026430099186</v>
      </c>
      <c r="AL89">
        <f t="shared" si="6"/>
        <v>0.20250906943417402</v>
      </c>
      <c r="AM89">
        <f>U89 - AVERAGEIFS('Placebo Males'!U:U, 'Placebo Males'!B:B, B89, 'Placebo Males'!P:P, P89)</f>
        <v>-59.333333333333371</v>
      </c>
      <c r="AN89">
        <f>V89 - AVERAGEIFS('Placebo Males'!V:V, 'Placebo Males'!B:B, B89, 'Placebo Males'!P:P, P89)</f>
        <v>0.66666666666665719</v>
      </c>
      <c r="AO89">
        <f>W89 - AVERAGEIFS('Placebo Males'!W:W, 'Placebo Males'!B:B, B89, 'Placebo Males'!P:P, P89)</f>
        <v>66.666666666666686</v>
      </c>
      <c r="AP89">
        <f>X89 - AVERAGEIFS('Placebo Males'!X:X, 'Placebo Males'!B:B, B89, 'Placebo Males'!P:P, P89)</f>
        <v>7.3333333333333286</v>
      </c>
      <c r="AQ89">
        <f>Y89 - AVERAGEIFS('Placebo Males'!Y:Y, 'Placebo Males'!B:B, B89, 'Placebo Males'!P:P, P89)</f>
        <v>35</v>
      </c>
      <c r="AR89">
        <f>Z89 - AVERAGEIFS('Placebo Males'!Z:Z, 'Placebo Males'!B:B, B89, 'Placebo Males'!P:P, P89)</f>
        <v>24.333333333333329</v>
      </c>
      <c r="AS89">
        <f>AB89 - AVERAGEIFS('Placebo Males'!AB:AB, 'Placebo Males'!B:B, B89, 'Placebo Males'!P:P, P89)</f>
        <v>47.666666666666664</v>
      </c>
      <c r="AT89">
        <f>AC89 - AVERAGEIFS('Placebo Males'!AC:AC, 'Placebo Males'!B:B, B89, 'Placebo Males'!P:P, P89)</f>
        <v>14.333333333333332</v>
      </c>
      <c r="AU89">
        <f>AD89 - AVERAGEIFS('Placebo Males'!AD:AD, 'Placebo Males'!B:B, B89, 'Placebo Males'!P:P, P89)</f>
        <v>-294.59900000000005</v>
      </c>
      <c r="AV89">
        <f>AE89 - AVERAGEIFS('Placebo Males'!AE:AE, 'Placebo Males'!B:B, B89, 'Placebo Males'!P:P, P89)</f>
        <v>0.56342666666666663</v>
      </c>
      <c r="AW89">
        <f>AF89 - AVERAGEIFS('Placebo Males'!AF:AF, 'Placebo Males'!B:B, B89, 'Placebo Males'!P:P, P89)</f>
        <v>0.21027266666666666</v>
      </c>
    </row>
    <row r="90" spans="1:49" x14ac:dyDescent="0.25">
      <c r="A90" t="s">
        <v>4469</v>
      </c>
      <c r="B90">
        <v>1016</v>
      </c>
      <c r="C90" t="s">
        <v>102</v>
      </c>
      <c r="D90">
        <v>25</v>
      </c>
      <c r="E90">
        <v>177.5</v>
      </c>
      <c r="F90">
        <v>78.099999999999994</v>
      </c>
      <c r="G90">
        <v>115.25</v>
      </c>
      <c r="H90">
        <v>59</v>
      </c>
      <c r="I90" t="s">
        <v>103</v>
      </c>
      <c r="J90" t="s">
        <v>104</v>
      </c>
      <c r="K90" t="s">
        <v>310</v>
      </c>
      <c r="L90" t="s">
        <v>160</v>
      </c>
      <c r="M90" t="s">
        <v>4381</v>
      </c>
      <c r="N90">
        <v>400</v>
      </c>
      <c r="O90" t="s">
        <v>2262</v>
      </c>
      <c r="P90">
        <v>4</v>
      </c>
      <c r="Q90" t="s">
        <v>113</v>
      </c>
      <c r="R90" t="s">
        <v>4415</v>
      </c>
      <c r="S90">
        <v>1540</v>
      </c>
      <c r="T90" t="s">
        <v>2266</v>
      </c>
      <c r="U90">
        <v>949</v>
      </c>
      <c r="V90">
        <v>156</v>
      </c>
      <c r="W90">
        <v>404</v>
      </c>
      <c r="X90">
        <v>102</v>
      </c>
      <c r="Y90">
        <v>186</v>
      </c>
      <c r="Z90">
        <v>116</v>
      </c>
      <c r="AA90" t="s">
        <v>108</v>
      </c>
      <c r="AB90">
        <v>53</v>
      </c>
      <c r="AC90">
        <v>46</v>
      </c>
      <c r="AD90">
        <v>449.18200000000002</v>
      </c>
      <c r="AE90">
        <v>4.8387100000000002E-2</v>
      </c>
      <c r="AF90">
        <v>0.45833400000000002</v>
      </c>
      <c r="AH90">
        <v>1540</v>
      </c>
      <c r="AI90">
        <f t="shared" si="7"/>
        <v>4.7469798111565122</v>
      </c>
      <c r="AJ90">
        <f t="shared" si="4"/>
        <v>0.44937981850805164</v>
      </c>
      <c r="AK90">
        <f t="shared" si="5"/>
        <v>0.88071026430099186</v>
      </c>
      <c r="AL90">
        <f t="shared" si="6"/>
        <v>0.20250906943417402</v>
      </c>
      <c r="AM90">
        <f>U90 - AVERAGEIFS('Placebo Males'!U:U, 'Placebo Males'!B:B, B90, 'Placebo Males'!P:P, P90)</f>
        <v>-94.666666666666742</v>
      </c>
      <c r="AN90">
        <f>V90 - AVERAGEIFS('Placebo Males'!V:V, 'Placebo Males'!B:B, B90, 'Placebo Males'!P:P, P90)</f>
        <v>2.6666666666666572</v>
      </c>
      <c r="AO90">
        <f>W90 - AVERAGEIFS('Placebo Males'!W:W, 'Placebo Males'!B:B, B90, 'Placebo Males'!P:P, P90)</f>
        <v>45</v>
      </c>
      <c r="AP90">
        <f>X90 - AVERAGEIFS('Placebo Males'!X:X, 'Placebo Males'!B:B, B90, 'Placebo Males'!P:P, P90)</f>
        <v>2.6666666666666714</v>
      </c>
      <c r="AQ90">
        <f>Y90 - AVERAGEIFS('Placebo Males'!Y:Y, 'Placebo Males'!B:B, B90, 'Placebo Males'!P:P, P90)</f>
        <v>2.6666666666666572</v>
      </c>
      <c r="AR90">
        <f>Z90 - AVERAGEIFS('Placebo Males'!Z:Z, 'Placebo Males'!B:B, B90, 'Placebo Males'!P:P, P90)</f>
        <v>39.666666666666671</v>
      </c>
      <c r="AS90">
        <f>AB90 - AVERAGEIFS('Placebo Males'!AB:AB, 'Placebo Males'!B:B, B90, 'Placebo Males'!P:P, P90)</f>
        <v>12.666666666666664</v>
      </c>
      <c r="AT90">
        <f>AC90 - AVERAGEIFS('Placebo Males'!AC:AC, 'Placebo Males'!B:B, B90, 'Placebo Males'!P:P, P90)</f>
        <v>16</v>
      </c>
      <c r="AU90">
        <f>AD90 - AVERAGEIFS('Placebo Males'!AD:AD, 'Placebo Males'!B:B, B90, 'Placebo Males'!P:P, P90)</f>
        <v>-200.78633333333323</v>
      </c>
      <c r="AV90">
        <f>AE90 - AVERAGEIFS('Placebo Males'!AE:AE, 'Placebo Males'!B:B, B90, 'Placebo Males'!P:P, P90)</f>
        <v>6.1793000000000056E-3</v>
      </c>
      <c r="AW90">
        <f>AF90 - AVERAGEIFS('Placebo Males'!AF:AF, 'Placebo Males'!B:B, B90, 'Placebo Males'!P:P, P90)</f>
        <v>0.11776600000000004</v>
      </c>
    </row>
    <row r="91" spans="1:49" x14ac:dyDescent="0.25">
      <c r="A91" t="s">
        <v>4470</v>
      </c>
      <c r="B91">
        <v>1016</v>
      </c>
      <c r="C91" t="s">
        <v>102</v>
      </c>
      <c r="D91">
        <v>25</v>
      </c>
      <c r="E91">
        <v>177.5</v>
      </c>
      <c r="F91">
        <v>78.099999999999994</v>
      </c>
      <c r="G91">
        <v>115.25</v>
      </c>
      <c r="H91">
        <v>59</v>
      </c>
      <c r="I91" t="s">
        <v>103</v>
      </c>
      <c r="J91" t="s">
        <v>104</v>
      </c>
      <c r="K91" t="s">
        <v>310</v>
      </c>
      <c r="L91" t="s">
        <v>160</v>
      </c>
      <c r="M91" t="s">
        <v>4381</v>
      </c>
      <c r="N91">
        <v>400</v>
      </c>
      <c r="O91" t="s">
        <v>2262</v>
      </c>
      <c r="P91">
        <v>4</v>
      </c>
      <c r="Q91" t="s">
        <v>113</v>
      </c>
      <c r="R91" t="s">
        <v>4415</v>
      </c>
      <c r="S91">
        <v>1540</v>
      </c>
      <c r="T91" t="s">
        <v>2266</v>
      </c>
      <c r="U91">
        <v>947</v>
      </c>
      <c r="V91">
        <v>156</v>
      </c>
      <c r="W91">
        <v>400</v>
      </c>
      <c r="X91">
        <v>89</v>
      </c>
      <c r="Y91">
        <v>198</v>
      </c>
      <c r="Z91">
        <v>113</v>
      </c>
      <c r="AA91" t="s">
        <v>108</v>
      </c>
      <c r="AB91">
        <v>53</v>
      </c>
      <c r="AC91">
        <v>49</v>
      </c>
      <c r="AD91">
        <v>453.01299999999998</v>
      </c>
      <c r="AE91">
        <v>4.5454500000000002E-2</v>
      </c>
      <c r="AF91">
        <v>0.46457700000000002</v>
      </c>
      <c r="AH91">
        <v>1540</v>
      </c>
      <c r="AI91">
        <f t="shared" si="7"/>
        <v>4.7469798111565122</v>
      </c>
      <c r="AJ91">
        <f t="shared" si="4"/>
        <v>0.44937981850805164</v>
      </c>
      <c r="AK91">
        <f t="shared" si="5"/>
        <v>0.88071026430099186</v>
      </c>
      <c r="AL91">
        <f t="shared" si="6"/>
        <v>0.20250906943417402</v>
      </c>
      <c r="AM91">
        <f>U91 - AVERAGEIFS('Placebo Males'!U:U, 'Placebo Males'!B:B, B91, 'Placebo Males'!P:P, P91)</f>
        <v>-96.666666666666742</v>
      </c>
      <c r="AN91">
        <f>V91 - AVERAGEIFS('Placebo Males'!V:V, 'Placebo Males'!B:B, B91, 'Placebo Males'!P:P, P91)</f>
        <v>2.6666666666666572</v>
      </c>
      <c r="AO91">
        <f>W91 - AVERAGEIFS('Placebo Males'!W:W, 'Placebo Males'!B:B, B91, 'Placebo Males'!P:P, P91)</f>
        <v>41</v>
      </c>
      <c r="AP91">
        <f>X91 - AVERAGEIFS('Placebo Males'!X:X, 'Placebo Males'!B:B, B91, 'Placebo Males'!P:P, P91)</f>
        <v>-10.333333333333329</v>
      </c>
      <c r="AQ91">
        <f>Y91 - AVERAGEIFS('Placebo Males'!Y:Y, 'Placebo Males'!B:B, B91, 'Placebo Males'!P:P, P91)</f>
        <v>14.666666666666657</v>
      </c>
      <c r="AR91">
        <f>Z91 - AVERAGEIFS('Placebo Males'!Z:Z, 'Placebo Males'!B:B, B91, 'Placebo Males'!P:P, P91)</f>
        <v>36.666666666666671</v>
      </c>
      <c r="AS91">
        <f>AB91 - AVERAGEIFS('Placebo Males'!AB:AB, 'Placebo Males'!B:B, B91, 'Placebo Males'!P:P, P91)</f>
        <v>12.666666666666664</v>
      </c>
      <c r="AT91">
        <f>AC91 - AVERAGEIFS('Placebo Males'!AC:AC, 'Placebo Males'!B:B, B91, 'Placebo Males'!P:P, P91)</f>
        <v>19</v>
      </c>
      <c r="AU91">
        <f>AD91 - AVERAGEIFS('Placebo Males'!AD:AD, 'Placebo Males'!B:B, B91, 'Placebo Males'!P:P, P91)</f>
        <v>-196.95533333333327</v>
      </c>
      <c r="AV91">
        <f>AE91 - AVERAGEIFS('Placebo Males'!AE:AE, 'Placebo Males'!B:B, B91, 'Placebo Males'!P:P, P91)</f>
        <v>3.2467000000000051E-3</v>
      </c>
      <c r="AW91">
        <f>AF91 - AVERAGEIFS('Placebo Males'!AF:AF, 'Placebo Males'!B:B, B91, 'Placebo Males'!P:P, P91)</f>
        <v>0.12400900000000004</v>
      </c>
    </row>
    <row r="92" spans="1:49" x14ac:dyDescent="0.25">
      <c r="A92" t="s">
        <v>4471</v>
      </c>
      <c r="B92">
        <v>1016</v>
      </c>
      <c r="C92" t="s">
        <v>102</v>
      </c>
      <c r="D92">
        <v>25</v>
      </c>
      <c r="E92">
        <v>177.5</v>
      </c>
      <c r="F92">
        <v>78.099999999999994</v>
      </c>
      <c r="G92">
        <v>115.25</v>
      </c>
      <c r="H92">
        <v>59</v>
      </c>
      <c r="I92" t="s">
        <v>103</v>
      </c>
      <c r="J92" t="s">
        <v>104</v>
      </c>
      <c r="K92" t="s">
        <v>310</v>
      </c>
      <c r="L92" t="s">
        <v>160</v>
      </c>
      <c r="M92" t="s">
        <v>4381</v>
      </c>
      <c r="N92">
        <v>400</v>
      </c>
      <c r="O92" t="s">
        <v>2262</v>
      </c>
      <c r="P92">
        <v>4</v>
      </c>
      <c r="Q92" t="s">
        <v>113</v>
      </c>
      <c r="R92" t="s">
        <v>4415</v>
      </c>
      <c r="S92">
        <v>1540</v>
      </c>
      <c r="T92" t="s">
        <v>2266</v>
      </c>
      <c r="U92">
        <v>951</v>
      </c>
      <c r="V92">
        <v>159</v>
      </c>
      <c r="W92">
        <v>406</v>
      </c>
      <c r="X92">
        <v>92</v>
      </c>
      <c r="Y92">
        <v>199</v>
      </c>
      <c r="Z92">
        <v>115</v>
      </c>
      <c r="AA92" t="s">
        <v>108</v>
      </c>
      <c r="AB92">
        <v>51</v>
      </c>
      <c r="AC92">
        <v>50</v>
      </c>
      <c r="AD92">
        <v>462.88400000000001</v>
      </c>
      <c r="AE92">
        <v>6.0606100000000003E-2</v>
      </c>
      <c r="AF92">
        <v>0.468061</v>
      </c>
      <c r="AH92">
        <v>1540</v>
      </c>
      <c r="AI92">
        <f t="shared" si="7"/>
        <v>4.7469798111565122</v>
      </c>
      <c r="AJ92">
        <f t="shared" si="4"/>
        <v>0.44937981850805164</v>
      </c>
      <c r="AK92">
        <f t="shared" si="5"/>
        <v>0.88071026430099186</v>
      </c>
      <c r="AL92">
        <f t="shared" si="6"/>
        <v>0.20250906943417402</v>
      </c>
      <c r="AM92">
        <f>U92 - AVERAGEIFS('Placebo Males'!U:U, 'Placebo Males'!B:B, B92, 'Placebo Males'!P:P, P92)</f>
        <v>-92.666666666666742</v>
      </c>
      <c r="AN92">
        <f>V92 - AVERAGEIFS('Placebo Males'!V:V, 'Placebo Males'!B:B, B92, 'Placebo Males'!P:P, P92)</f>
        <v>5.6666666666666572</v>
      </c>
      <c r="AO92">
        <f>W92 - AVERAGEIFS('Placebo Males'!W:W, 'Placebo Males'!B:B, B92, 'Placebo Males'!P:P, P92)</f>
        <v>47</v>
      </c>
      <c r="AP92">
        <f>X92 - AVERAGEIFS('Placebo Males'!X:X, 'Placebo Males'!B:B, B92, 'Placebo Males'!P:P, P92)</f>
        <v>-7.3333333333333286</v>
      </c>
      <c r="AQ92">
        <f>Y92 - AVERAGEIFS('Placebo Males'!Y:Y, 'Placebo Males'!B:B, B92, 'Placebo Males'!P:P, P92)</f>
        <v>15.666666666666657</v>
      </c>
      <c r="AR92">
        <f>Z92 - AVERAGEIFS('Placebo Males'!Z:Z, 'Placebo Males'!B:B, B92, 'Placebo Males'!P:P, P92)</f>
        <v>38.666666666666671</v>
      </c>
      <c r="AS92">
        <f>AB92 - AVERAGEIFS('Placebo Males'!AB:AB, 'Placebo Males'!B:B, B92, 'Placebo Males'!P:P, P92)</f>
        <v>10.666666666666664</v>
      </c>
      <c r="AT92">
        <f>AC92 - AVERAGEIFS('Placebo Males'!AC:AC, 'Placebo Males'!B:B, B92, 'Placebo Males'!P:P, P92)</f>
        <v>20</v>
      </c>
      <c r="AU92">
        <f>AD92 - AVERAGEIFS('Placebo Males'!AD:AD, 'Placebo Males'!B:B, B92, 'Placebo Males'!P:P, P92)</f>
        <v>-187.08433333333323</v>
      </c>
      <c r="AV92">
        <f>AE92 - AVERAGEIFS('Placebo Males'!AE:AE, 'Placebo Males'!B:B, B92, 'Placebo Males'!P:P, P92)</f>
        <v>1.8398300000000006E-2</v>
      </c>
      <c r="AW92">
        <f>AF92 - AVERAGEIFS('Placebo Males'!AF:AF, 'Placebo Males'!B:B, B92, 'Placebo Males'!P:P, P92)</f>
        <v>0.12749300000000002</v>
      </c>
    </row>
    <row r="93" spans="1:49" x14ac:dyDescent="0.25">
      <c r="A93" t="s">
        <v>4472</v>
      </c>
      <c r="B93">
        <v>1016</v>
      </c>
      <c r="C93" t="s">
        <v>102</v>
      </c>
      <c r="D93">
        <v>25</v>
      </c>
      <c r="E93">
        <v>177.5</v>
      </c>
      <c r="F93">
        <v>78.099999999999994</v>
      </c>
      <c r="G93">
        <v>115.25</v>
      </c>
      <c r="H93">
        <v>59</v>
      </c>
      <c r="I93" t="s">
        <v>103</v>
      </c>
      <c r="J93" t="s">
        <v>104</v>
      </c>
      <c r="K93" t="s">
        <v>310</v>
      </c>
      <c r="L93" t="s">
        <v>160</v>
      </c>
      <c r="M93" t="s">
        <v>4381</v>
      </c>
      <c r="N93">
        <v>400</v>
      </c>
      <c r="O93" t="s">
        <v>2262</v>
      </c>
      <c r="P93">
        <v>2</v>
      </c>
      <c r="Q93" t="s">
        <v>113</v>
      </c>
      <c r="R93" t="s">
        <v>4415</v>
      </c>
      <c r="S93">
        <v>1530</v>
      </c>
      <c r="T93" t="s">
        <v>2266</v>
      </c>
      <c r="U93">
        <v>957</v>
      </c>
      <c r="V93">
        <v>165</v>
      </c>
      <c r="W93">
        <v>443</v>
      </c>
      <c r="X93">
        <v>103</v>
      </c>
      <c r="Y93">
        <v>197</v>
      </c>
      <c r="Z93">
        <v>143</v>
      </c>
      <c r="AA93" t="s">
        <v>108</v>
      </c>
      <c r="AB93">
        <v>60</v>
      </c>
      <c r="AC93">
        <v>58</v>
      </c>
      <c r="AD93">
        <v>417.892</v>
      </c>
      <c r="AE93">
        <v>2.9850700000000001E-2</v>
      </c>
      <c r="AF93">
        <v>0.49995400000000001</v>
      </c>
      <c r="AH93">
        <v>1530</v>
      </c>
      <c r="AI93">
        <f t="shared" si="7"/>
        <v>4.7161552669282241</v>
      </c>
      <c r="AJ93">
        <f t="shared" si="4"/>
        <v>0.44828392167872566</v>
      </c>
      <c r="AK93">
        <f t="shared" si="5"/>
        <v>0.87998285860595105</v>
      </c>
      <c r="AL93">
        <f t="shared" si="6"/>
        <v>0.20122852312307238</v>
      </c>
      <c r="AM93">
        <f>U93 - AVERAGEIFS('Placebo Males'!U:U, 'Placebo Males'!B:B, B93, 'Placebo Males'!P:P, P93)</f>
        <v>-115.66666666666674</v>
      </c>
      <c r="AN93">
        <f>V93 - AVERAGEIFS('Placebo Males'!V:V, 'Placebo Males'!B:B, B93, 'Placebo Males'!P:P, P93)</f>
        <v>7</v>
      </c>
      <c r="AO93">
        <f>W93 - AVERAGEIFS('Placebo Males'!W:W, 'Placebo Males'!B:B, B93, 'Placebo Males'!P:P, P93)</f>
        <v>70</v>
      </c>
      <c r="AP93">
        <f>X93 - AVERAGEIFS('Placebo Males'!X:X, 'Placebo Males'!B:B, B93, 'Placebo Males'!P:P, P93)</f>
        <v>-0.6666666666666714</v>
      </c>
      <c r="AQ93">
        <f>Y93 - AVERAGEIFS('Placebo Males'!Y:Y, 'Placebo Males'!B:B, B93, 'Placebo Males'!P:P, P93)</f>
        <v>8.6666666666666572</v>
      </c>
      <c r="AR93">
        <f>Z93 - AVERAGEIFS('Placebo Males'!Z:Z, 'Placebo Males'!B:B, B93, 'Placebo Males'!P:P, P93)</f>
        <v>62</v>
      </c>
      <c r="AS93">
        <f>AB93 - AVERAGEIFS('Placebo Males'!AB:AB, 'Placebo Males'!B:B, B93, 'Placebo Males'!P:P, P93)</f>
        <v>16.666666666666664</v>
      </c>
      <c r="AT93">
        <f>AC93 - AVERAGEIFS('Placebo Males'!AC:AC, 'Placebo Males'!B:B, B93, 'Placebo Males'!P:P, P93)</f>
        <v>28.333333333333332</v>
      </c>
      <c r="AU93">
        <f>AD93 - AVERAGEIFS('Placebo Males'!AD:AD, 'Placebo Males'!B:B, B93, 'Placebo Males'!P:P, P93)</f>
        <v>-242.99666666666673</v>
      </c>
      <c r="AV93">
        <f>AE93 - AVERAGEIFS('Placebo Males'!AE:AE, 'Placebo Males'!B:B, B93, 'Placebo Males'!P:P, P93)</f>
        <v>-1.8309466666666663E-2</v>
      </c>
      <c r="AW93">
        <f>AF93 - AVERAGEIFS('Placebo Males'!AF:AF, 'Placebo Males'!B:B, B93, 'Placebo Males'!P:P, P93)</f>
        <v>0.15254000000000006</v>
      </c>
    </row>
    <row r="94" spans="1:49" x14ac:dyDescent="0.25">
      <c r="A94" t="s">
        <v>4473</v>
      </c>
      <c r="B94">
        <v>1016</v>
      </c>
      <c r="C94" t="s">
        <v>102</v>
      </c>
      <c r="D94">
        <v>25</v>
      </c>
      <c r="E94">
        <v>177.5</v>
      </c>
      <c r="F94">
        <v>78.099999999999994</v>
      </c>
      <c r="G94">
        <v>115.25</v>
      </c>
      <c r="H94">
        <v>59</v>
      </c>
      <c r="I94" t="s">
        <v>103</v>
      </c>
      <c r="J94" t="s">
        <v>104</v>
      </c>
      <c r="K94" t="s">
        <v>310</v>
      </c>
      <c r="L94" t="s">
        <v>160</v>
      </c>
      <c r="M94" t="s">
        <v>4381</v>
      </c>
      <c r="N94">
        <v>400</v>
      </c>
      <c r="O94" t="s">
        <v>2262</v>
      </c>
      <c r="P94">
        <v>2</v>
      </c>
      <c r="Q94" t="s">
        <v>113</v>
      </c>
      <c r="R94" t="s">
        <v>4415</v>
      </c>
      <c r="S94">
        <v>1530</v>
      </c>
      <c r="T94" t="s">
        <v>2266</v>
      </c>
      <c r="U94">
        <v>992</v>
      </c>
      <c r="V94">
        <v>165</v>
      </c>
      <c r="W94">
        <v>445</v>
      </c>
      <c r="X94">
        <v>97</v>
      </c>
      <c r="Y94">
        <v>203</v>
      </c>
      <c r="Z94">
        <v>145</v>
      </c>
      <c r="AA94" t="s">
        <v>108</v>
      </c>
      <c r="AB94">
        <v>64</v>
      </c>
      <c r="AC94">
        <v>53</v>
      </c>
      <c r="AD94">
        <v>413.404</v>
      </c>
      <c r="AE94">
        <v>3.07692E-2</v>
      </c>
      <c r="AF94">
        <v>0.50510699999999997</v>
      </c>
      <c r="AH94">
        <v>1530</v>
      </c>
      <c r="AI94">
        <f t="shared" si="7"/>
        <v>4.7161552669282241</v>
      </c>
      <c r="AJ94">
        <f t="shared" si="4"/>
        <v>0.44828392167872566</v>
      </c>
      <c r="AK94">
        <f t="shared" si="5"/>
        <v>0.87998285860595105</v>
      </c>
      <c r="AL94">
        <f t="shared" si="6"/>
        <v>0.20122852312307238</v>
      </c>
      <c r="AM94">
        <f>U94 - AVERAGEIFS('Placebo Males'!U:U, 'Placebo Males'!B:B, B94, 'Placebo Males'!P:P, P94)</f>
        <v>-80.666666666666742</v>
      </c>
      <c r="AN94">
        <f>V94 - AVERAGEIFS('Placebo Males'!V:V, 'Placebo Males'!B:B, B94, 'Placebo Males'!P:P, P94)</f>
        <v>7</v>
      </c>
      <c r="AO94">
        <f>W94 - AVERAGEIFS('Placebo Males'!W:W, 'Placebo Males'!B:B, B94, 'Placebo Males'!P:P, P94)</f>
        <v>72</v>
      </c>
      <c r="AP94">
        <f>X94 - AVERAGEIFS('Placebo Males'!X:X, 'Placebo Males'!B:B, B94, 'Placebo Males'!P:P, P94)</f>
        <v>-6.6666666666666714</v>
      </c>
      <c r="AQ94">
        <f>Y94 - AVERAGEIFS('Placebo Males'!Y:Y, 'Placebo Males'!B:B, B94, 'Placebo Males'!P:P, P94)</f>
        <v>14.666666666666657</v>
      </c>
      <c r="AR94">
        <f>Z94 - AVERAGEIFS('Placebo Males'!Z:Z, 'Placebo Males'!B:B, B94, 'Placebo Males'!P:P, P94)</f>
        <v>64</v>
      </c>
      <c r="AS94">
        <f>AB94 - AVERAGEIFS('Placebo Males'!AB:AB, 'Placebo Males'!B:B, B94, 'Placebo Males'!P:P, P94)</f>
        <v>20.666666666666664</v>
      </c>
      <c r="AT94">
        <f>AC94 - AVERAGEIFS('Placebo Males'!AC:AC, 'Placebo Males'!B:B, B94, 'Placebo Males'!P:P, P94)</f>
        <v>23.333333333333332</v>
      </c>
      <c r="AU94">
        <f>AD94 - AVERAGEIFS('Placebo Males'!AD:AD, 'Placebo Males'!B:B, B94, 'Placebo Males'!P:P, P94)</f>
        <v>-247.48466666666673</v>
      </c>
      <c r="AV94">
        <f>AE94 - AVERAGEIFS('Placebo Males'!AE:AE, 'Placebo Males'!B:B, B94, 'Placebo Males'!P:P, P94)</f>
        <v>-1.7390966666666664E-2</v>
      </c>
      <c r="AW94">
        <f>AF94 - AVERAGEIFS('Placebo Males'!AF:AF, 'Placebo Males'!B:B, B94, 'Placebo Males'!P:P, P94)</f>
        <v>0.15769300000000003</v>
      </c>
    </row>
    <row r="95" spans="1:49" x14ac:dyDescent="0.25">
      <c r="A95" t="s">
        <v>4474</v>
      </c>
      <c r="B95">
        <v>1016</v>
      </c>
      <c r="C95" t="s">
        <v>102</v>
      </c>
      <c r="D95">
        <v>25</v>
      </c>
      <c r="E95">
        <v>177.5</v>
      </c>
      <c r="F95">
        <v>78.099999999999994</v>
      </c>
      <c r="G95">
        <v>115.25</v>
      </c>
      <c r="H95">
        <v>59</v>
      </c>
      <c r="I95" t="s">
        <v>103</v>
      </c>
      <c r="J95" t="s">
        <v>104</v>
      </c>
      <c r="K95" t="s">
        <v>310</v>
      </c>
      <c r="L95" t="s">
        <v>160</v>
      </c>
      <c r="M95" t="s">
        <v>4381</v>
      </c>
      <c r="N95">
        <v>400</v>
      </c>
      <c r="O95" t="s">
        <v>2262</v>
      </c>
      <c r="P95">
        <v>2</v>
      </c>
      <c r="Q95" t="s">
        <v>113</v>
      </c>
      <c r="R95" t="s">
        <v>4415</v>
      </c>
      <c r="S95">
        <v>1530</v>
      </c>
      <c r="T95" t="s">
        <v>2266</v>
      </c>
      <c r="U95">
        <v>985</v>
      </c>
      <c r="V95">
        <v>159</v>
      </c>
      <c r="W95">
        <v>440</v>
      </c>
      <c r="X95">
        <v>98</v>
      </c>
      <c r="Y95">
        <v>202</v>
      </c>
      <c r="Z95">
        <v>140</v>
      </c>
      <c r="AA95" t="s">
        <v>108</v>
      </c>
      <c r="AB95">
        <v>62</v>
      </c>
      <c r="AC95">
        <v>53</v>
      </c>
      <c r="AD95">
        <v>406.87599999999998</v>
      </c>
      <c r="AE95">
        <v>3.125E-2</v>
      </c>
      <c r="AF95">
        <v>0.51621300000000003</v>
      </c>
      <c r="AH95">
        <v>1530</v>
      </c>
      <c r="AI95">
        <f t="shared" si="7"/>
        <v>4.7161552669282241</v>
      </c>
      <c r="AJ95">
        <f t="shared" si="4"/>
        <v>0.44828392167872566</v>
      </c>
      <c r="AK95">
        <f t="shared" si="5"/>
        <v>0.87998285860595105</v>
      </c>
      <c r="AL95">
        <f t="shared" si="6"/>
        <v>0.20122852312307238</v>
      </c>
      <c r="AM95">
        <f>U95 - AVERAGEIFS('Placebo Males'!U:U, 'Placebo Males'!B:B, B95, 'Placebo Males'!P:P, P95)</f>
        <v>-87.666666666666742</v>
      </c>
      <c r="AN95">
        <f>V95 - AVERAGEIFS('Placebo Males'!V:V, 'Placebo Males'!B:B, B95, 'Placebo Males'!P:P, P95)</f>
        <v>1</v>
      </c>
      <c r="AO95">
        <f>W95 - AVERAGEIFS('Placebo Males'!W:W, 'Placebo Males'!B:B, B95, 'Placebo Males'!P:P, P95)</f>
        <v>67</v>
      </c>
      <c r="AP95">
        <f>X95 - AVERAGEIFS('Placebo Males'!X:X, 'Placebo Males'!B:B, B95, 'Placebo Males'!P:P, P95)</f>
        <v>-5.6666666666666714</v>
      </c>
      <c r="AQ95">
        <f>Y95 - AVERAGEIFS('Placebo Males'!Y:Y, 'Placebo Males'!B:B, B95, 'Placebo Males'!P:P, P95)</f>
        <v>13.666666666666657</v>
      </c>
      <c r="AR95">
        <f>Z95 - AVERAGEIFS('Placebo Males'!Z:Z, 'Placebo Males'!B:B, B95, 'Placebo Males'!P:P, P95)</f>
        <v>59</v>
      </c>
      <c r="AS95">
        <f>AB95 - AVERAGEIFS('Placebo Males'!AB:AB, 'Placebo Males'!B:B, B95, 'Placebo Males'!P:P, P95)</f>
        <v>18.666666666666664</v>
      </c>
      <c r="AT95">
        <f>AC95 - AVERAGEIFS('Placebo Males'!AC:AC, 'Placebo Males'!B:B, B95, 'Placebo Males'!P:P, P95)</f>
        <v>23.333333333333332</v>
      </c>
      <c r="AU95">
        <f>AD95 - AVERAGEIFS('Placebo Males'!AD:AD, 'Placebo Males'!B:B, B95, 'Placebo Males'!P:P, P95)</f>
        <v>-254.01266666666675</v>
      </c>
      <c r="AV95">
        <f>AE95 - AVERAGEIFS('Placebo Males'!AE:AE, 'Placebo Males'!B:B, B95, 'Placebo Males'!P:P, P95)</f>
        <v>-1.6910166666666664E-2</v>
      </c>
      <c r="AW95">
        <f>AF95 - AVERAGEIFS('Placebo Males'!AF:AF, 'Placebo Males'!B:B, B95, 'Placebo Males'!P:P, P95)</f>
        <v>0.16879900000000009</v>
      </c>
    </row>
    <row r="96" spans="1:49" x14ac:dyDescent="0.25">
      <c r="A96" t="s">
        <v>4475</v>
      </c>
      <c r="B96">
        <v>1021</v>
      </c>
      <c r="C96" t="s">
        <v>102</v>
      </c>
      <c r="D96">
        <v>35</v>
      </c>
      <c r="E96">
        <v>171.5</v>
      </c>
      <c r="F96">
        <v>70.900000000000006</v>
      </c>
      <c r="G96">
        <v>97.25</v>
      </c>
      <c r="H96">
        <v>55.75</v>
      </c>
      <c r="I96" t="s">
        <v>458</v>
      </c>
      <c r="J96" t="s">
        <v>104</v>
      </c>
      <c r="K96" t="s">
        <v>459</v>
      </c>
      <c r="L96" t="s">
        <v>106</v>
      </c>
      <c r="M96" t="s">
        <v>4381</v>
      </c>
      <c r="N96">
        <v>400</v>
      </c>
      <c r="O96" t="s">
        <v>2262</v>
      </c>
      <c r="P96">
        <v>3</v>
      </c>
      <c r="Q96" t="s">
        <v>113</v>
      </c>
      <c r="R96" t="s">
        <v>4415</v>
      </c>
      <c r="S96">
        <v>1530</v>
      </c>
      <c r="T96" t="s">
        <v>2266</v>
      </c>
      <c r="U96">
        <v>943</v>
      </c>
      <c r="V96">
        <v>147</v>
      </c>
      <c r="W96">
        <v>492</v>
      </c>
      <c r="X96">
        <v>101</v>
      </c>
      <c r="Y96">
        <v>280</v>
      </c>
      <c r="Z96">
        <v>111</v>
      </c>
      <c r="AA96" t="s">
        <v>108</v>
      </c>
      <c r="AB96">
        <v>38</v>
      </c>
      <c r="AC96">
        <v>28</v>
      </c>
      <c r="AD96">
        <v>194.74700000000001</v>
      </c>
      <c r="AE96">
        <v>0</v>
      </c>
      <c r="AF96">
        <v>0.60892500000000005</v>
      </c>
      <c r="AH96">
        <v>1530</v>
      </c>
      <c r="AI96">
        <f t="shared" si="7"/>
        <v>4.7161552669282241</v>
      </c>
      <c r="AJ96">
        <f t="shared" si="4"/>
        <v>0.44828392167872566</v>
      </c>
      <c r="AK96">
        <f t="shared" si="5"/>
        <v>0.87998285860595105</v>
      </c>
      <c r="AL96">
        <f t="shared" si="6"/>
        <v>0.20122852312307238</v>
      </c>
      <c r="AM96">
        <f>U96 - AVERAGEIFS('Placebo Males'!U:U, 'Placebo Males'!B:B, B96, 'Placebo Males'!P:P, P96)</f>
        <v>-9.6666666666666288</v>
      </c>
      <c r="AN96">
        <f>V96 - AVERAGEIFS('Placebo Males'!V:V, 'Placebo Males'!B:B, B96, 'Placebo Males'!P:P, P96)</f>
        <v>-10</v>
      </c>
      <c r="AO96">
        <f>W96 - AVERAGEIFS('Placebo Males'!W:W, 'Placebo Males'!B:B, B96, 'Placebo Males'!P:P, P96)</f>
        <v>89</v>
      </c>
      <c r="AP96">
        <f>X96 - AVERAGEIFS('Placebo Males'!X:X, 'Placebo Males'!B:B, B96, 'Placebo Males'!P:P, P96)</f>
        <v>5</v>
      </c>
      <c r="AQ96">
        <f>Y96 - AVERAGEIFS('Placebo Males'!Y:Y, 'Placebo Males'!B:B, B96, 'Placebo Males'!P:P, P96)</f>
        <v>52.333333333333343</v>
      </c>
      <c r="AR96">
        <f>Z96 - AVERAGEIFS('Placebo Males'!Z:Z, 'Placebo Males'!B:B, B96, 'Placebo Males'!P:P, P96)</f>
        <v>31.666666666666671</v>
      </c>
      <c r="AS96">
        <f>AB96 - AVERAGEIFS('Placebo Males'!AB:AB, 'Placebo Males'!B:B, B96, 'Placebo Males'!P:P, P96)</f>
        <v>-19</v>
      </c>
      <c r="AT96">
        <f>AC96 - AVERAGEIFS('Placebo Males'!AC:AC, 'Placebo Males'!B:B, B96, 'Placebo Males'!P:P, P96)</f>
        <v>-1</v>
      </c>
      <c r="AU96">
        <f>AD96 - AVERAGEIFS('Placebo Males'!AD:AD, 'Placebo Males'!B:B, B96, 'Placebo Males'!P:P, P96)</f>
        <v>-87.851999999999975</v>
      </c>
      <c r="AV96">
        <f>AE96 - AVERAGEIFS('Placebo Males'!AE:AE, 'Placebo Males'!B:B, B96, 'Placebo Males'!P:P, P96)</f>
        <v>-7.1538700000000011E-2</v>
      </c>
      <c r="AW96">
        <f>AF96 - AVERAGEIFS('Placebo Males'!AF:AF, 'Placebo Males'!B:B, B96, 'Placebo Males'!P:P, P96)</f>
        <v>0.15148366666666668</v>
      </c>
    </row>
    <row r="97" spans="1:49" x14ac:dyDescent="0.25">
      <c r="A97" t="s">
        <v>4476</v>
      </c>
      <c r="B97">
        <v>1021</v>
      </c>
      <c r="C97" t="s">
        <v>102</v>
      </c>
      <c r="D97">
        <v>35</v>
      </c>
      <c r="E97">
        <v>171.5</v>
      </c>
      <c r="F97">
        <v>70.900000000000006</v>
      </c>
      <c r="G97">
        <v>97.25</v>
      </c>
      <c r="H97">
        <v>55.75</v>
      </c>
      <c r="I97" t="s">
        <v>458</v>
      </c>
      <c r="J97" t="s">
        <v>104</v>
      </c>
      <c r="K97" t="s">
        <v>459</v>
      </c>
      <c r="L97" t="s">
        <v>106</v>
      </c>
      <c r="M97" t="s">
        <v>4381</v>
      </c>
      <c r="N97">
        <v>400</v>
      </c>
      <c r="O97" t="s">
        <v>2262</v>
      </c>
      <c r="P97">
        <v>3</v>
      </c>
      <c r="Q97" t="s">
        <v>113</v>
      </c>
      <c r="R97" t="s">
        <v>4415</v>
      </c>
      <c r="S97">
        <v>1530</v>
      </c>
      <c r="T97" t="s">
        <v>2266</v>
      </c>
      <c r="U97">
        <v>926</v>
      </c>
      <c r="V97">
        <v>150</v>
      </c>
      <c r="W97">
        <v>514</v>
      </c>
      <c r="X97">
        <v>101</v>
      </c>
      <c r="Y97">
        <v>288</v>
      </c>
      <c r="Z97">
        <v>125</v>
      </c>
      <c r="AA97" t="s">
        <v>108</v>
      </c>
      <c r="AB97">
        <v>38</v>
      </c>
      <c r="AC97">
        <v>41</v>
      </c>
      <c r="AD97">
        <v>156.203</v>
      </c>
      <c r="AE97">
        <v>8.6956500000000006E-2</v>
      </c>
      <c r="AF97">
        <v>0.75243499999999996</v>
      </c>
      <c r="AH97">
        <v>1530</v>
      </c>
      <c r="AI97">
        <f t="shared" si="7"/>
        <v>4.7161552669282241</v>
      </c>
      <c r="AJ97">
        <f t="shared" si="4"/>
        <v>0.44828392167872566</v>
      </c>
      <c r="AK97">
        <f t="shared" si="5"/>
        <v>0.87998285860595105</v>
      </c>
      <c r="AL97">
        <f t="shared" si="6"/>
        <v>0.20122852312307238</v>
      </c>
      <c r="AM97">
        <f>U97 - AVERAGEIFS('Placebo Males'!U:U, 'Placebo Males'!B:B, B97, 'Placebo Males'!P:P, P97)</f>
        <v>-26.666666666666629</v>
      </c>
      <c r="AN97">
        <f>V97 - AVERAGEIFS('Placebo Males'!V:V, 'Placebo Males'!B:B, B97, 'Placebo Males'!P:P, P97)</f>
        <v>-7</v>
      </c>
      <c r="AO97">
        <f>W97 - AVERAGEIFS('Placebo Males'!W:W, 'Placebo Males'!B:B, B97, 'Placebo Males'!P:P, P97)</f>
        <v>111</v>
      </c>
      <c r="AP97">
        <f>X97 - AVERAGEIFS('Placebo Males'!X:X, 'Placebo Males'!B:B, B97, 'Placebo Males'!P:P, P97)</f>
        <v>5</v>
      </c>
      <c r="AQ97">
        <f>Y97 - AVERAGEIFS('Placebo Males'!Y:Y, 'Placebo Males'!B:B, B97, 'Placebo Males'!P:P, P97)</f>
        <v>60.333333333333343</v>
      </c>
      <c r="AR97">
        <f>Z97 - AVERAGEIFS('Placebo Males'!Z:Z, 'Placebo Males'!B:B, B97, 'Placebo Males'!P:P, P97)</f>
        <v>45.666666666666671</v>
      </c>
      <c r="AS97">
        <f>AB97 - AVERAGEIFS('Placebo Males'!AB:AB, 'Placebo Males'!B:B, B97, 'Placebo Males'!P:P, P97)</f>
        <v>-19</v>
      </c>
      <c r="AT97">
        <f>AC97 - AVERAGEIFS('Placebo Males'!AC:AC, 'Placebo Males'!B:B, B97, 'Placebo Males'!P:P, P97)</f>
        <v>12</v>
      </c>
      <c r="AU97">
        <f>AD97 - AVERAGEIFS('Placebo Males'!AD:AD, 'Placebo Males'!B:B, B97, 'Placebo Males'!P:P, P97)</f>
        <v>-126.39599999999999</v>
      </c>
      <c r="AV97">
        <f>AE97 - AVERAGEIFS('Placebo Males'!AE:AE, 'Placebo Males'!B:B, B97, 'Placebo Males'!P:P, P97)</f>
        <v>1.5417799999999995E-2</v>
      </c>
      <c r="AW97">
        <f>AF97 - AVERAGEIFS('Placebo Males'!AF:AF, 'Placebo Males'!B:B, B97, 'Placebo Males'!P:P, P97)</f>
        <v>0.2949936666666666</v>
      </c>
    </row>
    <row r="98" spans="1:49" x14ac:dyDescent="0.25">
      <c r="A98" t="s">
        <v>4477</v>
      </c>
      <c r="B98">
        <v>1021</v>
      </c>
      <c r="C98" t="s">
        <v>102</v>
      </c>
      <c r="D98">
        <v>35</v>
      </c>
      <c r="E98">
        <v>171.5</v>
      </c>
      <c r="F98">
        <v>70.900000000000006</v>
      </c>
      <c r="G98">
        <v>97.25</v>
      </c>
      <c r="H98">
        <v>55.75</v>
      </c>
      <c r="I98" t="s">
        <v>458</v>
      </c>
      <c r="J98" t="s">
        <v>104</v>
      </c>
      <c r="K98" t="s">
        <v>459</v>
      </c>
      <c r="L98" t="s">
        <v>106</v>
      </c>
      <c r="M98" t="s">
        <v>4381</v>
      </c>
      <c r="N98">
        <v>400</v>
      </c>
      <c r="O98" t="s">
        <v>2262</v>
      </c>
      <c r="P98">
        <v>3</v>
      </c>
      <c r="Q98" t="s">
        <v>113</v>
      </c>
      <c r="R98" t="s">
        <v>4415</v>
      </c>
      <c r="S98">
        <v>1530</v>
      </c>
      <c r="T98" t="s">
        <v>2266</v>
      </c>
      <c r="U98">
        <v>896</v>
      </c>
      <c r="V98">
        <v>147</v>
      </c>
      <c r="W98">
        <v>509</v>
      </c>
      <c r="X98">
        <v>103</v>
      </c>
      <c r="Y98">
        <v>293</v>
      </c>
      <c r="Z98">
        <v>113</v>
      </c>
      <c r="AA98" t="s">
        <v>108</v>
      </c>
      <c r="AB98">
        <v>42</v>
      </c>
      <c r="AC98">
        <v>34</v>
      </c>
      <c r="AD98">
        <v>173.476</v>
      </c>
      <c r="AE98">
        <v>0.17391300000000001</v>
      </c>
      <c r="AF98">
        <v>0.73352700000000004</v>
      </c>
      <c r="AH98">
        <v>1530</v>
      </c>
      <c r="AI98">
        <f t="shared" si="7"/>
        <v>4.7161552669282241</v>
      </c>
      <c r="AJ98">
        <f t="shared" si="4"/>
        <v>0.44828392167872566</v>
      </c>
      <c r="AK98">
        <f t="shared" si="5"/>
        <v>0.87998285860595105</v>
      </c>
      <c r="AL98">
        <f t="shared" si="6"/>
        <v>0.20122852312307238</v>
      </c>
      <c r="AM98">
        <f>U98 - AVERAGEIFS('Placebo Males'!U:U, 'Placebo Males'!B:B, B98, 'Placebo Males'!P:P, P98)</f>
        <v>-56.666666666666629</v>
      </c>
      <c r="AN98">
        <f>V98 - AVERAGEIFS('Placebo Males'!V:V, 'Placebo Males'!B:B, B98, 'Placebo Males'!P:P, P98)</f>
        <v>-10</v>
      </c>
      <c r="AO98">
        <f>W98 - AVERAGEIFS('Placebo Males'!W:W, 'Placebo Males'!B:B, B98, 'Placebo Males'!P:P, P98)</f>
        <v>106</v>
      </c>
      <c r="AP98">
        <f>X98 - AVERAGEIFS('Placebo Males'!X:X, 'Placebo Males'!B:B, B98, 'Placebo Males'!P:P, P98)</f>
        <v>7</v>
      </c>
      <c r="AQ98">
        <f>Y98 - AVERAGEIFS('Placebo Males'!Y:Y, 'Placebo Males'!B:B, B98, 'Placebo Males'!P:P, P98)</f>
        <v>65.333333333333343</v>
      </c>
      <c r="AR98">
        <f>Z98 - AVERAGEIFS('Placebo Males'!Z:Z, 'Placebo Males'!B:B, B98, 'Placebo Males'!P:P, P98)</f>
        <v>33.666666666666671</v>
      </c>
      <c r="AS98">
        <f>AB98 - AVERAGEIFS('Placebo Males'!AB:AB, 'Placebo Males'!B:B, B98, 'Placebo Males'!P:P, P98)</f>
        <v>-15</v>
      </c>
      <c r="AT98">
        <f>AC98 - AVERAGEIFS('Placebo Males'!AC:AC, 'Placebo Males'!B:B, B98, 'Placebo Males'!P:P, P98)</f>
        <v>5</v>
      </c>
      <c r="AU98">
        <f>AD98 - AVERAGEIFS('Placebo Males'!AD:AD, 'Placebo Males'!B:B, B98, 'Placebo Males'!P:P, P98)</f>
        <v>-109.12299999999999</v>
      </c>
      <c r="AV98">
        <f>AE98 - AVERAGEIFS('Placebo Males'!AE:AE, 'Placebo Males'!B:B, B98, 'Placebo Males'!P:P, P98)</f>
        <v>0.1023743</v>
      </c>
      <c r="AW98">
        <f>AF98 - AVERAGEIFS('Placebo Males'!AF:AF, 'Placebo Males'!B:B, B98, 'Placebo Males'!P:P, P98)</f>
        <v>0.27608566666666667</v>
      </c>
    </row>
    <row r="99" spans="1:49" x14ac:dyDescent="0.25">
      <c r="A99" t="s">
        <v>4478</v>
      </c>
      <c r="B99">
        <v>1020</v>
      </c>
      <c r="C99" t="s">
        <v>102</v>
      </c>
      <c r="D99">
        <v>20</v>
      </c>
      <c r="E99">
        <v>185</v>
      </c>
      <c r="F99">
        <v>61.6</v>
      </c>
      <c r="G99">
        <v>105.25</v>
      </c>
      <c r="H99">
        <v>56.75</v>
      </c>
      <c r="I99" t="s">
        <v>103</v>
      </c>
      <c r="J99" t="s">
        <v>104</v>
      </c>
      <c r="K99" t="s">
        <v>509</v>
      </c>
      <c r="L99" t="s">
        <v>311</v>
      </c>
      <c r="M99" t="s">
        <v>4381</v>
      </c>
      <c r="N99">
        <v>400</v>
      </c>
      <c r="O99" t="s">
        <v>2262</v>
      </c>
      <c r="P99">
        <v>1.5</v>
      </c>
      <c r="Q99" t="s">
        <v>113</v>
      </c>
      <c r="R99" t="s">
        <v>4415</v>
      </c>
      <c r="S99">
        <v>1500</v>
      </c>
      <c r="T99" t="s">
        <v>2266</v>
      </c>
      <c r="U99">
        <v>787</v>
      </c>
      <c r="V99">
        <v>154</v>
      </c>
      <c r="W99">
        <v>390</v>
      </c>
      <c r="X99">
        <v>103</v>
      </c>
      <c r="Y99">
        <v>171</v>
      </c>
      <c r="Z99">
        <v>116</v>
      </c>
      <c r="AA99" t="s">
        <v>108</v>
      </c>
      <c r="AB99">
        <v>49</v>
      </c>
      <c r="AC99">
        <v>66</v>
      </c>
      <c r="AD99">
        <v>491.92700000000002</v>
      </c>
      <c r="AE99">
        <v>0.55769199999999997</v>
      </c>
      <c r="AF99">
        <v>0.47388999999999998</v>
      </c>
      <c r="AH99">
        <v>1500</v>
      </c>
      <c r="AI99">
        <f t="shared" si="7"/>
        <v>4.623681634243356</v>
      </c>
      <c r="AJ99">
        <f t="shared" si="4"/>
        <v>0.44495585793973436</v>
      </c>
      <c r="AK99">
        <f t="shared" si="5"/>
        <v>0.87774821650209378</v>
      </c>
      <c r="AL99">
        <f t="shared" si="6"/>
        <v>0.19737329352585575</v>
      </c>
      <c r="AM99">
        <f>U99 - AVERAGEIFS('Placebo Males'!U:U, 'Placebo Males'!B:B, B99, 'Placebo Males'!P:P, P99)</f>
        <v>-266</v>
      </c>
      <c r="AN99">
        <f>V99 - AVERAGEIFS('Placebo Males'!V:V, 'Placebo Males'!B:B, B99, 'Placebo Males'!P:P, P99)</f>
        <v>14</v>
      </c>
      <c r="AO99">
        <f>W99 - AVERAGEIFS('Placebo Males'!W:W, 'Placebo Males'!B:B, B99, 'Placebo Males'!P:P, P99)</f>
        <v>15</v>
      </c>
      <c r="AP99">
        <f>X99 - AVERAGEIFS('Placebo Males'!X:X, 'Placebo Males'!B:B, B99, 'Placebo Males'!P:P, P99)</f>
        <v>5.3333333333333286</v>
      </c>
      <c r="AQ99">
        <f>Y99 - AVERAGEIFS('Placebo Males'!Y:Y, 'Placebo Males'!B:B, B99, 'Placebo Males'!P:P, P99)</f>
        <v>-34.333333333333343</v>
      </c>
      <c r="AR99">
        <f>Z99 - AVERAGEIFS('Placebo Males'!Z:Z, 'Placebo Males'!B:B, B99, 'Placebo Males'!P:P, P99)</f>
        <v>44</v>
      </c>
      <c r="AS99">
        <f>AB99 - AVERAGEIFS('Placebo Males'!AB:AB, 'Placebo Males'!B:B, B99, 'Placebo Males'!P:P, P99)</f>
        <v>3.3333333333333357</v>
      </c>
      <c r="AT99">
        <f>AC99 - AVERAGEIFS('Placebo Males'!AC:AC, 'Placebo Males'!B:B, B99, 'Placebo Males'!P:P, P99)</f>
        <v>34</v>
      </c>
      <c r="AU99">
        <f>AD99 - AVERAGEIFS('Placebo Males'!AD:AD, 'Placebo Males'!B:B, B99, 'Placebo Males'!P:P, P99)</f>
        <v>-329.17999999999995</v>
      </c>
      <c r="AV99">
        <f>AE99 - AVERAGEIFS('Placebo Males'!AE:AE, 'Placebo Males'!B:B, B99, 'Placebo Males'!P:P, P99)</f>
        <v>0.3630456666666666</v>
      </c>
      <c r="AW99">
        <f>AF99 - AVERAGEIFS('Placebo Males'!AF:AF, 'Placebo Males'!B:B, B99, 'Placebo Males'!P:P, P99)</f>
        <v>7.1957333333333318E-2</v>
      </c>
    </row>
    <row r="100" spans="1:49" x14ac:dyDescent="0.25">
      <c r="A100" t="s">
        <v>4479</v>
      </c>
      <c r="B100">
        <v>1020</v>
      </c>
      <c r="C100" t="s">
        <v>102</v>
      </c>
      <c r="D100">
        <v>20</v>
      </c>
      <c r="E100">
        <v>185</v>
      </c>
      <c r="F100">
        <v>61.6</v>
      </c>
      <c r="G100">
        <v>105.25</v>
      </c>
      <c r="H100">
        <v>56.75</v>
      </c>
      <c r="I100" t="s">
        <v>103</v>
      </c>
      <c r="J100" t="s">
        <v>104</v>
      </c>
      <c r="K100" t="s">
        <v>509</v>
      </c>
      <c r="L100" t="s">
        <v>311</v>
      </c>
      <c r="M100" t="s">
        <v>4381</v>
      </c>
      <c r="N100">
        <v>400</v>
      </c>
      <c r="O100" t="s">
        <v>2262</v>
      </c>
      <c r="P100">
        <v>1.5</v>
      </c>
      <c r="Q100" t="s">
        <v>113</v>
      </c>
      <c r="R100" t="s">
        <v>4415</v>
      </c>
      <c r="S100">
        <v>1500</v>
      </c>
      <c r="T100" t="s">
        <v>2266</v>
      </c>
      <c r="U100">
        <v>767</v>
      </c>
      <c r="V100">
        <v>145</v>
      </c>
      <c r="W100">
        <v>388</v>
      </c>
      <c r="X100">
        <v>105</v>
      </c>
      <c r="Y100">
        <v>166</v>
      </c>
      <c r="Z100">
        <v>117</v>
      </c>
      <c r="AA100" t="s">
        <v>108</v>
      </c>
      <c r="AB100">
        <v>49</v>
      </c>
      <c r="AC100">
        <v>65</v>
      </c>
      <c r="AD100">
        <v>476.91</v>
      </c>
      <c r="AE100">
        <v>0.68</v>
      </c>
      <c r="AF100">
        <v>0.473499</v>
      </c>
      <c r="AH100">
        <v>1500</v>
      </c>
      <c r="AI100">
        <f t="shared" si="7"/>
        <v>4.623681634243356</v>
      </c>
      <c r="AJ100">
        <f t="shared" si="4"/>
        <v>0.44495585793973436</v>
      </c>
      <c r="AK100">
        <f t="shared" si="5"/>
        <v>0.87774821650209378</v>
      </c>
      <c r="AL100">
        <f t="shared" si="6"/>
        <v>0.19737329352585575</v>
      </c>
      <c r="AM100">
        <f>U100 - AVERAGEIFS('Placebo Males'!U:U, 'Placebo Males'!B:B, B100, 'Placebo Males'!P:P, P100)</f>
        <v>-286</v>
      </c>
      <c r="AN100">
        <f>V100 - AVERAGEIFS('Placebo Males'!V:V, 'Placebo Males'!B:B, B100, 'Placebo Males'!P:P, P100)</f>
        <v>5</v>
      </c>
      <c r="AO100">
        <f>W100 - AVERAGEIFS('Placebo Males'!W:W, 'Placebo Males'!B:B, B100, 'Placebo Males'!P:P, P100)</f>
        <v>13</v>
      </c>
      <c r="AP100">
        <f>X100 - AVERAGEIFS('Placebo Males'!X:X, 'Placebo Males'!B:B, B100, 'Placebo Males'!P:P, P100)</f>
        <v>7.3333333333333286</v>
      </c>
      <c r="AQ100">
        <f>Y100 - AVERAGEIFS('Placebo Males'!Y:Y, 'Placebo Males'!B:B, B100, 'Placebo Males'!P:P, P100)</f>
        <v>-39.333333333333343</v>
      </c>
      <c r="AR100">
        <f>Z100 - AVERAGEIFS('Placebo Males'!Z:Z, 'Placebo Males'!B:B, B100, 'Placebo Males'!P:P, P100)</f>
        <v>45</v>
      </c>
      <c r="AS100">
        <f>AB100 - AVERAGEIFS('Placebo Males'!AB:AB, 'Placebo Males'!B:B, B100, 'Placebo Males'!P:P, P100)</f>
        <v>3.3333333333333357</v>
      </c>
      <c r="AT100">
        <f>AC100 - AVERAGEIFS('Placebo Males'!AC:AC, 'Placebo Males'!B:B, B100, 'Placebo Males'!P:P, P100)</f>
        <v>33</v>
      </c>
      <c r="AU100">
        <f>AD100 - AVERAGEIFS('Placebo Males'!AD:AD, 'Placebo Males'!B:B, B100, 'Placebo Males'!P:P, P100)</f>
        <v>-344.19699999999995</v>
      </c>
      <c r="AV100">
        <f>AE100 - AVERAGEIFS('Placebo Males'!AE:AE, 'Placebo Males'!B:B, B100, 'Placebo Males'!P:P, P100)</f>
        <v>0.48535366666666668</v>
      </c>
      <c r="AW100">
        <f>AF100 - AVERAGEIFS('Placebo Males'!AF:AF, 'Placebo Males'!B:B, B100, 'Placebo Males'!P:P, P100)</f>
        <v>7.1566333333333343E-2</v>
      </c>
    </row>
    <row r="101" spans="1:49" x14ac:dyDescent="0.25">
      <c r="A101" t="s">
        <v>4480</v>
      </c>
      <c r="B101">
        <v>1020</v>
      </c>
      <c r="C101" t="s">
        <v>102</v>
      </c>
      <c r="D101">
        <v>20</v>
      </c>
      <c r="E101">
        <v>185</v>
      </c>
      <c r="F101">
        <v>61.6</v>
      </c>
      <c r="G101">
        <v>105.25</v>
      </c>
      <c r="H101">
        <v>56.75</v>
      </c>
      <c r="I101" t="s">
        <v>103</v>
      </c>
      <c r="J101" t="s">
        <v>104</v>
      </c>
      <c r="K101" t="s">
        <v>509</v>
      </c>
      <c r="L101" t="s">
        <v>311</v>
      </c>
      <c r="M101" t="s">
        <v>4381</v>
      </c>
      <c r="N101">
        <v>400</v>
      </c>
      <c r="O101" t="s">
        <v>2262</v>
      </c>
      <c r="P101">
        <v>1.5</v>
      </c>
      <c r="Q101" t="s">
        <v>113</v>
      </c>
      <c r="R101" t="s">
        <v>4415</v>
      </c>
      <c r="S101">
        <v>1500</v>
      </c>
      <c r="T101" t="s">
        <v>2266</v>
      </c>
      <c r="U101">
        <v>873</v>
      </c>
      <c r="V101">
        <v>129</v>
      </c>
      <c r="W101">
        <v>401</v>
      </c>
      <c r="X101">
        <v>102</v>
      </c>
      <c r="Y101">
        <v>176</v>
      </c>
      <c r="Z101">
        <v>123</v>
      </c>
      <c r="AA101" t="s">
        <v>108</v>
      </c>
      <c r="AB101">
        <v>49</v>
      </c>
      <c r="AC101">
        <v>73</v>
      </c>
      <c r="AD101">
        <v>505.39</v>
      </c>
      <c r="AE101">
        <v>0.12069000000000001</v>
      </c>
      <c r="AF101">
        <v>0.47517399999999999</v>
      </c>
      <c r="AH101">
        <v>1500</v>
      </c>
      <c r="AI101">
        <f t="shared" si="7"/>
        <v>4.623681634243356</v>
      </c>
      <c r="AJ101">
        <f t="shared" si="4"/>
        <v>0.44495585793973436</v>
      </c>
      <c r="AK101">
        <f t="shared" si="5"/>
        <v>0.87774821650209378</v>
      </c>
      <c r="AL101">
        <f t="shared" si="6"/>
        <v>0.19737329352585575</v>
      </c>
      <c r="AM101">
        <f>U101 - AVERAGEIFS('Placebo Males'!U:U, 'Placebo Males'!B:B, B101, 'Placebo Males'!P:P, P101)</f>
        <v>-180</v>
      </c>
      <c r="AN101">
        <f>V101 - AVERAGEIFS('Placebo Males'!V:V, 'Placebo Males'!B:B, B101, 'Placebo Males'!P:P, P101)</f>
        <v>-11</v>
      </c>
      <c r="AO101">
        <f>W101 - AVERAGEIFS('Placebo Males'!W:W, 'Placebo Males'!B:B, B101, 'Placebo Males'!P:P, P101)</f>
        <v>26</v>
      </c>
      <c r="AP101">
        <f>X101 - AVERAGEIFS('Placebo Males'!X:X, 'Placebo Males'!B:B, B101, 'Placebo Males'!P:P, P101)</f>
        <v>4.3333333333333286</v>
      </c>
      <c r="AQ101">
        <f>Y101 - AVERAGEIFS('Placebo Males'!Y:Y, 'Placebo Males'!B:B, B101, 'Placebo Males'!P:P, P101)</f>
        <v>-29.333333333333343</v>
      </c>
      <c r="AR101">
        <f>Z101 - AVERAGEIFS('Placebo Males'!Z:Z, 'Placebo Males'!B:B, B101, 'Placebo Males'!P:P, P101)</f>
        <v>51</v>
      </c>
      <c r="AS101">
        <f>AB101 - AVERAGEIFS('Placebo Males'!AB:AB, 'Placebo Males'!B:B, B101, 'Placebo Males'!P:P, P101)</f>
        <v>3.3333333333333357</v>
      </c>
      <c r="AT101">
        <f>AC101 - AVERAGEIFS('Placebo Males'!AC:AC, 'Placebo Males'!B:B, B101, 'Placebo Males'!P:P, P101)</f>
        <v>41</v>
      </c>
      <c r="AU101">
        <f>AD101 - AVERAGEIFS('Placebo Males'!AD:AD, 'Placebo Males'!B:B, B101, 'Placebo Males'!P:P, P101)</f>
        <v>-315.71699999999998</v>
      </c>
      <c r="AV101">
        <f>AE101 - AVERAGEIFS('Placebo Males'!AE:AE, 'Placebo Males'!B:B, B101, 'Placebo Males'!P:P, P101)</f>
        <v>-7.3956333333333332E-2</v>
      </c>
      <c r="AW101">
        <f>AF101 - AVERAGEIFS('Placebo Males'!AF:AF, 'Placebo Males'!B:B, B101, 'Placebo Males'!P:P, P101)</f>
        <v>7.3241333333333325E-2</v>
      </c>
    </row>
    <row r="102" spans="1:49" x14ac:dyDescent="0.25">
      <c r="A102" t="s">
        <v>4481</v>
      </c>
      <c r="B102">
        <v>1016</v>
      </c>
      <c r="C102" t="s">
        <v>102</v>
      </c>
      <c r="D102">
        <v>25</v>
      </c>
      <c r="E102">
        <v>177.5</v>
      </c>
      <c r="F102">
        <v>78.099999999999994</v>
      </c>
      <c r="G102">
        <v>115.25</v>
      </c>
      <c r="H102">
        <v>59</v>
      </c>
      <c r="I102" t="s">
        <v>103</v>
      </c>
      <c r="J102" t="s">
        <v>104</v>
      </c>
      <c r="K102" t="s">
        <v>310</v>
      </c>
      <c r="L102" t="s">
        <v>160</v>
      </c>
      <c r="M102" t="s">
        <v>4381</v>
      </c>
      <c r="N102">
        <v>400</v>
      </c>
      <c r="O102" t="s">
        <v>2262</v>
      </c>
      <c r="P102">
        <v>2.5</v>
      </c>
      <c r="Q102" t="s">
        <v>113</v>
      </c>
      <c r="R102" t="s">
        <v>4415</v>
      </c>
      <c r="S102">
        <v>1490</v>
      </c>
      <c r="T102" t="s">
        <v>2266</v>
      </c>
      <c r="U102">
        <v>965</v>
      </c>
      <c r="V102">
        <v>157</v>
      </c>
      <c r="W102">
        <v>424</v>
      </c>
      <c r="X102">
        <v>97</v>
      </c>
      <c r="Y102">
        <v>193</v>
      </c>
      <c r="Z102">
        <v>134</v>
      </c>
      <c r="AA102" t="s">
        <v>108</v>
      </c>
      <c r="AB102">
        <v>56</v>
      </c>
      <c r="AC102">
        <v>54</v>
      </c>
      <c r="AD102">
        <v>410.221</v>
      </c>
      <c r="AE102">
        <v>3.1746000000000003E-2</v>
      </c>
      <c r="AF102">
        <v>0.47975699999999999</v>
      </c>
      <c r="AH102">
        <v>1490</v>
      </c>
      <c r="AI102">
        <f t="shared" si="7"/>
        <v>4.5928570900150669</v>
      </c>
      <c r="AJ102">
        <f t="shared" si="4"/>
        <v>0.44383279441393619</v>
      </c>
      <c r="AK102">
        <f t="shared" si="5"/>
        <v>0.87698533974409665</v>
      </c>
      <c r="AL102">
        <f t="shared" si="6"/>
        <v>0.19608371250200995</v>
      </c>
      <c r="AM102">
        <f>U102 - AVERAGEIFS('Placebo Males'!U:U, 'Placebo Males'!B:B, B102, 'Placebo Males'!P:P, P102)</f>
        <v>-115</v>
      </c>
      <c r="AN102">
        <f>V102 - AVERAGEIFS('Placebo Males'!V:V, 'Placebo Males'!B:B, B102, 'Placebo Males'!P:P, P102)</f>
        <v>0</v>
      </c>
      <c r="AO102">
        <f>W102 - AVERAGEIFS('Placebo Males'!W:W, 'Placebo Males'!B:B, B102, 'Placebo Males'!P:P, P102)</f>
        <v>60</v>
      </c>
      <c r="AP102">
        <f>X102 - AVERAGEIFS('Placebo Males'!X:X, 'Placebo Males'!B:B, B102, 'Placebo Males'!P:P, P102)</f>
        <v>-2</v>
      </c>
      <c r="AQ102">
        <f>Y102 - AVERAGEIFS('Placebo Males'!Y:Y, 'Placebo Males'!B:B, B102, 'Placebo Males'!P:P, P102)</f>
        <v>7</v>
      </c>
      <c r="AR102">
        <f>Z102 - AVERAGEIFS('Placebo Males'!Z:Z, 'Placebo Males'!B:B, B102, 'Placebo Males'!P:P, P102)</f>
        <v>55</v>
      </c>
      <c r="AS102">
        <f>AB102 - AVERAGEIFS('Placebo Males'!AB:AB, 'Placebo Males'!B:B, B102, 'Placebo Males'!P:P, P102)</f>
        <v>17</v>
      </c>
      <c r="AT102">
        <f>AC102 - AVERAGEIFS('Placebo Males'!AC:AC, 'Placebo Males'!B:B, B102, 'Placebo Males'!P:P, P102)</f>
        <v>22</v>
      </c>
      <c r="AU102">
        <f>AD102 - AVERAGEIFS('Placebo Males'!AD:AD, 'Placebo Males'!B:B, B102, 'Placebo Males'!P:P, P102)</f>
        <v>-236.40233333333333</v>
      </c>
      <c r="AV102">
        <f>AE102 - AVERAGEIFS('Placebo Males'!AE:AE, 'Placebo Males'!B:B, B102, 'Placebo Males'!P:P, P102)</f>
        <v>-5.3159666666666577E-3</v>
      </c>
      <c r="AW102">
        <f>AF102 - AVERAGEIFS('Placebo Males'!AF:AF, 'Placebo Males'!B:B, B102, 'Placebo Males'!P:P, P102)</f>
        <v>0.13623133333333332</v>
      </c>
    </row>
    <row r="103" spans="1:49" x14ac:dyDescent="0.25">
      <c r="A103" t="s">
        <v>4482</v>
      </c>
      <c r="B103">
        <v>1016</v>
      </c>
      <c r="C103" t="s">
        <v>102</v>
      </c>
      <c r="D103">
        <v>25</v>
      </c>
      <c r="E103">
        <v>177.5</v>
      </c>
      <c r="F103">
        <v>78.099999999999994</v>
      </c>
      <c r="G103">
        <v>115.25</v>
      </c>
      <c r="H103">
        <v>59</v>
      </c>
      <c r="I103" t="s">
        <v>103</v>
      </c>
      <c r="J103" t="s">
        <v>104</v>
      </c>
      <c r="K103" t="s">
        <v>310</v>
      </c>
      <c r="L103" t="s">
        <v>160</v>
      </c>
      <c r="M103" t="s">
        <v>4381</v>
      </c>
      <c r="N103">
        <v>400</v>
      </c>
      <c r="O103" t="s">
        <v>2262</v>
      </c>
      <c r="P103">
        <v>2.5</v>
      </c>
      <c r="Q103" t="s">
        <v>113</v>
      </c>
      <c r="R103" t="s">
        <v>4415</v>
      </c>
      <c r="S103">
        <v>1490</v>
      </c>
      <c r="T103" t="s">
        <v>2266</v>
      </c>
      <c r="U103">
        <v>885</v>
      </c>
      <c r="V103">
        <v>147</v>
      </c>
      <c r="W103">
        <v>434</v>
      </c>
      <c r="X103">
        <v>115</v>
      </c>
      <c r="Y103">
        <v>185</v>
      </c>
      <c r="Z103">
        <v>134</v>
      </c>
      <c r="AA103" t="s">
        <v>108</v>
      </c>
      <c r="AB103">
        <v>51</v>
      </c>
      <c r="AC103">
        <v>56</v>
      </c>
      <c r="AD103">
        <v>414.79199999999997</v>
      </c>
      <c r="AE103">
        <v>1.5873000000000002E-2</v>
      </c>
      <c r="AF103">
        <v>0.48305999999999999</v>
      </c>
      <c r="AH103">
        <v>1490</v>
      </c>
      <c r="AI103">
        <f t="shared" si="7"/>
        <v>4.5928570900150669</v>
      </c>
      <c r="AJ103">
        <f t="shared" si="4"/>
        <v>0.44383279441393619</v>
      </c>
      <c r="AK103">
        <f t="shared" si="5"/>
        <v>0.87698533974409665</v>
      </c>
      <c r="AL103">
        <f t="shared" si="6"/>
        <v>0.19608371250200995</v>
      </c>
      <c r="AM103">
        <f>U103 - AVERAGEIFS('Placebo Males'!U:U, 'Placebo Males'!B:B, B103, 'Placebo Males'!P:P, P103)</f>
        <v>-195</v>
      </c>
      <c r="AN103">
        <f>V103 - AVERAGEIFS('Placebo Males'!V:V, 'Placebo Males'!B:B, B103, 'Placebo Males'!P:P, P103)</f>
        <v>-10</v>
      </c>
      <c r="AO103">
        <f>W103 - AVERAGEIFS('Placebo Males'!W:W, 'Placebo Males'!B:B, B103, 'Placebo Males'!P:P, P103)</f>
        <v>70</v>
      </c>
      <c r="AP103">
        <f>X103 - AVERAGEIFS('Placebo Males'!X:X, 'Placebo Males'!B:B, B103, 'Placebo Males'!P:P, P103)</f>
        <v>16</v>
      </c>
      <c r="AQ103">
        <f>Y103 - AVERAGEIFS('Placebo Males'!Y:Y, 'Placebo Males'!B:B, B103, 'Placebo Males'!P:P, P103)</f>
        <v>-1</v>
      </c>
      <c r="AR103">
        <f>Z103 - AVERAGEIFS('Placebo Males'!Z:Z, 'Placebo Males'!B:B, B103, 'Placebo Males'!P:P, P103)</f>
        <v>55</v>
      </c>
      <c r="AS103">
        <f>AB103 - AVERAGEIFS('Placebo Males'!AB:AB, 'Placebo Males'!B:B, B103, 'Placebo Males'!P:P, P103)</f>
        <v>12</v>
      </c>
      <c r="AT103">
        <f>AC103 - AVERAGEIFS('Placebo Males'!AC:AC, 'Placebo Males'!B:B, B103, 'Placebo Males'!P:P, P103)</f>
        <v>24</v>
      </c>
      <c r="AU103">
        <f>AD103 - AVERAGEIFS('Placebo Males'!AD:AD, 'Placebo Males'!B:B, B103, 'Placebo Males'!P:P, P103)</f>
        <v>-231.83133333333336</v>
      </c>
      <c r="AV103">
        <f>AE103 - AVERAGEIFS('Placebo Males'!AE:AE, 'Placebo Males'!B:B, B103, 'Placebo Males'!P:P, P103)</f>
        <v>-2.1188966666666659E-2</v>
      </c>
      <c r="AW103">
        <f>AF103 - AVERAGEIFS('Placebo Males'!AF:AF, 'Placebo Males'!B:B, B103, 'Placebo Males'!P:P, P103)</f>
        <v>0.13953433333333332</v>
      </c>
    </row>
    <row r="104" spans="1:49" x14ac:dyDescent="0.25">
      <c r="A104" t="s">
        <v>4483</v>
      </c>
      <c r="B104">
        <v>1016</v>
      </c>
      <c r="C104" t="s">
        <v>102</v>
      </c>
      <c r="D104">
        <v>25</v>
      </c>
      <c r="E104">
        <v>177.5</v>
      </c>
      <c r="F104">
        <v>78.099999999999994</v>
      </c>
      <c r="G104">
        <v>115.25</v>
      </c>
      <c r="H104">
        <v>59</v>
      </c>
      <c r="I104" t="s">
        <v>103</v>
      </c>
      <c r="J104" t="s">
        <v>104</v>
      </c>
      <c r="K104" t="s">
        <v>310</v>
      </c>
      <c r="L104" t="s">
        <v>160</v>
      </c>
      <c r="M104" t="s">
        <v>4381</v>
      </c>
      <c r="N104">
        <v>400</v>
      </c>
      <c r="O104" t="s">
        <v>2262</v>
      </c>
      <c r="P104">
        <v>2.5</v>
      </c>
      <c r="Q104" t="s">
        <v>113</v>
      </c>
      <c r="R104" t="s">
        <v>4415</v>
      </c>
      <c r="S104">
        <v>1490</v>
      </c>
      <c r="T104" t="s">
        <v>2266</v>
      </c>
      <c r="U104">
        <v>867</v>
      </c>
      <c r="V104">
        <v>161</v>
      </c>
      <c r="W104">
        <v>424</v>
      </c>
      <c r="X104">
        <v>93</v>
      </c>
      <c r="Y104">
        <v>198</v>
      </c>
      <c r="Z104">
        <v>133</v>
      </c>
      <c r="AA104" t="s">
        <v>108</v>
      </c>
      <c r="AB104">
        <v>57</v>
      </c>
      <c r="AC104">
        <v>55</v>
      </c>
      <c r="AD104">
        <v>404.09800000000001</v>
      </c>
      <c r="AE104">
        <v>3.2258099999999998E-2</v>
      </c>
      <c r="AF104">
        <v>0.47253499999999998</v>
      </c>
      <c r="AH104">
        <v>1490</v>
      </c>
      <c r="AI104">
        <f t="shared" si="7"/>
        <v>4.5928570900150669</v>
      </c>
      <c r="AJ104">
        <f t="shared" si="4"/>
        <v>0.44383279441393619</v>
      </c>
      <c r="AK104">
        <f t="shared" si="5"/>
        <v>0.87698533974409665</v>
      </c>
      <c r="AL104">
        <f t="shared" si="6"/>
        <v>0.19608371250200995</v>
      </c>
      <c r="AM104">
        <f>U104 - AVERAGEIFS('Placebo Males'!U:U, 'Placebo Males'!B:B, B104, 'Placebo Males'!P:P, P104)</f>
        <v>-213</v>
      </c>
      <c r="AN104">
        <f>V104 - AVERAGEIFS('Placebo Males'!V:V, 'Placebo Males'!B:B, B104, 'Placebo Males'!P:P, P104)</f>
        <v>4</v>
      </c>
      <c r="AO104">
        <f>W104 - AVERAGEIFS('Placebo Males'!W:W, 'Placebo Males'!B:B, B104, 'Placebo Males'!P:P, P104)</f>
        <v>60</v>
      </c>
      <c r="AP104">
        <f>X104 - AVERAGEIFS('Placebo Males'!X:X, 'Placebo Males'!B:B, B104, 'Placebo Males'!P:P, P104)</f>
        <v>-6</v>
      </c>
      <c r="AQ104">
        <f>Y104 - AVERAGEIFS('Placebo Males'!Y:Y, 'Placebo Males'!B:B, B104, 'Placebo Males'!P:P, P104)</f>
        <v>12</v>
      </c>
      <c r="AR104">
        <f>Z104 - AVERAGEIFS('Placebo Males'!Z:Z, 'Placebo Males'!B:B, B104, 'Placebo Males'!P:P, P104)</f>
        <v>54</v>
      </c>
      <c r="AS104">
        <f>AB104 - AVERAGEIFS('Placebo Males'!AB:AB, 'Placebo Males'!B:B, B104, 'Placebo Males'!P:P, P104)</f>
        <v>18</v>
      </c>
      <c r="AT104">
        <f>AC104 - AVERAGEIFS('Placebo Males'!AC:AC, 'Placebo Males'!B:B, B104, 'Placebo Males'!P:P, P104)</f>
        <v>23</v>
      </c>
      <c r="AU104">
        <f>AD104 - AVERAGEIFS('Placebo Males'!AD:AD, 'Placebo Males'!B:B, B104, 'Placebo Males'!P:P, P104)</f>
        <v>-242.52533333333332</v>
      </c>
      <c r="AV104">
        <f>AE104 - AVERAGEIFS('Placebo Males'!AE:AE, 'Placebo Males'!B:B, B104, 'Placebo Males'!P:P, P104)</f>
        <v>-4.8038666666666632E-3</v>
      </c>
      <c r="AW104">
        <f>AF104 - AVERAGEIFS('Placebo Males'!AF:AF, 'Placebo Males'!B:B, B104, 'Placebo Males'!P:P, P104)</f>
        <v>0.12900933333333331</v>
      </c>
    </row>
    <row r="105" spans="1:49" x14ac:dyDescent="0.25">
      <c r="A105" t="s">
        <v>4484</v>
      </c>
      <c r="B105">
        <v>1016</v>
      </c>
      <c r="C105" t="s">
        <v>102</v>
      </c>
      <c r="D105">
        <v>25</v>
      </c>
      <c r="E105">
        <v>177.5</v>
      </c>
      <c r="F105">
        <v>78.099999999999994</v>
      </c>
      <c r="G105">
        <v>115.25</v>
      </c>
      <c r="H105">
        <v>59</v>
      </c>
      <c r="I105" t="s">
        <v>103</v>
      </c>
      <c r="J105" t="s">
        <v>104</v>
      </c>
      <c r="K105" t="s">
        <v>310</v>
      </c>
      <c r="L105" t="s">
        <v>160</v>
      </c>
      <c r="M105" t="s">
        <v>4381</v>
      </c>
      <c r="N105">
        <v>400</v>
      </c>
      <c r="O105" t="s">
        <v>2262</v>
      </c>
      <c r="P105">
        <v>3.5</v>
      </c>
      <c r="Q105" t="s">
        <v>113</v>
      </c>
      <c r="R105" t="s">
        <v>4415</v>
      </c>
      <c r="S105">
        <v>1490</v>
      </c>
      <c r="T105" t="s">
        <v>2266</v>
      </c>
      <c r="U105">
        <v>945</v>
      </c>
      <c r="V105">
        <v>159</v>
      </c>
      <c r="W105">
        <v>404</v>
      </c>
      <c r="X105">
        <v>90</v>
      </c>
      <c r="Y105">
        <v>191</v>
      </c>
      <c r="Z105">
        <v>123</v>
      </c>
      <c r="AA105" t="s">
        <v>108</v>
      </c>
      <c r="AB105">
        <v>51</v>
      </c>
      <c r="AC105">
        <v>51</v>
      </c>
      <c r="AD105">
        <v>415.952</v>
      </c>
      <c r="AE105">
        <v>3.125E-2</v>
      </c>
      <c r="AF105">
        <v>0.45853500000000003</v>
      </c>
      <c r="AH105">
        <v>1490</v>
      </c>
      <c r="AI105">
        <f t="shared" si="7"/>
        <v>4.5928570900150669</v>
      </c>
      <c r="AJ105">
        <f t="shared" si="4"/>
        <v>0.44383279441393619</v>
      </c>
      <c r="AK105">
        <f t="shared" si="5"/>
        <v>0.87698533974409665</v>
      </c>
      <c r="AL105">
        <f t="shared" si="6"/>
        <v>0.19608371250200995</v>
      </c>
      <c r="AM105">
        <f>U105 - AVERAGEIFS('Placebo Males'!U:U, 'Placebo Males'!B:B, B105, 'Placebo Males'!P:P, P105)</f>
        <v>-123</v>
      </c>
      <c r="AN105">
        <f>V105 - AVERAGEIFS('Placebo Males'!V:V, 'Placebo Males'!B:B, B105, 'Placebo Males'!P:P, P105)</f>
        <v>5</v>
      </c>
      <c r="AO105">
        <f>W105 - AVERAGEIFS('Placebo Males'!W:W, 'Placebo Males'!B:B, B105, 'Placebo Males'!P:P, P105)</f>
        <v>42</v>
      </c>
      <c r="AP105">
        <f>X105 - AVERAGEIFS('Placebo Males'!X:X, 'Placebo Males'!B:B, B105, 'Placebo Males'!P:P, P105)</f>
        <v>-7</v>
      </c>
      <c r="AQ105">
        <f>Y105 - AVERAGEIFS('Placebo Males'!Y:Y, 'Placebo Males'!B:B, B105, 'Placebo Males'!P:P, P105)</f>
        <v>0.66666666666665719</v>
      </c>
      <c r="AR105">
        <f>Z105 - AVERAGEIFS('Placebo Males'!Z:Z, 'Placebo Males'!B:B, B105, 'Placebo Males'!P:P, P105)</f>
        <v>48.333333333333329</v>
      </c>
      <c r="AS105">
        <f>AB105 - AVERAGEIFS('Placebo Males'!AB:AB, 'Placebo Males'!B:B, B105, 'Placebo Males'!P:P, P105)</f>
        <v>11.666666666666664</v>
      </c>
      <c r="AT105">
        <f>AC105 - AVERAGEIFS('Placebo Males'!AC:AC, 'Placebo Males'!B:B, B105, 'Placebo Males'!P:P, P105)</f>
        <v>19.333333333333332</v>
      </c>
      <c r="AU105">
        <f>AD105 - AVERAGEIFS('Placebo Males'!AD:AD, 'Placebo Males'!B:B, B105, 'Placebo Males'!P:P, P105)</f>
        <v>-292.66666666666663</v>
      </c>
      <c r="AV105">
        <f>AE105 - AVERAGEIFS('Placebo Males'!AE:AE, 'Placebo Males'!B:B, B105, 'Placebo Males'!P:P, P105)</f>
        <v>-6.4857999999999999E-3</v>
      </c>
      <c r="AW105">
        <f>AF105 - AVERAGEIFS('Placebo Males'!AF:AF, 'Placebo Males'!B:B, B105, 'Placebo Males'!P:P, P105)</f>
        <v>0.12017</v>
      </c>
    </row>
    <row r="106" spans="1:49" x14ac:dyDescent="0.25">
      <c r="A106" t="s">
        <v>4485</v>
      </c>
      <c r="B106">
        <v>1016</v>
      </c>
      <c r="C106" t="s">
        <v>102</v>
      </c>
      <c r="D106">
        <v>25</v>
      </c>
      <c r="E106">
        <v>177.5</v>
      </c>
      <c r="F106">
        <v>78.099999999999994</v>
      </c>
      <c r="G106">
        <v>115.25</v>
      </c>
      <c r="H106">
        <v>59</v>
      </c>
      <c r="I106" t="s">
        <v>103</v>
      </c>
      <c r="J106" t="s">
        <v>104</v>
      </c>
      <c r="K106" t="s">
        <v>310</v>
      </c>
      <c r="L106" t="s">
        <v>160</v>
      </c>
      <c r="M106" t="s">
        <v>4381</v>
      </c>
      <c r="N106">
        <v>400</v>
      </c>
      <c r="O106" t="s">
        <v>2262</v>
      </c>
      <c r="P106">
        <v>3.5</v>
      </c>
      <c r="Q106" t="s">
        <v>113</v>
      </c>
      <c r="R106" t="s">
        <v>4415</v>
      </c>
      <c r="S106">
        <v>1490</v>
      </c>
      <c r="T106" t="s">
        <v>2266</v>
      </c>
      <c r="U106">
        <v>891</v>
      </c>
      <c r="V106">
        <v>160</v>
      </c>
      <c r="W106">
        <v>405</v>
      </c>
      <c r="X106">
        <v>103</v>
      </c>
      <c r="Y106">
        <v>178</v>
      </c>
      <c r="Z106">
        <v>124</v>
      </c>
      <c r="AA106" t="s">
        <v>108</v>
      </c>
      <c r="AB106">
        <v>51</v>
      </c>
      <c r="AC106">
        <v>49</v>
      </c>
      <c r="AD106">
        <v>397.69499999999999</v>
      </c>
      <c r="AE106">
        <v>3.2786900000000001E-2</v>
      </c>
      <c r="AF106">
        <v>0.452322</v>
      </c>
      <c r="AH106">
        <v>1490</v>
      </c>
      <c r="AI106">
        <f t="shared" si="7"/>
        <v>4.5928570900150669</v>
      </c>
      <c r="AJ106">
        <f t="shared" si="4"/>
        <v>0.44383279441393619</v>
      </c>
      <c r="AK106">
        <f t="shared" si="5"/>
        <v>0.87698533974409665</v>
      </c>
      <c r="AL106">
        <f t="shared" si="6"/>
        <v>0.19608371250200995</v>
      </c>
      <c r="AM106">
        <f>U106 - AVERAGEIFS('Placebo Males'!U:U, 'Placebo Males'!B:B, B106, 'Placebo Males'!P:P, P106)</f>
        <v>-177</v>
      </c>
      <c r="AN106">
        <f>V106 - AVERAGEIFS('Placebo Males'!V:V, 'Placebo Males'!B:B, B106, 'Placebo Males'!P:P, P106)</f>
        <v>6</v>
      </c>
      <c r="AO106">
        <f>W106 - AVERAGEIFS('Placebo Males'!W:W, 'Placebo Males'!B:B, B106, 'Placebo Males'!P:P, P106)</f>
        <v>43</v>
      </c>
      <c r="AP106">
        <f>X106 - AVERAGEIFS('Placebo Males'!X:X, 'Placebo Males'!B:B, B106, 'Placebo Males'!P:P, P106)</f>
        <v>6</v>
      </c>
      <c r="AQ106">
        <f>Y106 - AVERAGEIFS('Placebo Males'!Y:Y, 'Placebo Males'!B:B, B106, 'Placebo Males'!P:P, P106)</f>
        <v>-12.333333333333343</v>
      </c>
      <c r="AR106">
        <f>Z106 - AVERAGEIFS('Placebo Males'!Z:Z, 'Placebo Males'!B:B, B106, 'Placebo Males'!P:P, P106)</f>
        <v>49.333333333333329</v>
      </c>
      <c r="AS106">
        <f>AB106 - AVERAGEIFS('Placebo Males'!AB:AB, 'Placebo Males'!B:B, B106, 'Placebo Males'!P:P, P106)</f>
        <v>11.666666666666664</v>
      </c>
      <c r="AT106">
        <f>AC106 - AVERAGEIFS('Placebo Males'!AC:AC, 'Placebo Males'!B:B, B106, 'Placebo Males'!P:P, P106)</f>
        <v>17.333333333333332</v>
      </c>
      <c r="AU106">
        <f>AD106 - AVERAGEIFS('Placebo Males'!AD:AD, 'Placebo Males'!B:B, B106, 'Placebo Males'!P:P, P106)</f>
        <v>-310.92366666666663</v>
      </c>
      <c r="AV106">
        <f>AE106 - AVERAGEIFS('Placebo Males'!AE:AE, 'Placebo Males'!B:B, B106, 'Placebo Males'!P:P, P106)</f>
        <v>-4.9488999999999991E-3</v>
      </c>
      <c r="AW106">
        <f>AF106 - AVERAGEIFS('Placebo Males'!AF:AF, 'Placebo Males'!B:B, B106, 'Placebo Males'!P:P, P106)</f>
        <v>0.11395699999999997</v>
      </c>
    </row>
    <row r="107" spans="1:49" x14ac:dyDescent="0.25">
      <c r="A107" t="s">
        <v>4486</v>
      </c>
      <c r="B107">
        <v>1016</v>
      </c>
      <c r="C107" t="s">
        <v>102</v>
      </c>
      <c r="D107">
        <v>25</v>
      </c>
      <c r="E107">
        <v>177.5</v>
      </c>
      <c r="F107">
        <v>78.099999999999994</v>
      </c>
      <c r="G107">
        <v>115.25</v>
      </c>
      <c r="H107">
        <v>59</v>
      </c>
      <c r="I107" t="s">
        <v>103</v>
      </c>
      <c r="J107" t="s">
        <v>104</v>
      </c>
      <c r="K107" t="s">
        <v>310</v>
      </c>
      <c r="L107" t="s">
        <v>160</v>
      </c>
      <c r="M107" t="s">
        <v>4381</v>
      </c>
      <c r="N107">
        <v>400</v>
      </c>
      <c r="O107" t="s">
        <v>2262</v>
      </c>
      <c r="P107">
        <v>3.5</v>
      </c>
      <c r="Q107" t="s">
        <v>113</v>
      </c>
      <c r="R107" t="s">
        <v>4415</v>
      </c>
      <c r="S107">
        <v>1490</v>
      </c>
      <c r="T107" t="s">
        <v>2266</v>
      </c>
      <c r="U107">
        <v>906</v>
      </c>
      <c r="V107">
        <v>158</v>
      </c>
      <c r="W107">
        <v>404</v>
      </c>
      <c r="X107">
        <v>91</v>
      </c>
      <c r="Y107">
        <v>189</v>
      </c>
      <c r="Z107">
        <v>124</v>
      </c>
      <c r="AA107" t="s">
        <v>108</v>
      </c>
      <c r="AB107">
        <v>49</v>
      </c>
      <c r="AC107">
        <v>51</v>
      </c>
      <c r="AD107">
        <v>408.76799999999997</v>
      </c>
      <c r="AE107">
        <v>3.2786900000000001E-2</v>
      </c>
      <c r="AF107">
        <v>0.45300000000000001</v>
      </c>
      <c r="AH107">
        <v>1490</v>
      </c>
      <c r="AI107">
        <f t="shared" si="7"/>
        <v>4.5928570900150669</v>
      </c>
      <c r="AJ107">
        <f t="shared" si="4"/>
        <v>0.44383279441393619</v>
      </c>
      <c r="AK107">
        <f t="shared" si="5"/>
        <v>0.87698533974409665</v>
      </c>
      <c r="AL107">
        <f t="shared" si="6"/>
        <v>0.19608371250200995</v>
      </c>
      <c r="AM107">
        <f>U107 - AVERAGEIFS('Placebo Males'!U:U, 'Placebo Males'!B:B, B107, 'Placebo Males'!P:P, P107)</f>
        <v>-162</v>
      </c>
      <c r="AN107">
        <f>V107 - AVERAGEIFS('Placebo Males'!V:V, 'Placebo Males'!B:B, B107, 'Placebo Males'!P:P, P107)</f>
        <v>4</v>
      </c>
      <c r="AO107">
        <f>W107 - AVERAGEIFS('Placebo Males'!W:W, 'Placebo Males'!B:B, B107, 'Placebo Males'!P:P, P107)</f>
        <v>42</v>
      </c>
      <c r="AP107">
        <f>X107 - AVERAGEIFS('Placebo Males'!X:X, 'Placebo Males'!B:B, B107, 'Placebo Males'!P:P, P107)</f>
        <v>-6</v>
      </c>
      <c r="AQ107">
        <f>Y107 - AVERAGEIFS('Placebo Males'!Y:Y, 'Placebo Males'!B:B, B107, 'Placebo Males'!P:P, P107)</f>
        <v>-1.3333333333333428</v>
      </c>
      <c r="AR107">
        <f>Z107 - AVERAGEIFS('Placebo Males'!Z:Z, 'Placebo Males'!B:B, B107, 'Placebo Males'!P:P, P107)</f>
        <v>49.333333333333329</v>
      </c>
      <c r="AS107">
        <f>AB107 - AVERAGEIFS('Placebo Males'!AB:AB, 'Placebo Males'!B:B, B107, 'Placebo Males'!P:P, P107)</f>
        <v>9.6666666666666643</v>
      </c>
      <c r="AT107">
        <f>AC107 - AVERAGEIFS('Placebo Males'!AC:AC, 'Placebo Males'!B:B, B107, 'Placebo Males'!P:P, P107)</f>
        <v>19.333333333333332</v>
      </c>
      <c r="AU107">
        <f>AD107 - AVERAGEIFS('Placebo Males'!AD:AD, 'Placebo Males'!B:B, B107, 'Placebo Males'!P:P, P107)</f>
        <v>-299.85066666666665</v>
      </c>
      <c r="AV107">
        <f>AE107 - AVERAGEIFS('Placebo Males'!AE:AE, 'Placebo Males'!B:B, B107, 'Placebo Males'!P:P, P107)</f>
        <v>-4.9488999999999991E-3</v>
      </c>
      <c r="AW107">
        <f>AF107 - AVERAGEIFS('Placebo Males'!AF:AF, 'Placebo Males'!B:B, B107, 'Placebo Males'!P:P, P107)</f>
        <v>0.11463499999999999</v>
      </c>
    </row>
    <row r="108" spans="1:49" x14ac:dyDescent="0.25">
      <c r="A108" t="s">
        <v>4487</v>
      </c>
      <c r="B108">
        <v>1019</v>
      </c>
      <c r="C108" t="s">
        <v>102</v>
      </c>
      <c r="D108">
        <v>26</v>
      </c>
      <c r="E108">
        <v>176</v>
      </c>
      <c r="F108">
        <v>81.3</v>
      </c>
      <c r="G108">
        <v>109</v>
      </c>
      <c r="H108">
        <v>54.75</v>
      </c>
      <c r="I108" t="s">
        <v>458</v>
      </c>
      <c r="J108" t="s">
        <v>104</v>
      </c>
      <c r="K108" t="s">
        <v>459</v>
      </c>
      <c r="L108" t="s">
        <v>106</v>
      </c>
      <c r="M108" t="s">
        <v>4381</v>
      </c>
      <c r="N108">
        <v>400</v>
      </c>
      <c r="O108" t="s">
        <v>2262</v>
      </c>
      <c r="P108">
        <v>1</v>
      </c>
      <c r="Q108" t="s">
        <v>113</v>
      </c>
      <c r="R108" t="s">
        <v>4415</v>
      </c>
      <c r="S108">
        <v>1490</v>
      </c>
      <c r="T108" t="s">
        <v>2266</v>
      </c>
      <c r="U108">
        <v>1089</v>
      </c>
      <c r="V108">
        <v>170</v>
      </c>
      <c r="W108">
        <v>445</v>
      </c>
      <c r="X108">
        <v>87</v>
      </c>
      <c r="Y108">
        <v>274</v>
      </c>
      <c r="Z108">
        <v>84</v>
      </c>
      <c r="AA108" t="s">
        <v>108</v>
      </c>
      <c r="AB108">
        <v>68</v>
      </c>
      <c r="AC108">
        <v>31</v>
      </c>
      <c r="AD108">
        <v>632.23</v>
      </c>
      <c r="AE108">
        <v>0.36734699999999998</v>
      </c>
      <c r="AF108">
        <v>0.54630800000000002</v>
      </c>
      <c r="AH108">
        <v>1490</v>
      </c>
      <c r="AI108">
        <f t="shared" si="7"/>
        <v>4.5928570900150669</v>
      </c>
      <c r="AJ108">
        <f t="shared" si="4"/>
        <v>0.44383279441393619</v>
      </c>
      <c r="AK108">
        <f t="shared" si="5"/>
        <v>0.87698533974409665</v>
      </c>
      <c r="AL108">
        <f t="shared" si="6"/>
        <v>0.19608371250200995</v>
      </c>
      <c r="AM108">
        <f>U108 - AVERAGEIFS('Placebo Males'!U:U, 'Placebo Males'!B:B, B108, 'Placebo Males'!P:P, P108)</f>
        <v>-172.66666666666674</v>
      </c>
      <c r="AN108">
        <f>V108 - AVERAGEIFS('Placebo Males'!V:V, 'Placebo Males'!B:B, B108, 'Placebo Males'!P:P, P108)</f>
        <v>-8.6666666666666572</v>
      </c>
      <c r="AO108">
        <f>W108 - AVERAGEIFS('Placebo Males'!W:W, 'Placebo Males'!B:B, B108, 'Placebo Males'!P:P, P108)</f>
        <v>44.333333333333314</v>
      </c>
      <c r="AP108">
        <f>X108 - AVERAGEIFS('Placebo Males'!X:X, 'Placebo Males'!B:B, B108, 'Placebo Males'!P:P, P108)</f>
        <v>-9</v>
      </c>
      <c r="AQ108">
        <f>Y108 - AVERAGEIFS('Placebo Males'!Y:Y, 'Placebo Males'!B:B, B108, 'Placebo Males'!P:P, P108)</f>
        <v>36.666666666666657</v>
      </c>
      <c r="AR108">
        <f>Z108 - AVERAGEIFS('Placebo Males'!Z:Z, 'Placebo Males'!B:B, B108, 'Placebo Males'!P:P, P108)</f>
        <v>16.666666666666671</v>
      </c>
      <c r="AS108">
        <f>AB108 - AVERAGEIFS('Placebo Males'!AB:AB, 'Placebo Males'!B:B, B108, 'Placebo Males'!P:P, P108)</f>
        <v>22.666666666666664</v>
      </c>
      <c r="AT108">
        <f>AC108 - AVERAGEIFS('Placebo Males'!AC:AC, 'Placebo Males'!B:B, B108, 'Placebo Males'!P:P, P108)</f>
        <v>6</v>
      </c>
      <c r="AU108">
        <f>AD108 - AVERAGEIFS('Placebo Males'!AD:AD, 'Placebo Males'!B:B, B108, 'Placebo Males'!P:P, P108)</f>
        <v>-161.33533333333332</v>
      </c>
      <c r="AV108">
        <f>AE108 - AVERAGEIFS('Placebo Males'!AE:AE, 'Placebo Males'!B:B, B108, 'Placebo Males'!P:P, P108)</f>
        <v>0.29772219999999999</v>
      </c>
      <c r="AW108">
        <f>AF108 - AVERAGEIFS('Placebo Males'!AF:AF, 'Placebo Males'!B:B, B108, 'Placebo Males'!P:P, P108)</f>
        <v>0.13811466666666666</v>
      </c>
    </row>
    <row r="109" spans="1:49" x14ac:dyDescent="0.25">
      <c r="A109" t="s">
        <v>4488</v>
      </c>
      <c r="B109">
        <v>1019</v>
      </c>
      <c r="C109" t="s">
        <v>102</v>
      </c>
      <c r="D109">
        <v>26</v>
      </c>
      <c r="E109">
        <v>176</v>
      </c>
      <c r="F109">
        <v>81.3</v>
      </c>
      <c r="G109">
        <v>109</v>
      </c>
      <c r="H109">
        <v>54.75</v>
      </c>
      <c r="I109" t="s">
        <v>458</v>
      </c>
      <c r="J109" t="s">
        <v>104</v>
      </c>
      <c r="K109" t="s">
        <v>459</v>
      </c>
      <c r="L109" t="s">
        <v>106</v>
      </c>
      <c r="M109" t="s">
        <v>4381</v>
      </c>
      <c r="N109">
        <v>400</v>
      </c>
      <c r="O109" t="s">
        <v>2262</v>
      </c>
      <c r="P109">
        <v>1</v>
      </c>
      <c r="Q109" t="s">
        <v>113</v>
      </c>
      <c r="R109" t="s">
        <v>4415</v>
      </c>
      <c r="S109">
        <v>1490</v>
      </c>
      <c r="T109" t="s">
        <v>2266</v>
      </c>
      <c r="U109">
        <v>1108</v>
      </c>
      <c r="V109">
        <v>180</v>
      </c>
      <c r="W109">
        <v>441</v>
      </c>
      <c r="X109">
        <v>89</v>
      </c>
      <c r="Y109">
        <v>269</v>
      </c>
      <c r="Z109">
        <v>83</v>
      </c>
      <c r="AA109" t="s">
        <v>108</v>
      </c>
      <c r="AB109">
        <v>65</v>
      </c>
      <c r="AC109">
        <v>32</v>
      </c>
      <c r="AD109">
        <v>629.96500000000003</v>
      </c>
      <c r="AE109">
        <v>0.38775500000000002</v>
      </c>
      <c r="AF109">
        <v>0.54221299999999995</v>
      </c>
      <c r="AH109">
        <v>1490</v>
      </c>
      <c r="AI109">
        <f t="shared" si="7"/>
        <v>4.5928570900150669</v>
      </c>
      <c r="AJ109">
        <f t="shared" si="4"/>
        <v>0.44383279441393619</v>
      </c>
      <c r="AK109">
        <f t="shared" si="5"/>
        <v>0.87698533974409665</v>
      </c>
      <c r="AL109">
        <f t="shared" si="6"/>
        <v>0.19608371250200995</v>
      </c>
      <c r="AM109">
        <f>U109 - AVERAGEIFS('Placebo Males'!U:U, 'Placebo Males'!B:B, B109, 'Placebo Males'!P:P, P109)</f>
        <v>-153.66666666666674</v>
      </c>
      <c r="AN109">
        <f>V109 - AVERAGEIFS('Placebo Males'!V:V, 'Placebo Males'!B:B, B109, 'Placebo Males'!P:P, P109)</f>
        <v>1.3333333333333428</v>
      </c>
      <c r="AO109">
        <f>W109 - AVERAGEIFS('Placebo Males'!W:W, 'Placebo Males'!B:B, B109, 'Placebo Males'!P:P, P109)</f>
        <v>40.333333333333314</v>
      </c>
      <c r="AP109">
        <f>X109 - AVERAGEIFS('Placebo Males'!X:X, 'Placebo Males'!B:B, B109, 'Placebo Males'!P:P, P109)</f>
        <v>-7</v>
      </c>
      <c r="AQ109">
        <f>Y109 - AVERAGEIFS('Placebo Males'!Y:Y, 'Placebo Males'!B:B, B109, 'Placebo Males'!P:P, P109)</f>
        <v>31.666666666666657</v>
      </c>
      <c r="AR109">
        <f>Z109 - AVERAGEIFS('Placebo Males'!Z:Z, 'Placebo Males'!B:B, B109, 'Placebo Males'!P:P, P109)</f>
        <v>15.666666666666671</v>
      </c>
      <c r="AS109">
        <f>AB109 - AVERAGEIFS('Placebo Males'!AB:AB, 'Placebo Males'!B:B, B109, 'Placebo Males'!P:P, P109)</f>
        <v>19.666666666666664</v>
      </c>
      <c r="AT109">
        <f>AC109 - AVERAGEIFS('Placebo Males'!AC:AC, 'Placebo Males'!B:B, B109, 'Placebo Males'!P:P, P109)</f>
        <v>7</v>
      </c>
      <c r="AU109">
        <f>AD109 - AVERAGEIFS('Placebo Males'!AD:AD, 'Placebo Males'!B:B, B109, 'Placebo Males'!P:P, P109)</f>
        <v>-163.60033333333331</v>
      </c>
      <c r="AV109">
        <f>AE109 - AVERAGEIFS('Placebo Males'!AE:AE, 'Placebo Males'!B:B, B109, 'Placebo Males'!P:P, P109)</f>
        <v>0.31813020000000003</v>
      </c>
      <c r="AW109">
        <f>AF109 - AVERAGEIFS('Placebo Males'!AF:AF, 'Placebo Males'!B:B, B109, 'Placebo Males'!P:P, P109)</f>
        <v>0.13401966666666659</v>
      </c>
    </row>
    <row r="110" spans="1:49" x14ac:dyDescent="0.25">
      <c r="A110" t="s">
        <v>4489</v>
      </c>
      <c r="B110">
        <v>1019</v>
      </c>
      <c r="C110" t="s">
        <v>102</v>
      </c>
      <c r="D110">
        <v>26</v>
      </c>
      <c r="E110">
        <v>176</v>
      </c>
      <c r="F110">
        <v>81.3</v>
      </c>
      <c r="G110">
        <v>109</v>
      </c>
      <c r="H110">
        <v>54.75</v>
      </c>
      <c r="I110" t="s">
        <v>458</v>
      </c>
      <c r="J110" t="s">
        <v>104</v>
      </c>
      <c r="K110" t="s">
        <v>459</v>
      </c>
      <c r="L110" t="s">
        <v>106</v>
      </c>
      <c r="M110" t="s">
        <v>4381</v>
      </c>
      <c r="N110">
        <v>400</v>
      </c>
      <c r="O110" t="s">
        <v>2262</v>
      </c>
      <c r="P110">
        <v>1</v>
      </c>
      <c r="Q110" t="s">
        <v>113</v>
      </c>
      <c r="R110" t="s">
        <v>4415</v>
      </c>
      <c r="S110">
        <v>1490</v>
      </c>
      <c r="T110" t="s">
        <v>2266</v>
      </c>
      <c r="U110">
        <v>1070</v>
      </c>
      <c r="V110">
        <v>156</v>
      </c>
      <c r="W110">
        <v>438</v>
      </c>
      <c r="X110">
        <v>90</v>
      </c>
      <c r="Y110">
        <v>266</v>
      </c>
      <c r="Z110">
        <v>82</v>
      </c>
      <c r="AA110" t="s">
        <v>108</v>
      </c>
      <c r="AB110">
        <v>65</v>
      </c>
      <c r="AC110">
        <v>30</v>
      </c>
      <c r="AD110">
        <v>632.34799999999996</v>
      </c>
      <c r="AE110">
        <v>0.36734699999999998</v>
      </c>
      <c r="AF110">
        <v>0.54457800000000001</v>
      </c>
      <c r="AH110">
        <v>1490</v>
      </c>
      <c r="AI110">
        <f t="shared" si="7"/>
        <v>4.5928570900150669</v>
      </c>
      <c r="AJ110">
        <f t="shared" si="4"/>
        <v>0.44383279441393619</v>
      </c>
      <c r="AK110">
        <f t="shared" si="5"/>
        <v>0.87698533974409665</v>
      </c>
      <c r="AL110">
        <f t="shared" si="6"/>
        <v>0.19608371250200995</v>
      </c>
      <c r="AM110">
        <f>U110 - AVERAGEIFS('Placebo Males'!U:U, 'Placebo Males'!B:B, B110, 'Placebo Males'!P:P, P110)</f>
        <v>-191.66666666666674</v>
      </c>
      <c r="AN110">
        <f>V110 - AVERAGEIFS('Placebo Males'!V:V, 'Placebo Males'!B:B, B110, 'Placebo Males'!P:P, P110)</f>
        <v>-22.666666666666657</v>
      </c>
      <c r="AO110">
        <f>W110 - AVERAGEIFS('Placebo Males'!W:W, 'Placebo Males'!B:B, B110, 'Placebo Males'!P:P, P110)</f>
        <v>37.333333333333314</v>
      </c>
      <c r="AP110">
        <f>X110 - AVERAGEIFS('Placebo Males'!X:X, 'Placebo Males'!B:B, B110, 'Placebo Males'!P:P, P110)</f>
        <v>-6</v>
      </c>
      <c r="AQ110">
        <f>Y110 - AVERAGEIFS('Placebo Males'!Y:Y, 'Placebo Males'!B:B, B110, 'Placebo Males'!P:P, P110)</f>
        <v>28.666666666666657</v>
      </c>
      <c r="AR110">
        <f>Z110 - AVERAGEIFS('Placebo Males'!Z:Z, 'Placebo Males'!B:B, B110, 'Placebo Males'!P:P, P110)</f>
        <v>14.666666666666671</v>
      </c>
      <c r="AS110">
        <f>AB110 - AVERAGEIFS('Placebo Males'!AB:AB, 'Placebo Males'!B:B, B110, 'Placebo Males'!P:P, P110)</f>
        <v>19.666666666666664</v>
      </c>
      <c r="AT110">
        <f>AC110 - AVERAGEIFS('Placebo Males'!AC:AC, 'Placebo Males'!B:B, B110, 'Placebo Males'!P:P, P110)</f>
        <v>5</v>
      </c>
      <c r="AU110">
        <f>AD110 - AVERAGEIFS('Placebo Males'!AD:AD, 'Placebo Males'!B:B, B110, 'Placebo Males'!P:P, P110)</f>
        <v>-161.21733333333339</v>
      </c>
      <c r="AV110">
        <f>AE110 - AVERAGEIFS('Placebo Males'!AE:AE, 'Placebo Males'!B:B, B110, 'Placebo Males'!P:P, P110)</f>
        <v>0.29772219999999999</v>
      </c>
      <c r="AW110">
        <f>AF110 - AVERAGEIFS('Placebo Males'!AF:AF, 'Placebo Males'!B:B, B110, 'Placebo Males'!P:P, P110)</f>
        <v>0.13638466666666665</v>
      </c>
    </row>
    <row r="111" spans="1:49" x14ac:dyDescent="0.25">
      <c r="A111" t="s">
        <v>4490</v>
      </c>
      <c r="B111">
        <v>1012</v>
      </c>
      <c r="C111" t="s">
        <v>102</v>
      </c>
      <c r="D111">
        <v>21</v>
      </c>
      <c r="E111">
        <v>180.1</v>
      </c>
      <c r="F111">
        <v>61.8</v>
      </c>
      <c r="G111">
        <v>103.5</v>
      </c>
      <c r="H111">
        <v>56.5</v>
      </c>
      <c r="I111" t="s">
        <v>103</v>
      </c>
      <c r="J111" t="s">
        <v>104</v>
      </c>
      <c r="K111" t="s">
        <v>105</v>
      </c>
      <c r="L111" t="s">
        <v>460</v>
      </c>
      <c r="M111" t="s">
        <v>4381</v>
      </c>
      <c r="N111">
        <v>400</v>
      </c>
      <c r="O111" t="s">
        <v>2262</v>
      </c>
      <c r="P111">
        <v>2.5</v>
      </c>
      <c r="Q111" t="s">
        <v>113</v>
      </c>
      <c r="R111" t="s">
        <v>4415</v>
      </c>
      <c r="S111">
        <v>1450</v>
      </c>
      <c r="T111" t="s">
        <v>2266</v>
      </c>
      <c r="U111">
        <v>868</v>
      </c>
      <c r="V111">
        <v>217</v>
      </c>
      <c r="W111">
        <v>405</v>
      </c>
      <c r="X111">
        <v>105</v>
      </c>
      <c r="Y111">
        <v>222</v>
      </c>
      <c r="Z111">
        <v>78</v>
      </c>
      <c r="AA111" t="s">
        <v>108</v>
      </c>
      <c r="AB111">
        <v>84</v>
      </c>
      <c r="AC111">
        <v>28</v>
      </c>
      <c r="AD111">
        <v>456.197</v>
      </c>
      <c r="AE111">
        <v>0.71428599999999998</v>
      </c>
      <c r="AF111">
        <v>0.50195699999999999</v>
      </c>
      <c r="AH111">
        <v>1450</v>
      </c>
      <c r="AI111">
        <f t="shared" si="7"/>
        <v>4.4695589131019107</v>
      </c>
      <c r="AJ111">
        <f t="shared" si="4"/>
        <v>0.43926990854356385</v>
      </c>
      <c r="AK111">
        <f t="shared" si="5"/>
        <v>0.8738394566415294</v>
      </c>
      <c r="AL111">
        <f t="shared" si="6"/>
        <v>0.19090308754113983</v>
      </c>
      <c r="AM111">
        <f>U111 - AVERAGEIFS('Placebo Males'!U:U, 'Placebo Males'!B:B, B111, 'Placebo Males'!P:P, P111)</f>
        <v>-81.333333333333371</v>
      </c>
      <c r="AN111">
        <f>V111 - AVERAGEIFS('Placebo Males'!V:V, 'Placebo Males'!B:B, B111, 'Placebo Males'!P:P, P111)</f>
        <v>-3</v>
      </c>
      <c r="AO111">
        <f>W111 - AVERAGEIFS('Placebo Males'!W:W, 'Placebo Males'!B:B, B111, 'Placebo Males'!P:P, P111)</f>
        <v>45.666666666666686</v>
      </c>
      <c r="AP111">
        <f>X111 - AVERAGEIFS('Placebo Males'!X:X, 'Placebo Males'!B:B, B111, 'Placebo Males'!P:P, P111)</f>
        <v>3.6666666666666714</v>
      </c>
      <c r="AQ111">
        <f>Y111 - AVERAGEIFS('Placebo Males'!Y:Y, 'Placebo Males'!B:B, B111, 'Placebo Males'!P:P, P111)</f>
        <v>28.666666666666657</v>
      </c>
      <c r="AR111">
        <f>Z111 - AVERAGEIFS('Placebo Males'!Z:Z, 'Placebo Males'!B:B, B111, 'Placebo Males'!P:P, P111)</f>
        <v>13.333333333333329</v>
      </c>
      <c r="AS111">
        <f>AB111 - AVERAGEIFS('Placebo Males'!AB:AB, 'Placebo Males'!B:B, B111, 'Placebo Males'!P:P, P111)</f>
        <v>46</v>
      </c>
      <c r="AT111">
        <f>AC111 - AVERAGEIFS('Placebo Males'!AC:AC, 'Placebo Males'!B:B, B111, 'Placebo Males'!P:P, P111)</f>
        <v>1</v>
      </c>
      <c r="AU111">
        <f>AD111 - AVERAGEIFS('Placebo Males'!AD:AD, 'Placebo Males'!B:B, B111, 'Placebo Males'!P:P, P111)</f>
        <v>-235.45566666666673</v>
      </c>
      <c r="AV111">
        <f>AE111 - AVERAGEIFS('Placebo Males'!AE:AE, 'Placebo Males'!B:B, B111, 'Placebo Males'!P:P, P111)</f>
        <v>0.58770049999999996</v>
      </c>
      <c r="AW111">
        <f>AF111 - AVERAGEIFS('Placebo Males'!AF:AF, 'Placebo Males'!B:B, B111, 'Placebo Males'!P:P, P111)</f>
        <v>0.1917065</v>
      </c>
    </row>
    <row r="112" spans="1:49" x14ac:dyDescent="0.25">
      <c r="A112" t="s">
        <v>4491</v>
      </c>
      <c r="B112">
        <v>1012</v>
      </c>
      <c r="C112" t="s">
        <v>102</v>
      </c>
      <c r="D112">
        <v>21</v>
      </c>
      <c r="E112">
        <v>180.1</v>
      </c>
      <c r="F112">
        <v>61.8</v>
      </c>
      <c r="G112">
        <v>103.5</v>
      </c>
      <c r="H112">
        <v>56.5</v>
      </c>
      <c r="I112" t="s">
        <v>103</v>
      </c>
      <c r="J112" t="s">
        <v>104</v>
      </c>
      <c r="K112" t="s">
        <v>105</v>
      </c>
      <c r="L112" t="s">
        <v>460</v>
      </c>
      <c r="M112" t="s">
        <v>4381</v>
      </c>
      <c r="N112">
        <v>400</v>
      </c>
      <c r="O112" t="s">
        <v>2262</v>
      </c>
      <c r="P112">
        <v>2.5</v>
      </c>
      <c r="Q112" t="s">
        <v>113</v>
      </c>
      <c r="R112" t="s">
        <v>4415</v>
      </c>
      <c r="S112">
        <v>1450</v>
      </c>
      <c r="T112" t="s">
        <v>2266</v>
      </c>
      <c r="U112">
        <v>868</v>
      </c>
      <c r="V112">
        <v>217</v>
      </c>
      <c r="W112">
        <v>404</v>
      </c>
      <c r="X112">
        <v>102</v>
      </c>
      <c r="Y112">
        <v>222</v>
      </c>
      <c r="Z112">
        <v>80</v>
      </c>
      <c r="AA112" t="s">
        <v>108</v>
      </c>
      <c r="AB112">
        <v>84</v>
      </c>
      <c r="AC112">
        <v>30</v>
      </c>
      <c r="AD112">
        <v>443.93</v>
      </c>
      <c r="AE112">
        <v>0.64</v>
      </c>
      <c r="AF112">
        <v>0.50172099999999997</v>
      </c>
      <c r="AH112">
        <v>1450</v>
      </c>
      <c r="AI112">
        <f t="shared" si="7"/>
        <v>4.4695589131019107</v>
      </c>
      <c r="AJ112">
        <f t="shared" si="4"/>
        <v>0.43926990854356385</v>
      </c>
      <c r="AK112">
        <f t="shared" si="5"/>
        <v>0.8738394566415294</v>
      </c>
      <c r="AL112">
        <f t="shared" si="6"/>
        <v>0.19090308754113983</v>
      </c>
      <c r="AM112">
        <f>U112 - AVERAGEIFS('Placebo Males'!U:U, 'Placebo Males'!B:B, B112, 'Placebo Males'!P:P, P112)</f>
        <v>-81.333333333333371</v>
      </c>
      <c r="AN112">
        <f>V112 - AVERAGEIFS('Placebo Males'!V:V, 'Placebo Males'!B:B, B112, 'Placebo Males'!P:P, P112)</f>
        <v>-3</v>
      </c>
      <c r="AO112">
        <f>W112 - AVERAGEIFS('Placebo Males'!W:W, 'Placebo Males'!B:B, B112, 'Placebo Males'!P:P, P112)</f>
        <v>44.666666666666686</v>
      </c>
      <c r="AP112">
        <f>X112 - AVERAGEIFS('Placebo Males'!X:X, 'Placebo Males'!B:B, B112, 'Placebo Males'!P:P, P112)</f>
        <v>0.6666666666666714</v>
      </c>
      <c r="AQ112">
        <f>Y112 - AVERAGEIFS('Placebo Males'!Y:Y, 'Placebo Males'!B:B, B112, 'Placebo Males'!P:P, P112)</f>
        <v>28.666666666666657</v>
      </c>
      <c r="AR112">
        <f>Z112 - AVERAGEIFS('Placebo Males'!Z:Z, 'Placebo Males'!B:B, B112, 'Placebo Males'!P:P, P112)</f>
        <v>15.333333333333329</v>
      </c>
      <c r="AS112">
        <f>AB112 - AVERAGEIFS('Placebo Males'!AB:AB, 'Placebo Males'!B:B, B112, 'Placebo Males'!P:P, P112)</f>
        <v>46</v>
      </c>
      <c r="AT112">
        <f>AC112 - AVERAGEIFS('Placebo Males'!AC:AC, 'Placebo Males'!B:B, B112, 'Placebo Males'!P:P, P112)</f>
        <v>3</v>
      </c>
      <c r="AU112">
        <f>AD112 - AVERAGEIFS('Placebo Males'!AD:AD, 'Placebo Males'!B:B, B112, 'Placebo Males'!P:P, P112)</f>
        <v>-247.72266666666673</v>
      </c>
      <c r="AV112">
        <f>AE112 - AVERAGEIFS('Placebo Males'!AE:AE, 'Placebo Males'!B:B, B112, 'Placebo Males'!P:P, P112)</f>
        <v>0.5134145</v>
      </c>
      <c r="AW112">
        <f>AF112 - AVERAGEIFS('Placebo Males'!AF:AF, 'Placebo Males'!B:B, B112, 'Placebo Males'!P:P, P112)</f>
        <v>0.19147049999999999</v>
      </c>
    </row>
    <row r="113" spans="1:49" x14ac:dyDescent="0.25">
      <c r="A113" t="s">
        <v>4492</v>
      </c>
      <c r="B113">
        <v>1012</v>
      </c>
      <c r="C113" t="s">
        <v>102</v>
      </c>
      <c r="D113">
        <v>21</v>
      </c>
      <c r="E113">
        <v>180.1</v>
      </c>
      <c r="F113">
        <v>61.8</v>
      </c>
      <c r="G113">
        <v>103.5</v>
      </c>
      <c r="H113">
        <v>56.5</v>
      </c>
      <c r="I113" t="s">
        <v>103</v>
      </c>
      <c r="J113" t="s">
        <v>104</v>
      </c>
      <c r="K113" t="s">
        <v>105</v>
      </c>
      <c r="L113" t="s">
        <v>460</v>
      </c>
      <c r="M113" t="s">
        <v>4381</v>
      </c>
      <c r="N113">
        <v>400</v>
      </c>
      <c r="O113" t="s">
        <v>2262</v>
      </c>
      <c r="P113">
        <v>2.5</v>
      </c>
      <c r="Q113" t="s">
        <v>113</v>
      </c>
      <c r="R113" t="s">
        <v>4415</v>
      </c>
      <c r="S113">
        <v>1450</v>
      </c>
      <c r="T113" t="s">
        <v>2266</v>
      </c>
      <c r="U113">
        <v>831</v>
      </c>
      <c r="V113">
        <v>213</v>
      </c>
      <c r="W113">
        <v>405</v>
      </c>
      <c r="X113">
        <v>105</v>
      </c>
      <c r="Y113">
        <v>222</v>
      </c>
      <c r="Z113">
        <v>78</v>
      </c>
      <c r="AA113" t="s">
        <v>108</v>
      </c>
      <c r="AB113">
        <v>87</v>
      </c>
      <c r="AC113">
        <v>29</v>
      </c>
      <c r="AD113">
        <v>431.63299999999998</v>
      </c>
      <c r="AE113">
        <v>0.717391</v>
      </c>
      <c r="AF113">
        <v>0.50041400000000003</v>
      </c>
      <c r="AH113">
        <v>1450</v>
      </c>
      <c r="AI113">
        <f t="shared" si="7"/>
        <v>4.4695589131019107</v>
      </c>
      <c r="AJ113">
        <f t="shared" si="4"/>
        <v>0.43926990854356385</v>
      </c>
      <c r="AK113">
        <f t="shared" si="5"/>
        <v>0.8738394566415294</v>
      </c>
      <c r="AL113">
        <f t="shared" si="6"/>
        <v>0.19090308754113983</v>
      </c>
      <c r="AM113">
        <f>U113 - AVERAGEIFS('Placebo Males'!U:U, 'Placebo Males'!B:B, B113, 'Placebo Males'!P:P, P113)</f>
        <v>-118.33333333333337</v>
      </c>
      <c r="AN113">
        <f>V113 - AVERAGEIFS('Placebo Males'!V:V, 'Placebo Males'!B:B, B113, 'Placebo Males'!P:P, P113)</f>
        <v>-7</v>
      </c>
      <c r="AO113">
        <f>W113 - AVERAGEIFS('Placebo Males'!W:W, 'Placebo Males'!B:B, B113, 'Placebo Males'!P:P, P113)</f>
        <v>45.666666666666686</v>
      </c>
      <c r="AP113">
        <f>X113 - AVERAGEIFS('Placebo Males'!X:X, 'Placebo Males'!B:B, B113, 'Placebo Males'!P:P, P113)</f>
        <v>3.6666666666666714</v>
      </c>
      <c r="AQ113">
        <f>Y113 - AVERAGEIFS('Placebo Males'!Y:Y, 'Placebo Males'!B:B, B113, 'Placebo Males'!P:P, P113)</f>
        <v>28.666666666666657</v>
      </c>
      <c r="AR113">
        <f>Z113 - AVERAGEIFS('Placebo Males'!Z:Z, 'Placebo Males'!B:B, B113, 'Placebo Males'!P:P, P113)</f>
        <v>13.333333333333329</v>
      </c>
      <c r="AS113">
        <f>AB113 - AVERAGEIFS('Placebo Males'!AB:AB, 'Placebo Males'!B:B, B113, 'Placebo Males'!P:P, P113)</f>
        <v>49</v>
      </c>
      <c r="AT113">
        <f>AC113 - AVERAGEIFS('Placebo Males'!AC:AC, 'Placebo Males'!B:B, B113, 'Placebo Males'!P:P, P113)</f>
        <v>2</v>
      </c>
      <c r="AU113">
        <f>AD113 - AVERAGEIFS('Placebo Males'!AD:AD, 'Placebo Males'!B:B, B113, 'Placebo Males'!P:P, P113)</f>
        <v>-260.01966666666675</v>
      </c>
      <c r="AV113">
        <f>AE113 - AVERAGEIFS('Placebo Males'!AE:AE, 'Placebo Males'!B:B, B113, 'Placebo Males'!P:P, P113)</f>
        <v>0.59080549999999998</v>
      </c>
      <c r="AW113">
        <f>AF113 - AVERAGEIFS('Placebo Males'!AF:AF, 'Placebo Males'!B:B, B113, 'Placebo Males'!P:P, P113)</f>
        <v>0.19016350000000004</v>
      </c>
    </row>
    <row r="114" spans="1:49" x14ac:dyDescent="0.25">
      <c r="A114" t="s">
        <v>4493</v>
      </c>
      <c r="B114">
        <v>1021</v>
      </c>
      <c r="C114" t="s">
        <v>102</v>
      </c>
      <c r="D114">
        <v>35</v>
      </c>
      <c r="E114">
        <v>171.5</v>
      </c>
      <c r="F114">
        <v>70.900000000000006</v>
      </c>
      <c r="G114">
        <v>97.25</v>
      </c>
      <c r="H114">
        <v>55.75</v>
      </c>
      <c r="I114" t="s">
        <v>458</v>
      </c>
      <c r="J114" t="s">
        <v>104</v>
      </c>
      <c r="K114" t="s">
        <v>459</v>
      </c>
      <c r="L114" t="s">
        <v>106</v>
      </c>
      <c r="M114" t="s">
        <v>4381</v>
      </c>
      <c r="N114">
        <v>400</v>
      </c>
      <c r="O114" t="s">
        <v>2262</v>
      </c>
      <c r="P114">
        <v>3.5</v>
      </c>
      <c r="Q114" t="s">
        <v>113</v>
      </c>
      <c r="R114" t="s">
        <v>4415</v>
      </c>
      <c r="S114">
        <v>1450</v>
      </c>
      <c r="T114" t="s">
        <v>2266</v>
      </c>
      <c r="U114">
        <v>988</v>
      </c>
      <c r="V114">
        <v>156</v>
      </c>
      <c r="W114">
        <v>474</v>
      </c>
      <c r="X114">
        <v>84</v>
      </c>
      <c r="Y114">
        <v>290</v>
      </c>
      <c r="Z114">
        <v>100</v>
      </c>
      <c r="AA114" t="s">
        <v>108</v>
      </c>
      <c r="AB114">
        <v>40</v>
      </c>
      <c r="AC114">
        <v>23</v>
      </c>
      <c r="AD114">
        <v>230.84399999999999</v>
      </c>
      <c r="AE114">
        <v>0.5</v>
      </c>
      <c r="AF114">
        <v>0.61675899999999995</v>
      </c>
      <c r="AH114">
        <v>1450</v>
      </c>
      <c r="AI114">
        <f t="shared" si="7"/>
        <v>4.4695589131019107</v>
      </c>
      <c r="AJ114">
        <f t="shared" si="4"/>
        <v>0.43926990854356385</v>
      </c>
      <c r="AK114">
        <f t="shared" si="5"/>
        <v>0.8738394566415294</v>
      </c>
      <c r="AL114">
        <f t="shared" si="6"/>
        <v>0.19090308754113983</v>
      </c>
      <c r="AM114">
        <f>U114 - AVERAGEIFS('Placebo Males'!U:U, 'Placebo Males'!B:B, B114, 'Placebo Males'!P:P, P114)</f>
        <v>35.666666666666629</v>
      </c>
      <c r="AN114">
        <f>V114 - AVERAGEIFS('Placebo Males'!V:V, 'Placebo Males'!B:B, B114, 'Placebo Males'!P:P, P114)</f>
        <v>2.3333333333333428</v>
      </c>
      <c r="AO114">
        <f>W114 - AVERAGEIFS('Placebo Males'!W:W, 'Placebo Males'!B:B, B114, 'Placebo Males'!P:P, P114)</f>
        <v>82</v>
      </c>
      <c r="AP114">
        <f>X114 - AVERAGEIFS('Placebo Males'!X:X, 'Placebo Males'!B:B, B114, 'Placebo Males'!P:P, P114)</f>
        <v>-16.333333333333329</v>
      </c>
      <c r="AQ114">
        <f>Y114 - AVERAGEIFS('Placebo Males'!Y:Y, 'Placebo Males'!B:B, B114, 'Placebo Males'!P:P, P114)</f>
        <v>67</v>
      </c>
      <c r="AR114">
        <f>Z114 - AVERAGEIFS('Placebo Males'!Z:Z, 'Placebo Males'!B:B, B114, 'Placebo Males'!P:P, P114)</f>
        <v>31.333333333333329</v>
      </c>
      <c r="AS114">
        <f>AB114 - AVERAGEIFS('Placebo Males'!AB:AB, 'Placebo Males'!B:B, B114, 'Placebo Males'!P:P, P114)</f>
        <v>-15</v>
      </c>
      <c r="AT114">
        <f>AC114 - AVERAGEIFS('Placebo Males'!AC:AC, 'Placebo Males'!B:B, B114, 'Placebo Males'!P:P, P114)</f>
        <v>-1.6666666666666679</v>
      </c>
      <c r="AU114">
        <f>AD114 - AVERAGEIFS('Placebo Males'!AD:AD, 'Placebo Males'!B:B, B114, 'Placebo Males'!P:P, P114)</f>
        <v>-111.96566666666672</v>
      </c>
      <c r="AV114">
        <f>AE114 - AVERAGEIFS('Placebo Males'!AE:AE, 'Placebo Males'!B:B, B114, 'Placebo Males'!P:P, P114)</f>
        <v>0.37239066666666665</v>
      </c>
      <c r="AW114">
        <f>AF114 - AVERAGEIFS('Placebo Males'!AF:AF, 'Placebo Males'!B:B, B114, 'Placebo Males'!P:P, P114)</f>
        <v>0.15018333333333328</v>
      </c>
    </row>
    <row r="115" spans="1:49" x14ac:dyDescent="0.25">
      <c r="A115" t="s">
        <v>4494</v>
      </c>
      <c r="B115">
        <v>1021</v>
      </c>
      <c r="C115" t="s">
        <v>102</v>
      </c>
      <c r="D115">
        <v>35</v>
      </c>
      <c r="E115">
        <v>171.5</v>
      </c>
      <c r="F115">
        <v>70.900000000000006</v>
      </c>
      <c r="G115">
        <v>97.25</v>
      </c>
      <c r="H115">
        <v>55.75</v>
      </c>
      <c r="I115" t="s">
        <v>458</v>
      </c>
      <c r="J115" t="s">
        <v>104</v>
      </c>
      <c r="K115" t="s">
        <v>459</v>
      </c>
      <c r="L115" t="s">
        <v>106</v>
      </c>
      <c r="M115" t="s">
        <v>4381</v>
      </c>
      <c r="N115">
        <v>400</v>
      </c>
      <c r="O115" t="s">
        <v>2262</v>
      </c>
      <c r="P115">
        <v>3.5</v>
      </c>
      <c r="Q115" t="s">
        <v>113</v>
      </c>
      <c r="R115" t="s">
        <v>4415</v>
      </c>
      <c r="S115">
        <v>1450</v>
      </c>
      <c r="T115" t="s">
        <v>2266</v>
      </c>
      <c r="U115">
        <v>1006</v>
      </c>
      <c r="V115">
        <v>150</v>
      </c>
      <c r="W115">
        <v>485</v>
      </c>
      <c r="X115">
        <v>107</v>
      </c>
      <c r="Y115">
        <v>274</v>
      </c>
      <c r="Z115">
        <v>104</v>
      </c>
      <c r="AA115" t="s">
        <v>108</v>
      </c>
      <c r="AB115">
        <v>39</v>
      </c>
      <c r="AC115">
        <v>24</v>
      </c>
      <c r="AD115">
        <v>219.03</v>
      </c>
      <c r="AE115">
        <v>0.64102599999999998</v>
      </c>
      <c r="AF115">
        <v>0.62273500000000004</v>
      </c>
      <c r="AH115">
        <v>1450</v>
      </c>
      <c r="AI115">
        <f t="shared" si="7"/>
        <v>4.4695589131019107</v>
      </c>
      <c r="AJ115">
        <f t="shared" si="4"/>
        <v>0.43926990854356385</v>
      </c>
      <c r="AK115">
        <f t="shared" si="5"/>
        <v>0.8738394566415294</v>
      </c>
      <c r="AL115">
        <f t="shared" si="6"/>
        <v>0.19090308754113983</v>
      </c>
      <c r="AM115">
        <f>U115 - AVERAGEIFS('Placebo Males'!U:U, 'Placebo Males'!B:B, B115, 'Placebo Males'!P:P, P115)</f>
        <v>53.666666666666629</v>
      </c>
      <c r="AN115">
        <f>V115 - AVERAGEIFS('Placebo Males'!V:V, 'Placebo Males'!B:B, B115, 'Placebo Males'!P:P, P115)</f>
        <v>-3.6666666666666572</v>
      </c>
      <c r="AO115">
        <f>W115 - AVERAGEIFS('Placebo Males'!W:W, 'Placebo Males'!B:B, B115, 'Placebo Males'!P:P, P115)</f>
        <v>93</v>
      </c>
      <c r="AP115">
        <f>X115 - AVERAGEIFS('Placebo Males'!X:X, 'Placebo Males'!B:B, B115, 'Placebo Males'!P:P, P115)</f>
        <v>6.6666666666666714</v>
      </c>
      <c r="AQ115">
        <f>Y115 - AVERAGEIFS('Placebo Males'!Y:Y, 'Placebo Males'!B:B, B115, 'Placebo Males'!P:P, P115)</f>
        <v>51</v>
      </c>
      <c r="AR115">
        <f>Z115 - AVERAGEIFS('Placebo Males'!Z:Z, 'Placebo Males'!B:B, B115, 'Placebo Males'!P:P, P115)</f>
        <v>35.333333333333329</v>
      </c>
      <c r="AS115">
        <f>AB115 - AVERAGEIFS('Placebo Males'!AB:AB, 'Placebo Males'!B:B, B115, 'Placebo Males'!P:P, P115)</f>
        <v>-16</v>
      </c>
      <c r="AT115">
        <f>AC115 - AVERAGEIFS('Placebo Males'!AC:AC, 'Placebo Males'!B:B, B115, 'Placebo Males'!P:P, P115)</f>
        <v>-0.66666666666666785</v>
      </c>
      <c r="AU115">
        <f>AD115 - AVERAGEIFS('Placebo Males'!AD:AD, 'Placebo Males'!B:B, B115, 'Placebo Males'!P:P, P115)</f>
        <v>-123.77966666666671</v>
      </c>
      <c r="AV115">
        <f>AE115 - AVERAGEIFS('Placebo Males'!AE:AE, 'Placebo Males'!B:B, B115, 'Placebo Males'!P:P, P115)</f>
        <v>0.51341666666666663</v>
      </c>
      <c r="AW115">
        <f>AF115 - AVERAGEIFS('Placebo Males'!AF:AF, 'Placebo Males'!B:B, B115, 'Placebo Males'!P:P, P115)</f>
        <v>0.15615933333333337</v>
      </c>
    </row>
    <row r="116" spans="1:49" x14ac:dyDescent="0.25">
      <c r="A116" t="s">
        <v>4495</v>
      </c>
      <c r="B116">
        <v>1021</v>
      </c>
      <c r="C116" t="s">
        <v>102</v>
      </c>
      <c r="D116">
        <v>35</v>
      </c>
      <c r="E116">
        <v>171.5</v>
      </c>
      <c r="F116">
        <v>70.900000000000006</v>
      </c>
      <c r="G116">
        <v>97.25</v>
      </c>
      <c r="H116">
        <v>55.75</v>
      </c>
      <c r="I116" t="s">
        <v>458</v>
      </c>
      <c r="J116" t="s">
        <v>104</v>
      </c>
      <c r="K116" t="s">
        <v>459</v>
      </c>
      <c r="L116" t="s">
        <v>106</v>
      </c>
      <c r="M116" t="s">
        <v>4381</v>
      </c>
      <c r="N116">
        <v>400</v>
      </c>
      <c r="O116" t="s">
        <v>2262</v>
      </c>
      <c r="P116">
        <v>3.5</v>
      </c>
      <c r="Q116" t="s">
        <v>113</v>
      </c>
      <c r="R116" t="s">
        <v>4415</v>
      </c>
      <c r="S116">
        <v>1450</v>
      </c>
      <c r="T116" t="s">
        <v>2266</v>
      </c>
      <c r="U116">
        <v>999</v>
      </c>
      <c r="V116">
        <v>151</v>
      </c>
      <c r="W116">
        <v>484</v>
      </c>
      <c r="X116">
        <v>107</v>
      </c>
      <c r="Y116">
        <v>276</v>
      </c>
      <c r="Z116">
        <v>101</v>
      </c>
      <c r="AA116" t="s">
        <v>108</v>
      </c>
      <c r="AB116">
        <v>40</v>
      </c>
      <c r="AC116">
        <v>25</v>
      </c>
      <c r="AD116">
        <v>233.68299999999999</v>
      </c>
      <c r="AE116">
        <v>0.78</v>
      </c>
      <c r="AF116">
        <v>0.62578199999999995</v>
      </c>
      <c r="AH116">
        <v>1450</v>
      </c>
      <c r="AI116">
        <f t="shared" si="7"/>
        <v>4.4695589131019107</v>
      </c>
      <c r="AJ116">
        <f t="shared" si="4"/>
        <v>0.43926990854356385</v>
      </c>
      <c r="AK116">
        <f t="shared" si="5"/>
        <v>0.8738394566415294</v>
      </c>
      <c r="AL116">
        <f t="shared" si="6"/>
        <v>0.19090308754113983</v>
      </c>
      <c r="AM116">
        <f>U116 - AVERAGEIFS('Placebo Males'!U:U, 'Placebo Males'!B:B, B116, 'Placebo Males'!P:P, P116)</f>
        <v>46.666666666666629</v>
      </c>
      <c r="AN116">
        <f>V116 - AVERAGEIFS('Placebo Males'!V:V, 'Placebo Males'!B:B, B116, 'Placebo Males'!P:P, P116)</f>
        <v>-2.6666666666666572</v>
      </c>
      <c r="AO116">
        <f>W116 - AVERAGEIFS('Placebo Males'!W:W, 'Placebo Males'!B:B, B116, 'Placebo Males'!P:P, P116)</f>
        <v>92</v>
      </c>
      <c r="AP116">
        <f>X116 - AVERAGEIFS('Placebo Males'!X:X, 'Placebo Males'!B:B, B116, 'Placebo Males'!P:P, P116)</f>
        <v>6.6666666666666714</v>
      </c>
      <c r="AQ116">
        <f>Y116 - AVERAGEIFS('Placebo Males'!Y:Y, 'Placebo Males'!B:B, B116, 'Placebo Males'!P:P, P116)</f>
        <v>53</v>
      </c>
      <c r="AR116">
        <f>Z116 - AVERAGEIFS('Placebo Males'!Z:Z, 'Placebo Males'!B:B, B116, 'Placebo Males'!P:P, P116)</f>
        <v>32.333333333333329</v>
      </c>
      <c r="AS116">
        <f>AB116 - AVERAGEIFS('Placebo Males'!AB:AB, 'Placebo Males'!B:B, B116, 'Placebo Males'!P:P, P116)</f>
        <v>-15</v>
      </c>
      <c r="AT116">
        <f>AC116 - AVERAGEIFS('Placebo Males'!AC:AC, 'Placebo Males'!B:B, B116, 'Placebo Males'!P:P, P116)</f>
        <v>0.33333333333333215</v>
      </c>
      <c r="AU116">
        <f>AD116 - AVERAGEIFS('Placebo Males'!AD:AD, 'Placebo Males'!B:B, B116, 'Placebo Males'!P:P, P116)</f>
        <v>-109.12666666666672</v>
      </c>
      <c r="AV116">
        <f>AE116 - AVERAGEIFS('Placebo Males'!AE:AE, 'Placebo Males'!B:B, B116, 'Placebo Males'!P:P, P116)</f>
        <v>0.65239066666666667</v>
      </c>
      <c r="AW116">
        <f>AF116 - AVERAGEIFS('Placebo Males'!AF:AF, 'Placebo Males'!B:B, B116, 'Placebo Males'!P:P, P116)</f>
        <v>0.15920633333333328</v>
      </c>
    </row>
    <row r="117" spans="1:49" x14ac:dyDescent="0.25">
      <c r="A117" t="s">
        <v>4496</v>
      </c>
      <c r="B117">
        <v>1016</v>
      </c>
      <c r="C117" t="s">
        <v>102</v>
      </c>
      <c r="D117">
        <v>25</v>
      </c>
      <c r="E117">
        <v>177.5</v>
      </c>
      <c r="F117">
        <v>78.099999999999994</v>
      </c>
      <c r="G117">
        <v>115.25</v>
      </c>
      <c r="H117">
        <v>59</v>
      </c>
      <c r="I117" t="s">
        <v>103</v>
      </c>
      <c r="J117" t="s">
        <v>104</v>
      </c>
      <c r="K117" t="s">
        <v>310</v>
      </c>
      <c r="L117" t="s">
        <v>160</v>
      </c>
      <c r="M117" t="s">
        <v>4381</v>
      </c>
      <c r="N117">
        <v>400</v>
      </c>
      <c r="O117" t="s">
        <v>2262</v>
      </c>
      <c r="P117">
        <v>1</v>
      </c>
      <c r="Q117" t="s">
        <v>113</v>
      </c>
      <c r="R117" t="s">
        <v>4415</v>
      </c>
      <c r="S117">
        <v>1440</v>
      </c>
      <c r="T117" t="s">
        <v>2266</v>
      </c>
      <c r="U117">
        <v>1077</v>
      </c>
      <c r="V117">
        <v>163</v>
      </c>
      <c r="W117">
        <v>435</v>
      </c>
      <c r="X117">
        <v>106</v>
      </c>
      <c r="Y117">
        <v>214</v>
      </c>
      <c r="Z117">
        <v>115</v>
      </c>
      <c r="AA117" t="s">
        <v>108</v>
      </c>
      <c r="AB117">
        <v>66</v>
      </c>
      <c r="AC117">
        <v>43</v>
      </c>
      <c r="AD117">
        <v>493.22500000000002</v>
      </c>
      <c r="AE117">
        <v>0.212121</v>
      </c>
      <c r="AF117">
        <v>0.52817499999999995</v>
      </c>
      <c r="AH117">
        <v>1440</v>
      </c>
      <c r="AI117">
        <f t="shared" si="7"/>
        <v>4.4387343688736216</v>
      </c>
      <c r="AJ117">
        <f t="shared" si="4"/>
        <v>0.43811112260875729</v>
      </c>
      <c r="AK117">
        <f t="shared" si="5"/>
        <v>0.87302852241830697</v>
      </c>
      <c r="AL117">
        <f t="shared" si="6"/>
        <v>0.18960240070816925</v>
      </c>
      <c r="AM117">
        <f>U117 - AVERAGEIFS('Placebo Males'!U:U, 'Placebo Males'!B:B, B117, 'Placebo Males'!P:P, P117)</f>
        <v>-24</v>
      </c>
      <c r="AN117">
        <f>V117 - AVERAGEIFS('Placebo Males'!V:V, 'Placebo Males'!B:B, B117, 'Placebo Males'!P:P, P117)</f>
        <v>6.3333333333333428</v>
      </c>
      <c r="AO117">
        <f>W117 - AVERAGEIFS('Placebo Males'!W:W, 'Placebo Males'!B:B, B117, 'Placebo Males'!P:P, P117)</f>
        <v>66.666666666666686</v>
      </c>
      <c r="AP117">
        <f>X117 - AVERAGEIFS('Placebo Males'!X:X, 'Placebo Males'!B:B, B117, 'Placebo Males'!P:P, P117)</f>
        <v>3</v>
      </c>
      <c r="AQ117">
        <f>Y117 - AVERAGEIFS('Placebo Males'!Y:Y, 'Placebo Males'!B:B, B117, 'Placebo Males'!P:P, P117)</f>
        <v>28</v>
      </c>
      <c r="AR117">
        <f>Z117 - AVERAGEIFS('Placebo Males'!Z:Z, 'Placebo Males'!B:B, B117, 'Placebo Males'!P:P, P117)</f>
        <v>35.666666666666671</v>
      </c>
      <c r="AS117">
        <f>AB117 - AVERAGEIFS('Placebo Males'!AB:AB, 'Placebo Males'!B:B, B117, 'Placebo Males'!P:P, P117)</f>
        <v>23.666666666666664</v>
      </c>
      <c r="AT117">
        <f>AC117 - AVERAGEIFS('Placebo Males'!AC:AC, 'Placebo Males'!B:B, B117, 'Placebo Males'!P:P, P117)</f>
        <v>13.333333333333332</v>
      </c>
      <c r="AU117">
        <f>AD117 - AVERAGEIFS('Placebo Males'!AD:AD, 'Placebo Males'!B:B, B117, 'Placebo Males'!P:P, P117)</f>
        <v>-212.10266666666666</v>
      </c>
      <c r="AV117">
        <f>AE117 - AVERAGEIFS('Placebo Males'!AE:AE, 'Placebo Males'!B:B, B117, 'Placebo Males'!P:P, P117)</f>
        <v>0.15703133333333333</v>
      </c>
      <c r="AW117">
        <f>AF117 - AVERAGEIFS('Placebo Males'!AF:AF, 'Placebo Males'!B:B, B117, 'Placebo Males'!P:P, P117)</f>
        <v>0.17247966666666664</v>
      </c>
    </row>
    <row r="118" spans="1:49" x14ac:dyDescent="0.25">
      <c r="A118" t="s">
        <v>4497</v>
      </c>
      <c r="B118">
        <v>1016</v>
      </c>
      <c r="C118" t="s">
        <v>102</v>
      </c>
      <c r="D118">
        <v>25</v>
      </c>
      <c r="E118">
        <v>177.5</v>
      </c>
      <c r="F118">
        <v>78.099999999999994</v>
      </c>
      <c r="G118">
        <v>115.25</v>
      </c>
      <c r="H118">
        <v>59</v>
      </c>
      <c r="I118" t="s">
        <v>103</v>
      </c>
      <c r="J118" t="s">
        <v>104</v>
      </c>
      <c r="K118" t="s">
        <v>310</v>
      </c>
      <c r="L118" t="s">
        <v>160</v>
      </c>
      <c r="M118" t="s">
        <v>4381</v>
      </c>
      <c r="N118">
        <v>400</v>
      </c>
      <c r="O118" t="s">
        <v>2262</v>
      </c>
      <c r="P118">
        <v>1</v>
      </c>
      <c r="Q118" t="s">
        <v>113</v>
      </c>
      <c r="R118" t="s">
        <v>4415</v>
      </c>
      <c r="S118">
        <v>1440</v>
      </c>
      <c r="T118" t="s">
        <v>2266</v>
      </c>
      <c r="U118">
        <v>1065</v>
      </c>
      <c r="V118">
        <v>164</v>
      </c>
      <c r="W118">
        <v>432</v>
      </c>
      <c r="X118">
        <v>102</v>
      </c>
      <c r="Y118">
        <v>213</v>
      </c>
      <c r="Z118">
        <v>117</v>
      </c>
      <c r="AA118" t="s">
        <v>108</v>
      </c>
      <c r="AB118">
        <v>65</v>
      </c>
      <c r="AC118">
        <v>43</v>
      </c>
      <c r="AD118">
        <v>490.09199999999998</v>
      </c>
      <c r="AE118">
        <v>0.230769</v>
      </c>
      <c r="AF118">
        <v>0.52523600000000004</v>
      </c>
      <c r="AH118">
        <v>1440</v>
      </c>
      <c r="AI118">
        <f t="shared" si="7"/>
        <v>4.4387343688736216</v>
      </c>
      <c r="AJ118">
        <f t="shared" si="4"/>
        <v>0.43811112260875729</v>
      </c>
      <c r="AK118">
        <f t="shared" si="5"/>
        <v>0.87302852241830697</v>
      </c>
      <c r="AL118">
        <f t="shared" si="6"/>
        <v>0.18960240070816925</v>
      </c>
      <c r="AM118">
        <f>U118 - AVERAGEIFS('Placebo Males'!U:U, 'Placebo Males'!B:B, B118, 'Placebo Males'!P:P, P118)</f>
        <v>-36</v>
      </c>
      <c r="AN118">
        <f>V118 - AVERAGEIFS('Placebo Males'!V:V, 'Placebo Males'!B:B, B118, 'Placebo Males'!P:P, P118)</f>
        <v>7.3333333333333428</v>
      </c>
      <c r="AO118">
        <f>W118 - AVERAGEIFS('Placebo Males'!W:W, 'Placebo Males'!B:B, B118, 'Placebo Males'!P:P, P118)</f>
        <v>63.666666666666686</v>
      </c>
      <c r="AP118">
        <f>X118 - AVERAGEIFS('Placebo Males'!X:X, 'Placebo Males'!B:B, B118, 'Placebo Males'!P:P, P118)</f>
        <v>-1</v>
      </c>
      <c r="AQ118">
        <f>Y118 - AVERAGEIFS('Placebo Males'!Y:Y, 'Placebo Males'!B:B, B118, 'Placebo Males'!P:P, P118)</f>
        <v>27</v>
      </c>
      <c r="AR118">
        <f>Z118 - AVERAGEIFS('Placebo Males'!Z:Z, 'Placebo Males'!B:B, B118, 'Placebo Males'!P:P, P118)</f>
        <v>37.666666666666671</v>
      </c>
      <c r="AS118">
        <f>AB118 - AVERAGEIFS('Placebo Males'!AB:AB, 'Placebo Males'!B:B, B118, 'Placebo Males'!P:P, P118)</f>
        <v>22.666666666666664</v>
      </c>
      <c r="AT118">
        <f>AC118 - AVERAGEIFS('Placebo Males'!AC:AC, 'Placebo Males'!B:B, B118, 'Placebo Males'!P:P, P118)</f>
        <v>13.333333333333332</v>
      </c>
      <c r="AU118">
        <f>AD118 - AVERAGEIFS('Placebo Males'!AD:AD, 'Placebo Males'!B:B, B118, 'Placebo Males'!P:P, P118)</f>
        <v>-215.2356666666667</v>
      </c>
      <c r="AV118">
        <f>AE118 - AVERAGEIFS('Placebo Males'!AE:AE, 'Placebo Males'!B:B, B118, 'Placebo Males'!P:P, P118)</f>
        <v>0.17567933333333333</v>
      </c>
      <c r="AW118">
        <f>AF118 - AVERAGEIFS('Placebo Males'!AF:AF, 'Placebo Males'!B:B, B118, 'Placebo Males'!P:P, P118)</f>
        <v>0.16954066666666673</v>
      </c>
    </row>
    <row r="119" spans="1:49" x14ac:dyDescent="0.25">
      <c r="A119" t="s">
        <v>4498</v>
      </c>
      <c r="B119">
        <v>1016</v>
      </c>
      <c r="C119" t="s">
        <v>102</v>
      </c>
      <c r="D119">
        <v>25</v>
      </c>
      <c r="E119">
        <v>177.5</v>
      </c>
      <c r="F119">
        <v>78.099999999999994</v>
      </c>
      <c r="G119">
        <v>115.25</v>
      </c>
      <c r="H119">
        <v>59</v>
      </c>
      <c r="I119" t="s">
        <v>103</v>
      </c>
      <c r="J119" t="s">
        <v>104</v>
      </c>
      <c r="K119" t="s">
        <v>310</v>
      </c>
      <c r="L119" t="s">
        <v>160</v>
      </c>
      <c r="M119" t="s">
        <v>4381</v>
      </c>
      <c r="N119">
        <v>400</v>
      </c>
      <c r="O119" t="s">
        <v>2262</v>
      </c>
      <c r="P119">
        <v>1</v>
      </c>
      <c r="Q119" t="s">
        <v>113</v>
      </c>
      <c r="R119" t="s">
        <v>4415</v>
      </c>
      <c r="S119">
        <v>1440</v>
      </c>
      <c r="T119" t="s">
        <v>2266</v>
      </c>
      <c r="U119">
        <v>1065</v>
      </c>
      <c r="V119">
        <v>160</v>
      </c>
      <c r="W119">
        <v>435</v>
      </c>
      <c r="X119">
        <v>100</v>
      </c>
      <c r="Y119">
        <v>219</v>
      </c>
      <c r="Z119">
        <v>116</v>
      </c>
      <c r="AA119" t="s">
        <v>108</v>
      </c>
      <c r="AB119">
        <v>69</v>
      </c>
      <c r="AC119">
        <v>43</v>
      </c>
      <c r="AD119">
        <v>490.35399999999998</v>
      </c>
      <c r="AE119">
        <v>0.22950799999999999</v>
      </c>
      <c r="AF119">
        <v>0.51910800000000001</v>
      </c>
      <c r="AH119">
        <v>1440</v>
      </c>
      <c r="AI119">
        <f t="shared" si="7"/>
        <v>4.4387343688736216</v>
      </c>
      <c r="AJ119">
        <f t="shared" si="4"/>
        <v>0.43811112260875729</v>
      </c>
      <c r="AK119">
        <f t="shared" si="5"/>
        <v>0.87302852241830697</v>
      </c>
      <c r="AL119">
        <f t="shared" si="6"/>
        <v>0.18960240070816925</v>
      </c>
      <c r="AM119">
        <f>U119 - AVERAGEIFS('Placebo Males'!U:U, 'Placebo Males'!B:B, B119, 'Placebo Males'!P:P, P119)</f>
        <v>-36</v>
      </c>
      <c r="AN119">
        <f>V119 - AVERAGEIFS('Placebo Males'!V:V, 'Placebo Males'!B:B, B119, 'Placebo Males'!P:P, P119)</f>
        <v>3.3333333333333428</v>
      </c>
      <c r="AO119">
        <f>W119 - AVERAGEIFS('Placebo Males'!W:W, 'Placebo Males'!B:B, B119, 'Placebo Males'!P:P, P119)</f>
        <v>66.666666666666686</v>
      </c>
      <c r="AP119">
        <f>X119 - AVERAGEIFS('Placebo Males'!X:X, 'Placebo Males'!B:B, B119, 'Placebo Males'!P:P, P119)</f>
        <v>-3</v>
      </c>
      <c r="AQ119">
        <f>Y119 - AVERAGEIFS('Placebo Males'!Y:Y, 'Placebo Males'!B:B, B119, 'Placebo Males'!P:P, P119)</f>
        <v>33</v>
      </c>
      <c r="AR119">
        <f>Z119 - AVERAGEIFS('Placebo Males'!Z:Z, 'Placebo Males'!B:B, B119, 'Placebo Males'!P:P, P119)</f>
        <v>36.666666666666671</v>
      </c>
      <c r="AS119">
        <f>AB119 - AVERAGEIFS('Placebo Males'!AB:AB, 'Placebo Males'!B:B, B119, 'Placebo Males'!P:P, P119)</f>
        <v>26.666666666666664</v>
      </c>
      <c r="AT119">
        <f>AC119 - AVERAGEIFS('Placebo Males'!AC:AC, 'Placebo Males'!B:B, B119, 'Placebo Males'!P:P, P119)</f>
        <v>13.333333333333332</v>
      </c>
      <c r="AU119">
        <f>AD119 - AVERAGEIFS('Placebo Males'!AD:AD, 'Placebo Males'!B:B, B119, 'Placebo Males'!P:P, P119)</f>
        <v>-214.9736666666667</v>
      </c>
      <c r="AV119">
        <f>AE119 - AVERAGEIFS('Placebo Males'!AE:AE, 'Placebo Males'!B:B, B119, 'Placebo Males'!P:P, P119)</f>
        <v>0.17441833333333331</v>
      </c>
      <c r="AW119">
        <f>AF119 - AVERAGEIFS('Placebo Males'!AF:AF, 'Placebo Males'!B:B, B119, 'Placebo Males'!P:P, P119)</f>
        <v>0.16341266666666671</v>
      </c>
    </row>
    <row r="120" spans="1:49" x14ac:dyDescent="0.25">
      <c r="A120" s="1" t="s">
        <v>4499</v>
      </c>
      <c r="B120">
        <v>1019</v>
      </c>
      <c r="C120" t="s">
        <v>102</v>
      </c>
      <c r="D120">
        <v>26</v>
      </c>
      <c r="E120">
        <v>176</v>
      </c>
      <c r="F120">
        <v>81.3</v>
      </c>
      <c r="G120">
        <v>109</v>
      </c>
      <c r="H120">
        <v>54.75</v>
      </c>
      <c r="I120" t="s">
        <v>458</v>
      </c>
      <c r="J120" t="s">
        <v>104</v>
      </c>
      <c r="K120" t="s">
        <v>459</v>
      </c>
      <c r="L120" t="s">
        <v>106</v>
      </c>
      <c r="M120" t="s">
        <v>4381</v>
      </c>
      <c r="N120">
        <v>400</v>
      </c>
      <c r="O120" t="s">
        <v>2262</v>
      </c>
      <c r="P120">
        <v>2</v>
      </c>
      <c r="Q120" t="s">
        <v>113</v>
      </c>
      <c r="R120" t="s">
        <v>4415</v>
      </c>
      <c r="S120">
        <v>1440</v>
      </c>
      <c r="T120" t="s">
        <v>2266</v>
      </c>
      <c r="U120">
        <v>1124</v>
      </c>
      <c r="V120">
        <v>176</v>
      </c>
      <c r="W120">
        <v>448</v>
      </c>
      <c r="X120">
        <v>88</v>
      </c>
      <c r="Y120">
        <v>276</v>
      </c>
      <c r="Z120">
        <v>84</v>
      </c>
      <c r="AA120" t="s">
        <v>108</v>
      </c>
      <c r="AB120">
        <v>61</v>
      </c>
      <c r="AC120">
        <v>35</v>
      </c>
      <c r="AD120">
        <v>652.92499999999995</v>
      </c>
      <c r="AE120">
        <v>0.36170200000000002</v>
      </c>
      <c r="AF120">
        <v>0.53543200000000002</v>
      </c>
      <c r="AH120">
        <v>1440</v>
      </c>
      <c r="AI120">
        <f t="shared" si="7"/>
        <v>4.4387343688736216</v>
      </c>
      <c r="AJ120">
        <f t="shared" si="4"/>
        <v>0.43811112260875729</v>
      </c>
      <c r="AK120">
        <f t="shared" si="5"/>
        <v>0.87302852241830697</v>
      </c>
      <c r="AL120">
        <f t="shared" si="6"/>
        <v>0.18960240070816925</v>
      </c>
      <c r="AM120">
        <f>U120 - AVERAGEIFS('Placebo Males'!U:U, 'Placebo Males'!B:B, B120, 'Placebo Males'!P:P, P120)</f>
        <v>-38.666666666666742</v>
      </c>
      <c r="AN120">
        <f>V120 - AVERAGEIFS('Placebo Males'!V:V, 'Placebo Males'!B:B, B120, 'Placebo Males'!P:P, P120)</f>
        <v>1.3333333333333428</v>
      </c>
      <c r="AO120">
        <f>W120 - AVERAGEIFS('Placebo Males'!W:W, 'Placebo Males'!B:B, B120, 'Placebo Males'!P:P, P120)</f>
        <v>54.333333333333314</v>
      </c>
      <c r="AP120">
        <f>X120 - AVERAGEIFS('Placebo Males'!X:X, 'Placebo Males'!B:B, B120, 'Placebo Males'!P:P, P120)</f>
        <v>-10</v>
      </c>
      <c r="AQ120">
        <f>Y120 - AVERAGEIFS('Placebo Males'!Y:Y, 'Placebo Males'!B:B, B120, 'Placebo Males'!P:P, P120)</f>
        <v>46.666666666666657</v>
      </c>
      <c r="AR120">
        <f>Z120 - AVERAGEIFS('Placebo Males'!Z:Z, 'Placebo Males'!B:B, B120, 'Placebo Males'!P:P, P120)</f>
        <v>17.666666666666671</v>
      </c>
      <c r="AS120">
        <f>AB120 - AVERAGEIFS('Placebo Males'!AB:AB, 'Placebo Males'!B:B, B120, 'Placebo Males'!P:P, P120)</f>
        <v>18.666666666666664</v>
      </c>
      <c r="AT120">
        <f>AC120 - AVERAGEIFS('Placebo Males'!AC:AC, 'Placebo Males'!B:B, B120, 'Placebo Males'!P:P, P120)</f>
        <v>5.6666666666666679</v>
      </c>
      <c r="AU120">
        <f>AD120 - AVERAGEIFS('Placebo Males'!AD:AD, 'Placebo Males'!B:B, B120, 'Placebo Males'!P:P, P120)</f>
        <v>-105.97000000000003</v>
      </c>
      <c r="AV120">
        <f>AE120 - AVERAGEIFS('Placebo Males'!AE:AE, 'Placebo Males'!B:B, B120, 'Placebo Males'!P:P, P120)</f>
        <v>0.27131766666666668</v>
      </c>
      <c r="AW120">
        <f>AF120 - AVERAGEIFS('Placebo Males'!AF:AF, 'Placebo Males'!B:B, B120, 'Placebo Males'!P:P, P120)</f>
        <v>0.12702333333333332</v>
      </c>
    </row>
    <row r="121" spans="1:49" x14ac:dyDescent="0.25">
      <c r="A121" t="s">
        <v>4500</v>
      </c>
      <c r="B121">
        <v>1019</v>
      </c>
      <c r="C121" t="s">
        <v>102</v>
      </c>
      <c r="D121">
        <v>26</v>
      </c>
      <c r="E121">
        <v>176</v>
      </c>
      <c r="F121">
        <v>81.3</v>
      </c>
      <c r="G121">
        <v>109</v>
      </c>
      <c r="H121">
        <v>54.75</v>
      </c>
      <c r="I121" t="s">
        <v>458</v>
      </c>
      <c r="J121" t="s">
        <v>104</v>
      </c>
      <c r="K121" t="s">
        <v>459</v>
      </c>
      <c r="L121" t="s">
        <v>106</v>
      </c>
      <c r="M121" t="s">
        <v>4381</v>
      </c>
      <c r="N121">
        <v>400</v>
      </c>
      <c r="O121" t="s">
        <v>2262</v>
      </c>
      <c r="P121">
        <v>2</v>
      </c>
      <c r="Q121" t="s">
        <v>113</v>
      </c>
      <c r="R121" t="s">
        <v>4415</v>
      </c>
      <c r="S121">
        <v>1440</v>
      </c>
      <c r="T121" t="s">
        <v>2266</v>
      </c>
      <c r="U121">
        <v>1050</v>
      </c>
      <c r="V121">
        <v>160</v>
      </c>
      <c r="W121">
        <v>432</v>
      </c>
      <c r="X121">
        <v>93</v>
      </c>
      <c r="Y121">
        <v>260</v>
      </c>
      <c r="Z121">
        <v>79</v>
      </c>
      <c r="AA121" t="s">
        <v>108</v>
      </c>
      <c r="AB121">
        <v>68</v>
      </c>
      <c r="AC121">
        <v>26</v>
      </c>
      <c r="AD121">
        <v>619.91</v>
      </c>
      <c r="AE121">
        <v>0.31914900000000002</v>
      </c>
      <c r="AF121">
        <v>0.523594</v>
      </c>
      <c r="AH121">
        <v>1440</v>
      </c>
      <c r="AI121">
        <f t="shared" si="7"/>
        <v>4.4387343688736216</v>
      </c>
      <c r="AJ121">
        <f t="shared" si="4"/>
        <v>0.43811112260875729</v>
      </c>
      <c r="AK121">
        <f t="shared" si="5"/>
        <v>0.87302852241830697</v>
      </c>
      <c r="AL121">
        <f t="shared" si="6"/>
        <v>0.18960240070816925</v>
      </c>
      <c r="AM121">
        <f>U121 - AVERAGEIFS('Placebo Males'!U:U, 'Placebo Males'!B:B, B121, 'Placebo Males'!P:P, P121)</f>
        <v>-112.66666666666674</v>
      </c>
      <c r="AN121">
        <f>V121 - AVERAGEIFS('Placebo Males'!V:V, 'Placebo Males'!B:B, B121, 'Placebo Males'!P:P, P121)</f>
        <v>-14.666666666666657</v>
      </c>
      <c r="AO121">
        <f>W121 - AVERAGEIFS('Placebo Males'!W:W, 'Placebo Males'!B:B, B121, 'Placebo Males'!P:P, P121)</f>
        <v>38.333333333333314</v>
      </c>
      <c r="AP121">
        <f>X121 - AVERAGEIFS('Placebo Males'!X:X, 'Placebo Males'!B:B, B121, 'Placebo Males'!P:P, P121)</f>
        <v>-5</v>
      </c>
      <c r="AQ121">
        <f>Y121 - AVERAGEIFS('Placebo Males'!Y:Y, 'Placebo Males'!B:B, B121, 'Placebo Males'!P:P, P121)</f>
        <v>30.666666666666657</v>
      </c>
      <c r="AR121">
        <f>Z121 - AVERAGEIFS('Placebo Males'!Z:Z, 'Placebo Males'!B:B, B121, 'Placebo Males'!P:P, P121)</f>
        <v>12.666666666666671</v>
      </c>
      <c r="AS121">
        <f>AB121 - AVERAGEIFS('Placebo Males'!AB:AB, 'Placebo Males'!B:B, B121, 'Placebo Males'!P:P, P121)</f>
        <v>25.666666666666664</v>
      </c>
      <c r="AT121">
        <f>AC121 - AVERAGEIFS('Placebo Males'!AC:AC, 'Placebo Males'!B:B, B121, 'Placebo Males'!P:P, P121)</f>
        <v>-3.3333333333333321</v>
      </c>
      <c r="AU121">
        <f>AD121 - AVERAGEIFS('Placebo Males'!AD:AD, 'Placebo Males'!B:B, B121, 'Placebo Males'!P:P, P121)</f>
        <v>-138.98500000000001</v>
      </c>
      <c r="AV121">
        <f>AE121 - AVERAGEIFS('Placebo Males'!AE:AE, 'Placebo Males'!B:B, B121, 'Placebo Males'!P:P, P121)</f>
        <v>0.22876466666666667</v>
      </c>
      <c r="AW121">
        <f>AF121 - AVERAGEIFS('Placebo Males'!AF:AF, 'Placebo Males'!B:B, B121, 'Placebo Males'!P:P, P121)</f>
        <v>0.11518533333333331</v>
      </c>
    </row>
    <row r="122" spans="1:49" x14ac:dyDescent="0.25">
      <c r="A122" t="s">
        <v>4501</v>
      </c>
      <c r="B122">
        <v>1019</v>
      </c>
      <c r="C122" t="s">
        <v>102</v>
      </c>
      <c r="D122">
        <v>26</v>
      </c>
      <c r="E122">
        <v>176</v>
      </c>
      <c r="F122">
        <v>81.3</v>
      </c>
      <c r="G122">
        <v>109</v>
      </c>
      <c r="H122">
        <v>54.75</v>
      </c>
      <c r="I122" t="s">
        <v>458</v>
      </c>
      <c r="J122" t="s">
        <v>104</v>
      </c>
      <c r="K122" t="s">
        <v>459</v>
      </c>
      <c r="L122" t="s">
        <v>106</v>
      </c>
      <c r="M122" t="s">
        <v>4381</v>
      </c>
      <c r="N122">
        <v>400</v>
      </c>
      <c r="O122" t="s">
        <v>2262</v>
      </c>
      <c r="P122">
        <v>2</v>
      </c>
      <c r="Q122" t="s">
        <v>113</v>
      </c>
      <c r="R122" t="s">
        <v>4415</v>
      </c>
      <c r="S122">
        <v>1440</v>
      </c>
      <c r="T122" t="s">
        <v>2266</v>
      </c>
      <c r="U122">
        <v>1131</v>
      </c>
      <c r="V122">
        <v>164</v>
      </c>
      <c r="W122">
        <v>441</v>
      </c>
      <c r="X122">
        <v>89</v>
      </c>
      <c r="Y122">
        <v>270</v>
      </c>
      <c r="Z122">
        <v>82</v>
      </c>
      <c r="AA122" t="s">
        <v>108</v>
      </c>
      <c r="AB122">
        <v>62</v>
      </c>
      <c r="AC122">
        <v>31</v>
      </c>
      <c r="AD122">
        <v>641.89300000000003</v>
      </c>
      <c r="AE122">
        <v>0.31914900000000002</v>
      </c>
      <c r="AF122">
        <v>0.52256999999999998</v>
      </c>
      <c r="AH122">
        <v>1440</v>
      </c>
      <c r="AI122">
        <f t="shared" si="7"/>
        <v>4.4387343688736216</v>
      </c>
      <c r="AJ122">
        <f t="shared" si="4"/>
        <v>0.43811112260875729</v>
      </c>
      <c r="AK122">
        <f t="shared" si="5"/>
        <v>0.87302852241830697</v>
      </c>
      <c r="AL122">
        <f t="shared" si="6"/>
        <v>0.18960240070816925</v>
      </c>
      <c r="AM122">
        <f>U122 - AVERAGEIFS('Placebo Males'!U:U, 'Placebo Males'!B:B, B122, 'Placebo Males'!P:P, P122)</f>
        <v>-31.666666666666742</v>
      </c>
      <c r="AN122">
        <f>V122 - AVERAGEIFS('Placebo Males'!V:V, 'Placebo Males'!B:B, B122, 'Placebo Males'!P:P, P122)</f>
        <v>-10.666666666666657</v>
      </c>
      <c r="AO122">
        <f>W122 - AVERAGEIFS('Placebo Males'!W:W, 'Placebo Males'!B:B, B122, 'Placebo Males'!P:P, P122)</f>
        <v>47.333333333333314</v>
      </c>
      <c r="AP122">
        <f>X122 - AVERAGEIFS('Placebo Males'!X:X, 'Placebo Males'!B:B, B122, 'Placebo Males'!P:P, P122)</f>
        <v>-9</v>
      </c>
      <c r="AQ122">
        <f>Y122 - AVERAGEIFS('Placebo Males'!Y:Y, 'Placebo Males'!B:B, B122, 'Placebo Males'!P:P, P122)</f>
        <v>40.666666666666657</v>
      </c>
      <c r="AR122">
        <f>Z122 - AVERAGEIFS('Placebo Males'!Z:Z, 'Placebo Males'!B:B, B122, 'Placebo Males'!P:P, P122)</f>
        <v>15.666666666666671</v>
      </c>
      <c r="AS122">
        <f>AB122 - AVERAGEIFS('Placebo Males'!AB:AB, 'Placebo Males'!B:B, B122, 'Placebo Males'!P:P, P122)</f>
        <v>19.666666666666664</v>
      </c>
      <c r="AT122">
        <f>AC122 - AVERAGEIFS('Placebo Males'!AC:AC, 'Placebo Males'!B:B, B122, 'Placebo Males'!P:P, P122)</f>
        <v>1.6666666666666679</v>
      </c>
      <c r="AU122">
        <f>AD122 - AVERAGEIFS('Placebo Males'!AD:AD, 'Placebo Males'!B:B, B122, 'Placebo Males'!P:P, P122)</f>
        <v>-117.00199999999995</v>
      </c>
      <c r="AV122">
        <f>AE122 - AVERAGEIFS('Placebo Males'!AE:AE, 'Placebo Males'!B:B, B122, 'Placebo Males'!P:P, P122)</f>
        <v>0.22876466666666667</v>
      </c>
      <c r="AW122">
        <f>AF122 - AVERAGEIFS('Placebo Males'!AF:AF, 'Placebo Males'!B:B, B122, 'Placebo Males'!P:P, P122)</f>
        <v>0.11416133333333328</v>
      </c>
    </row>
    <row r="123" spans="1:49" x14ac:dyDescent="0.25">
      <c r="A123" t="s">
        <v>4502</v>
      </c>
      <c r="B123">
        <v>1019</v>
      </c>
      <c r="C123" t="s">
        <v>102</v>
      </c>
      <c r="D123">
        <v>26</v>
      </c>
      <c r="E123">
        <v>176</v>
      </c>
      <c r="F123">
        <v>81.3</v>
      </c>
      <c r="G123">
        <v>109</v>
      </c>
      <c r="H123">
        <v>54.75</v>
      </c>
      <c r="I123" t="s">
        <v>458</v>
      </c>
      <c r="J123" t="s">
        <v>104</v>
      </c>
      <c r="K123" t="s">
        <v>459</v>
      </c>
      <c r="L123" t="s">
        <v>106</v>
      </c>
      <c r="M123" t="s">
        <v>4381</v>
      </c>
      <c r="N123">
        <v>400</v>
      </c>
      <c r="O123" t="s">
        <v>2262</v>
      </c>
      <c r="P123">
        <v>3</v>
      </c>
      <c r="Q123" t="s">
        <v>113</v>
      </c>
      <c r="R123" t="s">
        <v>4415</v>
      </c>
      <c r="S123">
        <v>1420</v>
      </c>
      <c r="T123" t="s">
        <v>2266</v>
      </c>
      <c r="U123">
        <v>1046</v>
      </c>
      <c r="V123">
        <v>167</v>
      </c>
      <c r="W123">
        <v>408</v>
      </c>
      <c r="X123">
        <v>84</v>
      </c>
      <c r="Y123">
        <v>247</v>
      </c>
      <c r="Z123">
        <v>77</v>
      </c>
      <c r="AA123" t="s">
        <v>108</v>
      </c>
      <c r="AB123">
        <v>60</v>
      </c>
      <c r="AC123">
        <v>28</v>
      </c>
      <c r="AD123">
        <v>574.88599999999997</v>
      </c>
      <c r="AE123">
        <v>0.234043</v>
      </c>
      <c r="AF123">
        <v>0.46980300000000003</v>
      </c>
      <c r="AH123">
        <v>1420</v>
      </c>
      <c r="AI123">
        <f t="shared" si="7"/>
        <v>4.3770852804170444</v>
      </c>
      <c r="AJ123">
        <f t="shared" si="4"/>
        <v>0.4357712843320678</v>
      </c>
      <c r="AK123">
        <f t="shared" si="5"/>
        <v>0.87137602056038888</v>
      </c>
      <c r="AL123">
        <f t="shared" si="6"/>
        <v>0.18699445680502025</v>
      </c>
      <c r="AM123">
        <f>U123 - AVERAGEIFS('Placebo Males'!U:U, 'Placebo Males'!B:B, B123, 'Placebo Males'!P:P, P123)</f>
        <v>-96</v>
      </c>
      <c r="AN123">
        <f>V123 - AVERAGEIFS('Placebo Males'!V:V, 'Placebo Males'!B:B, B123, 'Placebo Males'!P:P, P123)</f>
        <v>-2</v>
      </c>
      <c r="AO123">
        <f>W123 - AVERAGEIFS('Placebo Males'!W:W, 'Placebo Males'!B:B, B123, 'Placebo Males'!P:P, P123)</f>
        <v>24.333333333333314</v>
      </c>
      <c r="AP123">
        <f>X123 - AVERAGEIFS('Placebo Males'!X:X, 'Placebo Males'!B:B, B123, 'Placebo Males'!P:P, P123)</f>
        <v>-6</v>
      </c>
      <c r="AQ123">
        <f>Y123 - AVERAGEIFS('Placebo Males'!Y:Y, 'Placebo Males'!B:B, B123, 'Placebo Males'!P:P, P123)</f>
        <v>19.333333333333343</v>
      </c>
      <c r="AR123">
        <f>Z123 - AVERAGEIFS('Placebo Males'!Z:Z, 'Placebo Males'!B:B, B123, 'Placebo Males'!P:P, P123)</f>
        <v>11</v>
      </c>
      <c r="AS123">
        <f>AB123 - AVERAGEIFS('Placebo Males'!AB:AB, 'Placebo Males'!B:B, B123, 'Placebo Males'!P:P, P123)</f>
        <v>15.333333333333336</v>
      </c>
      <c r="AT123">
        <f>AC123 - AVERAGEIFS('Placebo Males'!AC:AC, 'Placebo Males'!B:B, B123, 'Placebo Males'!P:P, P123)</f>
        <v>1</v>
      </c>
      <c r="AU123">
        <f>AD123 - AVERAGEIFS('Placebo Males'!AD:AD, 'Placebo Males'!B:B, B123, 'Placebo Males'!P:P, P123)</f>
        <v>-144.99433333333343</v>
      </c>
      <c r="AV123">
        <f>AE123 - AVERAGEIFS('Placebo Males'!AE:AE, 'Placebo Males'!B:B, B123, 'Placebo Males'!P:P, P123)</f>
        <v>0.18026716666666667</v>
      </c>
      <c r="AW123">
        <f>AF123 - AVERAGEIFS('Placebo Males'!AF:AF, 'Placebo Males'!B:B, B123, 'Placebo Males'!P:P, P123)</f>
        <v>0.12724933333333338</v>
      </c>
    </row>
    <row r="124" spans="1:49" x14ac:dyDescent="0.25">
      <c r="A124" t="s">
        <v>4503</v>
      </c>
      <c r="B124">
        <v>1019</v>
      </c>
      <c r="C124" t="s">
        <v>102</v>
      </c>
      <c r="D124">
        <v>26</v>
      </c>
      <c r="E124">
        <v>176</v>
      </c>
      <c r="F124">
        <v>81.3</v>
      </c>
      <c r="G124">
        <v>109</v>
      </c>
      <c r="H124">
        <v>54.75</v>
      </c>
      <c r="I124" t="s">
        <v>458</v>
      </c>
      <c r="J124" t="s">
        <v>104</v>
      </c>
      <c r="K124" t="s">
        <v>459</v>
      </c>
      <c r="L124" t="s">
        <v>106</v>
      </c>
      <c r="M124" t="s">
        <v>4381</v>
      </c>
      <c r="N124">
        <v>400</v>
      </c>
      <c r="O124" t="s">
        <v>2262</v>
      </c>
      <c r="P124">
        <v>3</v>
      </c>
      <c r="Q124" t="s">
        <v>113</v>
      </c>
      <c r="R124" t="s">
        <v>4415</v>
      </c>
      <c r="S124">
        <v>1420</v>
      </c>
      <c r="T124" t="s">
        <v>2266</v>
      </c>
      <c r="U124">
        <v>1094</v>
      </c>
      <c r="V124">
        <v>162</v>
      </c>
      <c r="W124">
        <v>417</v>
      </c>
      <c r="X124">
        <v>86</v>
      </c>
      <c r="Y124">
        <v>253</v>
      </c>
      <c r="Z124">
        <v>78</v>
      </c>
      <c r="AA124" t="s">
        <v>108</v>
      </c>
      <c r="AB124">
        <v>62</v>
      </c>
      <c r="AC124">
        <v>28</v>
      </c>
      <c r="AD124">
        <v>593.745</v>
      </c>
      <c r="AE124">
        <v>0.22</v>
      </c>
      <c r="AF124">
        <v>0.47704400000000002</v>
      </c>
      <c r="AH124">
        <v>1420</v>
      </c>
      <c r="AI124">
        <f t="shared" si="7"/>
        <v>4.3770852804170444</v>
      </c>
      <c r="AJ124">
        <f t="shared" si="4"/>
        <v>0.4357712843320678</v>
      </c>
      <c r="AK124">
        <f t="shared" si="5"/>
        <v>0.87137602056038888</v>
      </c>
      <c r="AL124">
        <f t="shared" si="6"/>
        <v>0.18699445680502025</v>
      </c>
      <c r="AM124">
        <f>U124 - AVERAGEIFS('Placebo Males'!U:U, 'Placebo Males'!B:B, B124, 'Placebo Males'!P:P, P124)</f>
        <v>-48</v>
      </c>
      <c r="AN124">
        <f>V124 - AVERAGEIFS('Placebo Males'!V:V, 'Placebo Males'!B:B, B124, 'Placebo Males'!P:P, P124)</f>
        <v>-7</v>
      </c>
      <c r="AO124">
        <f>W124 - AVERAGEIFS('Placebo Males'!W:W, 'Placebo Males'!B:B, B124, 'Placebo Males'!P:P, P124)</f>
        <v>33.333333333333314</v>
      </c>
      <c r="AP124">
        <f>X124 - AVERAGEIFS('Placebo Males'!X:X, 'Placebo Males'!B:B, B124, 'Placebo Males'!P:P, P124)</f>
        <v>-4</v>
      </c>
      <c r="AQ124">
        <f>Y124 - AVERAGEIFS('Placebo Males'!Y:Y, 'Placebo Males'!B:B, B124, 'Placebo Males'!P:P, P124)</f>
        <v>25.333333333333343</v>
      </c>
      <c r="AR124">
        <f>Z124 - AVERAGEIFS('Placebo Males'!Z:Z, 'Placebo Males'!B:B, B124, 'Placebo Males'!P:P, P124)</f>
        <v>12</v>
      </c>
      <c r="AS124">
        <f>AB124 - AVERAGEIFS('Placebo Males'!AB:AB, 'Placebo Males'!B:B, B124, 'Placebo Males'!P:P, P124)</f>
        <v>17.333333333333336</v>
      </c>
      <c r="AT124">
        <f>AC124 - AVERAGEIFS('Placebo Males'!AC:AC, 'Placebo Males'!B:B, B124, 'Placebo Males'!P:P, P124)</f>
        <v>1</v>
      </c>
      <c r="AU124">
        <f>AD124 - AVERAGEIFS('Placebo Males'!AD:AD, 'Placebo Males'!B:B, B124, 'Placebo Males'!P:P, P124)</f>
        <v>-126.13533333333339</v>
      </c>
      <c r="AV124">
        <f>AE124 - AVERAGEIFS('Placebo Males'!AE:AE, 'Placebo Males'!B:B, B124, 'Placebo Males'!P:P, P124)</f>
        <v>0.16622416666666667</v>
      </c>
      <c r="AW124">
        <f>AF124 - AVERAGEIFS('Placebo Males'!AF:AF, 'Placebo Males'!B:B, B124, 'Placebo Males'!P:P, P124)</f>
        <v>0.13449033333333338</v>
      </c>
    </row>
    <row r="125" spans="1:49" x14ac:dyDescent="0.25">
      <c r="A125" t="s">
        <v>4504</v>
      </c>
      <c r="B125">
        <v>1019</v>
      </c>
      <c r="C125" t="s">
        <v>102</v>
      </c>
      <c r="D125">
        <v>26</v>
      </c>
      <c r="E125">
        <v>176</v>
      </c>
      <c r="F125">
        <v>81.3</v>
      </c>
      <c r="G125">
        <v>109</v>
      </c>
      <c r="H125">
        <v>54.75</v>
      </c>
      <c r="I125" t="s">
        <v>458</v>
      </c>
      <c r="J125" t="s">
        <v>104</v>
      </c>
      <c r="K125" t="s">
        <v>459</v>
      </c>
      <c r="L125" t="s">
        <v>106</v>
      </c>
      <c r="M125" t="s">
        <v>4381</v>
      </c>
      <c r="N125">
        <v>400</v>
      </c>
      <c r="O125" t="s">
        <v>2262</v>
      </c>
      <c r="P125">
        <v>3</v>
      </c>
      <c r="Q125" t="s">
        <v>113</v>
      </c>
      <c r="R125" t="s">
        <v>4415</v>
      </c>
      <c r="S125">
        <v>1420</v>
      </c>
      <c r="T125" t="s">
        <v>2266</v>
      </c>
      <c r="U125">
        <v>999</v>
      </c>
      <c r="V125">
        <v>164</v>
      </c>
      <c r="W125">
        <v>405</v>
      </c>
      <c r="X125">
        <v>85</v>
      </c>
      <c r="Y125">
        <v>246</v>
      </c>
      <c r="Z125">
        <v>74</v>
      </c>
      <c r="AA125" t="s">
        <v>108</v>
      </c>
      <c r="AB125">
        <v>62</v>
      </c>
      <c r="AC125">
        <v>29</v>
      </c>
      <c r="AD125">
        <v>567.29600000000005</v>
      </c>
      <c r="AE125" t="s">
        <v>108</v>
      </c>
      <c r="AF125" t="s">
        <v>108</v>
      </c>
      <c r="AH125">
        <v>1420</v>
      </c>
      <c r="AI125">
        <f t="shared" si="7"/>
        <v>4.3770852804170444</v>
      </c>
      <c r="AJ125">
        <f t="shared" si="4"/>
        <v>0.4357712843320678</v>
      </c>
      <c r="AK125">
        <f t="shared" si="5"/>
        <v>0.87137602056038888</v>
      </c>
      <c r="AL125">
        <f t="shared" si="6"/>
        <v>0.18699445680502025</v>
      </c>
      <c r="AM125">
        <f>U125 - AVERAGEIFS('Placebo Males'!U:U, 'Placebo Males'!B:B, B125, 'Placebo Males'!P:P, P125)</f>
        <v>-143</v>
      </c>
      <c r="AN125">
        <f>V125 - AVERAGEIFS('Placebo Males'!V:V, 'Placebo Males'!B:B, B125, 'Placebo Males'!P:P, P125)</f>
        <v>-5</v>
      </c>
      <c r="AO125">
        <f>W125 - AVERAGEIFS('Placebo Males'!W:W, 'Placebo Males'!B:B, B125, 'Placebo Males'!P:P, P125)</f>
        <v>21.333333333333314</v>
      </c>
      <c r="AP125">
        <f>X125 - AVERAGEIFS('Placebo Males'!X:X, 'Placebo Males'!B:B, B125, 'Placebo Males'!P:P, P125)</f>
        <v>-5</v>
      </c>
      <c r="AQ125">
        <f>Y125 - AVERAGEIFS('Placebo Males'!Y:Y, 'Placebo Males'!B:B, B125, 'Placebo Males'!P:P, P125)</f>
        <v>18.333333333333343</v>
      </c>
      <c r="AR125">
        <f>Z125 - AVERAGEIFS('Placebo Males'!Z:Z, 'Placebo Males'!B:B, B125, 'Placebo Males'!P:P, P125)</f>
        <v>8</v>
      </c>
      <c r="AS125">
        <f>AB125 - AVERAGEIFS('Placebo Males'!AB:AB, 'Placebo Males'!B:B, B125, 'Placebo Males'!P:P, P125)</f>
        <v>17.333333333333336</v>
      </c>
      <c r="AT125">
        <f>AC125 - AVERAGEIFS('Placebo Males'!AC:AC, 'Placebo Males'!B:B, B125, 'Placebo Males'!P:P, P125)</f>
        <v>2</v>
      </c>
      <c r="AU125">
        <f>AD125 - AVERAGEIFS('Placebo Males'!AD:AD, 'Placebo Males'!B:B, B125, 'Placebo Males'!P:P, P125)</f>
        <v>-152.58433333333335</v>
      </c>
      <c r="AV125" t="e">
        <f>AE125 - AVERAGEIFS('Placebo Males'!AE:AE, 'Placebo Males'!B:B, B125, 'Placebo Males'!P:P, P125)</f>
        <v>#VALUE!</v>
      </c>
      <c r="AW125" t="e">
        <f>AF125 - AVERAGEIFS('Placebo Males'!AF:AF, 'Placebo Males'!B:B, B125, 'Placebo Males'!P:P, P125)</f>
        <v>#VALUE!</v>
      </c>
    </row>
    <row r="126" spans="1:49" x14ac:dyDescent="0.25">
      <c r="A126" t="s">
        <v>4505</v>
      </c>
      <c r="B126">
        <v>1020</v>
      </c>
      <c r="C126" t="s">
        <v>102</v>
      </c>
      <c r="D126">
        <v>20</v>
      </c>
      <c r="E126">
        <v>185</v>
      </c>
      <c r="F126">
        <v>61.6</v>
      </c>
      <c r="G126">
        <v>105.25</v>
      </c>
      <c r="H126">
        <v>56.75</v>
      </c>
      <c r="I126" t="s">
        <v>103</v>
      </c>
      <c r="J126" t="s">
        <v>104</v>
      </c>
      <c r="K126" t="s">
        <v>509</v>
      </c>
      <c r="L126" t="s">
        <v>311</v>
      </c>
      <c r="M126" t="s">
        <v>4381</v>
      </c>
      <c r="N126">
        <v>400</v>
      </c>
      <c r="O126" t="s">
        <v>2262</v>
      </c>
      <c r="P126">
        <v>4</v>
      </c>
      <c r="Q126" t="s">
        <v>113</v>
      </c>
      <c r="R126" t="s">
        <v>4415</v>
      </c>
      <c r="S126">
        <v>1400</v>
      </c>
      <c r="T126" t="s">
        <v>2266</v>
      </c>
      <c r="U126">
        <v>938</v>
      </c>
      <c r="V126">
        <v>118</v>
      </c>
      <c r="W126">
        <v>394</v>
      </c>
      <c r="X126">
        <v>99</v>
      </c>
      <c r="Y126">
        <v>198</v>
      </c>
      <c r="Z126">
        <v>97</v>
      </c>
      <c r="AA126" t="s">
        <v>108</v>
      </c>
      <c r="AB126">
        <v>68</v>
      </c>
      <c r="AC126">
        <v>42</v>
      </c>
      <c r="AD126">
        <v>640.15599999999995</v>
      </c>
      <c r="AE126">
        <v>0.50980400000000003</v>
      </c>
      <c r="AF126">
        <v>0.47899000000000003</v>
      </c>
      <c r="AH126">
        <v>1400</v>
      </c>
      <c r="AI126">
        <f t="shared" si="7"/>
        <v>4.3154361919604654</v>
      </c>
      <c r="AJ126">
        <f t="shared" si="4"/>
        <v>0.43340117415707213</v>
      </c>
      <c r="AK126">
        <f t="shared" si="5"/>
        <v>0.86968138934096206</v>
      </c>
      <c r="AL126">
        <f t="shared" si="6"/>
        <v>0.1843778203594163</v>
      </c>
      <c r="AM126">
        <f>U126 - AVERAGEIFS('Placebo Males'!U:U, 'Placebo Males'!B:B, B126, 'Placebo Males'!P:P, P126)</f>
        <v>-77.333333333333371</v>
      </c>
      <c r="AN126">
        <f>V126 - AVERAGEIFS('Placebo Males'!V:V, 'Placebo Males'!B:B, B126, 'Placebo Males'!P:P, P126)</f>
        <v>-27.333333333333343</v>
      </c>
      <c r="AO126">
        <f>W126 - AVERAGEIFS('Placebo Males'!W:W, 'Placebo Males'!B:B, B126, 'Placebo Males'!P:P, P126)</f>
        <v>27.666666666666686</v>
      </c>
      <c r="AP126">
        <f>X126 - AVERAGEIFS('Placebo Males'!X:X, 'Placebo Males'!B:B, B126, 'Placebo Males'!P:P, P126)</f>
        <v>-1</v>
      </c>
      <c r="AQ126">
        <f>Y126 - AVERAGEIFS('Placebo Males'!Y:Y, 'Placebo Males'!B:B, B126, 'Placebo Males'!P:P, P126)</f>
        <v>10</v>
      </c>
      <c r="AR126">
        <f>Z126 - AVERAGEIFS('Placebo Males'!Z:Z, 'Placebo Males'!B:B, B126, 'Placebo Males'!P:P, P126)</f>
        <v>18.666666666666671</v>
      </c>
      <c r="AS126">
        <f>AB126 - AVERAGEIFS('Placebo Males'!AB:AB, 'Placebo Males'!B:B, B126, 'Placebo Males'!P:P, P126)</f>
        <v>20.333333333333336</v>
      </c>
      <c r="AT126">
        <f>AC126 - AVERAGEIFS('Placebo Males'!AC:AC, 'Placebo Males'!B:B, B126, 'Placebo Males'!P:P, P126)</f>
        <v>7.6666666666666643</v>
      </c>
      <c r="AU126">
        <f>AD126 - AVERAGEIFS('Placebo Males'!AD:AD, 'Placebo Males'!B:B, B126, 'Placebo Males'!P:P, P126)</f>
        <v>-49.426333333333446</v>
      </c>
      <c r="AV126">
        <f>AE126 - AVERAGEIFS('Placebo Males'!AE:AE, 'Placebo Males'!B:B, B126, 'Placebo Males'!P:P, P126)</f>
        <v>0.29536366666666669</v>
      </c>
      <c r="AW126">
        <f>AF126 - AVERAGEIFS('Placebo Males'!AF:AF, 'Placebo Males'!B:B, B126, 'Placebo Males'!P:P, P126)</f>
        <v>8.493066666666671E-2</v>
      </c>
    </row>
    <row r="127" spans="1:49" x14ac:dyDescent="0.25">
      <c r="A127" t="s">
        <v>4506</v>
      </c>
      <c r="B127">
        <v>1020</v>
      </c>
      <c r="C127" t="s">
        <v>102</v>
      </c>
      <c r="D127">
        <v>20</v>
      </c>
      <c r="E127">
        <v>185</v>
      </c>
      <c r="F127">
        <v>61.6</v>
      </c>
      <c r="G127">
        <v>105.25</v>
      </c>
      <c r="H127">
        <v>56.75</v>
      </c>
      <c r="I127" t="s">
        <v>103</v>
      </c>
      <c r="J127" t="s">
        <v>104</v>
      </c>
      <c r="K127" t="s">
        <v>509</v>
      </c>
      <c r="L127" t="s">
        <v>311</v>
      </c>
      <c r="M127" t="s">
        <v>4381</v>
      </c>
      <c r="N127">
        <v>400</v>
      </c>
      <c r="O127" t="s">
        <v>2262</v>
      </c>
      <c r="P127">
        <v>4</v>
      </c>
      <c r="Q127" t="s">
        <v>113</v>
      </c>
      <c r="R127" t="s">
        <v>4415</v>
      </c>
      <c r="S127">
        <v>1400</v>
      </c>
      <c r="T127" t="s">
        <v>2266</v>
      </c>
      <c r="U127">
        <v>971</v>
      </c>
      <c r="V127">
        <v>124</v>
      </c>
      <c r="W127">
        <v>392</v>
      </c>
      <c r="X127">
        <v>102</v>
      </c>
      <c r="Y127">
        <v>195</v>
      </c>
      <c r="Z127">
        <v>95</v>
      </c>
      <c r="AA127" t="s">
        <v>108</v>
      </c>
      <c r="AB127">
        <v>66</v>
      </c>
      <c r="AC127">
        <v>41</v>
      </c>
      <c r="AD127">
        <v>648.66999999999996</v>
      </c>
      <c r="AE127">
        <v>0.480769</v>
      </c>
      <c r="AF127">
        <v>0.474497</v>
      </c>
      <c r="AH127">
        <v>1400</v>
      </c>
      <c r="AI127">
        <f t="shared" si="7"/>
        <v>4.3154361919604654</v>
      </c>
      <c r="AJ127">
        <f t="shared" si="4"/>
        <v>0.43340117415707213</v>
      </c>
      <c r="AK127">
        <f t="shared" si="5"/>
        <v>0.86968138934096206</v>
      </c>
      <c r="AL127">
        <f t="shared" si="6"/>
        <v>0.1843778203594163</v>
      </c>
      <c r="AM127">
        <f>U127 - AVERAGEIFS('Placebo Males'!U:U, 'Placebo Males'!B:B, B127, 'Placebo Males'!P:P, P127)</f>
        <v>-44.333333333333371</v>
      </c>
      <c r="AN127">
        <f>V127 - AVERAGEIFS('Placebo Males'!V:V, 'Placebo Males'!B:B, B127, 'Placebo Males'!P:P, P127)</f>
        <v>-21.333333333333343</v>
      </c>
      <c r="AO127">
        <f>W127 - AVERAGEIFS('Placebo Males'!W:W, 'Placebo Males'!B:B, B127, 'Placebo Males'!P:P, P127)</f>
        <v>25.666666666666686</v>
      </c>
      <c r="AP127">
        <f>X127 - AVERAGEIFS('Placebo Males'!X:X, 'Placebo Males'!B:B, B127, 'Placebo Males'!P:P, P127)</f>
        <v>2</v>
      </c>
      <c r="AQ127">
        <f>Y127 - AVERAGEIFS('Placebo Males'!Y:Y, 'Placebo Males'!B:B, B127, 'Placebo Males'!P:P, P127)</f>
        <v>7</v>
      </c>
      <c r="AR127">
        <f>Z127 - AVERAGEIFS('Placebo Males'!Z:Z, 'Placebo Males'!B:B, B127, 'Placebo Males'!P:P, P127)</f>
        <v>16.666666666666671</v>
      </c>
      <c r="AS127">
        <f>AB127 - AVERAGEIFS('Placebo Males'!AB:AB, 'Placebo Males'!B:B, B127, 'Placebo Males'!P:P, P127)</f>
        <v>18.333333333333336</v>
      </c>
      <c r="AT127">
        <f>AC127 - AVERAGEIFS('Placebo Males'!AC:AC, 'Placebo Males'!B:B, B127, 'Placebo Males'!P:P, P127)</f>
        <v>6.6666666666666643</v>
      </c>
      <c r="AU127">
        <f>AD127 - AVERAGEIFS('Placebo Males'!AD:AD, 'Placebo Males'!B:B, B127, 'Placebo Males'!P:P, P127)</f>
        <v>-40.912333333333436</v>
      </c>
      <c r="AV127">
        <f>AE127 - AVERAGEIFS('Placebo Males'!AE:AE, 'Placebo Males'!B:B, B127, 'Placebo Males'!P:P, P127)</f>
        <v>0.26632866666666666</v>
      </c>
      <c r="AW127">
        <f>AF127 - AVERAGEIFS('Placebo Males'!AF:AF, 'Placebo Males'!B:B, B127, 'Placebo Males'!P:P, P127)</f>
        <v>8.0437666666666685E-2</v>
      </c>
    </row>
    <row r="128" spans="1:49" x14ac:dyDescent="0.25">
      <c r="A128" t="s">
        <v>4507</v>
      </c>
      <c r="B128">
        <v>1020</v>
      </c>
      <c r="C128" t="s">
        <v>102</v>
      </c>
      <c r="D128">
        <v>20</v>
      </c>
      <c r="E128">
        <v>185</v>
      </c>
      <c r="F128">
        <v>61.6</v>
      </c>
      <c r="G128">
        <v>105.25</v>
      </c>
      <c r="H128">
        <v>56.75</v>
      </c>
      <c r="I128" t="s">
        <v>103</v>
      </c>
      <c r="J128" t="s">
        <v>104</v>
      </c>
      <c r="K128" t="s">
        <v>509</v>
      </c>
      <c r="L128" t="s">
        <v>311</v>
      </c>
      <c r="M128" t="s">
        <v>4381</v>
      </c>
      <c r="N128">
        <v>400</v>
      </c>
      <c r="O128" t="s">
        <v>2262</v>
      </c>
      <c r="P128">
        <v>4</v>
      </c>
      <c r="Q128" t="s">
        <v>113</v>
      </c>
      <c r="R128" t="s">
        <v>4415</v>
      </c>
      <c r="S128">
        <v>1400</v>
      </c>
      <c r="T128" t="s">
        <v>2266</v>
      </c>
      <c r="U128">
        <v>955</v>
      </c>
      <c r="V128">
        <v>118</v>
      </c>
      <c r="W128">
        <v>402</v>
      </c>
      <c r="X128">
        <v>100</v>
      </c>
      <c r="Y128">
        <v>199</v>
      </c>
      <c r="Z128">
        <v>103</v>
      </c>
      <c r="AA128" t="s">
        <v>108</v>
      </c>
      <c r="AB128">
        <v>58</v>
      </c>
      <c r="AC128">
        <v>57</v>
      </c>
      <c r="AD128">
        <v>613.76199999999994</v>
      </c>
      <c r="AE128">
        <v>0.52941199999999999</v>
      </c>
      <c r="AF128">
        <v>0.48780299999999999</v>
      </c>
      <c r="AH128">
        <v>1400</v>
      </c>
      <c r="AI128">
        <f t="shared" si="7"/>
        <v>4.3154361919604654</v>
      </c>
      <c r="AJ128">
        <f t="shared" si="4"/>
        <v>0.43340117415707213</v>
      </c>
      <c r="AK128">
        <f t="shared" si="5"/>
        <v>0.86968138934096206</v>
      </c>
      <c r="AL128">
        <f t="shared" si="6"/>
        <v>0.1843778203594163</v>
      </c>
      <c r="AM128">
        <f>U128 - AVERAGEIFS('Placebo Males'!U:U, 'Placebo Males'!B:B, B128, 'Placebo Males'!P:P, P128)</f>
        <v>-60.333333333333371</v>
      </c>
      <c r="AN128">
        <f>V128 - AVERAGEIFS('Placebo Males'!V:V, 'Placebo Males'!B:B, B128, 'Placebo Males'!P:P, P128)</f>
        <v>-27.333333333333343</v>
      </c>
      <c r="AO128">
        <f>W128 - AVERAGEIFS('Placebo Males'!W:W, 'Placebo Males'!B:B, B128, 'Placebo Males'!P:P, P128)</f>
        <v>35.666666666666686</v>
      </c>
      <c r="AP128">
        <f>X128 - AVERAGEIFS('Placebo Males'!X:X, 'Placebo Males'!B:B, B128, 'Placebo Males'!P:P, P128)</f>
        <v>0</v>
      </c>
      <c r="AQ128">
        <f>Y128 - AVERAGEIFS('Placebo Males'!Y:Y, 'Placebo Males'!B:B, B128, 'Placebo Males'!P:P, P128)</f>
        <v>11</v>
      </c>
      <c r="AR128">
        <f>Z128 - AVERAGEIFS('Placebo Males'!Z:Z, 'Placebo Males'!B:B, B128, 'Placebo Males'!P:P, P128)</f>
        <v>24.666666666666671</v>
      </c>
      <c r="AS128">
        <f>AB128 - AVERAGEIFS('Placebo Males'!AB:AB, 'Placebo Males'!B:B, B128, 'Placebo Males'!P:P, P128)</f>
        <v>10.333333333333336</v>
      </c>
      <c r="AT128">
        <f>AC128 - AVERAGEIFS('Placebo Males'!AC:AC, 'Placebo Males'!B:B, B128, 'Placebo Males'!P:P, P128)</f>
        <v>22.666666666666664</v>
      </c>
      <c r="AU128">
        <f>AD128 - AVERAGEIFS('Placebo Males'!AD:AD, 'Placebo Males'!B:B, B128, 'Placebo Males'!P:P, P128)</f>
        <v>-75.820333333333451</v>
      </c>
      <c r="AV128">
        <f>AE128 - AVERAGEIFS('Placebo Males'!AE:AE, 'Placebo Males'!B:B, B128, 'Placebo Males'!P:P, P128)</f>
        <v>0.31497166666666665</v>
      </c>
      <c r="AW128">
        <f>AF128 - AVERAGEIFS('Placebo Males'!AF:AF, 'Placebo Males'!B:B, B128, 'Placebo Males'!P:P, P128)</f>
        <v>9.374366666666667E-2</v>
      </c>
    </row>
    <row r="129" spans="1:49" x14ac:dyDescent="0.25">
      <c r="A129" t="s">
        <v>4508</v>
      </c>
      <c r="B129">
        <v>1020</v>
      </c>
      <c r="C129" t="s">
        <v>102</v>
      </c>
      <c r="D129">
        <v>20</v>
      </c>
      <c r="E129">
        <v>185</v>
      </c>
      <c r="F129">
        <v>61.6</v>
      </c>
      <c r="G129">
        <v>105.25</v>
      </c>
      <c r="H129">
        <v>56.75</v>
      </c>
      <c r="I129" t="s">
        <v>103</v>
      </c>
      <c r="J129" t="s">
        <v>104</v>
      </c>
      <c r="K129" t="s">
        <v>509</v>
      </c>
      <c r="L129" t="s">
        <v>311</v>
      </c>
      <c r="M129" t="s">
        <v>4381</v>
      </c>
      <c r="N129">
        <v>400</v>
      </c>
      <c r="O129" t="s">
        <v>2262</v>
      </c>
      <c r="P129">
        <v>2.5</v>
      </c>
      <c r="Q129" t="s">
        <v>113</v>
      </c>
      <c r="R129" t="s">
        <v>4415</v>
      </c>
      <c r="S129">
        <v>1390</v>
      </c>
      <c r="T129" t="s">
        <v>2266</v>
      </c>
      <c r="U129">
        <v>845</v>
      </c>
      <c r="V129">
        <v>125</v>
      </c>
      <c r="W129">
        <v>386</v>
      </c>
      <c r="X129">
        <v>104</v>
      </c>
      <c r="Y129">
        <v>179</v>
      </c>
      <c r="Z129">
        <v>103</v>
      </c>
      <c r="AA129" t="s">
        <v>108</v>
      </c>
      <c r="AB129">
        <v>65</v>
      </c>
      <c r="AC129">
        <v>45</v>
      </c>
      <c r="AD129">
        <v>538.48</v>
      </c>
      <c r="AE129">
        <v>0.538462</v>
      </c>
      <c r="AF129">
        <v>0.45963900000000002</v>
      </c>
      <c r="AH129">
        <v>1390</v>
      </c>
      <c r="AI129">
        <f t="shared" si="7"/>
        <v>4.2846116477321763</v>
      </c>
      <c r="AJ129">
        <f t="shared" si="4"/>
        <v>0.43220454248864404</v>
      </c>
      <c r="AK129">
        <f t="shared" si="5"/>
        <v>0.86881777525773907</v>
      </c>
      <c r="AL129">
        <f t="shared" si="6"/>
        <v>0.18306626901121015</v>
      </c>
      <c r="AM129">
        <f>U129 - AVERAGEIFS('Placebo Males'!U:U, 'Placebo Males'!B:B, B129, 'Placebo Males'!P:P, P129)</f>
        <v>-70.666666666666629</v>
      </c>
      <c r="AN129">
        <f>V129 - AVERAGEIFS('Placebo Males'!V:V, 'Placebo Males'!B:B, B129, 'Placebo Males'!P:P, P129)</f>
        <v>-14.333333333333343</v>
      </c>
      <c r="AO129">
        <f>W129 - AVERAGEIFS('Placebo Males'!W:W, 'Placebo Males'!B:B, B129, 'Placebo Males'!P:P, P129)</f>
        <v>29</v>
      </c>
      <c r="AP129">
        <f>X129 - AVERAGEIFS('Placebo Males'!X:X, 'Placebo Males'!B:B, B129, 'Placebo Males'!P:P, P129)</f>
        <v>3.6666666666666714</v>
      </c>
      <c r="AQ129">
        <f>Y129 - AVERAGEIFS('Placebo Males'!Y:Y, 'Placebo Males'!B:B, B129, 'Placebo Males'!P:P, P129)</f>
        <v>-4.3333333333333428</v>
      </c>
      <c r="AR129">
        <f>Z129 - AVERAGEIFS('Placebo Males'!Z:Z, 'Placebo Males'!B:B, B129, 'Placebo Males'!P:P, P129)</f>
        <v>29.666666666666671</v>
      </c>
      <c r="AS129">
        <f>AB129 - AVERAGEIFS('Placebo Males'!AB:AB, 'Placebo Males'!B:B, B129, 'Placebo Males'!P:P, P129)</f>
        <v>17.333333333333336</v>
      </c>
      <c r="AT129">
        <f>AC129 - AVERAGEIFS('Placebo Males'!AC:AC, 'Placebo Males'!B:B, B129, 'Placebo Males'!P:P, P129)</f>
        <v>16</v>
      </c>
      <c r="AU129">
        <f>AD129 - AVERAGEIFS('Placebo Males'!AD:AD, 'Placebo Males'!B:B, B129, 'Placebo Males'!P:P, P129)</f>
        <v>-179.20866666666677</v>
      </c>
      <c r="AV129">
        <f>AE129 - AVERAGEIFS('Placebo Males'!AE:AE, 'Placebo Males'!B:B, B129, 'Placebo Males'!P:P, P129)</f>
        <v>0.32254399999999994</v>
      </c>
      <c r="AW129">
        <f>AF129 - AVERAGEIFS('Placebo Males'!AF:AF, 'Placebo Males'!B:B, B129, 'Placebo Males'!P:P, P129)</f>
        <v>7.5714000000000004E-2</v>
      </c>
    </row>
    <row r="130" spans="1:49" x14ac:dyDescent="0.25">
      <c r="A130" t="s">
        <v>4509</v>
      </c>
      <c r="B130">
        <v>1020</v>
      </c>
      <c r="C130" t="s">
        <v>102</v>
      </c>
      <c r="D130">
        <v>20</v>
      </c>
      <c r="E130">
        <v>185</v>
      </c>
      <c r="F130">
        <v>61.6</v>
      </c>
      <c r="G130">
        <v>105.25</v>
      </c>
      <c r="H130">
        <v>56.75</v>
      </c>
      <c r="I130" t="s">
        <v>103</v>
      </c>
      <c r="J130" t="s">
        <v>104</v>
      </c>
      <c r="K130" t="s">
        <v>509</v>
      </c>
      <c r="L130" t="s">
        <v>311</v>
      </c>
      <c r="M130" t="s">
        <v>4381</v>
      </c>
      <c r="N130">
        <v>400</v>
      </c>
      <c r="O130" t="s">
        <v>2262</v>
      </c>
      <c r="P130">
        <v>2.5</v>
      </c>
      <c r="Q130" t="s">
        <v>113</v>
      </c>
      <c r="R130" t="s">
        <v>4415</v>
      </c>
      <c r="S130">
        <v>1390</v>
      </c>
      <c r="T130" t="s">
        <v>2266</v>
      </c>
      <c r="U130">
        <v>865</v>
      </c>
      <c r="V130">
        <v>128</v>
      </c>
      <c r="W130">
        <v>392</v>
      </c>
      <c r="X130">
        <v>104</v>
      </c>
      <c r="Y130">
        <v>183</v>
      </c>
      <c r="Z130">
        <v>105</v>
      </c>
      <c r="AA130" t="s">
        <v>108</v>
      </c>
      <c r="AB130">
        <v>61</v>
      </c>
      <c r="AC130">
        <v>52</v>
      </c>
      <c r="AD130">
        <v>538.745</v>
      </c>
      <c r="AE130">
        <v>0.60784300000000002</v>
      </c>
      <c r="AF130">
        <v>0.47539100000000001</v>
      </c>
      <c r="AH130">
        <v>1390</v>
      </c>
      <c r="AI130">
        <f t="shared" si="7"/>
        <v>4.2846116477321763</v>
      </c>
      <c r="AJ130">
        <f t="shared" si="4"/>
        <v>0.43220454248864404</v>
      </c>
      <c r="AK130">
        <f t="shared" si="5"/>
        <v>0.86881777525773907</v>
      </c>
      <c r="AL130">
        <f t="shared" si="6"/>
        <v>0.18306626901121015</v>
      </c>
      <c r="AM130">
        <f>U130 - AVERAGEIFS('Placebo Males'!U:U, 'Placebo Males'!B:B, B130, 'Placebo Males'!P:P, P130)</f>
        <v>-50.666666666666629</v>
      </c>
      <c r="AN130">
        <f>V130 - AVERAGEIFS('Placebo Males'!V:V, 'Placebo Males'!B:B, B130, 'Placebo Males'!P:P, P130)</f>
        <v>-11.333333333333343</v>
      </c>
      <c r="AO130">
        <f>W130 - AVERAGEIFS('Placebo Males'!W:W, 'Placebo Males'!B:B, B130, 'Placebo Males'!P:P, P130)</f>
        <v>35</v>
      </c>
      <c r="AP130">
        <f>X130 - AVERAGEIFS('Placebo Males'!X:X, 'Placebo Males'!B:B, B130, 'Placebo Males'!P:P, P130)</f>
        <v>3.6666666666666714</v>
      </c>
      <c r="AQ130">
        <f>Y130 - AVERAGEIFS('Placebo Males'!Y:Y, 'Placebo Males'!B:B, B130, 'Placebo Males'!P:P, P130)</f>
        <v>-0.33333333333334281</v>
      </c>
      <c r="AR130">
        <f>Z130 - AVERAGEIFS('Placebo Males'!Z:Z, 'Placebo Males'!B:B, B130, 'Placebo Males'!P:P, P130)</f>
        <v>31.666666666666671</v>
      </c>
      <c r="AS130">
        <f>AB130 - AVERAGEIFS('Placebo Males'!AB:AB, 'Placebo Males'!B:B, B130, 'Placebo Males'!P:P, P130)</f>
        <v>13.333333333333336</v>
      </c>
      <c r="AT130">
        <f>AC130 - AVERAGEIFS('Placebo Males'!AC:AC, 'Placebo Males'!B:B, B130, 'Placebo Males'!P:P, P130)</f>
        <v>23</v>
      </c>
      <c r="AU130">
        <f>AD130 - AVERAGEIFS('Placebo Males'!AD:AD, 'Placebo Males'!B:B, B130, 'Placebo Males'!P:P, P130)</f>
        <v>-178.94366666666679</v>
      </c>
      <c r="AV130">
        <f>AE130 - AVERAGEIFS('Placebo Males'!AE:AE, 'Placebo Males'!B:B, B130, 'Placebo Males'!P:P, P130)</f>
        <v>0.39192499999999997</v>
      </c>
      <c r="AW130">
        <f>AF130 - AVERAGEIFS('Placebo Males'!AF:AF, 'Placebo Males'!B:B, B130, 'Placebo Males'!P:P, P130)</f>
        <v>9.1465999999999992E-2</v>
      </c>
    </row>
    <row r="131" spans="1:49" x14ac:dyDescent="0.25">
      <c r="A131" t="s">
        <v>4510</v>
      </c>
      <c r="B131">
        <v>1020</v>
      </c>
      <c r="C131" t="s">
        <v>102</v>
      </c>
      <c r="D131">
        <v>20</v>
      </c>
      <c r="E131">
        <v>185</v>
      </c>
      <c r="F131">
        <v>61.6</v>
      </c>
      <c r="G131">
        <v>105.25</v>
      </c>
      <c r="H131">
        <v>56.75</v>
      </c>
      <c r="I131" t="s">
        <v>103</v>
      </c>
      <c r="J131" t="s">
        <v>104</v>
      </c>
      <c r="K131" t="s">
        <v>509</v>
      </c>
      <c r="L131" t="s">
        <v>311</v>
      </c>
      <c r="M131" t="s">
        <v>4381</v>
      </c>
      <c r="N131">
        <v>400</v>
      </c>
      <c r="O131" t="s">
        <v>2262</v>
      </c>
      <c r="P131">
        <v>2.5</v>
      </c>
      <c r="Q131" t="s">
        <v>113</v>
      </c>
      <c r="R131" t="s">
        <v>4415</v>
      </c>
      <c r="S131">
        <v>1390</v>
      </c>
      <c r="T131" t="s">
        <v>2266</v>
      </c>
      <c r="U131">
        <v>884</v>
      </c>
      <c r="V131">
        <v>130</v>
      </c>
      <c r="W131">
        <v>391</v>
      </c>
      <c r="X131">
        <v>102</v>
      </c>
      <c r="Y131">
        <v>185</v>
      </c>
      <c r="Z131">
        <v>104</v>
      </c>
      <c r="AA131" t="s">
        <v>108</v>
      </c>
      <c r="AB131">
        <v>56</v>
      </c>
      <c r="AC131">
        <v>57</v>
      </c>
      <c r="AD131">
        <v>541.57000000000005</v>
      </c>
      <c r="AE131">
        <v>0.6875</v>
      </c>
      <c r="AF131">
        <v>0.48130600000000001</v>
      </c>
      <c r="AH131">
        <v>1390</v>
      </c>
      <c r="AI131">
        <f t="shared" si="7"/>
        <v>4.2846116477321763</v>
      </c>
      <c r="AJ131">
        <f t="shared" ref="AJ131:AJ194" si="8">1 -(1/(1+((AI131/6.4)^0.68)))</f>
        <v>0.43220454248864404</v>
      </c>
      <c r="AK131">
        <f t="shared" ref="AK131:AK194" si="9">1 -(1/(1+((AI131/0.72)^1.06)))</f>
        <v>0.86881777525773907</v>
      </c>
      <c r="AL131">
        <f t="shared" ref="AL131:AL194" si="10">1 -(1/(1+((AI131/14.6)^1.22)))</f>
        <v>0.18306626901121015</v>
      </c>
      <c r="AM131">
        <f>U131 - AVERAGEIFS('Placebo Males'!U:U, 'Placebo Males'!B:B, B131, 'Placebo Males'!P:P, P131)</f>
        <v>-31.666666666666629</v>
      </c>
      <c r="AN131">
        <f>V131 - AVERAGEIFS('Placebo Males'!V:V, 'Placebo Males'!B:B, B131, 'Placebo Males'!P:P, P131)</f>
        <v>-9.3333333333333428</v>
      </c>
      <c r="AO131">
        <f>W131 - AVERAGEIFS('Placebo Males'!W:W, 'Placebo Males'!B:B, B131, 'Placebo Males'!P:P, P131)</f>
        <v>34</v>
      </c>
      <c r="AP131">
        <f>X131 - AVERAGEIFS('Placebo Males'!X:X, 'Placebo Males'!B:B, B131, 'Placebo Males'!P:P, P131)</f>
        <v>1.6666666666666714</v>
      </c>
      <c r="AQ131">
        <f>Y131 - AVERAGEIFS('Placebo Males'!Y:Y, 'Placebo Males'!B:B, B131, 'Placebo Males'!P:P, P131)</f>
        <v>1.6666666666666572</v>
      </c>
      <c r="AR131">
        <f>Z131 - AVERAGEIFS('Placebo Males'!Z:Z, 'Placebo Males'!B:B, B131, 'Placebo Males'!P:P, P131)</f>
        <v>30.666666666666671</v>
      </c>
      <c r="AS131">
        <f>AB131 - AVERAGEIFS('Placebo Males'!AB:AB, 'Placebo Males'!B:B, B131, 'Placebo Males'!P:P, P131)</f>
        <v>8.3333333333333357</v>
      </c>
      <c r="AT131">
        <f>AC131 - AVERAGEIFS('Placebo Males'!AC:AC, 'Placebo Males'!B:B, B131, 'Placebo Males'!P:P, P131)</f>
        <v>28</v>
      </c>
      <c r="AU131">
        <f>AD131 - AVERAGEIFS('Placebo Males'!AD:AD, 'Placebo Males'!B:B, B131, 'Placebo Males'!P:P, P131)</f>
        <v>-176.11866666666674</v>
      </c>
      <c r="AV131">
        <f>AE131 - AVERAGEIFS('Placebo Males'!AE:AE, 'Placebo Males'!B:B, B131, 'Placebo Males'!P:P, P131)</f>
        <v>0.47158199999999995</v>
      </c>
      <c r="AW131">
        <f>AF131 - AVERAGEIFS('Placebo Males'!AF:AF, 'Placebo Males'!B:B, B131, 'Placebo Males'!P:P, P131)</f>
        <v>9.7380999999999995E-2</v>
      </c>
    </row>
    <row r="132" spans="1:49" x14ac:dyDescent="0.25">
      <c r="A132" t="s">
        <v>4511</v>
      </c>
      <c r="B132">
        <v>1021</v>
      </c>
      <c r="C132" t="s">
        <v>102</v>
      </c>
      <c r="D132">
        <v>35</v>
      </c>
      <c r="E132">
        <v>171.5</v>
      </c>
      <c r="F132">
        <v>70.900000000000006</v>
      </c>
      <c r="G132">
        <v>97.25</v>
      </c>
      <c r="H132">
        <v>55.75</v>
      </c>
      <c r="I132" t="s">
        <v>458</v>
      </c>
      <c r="J132" t="s">
        <v>104</v>
      </c>
      <c r="K132" t="s">
        <v>459</v>
      </c>
      <c r="L132" t="s">
        <v>106</v>
      </c>
      <c r="M132" t="s">
        <v>4381</v>
      </c>
      <c r="N132">
        <v>400</v>
      </c>
      <c r="O132" t="s">
        <v>2262</v>
      </c>
      <c r="P132">
        <v>0.5</v>
      </c>
      <c r="Q132" t="s">
        <v>113</v>
      </c>
      <c r="R132" t="s">
        <v>4415</v>
      </c>
      <c r="S132">
        <v>1390</v>
      </c>
      <c r="T132" t="s">
        <v>2266</v>
      </c>
      <c r="U132">
        <v>908</v>
      </c>
      <c r="V132">
        <v>152</v>
      </c>
      <c r="W132">
        <v>487</v>
      </c>
      <c r="X132">
        <v>106</v>
      </c>
      <c r="Y132">
        <v>278</v>
      </c>
      <c r="Z132">
        <v>103</v>
      </c>
      <c r="AA132" t="s">
        <v>108</v>
      </c>
      <c r="AB132">
        <v>39</v>
      </c>
      <c r="AC132">
        <v>25</v>
      </c>
      <c r="AD132">
        <v>306.98700000000002</v>
      </c>
      <c r="AE132">
        <v>0.26415100000000002</v>
      </c>
      <c r="AF132">
        <v>0.63992099999999996</v>
      </c>
      <c r="AH132">
        <v>1390</v>
      </c>
      <c r="AI132">
        <f t="shared" si="7"/>
        <v>4.2846116477321763</v>
      </c>
      <c r="AJ132">
        <f t="shared" si="8"/>
        <v>0.43220454248864404</v>
      </c>
      <c r="AK132">
        <f t="shared" si="9"/>
        <v>0.86881777525773907</v>
      </c>
      <c r="AL132">
        <f t="shared" si="10"/>
        <v>0.18306626901121015</v>
      </c>
      <c r="AM132">
        <f>U132 - AVERAGEIFS('Placebo Males'!U:U, 'Placebo Males'!B:B, B132, 'Placebo Males'!P:P, P132)</f>
        <v>-165.66666666666674</v>
      </c>
      <c r="AN132">
        <f>V132 - AVERAGEIFS('Placebo Males'!V:V, 'Placebo Males'!B:B, B132, 'Placebo Males'!P:P, P132)</f>
        <v>-11.666666666666657</v>
      </c>
      <c r="AO132">
        <f>W132 - AVERAGEIFS('Placebo Males'!W:W, 'Placebo Males'!B:B, B132, 'Placebo Males'!P:P, P132)</f>
        <v>72</v>
      </c>
      <c r="AP132">
        <f>X132 - AVERAGEIFS('Placebo Males'!X:X, 'Placebo Males'!B:B, B132, 'Placebo Males'!P:P, P132)</f>
        <v>4.6666666666666714</v>
      </c>
      <c r="AQ132">
        <f>Y132 - AVERAGEIFS('Placebo Males'!Y:Y, 'Placebo Males'!B:B, B132, 'Placebo Males'!P:P, P132)</f>
        <v>39.666666666666657</v>
      </c>
      <c r="AR132">
        <f>Z132 - AVERAGEIFS('Placebo Males'!Z:Z, 'Placebo Males'!B:B, B132, 'Placebo Males'!P:P, P132)</f>
        <v>27.666666666666671</v>
      </c>
      <c r="AS132">
        <f>AB132 - AVERAGEIFS('Placebo Males'!AB:AB, 'Placebo Males'!B:B, B132, 'Placebo Males'!P:P, P132)</f>
        <v>-7.3333333333333357</v>
      </c>
      <c r="AT132">
        <f>AC132 - AVERAGEIFS('Placebo Males'!AC:AC, 'Placebo Males'!B:B, B132, 'Placebo Males'!P:P, P132)</f>
        <v>-3.3333333333333321</v>
      </c>
      <c r="AU132">
        <f>AD132 - AVERAGEIFS('Placebo Males'!AD:AD, 'Placebo Males'!B:B, B132, 'Placebo Males'!P:P, P132)</f>
        <v>-117.12966666666659</v>
      </c>
      <c r="AV132">
        <f>AE132 - AVERAGEIFS('Placebo Males'!AE:AE, 'Placebo Males'!B:B, B132, 'Placebo Males'!P:P, P132)</f>
        <v>0.15693066666666666</v>
      </c>
      <c r="AW132">
        <f>AF132 - AVERAGEIFS('Placebo Males'!AF:AF, 'Placebo Males'!B:B, B132, 'Placebo Males'!P:P, P132)</f>
        <v>0.15317133333333333</v>
      </c>
    </row>
    <row r="133" spans="1:49" x14ac:dyDescent="0.25">
      <c r="A133" t="s">
        <v>4512</v>
      </c>
      <c r="B133">
        <v>1021</v>
      </c>
      <c r="C133" t="s">
        <v>102</v>
      </c>
      <c r="D133">
        <v>35</v>
      </c>
      <c r="E133">
        <v>171.5</v>
      </c>
      <c r="F133">
        <v>70.900000000000006</v>
      </c>
      <c r="G133">
        <v>97.25</v>
      </c>
      <c r="H133">
        <v>55.75</v>
      </c>
      <c r="I133" t="s">
        <v>458</v>
      </c>
      <c r="J133" t="s">
        <v>104</v>
      </c>
      <c r="K133" t="s">
        <v>459</v>
      </c>
      <c r="L133" t="s">
        <v>106</v>
      </c>
      <c r="M133" t="s">
        <v>4381</v>
      </c>
      <c r="N133">
        <v>400</v>
      </c>
      <c r="O133" t="s">
        <v>2262</v>
      </c>
      <c r="P133">
        <v>0.5</v>
      </c>
      <c r="Q133" t="s">
        <v>113</v>
      </c>
      <c r="R133" t="s">
        <v>4415</v>
      </c>
      <c r="S133">
        <v>1390</v>
      </c>
      <c r="T133" t="s">
        <v>2266</v>
      </c>
      <c r="U133">
        <v>970</v>
      </c>
      <c r="V133">
        <v>155</v>
      </c>
      <c r="W133">
        <v>488</v>
      </c>
      <c r="X133">
        <v>111</v>
      </c>
      <c r="Y133">
        <v>280</v>
      </c>
      <c r="Z133">
        <v>97</v>
      </c>
      <c r="AA133" t="s">
        <v>108</v>
      </c>
      <c r="AB133">
        <v>39</v>
      </c>
      <c r="AC133">
        <v>34</v>
      </c>
      <c r="AD133">
        <v>312.12799999999999</v>
      </c>
      <c r="AE133">
        <v>0.245283</v>
      </c>
      <c r="AF133">
        <v>0.64870399999999995</v>
      </c>
      <c r="AH133">
        <v>1390</v>
      </c>
      <c r="AI133">
        <f t="shared" si="7"/>
        <v>4.2846116477321763</v>
      </c>
      <c r="AJ133">
        <f t="shared" si="8"/>
        <v>0.43220454248864404</v>
      </c>
      <c r="AK133">
        <f t="shared" si="9"/>
        <v>0.86881777525773907</v>
      </c>
      <c r="AL133">
        <f t="shared" si="10"/>
        <v>0.18306626901121015</v>
      </c>
      <c r="AM133">
        <f>U133 - AVERAGEIFS('Placebo Males'!U:U, 'Placebo Males'!B:B, B133, 'Placebo Males'!P:P, P133)</f>
        <v>-103.66666666666674</v>
      </c>
      <c r="AN133">
        <f>V133 - AVERAGEIFS('Placebo Males'!V:V, 'Placebo Males'!B:B, B133, 'Placebo Males'!P:P, P133)</f>
        <v>-8.6666666666666572</v>
      </c>
      <c r="AO133">
        <f>W133 - AVERAGEIFS('Placebo Males'!W:W, 'Placebo Males'!B:B, B133, 'Placebo Males'!P:P, P133)</f>
        <v>73</v>
      </c>
      <c r="AP133">
        <f>X133 - AVERAGEIFS('Placebo Males'!X:X, 'Placebo Males'!B:B, B133, 'Placebo Males'!P:P, P133)</f>
        <v>9.6666666666666714</v>
      </c>
      <c r="AQ133">
        <f>Y133 - AVERAGEIFS('Placebo Males'!Y:Y, 'Placebo Males'!B:B, B133, 'Placebo Males'!P:P, P133)</f>
        <v>41.666666666666657</v>
      </c>
      <c r="AR133">
        <f>Z133 - AVERAGEIFS('Placebo Males'!Z:Z, 'Placebo Males'!B:B, B133, 'Placebo Males'!P:P, P133)</f>
        <v>21.666666666666671</v>
      </c>
      <c r="AS133">
        <f>AB133 - AVERAGEIFS('Placebo Males'!AB:AB, 'Placebo Males'!B:B, B133, 'Placebo Males'!P:P, P133)</f>
        <v>-7.3333333333333357</v>
      </c>
      <c r="AT133">
        <f>AC133 - AVERAGEIFS('Placebo Males'!AC:AC, 'Placebo Males'!B:B, B133, 'Placebo Males'!P:P, P133)</f>
        <v>5.6666666666666679</v>
      </c>
      <c r="AU133">
        <f>AD133 - AVERAGEIFS('Placebo Males'!AD:AD, 'Placebo Males'!B:B, B133, 'Placebo Males'!P:P, P133)</f>
        <v>-111.98866666666663</v>
      </c>
      <c r="AV133">
        <f>AE133 - AVERAGEIFS('Placebo Males'!AE:AE, 'Placebo Males'!B:B, B133, 'Placebo Males'!P:P, P133)</f>
        <v>0.13806266666666667</v>
      </c>
      <c r="AW133">
        <f>AF133 - AVERAGEIFS('Placebo Males'!AF:AF, 'Placebo Males'!B:B, B133, 'Placebo Males'!P:P, P133)</f>
        <v>0.16195433333333331</v>
      </c>
    </row>
    <row r="134" spans="1:49" x14ac:dyDescent="0.25">
      <c r="A134" t="s">
        <v>4513</v>
      </c>
      <c r="B134">
        <v>1021</v>
      </c>
      <c r="C134" t="s">
        <v>102</v>
      </c>
      <c r="D134">
        <v>35</v>
      </c>
      <c r="E134">
        <v>171.5</v>
      </c>
      <c r="F134">
        <v>70.900000000000006</v>
      </c>
      <c r="G134">
        <v>97.25</v>
      </c>
      <c r="H134">
        <v>55.75</v>
      </c>
      <c r="I134" t="s">
        <v>458</v>
      </c>
      <c r="J134" t="s">
        <v>104</v>
      </c>
      <c r="K134" t="s">
        <v>459</v>
      </c>
      <c r="L134" t="s">
        <v>106</v>
      </c>
      <c r="M134" t="s">
        <v>4381</v>
      </c>
      <c r="N134">
        <v>400</v>
      </c>
      <c r="O134" t="s">
        <v>2262</v>
      </c>
      <c r="P134">
        <v>0.5</v>
      </c>
      <c r="Q134" t="s">
        <v>113</v>
      </c>
      <c r="R134" t="s">
        <v>4415</v>
      </c>
      <c r="S134">
        <v>1390</v>
      </c>
      <c r="T134" t="s">
        <v>2266</v>
      </c>
      <c r="U134">
        <v>956</v>
      </c>
      <c r="V134">
        <v>156</v>
      </c>
      <c r="W134">
        <v>501</v>
      </c>
      <c r="X134">
        <v>106</v>
      </c>
      <c r="Y134">
        <v>289</v>
      </c>
      <c r="Z134">
        <v>106</v>
      </c>
      <c r="AA134" t="s">
        <v>108</v>
      </c>
      <c r="AB134">
        <v>39</v>
      </c>
      <c r="AC134">
        <v>26</v>
      </c>
      <c r="AD134">
        <v>288.70499999999998</v>
      </c>
      <c r="AE134">
        <v>0.20754700000000001</v>
      </c>
      <c r="AF134">
        <v>0.65332500000000004</v>
      </c>
      <c r="AH134">
        <v>1390</v>
      </c>
      <c r="AI134">
        <f t="shared" ref="AI134:AI197" si="11">((AH134*10^-9)/324.4168)*10^9</f>
        <v>4.2846116477321763</v>
      </c>
      <c r="AJ134">
        <f t="shared" si="8"/>
        <v>0.43220454248864404</v>
      </c>
      <c r="AK134">
        <f t="shared" si="9"/>
        <v>0.86881777525773907</v>
      </c>
      <c r="AL134">
        <f t="shared" si="10"/>
        <v>0.18306626901121015</v>
      </c>
      <c r="AM134">
        <f>U134 - AVERAGEIFS('Placebo Males'!U:U, 'Placebo Males'!B:B, B134, 'Placebo Males'!P:P, P134)</f>
        <v>-117.66666666666674</v>
      </c>
      <c r="AN134">
        <f>V134 - AVERAGEIFS('Placebo Males'!V:V, 'Placebo Males'!B:B, B134, 'Placebo Males'!P:P, P134)</f>
        <v>-7.6666666666666572</v>
      </c>
      <c r="AO134">
        <f>W134 - AVERAGEIFS('Placebo Males'!W:W, 'Placebo Males'!B:B, B134, 'Placebo Males'!P:P, P134)</f>
        <v>86</v>
      </c>
      <c r="AP134">
        <f>X134 - AVERAGEIFS('Placebo Males'!X:X, 'Placebo Males'!B:B, B134, 'Placebo Males'!P:P, P134)</f>
        <v>4.6666666666666714</v>
      </c>
      <c r="AQ134">
        <f>Y134 - AVERAGEIFS('Placebo Males'!Y:Y, 'Placebo Males'!B:B, B134, 'Placebo Males'!P:P, P134)</f>
        <v>50.666666666666657</v>
      </c>
      <c r="AR134">
        <f>Z134 - AVERAGEIFS('Placebo Males'!Z:Z, 'Placebo Males'!B:B, B134, 'Placebo Males'!P:P, P134)</f>
        <v>30.666666666666671</v>
      </c>
      <c r="AS134">
        <f>AB134 - AVERAGEIFS('Placebo Males'!AB:AB, 'Placebo Males'!B:B, B134, 'Placebo Males'!P:P, P134)</f>
        <v>-7.3333333333333357</v>
      </c>
      <c r="AT134">
        <f>AC134 - AVERAGEIFS('Placebo Males'!AC:AC, 'Placebo Males'!B:B, B134, 'Placebo Males'!P:P, P134)</f>
        <v>-2.3333333333333321</v>
      </c>
      <c r="AU134">
        <f>AD134 - AVERAGEIFS('Placebo Males'!AD:AD, 'Placebo Males'!B:B, B134, 'Placebo Males'!P:P, P134)</f>
        <v>-135.41166666666663</v>
      </c>
      <c r="AV134">
        <f>AE134 - AVERAGEIFS('Placebo Males'!AE:AE, 'Placebo Males'!B:B, B134, 'Placebo Males'!P:P, P134)</f>
        <v>0.10032666666666666</v>
      </c>
      <c r="AW134">
        <f>AF134 - AVERAGEIFS('Placebo Males'!AF:AF, 'Placebo Males'!B:B, B134, 'Placebo Males'!P:P, P134)</f>
        <v>0.16657533333333341</v>
      </c>
    </row>
    <row r="135" spans="1:49" x14ac:dyDescent="0.25">
      <c r="A135" t="s">
        <v>4514</v>
      </c>
      <c r="B135">
        <v>1013</v>
      </c>
      <c r="C135" t="s">
        <v>102</v>
      </c>
      <c r="D135">
        <v>32</v>
      </c>
      <c r="E135">
        <v>175.5</v>
      </c>
      <c r="F135">
        <v>74.099999999999994</v>
      </c>
      <c r="G135">
        <v>123.25</v>
      </c>
      <c r="H135">
        <v>66.5</v>
      </c>
      <c r="I135" t="s">
        <v>103</v>
      </c>
      <c r="J135" t="s">
        <v>104</v>
      </c>
      <c r="K135" t="s">
        <v>159</v>
      </c>
      <c r="L135" t="s">
        <v>106</v>
      </c>
      <c r="M135" t="s">
        <v>4381</v>
      </c>
      <c r="N135">
        <v>400</v>
      </c>
      <c r="O135" t="s">
        <v>2262</v>
      </c>
      <c r="P135">
        <v>2</v>
      </c>
      <c r="Q135" t="s">
        <v>113</v>
      </c>
      <c r="R135" t="s">
        <v>4415</v>
      </c>
      <c r="S135">
        <v>1380</v>
      </c>
      <c r="T135" t="s">
        <v>2266</v>
      </c>
      <c r="U135">
        <v>926</v>
      </c>
      <c r="V135">
        <v>149</v>
      </c>
      <c r="W135">
        <v>434</v>
      </c>
      <c r="X135">
        <v>114</v>
      </c>
      <c r="Y135">
        <v>188</v>
      </c>
      <c r="Z135">
        <v>132</v>
      </c>
      <c r="AA135" t="s">
        <v>108</v>
      </c>
      <c r="AB135">
        <v>49</v>
      </c>
      <c r="AC135">
        <v>71</v>
      </c>
      <c r="AD135">
        <v>462.05599999999998</v>
      </c>
      <c r="AE135">
        <v>0.107692</v>
      </c>
      <c r="AF135">
        <v>0.52275799999999994</v>
      </c>
      <c r="AH135">
        <v>1380</v>
      </c>
      <c r="AI135">
        <f t="shared" si="11"/>
        <v>4.2537871035038881</v>
      </c>
      <c r="AJ135">
        <f t="shared" si="8"/>
        <v>0.4310000700700839</v>
      </c>
      <c r="AK135">
        <f t="shared" si="9"/>
        <v>0.86794301876816626</v>
      </c>
      <c r="AL135">
        <f t="shared" si="10"/>
        <v>0.18175257705933179</v>
      </c>
      <c r="AM135">
        <f>U135 - AVERAGEIFS('Placebo Males'!U:U, 'Placebo Males'!B:B, B135, 'Placebo Males'!P:P, P135)</f>
        <v>-60</v>
      </c>
      <c r="AN135">
        <f>V135 - AVERAGEIFS('Placebo Males'!V:V, 'Placebo Males'!B:B, B135, 'Placebo Males'!P:P, P135)</f>
        <v>13.666666666666657</v>
      </c>
      <c r="AO135">
        <f>W135 - AVERAGEIFS('Placebo Males'!W:W, 'Placebo Males'!B:B, B135, 'Placebo Males'!P:P, P135)</f>
        <v>56.333333333333314</v>
      </c>
      <c r="AP135">
        <f>X135 - AVERAGEIFS('Placebo Males'!X:X, 'Placebo Males'!B:B, B135, 'Placebo Males'!P:P, P135)</f>
        <v>5.6666666666666714</v>
      </c>
      <c r="AQ135">
        <f>Y135 - AVERAGEIFS('Placebo Males'!Y:Y, 'Placebo Males'!B:B, B135, 'Placebo Males'!P:P, P135)</f>
        <v>-9.3333333333333428</v>
      </c>
      <c r="AR135">
        <f>Z135 - AVERAGEIFS('Placebo Males'!Z:Z, 'Placebo Males'!B:B, B135, 'Placebo Males'!P:P, P135)</f>
        <v>60</v>
      </c>
      <c r="AS135">
        <f>AB135 - AVERAGEIFS('Placebo Males'!AB:AB, 'Placebo Males'!B:B, B135, 'Placebo Males'!P:P, P135)</f>
        <v>2</v>
      </c>
      <c r="AT135">
        <f>AC135 - AVERAGEIFS('Placebo Males'!AC:AC, 'Placebo Males'!B:B, B135, 'Placebo Males'!P:P, P135)</f>
        <v>45.666666666666671</v>
      </c>
      <c r="AU135">
        <f>AD135 - AVERAGEIFS('Placebo Males'!AD:AD, 'Placebo Males'!B:B, B135, 'Placebo Males'!P:P, P135)</f>
        <v>-374.45499999999998</v>
      </c>
      <c r="AV135">
        <f>AE135 - AVERAGEIFS('Placebo Males'!AE:AE, 'Placebo Males'!B:B, B135, 'Placebo Males'!P:P, P135)</f>
        <v>-3.215833333333333E-2</v>
      </c>
      <c r="AW135">
        <f>AF135 - AVERAGEIFS('Placebo Males'!AF:AF, 'Placebo Males'!B:B, B135, 'Placebo Males'!P:P, P135)</f>
        <v>0.12302799999999997</v>
      </c>
    </row>
    <row r="136" spans="1:49" x14ac:dyDescent="0.25">
      <c r="A136" t="s">
        <v>4515</v>
      </c>
      <c r="B136">
        <v>1013</v>
      </c>
      <c r="C136" t="s">
        <v>102</v>
      </c>
      <c r="D136">
        <v>32</v>
      </c>
      <c r="E136">
        <v>175.5</v>
      </c>
      <c r="F136">
        <v>74.099999999999994</v>
      </c>
      <c r="G136">
        <v>123.25</v>
      </c>
      <c r="H136">
        <v>66.5</v>
      </c>
      <c r="I136" t="s">
        <v>103</v>
      </c>
      <c r="J136" t="s">
        <v>104</v>
      </c>
      <c r="K136" t="s">
        <v>159</v>
      </c>
      <c r="L136" t="s">
        <v>106</v>
      </c>
      <c r="M136" t="s">
        <v>4381</v>
      </c>
      <c r="N136">
        <v>400</v>
      </c>
      <c r="O136" t="s">
        <v>2262</v>
      </c>
      <c r="P136">
        <v>2</v>
      </c>
      <c r="Q136" t="s">
        <v>113</v>
      </c>
      <c r="R136" t="s">
        <v>4415</v>
      </c>
      <c r="S136">
        <v>1380</v>
      </c>
      <c r="T136" t="s">
        <v>2266</v>
      </c>
      <c r="U136">
        <v>869</v>
      </c>
      <c r="V136">
        <v>158</v>
      </c>
      <c r="W136">
        <v>426</v>
      </c>
      <c r="X136">
        <v>109</v>
      </c>
      <c r="Y136">
        <v>183</v>
      </c>
      <c r="Z136">
        <v>134</v>
      </c>
      <c r="AA136" t="s">
        <v>108</v>
      </c>
      <c r="AB136">
        <v>55</v>
      </c>
      <c r="AC136">
        <v>67</v>
      </c>
      <c r="AD136">
        <v>452.55700000000002</v>
      </c>
      <c r="AE136">
        <v>0.140625</v>
      </c>
      <c r="AF136">
        <v>0.51617900000000005</v>
      </c>
      <c r="AH136">
        <v>1380</v>
      </c>
      <c r="AI136">
        <f t="shared" si="11"/>
        <v>4.2537871035038881</v>
      </c>
      <c r="AJ136">
        <f t="shared" si="8"/>
        <v>0.4310000700700839</v>
      </c>
      <c r="AK136">
        <f t="shared" si="9"/>
        <v>0.86794301876816626</v>
      </c>
      <c r="AL136">
        <f t="shared" si="10"/>
        <v>0.18175257705933179</v>
      </c>
      <c r="AM136">
        <f>U136 - AVERAGEIFS('Placebo Males'!U:U, 'Placebo Males'!B:B, B136, 'Placebo Males'!P:P, P136)</f>
        <v>-117</v>
      </c>
      <c r="AN136">
        <f>V136 - AVERAGEIFS('Placebo Males'!V:V, 'Placebo Males'!B:B, B136, 'Placebo Males'!P:P, P136)</f>
        <v>22.666666666666657</v>
      </c>
      <c r="AO136">
        <f>W136 - AVERAGEIFS('Placebo Males'!W:W, 'Placebo Males'!B:B, B136, 'Placebo Males'!P:P, P136)</f>
        <v>48.333333333333314</v>
      </c>
      <c r="AP136">
        <f>X136 - AVERAGEIFS('Placebo Males'!X:X, 'Placebo Males'!B:B, B136, 'Placebo Males'!P:P, P136)</f>
        <v>0.6666666666666714</v>
      </c>
      <c r="AQ136">
        <f>Y136 - AVERAGEIFS('Placebo Males'!Y:Y, 'Placebo Males'!B:B, B136, 'Placebo Males'!P:P, P136)</f>
        <v>-14.333333333333343</v>
      </c>
      <c r="AR136">
        <f>Z136 - AVERAGEIFS('Placebo Males'!Z:Z, 'Placebo Males'!B:B, B136, 'Placebo Males'!P:P, P136)</f>
        <v>62</v>
      </c>
      <c r="AS136">
        <f>AB136 - AVERAGEIFS('Placebo Males'!AB:AB, 'Placebo Males'!B:B, B136, 'Placebo Males'!P:P, P136)</f>
        <v>8</v>
      </c>
      <c r="AT136">
        <f>AC136 - AVERAGEIFS('Placebo Males'!AC:AC, 'Placebo Males'!B:B, B136, 'Placebo Males'!P:P, P136)</f>
        <v>41.666666666666671</v>
      </c>
      <c r="AU136">
        <f>AD136 - AVERAGEIFS('Placebo Males'!AD:AD, 'Placebo Males'!B:B, B136, 'Placebo Males'!P:P, P136)</f>
        <v>-383.95399999999995</v>
      </c>
      <c r="AV136">
        <f>AE136 - AVERAGEIFS('Placebo Males'!AE:AE, 'Placebo Males'!B:B, B136, 'Placebo Males'!P:P, P136)</f>
        <v>7.746666666666735E-4</v>
      </c>
      <c r="AW136">
        <f>AF136 - AVERAGEIFS('Placebo Males'!AF:AF, 'Placebo Males'!B:B, B136, 'Placebo Males'!P:P, P136)</f>
        <v>0.11644900000000008</v>
      </c>
    </row>
    <row r="137" spans="1:49" x14ac:dyDescent="0.25">
      <c r="A137" t="s">
        <v>4516</v>
      </c>
      <c r="B137">
        <v>1013</v>
      </c>
      <c r="C137" t="s">
        <v>102</v>
      </c>
      <c r="D137">
        <v>32</v>
      </c>
      <c r="E137">
        <v>175.5</v>
      </c>
      <c r="F137">
        <v>74.099999999999994</v>
      </c>
      <c r="G137">
        <v>123.25</v>
      </c>
      <c r="H137">
        <v>66.5</v>
      </c>
      <c r="I137" t="s">
        <v>103</v>
      </c>
      <c r="J137" t="s">
        <v>104</v>
      </c>
      <c r="K137" t="s">
        <v>159</v>
      </c>
      <c r="L137" t="s">
        <v>106</v>
      </c>
      <c r="M137" t="s">
        <v>4381</v>
      </c>
      <c r="N137">
        <v>400</v>
      </c>
      <c r="O137" t="s">
        <v>2262</v>
      </c>
      <c r="P137">
        <v>2</v>
      </c>
      <c r="Q137" t="s">
        <v>113</v>
      </c>
      <c r="R137" t="s">
        <v>4415</v>
      </c>
      <c r="S137">
        <v>1380</v>
      </c>
      <c r="T137" t="s">
        <v>2266</v>
      </c>
      <c r="U137">
        <v>943</v>
      </c>
      <c r="V137">
        <v>151</v>
      </c>
      <c r="W137">
        <v>436</v>
      </c>
      <c r="X137">
        <v>106</v>
      </c>
      <c r="Y137">
        <v>191</v>
      </c>
      <c r="Z137">
        <v>139</v>
      </c>
      <c r="AA137" t="s">
        <v>108</v>
      </c>
      <c r="AB137">
        <v>48</v>
      </c>
      <c r="AC137">
        <v>77</v>
      </c>
      <c r="AD137">
        <v>439.32799999999997</v>
      </c>
      <c r="AE137">
        <v>0.138462</v>
      </c>
      <c r="AF137">
        <v>0.52504200000000001</v>
      </c>
      <c r="AH137">
        <v>1380</v>
      </c>
      <c r="AI137">
        <f t="shared" si="11"/>
        <v>4.2537871035038881</v>
      </c>
      <c r="AJ137">
        <f t="shared" si="8"/>
        <v>0.4310000700700839</v>
      </c>
      <c r="AK137">
        <f t="shared" si="9"/>
        <v>0.86794301876816626</v>
      </c>
      <c r="AL137">
        <f t="shared" si="10"/>
        <v>0.18175257705933179</v>
      </c>
      <c r="AM137">
        <f>U137 - AVERAGEIFS('Placebo Males'!U:U, 'Placebo Males'!B:B, B137, 'Placebo Males'!P:P, P137)</f>
        <v>-43</v>
      </c>
      <c r="AN137">
        <f>V137 - AVERAGEIFS('Placebo Males'!V:V, 'Placebo Males'!B:B, B137, 'Placebo Males'!P:P, P137)</f>
        <v>15.666666666666657</v>
      </c>
      <c r="AO137">
        <f>W137 - AVERAGEIFS('Placebo Males'!W:W, 'Placebo Males'!B:B, B137, 'Placebo Males'!P:P, P137)</f>
        <v>58.333333333333314</v>
      </c>
      <c r="AP137">
        <f>X137 - AVERAGEIFS('Placebo Males'!X:X, 'Placebo Males'!B:B, B137, 'Placebo Males'!P:P, P137)</f>
        <v>-2.3333333333333286</v>
      </c>
      <c r="AQ137">
        <f>Y137 - AVERAGEIFS('Placebo Males'!Y:Y, 'Placebo Males'!B:B, B137, 'Placebo Males'!P:P, P137)</f>
        <v>-6.3333333333333428</v>
      </c>
      <c r="AR137">
        <f>Z137 - AVERAGEIFS('Placebo Males'!Z:Z, 'Placebo Males'!B:B, B137, 'Placebo Males'!P:P, P137)</f>
        <v>67</v>
      </c>
      <c r="AS137">
        <f>AB137 - AVERAGEIFS('Placebo Males'!AB:AB, 'Placebo Males'!B:B, B137, 'Placebo Males'!P:P, P137)</f>
        <v>1</v>
      </c>
      <c r="AT137">
        <f>AC137 - AVERAGEIFS('Placebo Males'!AC:AC, 'Placebo Males'!B:B, B137, 'Placebo Males'!P:P, P137)</f>
        <v>51.666666666666671</v>
      </c>
      <c r="AU137">
        <f>AD137 - AVERAGEIFS('Placebo Males'!AD:AD, 'Placebo Males'!B:B, B137, 'Placebo Males'!P:P, P137)</f>
        <v>-397.18299999999999</v>
      </c>
      <c r="AV137">
        <f>AE137 - AVERAGEIFS('Placebo Males'!AE:AE, 'Placebo Males'!B:B, B137, 'Placebo Males'!P:P, P137)</f>
        <v>-1.3883333333333248E-3</v>
      </c>
      <c r="AW137">
        <f>AF137 - AVERAGEIFS('Placebo Males'!AF:AF, 'Placebo Males'!B:B, B137, 'Placebo Males'!P:P, P137)</f>
        <v>0.12531200000000003</v>
      </c>
    </row>
    <row r="138" spans="1:49" x14ac:dyDescent="0.25">
      <c r="A138" t="s">
        <v>4517</v>
      </c>
      <c r="B138">
        <v>1013</v>
      </c>
      <c r="C138" t="s">
        <v>102</v>
      </c>
      <c r="D138">
        <v>32</v>
      </c>
      <c r="E138">
        <v>175.5</v>
      </c>
      <c r="F138">
        <v>74.099999999999994</v>
      </c>
      <c r="G138">
        <v>123.25</v>
      </c>
      <c r="H138">
        <v>66.5</v>
      </c>
      <c r="I138" t="s">
        <v>103</v>
      </c>
      <c r="J138" t="s">
        <v>104</v>
      </c>
      <c r="K138" t="s">
        <v>159</v>
      </c>
      <c r="L138" t="s">
        <v>106</v>
      </c>
      <c r="M138" t="s">
        <v>4381</v>
      </c>
      <c r="N138">
        <v>400</v>
      </c>
      <c r="O138" t="s">
        <v>2262</v>
      </c>
      <c r="P138">
        <v>3</v>
      </c>
      <c r="Q138" t="s">
        <v>113</v>
      </c>
      <c r="R138" t="s">
        <v>4415</v>
      </c>
      <c r="S138">
        <v>1380</v>
      </c>
      <c r="T138" t="s">
        <v>2266</v>
      </c>
      <c r="U138">
        <v>864</v>
      </c>
      <c r="V138">
        <v>148</v>
      </c>
      <c r="W138">
        <v>418</v>
      </c>
      <c r="X138">
        <v>109</v>
      </c>
      <c r="Y138">
        <v>177</v>
      </c>
      <c r="Z138">
        <v>132</v>
      </c>
      <c r="AA138" t="s">
        <v>108</v>
      </c>
      <c r="AB138">
        <v>46</v>
      </c>
      <c r="AC138">
        <v>62</v>
      </c>
      <c r="AD138">
        <v>417.02100000000002</v>
      </c>
      <c r="AE138">
        <v>0.14285700000000001</v>
      </c>
      <c r="AF138">
        <v>0.45929300000000001</v>
      </c>
      <c r="AH138">
        <v>1380</v>
      </c>
      <c r="AI138">
        <f t="shared" si="11"/>
        <v>4.2537871035038881</v>
      </c>
      <c r="AJ138">
        <f t="shared" si="8"/>
        <v>0.4310000700700839</v>
      </c>
      <c r="AK138">
        <f t="shared" si="9"/>
        <v>0.86794301876816626</v>
      </c>
      <c r="AL138">
        <f t="shared" si="10"/>
        <v>0.18175257705933179</v>
      </c>
      <c r="AM138">
        <f>U138 - AVERAGEIFS('Placebo Males'!U:U, 'Placebo Males'!B:B, B138, 'Placebo Males'!P:P, P138)</f>
        <v>26.333333333333371</v>
      </c>
      <c r="AN138">
        <f>V138 - AVERAGEIFS('Placebo Males'!V:V, 'Placebo Males'!B:B, B138, 'Placebo Males'!P:P, P138)</f>
        <v>10</v>
      </c>
      <c r="AO138">
        <f>W138 - AVERAGEIFS('Placebo Males'!W:W, 'Placebo Males'!B:B, B138, 'Placebo Males'!P:P, P138)</f>
        <v>64.333333333333314</v>
      </c>
      <c r="AP138">
        <f>X138 - AVERAGEIFS('Placebo Males'!X:X, 'Placebo Males'!B:B, B138, 'Placebo Males'!P:P, P138)</f>
        <v>2</v>
      </c>
      <c r="AQ138">
        <f>Y138 - AVERAGEIFS('Placebo Males'!Y:Y, 'Placebo Males'!B:B, B138, 'Placebo Males'!P:P, P138)</f>
        <v>7</v>
      </c>
      <c r="AR138">
        <f>Z138 - AVERAGEIFS('Placebo Males'!Z:Z, 'Placebo Males'!B:B, B138, 'Placebo Males'!P:P, P138)</f>
        <v>55.333333333333329</v>
      </c>
      <c r="AS138">
        <f>AB138 - AVERAGEIFS('Placebo Males'!AB:AB, 'Placebo Males'!B:B, B138, 'Placebo Males'!P:P, P138)</f>
        <v>4.3333333333333357</v>
      </c>
      <c r="AT138">
        <f>AC138 - AVERAGEIFS('Placebo Males'!AC:AC, 'Placebo Males'!B:B, B138, 'Placebo Males'!P:P, P138)</f>
        <v>31.666666666666668</v>
      </c>
      <c r="AU138">
        <f>AD138 - AVERAGEIFS('Placebo Males'!AD:AD, 'Placebo Males'!B:B, B138, 'Placebo Males'!P:P, P138)</f>
        <v>-206.26833333333326</v>
      </c>
      <c r="AV138">
        <f>AE138 - AVERAGEIFS('Placebo Males'!AE:AE, 'Placebo Males'!B:B, B138, 'Placebo Males'!P:P, P138)</f>
        <v>7.0654500000000009E-2</v>
      </c>
      <c r="AW138">
        <f>AF138 - AVERAGEIFS('Placebo Males'!AF:AF, 'Placebo Males'!B:B, B138, 'Placebo Males'!P:P, P138)</f>
        <v>0.10419933333333331</v>
      </c>
    </row>
    <row r="139" spans="1:49" x14ac:dyDescent="0.25">
      <c r="A139" t="s">
        <v>4518</v>
      </c>
      <c r="B139">
        <v>1013</v>
      </c>
      <c r="C139" t="s">
        <v>102</v>
      </c>
      <c r="D139">
        <v>32</v>
      </c>
      <c r="E139">
        <v>175.5</v>
      </c>
      <c r="F139">
        <v>74.099999999999994</v>
      </c>
      <c r="G139">
        <v>123.25</v>
      </c>
      <c r="H139">
        <v>66.5</v>
      </c>
      <c r="I139" t="s">
        <v>103</v>
      </c>
      <c r="J139" t="s">
        <v>104</v>
      </c>
      <c r="K139" t="s">
        <v>159</v>
      </c>
      <c r="L139" t="s">
        <v>106</v>
      </c>
      <c r="M139" t="s">
        <v>4381</v>
      </c>
      <c r="N139">
        <v>400</v>
      </c>
      <c r="O139" t="s">
        <v>2262</v>
      </c>
      <c r="P139">
        <v>3</v>
      </c>
      <c r="Q139" t="s">
        <v>113</v>
      </c>
      <c r="R139" t="s">
        <v>4415</v>
      </c>
      <c r="S139">
        <v>1380</v>
      </c>
      <c r="T139" t="s">
        <v>2266</v>
      </c>
      <c r="U139">
        <v>804</v>
      </c>
      <c r="V139">
        <v>144</v>
      </c>
      <c r="W139">
        <v>402</v>
      </c>
      <c r="X139">
        <v>105</v>
      </c>
      <c r="Y139">
        <v>170</v>
      </c>
      <c r="Z139">
        <v>127</v>
      </c>
      <c r="AA139" t="s">
        <v>108</v>
      </c>
      <c r="AB139">
        <v>52</v>
      </c>
      <c r="AC139">
        <v>58</v>
      </c>
      <c r="AD139">
        <v>387.51100000000002</v>
      </c>
      <c r="AE139">
        <v>0.137931</v>
      </c>
      <c r="AF139">
        <v>0.48283300000000001</v>
      </c>
      <c r="AH139">
        <v>1380</v>
      </c>
      <c r="AI139">
        <f t="shared" si="11"/>
        <v>4.2537871035038881</v>
      </c>
      <c r="AJ139">
        <f t="shared" si="8"/>
        <v>0.4310000700700839</v>
      </c>
      <c r="AK139">
        <f t="shared" si="9"/>
        <v>0.86794301876816626</v>
      </c>
      <c r="AL139">
        <f t="shared" si="10"/>
        <v>0.18175257705933179</v>
      </c>
      <c r="AM139">
        <f>U139 - AVERAGEIFS('Placebo Males'!U:U, 'Placebo Males'!B:B, B139, 'Placebo Males'!P:P, P139)</f>
        <v>-33.666666666666629</v>
      </c>
      <c r="AN139">
        <f>V139 - AVERAGEIFS('Placebo Males'!V:V, 'Placebo Males'!B:B, B139, 'Placebo Males'!P:P, P139)</f>
        <v>6</v>
      </c>
      <c r="AO139">
        <f>W139 - AVERAGEIFS('Placebo Males'!W:W, 'Placebo Males'!B:B, B139, 'Placebo Males'!P:P, P139)</f>
        <v>48.333333333333314</v>
      </c>
      <c r="AP139">
        <f>X139 - AVERAGEIFS('Placebo Males'!X:X, 'Placebo Males'!B:B, B139, 'Placebo Males'!P:P, P139)</f>
        <v>-2</v>
      </c>
      <c r="AQ139">
        <f>Y139 - AVERAGEIFS('Placebo Males'!Y:Y, 'Placebo Males'!B:B, B139, 'Placebo Males'!P:P, P139)</f>
        <v>0</v>
      </c>
      <c r="AR139">
        <f>Z139 - AVERAGEIFS('Placebo Males'!Z:Z, 'Placebo Males'!B:B, B139, 'Placebo Males'!P:P, P139)</f>
        <v>50.333333333333329</v>
      </c>
      <c r="AS139">
        <f>AB139 - AVERAGEIFS('Placebo Males'!AB:AB, 'Placebo Males'!B:B, B139, 'Placebo Males'!P:P, P139)</f>
        <v>10.333333333333336</v>
      </c>
      <c r="AT139">
        <f>AC139 - AVERAGEIFS('Placebo Males'!AC:AC, 'Placebo Males'!B:B, B139, 'Placebo Males'!P:P, P139)</f>
        <v>27.666666666666668</v>
      </c>
      <c r="AU139">
        <f>AD139 - AVERAGEIFS('Placebo Males'!AD:AD, 'Placebo Males'!B:B, B139, 'Placebo Males'!P:P, P139)</f>
        <v>-235.77833333333325</v>
      </c>
      <c r="AV139">
        <f>AE139 - AVERAGEIFS('Placebo Males'!AE:AE, 'Placebo Males'!B:B, B139, 'Placebo Males'!P:P, P139)</f>
        <v>6.5728499999999995E-2</v>
      </c>
      <c r="AW139">
        <f>AF139 - AVERAGEIFS('Placebo Males'!AF:AF, 'Placebo Males'!B:B, B139, 'Placebo Males'!P:P, P139)</f>
        <v>0.12773933333333332</v>
      </c>
    </row>
    <row r="140" spans="1:49" x14ac:dyDescent="0.25">
      <c r="A140" t="s">
        <v>4519</v>
      </c>
      <c r="B140">
        <v>1013</v>
      </c>
      <c r="C140" t="s">
        <v>102</v>
      </c>
      <c r="D140">
        <v>32</v>
      </c>
      <c r="E140">
        <v>175.5</v>
      </c>
      <c r="F140">
        <v>74.099999999999994</v>
      </c>
      <c r="G140">
        <v>123.25</v>
      </c>
      <c r="H140">
        <v>66.5</v>
      </c>
      <c r="I140" t="s">
        <v>103</v>
      </c>
      <c r="J140" t="s">
        <v>104</v>
      </c>
      <c r="K140" t="s">
        <v>159</v>
      </c>
      <c r="L140" t="s">
        <v>106</v>
      </c>
      <c r="M140" t="s">
        <v>4381</v>
      </c>
      <c r="N140">
        <v>400</v>
      </c>
      <c r="O140" t="s">
        <v>2262</v>
      </c>
      <c r="P140">
        <v>3</v>
      </c>
      <c r="Q140" t="s">
        <v>113</v>
      </c>
      <c r="R140" t="s">
        <v>4415</v>
      </c>
      <c r="S140">
        <v>1380</v>
      </c>
      <c r="T140" t="s">
        <v>2266</v>
      </c>
      <c r="U140">
        <v>823</v>
      </c>
      <c r="V140">
        <v>146</v>
      </c>
      <c r="W140">
        <v>404</v>
      </c>
      <c r="X140">
        <v>103</v>
      </c>
      <c r="Y140">
        <v>176</v>
      </c>
      <c r="Z140">
        <v>125</v>
      </c>
      <c r="AA140" t="s">
        <v>108</v>
      </c>
      <c r="AB140">
        <v>47</v>
      </c>
      <c r="AC140">
        <v>62</v>
      </c>
      <c r="AD140">
        <v>424.47699999999998</v>
      </c>
      <c r="AE140">
        <v>0.13114799999999999</v>
      </c>
      <c r="AF140">
        <v>0.483095</v>
      </c>
      <c r="AH140">
        <v>1380</v>
      </c>
      <c r="AI140">
        <f t="shared" si="11"/>
        <v>4.2537871035038881</v>
      </c>
      <c r="AJ140">
        <f t="shared" si="8"/>
        <v>0.4310000700700839</v>
      </c>
      <c r="AK140">
        <f t="shared" si="9"/>
        <v>0.86794301876816626</v>
      </c>
      <c r="AL140">
        <f t="shared" si="10"/>
        <v>0.18175257705933179</v>
      </c>
      <c r="AM140">
        <f>U140 - AVERAGEIFS('Placebo Males'!U:U, 'Placebo Males'!B:B, B140, 'Placebo Males'!P:P, P140)</f>
        <v>-14.666666666666629</v>
      </c>
      <c r="AN140">
        <f>V140 - AVERAGEIFS('Placebo Males'!V:V, 'Placebo Males'!B:B, B140, 'Placebo Males'!P:P, P140)</f>
        <v>8</v>
      </c>
      <c r="AO140">
        <f>W140 - AVERAGEIFS('Placebo Males'!W:W, 'Placebo Males'!B:B, B140, 'Placebo Males'!P:P, P140)</f>
        <v>50.333333333333314</v>
      </c>
      <c r="AP140">
        <f>X140 - AVERAGEIFS('Placebo Males'!X:X, 'Placebo Males'!B:B, B140, 'Placebo Males'!P:P, P140)</f>
        <v>-4</v>
      </c>
      <c r="AQ140">
        <f>Y140 - AVERAGEIFS('Placebo Males'!Y:Y, 'Placebo Males'!B:B, B140, 'Placebo Males'!P:P, P140)</f>
        <v>6</v>
      </c>
      <c r="AR140">
        <f>Z140 - AVERAGEIFS('Placebo Males'!Z:Z, 'Placebo Males'!B:B, B140, 'Placebo Males'!P:P, P140)</f>
        <v>48.333333333333329</v>
      </c>
      <c r="AS140">
        <f>AB140 - AVERAGEIFS('Placebo Males'!AB:AB, 'Placebo Males'!B:B, B140, 'Placebo Males'!P:P, P140)</f>
        <v>5.3333333333333357</v>
      </c>
      <c r="AT140">
        <f>AC140 - AVERAGEIFS('Placebo Males'!AC:AC, 'Placebo Males'!B:B, B140, 'Placebo Males'!P:P, P140)</f>
        <v>31.666666666666668</v>
      </c>
      <c r="AU140">
        <f>AD140 - AVERAGEIFS('Placebo Males'!AD:AD, 'Placebo Males'!B:B, B140, 'Placebo Males'!P:P, P140)</f>
        <v>-198.8123333333333</v>
      </c>
      <c r="AV140">
        <f>AE140 - AVERAGEIFS('Placebo Males'!AE:AE, 'Placebo Males'!B:B, B140, 'Placebo Males'!P:P, P140)</f>
        <v>5.8945499999999984E-2</v>
      </c>
      <c r="AW140">
        <f>AF140 - AVERAGEIFS('Placebo Males'!AF:AF, 'Placebo Males'!B:B, B140, 'Placebo Males'!P:P, P140)</f>
        <v>0.1280013333333333</v>
      </c>
    </row>
    <row r="141" spans="1:49" x14ac:dyDescent="0.25">
      <c r="A141" t="s">
        <v>4520</v>
      </c>
      <c r="B141">
        <v>1014</v>
      </c>
      <c r="C141" t="s">
        <v>102</v>
      </c>
      <c r="D141">
        <v>35</v>
      </c>
      <c r="E141">
        <v>168.5</v>
      </c>
      <c r="F141">
        <v>65.5</v>
      </c>
      <c r="G141">
        <v>102.75</v>
      </c>
      <c r="H141">
        <v>52.5</v>
      </c>
      <c r="I141" t="s">
        <v>209</v>
      </c>
      <c r="J141" t="s">
        <v>104</v>
      </c>
      <c r="K141" t="s">
        <v>210</v>
      </c>
      <c r="L141" t="s">
        <v>460</v>
      </c>
      <c r="M141" t="s">
        <v>4381</v>
      </c>
      <c r="N141">
        <v>400</v>
      </c>
      <c r="O141" t="s">
        <v>2262</v>
      </c>
      <c r="P141">
        <v>3</v>
      </c>
      <c r="Q141" t="s">
        <v>113</v>
      </c>
      <c r="R141" t="s">
        <v>4415</v>
      </c>
      <c r="S141">
        <v>1380</v>
      </c>
      <c r="T141" t="s">
        <v>2266</v>
      </c>
      <c r="U141">
        <v>794</v>
      </c>
      <c r="V141">
        <v>174</v>
      </c>
      <c r="W141">
        <v>434</v>
      </c>
      <c r="X141">
        <v>107</v>
      </c>
      <c r="Y141">
        <v>152</v>
      </c>
      <c r="Z141">
        <v>175</v>
      </c>
      <c r="AA141" t="s">
        <v>108</v>
      </c>
      <c r="AB141">
        <v>48</v>
      </c>
      <c r="AC141">
        <v>43</v>
      </c>
      <c r="AD141">
        <v>426.08699999999999</v>
      </c>
      <c r="AE141">
        <v>0.32727299999999998</v>
      </c>
      <c r="AF141">
        <v>0.53803299999999998</v>
      </c>
      <c r="AH141">
        <v>1380</v>
      </c>
      <c r="AI141">
        <f t="shared" si="11"/>
        <v>4.2537871035038881</v>
      </c>
      <c r="AJ141">
        <f t="shared" si="8"/>
        <v>0.4310000700700839</v>
      </c>
      <c r="AK141">
        <f t="shared" si="9"/>
        <v>0.86794301876816626</v>
      </c>
      <c r="AL141">
        <f t="shared" si="10"/>
        <v>0.18175257705933179</v>
      </c>
      <c r="AM141">
        <f>U141 - AVERAGEIFS('Placebo Males'!U:U, 'Placebo Males'!B:B, B141, 'Placebo Males'!P:P, P141)</f>
        <v>-104</v>
      </c>
      <c r="AN141">
        <f>V141 - AVERAGEIFS('Placebo Males'!V:V, 'Placebo Males'!B:B, B141, 'Placebo Males'!P:P, P141)</f>
        <v>-10.333333333333343</v>
      </c>
      <c r="AO141">
        <f>W141 - AVERAGEIFS('Placebo Males'!W:W, 'Placebo Males'!B:B, B141, 'Placebo Males'!P:P, P141)</f>
        <v>54</v>
      </c>
      <c r="AP141">
        <f>X141 - AVERAGEIFS('Placebo Males'!X:X, 'Placebo Males'!B:B, B141, 'Placebo Males'!P:P, P141)</f>
        <v>13.333333333333329</v>
      </c>
      <c r="AQ141">
        <f>Y141 - AVERAGEIFS('Placebo Males'!Y:Y, 'Placebo Males'!B:B, B141, 'Placebo Males'!P:P, P141)</f>
        <v>-37.666666666666657</v>
      </c>
      <c r="AR141">
        <f>Z141 - AVERAGEIFS('Placebo Males'!Z:Z, 'Placebo Males'!B:B, B141, 'Placebo Males'!P:P, P141)</f>
        <v>78.333333333333329</v>
      </c>
      <c r="AS141">
        <f>AB141 - AVERAGEIFS('Placebo Males'!AB:AB, 'Placebo Males'!B:B, B141, 'Placebo Males'!P:P, P141)</f>
        <v>-1</v>
      </c>
      <c r="AT141">
        <f>AC141 - AVERAGEIFS('Placebo Males'!AC:AC, 'Placebo Males'!B:B, B141, 'Placebo Males'!P:P, P141)</f>
        <v>0.6666666666666643</v>
      </c>
      <c r="AU141">
        <f>AD141 - AVERAGEIFS('Placebo Males'!AD:AD, 'Placebo Males'!B:B, B141, 'Placebo Males'!P:P, P141)</f>
        <v>-174.88866666666672</v>
      </c>
      <c r="AV141">
        <f>AE141 - AVERAGEIFS('Placebo Males'!AE:AE, 'Placebo Males'!B:B, B141, 'Placebo Males'!P:P, P141)</f>
        <v>0.18360199999999999</v>
      </c>
      <c r="AW141">
        <f>AF141 - AVERAGEIFS('Placebo Males'!AF:AF, 'Placebo Males'!B:B, B141, 'Placebo Males'!P:P, P141)</f>
        <v>0.11171266666666663</v>
      </c>
    </row>
    <row r="142" spans="1:49" x14ac:dyDescent="0.25">
      <c r="A142" t="s">
        <v>4521</v>
      </c>
      <c r="B142">
        <v>1014</v>
      </c>
      <c r="C142" t="s">
        <v>102</v>
      </c>
      <c r="D142">
        <v>35</v>
      </c>
      <c r="E142">
        <v>168.5</v>
      </c>
      <c r="F142">
        <v>65.5</v>
      </c>
      <c r="G142">
        <v>102.75</v>
      </c>
      <c r="H142">
        <v>52.5</v>
      </c>
      <c r="I142" t="s">
        <v>209</v>
      </c>
      <c r="J142" t="s">
        <v>104</v>
      </c>
      <c r="K142" t="s">
        <v>210</v>
      </c>
      <c r="L142" t="s">
        <v>460</v>
      </c>
      <c r="M142" t="s">
        <v>4381</v>
      </c>
      <c r="N142">
        <v>400</v>
      </c>
      <c r="O142" t="s">
        <v>2262</v>
      </c>
      <c r="P142">
        <v>3</v>
      </c>
      <c r="Q142" t="s">
        <v>113</v>
      </c>
      <c r="R142" t="s">
        <v>4415</v>
      </c>
      <c r="S142">
        <v>1380</v>
      </c>
      <c r="T142" t="s">
        <v>2266</v>
      </c>
      <c r="U142">
        <v>760</v>
      </c>
      <c r="V142">
        <v>181</v>
      </c>
      <c r="W142">
        <v>451</v>
      </c>
      <c r="X142">
        <v>94</v>
      </c>
      <c r="Y142">
        <v>161</v>
      </c>
      <c r="Z142">
        <v>196</v>
      </c>
      <c r="AA142" t="s">
        <v>108</v>
      </c>
      <c r="AB142">
        <v>47</v>
      </c>
      <c r="AC142">
        <v>48</v>
      </c>
      <c r="AD142">
        <v>421.42700000000002</v>
      </c>
      <c r="AE142">
        <v>0.35087699999999999</v>
      </c>
      <c r="AF142">
        <v>0.54635900000000004</v>
      </c>
      <c r="AH142">
        <v>1380</v>
      </c>
      <c r="AI142">
        <f t="shared" si="11"/>
        <v>4.2537871035038881</v>
      </c>
      <c r="AJ142">
        <f t="shared" si="8"/>
        <v>0.4310000700700839</v>
      </c>
      <c r="AK142">
        <f t="shared" si="9"/>
        <v>0.86794301876816626</v>
      </c>
      <c r="AL142">
        <f t="shared" si="10"/>
        <v>0.18175257705933179</v>
      </c>
      <c r="AM142">
        <f>U142 - AVERAGEIFS('Placebo Males'!U:U, 'Placebo Males'!B:B, B142, 'Placebo Males'!P:P, P142)</f>
        <v>-138</v>
      </c>
      <c r="AN142">
        <f>V142 - AVERAGEIFS('Placebo Males'!V:V, 'Placebo Males'!B:B, B142, 'Placebo Males'!P:P, P142)</f>
        <v>-3.3333333333333428</v>
      </c>
      <c r="AO142">
        <f>W142 - AVERAGEIFS('Placebo Males'!W:W, 'Placebo Males'!B:B, B142, 'Placebo Males'!P:P, P142)</f>
        <v>71</v>
      </c>
      <c r="AP142">
        <f>X142 - AVERAGEIFS('Placebo Males'!X:X, 'Placebo Males'!B:B, B142, 'Placebo Males'!P:P, P142)</f>
        <v>0.3333333333333286</v>
      </c>
      <c r="AQ142">
        <f>Y142 - AVERAGEIFS('Placebo Males'!Y:Y, 'Placebo Males'!B:B, B142, 'Placebo Males'!P:P, P142)</f>
        <v>-28.666666666666657</v>
      </c>
      <c r="AR142">
        <f>Z142 - AVERAGEIFS('Placebo Males'!Z:Z, 'Placebo Males'!B:B, B142, 'Placebo Males'!P:P, P142)</f>
        <v>99.333333333333329</v>
      </c>
      <c r="AS142">
        <f>AB142 - AVERAGEIFS('Placebo Males'!AB:AB, 'Placebo Males'!B:B, B142, 'Placebo Males'!P:P, P142)</f>
        <v>-2</v>
      </c>
      <c r="AT142">
        <f>AC142 - AVERAGEIFS('Placebo Males'!AC:AC, 'Placebo Males'!B:B, B142, 'Placebo Males'!P:P, P142)</f>
        <v>5.6666666666666643</v>
      </c>
      <c r="AU142">
        <f>AD142 - AVERAGEIFS('Placebo Males'!AD:AD, 'Placebo Males'!B:B, B142, 'Placebo Males'!P:P, P142)</f>
        <v>-179.54866666666669</v>
      </c>
      <c r="AV142">
        <f>AE142 - AVERAGEIFS('Placebo Males'!AE:AE, 'Placebo Males'!B:B, B142, 'Placebo Males'!P:P, P142)</f>
        <v>0.207206</v>
      </c>
      <c r="AW142">
        <f>AF142 - AVERAGEIFS('Placebo Males'!AF:AF, 'Placebo Males'!B:B, B142, 'Placebo Males'!P:P, P142)</f>
        <v>0.12003866666666668</v>
      </c>
    </row>
    <row r="143" spans="1:49" x14ac:dyDescent="0.25">
      <c r="A143" t="s">
        <v>4522</v>
      </c>
      <c r="B143">
        <v>1014</v>
      </c>
      <c r="C143" t="s">
        <v>102</v>
      </c>
      <c r="D143">
        <v>35</v>
      </c>
      <c r="E143">
        <v>168.5</v>
      </c>
      <c r="F143">
        <v>65.5</v>
      </c>
      <c r="G143">
        <v>102.75</v>
      </c>
      <c r="H143">
        <v>52.5</v>
      </c>
      <c r="I143" t="s">
        <v>209</v>
      </c>
      <c r="J143" t="s">
        <v>104</v>
      </c>
      <c r="K143" t="s">
        <v>210</v>
      </c>
      <c r="L143" t="s">
        <v>460</v>
      </c>
      <c r="M143" t="s">
        <v>4381</v>
      </c>
      <c r="N143">
        <v>400</v>
      </c>
      <c r="O143" t="s">
        <v>2262</v>
      </c>
      <c r="P143">
        <v>3</v>
      </c>
      <c r="Q143" t="s">
        <v>113</v>
      </c>
      <c r="R143" t="s">
        <v>4415</v>
      </c>
      <c r="S143">
        <v>1380</v>
      </c>
      <c r="T143" t="s">
        <v>2266</v>
      </c>
      <c r="U143">
        <v>823</v>
      </c>
      <c r="V143">
        <v>184</v>
      </c>
      <c r="W143">
        <v>439</v>
      </c>
      <c r="X143">
        <v>107</v>
      </c>
      <c r="Y143">
        <v>152</v>
      </c>
      <c r="Z143">
        <v>180</v>
      </c>
      <c r="AA143" t="s">
        <v>108</v>
      </c>
      <c r="AB143">
        <v>41</v>
      </c>
      <c r="AC143">
        <v>50</v>
      </c>
      <c r="AD143">
        <v>431.142</v>
      </c>
      <c r="AE143">
        <v>0.245614</v>
      </c>
      <c r="AF143">
        <v>0.53259100000000004</v>
      </c>
      <c r="AH143">
        <v>1380</v>
      </c>
      <c r="AI143">
        <f t="shared" si="11"/>
        <v>4.2537871035038881</v>
      </c>
      <c r="AJ143">
        <f t="shared" si="8"/>
        <v>0.4310000700700839</v>
      </c>
      <c r="AK143">
        <f t="shared" si="9"/>
        <v>0.86794301876816626</v>
      </c>
      <c r="AL143">
        <f t="shared" si="10"/>
        <v>0.18175257705933179</v>
      </c>
      <c r="AM143">
        <f>U143 - AVERAGEIFS('Placebo Males'!U:U, 'Placebo Males'!B:B, B143, 'Placebo Males'!P:P, P143)</f>
        <v>-75</v>
      </c>
      <c r="AN143">
        <f>V143 - AVERAGEIFS('Placebo Males'!V:V, 'Placebo Males'!B:B, B143, 'Placebo Males'!P:P, P143)</f>
        <v>-0.33333333333334281</v>
      </c>
      <c r="AO143">
        <f>W143 - AVERAGEIFS('Placebo Males'!W:W, 'Placebo Males'!B:B, B143, 'Placebo Males'!P:P, P143)</f>
        <v>59</v>
      </c>
      <c r="AP143">
        <f>X143 - AVERAGEIFS('Placebo Males'!X:X, 'Placebo Males'!B:B, B143, 'Placebo Males'!P:P, P143)</f>
        <v>13.333333333333329</v>
      </c>
      <c r="AQ143">
        <f>Y143 - AVERAGEIFS('Placebo Males'!Y:Y, 'Placebo Males'!B:B, B143, 'Placebo Males'!P:P, P143)</f>
        <v>-37.666666666666657</v>
      </c>
      <c r="AR143">
        <f>Z143 - AVERAGEIFS('Placebo Males'!Z:Z, 'Placebo Males'!B:B, B143, 'Placebo Males'!P:P, P143)</f>
        <v>83.333333333333329</v>
      </c>
      <c r="AS143">
        <f>AB143 - AVERAGEIFS('Placebo Males'!AB:AB, 'Placebo Males'!B:B, B143, 'Placebo Males'!P:P, P143)</f>
        <v>-8</v>
      </c>
      <c r="AT143">
        <f>AC143 - AVERAGEIFS('Placebo Males'!AC:AC, 'Placebo Males'!B:B, B143, 'Placebo Males'!P:P, P143)</f>
        <v>7.6666666666666643</v>
      </c>
      <c r="AU143">
        <f>AD143 - AVERAGEIFS('Placebo Males'!AD:AD, 'Placebo Males'!B:B, B143, 'Placebo Males'!P:P, P143)</f>
        <v>-169.83366666666672</v>
      </c>
      <c r="AV143">
        <f>AE143 - AVERAGEIFS('Placebo Males'!AE:AE, 'Placebo Males'!B:B, B143, 'Placebo Males'!P:P, P143)</f>
        <v>0.10194300000000001</v>
      </c>
      <c r="AW143">
        <f>AF143 - AVERAGEIFS('Placebo Males'!AF:AF, 'Placebo Males'!B:B, B143, 'Placebo Males'!P:P, P143)</f>
        <v>0.10627066666666668</v>
      </c>
    </row>
    <row r="144" spans="1:49" x14ac:dyDescent="0.25">
      <c r="A144" t="s">
        <v>4523</v>
      </c>
      <c r="B144">
        <v>1021</v>
      </c>
      <c r="C144" t="s">
        <v>102</v>
      </c>
      <c r="D144">
        <v>35</v>
      </c>
      <c r="E144">
        <v>171.5</v>
      </c>
      <c r="F144">
        <v>70.900000000000006</v>
      </c>
      <c r="G144">
        <v>97.25</v>
      </c>
      <c r="H144">
        <v>55.75</v>
      </c>
      <c r="I144" t="s">
        <v>458</v>
      </c>
      <c r="J144" t="s">
        <v>104</v>
      </c>
      <c r="K144" t="s">
        <v>459</v>
      </c>
      <c r="L144" t="s">
        <v>106</v>
      </c>
      <c r="M144" t="s">
        <v>4381</v>
      </c>
      <c r="N144">
        <v>400</v>
      </c>
      <c r="O144" t="s">
        <v>2262</v>
      </c>
      <c r="P144">
        <v>4</v>
      </c>
      <c r="Q144" t="s">
        <v>113</v>
      </c>
      <c r="R144" t="s">
        <v>4415</v>
      </c>
      <c r="S144">
        <v>1380</v>
      </c>
      <c r="T144" t="s">
        <v>2266</v>
      </c>
      <c r="U144">
        <v>1029</v>
      </c>
      <c r="V144">
        <v>150</v>
      </c>
      <c r="W144">
        <v>499</v>
      </c>
      <c r="X144">
        <v>106</v>
      </c>
      <c r="Y144">
        <v>278</v>
      </c>
      <c r="Z144">
        <v>115</v>
      </c>
      <c r="AA144" t="s">
        <v>108</v>
      </c>
      <c r="AB144">
        <v>37</v>
      </c>
      <c r="AC144">
        <v>30</v>
      </c>
      <c r="AD144">
        <v>198.95099999999999</v>
      </c>
      <c r="AE144">
        <v>2.1739100000000001E-2</v>
      </c>
      <c r="AF144">
        <v>0.48865900000000001</v>
      </c>
      <c r="AH144">
        <v>1380</v>
      </c>
      <c r="AI144">
        <f t="shared" si="11"/>
        <v>4.2537871035038881</v>
      </c>
      <c r="AJ144">
        <f t="shared" si="8"/>
        <v>0.4310000700700839</v>
      </c>
      <c r="AK144">
        <f t="shared" si="9"/>
        <v>0.86794301876816626</v>
      </c>
      <c r="AL144">
        <f t="shared" si="10"/>
        <v>0.18175257705933179</v>
      </c>
      <c r="AM144">
        <f>U144 - AVERAGEIFS('Placebo Males'!U:U, 'Placebo Males'!B:B, B144, 'Placebo Males'!P:P, P144)</f>
        <v>23</v>
      </c>
      <c r="AN144">
        <f>V144 - AVERAGEIFS('Placebo Males'!V:V, 'Placebo Males'!B:B, B144, 'Placebo Males'!P:P, P144)</f>
        <v>-6.6666666666666572</v>
      </c>
      <c r="AO144">
        <f>W144 - AVERAGEIFS('Placebo Males'!W:W, 'Placebo Males'!B:B, B144, 'Placebo Males'!P:P, P144)</f>
        <v>92.333333333333314</v>
      </c>
      <c r="AP144">
        <f>X144 - AVERAGEIFS('Placebo Males'!X:X, 'Placebo Males'!B:B, B144, 'Placebo Males'!P:P, P144)</f>
        <v>13.666666666666671</v>
      </c>
      <c r="AQ144">
        <f>Y144 - AVERAGEIFS('Placebo Males'!Y:Y, 'Placebo Males'!B:B, B144, 'Placebo Males'!P:P, P144)</f>
        <v>40.666666666666657</v>
      </c>
      <c r="AR144">
        <f>Z144 - AVERAGEIFS('Placebo Males'!Z:Z, 'Placebo Males'!B:B, B144, 'Placebo Males'!P:P, P144)</f>
        <v>38</v>
      </c>
      <c r="AS144">
        <f>AB144 - AVERAGEIFS('Placebo Males'!AB:AB, 'Placebo Males'!B:B, B144, 'Placebo Males'!P:P, P144)</f>
        <v>-18</v>
      </c>
      <c r="AT144">
        <f>AC144 - AVERAGEIFS('Placebo Males'!AC:AC, 'Placebo Males'!B:B, B144, 'Placebo Males'!P:P, P144)</f>
        <v>-3</v>
      </c>
      <c r="AU144">
        <f>AD144 - AVERAGEIFS('Placebo Males'!AD:AD, 'Placebo Males'!B:B, B144, 'Placebo Males'!P:P, P144)</f>
        <v>-118.11199999999999</v>
      </c>
      <c r="AV144">
        <f>AE144 - AVERAGEIFS('Placebo Males'!AE:AE, 'Placebo Males'!B:B, B144, 'Placebo Males'!P:P, P144)</f>
        <v>-5.9660000000000005E-2</v>
      </c>
      <c r="AW144">
        <f>AF144 - AVERAGEIFS('Placebo Males'!AF:AF, 'Placebo Males'!B:B, B144, 'Placebo Males'!P:P, P144)</f>
        <v>1.5035000000000021E-2</v>
      </c>
    </row>
    <row r="145" spans="1:49" x14ac:dyDescent="0.25">
      <c r="A145" t="s">
        <v>4524</v>
      </c>
      <c r="B145">
        <v>1021</v>
      </c>
      <c r="C145" t="s">
        <v>102</v>
      </c>
      <c r="D145">
        <v>35</v>
      </c>
      <c r="E145">
        <v>171.5</v>
      </c>
      <c r="F145">
        <v>70.900000000000006</v>
      </c>
      <c r="G145">
        <v>97.25</v>
      </c>
      <c r="H145">
        <v>55.75</v>
      </c>
      <c r="I145" t="s">
        <v>458</v>
      </c>
      <c r="J145" t="s">
        <v>104</v>
      </c>
      <c r="K145" t="s">
        <v>459</v>
      </c>
      <c r="L145" t="s">
        <v>106</v>
      </c>
      <c r="M145" t="s">
        <v>4381</v>
      </c>
      <c r="N145">
        <v>400</v>
      </c>
      <c r="O145" t="s">
        <v>2262</v>
      </c>
      <c r="P145">
        <v>4</v>
      </c>
      <c r="Q145" t="s">
        <v>113</v>
      </c>
      <c r="R145" t="s">
        <v>4415</v>
      </c>
      <c r="S145">
        <v>1380</v>
      </c>
      <c r="T145" t="s">
        <v>2266</v>
      </c>
      <c r="U145">
        <v>1012</v>
      </c>
      <c r="V145">
        <v>150</v>
      </c>
      <c r="W145">
        <v>497</v>
      </c>
      <c r="X145">
        <v>113</v>
      </c>
      <c r="Y145">
        <v>270</v>
      </c>
      <c r="Z145">
        <v>114</v>
      </c>
      <c r="AA145" t="s">
        <v>108</v>
      </c>
      <c r="AB145">
        <v>36</v>
      </c>
      <c r="AC145">
        <v>38</v>
      </c>
      <c r="AD145">
        <v>213.273</v>
      </c>
      <c r="AE145">
        <v>3.77358E-2</v>
      </c>
      <c r="AF145">
        <v>0.52988800000000003</v>
      </c>
      <c r="AH145">
        <v>1380</v>
      </c>
      <c r="AI145">
        <f t="shared" si="11"/>
        <v>4.2537871035038881</v>
      </c>
      <c r="AJ145">
        <f t="shared" si="8"/>
        <v>0.4310000700700839</v>
      </c>
      <c r="AK145">
        <f t="shared" si="9"/>
        <v>0.86794301876816626</v>
      </c>
      <c r="AL145">
        <f t="shared" si="10"/>
        <v>0.18175257705933179</v>
      </c>
      <c r="AM145">
        <f>U145 - AVERAGEIFS('Placebo Males'!U:U, 'Placebo Males'!B:B, B145, 'Placebo Males'!P:P, P145)</f>
        <v>6</v>
      </c>
      <c r="AN145">
        <f>V145 - AVERAGEIFS('Placebo Males'!V:V, 'Placebo Males'!B:B, B145, 'Placebo Males'!P:P, P145)</f>
        <v>-6.6666666666666572</v>
      </c>
      <c r="AO145">
        <f>W145 - AVERAGEIFS('Placebo Males'!W:W, 'Placebo Males'!B:B, B145, 'Placebo Males'!P:P, P145)</f>
        <v>90.333333333333314</v>
      </c>
      <c r="AP145">
        <f>X145 - AVERAGEIFS('Placebo Males'!X:X, 'Placebo Males'!B:B, B145, 'Placebo Males'!P:P, P145)</f>
        <v>20.666666666666671</v>
      </c>
      <c r="AQ145">
        <f>Y145 - AVERAGEIFS('Placebo Males'!Y:Y, 'Placebo Males'!B:B, B145, 'Placebo Males'!P:P, P145)</f>
        <v>32.666666666666657</v>
      </c>
      <c r="AR145">
        <f>Z145 - AVERAGEIFS('Placebo Males'!Z:Z, 'Placebo Males'!B:B, B145, 'Placebo Males'!P:P, P145)</f>
        <v>37</v>
      </c>
      <c r="AS145">
        <f>AB145 - AVERAGEIFS('Placebo Males'!AB:AB, 'Placebo Males'!B:B, B145, 'Placebo Males'!P:P, P145)</f>
        <v>-19</v>
      </c>
      <c r="AT145">
        <f>AC145 - AVERAGEIFS('Placebo Males'!AC:AC, 'Placebo Males'!B:B, B145, 'Placebo Males'!P:P, P145)</f>
        <v>5</v>
      </c>
      <c r="AU145">
        <f>AD145 - AVERAGEIFS('Placebo Males'!AD:AD, 'Placebo Males'!B:B, B145, 'Placebo Males'!P:P, P145)</f>
        <v>-103.78999999999999</v>
      </c>
      <c r="AV145">
        <f>AE145 - AVERAGEIFS('Placebo Males'!AE:AE, 'Placebo Males'!B:B, B145, 'Placebo Males'!P:P, P145)</f>
        <v>-4.3663300000000002E-2</v>
      </c>
      <c r="AW145">
        <f>AF145 - AVERAGEIFS('Placebo Males'!AF:AF, 'Placebo Males'!B:B, B145, 'Placebo Males'!P:P, P145)</f>
        <v>5.6264000000000036E-2</v>
      </c>
    </row>
    <row r="146" spans="1:49" x14ac:dyDescent="0.25">
      <c r="A146" t="s">
        <v>4525</v>
      </c>
      <c r="B146">
        <v>1021</v>
      </c>
      <c r="C146" t="s">
        <v>102</v>
      </c>
      <c r="D146">
        <v>35</v>
      </c>
      <c r="E146">
        <v>171.5</v>
      </c>
      <c r="F146">
        <v>70.900000000000006</v>
      </c>
      <c r="G146">
        <v>97.25</v>
      </c>
      <c r="H146">
        <v>55.75</v>
      </c>
      <c r="I146" t="s">
        <v>458</v>
      </c>
      <c r="J146" t="s">
        <v>104</v>
      </c>
      <c r="K146" t="s">
        <v>459</v>
      </c>
      <c r="L146" t="s">
        <v>106</v>
      </c>
      <c r="M146" t="s">
        <v>4381</v>
      </c>
      <c r="N146">
        <v>400</v>
      </c>
      <c r="O146" t="s">
        <v>2262</v>
      </c>
      <c r="P146">
        <v>4</v>
      </c>
      <c r="Q146" t="s">
        <v>113</v>
      </c>
      <c r="R146" t="s">
        <v>4415</v>
      </c>
      <c r="S146">
        <v>1380</v>
      </c>
      <c r="T146" t="s">
        <v>2266</v>
      </c>
      <c r="U146">
        <v>1016</v>
      </c>
      <c r="V146">
        <v>152</v>
      </c>
      <c r="W146">
        <v>502</v>
      </c>
      <c r="X146">
        <v>102</v>
      </c>
      <c r="Y146">
        <v>287</v>
      </c>
      <c r="Z146">
        <v>113</v>
      </c>
      <c r="AA146" t="s">
        <v>108</v>
      </c>
      <c r="AB146">
        <v>35</v>
      </c>
      <c r="AC146">
        <v>39</v>
      </c>
      <c r="AD146">
        <v>197.03800000000001</v>
      </c>
      <c r="AE146">
        <v>1.88679E-2</v>
      </c>
      <c r="AF146">
        <v>0.48799500000000001</v>
      </c>
      <c r="AH146">
        <v>1380</v>
      </c>
      <c r="AI146">
        <f t="shared" si="11"/>
        <v>4.2537871035038881</v>
      </c>
      <c r="AJ146">
        <f t="shared" si="8"/>
        <v>0.4310000700700839</v>
      </c>
      <c r="AK146">
        <f t="shared" si="9"/>
        <v>0.86794301876816626</v>
      </c>
      <c r="AL146">
        <f t="shared" si="10"/>
        <v>0.18175257705933179</v>
      </c>
      <c r="AM146">
        <f>U146 - AVERAGEIFS('Placebo Males'!U:U, 'Placebo Males'!B:B, B146, 'Placebo Males'!P:P, P146)</f>
        <v>10</v>
      </c>
      <c r="AN146">
        <f>V146 - AVERAGEIFS('Placebo Males'!V:V, 'Placebo Males'!B:B, B146, 'Placebo Males'!P:P, P146)</f>
        <v>-4.6666666666666572</v>
      </c>
      <c r="AO146">
        <f>W146 - AVERAGEIFS('Placebo Males'!W:W, 'Placebo Males'!B:B, B146, 'Placebo Males'!P:P, P146)</f>
        <v>95.333333333333314</v>
      </c>
      <c r="AP146">
        <f>X146 - AVERAGEIFS('Placebo Males'!X:X, 'Placebo Males'!B:B, B146, 'Placebo Males'!P:P, P146)</f>
        <v>9.6666666666666714</v>
      </c>
      <c r="AQ146">
        <f>Y146 - AVERAGEIFS('Placebo Males'!Y:Y, 'Placebo Males'!B:B, B146, 'Placebo Males'!P:P, P146)</f>
        <v>49.666666666666657</v>
      </c>
      <c r="AR146">
        <f>Z146 - AVERAGEIFS('Placebo Males'!Z:Z, 'Placebo Males'!B:B, B146, 'Placebo Males'!P:P, P146)</f>
        <v>36</v>
      </c>
      <c r="AS146">
        <f>AB146 - AVERAGEIFS('Placebo Males'!AB:AB, 'Placebo Males'!B:B, B146, 'Placebo Males'!P:P, P146)</f>
        <v>-20</v>
      </c>
      <c r="AT146">
        <f>AC146 - AVERAGEIFS('Placebo Males'!AC:AC, 'Placebo Males'!B:B, B146, 'Placebo Males'!P:P, P146)</f>
        <v>6</v>
      </c>
      <c r="AU146">
        <f>AD146 - AVERAGEIFS('Placebo Males'!AD:AD, 'Placebo Males'!B:B, B146, 'Placebo Males'!P:P, P146)</f>
        <v>-120.02499999999998</v>
      </c>
      <c r="AV146">
        <f>AE146 - AVERAGEIFS('Placebo Males'!AE:AE, 'Placebo Males'!B:B, B146, 'Placebo Males'!P:P, P146)</f>
        <v>-6.2531200000000009E-2</v>
      </c>
      <c r="AW146">
        <f>AF146 - AVERAGEIFS('Placebo Males'!AF:AF, 'Placebo Males'!B:B, B146, 'Placebo Males'!P:P, P146)</f>
        <v>1.4371000000000023E-2</v>
      </c>
    </row>
    <row r="147" spans="1:49" x14ac:dyDescent="0.25">
      <c r="A147" t="s">
        <v>4526</v>
      </c>
      <c r="B147">
        <v>1022</v>
      </c>
      <c r="C147" t="s">
        <v>102</v>
      </c>
      <c r="D147">
        <v>35</v>
      </c>
      <c r="E147">
        <v>174.5</v>
      </c>
      <c r="F147">
        <v>69.5</v>
      </c>
      <c r="G147">
        <v>102.5</v>
      </c>
      <c r="H147">
        <v>55.75</v>
      </c>
      <c r="I147" t="s">
        <v>103</v>
      </c>
      <c r="J147" t="s">
        <v>104</v>
      </c>
      <c r="K147" t="s">
        <v>409</v>
      </c>
      <c r="L147" t="s">
        <v>211</v>
      </c>
      <c r="M147" t="s">
        <v>4381</v>
      </c>
      <c r="N147">
        <v>400</v>
      </c>
      <c r="O147" t="s">
        <v>2262</v>
      </c>
      <c r="P147">
        <v>4</v>
      </c>
      <c r="Q147" t="s">
        <v>113</v>
      </c>
      <c r="R147" t="s">
        <v>4415</v>
      </c>
      <c r="S147">
        <v>1380</v>
      </c>
      <c r="T147" t="s">
        <v>2266</v>
      </c>
      <c r="U147">
        <v>1000</v>
      </c>
      <c r="V147">
        <v>153</v>
      </c>
      <c r="W147">
        <v>431</v>
      </c>
      <c r="X147">
        <v>101</v>
      </c>
      <c r="Y147">
        <v>244</v>
      </c>
      <c r="Z147">
        <v>86</v>
      </c>
      <c r="AA147" t="s">
        <v>108</v>
      </c>
      <c r="AB147">
        <v>62</v>
      </c>
      <c r="AC147">
        <v>33</v>
      </c>
      <c r="AD147">
        <v>695.95899999999995</v>
      </c>
      <c r="AE147">
        <v>0.346939</v>
      </c>
      <c r="AF147">
        <v>0.515293</v>
      </c>
      <c r="AH147">
        <v>1380</v>
      </c>
      <c r="AI147">
        <f t="shared" si="11"/>
        <v>4.2537871035038881</v>
      </c>
      <c r="AJ147">
        <f t="shared" si="8"/>
        <v>0.4310000700700839</v>
      </c>
      <c r="AK147">
        <f t="shared" si="9"/>
        <v>0.86794301876816626</v>
      </c>
      <c r="AL147">
        <f t="shared" si="10"/>
        <v>0.18175257705933179</v>
      </c>
      <c r="AM147">
        <f>U147 - AVERAGEIFS('Placebo Males'!U:U, 'Placebo Males'!B:B, B147, 'Placebo Males'!P:P, P147)</f>
        <v>-85</v>
      </c>
      <c r="AN147">
        <f>V147 - AVERAGEIFS('Placebo Males'!V:V, 'Placebo Males'!B:B, B147, 'Placebo Males'!P:P, P147)</f>
        <v>8.6666666666666572</v>
      </c>
      <c r="AO147">
        <f>W147 - AVERAGEIFS('Placebo Males'!W:W, 'Placebo Males'!B:B, B147, 'Placebo Males'!P:P, P147)</f>
        <v>18.666666666666686</v>
      </c>
      <c r="AP147">
        <f>X147 - AVERAGEIFS('Placebo Males'!X:X, 'Placebo Males'!B:B, B147, 'Placebo Males'!P:P, P147)</f>
        <v>-0.6666666666666714</v>
      </c>
      <c r="AQ147">
        <f>Y147 - AVERAGEIFS('Placebo Males'!Y:Y, 'Placebo Males'!B:B, B147, 'Placebo Males'!P:P, P147)</f>
        <v>7.3333333333333428</v>
      </c>
      <c r="AR147">
        <f>Z147 - AVERAGEIFS('Placebo Males'!Z:Z, 'Placebo Males'!B:B, B147, 'Placebo Males'!P:P, P147)</f>
        <v>12</v>
      </c>
      <c r="AS147">
        <f>AB147 - AVERAGEIFS('Placebo Males'!AB:AB, 'Placebo Males'!B:B, B147, 'Placebo Males'!P:P, P147)</f>
        <v>14.666666666666664</v>
      </c>
      <c r="AT147">
        <f>AC147 - AVERAGEIFS('Placebo Males'!AC:AC, 'Placebo Males'!B:B, B147, 'Placebo Males'!P:P, P147)</f>
        <v>5.6666666666666679</v>
      </c>
      <c r="AU147">
        <f>AD147 - AVERAGEIFS('Placebo Males'!AD:AD, 'Placebo Males'!B:B, B147, 'Placebo Males'!P:P, P147)</f>
        <v>-87.29533333333336</v>
      </c>
      <c r="AV147">
        <f>AE147 - AVERAGEIFS('Placebo Males'!AE:AE, 'Placebo Males'!B:B, B147, 'Placebo Males'!P:P, P147)</f>
        <v>0.23312956666666668</v>
      </c>
      <c r="AW147">
        <f>AF147 - AVERAGEIFS('Placebo Males'!AF:AF, 'Placebo Males'!B:B, B147, 'Placebo Males'!P:P, P147)</f>
        <v>5.831533333333333E-2</v>
      </c>
    </row>
    <row r="148" spans="1:49" x14ac:dyDescent="0.25">
      <c r="A148" t="s">
        <v>4527</v>
      </c>
      <c r="B148">
        <v>1022</v>
      </c>
      <c r="C148" t="s">
        <v>102</v>
      </c>
      <c r="D148">
        <v>35</v>
      </c>
      <c r="E148">
        <v>174.5</v>
      </c>
      <c r="F148">
        <v>69.5</v>
      </c>
      <c r="G148">
        <v>102.5</v>
      </c>
      <c r="H148">
        <v>55.75</v>
      </c>
      <c r="I148" t="s">
        <v>103</v>
      </c>
      <c r="J148" t="s">
        <v>104</v>
      </c>
      <c r="K148" t="s">
        <v>409</v>
      </c>
      <c r="L148" t="s">
        <v>211</v>
      </c>
      <c r="M148" t="s">
        <v>4381</v>
      </c>
      <c r="N148">
        <v>400</v>
      </c>
      <c r="O148" t="s">
        <v>2262</v>
      </c>
      <c r="P148">
        <v>4</v>
      </c>
      <c r="Q148" t="s">
        <v>113</v>
      </c>
      <c r="R148" t="s">
        <v>4415</v>
      </c>
      <c r="S148">
        <v>1380</v>
      </c>
      <c r="T148" t="s">
        <v>2266</v>
      </c>
      <c r="U148">
        <v>1024</v>
      </c>
      <c r="V148">
        <v>149</v>
      </c>
      <c r="W148">
        <v>430</v>
      </c>
      <c r="X148">
        <v>89</v>
      </c>
      <c r="Y148">
        <v>256</v>
      </c>
      <c r="Z148">
        <v>85</v>
      </c>
      <c r="AA148" t="s">
        <v>108</v>
      </c>
      <c r="AB148">
        <v>71</v>
      </c>
      <c r="AC148">
        <v>27</v>
      </c>
      <c r="AD148">
        <v>706.66</v>
      </c>
      <c r="AE148">
        <v>0.38775500000000002</v>
      </c>
      <c r="AF148">
        <v>0.52623900000000001</v>
      </c>
      <c r="AH148">
        <v>1380</v>
      </c>
      <c r="AI148">
        <f t="shared" si="11"/>
        <v>4.2537871035038881</v>
      </c>
      <c r="AJ148">
        <f t="shared" si="8"/>
        <v>0.4310000700700839</v>
      </c>
      <c r="AK148">
        <f t="shared" si="9"/>
        <v>0.86794301876816626</v>
      </c>
      <c r="AL148">
        <f t="shared" si="10"/>
        <v>0.18175257705933179</v>
      </c>
      <c r="AM148">
        <f>U148 - AVERAGEIFS('Placebo Males'!U:U, 'Placebo Males'!B:B, B148, 'Placebo Males'!P:P, P148)</f>
        <v>-61</v>
      </c>
      <c r="AN148">
        <f>V148 - AVERAGEIFS('Placebo Males'!V:V, 'Placebo Males'!B:B, B148, 'Placebo Males'!P:P, P148)</f>
        <v>4.6666666666666572</v>
      </c>
      <c r="AO148">
        <f>W148 - AVERAGEIFS('Placebo Males'!W:W, 'Placebo Males'!B:B, B148, 'Placebo Males'!P:P, P148)</f>
        <v>17.666666666666686</v>
      </c>
      <c r="AP148">
        <f>X148 - AVERAGEIFS('Placebo Males'!X:X, 'Placebo Males'!B:B, B148, 'Placebo Males'!P:P, P148)</f>
        <v>-12.666666666666671</v>
      </c>
      <c r="AQ148">
        <f>Y148 - AVERAGEIFS('Placebo Males'!Y:Y, 'Placebo Males'!B:B, B148, 'Placebo Males'!P:P, P148)</f>
        <v>19.333333333333343</v>
      </c>
      <c r="AR148">
        <f>Z148 - AVERAGEIFS('Placebo Males'!Z:Z, 'Placebo Males'!B:B, B148, 'Placebo Males'!P:P, P148)</f>
        <v>11</v>
      </c>
      <c r="AS148">
        <f>AB148 - AVERAGEIFS('Placebo Males'!AB:AB, 'Placebo Males'!B:B, B148, 'Placebo Males'!P:P, P148)</f>
        <v>23.666666666666664</v>
      </c>
      <c r="AT148">
        <f>AC148 - AVERAGEIFS('Placebo Males'!AC:AC, 'Placebo Males'!B:B, B148, 'Placebo Males'!P:P, P148)</f>
        <v>-0.33333333333333215</v>
      </c>
      <c r="AU148">
        <f>AD148 - AVERAGEIFS('Placebo Males'!AD:AD, 'Placebo Males'!B:B, B148, 'Placebo Males'!P:P, P148)</f>
        <v>-76.594333333333338</v>
      </c>
      <c r="AV148">
        <f>AE148 - AVERAGEIFS('Placebo Males'!AE:AE, 'Placebo Males'!B:B, B148, 'Placebo Males'!P:P, P148)</f>
        <v>0.2739455666666667</v>
      </c>
      <c r="AW148">
        <f>AF148 - AVERAGEIFS('Placebo Males'!AF:AF, 'Placebo Males'!B:B, B148, 'Placebo Males'!P:P, P148)</f>
        <v>6.9261333333333341E-2</v>
      </c>
    </row>
    <row r="149" spans="1:49" x14ac:dyDescent="0.25">
      <c r="A149" t="s">
        <v>4528</v>
      </c>
      <c r="B149">
        <v>1022</v>
      </c>
      <c r="C149" t="s">
        <v>102</v>
      </c>
      <c r="D149">
        <v>35</v>
      </c>
      <c r="E149">
        <v>174.5</v>
      </c>
      <c r="F149">
        <v>69.5</v>
      </c>
      <c r="G149">
        <v>102.5</v>
      </c>
      <c r="H149">
        <v>55.75</v>
      </c>
      <c r="I149" t="s">
        <v>103</v>
      </c>
      <c r="J149" t="s">
        <v>104</v>
      </c>
      <c r="K149" t="s">
        <v>409</v>
      </c>
      <c r="L149" t="s">
        <v>211</v>
      </c>
      <c r="M149" t="s">
        <v>4381</v>
      </c>
      <c r="N149">
        <v>400</v>
      </c>
      <c r="O149" t="s">
        <v>2262</v>
      </c>
      <c r="P149">
        <v>4</v>
      </c>
      <c r="Q149" t="s">
        <v>113</v>
      </c>
      <c r="R149" t="s">
        <v>4415</v>
      </c>
      <c r="S149">
        <v>1380</v>
      </c>
      <c r="T149" t="s">
        <v>2266</v>
      </c>
      <c r="U149">
        <v>1034</v>
      </c>
      <c r="V149">
        <v>145</v>
      </c>
      <c r="W149">
        <v>434</v>
      </c>
      <c r="X149">
        <v>94</v>
      </c>
      <c r="Y149">
        <v>257</v>
      </c>
      <c r="Z149">
        <v>83</v>
      </c>
      <c r="AA149" t="s">
        <v>108</v>
      </c>
      <c r="AB149">
        <v>73</v>
      </c>
      <c r="AC149">
        <v>25</v>
      </c>
      <c r="AD149">
        <v>697.63900000000001</v>
      </c>
      <c r="AE149">
        <v>0.32</v>
      </c>
      <c r="AF149">
        <v>0.52654100000000004</v>
      </c>
      <c r="AH149">
        <v>1380</v>
      </c>
      <c r="AI149">
        <f t="shared" si="11"/>
        <v>4.2537871035038881</v>
      </c>
      <c r="AJ149">
        <f t="shared" si="8"/>
        <v>0.4310000700700839</v>
      </c>
      <c r="AK149">
        <f t="shared" si="9"/>
        <v>0.86794301876816626</v>
      </c>
      <c r="AL149">
        <f t="shared" si="10"/>
        <v>0.18175257705933179</v>
      </c>
      <c r="AM149">
        <f>U149 - AVERAGEIFS('Placebo Males'!U:U, 'Placebo Males'!B:B, B149, 'Placebo Males'!P:P, P149)</f>
        <v>-51</v>
      </c>
      <c r="AN149">
        <f>V149 - AVERAGEIFS('Placebo Males'!V:V, 'Placebo Males'!B:B, B149, 'Placebo Males'!P:P, P149)</f>
        <v>0.66666666666665719</v>
      </c>
      <c r="AO149">
        <f>W149 - AVERAGEIFS('Placebo Males'!W:W, 'Placebo Males'!B:B, B149, 'Placebo Males'!P:P, P149)</f>
        <v>21.666666666666686</v>
      </c>
      <c r="AP149">
        <f>X149 - AVERAGEIFS('Placebo Males'!X:X, 'Placebo Males'!B:B, B149, 'Placebo Males'!P:P, P149)</f>
        <v>-7.6666666666666714</v>
      </c>
      <c r="AQ149">
        <f>Y149 - AVERAGEIFS('Placebo Males'!Y:Y, 'Placebo Males'!B:B, B149, 'Placebo Males'!P:P, P149)</f>
        <v>20.333333333333343</v>
      </c>
      <c r="AR149">
        <f>Z149 - AVERAGEIFS('Placebo Males'!Z:Z, 'Placebo Males'!B:B, B149, 'Placebo Males'!P:P, P149)</f>
        <v>9</v>
      </c>
      <c r="AS149">
        <f>AB149 - AVERAGEIFS('Placebo Males'!AB:AB, 'Placebo Males'!B:B, B149, 'Placebo Males'!P:P, P149)</f>
        <v>25.666666666666664</v>
      </c>
      <c r="AT149">
        <f>AC149 - AVERAGEIFS('Placebo Males'!AC:AC, 'Placebo Males'!B:B, B149, 'Placebo Males'!P:P, P149)</f>
        <v>-2.3333333333333321</v>
      </c>
      <c r="AU149">
        <f>AD149 - AVERAGEIFS('Placebo Males'!AD:AD, 'Placebo Males'!B:B, B149, 'Placebo Males'!P:P, P149)</f>
        <v>-85.615333333333297</v>
      </c>
      <c r="AV149">
        <f>AE149 - AVERAGEIFS('Placebo Males'!AE:AE, 'Placebo Males'!B:B, B149, 'Placebo Males'!P:P, P149)</f>
        <v>0.20619056666666669</v>
      </c>
      <c r="AW149">
        <f>AF149 - AVERAGEIFS('Placebo Males'!AF:AF, 'Placebo Males'!B:B, B149, 'Placebo Males'!P:P, P149)</f>
        <v>6.9563333333333366E-2</v>
      </c>
    </row>
    <row r="150" spans="1:49" x14ac:dyDescent="0.25">
      <c r="A150" t="s">
        <v>4529</v>
      </c>
      <c r="B150">
        <v>1018</v>
      </c>
      <c r="C150" t="s">
        <v>102</v>
      </c>
      <c r="D150">
        <v>30</v>
      </c>
      <c r="E150">
        <v>182</v>
      </c>
      <c r="F150">
        <v>73.3</v>
      </c>
      <c r="G150">
        <v>105.5</v>
      </c>
      <c r="H150">
        <v>58.5</v>
      </c>
      <c r="I150" t="s">
        <v>103</v>
      </c>
      <c r="J150" t="s">
        <v>104</v>
      </c>
      <c r="K150" t="s">
        <v>409</v>
      </c>
      <c r="L150" t="s">
        <v>211</v>
      </c>
      <c r="M150" t="s">
        <v>4381</v>
      </c>
      <c r="N150">
        <v>400</v>
      </c>
      <c r="O150" t="s">
        <v>2262</v>
      </c>
      <c r="P150">
        <v>2</v>
      </c>
      <c r="Q150" t="s">
        <v>113</v>
      </c>
      <c r="R150" t="s">
        <v>4415</v>
      </c>
      <c r="S150">
        <v>1370</v>
      </c>
      <c r="T150" t="s">
        <v>2266</v>
      </c>
      <c r="U150">
        <v>1021</v>
      </c>
      <c r="V150">
        <v>154</v>
      </c>
      <c r="W150">
        <v>483</v>
      </c>
      <c r="X150">
        <v>105</v>
      </c>
      <c r="Y150">
        <v>171</v>
      </c>
      <c r="Z150">
        <v>207</v>
      </c>
      <c r="AA150">
        <v>104</v>
      </c>
      <c r="AB150">
        <v>53</v>
      </c>
      <c r="AC150">
        <v>57</v>
      </c>
      <c r="AD150">
        <v>195.191</v>
      </c>
      <c r="AE150">
        <v>0.484848</v>
      </c>
      <c r="AF150">
        <v>0.62326499999999996</v>
      </c>
      <c r="AH150">
        <v>1370</v>
      </c>
      <c r="AI150">
        <f t="shared" si="11"/>
        <v>4.2229625592755982</v>
      </c>
      <c r="AJ150">
        <f t="shared" si="8"/>
        <v>0.42978766253919343</v>
      </c>
      <c r="AK150">
        <f t="shared" si="9"/>
        <v>0.86705690570547356</v>
      </c>
      <c r="AL150">
        <f t="shared" si="10"/>
        <v>0.18043675602438836</v>
      </c>
      <c r="AM150">
        <f>U150 - AVERAGEIFS('Placebo Males'!U:U, 'Placebo Males'!B:B, B150, 'Placebo Males'!P:P, P150)</f>
        <v>-14.333333333333258</v>
      </c>
      <c r="AN150">
        <f>V150 - AVERAGEIFS('Placebo Males'!V:V, 'Placebo Males'!B:B, B150, 'Placebo Males'!P:P, P150)</f>
        <v>5.3333333333333428</v>
      </c>
      <c r="AO150">
        <f>W150 - AVERAGEIFS('Placebo Males'!W:W, 'Placebo Males'!B:B, B150, 'Placebo Males'!P:P, P150)</f>
        <v>70</v>
      </c>
      <c r="AP150">
        <f>X150 - AVERAGEIFS('Placebo Males'!X:X, 'Placebo Males'!B:B, B150, 'Placebo Males'!P:P, P150)</f>
        <v>-12.333333333333329</v>
      </c>
      <c r="AQ150">
        <f>Y150 - AVERAGEIFS('Placebo Males'!Y:Y, 'Placebo Males'!B:B, B150, 'Placebo Males'!P:P, P150)</f>
        <v>-51.666666666666657</v>
      </c>
      <c r="AR150">
        <f>Z150 - AVERAGEIFS('Placebo Males'!Z:Z, 'Placebo Males'!B:B, B150, 'Placebo Males'!P:P, P150)</f>
        <v>134</v>
      </c>
      <c r="AS150">
        <f>AB150 - AVERAGEIFS('Placebo Males'!AB:AB, 'Placebo Males'!B:B, B150, 'Placebo Males'!P:P, P150)</f>
        <v>7.6666666666666643</v>
      </c>
      <c r="AT150">
        <f>AC150 - AVERAGEIFS('Placebo Males'!AC:AC, 'Placebo Males'!B:B, B150, 'Placebo Males'!P:P, P150)</f>
        <v>29</v>
      </c>
      <c r="AU150">
        <f>AD150 - AVERAGEIFS('Placebo Males'!AD:AD, 'Placebo Males'!B:B, B150, 'Placebo Males'!P:P, P150)</f>
        <v>-180.36499999999998</v>
      </c>
      <c r="AV150">
        <f>AE150 - AVERAGEIFS('Placebo Males'!AE:AE, 'Placebo Males'!B:B, B150, 'Placebo Males'!P:P, P150)</f>
        <v>0.23115399999999997</v>
      </c>
      <c r="AW150">
        <f>AF150 - AVERAGEIFS('Placebo Males'!AF:AF, 'Placebo Males'!B:B, B150, 'Placebo Males'!P:P, P150)</f>
        <v>0.14398533333333335</v>
      </c>
    </row>
    <row r="151" spans="1:49" x14ac:dyDescent="0.25">
      <c r="A151" t="s">
        <v>4530</v>
      </c>
      <c r="B151">
        <v>1018</v>
      </c>
      <c r="C151" t="s">
        <v>102</v>
      </c>
      <c r="D151">
        <v>30</v>
      </c>
      <c r="E151">
        <v>182</v>
      </c>
      <c r="F151">
        <v>73.3</v>
      </c>
      <c r="G151">
        <v>105.5</v>
      </c>
      <c r="H151">
        <v>58.5</v>
      </c>
      <c r="I151" t="s">
        <v>103</v>
      </c>
      <c r="J151" t="s">
        <v>104</v>
      </c>
      <c r="K151" t="s">
        <v>409</v>
      </c>
      <c r="L151" t="s">
        <v>211</v>
      </c>
      <c r="M151" t="s">
        <v>4381</v>
      </c>
      <c r="N151">
        <v>400</v>
      </c>
      <c r="O151" t="s">
        <v>2262</v>
      </c>
      <c r="P151">
        <v>2</v>
      </c>
      <c r="Q151" t="s">
        <v>113</v>
      </c>
      <c r="R151" t="s">
        <v>4415</v>
      </c>
      <c r="S151">
        <v>1370</v>
      </c>
      <c r="T151" t="s">
        <v>2266</v>
      </c>
      <c r="U151">
        <v>1008</v>
      </c>
      <c r="V151">
        <v>133</v>
      </c>
      <c r="W151">
        <v>478</v>
      </c>
      <c r="X151">
        <v>105</v>
      </c>
      <c r="Y151">
        <v>164</v>
      </c>
      <c r="Z151">
        <v>209</v>
      </c>
      <c r="AA151">
        <v>113</v>
      </c>
      <c r="AB151">
        <v>56</v>
      </c>
      <c r="AC151">
        <v>44</v>
      </c>
      <c r="AD151">
        <v>191.08600000000001</v>
      </c>
      <c r="AE151">
        <v>0.59090900000000002</v>
      </c>
      <c r="AF151">
        <v>0.63801099999999999</v>
      </c>
      <c r="AH151">
        <v>1370</v>
      </c>
      <c r="AI151">
        <f t="shared" si="11"/>
        <v>4.2229625592755982</v>
      </c>
      <c r="AJ151">
        <f t="shared" si="8"/>
        <v>0.42978766253919343</v>
      </c>
      <c r="AK151">
        <f t="shared" si="9"/>
        <v>0.86705690570547356</v>
      </c>
      <c r="AL151">
        <f t="shared" si="10"/>
        <v>0.18043675602438836</v>
      </c>
      <c r="AM151">
        <f>U151 - AVERAGEIFS('Placebo Males'!U:U, 'Placebo Males'!B:B, B151, 'Placebo Males'!P:P, P151)</f>
        <v>-27.333333333333258</v>
      </c>
      <c r="AN151">
        <f>V151 - AVERAGEIFS('Placebo Males'!V:V, 'Placebo Males'!B:B, B151, 'Placebo Males'!P:P, P151)</f>
        <v>-15.666666666666657</v>
      </c>
      <c r="AO151">
        <f>W151 - AVERAGEIFS('Placebo Males'!W:W, 'Placebo Males'!B:B, B151, 'Placebo Males'!P:P, P151)</f>
        <v>65</v>
      </c>
      <c r="AP151">
        <f>X151 - AVERAGEIFS('Placebo Males'!X:X, 'Placebo Males'!B:B, B151, 'Placebo Males'!P:P, P151)</f>
        <v>-12.333333333333329</v>
      </c>
      <c r="AQ151">
        <f>Y151 - AVERAGEIFS('Placebo Males'!Y:Y, 'Placebo Males'!B:B, B151, 'Placebo Males'!P:P, P151)</f>
        <v>-58.666666666666657</v>
      </c>
      <c r="AR151">
        <f>Z151 - AVERAGEIFS('Placebo Males'!Z:Z, 'Placebo Males'!B:B, B151, 'Placebo Males'!P:P, P151)</f>
        <v>136</v>
      </c>
      <c r="AS151">
        <f>AB151 - AVERAGEIFS('Placebo Males'!AB:AB, 'Placebo Males'!B:B, B151, 'Placebo Males'!P:P, P151)</f>
        <v>10.666666666666664</v>
      </c>
      <c r="AT151">
        <f>AC151 - AVERAGEIFS('Placebo Males'!AC:AC, 'Placebo Males'!B:B, B151, 'Placebo Males'!P:P, P151)</f>
        <v>16</v>
      </c>
      <c r="AU151">
        <f>AD151 - AVERAGEIFS('Placebo Males'!AD:AD, 'Placebo Males'!B:B, B151, 'Placebo Males'!P:P, P151)</f>
        <v>-184.46999999999997</v>
      </c>
      <c r="AV151">
        <f>AE151 - AVERAGEIFS('Placebo Males'!AE:AE, 'Placebo Males'!B:B, B151, 'Placebo Males'!P:P, P151)</f>
        <v>0.33721499999999999</v>
      </c>
      <c r="AW151">
        <f>AF151 - AVERAGEIFS('Placebo Males'!AF:AF, 'Placebo Males'!B:B, B151, 'Placebo Males'!P:P, P151)</f>
        <v>0.15873133333333339</v>
      </c>
    </row>
    <row r="152" spans="1:49" x14ac:dyDescent="0.25">
      <c r="A152" t="s">
        <v>4531</v>
      </c>
      <c r="B152">
        <v>1018</v>
      </c>
      <c r="C152" t="s">
        <v>102</v>
      </c>
      <c r="D152">
        <v>30</v>
      </c>
      <c r="E152">
        <v>182</v>
      </c>
      <c r="F152">
        <v>73.3</v>
      </c>
      <c r="G152">
        <v>105.5</v>
      </c>
      <c r="H152">
        <v>58.5</v>
      </c>
      <c r="I152" t="s">
        <v>103</v>
      </c>
      <c r="J152" t="s">
        <v>104</v>
      </c>
      <c r="K152" t="s">
        <v>409</v>
      </c>
      <c r="L152" t="s">
        <v>211</v>
      </c>
      <c r="M152" t="s">
        <v>4381</v>
      </c>
      <c r="N152">
        <v>400</v>
      </c>
      <c r="O152" t="s">
        <v>2262</v>
      </c>
      <c r="P152">
        <v>2</v>
      </c>
      <c r="Q152" t="s">
        <v>113</v>
      </c>
      <c r="R152" t="s">
        <v>4415</v>
      </c>
      <c r="S152">
        <v>1370</v>
      </c>
      <c r="T152" t="s">
        <v>2266</v>
      </c>
      <c r="U152">
        <v>778</v>
      </c>
      <c r="V152">
        <v>150</v>
      </c>
      <c r="W152">
        <v>482</v>
      </c>
      <c r="X152">
        <v>102</v>
      </c>
      <c r="Y152">
        <v>132</v>
      </c>
      <c r="Z152">
        <v>248</v>
      </c>
      <c r="AA152">
        <v>131</v>
      </c>
      <c r="AB152">
        <v>41</v>
      </c>
      <c r="AC152">
        <v>39</v>
      </c>
      <c r="AD152">
        <v>180.01300000000001</v>
      </c>
      <c r="AE152">
        <v>1.1666700000000001</v>
      </c>
      <c r="AF152">
        <v>0.659964</v>
      </c>
      <c r="AH152">
        <v>1370</v>
      </c>
      <c r="AI152">
        <f t="shared" si="11"/>
        <v>4.2229625592755982</v>
      </c>
      <c r="AJ152">
        <f t="shared" si="8"/>
        <v>0.42978766253919343</v>
      </c>
      <c r="AK152">
        <f t="shared" si="9"/>
        <v>0.86705690570547356</v>
      </c>
      <c r="AL152">
        <f t="shared" si="10"/>
        <v>0.18043675602438836</v>
      </c>
      <c r="AM152">
        <f>U152 - AVERAGEIFS('Placebo Males'!U:U, 'Placebo Males'!B:B, B152, 'Placebo Males'!P:P, P152)</f>
        <v>-257.33333333333326</v>
      </c>
      <c r="AN152">
        <f>V152 - AVERAGEIFS('Placebo Males'!V:V, 'Placebo Males'!B:B, B152, 'Placebo Males'!P:P, P152)</f>
        <v>1.3333333333333428</v>
      </c>
      <c r="AO152">
        <f>W152 - AVERAGEIFS('Placebo Males'!W:W, 'Placebo Males'!B:B, B152, 'Placebo Males'!P:P, P152)</f>
        <v>69</v>
      </c>
      <c r="AP152">
        <f>X152 - AVERAGEIFS('Placebo Males'!X:X, 'Placebo Males'!B:B, B152, 'Placebo Males'!P:P, P152)</f>
        <v>-15.333333333333329</v>
      </c>
      <c r="AQ152">
        <f>Y152 - AVERAGEIFS('Placebo Males'!Y:Y, 'Placebo Males'!B:B, B152, 'Placebo Males'!P:P, P152)</f>
        <v>-90.666666666666657</v>
      </c>
      <c r="AR152">
        <f>Z152 - AVERAGEIFS('Placebo Males'!Z:Z, 'Placebo Males'!B:B, B152, 'Placebo Males'!P:P, P152)</f>
        <v>175</v>
      </c>
      <c r="AS152">
        <f>AB152 - AVERAGEIFS('Placebo Males'!AB:AB, 'Placebo Males'!B:B, B152, 'Placebo Males'!P:P, P152)</f>
        <v>-4.3333333333333357</v>
      </c>
      <c r="AT152">
        <f>AC152 - AVERAGEIFS('Placebo Males'!AC:AC, 'Placebo Males'!B:B, B152, 'Placebo Males'!P:P, P152)</f>
        <v>11</v>
      </c>
      <c r="AU152">
        <f>AD152 - AVERAGEIFS('Placebo Males'!AD:AD, 'Placebo Males'!B:B, B152, 'Placebo Males'!P:P, P152)</f>
        <v>-195.54299999999998</v>
      </c>
      <c r="AV152">
        <f>AE152 - AVERAGEIFS('Placebo Males'!AE:AE, 'Placebo Males'!B:B, B152, 'Placebo Males'!P:P, P152)</f>
        <v>0.91297600000000001</v>
      </c>
      <c r="AW152">
        <f>AF152 - AVERAGEIFS('Placebo Males'!AF:AF, 'Placebo Males'!B:B, B152, 'Placebo Males'!P:P, P152)</f>
        <v>0.18068433333333339</v>
      </c>
    </row>
    <row r="153" spans="1:49" x14ac:dyDescent="0.25">
      <c r="A153" t="s">
        <v>4532</v>
      </c>
      <c r="B153">
        <v>1020</v>
      </c>
      <c r="C153" t="s">
        <v>102</v>
      </c>
      <c r="D153">
        <v>20</v>
      </c>
      <c r="E153">
        <v>185</v>
      </c>
      <c r="F153">
        <v>61.6</v>
      </c>
      <c r="G153">
        <v>105.25</v>
      </c>
      <c r="H153">
        <v>56.75</v>
      </c>
      <c r="I153" t="s">
        <v>103</v>
      </c>
      <c r="J153" t="s">
        <v>104</v>
      </c>
      <c r="K153" t="s">
        <v>509</v>
      </c>
      <c r="L153" t="s">
        <v>311</v>
      </c>
      <c r="M153" t="s">
        <v>4381</v>
      </c>
      <c r="N153">
        <v>400</v>
      </c>
      <c r="O153" t="s">
        <v>2262</v>
      </c>
      <c r="P153">
        <v>3.5</v>
      </c>
      <c r="Q153" t="s">
        <v>113</v>
      </c>
      <c r="R153" t="s">
        <v>4415</v>
      </c>
      <c r="S153">
        <v>1340</v>
      </c>
      <c r="T153" t="s">
        <v>2266</v>
      </c>
      <c r="U153">
        <v>926</v>
      </c>
      <c r="V153">
        <v>126</v>
      </c>
      <c r="W153">
        <v>394</v>
      </c>
      <c r="X153">
        <v>99</v>
      </c>
      <c r="Y153">
        <v>199</v>
      </c>
      <c r="Z153">
        <v>96</v>
      </c>
      <c r="AA153" t="s">
        <v>108</v>
      </c>
      <c r="AB153">
        <v>70</v>
      </c>
      <c r="AC153">
        <v>42</v>
      </c>
      <c r="AD153">
        <v>621.09699999999998</v>
      </c>
      <c r="AE153">
        <v>0.50980400000000003</v>
      </c>
      <c r="AF153">
        <v>0.473161</v>
      </c>
      <c r="AH153">
        <v>1340</v>
      </c>
      <c r="AI153">
        <f t="shared" si="11"/>
        <v>4.1304889265907319</v>
      </c>
      <c r="AJ153">
        <f t="shared" si="8"/>
        <v>0.42610185956379898</v>
      </c>
      <c r="AK153">
        <f t="shared" si="9"/>
        <v>0.86432820214323436</v>
      </c>
      <c r="AL153">
        <f t="shared" si="10"/>
        <v>0.17647663872233965</v>
      </c>
      <c r="AM153">
        <f>U153 - AVERAGEIFS('Placebo Males'!U:U, 'Placebo Males'!B:B, B153, 'Placebo Males'!P:P, P153)</f>
        <v>13.666666666666629</v>
      </c>
      <c r="AN153">
        <f>V153 - AVERAGEIFS('Placebo Males'!V:V, 'Placebo Males'!B:B, B153, 'Placebo Males'!P:P, P153)</f>
        <v>-21.333333333333343</v>
      </c>
      <c r="AO153">
        <f>W153 - AVERAGEIFS('Placebo Males'!W:W, 'Placebo Males'!B:B, B153, 'Placebo Males'!P:P, P153)</f>
        <v>38</v>
      </c>
      <c r="AP153">
        <f>X153 - AVERAGEIFS('Placebo Males'!X:X, 'Placebo Males'!B:B, B153, 'Placebo Males'!P:P, P153)</f>
        <v>-3</v>
      </c>
      <c r="AQ153">
        <f>Y153 - AVERAGEIFS('Placebo Males'!Y:Y, 'Placebo Males'!B:B, B153, 'Placebo Males'!P:P, P153)</f>
        <v>19</v>
      </c>
      <c r="AR153">
        <f>Z153 - AVERAGEIFS('Placebo Males'!Z:Z, 'Placebo Males'!B:B, B153, 'Placebo Males'!P:P, P153)</f>
        <v>22</v>
      </c>
      <c r="AS153">
        <f>AB153 - AVERAGEIFS('Placebo Males'!AB:AB, 'Placebo Males'!B:B, B153, 'Placebo Males'!P:P, P153)</f>
        <v>22.333333333333336</v>
      </c>
      <c r="AT153">
        <f>AC153 - AVERAGEIFS('Placebo Males'!AC:AC, 'Placebo Males'!B:B, B153, 'Placebo Males'!P:P, P153)</f>
        <v>11.333333333333332</v>
      </c>
      <c r="AU153">
        <f>AD153 - AVERAGEIFS('Placebo Males'!AD:AD, 'Placebo Males'!B:B, B153, 'Placebo Males'!P:P, P153)</f>
        <v>-51.544666666666558</v>
      </c>
      <c r="AV153">
        <f>AE153 - AVERAGEIFS('Placebo Males'!AE:AE, 'Placebo Males'!B:B, B153, 'Placebo Males'!P:P, P153)</f>
        <v>0.27977066666666672</v>
      </c>
      <c r="AW153">
        <f>AF153 - AVERAGEIFS('Placebo Males'!AF:AF, 'Placebo Males'!B:B, B153, 'Placebo Males'!P:P, P153)</f>
        <v>0.10151999999999994</v>
      </c>
    </row>
    <row r="154" spans="1:49" x14ac:dyDescent="0.25">
      <c r="A154" t="s">
        <v>4533</v>
      </c>
      <c r="B154">
        <v>1020</v>
      </c>
      <c r="C154" t="s">
        <v>102</v>
      </c>
      <c r="D154">
        <v>20</v>
      </c>
      <c r="E154">
        <v>185</v>
      </c>
      <c r="F154">
        <v>61.6</v>
      </c>
      <c r="G154">
        <v>105.25</v>
      </c>
      <c r="H154">
        <v>56.75</v>
      </c>
      <c r="I154" t="s">
        <v>103</v>
      </c>
      <c r="J154" t="s">
        <v>104</v>
      </c>
      <c r="K154" t="s">
        <v>509</v>
      </c>
      <c r="L154" t="s">
        <v>311</v>
      </c>
      <c r="M154" t="s">
        <v>4381</v>
      </c>
      <c r="N154">
        <v>400</v>
      </c>
      <c r="O154" t="s">
        <v>2262</v>
      </c>
      <c r="P154">
        <v>3.5</v>
      </c>
      <c r="Q154" t="s">
        <v>113</v>
      </c>
      <c r="R154" t="s">
        <v>4415</v>
      </c>
      <c r="S154">
        <v>1340</v>
      </c>
      <c r="T154" t="s">
        <v>2266</v>
      </c>
      <c r="U154">
        <v>956</v>
      </c>
      <c r="V154">
        <v>129</v>
      </c>
      <c r="W154">
        <v>391</v>
      </c>
      <c r="X154">
        <v>98</v>
      </c>
      <c r="Y154">
        <v>199</v>
      </c>
      <c r="Z154">
        <v>94</v>
      </c>
      <c r="AA154" t="s">
        <v>108</v>
      </c>
      <c r="AB154">
        <v>70</v>
      </c>
      <c r="AC154">
        <v>38</v>
      </c>
      <c r="AD154">
        <v>655.74699999999996</v>
      </c>
      <c r="AE154">
        <v>0.42307699999999998</v>
      </c>
      <c r="AF154">
        <v>0.46579900000000002</v>
      </c>
      <c r="AH154">
        <v>1340</v>
      </c>
      <c r="AI154">
        <f t="shared" si="11"/>
        <v>4.1304889265907319</v>
      </c>
      <c r="AJ154">
        <f t="shared" si="8"/>
        <v>0.42610185956379898</v>
      </c>
      <c r="AK154">
        <f t="shared" si="9"/>
        <v>0.86432820214323436</v>
      </c>
      <c r="AL154">
        <f t="shared" si="10"/>
        <v>0.17647663872233965</v>
      </c>
      <c r="AM154">
        <f>U154 - AVERAGEIFS('Placebo Males'!U:U, 'Placebo Males'!B:B, B154, 'Placebo Males'!P:P, P154)</f>
        <v>43.666666666666629</v>
      </c>
      <c r="AN154">
        <f>V154 - AVERAGEIFS('Placebo Males'!V:V, 'Placebo Males'!B:B, B154, 'Placebo Males'!P:P, P154)</f>
        <v>-18.333333333333343</v>
      </c>
      <c r="AO154">
        <f>W154 - AVERAGEIFS('Placebo Males'!W:W, 'Placebo Males'!B:B, B154, 'Placebo Males'!P:P, P154)</f>
        <v>35</v>
      </c>
      <c r="AP154">
        <f>X154 - AVERAGEIFS('Placebo Males'!X:X, 'Placebo Males'!B:B, B154, 'Placebo Males'!P:P, P154)</f>
        <v>-4</v>
      </c>
      <c r="AQ154">
        <f>Y154 - AVERAGEIFS('Placebo Males'!Y:Y, 'Placebo Males'!B:B, B154, 'Placebo Males'!P:P, P154)</f>
        <v>19</v>
      </c>
      <c r="AR154">
        <f>Z154 - AVERAGEIFS('Placebo Males'!Z:Z, 'Placebo Males'!B:B, B154, 'Placebo Males'!P:P, P154)</f>
        <v>20</v>
      </c>
      <c r="AS154">
        <f>AB154 - AVERAGEIFS('Placebo Males'!AB:AB, 'Placebo Males'!B:B, B154, 'Placebo Males'!P:P, P154)</f>
        <v>22.333333333333336</v>
      </c>
      <c r="AT154">
        <f>AC154 - AVERAGEIFS('Placebo Males'!AC:AC, 'Placebo Males'!B:B, B154, 'Placebo Males'!P:P, P154)</f>
        <v>7.3333333333333321</v>
      </c>
      <c r="AU154">
        <f>AD154 - AVERAGEIFS('Placebo Males'!AD:AD, 'Placebo Males'!B:B, B154, 'Placebo Males'!P:P, P154)</f>
        <v>-16.894666666666581</v>
      </c>
      <c r="AV154">
        <f>AE154 - AVERAGEIFS('Placebo Males'!AE:AE, 'Placebo Males'!B:B, B154, 'Placebo Males'!P:P, P154)</f>
        <v>0.19304366666666664</v>
      </c>
      <c r="AW154">
        <f>AF154 - AVERAGEIFS('Placebo Males'!AF:AF, 'Placebo Males'!B:B, B154, 'Placebo Males'!P:P, P154)</f>
        <v>9.4157999999999964E-2</v>
      </c>
    </row>
    <row r="155" spans="1:49" x14ac:dyDescent="0.25">
      <c r="A155" t="s">
        <v>4534</v>
      </c>
      <c r="B155">
        <v>1020</v>
      </c>
      <c r="C155" t="s">
        <v>102</v>
      </c>
      <c r="D155">
        <v>20</v>
      </c>
      <c r="E155">
        <v>185</v>
      </c>
      <c r="F155">
        <v>61.6</v>
      </c>
      <c r="G155">
        <v>105.25</v>
      </c>
      <c r="H155">
        <v>56.75</v>
      </c>
      <c r="I155" t="s">
        <v>103</v>
      </c>
      <c r="J155" t="s">
        <v>104</v>
      </c>
      <c r="K155" t="s">
        <v>509</v>
      </c>
      <c r="L155" t="s">
        <v>311</v>
      </c>
      <c r="M155" t="s">
        <v>4381</v>
      </c>
      <c r="N155">
        <v>400</v>
      </c>
      <c r="O155" t="s">
        <v>2262</v>
      </c>
      <c r="P155">
        <v>3.5</v>
      </c>
      <c r="Q155" t="s">
        <v>113</v>
      </c>
      <c r="R155" t="s">
        <v>4415</v>
      </c>
      <c r="S155">
        <v>1340</v>
      </c>
      <c r="T155" t="s">
        <v>2266</v>
      </c>
      <c r="U155">
        <v>873</v>
      </c>
      <c r="V155">
        <v>124</v>
      </c>
      <c r="W155">
        <v>392</v>
      </c>
      <c r="X155">
        <v>101</v>
      </c>
      <c r="Y155">
        <v>196</v>
      </c>
      <c r="Z155">
        <v>95</v>
      </c>
      <c r="AA155" t="s">
        <v>108</v>
      </c>
      <c r="AB155">
        <v>69</v>
      </c>
      <c r="AC155">
        <v>38</v>
      </c>
      <c r="AD155">
        <v>631.59699999999998</v>
      </c>
      <c r="AE155">
        <v>0.43137300000000001</v>
      </c>
      <c r="AF155">
        <v>0.46956900000000001</v>
      </c>
      <c r="AH155">
        <v>1340</v>
      </c>
      <c r="AI155">
        <f t="shared" si="11"/>
        <v>4.1304889265907319</v>
      </c>
      <c r="AJ155">
        <f t="shared" si="8"/>
        <v>0.42610185956379898</v>
      </c>
      <c r="AK155">
        <f t="shared" si="9"/>
        <v>0.86432820214323436</v>
      </c>
      <c r="AL155">
        <f t="shared" si="10"/>
        <v>0.17647663872233965</v>
      </c>
      <c r="AM155">
        <f>U155 - AVERAGEIFS('Placebo Males'!U:U, 'Placebo Males'!B:B, B155, 'Placebo Males'!P:P, P155)</f>
        <v>-39.333333333333371</v>
      </c>
      <c r="AN155">
        <f>V155 - AVERAGEIFS('Placebo Males'!V:V, 'Placebo Males'!B:B, B155, 'Placebo Males'!P:P, P155)</f>
        <v>-23.333333333333343</v>
      </c>
      <c r="AO155">
        <f>W155 - AVERAGEIFS('Placebo Males'!W:W, 'Placebo Males'!B:B, B155, 'Placebo Males'!P:P, P155)</f>
        <v>36</v>
      </c>
      <c r="AP155">
        <f>X155 - AVERAGEIFS('Placebo Males'!X:X, 'Placebo Males'!B:B, B155, 'Placebo Males'!P:P, P155)</f>
        <v>-1</v>
      </c>
      <c r="AQ155">
        <f>Y155 - AVERAGEIFS('Placebo Males'!Y:Y, 'Placebo Males'!B:B, B155, 'Placebo Males'!P:P, P155)</f>
        <v>16</v>
      </c>
      <c r="AR155">
        <f>Z155 - AVERAGEIFS('Placebo Males'!Z:Z, 'Placebo Males'!B:B, B155, 'Placebo Males'!P:P, P155)</f>
        <v>21</v>
      </c>
      <c r="AS155">
        <f>AB155 - AVERAGEIFS('Placebo Males'!AB:AB, 'Placebo Males'!B:B, B155, 'Placebo Males'!P:P, P155)</f>
        <v>21.333333333333336</v>
      </c>
      <c r="AT155">
        <f>AC155 - AVERAGEIFS('Placebo Males'!AC:AC, 'Placebo Males'!B:B, B155, 'Placebo Males'!P:P, P155)</f>
        <v>7.3333333333333321</v>
      </c>
      <c r="AU155">
        <f>AD155 - AVERAGEIFS('Placebo Males'!AD:AD, 'Placebo Males'!B:B, B155, 'Placebo Males'!P:P, P155)</f>
        <v>-41.044666666666558</v>
      </c>
      <c r="AV155">
        <f>AE155 - AVERAGEIFS('Placebo Males'!AE:AE, 'Placebo Males'!B:B, B155, 'Placebo Males'!P:P, P155)</f>
        <v>0.20133966666666667</v>
      </c>
      <c r="AW155">
        <f>AF155 - AVERAGEIFS('Placebo Males'!AF:AF, 'Placebo Males'!B:B, B155, 'Placebo Males'!P:P, P155)</f>
        <v>9.792799999999996E-2</v>
      </c>
    </row>
    <row r="156" spans="1:49" x14ac:dyDescent="0.25">
      <c r="A156" t="s">
        <v>4535</v>
      </c>
      <c r="B156">
        <v>1014</v>
      </c>
      <c r="C156" t="s">
        <v>102</v>
      </c>
      <c r="D156">
        <v>35</v>
      </c>
      <c r="E156">
        <v>168.5</v>
      </c>
      <c r="F156">
        <v>65.5</v>
      </c>
      <c r="G156">
        <v>102.75</v>
      </c>
      <c r="H156">
        <v>52.5</v>
      </c>
      <c r="I156" t="s">
        <v>209</v>
      </c>
      <c r="J156" t="s">
        <v>104</v>
      </c>
      <c r="K156" t="s">
        <v>210</v>
      </c>
      <c r="L156" t="s">
        <v>460</v>
      </c>
      <c r="M156" t="s">
        <v>4381</v>
      </c>
      <c r="N156">
        <v>400</v>
      </c>
      <c r="O156" t="s">
        <v>2262</v>
      </c>
      <c r="P156">
        <v>2.5</v>
      </c>
      <c r="Q156" t="s">
        <v>113</v>
      </c>
      <c r="R156" t="s">
        <v>4415</v>
      </c>
      <c r="S156">
        <v>1330</v>
      </c>
      <c r="T156" t="s">
        <v>2266</v>
      </c>
      <c r="U156">
        <v>865</v>
      </c>
      <c r="V156">
        <v>177</v>
      </c>
      <c r="W156">
        <v>453</v>
      </c>
      <c r="X156">
        <v>110</v>
      </c>
      <c r="Y156">
        <v>153</v>
      </c>
      <c r="Z156">
        <v>190</v>
      </c>
      <c r="AA156" t="s">
        <v>108</v>
      </c>
      <c r="AB156">
        <v>47</v>
      </c>
      <c r="AC156">
        <v>46</v>
      </c>
      <c r="AD156">
        <v>412.61599999999999</v>
      </c>
      <c r="AE156">
        <v>0.305085</v>
      </c>
      <c r="AF156">
        <v>0.56184100000000003</v>
      </c>
      <c r="AH156">
        <v>1330</v>
      </c>
      <c r="AI156">
        <f t="shared" si="11"/>
        <v>4.0996643823624419</v>
      </c>
      <c r="AJ156">
        <f t="shared" si="8"/>
        <v>0.42485673287165782</v>
      </c>
      <c r="AK156">
        <f t="shared" si="9"/>
        <v>0.86339440883675111</v>
      </c>
      <c r="AL156">
        <f t="shared" si="10"/>
        <v>0.17515242340526171</v>
      </c>
      <c r="AM156">
        <f>U156 - AVERAGEIFS('Placebo Males'!U:U, 'Placebo Males'!B:B, B156, 'Placebo Males'!P:P, P156)</f>
        <v>-3</v>
      </c>
      <c r="AN156">
        <f>V156 - AVERAGEIFS('Placebo Males'!V:V, 'Placebo Males'!B:B, B156, 'Placebo Males'!P:P, P156)</f>
        <v>-11</v>
      </c>
      <c r="AO156">
        <f>W156 - AVERAGEIFS('Placebo Males'!W:W, 'Placebo Males'!B:B, B156, 'Placebo Males'!P:P, P156)</f>
        <v>76</v>
      </c>
      <c r="AP156">
        <f>X156 - AVERAGEIFS('Placebo Males'!X:X, 'Placebo Males'!B:B, B156, 'Placebo Males'!P:P, P156)</f>
        <v>17.333333333333329</v>
      </c>
      <c r="AQ156">
        <f>Y156 - AVERAGEIFS('Placebo Males'!Y:Y, 'Placebo Males'!B:B, B156, 'Placebo Males'!P:P, P156)</f>
        <v>-37.333333333333343</v>
      </c>
      <c r="AR156">
        <f>Z156 - AVERAGEIFS('Placebo Males'!Z:Z, 'Placebo Males'!B:B, B156, 'Placebo Males'!P:P, P156)</f>
        <v>96</v>
      </c>
      <c r="AS156">
        <f>AB156 - AVERAGEIFS('Placebo Males'!AB:AB, 'Placebo Males'!B:B, B156, 'Placebo Males'!P:P, P156)</f>
        <v>-3.3333333333333357</v>
      </c>
      <c r="AT156">
        <f>AC156 - AVERAGEIFS('Placebo Males'!AC:AC, 'Placebo Males'!B:B, B156, 'Placebo Males'!P:P, P156)</f>
        <v>6.3333333333333357</v>
      </c>
      <c r="AU156">
        <f>AD156 - AVERAGEIFS('Placebo Males'!AD:AD, 'Placebo Males'!B:B, B156, 'Placebo Males'!P:P, P156)</f>
        <v>-226.92366666666669</v>
      </c>
      <c r="AV156">
        <f>AE156 - AVERAGEIFS('Placebo Males'!AE:AE, 'Placebo Males'!B:B, B156, 'Placebo Males'!P:P, P156)</f>
        <v>0.18447713333333332</v>
      </c>
      <c r="AW156">
        <f>AF156 - AVERAGEIFS('Placebo Males'!AF:AF, 'Placebo Males'!B:B, B156, 'Placebo Males'!P:P, P156)</f>
        <v>0.14257700000000001</v>
      </c>
    </row>
    <row r="157" spans="1:49" x14ac:dyDescent="0.25">
      <c r="A157" t="s">
        <v>4536</v>
      </c>
      <c r="B157">
        <v>1014</v>
      </c>
      <c r="C157" t="s">
        <v>102</v>
      </c>
      <c r="D157">
        <v>35</v>
      </c>
      <c r="E157">
        <v>168.5</v>
      </c>
      <c r="F157">
        <v>65.5</v>
      </c>
      <c r="G157">
        <v>102.75</v>
      </c>
      <c r="H157">
        <v>52.5</v>
      </c>
      <c r="I157" t="s">
        <v>209</v>
      </c>
      <c r="J157" t="s">
        <v>104</v>
      </c>
      <c r="K157" t="s">
        <v>210</v>
      </c>
      <c r="L157" t="s">
        <v>460</v>
      </c>
      <c r="M157" t="s">
        <v>4381</v>
      </c>
      <c r="N157">
        <v>400</v>
      </c>
      <c r="O157" t="s">
        <v>2262</v>
      </c>
      <c r="P157">
        <v>2.5</v>
      </c>
      <c r="Q157" t="s">
        <v>113</v>
      </c>
      <c r="R157" t="s">
        <v>4415</v>
      </c>
      <c r="S157">
        <v>1330</v>
      </c>
      <c r="T157" t="s">
        <v>2266</v>
      </c>
      <c r="U157">
        <v>851</v>
      </c>
      <c r="V157">
        <v>188</v>
      </c>
      <c r="W157">
        <v>458</v>
      </c>
      <c r="X157">
        <v>94</v>
      </c>
      <c r="Y157">
        <v>167</v>
      </c>
      <c r="Z157">
        <v>197</v>
      </c>
      <c r="AA157" t="s">
        <v>108</v>
      </c>
      <c r="AB157">
        <v>50</v>
      </c>
      <c r="AC157">
        <v>47</v>
      </c>
      <c r="AD157">
        <v>408.71</v>
      </c>
      <c r="AE157">
        <v>0.39285700000000001</v>
      </c>
      <c r="AF157">
        <v>0.56651200000000002</v>
      </c>
      <c r="AH157">
        <v>1330</v>
      </c>
      <c r="AI157">
        <f t="shared" si="11"/>
        <v>4.0996643823624419</v>
      </c>
      <c r="AJ157">
        <f t="shared" si="8"/>
        <v>0.42485673287165782</v>
      </c>
      <c r="AK157">
        <f t="shared" si="9"/>
        <v>0.86339440883675111</v>
      </c>
      <c r="AL157">
        <f t="shared" si="10"/>
        <v>0.17515242340526171</v>
      </c>
      <c r="AM157">
        <f>U157 - AVERAGEIFS('Placebo Males'!U:U, 'Placebo Males'!B:B, B157, 'Placebo Males'!P:P, P157)</f>
        <v>-17</v>
      </c>
      <c r="AN157">
        <f>V157 - AVERAGEIFS('Placebo Males'!V:V, 'Placebo Males'!B:B, B157, 'Placebo Males'!P:P, P157)</f>
        <v>0</v>
      </c>
      <c r="AO157">
        <f>W157 - AVERAGEIFS('Placebo Males'!W:W, 'Placebo Males'!B:B, B157, 'Placebo Males'!P:P, P157)</f>
        <v>81</v>
      </c>
      <c r="AP157">
        <f>X157 - AVERAGEIFS('Placebo Males'!X:X, 'Placebo Males'!B:B, B157, 'Placebo Males'!P:P, P157)</f>
        <v>1.3333333333333286</v>
      </c>
      <c r="AQ157">
        <f>Y157 - AVERAGEIFS('Placebo Males'!Y:Y, 'Placebo Males'!B:B, B157, 'Placebo Males'!P:P, P157)</f>
        <v>-23.333333333333343</v>
      </c>
      <c r="AR157">
        <f>Z157 - AVERAGEIFS('Placebo Males'!Z:Z, 'Placebo Males'!B:B, B157, 'Placebo Males'!P:P, P157)</f>
        <v>103</v>
      </c>
      <c r="AS157">
        <f>AB157 - AVERAGEIFS('Placebo Males'!AB:AB, 'Placebo Males'!B:B, B157, 'Placebo Males'!P:P, P157)</f>
        <v>-0.3333333333333357</v>
      </c>
      <c r="AT157">
        <f>AC157 - AVERAGEIFS('Placebo Males'!AC:AC, 'Placebo Males'!B:B, B157, 'Placebo Males'!P:P, P157)</f>
        <v>7.3333333333333357</v>
      </c>
      <c r="AU157">
        <f>AD157 - AVERAGEIFS('Placebo Males'!AD:AD, 'Placebo Males'!B:B, B157, 'Placebo Males'!P:P, P157)</f>
        <v>-230.8296666666667</v>
      </c>
      <c r="AV157">
        <f>AE157 - AVERAGEIFS('Placebo Males'!AE:AE, 'Placebo Males'!B:B, B157, 'Placebo Males'!P:P, P157)</f>
        <v>0.27224913333333334</v>
      </c>
      <c r="AW157">
        <f>AF157 - AVERAGEIFS('Placebo Males'!AF:AF, 'Placebo Males'!B:B, B157, 'Placebo Males'!P:P, P157)</f>
        <v>0.14724799999999999</v>
      </c>
    </row>
    <row r="158" spans="1:49" x14ac:dyDescent="0.25">
      <c r="A158" t="s">
        <v>4537</v>
      </c>
      <c r="B158">
        <v>1014</v>
      </c>
      <c r="C158" t="s">
        <v>102</v>
      </c>
      <c r="D158">
        <v>35</v>
      </c>
      <c r="E158">
        <v>168.5</v>
      </c>
      <c r="F158">
        <v>65.5</v>
      </c>
      <c r="G158">
        <v>102.75</v>
      </c>
      <c r="H158">
        <v>52.5</v>
      </c>
      <c r="I158" t="s">
        <v>209</v>
      </c>
      <c r="J158" t="s">
        <v>104</v>
      </c>
      <c r="K158" t="s">
        <v>210</v>
      </c>
      <c r="L158" t="s">
        <v>460</v>
      </c>
      <c r="M158" t="s">
        <v>4381</v>
      </c>
      <c r="N158">
        <v>400</v>
      </c>
      <c r="O158" t="s">
        <v>2262</v>
      </c>
      <c r="P158">
        <v>2.5</v>
      </c>
      <c r="Q158" t="s">
        <v>113</v>
      </c>
      <c r="R158" t="s">
        <v>4415</v>
      </c>
      <c r="S158">
        <v>1330</v>
      </c>
      <c r="T158" t="s">
        <v>2266</v>
      </c>
      <c r="U158">
        <v>881</v>
      </c>
      <c r="V158">
        <v>188</v>
      </c>
      <c r="W158">
        <v>445</v>
      </c>
      <c r="X158">
        <v>94</v>
      </c>
      <c r="Y158">
        <v>164</v>
      </c>
      <c r="Z158">
        <v>187</v>
      </c>
      <c r="AA158" t="s">
        <v>108</v>
      </c>
      <c r="AB158">
        <v>51</v>
      </c>
      <c r="AC158">
        <v>47</v>
      </c>
      <c r="AD158">
        <v>406.9</v>
      </c>
      <c r="AE158">
        <v>0.368421</v>
      </c>
      <c r="AF158">
        <v>0.55767599999999995</v>
      </c>
      <c r="AH158">
        <v>1330</v>
      </c>
      <c r="AI158">
        <f t="shared" si="11"/>
        <v>4.0996643823624419</v>
      </c>
      <c r="AJ158">
        <f t="shared" si="8"/>
        <v>0.42485673287165782</v>
      </c>
      <c r="AK158">
        <f t="shared" si="9"/>
        <v>0.86339440883675111</v>
      </c>
      <c r="AL158">
        <f t="shared" si="10"/>
        <v>0.17515242340526171</v>
      </c>
      <c r="AM158">
        <f>U158 - AVERAGEIFS('Placebo Males'!U:U, 'Placebo Males'!B:B, B158, 'Placebo Males'!P:P, P158)</f>
        <v>13</v>
      </c>
      <c r="AN158">
        <f>V158 - AVERAGEIFS('Placebo Males'!V:V, 'Placebo Males'!B:B, B158, 'Placebo Males'!P:P, P158)</f>
        <v>0</v>
      </c>
      <c r="AO158">
        <f>W158 - AVERAGEIFS('Placebo Males'!W:W, 'Placebo Males'!B:B, B158, 'Placebo Males'!P:P, P158)</f>
        <v>68</v>
      </c>
      <c r="AP158">
        <f>X158 - AVERAGEIFS('Placebo Males'!X:X, 'Placebo Males'!B:B, B158, 'Placebo Males'!P:P, P158)</f>
        <v>1.3333333333333286</v>
      </c>
      <c r="AQ158">
        <f>Y158 - AVERAGEIFS('Placebo Males'!Y:Y, 'Placebo Males'!B:B, B158, 'Placebo Males'!P:P, P158)</f>
        <v>-26.333333333333343</v>
      </c>
      <c r="AR158">
        <f>Z158 - AVERAGEIFS('Placebo Males'!Z:Z, 'Placebo Males'!B:B, B158, 'Placebo Males'!P:P, P158)</f>
        <v>93</v>
      </c>
      <c r="AS158">
        <f>AB158 - AVERAGEIFS('Placebo Males'!AB:AB, 'Placebo Males'!B:B, B158, 'Placebo Males'!P:P, P158)</f>
        <v>0.6666666666666643</v>
      </c>
      <c r="AT158">
        <f>AC158 - AVERAGEIFS('Placebo Males'!AC:AC, 'Placebo Males'!B:B, B158, 'Placebo Males'!P:P, P158)</f>
        <v>7.3333333333333357</v>
      </c>
      <c r="AU158">
        <f>AD158 - AVERAGEIFS('Placebo Males'!AD:AD, 'Placebo Males'!B:B, B158, 'Placebo Males'!P:P, P158)</f>
        <v>-232.6396666666667</v>
      </c>
      <c r="AV158">
        <f>AE158 - AVERAGEIFS('Placebo Males'!AE:AE, 'Placebo Males'!B:B, B158, 'Placebo Males'!P:P, P158)</f>
        <v>0.24781313333333332</v>
      </c>
      <c r="AW158">
        <f>AF158 - AVERAGEIFS('Placebo Males'!AF:AF, 'Placebo Males'!B:B, B158, 'Placebo Males'!P:P, P158)</f>
        <v>0.13841199999999992</v>
      </c>
    </row>
    <row r="159" spans="1:49" x14ac:dyDescent="0.25">
      <c r="A159" t="s">
        <v>4538</v>
      </c>
      <c r="B159">
        <v>1020</v>
      </c>
      <c r="C159" t="s">
        <v>102</v>
      </c>
      <c r="D159">
        <v>20</v>
      </c>
      <c r="E159">
        <v>185</v>
      </c>
      <c r="F159">
        <v>61.6</v>
      </c>
      <c r="G159">
        <v>105.25</v>
      </c>
      <c r="H159">
        <v>56.75</v>
      </c>
      <c r="I159" t="s">
        <v>103</v>
      </c>
      <c r="J159" t="s">
        <v>104</v>
      </c>
      <c r="K159" t="s">
        <v>509</v>
      </c>
      <c r="L159" t="s">
        <v>311</v>
      </c>
      <c r="M159" t="s">
        <v>4381</v>
      </c>
      <c r="N159">
        <v>400</v>
      </c>
      <c r="O159" t="s">
        <v>2262</v>
      </c>
      <c r="P159">
        <v>0.5</v>
      </c>
      <c r="Q159" t="s">
        <v>113</v>
      </c>
      <c r="R159" t="s">
        <v>4415</v>
      </c>
      <c r="S159">
        <v>1320</v>
      </c>
      <c r="T159" t="s">
        <v>2266</v>
      </c>
      <c r="U159">
        <v>716</v>
      </c>
      <c r="V159">
        <v>154</v>
      </c>
      <c r="W159">
        <v>397</v>
      </c>
      <c r="X159">
        <v>100</v>
      </c>
      <c r="Y159">
        <v>154</v>
      </c>
      <c r="Z159">
        <v>143</v>
      </c>
      <c r="AA159" t="s">
        <v>108</v>
      </c>
      <c r="AB159">
        <v>47</v>
      </c>
      <c r="AC159">
        <v>83</v>
      </c>
      <c r="AD159">
        <v>402.54300000000001</v>
      </c>
      <c r="AE159">
        <v>0.44230799999999998</v>
      </c>
      <c r="AF159">
        <v>0.49658200000000002</v>
      </c>
      <c r="AH159">
        <v>1320</v>
      </c>
      <c r="AI159">
        <f t="shared" si="11"/>
        <v>4.0688398381341528</v>
      </c>
      <c r="AJ159">
        <f t="shared" si="8"/>
        <v>0.42360317254756819</v>
      </c>
      <c r="AK159">
        <f t="shared" si="9"/>
        <v>0.86244810230290003</v>
      </c>
      <c r="AL159">
        <f t="shared" si="10"/>
        <v>0.17382614180527711</v>
      </c>
      <c r="AM159">
        <f>U159 - AVERAGEIFS('Placebo Males'!U:U, 'Placebo Males'!B:B, B159, 'Placebo Males'!P:P, P159)</f>
        <v>-438.33333333333326</v>
      </c>
      <c r="AN159">
        <f>V159 - AVERAGEIFS('Placebo Males'!V:V, 'Placebo Males'!B:B, B159, 'Placebo Males'!P:P, P159)</f>
        <v>10</v>
      </c>
      <c r="AO159">
        <f>W159 - AVERAGEIFS('Placebo Males'!W:W, 'Placebo Males'!B:B, B159, 'Placebo Males'!P:P, P159)</f>
        <v>13</v>
      </c>
      <c r="AP159">
        <f>X159 - AVERAGEIFS('Placebo Males'!X:X, 'Placebo Males'!B:B, B159, 'Placebo Males'!P:P, P159)</f>
        <v>-3</v>
      </c>
      <c r="AQ159">
        <f>Y159 - AVERAGEIFS('Placebo Males'!Y:Y, 'Placebo Males'!B:B, B159, 'Placebo Males'!P:P, P159)</f>
        <v>-54.666666666666657</v>
      </c>
      <c r="AR159">
        <f>Z159 - AVERAGEIFS('Placebo Males'!Z:Z, 'Placebo Males'!B:B, B159, 'Placebo Males'!P:P, P159)</f>
        <v>70.666666666666671</v>
      </c>
      <c r="AS159">
        <f>AB159 - AVERAGEIFS('Placebo Males'!AB:AB, 'Placebo Males'!B:B, B159, 'Placebo Males'!P:P, P159)</f>
        <v>-0.6666666666666643</v>
      </c>
      <c r="AT159">
        <f>AC159 - AVERAGEIFS('Placebo Males'!AC:AC, 'Placebo Males'!B:B, B159, 'Placebo Males'!P:P, P159)</f>
        <v>53.666666666666671</v>
      </c>
      <c r="AU159">
        <f>AD159 - AVERAGEIFS('Placebo Males'!AD:AD, 'Placebo Males'!B:B, B159, 'Placebo Males'!P:P, P159)</f>
        <v>-447.14300000000003</v>
      </c>
      <c r="AV159">
        <f>AE159 - AVERAGEIFS('Placebo Males'!AE:AE, 'Placebo Males'!B:B, B159, 'Placebo Males'!P:P, P159)</f>
        <v>0.26155666666666666</v>
      </c>
      <c r="AW159">
        <f>AF159 - AVERAGEIFS('Placebo Males'!AF:AF, 'Placebo Males'!B:B, B159, 'Placebo Males'!P:P, P159)</f>
        <v>9.2013000000000011E-2</v>
      </c>
    </row>
    <row r="160" spans="1:49" x14ac:dyDescent="0.25">
      <c r="A160" t="s">
        <v>4539</v>
      </c>
      <c r="B160">
        <v>1020</v>
      </c>
      <c r="C160" t="s">
        <v>102</v>
      </c>
      <c r="D160">
        <v>20</v>
      </c>
      <c r="E160">
        <v>185</v>
      </c>
      <c r="F160">
        <v>61.6</v>
      </c>
      <c r="G160">
        <v>105.25</v>
      </c>
      <c r="H160">
        <v>56.75</v>
      </c>
      <c r="I160" t="s">
        <v>103</v>
      </c>
      <c r="J160" t="s">
        <v>104</v>
      </c>
      <c r="K160" t="s">
        <v>509</v>
      </c>
      <c r="L160" t="s">
        <v>311</v>
      </c>
      <c r="M160" t="s">
        <v>4381</v>
      </c>
      <c r="N160">
        <v>400</v>
      </c>
      <c r="O160" t="s">
        <v>2262</v>
      </c>
      <c r="P160">
        <v>0.5</v>
      </c>
      <c r="Q160" t="s">
        <v>113</v>
      </c>
      <c r="R160" t="s">
        <v>4415</v>
      </c>
      <c r="S160">
        <v>1320</v>
      </c>
      <c r="T160" t="s">
        <v>2266</v>
      </c>
      <c r="U160">
        <v>759</v>
      </c>
      <c r="V160">
        <v>125</v>
      </c>
      <c r="W160">
        <v>398</v>
      </c>
      <c r="X160">
        <v>101</v>
      </c>
      <c r="Y160">
        <v>157</v>
      </c>
      <c r="Z160">
        <v>140</v>
      </c>
      <c r="AA160" t="s">
        <v>108</v>
      </c>
      <c r="AB160">
        <v>45</v>
      </c>
      <c r="AC160">
        <v>84</v>
      </c>
      <c r="AD160">
        <v>422.76499999999999</v>
      </c>
      <c r="AE160">
        <v>0.27777800000000002</v>
      </c>
      <c r="AF160">
        <v>0.49877899999999997</v>
      </c>
      <c r="AH160">
        <v>1320</v>
      </c>
      <c r="AI160">
        <f t="shared" si="11"/>
        <v>4.0688398381341528</v>
      </c>
      <c r="AJ160">
        <f t="shared" si="8"/>
        <v>0.42360317254756819</v>
      </c>
      <c r="AK160">
        <f t="shared" si="9"/>
        <v>0.86244810230290003</v>
      </c>
      <c r="AL160">
        <f t="shared" si="10"/>
        <v>0.17382614180527711</v>
      </c>
      <c r="AM160">
        <f>U160 - AVERAGEIFS('Placebo Males'!U:U, 'Placebo Males'!B:B, B160, 'Placebo Males'!P:P, P160)</f>
        <v>-395.33333333333326</v>
      </c>
      <c r="AN160">
        <f>V160 - AVERAGEIFS('Placebo Males'!V:V, 'Placebo Males'!B:B, B160, 'Placebo Males'!P:P, P160)</f>
        <v>-19</v>
      </c>
      <c r="AO160">
        <f>W160 - AVERAGEIFS('Placebo Males'!W:W, 'Placebo Males'!B:B, B160, 'Placebo Males'!P:P, P160)</f>
        <v>14</v>
      </c>
      <c r="AP160">
        <f>X160 - AVERAGEIFS('Placebo Males'!X:X, 'Placebo Males'!B:B, B160, 'Placebo Males'!P:P, P160)</f>
        <v>-2</v>
      </c>
      <c r="AQ160">
        <f>Y160 - AVERAGEIFS('Placebo Males'!Y:Y, 'Placebo Males'!B:B, B160, 'Placebo Males'!P:P, P160)</f>
        <v>-51.666666666666657</v>
      </c>
      <c r="AR160">
        <f>Z160 - AVERAGEIFS('Placebo Males'!Z:Z, 'Placebo Males'!B:B, B160, 'Placebo Males'!P:P, P160)</f>
        <v>67.666666666666671</v>
      </c>
      <c r="AS160">
        <f>AB160 - AVERAGEIFS('Placebo Males'!AB:AB, 'Placebo Males'!B:B, B160, 'Placebo Males'!P:P, P160)</f>
        <v>-2.6666666666666643</v>
      </c>
      <c r="AT160">
        <f>AC160 - AVERAGEIFS('Placebo Males'!AC:AC, 'Placebo Males'!B:B, B160, 'Placebo Males'!P:P, P160)</f>
        <v>54.666666666666671</v>
      </c>
      <c r="AU160">
        <f>AD160 - AVERAGEIFS('Placebo Males'!AD:AD, 'Placebo Males'!B:B, B160, 'Placebo Males'!P:P, P160)</f>
        <v>-426.92100000000005</v>
      </c>
      <c r="AV160">
        <f>AE160 - AVERAGEIFS('Placebo Males'!AE:AE, 'Placebo Males'!B:B, B160, 'Placebo Males'!P:P, P160)</f>
        <v>9.7026666666666678E-2</v>
      </c>
      <c r="AW160">
        <f>AF160 - AVERAGEIFS('Placebo Males'!AF:AF, 'Placebo Males'!B:B, B160, 'Placebo Males'!P:P, P160)</f>
        <v>9.420999999999996E-2</v>
      </c>
    </row>
    <row r="161" spans="1:49" x14ac:dyDescent="0.25">
      <c r="A161" t="s">
        <v>4540</v>
      </c>
      <c r="B161">
        <v>1020</v>
      </c>
      <c r="C161" t="s">
        <v>102</v>
      </c>
      <c r="D161">
        <v>20</v>
      </c>
      <c r="E161">
        <v>185</v>
      </c>
      <c r="F161">
        <v>61.6</v>
      </c>
      <c r="G161">
        <v>105.25</v>
      </c>
      <c r="H161">
        <v>56.75</v>
      </c>
      <c r="I161" t="s">
        <v>103</v>
      </c>
      <c r="J161" t="s">
        <v>104</v>
      </c>
      <c r="K161" t="s">
        <v>509</v>
      </c>
      <c r="L161" t="s">
        <v>311</v>
      </c>
      <c r="M161" t="s">
        <v>4381</v>
      </c>
      <c r="N161">
        <v>400</v>
      </c>
      <c r="O161" t="s">
        <v>2262</v>
      </c>
      <c r="P161">
        <v>0.5</v>
      </c>
      <c r="Q161" t="s">
        <v>113</v>
      </c>
      <c r="R161" t="s">
        <v>4415</v>
      </c>
      <c r="S161">
        <v>1320</v>
      </c>
      <c r="T161" t="s">
        <v>2266</v>
      </c>
      <c r="U161">
        <v>640</v>
      </c>
      <c r="V161">
        <v>144</v>
      </c>
      <c r="W161">
        <v>389</v>
      </c>
      <c r="X161">
        <v>102</v>
      </c>
      <c r="Y161">
        <v>140</v>
      </c>
      <c r="Z161">
        <v>147</v>
      </c>
      <c r="AA161" t="s">
        <v>108</v>
      </c>
      <c r="AB161">
        <v>43</v>
      </c>
      <c r="AC161">
        <v>77</v>
      </c>
      <c r="AD161">
        <v>375.19099999999997</v>
      </c>
      <c r="AE161">
        <v>0.47916700000000001</v>
      </c>
      <c r="AF161">
        <v>0.47525000000000001</v>
      </c>
      <c r="AH161">
        <v>1320</v>
      </c>
      <c r="AI161">
        <f t="shared" si="11"/>
        <v>4.0688398381341528</v>
      </c>
      <c r="AJ161">
        <f t="shared" si="8"/>
        <v>0.42360317254756819</v>
      </c>
      <c r="AK161">
        <f t="shared" si="9"/>
        <v>0.86244810230290003</v>
      </c>
      <c r="AL161">
        <f t="shared" si="10"/>
        <v>0.17382614180527711</v>
      </c>
      <c r="AM161">
        <f>U161 - AVERAGEIFS('Placebo Males'!U:U, 'Placebo Males'!B:B, B161, 'Placebo Males'!P:P, P161)</f>
        <v>-514.33333333333326</v>
      </c>
      <c r="AN161">
        <f>V161 - AVERAGEIFS('Placebo Males'!V:V, 'Placebo Males'!B:B, B161, 'Placebo Males'!P:P, P161)</f>
        <v>0</v>
      </c>
      <c r="AO161">
        <f>W161 - AVERAGEIFS('Placebo Males'!W:W, 'Placebo Males'!B:B, B161, 'Placebo Males'!P:P, P161)</f>
        <v>5</v>
      </c>
      <c r="AP161">
        <f>X161 - AVERAGEIFS('Placebo Males'!X:X, 'Placebo Males'!B:B, B161, 'Placebo Males'!P:P, P161)</f>
        <v>-1</v>
      </c>
      <c r="AQ161">
        <f>Y161 - AVERAGEIFS('Placebo Males'!Y:Y, 'Placebo Males'!B:B, B161, 'Placebo Males'!P:P, P161)</f>
        <v>-68.666666666666657</v>
      </c>
      <c r="AR161">
        <f>Z161 - AVERAGEIFS('Placebo Males'!Z:Z, 'Placebo Males'!B:B, B161, 'Placebo Males'!P:P, P161)</f>
        <v>74.666666666666671</v>
      </c>
      <c r="AS161">
        <f>AB161 - AVERAGEIFS('Placebo Males'!AB:AB, 'Placebo Males'!B:B, B161, 'Placebo Males'!P:P, P161)</f>
        <v>-4.6666666666666643</v>
      </c>
      <c r="AT161">
        <f>AC161 - AVERAGEIFS('Placebo Males'!AC:AC, 'Placebo Males'!B:B, B161, 'Placebo Males'!P:P, P161)</f>
        <v>47.666666666666671</v>
      </c>
      <c r="AU161">
        <f>AD161 - AVERAGEIFS('Placebo Males'!AD:AD, 'Placebo Males'!B:B, B161, 'Placebo Males'!P:P, P161)</f>
        <v>-474.49500000000006</v>
      </c>
      <c r="AV161">
        <f>AE161 - AVERAGEIFS('Placebo Males'!AE:AE, 'Placebo Males'!B:B, B161, 'Placebo Males'!P:P, P161)</f>
        <v>0.29841566666666663</v>
      </c>
      <c r="AW161">
        <f>AF161 - AVERAGEIFS('Placebo Males'!AF:AF, 'Placebo Males'!B:B, B161, 'Placebo Males'!P:P, P161)</f>
        <v>7.0680999999999994E-2</v>
      </c>
    </row>
    <row r="162" spans="1:49" x14ac:dyDescent="0.25">
      <c r="A162" t="s">
        <v>4541</v>
      </c>
      <c r="B162">
        <v>1022</v>
      </c>
      <c r="C162" t="s">
        <v>102</v>
      </c>
      <c r="D162">
        <v>35</v>
      </c>
      <c r="E162">
        <v>174.5</v>
      </c>
      <c r="F162">
        <v>69.5</v>
      </c>
      <c r="G162">
        <v>102.5</v>
      </c>
      <c r="H162">
        <v>55.75</v>
      </c>
      <c r="I162" t="s">
        <v>103</v>
      </c>
      <c r="J162" t="s">
        <v>104</v>
      </c>
      <c r="K162" t="s">
        <v>409</v>
      </c>
      <c r="L162" t="s">
        <v>211</v>
      </c>
      <c r="M162" t="s">
        <v>4381</v>
      </c>
      <c r="N162">
        <v>400</v>
      </c>
      <c r="O162" t="s">
        <v>2262</v>
      </c>
      <c r="P162">
        <v>1.5</v>
      </c>
      <c r="Q162" t="s">
        <v>113</v>
      </c>
      <c r="R162" t="s">
        <v>4415</v>
      </c>
      <c r="S162">
        <v>1320</v>
      </c>
      <c r="T162" t="s">
        <v>2266</v>
      </c>
      <c r="U162">
        <v>1007</v>
      </c>
      <c r="V162">
        <v>150</v>
      </c>
      <c r="W162">
        <v>429</v>
      </c>
      <c r="X162">
        <v>97</v>
      </c>
      <c r="Y162">
        <v>254</v>
      </c>
      <c r="Z162">
        <v>78</v>
      </c>
      <c r="AA162" t="s">
        <v>108</v>
      </c>
      <c r="AB162">
        <v>54</v>
      </c>
      <c r="AC162">
        <v>29</v>
      </c>
      <c r="AD162">
        <v>847.78700000000003</v>
      </c>
      <c r="AE162">
        <v>0.29411799999999999</v>
      </c>
      <c r="AF162">
        <v>0.50851000000000002</v>
      </c>
      <c r="AH162">
        <v>1320</v>
      </c>
      <c r="AI162">
        <f t="shared" si="11"/>
        <v>4.0688398381341528</v>
      </c>
      <c r="AJ162">
        <f t="shared" si="8"/>
        <v>0.42360317254756819</v>
      </c>
      <c r="AK162">
        <f t="shared" si="9"/>
        <v>0.86244810230290003</v>
      </c>
      <c r="AL162">
        <f t="shared" si="10"/>
        <v>0.17382614180527711</v>
      </c>
      <c r="AM162">
        <f>U162 - AVERAGEIFS('Placebo Males'!U:U, 'Placebo Males'!B:B, B162, 'Placebo Males'!P:P, P162)</f>
        <v>-209</v>
      </c>
      <c r="AN162">
        <f>V162 - AVERAGEIFS('Placebo Males'!V:V, 'Placebo Males'!B:B, B162, 'Placebo Males'!P:P, P162)</f>
        <v>-4.6666666666666572</v>
      </c>
      <c r="AO162">
        <f>W162 - AVERAGEIFS('Placebo Males'!W:W, 'Placebo Males'!B:B, B162, 'Placebo Males'!P:P, P162)</f>
        <v>13.666666666666686</v>
      </c>
      <c r="AP162">
        <f>X162 - AVERAGEIFS('Placebo Males'!X:X, 'Placebo Males'!B:B, B162, 'Placebo Males'!P:P, P162)</f>
        <v>-6</v>
      </c>
      <c r="AQ162">
        <f>Y162 - AVERAGEIFS('Placebo Males'!Y:Y, 'Placebo Males'!B:B, B162, 'Placebo Males'!P:P, P162)</f>
        <v>9.3333333333333428</v>
      </c>
      <c r="AR162">
        <f>Z162 - AVERAGEIFS('Placebo Males'!Z:Z, 'Placebo Males'!B:B, B162, 'Placebo Males'!P:P, P162)</f>
        <v>10.333333333333329</v>
      </c>
      <c r="AS162">
        <f>AB162 - AVERAGEIFS('Placebo Males'!AB:AB, 'Placebo Males'!B:B, B162, 'Placebo Males'!P:P, P162)</f>
        <v>11</v>
      </c>
      <c r="AT162">
        <f>AC162 - AVERAGEIFS('Placebo Males'!AC:AC, 'Placebo Males'!B:B, B162, 'Placebo Males'!P:P, P162)</f>
        <v>5</v>
      </c>
      <c r="AU162">
        <f>AD162 - AVERAGEIFS('Placebo Males'!AD:AD, 'Placebo Males'!B:B, B162, 'Placebo Males'!P:P, P162)</f>
        <v>-128.9129999999999</v>
      </c>
      <c r="AV162">
        <f>AE162 - AVERAGEIFS('Placebo Males'!AE:AE, 'Placebo Males'!B:B, B162, 'Placebo Males'!P:P, P162)</f>
        <v>0.20148919999999998</v>
      </c>
      <c r="AW162">
        <f>AF162 - AVERAGEIFS('Placebo Males'!AF:AF, 'Placebo Males'!B:B, B162, 'Placebo Males'!P:P, P162)</f>
        <v>7.7332333333333336E-2</v>
      </c>
    </row>
    <row r="163" spans="1:49" x14ac:dyDescent="0.25">
      <c r="A163" t="s">
        <v>4542</v>
      </c>
      <c r="B163">
        <v>1022</v>
      </c>
      <c r="C163" t="s">
        <v>102</v>
      </c>
      <c r="D163">
        <v>35</v>
      </c>
      <c r="E163">
        <v>174.5</v>
      </c>
      <c r="F163">
        <v>69.5</v>
      </c>
      <c r="G163">
        <v>102.5</v>
      </c>
      <c r="H163">
        <v>55.75</v>
      </c>
      <c r="I163" t="s">
        <v>103</v>
      </c>
      <c r="J163" t="s">
        <v>104</v>
      </c>
      <c r="K163" t="s">
        <v>409</v>
      </c>
      <c r="L163" t="s">
        <v>211</v>
      </c>
      <c r="M163" t="s">
        <v>4381</v>
      </c>
      <c r="N163">
        <v>400</v>
      </c>
      <c r="O163" t="s">
        <v>2262</v>
      </c>
      <c r="P163">
        <v>1.5</v>
      </c>
      <c r="Q163" t="s">
        <v>113</v>
      </c>
      <c r="R163" t="s">
        <v>4415</v>
      </c>
      <c r="S163">
        <v>1320</v>
      </c>
      <c r="T163" t="s">
        <v>2266</v>
      </c>
      <c r="U163">
        <v>1073</v>
      </c>
      <c r="V163">
        <v>153</v>
      </c>
      <c r="W163">
        <v>440</v>
      </c>
      <c r="X163">
        <v>101</v>
      </c>
      <c r="Y163">
        <v>259</v>
      </c>
      <c r="Z163">
        <v>80</v>
      </c>
      <c r="AA163" t="s">
        <v>108</v>
      </c>
      <c r="AB163">
        <v>53</v>
      </c>
      <c r="AC163">
        <v>31</v>
      </c>
      <c r="AD163">
        <v>861.32600000000002</v>
      </c>
      <c r="AE163">
        <v>0.3</v>
      </c>
      <c r="AF163">
        <v>0.51504000000000005</v>
      </c>
      <c r="AH163">
        <v>1320</v>
      </c>
      <c r="AI163">
        <f t="shared" si="11"/>
        <v>4.0688398381341528</v>
      </c>
      <c r="AJ163">
        <f t="shared" si="8"/>
        <v>0.42360317254756819</v>
      </c>
      <c r="AK163">
        <f t="shared" si="9"/>
        <v>0.86244810230290003</v>
      </c>
      <c r="AL163">
        <f t="shared" si="10"/>
        <v>0.17382614180527711</v>
      </c>
      <c r="AM163">
        <f>U163 - AVERAGEIFS('Placebo Males'!U:U, 'Placebo Males'!B:B, B163, 'Placebo Males'!P:P, P163)</f>
        <v>-143</v>
      </c>
      <c r="AN163">
        <f>V163 - AVERAGEIFS('Placebo Males'!V:V, 'Placebo Males'!B:B, B163, 'Placebo Males'!P:P, P163)</f>
        <v>-1.6666666666666572</v>
      </c>
      <c r="AO163">
        <f>W163 - AVERAGEIFS('Placebo Males'!W:W, 'Placebo Males'!B:B, B163, 'Placebo Males'!P:P, P163)</f>
        <v>24.666666666666686</v>
      </c>
      <c r="AP163">
        <f>X163 - AVERAGEIFS('Placebo Males'!X:X, 'Placebo Males'!B:B, B163, 'Placebo Males'!P:P, P163)</f>
        <v>-2</v>
      </c>
      <c r="AQ163">
        <f>Y163 - AVERAGEIFS('Placebo Males'!Y:Y, 'Placebo Males'!B:B, B163, 'Placebo Males'!P:P, P163)</f>
        <v>14.333333333333343</v>
      </c>
      <c r="AR163">
        <f>Z163 - AVERAGEIFS('Placebo Males'!Z:Z, 'Placebo Males'!B:B, B163, 'Placebo Males'!P:P, P163)</f>
        <v>12.333333333333329</v>
      </c>
      <c r="AS163">
        <f>AB163 - AVERAGEIFS('Placebo Males'!AB:AB, 'Placebo Males'!B:B, B163, 'Placebo Males'!P:P, P163)</f>
        <v>10</v>
      </c>
      <c r="AT163">
        <f>AC163 - AVERAGEIFS('Placebo Males'!AC:AC, 'Placebo Males'!B:B, B163, 'Placebo Males'!P:P, P163)</f>
        <v>7</v>
      </c>
      <c r="AU163">
        <f>AD163 - AVERAGEIFS('Placebo Males'!AD:AD, 'Placebo Males'!B:B, B163, 'Placebo Males'!P:P, P163)</f>
        <v>-115.37399999999991</v>
      </c>
      <c r="AV163">
        <f>AE163 - AVERAGEIFS('Placebo Males'!AE:AE, 'Placebo Males'!B:B, B163, 'Placebo Males'!P:P, P163)</f>
        <v>0.20737119999999998</v>
      </c>
      <c r="AW163">
        <f>AF163 - AVERAGEIFS('Placebo Males'!AF:AF, 'Placebo Males'!B:B, B163, 'Placebo Males'!P:P, P163)</f>
        <v>8.3862333333333372E-2</v>
      </c>
    </row>
    <row r="164" spans="1:49" x14ac:dyDescent="0.25">
      <c r="A164" t="s">
        <v>4543</v>
      </c>
      <c r="B164">
        <v>1022</v>
      </c>
      <c r="C164" t="s">
        <v>102</v>
      </c>
      <c r="D164">
        <v>35</v>
      </c>
      <c r="E164">
        <v>174.5</v>
      </c>
      <c r="F164">
        <v>69.5</v>
      </c>
      <c r="G164">
        <v>102.5</v>
      </c>
      <c r="H164">
        <v>55.75</v>
      </c>
      <c r="I164" t="s">
        <v>103</v>
      </c>
      <c r="J164" t="s">
        <v>104</v>
      </c>
      <c r="K164" t="s">
        <v>409</v>
      </c>
      <c r="L164" t="s">
        <v>211</v>
      </c>
      <c r="M164" t="s">
        <v>4381</v>
      </c>
      <c r="N164">
        <v>400</v>
      </c>
      <c r="O164" t="s">
        <v>2262</v>
      </c>
      <c r="P164">
        <v>1.5</v>
      </c>
      <c r="Q164" t="s">
        <v>113</v>
      </c>
      <c r="R164" t="s">
        <v>4415</v>
      </c>
      <c r="S164">
        <v>1320</v>
      </c>
      <c r="T164" t="s">
        <v>2266</v>
      </c>
      <c r="U164">
        <v>1071</v>
      </c>
      <c r="V164">
        <v>156</v>
      </c>
      <c r="W164">
        <v>440</v>
      </c>
      <c r="X164">
        <v>100</v>
      </c>
      <c r="Y164">
        <v>261</v>
      </c>
      <c r="Z164">
        <v>79</v>
      </c>
      <c r="AA164" t="s">
        <v>108</v>
      </c>
      <c r="AB164">
        <v>53</v>
      </c>
      <c r="AC164">
        <v>33</v>
      </c>
      <c r="AD164">
        <v>855.77499999999998</v>
      </c>
      <c r="AE164">
        <v>0.30612200000000001</v>
      </c>
      <c r="AF164">
        <v>0.51950200000000002</v>
      </c>
      <c r="AH164">
        <v>1320</v>
      </c>
      <c r="AI164">
        <f t="shared" si="11"/>
        <v>4.0688398381341528</v>
      </c>
      <c r="AJ164">
        <f t="shared" si="8"/>
        <v>0.42360317254756819</v>
      </c>
      <c r="AK164">
        <f t="shared" si="9"/>
        <v>0.86244810230290003</v>
      </c>
      <c r="AL164">
        <f t="shared" si="10"/>
        <v>0.17382614180527711</v>
      </c>
      <c r="AM164">
        <f>U164 - AVERAGEIFS('Placebo Males'!U:U, 'Placebo Males'!B:B, B164, 'Placebo Males'!P:P, P164)</f>
        <v>-145</v>
      </c>
      <c r="AN164">
        <f>V164 - AVERAGEIFS('Placebo Males'!V:V, 'Placebo Males'!B:B, B164, 'Placebo Males'!P:P, P164)</f>
        <v>1.3333333333333428</v>
      </c>
      <c r="AO164">
        <f>W164 - AVERAGEIFS('Placebo Males'!W:W, 'Placebo Males'!B:B, B164, 'Placebo Males'!P:P, P164)</f>
        <v>24.666666666666686</v>
      </c>
      <c r="AP164">
        <f>X164 - AVERAGEIFS('Placebo Males'!X:X, 'Placebo Males'!B:B, B164, 'Placebo Males'!P:P, P164)</f>
        <v>-3</v>
      </c>
      <c r="AQ164">
        <f>Y164 - AVERAGEIFS('Placebo Males'!Y:Y, 'Placebo Males'!B:B, B164, 'Placebo Males'!P:P, P164)</f>
        <v>16.333333333333343</v>
      </c>
      <c r="AR164">
        <f>Z164 - AVERAGEIFS('Placebo Males'!Z:Z, 'Placebo Males'!B:B, B164, 'Placebo Males'!P:P, P164)</f>
        <v>11.333333333333329</v>
      </c>
      <c r="AS164">
        <f>AB164 - AVERAGEIFS('Placebo Males'!AB:AB, 'Placebo Males'!B:B, B164, 'Placebo Males'!P:P, P164)</f>
        <v>10</v>
      </c>
      <c r="AT164">
        <f>AC164 - AVERAGEIFS('Placebo Males'!AC:AC, 'Placebo Males'!B:B, B164, 'Placebo Males'!P:P, P164)</f>
        <v>9</v>
      </c>
      <c r="AU164">
        <f>AD164 - AVERAGEIFS('Placebo Males'!AD:AD, 'Placebo Males'!B:B, B164, 'Placebo Males'!P:P, P164)</f>
        <v>-120.92499999999995</v>
      </c>
      <c r="AV164">
        <f>AE164 - AVERAGEIFS('Placebo Males'!AE:AE, 'Placebo Males'!B:B, B164, 'Placebo Males'!P:P, P164)</f>
        <v>0.21349319999999999</v>
      </c>
      <c r="AW164">
        <f>AF164 - AVERAGEIFS('Placebo Males'!AF:AF, 'Placebo Males'!B:B, B164, 'Placebo Males'!P:P, P164)</f>
        <v>8.8324333333333338E-2</v>
      </c>
    </row>
    <row r="165" spans="1:49" x14ac:dyDescent="0.25">
      <c r="A165" t="s">
        <v>4544</v>
      </c>
      <c r="B165">
        <v>1012</v>
      </c>
      <c r="C165" t="s">
        <v>102</v>
      </c>
      <c r="D165">
        <v>21</v>
      </c>
      <c r="E165">
        <v>180.1</v>
      </c>
      <c r="F165">
        <v>61.8</v>
      </c>
      <c r="G165">
        <v>103.5</v>
      </c>
      <c r="H165">
        <v>56.5</v>
      </c>
      <c r="I165" t="s">
        <v>103</v>
      </c>
      <c r="J165" t="s">
        <v>104</v>
      </c>
      <c r="K165" t="s">
        <v>105</v>
      </c>
      <c r="L165" t="s">
        <v>460</v>
      </c>
      <c r="M165" t="s">
        <v>4381</v>
      </c>
      <c r="N165">
        <v>400</v>
      </c>
      <c r="O165" t="s">
        <v>2262</v>
      </c>
      <c r="P165">
        <v>3.5</v>
      </c>
      <c r="Q165" t="s">
        <v>113</v>
      </c>
      <c r="R165" t="s">
        <v>4415</v>
      </c>
      <c r="S165">
        <v>1310</v>
      </c>
      <c r="T165" t="s">
        <v>2266</v>
      </c>
      <c r="U165">
        <v>855</v>
      </c>
      <c r="V165">
        <v>208</v>
      </c>
      <c r="W165">
        <v>396</v>
      </c>
      <c r="X165">
        <v>105</v>
      </c>
      <c r="Y165">
        <v>211</v>
      </c>
      <c r="Z165">
        <v>80</v>
      </c>
      <c r="AA165" t="s">
        <v>108</v>
      </c>
      <c r="AB165">
        <v>82</v>
      </c>
      <c r="AC165">
        <v>22</v>
      </c>
      <c r="AD165">
        <v>479.584</v>
      </c>
      <c r="AE165">
        <v>0.44</v>
      </c>
      <c r="AF165">
        <v>0.460895</v>
      </c>
      <c r="AH165">
        <v>1310</v>
      </c>
      <c r="AI165">
        <f t="shared" si="11"/>
        <v>4.0380152939058647</v>
      </c>
      <c r="AJ165">
        <f t="shared" si="8"/>
        <v>0.42234107322474457</v>
      </c>
      <c r="AK165">
        <f t="shared" si="9"/>
        <v>0.86148903272015287</v>
      </c>
      <c r="AL165">
        <f t="shared" si="10"/>
        <v>0.17249780757414679</v>
      </c>
      <c r="AM165">
        <f>U165 - AVERAGEIFS('Placebo Males'!U:U, 'Placebo Males'!B:B, B165, 'Placebo Males'!P:P, P165)</f>
        <v>-78.666666666666629</v>
      </c>
      <c r="AN165">
        <f>V165 - AVERAGEIFS('Placebo Males'!V:V, 'Placebo Males'!B:B, B165, 'Placebo Males'!P:P, P165)</f>
        <v>-6.6666666666666572</v>
      </c>
      <c r="AO165">
        <f>W165 - AVERAGEIFS('Placebo Males'!W:W, 'Placebo Males'!B:B, B165, 'Placebo Males'!P:P, P165)</f>
        <v>40</v>
      </c>
      <c r="AP165">
        <f>X165 - AVERAGEIFS('Placebo Males'!X:X, 'Placebo Males'!B:B, B165, 'Placebo Males'!P:P, P165)</f>
        <v>3.6666666666666714</v>
      </c>
      <c r="AQ165">
        <f>Y165 - AVERAGEIFS('Placebo Males'!Y:Y, 'Placebo Males'!B:B, B165, 'Placebo Males'!P:P, P165)</f>
        <v>19.333333333333343</v>
      </c>
      <c r="AR165">
        <f>Z165 - AVERAGEIFS('Placebo Males'!Z:Z, 'Placebo Males'!B:B, B165, 'Placebo Males'!P:P, P165)</f>
        <v>17</v>
      </c>
      <c r="AS165">
        <f>AB165 - AVERAGEIFS('Placebo Males'!AB:AB, 'Placebo Males'!B:B, B165, 'Placebo Males'!P:P, P165)</f>
        <v>42</v>
      </c>
      <c r="AT165">
        <f>AC165 - AVERAGEIFS('Placebo Males'!AC:AC, 'Placebo Males'!B:B, B165, 'Placebo Males'!P:P, P165)</f>
        <v>-1.6666666666666679</v>
      </c>
      <c r="AU165">
        <f>AD165 - AVERAGEIFS('Placebo Males'!AD:AD, 'Placebo Males'!B:B, B165, 'Placebo Males'!P:P, P165)</f>
        <v>-244.57133333333326</v>
      </c>
      <c r="AV165">
        <f>AE165 - AVERAGEIFS('Placebo Males'!AE:AE, 'Placebo Males'!B:B, B165, 'Placebo Males'!P:P, P165)</f>
        <v>0.31685000000000002</v>
      </c>
      <c r="AW165">
        <f>AF165 - AVERAGEIFS('Placebo Males'!AF:AF, 'Placebo Males'!B:B, B165, 'Placebo Males'!P:P, P165)</f>
        <v>0.16762099999999996</v>
      </c>
    </row>
    <row r="166" spans="1:49" x14ac:dyDescent="0.25">
      <c r="A166" t="s">
        <v>4545</v>
      </c>
      <c r="B166">
        <v>1012</v>
      </c>
      <c r="C166" t="s">
        <v>102</v>
      </c>
      <c r="D166">
        <v>21</v>
      </c>
      <c r="E166">
        <v>180.1</v>
      </c>
      <c r="F166">
        <v>61.8</v>
      </c>
      <c r="G166">
        <v>103.5</v>
      </c>
      <c r="H166">
        <v>56.5</v>
      </c>
      <c r="I166" t="s">
        <v>103</v>
      </c>
      <c r="J166" t="s">
        <v>104</v>
      </c>
      <c r="K166" t="s">
        <v>105</v>
      </c>
      <c r="L166" t="s">
        <v>460</v>
      </c>
      <c r="M166" t="s">
        <v>4381</v>
      </c>
      <c r="N166">
        <v>400</v>
      </c>
      <c r="O166" t="s">
        <v>2262</v>
      </c>
      <c r="P166">
        <v>3.5</v>
      </c>
      <c r="Q166" t="s">
        <v>113</v>
      </c>
      <c r="R166" t="s">
        <v>4415</v>
      </c>
      <c r="S166">
        <v>1310</v>
      </c>
      <c r="T166" t="s">
        <v>2266</v>
      </c>
      <c r="U166">
        <v>878</v>
      </c>
      <c r="V166">
        <v>211</v>
      </c>
      <c r="W166">
        <v>396</v>
      </c>
      <c r="X166">
        <v>105</v>
      </c>
      <c r="Y166">
        <v>212</v>
      </c>
      <c r="Z166">
        <v>79</v>
      </c>
      <c r="AA166" t="s">
        <v>108</v>
      </c>
      <c r="AB166">
        <v>79</v>
      </c>
      <c r="AC166">
        <v>23</v>
      </c>
      <c r="AD166">
        <v>503.01499999999999</v>
      </c>
      <c r="AE166">
        <v>0.52083299999999999</v>
      </c>
      <c r="AF166">
        <v>0.46037600000000001</v>
      </c>
      <c r="AH166">
        <v>1310</v>
      </c>
      <c r="AI166">
        <f t="shared" si="11"/>
        <v>4.0380152939058647</v>
      </c>
      <c r="AJ166">
        <f t="shared" si="8"/>
        <v>0.42234107322474457</v>
      </c>
      <c r="AK166">
        <f t="shared" si="9"/>
        <v>0.86148903272015287</v>
      </c>
      <c r="AL166">
        <f t="shared" si="10"/>
        <v>0.17249780757414679</v>
      </c>
      <c r="AM166">
        <f>U166 - AVERAGEIFS('Placebo Males'!U:U, 'Placebo Males'!B:B, B166, 'Placebo Males'!P:P, P166)</f>
        <v>-55.666666666666629</v>
      </c>
      <c r="AN166">
        <f>V166 - AVERAGEIFS('Placebo Males'!V:V, 'Placebo Males'!B:B, B166, 'Placebo Males'!P:P, P166)</f>
        <v>-3.6666666666666572</v>
      </c>
      <c r="AO166">
        <f>W166 - AVERAGEIFS('Placebo Males'!W:W, 'Placebo Males'!B:B, B166, 'Placebo Males'!P:P, P166)</f>
        <v>40</v>
      </c>
      <c r="AP166">
        <f>X166 - AVERAGEIFS('Placebo Males'!X:X, 'Placebo Males'!B:B, B166, 'Placebo Males'!P:P, P166)</f>
        <v>3.6666666666666714</v>
      </c>
      <c r="AQ166">
        <f>Y166 - AVERAGEIFS('Placebo Males'!Y:Y, 'Placebo Males'!B:B, B166, 'Placebo Males'!P:P, P166)</f>
        <v>20.333333333333343</v>
      </c>
      <c r="AR166">
        <f>Z166 - AVERAGEIFS('Placebo Males'!Z:Z, 'Placebo Males'!B:B, B166, 'Placebo Males'!P:P, P166)</f>
        <v>16</v>
      </c>
      <c r="AS166">
        <f>AB166 - AVERAGEIFS('Placebo Males'!AB:AB, 'Placebo Males'!B:B, B166, 'Placebo Males'!P:P, P166)</f>
        <v>39</v>
      </c>
      <c r="AT166">
        <f>AC166 - AVERAGEIFS('Placebo Males'!AC:AC, 'Placebo Males'!B:B, B166, 'Placebo Males'!P:P, P166)</f>
        <v>-0.66666666666666785</v>
      </c>
      <c r="AU166">
        <f>AD166 - AVERAGEIFS('Placebo Males'!AD:AD, 'Placebo Males'!B:B, B166, 'Placebo Males'!P:P, P166)</f>
        <v>-221.14033333333327</v>
      </c>
      <c r="AV166">
        <f>AE166 - AVERAGEIFS('Placebo Males'!AE:AE, 'Placebo Males'!B:B, B166, 'Placebo Males'!P:P, P166)</f>
        <v>0.39768300000000001</v>
      </c>
      <c r="AW166">
        <f>AF166 - AVERAGEIFS('Placebo Males'!AF:AF, 'Placebo Males'!B:B, B166, 'Placebo Males'!P:P, P166)</f>
        <v>0.16710199999999997</v>
      </c>
    </row>
    <row r="167" spans="1:49" x14ac:dyDescent="0.25">
      <c r="A167" t="s">
        <v>4546</v>
      </c>
      <c r="B167">
        <v>1012</v>
      </c>
      <c r="C167" t="s">
        <v>102</v>
      </c>
      <c r="D167">
        <v>21</v>
      </c>
      <c r="E167">
        <v>180.1</v>
      </c>
      <c r="F167">
        <v>61.8</v>
      </c>
      <c r="G167">
        <v>103.5</v>
      </c>
      <c r="H167">
        <v>56.5</v>
      </c>
      <c r="I167" t="s">
        <v>103</v>
      </c>
      <c r="J167" t="s">
        <v>104</v>
      </c>
      <c r="K167" t="s">
        <v>105</v>
      </c>
      <c r="L167" t="s">
        <v>460</v>
      </c>
      <c r="M167" t="s">
        <v>4381</v>
      </c>
      <c r="N167">
        <v>400</v>
      </c>
      <c r="O167" t="s">
        <v>2262</v>
      </c>
      <c r="P167">
        <v>3.5</v>
      </c>
      <c r="Q167" t="s">
        <v>113</v>
      </c>
      <c r="R167" t="s">
        <v>4415</v>
      </c>
      <c r="S167">
        <v>1310</v>
      </c>
      <c r="T167" t="s">
        <v>2266</v>
      </c>
      <c r="U167">
        <v>884</v>
      </c>
      <c r="V167">
        <v>214</v>
      </c>
      <c r="W167">
        <v>397</v>
      </c>
      <c r="X167">
        <v>104</v>
      </c>
      <c r="Y167">
        <v>215</v>
      </c>
      <c r="Z167">
        <v>78</v>
      </c>
      <c r="AA167" t="s">
        <v>108</v>
      </c>
      <c r="AB167">
        <v>84</v>
      </c>
      <c r="AC167">
        <v>22</v>
      </c>
      <c r="AD167">
        <v>494.00599999999997</v>
      </c>
      <c r="AE167">
        <v>0.47058800000000001</v>
      </c>
      <c r="AF167">
        <v>0.46429100000000001</v>
      </c>
      <c r="AH167">
        <v>1310</v>
      </c>
      <c r="AI167">
        <f t="shared" si="11"/>
        <v>4.0380152939058647</v>
      </c>
      <c r="AJ167">
        <f t="shared" si="8"/>
        <v>0.42234107322474457</v>
      </c>
      <c r="AK167">
        <f t="shared" si="9"/>
        <v>0.86148903272015287</v>
      </c>
      <c r="AL167">
        <f t="shared" si="10"/>
        <v>0.17249780757414679</v>
      </c>
      <c r="AM167">
        <f>U167 - AVERAGEIFS('Placebo Males'!U:U, 'Placebo Males'!B:B, B167, 'Placebo Males'!P:P, P167)</f>
        <v>-49.666666666666629</v>
      </c>
      <c r="AN167">
        <f>V167 - AVERAGEIFS('Placebo Males'!V:V, 'Placebo Males'!B:B, B167, 'Placebo Males'!P:P, P167)</f>
        <v>-0.66666666666665719</v>
      </c>
      <c r="AO167">
        <f>W167 - AVERAGEIFS('Placebo Males'!W:W, 'Placebo Males'!B:B, B167, 'Placebo Males'!P:P, P167)</f>
        <v>41</v>
      </c>
      <c r="AP167">
        <f>X167 - AVERAGEIFS('Placebo Males'!X:X, 'Placebo Males'!B:B, B167, 'Placebo Males'!P:P, P167)</f>
        <v>2.6666666666666714</v>
      </c>
      <c r="AQ167">
        <f>Y167 - AVERAGEIFS('Placebo Males'!Y:Y, 'Placebo Males'!B:B, B167, 'Placebo Males'!P:P, P167)</f>
        <v>23.333333333333343</v>
      </c>
      <c r="AR167">
        <f>Z167 - AVERAGEIFS('Placebo Males'!Z:Z, 'Placebo Males'!B:B, B167, 'Placebo Males'!P:P, P167)</f>
        <v>15</v>
      </c>
      <c r="AS167">
        <f>AB167 - AVERAGEIFS('Placebo Males'!AB:AB, 'Placebo Males'!B:B, B167, 'Placebo Males'!P:P, P167)</f>
        <v>44</v>
      </c>
      <c r="AT167">
        <f>AC167 - AVERAGEIFS('Placebo Males'!AC:AC, 'Placebo Males'!B:B, B167, 'Placebo Males'!P:P, P167)</f>
        <v>-1.6666666666666679</v>
      </c>
      <c r="AU167">
        <f>AD167 - AVERAGEIFS('Placebo Males'!AD:AD, 'Placebo Males'!B:B, B167, 'Placebo Males'!P:P, P167)</f>
        <v>-230.14933333333329</v>
      </c>
      <c r="AV167">
        <f>AE167 - AVERAGEIFS('Placebo Males'!AE:AE, 'Placebo Males'!B:B, B167, 'Placebo Males'!P:P, P167)</f>
        <v>0.34743800000000002</v>
      </c>
      <c r="AW167">
        <f>AF167 - AVERAGEIFS('Placebo Males'!AF:AF, 'Placebo Males'!B:B, B167, 'Placebo Males'!P:P, P167)</f>
        <v>0.17101699999999997</v>
      </c>
    </row>
    <row r="168" spans="1:49" x14ac:dyDescent="0.25">
      <c r="A168" t="s">
        <v>4547</v>
      </c>
      <c r="B168">
        <v>1013</v>
      </c>
      <c r="C168" t="s">
        <v>102</v>
      </c>
      <c r="D168">
        <v>32</v>
      </c>
      <c r="E168">
        <v>175.5</v>
      </c>
      <c r="F168">
        <v>74.099999999999994</v>
      </c>
      <c r="G168">
        <v>123.25</v>
      </c>
      <c r="H168">
        <v>66.5</v>
      </c>
      <c r="I168" t="s">
        <v>103</v>
      </c>
      <c r="J168" t="s">
        <v>104</v>
      </c>
      <c r="K168" t="s">
        <v>159</v>
      </c>
      <c r="L168" t="s">
        <v>106</v>
      </c>
      <c r="M168" t="s">
        <v>4381</v>
      </c>
      <c r="N168">
        <v>400</v>
      </c>
      <c r="O168" t="s">
        <v>2262</v>
      </c>
      <c r="P168">
        <v>2.5</v>
      </c>
      <c r="Q168" t="s">
        <v>113</v>
      </c>
      <c r="R168" t="s">
        <v>4415</v>
      </c>
      <c r="S168">
        <v>1310</v>
      </c>
      <c r="T168" t="s">
        <v>2266</v>
      </c>
      <c r="U168">
        <v>834</v>
      </c>
      <c r="V168">
        <v>148</v>
      </c>
      <c r="W168">
        <v>419</v>
      </c>
      <c r="X168">
        <v>109</v>
      </c>
      <c r="Y168">
        <v>170</v>
      </c>
      <c r="Z168">
        <v>140</v>
      </c>
      <c r="AA168" t="s">
        <v>108</v>
      </c>
      <c r="AB168">
        <v>48</v>
      </c>
      <c r="AC168">
        <v>64</v>
      </c>
      <c r="AD168">
        <v>407.93700000000001</v>
      </c>
      <c r="AE168">
        <v>0.155172</v>
      </c>
      <c r="AF168">
        <v>0.48294799999999999</v>
      </c>
      <c r="AH168">
        <v>1310</v>
      </c>
      <c r="AI168">
        <f t="shared" si="11"/>
        <v>4.0380152939058647</v>
      </c>
      <c r="AJ168">
        <f t="shared" si="8"/>
        <v>0.42234107322474457</v>
      </c>
      <c r="AK168">
        <f t="shared" si="9"/>
        <v>0.86148903272015287</v>
      </c>
      <c r="AL168">
        <f t="shared" si="10"/>
        <v>0.17249780757414679</v>
      </c>
      <c r="AM168">
        <f>U168 - AVERAGEIFS('Placebo Males'!U:U, 'Placebo Males'!B:B, B168, 'Placebo Males'!P:P, P168)</f>
        <v>-30.666666666666629</v>
      </c>
      <c r="AN168">
        <f>V168 - AVERAGEIFS('Placebo Males'!V:V, 'Placebo Males'!B:B, B168, 'Placebo Males'!P:P, P168)</f>
        <v>8.3333333333333428</v>
      </c>
      <c r="AO168">
        <f>W168 - AVERAGEIFS('Placebo Males'!W:W, 'Placebo Males'!B:B, B168, 'Placebo Males'!P:P, P168)</f>
        <v>60.333333333333314</v>
      </c>
      <c r="AP168">
        <f>X168 - AVERAGEIFS('Placebo Males'!X:X, 'Placebo Males'!B:B, B168, 'Placebo Males'!P:P, P168)</f>
        <v>1</v>
      </c>
      <c r="AQ168">
        <f>Y168 - AVERAGEIFS('Placebo Males'!Y:Y, 'Placebo Males'!B:B, B168, 'Placebo Males'!P:P, P168)</f>
        <v>-1.3333333333333428</v>
      </c>
      <c r="AR168">
        <f>Z168 - AVERAGEIFS('Placebo Males'!Z:Z, 'Placebo Males'!B:B, B168, 'Placebo Males'!P:P, P168)</f>
        <v>60.666666666666671</v>
      </c>
      <c r="AS168">
        <f>AB168 - AVERAGEIFS('Placebo Males'!AB:AB, 'Placebo Males'!B:B, B168, 'Placebo Males'!P:P, P168)</f>
        <v>3.6666666666666643</v>
      </c>
      <c r="AT168">
        <f>AC168 - AVERAGEIFS('Placebo Males'!AC:AC, 'Placebo Males'!B:B, B168, 'Placebo Males'!P:P, P168)</f>
        <v>32</v>
      </c>
      <c r="AU168">
        <f>AD168 - AVERAGEIFS('Placebo Males'!AD:AD, 'Placebo Males'!B:B, B168, 'Placebo Males'!P:P, P168)</f>
        <v>-226.0716666666666</v>
      </c>
      <c r="AV168">
        <f>AE168 - AVERAGEIFS('Placebo Males'!AE:AE, 'Placebo Males'!B:B, B168, 'Placebo Males'!P:P, P168)</f>
        <v>8.0319399999999999E-2</v>
      </c>
      <c r="AW168">
        <f>AF168 - AVERAGEIFS('Placebo Males'!AF:AF, 'Placebo Males'!B:B, B168, 'Placebo Males'!P:P, P168)</f>
        <v>9.1310999999999976E-2</v>
      </c>
    </row>
    <row r="169" spans="1:49" x14ac:dyDescent="0.25">
      <c r="A169" t="s">
        <v>4548</v>
      </c>
      <c r="B169">
        <v>1013</v>
      </c>
      <c r="C169" t="s">
        <v>102</v>
      </c>
      <c r="D169">
        <v>32</v>
      </c>
      <c r="E169">
        <v>175.5</v>
      </c>
      <c r="F169">
        <v>74.099999999999994</v>
      </c>
      <c r="G169">
        <v>123.25</v>
      </c>
      <c r="H169">
        <v>66.5</v>
      </c>
      <c r="I169" t="s">
        <v>103</v>
      </c>
      <c r="J169" t="s">
        <v>104</v>
      </c>
      <c r="K169" t="s">
        <v>159</v>
      </c>
      <c r="L169" t="s">
        <v>106</v>
      </c>
      <c r="M169" t="s">
        <v>4381</v>
      </c>
      <c r="N169">
        <v>400</v>
      </c>
      <c r="O169" t="s">
        <v>2262</v>
      </c>
      <c r="P169">
        <v>2.5</v>
      </c>
      <c r="Q169" t="s">
        <v>113</v>
      </c>
      <c r="R169" t="s">
        <v>4415</v>
      </c>
      <c r="S169">
        <v>1310</v>
      </c>
      <c r="T169" t="s">
        <v>2266</v>
      </c>
      <c r="U169">
        <v>821</v>
      </c>
      <c r="V169">
        <v>149</v>
      </c>
      <c r="W169">
        <v>407</v>
      </c>
      <c r="X169">
        <v>106</v>
      </c>
      <c r="Y169">
        <v>165</v>
      </c>
      <c r="Z169">
        <v>136</v>
      </c>
      <c r="AA169" t="s">
        <v>108</v>
      </c>
      <c r="AB169">
        <v>49</v>
      </c>
      <c r="AC169">
        <v>61</v>
      </c>
      <c r="AD169">
        <v>394.79300000000001</v>
      </c>
      <c r="AE169">
        <v>0.17241400000000001</v>
      </c>
      <c r="AF169">
        <v>0.48799599999999999</v>
      </c>
      <c r="AH169">
        <v>1310</v>
      </c>
      <c r="AI169">
        <f t="shared" si="11"/>
        <v>4.0380152939058647</v>
      </c>
      <c r="AJ169">
        <f t="shared" si="8"/>
        <v>0.42234107322474457</v>
      </c>
      <c r="AK169">
        <f t="shared" si="9"/>
        <v>0.86148903272015287</v>
      </c>
      <c r="AL169">
        <f t="shared" si="10"/>
        <v>0.17249780757414679</v>
      </c>
      <c r="AM169">
        <f>U169 - AVERAGEIFS('Placebo Males'!U:U, 'Placebo Males'!B:B, B169, 'Placebo Males'!P:P, P169)</f>
        <v>-43.666666666666629</v>
      </c>
      <c r="AN169">
        <f>V169 - AVERAGEIFS('Placebo Males'!V:V, 'Placebo Males'!B:B, B169, 'Placebo Males'!P:P, P169)</f>
        <v>9.3333333333333428</v>
      </c>
      <c r="AO169">
        <f>W169 - AVERAGEIFS('Placebo Males'!W:W, 'Placebo Males'!B:B, B169, 'Placebo Males'!P:P, P169)</f>
        <v>48.333333333333314</v>
      </c>
      <c r="AP169">
        <f>X169 - AVERAGEIFS('Placebo Males'!X:X, 'Placebo Males'!B:B, B169, 'Placebo Males'!P:P, P169)</f>
        <v>-2</v>
      </c>
      <c r="AQ169">
        <f>Y169 - AVERAGEIFS('Placebo Males'!Y:Y, 'Placebo Males'!B:B, B169, 'Placebo Males'!P:P, P169)</f>
        <v>-6.3333333333333428</v>
      </c>
      <c r="AR169">
        <f>Z169 - AVERAGEIFS('Placebo Males'!Z:Z, 'Placebo Males'!B:B, B169, 'Placebo Males'!P:P, P169)</f>
        <v>56.666666666666671</v>
      </c>
      <c r="AS169">
        <f>AB169 - AVERAGEIFS('Placebo Males'!AB:AB, 'Placebo Males'!B:B, B169, 'Placebo Males'!P:P, P169)</f>
        <v>4.6666666666666643</v>
      </c>
      <c r="AT169">
        <f>AC169 - AVERAGEIFS('Placebo Males'!AC:AC, 'Placebo Males'!B:B, B169, 'Placebo Males'!P:P, P169)</f>
        <v>29</v>
      </c>
      <c r="AU169">
        <f>AD169 - AVERAGEIFS('Placebo Males'!AD:AD, 'Placebo Males'!B:B, B169, 'Placebo Males'!P:P, P169)</f>
        <v>-239.21566666666661</v>
      </c>
      <c r="AV169">
        <f>AE169 - AVERAGEIFS('Placebo Males'!AE:AE, 'Placebo Males'!B:B, B169, 'Placebo Males'!P:P, P169)</f>
        <v>9.7561400000000006E-2</v>
      </c>
      <c r="AW169">
        <f>AF169 - AVERAGEIFS('Placebo Males'!AF:AF, 'Placebo Males'!B:B, B169, 'Placebo Males'!P:P, P169)</f>
        <v>9.6358999999999972E-2</v>
      </c>
    </row>
    <row r="170" spans="1:49" x14ac:dyDescent="0.25">
      <c r="A170" t="s">
        <v>4549</v>
      </c>
      <c r="B170">
        <v>1013</v>
      </c>
      <c r="C170" t="s">
        <v>102</v>
      </c>
      <c r="D170">
        <v>32</v>
      </c>
      <c r="E170">
        <v>175.5</v>
      </c>
      <c r="F170">
        <v>74.099999999999994</v>
      </c>
      <c r="G170">
        <v>123.25</v>
      </c>
      <c r="H170">
        <v>66.5</v>
      </c>
      <c r="I170" t="s">
        <v>103</v>
      </c>
      <c r="J170" t="s">
        <v>104</v>
      </c>
      <c r="K170" t="s">
        <v>159</v>
      </c>
      <c r="L170" t="s">
        <v>106</v>
      </c>
      <c r="M170" t="s">
        <v>4381</v>
      </c>
      <c r="N170">
        <v>400</v>
      </c>
      <c r="O170" t="s">
        <v>2262</v>
      </c>
      <c r="P170">
        <v>2.5</v>
      </c>
      <c r="Q170" t="s">
        <v>113</v>
      </c>
      <c r="R170" t="s">
        <v>4415</v>
      </c>
      <c r="S170">
        <v>1310</v>
      </c>
      <c r="T170" t="s">
        <v>2266</v>
      </c>
      <c r="U170">
        <v>876</v>
      </c>
      <c r="V170">
        <v>144</v>
      </c>
      <c r="W170">
        <v>411</v>
      </c>
      <c r="X170">
        <v>108</v>
      </c>
      <c r="Y170">
        <v>165</v>
      </c>
      <c r="Z170">
        <v>138</v>
      </c>
      <c r="AA170" t="s">
        <v>108</v>
      </c>
      <c r="AB170">
        <v>54</v>
      </c>
      <c r="AC170">
        <v>55</v>
      </c>
      <c r="AD170">
        <v>400.89600000000002</v>
      </c>
      <c r="AE170">
        <v>0.169492</v>
      </c>
      <c r="AF170">
        <v>0.49817800000000001</v>
      </c>
      <c r="AH170">
        <v>1310</v>
      </c>
      <c r="AI170">
        <f t="shared" si="11"/>
        <v>4.0380152939058647</v>
      </c>
      <c r="AJ170">
        <f t="shared" si="8"/>
        <v>0.42234107322474457</v>
      </c>
      <c r="AK170">
        <f t="shared" si="9"/>
        <v>0.86148903272015287</v>
      </c>
      <c r="AL170">
        <f t="shared" si="10"/>
        <v>0.17249780757414679</v>
      </c>
      <c r="AM170">
        <f>U170 - AVERAGEIFS('Placebo Males'!U:U, 'Placebo Males'!B:B, B170, 'Placebo Males'!P:P, P170)</f>
        <v>11.333333333333371</v>
      </c>
      <c r="AN170">
        <f>V170 - AVERAGEIFS('Placebo Males'!V:V, 'Placebo Males'!B:B, B170, 'Placebo Males'!P:P, P170)</f>
        <v>4.3333333333333428</v>
      </c>
      <c r="AO170">
        <f>W170 - AVERAGEIFS('Placebo Males'!W:W, 'Placebo Males'!B:B, B170, 'Placebo Males'!P:P, P170)</f>
        <v>52.333333333333314</v>
      </c>
      <c r="AP170">
        <f>X170 - AVERAGEIFS('Placebo Males'!X:X, 'Placebo Males'!B:B, B170, 'Placebo Males'!P:P, P170)</f>
        <v>0</v>
      </c>
      <c r="AQ170">
        <f>Y170 - AVERAGEIFS('Placebo Males'!Y:Y, 'Placebo Males'!B:B, B170, 'Placebo Males'!P:P, P170)</f>
        <v>-6.3333333333333428</v>
      </c>
      <c r="AR170">
        <f>Z170 - AVERAGEIFS('Placebo Males'!Z:Z, 'Placebo Males'!B:B, B170, 'Placebo Males'!P:P, P170)</f>
        <v>58.666666666666671</v>
      </c>
      <c r="AS170">
        <f>AB170 - AVERAGEIFS('Placebo Males'!AB:AB, 'Placebo Males'!B:B, B170, 'Placebo Males'!P:P, P170)</f>
        <v>9.6666666666666643</v>
      </c>
      <c r="AT170">
        <f>AC170 - AVERAGEIFS('Placebo Males'!AC:AC, 'Placebo Males'!B:B, B170, 'Placebo Males'!P:P, P170)</f>
        <v>23</v>
      </c>
      <c r="AU170">
        <f>AD170 - AVERAGEIFS('Placebo Males'!AD:AD, 'Placebo Males'!B:B, B170, 'Placebo Males'!P:P, P170)</f>
        <v>-233.1126666666666</v>
      </c>
      <c r="AV170">
        <f>AE170 - AVERAGEIFS('Placebo Males'!AE:AE, 'Placebo Males'!B:B, B170, 'Placebo Males'!P:P, P170)</f>
        <v>9.4639399999999999E-2</v>
      </c>
      <c r="AW170">
        <f>AF170 - AVERAGEIFS('Placebo Males'!AF:AF, 'Placebo Males'!B:B, B170, 'Placebo Males'!P:P, P170)</f>
        <v>0.106541</v>
      </c>
    </row>
    <row r="171" spans="1:49" x14ac:dyDescent="0.25">
      <c r="A171" t="s">
        <v>4550</v>
      </c>
      <c r="B171">
        <v>1018</v>
      </c>
      <c r="C171" t="s">
        <v>102</v>
      </c>
      <c r="D171">
        <v>30</v>
      </c>
      <c r="E171">
        <v>182</v>
      </c>
      <c r="F171">
        <v>73.3</v>
      </c>
      <c r="G171">
        <v>105.5</v>
      </c>
      <c r="H171">
        <v>58.5</v>
      </c>
      <c r="I171" t="s">
        <v>103</v>
      </c>
      <c r="J171" t="s">
        <v>104</v>
      </c>
      <c r="K171" t="s">
        <v>409</v>
      </c>
      <c r="L171" t="s">
        <v>211</v>
      </c>
      <c r="M171" t="s">
        <v>4381</v>
      </c>
      <c r="N171">
        <v>400</v>
      </c>
      <c r="O171" t="s">
        <v>2262</v>
      </c>
      <c r="P171">
        <v>1.5</v>
      </c>
      <c r="Q171" t="s">
        <v>113</v>
      </c>
      <c r="R171" t="s">
        <v>4415</v>
      </c>
      <c r="S171">
        <v>1310</v>
      </c>
      <c r="T171" t="s">
        <v>2266</v>
      </c>
      <c r="U171">
        <v>929</v>
      </c>
      <c r="V171">
        <v>163</v>
      </c>
      <c r="W171">
        <v>481</v>
      </c>
      <c r="X171">
        <v>102</v>
      </c>
      <c r="Y171">
        <v>175</v>
      </c>
      <c r="Z171">
        <v>204</v>
      </c>
      <c r="AA171">
        <v>92</v>
      </c>
      <c r="AB171">
        <v>61</v>
      </c>
      <c r="AC171">
        <v>106</v>
      </c>
      <c r="AD171">
        <v>218.761</v>
      </c>
      <c r="AE171">
        <v>0.63492099999999996</v>
      </c>
      <c r="AF171">
        <v>0.61798799999999998</v>
      </c>
      <c r="AH171">
        <v>1310</v>
      </c>
      <c r="AI171">
        <f t="shared" si="11"/>
        <v>4.0380152939058647</v>
      </c>
      <c r="AJ171">
        <f t="shared" si="8"/>
        <v>0.42234107322474457</v>
      </c>
      <c r="AK171">
        <f t="shared" si="9"/>
        <v>0.86148903272015287</v>
      </c>
      <c r="AL171">
        <f t="shared" si="10"/>
        <v>0.17249780757414679</v>
      </c>
      <c r="AM171">
        <f>U171 - AVERAGEIFS('Placebo Males'!U:U, 'Placebo Males'!B:B, B171, 'Placebo Males'!P:P, P171)</f>
        <v>-108.33333333333326</v>
      </c>
      <c r="AN171">
        <f>V171 - AVERAGEIFS('Placebo Males'!V:V, 'Placebo Males'!B:B, B171, 'Placebo Males'!P:P, P171)</f>
        <v>2</v>
      </c>
      <c r="AO171">
        <f>W171 - AVERAGEIFS('Placebo Males'!W:W, 'Placebo Males'!B:B, B171, 'Placebo Males'!P:P, P171)</f>
        <v>72.333333333333314</v>
      </c>
      <c r="AP171">
        <f>X171 - AVERAGEIFS('Placebo Males'!X:X, 'Placebo Males'!B:B, B171, 'Placebo Males'!P:P, P171)</f>
        <v>-8.6666666666666714</v>
      </c>
      <c r="AQ171">
        <f>Y171 - AVERAGEIFS('Placebo Males'!Y:Y, 'Placebo Males'!B:B, B171, 'Placebo Males'!P:P, P171)</f>
        <v>-51</v>
      </c>
      <c r="AR171">
        <f>Z171 - AVERAGEIFS('Placebo Males'!Z:Z, 'Placebo Males'!B:B, B171, 'Placebo Males'!P:P, P171)</f>
        <v>132</v>
      </c>
      <c r="AS171">
        <f>AB171 - AVERAGEIFS('Placebo Males'!AB:AB, 'Placebo Males'!B:B, B171, 'Placebo Males'!P:P, P171)</f>
        <v>13.666666666666664</v>
      </c>
      <c r="AT171">
        <f>AC171 - AVERAGEIFS('Placebo Males'!AC:AC, 'Placebo Males'!B:B, B171, 'Placebo Males'!P:P, P171)</f>
        <v>82</v>
      </c>
      <c r="AU171">
        <f>AD171 - AVERAGEIFS('Placebo Males'!AD:AD, 'Placebo Males'!B:B, B171, 'Placebo Males'!P:P, P171)</f>
        <v>-204.87466666666663</v>
      </c>
      <c r="AV171">
        <f>AE171 - AVERAGEIFS('Placebo Males'!AE:AE, 'Placebo Males'!B:B, B171, 'Placebo Males'!P:P, P171)</f>
        <v>0.40080766666666667</v>
      </c>
      <c r="AW171">
        <f>AF171 - AVERAGEIFS('Placebo Males'!AF:AF, 'Placebo Males'!B:B, B171, 'Placebo Males'!P:P, P171)</f>
        <v>0.15860266666666667</v>
      </c>
    </row>
    <row r="172" spans="1:49" x14ac:dyDescent="0.25">
      <c r="A172" t="s">
        <v>4551</v>
      </c>
      <c r="B172">
        <v>1018</v>
      </c>
      <c r="C172" t="s">
        <v>102</v>
      </c>
      <c r="D172">
        <v>30</v>
      </c>
      <c r="E172">
        <v>182</v>
      </c>
      <c r="F172">
        <v>73.3</v>
      </c>
      <c r="G172">
        <v>105.5</v>
      </c>
      <c r="H172">
        <v>58.5</v>
      </c>
      <c r="I172" t="s">
        <v>103</v>
      </c>
      <c r="J172" t="s">
        <v>104</v>
      </c>
      <c r="K172" t="s">
        <v>409</v>
      </c>
      <c r="L172" t="s">
        <v>211</v>
      </c>
      <c r="M172" t="s">
        <v>4381</v>
      </c>
      <c r="N172">
        <v>400</v>
      </c>
      <c r="O172" t="s">
        <v>2262</v>
      </c>
      <c r="P172">
        <v>1.5</v>
      </c>
      <c r="Q172" t="s">
        <v>113</v>
      </c>
      <c r="R172" t="s">
        <v>4415</v>
      </c>
      <c r="S172">
        <v>1310</v>
      </c>
      <c r="T172" t="s">
        <v>2266</v>
      </c>
      <c r="U172">
        <v>934</v>
      </c>
      <c r="V172">
        <v>163</v>
      </c>
      <c r="W172">
        <v>474</v>
      </c>
      <c r="X172">
        <v>102</v>
      </c>
      <c r="Y172">
        <v>177</v>
      </c>
      <c r="Z172">
        <v>195</v>
      </c>
      <c r="AA172">
        <v>86</v>
      </c>
      <c r="AB172">
        <v>55</v>
      </c>
      <c r="AC172">
        <v>105</v>
      </c>
      <c r="AD172">
        <v>226.989</v>
      </c>
      <c r="AE172">
        <v>0.63076900000000002</v>
      </c>
      <c r="AF172">
        <v>0.61141900000000005</v>
      </c>
      <c r="AH172">
        <v>1310</v>
      </c>
      <c r="AI172">
        <f t="shared" si="11"/>
        <v>4.0380152939058647</v>
      </c>
      <c r="AJ172">
        <f t="shared" si="8"/>
        <v>0.42234107322474457</v>
      </c>
      <c r="AK172">
        <f t="shared" si="9"/>
        <v>0.86148903272015287</v>
      </c>
      <c r="AL172">
        <f t="shared" si="10"/>
        <v>0.17249780757414679</v>
      </c>
      <c r="AM172">
        <f>U172 - AVERAGEIFS('Placebo Males'!U:U, 'Placebo Males'!B:B, B172, 'Placebo Males'!P:P, P172)</f>
        <v>-103.33333333333326</v>
      </c>
      <c r="AN172">
        <f>V172 - AVERAGEIFS('Placebo Males'!V:V, 'Placebo Males'!B:B, B172, 'Placebo Males'!P:P, P172)</f>
        <v>2</v>
      </c>
      <c r="AO172">
        <f>W172 - AVERAGEIFS('Placebo Males'!W:W, 'Placebo Males'!B:B, B172, 'Placebo Males'!P:P, P172)</f>
        <v>65.333333333333314</v>
      </c>
      <c r="AP172">
        <f>X172 - AVERAGEIFS('Placebo Males'!X:X, 'Placebo Males'!B:B, B172, 'Placebo Males'!P:P, P172)</f>
        <v>-8.6666666666666714</v>
      </c>
      <c r="AQ172">
        <f>Y172 - AVERAGEIFS('Placebo Males'!Y:Y, 'Placebo Males'!B:B, B172, 'Placebo Males'!P:P, P172)</f>
        <v>-49</v>
      </c>
      <c r="AR172">
        <f>Z172 - AVERAGEIFS('Placebo Males'!Z:Z, 'Placebo Males'!B:B, B172, 'Placebo Males'!P:P, P172)</f>
        <v>123</v>
      </c>
      <c r="AS172">
        <f>AB172 - AVERAGEIFS('Placebo Males'!AB:AB, 'Placebo Males'!B:B, B172, 'Placebo Males'!P:P, P172)</f>
        <v>7.6666666666666643</v>
      </c>
      <c r="AT172">
        <f>AC172 - AVERAGEIFS('Placebo Males'!AC:AC, 'Placebo Males'!B:B, B172, 'Placebo Males'!P:P, P172)</f>
        <v>81</v>
      </c>
      <c r="AU172">
        <f>AD172 - AVERAGEIFS('Placebo Males'!AD:AD, 'Placebo Males'!B:B, B172, 'Placebo Males'!P:P, P172)</f>
        <v>-196.64666666666662</v>
      </c>
      <c r="AV172">
        <f>AE172 - AVERAGEIFS('Placebo Males'!AE:AE, 'Placebo Males'!B:B, B172, 'Placebo Males'!P:P, P172)</f>
        <v>0.39665566666666674</v>
      </c>
      <c r="AW172">
        <f>AF172 - AVERAGEIFS('Placebo Males'!AF:AF, 'Placebo Males'!B:B, B172, 'Placebo Males'!P:P, P172)</f>
        <v>0.15203366666666673</v>
      </c>
    </row>
    <row r="173" spans="1:49" x14ac:dyDescent="0.25">
      <c r="A173" t="s">
        <v>4552</v>
      </c>
      <c r="B173">
        <v>1018</v>
      </c>
      <c r="C173" t="s">
        <v>102</v>
      </c>
      <c r="D173">
        <v>30</v>
      </c>
      <c r="E173">
        <v>182</v>
      </c>
      <c r="F173">
        <v>73.3</v>
      </c>
      <c r="G173">
        <v>105.5</v>
      </c>
      <c r="H173">
        <v>58.5</v>
      </c>
      <c r="I173" t="s">
        <v>103</v>
      </c>
      <c r="J173" t="s">
        <v>104</v>
      </c>
      <c r="K173" t="s">
        <v>409</v>
      </c>
      <c r="L173" t="s">
        <v>211</v>
      </c>
      <c r="M173" t="s">
        <v>4381</v>
      </c>
      <c r="N173">
        <v>400</v>
      </c>
      <c r="O173" t="s">
        <v>2262</v>
      </c>
      <c r="P173">
        <v>1.5</v>
      </c>
      <c r="Q173" t="s">
        <v>113</v>
      </c>
      <c r="R173" t="s">
        <v>4415</v>
      </c>
      <c r="S173">
        <v>1310</v>
      </c>
      <c r="T173" t="s">
        <v>2266</v>
      </c>
      <c r="U173">
        <v>935</v>
      </c>
      <c r="V173">
        <v>161</v>
      </c>
      <c r="W173">
        <v>472</v>
      </c>
      <c r="X173">
        <v>103</v>
      </c>
      <c r="Y173">
        <v>180</v>
      </c>
      <c r="Z173">
        <v>189</v>
      </c>
      <c r="AA173">
        <v>74</v>
      </c>
      <c r="AB173">
        <v>55</v>
      </c>
      <c r="AC173">
        <v>101</v>
      </c>
      <c r="AD173">
        <v>235.3</v>
      </c>
      <c r="AE173">
        <v>1.0816300000000001</v>
      </c>
      <c r="AF173">
        <v>0.60186799999999996</v>
      </c>
      <c r="AH173">
        <v>1310</v>
      </c>
      <c r="AI173">
        <f t="shared" si="11"/>
        <v>4.0380152939058647</v>
      </c>
      <c r="AJ173">
        <f t="shared" si="8"/>
        <v>0.42234107322474457</v>
      </c>
      <c r="AK173">
        <f t="shared" si="9"/>
        <v>0.86148903272015287</v>
      </c>
      <c r="AL173">
        <f t="shared" si="10"/>
        <v>0.17249780757414679</v>
      </c>
      <c r="AM173">
        <f>U173 - AVERAGEIFS('Placebo Males'!U:U, 'Placebo Males'!B:B, B173, 'Placebo Males'!P:P, P173)</f>
        <v>-102.33333333333326</v>
      </c>
      <c r="AN173">
        <f>V173 - AVERAGEIFS('Placebo Males'!V:V, 'Placebo Males'!B:B, B173, 'Placebo Males'!P:P, P173)</f>
        <v>0</v>
      </c>
      <c r="AO173">
        <f>W173 - AVERAGEIFS('Placebo Males'!W:W, 'Placebo Males'!B:B, B173, 'Placebo Males'!P:P, P173)</f>
        <v>63.333333333333314</v>
      </c>
      <c r="AP173">
        <f>X173 - AVERAGEIFS('Placebo Males'!X:X, 'Placebo Males'!B:B, B173, 'Placebo Males'!P:P, P173)</f>
        <v>-7.6666666666666714</v>
      </c>
      <c r="AQ173">
        <f>Y173 - AVERAGEIFS('Placebo Males'!Y:Y, 'Placebo Males'!B:B, B173, 'Placebo Males'!P:P, P173)</f>
        <v>-46</v>
      </c>
      <c r="AR173">
        <f>Z173 - AVERAGEIFS('Placebo Males'!Z:Z, 'Placebo Males'!B:B, B173, 'Placebo Males'!P:P, P173)</f>
        <v>117</v>
      </c>
      <c r="AS173">
        <f>AB173 - AVERAGEIFS('Placebo Males'!AB:AB, 'Placebo Males'!B:B, B173, 'Placebo Males'!P:P, P173)</f>
        <v>7.6666666666666643</v>
      </c>
      <c r="AT173">
        <f>AC173 - AVERAGEIFS('Placebo Males'!AC:AC, 'Placebo Males'!B:B, B173, 'Placebo Males'!P:P, P173)</f>
        <v>77</v>
      </c>
      <c r="AU173">
        <f>AD173 - AVERAGEIFS('Placebo Males'!AD:AD, 'Placebo Males'!B:B, B173, 'Placebo Males'!P:P, P173)</f>
        <v>-188.33566666666661</v>
      </c>
      <c r="AV173">
        <f>AE173 - AVERAGEIFS('Placebo Males'!AE:AE, 'Placebo Males'!B:B, B173, 'Placebo Males'!P:P, P173)</f>
        <v>0.84751666666666681</v>
      </c>
      <c r="AW173">
        <f>AF173 - AVERAGEIFS('Placebo Males'!AF:AF, 'Placebo Males'!B:B, B173, 'Placebo Males'!P:P, P173)</f>
        <v>0.14248266666666665</v>
      </c>
    </row>
    <row r="174" spans="1:49" x14ac:dyDescent="0.25">
      <c r="A174" s="1" t="s">
        <v>4553</v>
      </c>
      <c r="B174">
        <v>1012</v>
      </c>
      <c r="C174" t="s">
        <v>102</v>
      </c>
      <c r="D174">
        <v>21</v>
      </c>
      <c r="E174">
        <v>180.1</v>
      </c>
      <c r="F174">
        <v>61.8</v>
      </c>
      <c r="G174">
        <v>103.5</v>
      </c>
      <c r="H174">
        <v>56.5</v>
      </c>
      <c r="I174" t="s">
        <v>103</v>
      </c>
      <c r="J174" t="s">
        <v>104</v>
      </c>
      <c r="K174" t="s">
        <v>105</v>
      </c>
      <c r="L174" t="s">
        <v>460</v>
      </c>
      <c r="M174" t="s">
        <v>4381</v>
      </c>
      <c r="N174">
        <v>400</v>
      </c>
      <c r="O174" t="s">
        <v>2262</v>
      </c>
      <c r="P174">
        <v>3</v>
      </c>
      <c r="Q174" t="s">
        <v>113</v>
      </c>
      <c r="R174" t="s">
        <v>4415</v>
      </c>
      <c r="S174">
        <v>1300</v>
      </c>
      <c r="T174" t="s">
        <v>2266</v>
      </c>
      <c r="U174">
        <v>898</v>
      </c>
      <c r="V174">
        <v>207</v>
      </c>
      <c r="W174">
        <v>408</v>
      </c>
      <c r="X174">
        <v>109</v>
      </c>
      <c r="Y174">
        <v>218</v>
      </c>
      <c r="Z174">
        <v>81</v>
      </c>
      <c r="AA174" t="s">
        <v>108</v>
      </c>
      <c r="AB174">
        <v>77</v>
      </c>
      <c r="AC174">
        <v>29</v>
      </c>
      <c r="AD174">
        <v>460.46300000000002</v>
      </c>
      <c r="AE174">
        <v>0.54</v>
      </c>
      <c r="AF174">
        <v>0.466895</v>
      </c>
      <c r="AH174">
        <v>1300</v>
      </c>
      <c r="AI174">
        <f t="shared" si="11"/>
        <v>4.0071907496775756</v>
      </c>
      <c r="AJ174">
        <f t="shared" si="8"/>
        <v>0.42107032753465112</v>
      </c>
      <c r="AK174">
        <f t="shared" si="9"/>
        <v>0.86051694362612186</v>
      </c>
      <c r="AL174">
        <f t="shared" si="10"/>
        <v>0.17116743474586749</v>
      </c>
      <c r="AM174">
        <f>U174 - AVERAGEIFS('Placebo Males'!U:U, 'Placebo Males'!B:B, B174, 'Placebo Males'!P:P, P174)</f>
        <v>-16.666666666666629</v>
      </c>
      <c r="AN174">
        <f>V174 - AVERAGEIFS('Placebo Males'!V:V, 'Placebo Males'!B:B, B174, 'Placebo Males'!P:P, P174)</f>
        <v>-5.6666666666666572</v>
      </c>
      <c r="AO174">
        <f>W174 - AVERAGEIFS('Placebo Males'!W:W, 'Placebo Males'!B:B, B174, 'Placebo Males'!P:P, P174)</f>
        <v>51.666666666666686</v>
      </c>
      <c r="AP174">
        <f>X174 - AVERAGEIFS('Placebo Males'!X:X, 'Placebo Males'!B:B, B174, 'Placebo Males'!P:P, P174)</f>
        <v>8.3333333333333286</v>
      </c>
      <c r="AQ174">
        <f>Y174 - AVERAGEIFS('Placebo Males'!Y:Y, 'Placebo Males'!B:B, B174, 'Placebo Males'!P:P, P174)</f>
        <v>25.666666666666657</v>
      </c>
      <c r="AR174">
        <f>Z174 - AVERAGEIFS('Placebo Males'!Z:Z, 'Placebo Males'!B:B, B174, 'Placebo Males'!P:P, P174)</f>
        <v>17.666666666666664</v>
      </c>
      <c r="AS174">
        <f>AB174 - AVERAGEIFS('Placebo Males'!AB:AB, 'Placebo Males'!B:B, B174, 'Placebo Males'!P:P, P174)</f>
        <v>35.333333333333336</v>
      </c>
      <c r="AT174">
        <f>AC174 - AVERAGEIFS('Placebo Males'!AC:AC, 'Placebo Males'!B:B, B174, 'Placebo Males'!P:P, P174)</f>
        <v>3.3333333333333321</v>
      </c>
      <c r="AU174">
        <f>AD174 - AVERAGEIFS('Placebo Males'!AD:AD, 'Placebo Males'!B:B, B174, 'Placebo Males'!P:P, P174)</f>
        <v>-153.90600000000001</v>
      </c>
      <c r="AV174">
        <f>AE174 - AVERAGEIFS('Placebo Males'!AE:AE, 'Placebo Males'!B:B, B174, 'Placebo Males'!P:P, P174)</f>
        <v>0.42442563333333339</v>
      </c>
      <c r="AW174">
        <f>AF174 - AVERAGEIFS('Placebo Males'!AF:AF, 'Placebo Males'!B:B, B174, 'Placebo Males'!P:P, P174)</f>
        <v>0.15852733333333335</v>
      </c>
    </row>
    <row r="175" spans="1:49" x14ac:dyDescent="0.25">
      <c r="A175" t="s">
        <v>4554</v>
      </c>
      <c r="B175">
        <v>1012</v>
      </c>
      <c r="C175" t="s">
        <v>102</v>
      </c>
      <c r="D175">
        <v>21</v>
      </c>
      <c r="E175">
        <v>180.1</v>
      </c>
      <c r="F175">
        <v>61.8</v>
      </c>
      <c r="G175">
        <v>103.5</v>
      </c>
      <c r="H175">
        <v>56.5</v>
      </c>
      <c r="I175" t="s">
        <v>103</v>
      </c>
      <c r="J175" t="s">
        <v>104</v>
      </c>
      <c r="K175" t="s">
        <v>105</v>
      </c>
      <c r="L175" t="s">
        <v>460</v>
      </c>
      <c r="M175" t="s">
        <v>4381</v>
      </c>
      <c r="N175">
        <v>400</v>
      </c>
      <c r="O175" t="s">
        <v>2262</v>
      </c>
      <c r="P175">
        <v>3</v>
      </c>
      <c r="Q175" t="s">
        <v>113</v>
      </c>
      <c r="R175" t="s">
        <v>4415</v>
      </c>
      <c r="S175">
        <v>1300</v>
      </c>
      <c r="T175" t="s">
        <v>2266</v>
      </c>
      <c r="U175">
        <v>884</v>
      </c>
      <c r="V175">
        <v>207</v>
      </c>
      <c r="W175">
        <v>401</v>
      </c>
      <c r="X175">
        <v>108</v>
      </c>
      <c r="Y175">
        <v>213</v>
      </c>
      <c r="Z175">
        <v>80</v>
      </c>
      <c r="AA175" t="s">
        <v>108</v>
      </c>
      <c r="AB175">
        <v>77</v>
      </c>
      <c r="AC175">
        <v>25</v>
      </c>
      <c r="AD175">
        <v>460.37799999999999</v>
      </c>
      <c r="AE175">
        <v>0.49019600000000002</v>
      </c>
      <c r="AF175">
        <v>0.47233799999999998</v>
      </c>
      <c r="AH175">
        <v>1300</v>
      </c>
      <c r="AI175">
        <f t="shared" si="11"/>
        <v>4.0071907496775756</v>
      </c>
      <c r="AJ175">
        <f t="shared" si="8"/>
        <v>0.42107032753465112</v>
      </c>
      <c r="AK175">
        <f t="shared" si="9"/>
        <v>0.86051694362612186</v>
      </c>
      <c r="AL175">
        <f t="shared" si="10"/>
        <v>0.17116743474586749</v>
      </c>
      <c r="AM175">
        <f>U175 - AVERAGEIFS('Placebo Males'!U:U, 'Placebo Males'!B:B, B175, 'Placebo Males'!P:P, P175)</f>
        <v>-30.666666666666629</v>
      </c>
      <c r="AN175">
        <f>V175 - AVERAGEIFS('Placebo Males'!V:V, 'Placebo Males'!B:B, B175, 'Placebo Males'!P:P, P175)</f>
        <v>-5.6666666666666572</v>
      </c>
      <c r="AO175">
        <f>W175 - AVERAGEIFS('Placebo Males'!W:W, 'Placebo Males'!B:B, B175, 'Placebo Males'!P:P, P175)</f>
        <v>44.666666666666686</v>
      </c>
      <c r="AP175">
        <f>X175 - AVERAGEIFS('Placebo Males'!X:X, 'Placebo Males'!B:B, B175, 'Placebo Males'!P:P, P175)</f>
        <v>7.3333333333333286</v>
      </c>
      <c r="AQ175">
        <f>Y175 - AVERAGEIFS('Placebo Males'!Y:Y, 'Placebo Males'!B:B, B175, 'Placebo Males'!P:P, P175)</f>
        <v>20.666666666666657</v>
      </c>
      <c r="AR175">
        <f>Z175 - AVERAGEIFS('Placebo Males'!Z:Z, 'Placebo Males'!B:B, B175, 'Placebo Males'!P:P, P175)</f>
        <v>16.666666666666664</v>
      </c>
      <c r="AS175">
        <f>AB175 - AVERAGEIFS('Placebo Males'!AB:AB, 'Placebo Males'!B:B, B175, 'Placebo Males'!P:P, P175)</f>
        <v>35.333333333333336</v>
      </c>
      <c r="AT175">
        <f>AC175 - AVERAGEIFS('Placebo Males'!AC:AC, 'Placebo Males'!B:B, B175, 'Placebo Males'!P:P, P175)</f>
        <v>-0.66666666666666785</v>
      </c>
      <c r="AU175">
        <f>AD175 - AVERAGEIFS('Placebo Males'!AD:AD, 'Placebo Males'!B:B, B175, 'Placebo Males'!P:P, P175)</f>
        <v>-153.99100000000004</v>
      </c>
      <c r="AV175">
        <f>AE175 - AVERAGEIFS('Placebo Males'!AE:AE, 'Placebo Males'!B:B, B175, 'Placebo Males'!P:P, P175)</f>
        <v>0.37462163333333337</v>
      </c>
      <c r="AW175">
        <f>AF175 - AVERAGEIFS('Placebo Males'!AF:AF, 'Placebo Males'!B:B, B175, 'Placebo Males'!P:P, P175)</f>
        <v>0.16397033333333333</v>
      </c>
    </row>
    <row r="176" spans="1:49" x14ac:dyDescent="0.25">
      <c r="A176" t="s">
        <v>4555</v>
      </c>
      <c r="B176">
        <v>1012</v>
      </c>
      <c r="C176" t="s">
        <v>102</v>
      </c>
      <c r="D176">
        <v>21</v>
      </c>
      <c r="E176">
        <v>180.1</v>
      </c>
      <c r="F176">
        <v>61.8</v>
      </c>
      <c r="G176">
        <v>103.5</v>
      </c>
      <c r="H176">
        <v>56.5</v>
      </c>
      <c r="I176" t="s">
        <v>103</v>
      </c>
      <c r="J176" t="s">
        <v>104</v>
      </c>
      <c r="K176" t="s">
        <v>105</v>
      </c>
      <c r="L176" t="s">
        <v>460</v>
      </c>
      <c r="M176" t="s">
        <v>4381</v>
      </c>
      <c r="N176">
        <v>400</v>
      </c>
      <c r="O176" t="s">
        <v>2262</v>
      </c>
      <c r="P176">
        <v>3</v>
      </c>
      <c r="Q176" t="s">
        <v>113</v>
      </c>
      <c r="R176" t="s">
        <v>4415</v>
      </c>
      <c r="S176">
        <v>1300</v>
      </c>
      <c r="T176" t="s">
        <v>2266</v>
      </c>
      <c r="U176">
        <v>876</v>
      </c>
      <c r="V176">
        <v>207</v>
      </c>
      <c r="W176">
        <v>402</v>
      </c>
      <c r="X176">
        <v>109</v>
      </c>
      <c r="Y176">
        <v>213</v>
      </c>
      <c r="Z176">
        <v>80</v>
      </c>
      <c r="AA176" t="s">
        <v>108</v>
      </c>
      <c r="AB176">
        <v>79</v>
      </c>
      <c r="AC176">
        <v>22</v>
      </c>
      <c r="AD176">
        <v>467.59199999999998</v>
      </c>
      <c r="AE176">
        <v>0.53061199999999997</v>
      </c>
      <c r="AF176">
        <v>0.47716599999999998</v>
      </c>
      <c r="AH176">
        <v>1300</v>
      </c>
      <c r="AI176">
        <f t="shared" si="11"/>
        <v>4.0071907496775756</v>
      </c>
      <c r="AJ176">
        <f t="shared" si="8"/>
        <v>0.42107032753465112</v>
      </c>
      <c r="AK176">
        <f t="shared" si="9"/>
        <v>0.86051694362612186</v>
      </c>
      <c r="AL176">
        <f t="shared" si="10"/>
        <v>0.17116743474586749</v>
      </c>
      <c r="AM176">
        <f>U176 - AVERAGEIFS('Placebo Males'!U:U, 'Placebo Males'!B:B, B176, 'Placebo Males'!P:P, P176)</f>
        <v>-38.666666666666629</v>
      </c>
      <c r="AN176">
        <f>V176 - AVERAGEIFS('Placebo Males'!V:V, 'Placebo Males'!B:B, B176, 'Placebo Males'!P:P, P176)</f>
        <v>-5.6666666666666572</v>
      </c>
      <c r="AO176">
        <f>W176 - AVERAGEIFS('Placebo Males'!W:W, 'Placebo Males'!B:B, B176, 'Placebo Males'!P:P, P176)</f>
        <v>45.666666666666686</v>
      </c>
      <c r="AP176">
        <f>X176 - AVERAGEIFS('Placebo Males'!X:X, 'Placebo Males'!B:B, B176, 'Placebo Males'!P:P, P176)</f>
        <v>8.3333333333333286</v>
      </c>
      <c r="AQ176">
        <f>Y176 - AVERAGEIFS('Placebo Males'!Y:Y, 'Placebo Males'!B:B, B176, 'Placebo Males'!P:P, P176)</f>
        <v>20.666666666666657</v>
      </c>
      <c r="AR176">
        <f>Z176 - AVERAGEIFS('Placebo Males'!Z:Z, 'Placebo Males'!B:B, B176, 'Placebo Males'!P:P, P176)</f>
        <v>16.666666666666664</v>
      </c>
      <c r="AS176">
        <f>AB176 - AVERAGEIFS('Placebo Males'!AB:AB, 'Placebo Males'!B:B, B176, 'Placebo Males'!P:P, P176)</f>
        <v>37.333333333333336</v>
      </c>
      <c r="AT176">
        <f>AC176 - AVERAGEIFS('Placebo Males'!AC:AC, 'Placebo Males'!B:B, B176, 'Placebo Males'!P:P, P176)</f>
        <v>-3.6666666666666679</v>
      </c>
      <c r="AU176">
        <f>AD176 - AVERAGEIFS('Placebo Males'!AD:AD, 'Placebo Males'!B:B, B176, 'Placebo Males'!P:P, P176)</f>
        <v>-146.77700000000004</v>
      </c>
      <c r="AV176">
        <f>AE176 - AVERAGEIFS('Placebo Males'!AE:AE, 'Placebo Males'!B:B, B176, 'Placebo Males'!P:P, P176)</f>
        <v>0.41503763333333332</v>
      </c>
      <c r="AW176">
        <f>AF176 - AVERAGEIFS('Placebo Males'!AF:AF, 'Placebo Males'!B:B, B176, 'Placebo Males'!P:P, P176)</f>
        <v>0.16879833333333333</v>
      </c>
    </row>
    <row r="177" spans="1:49" x14ac:dyDescent="0.25">
      <c r="A177" t="s">
        <v>4556</v>
      </c>
      <c r="B177">
        <v>1016</v>
      </c>
      <c r="C177" t="s">
        <v>102</v>
      </c>
      <c r="D177">
        <v>25</v>
      </c>
      <c r="E177">
        <v>177.5</v>
      </c>
      <c r="F177">
        <v>78.099999999999994</v>
      </c>
      <c r="G177">
        <v>115.25</v>
      </c>
      <c r="H177">
        <v>59</v>
      </c>
      <c r="I177" t="s">
        <v>103</v>
      </c>
      <c r="J177" t="s">
        <v>104</v>
      </c>
      <c r="K177" t="s">
        <v>310</v>
      </c>
      <c r="L177" t="s">
        <v>160</v>
      </c>
      <c r="M177" t="s">
        <v>4381</v>
      </c>
      <c r="N177">
        <v>400</v>
      </c>
      <c r="O177" t="s">
        <v>2262</v>
      </c>
      <c r="P177">
        <v>1.5</v>
      </c>
      <c r="Q177" t="s">
        <v>113</v>
      </c>
      <c r="R177" t="s">
        <v>4415</v>
      </c>
      <c r="S177">
        <v>1300</v>
      </c>
      <c r="T177" t="s">
        <v>2266</v>
      </c>
      <c r="U177">
        <v>1005</v>
      </c>
      <c r="V177">
        <v>157</v>
      </c>
      <c r="W177">
        <v>434</v>
      </c>
      <c r="X177">
        <v>104</v>
      </c>
      <c r="Y177">
        <v>202</v>
      </c>
      <c r="Z177">
        <v>128</v>
      </c>
      <c r="AA177" t="s">
        <v>108</v>
      </c>
      <c r="AB177">
        <v>60</v>
      </c>
      <c r="AC177">
        <v>55</v>
      </c>
      <c r="AD177">
        <v>463.077</v>
      </c>
      <c r="AE177">
        <v>8.6956500000000006E-2</v>
      </c>
      <c r="AF177">
        <v>0.52261400000000002</v>
      </c>
      <c r="AH177">
        <v>1300</v>
      </c>
      <c r="AI177">
        <f t="shared" si="11"/>
        <v>4.0071907496775756</v>
      </c>
      <c r="AJ177">
        <f t="shared" si="8"/>
        <v>0.42107032753465112</v>
      </c>
      <c r="AK177">
        <f t="shared" si="9"/>
        <v>0.86051694362612186</v>
      </c>
      <c r="AL177">
        <f t="shared" si="10"/>
        <v>0.17116743474586749</v>
      </c>
      <c r="AM177">
        <f>U177 - AVERAGEIFS('Placebo Males'!U:U, 'Placebo Males'!B:B, B177, 'Placebo Males'!P:P, P177)</f>
        <v>-194</v>
      </c>
      <c r="AN177">
        <f>V177 - AVERAGEIFS('Placebo Males'!V:V, 'Placebo Males'!B:B, B177, 'Placebo Males'!P:P, P177)</f>
        <v>-4.3333333333333428</v>
      </c>
      <c r="AO177">
        <f>W177 - AVERAGEIFS('Placebo Males'!W:W, 'Placebo Males'!B:B, B177, 'Placebo Males'!P:P, P177)</f>
        <v>60.333333333333314</v>
      </c>
      <c r="AP177">
        <f>X177 - AVERAGEIFS('Placebo Males'!X:X, 'Placebo Males'!B:B, B177, 'Placebo Males'!P:P, P177)</f>
        <v>1.6666666666666714</v>
      </c>
      <c r="AQ177">
        <f>Y177 - AVERAGEIFS('Placebo Males'!Y:Y, 'Placebo Males'!B:B, B177, 'Placebo Males'!P:P, P177)</f>
        <v>7.6666666666666572</v>
      </c>
      <c r="AR177">
        <f>Z177 - AVERAGEIFS('Placebo Males'!Z:Z, 'Placebo Males'!B:B, B177, 'Placebo Males'!P:P, P177)</f>
        <v>51</v>
      </c>
      <c r="AS177">
        <f>AB177 - AVERAGEIFS('Placebo Males'!AB:AB, 'Placebo Males'!B:B, B177, 'Placebo Males'!P:P, P177)</f>
        <v>19</v>
      </c>
      <c r="AT177">
        <f>AC177 - AVERAGEIFS('Placebo Males'!AC:AC, 'Placebo Males'!B:B, B177, 'Placebo Males'!P:P, P177)</f>
        <v>24.333333333333332</v>
      </c>
      <c r="AU177">
        <f>AD177 - AVERAGEIFS('Placebo Males'!AD:AD, 'Placebo Males'!B:B, B177, 'Placebo Males'!P:P, P177)</f>
        <v>-292.21500000000003</v>
      </c>
      <c r="AV177">
        <f>AE177 - AVERAGEIFS('Placebo Males'!AE:AE, 'Placebo Males'!B:B, B177, 'Placebo Males'!P:P, P177)</f>
        <v>3.1038799999999998E-2</v>
      </c>
      <c r="AW177">
        <f>AF177 - AVERAGEIFS('Placebo Males'!AF:AF, 'Placebo Males'!B:B, B177, 'Placebo Males'!P:P, P177)</f>
        <v>0.15815333333333331</v>
      </c>
    </row>
    <row r="178" spans="1:49" x14ac:dyDescent="0.25">
      <c r="A178" t="s">
        <v>4557</v>
      </c>
      <c r="B178">
        <v>1016</v>
      </c>
      <c r="C178" t="s">
        <v>102</v>
      </c>
      <c r="D178">
        <v>25</v>
      </c>
      <c r="E178">
        <v>177.5</v>
      </c>
      <c r="F178">
        <v>78.099999999999994</v>
      </c>
      <c r="G178">
        <v>115.25</v>
      </c>
      <c r="H178">
        <v>59</v>
      </c>
      <c r="I178" t="s">
        <v>103</v>
      </c>
      <c r="J178" t="s">
        <v>104</v>
      </c>
      <c r="K178" t="s">
        <v>310</v>
      </c>
      <c r="L178" t="s">
        <v>160</v>
      </c>
      <c r="M178" t="s">
        <v>4381</v>
      </c>
      <c r="N178">
        <v>400</v>
      </c>
      <c r="O178" t="s">
        <v>2262</v>
      </c>
      <c r="P178">
        <v>1.5</v>
      </c>
      <c r="Q178" t="s">
        <v>113</v>
      </c>
      <c r="R178" t="s">
        <v>4415</v>
      </c>
      <c r="S178">
        <v>1300</v>
      </c>
      <c r="T178" t="s">
        <v>2266</v>
      </c>
      <c r="U178">
        <v>1009</v>
      </c>
      <c r="V178">
        <v>160</v>
      </c>
      <c r="W178">
        <v>445</v>
      </c>
      <c r="X178">
        <v>109</v>
      </c>
      <c r="Y178">
        <v>199</v>
      </c>
      <c r="Z178">
        <v>137</v>
      </c>
      <c r="AA178" t="s">
        <v>108</v>
      </c>
      <c r="AB178">
        <v>53</v>
      </c>
      <c r="AC178">
        <v>66</v>
      </c>
      <c r="AD178">
        <v>470.137</v>
      </c>
      <c r="AE178">
        <v>5.7971000000000002E-2</v>
      </c>
      <c r="AF178">
        <v>0.52905500000000005</v>
      </c>
      <c r="AH178">
        <v>1300</v>
      </c>
      <c r="AI178">
        <f t="shared" si="11"/>
        <v>4.0071907496775756</v>
      </c>
      <c r="AJ178">
        <f t="shared" si="8"/>
        <v>0.42107032753465112</v>
      </c>
      <c r="AK178">
        <f t="shared" si="9"/>
        <v>0.86051694362612186</v>
      </c>
      <c r="AL178">
        <f t="shared" si="10"/>
        <v>0.17116743474586749</v>
      </c>
      <c r="AM178">
        <f>U178 - AVERAGEIFS('Placebo Males'!U:U, 'Placebo Males'!B:B, B178, 'Placebo Males'!P:P, P178)</f>
        <v>-190</v>
      </c>
      <c r="AN178">
        <f>V178 - AVERAGEIFS('Placebo Males'!V:V, 'Placebo Males'!B:B, B178, 'Placebo Males'!P:P, P178)</f>
        <v>-1.3333333333333428</v>
      </c>
      <c r="AO178">
        <f>W178 - AVERAGEIFS('Placebo Males'!W:W, 'Placebo Males'!B:B, B178, 'Placebo Males'!P:P, P178)</f>
        <v>71.333333333333314</v>
      </c>
      <c r="AP178">
        <f>X178 - AVERAGEIFS('Placebo Males'!X:X, 'Placebo Males'!B:B, B178, 'Placebo Males'!P:P, P178)</f>
        <v>6.6666666666666714</v>
      </c>
      <c r="AQ178">
        <f>Y178 - AVERAGEIFS('Placebo Males'!Y:Y, 'Placebo Males'!B:B, B178, 'Placebo Males'!P:P, P178)</f>
        <v>4.6666666666666572</v>
      </c>
      <c r="AR178">
        <f>Z178 - AVERAGEIFS('Placebo Males'!Z:Z, 'Placebo Males'!B:B, B178, 'Placebo Males'!P:P, P178)</f>
        <v>60</v>
      </c>
      <c r="AS178">
        <f>AB178 - AVERAGEIFS('Placebo Males'!AB:AB, 'Placebo Males'!B:B, B178, 'Placebo Males'!P:P, P178)</f>
        <v>12</v>
      </c>
      <c r="AT178">
        <f>AC178 - AVERAGEIFS('Placebo Males'!AC:AC, 'Placebo Males'!B:B, B178, 'Placebo Males'!P:P, P178)</f>
        <v>35.333333333333329</v>
      </c>
      <c r="AU178">
        <f>AD178 - AVERAGEIFS('Placebo Males'!AD:AD, 'Placebo Males'!B:B, B178, 'Placebo Males'!P:P, P178)</f>
        <v>-285.15500000000003</v>
      </c>
      <c r="AV178">
        <f>AE178 - AVERAGEIFS('Placebo Males'!AE:AE, 'Placebo Males'!B:B, B178, 'Placebo Males'!P:P, P178)</f>
        <v>2.053299999999994E-3</v>
      </c>
      <c r="AW178">
        <f>AF178 - AVERAGEIFS('Placebo Males'!AF:AF, 'Placebo Males'!B:B, B178, 'Placebo Males'!P:P, P178)</f>
        <v>0.16459433333333334</v>
      </c>
    </row>
    <row r="179" spans="1:49" x14ac:dyDescent="0.25">
      <c r="A179" t="s">
        <v>4558</v>
      </c>
      <c r="B179">
        <v>1016</v>
      </c>
      <c r="C179" t="s">
        <v>102</v>
      </c>
      <c r="D179">
        <v>25</v>
      </c>
      <c r="E179">
        <v>177.5</v>
      </c>
      <c r="F179">
        <v>78.099999999999994</v>
      </c>
      <c r="G179">
        <v>115.25</v>
      </c>
      <c r="H179">
        <v>59</v>
      </c>
      <c r="I179" t="s">
        <v>103</v>
      </c>
      <c r="J179" t="s">
        <v>104</v>
      </c>
      <c r="K179" t="s">
        <v>310</v>
      </c>
      <c r="L179" t="s">
        <v>160</v>
      </c>
      <c r="M179" t="s">
        <v>4381</v>
      </c>
      <c r="N179">
        <v>400</v>
      </c>
      <c r="O179" t="s">
        <v>2262</v>
      </c>
      <c r="P179">
        <v>1.5</v>
      </c>
      <c r="Q179" t="s">
        <v>113</v>
      </c>
      <c r="R179" t="s">
        <v>4415</v>
      </c>
      <c r="S179">
        <v>1300</v>
      </c>
      <c r="T179" t="s">
        <v>2266</v>
      </c>
      <c r="U179">
        <v>1029</v>
      </c>
      <c r="V179">
        <v>154</v>
      </c>
      <c r="W179">
        <v>436</v>
      </c>
      <c r="X179">
        <v>98</v>
      </c>
      <c r="Y179">
        <v>209</v>
      </c>
      <c r="Z179">
        <v>129</v>
      </c>
      <c r="AA179" t="s">
        <v>108</v>
      </c>
      <c r="AB179">
        <v>58</v>
      </c>
      <c r="AC179">
        <v>57</v>
      </c>
      <c r="AD179">
        <v>474.81299999999999</v>
      </c>
      <c r="AE179">
        <v>4.2857100000000002E-2</v>
      </c>
      <c r="AF179">
        <v>0.52439199999999997</v>
      </c>
      <c r="AH179">
        <v>1300</v>
      </c>
      <c r="AI179">
        <f t="shared" si="11"/>
        <v>4.0071907496775756</v>
      </c>
      <c r="AJ179">
        <f t="shared" si="8"/>
        <v>0.42107032753465112</v>
      </c>
      <c r="AK179">
        <f t="shared" si="9"/>
        <v>0.86051694362612186</v>
      </c>
      <c r="AL179">
        <f t="shared" si="10"/>
        <v>0.17116743474586749</v>
      </c>
      <c r="AM179">
        <f>U179 - AVERAGEIFS('Placebo Males'!U:U, 'Placebo Males'!B:B, B179, 'Placebo Males'!P:P, P179)</f>
        <v>-170</v>
      </c>
      <c r="AN179">
        <f>V179 - AVERAGEIFS('Placebo Males'!V:V, 'Placebo Males'!B:B, B179, 'Placebo Males'!P:P, P179)</f>
        <v>-7.3333333333333428</v>
      </c>
      <c r="AO179">
        <f>W179 - AVERAGEIFS('Placebo Males'!W:W, 'Placebo Males'!B:B, B179, 'Placebo Males'!P:P, P179)</f>
        <v>62.333333333333314</v>
      </c>
      <c r="AP179">
        <f>X179 - AVERAGEIFS('Placebo Males'!X:X, 'Placebo Males'!B:B, B179, 'Placebo Males'!P:P, P179)</f>
        <v>-4.3333333333333286</v>
      </c>
      <c r="AQ179">
        <f>Y179 - AVERAGEIFS('Placebo Males'!Y:Y, 'Placebo Males'!B:B, B179, 'Placebo Males'!P:P, P179)</f>
        <v>14.666666666666657</v>
      </c>
      <c r="AR179">
        <f>Z179 - AVERAGEIFS('Placebo Males'!Z:Z, 'Placebo Males'!B:B, B179, 'Placebo Males'!P:P, P179)</f>
        <v>52</v>
      </c>
      <c r="AS179">
        <f>AB179 - AVERAGEIFS('Placebo Males'!AB:AB, 'Placebo Males'!B:B, B179, 'Placebo Males'!P:P, P179)</f>
        <v>17</v>
      </c>
      <c r="AT179">
        <f>AC179 - AVERAGEIFS('Placebo Males'!AC:AC, 'Placebo Males'!B:B, B179, 'Placebo Males'!P:P, P179)</f>
        <v>26.333333333333332</v>
      </c>
      <c r="AU179">
        <f>AD179 - AVERAGEIFS('Placebo Males'!AD:AD, 'Placebo Males'!B:B, B179, 'Placebo Males'!P:P, P179)</f>
        <v>-280.47900000000004</v>
      </c>
      <c r="AV179">
        <f>AE179 - AVERAGEIFS('Placebo Males'!AE:AE, 'Placebo Males'!B:B, B179, 'Placebo Males'!P:P, P179)</f>
        <v>-1.3060600000000006E-2</v>
      </c>
      <c r="AW179">
        <f>AF179 - AVERAGEIFS('Placebo Males'!AF:AF, 'Placebo Males'!B:B, B179, 'Placebo Males'!P:P, P179)</f>
        <v>0.15993133333333326</v>
      </c>
    </row>
    <row r="180" spans="1:49" x14ac:dyDescent="0.25">
      <c r="A180" t="s">
        <v>4559</v>
      </c>
      <c r="B180">
        <v>1016</v>
      </c>
      <c r="C180" t="s">
        <v>102</v>
      </c>
      <c r="D180">
        <v>25</v>
      </c>
      <c r="E180">
        <v>177.5</v>
      </c>
      <c r="F180">
        <v>78.099999999999994</v>
      </c>
      <c r="G180">
        <v>115.25</v>
      </c>
      <c r="H180">
        <v>59</v>
      </c>
      <c r="I180" t="s">
        <v>103</v>
      </c>
      <c r="J180" t="s">
        <v>104</v>
      </c>
      <c r="K180" t="s">
        <v>310</v>
      </c>
      <c r="L180" t="s">
        <v>160</v>
      </c>
      <c r="M180" t="s">
        <v>4381</v>
      </c>
      <c r="N180">
        <v>400</v>
      </c>
      <c r="O180" t="s">
        <v>2262</v>
      </c>
      <c r="P180">
        <v>5</v>
      </c>
      <c r="Q180" t="s">
        <v>113</v>
      </c>
      <c r="R180" t="s">
        <v>4415</v>
      </c>
      <c r="S180">
        <v>1290</v>
      </c>
      <c r="T180" t="s">
        <v>2266</v>
      </c>
      <c r="U180">
        <v>955</v>
      </c>
      <c r="V180">
        <v>156</v>
      </c>
      <c r="W180">
        <v>409</v>
      </c>
      <c r="X180">
        <v>104</v>
      </c>
      <c r="Y180">
        <v>176</v>
      </c>
      <c r="Z180">
        <v>129</v>
      </c>
      <c r="AA180" t="s">
        <v>108</v>
      </c>
      <c r="AB180">
        <v>49</v>
      </c>
      <c r="AC180">
        <v>52</v>
      </c>
      <c r="AD180">
        <v>425.73700000000002</v>
      </c>
      <c r="AE180">
        <v>1.6129000000000001E-2</v>
      </c>
      <c r="AF180">
        <v>0.44846599999999998</v>
      </c>
      <c r="AH180">
        <v>1290</v>
      </c>
      <c r="AI180">
        <f t="shared" si="11"/>
        <v>3.9763662054492861</v>
      </c>
      <c r="AJ180">
        <f t="shared" si="8"/>
        <v>0.41979082605483087</v>
      </c>
      <c r="AK180">
        <f t="shared" si="9"/>
        <v>0.85953157169670513</v>
      </c>
      <c r="AL180">
        <f t="shared" si="10"/>
        <v>0.16983503774493103</v>
      </c>
      <c r="AM180">
        <f>U180 - AVERAGEIFS('Placebo Males'!U:U, 'Placebo Males'!B:B, B180, 'Placebo Males'!P:P, P180)</f>
        <v>-101.33333333333326</v>
      </c>
      <c r="AN180">
        <f>V180 - AVERAGEIFS('Placebo Males'!V:V, 'Placebo Males'!B:B, B180, 'Placebo Males'!P:P, P180)</f>
        <v>1.3333333333333428</v>
      </c>
      <c r="AO180">
        <f>W180 - AVERAGEIFS('Placebo Males'!W:W, 'Placebo Males'!B:B, B180, 'Placebo Males'!P:P, P180)</f>
        <v>53</v>
      </c>
      <c r="AP180">
        <f>X180 - AVERAGEIFS('Placebo Males'!X:X, 'Placebo Males'!B:B, B180, 'Placebo Males'!P:P, P180)</f>
        <v>7</v>
      </c>
      <c r="AQ180">
        <f>Y180 - AVERAGEIFS('Placebo Males'!Y:Y, 'Placebo Males'!B:B, B180, 'Placebo Males'!P:P, P180)</f>
        <v>-6.3333333333333428</v>
      </c>
      <c r="AR180">
        <f>Z180 - AVERAGEIFS('Placebo Males'!Z:Z, 'Placebo Males'!B:B, B180, 'Placebo Males'!P:P, P180)</f>
        <v>52.333333333333329</v>
      </c>
      <c r="AS180">
        <f>AB180 - AVERAGEIFS('Placebo Males'!AB:AB, 'Placebo Males'!B:B, B180, 'Placebo Males'!P:P, P180)</f>
        <v>6.6666666666666643</v>
      </c>
      <c r="AT180">
        <f>AC180 - AVERAGEIFS('Placebo Males'!AC:AC, 'Placebo Males'!B:B, B180, 'Placebo Males'!P:P, P180)</f>
        <v>22.666666666666668</v>
      </c>
      <c r="AU180">
        <f>AD180 - AVERAGEIFS('Placebo Males'!AD:AD, 'Placebo Males'!B:B, B180, 'Placebo Males'!P:P, P180)</f>
        <v>-213.55799999999994</v>
      </c>
      <c r="AV180">
        <f>AE180 - AVERAGEIFS('Placebo Males'!AE:AE, 'Placebo Males'!B:B, B180, 'Placebo Males'!P:P, P180)</f>
        <v>-4.1060550000000001E-2</v>
      </c>
      <c r="AW180">
        <f>AF180 - AVERAGEIFS('Placebo Males'!AF:AF, 'Placebo Males'!B:B, B180, 'Placebo Males'!P:P, P180)</f>
        <v>0.11509049999999998</v>
      </c>
    </row>
    <row r="181" spans="1:49" x14ac:dyDescent="0.25">
      <c r="A181" t="s">
        <v>4560</v>
      </c>
      <c r="B181">
        <v>1016</v>
      </c>
      <c r="C181" t="s">
        <v>102</v>
      </c>
      <c r="D181">
        <v>25</v>
      </c>
      <c r="E181">
        <v>177.5</v>
      </c>
      <c r="F181">
        <v>78.099999999999994</v>
      </c>
      <c r="G181">
        <v>115.25</v>
      </c>
      <c r="H181">
        <v>59</v>
      </c>
      <c r="I181" t="s">
        <v>103</v>
      </c>
      <c r="J181" t="s">
        <v>104</v>
      </c>
      <c r="K181" t="s">
        <v>310</v>
      </c>
      <c r="L181" t="s">
        <v>160</v>
      </c>
      <c r="M181" t="s">
        <v>4381</v>
      </c>
      <c r="N181">
        <v>400</v>
      </c>
      <c r="O181" t="s">
        <v>2262</v>
      </c>
      <c r="P181">
        <v>5</v>
      </c>
      <c r="Q181" t="s">
        <v>113</v>
      </c>
      <c r="R181" t="s">
        <v>4415</v>
      </c>
      <c r="S181">
        <v>1290</v>
      </c>
      <c r="T181" t="s">
        <v>2266</v>
      </c>
      <c r="U181">
        <v>863</v>
      </c>
      <c r="V181">
        <v>164</v>
      </c>
      <c r="W181">
        <v>406</v>
      </c>
      <c r="X181">
        <v>90</v>
      </c>
      <c r="Y181">
        <v>184</v>
      </c>
      <c r="Z181">
        <v>132</v>
      </c>
      <c r="AA181" t="s">
        <v>108</v>
      </c>
      <c r="AB181">
        <v>56</v>
      </c>
      <c r="AC181">
        <v>45</v>
      </c>
      <c r="AD181">
        <v>416.67399999999998</v>
      </c>
      <c r="AE181">
        <v>1.6129000000000001E-2</v>
      </c>
      <c r="AF181">
        <v>0.44454399999999999</v>
      </c>
      <c r="AH181">
        <v>1290</v>
      </c>
      <c r="AI181">
        <f t="shared" si="11"/>
        <v>3.9763662054492861</v>
      </c>
      <c r="AJ181">
        <f t="shared" si="8"/>
        <v>0.41979082605483087</v>
      </c>
      <c r="AK181">
        <f t="shared" si="9"/>
        <v>0.85953157169670513</v>
      </c>
      <c r="AL181">
        <f t="shared" si="10"/>
        <v>0.16983503774493103</v>
      </c>
      <c r="AM181">
        <f>U181 - AVERAGEIFS('Placebo Males'!U:U, 'Placebo Males'!B:B, B181, 'Placebo Males'!P:P, P181)</f>
        <v>-193.33333333333326</v>
      </c>
      <c r="AN181">
        <f>V181 - AVERAGEIFS('Placebo Males'!V:V, 'Placebo Males'!B:B, B181, 'Placebo Males'!P:P, P181)</f>
        <v>9.3333333333333428</v>
      </c>
      <c r="AO181">
        <f>W181 - AVERAGEIFS('Placebo Males'!W:W, 'Placebo Males'!B:B, B181, 'Placebo Males'!P:P, P181)</f>
        <v>50</v>
      </c>
      <c r="AP181">
        <f>X181 - AVERAGEIFS('Placebo Males'!X:X, 'Placebo Males'!B:B, B181, 'Placebo Males'!P:P, P181)</f>
        <v>-7</v>
      </c>
      <c r="AQ181">
        <f>Y181 - AVERAGEIFS('Placebo Males'!Y:Y, 'Placebo Males'!B:B, B181, 'Placebo Males'!P:P, P181)</f>
        <v>1.6666666666666572</v>
      </c>
      <c r="AR181">
        <f>Z181 - AVERAGEIFS('Placebo Males'!Z:Z, 'Placebo Males'!B:B, B181, 'Placebo Males'!P:P, P181)</f>
        <v>55.333333333333329</v>
      </c>
      <c r="AS181">
        <f>AB181 - AVERAGEIFS('Placebo Males'!AB:AB, 'Placebo Males'!B:B, B181, 'Placebo Males'!P:P, P181)</f>
        <v>13.666666666666664</v>
      </c>
      <c r="AT181">
        <f>AC181 - AVERAGEIFS('Placebo Males'!AC:AC, 'Placebo Males'!B:B, B181, 'Placebo Males'!P:P, P181)</f>
        <v>15.666666666666668</v>
      </c>
      <c r="AU181">
        <f>AD181 - AVERAGEIFS('Placebo Males'!AD:AD, 'Placebo Males'!B:B, B181, 'Placebo Males'!P:P, P181)</f>
        <v>-222.62099999999998</v>
      </c>
      <c r="AV181">
        <f>AE181 - AVERAGEIFS('Placebo Males'!AE:AE, 'Placebo Males'!B:B, B181, 'Placebo Males'!P:P, P181)</f>
        <v>-4.1060550000000001E-2</v>
      </c>
      <c r="AW181">
        <f>AF181 - AVERAGEIFS('Placebo Males'!AF:AF, 'Placebo Males'!B:B, B181, 'Placebo Males'!P:P, P181)</f>
        <v>0.1111685</v>
      </c>
    </row>
    <row r="182" spans="1:49" x14ac:dyDescent="0.25">
      <c r="A182" t="s">
        <v>4561</v>
      </c>
      <c r="B182">
        <v>1016</v>
      </c>
      <c r="C182" t="s">
        <v>102</v>
      </c>
      <c r="D182">
        <v>25</v>
      </c>
      <c r="E182">
        <v>177.5</v>
      </c>
      <c r="F182">
        <v>78.099999999999994</v>
      </c>
      <c r="G182">
        <v>115.25</v>
      </c>
      <c r="H182">
        <v>59</v>
      </c>
      <c r="I182" t="s">
        <v>103</v>
      </c>
      <c r="J182" t="s">
        <v>104</v>
      </c>
      <c r="K182" t="s">
        <v>310</v>
      </c>
      <c r="L182" t="s">
        <v>160</v>
      </c>
      <c r="M182" t="s">
        <v>4381</v>
      </c>
      <c r="N182">
        <v>400</v>
      </c>
      <c r="O182" t="s">
        <v>2262</v>
      </c>
      <c r="P182">
        <v>5</v>
      </c>
      <c r="Q182" t="s">
        <v>113</v>
      </c>
      <c r="R182" t="s">
        <v>4415</v>
      </c>
      <c r="S182">
        <v>1290</v>
      </c>
      <c r="T182" t="s">
        <v>2266</v>
      </c>
      <c r="U182">
        <v>974</v>
      </c>
      <c r="V182">
        <v>156</v>
      </c>
      <c r="W182">
        <v>413</v>
      </c>
      <c r="X182">
        <v>101</v>
      </c>
      <c r="Y182">
        <v>184</v>
      </c>
      <c r="Z182">
        <v>128</v>
      </c>
      <c r="AA182" t="s">
        <v>108</v>
      </c>
      <c r="AB182">
        <v>55</v>
      </c>
      <c r="AC182">
        <v>48</v>
      </c>
      <c r="AD182">
        <v>436.24700000000001</v>
      </c>
      <c r="AE182">
        <v>1.6129000000000001E-2</v>
      </c>
      <c r="AF182">
        <v>0.46104800000000001</v>
      </c>
      <c r="AH182">
        <v>1290</v>
      </c>
      <c r="AI182">
        <f t="shared" si="11"/>
        <v>3.9763662054492861</v>
      </c>
      <c r="AJ182">
        <f t="shared" si="8"/>
        <v>0.41979082605483087</v>
      </c>
      <c r="AK182">
        <f t="shared" si="9"/>
        <v>0.85953157169670513</v>
      </c>
      <c r="AL182">
        <f t="shared" si="10"/>
        <v>0.16983503774493103</v>
      </c>
      <c r="AM182">
        <f>U182 - AVERAGEIFS('Placebo Males'!U:U, 'Placebo Males'!B:B, B182, 'Placebo Males'!P:P, P182)</f>
        <v>-82.333333333333258</v>
      </c>
      <c r="AN182">
        <f>V182 - AVERAGEIFS('Placebo Males'!V:V, 'Placebo Males'!B:B, B182, 'Placebo Males'!P:P, P182)</f>
        <v>1.3333333333333428</v>
      </c>
      <c r="AO182">
        <f>W182 - AVERAGEIFS('Placebo Males'!W:W, 'Placebo Males'!B:B, B182, 'Placebo Males'!P:P, P182)</f>
        <v>57</v>
      </c>
      <c r="AP182">
        <f>X182 - AVERAGEIFS('Placebo Males'!X:X, 'Placebo Males'!B:B, B182, 'Placebo Males'!P:P, P182)</f>
        <v>4</v>
      </c>
      <c r="AQ182">
        <f>Y182 - AVERAGEIFS('Placebo Males'!Y:Y, 'Placebo Males'!B:B, B182, 'Placebo Males'!P:P, P182)</f>
        <v>1.6666666666666572</v>
      </c>
      <c r="AR182">
        <f>Z182 - AVERAGEIFS('Placebo Males'!Z:Z, 'Placebo Males'!B:B, B182, 'Placebo Males'!P:P, P182)</f>
        <v>51.333333333333329</v>
      </c>
      <c r="AS182">
        <f>AB182 - AVERAGEIFS('Placebo Males'!AB:AB, 'Placebo Males'!B:B, B182, 'Placebo Males'!P:P, P182)</f>
        <v>12.666666666666664</v>
      </c>
      <c r="AT182">
        <f>AC182 - AVERAGEIFS('Placebo Males'!AC:AC, 'Placebo Males'!B:B, B182, 'Placebo Males'!P:P, P182)</f>
        <v>18.666666666666668</v>
      </c>
      <c r="AU182">
        <f>AD182 - AVERAGEIFS('Placebo Males'!AD:AD, 'Placebo Males'!B:B, B182, 'Placebo Males'!P:P, P182)</f>
        <v>-203.04799999999994</v>
      </c>
      <c r="AV182">
        <f>AE182 - AVERAGEIFS('Placebo Males'!AE:AE, 'Placebo Males'!B:B, B182, 'Placebo Males'!P:P, P182)</f>
        <v>-4.1060550000000001E-2</v>
      </c>
      <c r="AW182">
        <f>AF182 - AVERAGEIFS('Placebo Males'!AF:AF, 'Placebo Males'!B:B, B182, 'Placebo Males'!P:P, P182)</f>
        <v>0.12767250000000002</v>
      </c>
    </row>
    <row r="183" spans="1:49" x14ac:dyDescent="0.25">
      <c r="A183" t="s">
        <v>4562</v>
      </c>
      <c r="B183">
        <v>1018</v>
      </c>
      <c r="C183" t="s">
        <v>102</v>
      </c>
      <c r="D183">
        <v>30</v>
      </c>
      <c r="E183">
        <v>182</v>
      </c>
      <c r="F183">
        <v>73.3</v>
      </c>
      <c r="G183">
        <v>105.5</v>
      </c>
      <c r="H183">
        <v>58.5</v>
      </c>
      <c r="I183" t="s">
        <v>103</v>
      </c>
      <c r="J183" t="s">
        <v>104</v>
      </c>
      <c r="K183" t="s">
        <v>409</v>
      </c>
      <c r="L183" t="s">
        <v>211</v>
      </c>
      <c r="M183" t="s">
        <v>4381</v>
      </c>
      <c r="N183">
        <v>400</v>
      </c>
      <c r="O183" t="s">
        <v>2262</v>
      </c>
      <c r="P183">
        <v>2.5</v>
      </c>
      <c r="Q183" t="s">
        <v>113</v>
      </c>
      <c r="R183" t="s">
        <v>4415</v>
      </c>
      <c r="S183">
        <v>1280</v>
      </c>
      <c r="T183" t="s">
        <v>2266</v>
      </c>
      <c r="U183">
        <v>949</v>
      </c>
      <c r="V183">
        <v>151</v>
      </c>
      <c r="W183">
        <v>489</v>
      </c>
      <c r="X183">
        <v>105</v>
      </c>
      <c r="Y183">
        <v>150</v>
      </c>
      <c r="Z183">
        <v>234</v>
      </c>
      <c r="AA183">
        <v>125</v>
      </c>
      <c r="AB183">
        <v>53</v>
      </c>
      <c r="AC183">
        <v>41</v>
      </c>
      <c r="AD183">
        <v>180.31399999999999</v>
      </c>
      <c r="AE183">
        <v>0.91228100000000001</v>
      </c>
      <c r="AF183">
        <v>0.63584399999999996</v>
      </c>
      <c r="AH183">
        <v>1280</v>
      </c>
      <c r="AI183">
        <f t="shared" si="11"/>
        <v>3.9455416612209966</v>
      </c>
      <c r="AJ183">
        <f t="shared" si="8"/>
        <v>0.41850245725498458</v>
      </c>
      <c r="AK183">
        <f t="shared" si="9"/>
        <v>0.8585326465163996</v>
      </c>
      <c r="AL183">
        <f t="shared" si="10"/>
        <v>0.16850063139479743</v>
      </c>
      <c r="AM183">
        <f>U183 - AVERAGEIFS('Placebo Males'!U:U, 'Placebo Males'!B:B, B183, 'Placebo Males'!P:P, P183)</f>
        <v>-236.33333333333326</v>
      </c>
      <c r="AN183">
        <f>V183 - AVERAGEIFS('Placebo Males'!V:V, 'Placebo Males'!B:B, B183, 'Placebo Males'!P:P, P183)</f>
        <v>-4.6666666666666572</v>
      </c>
      <c r="AO183">
        <f>W183 - AVERAGEIFS('Placebo Males'!W:W, 'Placebo Males'!B:B, B183, 'Placebo Males'!P:P, P183)</f>
        <v>77</v>
      </c>
      <c r="AP183">
        <f>X183 - AVERAGEIFS('Placebo Males'!X:X, 'Placebo Males'!B:B, B183, 'Placebo Males'!P:P, P183)</f>
        <v>-6</v>
      </c>
      <c r="AQ183">
        <f>Y183 - AVERAGEIFS('Placebo Males'!Y:Y, 'Placebo Males'!B:B, B183, 'Placebo Males'!P:P, P183)</f>
        <v>-75.333333333333343</v>
      </c>
      <c r="AR183">
        <f>Z183 - AVERAGEIFS('Placebo Males'!Z:Z, 'Placebo Males'!B:B, B183, 'Placebo Males'!P:P, P183)</f>
        <v>158.33333333333331</v>
      </c>
      <c r="AS183">
        <f>AB183 - AVERAGEIFS('Placebo Males'!AB:AB, 'Placebo Males'!B:B, B183, 'Placebo Males'!P:P, P183)</f>
        <v>3</v>
      </c>
      <c r="AT183">
        <f>AC183 - AVERAGEIFS('Placebo Males'!AC:AC, 'Placebo Males'!B:B, B183, 'Placebo Males'!P:P, P183)</f>
        <v>16.333333333333332</v>
      </c>
      <c r="AU183">
        <f>AD183 - AVERAGEIFS('Placebo Males'!AD:AD, 'Placebo Males'!B:B, B183, 'Placebo Males'!P:P, P183)</f>
        <v>-190.47933333333336</v>
      </c>
      <c r="AV183">
        <f>AE183 - AVERAGEIFS('Placebo Males'!AE:AE, 'Placebo Males'!B:B, B183, 'Placebo Males'!P:P, P183)</f>
        <v>0.67453933333333338</v>
      </c>
      <c r="AW183">
        <f>AF183 - AVERAGEIFS('Placebo Males'!AF:AF, 'Placebo Males'!B:B, B183, 'Placebo Males'!P:P, P183)</f>
        <v>0.15441233333333326</v>
      </c>
    </row>
    <row r="184" spans="1:49" x14ac:dyDescent="0.25">
      <c r="A184" t="s">
        <v>4563</v>
      </c>
      <c r="B184">
        <v>1018</v>
      </c>
      <c r="C184" t="s">
        <v>102</v>
      </c>
      <c r="D184">
        <v>30</v>
      </c>
      <c r="E184">
        <v>182</v>
      </c>
      <c r="F184">
        <v>73.3</v>
      </c>
      <c r="G184">
        <v>105.5</v>
      </c>
      <c r="H184">
        <v>58.5</v>
      </c>
      <c r="I184" t="s">
        <v>103</v>
      </c>
      <c r="J184" t="s">
        <v>104</v>
      </c>
      <c r="K184" t="s">
        <v>409</v>
      </c>
      <c r="L184" t="s">
        <v>211</v>
      </c>
      <c r="M184" t="s">
        <v>4381</v>
      </c>
      <c r="N184">
        <v>400</v>
      </c>
      <c r="O184" t="s">
        <v>2262</v>
      </c>
      <c r="P184">
        <v>2.5</v>
      </c>
      <c r="Q184" t="s">
        <v>113</v>
      </c>
      <c r="R184" t="s">
        <v>4415</v>
      </c>
      <c r="S184">
        <v>1280</v>
      </c>
      <c r="T184" t="s">
        <v>2266</v>
      </c>
      <c r="U184">
        <v>973</v>
      </c>
      <c r="V184">
        <v>144</v>
      </c>
      <c r="W184">
        <v>472</v>
      </c>
      <c r="X184">
        <v>104</v>
      </c>
      <c r="Y184">
        <v>139</v>
      </c>
      <c r="Z184">
        <v>229</v>
      </c>
      <c r="AA184">
        <v>113</v>
      </c>
      <c r="AB184">
        <v>51</v>
      </c>
      <c r="AC184">
        <v>34</v>
      </c>
      <c r="AD184">
        <v>179.26900000000001</v>
      </c>
      <c r="AE184">
        <v>0.89090899999999995</v>
      </c>
      <c r="AF184">
        <v>0.61165499999999995</v>
      </c>
      <c r="AH184">
        <v>1280</v>
      </c>
      <c r="AI184">
        <f t="shared" si="11"/>
        <v>3.9455416612209966</v>
      </c>
      <c r="AJ184">
        <f t="shared" si="8"/>
        <v>0.41850245725498458</v>
      </c>
      <c r="AK184">
        <f t="shared" si="9"/>
        <v>0.8585326465163996</v>
      </c>
      <c r="AL184">
        <f t="shared" si="10"/>
        <v>0.16850063139479743</v>
      </c>
      <c r="AM184">
        <f>U184 - AVERAGEIFS('Placebo Males'!U:U, 'Placebo Males'!B:B, B184, 'Placebo Males'!P:P, P184)</f>
        <v>-212.33333333333326</v>
      </c>
      <c r="AN184">
        <f>V184 - AVERAGEIFS('Placebo Males'!V:V, 'Placebo Males'!B:B, B184, 'Placebo Males'!P:P, P184)</f>
        <v>-11.666666666666657</v>
      </c>
      <c r="AO184">
        <f>W184 - AVERAGEIFS('Placebo Males'!W:W, 'Placebo Males'!B:B, B184, 'Placebo Males'!P:P, P184)</f>
        <v>60</v>
      </c>
      <c r="AP184">
        <f>X184 - AVERAGEIFS('Placebo Males'!X:X, 'Placebo Males'!B:B, B184, 'Placebo Males'!P:P, P184)</f>
        <v>-7</v>
      </c>
      <c r="AQ184">
        <f>Y184 - AVERAGEIFS('Placebo Males'!Y:Y, 'Placebo Males'!B:B, B184, 'Placebo Males'!P:P, P184)</f>
        <v>-86.333333333333343</v>
      </c>
      <c r="AR184">
        <f>Z184 - AVERAGEIFS('Placebo Males'!Z:Z, 'Placebo Males'!B:B, B184, 'Placebo Males'!P:P, P184)</f>
        <v>153.33333333333331</v>
      </c>
      <c r="AS184">
        <f>AB184 - AVERAGEIFS('Placebo Males'!AB:AB, 'Placebo Males'!B:B, B184, 'Placebo Males'!P:P, P184)</f>
        <v>1</v>
      </c>
      <c r="AT184">
        <f>AC184 - AVERAGEIFS('Placebo Males'!AC:AC, 'Placebo Males'!B:B, B184, 'Placebo Males'!P:P, P184)</f>
        <v>9.3333333333333321</v>
      </c>
      <c r="AU184">
        <f>AD184 - AVERAGEIFS('Placebo Males'!AD:AD, 'Placebo Males'!B:B, B184, 'Placebo Males'!P:P, P184)</f>
        <v>-191.52433333333335</v>
      </c>
      <c r="AV184">
        <f>AE184 - AVERAGEIFS('Placebo Males'!AE:AE, 'Placebo Males'!B:B, B184, 'Placebo Males'!P:P, P184)</f>
        <v>0.65316733333333332</v>
      </c>
      <c r="AW184">
        <f>AF184 - AVERAGEIFS('Placebo Males'!AF:AF, 'Placebo Males'!B:B, B184, 'Placebo Males'!P:P, P184)</f>
        <v>0.13022333333333325</v>
      </c>
    </row>
    <row r="185" spans="1:49" x14ac:dyDescent="0.25">
      <c r="A185" t="s">
        <v>4564</v>
      </c>
      <c r="B185">
        <v>1018</v>
      </c>
      <c r="C185" t="s">
        <v>102</v>
      </c>
      <c r="D185">
        <v>30</v>
      </c>
      <c r="E185">
        <v>182</v>
      </c>
      <c r="F185">
        <v>73.3</v>
      </c>
      <c r="G185">
        <v>105.5</v>
      </c>
      <c r="H185">
        <v>58.5</v>
      </c>
      <c r="I185" t="s">
        <v>103</v>
      </c>
      <c r="J185" t="s">
        <v>104</v>
      </c>
      <c r="K185" t="s">
        <v>409</v>
      </c>
      <c r="L185" t="s">
        <v>211</v>
      </c>
      <c r="M185" t="s">
        <v>4381</v>
      </c>
      <c r="N185">
        <v>400</v>
      </c>
      <c r="O185" t="s">
        <v>2262</v>
      </c>
      <c r="P185">
        <v>2.5</v>
      </c>
      <c r="Q185" t="s">
        <v>113</v>
      </c>
      <c r="R185" t="s">
        <v>4415</v>
      </c>
      <c r="S185">
        <v>1280</v>
      </c>
      <c r="T185" t="s">
        <v>2266</v>
      </c>
      <c r="U185">
        <v>949</v>
      </c>
      <c r="V185">
        <v>136</v>
      </c>
      <c r="W185">
        <v>479</v>
      </c>
      <c r="X185">
        <v>106</v>
      </c>
      <c r="Y185">
        <v>146</v>
      </c>
      <c r="Z185">
        <v>227</v>
      </c>
      <c r="AA185">
        <v>126</v>
      </c>
      <c r="AB185">
        <v>53</v>
      </c>
      <c r="AC185">
        <v>38</v>
      </c>
      <c r="AD185">
        <v>175.38399999999999</v>
      </c>
      <c r="AE185">
        <v>0.94915300000000002</v>
      </c>
      <c r="AF185">
        <v>0.64523799999999998</v>
      </c>
      <c r="AH185">
        <v>1280</v>
      </c>
      <c r="AI185">
        <f t="shared" si="11"/>
        <v>3.9455416612209966</v>
      </c>
      <c r="AJ185">
        <f t="shared" si="8"/>
        <v>0.41850245725498458</v>
      </c>
      <c r="AK185">
        <f t="shared" si="9"/>
        <v>0.8585326465163996</v>
      </c>
      <c r="AL185">
        <f t="shared" si="10"/>
        <v>0.16850063139479743</v>
      </c>
      <c r="AM185">
        <f>U185 - AVERAGEIFS('Placebo Males'!U:U, 'Placebo Males'!B:B, B185, 'Placebo Males'!P:P, P185)</f>
        <v>-236.33333333333326</v>
      </c>
      <c r="AN185">
        <f>V185 - AVERAGEIFS('Placebo Males'!V:V, 'Placebo Males'!B:B, B185, 'Placebo Males'!P:P, P185)</f>
        <v>-19.666666666666657</v>
      </c>
      <c r="AO185">
        <f>W185 - AVERAGEIFS('Placebo Males'!W:W, 'Placebo Males'!B:B, B185, 'Placebo Males'!P:P, P185)</f>
        <v>67</v>
      </c>
      <c r="AP185">
        <f>X185 - AVERAGEIFS('Placebo Males'!X:X, 'Placebo Males'!B:B, B185, 'Placebo Males'!P:P, P185)</f>
        <v>-5</v>
      </c>
      <c r="AQ185">
        <f>Y185 - AVERAGEIFS('Placebo Males'!Y:Y, 'Placebo Males'!B:B, B185, 'Placebo Males'!P:P, P185)</f>
        <v>-79.333333333333343</v>
      </c>
      <c r="AR185">
        <f>Z185 - AVERAGEIFS('Placebo Males'!Z:Z, 'Placebo Males'!B:B, B185, 'Placebo Males'!P:P, P185)</f>
        <v>151.33333333333331</v>
      </c>
      <c r="AS185">
        <f>AB185 - AVERAGEIFS('Placebo Males'!AB:AB, 'Placebo Males'!B:B, B185, 'Placebo Males'!P:P, P185)</f>
        <v>3</v>
      </c>
      <c r="AT185">
        <f>AC185 - AVERAGEIFS('Placebo Males'!AC:AC, 'Placebo Males'!B:B, B185, 'Placebo Males'!P:P, P185)</f>
        <v>13.333333333333332</v>
      </c>
      <c r="AU185">
        <f>AD185 - AVERAGEIFS('Placebo Males'!AD:AD, 'Placebo Males'!B:B, B185, 'Placebo Males'!P:P, P185)</f>
        <v>-195.40933333333336</v>
      </c>
      <c r="AV185">
        <f>AE185 - AVERAGEIFS('Placebo Males'!AE:AE, 'Placebo Males'!B:B, B185, 'Placebo Males'!P:P, P185)</f>
        <v>0.7114113333333334</v>
      </c>
      <c r="AW185">
        <f>AF185 - AVERAGEIFS('Placebo Males'!AF:AF, 'Placebo Males'!B:B, B185, 'Placebo Males'!P:P, P185)</f>
        <v>0.16380633333333328</v>
      </c>
    </row>
    <row r="186" spans="1:49" x14ac:dyDescent="0.25">
      <c r="A186" t="s">
        <v>4565</v>
      </c>
      <c r="B186">
        <v>1019</v>
      </c>
      <c r="C186" t="s">
        <v>102</v>
      </c>
      <c r="D186">
        <v>26</v>
      </c>
      <c r="E186">
        <v>176</v>
      </c>
      <c r="F186">
        <v>81.3</v>
      </c>
      <c r="G186">
        <v>109</v>
      </c>
      <c r="H186">
        <v>54.75</v>
      </c>
      <c r="I186" t="s">
        <v>458</v>
      </c>
      <c r="J186" t="s">
        <v>104</v>
      </c>
      <c r="K186" t="s">
        <v>459</v>
      </c>
      <c r="L186" t="s">
        <v>106</v>
      </c>
      <c r="M186" t="s">
        <v>4381</v>
      </c>
      <c r="N186">
        <v>400</v>
      </c>
      <c r="O186" t="s">
        <v>2262</v>
      </c>
      <c r="P186">
        <v>3.5</v>
      </c>
      <c r="Q186" t="s">
        <v>113</v>
      </c>
      <c r="R186" t="s">
        <v>4415</v>
      </c>
      <c r="S186">
        <v>1280</v>
      </c>
      <c r="T186" t="s">
        <v>2266</v>
      </c>
      <c r="U186">
        <v>1008</v>
      </c>
      <c r="V186">
        <v>166</v>
      </c>
      <c r="W186">
        <v>411</v>
      </c>
      <c r="X186">
        <v>83</v>
      </c>
      <c r="Y186">
        <v>249</v>
      </c>
      <c r="Z186">
        <v>79</v>
      </c>
      <c r="AA186" t="s">
        <v>108</v>
      </c>
      <c r="AB186">
        <v>67</v>
      </c>
      <c r="AC186">
        <v>27</v>
      </c>
      <c r="AD186">
        <v>614.39400000000001</v>
      </c>
      <c r="AE186">
        <v>0.26086999999999999</v>
      </c>
      <c r="AF186">
        <v>0.480877</v>
      </c>
      <c r="AH186">
        <v>1280</v>
      </c>
      <c r="AI186">
        <f t="shared" si="11"/>
        <v>3.9455416612209966</v>
      </c>
      <c r="AJ186">
        <f t="shared" si="8"/>
        <v>0.41850245725498458</v>
      </c>
      <c r="AK186">
        <f t="shared" si="9"/>
        <v>0.8585326465163996</v>
      </c>
      <c r="AL186">
        <f t="shared" si="10"/>
        <v>0.16850063139479743</v>
      </c>
      <c r="AM186">
        <f>U186 - AVERAGEIFS('Placebo Males'!U:U, 'Placebo Males'!B:B, B186, 'Placebo Males'!P:P, P186)</f>
        <v>-128.33333333333326</v>
      </c>
      <c r="AN186">
        <f>V186 - AVERAGEIFS('Placebo Males'!V:V, 'Placebo Males'!B:B, B186, 'Placebo Males'!P:P, P186)</f>
        <v>-4</v>
      </c>
      <c r="AO186">
        <f>W186 - AVERAGEIFS('Placebo Males'!W:W, 'Placebo Males'!B:B, B186, 'Placebo Males'!P:P, P186)</f>
        <v>29.666666666666686</v>
      </c>
      <c r="AP186">
        <f>X186 - AVERAGEIFS('Placebo Males'!X:X, 'Placebo Males'!B:B, B186, 'Placebo Males'!P:P, P186)</f>
        <v>-9.3333333333333286</v>
      </c>
      <c r="AQ186">
        <f>Y186 - AVERAGEIFS('Placebo Males'!Y:Y, 'Placebo Males'!B:B, B186, 'Placebo Males'!P:P, P186)</f>
        <v>24</v>
      </c>
      <c r="AR186">
        <f>Z186 - AVERAGEIFS('Placebo Males'!Z:Z, 'Placebo Males'!B:B, B186, 'Placebo Males'!P:P, P186)</f>
        <v>15</v>
      </c>
      <c r="AS186">
        <f>AB186 - AVERAGEIFS('Placebo Males'!AB:AB, 'Placebo Males'!B:B, B186, 'Placebo Males'!P:P, P186)</f>
        <v>24.666666666666664</v>
      </c>
      <c r="AT186">
        <f>AC186 - AVERAGEIFS('Placebo Males'!AC:AC, 'Placebo Males'!B:B, B186, 'Placebo Males'!P:P, P186)</f>
        <v>0</v>
      </c>
      <c r="AU186">
        <f>AD186 - AVERAGEIFS('Placebo Males'!AD:AD, 'Placebo Males'!B:B, B186, 'Placebo Males'!P:P, P186)</f>
        <v>-164.81200000000001</v>
      </c>
      <c r="AV186">
        <f>AE186 - AVERAGEIFS('Placebo Males'!AE:AE, 'Placebo Males'!B:B, B186, 'Placebo Males'!P:P, P186)</f>
        <v>0.18994296666666666</v>
      </c>
      <c r="AW186">
        <f>AF186 - AVERAGEIFS('Placebo Males'!AF:AF, 'Placebo Males'!B:B, B186, 'Placebo Males'!P:P, P186)</f>
        <v>0.14147299999999996</v>
      </c>
    </row>
    <row r="187" spans="1:49" x14ac:dyDescent="0.25">
      <c r="A187" t="s">
        <v>4566</v>
      </c>
      <c r="B187">
        <v>1019</v>
      </c>
      <c r="C187" t="s">
        <v>102</v>
      </c>
      <c r="D187">
        <v>26</v>
      </c>
      <c r="E187">
        <v>176</v>
      </c>
      <c r="F187">
        <v>81.3</v>
      </c>
      <c r="G187">
        <v>109</v>
      </c>
      <c r="H187">
        <v>54.75</v>
      </c>
      <c r="I187" t="s">
        <v>458</v>
      </c>
      <c r="J187" t="s">
        <v>104</v>
      </c>
      <c r="K187" t="s">
        <v>459</v>
      </c>
      <c r="L187" t="s">
        <v>106</v>
      </c>
      <c r="M187" t="s">
        <v>4381</v>
      </c>
      <c r="N187">
        <v>400</v>
      </c>
      <c r="O187" t="s">
        <v>2262</v>
      </c>
      <c r="P187">
        <v>3.5</v>
      </c>
      <c r="Q187" t="s">
        <v>113</v>
      </c>
      <c r="R187" t="s">
        <v>4415</v>
      </c>
      <c r="S187">
        <v>1280</v>
      </c>
      <c r="T187" t="s">
        <v>2266</v>
      </c>
      <c r="U187">
        <v>1042</v>
      </c>
      <c r="V187">
        <v>165</v>
      </c>
      <c r="W187">
        <v>416</v>
      </c>
      <c r="X187">
        <v>82</v>
      </c>
      <c r="Y187">
        <v>254</v>
      </c>
      <c r="Z187">
        <v>80</v>
      </c>
      <c r="AA187" t="s">
        <v>108</v>
      </c>
      <c r="AB187">
        <v>67</v>
      </c>
      <c r="AC187">
        <v>29</v>
      </c>
      <c r="AD187">
        <v>613.31899999999996</v>
      </c>
      <c r="AE187">
        <v>0.244898</v>
      </c>
      <c r="AF187">
        <v>0.494952</v>
      </c>
      <c r="AH187">
        <v>1280</v>
      </c>
      <c r="AI187">
        <f t="shared" si="11"/>
        <v>3.9455416612209966</v>
      </c>
      <c r="AJ187">
        <f t="shared" si="8"/>
        <v>0.41850245725498458</v>
      </c>
      <c r="AK187">
        <f t="shared" si="9"/>
        <v>0.8585326465163996</v>
      </c>
      <c r="AL187">
        <f t="shared" si="10"/>
        <v>0.16850063139479743</v>
      </c>
      <c r="AM187">
        <f>U187 - AVERAGEIFS('Placebo Males'!U:U, 'Placebo Males'!B:B, B187, 'Placebo Males'!P:P, P187)</f>
        <v>-94.333333333333258</v>
      </c>
      <c r="AN187">
        <f>V187 - AVERAGEIFS('Placebo Males'!V:V, 'Placebo Males'!B:B, B187, 'Placebo Males'!P:P, P187)</f>
        <v>-5</v>
      </c>
      <c r="AO187">
        <f>W187 - AVERAGEIFS('Placebo Males'!W:W, 'Placebo Males'!B:B, B187, 'Placebo Males'!P:P, P187)</f>
        <v>34.666666666666686</v>
      </c>
      <c r="AP187">
        <f>X187 - AVERAGEIFS('Placebo Males'!X:X, 'Placebo Males'!B:B, B187, 'Placebo Males'!P:P, P187)</f>
        <v>-10.333333333333329</v>
      </c>
      <c r="AQ187">
        <f>Y187 - AVERAGEIFS('Placebo Males'!Y:Y, 'Placebo Males'!B:B, B187, 'Placebo Males'!P:P, P187)</f>
        <v>29</v>
      </c>
      <c r="AR187">
        <f>Z187 - AVERAGEIFS('Placebo Males'!Z:Z, 'Placebo Males'!B:B, B187, 'Placebo Males'!P:P, P187)</f>
        <v>16</v>
      </c>
      <c r="AS187">
        <f>AB187 - AVERAGEIFS('Placebo Males'!AB:AB, 'Placebo Males'!B:B, B187, 'Placebo Males'!P:P, P187)</f>
        <v>24.666666666666664</v>
      </c>
      <c r="AT187">
        <f>AC187 - AVERAGEIFS('Placebo Males'!AC:AC, 'Placebo Males'!B:B, B187, 'Placebo Males'!P:P, P187)</f>
        <v>2</v>
      </c>
      <c r="AU187">
        <f>AD187 - AVERAGEIFS('Placebo Males'!AD:AD, 'Placebo Males'!B:B, B187, 'Placebo Males'!P:P, P187)</f>
        <v>-165.88700000000006</v>
      </c>
      <c r="AV187">
        <f>AE187 - AVERAGEIFS('Placebo Males'!AE:AE, 'Placebo Males'!B:B, B187, 'Placebo Males'!P:P, P187)</f>
        <v>0.17397096666666667</v>
      </c>
      <c r="AW187">
        <f>AF187 - AVERAGEIFS('Placebo Males'!AF:AF, 'Placebo Males'!B:B, B187, 'Placebo Males'!P:P, P187)</f>
        <v>0.15554799999999996</v>
      </c>
    </row>
    <row r="188" spans="1:49" x14ac:dyDescent="0.25">
      <c r="A188" t="s">
        <v>4567</v>
      </c>
      <c r="B188">
        <v>1019</v>
      </c>
      <c r="C188" t="s">
        <v>102</v>
      </c>
      <c r="D188">
        <v>26</v>
      </c>
      <c r="E188">
        <v>176</v>
      </c>
      <c r="F188">
        <v>81.3</v>
      </c>
      <c r="G188">
        <v>109</v>
      </c>
      <c r="H188">
        <v>54.75</v>
      </c>
      <c r="I188" t="s">
        <v>458</v>
      </c>
      <c r="J188" t="s">
        <v>104</v>
      </c>
      <c r="K188" t="s">
        <v>459</v>
      </c>
      <c r="L188" t="s">
        <v>106</v>
      </c>
      <c r="M188" t="s">
        <v>4381</v>
      </c>
      <c r="N188">
        <v>400</v>
      </c>
      <c r="O188" t="s">
        <v>2262</v>
      </c>
      <c r="P188">
        <v>3.5</v>
      </c>
      <c r="Q188" t="s">
        <v>113</v>
      </c>
      <c r="R188" t="s">
        <v>4415</v>
      </c>
      <c r="S188">
        <v>1280</v>
      </c>
      <c r="T188" t="s">
        <v>2266</v>
      </c>
      <c r="U188">
        <v>1079</v>
      </c>
      <c r="V188">
        <v>160</v>
      </c>
      <c r="W188">
        <v>426</v>
      </c>
      <c r="X188">
        <v>90</v>
      </c>
      <c r="Y188">
        <v>253</v>
      </c>
      <c r="Z188">
        <v>83</v>
      </c>
      <c r="AA188" t="s">
        <v>108</v>
      </c>
      <c r="AB188">
        <v>62</v>
      </c>
      <c r="AC188">
        <v>32</v>
      </c>
      <c r="AD188">
        <v>607.76400000000001</v>
      </c>
      <c r="AE188">
        <v>0.282609</v>
      </c>
      <c r="AF188">
        <v>0.503081</v>
      </c>
      <c r="AH188">
        <v>1280</v>
      </c>
      <c r="AI188">
        <f t="shared" si="11"/>
        <v>3.9455416612209966</v>
      </c>
      <c r="AJ188">
        <f t="shared" si="8"/>
        <v>0.41850245725498458</v>
      </c>
      <c r="AK188">
        <f t="shared" si="9"/>
        <v>0.8585326465163996</v>
      </c>
      <c r="AL188">
        <f t="shared" si="10"/>
        <v>0.16850063139479743</v>
      </c>
      <c r="AM188">
        <f>U188 - AVERAGEIFS('Placebo Males'!U:U, 'Placebo Males'!B:B, B188, 'Placebo Males'!P:P, P188)</f>
        <v>-57.333333333333258</v>
      </c>
      <c r="AN188">
        <f>V188 - AVERAGEIFS('Placebo Males'!V:V, 'Placebo Males'!B:B, B188, 'Placebo Males'!P:P, P188)</f>
        <v>-10</v>
      </c>
      <c r="AO188">
        <f>W188 - AVERAGEIFS('Placebo Males'!W:W, 'Placebo Males'!B:B, B188, 'Placebo Males'!P:P, P188)</f>
        <v>44.666666666666686</v>
      </c>
      <c r="AP188">
        <f>X188 - AVERAGEIFS('Placebo Males'!X:X, 'Placebo Males'!B:B, B188, 'Placebo Males'!P:P, P188)</f>
        <v>-2.3333333333333286</v>
      </c>
      <c r="AQ188">
        <f>Y188 - AVERAGEIFS('Placebo Males'!Y:Y, 'Placebo Males'!B:B, B188, 'Placebo Males'!P:P, P188)</f>
        <v>28</v>
      </c>
      <c r="AR188">
        <f>Z188 - AVERAGEIFS('Placebo Males'!Z:Z, 'Placebo Males'!B:B, B188, 'Placebo Males'!P:P, P188)</f>
        <v>19</v>
      </c>
      <c r="AS188">
        <f>AB188 - AVERAGEIFS('Placebo Males'!AB:AB, 'Placebo Males'!B:B, B188, 'Placebo Males'!P:P, P188)</f>
        <v>19.666666666666664</v>
      </c>
      <c r="AT188">
        <f>AC188 - AVERAGEIFS('Placebo Males'!AC:AC, 'Placebo Males'!B:B, B188, 'Placebo Males'!P:P, P188)</f>
        <v>5</v>
      </c>
      <c r="AU188">
        <f>AD188 - AVERAGEIFS('Placebo Males'!AD:AD, 'Placebo Males'!B:B, B188, 'Placebo Males'!P:P, P188)</f>
        <v>-171.44200000000001</v>
      </c>
      <c r="AV188">
        <f>AE188 - AVERAGEIFS('Placebo Males'!AE:AE, 'Placebo Males'!B:B, B188, 'Placebo Males'!P:P, P188)</f>
        <v>0.21168196666666667</v>
      </c>
      <c r="AW188">
        <f>AF188 - AVERAGEIFS('Placebo Males'!AF:AF, 'Placebo Males'!B:B, B188, 'Placebo Males'!P:P, P188)</f>
        <v>0.16367699999999996</v>
      </c>
    </row>
    <row r="189" spans="1:49" x14ac:dyDescent="0.25">
      <c r="A189" t="s">
        <v>4568</v>
      </c>
      <c r="B189">
        <v>1019</v>
      </c>
      <c r="C189" t="s">
        <v>102</v>
      </c>
      <c r="D189">
        <v>26</v>
      </c>
      <c r="E189">
        <v>176</v>
      </c>
      <c r="F189">
        <v>81.3</v>
      </c>
      <c r="G189">
        <v>109</v>
      </c>
      <c r="H189">
        <v>54.75</v>
      </c>
      <c r="I189" t="s">
        <v>458</v>
      </c>
      <c r="J189" t="s">
        <v>104</v>
      </c>
      <c r="K189" t="s">
        <v>459</v>
      </c>
      <c r="L189" t="s">
        <v>106</v>
      </c>
      <c r="M189" t="s">
        <v>4381</v>
      </c>
      <c r="N189">
        <v>400</v>
      </c>
      <c r="O189" t="s">
        <v>2262</v>
      </c>
      <c r="P189">
        <v>4</v>
      </c>
      <c r="Q189" t="s">
        <v>113</v>
      </c>
      <c r="R189" t="s">
        <v>4415</v>
      </c>
      <c r="S189">
        <v>1280</v>
      </c>
      <c r="T189" t="s">
        <v>2266</v>
      </c>
      <c r="U189">
        <v>1060</v>
      </c>
      <c r="V189">
        <v>161</v>
      </c>
      <c r="W189">
        <v>412</v>
      </c>
      <c r="X189">
        <v>86</v>
      </c>
      <c r="Y189">
        <v>250</v>
      </c>
      <c r="Z189">
        <v>76</v>
      </c>
      <c r="AA189" t="s">
        <v>108</v>
      </c>
      <c r="AB189">
        <v>66</v>
      </c>
      <c r="AC189">
        <v>28</v>
      </c>
      <c r="AD189">
        <v>550.81600000000003</v>
      </c>
      <c r="AE189">
        <v>0.22916700000000001</v>
      </c>
      <c r="AF189">
        <v>0.50143000000000004</v>
      </c>
      <c r="AH189">
        <v>1280</v>
      </c>
      <c r="AI189">
        <f t="shared" si="11"/>
        <v>3.9455416612209966</v>
      </c>
      <c r="AJ189">
        <f t="shared" si="8"/>
        <v>0.41850245725498458</v>
      </c>
      <c r="AK189">
        <f t="shared" si="9"/>
        <v>0.8585326465163996</v>
      </c>
      <c r="AL189">
        <f t="shared" si="10"/>
        <v>0.16850063139479743</v>
      </c>
      <c r="AM189">
        <f>U189 - AVERAGEIFS('Placebo Males'!U:U, 'Placebo Males'!B:B, B189, 'Placebo Males'!P:P, P189)</f>
        <v>20</v>
      </c>
      <c r="AN189">
        <f>V189 - AVERAGEIFS('Placebo Males'!V:V, 'Placebo Males'!B:B, B189, 'Placebo Males'!P:P, P189)</f>
        <v>-6.6666666666666572</v>
      </c>
      <c r="AO189">
        <f>W189 - AVERAGEIFS('Placebo Males'!W:W, 'Placebo Males'!B:B, B189, 'Placebo Males'!P:P, P189)</f>
        <v>49.666666666666686</v>
      </c>
      <c r="AP189">
        <f>X189 - AVERAGEIFS('Placebo Males'!X:X, 'Placebo Males'!B:B, B189, 'Placebo Males'!P:P, P189)</f>
        <v>-4</v>
      </c>
      <c r="AQ189">
        <f>Y189 - AVERAGEIFS('Placebo Males'!Y:Y, 'Placebo Males'!B:B, B189, 'Placebo Males'!P:P, P189)</f>
        <v>41</v>
      </c>
      <c r="AR189">
        <f>Z189 - AVERAGEIFS('Placebo Males'!Z:Z, 'Placebo Males'!B:B, B189, 'Placebo Males'!P:P, P189)</f>
        <v>12.666666666666664</v>
      </c>
      <c r="AS189">
        <f>AB189 - AVERAGEIFS('Placebo Males'!AB:AB, 'Placebo Males'!B:B, B189, 'Placebo Males'!P:P, P189)</f>
        <v>24.666666666666664</v>
      </c>
      <c r="AT189">
        <f>AC189 - AVERAGEIFS('Placebo Males'!AC:AC, 'Placebo Males'!B:B, B189, 'Placebo Males'!P:P, P189)</f>
        <v>0</v>
      </c>
      <c r="AU189">
        <f>AD189 - AVERAGEIFS('Placebo Males'!AD:AD, 'Placebo Males'!B:B, B189, 'Placebo Males'!P:P, P189)</f>
        <v>-154.77666666666676</v>
      </c>
      <c r="AV189">
        <f>AE189 - AVERAGEIFS('Placebo Males'!AE:AE, 'Placebo Males'!B:B, B189, 'Placebo Males'!P:P, P189)</f>
        <v>0.14777780000000001</v>
      </c>
      <c r="AW189">
        <f>AF189 - AVERAGEIFS('Placebo Males'!AF:AF, 'Placebo Males'!B:B, B189, 'Placebo Males'!P:P, P189)</f>
        <v>0.14584800000000003</v>
      </c>
    </row>
    <row r="190" spans="1:49" x14ac:dyDescent="0.25">
      <c r="A190" t="s">
        <v>4569</v>
      </c>
      <c r="B190">
        <v>1019</v>
      </c>
      <c r="C190" t="s">
        <v>102</v>
      </c>
      <c r="D190">
        <v>26</v>
      </c>
      <c r="E190">
        <v>176</v>
      </c>
      <c r="F190">
        <v>81.3</v>
      </c>
      <c r="G190">
        <v>109</v>
      </c>
      <c r="H190">
        <v>54.75</v>
      </c>
      <c r="I190" t="s">
        <v>458</v>
      </c>
      <c r="J190" t="s">
        <v>104</v>
      </c>
      <c r="K190" t="s">
        <v>459</v>
      </c>
      <c r="L190" t="s">
        <v>106</v>
      </c>
      <c r="M190" t="s">
        <v>4381</v>
      </c>
      <c r="N190">
        <v>400</v>
      </c>
      <c r="O190" t="s">
        <v>2262</v>
      </c>
      <c r="P190">
        <v>4</v>
      </c>
      <c r="Q190" t="s">
        <v>113</v>
      </c>
      <c r="R190" t="s">
        <v>4415</v>
      </c>
      <c r="S190">
        <v>1280</v>
      </c>
      <c r="T190" t="s">
        <v>2266</v>
      </c>
      <c r="U190">
        <v>1056</v>
      </c>
      <c r="V190">
        <v>161</v>
      </c>
      <c r="W190">
        <v>419</v>
      </c>
      <c r="X190">
        <v>89</v>
      </c>
      <c r="Y190">
        <v>251</v>
      </c>
      <c r="Z190">
        <v>79</v>
      </c>
      <c r="AA190" t="s">
        <v>108</v>
      </c>
      <c r="AB190">
        <v>65</v>
      </c>
      <c r="AC190">
        <v>27</v>
      </c>
      <c r="AD190">
        <v>573.94500000000005</v>
      </c>
      <c r="AE190">
        <v>0.22449</v>
      </c>
      <c r="AF190">
        <v>0.50882799999999995</v>
      </c>
      <c r="AH190">
        <v>1280</v>
      </c>
      <c r="AI190">
        <f t="shared" si="11"/>
        <v>3.9455416612209966</v>
      </c>
      <c r="AJ190">
        <f t="shared" si="8"/>
        <v>0.41850245725498458</v>
      </c>
      <c r="AK190">
        <f t="shared" si="9"/>
        <v>0.8585326465163996</v>
      </c>
      <c r="AL190">
        <f t="shared" si="10"/>
        <v>0.16850063139479743</v>
      </c>
      <c r="AM190">
        <f>U190 - AVERAGEIFS('Placebo Males'!U:U, 'Placebo Males'!B:B, B190, 'Placebo Males'!P:P, P190)</f>
        <v>16</v>
      </c>
      <c r="AN190">
        <f>V190 - AVERAGEIFS('Placebo Males'!V:V, 'Placebo Males'!B:B, B190, 'Placebo Males'!P:P, P190)</f>
        <v>-6.6666666666666572</v>
      </c>
      <c r="AO190">
        <f>W190 - AVERAGEIFS('Placebo Males'!W:W, 'Placebo Males'!B:B, B190, 'Placebo Males'!P:P, P190)</f>
        <v>56.666666666666686</v>
      </c>
      <c r="AP190">
        <f>X190 - AVERAGEIFS('Placebo Males'!X:X, 'Placebo Males'!B:B, B190, 'Placebo Males'!P:P, P190)</f>
        <v>-1</v>
      </c>
      <c r="AQ190">
        <f>Y190 - AVERAGEIFS('Placebo Males'!Y:Y, 'Placebo Males'!B:B, B190, 'Placebo Males'!P:P, P190)</f>
        <v>42</v>
      </c>
      <c r="AR190">
        <f>Z190 - AVERAGEIFS('Placebo Males'!Z:Z, 'Placebo Males'!B:B, B190, 'Placebo Males'!P:P, P190)</f>
        <v>15.666666666666664</v>
      </c>
      <c r="AS190">
        <f>AB190 - AVERAGEIFS('Placebo Males'!AB:AB, 'Placebo Males'!B:B, B190, 'Placebo Males'!P:P, P190)</f>
        <v>23.666666666666664</v>
      </c>
      <c r="AT190">
        <f>AC190 - AVERAGEIFS('Placebo Males'!AC:AC, 'Placebo Males'!B:B, B190, 'Placebo Males'!P:P, P190)</f>
        <v>-1</v>
      </c>
      <c r="AU190">
        <f>AD190 - AVERAGEIFS('Placebo Males'!AD:AD, 'Placebo Males'!B:B, B190, 'Placebo Males'!P:P, P190)</f>
        <v>-131.64766666666674</v>
      </c>
      <c r="AV190">
        <f>AE190 - AVERAGEIFS('Placebo Males'!AE:AE, 'Placebo Males'!B:B, B190, 'Placebo Males'!P:P, P190)</f>
        <v>0.1431008</v>
      </c>
      <c r="AW190">
        <f>AF190 - AVERAGEIFS('Placebo Males'!AF:AF, 'Placebo Males'!B:B, B190, 'Placebo Males'!P:P, P190)</f>
        <v>0.15324599999999994</v>
      </c>
    </row>
    <row r="191" spans="1:49" x14ac:dyDescent="0.25">
      <c r="A191" t="s">
        <v>4570</v>
      </c>
      <c r="B191">
        <v>1019</v>
      </c>
      <c r="C191" t="s">
        <v>102</v>
      </c>
      <c r="D191">
        <v>26</v>
      </c>
      <c r="E191">
        <v>176</v>
      </c>
      <c r="F191">
        <v>81.3</v>
      </c>
      <c r="G191">
        <v>109</v>
      </c>
      <c r="H191">
        <v>54.75</v>
      </c>
      <c r="I191" t="s">
        <v>458</v>
      </c>
      <c r="J191" t="s">
        <v>104</v>
      </c>
      <c r="K191" t="s">
        <v>459</v>
      </c>
      <c r="L191" t="s">
        <v>106</v>
      </c>
      <c r="M191" t="s">
        <v>4381</v>
      </c>
      <c r="N191">
        <v>400</v>
      </c>
      <c r="O191" t="s">
        <v>2262</v>
      </c>
      <c r="P191">
        <v>4</v>
      </c>
      <c r="Q191" t="s">
        <v>113</v>
      </c>
      <c r="R191" t="s">
        <v>4415</v>
      </c>
      <c r="S191">
        <v>1280</v>
      </c>
      <c r="T191" t="s">
        <v>2266</v>
      </c>
      <c r="U191">
        <v>1086</v>
      </c>
      <c r="V191">
        <v>161</v>
      </c>
      <c r="W191">
        <v>414</v>
      </c>
      <c r="X191">
        <v>87</v>
      </c>
      <c r="Y191">
        <v>251</v>
      </c>
      <c r="Z191">
        <v>76</v>
      </c>
      <c r="AA191" t="s">
        <v>108</v>
      </c>
      <c r="AB191">
        <v>64</v>
      </c>
      <c r="AC191">
        <v>30</v>
      </c>
      <c r="AD191">
        <v>564.72400000000005</v>
      </c>
      <c r="AE191">
        <v>0.28888900000000001</v>
      </c>
      <c r="AF191">
        <v>0.50527</v>
      </c>
      <c r="AH191">
        <v>1280</v>
      </c>
      <c r="AI191">
        <f t="shared" si="11"/>
        <v>3.9455416612209966</v>
      </c>
      <c r="AJ191">
        <f t="shared" si="8"/>
        <v>0.41850245725498458</v>
      </c>
      <c r="AK191">
        <f t="shared" si="9"/>
        <v>0.8585326465163996</v>
      </c>
      <c r="AL191">
        <f t="shared" si="10"/>
        <v>0.16850063139479743</v>
      </c>
      <c r="AM191">
        <f>U191 - AVERAGEIFS('Placebo Males'!U:U, 'Placebo Males'!B:B, B191, 'Placebo Males'!P:P, P191)</f>
        <v>46</v>
      </c>
      <c r="AN191">
        <f>V191 - AVERAGEIFS('Placebo Males'!V:V, 'Placebo Males'!B:B, B191, 'Placebo Males'!P:P, P191)</f>
        <v>-6.6666666666666572</v>
      </c>
      <c r="AO191">
        <f>W191 - AVERAGEIFS('Placebo Males'!W:W, 'Placebo Males'!B:B, B191, 'Placebo Males'!P:P, P191)</f>
        <v>51.666666666666686</v>
      </c>
      <c r="AP191">
        <f>X191 - AVERAGEIFS('Placebo Males'!X:X, 'Placebo Males'!B:B, B191, 'Placebo Males'!P:P, P191)</f>
        <v>-3</v>
      </c>
      <c r="AQ191">
        <f>Y191 - AVERAGEIFS('Placebo Males'!Y:Y, 'Placebo Males'!B:B, B191, 'Placebo Males'!P:P, P191)</f>
        <v>42</v>
      </c>
      <c r="AR191">
        <f>Z191 - AVERAGEIFS('Placebo Males'!Z:Z, 'Placebo Males'!B:B, B191, 'Placebo Males'!P:P, P191)</f>
        <v>12.666666666666664</v>
      </c>
      <c r="AS191">
        <f>AB191 - AVERAGEIFS('Placebo Males'!AB:AB, 'Placebo Males'!B:B, B191, 'Placebo Males'!P:P, P191)</f>
        <v>22.666666666666664</v>
      </c>
      <c r="AT191">
        <f>AC191 - AVERAGEIFS('Placebo Males'!AC:AC, 'Placebo Males'!B:B, B191, 'Placebo Males'!P:P, P191)</f>
        <v>2</v>
      </c>
      <c r="AU191">
        <f>AD191 - AVERAGEIFS('Placebo Males'!AD:AD, 'Placebo Males'!B:B, B191, 'Placebo Males'!P:P, P191)</f>
        <v>-140.86866666666674</v>
      </c>
      <c r="AV191">
        <f>AE191 - AVERAGEIFS('Placebo Males'!AE:AE, 'Placebo Males'!B:B, B191, 'Placebo Males'!P:P, P191)</f>
        <v>0.20749980000000001</v>
      </c>
      <c r="AW191">
        <f>AF191 - AVERAGEIFS('Placebo Males'!AF:AF, 'Placebo Males'!B:B, B191, 'Placebo Males'!P:P, P191)</f>
        <v>0.14968799999999999</v>
      </c>
    </row>
    <row r="192" spans="1:49" x14ac:dyDescent="0.25">
      <c r="A192" t="s">
        <v>4571</v>
      </c>
      <c r="B192">
        <v>1013</v>
      </c>
      <c r="C192" t="s">
        <v>102</v>
      </c>
      <c r="D192">
        <v>32</v>
      </c>
      <c r="E192">
        <v>175.5</v>
      </c>
      <c r="F192">
        <v>74.099999999999994</v>
      </c>
      <c r="G192">
        <v>123.25</v>
      </c>
      <c r="H192">
        <v>66.5</v>
      </c>
      <c r="I192" t="s">
        <v>103</v>
      </c>
      <c r="J192" t="s">
        <v>104</v>
      </c>
      <c r="K192" t="s">
        <v>159</v>
      </c>
      <c r="L192" t="s">
        <v>106</v>
      </c>
      <c r="M192" t="s">
        <v>4381</v>
      </c>
      <c r="N192">
        <v>400</v>
      </c>
      <c r="O192" t="s">
        <v>2262</v>
      </c>
      <c r="P192">
        <v>4</v>
      </c>
      <c r="Q192" t="s">
        <v>113</v>
      </c>
      <c r="R192" t="s">
        <v>4415</v>
      </c>
      <c r="S192">
        <v>1270</v>
      </c>
      <c r="T192" t="s">
        <v>2266</v>
      </c>
      <c r="U192">
        <v>850</v>
      </c>
      <c r="V192">
        <v>145</v>
      </c>
      <c r="W192">
        <v>403</v>
      </c>
      <c r="X192">
        <v>114</v>
      </c>
      <c r="Y192">
        <v>173</v>
      </c>
      <c r="Z192">
        <v>116</v>
      </c>
      <c r="AA192" t="s">
        <v>108</v>
      </c>
      <c r="AB192">
        <v>44</v>
      </c>
      <c r="AC192">
        <v>58</v>
      </c>
      <c r="AD192">
        <v>455.78500000000003</v>
      </c>
      <c r="AE192" t="s">
        <v>108</v>
      </c>
      <c r="AF192" t="s">
        <v>108</v>
      </c>
      <c r="AH192">
        <v>1270</v>
      </c>
      <c r="AI192">
        <f t="shared" si="11"/>
        <v>3.9147171169927084</v>
      </c>
      <c r="AJ192">
        <f t="shared" si="8"/>
        <v>0.41720510744122852</v>
      </c>
      <c r="AK192">
        <f t="shared" si="9"/>
        <v>0.85751989033936926</v>
      </c>
      <c r="AL192">
        <f t="shared" si="10"/>
        <v>0.16716423092658972</v>
      </c>
      <c r="AM192">
        <f>U192 - AVERAGEIFS('Placebo Males'!U:U, 'Placebo Males'!B:B, B192, 'Placebo Males'!P:P, P192)</f>
        <v>-8.6666666666666288</v>
      </c>
      <c r="AN192">
        <f>V192 - AVERAGEIFS('Placebo Males'!V:V, 'Placebo Males'!B:B, B192, 'Placebo Males'!P:P, P192)</f>
        <v>5.6666666666666572</v>
      </c>
      <c r="AO192">
        <f>W192 - AVERAGEIFS('Placebo Males'!W:W, 'Placebo Males'!B:B, B192, 'Placebo Males'!P:P, P192)</f>
        <v>47</v>
      </c>
      <c r="AP192">
        <f>X192 - AVERAGEIFS('Placebo Males'!X:X, 'Placebo Males'!B:B, B192, 'Placebo Males'!P:P, P192)</f>
        <v>10.666666666666671</v>
      </c>
      <c r="AQ192">
        <f>Y192 - AVERAGEIFS('Placebo Males'!Y:Y, 'Placebo Males'!B:B, B192, 'Placebo Males'!P:P, P192)</f>
        <v>-3.3333333333333428</v>
      </c>
      <c r="AR192">
        <f>Z192 - AVERAGEIFS('Placebo Males'!Z:Z, 'Placebo Males'!B:B, B192, 'Placebo Males'!P:P, P192)</f>
        <v>39.666666666666671</v>
      </c>
      <c r="AS192">
        <f>AB192 - AVERAGEIFS('Placebo Males'!AB:AB, 'Placebo Males'!B:B, B192, 'Placebo Males'!P:P, P192)</f>
        <v>3.3333333333333357</v>
      </c>
      <c r="AT192">
        <f>AC192 - AVERAGEIFS('Placebo Males'!AC:AC, 'Placebo Males'!B:B, B192, 'Placebo Males'!P:P, P192)</f>
        <v>24.666666666666664</v>
      </c>
      <c r="AU192">
        <f>AD192 - AVERAGEIFS('Placebo Males'!AD:AD, 'Placebo Males'!B:B, B192, 'Placebo Males'!P:P, P192)</f>
        <v>-198.69466666666671</v>
      </c>
      <c r="AV192" t="e">
        <f>AE192 - AVERAGEIFS('Placebo Males'!AE:AE, 'Placebo Males'!B:B, B192, 'Placebo Males'!P:P, P192)</f>
        <v>#VALUE!</v>
      </c>
      <c r="AW192" t="e">
        <f>AF192 - AVERAGEIFS('Placebo Males'!AF:AF, 'Placebo Males'!B:B, B192, 'Placebo Males'!P:P, P192)</f>
        <v>#VALUE!</v>
      </c>
    </row>
    <row r="193" spans="1:49" x14ac:dyDescent="0.25">
      <c r="A193" t="s">
        <v>4572</v>
      </c>
      <c r="B193">
        <v>1013</v>
      </c>
      <c r="C193" t="s">
        <v>102</v>
      </c>
      <c r="D193">
        <v>32</v>
      </c>
      <c r="E193">
        <v>175.5</v>
      </c>
      <c r="F193">
        <v>74.099999999999994</v>
      </c>
      <c r="G193">
        <v>123.25</v>
      </c>
      <c r="H193">
        <v>66.5</v>
      </c>
      <c r="I193" t="s">
        <v>103</v>
      </c>
      <c r="J193" t="s">
        <v>104</v>
      </c>
      <c r="K193" t="s">
        <v>159</v>
      </c>
      <c r="L193" t="s">
        <v>106</v>
      </c>
      <c r="M193" t="s">
        <v>4381</v>
      </c>
      <c r="N193">
        <v>400</v>
      </c>
      <c r="O193" t="s">
        <v>2262</v>
      </c>
      <c r="P193">
        <v>4</v>
      </c>
      <c r="Q193" t="s">
        <v>113</v>
      </c>
      <c r="R193" t="s">
        <v>4415</v>
      </c>
      <c r="S193">
        <v>1270</v>
      </c>
      <c r="T193" t="s">
        <v>2266</v>
      </c>
      <c r="U193">
        <v>854</v>
      </c>
      <c r="V193">
        <v>143</v>
      </c>
      <c r="W193">
        <v>399</v>
      </c>
      <c r="X193">
        <v>105</v>
      </c>
      <c r="Y193">
        <v>177</v>
      </c>
      <c r="Z193">
        <v>117</v>
      </c>
      <c r="AA193" t="s">
        <v>108</v>
      </c>
      <c r="AB193">
        <v>43</v>
      </c>
      <c r="AC193">
        <v>60</v>
      </c>
      <c r="AD193">
        <v>448.84300000000002</v>
      </c>
      <c r="AE193">
        <v>6.7796599999999999E-2</v>
      </c>
      <c r="AF193">
        <v>0.44844600000000001</v>
      </c>
      <c r="AH193">
        <v>1270</v>
      </c>
      <c r="AI193">
        <f t="shared" si="11"/>
        <v>3.9147171169927084</v>
      </c>
      <c r="AJ193">
        <f t="shared" si="8"/>
        <v>0.41720510744122852</v>
      </c>
      <c r="AK193">
        <f t="shared" si="9"/>
        <v>0.85751989033936926</v>
      </c>
      <c r="AL193">
        <f t="shared" si="10"/>
        <v>0.16716423092658972</v>
      </c>
      <c r="AM193">
        <f>U193 - AVERAGEIFS('Placebo Males'!U:U, 'Placebo Males'!B:B, B193, 'Placebo Males'!P:P, P193)</f>
        <v>-4.6666666666666288</v>
      </c>
      <c r="AN193">
        <f>V193 - AVERAGEIFS('Placebo Males'!V:V, 'Placebo Males'!B:B, B193, 'Placebo Males'!P:P, P193)</f>
        <v>3.6666666666666572</v>
      </c>
      <c r="AO193">
        <f>W193 - AVERAGEIFS('Placebo Males'!W:W, 'Placebo Males'!B:B, B193, 'Placebo Males'!P:P, P193)</f>
        <v>43</v>
      </c>
      <c r="AP193">
        <f>X193 - AVERAGEIFS('Placebo Males'!X:X, 'Placebo Males'!B:B, B193, 'Placebo Males'!P:P, P193)</f>
        <v>1.6666666666666714</v>
      </c>
      <c r="AQ193">
        <f>Y193 - AVERAGEIFS('Placebo Males'!Y:Y, 'Placebo Males'!B:B, B193, 'Placebo Males'!P:P, P193)</f>
        <v>0.66666666666665719</v>
      </c>
      <c r="AR193">
        <f>Z193 - AVERAGEIFS('Placebo Males'!Z:Z, 'Placebo Males'!B:B, B193, 'Placebo Males'!P:P, P193)</f>
        <v>40.666666666666671</v>
      </c>
      <c r="AS193">
        <f>AB193 - AVERAGEIFS('Placebo Males'!AB:AB, 'Placebo Males'!B:B, B193, 'Placebo Males'!P:P, P193)</f>
        <v>2.3333333333333357</v>
      </c>
      <c r="AT193">
        <f>AC193 - AVERAGEIFS('Placebo Males'!AC:AC, 'Placebo Males'!B:B, B193, 'Placebo Males'!P:P, P193)</f>
        <v>26.666666666666664</v>
      </c>
      <c r="AU193">
        <f>AD193 - AVERAGEIFS('Placebo Males'!AD:AD, 'Placebo Males'!B:B, B193, 'Placebo Males'!P:P, P193)</f>
        <v>-205.63666666666671</v>
      </c>
      <c r="AV193">
        <f>AE193 - AVERAGEIFS('Placebo Males'!AE:AE, 'Placebo Males'!B:B, B193, 'Placebo Males'!P:P, P193)</f>
        <v>-1.4994000000000007E-2</v>
      </c>
      <c r="AW193">
        <f>AF193 - AVERAGEIFS('Placebo Males'!AF:AF, 'Placebo Males'!B:B, B193, 'Placebo Males'!P:P, P193)</f>
        <v>8.701433333333336E-2</v>
      </c>
    </row>
    <row r="194" spans="1:49" x14ac:dyDescent="0.25">
      <c r="A194" t="s">
        <v>4573</v>
      </c>
      <c r="B194">
        <v>1013</v>
      </c>
      <c r="C194" t="s">
        <v>102</v>
      </c>
      <c r="D194">
        <v>32</v>
      </c>
      <c r="E194">
        <v>175.5</v>
      </c>
      <c r="F194">
        <v>74.099999999999994</v>
      </c>
      <c r="G194">
        <v>123.25</v>
      </c>
      <c r="H194">
        <v>66.5</v>
      </c>
      <c r="I194" t="s">
        <v>103</v>
      </c>
      <c r="J194" t="s">
        <v>104</v>
      </c>
      <c r="K194" t="s">
        <v>159</v>
      </c>
      <c r="L194" t="s">
        <v>106</v>
      </c>
      <c r="M194" t="s">
        <v>4381</v>
      </c>
      <c r="N194">
        <v>400</v>
      </c>
      <c r="O194" t="s">
        <v>2262</v>
      </c>
      <c r="P194">
        <v>4</v>
      </c>
      <c r="Q194" t="s">
        <v>113</v>
      </c>
      <c r="R194" t="s">
        <v>4415</v>
      </c>
      <c r="S194">
        <v>1270</v>
      </c>
      <c r="T194" t="s">
        <v>2266</v>
      </c>
      <c r="U194">
        <v>817</v>
      </c>
      <c r="V194">
        <v>151</v>
      </c>
      <c r="W194">
        <v>403</v>
      </c>
      <c r="X194">
        <v>106</v>
      </c>
      <c r="Y194">
        <v>172</v>
      </c>
      <c r="Z194">
        <v>125</v>
      </c>
      <c r="AA194" t="s">
        <v>108</v>
      </c>
      <c r="AB194">
        <v>46</v>
      </c>
      <c r="AC194">
        <v>57</v>
      </c>
      <c r="AD194">
        <v>416.88600000000002</v>
      </c>
      <c r="AE194">
        <v>0.12069000000000001</v>
      </c>
      <c r="AF194">
        <v>0.46611200000000003</v>
      </c>
      <c r="AH194">
        <v>1270</v>
      </c>
      <c r="AI194">
        <f t="shared" si="11"/>
        <v>3.9147171169927084</v>
      </c>
      <c r="AJ194">
        <f t="shared" si="8"/>
        <v>0.41720510744122852</v>
      </c>
      <c r="AK194">
        <f t="shared" si="9"/>
        <v>0.85751989033936926</v>
      </c>
      <c r="AL194">
        <f t="shared" si="10"/>
        <v>0.16716423092658972</v>
      </c>
      <c r="AM194">
        <f>U194 - AVERAGEIFS('Placebo Males'!U:U, 'Placebo Males'!B:B, B194, 'Placebo Males'!P:P, P194)</f>
        <v>-41.666666666666629</v>
      </c>
      <c r="AN194">
        <f>V194 - AVERAGEIFS('Placebo Males'!V:V, 'Placebo Males'!B:B, B194, 'Placebo Males'!P:P, P194)</f>
        <v>11.666666666666657</v>
      </c>
      <c r="AO194">
        <f>W194 - AVERAGEIFS('Placebo Males'!W:W, 'Placebo Males'!B:B, B194, 'Placebo Males'!P:P, P194)</f>
        <v>47</v>
      </c>
      <c r="AP194">
        <f>X194 - AVERAGEIFS('Placebo Males'!X:X, 'Placebo Males'!B:B, B194, 'Placebo Males'!P:P, P194)</f>
        <v>2.6666666666666714</v>
      </c>
      <c r="AQ194">
        <f>Y194 - AVERAGEIFS('Placebo Males'!Y:Y, 'Placebo Males'!B:B, B194, 'Placebo Males'!P:P, P194)</f>
        <v>-4.3333333333333428</v>
      </c>
      <c r="AR194">
        <f>Z194 - AVERAGEIFS('Placebo Males'!Z:Z, 'Placebo Males'!B:B, B194, 'Placebo Males'!P:P, P194)</f>
        <v>48.666666666666671</v>
      </c>
      <c r="AS194">
        <f>AB194 - AVERAGEIFS('Placebo Males'!AB:AB, 'Placebo Males'!B:B, B194, 'Placebo Males'!P:P, P194)</f>
        <v>5.3333333333333357</v>
      </c>
      <c r="AT194">
        <f>AC194 - AVERAGEIFS('Placebo Males'!AC:AC, 'Placebo Males'!B:B, B194, 'Placebo Males'!P:P, P194)</f>
        <v>23.666666666666664</v>
      </c>
      <c r="AU194">
        <f>AD194 - AVERAGEIFS('Placebo Males'!AD:AD, 'Placebo Males'!B:B, B194, 'Placebo Males'!P:P, P194)</f>
        <v>-237.59366666666671</v>
      </c>
      <c r="AV194">
        <f>AE194 - AVERAGEIFS('Placebo Males'!AE:AE, 'Placebo Males'!B:B, B194, 'Placebo Males'!P:P, P194)</f>
        <v>3.78994E-2</v>
      </c>
      <c r="AW194">
        <f>AF194 - AVERAGEIFS('Placebo Males'!AF:AF, 'Placebo Males'!B:B, B194, 'Placebo Males'!P:P, P194)</f>
        <v>0.10468033333333338</v>
      </c>
    </row>
    <row r="195" spans="1:49" x14ac:dyDescent="0.25">
      <c r="A195" t="s">
        <v>4574</v>
      </c>
      <c r="B195">
        <v>1014</v>
      </c>
      <c r="C195" t="s">
        <v>102</v>
      </c>
      <c r="D195">
        <v>35</v>
      </c>
      <c r="E195">
        <v>168.5</v>
      </c>
      <c r="F195">
        <v>65.5</v>
      </c>
      <c r="G195">
        <v>102.75</v>
      </c>
      <c r="H195">
        <v>52.5</v>
      </c>
      <c r="I195" t="s">
        <v>209</v>
      </c>
      <c r="J195" t="s">
        <v>104</v>
      </c>
      <c r="K195" t="s">
        <v>210</v>
      </c>
      <c r="L195" t="s">
        <v>460</v>
      </c>
      <c r="M195" t="s">
        <v>4381</v>
      </c>
      <c r="N195">
        <v>400</v>
      </c>
      <c r="O195" t="s">
        <v>2262</v>
      </c>
      <c r="P195">
        <v>3.5</v>
      </c>
      <c r="Q195" t="s">
        <v>113</v>
      </c>
      <c r="R195" t="s">
        <v>4415</v>
      </c>
      <c r="S195">
        <v>1270</v>
      </c>
      <c r="T195" t="s">
        <v>2266</v>
      </c>
      <c r="U195">
        <v>969</v>
      </c>
      <c r="V195">
        <v>192</v>
      </c>
      <c r="W195">
        <v>415</v>
      </c>
      <c r="X195">
        <v>104</v>
      </c>
      <c r="Y195">
        <v>180</v>
      </c>
      <c r="Z195">
        <v>131</v>
      </c>
      <c r="AA195" t="s">
        <v>108</v>
      </c>
      <c r="AB195">
        <v>47</v>
      </c>
      <c r="AC195">
        <v>64</v>
      </c>
      <c r="AD195">
        <v>540.70000000000005</v>
      </c>
      <c r="AE195">
        <v>9.2307700000000006E-2</v>
      </c>
      <c r="AF195">
        <v>0.52619199999999999</v>
      </c>
      <c r="AH195">
        <v>1270</v>
      </c>
      <c r="AI195">
        <f t="shared" si="11"/>
        <v>3.9147171169927084</v>
      </c>
      <c r="AJ195">
        <f t="shared" ref="AJ195:AJ258" si="12">1 -(1/(1+((AI195/6.4)^0.68)))</f>
        <v>0.41720510744122852</v>
      </c>
      <c r="AK195">
        <f t="shared" ref="AK195:AK258" si="13">1 -(1/(1+((AI195/0.72)^1.06)))</f>
        <v>0.85751989033936926</v>
      </c>
      <c r="AL195">
        <f t="shared" ref="AL195:AL258" si="14">1 -(1/(1+((AI195/14.6)^1.22)))</f>
        <v>0.16716423092658972</v>
      </c>
      <c r="AM195">
        <f>U195 - AVERAGEIFS('Placebo Males'!U:U, 'Placebo Males'!B:B, B195, 'Placebo Males'!P:P, P195)</f>
        <v>46.333333333333371</v>
      </c>
      <c r="AN195">
        <f>V195 - AVERAGEIFS('Placebo Males'!V:V, 'Placebo Males'!B:B, B195, 'Placebo Males'!P:P, P195)</f>
        <v>4</v>
      </c>
      <c r="AO195">
        <f>W195 - AVERAGEIFS('Placebo Males'!W:W, 'Placebo Males'!B:B, B195, 'Placebo Males'!P:P, P195)</f>
        <v>44.333333333333314</v>
      </c>
      <c r="AP195">
        <f>X195 - AVERAGEIFS('Placebo Males'!X:X, 'Placebo Males'!B:B, B195, 'Placebo Males'!P:P, P195)</f>
        <v>12.333333333333329</v>
      </c>
      <c r="AQ195">
        <f>Y195 - AVERAGEIFS('Placebo Males'!Y:Y, 'Placebo Males'!B:B, B195, 'Placebo Males'!P:P, P195)</f>
        <v>-20.666666666666657</v>
      </c>
      <c r="AR195">
        <f>Z195 - AVERAGEIFS('Placebo Males'!Z:Z, 'Placebo Males'!B:B, B195, 'Placebo Males'!P:P, P195)</f>
        <v>52.666666666666671</v>
      </c>
      <c r="AS195">
        <f>AB195 - AVERAGEIFS('Placebo Males'!AB:AB, 'Placebo Males'!B:B, B195, 'Placebo Males'!P:P, P195)</f>
        <v>-3</v>
      </c>
      <c r="AT195">
        <f>AC195 - AVERAGEIFS('Placebo Males'!AC:AC, 'Placebo Males'!B:B, B195, 'Placebo Males'!P:P, P195)</f>
        <v>36</v>
      </c>
      <c r="AU195">
        <f>AD195 - AVERAGEIFS('Placebo Males'!AD:AD, 'Placebo Males'!B:B, B195, 'Placebo Males'!P:P, P195)</f>
        <v>-209.7976666666666</v>
      </c>
      <c r="AV195">
        <f>AE195 - AVERAGEIFS('Placebo Males'!AE:AE, 'Placebo Males'!B:B, B195, 'Placebo Males'!P:P, P195)</f>
        <v>-6.1025633333333343E-2</v>
      </c>
      <c r="AW195">
        <f>AF195 - AVERAGEIFS('Placebo Males'!AF:AF, 'Placebo Males'!B:B, B195, 'Placebo Males'!P:P, P195)</f>
        <v>9.7962666666666642E-2</v>
      </c>
    </row>
    <row r="196" spans="1:49" x14ac:dyDescent="0.25">
      <c r="A196" t="s">
        <v>4575</v>
      </c>
      <c r="B196">
        <v>1014</v>
      </c>
      <c r="C196" t="s">
        <v>102</v>
      </c>
      <c r="D196">
        <v>35</v>
      </c>
      <c r="E196">
        <v>168.5</v>
      </c>
      <c r="F196">
        <v>65.5</v>
      </c>
      <c r="G196">
        <v>102.75</v>
      </c>
      <c r="H196">
        <v>52.5</v>
      </c>
      <c r="I196" t="s">
        <v>209</v>
      </c>
      <c r="J196" t="s">
        <v>104</v>
      </c>
      <c r="K196" t="s">
        <v>210</v>
      </c>
      <c r="L196" t="s">
        <v>460</v>
      </c>
      <c r="M196" t="s">
        <v>4381</v>
      </c>
      <c r="N196">
        <v>400</v>
      </c>
      <c r="O196" t="s">
        <v>2262</v>
      </c>
      <c r="P196">
        <v>3.5</v>
      </c>
      <c r="Q196" t="s">
        <v>113</v>
      </c>
      <c r="R196" t="s">
        <v>4415</v>
      </c>
      <c r="S196">
        <v>1270</v>
      </c>
      <c r="T196" t="s">
        <v>2266</v>
      </c>
      <c r="U196">
        <v>902</v>
      </c>
      <c r="V196">
        <v>195</v>
      </c>
      <c r="W196">
        <v>413</v>
      </c>
      <c r="X196">
        <v>90</v>
      </c>
      <c r="Y196">
        <v>190</v>
      </c>
      <c r="Z196">
        <v>133</v>
      </c>
      <c r="AA196" t="s">
        <v>108</v>
      </c>
      <c r="AB196">
        <v>50</v>
      </c>
      <c r="AC196">
        <v>63</v>
      </c>
      <c r="AD196">
        <v>524.17200000000003</v>
      </c>
      <c r="AE196">
        <v>0.140625</v>
      </c>
      <c r="AF196">
        <v>0.53577900000000001</v>
      </c>
      <c r="AH196">
        <v>1270</v>
      </c>
      <c r="AI196">
        <f t="shared" si="11"/>
        <v>3.9147171169927084</v>
      </c>
      <c r="AJ196">
        <f t="shared" si="12"/>
        <v>0.41720510744122852</v>
      </c>
      <c r="AK196">
        <f t="shared" si="13"/>
        <v>0.85751989033936926</v>
      </c>
      <c r="AL196">
        <f t="shared" si="14"/>
        <v>0.16716423092658972</v>
      </c>
      <c r="AM196">
        <f>U196 - AVERAGEIFS('Placebo Males'!U:U, 'Placebo Males'!B:B, B196, 'Placebo Males'!P:P, P196)</f>
        <v>-20.666666666666629</v>
      </c>
      <c r="AN196">
        <f>V196 - AVERAGEIFS('Placebo Males'!V:V, 'Placebo Males'!B:B, B196, 'Placebo Males'!P:P, P196)</f>
        <v>7</v>
      </c>
      <c r="AO196">
        <f>W196 - AVERAGEIFS('Placebo Males'!W:W, 'Placebo Males'!B:B, B196, 'Placebo Males'!P:P, P196)</f>
        <v>42.333333333333314</v>
      </c>
      <c r="AP196">
        <f>X196 - AVERAGEIFS('Placebo Males'!X:X, 'Placebo Males'!B:B, B196, 'Placebo Males'!P:P, P196)</f>
        <v>-1.6666666666666714</v>
      </c>
      <c r="AQ196">
        <f>Y196 - AVERAGEIFS('Placebo Males'!Y:Y, 'Placebo Males'!B:B, B196, 'Placebo Males'!P:P, P196)</f>
        <v>-10.666666666666657</v>
      </c>
      <c r="AR196">
        <f>Z196 - AVERAGEIFS('Placebo Males'!Z:Z, 'Placebo Males'!B:B, B196, 'Placebo Males'!P:P, P196)</f>
        <v>54.666666666666671</v>
      </c>
      <c r="AS196">
        <f>AB196 - AVERAGEIFS('Placebo Males'!AB:AB, 'Placebo Males'!B:B, B196, 'Placebo Males'!P:P, P196)</f>
        <v>0</v>
      </c>
      <c r="AT196">
        <f>AC196 - AVERAGEIFS('Placebo Males'!AC:AC, 'Placebo Males'!B:B, B196, 'Placebo Males'!P:P, P196)</f>
        <v>35</v>
      </c>
      <c r="AU196">
        <f>AD196 - AVERAGEIFS('Placebo Males'!AD:AD, 'Placebo Males'!B:B, B196, 'Placebo Males'!P:P, P196)</f>
        <v>-226.32566666666662</v>
      </c>
      <c r="AV196">
        <f>AE196 - AVERAGEIFS('Placebo Males'!AE:AE, 'Placebo Males'!B:B, B196, 'Placebo Males'!P:P, P196)</f>
        <v>-1.2708333333333349E-2</v>
      </c>
      <c r="AW196">
        <f>AF196 - AVERAGEIFS('Placebo Males'!AF:AF, 'Placebo Males'!B:B, B196, 'Placebo Males'!P:P, P196)</f>
        <v>0.10754966666666665</v>
      </c>
    </row>
    <row r="197" spans="1:49" x14ac:dyDescent="0.25">
      <c r="A197" t="s">
        <v>4576</v>
      </c>
      <c r="B197">
        <v>1014</v>
      </c>
      <c r="C197" t="s">
        <v>102</v>
      </c>
      <c r="D197">
        <v>35</v>
      </c>
      <c r="E197">
        <v>168.5</v>
      </c>
      <c r="F197">
        <v>65.5</v>
      </c>
      <c r="G197">
        <v>102.75</v>
      </c>
      <c r="H197">
        <v>52.5</v>
      </c>
      <c r="I197" t="s">
        <v>209</v>
      </c>
      <c r="J197" t="s">
        <v>104</v>
      </c>
      <c r="K197" t="s">
        <v>210</v>
      </c>
      <c r="L197" t="s">
        <v>460</v>
      </c>
      <c r="M197" t="s">
        <v>4381</v>
      </c>
      <c r="N197">
        <v>400</v>
      </c>
      <c r="O197" t="s">
        <v>2262</v>
      </c>
      <c r="P197">
        <v>3.5</v>
      </c>
      <c r="Q197" t="s">
        <v>113</v>
      </c>
      <c r="R197" t="s">
        <v>4415</v>
      </c>
      <c r="S197">
        <v>1270</v>
      </c>
      <c r="T197" t="s">
        <v>2266</v>
      </c>
      <c r="U197">
        <v>939</v>
      </c>
      <c r="V197">
        <v>189</v>
      </c>
      <c r="W197">
        <v>422</v>
      </c>
      <c r="X197">
        <v>87</v>
      </c>
      <c r="Y197">
        <v>194</v>
      </c>
      <c r="Z197">
        <v>141</v>
      </c>
      <c r="AA197" t="s">
        <v>108</v>
      </c>
      <c r="AB197">
        <v>51</v>
      </c>
      <c r="AC197">
        <v>67</v>
      </c>
      <c r="AD197">
        <v>511.04300000000001</v>
      </c>
      <c r="AE197">
        <v>0.14285700000000001</v>
      </c>
      <c r="AF197">
        <v>0.52567299999999995</v>
      </c>
      <c r="AH197">
        <v>1270</v>
      </c>
      <c r="AI197">
        <f t="shared" si="11"/>
        <v>3.9147171169927084</v>
      </c>
      <c r="AJ197">
        <f t="shared" si="12"/>
        <v>0.41720510744122852</v>
      </c>
      <c r="AK197">
        <f t="shared" si="13"/>
        <v>0.85751989033936926</v>
      </c>
      <c r="AL197">
        <f t="shared" si="14"/>
        <v>0.16716423092658972</v>
      </c>
      <c r="AM197">
        <f>U197 - AVERAGEIFS('Placebo Males'!U:U, 'Placebo Males'!B:B, B197, 'Placebo Males'!P:P, P197)</f>
        <v>16.333333333333371</v>
      </c>
      <c r="AN197">
        <f>V197 - AVERAGEIFS('Placebo Males'!V:V, 'Placebo Males'!B:B, B197, 'Placebo Males'!P:P, P197)</f>
        <v>1</v>
      </c>
      <c r="AO197">
        <f>W197 - AVERAGEIFS('Placebo Males'!W:W, 'Placebo Males'!B:B, B197, 'Placebo Males'!P:P, P197)</f>
        <v>51.333333333333314</v>
      </c>
      <c r="AP197">
        <f>X197 - AVERAGEIFS('Placebo Males'!X:X, 'Placebo Males'!B:B, B197, 'Placebo Males'!P:P, P197)</f>
        <v>-4.6666666666666714</v>
      </c>
      <c r="AQ197">
        <f>Y197 - AVERAGEIFS('Placebo Males'!Y:Y, 'Placebo Males'!B:B, B197, 'Placebo Males'!P:P, P197)</f>
        <v>-6.6666666666666572</v>
      </c>
      <c r="AR197">
        <f>Z197 - AVERAGEIFS('Placebo Males'!Z:Z, 'Placebo Males'!B:B, B197, 'Placebo Males'!P:P, P197)</f>
        <v>62.666666666666671</v>
      </c>
      <c r="AS197">
        <f>AB197 - AVERAGEIFS('Placebo Males'!AB:AB, 'Placebo Males'!B:B, B197, 'Placebo Males'!P:P, P197)</f>
        <v>1</v>
      </c>
      <c r="AT197">
        <f>AC197 - AVERAGEIFS('Placebo Males'!AC:AC, 'Placebo Males'!B:B, B197, 'Placebo Males'!P:P, P197)</f>
        <v>39</v>
      </c>
      <c r="AU197">
        <f>AD197 - AVERAGEIFS('Placebo Males'!AD:AD, 'Placebo Males'!B:B, B197, 'Placebo Males'!P:P, P197)</f>
        <v>-239.45466666666664</v>
      </c>
      <c r="AV197">
        <f>AE197 - AVERAGEIFS('Placebo Males'!AE:AE, 'Placebo Males'!B:B, B197, 'Placebo Males'!P:P, P197)</f>
        <v>-1.0476333333333337E-2</v>
      </c>
      <c r="AW197">
        <f>AF197 - AVERAGEIFS('Placebo Males'!AF:AF, 'Placebo Males'!B:B, B197, 'Placebo Males'!P:P, P197)</f>
        <v>9.7443666666666595E-2</v>
      </c>
    </row>
    <row r="198" spans="1:49" x14ac:dyDescent="0.25">
      <c r="A198" t="s">
        <v>4577</v>
      </c>
      <c r="B198">
        <v>1014</v>
      </c>
      <c r="C198" t="s">
        <v>102</v>
      </c>
      <c r="D198">
        <v>35</v>
      </c>
      <c r="E198">
        <v>168.5</v>
      </c>
      <c r="F198">
        <v>65.5</v>
      </c>
      <c r="G198">
        <v>102.75</v>
      </c>
      <c r="H198">
        <v>52.5</v>
      </c>
      <c r="I198" t="s">
        <v>209</v>
      </c>
      <c r="J198" t="s">
        <v>104</v>
      </c>
      <c r="K198" t="s">
        <v>210</v>
      </c>
      <c r="L198" t="s">
        <v>460</v>
      </c>
      <c r="M198" t="s">
        <v>4381</v>
      </c>
      <c r="N198">
        <v>400</v>
      </c>
      <c r="O198" t="s">
        <v>2262</v>
      </c>
      <c r="P198">
        <v>2</v>
      </c>
      <c r="Q198" t="s">
        <v>113</v>
      </c>
      <c r="R198" t="s">
        <v>4415</v>
      </c>
      <c r="S198">
        <v>1260</v>
      </c>
      <c r="T198" t="s">
        <v>2266</v>
      </c>
      <c r="U198">
        <v>836</v>
      </c>
      <c r="V198">
        <v>190</v>
      </c>
      <c r="W198">
        <v>439</v>
      </c>
      <c r="X198">
        <v>101</v>
      </c>
      <c r="Y198">
        <v>175</v>
      </c>
      <c r="Z198">
        <v>163</v>
      </c>
      <c r="AA198" t="s">
        <v>108</v>
      </c>
      <c r="AB198">
        <v>54</v>
      </c>
      <c r="AC198">
        <v>75</v>
      </c>
      <c r="AD198">
        <v>462.73200000000003</v>
      </c>
      <c r="AE198">
        <v>0.206349</v>
      </c>
      <c r="AF198">
        <v>0.56324799999999997</v>
      </c>
      <c r="AH198">
        <v>1260</v>
      </c>
      <c r="AI198">
        <f t="shared" ref="AI198:AI261" si="15">((AH198*10^-9)/324.4168)*10^9</f>
        <v>3.8838925727644189</v>
      </c>
      <c r="AJ198">
        <f t="shared" si="12"/>
        <v>0.41589866069845338</v>
      </c>
      <c r="AK198">
        <f t="shared" si="13"/>
        <v>0.85649301784083265</v>
      </c>
      <c r="AL198">
        <f t="shared" si="14"/>
        <v>0.1658258519880188</v>
      </c>
      <c r="AM198">
        <f>U198 - AVERAGEIFS('Placebo Males'!U:U, 'Placebo Males'!B:B, B198, 'Placebo Males'!P:P, P198)</f>
        <v>-132.33333333333337</v>
      </c>
      <c r="AN198">
        <f>V198 - AVERAGEIFS('Placebo Males'!V:V, 'Placebo Males'!B:B, B198, 'Placebo Males'!P:P, P198)</f>
        <v>0.66666666666665719</v>
      </c>
      <c r="AO198">
        <f>W198 - AVERAGEIFS('Placebo Males'!W:W, 'Placebo Males'!B:B, B198, 'Placebo Males'!P:P, P198)</f>
        <v>56</v>
      </c>
      <c r="AP198">
        <f>X198 - AVERAGEIFS('Placebo Males'!X:X, 'Placebo Males'!B:B, B198, 'Placebo Males'!P:P, P198)</f>
        <v>11</v>
      </c>
      <c r="AQ198">
        <f>Y198 - AVERAGEIFS('Placebo Males'!Y:Y, 'Placebo Males'!B:B, B198, 'Placebo Males'!P:P, P198)</f>
        <v>-36</v>
      </c>
      <c r="AR198">
        <f>Z198 - AVERAGEIFS('Placebo Males'!Z:Z, 'Placebo Males'!B:B, B198, 'Placebo Males'!P:P, P198)</f>
        <v>81</v>
      </c>
      <c r="AS198">
        <f>AB198 - AVERAGEIFS('Placebo Males'!AB:AB, 'Placebo Males'!B:B, B198, 'Placebo Males'!P:P, P198)</f>
        <v>2.6666666666666643</v>
      </c>
      <c r="AT198">
        <f>AC198 - AVERAGEIFS('Placebo Males'!AC:AC, 'Placebo Males'!B:B, B198, 'Placebo Males'!P:P, P198)</f>
        <v>44</v>
      </c>
      <c r="AU198">
        <f>AD198 - AVERAGEIFS('Placebo Males'!AD:AD, 'Placebo Males'!B:B, B198, 'Placebo Males'!P:P, P198)</f>
        <v>-300.05933333333343</v>
      </c>
      <c r="AV198">
        <f>AE198 - AVERAGEIFS('Placebo Males'!AE:AE, 'Placebo Males'!B:B, B198, 'Placebo Males'!P:P, P198)</f>
        <v>3.532366666666667E-2</v>
      </c>
      <c r="AW198">
        <f>AF198 - AVERAGEIFS('Placebo Males'!AF:AF, 'Placebo Males'!B:B, B198, 'Placebo Males'!P:P, P198)</f>
        <v>0.12832133333333329</v>
      </c>
    </row>
    <row r="199" spans="1:49" x14ac:dyDescent="0.25">
      <c r="A199" t="s">
        <v>4578</v>
      </c>
      <c r="B199">
        <v>1014</v>
      </c>
      <c r="C199" t="s">
        <v>102</v>
      </c>
      <c r="D199">
        <v>35</v>
      </c>
      <c r="E199">
        <v>168.5</v>
      </c>
      <c r="F199">
        <v>65.5</v>
      </c>
      <c r="G199">
        <v>102.75</v>
      </c>
      <c r="H199">
        <v>52.5</v>
      </c>
      <c r="I199" t="s">
        <v>209</v>
      </c>
      <c r="J199" t="s">
        <v>104</v>
      </c>
      <c r="K199" t="s">
        <v>210</v>
      </c>
      <c r="L199" t="s">
        <v>460</v>
      </c>
      <c r="M199" t="s">
        <v>4381</v>
      </c>
      <c r="N199">
        <v>400</v>
      </c>
      <c r="O199" t="s">
        <v>2262</v>
      </c>
      <c r="P199">
        <v>2</v>
      </c>
      <c r="Q199" t="s">
        <v>113</v>
      </c>
      <c r="R199" t="s">
        <v>4415</v>
      </c>
      <c r="S199">
        <v>1260</v>
      </c>
      <c r="T199" t="s">
        <v>2266</v>
      </c>
      <c r="U199">
        <v>880</v>
      </c>
      <c r="V199">
        <v>191</v>
      </c>
      <c r="W199">
        <v>446</v>
      </c>
      <c r="X199">
        <v>94</v>
      </c>
      <c r="Y199">
        <v>184</v>
      </c>
      <c r="Z199">
        <v>168</v>
      </c>
      <c r="AA199" t="s">
        <v>108</v>
      </c>
      <c r="AB199">
        <v>53</v>
      </c>
      <c r="AC199">
        <v>80</v>
      </c>
      <c r="AD199">
        <v>466.59300000000002</v>
      </c>
      <c r="AE199">
        <v>0.25396800000000003</v>
      </c>
      <c r="AF199">
        <v>0.56430999999999998</v>
      </c>
      <c r="AH199">
        <v>1260</v>
      </c>
      <c r="AI199">
        <f t="shared" si="15"/>
        <v>3.8838925727644189</v>
      </c>
      <c r="AJ199">
        <f t="shared" si="12"/>
        <v>0.41589866069845338</v>
      </c>
      <c r="AK199">
        <f t="shared" si="13"/>
        <v>0.85649301784083265</v>
      </c>
      <c r="AL199">
        <f t="shared" si="14"/>
        <v>0.1658258519880188</v>
      </c>
      <c r="AM199">
        <f>U199 - AVERAGEIFS('Placebo Males'!U:U, 'Placebo Males'!B:B, B199, 'Placebo Males'!P:P, P199)</f>
        <v>-88.333333333333371</v>
      </c>
      <c r="AN199">
        <f>V199 - AVERAGEIFS('Placebo Males'!V:V, 'Placebo Males'!B:B, B199, 'Placebo Males'!P:P, P199)</f>
        <v>1.6666666666666572</v>
      </c>
      <c r="AO199">
        <f>W199 - AVERAGEIFS('Placebo Males'!W:W, 'Placebo Males'!B:B, B199, 'Placebo Males'!P:P, P199)</f>
        <v>63</v>
      </c>
      <c r="AP199">
        <f>X199 - AVERAGEIFS('Placebo Males'!X:X, 'Placebo Males'!B:B, B199, 'Placebo Males'!P:P, P199)</f>
        <v>4</v>
      </c>
      <c r="AQ199">
        <f>Y199 - AVERAGEIFS('Placebo Males'!Y:Y, 'Placebo Males'!B:B, B199, 'Placebo Males'!P:P, P199)</f>
        <v>-27</v>
      </c>
      <c r="AR199">
        <f>Z199 - AVERAGEIFS('Placebo Males'!Z:Z, 'Placebo Males'!B:B, B199, 'Placebo Males'!P:P, P199)</f>
        <v>86</v>
      </c>
      <c r="AS199">
        <f>AB199 - AVERAGEIFS('Placebo Males'!AB:AB, 'Placebo Males'!B:B, B199, 'Placebo Males'!P:P, P199)</f>
        <v>1.6666666666666643</v>
      </c>
      <c r="AT199">
        <f>AC199 - AVERAGEIFS('Placebo Males'!AC:AC, 'Placebo Males'!B:B, B199, 'Placebo Males'!P:P, P199)</f>
        <v>49</v>
      </c>
      <c r="AU199">
        <f>AD199 - AVERAGEIFS('Placebo Males'!AD:AD, 'Placebo Males'!B:B, B199, 'Placebo Males'!P:P, P199)</f>
        <v>-296.19833333333344</v>
      </c>
      <c r="AV199">
        <f>AE199 - AVERAGEIFS('Placebo Males'!AE:AE, 'Placebo Males'!B:B, B199, 'Placebo Males'!P:P, P199)</f>
        <v>8.2942666666666692E-2</v>
      </c>
      <c r="AW199">
        <f>AF199 - AVERAGEIFS('Placebo Males'!AF:AF, 'Placebo Males'!B:B, B199, 'Placebo Males'!P:P, P199)</f>
        <v>0.12938333333333329</v>
      </c>
    </row>
    <row r="200" spans="1:49" x14ac:dyDescent="0.25">
      <c r="A200" t="s">
        <v>4579</v>
      </c>
      <c r="B200">
        <v>1014</v>
      </c>
      <c r="C200" t="s">
        <v>102</v>
      </c>
      <c r="D200">
        <v>35</v>
      </c>
      <c r="E200">
        <v>168.5</v>
      </c>
      <c r="F200">
        <v>65.5</v>
      </c>
      <c r="G200">
        <v>102.75</v>
      </c>
      <c r="H200">
        <v>52.5</v>
      </c>
      <c r="I200" t="s">
        <v>209</v>
      </c>
      <c r="J200" t="s">
        <v>104</v>
      </c>
      <c r="K200" t="s">
        <v>210</v>
      </c>
      <c r="L200" t="s">
        <v>460</v>
      </c>
      <c r="M200" t="s">
        <v>4381</v>
      </c>
      <c r="N200">
        <v>400</v>
      </c>
      <c r="O200" t="s">
        <v>2262</v>
      </c>
      <c r="P200">
        <v>2</v>
      </c>
      <c r="Q200" t="s">
        <v>113</v>
      </c>
      <c r="R200" t="s">
        <v>4415</v>
      </c>
      <c r="S200">
        <v>1260</v>
      </c>
      <c r="T200" t="s">
        <v>2266</v>
      </c>
      <c r="U200">
        <v>856</v>
      </c>
      <c r="V200">
        <v>189</v>
      </c>
      <c r="W200">
        <v>443</v>
      </c>
      <c r="X200">
        <v>93</v>
      </c>
      <c r="Y200">
        <v>183</v>
      </c>
      <c r="Z200">
        <v>167</v>
      </c>
      <c r="AA200" t="s">
        <v>108</v>
      </c>
      <c r="AB200">
        <v>54</v>
      </c>
      <c r="AC200">
        <v>77</v>
      </c>
      <c r="AD200">
        <v>456.71199999999999</v>
      </c>
      <c r="AE200">
        <v>0.24193500000000001</v>
      </c>
      <c r="AF200">
        <v>0.55749599999999999</v>
      </c>
      <c r="AH200">
        <v>1260</v>
      </c>
      <c r="AI200">
        <f t="shared" si="15"/>
        <v>3.8838925727644189</v>
      </c>
      <c r="AJ200">
        <f t="shared" si="12"/>
        <v>0.41589866069845338</v>
      </c>
      <c r="AK200">
        <f t="shared" si="13"/>
        <v>0.85649301784083265</v>
      </c>
      <c r="AL200">
        <f t="shared" si="14"/>
        <v>0.1658258519880188</v>
      </c>
      <c r="AM200">
        <f>U200 - AVERAGEIFS('Placebo Males'!U:U, 'Placebo Males'!B:B, B200, 'Placebo Males'!P:P, P200)</f>
        <v>-112.33333333333337</v>
      </c>
      <c r="AN200">
        <f>V200 - AVERAGEIFS('Placebo Males'!V:V, 'Placebo Males'!B:B, B200, 'Placebo Males'!P:P, P200)</f>
        <v>-0.33333333333334281</v>
      </c>
      <c r="AO200">
        <f>W200 - AVERAGEIFS('Placebo Males'!W:W, 'Placebo Males'!B:B, B200, 'Placebo Males'!P:P, P200)</f>
        <v>60</v>
      </c>
      <c r="AP200">
        <f>X200 - AVERAGEIFS('Placebo Males'!X:X, 'Placebo Males'!B:B, B200, 'Placebo Males'!P:P, P200)</f>
        <v>3</v>
      </c>
      <c r="AQ200">
        <f>Y200 - AVERAGEIFS('Placebo Males'!Y:Y, 'Placebo Males'!B:B, B200, 'Placebo Males'!P:P, P200)</f>
        <v>-28</v>
      </c>
      <c r="AR200">
        <f>Z200 - AVERAGEIFS('Placebo Males'!Z:Z, 'Placebo Males'!B:B, B200, 'Placebo Males'!P:P, P200)</f>
        <v>85</v>
      </c>
      <c r="AS200">
        <f>AB200 - AVERAGEIFS('Placebo Males'!AB:AB, 'Placebo Males'!B:B, B200, 'Placebo Males'!P:P, P200)</f>
        <v>2.6666666666666643</v>
      </c>
      <c r="AT200">
        <f>AC200 - AVERAGEIFS('Placebo Males'!AC:AC, 'Placebo Males'!B:B, B200, 'Placebo Males'!P:P, P200)</f>
        <v>46</v>
      </c>
      <c r="AU200">
        <f>AD200 - AVERAGEIFS('Placebo Males'!AD:AD, 'Placebo Males'!B:B, B200, 'Placebo Males'!P:P, P200)</f>
        <v>-306.07933333333347</v>
      </c>
      <c r="AV200">
        <f>AE200 - AVERAGEIFS('Placebo Males'!AE:AE, 'Placebo Males'!B:B, B200, 'Placebo Males'!P:P, P200)</f>
        <v>7.0909666666666676E-2</v>
      </c>
      <c r="AW200">
        <f>AF200 - AVERAGEIFS('Placebo Males'!AF:AF, 'Placebo Males'!B:B, B200, 'Placebo Males'!P:P, P200)</f>
        <v>0.12256933333333331</v>
      </c>
    </row>
    <row r="201" spans="1:49" x14ac:dyDescent="0.25">
      <c r="A201" t="s">
        <v>4580</v>
      </c>
      <c r="B201">
        <v>1018</v>
      </c>
      <c r="C201" t="s">
        <v>102</v>
      </c>
      <c r="D201">
        <v>30</v>
      </c>
      <c r="E201">
        <v>182</v>
      </c>
      <c r="F201">
        <v>73.3</v>
      </c>
      <c r="G201">
        <v>105.5</v>
      </c>
      <c r="H201">
        <v>58.5</v>
      </c>
      <c r="I201" t="s">
        <v>103</v>
      </c>
      <c r="J201" t="s">
        <v>104</v>
      </c>
      <c r="K201" t="s">
        <v>409</v>
      </c>
      <c r="L201" t="s">
        <v>211</v>
      </c>
      <c r="M201" t="s">
        <v>4381</v>
      </c>
      <c r="N201">
        <v>400</v>
      </c>
      <c r="O201" t="s">
        <v>2262</v>
      </c>
      <c r="P201">
        <v>3.5</v>
      </c>
      <c r="Q201" t="s">
        <v>113</v>
      </c>
      <c r="R201" t="s">
        <v>4415</v>
      </c>
      <c r="S201">
        <v>1250</v>
      </c>
      <c r="T201" t="s">
        <v>2266</v>
      </c>
      <c r="U201">
        <v>925</v>
      </c>
      <c r="V201">
        <v>154</v>
      </c>
      <c r="W201">
        <v>424</v>
      </c>
      <c r="X201">
        <v>102</v>
      </c>
      <c r="Y201">
        <v>160</v>
      </c>
      <c r="Z201">
        <v>162</v>
      </c>
      <c r="AA201">
        <v>73</v>
      </c>
      <c r="AB201">
        <v>58</v>
      </c>
      <c r="AC201">
        <v>89</v>
      </c>
      <c r="AD201">
        <v>207.02500000000001</v>
      </c>
      <c r="AE201">
        <v>1.32558</v>
      </c>
      <c r="AF201">
        <v>0.56398700000000002</v>
      </c>
      <c r="AH201">
        <v>1250</v>
      </c>
      <c r="AI201">
        <f t="shared" si="15"/>
        <v>3.8530680285361298</v>
      </c>
      <c r="AJ201">
        <f t="shared" si="12"/>
        <v>0.41458299883070771</v>
      </c>
      <c r="AK201">
        <f t="shared" si="13"/>
        <v>0.85545173585831258</v>
      </c>
      <c r="AL201">
        <f t="shared" si="14"/>
        <v>0.16448551065254535</v>
      </c>
      <c r="AM201">
        <f>U201 - AVERAGEIFS('Placebo Males'!U:U, 'Placebo Males'!B:B, B201, 'Placebo Males'!P:P, P201)</f>
        <v>-178</v>
      </c>
      <c r="AN201">
        <f>V201 - AVERAGEIFS('Placebo Males'!V:V, 'Placebo Males'!B:B, B201, 'Placebo Males'!P:P, P201)</f>
        <v>2.3333333333333428</v>
      </c>
      <c r="AO201">
        <f>W201 - AVERAGEIFS('Placebo Males'!W:W, 'Placebo Males'!B:B, B201, 'Placebo Males'!P:P, P201)</f>
        <v>30.333333333333314</v>
      </c>
      <c r="AP201">
        <f>X201 - AVERAGEIFS('Placebo Males'!X:X, 'Placebo Males'!B:B, B201, 'Placebo Males'!P:P, P201)</f>
        <v>-11</v>
      </c>
      <c r="AQ201">
        <f>Y201 - AVERAGEIFS('Placebo Males'!Y:Y, 'Placebo Males'!B:B, B201, 'Placebo Males'!P:P, P201)</f>
        <v>-50.333333333333343</v>
      </c>
      <c r="AR201">
        <f>Z201 - AVERAGEIFS('Placebo Males'!Z:Z, 'Placebo Males'!B:B, B201, 'Placebo Males'!P:P, P201)</f>
        <v>91.666666666666671</v>
      </c>
      <c r="AS201">
        <f>AB201 - AVERAGEIFS('Placebo Males'!AB:AB, 'Placebo Males'!B:B, B201, 'Placebo Males'!P:P, P201)</f>
        <v>14.666666666666664</v>
      </c>
      <c r="AT201">
        <f>AC201 - AVERAGEIFS('Placebo Males'!AC:AC, 'Placebo Males'!B:B, B201, 'Placebo Males'!P:P, P201)</f>
        <v>63</v>
      </c>
      <c r="AU201">
        <f>AD201 - AVERAGEIFS('Placebo Males'!AD:AD, 'Placebo Males'!B:B, B201, 'Placebo Males'!P:P, P201)</f>
        <v>-201.62766666666667</v>
      </c>
      <c r="AV201">
        <f>AE201 - AVERAGEIFS('Placebo Males'!AE:AE, 'Placebo Males'!B:B, B201, 'Placebo Males'!P:P, P201)</f>
        <v>1.1470416666666665</v>
      </c>
      <c r="AW201">
        <f>AF201 - AVERAGEIFS('Placebo Males'!AF:AF, 'Placebo Males'!B:B, B201, 'Placebo Males'!P:P, P201)</f>
        <v>0.13778633333333334</v>
      </c>
    </row>
    <row r="202" spans="1:49" x14ac:dyDescent="0.25">
      <c r="A202" t="s">
        <v>4581</v>
      </c>
      <c r="B202">
        <v>1018</v>
      </c>
      <c r="C202" t="s">
        <v>102</v>
      </c>
      <c r="D202">
        <v>30</v>
      </c>
      <c r="E202">
        <v>182</v>
      </c>
      <c r="F202">
        <v>73.3</v>
      </c>
      <c r="G202">
        <v>105.5</v>
      </c>
      <c r="H202">
        <v>58.5</v>
      </c>
      <c r="I202" t="s">
        <v>103</v>
      </c>
      <c r="J202" t="s">
        <v>104</v>
      </c>
      <c r="K202" t="s">
        <v>409</v>
      </c>
      <c r="L202" t="s">
        <v>211</v>
      </c>
      <c r="M202" t="s">
        <v>4381</v>
      </c>
      <c r="N202">
        <v>400</v>
      </c>
      <c r="O202" t="s">
        <v>2262</v>
      </c>
      <c r="P202">
        <v>3.5</v>
      </c>
      <c r="Q202" t="s">
        <v>113</v>
      </c>
      <c r="R202" t="s">
        <v>4415</v>
      </c>
      <c r="S202">
        <v>1250</v>
      </c>
      <c r="T202" t="s">
        <v>2266</v>
      </c>
      <c r="U202">
        <v>964</v>
      </c>
      <c r="V202">
        <v>148</v>
      </c>
      <c r="W202">
        <v>427</v>
      </c>
      <c r="X202">
        <v>102</v>
      </c>
      <c r="Y202">
        <v>162</v>
      </c>
      <c r="Z202">
        <v>163</v>
      </c>
      <c r="AA202">
        <v>73</v>
      </c>
      <c r="AB202">
        <v>54</v>
      </c>
      <c r="AC202">
        <v>90</v>
      </c>
      <c r="AD202">
        <v>212.36600000000001</v>
      </c>
      <c r="AE202">
        <v>1.4</v>
      </c>
      <c r="AF202">
        <v>0.557809</v>
      </c>
      <c r="AH202">
        <v>1250</v>
      </c>
      <c r="AI202">
        <f t="shared" si="15"/>
        <v>3.8530680285361298</v>
      </c>
      <c r="AJ202">
        <f t="shared" si="12"/>
        <v>0.41458299883070771</v>
      </c>
      <c r="AK202">
        <f t="shared" si="13"/>
        <v>0.85545173585831258</v>
      </c>
      <c r="AL202">
        <f t="shared" si="14"/>
        <v>0.16448551065254535</v>
      </c>
      <c r="AM202">
        <f>U202 - AVERAGEIFS('Placebo Males'!U:U, 'Placebo Males'!B:B, B202, 'Placebo Males'!P:P, P202)</f>
        <v>-139</v>
      </c>
      <c r="AN202">
        <f>V202 - AVERAGEIFS('Placebo Males'!V:V, 'Placebo Males'!B:B, B202, 'Placebo Males'!P:P, P202)</f>
        <v>-3.6666666666666572</v>
      </c>
      <c r="AO202">
        <f>W202 - AVERAGEIFS('Placebo Males'!W:W, 'Placebo Males'!B:B, B202, 'Placebo Males'!P:P, P202)</f>
        <v>33.333333333333314</v>
      </c>
      <c r="AP202">
        <f>X202 - AVERAGEIFS('Placebo Males'!X:X, 'Placebo Males'!B:B, B202, 'Placebo Males'!P:P, P202)</f>
        <v>-11</v>
      </c>
      <c r="AQ202">
        <f>Y202 - AVERAGEIFS('Placebo Males'!Y:Y, 'Placebo Males'!B:B, B202, 'Placebo Males'!P:P, P202)</f>
        <v>-48.333333333333343</v>
      </c>
      <c r="AR202">
        <f>Z202 - AVERAGEIFS('Placebo Males'!Z:Z, 'Placebo Males'!B:B, B202, 'Placebo Males'!P:P, P202)</f>
        <v>92.666666666666671</v>
      </c>
      <c r="AS202">
        <f>AB202 - AVERAGEIFS('Placebo Males'!AB:AB, 'Placebo Males'!B:B, B202, 'Placebo Males'!P:P, P202)</f>
        <v>10.666666666666664</v>
      </c>
      <c r="AT202">
        <f>AC202 - AVERAGEIFS('Placebo Males'!AC:AC, 'Placebo Males'!B:B, B202, 'Placebo Males'!P:P, P202)</f>
        <v>64</v>
      </c>
      <c r="AU202">
        <f>AD202 - AVERAGEIFS('Placebo Males'!AD:AD, 'Placebo Males'!B:B, B202, 'Placebo Males'!P:P, P202)</f>
        <v>-196.28666666666666</v>
      </c>
      <c r="AV202">
        <f>AE202 - AVERAGEIFS('Placebo Males'!AE:AE, 'Placebo Males'!B:B, B202, 'Placebo Males'!P:P, P202)</f>
        <v>1.2214616666666664</v>
      </c>
      <c r="AW202">
        <f>AF202 - AVERAGEIFS('Placebo Males'!AF:AF, 'Placebo Males'!B:B, B202, 'Placebo Males'!P:P, P202)</f>
        <v>0.13160833333333333</v>
      </c>
    </row>
    <row r="203" spans="1:49" x14ac:dyDescent="0.25">
      <c r="A203" t="s">
        <v>4582</v>
      </c>
      <c r="B203">
        <v>1018</v>
      </c>
      <c r="C203" t="s">
        <v>102</v>
      </c>
      <c r="D203">
        <v>30</v>
      </c>
      <c r="E203">
        <v>182</v>
      </c>
      <c r="F203">
        <v>73.3</v>
      </c>
      <c r="G203">
        <v>105.5</v>
      </c>
      <c r="H203">
        <v>58.5</v>
      </c>
      <c r="I203" t="s">
        <v>103</v>
      </c>
      <c r="J203" t="s">
        <v>104</v>
      </c>
      <c r="K203" t="s">
        <v>409</v>
      </c>
      <c r="L203" t="s">
        <v>211</v>
      </c>
      <c r="M203" t="s">
        <v>4381</v>
      </c>
      <c r="N203">
        <v>400</v>
      </c>
      <c r="O203" t="s">
        <v>2262</v>
      </c>
      <c r="P203">
        <v>3.5</v>
      </c>
      <c r="Q203" t="s">
        <v>113</v>
      </c>
      <c r="R203" t="s">
        <v>4415</v>
      </c>
      <c r="S203">
        <v>1250</v>
      </c>
      <c r="T203" t="s">
        <v>2266</v>
      </c>
      <c r="U203">
        <v>922</v>
      </c>
      <c r="V203">
        <v>154</v>
      </c>
      <c r="W203">
        <v>418</v>
      </c>
      <c r="X203">
        <v>101</v>
      </c>
      <c r="Y203">
        <v>155</v>
      </c>
      <c r="Z203">
        <v>162</v>
      </c>
      <c r="AA203">
        <v>74</v>
      </c>
      <c r="AB203">
        <v>45</v>
      </c>
      <c r="AC203">
        <v>100</v>
      </c>
      <c r="AD203">
        <v>203.727</v>
      </c>
      <c r="AE203">
        <v>0.53448300000000004</v>
      </c>
      <c r="AF203">
        <v>0.55776700000000001</v>
      </c>
      <c r="AH203">
        <v>1250</v>
      </c>
      <c r="AI203">
        <f t="shared" si="15"/>
        <v>3.8530680285361298</v>
      </c>
      <c r="AJ203">
        <f t="shared" si="12"/>
        <v>0.41458299883070771</v>
      </c>
      <c r="AK203">
        <f t="shared" si="13"/>
        <v>0.85545173585831258</v>
      </c>
      <c r="AL203">
        <f t="shared" si="14"/>
        <v>0.16448551065254535</v>
      </c>
      <c r="AM203">
        <f>U203 - AVERAGEIFS('Placebo Males'!U:U, 'Placebo Males'!B:B, B203, 'Placebo Males'!P:P, P203)</f>
        <v>-181</v>
      </c>
      <c r="AN203">
        <f>V203 - AVERAGEIFS('Placebo Males'!V:V, 'Placebo Males'!B:B, B203, 'Placebo Males'!P:P, P203)</f>
        <v>2.3333333333333428</v>
      </c>
      <c r="AO203">
        <f>W203 - AVERAGEIFS('Placebo Males'!W:W, 'Placebo Males'!B:B, B203, 'Placebo Males'!P:P, P203)</f>
        <v>24.333333333333314</v>
      </c>
      <c r="AP203">
        <f>X203 - AVERAGEIFS('Placebo Males'!X:X, 'Placebo Males'!B:B, B203, 'Placebo Males'!P:P, P203)</f>
        <v>-12</v>
      </c>
      <c r="AQ203">
        <f>Y203 - AVERAGEIFS('Placebo Males'!Y:Y, 'Placebo Males'!B:B, B203, 'Placebo Males'!P:P, P203)</f>
        <v>-55.333333333333343</v>
      </c>
      <c r="AR203">
        <f>Z203 - AVERAGEIFS('Placebo Males'!Z:Z, 'Placebo Males'!B:B, B203, 'Placebo Males'!P:P, P203)</f>
        <v>91.666666666666671</v>
      </c>
      <c r="AS203">
        <f>AB203 - AVERAGEIFS('Placebo Males'!AB:AB, 'Placebo Males'!B:B, B203, 'Placebo Males'!P:P, P203)</f>
        <v>1.6666666666666643</v>
      </c>
      <c r="AT203">
        <f>AC203 - AVERAGEIFS('Placebo Males'!AC:AC, 'Placebo Males'!B:B, B203, 'Placebo Males'!P:P, P203)</f>
        <v>74</v>
      </c>
      <c r="AU203">
        <f>AD203 - AVERAGEIFS('Placebo Males'!AD:AD, 'Placebo Males'!B:B, B203, 'Placebo Males'!P:P, P203)</f>
        <v>-204.92566666666667</v>
      </c>
      <c r="AV203">
        <f>AE203 - AVERAGEIFS('Placebo Males'!AE:AE, 'Placebo Males'!B:B, B203, 'Placebo Males'!P:P, P203)</f>
        <v>0.35594466666666669</v>
      </c>
      <c r="AW203">
        <f>AF203 - AVERAGEIFS('Placebo Males'!AF:AF, 'Placebo Males'!B:B, B203, 'Placebo Males'!P:P, P203)</f>
        <v>0.13156633333333334</v>
      </c>
    </row>
    <row r="204" spans="1:49" x14ac:dyDescent="0.25">
      <c r="A204" t="s">
        <v>4583</v>
      </c>
      <c r="B204">
        <v>1018</v>
      </c>
      <c r="C204" t="s">
        <v>102</v>
      </c>
      <c r="D204">
        <v>30</v>
      </c>
      <c r="E204">
        <v>182</v>
      </c>
      <c r="F204">
        <v>73.3</v>
      </c>
      <c r="G204">
        <v>105.5</v>
      </c>
      <c r="H204">
        <v>58.5</v>
      </c>
      <c r="I204" t="s">
        <v>103</v>
      </c>
      <c r="J204" t="s">
        <v>104</v>
      </c>
      <c r="K204" t="s">
        <v>409</v>
      </c>
      <c r="L204" t="s">
        <v>211</v>
      </c>
      <c r="M204" t="s">
        <v>4381</v>
      </c>
      <c r="N204">
        <v>400</v>
      </c>
      <c r="O204" t="s">
        <v>2262</v>
      </c>
      <c r="P204">
        <v>3</v>
      </c>
      <c r="Q204" t="s">
        <v>113</v>
      </c>
      <c r="R204" t="s">
        <v>4415</v>
      </c>
      <c r="S204">
        <v>1240</v>
      </c>
      <c r="T204" t="s">
        <v>2266</v>
      </c>
      <c r="U204">
        <v>933</v>
      </c>
      <c r="V204">
        <v>157</v>
      </c>
      <c r="W204">
        <v>498</v>
      </c>
      <c r="X204">
        <v>105</v>
      </c>
      <c r="Y204">
        <v>144</v>
      </c>
      <c r="Z204">
        <v>249</v>
      </c>
      <c r="AA204">
        <v>126</v>
      </c>
      <c r="AB204">
        <v>53</v>
      </c>
      <c r="AC204">
        <v>37</v>
      </c>
      <c r="AD204">
        <v>171.29300000000001</v>
      </c>
      <c r="AE204">
        <v>0.89655200000000002</v>
      </c>
      <c r="AF204">
        <v>0.62642699999999996</v>
      </c>
      <c r="AH204">
        <v>1240</v>
      </c>
      <c r="AI204">
        <f t="shared" si="15"/>
        <v>3.8222434843078403</v>
      </c>
      <c r="AJ204">
        <f t="shared" si="12"/>
        <v>0.41325800129951851</v>
      </c>
      <c r="AK204">
        <f t="shared" si="13"/>
        <v>0.85439574312226063</v>
      </c>
      <c r="AL204">
        <f t="shared" si="14"/>
        <v>0.16314322342878662</v>
      </c>
      <c r="AM204">
        <f>U204 - AVERAGEIFS('Placebo Males'!U:U, 'Placebo Males'!B:B, B204, 'Placebo Males'!P:P, P204)</f>
        <v>-215.66666666666674</v>
      </c>
      <c r="AN204">
        <f>V204 - AVERAGEIFS('Placebo Males'!V:V, 'Placebo Males'!B:B, B204, 'Placebo Males'!P:P, P204)</f>
        <v>5.6666666666666572</v>
      </c>
      <c r="AO204">
        <f>W204 - AVERAGEIFS('Placebo Males'!W:W, 'Placebo Males'!B:B, B204, 'Placebo Males'!P:P, P204)</f>
        <v>92.666666666666686</v>
      </c>
      <c r="AP204">
        <f>X204 - AVERAGEIFS('Placebo Males'!X:X, 'Placebo Males'!B:B, B204, 'Placebo Males'!P:P, P204)</f>
        <v>-9</v>
      </c>
      <c r="AQ204">
        <f>Y204 - AVERAGEIFS('Placebo Males'!Y:Y, 'Placebo Males'!B:B, B204, 'Placebo Males'!P:P, P204)</f>
        <v>-73</v>
      </c>
      <c r="AR204">
        <f>Z204 - AVERAGEIFS('Placebo Males'!Z:Z, 'Placebo Males'!B:B, B204, 'Placebo Males'!P:P, P204)</f>
        <v>174.66666666666669</v>
      </c>
      <c r="AS204">
        <f>AB204 - AVERAGEIFS('Placebo Males'!AB:AB, 'Placebo Males'!B:B, B204, 'Placebo Males'!P:P, P204)</f>
        <v>5.3333333333333357</v>
      </c>
      <c r="AT204">
        <f>AC204 - AVERAGEIFS('Placebo Males'!AC:AC, 'Placebo Males'!B:B, B204, 'Placebo Males'!P:P, P204)</f>
        <v>6</v>
      </c>
      <c r="AU204">
        <f>AD204 - AVERAGEIFS('Placebo Males'!AD:AD, 'Placebo Males'!B:B, B204, 'Placebo Males'!P:P, P204)</f>
        <v>-171.86399999999998</v>
      </c>
      <c r="AV204">
        <f>AE204 - AVERAGEIFS('Placebo Males'!AE:AE, 'Placebo Males'!B:B, B204, 'Placebo Males'!P:P, P204)</f>
        <v>0.63755533333333336</v>
      </c>
      <c r="AW204">
        <f>AF204 - AVERAGEIFS('Placebo Males'!AF:AF, 'Placebo Males'!B:B, B204, 'Placebo Males'!P:P, P204)</f>
        <v>0.15375299999999992</v>
      </c>
    </row>
    <row r="205" spans="1:49" x14ac:dyDescent="0.25">
      <c r="A205" t="s">
        <v>4584</v>
      </c>
      <c r="B205">
        <v>1018</v>
      </c>
      <c r="C205" t="s">
        <v>102</v>
      </c>
      <c r="D205">
        <v>30</v>
      </c>
      <c r="E205">
        <v>182</v>
      </c>
      <c r="F205">
        <v>73.3</v>
      </c>
      <c r="G205">
        <v>105.5</v>
      </c>
      <c r="H205">
        <v>58.5</v>
      </c>
      <c r="I205" t="s">
        <v>103</v>
      </c>
      <c r="J205" t="s">
        <v>104</v>
      </c>
      <c r="K205" t="s">
        <v>409</v>
      </c>
      <c r="L205" t="s">
        <v>211</v>
      </c>
      <c r="M205" t="s">
        <v>4381</v>
      </c>
      <c r="N205">
        <v>400</v>
      </c>
      <c r="O205" t="s">
        <v>2262</v>
      </c>
      <c r="P205">
        <v>3</v>
      </c>
      <c r="Q205" t="s">
        <v>113</v>
      </c>
      <c r="R205" t="s">
        <v>4415</v>
      </c>
      <c r="S205">
        <v>1240</v>
      </c>
      <c r="T205" t="s">
        <v>2266</v>
      </c>
      <c r="U205">
        <v>1006</v>
      </c>
      <c r="V205">
        <v>155</v>
      </c>
      <c r="W205">
        <v>467</v>
      </c>
      <c r="X205">
        <v>102</v>
      </c>
      <c r="Y205">
        <v>145</v>
      </c>
      <c r="Z205">
        <v>220</v>
      </c>
      <c r="AA205">
        <v>116</v>
      </c>
      <c r="AB205">
        <v>53</v>
      </c>
      <c r="AC205">
        <v>38</v>
      </c>
      <c r="AD205">
        <v>187.035</v>
      </c>
      <c r="AE205">
        <v>0.67796599999999996</v>
      </c>
      <c r="AF205">
        <v>0.61286700000000005</v>
      </c>
      <c r="AH205">
        <v>1240</v>
      </c>
      <c r="AI205">
        <f t="shared" si="15"/>
        <v>3.8222434843078403</v>
      </c>
      <c r="AJ205">
        <f t="shared" si="12"/>
        <v>0.41325800129951851</v>
      </c>
      <c r="AK205">
        <f t="shared" si="13"/>
        <v>0.85439574312226063</v>
      </c>
      <c r="AL205">
        <f t="shared" si="14"/>
        <v>0.16314322342878662</v>
      </c>
      <c r="AM205">
        <f>U205 - AVERAGEIFS('Placebo Males'!U:U, 'Placebo Males'!B:B, B205, 'Placebo Males'!P:P, P205)</f>
        <v>-142.66666666666674</v>
      </c>
      <c r="AN205">
        <f>V205 - AVERAGEIFS('Placebo Males'!V:V, 'Placebo Males'!B:B, B205, 'Placebo Males'!P:P, P205)</f>
        <v>3.6666666666666572</v>
      </c>
      <c r="AO205">
        <f>W205 - AVERAGEIFS('Placebo Males'!W:W, 'Placebo Males'!B:B, B205, 'Placebo Males'!P:P, P205)</f>
        <v>61.666666666666686</v>
      </c>
      <c r="AP205">
        <f>X205 - AVERAGEIFS('Placebo Males'!X:X, 'Placebo Males'!B:B, B205, 'Placebo Males'!P:P, P205)</f>
        <v>-12</v>
      </c>
      <c r="AQ205">
        <f>Y205 - AVERAGEIFS('Placebo Males'!Y:Y, 'Placebo Males'!B:B, B205, 'Placebo Males'!P:P, P205)</f>
        <v>-72</v>
      </c>
      <c r="AR205">
        <f>Z205 - AVERAGEIFS('Placebo Males'!Z:Z, 'Placebo Males'!B:B, B205, 'Placebo Males'!P:P, P205)</f>
        <v>145.66666666666669</v>
      </c>
      <c r="AS205">
        <f>AB205 - AVERAGEIFS('Placebo Males'!AB:AB, 'Placebo Males'!B:B, B205, 'Placebo Males'!P:P, P205)</f>
        <v>5.3333333333333357</v>
      </c>
      <c r="AT205">
        <f>AC205 - AVERAGEIFS('Placebo Males'!AC:AC, 'Placebo Males'!B:B, B205, 'Placebo Males'!P:P, P205)</f>
        <v>7</v>
      </c>
      <c r="AU205">
        <f>AD205 - AVERAGEIFS('Placebo Males'!AD:AD, 'Placebo Males'!B:B, B205, 'Placebo Males'!P:P, P205)</f>
        <v>-156.12199999999999</v>
      </c>
      <c r="AV205">
        <f>AE205 - AVERAGEIFS('Placebo Males'!AE:AE, 'Placebo Males'!B:B, B205, 'Placebo Males'!P:P, P205)</f>
        <v>0.4189693333333333</v>
      </c>
      <c r="AW205">
        <f>AF205 - AVERAGEIFS('Placebo Males'!AF:AF, 'Placebo Males'!B:B, B205, 'Placebo Males'!P:P, P205)</f>
        <v>0.14019300000000001</v>
      </c>
    </row>
    <row r="206" spans="1:49" x14ac:dyDescent="0.25">
      <c r="A206" t="s">
        <v>4585</v>
      </c>
      <c r="B206">
        <v>1018</v>
      </c>
      <c r="C206" t="s">
        <v>102</v>
      </c>
      <c r="D206">
        <v>30</v>
      </c>
      <c r="E206">
        <v>182</v>
      </c>
      <c r="F206">
        <v>73.3</v>
      </c>
      <c r="G206">
        <v>105.5</v>
      </c>
      <c r="H206">
        <v>58.5</v>
      </c>
      <c r="I206" t="s">
        <v>103</v>
      </c>
      <c r="J206" t="s">
        <v>104</v>
      </c>
      <c r="K206" t="s">
        <v>409</v>
      </c>
      <c r="L206" t="s">
        <v>211</v>
      </c>
      <c r="M206" t="s">
        <v>4381</v>
      </c>
      <c r="N206">
        <v>400</v>
      </c>
      <c r="O206" t="s">
        <v>2262</v>
      </c>
      <c r="P206">
        <v>3</v>
      </c>
      <c r="Q206" t="s">
        <v>113</v>
      </c>
      <c r="R206" t="s">
        <v>4415</v>
      </c>
      <c r="S206">
        <v>1240</v>
      </c>
      <c r="T206" t="s">
        <v>2266</v>
      </c>
      <c r="U206">
        <v>892</v>
      </c>
      <c r="V206">
        <v>155</v>
      </c>
      <c r="W206">
        <v>495</v>
      </c>
      <c r="X206">
        <v>102</v>
      </c>
      <c r="Y206">
        <v>145</v>
      </c>
      <c r="Z206">
        <v>248</v>
      </c>
      <c r="AA206">
        <v>131</v>
      </c>
      <c r="AB206">
        <v>41</v>
      </c>
      <c r="AC206">
        <v>44</v>
      </c>
      <c r="AD206">
        <v>172.505</v>
      </c>
      <c r="AE206">
        <v>1.14035</v>
      </c>
      <c r="AF206">
        <v>0.64753499999999997</v>
      </c>
      <c r="AH206">
        <v>1240</v>
      </c>
      <c r="AI206">
        <f t="shared" si="15"/>
        <v>3.8222434843078403</v>
      </c>
      <c r="AJ206">
        <f t="shared" si="12"/>
        <v>0.41325800129951851</v>
      </c>
      <c r="AK206">
        <f t="shared" si="13"/>
        <v>0.85439574312226063</v>
      </c>
      <c r="AL206">
        <f t="shared" si="14"/>
        <v>0.16314322342878662</v>
      </c>
      <c r="AM206">
        <f>U206 - AVERAGEIFS('Placebo Males'!U:U, 'Placebo Males'!B:B, B206, 'Placebo Males'!P:P, P206)</f>
        <v>-256.66666666666674</v>
      </c>
      <c r="AN206">
        <f>V206 - AVERAGEIFS('Placebo Males'!V:V, 'Placebo Males'!B:B, B206, 'Placebo Males'!P:P, P206)</f>
        <v>3.6666666666666572</v>
      </c>
      <c r="AO206">
        <f>W206 - AVERAGEIFS('Placebo Males'!W:W, 'Placebo Males'!B:B, B206, 'Placebo Males'!P:P, P206)</f>
        <v>89.666666666666686</v>
      </c>
      <c r="AP206">
        <f>X206 - AVERAGEIFS('Placebo Males'!X:X, 'Placebo Males'!B:B, B206, 'Placebo Males'!P:P, P206)</f>
        <v>-12</v>
      </c>
      <c r="AQ206">
        <f>Y206 - AVERAGEIFS('Placebo Males'!Y:Y, 'Placebo Males'!B:B, B206, 'Placebo Males'!P:P, P206)</f>
        <v>-72</v>
      </c>
      <c r="AR206">
        <f>Z206 - AVERAGEIFS('Placebo Males'!Z:Z, 'Placebo Males'!B:B, B206, 'Placebo Males'!P:P, P206)</f>
        <v>173.66666666666669</v>
      </c>
      <c r="AS206">
        <f>AB206 - AVERAGEIFS('Placebo Males'!AB:AB, 'Placebo Males'!B:B, B206, 'Placebo Males'!P:P, P206)</f>
        <v>-6.6666666666666643</v>
      </c>
      <c r="AT206">
        <f>AC206 - AVERAGEIFS('Placebo Males'!AC:AC, 'Placebo Males'!B:B, B206, 'Placebo Males'!P:P, P206)</f>
        <v>13</v>
      </c>
      <c r="AU206">
        <f>AD206 - AVERAGEIFS('Placebo Males'!AD:AD, 'Placebo Males'!B:B, B206, 'Placebo Males'!P:P, P206)</f>
        <v>-170.65199999999999</v>
      </c>
      <c r="AV206">
        <f>AE206 - AVERAGEIFS('Placebo Males'!AE:AE, 'Placebo Males'!B:B, B206, 'Placebo Males'!P:P, P206)</f>
        <v>0.88135333333333332</v>
      </c>
      <c r="AW206">
        <f>AF206 - AVERAGEIFS('Placebo Males'!AF:AF, 'Placebo Males'!B:B, B206, 'Placebo Males'!P:P, P206)</f>
        <v>0.17486099999999993</v>
      </c>
    </row>
    <row r="207" spans="1:49" x14ac:dyDescent="0.25">
      <c r="A207" t="s">
        <v>4586</v>
      </c>
      <c r="B207">
        <v>1012</v>
      </c>
      <c r="C207" t="s">
        <v>102</v>
      </c>
      <c r="D207">
        <v>21</v>
      </c>
      <c r="E207">
        <v>180.1</v>
      </c>
      <c r="F207">
        <v>61.8</v>
      </c>
      <c r="G207">
        <v>103.5</v>
      </c>
      <c r="H207">
        <v>56.5</v>
      </c>
      <c r="I207" t="s">
        <v>103</v>
      </c>
      <c r="J207" t="s">
        <v>104</v>
      </c>
      <c r="K207" t="s">
        <v>105</v>
      </c>
      <c r="L207" t="s">
        <v>460</v>
      </c>
      <c r="M207" t="s">
        <v>4381</v>
      </c>
      <c r="N207">
        <v>400</v>
      </c>
      <c r="O207" t="s">
        <v>2262</v>
      </c>
      <c r="P207">
        <v>4</v>
      </c>
      <c r="Q207" t="s">
        <v>113</v>
      </c>
      <c r="R207" t="s">
        <v>4415</v>
      </c>
      <c r="S207">
        <v>1230</v>
      </c>
      <c r="T207" t="s">
        <v>2266</v>
      </c>
      <c r="U207">
        <v>885</v>
      </c>
      <c r="V207">
        <v>207</v>
      </c>
      <c r="W207">
        <v>392</v>
      </c>
      <c r="X207">
        <v>105</v>
      </c>
      <c r="Y207">
        <v>208</v>
      </c>
      <c r="Z207">
        <v>79</v>
      </c>
      <c r="AA207" t="s">
        <v>108</v>
      </c>
      <c r="AB207">
        <v>70</v>
      </c>
      <c r="AC207">
        <v>32</v>
      </c>
      <c r="AD207">
        <v>470.85500000000002</v>
      </c>
      <c r="AE207">
        <v>0.41176499999999999</v>
      </c>
      <c r="AF207">
        <v>0.44946599999999998</v>
      </c>
      <c r="AH207">
        <v>1230</v>
      </c>
      <c r="AI207">
        <f t="shared" si="15"/>
        <v>3.7914189400795522</v>
      </c>
      <c r="AJ207">
        <f t="shared" si="12"/>
        <v>0.41192354516006402</v>
      </c>
      <c r="AK207">
        <f t="shared" si="13"/>
        <v>0.85332472997555131</v>
      </c>
      <c r="AL207">
        <f t="shared" si="14"/>
        <v>0.16179900727017749</v>
      </c>
      <c r="AM207">
        <f>U207 - AVERAGEIFS('Placebo Males'!U:U, 'Placebo Males'!B:B, B207, 'Placebo Males'!P:P, P207)</f>
        <v>0</v>
      </c>
      <c r="AN207">
        <f>V207 - AVERAGEIFS('Placebo Males'!V:V, 'Placebo Males'!B:B, B207, 'Placebo Males'!P:P, P207)</f>
        <v>-4.6666666666666572</v>
      </c>
      <c r="AO207">
        <f>W207 - AVERAGEIFS('Placebo Males'!W:W, 'Placebo Males'!B:B, B207, 'Placebo Males'!P:P, P207)</f>
        <v>41.333333333333314</v>
      </c>
      <c r="AP207">
        <f>X207 - AVERAGEIFS('Placebo Males'!X:X, 'Placebo Males'!B:B, B207, 'Placebo Males'!P:P, P207)</f>
        <v>4</v>
      </c>
      <c r="AQ207">
        <f>Y207 - AVERAGEIFS('Placebo Males'!Y:Y, 'Placebo Males'!B:B, B207, 'Placebo Males'!P:P, P207)</f>
        <v>22.333333333333343</v>
      </c>
      <c r="AR207">
        <f>Z207 - AVERAGEIFS('Placebo Males'!Z:Z, 'Placebo Males'!B:B, B207, 'Placebo Males'!P:P, P207)</f>
        <v>15</v>
      </c>
      <c r="AS207">
        <f>AB207 - AVERAGEIFS('Placebo Males'!AB:AB, 'Placebo Males'!B:B, B207, 'Placebo Males'!P:P, P207)</f>
        <v>28</v>
      </c>
      <c r="AT207">
        <f>AC207 - AVERAGEIFS('Placebo Males'!AC:AC, 'Placebo Males'!B:B, B207, 'Placebo Males'!P:P, P207)</f>
        <v>10.666666666666668</v>
      </c>
      <c r="AU207">
        <f>AD207 - AVERAGEIFS('Placebo Males'!AD:AD, 'Placebo Males'!B:B, B207, 'Placebo Males'!P:P, P207)</f>
        <v>-236.57533333333333</v>
      </c>
      <c r="AV207">
        <f>AE207 - AVERAGEIFS('Placebo Males'!AE:AE, 'Placebo Males'!B:B, B207, 'Placebo Males'!P:P, P207)</f>
        <v>0.29198433333333335</v>
      </c>
      <c r="AW207">
        <f>AF207 - AVERAGEIFS('Placebo Males'!AF:AF, 'Placebo Males'!B:B, B207, 'Placebo Males'!P:P, P207)</f>
        <v>0.16291699999999998</v>
      </c>
    </row>
    <row r="208" spans="1:49" x14ac:dyDescent="0.25">
      <c r="A208" t="s">
        <v>4587</v>
      </c>
      <c r="B208">
        <v>1012</v>
      </c>
      <c r="C208" t="s">
        <v>102</v>
      </c>
      <c r="D208">
        <v>21</v>
      </c>
      <c r="E208">
        <v>180.1</v>
      </c>
      <c r="F208">
        <v>61.8</v>
      </c>
      <c r="G208">
        <v>103.5</v>
      </c>
      <c r="H208">
        <v>56.5</v>
      </c>
      <c r="I208" t="s">
        <v>103</v>
      </c>
      <c r="J208" t="s">
        <v>104</v>
      </c>
      <c r="K208" t="s">
        <v>105</v>
      </c>
      <c r="L208" t="s">
        <v>460</v>
      </c>
      <c r="M208" t="s">
        <v>4381</v>
      </c>
      <c r="N208">
        <v>400</v>
      </c>
      <c r="O208" t="s">
        <v>2262</v>
      </c>
      <c r="P208">
        <v>4</v>
      </c>
      <c r="Q208" t="s">
        <v>113</v>
      </c>
      <c r="R208" t="s">
        <v>4415</v>
      </c>
      <c r="S208">
        <v>1230</v>
      </c>
      <c r="T208" t="s">
        <v>2266</v>
      </c>
      <c r="U208">
        <v>870</v>
      </c>
      <c r="V208">
        <v>206</v>
      </c>
      <c r="W208">
        <v>396</v>
      </c>
      <c r="X208">
        <v>106</v>
      </c>
      <c r="Y208">
        <v>210</v>
      </c>
      <c r="Z208">
        <v>80</v>
      </c>
      <c r="AA208" t="s">
        <v>108</v>
      </c>
      <c r="AB208">
        <v>81</v>
      </c>
      <c r="AC208">
        <v>22</v>
      </c>
      <c r="AD208">
        <v>471.47699999999998</v>
      </c>
      <c r="AE208">
        <v>0.39622600000000002</v>
      </c>
      <c r="AF208">
        <v>0.45028699999999999</v>
      </c>
      <c r="AH208">
        <v>1230</v>
      </c>
      <c r="AI208">
        <f t="shared" si="15"/>
        <v>3.7914189400795522</v>
      </c>
      <c r="AJ208">
        <f t="shared" si="12"/>
        <v>0.41192354516006402</v>
      </c>
      <c r="AK208">
        <f t="shared" si="13"/>
        <v>0.85332472997555131</v>
      </c>
      <c r="AL208">
        <f t="shared" si="14"/>
        <v>0.16179900727017749</v>
      </c>
      <c r="AM208">
        <f>U208 - AVERAGEIFS('Placebo Males'!U:U, 'Placebo Males'!B:B, B208, 'Placebo Males'!P:P, P208)</f>
        <v>-15</v>
      </c>
      <c r="AN208">
        <f>V208 - AVERAGEIFS('Placebo Males'!V:V, 'Placebo Males'!B:B, B208, 'Placebo Males'!P:P, P208)</f>
        <v>-5.6666666666666572</v>
      </c>
      <c r="AO208">
        <f>W208 - AVERAGEIFS('Placebo Males'!W:W, 'Placebo Males'!B:B, B208, 'Placebo Males'!P:P, P208)</f>
        <v>45.333333333333314</v>
      </c>
      <c r="AP208">
        <f>X208 - AVERAGEIFS('Placebo Males'!X:X, 'Placebo Males'!B:B, B208, 'Placebo Males'!P:P, P208)</f>
        <v>5</v>
      </c>
      <c r="AQ208">
        <f>Y208 - AVERAGEIFS('Placebo Males'!Y:Y, 'Placebo Males'!B:B, B208, 'Placebo Males'!P:P, P208)</f>
        <v>24.333333333333343</v>
      </c>
      <c r="AR208">
        <f>Z208 - AVERAGEIFS('Placebo Males'!Z:Z, 'Placebo Males'!B:B, B208, 'Placebo Males'!P:P, P208)</f>
        <v>16</v>
      </c>
      <c r="AS208">
        <f>AB208 - AVERAGEIFS('Placebo Males'!AB:AB, 'Placebo Males'!B:B, B208, 'Placebo Males'!P:P, P208)</f>
        <v>39</v>
      </c>
      <c r="AT208">
        <f>AC208 - AVERAGEIFS('Placebo Males'!AC:AC, 'Placebo Males'!B:B, B208, 'Placebo Males'!P:P, P208)</f>
        <v>0.66666666666666785</v>
      </c>
      <c r="AU208">
        <f>AD208 - AVERAGEIFS('Placebo Males'!AD:AD, 'Placebo Males'!B:B, B208, 'Placebo Males'!P:P, P208)</f>
        <v>-235.95333333333338</v>
      </c>
      <c r="AV208">
        <f>AE208 - AVERAGEIFS('Placebo Males'!AE:AE, 'Placebo Males'!B:B, B208, 'Placebo Males'!P:P, P208)</f>
        <v>0.27644533333333338</v>
      </c>
      <c r="AW208">
        <f>AF208 - AVERAGEIFS('Placebo Males'!AF:AF, 'Placebo Males'!B:B, B208, 'Placebo Males'!P:P, P208)</f>
        <v>0.16373799999999999</v>
      </c>
    </row>
    <row r="209" spans="1:49" x14ac:dyDescent="0.25">
      <c r="A209" t="s">
        <v>4588</v>
      </c>
      <c r="B209">
        <v>1012</v>
      </c>
      <c r="C209" t="s">
        <v>102</v>
      </c>
      <c r="D209">
        <v>21</v>
      </c>
      <c r="E209">
        <v>180.1</v>
      </c>
      <c r="F209">
        <v>61.8</v>
      </c>
      <c r="G209">
        <v>103.5</v>
      </c>
      <c r="H209">
        <v>56.5</v>
      </c>
      <c r="I209" t="s">
        <v>103</v>
      </c>
      <c r="J209" t="s">
        <v>104</v>
      </c>
      <c r="K209" t="s">
        <v>105</v>
      </c>
      <c r="L209" t="s">
        <v>460</v>
      </c>
      <c r="M209" t="s">
        <v>4381</v>
      </c>
      <c r="N209">
        <v>400</v>
      </c>
      <c r="O209" t="s">
        <v>2262</v>
      </c>
      <c r="P209">
        <v>4</v>
      </c>
      <c r="Q209" t="s">
        <v>113</v>
      </c>
      <c r="R209" t="s">
        <v>4415</v>
      </c>
      <c r="S209">
        <v>1230</v>
      </c>
      <c r="T209" t="s">
        <v>2266</v>
      </c>
      <c r="U209">
        <v>887</v>
      </c>
      <c r="V209">
        <v>214</v>
      </c>
      <c r="W209">
        <v>386</v>
      </c>
      <c r="X209">
        <v>95</v>
      </c>
      <c r="Y209">
        <v>213</v>
      </c>
      <c r="Z209">
        <v>78</v>
      </c>
      <c r="AA209" t="s">
        <v>108</v>
      </c>
      <c r="AB209">
        <v>72</v>
      </c>
      <c r="AC209">
        <v>33</v>
      </c>
      <c r="AD209">
        <v>479.20499999999998</v>
      </c>
      <c r="AE209">
        <v>0.39215699999999998</v>
      </c>
      <c r="AF209">
        <v>0.44020500000000001</v>
      </c>
      <c r="AH209">
        <v>1230</v>
      </c>
      <c r="AI209">
        <f t="shared" si="15"/>
        <v>3.7914189400795522</v>
      </c>
      <c r="AJ209">
        <f t="shared" si="12"/>
        <v>0.41192354516006402</v>
      </c>
      <c r="AK209">
        <f t="shared" si="13"/>
        <v>0.85332472997555131</v>
      </c>
      <c r="AL209">
        <f t="shared" si="14"/>
        <v>0.16179900727017749</v>
      </c>
      <c r="AM209">
        <f>U209 - AVERAGEIFS('Placebo Males'!U:U, 'Placebo Males'!B:B, B209, 'Placebo Males'!P:P, P209)</f>
        <v>2</v>
      </c>
      <c r="AN209">
        <f>V209 - AVERAGEIFS('Placebo Males'!V:V, 'Placebo Males'!B:B, B209, 'Placebo Males'!P:P, P209)</f>
        <v>2.3333333333333428</v>
      </c>
      <c r="AO209">
        <f>W209 - AVERAGEIFS('Placebo Males'!W:W, 'Placebo Males'!B:B, B209, 'Placebo Males'!P:P, P209)</f>
        <v>35.333333333333314</v>
      </c>
      <c r="AP209">
        <f>X209 - AVERAGEIFS('Placebo Males'!X:X, 'Placebo Males'!B:B, B209, 'Placebo Males'!P:P, P209)</f>
        <v>-6</v>
      </c>
      <c r="AQ209">
        <f>Y209 - AVERAGEIFS('Placebo Males'!Y:Y, 'Placebo Males'!B:B, B209, 'Placebo Males'!P:P, P209)</f>
        <v>27.333333333333343</v>
      </c>
      <c r="AR209">
        <f>Z209 - AVERAGEIFS('Placebo Males'!Z:Z, 'Placebo Males'!B:B, B209, 'Placebo Males'!P:P, P209)</f>
        <v>14</v>
      </c>
      <c r="AS209">
        <f>AB209 - AVERAGEIFS('Placebo Males'!AB:AB, 'Placebo Males'!B:B, B209, 'Placebo Males'!P:P, P209)</f>
        <v>30</v>
      </c>
      <c r="AT209">
        <f>AC209 - AVERAGEIFS('Placebo Males'!AC:AC, 'Placebo Males'!B:B, B209, 'Placebo Males'!P:P, P209)</f>
        <v>11.666666666666668</v>
      </c>
      <c r="AU209">
        <f>AD209 - AVERAGEIFS('Placebo Males'!AD:AD, 'Placebo Males'!B:B, B209, 'Placebo Males'!P:P, P209)</f>
        <v>-228.22533333333337</v>
      </c>
      <c r="AV209">
        <f>AE209 - AVERAGEIFS('Placebo Males'!AE:AE, 'Placebo Males'!B:B, B209, 'Placebo Males'!P:P, P209)</f>
        <v>0.27237633333333333</v>
      </c>
      <c r="AW209">
        <f>AF209 - AVERAGEIFS('Placebo Males'!AF:AF, 'Placebo Males'!B:B, B209, 'Placebo Males'!P:P, P209)</f>
        <v>0.15365600000000001</v>
      </c>
    </row>
    <row r="210" spans="1:49" x14ac:dyDescent="0.25">
      <c r="A210" t="s">
        <v>4589</v>
      </c>
      <c r="B210">
        <v>1022</v>
      </c>
      <c r="C210" t="s">
        <v>102</v>
      </c>
      <c r="D210">
        <v>35</v>
      </c>
      <c r="E210">
        <v>174.5</v>
      </c>
      <c r="F210">
        <v>69.5</v>
      </c>
      <c r="G210">
        <v>102.5</v>
      </c>
      <c r="H210">
        <v>55.75</v>
      </c>
      <c r="I210" t="s">
        <v>103</v>
      </c>
      <c r="J210" t="s">
        <v>104</v>
      </c>
      <c r="K210" t="s">
        <v>409</v>
      </c>
      <c r="L210" t="s">
        <v>211</v>
      </c>
      <c r="M210" t="s">
        <v>4381</v>
      </c>
      <c r="N210">
        <v>400</v>
      </c>
      <c r="O210" t="s">
        <v>2262</v>
      </c>
      <c r="P210">
        <v>5</v>
      </c>
      <c r="Q210" t="s">
        <v>113</v>
      </c>
      <c r="R210" t="s">
        <v>4415</v>
      </c>
      <c r="S210">
        <v>1210</v>
      </c>
      <c r="T210" t="s">
        <v>2266</v>
      </c>
      <c r="U210">
        <v>1049</v>
      </c>
      <c r="V210">
        <v>156</v>
      </c>
      <c r="W210">
        <v>441</v>
      </c>
      <c r="X210">
        <v>96</v>
      </c>
      <c r="Y210">
        <v>258</v>
      </c>
      <c r="Z210">
        <v>87</v>
      </c>
      <c r="AA210" t="s">
        <v>108</v>
      </c>
      <c r="AB210">
        <v>68</v>
      </c>
      <c r="AC210">
        <v>33</v>
      </c>
      <c r="AD210">
        <v>709.40499999999997</v>
      </c>
      <c r="AE210">
        <v>0.33962300000000001</v>
      </c>
      <c r="AF210">
        <v>0.54403900000000005</v>
      </c>
      <c r="AH210">
        <v>1210</v>
      </c>
      <c r="AI210">
        <f t="shared" si="15"/>
        <v>3.7297698516229736</v>
      </c>
      <c r="AJ210">
        <f t="shared" si="12"/>
        <v>0.40922575284658202</v>
      </c>
      <c r="AK210">
        <f t="shared" si="13"/>
        <v>0.85113636011845706</v>
      </c>
      <c r="AL210">
        <f t="shared" si="14"/>
        <v>0.15910485824605436</v>
      </c>
      <c r="AM210">
        <f>U210 - AVERAGEIFS('Placebo Males'!U:U, 'Placebo Males'!B:B, B210, 'Placebo Males'!P:P, P210)</f>
        <v>-5.6666666666667425</v>
      </c>
      <c r="AN210">
        <f>V210 - AVERAGEIFS('Placebo Males'!V:V, 'Placebo Males'!B:B, B210, 'Placebo Males'!P:P, P210)</f>
        <v>10</v>
      </c>
      <c r="AO210">
        <f>W210 - AVERAGEIFS('Placebo Males'!W:W, 'Placebo Males'!B:B, B210, 'Placebo Males'!P:P, P210)</f>
        <v>35</v>
      </c>
      <c r="AP210">
        <f>X210 - AVERAGEIFS('Placebo Males'!X:X, 'Placebo Males'!B:B, B210, 'Placebo Males'!P:P, P210)</f>
        <v>-5.3333333333333286</v>
      </c>
      <c r="AQ210">
        <f>Y210 - AVERAGEIFS('Placebo Males'!Y:Y, 'Placebo Males'!B:B, B210, 'Placebo Males'!P:P, P210)</f>
        <v>29</v>
      </c>
      <c r="AR210">
        <f>Z210 - AVERAGEIFS('Placebo Males'!Z:Z, 'Placebo Males'!B:B, B210, 'Placebo Males'!P:P, P210)</f>
        <v>11.333333333333329</v>
      </c>
      <c r="AS210">
        <f>AB210 - AVERAGEIFS('Placebo Males'!AB:AB, 'Placebo Males'!B:B, B210, 'Placebo Males'!P:P, P210)</f>
        <v>21.666666666666664</v>
      </c>
      <c r="AT210">
        <f>AC210 - AVERAGEIFS('Placebo Males'!AC:AC, 'Placebo Males'!B:B, B210, 'Placebo Males'!P:P, P210)</f>
        <v>2.6666666666666679</v>
      </c>
      <c r="AU210">
        <f>AD210 - AVERAGEIFS('Placebo Males'!AD:AD, 'Placebo Males'!B:B, B210, 'Placebo Males'!P:P, P210)</f>
        <v>-58.116333333333273</v>
      </c>
      <c r="AV210">
        <f>AE210 - AVERAGEIFS('Placebo Males'!AE:AE, 'Placebo Males'!B:B, B210, 'Placebo Males'!P:P, P210)</f>
        <v>0.21458666666666668</v>
      </c>
      <c r="AW210">
        <f>AF210 - AVERAGEIFS('Placebo Males'!AF:AF, 'Placebo Males'!B:B, B210, 'Placebo Males'!P:P, P210)</f>
        <v>9.4198333333333328E-2</v>
      </c>
    </row>
    <row r="211" spans="1:49" x14ac:dyDescent="0.25">
      <c r="A211" t="s">
        <v>4590</v>
      </c>
      <c r="B211">
        <v>1022</v>
      </c>
      <c r="C211" t="s">
        <v>102</v>
      </c>
      <c r="D211">
        <v>35</v>
      </c>
      <c r="E211">
        <v>174.5</v>
      </c>
      <c r="F211">
        <v>69.5</v>
      </c>
      <c r="G211">
        <v>102.5</v>
      </c>
      <c r="H211">
        <v>55.75</v>
      </c>
      <c r="I211" t="s">
        <v>103</v>
      </c>
      <c r="J211" t="s">
        <v>104</v>
      </c>
      <c r="K211" t="s">
        <v>409</v>
      </c>
      <c r="L211" t="s">
        <v>211</v>
      </c>
      <c r="M211" t="s">
        <v>4381</v>
      </c>
      <c r="N211">
        <v>400</v>
      </c>
      <c r="O211" t="s">
        <v>2262</v>
      </c>
      <c r="P211">
        <v>5</v>
      </c>
      <c r="Q211" t="s">
        <v>113</v>
      </c>
      <c r="R211" t="s">
        <v>4415</v>
      </c>
      <c r="S211">
        <v>1210</v>
      </c>
      <c r="T211" t="s">
        <v>2266</v>
      </c>
      <c r="U211">
        <v>1020</v>
      </c>
      <c r="V211">
        <v>154</v>
      </c>
      <c r="W211">
        <v>445</v>
      </c>
      <c r="X211">
        <v>97</v>
      </c>
      <c r="Y211">
        <v>255</v>
      </c>
      <c r="Z211">
        <v>93</v>
      </c>
      <c r="AA211" t="s">
        <v>108</v>
      </c>
      <c r="AB211">
        <v>71</v>
      </c>
      <c r="AC211">
        <v>31</v>
      </c>
      <c r="AD211">
        <v>670.31500000000005</v>
      </c>
      <c r="AE211">
        <v>0.29411799999999999</v>
      </c>
      <c r="AF211">
        <v>0.53875700000000004</v>
      </c>
      <c r="AH211">
        <v>1210</v>
      </c>
      <c r="AI211">
        <f t="shared" si="15"/>
        <v>3.7297698516229736</v>
      </c>
      <c r="AJ211">
        <f t="shared" si="12"/>
        <v>0.40922575284658202</v>
      </c>
      <c r="AK211">
        <f t="shared" si="13"/>
        <v>0.85113636011845706</v>
      </c>
      <c r="AL211">
        <f t="shared" si="14"/>
        <v>0.15910485824605436</v>
      </c>
      <c r="AM211">
        <f>U211 - AVERAGEIFS('Placebo Males'!U:U, 'Placebo Males'!B:B, B211, 'Placebo Males'!P:P, P211)</f>
        <v>-34.666666666666742</v>
      </c>
      <c r="AN211">
        <f>V211 - AVERAGEIFS('Placebo Males'!V:V, 'Placebo Males'!B:B, B211, 'Placebo Males'!P:P, P211)</f>
        <v>8</v>
      </c>
      <c r="AO211">
        <f>W211 - AVERAGEIFS('Placebo Males'!W:W, 'Placebo Males'!B:B, B211, 'Placebo Males'!P:P, P211)</f>
        <v>39</v>
      </c>
      <c r="AP211">
        <f>X211 - AVERAGEIFS('Placebo Males'!X:X, 'Placebo Males'!B:B, B211, 'Placebo Males'!P:P, P211)</f>
        <v>-4.3333333333333286</v>
      </c>
      <c r="AQ211">
        <f>Y211 - AVERAGEIFS('Placebo Males'!Y:Y, 'Placebo Males'!B:B, B211, 'Placebo Males'!P:P, P211)</f>
        <v>26</v>
      </c>
      <c r="AR211">
        <f>Z211 - AVERAGEIFS('Placebo Males'!Z:Z, 'Placebo Males'!B:B, B211, 'Placebo Males'!P:P, P211)</f>
        <v>17.333333333333329</v>
      </c>
      <c r="AS211">
        <f>AB211 - AVERAGEIFS('Placebo Males'!AB:AB, 'Placebo Males'!B:B, B211, 'Placebo Males'!P:P, P211)</f>
        <v>24.666666666666664</v>
      </c>
      <c r="AT211">
        <f>AC211 - AVERAGEIFS('Placebo Males'!AC:AC, 'Placebo Males'!B:B, B211, 'Placebo Males'!P:P, P211)</f>
        <v>0.66666666666666785</v>
      </c>
      <c r="AU211">
        <f>AD211 - AVERAGEIFS('Placebo Males'!AD:AD, 'Placebo Males'!B:B, B211, 'Placebo Males'!P:P, P211)</f>
        <v>-97.206333333333191</v>
      </c>
      <c r="AV211">
        <f>AE211 - AVERAGEIFS('Placebo Males'!AE:AE, 'Placebo Males'!B:B, B211, 'Placebo Males'!P:P, P211)</f>
        <v>0.16908166666666666</v>
      </c>
      <c r="AW211">
        <f>AF211 - AVERAGEIFS('Placebo Males'!AF:AF, 'Placebo Males'!B:B, B211, 'Placebo Males'!P:P, P211)</f>
        <v>8.8916333333333319E-2</v>
      </c>
    </row>
    <row r="212" spans="1:49" x14ac:dyDescent="0.25">
      <c r="A212" t="s">
        <v>4591</v>
      </c>
      <c r="B212">
        <v>1022</v>
      </c>
      <c r="C212" t="s">
        <v>102</v>
      </c>
      <c r="D212">
        <v>35</v>
      </c>
      <c r="E212">
        <v>174.5</v>
      </c>
      <c r="F212">
        <v>69.5</v>
      </c>
      <c r="G212">
        <v>102.5</v>
      </c>
      <c r="H212">
        <v>55.75</v>
      </c>
      <c r="I212" t="s">
        <v>103</v>
      </c>
      <c r="J212" t="s">
        <v>104</v>
      </c>
      <c r="K212" t="s">
        <v>409</v>
      </c>
      <c r="L212" t="s">
        <v>211</v>
      </c>
      <c r="M212" t="s">
        <v>4381</v>
      </c>
      <c r="N212">
        <v>400</v>
      </c>
      <c r="O212" t="s">
        <v>2262</v>
      </c>
      <c r="P212">
        <v>5</v>
      </c>
      <c r="Q212" t="s">
        <v>113</v>
      </c>
      <c r="R212" t="s">
        <v>4415</v>
      </c>
      <c r="S212">
        <v>1210</v>
      </c>
      <c r="T212" t="s">
        <v>2266</v>
      </c>
      <c r="U212">
        <v>1033</v>
      </c>
      <c r="V212">
        <v>151</v>
      </c>
      <c r="W212">
        <v>444</v>
      </c>
      <c r="X212">
        <v>99</v>
      </c>
      <c r="Y212">
        <v>255</v>
      </c>
      <c r="Z212">
        <v>90</v>
      </c>
      <c r="AA212" t="s">
        <v>108</v>
      </c>
      <c r="AB212">
        <v>69</v>
      </c>
      <c r="AC212">
        <v>31</v>
      </c>
      <c r="AD212">
        <v>694.46199999999999</v>
      </c>
      <c r="AE212">
        <v>0.288462</v>
      </c>
      <c r="AF212">
        <v>0.55140299999999998</v>
      </c>
      <c r="AH212">
        <v>1210</v>
      </c>
      <c r="AI212">
        <f t="shared" si="15"/>
        <v>3.7297698516229736</v>
      </c>
      <c r="AJ212">
        <f t="shared" si="12"/>
        <v>0.40922575284658202</v>
      </c>
      <c r="AK212">
        <f t="shared" si="13"/>
        <v>0.85113636011845706</v>
      </c>
      <c r="AL212">
        <f t="shared" si="14"/>
        <v>0.15910485824605436</v>
      </c>
      <c r="AM212">
        <f>U212 - AVERAGEIFS('Placebo Males'!U:U, 'Placebo Males'!B:B, B212, 'Placebo Males'!P:P, P212)</f>
        <v>-21.666666666666742</v>
      </c>
      <c r="AN212">
        <f>V212 - AVERAGEIFS('Placebo Males'!V:V, 'Placebo Males'!B:B, B212, 'Placebo Males'!P:P, P212)</f>
        <v>5</v>
      </c>
      <c r="AO212">
        <f>W212 - AVERAGEIFS('Placebo Males'!W:W, 'Placebo Males'!B:B, B212, 'Placebo Males'!P:P, P212)</f>
        <v>38</v>
      </c>
      <c r="AP212">
        <f>X212 - AVERAGEIFS('Placebo Males'!X:X, 'Placebo Males'!B:B, B212, 'Placebo Males'!P:P, P212)</f>
        <v>-2.3333333333333286</v>
      </c>
      <c r="AQ212">
        <f>Y212 - AVERAGEIFS('Placebo Males'!Y:Y, 'Placebo Males'!B:B, B212, 'Placebo Males'!P:P, P212)</f>
        <v>26</v>
      </c>
      <c r="AR212">
        <f>Z212 - AVERAGEIFS('Placebo Males'!Z:Z, 'Placebo Males'!B:B, B212, 'Placebo Males'!P:P, P212)</f>
        <v>14.333333333333329</v>
      </c>
      <c r="AS212">
        <f>AB212 - AVERAGEIFS('Placebo Males'!AB:AB, 'Placebo Males'!B:B, B212, 'Placebo Males'!P:P, P212)</f>
        <v>22.666666666666664</v>
      </c>
      <c r="AT212">
        <f>AC212 - AVERAGEIFS('Placebo Males'!AC:AC, 'Placebo Males'!B:B, B212, 'Placebo Males'!P:P, P212)</f>
        <v>0.66666666666666785</v>
      </c>
      <c r="AU212">
        <f>AD212 - AVERAGEIFS('Placebo Males'!AD:AD, 'Placebo Males'!B:B, B212, 'Placebo Males'!P:P, P212)</f>
        <v>-73.059333333333257</v>
      </c>
      <c r="AV212">
        <f>AE212 - AVERAGEIFS('Placebo Males'!AE:AE, 'Placebo Males'!B:B, B212, 'Placebo Males'!P:P, P212)</f>
        <v>0.16342566666666666</v>
      </c>
      <c r="AW212">
        <f>AF212 - AVERAGEIFS('Placebo Males'!AF:AF, 'Placebo Males'!B:B, B212, 'Placebo Males'!P:P, P212)</f>
        <v>0.10156233333333325</v>
      </c>
    </row>
    <row r="213" spans="1:49" x14ac:dyDescent="0.25">
      <c r="A213" t="s">
        <v>4592</v>
      </c>
      <c r="B213">
        <v>1013</v>
      </c>
      <c r="C213" t="s">
        <v>102</v>
      </c>
      <c r="D213">
        <v>32</v>
      </c>
      <c r="E213">
        <v>175.5</v>
      </c>
      <c r="F213">
        <v>74.099999999999994</v>
      </c>
      <c r="G213">
        <v>123.25</v>
      </c>
      <c r="H213">
        <v>66.5</v>
      </c>
      <c r="I213" t="s">
        <v>103</v>
      </c>
      <c r="J213" t="s">
        <v>104</v>
      </c>
      <c r="K213" t="s">
        <v>159</v>
      </c>
      <c r="L213" t="s">
        <v>106</v>
      </c>
      <c r="M213" t="s">
        <v>4381</v>
      </c>
      <c r="N213">
        <v>400</v>
      </c>
      <c r="O213" t="s">
        <v>2262</v>
      </c>
      <c r="P213">
        <v>3.5</v>
      </c>
      <c r="Q213" t="s">
        <v>113</v>
      </c>
      <c r="R213" t="s">
        <v>4415</v>
      </c>
      <c r="S213">
        <v>1190</v>
      </c>
      <c r="T213" t="s">
        <v>2266</v>
      </c>
      <c r="U213">
        <v>841</v>
      </c>
      <c r="V213">
        <v>145</v>
      </c>
      <c r="W213">
        <v>401</v>
      </c>
      <c r="X213">
        <v>108</v>
      </c>
      <c r="Y213">
        <v>172</v>
      </c>
      <c r="Z213">
        <v>121</v>
      </c>
      <c r="AA213" t="s">
        <v>108</v>
      </c>
      <c r="AB213">
        <v>49</v>
      </c>
      <c r="AC213">
        <v>56</v>
      </c>
      <c r="AD213">
        <v>427.35300000000001</v>
      </c>
      <c r="AE213">
        <v>0.105263</v>
      </c>
      <c r="AF213">
        <v>0.44990200000000002</v>
      </c>
      <c r="AH213">
        <v>1190</v>
      </c>
      <c r="AI213">
        <f t="shared" si="15"/>
        <v>3.6681207631663959</v>
      </c>
      <c r="AJ213">
        <f t="shared" si="12"/>
        <v>0.4064885876348443</v>
      </c>
      <c r="AK213">
        <f t="shared" si="13"/>
        <v>0.84888396986486414</v>
      </c>
      <c r="AL213">
        <f t="shared" si="14"/>
        <v>0.15640320848801748</v>
      </c>
      <c r="AM213">
        <f>U213 - AVERAGEIFS('Placebo Males'!U:U, 'Placebo Males'!B:B, B213, 'Placebo Males'!P:P, P213)</f>
        <v>-69.333333333333371</v>
      </c>
      <c r="AN213">
        <f>V213 - AVERAGEIFS('Placebo Males'!V:V, 'Placebo Males'!B:B, B213, 'Placebo Males'!P:P, P213)</f>
        <v>12</v>
      </c>
      <c r="AO213">
        <f>W213 - AVERAGEIFS('Placebo Males'!W:W, 'Placebo Males'!B:B, B213, 'Placebo Males'!P:P, P213)</f>
        <v>41</v>
      </c>
      <c r="AP213">
        <f>X213 - AVERAGEIFS('Placebo Males'!X:X, 'Placebo Males'!B:B, B213, 'Placebo Males'!P:P, P213)</f>
        <v>0.3333333333333286</v>
      </c>
      <c r="AQ213">
        <f>Y213 - AVERAGEIFS('Placebo Males'!Y:Y, 'Placebo Males'!B:B, B213, 'Placebo Males'!P:P, P213)</f>
        <v>-3</v>
      </c>
      <c r="AR213">
        <f>Z213 - AVERAGEIFS('Placebo Males'!Z:Z, 'Placebo Males'!B:B, B213, 'Placebo Males'!P:P, P213)</f>
        <v>43.666666666666671</v>
      </c>
      <c r="AS213">
        <f>AB213 - AVERAGEIFS('Placebo Males'!AB:AB, 'Placebo Males'!B:B, B213, 'Placebo Males'!P:P, P213)</f>
        <v>9.6666666666666643</v>
      </c>
      <c r="AT213">
        <f>AC213 - AVERAGEIFS('Placebo Males'!AC:AC, 'Placebo Males'!B:B, B213, 'Placebo Males'!P:P, P213)</f>
        <v>20.666666666666664</v>
      </c>
      <c r="AU213">
        <f>AD213 - AVERAGEIFS('Placebo Males'!AD:AD, 'Placebo Males'!B:B, B213, 'Placebo Males'!P:P, P213)</f>
        <v>-227.32833333333332</v>
      </c>
      <c r="AV213">
        <f>AE213 - AVERAGEIFS('Placebo Males'!AE:AE, 'Placebo Males'!B:B, B213, 'Placebo Males'!P:P, P213)</f>
        <v>3.4636500000000001E-2</v>
      </c>
      <c r="AW213">
        <f>AF213 - AVERAGEIFS('Placebo Males'!AF:AF, 'Placebo Males'!B:B, B213, 'Placebo Males'!P:P, P213)</f>
        <v>7.5006666666666666E-2</v>
      </c>
    </row>
    <row r="214" spans="1:49" x14ac:dyDescent="0.25">
      <c r="A214" t="s">
        <v>4593</v>
      </c>
      <c r="B214">
        <v>1013</v>
      </c>
      <c r="C214" t="s">
        <v>102</v>
      </c>
      <c r="D214">
        <v>32</v>
      </c>
      <c r="E214">
        <v>175.5</v>
      </c>
      <c r="F214">
        <v>74.099999999999994</v>
      </c>
      <c r="G214">
        <v>123.25</v>
      </c>
      <c r="H214">
        <v>66.5</v>
      </c>
      <c r="I214" t="s">
        <v>103</v>
      </c>
      <c r="J214" t="s">
        <v>104</v>
      </c>
      <c r="K214" t="s">
        <v>159</v>
      </c>
      <c r="L214" t="s">
        <v>106</v>
      </c>
      <c r="M214" t="s">
        <v>4381</v>
      </c>
      <c r="N214">
        <v>400</v>
      </c>
      <c r="O214" t="s">
        <v>2262</v>
      </c>
      <c r="P214">
        <v>3.5</v>
      </c>
      <c r="Q214" t="s">
        <v>113</v>
      </c>
      <c r="R214" t="s">
        <v>4415</v>
      </c>
      <c r="S214">
        <v>1190</v>
      </c>
      <c r="T214" t="s">
        <v>2266</v>
      </c>
      <c r="U214">
        <v>810</v>
      </c>
      <c r="V214">
        <v>145</v>
      </c>
      <c r="W214">
        <v>401</v>
      </c>
      <c r="X214">
        <v>106</v>
      </c>
      <c r="Y214">
        <v>172</v>
      </c>
      <c r="Z214">
        <v>123</v>
      </c>
      <c r="AA214" t="s">
        <v>108</v>
      </c>
      <c r="AB214">
        <v>50</v>
      </c>
      <c r="AC214">
        <v>58</v>
      </c>
      <c r="AD214">
        <v>424.81599999999997</v>
      </c>
      <c r="AE214">
        <v>0.137931</v>
      </c>
      <c r="AF214">
        <v>0.45413500000000001</v>
      </c>
      <c r="AH214">
        <v>1190</v>
      </c>
      <c r="AI214">
        <f t="shared" si="15"/>
        <v>3.6681207631663959</v>
      </c>
      <c r="AJ214">
        <f t="shared" si="12"/>
        <v>0.4064885876348443</v>
      </c>
      <c r="AK214">
        <f t="shared" si="13"/>
        <v>0.84888396986486414</v>
      </c>
      <c r="AL214">
        <f t="shared" si="14"/>
        <v>0.15640320848801748</v>
      </c>
      <c r="AM214">
        <f>U214 - AVERAGEIFS('Placebo Males'!U:U, 'Placebo Males'!B:B, B214, 'Placebo Males'!P:P, P214)</f>
        <v>-100.33333333333337</v>
      </c>
      <c r="AN214">
        <f>V214 - AVERAGEIFS('Placebo Males'!V:V, 'Placebo Males'!B:B, B214, 'Placebo Males'!P:P, P214)</f>
        <v>12</v>
      </c>
      <c r="AO214">
        <f>W214 - AVERAGEIFS('Placebo Males'!W:W, 'Placebo Males'!B:B, B214, 'Placebo Males'!P:P, P214)</f>
        <v>41</v>
      </c>
      <c r="AP214">
        <f>X214 - AVERAGEIFS('Placebo Males'!X:X, 'Placebo Males'!B:B, B214, 'Placebo Males'!P:P, P214)</f>
        <v>-1.6666666666666714</v>
      </c>
      <c r="AQ214">
        <f>Y214 - AVERAGEIFS('Placebo Males'!Y:Y, 'Placebo Males'!B:B, B214, 'Placebo Males'!P:P, P214)</f>
        <v>-3</v>
      </c>
      <c r="AR214">
        <f>Z214 - AVERAGEIFS('Placebo Males'!Z:Z, 'Placebo Males'!B:B, B214, 'Placebo Males'!P:P, P214)</f>
        <v>45.666666666666671</v>
      </c>
      <c r="AS214">
        <f>AB214 - AVERAGEIFS('Placebo Males'!AB:AB, 'Placebo Males'!B:B, B214, 'Placebo Males'!P:P, P214)</f>
        <v>10.666666666666664</v>
      </c>
      <c r="AT214">
        <f>AC214 - AVERAGEIFS('Placebo Males'!AC:AC, 'Placebo Males'!B:B, B214, 'Placebo Males'!P:P, P214)</f>
        <v>22.666666666666664</v>
      </c>
      <c r="AU214">
        <f>AD214 - AVERAGEIFS('Placebo Males'!AD:AD, 'Placebo Males'!B:B, B214, 'Placebo Males'!P:P, P214)</f>
        <v>-229.86533333333335</v>
      </c>
      <c r="AV214">
        <f>AE214 - AVERAGEIFS('Placebo Males'!AE:AE, 'Placebo Males'!B:B, B214, 'Placebo Males'!P:P, P214)</f>
        <v>6.7304500000000003E-2</v>
      </c>
      <c r="AW214">
        <f>AF214 - AVERAGEIFS('Placebo Males'!AF:AF, 'Placebo Males'!B:B, B214, 'Placebo Males'!P:P, P214)</f>
        <v>7.9239666666666653E-2</v>
      </c>
    </row>
    <row r="215" spans="1:49" x14ac:dyDescent="0.25">
      <c r="A215" t="s">
        <v>4594</v>
      </c>
      <c r="B215">
        <v>1013</v>
      </c>
      <c r="C215" t="s">
        <v>102</v>
      </c>
      <c r="D215">
        <v>32</v>
      </c>
      <c r="E215">
        <v>175.5</v>
      </c>
      <c r="F215">
        <v>74.099999999999994</v>
      </c>
      <c r="G215">
        <v>123.25</v>
      </c>
      <c r="H215">
        <v>66.5</v>
      </c>
      <c r="I215" t="s">
        <v>103</v>
      </c>
      <c r="J215" t="s">
        <v>104</v>
      </c>
      <c r="K215" t="s">
        <v>159</v>
      </c>
      <c r="L215" t="s">
        <v>106</v>
      </c>
      <c r="M215" t="s">
        <v>4381</v>
      </c>
      <c r="N215">
        <v>400</v>
      </c>
      <c r="O215" t="s">
        <v>2262</v>
      </c>
      <c r="P215">
        <v>3.5</v>
      </c>
      <c r="Q215" t="s">
        <v>113</v>
      </c>
      <c r="R215" t="s">
        <v>4415</v>
      </c>
      <c r="S215">
        <v>1190</v>
      </c>
      <c r="T215" t="s">
        <v>2266</v>
      </c>
      <c r="U215">
        <v>840</v>
      </c>
      <c r="V215">
        <v>147</v>
      </c>
      <c r="W215">
        <v>403</v>
      </c>
      <c r="X215">
        <v>104</v>
      </c>
      <c r="Y215">
        <v>179</v>
      </c>
      <c r="Z215">
        <v>120</v>
      </c>
      <c r="AA215" t="s">
        <v>108</v>
      </c>
      <c r="AB215">
        <v>48</v>
      </c>
      <c r="AC215">
        <v>57</v>
      </c>
      <c r="AD215">
        <v>433.16399999999999</v>
      </c>
      <c r="AE215">
        <v>0.12069000000000001</v>
      </c>
      <c r="AF215">
        <v>0.45606200000000002</v>
      </c>
      <c r="AH215">
        <v>1190</v>
      </c>
      <c r="AI215">
        <f t="shared" si="15"/>
        <v>3.6681207631663959</v>
      </c>
      <c r="AJ215">
        <f t="shared" si="12"/>
        <v>0.4064885876348443</v>
      </c>
      <c r="AK215">
        <f t="shared" si="13"/>
        <v>0.84888396986486414</v>
      </c>
      <c r="AL215">
        <f t="shared" si="14"/>
        <v>0.15640320848801748</v>
      </c>
      <c r="AM215">
        <f>U215 - AVERAGEIFS('Placebo Males'!U:U, 'Placebo Males'!B:B, B215, 'Placebo Males'!P:P, P215)</f>
        <v>-70.333333333333371</v>
      </c>
      <c r="AN215">
        <f>V215 - AVERAGEIFS('Placebo Males'!V:V, 'Placebo Males'!B:B, B215, 'Placebo Males'!P:P, P215)</f>
        <v>14</v>
      </c>
      <c r="AO215">
        <f>W215 - AVERAGEIFS('Placebo Males'!W:W, 'Placebo Males'!B:B, B215, 'Placebo Males'!P:P, P215)</f>
        <v>43</v>
      </c>
      <c r="AP215">
        <f>X215 - AVERAGEIFS('Placebo Males'!X:X, 'Placebo Males'!B:B, B215, 'Placebo Males'!P:P, P215)</f>
        <v>-3.6666666666666714</v>
      </c>
      <c r="AQ215">
        <f>Y215 - AVERAGEIFS('Placebo Males'!Y:Y, 'Placebo Males'!B:B, B215, 'Placebo Males'!P:P, P215)</f>
        <v>4</v>
      </c>
      <c r="AR215">
        <f>Z215 - AVERAGEIFS('Placebo Males'!Z:Z, 'Placebo Males'!B:B, B215, 'Placebo Males'!P:P, P215)</f>
        <v>42.666666666666671</v>
      </c>
      <c r="AS215">
        <f>AB215 - AVERAGEIFS('Placebo Males'!AB:AB, 'Placebo Males'!B:B, B215, 'Placebo Males'!P:P, P215)</f>
        <v>8.6666666666666643</v>
      </c>
      <c r="AT215">
        <f>AC215 - AVERAGEIFS('Placebo Males'!AC:AC, 'Placebo Males'!B:B, B215, 'Placebo Males'!P:P, P215)</f>
        <v>21.666666666666664</v>
      </c>
      <c r="AU215">
        <f>AD215 - AVERAGEIFS('Placebo Males'!AD:AD, 'Placebo Males'!B:B, B215, 'Placebo Males'!P:P, P215)</f>
        <v>-221.51733333333334</v>
      </c>
      <c r="AV215">
        <f>AE215 - AVERAGEIFS('Placebo Males'!AE:AE, 'Placebo Males'!B:B, B215, 'Placebo Males'!P:P, P215)</f>
        <v>5.0063500000000011E-2</v>
      </c>
      <c r="AW215">
        <f>AF215 - AVERAGEIFS('Placebo Males'!AF:AF, 'Placebo Males'!B:B, B215, 'Placebo Males'!P:P, P215)</f>
        <v>8.1166666666666665E-2</v>
      </c>
    </row>
    <row r="216" spans="1:49" x14ac:dyDescent="0.25">
      <c r="A216" t="s">
        <v>4595</v>
      </c>
      <c r="B216">
        <v>1018</v>
      </c>
      <c r="C216" t="s">
        <v>102</v>
      </c>
      <c r="D216">
        <v>30</v>
      </c>
      <c r="E216">
        <v>182</v>
      </c>
      <c r="F216">
        <v>73.3</v>
      </c>
      <c r="G216">
        <v>105.5</v>
      </c>
      <c r="H216">
        <v>58.5</v>
      </c>
      <c r="I216" t="s">
        <v>103</v>
      </c>
      <c r="J216" t="s">
        <v>104</v>
      </c>
      <c r="K216" t="s">
        <v>409</v>
      </c>
      <c r="L216" t="s">
        <v>211</v>
      </c>
      <c r="M216" t="s">
        <v>4381</v>
      </c>
      <c r="N216">
        <v>400</v>
      </c>
      <c r="O216" t="s">
        <v>2262</v>
      </c>
      <c r="P216">
        <v>4</v>
      </c>
      <c r="Q216" t="s">
        <v>113</v>
      </c>
      <c r="R216" t="s">
        <v>4415</v>
      </c>
      <c r="S216">
        <v>1170</v>
      </c>
      <c r="T216" t="s">
        <v>2266</v>
      </c>
      <c r="U216">
        <v>989</v>
      </c>
      <c r="V216">
        <v>143</v>
      </c>
      <c r="W216">
        <v>440</v>
      </c>
      <c r="X216">
        <v>102</v>
      </c>
      <c r="Y216">
        <v>156</v>
      </c>
      <c r="Z216">
        <v>182</v>
      </c>
      <c r="AA216">
        <v>83</v>
      </c>
      <c r="AB216">
        <v>51</v>
      </c>
      <c r="AC216">
        <v>58</v>
      </c>
      <c r="AD216">
        <v>191.92599999999999</v>
      </c>
      <c r="AE216">
        <v>1.56098</v>
      </c>
      <c r="AF216">
        <v>0.57236799999999999</v>
      </c>
      <c r="AH216">
        <v>1170</v>
      </c>
      <c r="AI216">
        <f t="shared" si="15"/>
        <v>3.6064716747098178</v>
      </c>
      <c r="AJ216">
        <f t="shared" si="12"/>
        <v>0.40371097228711361</v>
      </c>
      <c r="AK216">
        <f t="shared" si="13"/>
        <v>0.84656474856484332</v>
      </c>
      <c r="AL216">
        <f t="shared" si="14"/>
        <v>0.15369421068534406</v>
      </c>
      <c r="AM216">
        <f>U216 - AVERAGEIFS('Placebo Males'!U:U, 'Placebo Males'!B:B, B216, 'Placebo Males'!P:P, P216)</f>
        <v>-146.33333333333326</v>
      </c>
      <c r="AN216">
        <f>V216 - AVERAGEIFS('Placebo Males'!V:V, 'Placebo Males'!B:B, B216, 'Placebo Males'!P:P, P216)</f>
        <v>-8</v>
      </c>
      <c r="AO216">
        <f>W216 - AVERAGEIFS('Placebo Males'!W:W, 'Placebo Males'!B:B, B216, 'Placebo Males'!P:P, P216)</f>
        <v>33.666666666666686</v>
      </c>
      <c r="AP216">
        <f>X216 - AVERAGEIFS('Placebo Males'!X:X, 'Placebo Males'!B:B, B216, 'Placebo Males'!P:P, P216)</f>
        <v>-16.666666666666671</v>
      </c>
      <c r="AQ216">
        <f>Y216 - AVERAGEIFS('Placebo Males'!Y:Y, 'Placebo Males'!B:B, B216, 'Placebo Males'!P:P, P216)</f>
        <v>-56.333333333333343</v>
      </c>
      <c r="AR216">
        <f>Z216 - AVERAGEIFS('Placebo Males'!Z:Z, 'Placebo Males'!B:B, B216, 'Placebo Males'!P:P, P216)</f>
        <v>106.66666666666667</v>
      </c>
      <c r="AS216">
        <f>AB216 - AVERAGEIFS('Placebo Males'!AB:AB, 'Placebo Males'!B:B, B216, 'Placebo Males'!P:P, P216)</f>
        <v>8</v>
      </c>
      <c r="AT216">
        <f>AC216 - AVERAGEIFS('Placebo Males'!AC:AC, 'Placebo Males'!B:B, B216, 'Placebo Males'!P:P, P216)</f>
        <v>25.666666666666664</v>
      </c>
      <c r="AU216">
        <f>AD216 - AVERAGEIFS('Placebo Males'!AD:AD, 'Placebo Males'!B:B, B216, 'Placebo Males'!P:P, P216)</f>
        <v>-172.09766666666667</v>
      </c>
      <c r="AV216">
        <f>AE216 - AVERAGEIFS('Placebo Males'!AE:AE, 'Placebo Males'!B:B, B216, 'Placebo Males'!P:P, P216)</f>
        <v>1.2583280000000001</v>
      </c>
      <c r="AW216">
        <f>AF216 - AVERAGEIFS('Placebo Males'!AF:AF, 'Placebo Males'!B:B, B216, 'Placebo Males'!P:P, P216)</f>
        <v>0.11546833333333328</v>
      </c>
    </row>
    <row r="217" spans="1:49" x14ac:dyDescent="0.25">
      <c r="A217" t="s">
        <v>4596</v>
      </c>
      <c r="B217">
        <v>1018</v>
      </c>
      <c r="C217" t="s">
        <v>102</v>
      </c>
      <c r="D217">
        <v>30</v>
      </c>
      <c r="E217">
        <v>182</v>
      </c>
      <c r="F217">
        <v>73.3</v>
      </c>
      <c r="G217">
        <v>105.5</v>
      </c>
      <c r="H217">
        <v>58.5</v>
      </c>
      <c r="I217" t="s">
        <v>103</v>
      </c>
      <c r="J217" t="s">
        <v>104</v>
      </c>
      <c r="K217" t="s">
        <v>409</v>
      </c>
      <c r="L217" t="s">
        <v>211</v>
      </c>
      <c r="M217" t="s">
        <v>4381</v>
      </c>
      <c r="N217">
        <v>400</v>
      </c>
      <c r="O217" t="s">
        <v>2262</v>
      </c>
      <c r="P217">
        <v>4</v>
      </c>
      <c r="Q217" t="s">
        <v>113</v>
      </c>
      <c r="R217" t="s">
        <v>4415</v>
      </c>
      <c r="S217">
        <v>1170</v>
      </c>
      <c r="T217" t="s">
        <v>2266</v>
      </c>
      <c r="U217">
        <v>907</v>
      </c>
      <c r="V217">
        <v>154</v>
      </c>
      <c r="W217">
        <v>451</v>
      </c>
      <c r="X217">
        <v>98</v>
      </c>
      <c r="Y217">
        <v>153</v>
      </c>
      <c r="Z217">
        <v>200</v>
      </c>
      <c r="AA217">
        <v>95</v>
      </c>
      <c r="AB217">
        <v>54</v>
      </c>
      <c r="AC217">
        <v>48</v>
      </c>
      <c r="AD217">
        <v>170.995</v>
      </c>
      <c r="AE217" t="s">
        <v>108</v>
      </c>
      <c r="AF217" t="s">
        <v>108</v>
      </c>
      <c r="AH217">
        <v>1170</v>
      </c>
      <c r="AI217">
        <f t="shared" si="15"/>
        <v>3.6064716747098178</v>
      </c>
      <c r="AJ217">
        <f t="shared" si="12"/>
        <v>0.40371097228711361</v>
      </c>
      <c r="AK217">
        <f t="shared" si="13"/>
        <v>0.84656474856484332</v>
      </c>
      <c r="AL217">
        <f t="shared" si="14"/>
        <v>0.15369421068534406</v>
      </c>
      <c r="AM217">
        <f>U217 - AVERAGEIFS('Placebo Males'!U:U, 'Placebo Males'!B:B, B217, 'Placebo Males'!P:P, P217)</f>
        <v>-228.33333333333326</v>
      </c>
      <c r="AN217">
        <f>V217 - AVERAGEIFS('Placebo Males'!V:V, 'Placebo Males'!B:B, B217, 'Placebo Males'!P:P, P217)</f>
        <v>3</v>
      </c>
      <c r="AO217">
        <f>W217 - AVERAGEIFS('Placebo Males'!W:W, 'Placebo Males'!B:B, B217, 'Placebo Males'!P:P, P217)</f>
        <v>44.666666666666686</v>
      </c>
      <c r="AP217">
        <f>X217 - AVERAGEIFS('Placebo Males'!X:X, 'Placebo Males'!B:B, B217, 'Placebo Males'!P:P, P217)</f>
        <v>-20.666666666666671</v>
      </c>
      <c r="AQ217">
        <f>Y217 - AVERAGEIFS('Placebo Males'!Y:Y, 'Placebo Males'!B:B, B217, 'Placebo Males'!P:P, P217)</f>
        <v>-59.333333333333343</v>
      </c>
      <c r="AR217">
        <f>Z217 - AVERAGEIFS('Placebo Males'!Z:Z, 'Placebo Males'!B:B, B217, 'Placebo Males'!P:P, P217)</f>
        <v>124.66666666666667</v>
      </c>
      <c r="AS217">
        <f>AB217 - AVERAGEIFS('Placebo Males'!AB:AB, 'Placebo Males'!B:B, B217, 'Placebo Males'!P:P, P217)</f>
        <v>11</v>
      </c>
      <c r="AT217">
        <f>AC217 - AVERAGEIFS('Placebo Males'!AC:AC, 'Placebo Males'!B:B, B217, 'Placebo Males'!P:P, P217)</f>
        <v>15.666666666666664</v>
      </c>
      <c r="AU217">
        <f>AD217 - AVERAGEIFS('Placebo Males'!AD:AD, 'Placebo Males'!B:B, B217, 'Placebo Males'!P:P, P217)</f>
        <v>-193.02866666666665</v>
      </c>
      <c r="AV217" t="e">
        <f>AE217 - AVERAGEIFS('Placebo Males'!AE:AE, 'Placebo Males'!B:B, B217, 'Placebo Males'!P:P, P217)</f>
        <v>#VALUE!</v>
      </c>
      <c r="AW217" t="e">
        <f>AF217 - AVERAGEIFS('Placebo Males'!AF:AF, 'Placebo Males'!B:B, B217, 'Placebo Males'!P:P, P217)</f>
        <v>#VALUE!</v>
      </c>
    </row>
    <row r="218" spans="1:49" x14ac:dyDescent="0.25">
      <c r="A218" t="s">
        <v>4597</v>
      </c>
      <c r="B218">
        <v>1018</v>
      </c>
      <c r="C218" t="s">
        <v>102</v>
      </c>
      <c r="D218">
        <v>30</v>
      </c>
      <c r="E218">
        <v>182</v>
      </c>
      <c r="F218">
        <v>73.3</v>
      </c>
      <c r="G218">
        <v>105.5</v>
      </c>
      <c r="H218">
        <v>58.5</v>
      </c>
      <c r="I218" t="s">
        <v>103</v>
      </c>
      <c r="J218" t="s">
        <v>104</v>
      </c>
      <c r="K218" t="s">
        <v>409</v>
      </c>
      <c r="L218" t="s">
        <v>211</v>
      </c>
      <c r="M218" t="s">
        <v>4381</v>
      </c>
      <c r="N218">
        <v>400</v>
      </c>
      <c r="O218" t="s">
        <v>2262</v>
      </c>
      <c r="P218">
        <v>4</v>
      </c>
      <c r="Q218" t="s">
        <v>113</v>
      </c>
      <c r="R218" t="s">
        <v>4415</v>
      </c>
      <c r="S218">
        <v>1170</v>
      </c>
      <c r="T218" t="s">
        <v>2266</v>
      </c>
      <c r="U218">
        <v>1016</v>
      </c>
      <c r="V218">
        <v>150</v>
      </c>
      <c r="W218">
        <v>445</v>
      </c>
      <c r="X218">
        <v>98</v>
      </c>
      <c r="Y218">
        <v>156</v>
      </c>
      <c r="Z218">
        <v>191</v>
      </c>
      <c r="AA218">
        <v>95</v>
      </c>
      <c r="AB218">
        <v>55</v>
      </c>
      <c r="AC218">
        <v>54</v>
      </c>
      <c r="AD218">
        <v>187.16399999999999</v>
      </c>
      <c r="AE218">
        <v>0.63333300000000003</v>
      </c>
      <c r="AF218">
        <v>0.59189499999999995</v>
      </c>
      <c r="AH218">
        <v>1170</v>
      </c>
      <c r="AI218">
        <f t="shared" si="15"/>
        <v>3.6064716747098178</v>
      </c>
      <c r="AJ218">
        <f t="shared" si="12"/>
        <v>0.40371097228711361</v>
      </c>
      <c r="AK218">
        <f t="shared" si="13"/>
        <v>0.84656474856484332</v>
      </c>
      <c r="AL218">
        <f t="shared" si="14"/>
        <v>0.15369421068534406</v>
      </c>
      <c r="AM218">
        <f>U218 - AVERAGEIFS('Placebo Males'!U:U, 'Placebo Males'!B:B, B218, 'Placebo Males'!P:P, P218)</f>
        <v>-119.33333333333326</v>
      </c>
      <c r="AN218">
        <f>V218 - AVERAGEIFS('Placebo Males'!V:V, 'Placebo Males'!B:B, B218, 'Placebo Males'!P:P, P218)</f>
        <v>-1</v>
      </c>
      <c r="AO218">
        <f>W218 - AVERAGEIFS('Placebo Males'!W:W, 'Placebo Males'!B:B, B218, 'Placebo Males'!P:P, P218)</f>
        <v>38.666666666666686</v>
      </c>
      <c r="AP218">
        <f>X218 - AVERAGEIFS('Placebo Males'!X:X, 'Placebo Males'!B:B, B218, 'Placebo Males'!P:P, P218)</f>
        <v>-20.666666666666671</v>
      </c>
      <c r="AQ218">
        <f>Y218 - AVERAGEIFS('Placebo Males'!Y:Y, 'Placebo Males'!B:B, B218, 'Placebo Males'!P:P, P218)</f>
        <v>-56.333333333333343</v>
      </c>
      <c r="AR218">
        <f>Z218 - AVERAGEIFS('Placebo Males'!Z:Z, 'Placebo Males'!B:B, B218, 'Placebo Males'!P:P, P218)</f>
        <v>115.66666666666667</v>
      </c>
      <c r="AS218">
        <f>AB218 - AVERAGEIFS('Placebo Males'!AB:AB, 'Placebo Males'!B:B, B218, 'Placebo Males'!P:P, P218)</f>
        <v>12</v>
      </c>
      <c r="AT218">
        <f>AC218 - AVERAGEIFS('Placebo Males'!AC:AC, 'Placebo Males'!B:B, B218, 'Placebo Males'!P:P, P218)</f>
        <v>21.666666666666664</v>
      </c>
      <c r="AU218">
        <f>AD218 - AVERAGEIFS('Placebo Males'!AD:AD, 'Placebo Males'!B:B, B218, 'Placebo Males'!P:P, P218)</f>
        <v>-176.85966666666667</v>
      </c>
      <c r="AV218">
        <f>AE218 - AVERAGEIFS('Placebo Males'!AE:AE, 'Placebo Males'!B:B, B218, 'Placebo Males'!P:P, P218)</f>
        <v>0.33068100000000006</v>
      </c>
      <c r="AW218">
        <f>AF218 - AVERAGEIFS('Placebo Males'!AF:AF, 'Placebo Males'!B:B, B218, 'Placebo Males'!P:P, P218)</f>
        <v>0.13499533333333325</v>
      </c>
    </row>
    <row r="219" spans="1:49" x14ac:dyDescent="0.25">
      <c r="A219" t="s">
        <v>4598</v>
      </c>
      <c r="B219">
        <v>1021</v>
      </c>
      <c r="C219" t="s">
        <v>102</v>
      </c>
      <c r="D219">
        <v>35</v>
      </c>
      <c r="E219">
        <v>171.5</v>
      </c>
      <c r="F219">
        <v>70.900000000000006</v>
      </c>
      <c r="G219">
        <v>97.25</v>
      </c>
      <c r="H219">
        <v>55.75</v>
      </c>
      <c r="I219" t="s">
        <v>458</v>
      </c>
      <c r="J219" t="s">
        <v>104</v>
      </c>
      <c r="K219" t="s">
        <v>459</v>
      </c>
      <c r="L219" t="s">
        <v>106</v>
      </c>
      <c r="M219" t="s">
        <v>4381</v>
      </c>
      <c r="N219">
        <v>400</v>
      </c>
      <c r="O219" t="s">
        <v>2262</v>
      </c>
      <c r="P219">
        <v>5</v>
      </c>
      <c r="Q219" t="s">
        <v>113</v>
      </c>
      <c r="R219" t="s">
        <v>4415</v>
      </c>
      <c r="S219">
        <v>1170</v>
      </c>
      <c r="T219" t="s">
        <v>2266</v>
      </c>
      <c r="U219">
        <v>1159</v>
      </c>
      <c r="V219">
        <v>157</v>
      </c>
      <c r="W219">
        <v>511</v>
      </c>
      <c r="X219">
        <v>107</v>
      </c>
      <c r="Y219">
        <v>285</v>
      </c>
      <c r="Z219">
        <v>119</v>
      </c>
      <c r="AA219" t="s">
        <v>108</v>
      </c>
      <c r="AB219">
        <v>156</v>
      </c>
      <c r="AC219">
        <v>39</v>
      </c>
      <c r="AD219">
        <v>233.21600000000001</v>
      </c>
      <c r="AE219">
        <v>0.31481500000000001</v>
      </c>
      <c r="AF219">
        <v>0.605827</v>
      </c>
      <c r="AH219">
        <v>1170</v>
      </c>
      <c r="AI219">
        <f t="shared" si="15"/>
        <v>3.6064716747098178</v>
      </c>
      <c r="AJ219">
        <f t="shared" si="12"/>
        <v>0.40371097228711361</v>
      </c>
      <c r="AK219">
        <f t="shared" si="13"/>
        <v>0.84656474856484332</v>
      </c>
      <c r="AL219">
        <f t="shared" si="14"/>
        <v>0.15369421068534406</v>
      </c>
      <c r="AM219">
        <f>U219 - AVERAGEIFS('Placebo Males'!U:U, 'Placebo Males'!B:B, B219, 'Placebo Males'!P:P, P219)</f>
        <v>166.66666666666663</v>
      </c>
      <c r="AN219">
        <f>V219 - AVERAGEIFS('Placebo Males'!V:V, 'Placebo Males'!B:B, B219, 'Placebo Males'!P:P, P219)</f>
        <v>2</v>
      </c>
      <c r="AO219">
        <f>W219 - AVERAGEIFS('Placebo Males'!W:W, 'Placebo Males'!B:B, B219, 'Placebo Males'!P:P, P219)</f>
        <v>102.33333333333331</v>
      </c>
      <c r="AP219">
        <f>X219 - AVERAGEIFS('Placebo Males'!X:X, 'Placebo Males'!B:B, B219, 'Placebo Males'!P:P, P219)</f>
        <v>11</v>
      </c>
      <c r="AQ219">
        <f>Y219 - AVERAGEIFS('Placebo Males'!Y:Y, 'Placebo Males'!B:B, B219, 'Placebo Males'!P:P, P219)</f>
        <v>57.333333333333343</v>
      </c>
      <c r="AR219">
        <f>Z219 - AVERAGEIFS('Placebo Males'!Z:Z, 'Placebo Males'!B:B, B219, 'Placebo Males'!P:P, P219)</f>
        <v>34</v>
      </c>
      <c r="AS219">
        <f>AB219 - AVERAGEIFS('Placebo Males'!AB:AB, 'Placebo Males'!B:B, B219, 'Placebo Males'!P:P, P219)</f>
        <v>98.333333333333343</v>
      </c>
      <c r="AT219">
        <f>AC219 - AVERAGEIFS('Placebo Males'!AC:AC, 'Placebo Males'!B:B, B219, 'Placebo Males'!P:P, P219)</f>
        <v>6</v>
      </c>
      <c r="AU219">
        <f>AD219 - AVERAGEIFS('Placebo Males'!AD:AD, 'Placebo Males'!B:B, B219, 'Placebo Males'!P:P, P219)</f>
        <v>-83.026666666666642</v>
      </c>
      <c r="AV219">
        <f>AE219 - AVERAGEIFS('Placebo Males'!AE:AE, 'Placebo Males'!B:B, B219, 'Placebo Males'!P:P, P219)</f>
        <v>0.20172676666666667</v>
      </c>
      <c r="AW219">
        <f>AF219 - AVERAGEIFS('Placebo Males'!AF:AF, 'Placebo Males'!B:B, B219, 'Placebo Males'!P:P, P219)</f>
        <v>0.12812366666666664</v>
      </c>
    </row>
    <row r="220" spans="1:49" x14ac:dyDescent="0.25">
      <c r="A220" t="s">
        <v>4599</v>
      </c>
      <c r="B220">
        <v>1021</v>
      </c>
      <c r="C220" t="s">
        <v>102</v>
      </c>
      <c r="D220">
        <v>35</v>
      </c>
      <c r="E220">
        <v>171.5</v>
      </c>
      <c r="F220">
        <v>70.900000000000006</v>
      </c>
      <c r="G220">
        <v>97.25</v>
      </c>
      <c r="H220">
        <v>55.75</v>
      </c>
      <c r="I220" t="s">
        <v>458</v>
      </c>
      <c r="J220" t="s">
        <v>104</v>
      </c>
      <c r="K220" t="s">
        <v>459</v>
      </c>
      <c r="L220" t="s">
        <v>106</v>
      </c>
      <c r="M220" t="s">
        <v>4381</v>
      </c>
      <c r="N220">
        <v>400</v>
      </c>
      <c r="O220" t="s">
        <v>2262</v>
      </c>
      <c r="P220">
        <v>5</v>
      </c>
      <c r="Q220" t="s">
        <v>113</v>
      </c>
      <c r="R220" t="s">
        <v>4415</v>
      </c>
      <c r="S220">
        <v>1170</v>
      </c>
      <c r="T220" t="s">
        <v>2266</v>
      </c>
      <c r="U220">
        <v>1108</v>
      </c>
      <c r="V220">
        <v>149</v>
      </c>
      <c r="W220">
        <v>518</v>
      </c>
      <c r="X220">
        <v>118</v>
      </c>
      <c r="Y220">
        <v>283</v>
      </c>
      <c r="Z220">
        <v>117</v>
      </c>
      <c r="AA220" t="s">
        <v>108</v>
      </c>
      <c r="AB220">
        <v>54</v>
      </c>
      <c r="AC220">
        <v>29</v>
      </c>
      <c r="AD220">
        <v>249.04599999999999</v>
      </c>
      <c r="AE220">
        <v>0.16666700000000001</v>
      </c>
      <c r="AF220">
        <v>0.59055999999999997</v>
      </c>
      <c r="AH220">
        <v>1170</v>
      </c>
      <c r="AI220">
        <f t="shared" si="15"/>
        <v>3.6064716747098178</v>
      </c>
      <c r="AJ220">
        <f t="shared" si="12"/>
        <v>0.40371097228711361</v>
      </c>
      <c r="AK220">
        <f t="shared" si="13"/>
        <v>0.84656474856484332</v>
      </c>
      <c r="AL220">
        <f t="shared" si="14"/>
        <v>0.15369421068534406</v>
      </c>
      <c r="AM220">
        <f>U220 - AVERAGEIFS('Placebo Males'!U:U, 'Placebo Males'!B:B, B220, 'Placebo Males'!P:P, P220)</f>
        <v>115.66666666666663</v>
      </c>
      <c r="AN220">
        <f>V220 - AVERAGEIFS('Placebo Males'!V:V, 'Placebo Males'!B:B, B220, 'Placebo Males'!P:P, P220)</f>
        <v>-6</v>
      </c>
      <c r="AO220">
        <f>W220 - AVERAGEIFS('Placebo Males'!W:W, 'Placebo Males'!B:B, B220, 'Placebo Males'!P:P, P220)</f>
        <v>109.33333333333331</v>
      </c>
      <c r="AP220">
        <f>X220 - AVERAGEIFS('Placebo Males'!X:X, 'Placebo Males'!B:B, B220, 'Placebo Males'!P:P, P220)</f>
        <v>22</v>
      </c>
      <c r="AQ220">
        <f>Y220 - AVERAGEIFS('Placebo Males'!Y:Y, 'Placebo Males'!B:B, B220, 'Placebo Males'!P:P, P220)</f>
        <v>55.333333333333343</v>
      </c>
      <c r="AR220">
        <f>Z220 - AVERAGEIFS('Placebo Males'!Z:Z, 'Placebo Males'!B:B, B220, 'Placebo Males'!P:P, P220)</f>
        <v>32</v>
      </c>
      <c r="AS220">
        <f>AB220 - AVERAGEIFS('Placebo Males'!AB:AB, 'Placebo Males'!B:B, B220, 'Placebo Males'!P:P, P220)</f>
        <v>-3.6666666666666643</v>
      </c>
      <c r="AT220">
        <f>AC220 - AVERAGEIFS('Placebo Males'!AC:AC, 'Placebo Males'!B:B, B220, 'Placebo Males'!P:P, P220)</f>
        <v>-4</v>
      </c>
      <c r="AU220">
        <f>AD220 - AVERAGEIFS('Placebo Males'!AD:AD, 'Placebo Males'!B:B, B220, 'Placebo Males'!P:P, P220)</f>
        <v>-67.196666666666658</v>
      </c>
      <c r="AV220">
        <f>AE220 - AVERAGEIFS('Placebo Males'!AE:AE, 'Placebo Males'!B:B, B220, 'Placebo Males'!P:P, P220)</f>
        <v>5.3578766666666666E-2</v>
      </c>
      <c r="AW220">
        <f>AF220 - AVERAGEIFS('Placebo Males'!AF:AF, 'Placebo Males'!B:B, B220, 'Placebo Males'!P:P, P220)</f>
        <v>0.11285666666666661</v>
      </c>
    </row>
    <row r="221" spans="1:49" x14ac:dyDescent="0.25">
      <c r="A221" t="s">
        <v>4600</v>
      </c>
      <c r="B221">
        <v>1021</v>
      </c>
      <c r="C221" t="s">
        <v>102</v>
      </c>
      <c r="D221">
        <v>35</v>
      </c>
      <c r="E221">
        <v>171.5</v>
      </c>
      <c r="F221">
        <v>70.900000000000006</v>
      </c>
      <c r="G221">
        <v>97.25</v>
      </c>
      <c r="H221">
        <v>55.75</v>
      </c>
      <c r="I221" t="s">
        <v>458</v>
      </c>
      <c r="J221" t="s">
        <v>104</v>
      </c>
      <c r="K221" t="s">
        <v>459</v>
      </c>
      <c r="L221" t="s">
        <v>106</v>
      </c>
      <c r="M221" t="s">
        <v>4381</v>
      </c>
      <c r="N221">
        <v>400</v>
      </c>
      <c r="O221" t="s">
        <v>2262</v>
      </c>
      <c r="P221">
        <v>5</v>
      </c>
      <c r="Q221" t="s">
        <v>113</v>
      </c>
      <c r="R221" t="s">
        <v>4415</v>
      </c>
      <c r="S221">
        <v>1170</v>
      </c>
      <c r="T221" t="s">
        <v>2266</v>
      </c>
      <c r="U221">
        <v>1101</v>
      </c>
      <c r="V221">
        <v>161</v>
      </c>
      <c r="W221">
        <v>506</v>
      </c>
      <c r="X221">
        <v>99</v>
      </c>
      <c r="Y221">
        <v>289</v>
      </c>
      <c r="Z221">
        <v>118</v>
      </c>
      <c r="AA221" t="s">
        <v>108</v>
      </c>
      <c r="AB221">
        <v>152</v>
      </c>
      <c r="AC221">
        <v>26</v>
      </c>
      <c r="AD221">
        <v>255.023</v>
      </c>
      <c r="AE221">
        <v>0.24074100000000001</v>
      </c>
      <c r="AF221">
        <v>0.62379600000000002</v>
      </c>
      <c r="AH221">
        <v>1170</v>
      </c>
      <c r="AI221">
        <f t="shared" si="15"/>
        <v>3.6064716747098178</v>
      </c>
      <c r="AJ221">
        <f t="shared" si="12"/>
        <v>0.40371097228711361</v>
      </c>
      <c r="AK221">
        <f t="shared" si="13"/>
        <v>0.84656474856484332</v>
      </c>
      <c r="AL221">
        <f t="shared" si="14"/>
        <v>0.15369421068534406</v>
      </c>
      <c r="AM221">
        <f>U221 - AVERAGEIFS('Placebo Males'!U:U, 'Placebo Males'!B:B, B221, 'Placebo Males'!P:P, P221)</f>
        <v>108.66666666666663</v>
      </c>
      <c r="AN221">
        <f>V221 - AVERAGEIFS('Placebo Males'!V:V, 'Placebo Males'!B:B, B221, 'Placebo Males'!P:P, P221)</f>
        <v>6</v>
      </c>
      <c r="AO221">
        <f>W221 - AVERAGEIFS('Placebo Males'!W:W, 'Placebo Males'!B:B, B221, 'Placebo Males'!P:P, P221)</f>
        <v>97.333333333333314</v>
      </c>
      <c r="AP221">
        <f>X221 - AVERAGEIFS('Placebo Males'!X:X, 'Placebo Males'!B:B, B221, 'Placebo Males'!P:P, P221)</f>
        <v>3</v>
      </c>
      <c r="AQ221">
        <f>Y221 - AVERAGEIFS('Placebo Males'!Y:Y, 'Placebo Males'!B:B, B221, 'Placebo Males'!P:P, P221)</f>
        <v>61.333333333333343</v>
      </c>
      <c r="AR221">
        <f>Z221 - AVERAGEIFS('Placebo Males'!Z:Z, 'Placebo Males'!B:B, B221, 'Placebo Males'!P:P, P221)</f>
        <v>33</v>
      </c>
      <c r="AS221">
        <f>AB221 - AVERAGEIFS('Placebo Males'!AB:AB, 'Placebo Males'!B:B, B221, 'Placebo Males'!P:P, P221)</f>
        <v>94.333333333333343</v>
      </c>
      <c r="AT221">
        <f>AC221 - AVERAGEIFS('Placebo Males'!AC:AC, 'Placebo Males'!B:B, B221, 'Placebo Males'!P:P, P221)</f>
        <v>-7</v>
      </c>
      <c r="AU221">
        <f>AD221 - AVERAGEIFS('Placebo Males'!AD:AD, 'Placebo Males'!B:B, B221, 'Placebo Males'!P:P, P221)</f>
        <v>-61.219666666666654</v>
      </c>
      <c r="AV221">
        <f>AE221 - AVERAGEIFS('Placebo Males'!AE:AE, 'Placebo Males'!B:B, B221, 'Placebo Males'!P:P, P221)</f>
        <v>0.12765276666666667</v>
      </c>
      <c r="AW221">
        <f>AF221 - AVERAGEIFS('Placebo Males'!AF:AF, 'Placebo Males'!B:B, B221, 'Placebo Males'!P:P, P221)</f>
        <v>0.14609266666666665</v>
      </c>
    </row>
    <row r="222" spans="1:49" x14ac:dyDescent="0.25">
      <c r="A222" t="s">
        <v>4601</v>
      </c>
      <c r="B222">
        <v>1014</v>
      </c>
      <c r="C222" t="s">
        <v>102</v>
      </c>
      <c r="D222">
        <v>35</v>
      </c>
      <c r="E222">
        <v>168.5</v>
      </c>
      <c r="F222">
        <v>65.5</v>
      </c>
      <c r="G222">
        <v>102.75</v>
      </c>
      <c r="H222">
        <v>52.5</v>
      </c>
      <c r="I222" t="s">
        <v>209</v>
      </c>
      <c r="J222" t="s">
        <v>104</v>
      </c>
      <c r="K222" t="s">
        <v>210</v>
      </c>
      <c r="L222" t="s">
        <v>460</v>
      </c>
      <c r="M222" t="s">
        <v>4381</v>
      </c>
      <c r="N222">
        <v>400</v>
      </c>
      <c r="O222" t="s">
        <v>2262</v>
      </c>
      <c r="P222">
        <v>4</v>
      </c>
      <c r="Q222" t="s">
        <v>113</v>
      </c>
      <c r="R222" t="s">
        <v>4415</v>
      </c>
      <c r="S222">
        <v>1160</v>
      </c>
      <c r="T222" t="s">
        <v>2266</v>
      </c>
      <c r="U222">
        <v>979</v>
      </c>
      <c r="V222">
        <v>178</v>
      </c>
      <c r="W222">
        <v>435</v>
      </c>
      <c r="X222">
        <v>97</v>
      </c>
      <c r="Y222">
        <v>190</v>
      </c>
      <c r="Z222">
        <v>148</v>
      </c>
      <c r="AA222" t="s">
        <v>108</v>
      </c>
      <c r="AB222">
        <v>55</v>
      </c>
      <c r="AC222">
        <v>68</v>
      </c>
      <c r="AD222">
        <v>509.73700000000002</v>
      </c>
      <c r="AE222" t="s">
        <v>108</v>
      </c>
      <c r="AF222" t="s">
        <v>108</v>
      </c>
      <c r="AH222">
        <v>1160</v>
      </c>
      <c r="AI222">
        <f t="shared" si="15"/>
        <v>3.5756471304815287</v>
      </c>
      <c r="AJ222">
        <f t="shared" si="12"/>
        <v>0.40230664681586759</v>
      </c>
      <c r="AK222">
        <f t="shared" si="13"/>
        <v>0.8453791530155309</v>
      </c>
      <c r="AL222">
        <f t="shared" si="14"/>
        <v>0.15233700619847446</v>
      </c>
      <c r="AM222">
        <f>U222 - AVERAGEIFS('Placebo Males'!U:U, 'Placebo Males'!B:B, B222, 'Placebo Males'!P:P, P222)</f>
        <v>61.666666666666629</v>
      </c>
      <c r="AN222">
        <f>V222 - AVERAGEIFS('Placebo Males'!V:V, 'Placebo Males'!B:B, B222, 'Placebo Males'!P:P, P222)</f>
        <v>-7.3333333333333428</v>
      </c>
      <c r="AO222">
        <f>W222 - AVERAGEIFS('Placebo Males'!W:W, 'Placebo Males'!B:B, B222, 'Placebo Males'!P:P, P222)</f>
        <v>60.333333333333314</v>
      </c>
      <c r="AP222">
        <f>X222 - AVERAGEIFS('Placebo Males'!X:X, 'Placebo Males'!B:B, B222, 'Placebo Males'!P:P, P222)</f>
        <v>6</v>
      </c>
      <c r="AQ222">
        <f>Y222 - AVERAGEIFS('Placebo Males'!Y:Y, 'Placebo Males'!B:B, B222, 'Placebo Males'!P:P, P222)</f>
        <v>-5.6666666666666572</v>
      </c>
      <c r="AR222">
        <f>Z222 - AVERAGEIFS('Placebo Males'!Z:Z, 'Placebo Males'!B:B, B222, 'Placebo Males'!P:P, P222)</f>
        <v>60</v>
      </c>
      <c r="AS222">
        <f>AB222 - AVERAGEIFS('Placebo Males'!AB:AB, 'Placebo Males'!B:B, B222, 'Placebo Males'!P:P, P222)</f>
        <v>2.3333333333333357</v>
      </c>
      <c r="AT222">
        <f>AC222 - AVERAGEIFS('Placebo Males'!AC:AC, 'Placebo Males'!B:B, B222, 'Placebo Males'!P:P, P222)</f>
        <v>33.333333333333336</v>
      </c>
      <c r="AU222">
        <f>AD222 - AVERAGEIFS('Placebo Males'!AD:AD, 'Placebo Males'!B:B, B222, 'Placebo Males'!P:P, P222)</f>
        <v>-170.56100000000009</v>
      </c>
      <c r="AV222" t="e">
        <f>AE222 - AVERAGEIFS('Placebo Males'!AE:AE, 'Placebo Males'!B:B, B222, 'Placebo Males'!P:P, P222)</f>
        <v>#VALUE!</v>
      </c>
      <c r="AW222" t="e">
        <f>AF222 - AVERAGEIFS('Placebo Males'!AF:AF, 'Placebo Males'!B:B, B222, 'Placebo Males'!P:P, P222)</f>
        <v>#VALUE!</v>
      </c>
    </row>
    <row r="223" spans="1:49" x14ac:dyDescent="0.25">
      <c r="A223" t="s">
        <v>4602</v>
      </c>
      <c r="B223">
        <v>1014</v>
      </c>
      <c r="C223" t="s">
        <v>102</v>
      </c>
      <c r="D223">
        <v>35</v>
      </c>
      <c r="E223">
        <v>168.5</v>
      </c>
      <c r="F223">
        <v>65.5</v>
      </c>
      <c r="G223">
        <v>102.75</v>
      </c>
      <c r="H223">
        <v>52.5</v>
      </c>
      <c r="I223" t="s">
        <v>209</v>
      </c>
      <c r="J223" t="s">
        <v>104</v>
      </c>
      <c r="K223" t="s">
        <v>210</v>
      </c>
      <c r="L223" t="s">
        <v>460</v>
      </c>
      <c r="M223" t="s">
        <v>4381</v>
      </c>
      <c r="N223">
        <v>400</v>
      </c>
      <c r="O223" t="s">
        <v>2262</v>
      </c>
      <c r="P223">
        <v>4</v>
      </c>
      <c r="Q223" t="s">
        <v>113</v>
      </c>
      <c r="R223" t="s">
        <v>4415</v>
      </c>
      <c r="S223">
        <v>1160</v>
      </c>
      <c r="T223" t="s">
        <v>2266</v>
      </c>
      <c r="U223">
        <v>871</v>
      </c>
      <c r="V223">
        <v>177</v>
      </c>
      <c r="W223">
        <v>407</v>
      </c>
      <c r="X223">
        <v>89</v>
      </c>
      <c r="Y223">
        <v>176</v>
      </c>
      <c r="Z223">
        <v>142</v>
      </c>
      <c r="AA223" t="s">
        <v>108</v>
      </c>
      <c r="AB223">
        <v>45</v>
      </c>
      <c r="AC223">
        <v>73</v>
      </c>
      <c r="AD223">
        <v>531.21799999999996</v>
      </c>
      <c r="AE223">
        <v>0.15</v>
      </c>
      <c r="AF223">
        <v>0.50652799999999998</v>
      </c>
      <c r="AH223">
        <v>1160</v>
      </c>
      <c r="AI223">
        <f t="shared" si="15"/>
        <v>3.5756471304815287</v>
      </c>
      <c r="AJ223">
        <f t="shared" si="12"/>
        <v>0.40230664681586759</v>
      </c>
      <c r="AK223">
        <f t="shared" si="13"/>
        <v>0.8453791530155309</v>
      </c>
      <c r="AL223">
        <f t="shared" si="14"/>
        <v>0.15233700619847446</v>
      </c>
      <c r="AM223">
        <f>U223 - AVERAGEIFS('Placebo Males'!U:U, 'Placebo Males'!B:B, B223, 'Placebo Males'!P:P, P223)</f>
        <v>-46.333333333333371</v>
      </c>
      <c r="AN223">
        <f>V223 - AVERAGEIFS('Placebo Males'!V:V, 'Placebo Males'!B:B, B223, 'Placebo Males'!P:P, P223)</f>
        <v>-8.3333333333333428</v>
      </c>
      <c r="AO223">
        <f>W223 - AVERAGEIFS('Placebo Males'!W:W, 'Placebo Males'!B:B, B223, 'Placebo Males'!P:P, P223)</f>
        <v>32.333333333333314</v>
      </c>
      <c r="AP223">
        <f>X223 - AVERAGEIFS('Placebo Males'!X:X, 'Placebo Males'!B:B, B223, 'Placebo Males'!P:P, P223)</f>
        <v>-2</v>
      </c>
      <c r="AQ223">
        <f>Y223 - AVERAGEIFS('Placebo Males'!Y:Y, 'Placebo Males'!B:B, B223, 'Placebo Males'!P:P, P223)</f>
        <v>-19.666666666666657</v>
      </c>
      <c r="AR223">
        <f>Z223 - AVERAGEIFS('Placebo Males'!Z:Z, 'Placebo Males'!B:B, B223, 'Placebo Males'!P:P, P223)</f>
        <v>54</v>
      </c>
      <c r="AS223">
        <f>AB223 - AVERAGEIFS('Placebo Males'!AB:AB, 'Placebo Males'!B:B, B223, 'Placebo Males'!P:P, P223)</f>
        <v>-7.6666666666666643</v>
      </c>
      <c r="AT223">
        <f>AC223 - AVERAGEIFS('Placebo Males'!AC:AC, 'Placebo Males'!B:B, B223, 'Placebo Males'!P:P, P223)</f>
        <v>38.333333333333336</v>
      </c>
      <c r="AU223">
        <f>AD223 - AVERAGEIFS('Placebo Males'!AD:AD, 'Placebo Males'!B:B, B223, 'Placebo Males'!P:P, P223)</f>
        <v>-149.08000000000015</v>
      </c>
      <c r="AV223">
        <f>AE223 - AVERAGEIFS('Placebo Males'!AE:AE, 'Placebo Males'!B:B, B223, 'Placebo Males'!P:P, P223)</f>
        <v>-2.2668000000000021E-2</v>
      </c>
      <c r="AW223">
        <f>AF223 - AVERAGEIFS('Placebo Males'!AF:AF, 'Placebo Males'!B:B, B223, 'Placebo Males'!P:P, P223)</f>
        <v>7.6565999999999967E-2</v>
      </c>
    </row>
    <row r="224" spans="1:49" x14ac:dyDescent="0.25">
      <c r="A224" t="s">
        <v>4603</v>
      </c>
      <c r="B224">
        <v>1014</v>
      </c>
      <c r="C224" t="s">
        <v>102</v>
      </c>
      <c r="D224">
        <v>35</v>
      </c>
      <c r="E224">
        <v>168.5</v>
      </c>
      <c r="F224">
        <v>65.5</v>
      </c>
      <c r="G224">
        <v>102.75</v>
      </c>
      <c r="H224">
        <v>52.5</v>
      </c>
      <c r="I224" t="s">
        <v>209</v>
      </c>
      <c r="J224" t="s">
        <v>104</v>
      </c>
      <c r="K224" t="s">
        <v>210</v>
      </c>
      <c r="L224" t="s">
        <v>460</v>
      </c>
      <c r="M224" t="s">
        <v>4381</v>
      </c>
      <c r="N224">
        <v>400</v>
      </c>
      <c r="O224" t="s">
        <v>2262</v>
      </c>
      <c r="P224">
        <v>4</v>
      </c>
      <c r="Q224" t="s">
        <v>113</v>
      </c>
      <c r="R224" t="s">
        <v>4415</v>
      </c>
      <c r="S224">
        <v>1160</v>
      </c>
      <c r="T224" t="s">
        <v>2266</v>
      </c>
      <c r="U224">
        <v>863</v>
      </c>
      <c r="V224">
        <v>182</v>
      </c>
      <c r="W224">
        <v>412</v>
      </c>
      <c r="X224">
        <v>92</v>
      </c>
      <c r="Y224">
        <v>177</v>
      </c>
      <c r="Z224">
        <v>143</v>
      </c>
      <c r="AA224" t="s">
        <v>108</v>
      </c>
      <c r="AB224">
        <v>49</v>
      </c>
      <c r="AC224">
        <v>68</v>
      </c>
      <c r="AD224">
        <v>523.36699999999996</v>
      </c>
      <c r="AE224">
        <v>9.8360699999999995E-2</v>
      </c>
      <c r="AF224">
        <v>0.50105200000000005</v>
      </c>
      <c r="AH224">
        <v>1160</v>
      </c>
      <c r="AI224">
        <f t="shared" si="15"/>
        <v>3.5756471304815287</v>
      </c>
      <c r="AJ224">
        <f t="shared" si="12"/>
        <v>0.40230664681586759</v>
      </c>
      <c r="AK224">
        <f t="shared" si="13"/>
        <v>0.8453791530155309</v>
      </c>
      <c r="AL224">
        <f t="shared" si="14"/>
        <v>0.15233700619847446</v>
      </c>
      <c r="AM224">
        <f>U224 - AVERAGEIFS('Placebo Males'!U:U, 'Placebo Males'!B:B, B224, 'Placebo Males'!P:P, P224)</f>
        <v>-54.333333333333371</v>
      </c>
      <c r="AN224">
        <f>V224 - AVERAGEIFS('Placebo Males'!V:V, 'Placebo Males'!B:B, B224, 'Placebo Males'!P:P, P224)</f>
        <v>-3.3333333333333428</v>
      </c>
      <c r="AO224">
        <f>W224 - AVERAGEIFS('Placebo Males'!W:W, 'Placebo Males'!B:B, B224, 'Placebo Males'!P:P, P224)</f>
        <v>37.333333333333314</v>
      </c>
      <c r="AP224">
        <f>X224 - AVERAGEIFS('Placebo Males'!X:X, 'Placebo Males'!B:B, B224, 'Placebo Males'!P:P, P224)</f>
        <v>1</v>
      </c>
      <c r="AQ224">
        <f>Y224 - AVERAGEIFS('Placebo Males'!Y:Y, 'Placebo Males'!B:B, B224, 'Placebo Males'!P:P, P224)</f>
        <v>-18.666666666666657</v>
      </c>
      <c r="AR224">
        <f>Z224 - AVERAGEIFS('Placebo Males'!Z:Z, 'Placebo Males'!B:B, B224, 'Placebo Males'!P:P, P224)</f>
        <v>55</v>
      </c>
      <c r="AS224">
        <f>AB224 - AVERAGEIFS('Placebo Males'!AB:AB, 'Placebo Males'!B:B, B224, 'Placebo Males'!P:P, P224)</f>
        <v>-3.6666666666666643</v>
      </c>
      <c r="AT224">
        <f>AC224 - AVERAGEIFS('Placebo Males'!AC:AC, 'Placebo Males'!B:B, B224, 'Placebo Males'!P:P, P224)</f>
        <v>33.333333333333336</v>
      </c>
      <c r="AU224">
        <f>AD224 - AVERAGEIFS('Placebo Males'!AD:AD, 'Placebo Males'!B:B, B224, 'Placebo Males'!P:P, P224)</f>
        <v>-156.93100000000015</v>
      </c>
      <c r="AV224">
        <f>AE224 - AVERAGEIFS('Placebo Males'!AE:AE, 'Placebo Males'!B:B, B224, 'Placebo Males'!P:P, P224)</f>
        <v>-7.4307300000000021E-2</v>
      </c>
      <c r="AW224">
        <f>AF224 - AVERAGEIFS('Placebo Males'!AF:AF, 'Placebo Males'!B:B, B224, 'Placebo Males'!P:P, P224)</f>
        <v>7.1090000000000042E-2</v>
      </c>
    </row>
    <row r="225" spans="1:49" x14ac:dyDescent="0.25">
      <c r="A225" t="s">
        <v>4604</v>
      </c>
      <c r="B225">
        <v>1015</v>
      </c>
      <c r="C225" t="s">
        <v>102</v>
      </c>
      <c r="D225">
        <v>19</v>
      </c>
      <c r="E225">
        <v>182.5</v>
      </c>
      <c r="F225">
        <v>63.5</v>
      </c>
      <c r="G225">
        <v>106.25</v>
      </c>
      <c r="H225">
        <v>55.5</v>
      </c>
      <c r="I225" t="s">
        <v>103</v>
      </c>
      <c r="J225" t="s">
        <v>260</v>
      </c>
      <c r="K225" t="s">
        <v>261</v>
      </c>
      <c r="L225" t="s">
        <v>160</v>
      </c>
      <c r="M225" t="s">
        <v>4381</v>
      </c>
      <c r="N225">
        <v>400</v>
      </c>
      <c r="O225" t="s">
        <v>2262</v>
      </c>
      <c r="P225">
        <v>4</v>
      </c>
      <c r="Q225" t="s">
        <v>113</v>
      </c>
      <c r="R225" t="s">
        <v>4415</v>
      </c>
      <c r="S225">
        <v>1150</v>
      </c>
      <c r="T225" t="s">
        <v>2266</v>
      </c>
      <c r="U225">
        <v>1132</v>
      </c>
      <c r="V225">
        <v>179</v>
      </c>
      <c r="W225">
        <v>466</v>
      </c>
      <c r="X225">
        <v>116</v>
      </c>
      <c r="Y225">
        <v>205</v>
      </c>
      <c r="Z225">
        <v>145</v>
      </c>
      <c r="AA225" t="s">
        <v>108</v>
      </c>
      <c r="AB225">
        <v>59</v>
      </c>
      <c r="AC225">
        <v>87</v>
      </c>
      <c r="AD225">
        <v>505.96499999999997</v>
      </c>
      <c r="AE225">
        <v>0.102564</v>
      </c>
      <c r="AF225">
        <v>0.58020899999999997</v>
      </c>
      <c r="AH225">
        <v>1150</v>
      </c>
      <c r="AI225">
        <f t="shared" si="15"/>
        <v>3.5448225862532396</v>
      </c>
      <c r="AJ225">
        <f t="shared" si="12"/>
        <v>0.40089178410314819</v>
      </c>
      <c r="AK225">
        <f t="shared" si="13"/>
        <v>0.84417572005554553</v>
      </c>
      <c r="AL225">
        <f t="shared" si="14"/>
        <v>0.15097802566833363</v>
      </c>
      <c r="AM225">
        <f>U225 - AVERAGEIFS('Placebo Males'!U:U, 'Placebo Males'!B:B, B225, 'Placebo Males'!P:P, P225)</f>
        <v>72.333333333333258</v>
      </c>
      <c r="AN225">
        <f>V225 - AVERAGEIFS('Placebo Males'!V:V, 'Placebo Males'!B:B, B225, 'Placebo Males'!P:P, P225)</f>
        <v>3</v>
      </c>
      <c r="AO225">
        <f>W225 - AVERAGEIFS('Placebo Males'!W:W, 'Placebo Males'!B:B, B225, 'Placebo Males'!P:P, P225)</f>
        <v>68.666666666666686</v>
      </c>
      <c r="AP225">
        <f>X225 - AVERAGEIFS('Placebo Males'!X:X, 'Placebo Males'!B:B, B225, 'Placebo Males'!P:P, P225)</f>
        <v>1.3333333333333286</v>
      </c>
      <c r="AQ225">
        <f>Y225 - AVERAGEIFS('Placebo Males'!Y:Y, 'Placebo Males'!B:B, B225, 'Placebo Males'!P:P, P225)</f>
        <v>13.666666666666657</v>
      </c>
      <c r="AR225">
        <f>Z225 - AVERAGEIFS('Placebo Males'!Z:Z, 'Placebo Males'!B:B, B225, 'Placebo Males'!P:P, P225)</f>
        <v>53.666666666666671</v>
      </c>
      <c r="AS225">
        <f>AB225 - AVERAGEIFS('Placebo Males'!AB:AB, 'Placebo Males'!B:B, B225, 'Placebo Males'!P:P, P225)</f>
        <v>8.3333333333333357</v>
      </c>
      <c r="AT225">
        <f>AC225 - AVERAGEIFS('Placebo Males'!AC:AC, 'Placebo Males'!B:B, B225, 'Placebo Males'!P:P, P225)</f>
        <v>46.666666666666664</v>
      </c>
      <c r="AU225">
        <f>AD225 - AVERAGEIFS('Placebo Males'!AD:AD, 'Placebo Males'!B:B, B225, 'Placebo Males'!P:P, P225)</f>
        <v>-112.57300000000004</v>
      </c>
      <c r="AV225">
        <f>AE225 - AVERAGEIFS('Placebo Males'!AE:AE, 'Placebo Males'!B:B, B225, 'Placebo Males'!P:P, P225)</f>
        <v>-0.106527</v>
      </c>
      <c r="AW225">
        <f>AF225 - AVERAGEIFS('Placebo Males'!AF:AF, 'Placebo Males'!B:B, B225, 'Placebo Males'!P:P, P225)</f>
        <v>0.12128549999999999</v>
      </c>
    </row>
    <row r="226" spans="1:49" x14ac:dyDescent="0.25">
      <c r="A226" t="s">
        <v>4605</v>
      </c>
      <c r="B226">
        <v>1015</v>
      </c>
      <c r="C226" t="s">
        <v>102</v>
      </c>
      <c r="D226">
        <v>19</v>
      </c>
      <c r="E226">
        <v>182.5</v>
      </c>
      <c r="F226">
        <v>63.5</v>
      </c>
      <c r="G226">
        <v>106.25</v>
      </c>
      <c r="H226">
        <v>55.5</v>
      </c>
      <c r="I226" t="s">
        <v>103</v>
      </c>
      <c r="J226" t="s">
        <v>260</v>
      </c>
      <c r="K226" t="s">
        <v>261</v>
      </c>
      <c r="L226" t="s">
        <v>160</v>
      </c>
      <c r="M226" t="s">
        <v>4381</v>
      </c>
      <c r="N226">
        <v>400</v>
      </c>
      <c r="O226" t="s">
        <v>2262</v>
      </c>
      <c r="P226">
        <v>4</v>
      </c>
      <c r="Q226" t="s">
        <v>113</v>
      </c>
      <c r="R226" t="s">
        <v>4415</v>
      </c>
      <c r="S226">
        <v>1150</v>
      </c>
      <c r="T226" t="s">
        <v>2266</v>
      </c>
      <c r="U226">
        <v>1050</v>
      </c>
      <c r="V226">
        <v>180</v>
      </c>
      <c r="W226">
        <v>456</v>
      </c>
      <c r="X226">
        <v>95</v>
      </c>
      <c r="Y226">
        <v>223</v>
      </c>
      <c r="Z226">
        <v>138</v>
      </c>
      <c r="AA226" t="s">
        <v>108</v>
      </c>
      <c r="AB226">
        <v>83</v>
      </c>
      <c r="AC226">
        <v>67</v>
      </c>
      <c r="AD226">
        <v>514.78200000000004</v>
      </c>
      <c r="AE226">
        <v>0.14666699999999999</v>
      </c>
      <c r="AF226">
        <v>0.57605499999999998</v>
      </c>
      <c r="AH226">
        <v>1150</v>
      </c>
      <c r="AI226">
        <f t="shared" si="15"/>
        <v>3.5448225862532396</v>
      </c>
      <c r="AJ226">
        <f t="shared" si="12"/>
        <v>0.40089178410314819</v>
      </c>
      <c r="AK226">
        <f t="shared" si="13"/>
        <v>0.84417572005554553</v>
      </c>
      <c r="AL226">
        <f t="shared" si="14"/>
        <v>0.15097802566833363</v>
      </c>
      <c r="AM226">
        <f>U226 - AVERAGEIFS('Placebo Males'!U:U, 'Placebo Males'!B:B, B226, 'Placebo Males'!P:P, P226)</f>
        <v>-9.6666666666667425</v>
      </c>
      <c r="AN226">
        <f>V226 - AVERAGEIFS('Placebo Males'!V:V, 'Placebo Males'!B:B, B226, 'Placebo Males'!P:P, P226)</f>
        <v>4</v>
      </c>
      <c r="AO226">
        <f>W226 - AVERAGEIFS('Placebo Males'!W:W, 'Placebo Males'!B:B, B226, 'Placebo Males'!P:P, P226)</f>
        <v>58.666666666666686</v>
      </c>
      <c r="AP226">
        <f>X226 - AVERAGEIFS('Placebo Males'!X:X, 'Placebo Males'!B:B, B226, 'Placebo Males'!P:P, P226)</f>
        <v>-19.666666666666671</v>
      </c>
      <c r="AQ226">
        <f>Y226 - AVERAGEIFS('Placebo Males'!Y:Y, 'Placebo Males'!B:B, B226, 'Placebo Males'!P:P, P226)</f>
        <v>31.666666666666657</v>
      </c>
      <c r="AR226">
        <f>Z226 - AVERAGEIFS('Placebo Males'!Z:Z, 'Placebo Males'!B:B, B226, 'Placebo Males'!P:P, P226)</f>
        <v>46.666666666666671</v>
      </c>
      <c r="AS226">
        <f>AB226 - AVERAGEIFS('Placebo Males'!AB:AB, 'Placebo Males'!B:B, B226, 'Placebo Males'!P:P, P226)</f>
        <v>32.333333333333336</v>
      </c>
      <c r="AT226">
        <f>AC226 - AVERAGEIFS('Placebo Males'!AC:AC, 'Placebo Males'!B:B, B226, 'Placebo Males'!P:P, P226)</f>
        <v>26.666666666666664</v>
      </c>
      <c r="AU226">
        <f>AD226 - AVERAGEIFS('Placebo Males'!AD:AD, 'Placebo Males'!B:B, B226, 'Placebo Males'!P:P, P226)</f>
        <v>-103.75599999999997</v>
      </c>
      <c r="AV226">
        <f>AE226 - AVERAGEIFS('Placebo Males'!AE:AE, 'Placebo Males'!B:B, B226, 'Placebo Males'!P:P, P226)</f>
        <v>-6.2424000000000007E-2</v>
      </c>
      <c r="AW226">
        <f>AF226 - AVERAGEIFS('Placebo Males'!AF:AF, 'Placebo Males'!B:B, B226, 'Placebo Males'!P:P, P226)</f>
        <v>0.1171315</v>
      </c>
    </row>
    <row r="227" spans="1:49" x14ac:dyDescent="0.25">
      <c r="A227" t="s">
        <v>4606</v>
      </c>
      <c r="B227">
        <v>1015</v>
      </c>
      <c r="C227" t="s">
        <v>102</v>
      </c>
      <c r="D227">
        <v>19</v>
      </c>
      <c r="E227">
        <v>182.5</v>
      </c>
      <c r="F227">
        <v>63.5</v>
      </c>
      <c r="G227">
        <v>106.25</v>
      </c>
      <c r="H227">
        <v>55.5</v>
      </c>
      <c r="I227" t="s">
        <v>103</v>
      </c>
      <c r="J227" t="s">
        <v>260</v>
      </c>
      <c r="K227" t="s">
        <v>261</v>
      </c>
      <c r="L227" t="s">
        <v>160</v>
      </c>
      <c r="M227" t="s">
        <v>4381</v>
      </c>
      <c r="N227">
        <v>400</v>
      </c>
      <c r="O227" t="s">
        <v>2262</v>
      </c>
      <c r="P227">
        <v>4</v>
      </c>
      <c r="Q227" t="s">
        <v>113</v>
      </c>
      <c r="R227" t="s">
        <v>4415</v>
      </c>
      <c r="S227">
        <v>1150</v>
      </c>
      <c r="T227" t="s">
        <v>2266</v>
      </c>
      <c r="U227">
        <v>1042</v>
      </c>
      <c r="V227">
        <v>181</v>
      </c>
      <c r="W227">
        <v>460</v>
      </c>
      <c r="X227">
        <v>105</v>
      </c>
      <c r="Y227">
        <v>214</v>
      </c>
      <c r="Z227">
        <v>141</v>
      </c>
      <c r="AA227" t="s">
        <v>108</v>
      </c>
      <c r="AB227">
        <v>74</v>
      </c>
      <c r="AC227">
        <v>74</v>
      </c>
      <c r="AD227">
        <v>520.78300000000002</v>
      </c>
      <c r="AE227">
        <v>0.15384600000000001</v>
      </c>
      <c r="AF227">
        <v>0.58860800000000002</v>
      </c>
      <c r="AH227">
        <v>1150</v>
      </c>
      <c r="AI227">
        <f t="shared" si="15"/>
        <v>3.5448225862532396</v>
      </c>
      <c r="AJ227">
        <f t="shared" si="12"/>
        <v>0.40089178410314819</v>
      </c>
      <c r="AK227">
        <f t="shared" si="13"/>
        <v>0.84417572005554553</v>
      </c>
      <c r="AL227">
        <f t="shared" si="14"/>
        <v>0.15097802566833363</v>
      </c>
      <c r="AM227">
        <f>U227 - AVERAGEIFS('Placebo Males'!U:U, 'Placebo Males'!B:B, B227, 'Placebo Males'!P:P, P227)</f>
        <v>-17.666666666666742</v>
      </c>
      <c r="AN227">
        <f>V227 - AVERAGEIFS('Placebo Males'!V:V, 'Placebo Males'!B:B, B227, 'Placebo Males'!P:P, P227)</f>
        <v>5</v>
      </c>
      <c r="AO227">
        <f>W227 - AVERAGEIFS('Placebo Males'!W:W, 'Placebo Males'!B:B, B227, 'Placebo Males'!P:P, P227)</f>
        <v>62.666666666666686</v>
      </c>
      <c r="AP227">
        <f>X227 - AVERAGEIFS('Placebo Males'!X:X, 'Placebo Males'!B:B, B227, 'Placebo Males'!P:P, P227)</f>
        <v>-9.6666666666666714</v>
      </c>
      <c r="AQ227">
        <f>Y227 - AVERAGEIFS('Placebo Males'!Y:Y, 'Placebo Males'!B:B, B227, 'Placebo Males'!P:P, P227)</f>
        <v>22.666666666666657</v>
      </c>
      <c r="AR227">
        <f>Z227 - AVERAGEIFS('Placebo Males'!Z:Z, 'Placebo Males'!B:B, B227, 'Placebo Males'!P:P, P227)</f>
        <v>49.666666666666671</v>
      </c>
      <c r="AS227">
        <f>AB227 - AVERAGEIFS('Placebo Males'!AB:AB, 'Placebo Males'!B:B, B227, 'Placebo Males'!P:P, P227)</f>
        <v>23.333333333333336</v>
      </c>
      <c r="AT227">
        <f>AC227 - AVERAGEIFS('Placebo Males'!AC:AC, 'Placebo Males'!B:B, B227, 'Placebo Males'!P:P, P227)</f>
        <v>33.666666666666664</v>
      </c>
      <c r="AU227">
        <f>AD227 - AVERAGEIFS('Placebo Males'!AD:AD, 'Placebo Males'!B:B, B227, 'Placebo Males'!P:P, P227)</f>
        <v>-97.754999999999995</v>
      </c>
      <c r="AV227">
        <f>AE227 - AVERAGEIFS('Placebo Males'!AE:AE, 'Placebo Males'!B:B, B227, 'Placebo Males'!P:P, P227)</f>
        <v>-5.5244999999999989E-2</v>
      </c>
      <c r="AW227">
        <f>AF227 - AVERAGEIFS('Placebo Males'!AF:AF, 'Placebo Males'!B:B, B227, 'Placebo Males'!P:P, P227)</f>
        <v>0.12968450000000004</v>
      </c>
    </row>
    <row r="228" spans="1:49" x14ac:dyDescent="0.25">
      <c r="A228" t="s">
        <v>4607</v>
      </c>
      <c r="B228">
        <v>1015</v>
      </c>
      <c r="C228" t="s">
        <v>102</v>
      </c>
      <c r="D228">
        <v>19</v>
      </c>
      <c r="E228">
        <v>182.5</v>
      </c>
      <c r="F228">
        <v>63.5</v>
      </c>
      <c r="G228">
        <v>106.25</v>
      </c>
      <c r="H228">
        <v>55.5</v>
      </c>
      <c r="I228" t="s">
        <v>103</v>
      </c>
      <c r="J228" t="s">
        <v>260</v>
      </c>
      <c r="K228" t="s">
        <v>261</v>
      </c>
      <c r="L228" t="s">
        <v>160</v>
      </c>
      <c r="M228" t="s">
        <v>4381</v>
      </c>
      <c r="N228">
        <v>400</v>
      </c>
      <c r="O228" t="s">
        <v>2262</v>
      </c>
      <c r="P228">
        <v>2.5</v>
      </c>
      <c r="Q228" t="s">
        <v>113</v>
      </c>
      <c r="R228" t="s">
        <v>4415</v>
      </c>
      <c r="S228">
        <v>1130</v>
      </c>
      <c r="T228" t="s">
        <v>2266</v>
      </c>
      <c r="U228">
        <v>1108</v>
      </c>
      <c r="V228">
        <v>190</v>
      </c>
      <c r="W228">
        <v>473</v>
      </c>
      <c r="X228">
        <v>107</v>
      </c>
      <c r="Y228">
        <v>223</v>
      </c>
      <c r="Z228">
        <v>143</v>
      </c>
      <c r="AA228" t="s">
        <v>108</v>
      </c>
      <c r="AB228">
        <v>68</v>
      </c>
      <c r="AC228">
        <v>95</v>
      </c>
      <c r="AD228">
        <v>511.88799999999998</v>
      </c>
      <c r="AE228">
        <v>0.16666700000000001</v>
      </c>
      <c r="AF228">
        <v>0.60276799999999997</v>
      </c>
      <c r="AH228">
        <v>1130</v>
      </c>
      <c r="AI228">
        <f t="shared" si="15"/>
        <v>3.4831734977966611</v>
      </c>
      <c r="AJ228">
        <f t="shared" si="12"/>
        <v>0.39802985225376764</v>
      </c>
      <c r="AK228">
        <f t="shared" si="13"/>
        <v>0.84171373037571462</v>
      </c>
      <c r="AL228">
        <f t="shared" si="14"/>
        <v>0.14825482278878932</v>
      </c>
      <c r="AM228">
        <f>U228 - AVERAGEIFS('Placebo Males'!U:U, 'Placebo Males'!B:B, B228, 'Placebo Males'!P:P, P228)</f>
        <v>85</v>
      </c>
      <c r="AN228">
        <f>V228 - AVERAGEIFS('Placebo Males'!V:V, 'Placebo Males'!B:B, B228, 'Placebo Males'!P:P, P228)</f>
        <v>7</v>
      </c>
      <c r="AO228">
        <f>W228 - AVERAGEIFS('Placebo Males'!W:W, 'Placebo Males'!B:B, B228, 'Placebo Males'!P:P, P228)</f>
        <v>76</v>
      </c>
      <c r="AP228">
        <f>X228 - AVERAGEIFS('Placebo Males'!X:X, 'Placebo Males'!B:B, B228, 'Placebo Males'!P:P, P228)</f>
        <v>-10</v>
      </c>
      <c r="AQ228">
        <f>Y228 - AVERAGEIFS('Placebo Males'!Y:Y, 'Placebo Males'!B:B, B228, 'Placebo Males'!P:P, P228)</f>
        <v>33</v>
      </c>
      <c r="AR228">
        <f>Z228 - AVERAGEIFS('Placebo Males'!Z:Z, 'Placebo Males'!B:B, B228, 'Placebo Males'!P:P, P228)</f>
        <v>53</v>
      </c>
      <c r="AS228">
        <f>AB228 - AVERAGEIFS('Placebo Males'!AB:AB, 'Placebo Males'!B:B, B228, 'Placebo Males'!P:P, P228)</f>
        <v>15.666666666666664</v>
      </c>
      <c r="AT228">
        <f>AC228 - AVERAGEIFS('Placebo Males'!AC:AC, 'Placebo Males'!B:B, B228, 'Placebo Males'!P:P, P228)</f>
        <v>57.666666666666664</v>
      </c>
      <c r="AU228">
        <f>AD228 - AVERAGEIFS('Placebo Males'!AD:AD, 'Placebo Males'!B:B, B228, 'Placebo Males'!P:P, P228)</f>
        <v>-89.197666666666748</v>
      </c>
      <c r="AV228">
        <f>AE228 - AVERAGEIFS('Placebo Males'!AE:AE, 'Placebo Males'!B:B, B228, 'Placebo Males'!P:P, P228)</f>
        <v>-1.0494999999999977E-2</v>
      </c>
      <c r="AW228">
        <f>AF228 - AVERAGEIFS('Placebo Males'!AF:AF, 'Placebo Males'!B:B, B228, 'Placebo Males'!P:P, P228)</f>
        <v>0.13386799999999999</v>
      </c>
    </row>
    <row r="229" spans="1:49" x14ac:dyDescent="0.25">
      <c r="A229" t="s">
        <v>4608</v>
      </c>
      <c r="B229">
        <v>1015</v>
      </c>
      <c r="C229" t="s">
        <v>102</v>
      </c>
      <c r="D229">
        <v>19</v>
      </c>
      <c r="E229">
        <v>182.5</v>
      </c>
      <c r="F229">
        <v>63.5</v>
      </c>
      <c r="G229">
        <v>106.25</v>
      </c>
      <c r="H229">
        <v>55.5</v>
      </c>
      <c r="I229" t="s">
        <v>103</v>
      </c>
      <c r="J229" t="s">
        <v>260</v>
      </c>
      <c r="K229" t="s">
        <v>261</v>
      </c>
      <c r="L229" t="s">
        <v>160</v>
      </c>
      <c r="M229" t="s">
        <v>4381</v>
      </c>
      <c r="N229">
        <v>400</v>
      </c>
      <c r="O229" t="s">
        <v>2262</v>
      </c>
      <c r="P229">
        <v>2.5</v>
      </c>
      <c r="Q229" t="s">
        <v>113</v>
      </c>
      <c r="R229" t="s">
        <v>4415</v>
      </c>
      <c r="S229">
        <v>1130</v>
      </c>
      <c r="T229" t="s">
        <v>2266</v>
      </c>
      <c r="U229">
        <v>1083</v>
      </c>
      <c r="V229">
        <v>189</v>
      </c>
      <c r="W229">
        <v>476</v>
      </c>
      <c r="X229">
        <v>101</v>
      </c>
      <c r="Y229">
        <v>232</v>
      </c>
      <c r="Z229">
        <v>143</v>
      </c>
      <c r="AA229" t="s">
        <v>108</v>
      </c>
      <c r="AB229">
        <v>71</v>
      </c>
      <c r="AC229">
        <v>95</v>
      </c>
      <c r="AD229">
        <v>504.19299999999998</v>
      </c>
      <c r="AE229">
        <v>0.207317</v>
      </c>
      <c r="AF229">
        <v>0.61396700000000004</v>
      </c>
      <c r="AH229">
        <v>1130</v>
      </c>
      <c r="AI229">
        <f t="shared" si="15"/>
        <v>3.4831734977966611</v>
      </c>
      <c r="AJ229">
        <f t="shared" si="12"/>
        <v>0.39802985225376764</v>
      </c>
      <c r="AK229">
        <f t="shared" si="13"/>
        <v>0.84171373037571462</v>
      </c>
      <c r="AL229">
        <f t="shared" si="14"/>
        <v>0.14825482278878932</v>
      </c>
      <c r="AM229">
        <f>U229 - AVERAGEIFS('Placebo Males'!U:U, 'Placebo Males'!B:B, B229, 'Placebo Males'!P:P, P229)</f>
        <v>60</v>
      </c>
      <c r="AN229">
        <f>V229 - AVERAGEIFS('Placebo Males'!V:V, 'Placebo Males'!B:B, B229, 'Placebo Males'!P:P, P229)</f>
        <v>6</v>
      </c>
      <c r="AO229">
        <f>W229 - AVERAGEIFS('Placebo Males'!W:W, 'Placebo Males'!B:B, B229, 'Placebo Males'!P:P, P229)</f>
        <v>79</v>
      </c>
      <c r="AP229">
        <f>X229 - AVERAGEIFS('Placebo Males'!X:X, 'Placebo Males'!B:B, B229, 'Placebo Males'!P:P, P229)</f>
        <v>-16</v>
      </c>
      <c r="AQ229">
        <f>Y229 - AVERAGEIFS('Placebo Males'!Y:Y, 'Placebo Males'!B:B, B229, 'Placebo Males'!P:P, P229)</f>
        <v>42</v>
      </c>
      <c r="AR229">
        <f>Z229 - AVERAGEIFS('Placebo Males'!Z:Z, 'Placebo Males'!B:B, B229, 'Placebo Males'!P:P, P229)</f>
        <v>53</v>
      </c>
      <c r="AS229">
        <f>AB229 - AVERAGEIFS('Placebo Males'!AB:AB, 'Placebo Males'!B:B, B229, 'Placebo Males'!P:P, P229)</f>
        <v>18.666666666666664</v>
      </c>
      <c r="AT229">
        <f>AC229 - AVERAGEIFS('Placebo Males'!AC:AC, 'Placebo Males'!B:B, B229, 'Placebo Males'!P:P, P229)</f>
        <v>57.666666666666664</v>
      </c>
      <c r="AU229">
        <f>AD229 - AVERAGEIFS('Placebo Males'!AD:AD, 'Placebo Males'!B:B, B229, 'Placebo Males'!P:P, P229)</f>
        <v>-96.892666666666742</v>
      </c>
      <c r="AV229">
        <f>AE229 - AVERAGEIFS('Placebo Males'!AE:AE, 'Placebo Males'!B:B, B229, 'Placebo Males'!P:P, P229)</f>
        <v>3.0155000000000015E-2</v>
      </c>
      <c r="AW229">
        <f>AF229 - AVERAGEIFS('Placebo Males'!AF:AF, 'Placebo Males'!B:B, B229, 'Placebo Males'!P:P, P229)</f>
        <v>0.14506700000000006</v>
      </c>
    </row>
    <row r="230" spans="1:49" x14ac:dyDescent="0.25">
      <c r="A230" t="s">
        <v>4609</v>
      </c>
      <c r="B230">
        <v>1015</v>
      </c>
      <c r="C230" t="s">
        <v>102</v>
      </c>
      <c r="D230">
        <v>19</v>
      </c>
      <c r="E230">
        <v>182.5</v>
      </c>
      <c r="F230">
        <v>63.5</v>
      </c>
      <c r="G230">
        <v>106.25</v>
      </c>
      <c r="H230">
        <v>55.5</v>
      </c>
      <c r="I230" t="s">
        <v>103</v>
      </c>
      <c r="J230" t="s">
        <v>260</v>
      </c>
      <c r="K230" t="s">
        <v>261</v>
      </c>
      <c r="L230" t="s">
        <v>160</v>
      </c>
      <c r="M230" t="s">
        <v>4381</v>
      </c>
      <c r="N230">
        <v>400</v>
      </c>
      <c r="O230" t="s">
        <v>2262</v>
      </c>
      <c r="P230">
        <v>2.5</v>
      </c>
      <c r="Q230" t="s">
        <v>113</v>
      </c>
      <c r="R230" t="s">
        <v>4415</v>
      </c>
      <c r="S230">
        <v>1130</v>
      </c>
      <c r="T230" t="s">
        <v>2266</v>
      </c>
      <c r="U230">
        <v>1068</v>
      </c>
      <c r="V230">
        <v>194</v>
      </c>
      <c r="W230">
        <v>467</v>
      </c>
      <c r="X230">
        <v>100</v>
      </c>
      <c r="Y230">
        <v>229</v>
      </c>
      <c r="Z230">
        <v>138</v>
      </c>
      <c r="AA230" t="s">
        <v>108</v>
      </c>
      <c r="AB230">
        <v>70</v>
      </c>
      <c r="AC230">
        <v>90</v>
      </c>
      <c r="AD230">
        <v>516.89200000000005</v>
      </c>
      <c r="AE230">
        <v>0.17283999999999999</v>
      </c>
      <c r="AF230">
        <v>0.60414000000000001</v>
      </c>
      <c r="AH230">
        <v>1130</v>
      </c>
      <c r="AI230">
        <f t="shared" si="15"/>
        <v>3.4831734977966611</v>
      </c>
      <c r="AJ230">
        <f t="shared" si="12"/>
        <v>0.39802985225376764</v>
      </c>
      <c r="AK230">
        <f t="shared" si="13"/>
        <v>0.84171373037571462</v>
      </c>
      <c r="AL230">
        <f t="shared" si="14"/>
        <v>0.14825482278878932</v>
      </c>
      <c r="AM230">
        <f>U230 - AVERAGEIFS('Placebo Males'!U:U, 'Placebo Males'!B:B, B230, 'Placebo Males'!P:P, P230)</f>
        <v>45</v>
      </c>
      <c r="AN230">
        <f>V230 - AVERAGEIFS('Placebo Males'!V:V, 'Placebo Males'!B:B, B230, 'Placebo Males'!P:P, P230)</f>
        <v>11</v>
      </c>
      <c r="AO230">
        <f>W230 - AVERAGEIFS('Placebo Males'!W:W, 'Placebo Males'!B:B, B230, 'Placebo Males'!P:P, P230)</f>
        <v>70</v>
      </c>
      <c r="AP230">
        <f>X230 - AVERAGEIFS('Placebo Males'!X:X, 'Placebo Males'!B:B, B230, 'Placebo Males'!P:P, P230)</f>
        <v>-17</v>
      </c>
      <c r="AQ230">
        <f>Y230 - AVERAGEIFS('Placebo Males'!Y:Y, 'Placebo Males'!B:B, B230, 'Placebo Males'!P:P, P230)</f>
        <v>39</v>
      </c>
      <c r="AR230">
        <f>Z230 - AVERAGEIFS('Placebo Males'!Z:Z, 'Placebo Males'!B:B, B230, 'Placebo Males'!P:P, P230)</f>
        <v>48</v>
      </c>
      <c r="AS230">
        <f>AB230 - AVERAGEIFS('Placebo Males'!AB:AB, 'Placebo Males'!B:B, B230, 'Placebo Males'!P:P, P230)</f>
        <v>17.666666666666664</v>
      </c>
      <c r="AT230">
        <f>AC230 - AVERAGEIFS('Placebo Males'!AC:AC, 'Placebo Males'!B:B, B230, 'Placebo Males'!P:P, P230)</f>
        <v>52.666666666666664</v>
      </c>
      <c r="AU230">
        <f>AD230 - AVERAGEIFS('Placebo Males'!AD:AD, 'Placebo Males'!B:B, B230, 'Placebo Males'!P:P, P230)</f>
        <v>-84.193666666666672</v>
      </c>
      <c r="AV230">
        <f>AE230 - AVERAGEIFS('Placebo Males'!AE:AE, 'Placebo Males'!B:B, B230, 'Placebo Males'!P:P, P230)</f>
        <v>-4.3219999999999925E-3</v>
      </c>
      <c r="AW230">
        <f>AF230 - AVERAGEIFS('Placebo Males'!AF:AF, 'Placebo Males'!B:B, B230, 'Placebo Males'!P:P, P230)</f>
        <v>0.13524000000000003</v>
      </c>
    </row>
    <row r="231" spans="1:49" x14ac:dyDescent="0.25">
      <c r="A231" t="s">
        <v>4610</v>
      </c>
      <c r="B231">
        <v>1015</v>
      </c>
      <c r="C231" t="s">
        <v>102</v>
      </c>
      <c r="D231">
        <v>19</v>
      </c>
      <c r="E231">
        <v>182.5</v>
      </c>
      <c r="F231">
        <v>63.5</v>
      </c>
      <c r="G231">
        <v>106.25</v>
      </c>
      <c r="H231">
        <v>55.5</v>
      </c>
      <c r="I231" t="s">
        <v>103</v>
      </c>
      <c r="J231" t="s">
        <v>260</v>
      </c>
      <c r="K231" t="s">
        <v>261</v>
      </c>
      <c r="L231" t="s">
        <v>160</v>
      </c>
      <c r="M231" t="s">
        <v>4381</v>
      </c>
      <c r="N231">
        <v>400</v>
      </c>
      <c r="O231" t="s">
        <v>2262</v>
      </c>
      <c r="P231">
        <v>3</v>
      </c>
      <c r="Q231" t="s">
        <v>113</v>
      </c>
      <c r="R231" t="s">
        <v>4415</v>
      </c>
      <c r="S231">
        <v>1120</v>
      </c>
      <c r="T231" t="s">
        <v>2266</v>
      </c>
      <c r="U231">
        <v>1127</v>
      </c>
      <c r="V231">
        <v>177</v>
      </c>
      <c r="W231">
        <v>478</v>
      </c>
      <c r="X231">
        <v>106</v>
      </c>
      <c r="Y231">
        <v>215</v>
      </c>
      <c r="Z231">
        <v>157</v>
      </c>
      <c r="AA231" t="s">
        <v>108</v>
      </c>
      <c r="AB231">
        <v>70</v>
      </c>
      <c r="AC231">
        <v>88</v>
      </c>
      <c r="AD231">
        <v>492.916</v>
      </c>
      <c r="AE231">
        <v>0.14102600000000001</v>
      </c>
      <c r="AF231">
        <v>0.60289499999999996</v>
      </c>
      <c r="AH231">
        <v>1120</v>
      </c>
      <c r="AI231">
        <f t="shared" si="15"/>
        <v>3.4523489535683725</v>
      </c>
      <c r="AJ231">
        <f t="shared" si="12"/>
        <v>0.3965824777083401</v>
      </c>
      <c r="AK231">
        <f t="shared" si="13"/>
        <v>0.84045433759643351</v>
      </c>
      <c r="AL231">
        <f t="shared" si="14"/>
        <v>0.14689064500178795</v>
      </c>
      <c r="AM231">
        <f>U231 - AVERAGEIFS('Placebo Males'!U:U, 'Placebo Males'!B:B, B231, 'Placebo Males'!P:P, P231)</f>
        <v>76.666666666666742</v>
      </c>
      <c r="AN231">
        <f>V231 - AVERAGEIFS('Placebo Males'!V:V, 'Placebo Males'!B:B, B231, 'Placebo Males'!P:P, P231)</f>
        <v>-6</v>
      </c>
      <c r="AO231">
        <f>W231 - AVERAGEIFS('Placebo Males'!W:W, 'Placebo Males'!B:B, B231, 'Placebo Males'!P:P, P231)</f>
        <v>76.666666666666686</v>
      </c>
      <c r="AP231">
        <f>X231 - AVERAGEIFS('Placebo Males'!X:X, 'Placebo Males'!B:B, B231, 'Placebo Males'!P:P, P231)</f>
        <v>-10.333333333333329</v>
      </c>
      <c r="AQ231">
        <f>Y231 - AVERAGEIFS('Placebo Males'!Y:Y, 'Placebo Males'!B:B, B231, 'Placebo Males'!P:P, P231)</f>
        <v>20.666666666666657</v>
      </c>
      <c r="AR231">
        <f>Z231 - AVERAGEIFS('Placebo Males'!Z:Z, 'Placebo Males'!B:B, B231, 'Placebo Males'!P:P, P231)</f>
        <v>66.333333333333329</v>
      </c>
      <c r="AS231">
        <f>AB231 - AVERAGEIFS('Placebo Males'!AB:AB, 'Placebo Males'!B:B, B231, 'Placebo Males'!P:P, P231)</f>
        <v>19</v>
      </c>
      <c r="AT231">
        <f>AC231 - AVERAGEIFS('Placebo Males'!AC:AC, 'Placebo Males'!B:B, B231, 'Placebo Males'!P:P, P231)</f>
        <v>49</v>
      </c>
      <c r="AU231">
        <f>AD231 - AVERAGEIFS('Placebo Males'!AD:AD, 'Placebo Males'!B:B, B231, 'Placebo Males'!P:P, P231)</f>
        <v>-119.81066666666658</v>
      </c>
      <c r="AV231">
        <f>AE231 - AVERAGEIFS('Placebo Males'!AE:AE, 'Placebo Males'!B:B, B231, 'Placebo Males'!P:P, P231)</f>
        <v>-1.3728333333333315E-2</v>
      </c>
      <c r="AW231">
        <f>AF231 - AVERAGEIFS('Placebo Males'!AF:AF, 'Placebo Males'!B:B, B231, 'Placebo Males'!P:P, P231)</f>
        <v>0.13039033333333333</v>
      </c>
    </row>
    <row r="232" spans="1:49" x14ac:dyDescent="0.25">
      <c r="A232" t="s">
        <v>4611</v>
      </c>
      <c r="B232">
        <v>1015</v>
      </c>
      <c r="C232" t="s">
        <v>102</v>
      </c>
      <c r="D232">
        <v>19</v>
      </c>
      <c r="E232">
        <v>182.5</v>
      </c>
      <c r="F232">
        <v>63.5</v>
      </c>
      <c r="G232">
        <v>106.25</v>
      </c>
      <c r="H232">
        <v>55.5</v>
      </c>
      <c r="I232" t="s">
        <v>103</v>
      </c>
      <c r="J232" t="s">
        <v>260</v>
      </c>
      <c r="K232" t="s">
        <v>261</v>
      </c>
      <c r="L232" t="s">
        <v>160</v>
      </c>
      <c r="M232" t="s">
        <v>4381</v>
      </c>
      <c r="N232">
        <v>400</v>
      </c>
      <c r="O232" t="s">
        <v>2262</v>
      </c>
      <c r="P232">
        <v>3</v>
      </c>
      <c r="Q232" t="s">
        <v>113</v>
      </c>
      <c r="R232" t="s">
        <v>4415</v>
      </c>
      <c r="S232">
        <v>1120</v>
      </c>
      <c r="T232" t="s">
        <v>2266</v>
      </c>
      <c r="U232">
        <v>1114</v>
      </c>
      <c r="V232">
        <v>185</v>
      </c>
      <c r="W232">
        <v>476</v>
      </c>
      <c r="X232">
        <v>116</v>
      </c>
      <c r="Y232">
        <v>202</v>
      </c>
      <c r="Z232">
        <v>158</v>
      </c>
      <c r="AA232" t="s">
        <v>108</v>
      </c>
      <c r="AB232">
        <v>69</v>
      </c>
      <c r="AC232">
        <v>85</v>
      </c>
      <c r="AD232">
        <v>490.51799999999997</v>
      </c>
      <c r="AE232">
        <v>0.16666700000000001</v>
      </c>
      <c r="AF232">
        <v>0.60522900000000002</v>
      </c>
      <c r="AH232">
        <v>1120</v>
      </c>
      <c r="AI232">
        <f t="shared" si="15"/>
        <v>3.4523489535683725</v>
      </c>
      <c r="AJ232">
        <f t="shared" si="12"/>
        <v>0.3965824777083401</v>
      </c>
      <c r="AK232">
        <f t="shared" si="13"/>
        <v>0.84045433759643351</v>
      </c>
      <c r="AL232">
        <f t="shared" si="14"/>
        <v>0.14689064500178795</v>
      </c>
      <c r="AM232">
        <f>U232 - AVERAGEIFS('Placebo Males'!U:U, 'Placebo Males'!B:B, B232, 'Placebo Males'!P:P, P232)</f>
        <v>63.666666666666742</v>
      </c>
      <c r="AN232">
        <f>V232 - AVERAGEIFS('Placebo Males'!V:V, 'Placebo Males'!B:B, B232, 'Placebo Males'!P:P, P232)</f>
        <v>2</v>
      </c>
      <c r="AO232">
        <f>W232 - AVERAGEIFS('Placebo Males'!W:W, 'Placebo Males'!B:B, B232, 'Placebo Males'!P:P, P232)</f>
        <v>74.666666666666686</v>
      </c>
      <c r="AP232">
        <f>X232 - AVERAGEIFS('Placebo Males'!X:X, 'Placebo Males'!B:B, B232, 'Placebo Males'!P:P, P232)</f>
        <v>-0.3333333333333286</v>
      </c>
      <c r="AQ232">
        <f>Y232 - AVERAGEIFS('Placebo Males'!Y:Y, 'Placebo Males'!B:B, B232, 'Placebo Males'!P:P, P232)</f>
        <v>7.6666666666666572</v>
      </c>
      <c r="AR232">
        <f>Z232 - AVERAGEIFS('Placebo Males'!Z:Z, 'Placebo Males'!B:B, B232, 'Placebo Males'!P:P, P232)</f>
        <v>67.333333333333329</v>
      </c>
      <c r="AS232">
        <f>AB232 - AVERAGEIFS('Placebo Males'!AB:AB, 'Placebo Males'!B:B, B232, 'Placebo Males'!P:P, P232)</f>
        <v>18</v>
      </c>
      <c r="AT232">
        <f>AC232 - AVERAGEIFS('Placebo Males'!AC:AC, 'Placebo Males'!B:B, B232, 'Placebo Males'!P:P, P232)</f>
        <v>46</v>
      </c>
      <c r="AU232">
        <f>AD232 - AVERAGEIFS('Placebo Males'!AD:AD, 'Placebo Males'!B:B, B232, 'Placebo Males'!P:P, P232)</f>
        <v>-122.2086666666666</v>
      </c>
      <c r="AV232">
        <f>AE232 - AVERAGEIFS('Placebo Males'!AE:AE, 'Placebo Males'!B:B, B232, 'Placebo Males'!P:P, P232)</f>
        <v>1.1912666666666683E-2</v>
      </c>
      <c r="AW232">
        <f>AF232 - AVERAGEIFS('Placebo Males'!AF:AF, 'Placebo Males'!B:B, B232, 'Placebo Males'!P:P, P232)</f>
        <v>0.13272433333333339</v>
      </c>
    </row>
    <row r="233" spans="1:49" x14ac:dyDescent="0.25">
      <c r="A233" t="s">
        <v>4612</v>
      </c>
      <c r="B233">
        <v>1015</v>
      </c>
      <c r="C233" t="s">
        <v>102</v>
      </c>
      <c r="D233">
        <v>19</v>
      </c>
      <c r="E233">
        <v>182.5</v>
      </c>
      <c r="F233">
        <v>63.5</v>
      </c>
      <c r="G233">
        <v>106.25</v>
      </c>
      <c r="H233">
        <v>55.5</v>
      </c>
      <c r="I233" t="s">
        <v>103</v>
      </c>
      <c r="J233" t="s">
        <v>260</v>
      </c>
      <c r="K233" t="s">
        <v>261</v>
      </c>
      <c r="L233" t="s">
        <v>160</v>
      </c>
      <c r="M233" t="s">
        <v>4381</v>
      </c>
      <c r="N233">
        <v>400</v>
      </c>
      <c r="O233" t="s">
        <v>2262</v>
      </c>
      <c r="P233">
        <v>3</v>
      </c>
      <c r="Q233" t="s">
        <v>113</v>
      </c>
      <c r="R233" t="s">
        <v>4415</v>
      </c>
      <c r="S233">
        <v>1120</v>
      </c>
      <c r="T233" t="s">
        <v>2266</v>
      </c>
      <c r="U233">
        <v>1127</v>
      </c>
      <c r="V233">
        <v>186</v>
      </c>
      <c r="W233">
        <v>473</v>
      </c>
      <c r="X233">
        <v>115</v>
      </c>
      <c r="Y233">
        <v>200</v>
      </c>
      <c r="Z233">
        <v>158</v>
      </c>
      <c r="AA233" t="s">
        <v>108</v>
      </c>
      <c r="AB233">
        <v>72</v>
      </c>
      <c r="AC233">
        <v>85</v>
      </c>
      <c r="AD233">
        <v>490.32499999999999</v>
      </c>
      <c r="AE233">
        <v>0.17105300000000001</v>
      </c>
      <c r="AF233">
        <v>0.60229200000000005</v>
      </c>
      <c r="AH233">
        <v>1120</v>
      </c>
      <c r="AI233">
        <f t="shared" si="15"/>
        <v>3.4523489535683725</v>
      </c>
      <c r="AJ233">
        <f t="shared" si="12"/>
        <v>0.3965824777083401</v>
      </c>
      <c r="AK233">
        <f t="shared" si="13"/>
        <v>0.84045433759643351</v>
      </c>
      <c r="AL233">
        <f t="shared" si="14"/>
        <v>0.14689064500178795</v>
      </c>
      <c r="AM233">
        <f>U233 - AVERAGEIFS('Placebo Males'!U:U, 'Placebo Males'!B:B, B233, 'Placebo Males'!P:P, P233)</f>
        <v>76.666666666666742</v>
      </c>
      <c r="AN233">
        <f>V233 - AVERAGEIFS('Placebo Males'!V:V, 'Placebo Males'!B:B, B233, 'Placebo Males'!P:P, P233)</f>
        <v>3</v>
      </c>
      <c r="AO233">
        <f>W233 - AVERAGEIFS('Placebo Males'!W:W, 'Placebo Males'!B:B, B233, 'Placebo Males'!P:P, P233)</f>
        <v>71.666666666666686</v>
      </c>
      <c r="AP233">
        <f>X233 - AVERAGEIFS('Placebo Males'!X:X, 'Placebo Males'!B:B, B233, 'Placebo Males'!P:P, P233)</f>
        <v>-1.3333333333333286</v>
      </c>
      <c r="AQ233">
        <f>Y233 - AVERAGEIFS('Placebo Males'!Y:Y, 'Placebo Males'!B:B, B233, 'Placebo Males'!P:P, P233)</f>
        <v>5.6666666666666572</v>
      </c>
      <c r="AR233">
        <f>Z233 - AVERAGEIFS('Placebo Males'!Z:Z, 'Placebo Males'!B:B, B233, 'Placebo Males'!P:P, P233)</f>
        <v>67.333333333333329</v>
      </c>
      <c r="AS233">
        <f>AB233 - AVERAGEIFS('Placebo Males'!AB:AB, 'Placebo Males'!B:B, B233, 'Placebo Males'!P:P, P233)</f>
        <v>21</v>
      </c>
      <c r="AT233">
        <f>AC233 - AVERAGEIFS('Placebo Males'!AC:AC, 'Placebo Males'!B:B, B233, 'Placebo Males'!P:P, P233)</f>
        <v>46</v>
      </c>
      <c r="AU233">
        <f>AD233 - AVERAGEIFS('Placebo Males'!AD:AD, 'Placebo Males'!B:B, B233, 'Placebo Males'!P:P, P233)</f>
        <v>-122.40166666666659</v>
      </c>
      <c r="AV233">
        <f>AE233 - AVERAGEIFS('Placebo Males'!AE:AE, 'Placebo Males'!B:B, B233, 'Placebo Males'!P:P, P233)</f>
        <v>1.6298666666666684E-2</v>
      </c>
      <c r="AW233">
        <f>AF233 - AVERAGEIFS('Placebo Males'!AF:AF, 'Placebo Males'!B:B, B233, 'Placebo Males'!P:P, P233)</f>
        <v>0.12978733333333342</v>
      </c>
    </row>
    <row r="234" spans="1:49" x14ac:dyDescent="0.25">
      <c r="A234" t="s">
        <v>4613</v>
      </c>
      <c r="B234">
        <v>1013</v>
      </c>
      <c r="C234" t="s">
        <v>102</v>
      </c>
      <c r="D234">
        <v>32</v>
      </c>
      <c r="E234">
        <v>175.5</v>
      </c>
      <c r="F234">
        <v>74.099999999999994</v>
      </c>
      <c r="G234">
        <v>123.25</v>
      </c>
      <c r="H234">
        <v>66.5</v>
      </c>
      <c r="I234" t="s">
        <v>103</v>
      </c>
      <c r="J234" t="s">
        <v>104</v>
      </c>
      <c r="K234" t="s">
        <v>159</v>
      </c>
      <c r="L234" t="s">
        <v>106</v>
      </c>
      <c r="M234" t="s">
        <v>4381</v>
      </c>
      <c r="N234">
        <v>400</v>
      </c>
      <c r="O234" t="s">
        <v>2262</v>
      </c>
      <c r="P234">
        <v>1.5</v>
      </c>
      <c r="Q234" t="s">
        <v>113</v>
      </c>
      <c r="R234" t="s">
        <v>4415</v>
      </c>
      <c r="S234">
        <v>1110</v>
      </c>
      <c r="T234" t="s">
        <v>2266</v>
      </c>
      <c r="U234">
        <v>918</v>
      </c>
      <c r="V234">
        <v>154</v>
      </c>
      <c r="W234">
        <v>427</v>
      </c>
      <c r="X234">
        <v>112</v>
      </c>
      <c r="Y234">
        <v>202</v>
      </c>
      <c r="Z234">
        <v>113</v>
      </c>
      <c r="AA234" t="s">
        <v>108</v>
      </c>
      <c r="AB234">
        <v>52</v>
      </c>
      <c r="AC234">
        <v>60</v>
      </c>
      <c r="AD234">
        <v>547.66499999999996</v>
      </c>
      <c r="AE234">
        <v>0.125</v>
      </c>
      <c r="AF234">
        <v>0.51694099999999998</v>
      </c>
      <c r="AH234">
        <v>1110</v>
      </c>
      <c r="AI234">
        <f t="shared" si="15"/>
        <v>3.4215244093400838</v>
      </c>
      <c r="AJ234">
        <f t="shared" si="12"/>
        <v>0.39512395491075192</v>
      </c>
      <c r="AK234">
        <f t="shared" si="13"/>
        <v>0.83917543437536535</v>
      </c>
      <c r="AL234">
        <f t="shared" si="14"/>
        <v>0.14552478032300908</v>
      </c>
      <c r="AM234">
        <f>U234 - AVERAGEIFS('Placebo Males'!U:U, 'Placebo Males'!B:B, B234, 'Placebo Males'!P:P, P234)</f>
        <v>-109</v>
      </c>
      <c r="AN234">
        <f>V234 - AVERAGEIFS('Placebo Males'!V:V, 'Placebo Males'!B:B, B234, 'Placebo Males'!P:P, P234)</f>
        <v>20</v>
      </c>
      <c r="AO234">
        <f>W234 - AVERAGEIFS('Placebo Males'!W:W, 'Placebo Males'!B:B, B234, 'Placebo Males'!P:P, P234)</f>
        <v>48.666666666666686</v>
      </c>
      <c r="AP234">
        <f>X234 - AVERAGEIFS('Placebo Males'!X:X, 'Placebo Males'!B:B, B234, 'Placebo Males'!P:P, P234)</f>
        <v>6.6666666666666714</v>
      </c>
      <c r="AQ234">
        <f>Y234 - AVERAGEIFS('Placebo Males'!Y:Y, 'Placebo Males'!B:B, B234, 'Placebo Males'!P:P, P234)</f>
        <v>-1.6666666666666572</v>
      </c>
      <c r="AR234">
        <f>Z234 - AVERAGEIFS('Placebo Males'!Z:Z, 'Placebo Males'!B:B, B234, 'Placebo Males'!P:P, P234)</f>
        <v>43.666666666666671</v>
      </c>
      <c r="AS234">
        <f>AB234 - AVERAGEIFS('Placebo Males'!AB:AB, 'Placebo Males'!B:B, B234, 'Placebo Males'!P:P, P234)</f>
        <v>7.6666666666666643</v>
      </c>
      <c r="AT234">
        <f>AC234 - AVERAGEIFS('Placebo Males'!AC:AC, 'Placebo Males'!B:B, B234, 'Placebo Males'!P:P, P234)</f>
        <v>34.333333333333329</v>
      </c>
      <c r="AU234">
        <f>AD234 - AVERAGEIFS('Placebo Males'!AD:AD, 'Placebo Males'!B:B, B234, 'Placebo Males'!P:P, P234)</f>
        <v>-369.74933333333331</v>
      </c>
      <c r="AV234">
        <f>AE234 - AVERAGEIFS('Placebo Males'!AE:AE, 'Placebo Males'!B:B, B234, 'Placebo Males'!P:P, P234)</f>
        <v>-4.2845333333333319E-2</v>
      </c>
      <c r="AW234">
        <f>AF234 - AVERAGEIFS('Placebo Males'!AF:AF, 'Placebo Males'!B:B, B234, 'Placebo Males'!P:P, P234)</f>
        <v>0.11131799999999997</v>
      </c>
    </row>
    <row r="235" spans="1:49" x14ac:dyDescent="0.25">
      <c r="A235" t="s">
        <v>4614</v>
      </c>
      <c r="B235">
        <v>1013</v>
      </c>
      <c r="C235" t="s">
        <v>102</v>
      </c>
      <c r="D235">
        <v>32</v>
      </c>
      <c r="E235">
        <v>175.5</v>
      </c>
      <c r="F235">
        <v>74.099999999999994</v>
      </c>
      <c r="G235">
        <v>123.25</v>
      </c>
      <c r="H235">
        <v>66.5</v>
      </c>
      <c r="I235" t="s">
        <v>103</v>
      </c>
      <c r="J235" t="s">
        <v>104</v>
      </c>
      <c r="K235" t="s">
        <v>159</v>
      </c>
      <c r="L235" t="s">
        <v>106</v>
      </c>
      <c r="M235" t="s">
        <v>4381</v>
      </c>
      <c r="N235">
        <v>400</v>
      </c>
      <c r="O235" t="s">
        <v>2262</v>
      </c>
      <c r="P235">
        <v>1.5</v>
      </c>
      <c r="Q235" t="s">
        <v>113</v>
      </c>
      <c r="R235" t="s">
        <v>4415</v>
      </c>
      <c r="S235">
        <v>1110</v>
      </c>
      <c r="T235" t="s">
        <v>2266</v>
      </c>
      <c r="U235">
        <v>904</v>
      </c>
      <c r="V235">
        <v>152</v>
      </c>
      <c r="W235">
        <v>419</v>
      </c>
      <c r="X235">
        <v>113</v>
      </c>
      <c r="Y235">
        <v>198</v>
      </c>
      <c r="Z235">
        <v>108</v>
      </c>
      <c r="AA235" t="s">
        <v>108</v>
      </c>
      <c r="AB235">
        <v>55</v>
      </c>
      <c r="AC235">
        <v>55</v>
      </c>
      <c r="AD235">
        <v>561.96400000000006</v>
      </c>
      <c r="AE235">
        <v>0.106061</v>
      </c>
      <c r="AF235">
        <v>0.50483699999999998</v>
      </c>
      <c r="AH235">
        <v>1110</v>
      </c>
      <c r="AI235">
        <f t="shared" si="15"/>
        <v>3.4215244093400838</v>
      </c>
      <c r="AJ235">
        <f t="shared" si="12"/>
        <v>0.39512395491075192</v>
      </c>
      <c r="AK235">
        <f t="shared" si="13"/>
        <v>0.83917543437536535</v>
      </c>
      <c r="AL235">
        <f t="shared" si="14"/>
        <v>0.14552478032300908</v>
      </c>
      <c r="AM235">
        <f>U235 - AVERAGEIFS('Placebo Males'!U:U, 'Placebo Males'!B:B, B235, 'Placebo Males'!P:P, P235)</f>
        <v>-123</v>
      </c>
      <c r="AN235">
        <f>V235 - AVERAGEIFS('Placebo Males'!V:V, 'Placebo Males'!B:B, B235, 'Placebo Males'!P:P, P235)</f>
        <v>18</v>
      </c>
      <c r="AO235">
        <f>W235 - AVERAGEIFS('Placebo Males'!W:W, 'Placebo Males'!B:B, B235, 'Placebo Males'!P:P, P235)</f>
        <v>40.666666666666686</v>
      </c>
      <c r="AP235">
        <f>X235 - AVERAGEIFS('Placebo Males'!X:X, 'Placebo Males'!B:B, B235, 'Placebo Males'!P:P, P235)</f>
        <v>7.6666666666666714</v>
      </c>
      <c r="AQ235">
        <f>Y235 - AVERAGEIFS('Placebo Males'!Y:Y, 'Placebo Males'!B:B, B235, 'Placebo Males'!P:P, P235)</f>
        <v>-5.6666666666666572</v>
      </c>
      <c r="AR235">
        <f>Z235 - AVERAGEIFS('Placebo Males'!Z:Z, 'Placebo Males'!B:B, B235, 'Placebo Males'!P:P, P235)</f>
        <v>38.666666666666671</v>
      </c>
      <c r="AS235">
        <f>AB235 - AVERAGEIFS('Placebo Males'!AB:AB, 'Placebo Males'!B:B, B235, 'Placebo Males'!P:P, P235)</f>
        <v>10.666666666666664</v>
      </c>
      <c r="AT235">
        <f>AC235 - AVERAGEIFS('Placebo Males'!AC:AC, 'Placebo Males'!B:B, B235, 'Placebo Males'!P:P, P235)</f>
        <v>29.333333333333332</v>
      </c>
      <c r="AU235">
        <f>AD235 - AVERAGEIFS('Placebo Males'!AD:AD, 'Placebo Males'!B:B, B235, 'Placebo Males'!P:P, P235)</f>
        <v>-355.45033333333322</v>
      </c>
      <c r="AV235">
        <f>AE235 - AVERAGEIFS('Placebo Males'!AE:AE, 'Placebo Males'!B:B, B235, 'Placebo Males'!P:P, P235)</f>
        <v>-6.1784333333333316E-2</v>
      </c>
      <c r="AW235">
        <f>AF235 - AVERAGEIFS('Placebo Males'!AF:AF, 'Placebo Males'!B:B, B235, 'Placebo Males'!P:P, P235)</f>
        <v>9.9213999999999969E-2</v>
      </c>
    </row>
    <row r="236" spans="1:49" x14ac:dyDescent="0.25">
      <c r="A236" t="s">
        <v>4615</v>
      </c>
      <c r="B236">
        <v>1013</v>
      </c>
      <c r="C236" t="s">
        <v>102</v>
      </c>
      <c r="D236">
        <v>32</v>
      </c>
      <c r="E236">
        <v>175.5</v>
      </c>
      <c r="F236">
        <v>74.099999999999994</v>
      </c>
      <c r="G236">
        <v>123.25</v>
      </c>
      <c r="H236">
        <v>66.5</v>
      </c>
      <c r="I236" t="s">
        <v>103</v>
      </c>
      <c r="J236" t="s">
        <v>104</v>
      </c>
      <c r="K236" t="s">
        <v>159</v>
      </c>
      <c r="L236" t="s">
        <v>106</v>
      </c>
      <c r="M236" t="s">
        <v>4381</v>
      </c>
      <c r="N236">
        <v>400</v>
      </c>
      <c r="O236" t="s">
        <v>2262</v>
      </c>
      <c r="P236">
        <v>1.5</v>
      </c>
      <c r="Q236" t="s">
        <v>113</v>
      </c>
      <c r="R236" t="s">
        <v>4415</v>
      </c>
      <c r="S236">
        <v>1110</v>
      </c>
      <c r="T236" t="s">
        <v>2266</v>
      </c>
      <c r="U236">
        <v>967</v>
      </c>
      <c r="V236">
        <v>142</v>
      </c>
      <c r="W236">
        <v>432</v>
      </c>
      <c r="X236">
        <v>108</v>
      </c>
      <c r="Y236">
        <v>212</v>
      </c>
      <c r="Z236">
        <v>112</v>
      </c>
      <c r="AA236" t="s">
        <v>108</v>
      </c>
      <c r="AB236">
        <v>55</v>
      </c>
      <c r="AC236">
        <v>61</v>
      </c>
      <c r="AD236">
        <v>560.37300000000005</v>
      </c>
      <c r="AE236">
        <v>0.183333</v>
      </c>
      <c r="AF236">
        <v>0.51536300000000002</v>
      </c>
      <c r="AH236">
        <v>1110</v>
      </c>
      <c r="AI236">
        <f t="shared" si="15"/>
        <v>3.4215244093400838</v>
      </c>
      <c r="AJ236">
        <f t="shared" si="12"/>
        <v>0.39512395491075192</v>
      </c>
      <c r="AK236">
        <f t="shared" si="13"/>
        <v>0.83917543437536535</v>
      </c>
      <c r="AL236">
        <f t="shared" si="14"/>
        <v>0.14552478032300908</v>
      </c>
      <c r="AM236">
        <f>U236 - AVERAGEIFS('Placebo Males'!U:U, 'Placebo Males'!B:B, B236, 'Placebo Males'!P:P, P236)</f>
        <v>-60</v>
      </c>
      <c r="AN236">
        <f>V236 - AVERAGEIFS('Placebo Males'!V:V, 'Placebo Males'!B:B, B236, 'Placebo Males'!P:P, P236)</f>
        <v>8</v>
      </c>
      <c r="AO236">
        <f>W236 - AVERAGEIFS('Placebo Males'!W:W, 'Placebo Males'!B:B, B236, 'Placebo Males'!P:P, P236)</f>
        <v>53.666666666666686</v>
      </c>
      <c r="AP236">
        <f>X236 - AVERAGEIFS('Placebo Males'!X:X, 'Placebo Males'!B:B, B236, 'Placebo Males'!P:P, P236)</f>
        <v>2.6666666666666714</v>
      </c>
      <c r="AQ236">
        <f>Y236 - AVERAGEIFS('Placebo Males'!Y:Y, 'Placebo Males'!B:B, B236, 'Placebo Males'!P:P, P236)</f>
        <v>8.3333333333333428</v>
      </c>
      <c r="AR236">
        <f>Z236 - AVERAGEIFS('Placebo Males'!Z:Z, 'Placebo Males'!B:B, B236, 'Placebo Males'!P:P, P236)</f>
        <v>42.666666666666671</v>
      </c>
      <c r="AS236">
        <f>AB236 - AVERAGEIFS('Placebo Males'!AB:AB, 'Placebo Males'!B:B, B236, 'Placebo Males'!P:P, P236)</f>
        <v>10.666666666666664</v>
      </c>
      <c r="AT236">
        <f>AC236 - AVERAGEIFS('Placebo Males'!AC:AC, 'Placebo Males'!B:B, B236, 'Placebo Males'!P:P, P236)</f>
        <v>35.333333333333329</v>
      </c>
      <c r="AU236">
        <f>AD236 - AVERAGEIFS('Placebo Males'!AD:AD, 'Placebo Males'!B:B, B236, 'Placebo Males'!P:P, P236)</f>
        <v>-357.04133333333323</v>
      </c>
      <c r="AV236">
        <f>AE236 - AVERAGEIFS('Placebo Males'!AE:AE, 'Placebo Males'!B:B, B236, 'Placebo Males'!P:P, P236)</f>
        <v>1.5487666666666677E-2</v>
      </c>
      <c r="AW236">
        <f>AF236 - AVERAGEIFS('Placebo Males'!AF:AF, 'Placebo Males'!B:B, B236, 'Placebo Males'!P:P, P236)</f>
        <v>0.10974</v>
      </c>
    </row>
    <row r="237" spans="1:49" x14ac:dyDescent="0.25">
      <c r="A237" t="s">
        <v>4616</v>
      </c>
      <c r="B237">
        <v>1017</v>
      </c>
      <c r="C237" t="s">
        <v>102</v>
      </c>
      <c r="D237">
        <v>21</v>
      </c>
      <c r="E237">
        <v>170.1</v>
      </c>
      <c r="F237">
        <v>74.599999999999994</v>
      </c>
      <c r="G237">
        <v>112.25</v>
      </c>
      <c r="H237">
        <v>57</v>
      </c>
      <c r="I237" t="s">
        <v>103</v>
      </c>
      <c r="J237" t="s">
        <v>104</v>
      </c>
      <c r="K237" t="s">
        <v>360</v>
      </c>
      <c r="L237" t="s">
        <v>311</v>
      </c>
      <c r="M237" t="s">
        <v>4381</v>
      </c>
      <c r="N237">
        <v>400</v>
      </c>
      <c r="O237" t="s">
        <v>2262</v>
      </c>
      <c r="P237">
        <v>3</v>
      </c>
      <c r="Q237" t="s">
        <v>113</v>
      </c>
      <c r="R237" t="s">
        <v>4415</v>
      </c>
      <c r="S237">
        <v>1100</v>
      </c>
      <c r="T237" t="s">
        <v>2266</v>
      </c>
      <c r="U237">
        <v>995</v>
      </c>
      <c r="V237">
        <v>150</v>
      </c>
      <c r="W237">
        <v>496</v>
      </c>
      <c r="X237">
        <v>102</v>
      </c>
      <c r="Y237">
        <v>249</v>
      </c>
      <c r="Z237">
        <v>145</v>
      </c>
      <c r="AA237" t="s">
        <v>108</v>
      </c>
      <c r="AB237">
        <v>75</v>
      </c>
      <c r="AC237">
        <v>80</v>
      </c>
      <c r="AD237">
        <v>419.96300000000002</v>
      </c>
      <c r="AE237">
        <v>0.94545500000000005</v>
      </c>
      <c r="AF237">
        <v>0.63050899999999999</v>
      </c>
      <c r="AH237">
        <v>1100</v>
      </c>
      <c r="AI237">
        <f t="shared" si="15"/>
        <v>3.3906998651117943</v>
      </c>
      <c r="AJ237">
        <f t="shared" si="12"/>
        <v>0.39365412265646971</v>
      </c>
      <c r="AK237">
        <f t="shared" si="13"/>
        <v>0.83787657029859719</v>
      </c>
      <c r="AL237">
        <f t="shared" si="14"/>
        <v>0.14415725250153655</v>
      </c>
      <c r="AM237">
        <f>U237 - AVERAGEIFS('Placebo Males'!U:U, 'Placebo Males'!B:B, B237, 'Placebo Males'!P:P, P237)</f>
        <v>-18</v>
      </c>
      <c r="AN237">
        <f>V237 - AVERAGEIFS('Placebo Males'!V:V, 'Placebo Males'!B:B, B237, 'Placebo Males'!P:P, P237)</f>
        <v>5</v>
      </c>
      <c r="AO237">
        <f>W237 - AVERAGEIFS('Placebo Males'!W:W, 'Placebo Males'!B:B, B237, 'Placebo Males'!P:P, P237)</f>
        <v>100.66666666666669</v>
      </c>
      <c r="AP237">
        <f>X237 - AVERAGEIFS('Placebo Males'!X:X, 'Placebo Males'!B:B, B237, 'Placebo Males'!P:P, P237)</f>
        <v>0.3333333333333286</v>
      </c>
      <c r="AQ237">
        <f>Y237 - AVERAGEIFS('Placebo Males'!Y:Y, 'Placebo Males'!B:B, B237, 'Placebo Males'!P:P, P237)</f>
        <v>35</v>
      </c>
      <c r="AR237">
        <f>Z237 - AVERAGEIFS('Placebo Males'!Z:Z, 'Placebo Males'!B:B, B237, 'Placebo Males'!P:P, P237)</f>
        <v>65.333333333333329</v>
      </c>
      <c r="AS237">
        <f>AB237 - AVERAGEIFS('Placebo Males'!AB:AB, 'Placebo Males'!B:B, B237, 'Placebo Males'!P:P, P237)</f>
        <v>20.666666666666664</v>
      </c>
      <c r="AT237">
        <f>AC237 - AVERAGEIFS('Placebo Males'!AC:AC, 'Placebo Males'!B:B, B237, 'Placebo Males'!P:P, P237)</f>
        <v>46.333333333333336</v>
      </c>
      <c r="AU237">
        <f>AD237 - AVERAGEIFS('Placebo Males'!AD:AD, 'Placebo Males'!B:B, B237, 'Placebo Males'!P:P, P237)</f>
        <v>-216.45799999999991</v>
      </c>
      <c r="AV237">
        <f>AE237 - AVERAGEIFS('Placebo Males'!AE:AE, 'Placebo Males'!B:B, B237, 'Placebo Males'!P:P, P237)</f>
        <v>0.71770533333333342</v>
      </c>
      <c r="AW237">
        <f>AF237 - AVERAGEIFS('Placebo Males'!AF:AF, 'Placebo Males'!B:B, B237, 'Placebo Males'!P:P, P237)</f>
        <v>0.17841433333333329</v>
      </c>
    </row>
    <row r="238" spans="1:49" x14ac:dyDescent="0.25">
      <c r="A238" t="s">
        <v>4617</v>
      </c>
      <c r="B238">
        <v>1017</v>
      </c>
      <c r="C238" t="s">
        <v>102</v>
      </c>
      <c r="D238">
        <v>21</v>
      </c>
      <c r="E238">
        <v>170.1</v>
      </c>
      <c r="F238">
        <v>74.599999999999994</v>
      </c>
      <c r="G238">
        <v>112.25</v>
      </c>
      <c r="H238">
        <v>57</v>
      </c>
      <c r="I238" t="s">
        <v>103</v>
      </c>
      <c r="J238" t="s">
        <v>104</v>
      </c>
      <c r="K238" t="s">
        <v>360</v>
      </c>
      <c r="L238" t="s">
        <v>311</v>
      </c>
      <c r="M238" t="s">
        <v>4381</v>
      </c>
      <c r="N238">
        <v>400</v>
      </c>
      <c r="O238" t="s">
        <v>2262</v>
      </c>
      <c r="P238">
        <v>3</v>
      </c>
      <c r="Q238" t="s">
        <v>113</v>
      </c>
      <c r="R238" t="s">
        <v>4415</v>
      </c>
      <c r="S238">
        <v>1100</v>
      </c>
      <c r="T238" t="s">
        <v>2266</v>
      </c>
      <c r="U238">
        <v>942</v>
      </c>
      <c r="V238">
        <v>161</v>
      </c>
      <c r="W238">
        <v>497</v>
      </c>
      <c r="X238">
        <v>102</v>
      </c>
      <c r="Y238">
        <v>246</v>
      </c>
      <c r="Z238">
        <v>149</v>
      </c>
      <c r="AA238" t="s">
        <v>108</v>
      </c>
      <c r="AB238">
        <v>73</v>
      </c>
      <c r="AC238">
        <v>85</v>
      </c>
      <c r="AD238">
        <v>425.61399999999998</v>
      </c>
      <c r="AE238">
        <v>0.83050800000000002</v>
      </c>
      <c r="AF238">
        <v>0.63689899999999999</v>
      </c>
      <c r="AH238">
        <v>1100</v>
      </c>
      <c r="AI238">
        <f t="shared" si="15"/>
        <v>3.3906998651117943</v>
      </c>
      <c r="AJ238">
        <f t="shared" si="12"/>
        <v>0.39365412265646971</v>
      </c>
      <c r="AK238">
        <f t="shared" si="13"/>
        <v>0.83787657029859719</v>
      </c>
      <c r="AL238">
        <f t="shared" si="14"/>
        <v>0.14415725250153655</v>
      </c>
      <c r="AM238">
        <f>U238 - AVERAGEIFS('Placebo Males'!U:U, 'Placebo Males'!B:B, B238, 'Placebo Males'!P:P, P238)</f>
        <v>-71</v>
      </c>
      <c r="AN238">
        <f>V238 - AVERAGEIFS('Placebo Males'!V:V, 'Placebo Males'!B:B, B238, 'Placebo Males'!P:P, P238)</f>
        <v>16</v>
      </c>
      <c r="AO238">
        <f>W238 - AVERAGEIFS('Placebo Males'!W:W, 'Placebo Males'!B:B, B238, 'Placebo Males'!P:P, P238)</f>
        <v>101.66666666666669</v>
      </c>
      <c r="AP238">
        <f>X238 - AVERAGEIFS('Placebo Males'!X:X, 'Placebo Males'!B:B, B238, 'Placebo Males'!P:P, P238)</f>
        <v>0.3333333333333286</v>
      </c>
      <c r="AQ238">
        <f>Y238 - AVERAGEIFS('Placebo Males'!Y:Y, 'Placebo Males'!B:B, B238, 'Placebo Males'!P:P, P238)</f>
        <v>32</v>
      </c>
      <c r="AR238">
        <f>Z238 - AVERAGEIFS('Placebo Males'!Z:Z, 'Placebo Males'!B:B, B238, 'Placebo Males'!P:P, P238)</f>
        <v>69.333333333333329</v>
      </c>
      <c r="AS238">
        <f>AB238 - AVERAGEIFS('Placebo Males'!AB:AB, 'Placebo Males'!B:B, B238, 'Placebo Males'!P:P, P238)</f>
        <v>18.666666666666664</v>
      </c>
      <c r="AT238">
        <f>AC238 - AVERAGEIFS('Placebo Males'!AC:AC, 'Placebo Males'!B:B, B238, 'Placebo Males'!P:P, P238)</f>
        <v>51.333333333333336</v>
      </c>
      <c r="AU238">
        <f>AD238 - AVERAGEIFS('Placebo Males'!AD:AD, 'Placebo Males'!B:B, B238, 'Placebo Males'!P:P, P238)</f>
        <v>-210.80699999999996</v>
      </c>
      <c r="AV238">
        <f>AE238 - AVERAGEIFS('Placebo Males'!AE:AE, 'Placebo Males'!B:B, B238, 'Placebo Males'!P:P, P238)</f>
        <v>0.6027583333333334</v>
      </c>
      <c r="AW238">
        <f>AF238 - AVERAGEIFS('Placebo Males'!AF:AF, 'Placebo Males'!B:B, B238, 'Placebo Males'!P:P, P238)</f>
        <v>0.18480433333333329</v>
      </c>
    </row>
    <row r="239" spans="1:49" x14ac:dyDescent="0.25">
      <c r="A239" t="s">
        <v>4618</v>
      </c>
      <c r="B239">
        <v>1017</v>
      </c>
      <c r="C239" t="s">
        <v>102</v>
      </c>
      <c r="D239">
        <v>21</v>
      </c>
      <c r="E239">
        <v>170.1</v>
      </c>
      <c r="F239">
        <v>74.599999999999994</v>
      </c>
      <c r="G239">
        <v>112.25</v>
      </c>
      <c r="H239">
        <v>57</v>
      </c>
      <c r="I239" t="s">
        <v>103</v>
      </c>
      <c r="J239" t="s">
        <v>104</v>
      </c>
      <c r="K239" t="s">
        <v>360</v>
      </c>
      <c r="L239" t="s">
        <v>311</v>
      </c>
      <c r="M239" t="s">
        <v>4381</v>
      </c>
      <c r="N239">
        <v>400</v>
      </c>
      <c r="O239" t="s">
        <v>2262</v>
      </c>
      <c r="P239">
        <v>3</v>
      </c>
      <c r="Q239" t="s">
        <v>113</v>
      </c>
      <c r="R239" t="s">
        <v>4415</v>
      </c>
      <c r="S239">
        <v>1100</v>
      </c>
      <c r="T239" t="s">
        <v>2266</v>
      </c>
      <c r="U239">
        <v>957</v>
      </c>
      <c r="V239">
        <v>161</v>
      </c>
      <c r="W239">
        <v>493</v>
      </c>
      <c r="X239">
        <v>102</v>
      </c>
      <c r="Y239">
        <v>249</v>
      </c>
      <c r="Z239">
        <v>142</v>
      </c>
      <c r="AA239" t="s">
        <v>108</v>
      </c>
      <c r="AB239">
        <v>89</v>
      </c>
      <c r="AC239">
        <v>64</v>
      </c>
      <c r="AD239">
        <v>432.31400000000002</v>
      </c>
      <c r="AE239">
        <v>0.96363600000000005</v>
      </c>
      <c r="AF239">
        <v>0.62773599999999996</v>
      </c>
      <c r="AH239">
        <v>1100</v>
      </c>
      <c r="AI239">
        <f t="shared" si="15"/>
        <v>3.3906998651117943</v>
      </c>
      <c r="AJ239">
        <f t="shared" si="12"/>
        <v>0.39365412265646971</v>
      </c>
      <c r="AK239">
        <f t="shared" si="13"/>
        <v>0.83787657029859719</v>
      </c>
      <c r="AL239">
        <f t="shared" si="14"/>
        <v>0.14415725250153655</v>
      </c>
      <c r="AM239">
        <f>U239 - AVERAGEIFS('Placebo Males'!U:U, 'Placebo Males'!B:B, B239, 'Placebo Males'!P:P, P239)</f>
        <v>-56</v>
      </c>
      <c r="AN239">
        <f>V239 - AVERAGEIFS('Placebo Males'!V:V, 'Placebo Males'!B:B, B239, 'Placebo Males'!P:P, P239)</f>
        <v>16</v>
      </c>
      <c r="AO239">
        <f>W239 - AVERAGEIFS('Placebo Males'!W:W, 'Placebo Males'!B:B, B239, 'Placebo Males'!P:P, P239)</f>
        <v>97.666666666666686</v>
      </c>
      <c r="AP239">
        <f>X239 - AVERAGEIFS('Placebo Males'!X:X, 'Placebo Males'!B:B, B239, 'Placebo Males'!P:P, P239)</f>
        <v>0.3333333333333286</v>
      </c>
      <c r="AQ239">
        <f>Y239 - AVERAGEIFS('Placebo Males'!Y:Y, 'Placebo Males'!B:B, B239, 'Placebo Males'!P:P, P239)</f>
        <v>35</v>
      </c>
      <c r="AR239">
        <f>Z239 - AVERAGEIFS('Placebo Males'!Z:Z, 'Placebo Males'!B:B, B239, 'Placebo Males'!P:P, P239)</f>
        <v>62.333333333333329</v>
      </c>
      <c r="AS239">
        <f>AB239 - AVERAGEIFS('Placebo Males'!AB:AB, 'Placebo Males'!B:B, B239, 'Placebo Males'!P:P, P239)</f>
        <v>34.666666666666664</v>
      </c>
      <c r="AT239">
        <f>AC239 - AVERAGEIFS('Placebo Males'!AC:AC, 'Placebo Males'!B:B, B239, 'Placebo Males'!P:P, P239)</f>
        <v>30.333333333333336</v>
      </c>
      <c r="AU239">
        <f>AD239 - AVERAGEIFS('Placebo Males'!AD:AD, 'Placebo Males'!B:B, B239, 'Placebo Males'!P:P, P239)</f>
        <v>-204.10699999999991</v>
      </c>
      <c r="AV239">
        <f>AE239 - AVERAGEIFS('Placebo Males'!AE:AE, 'Placebo Males'!B:B, B239, 'Placebo Males'!P:P, P239)</f>
        <v>0.73588633333333342</v>
      </c>
      <c r="AW239">
        <f>AF239 - AVERAGEIFS('Placebo Males'!AF:AF, 'Placebo Males'!B:B, B239, 'Placebo Males'!P:P, P239)</f>
        <v>0.17564133333333326</v>
      </c>
    </row>
    <row r="240" spans="1:49" x14ac:dyDescent="0.25">
      <c r="A240" t="s">
        <v>4619</v>
      </c>
      <c r="B240">
        <v>1012</v>
      </c>
      <c r="C240" t="s">
        <v>102</v>
      </c>
      <c r="D240">
        <v>21</v>
      </c>
      <c r="E240">
        <v>180.1</v>
      </c>
      <c r="F240">
        <v>61.8</v>
      </c>
      <c r="G240">
        <v>103.5</v>
      </c>
      <c r="H240">
        <v>56.5</v>
      </c>
      <c r="I240" t="s">
        <v>103</v>
      </c>
      <c r="J240" t="s">
        <v>104</v>
      </c>
      <c r="K240" t="s">
        <v>105</v>
      </c>
      <c r="L240" t="s">
        <v>460</v>
      </c>
      <c r="M240" t="s">
        <v>4381</v>
      </c>
      <c r="N240">
        <v>400</v>
      </c>
      <c r="O240" t="s">
        <v>2262</v>
      </c>
      <c r="P240">
        <v>1.5</v>
      </c>
      <c r="Q240" t="s">
        <v>113</v>
      </c>
      <c r="R240" t="s">
        <v>4415</v>
      </c>
      <c r="S240">
        <v>1090</v>
      </c>
      <c r="T240" t="s">
        <v>2266</v>
      </c>
      <c r="U240">
        <v>985</v>
      </c>
      <c r="V240">
        <v>212</v>
      </c>
      <c r="W240">
        <v>421</v>
      </c>
      <c r="X240">
        <v>104</v>
      </c>
      <c r="Y240">
        <v>235</v>
      </c>
      <c r="Z240">
        <v>82</v>
      </c>
      <c r="AA240" t="s">
        <v>108</v>
      </c>
      <c r="AB240">
        <v>76</v>
      </c>
      <c r="AC240">
        <v>26</v>
      </c>
      <c r="AD240">
        <v>593.02800000000002</v>
      </c>
      <c r="AE240">
        <v>0.55769199999999997</v>
      </c>
      <c r="AF240">
        <v>0.50407199999999996</v>
      </c>
      <c r="AH240">
        <v>1090</v>
      </c>
      <c r="AI240">
        <f t="shared" si="15"/>
        <v>3.3598753208835057</v>
      </c>
      <c r="AJ240">
        <f t="shared" si="12"/>
        <v>0.3921728161536796</v>
      </c>
      <c r="AK240">
        <f t="shared" si="13"/>
        <v>0.83655728110350303</v>
      </c>
      <c r="AL240">
        <f t="shared" si="14"/>
        <v>0.14278808589906278</v>
      </c>
      <c r="AM240">
        <f>U240 - AVERAGEIFS('Placebo Males'!U:U, 'Placebo Males'!B:B, B240, 'Placebo Males'!P:P, P240)</f>
        <v>-43.333333333333258</v>
      </c>
      <c r="AN240">
        <f>V240 - AVERAGEIFS('Placebo Males'!V:V, 'Placebo Males'!B:B, B240, 'Placebo Males'!P:P, P240)</f>
        <v>-2.6666666666666572</v>
      </c>
      <c r="AO240">
        <f>W240 - AVERAGEIFS('Placebo Males'!W:W, 'Placebo Males'!B:B, B240, 'Placebo Males'!P:P, P240)</f>
        <v>42</v>
      </c>
      <c r="AP240">
        <f>X240 - AVERAGEIFS('Placebo Males'!X:X, 'Placebo Males'!B:B, B240, 'Placebo Males'!P:P, P240)</f>
        <v>2</v>
      </c>
      <c r="AQ240">
        <f>Y240 - AVERAGEIFS('Placebo Males'!Y:Y, 'Placebo Males'!B:B, B240, 'Placebo Males'!P:P, P240)</f>
        <v>24.333333333333343</v>
      </c>
      <c r="AR240">
        <f>Z240 - AVERAGEIFS('Placebo Males'!Z:Z, 'Placebo Males'!B:B, B240, 'Placebo Males'!P:P, P240)</f>
        <v>15.666666666666671</v>
      </c>
      <c r="AS240">
        <f>AB240 - AVERAGEIFS('Placebo Males'!AB:AB, 'Placebo Males'!B:B, B240, 'Placebo Males'!P:P, P240)</f>
        <v>36.666666666666664</v>
      </c>
      <c r="AT240">
        <f>AC240 - AVERAGEIFS('Placebo Males'!AC:AC, 'Placebo Males'!B:B, B240, 'Placebo Males'!P:P, P240)</f>
        <v>-0.33333333333333215</v>
      </c>
      <c r="AU240">
        <f>AD240 - AVERAGEIFS('Placebo Males'!AD:AD, 'Placebo Males'!B:B, B240, 'Placebo Males'!P:P, P240)</f>
        <v>-168.59699999999998</v>
      </c>
      <c r="AV240">
        <f>AE240 - AVERAGEIFS('Placebo Males'!AE:AE, 'Placebo Males'!B:B, B240, 'Placebo Males'!P:P, P240)</f>
        <v>0.40875566666666663</v>
      </c>
      <c r="AW240">
        <f>AF240 - AVERAGEIFS('Placebo Males'!AF:AF, 'Placebo Males'!B:B, B240, 'Placebo Males'!P:P, P240)</f>
        <v>0.15546333333333334</v>
      </c>
    </row>
    <row r="241" spans="1:49" x14ac:dyDescent="0.25">
      <c r="A241" t="s">
        <v>4620</v>
      </c>
      <c r="B241">
        <v>1012</v>
      </c>
      <c r="C241" t="s">
        <v>102</v>
      </c>
      <c r="D241">
        <v>21</v>
      </c>
      <c r="E241">
        <v>180.1</v>
      </c>
      <c r="F241">
        <v>61.8</v>
      </c>
      <c r="G241">
        <v>103.5</v>
      </c>
      <c r="H241">
        <v>56.5</v>
      </c>
      <c r="I241" t="s">
        <v>103</v>
      </c>
      <c r="J241" t="s">
        <v>104</v>
      </c>
      <c r="K241" t="s">
        <v>105</v>
      </c>
      <c r="L241" t="s">
        <v>460</v>
      </c>
      <c r="M241" t="s">
        <v>4381</v>
      </c>
      <c r="N241">
        <v>400</v>
      </c>
      <c r="O241" t="s">
        <v>2262</v>
      </c>
      <c r="P241">
        <v>1.5</v>
      </c>
      <c r="Q241" t="s">
        <v>113</v>
      </c>
      <c r="R241" t="s">
        <v>4415</v>
      </c>
      <c r="S241">
        <v>1090</v>
      </c>
      <c r="T241" t="s">
        <v>2266</v>
      </c>
      <c r="U241">
        <v>936</v>
      </c>
      <c r="V241">
        <v>207</v>
      </c>
      <c r="W241">
        <v>415</v>
      </c>
      <c r="X241">
        <v>106</v>
      </c>
      <c r="Y241">
        <v>228</v>
      </c>
      <c r="Z241">
        <v>81</v>
      </c>
      <c r="AA241" t="s">
        <v>108</v>
      </c>
      <c r="AB241">
        <v>75</v>
      </c>
      <c r="AC241">
        <v>22</v>
      </c>
      <c r="AD241">
        <v>591.74599999999998</v>
      </c>
      <c r="AE241">
        <v>0.5</v>
      </c>
      <c r="AF241">
        <v>0.47694300000000001</v>
      </c>
      <c r="AH241">
        <v>1090</v>
      </c>
      <c r="AI241">
        <f t="shared" si="15"/>
        <v>3.3598753208835057</v>
      </c>
      <c r="AJ241">
        <f t="shared" si="12"/>
        <v>0.3921728161536796</v>
      </c>
      <c r="AK241">
        <f t="shared" si="13"/>
        <v>0.83655728110350303</v>
      </c>
      <c r="AL241">
        <f t="shared" si="14"/>
        <v>0.14278808589906278</v>
      </c>
      <c r="AM241">
        <f>U241 - AVERAGEIFS('Placebo Males'!U:U, 'Placebo Males'!B:B, B241, 'Placebo Males'!P:P, P241)</f>
        <v>-92.333333333333258</v>
      </c>
      <c r="AN241">
        <f>V241 - AVERAGEIFS('Placebo Males'!V:V, 'Placebo Males'!B:B, B241, 'Placebo Males'!P:P, P241)</f>
        <v>-7.6666666666666572</v>
      </c>
      <c r="AO241">
        <f>W241 - AVERAGEIFS('Placebo Males'!W:W, 'Placebo Males'!B:B, B241, 'Placebo Males'!P:P, P241)</f>
        <v>36</v>
      </c>
      <c r="AP241">
        <f>X241 - AVERAGEIFS('Placebo Males'!X:X, 'Placebo Males'!B:B, B241, 'Placebo Males'!P:P, P241)</f>
        <v>4</v>
      </c>
      <c r="AQ241">
        <f>Y241 - AVERAGEIFS('Placebo Males'!Y:Y, 'Placebo Males'!B:B, B241, 'Placebo Males'!P:P, P241)</f>
        <v>17.333333333333343</v>
      </c>
      <c r="AR241">
        <f>Z241 - AVERAGEIFS('Placebo Males'!Z:Z, 'Placebo Males'!B:B, B241, 'Placebo Males'!P:P, P241)</f>
        <v>14.666666666666671</v>
      </c>
      <c r="AS241">
        <f>AB241 - AVERAGEIFS('Placebo Males'!AB:AB, 'Placebo Males'!B:B, B241, 'Placebo Males'!P:P, P241)</f>
        <v>35.666666666666664</v>
      </c>
      <c r="AT241">
        <f>AC241 - AVERAGEIFS('Placebo Males'!AC:AC, 'Placebo Males'!B:B, B241, 'Placebo Males'!P:P, P241)</f>
        <v>-4.3333333333333321</v>
      </c>
      <c r="AU241">
        <f>AD241 - AVERAGEIFS('Placebo Males'!AD:AD, 'Placebo Males'!B:B, B241, 'Placebo Males'!P:P, P241)</f>
        <v>-169.87900000000002</v>
      </c>
      <c r="AV241">
        <f>AE241 - AVERAGEIFS('Placebo Males'!AE:AE, 'Placebo Males'!B:B, B241, 'Placebo Males'!P:P, P241)</f>
        <v>0.35106366666666666</v>
      </c>
      <c r="AW241">
        <f>AF241 - AVERAGEIFS('Placebo Males'!AF:AF, 'Placebo Males'!B:B, B241, 'Placebo Males'!P:P, P241)</f>
        <v>0.12833433333333338</v>
      </c>
    </row>
    <row r="242" spans="1:49" x14ac:dyDescent="0.25">
      <c r="A242" t="s">
        <v>4621</v>
      </c>
      <c r="B242">
        <v>1012</v>
      </c>
      <c r="C242" t="s">
        <v>102</v>
      </c>
      <c r="D242">
        <v>21</v>
      </c>
      <c r="E242">
        <v>180.1</v>
      </c>
      <c r="F242">
        <v>61.8</v>
      </c>
      <c r="G242">
        <v>103.5</v>
      </c>
      <c r="H242">
        <v>56.5</v>
      </c>
      <c r="I242" t="s">
        <v>103</v>
      </c>
      <c r="J242" t="s">
        <v>104</v>
      </c>
      <c r="K242" t="s">
        <v>105</v>
      </c>
      <c r="L242" t="s">
        <v>460</v>
      </c>
      <c r="M242" t="s">
        <v>4381</v>
      </c>
      <c r="N242">
        <v>400</v>
      </c>
      <c r="O242" t="s">
        <v>2262</v>
      </c>
      <c r="P242">
        <v>1.5</v>
      </c>
      <c r="Q242" t="s">
        <v>113</v>
      </c>
      <c r="R242" t="s">
        <v>4415</v>
      </c>
      <c r="S242">
        <v>1090</v>
      </c>
      <c r="T242" t="s">
        <v>2266</v>
      </c>
      <c r="U242">
        <v>967</v>
      </c>
      <c r="V242">
        <v>217</v>
      </c>
      <c r="W242">
        <v>422</v>
      </c>
      <c r="X242">
        <v>105</v>
      </c>
      <c r="Y242">
        <v>235</v>
      </c>
      <c r="Z242">
        <v>82</v>
      </c>
      <c r="AA242" t="s">
        <v>108</v>
      </c>
      <c r="AB242">
        <v>74</v>
      </c>
      <c r="AC242">
        <v>26</v>
      </c>
      <c r="AD242">
        <v>607.03599999999994</v>
      </c>
      <c r="AE242">
        <v>0.52941199999999999</v>
      </c>
      <c r="AF242">
        <v>0.49354100000000001</v>
      </c>
      <c r="AH242">
        <v>1090</v>
      </c>
      <c r="AI242">
        <f t="shared" si="15"/>
        <v>3.3598753208835057</v>
      </c>
      <c r="AJ242">
        <f t="shared" si="12"/>
        <v>0.3921728161536796</v>
      </c>
      <c r="AK242">
        <f t="shared" si="13"/>
        <v>0.83655728110350303</v>
      </c>
      <c r="AL242">
        <f t="shared" si="14"/>
        <v>0.14278808589906278</v>
      </c>
      <c r="AM242">
        <f>U242 - AVERAGEIFS('Placebo Males'!U:U, 'Placebo Males'!B:B, B242, 'Placebo Males'!P:P, P242)</f>
        <v>-61.333333333333258</v>
      </c>
      <c r="AN242">
        <f>V242 - AVERAGEIFS('Placebo Males'!V:V, 'Placebo Males'!B:B, B242, 'Placebo Males'!P:P, P242)</f>
        <v>2.3333333333333428</v>
      </c>
      <c r="AO242">
        <f>W242 - AVERAGEIFS('Placebo Males'!W:W, 'Placebo Males'!B:B, B242, 'Placebo Males'!P:P, P242)</f>
        <v>43</v>
      </c>
      <c r="AP242">
        <f>X242 - AVERAGEIFS('Placebo Males'!X:X, 'Placebo Males'!B:B, B242, 'Placebo Males'!P:P, P242)</f>
        <v>3</v>
      </c>
      <c r="AQ242">
        <f>Y242 - AVERAGEIFS('Placebo Males'!Y:Y, 'Placebo Males'!B:B, B242, 'Placebo Males'!P:P, P242)</f>
        <v>24.333333333333343</v>
      </c>
      <c r="AR242">
        <f>Z242 - AVERAGEIFS('Placebo Males'!Z:Z, 'Placebo Males'!B:B, B242, 'Placebo Males'!P:P, P242)</f>
        <v>15.666666666666671</v>
      </c>
      <c r="AS242">
        <f>AB242 - AVERAGEIFS('Placebo Males'!AB:AB, 'Placebo Males'!B:B, B242, 'Placebo Males'!P:P, P242)</f>
        <v>34.666666666666664</v>
      </c>
      <c r="AT242">
        <f>AC242 - AVERAGEIFS('Placebo Males'!AC:AC, 'Placebo Males'!B:B, B242, 'Placebo Males'!P:P, P242)</f>
        <v>-0.33333333333333215</v>
      </c>
      <c r="AU242">
        <f>AD242 - AVERAGEIFS('Placebo Males'!AD:AD, 'Placebo Males'!B:B, B242, 'Placebo Males'!P:P, P242)</f>
        <v>-154.58900000000006</v>
      </c>
      <c r="AV242">
        <f>AE242 - AVERAGEIFS('Placebo Males'!AE:AE, 'Placebo Males'!B:B, B242, 'Placebo Males'!P:P, P242)</f>
        <v>0.38047566666666666</v>
      </c>
      <c r="AW242">
        <f>AF242 - AVERAGEIFS('Placebo Males'!AF:AF, 'Placebo Males'!B:B, B242, 'Placebo Males'!P:P, P242)</f>
        <v>0.14493233333333339</v>
      </c>
    </row>
    <row r="243" spans="1:49" x14ac:dyDescent="0.25">
      <c r="A243" t="s">
        <v>4622</v>
      </c>
      <c r="B243">
        <v>1016</v>
      </c>
      <c r="C243" t="s">
        <v>102</v>
      </c>
      <c r="D243">
        <v>25</v>
      </c>
      <c r="E243">
        <v>177.5</v>
      </c>
      <c r="F243">
        <v>78.099999999999994</v>
      </c>
      <c r="G243">
        <v>115.25</v>
      </c>
      <c r="H243">
        <v>59</v>
      </c>
      <c r="I243" t="s">
        <v>103</v>
      </c>
      <c r="J243" t="s">
        <v>104</v>
      </c>
      <c r="K243" t="s">
        <v>310</v>
      </c>
      <c r="L243" t="s">
        <v>160</v>
      </c>
      <c r="M243" t="s">
        <v>4381</v>
      </c>
      <c r="N243">
        <v>400</v>
      </c>
      <c r="O243" t="s">
        <v>2262</v>
      </c>
      <c r="P243">
        <v>6</v>
      </c>
      <c r="Q243" t="s">
        <v>113</v>
      </c>
      <c r="R243" t="s">
        <v>4415</v>
      </c>
      <c r="S243">
        <v>1090</v>
      </c>
      <c r="T243" t="s">
        <v>2266</v>
      </c>
      <c r="U243">
        <v>876</v>
      </c>
      <c r="V243">
        <v>158</v>
      </c>
      <c r="W243">
        <v>376</v>
      </c>
      <c r="X243">
        <v>92</v>
      </c>
      <c r="Y243">
        <v>175</v>
      </c>
      <c r="Z243">
        <v>109</v>
      </c>
      <c r="AA243" t="s">
        <v>108</v>
      </c>
      <c r="AB243">
        <v>45</v>
      </c>
      <c r="AC243">
        <v>44</v>
      </c>
      <c r="AD243">
        <v>390.40300000000002</v>
      </c>
      <c r="AE243">
        <v>1.85185E-2</v>
      </c>
      <c r="AF243">
        <v>0.41469499999999998</v>
      </c>
      <c r="AH243">
        <v>1090</v>
      </c>
      <c r="AI243">
        <f t="shared" si="15"/>
        <v>3.3598753208835057</v>
      </c>
      <c r="AJ243">
        <f t="shared" si="12"/>
        <v>0.3921728161536796</v>
      </c>
      <c r="AK243">
        <f t="shared" si="13"/>
        <v>0.83655728110350303</v>
      </c>
      <c r="AL243">
        <f t="shared" si="14"/>
        <v>0.14278808589906278</v>
      </c>
      <c r="AM243">
        <f>U243 - AVERAGEIFS('Placebo Males'!U:U, 'Placebo Males'!B:B, B243, 'Placebo Males'!P:P, P243)</f>
        <v>-100.33333333333337</v>
      </c>
      <c r="AN243">
        <f>V243 - AVERAGEIFS('Placebo Males'!V:V, 'Placebo Males'!B:B, B243, 'Placebo Males'!P:P, P243)</f>
        <v>5.6666666666666572</v>
      </c>
      <c r="AO243">
        <f>W243 - AVERAGEIFS('Placebo Males'!W:W, 'Placebo Males'!B:B, B243, 'Placebo Males'!P:P, P243)</f>
        <v>20.666666666666686</v>
      </c>
      <c r="AP243">
        <f>X243 - AVERAGEIFS('Placebo Males'!X:X, 'Placebo Males'!B:B, B243, 'Placebo Males'!P:P, P243)</f>
        <v>-2.3333333333333286</v>
      </c>
      <c r="AQ243">
        <f>Y243 - AVERAGEIFS('Placebo Males'!Y:Y, 'Placebo Males'!B:B, B243, 'Placebo Males'!P:P, P243)</f>
        <v>-11.666666666666657</v>
      </c>
      <c r="AR243">
        <f>Z243 - AVERAGEIFS('Placebo Males'!Z:Z, 'Placebo Males'!B:B, B243, 'Placebo Males'!P:P, P243)</f>
        <v>34.666666666666671</v>
      </c>
      <c r="AS243">
        <f>AB243 - AVERAGEIFS('Placebo Males'!AB:AB, 'Placebo Males'!B:B, B243, 'Placebo Males'!P:P, P243)</f>
        <v>4.3333333333333357</v>
      </c>
      <c r="AT243">
        <f>AC243 - AVERAGEIFS('Placebo Males'!AC:AC, 'Placebo Males'!B:B, B243, 'Placebo Males'!P:P, P243)</f>
        <v>15</v>
      </c>
      <c r="AU243">
        <f>AD243 - AVERAGEIFS('Placebo Males'!AD:AD, 'Placebo Males'!B:B, B243, 'Placebo Males'!P:P, P243)</f>
        <v>-244.05166666666662</v>
      </c>
      <c r="AV243">
        <f>AE243 - AVERAGEIFS('Placebo Males'!AE:AE, 'Placebo Males'!B:B, B243, 'Placebo Males'!P:P, P243)</f>
        <v>-2.5506633333333334E-2</v>
      </c>
      <c r="AW243">
        <f>AF243 - AVERAGEIFS('Placebo Males'!AF:AF, 'Placebo Males'!B:B, B243, 'Placebo Males'!P:P, P243)</f>
        <v>8.5181333333333331E-2</v>
      </c>
    </row>
    <row r="244" spans="1:49" x14ac:dyDescent="0.25">
      <c r="A244" t="s">
        <v>4623</v>
      </c>
      <c r="B244">
        <v>1016</v>
      </c>
      <c r="C244" t="s">
        <v>102</v>
      </c>
      <c r="D244">
        <v>25</v>
      </c>
      <c r="E244">
        <v>177.5</v>
      </c>
      <c r="F244">
        <v>78.099999999999994</v>
      </c>
      <c r="G244">
        <v>115.25</v>
      </c>
      <c r="H244">
        <v>59</v>
      </c>
      <c r="I244" t="s">
        <v>103</v>
      </c>
      <c r="J244" t="s">
        <v>104</v>
      </c>
      <c r="K244" t="s">
        <v>310</v>
      </c>
      <c r="L244" t="s">
        <v>160</v>
      </c>
      <c r="M244" t="s">
        <v>4381</v>
      </c>
      <c r="N244">
        <v>400</v>
      </c>
      <c r="O244" t="s">
        <v>2262</v>
      </c>
      <c r="P244">
        <v>6</v>
      </c>
      <c r="Q244" t="s">
        <v>113</v>
      </c>
      <c r="R244" t="s">
        <v>4415</v>
      </c>
      <c r="S244">
        <v>1090</v>
      </c>
      <c r="T244" t="s">
        <v>2266</v>
      </c>
      <c r="U244">
        <v>850</v>
      </c>
      <c r="V244">
        <v>160</v>
      </c>
      <c r="W244">
        <v>375</v>
      </c>
      <c r="X244">
        <v>93</v>
      </c>
      <c r="Y244">
        <v>172</v>
      </c>
      <c r="Z244">
        <v>110</v>
      </c>
      <c r="AA244" t="s">
        <v>108</v>
      </c>
      <c r="AB244">
        <v>45</v>
      </c>
      <c r="AC244">
        <v>43</v>
      </c>
      <c r="AD244">
        <v>381.82100000000003</v>
      </c>
      <c r="AE244">
        <v>0</v>
      </c>
      <c r="AF244">
        <v>0.42707400000000001</v>
      </c>
      <c r="AH244">
        <v>1090</v>
      </c>
      <c r="AI244">
        <f t="shared" si="15"/>
        <v>3.3598753208835057</v>
      </c>
      <c r="AJ244">
        <f t="shared" si="12"/>
        <v>0.3921728161536796</v>
      </c>
      <c r="AK244">
        <f t="shared" si="13"/>
        <v>0.83655728110350303</v>
      </c>
      <c r="AL244">
        <f t="shared" si="14"/>
        <v>0.14278808589906278</v>
      </c>
      <c r="AM244">
        <f>U244 - AVERAGEIFS('Placebo Males'!U:U, 'Placebo Males'!B:B, B244, 'Placebo Males'!P:P, P244)</f>
        <v>-126.33333333333337</v>
      </c>
      <c r="AN244">
        <f>V244 - AVERAGEIFS('Placebo Males'!V:V, 'Placebo Males'!B:B, B244, 'Placebo Males'!P:P, P244)</f>
        <v>7.6666666666666572</v>
      </c>
      <c r="AO244">
        <f>W244 - AVERAGEIFS('Placebo Males'!W:W, 'Placebo Males'!B:B, B244, 'Placebo Males'!P:P, P244)</f>
        <v>19.666666666666686</v>
      </c>
      <c r="AP244">
        <f>X244 - AVERAGEIFS('Placebo Males'!X:X, 'Placebo Males'!B:B, B244, 'Placebo Males'!P:P, P244)</f>
        <v>-1.3333333333333286</v>
      </c>
      <c r="AQ244">
        <f>Y244 - AVERAGEIFS('Placebo Males'!Y:Y, 'Placebo Males'!B:B, B244, 'Placebo Males'!P:P, P244)</f>
        <v>-14.666666666666657</v>
      </c>
      <c r="AR244">
        <f>Z244 - AVERAGEIFS('Placebo Males'!Z:Z, 'Placebo Males'!B:B, B244, 'Placebo Males'!P:P, P244)</f>
        <v>35.666666666666671</v>
      </c>
      <c r="AS244">
        <f>AB244 - AVERAGEIFS('Placebo Males'!AB:AB, 'Placebo Males'!B:B, B244, 'Placebo Males'!P:P, P244)</f>
        <v>4.3333333333333357</v>
      </c>
      <c r="AT244">
        <f>AC244 - AVERAGEIFS('Placebo Males'!AC:AC, 'Placebo Males'!B:B, B244, 'Placebo Males'!P:P, P244)</f>
        <v>14</v>
      </c>
      <c r="AU244">
        <f>AD244 - AVERAGEIFS('Placebo Males'!AD:AD, 'Placebo Males'!B:B, B244, 'Placebo Males'!P:P, P244)</f>
        <v>-252.63366666666661</v>
      </c>
      <c r="AV244">
        <f>AE244 - AVERAGEIFS('Placebo Males'!AE:AE, 'Placebo Males'!B:B, B244, 'Placebo Males'!P:P, P244)</f>
        <v>-4.4025133333333334E-2</v>
      </c>
      <c r="AW244">
        <f>AF244 - AVERAGEIFS('Placebo Males'!AF:AF, 'Placebo Males'!B:B, B244, 'Placebo Males'!P:P, P244)</f>
        <v>9.756033333333336E-2</v>
      </c>
    </row>
    <row r="245" spans="1:49" x14ac:dyDescent="0.25">
      <c r="A245" t="s">
        <v>4624</v>
      </c>
      <c r="B245">
        <v>1016</v>
      </c>
      <c r="C245" t="s">
        <v>102</v>
      </c>
      <c r="D245">
        <v>25</v>
      </c>
      <c r="E245">
        <v>177.5</v>
      </c>
      <c r="F245">
        <v>78.099999999999994</v>
      </c>
      <c r="G245">
        <v>115.25</v>
      </c>
      <c r="H245">
        <v>59</v>
      </c>
      <c r="I245" t="s">
        <v>103</v>
      </c>
      <c r="J245" t="s">
        <v>104</v>
      </c>
      <c r="K245" t="s">
        <v>310</v>
      </c>
      <c r="L245" t="s">
        <v>160</v>
      </c>
      <c r="M245" t="s">
        <v>4381</v>
      </c>
      <c r="N245">
        <v>400</v>
      </c>
      <c r="O245" t="s">
        <v>2262</v>
      </c>
      <c r="P245">
        <v>6</v>
      </c>
      <c r="Q245" t="s">
        <v>113</v>
      </c>
      <c r="R245" t="s">
        <v>4415</v>
      </c>
      <c r="S245">
        <v>1090</v>
      </c>
      <c r="T245" t="s">
        <v>2266</v>
      </c>
      <c r="U245">
        <v>850</v>
      </c>
      <c r="V245">
        <v>157</v>
      </c>
      <c r="W245">
        <v>385</v>
      </c>
      <c r="X245">
        <v>90</v>
      </c>
      <c r="Y245">
        <v>183</v>
      </c>
      <c r="Z245">
        <v>112</v>
      </c>
      <c r="AA245" t="s">
        <v>108</v>
      </c>
      <c r="AB245">
        <v>45</v>
      </c>
      <c r="AC245">
        <v>45</v>
      </c>
      <c r="AD245">
        <v>380.59800000000001</v>
      </c>
      <c r="AE245">
        <v>1.7543900000000001E-2</v>
      </c>
      <c r="AF245">
        <v>0.41489100000000001</v>
      </c>
      <c r="AH245">
        <v>1090</v>
      </c>
      <c r="AI245">
        <f t="shared" si="15"/>
        <v>3.3598753208835057</v>
      </c>
      <c r="AJ245">
        <f t="shared" si="12"/>
        <v>0.3921728161536796</v>
      </c>
      <c r="AK245">
        <f t="shared" si="13"/>
        <v>0.83655728110350303</v>
      </c>
      <c r="AL245">
        <f t="shared" si="14"/>
        <v>0.14278808589906278</v>
      </c>
      <c r="AM245">
        <f>U245 - AVERAGEIFS('Placebo Males'!U:U, 'Placebo Males'!B:B, B245, 'Placebo Males'!P:P, P245)</f>
        <v>-126.33333333333337</v>
      </c>
      <c r="AN245">
        <f>V245 - AVERAGEIFS('Placebo Males'!V:V, 'Placebo Males'!B:B, B245, 'Placebo Males'!P:P, P245)</f>
        <v>4.6666666666666572</v>
      </c>
      <c r="AO245">
        <f>W245 - AVERAGEIFS('Placebo Males'!W:W, 'Placebo Males'!B:B, B245, 'Placebo Males'!P:P, P245)</f>
        <v>29.666666666666686</v>
      </c>
      <c r="AP245">
        <f>X245 - AVERAGEIFS('Placebo Males'!X:X, 'Placebo Males'!B:B, B245, 'Placebo Males'!P:P, P245)</f>
        <v>-4.3333333333333286</v>
      </c>
      <c r="AQ245">
        <f>Y245 - AVERAGEIFS('Placebo Males'!Y:Y, 'Placebo Males'!B:B, B245, 'Placebo Males'!P:P, P245)</f>
        <v>-3.6666666666666572</v>
      </c>
      <c r="AR245">
        <f>Z245 - AVERAGEIFS('Placebo Males'!Z:Z, 'Placebo Males'!B:B, B245, 'Placebo Males'!P:P, P245)</f>
        <v>37.666666666666671</v>
      </c>
      <c r="AS245">
        <f>AB245 - AVERAGEIFS('Placebo Males'!AB:AB, 'Placebo Males'!B:B, B245, 'Placebo Males'!P:P, P245)</f>
        <v>4.3333333333333357</v>
      </c>
      <c r="AT245">
        <f>AC245 - AVERAGEIFS('Placebo Males'!AC:AC, 'Placebo Males'!B:B, B245, 'Placebo Males'!P:P, P245)</f>
        <v>16</v>
      </c>
      <c r="AU245">
        <f>AD245 - AVERAGEIFS('Placebo Males'!AD:AD, 'Placebo Males'!B:B, B245, 'Placebo Males'!P:P, P245)</f>
        <v>-253.85666666666663</v>
      </c>
      <c r="AV245">
        <f>AE245 - AVERAGEIFS('Placebo Males'!AE:AE, 'Placebo Males'!B:B, B245, 'Placebo Males'!P:P, P245)</f>
        <v>-2.6481233333333333E-2</v>
      </c>
      <c r="AW245">
        <f>AF245 - AVERAGEIFS('Placebo Males'!AF:AF, 'Placebo Males'!B:B, B245, 'Placebo Males'!P:P, P245)</f>
        <v>8.5377333333333361E-2</v>
      </c>
    </row>
    <row r="246" spans="1:49" x14ac:dyDescent="0.25">
      <c r="A246" t="s">
        <v>4625</v>
      </c>
      <c r="B246">
        <v>1022</v>
      </c>
      <c r="C246" t="s">
        <v>102</v>
      </c>
      <c r="D246">
        <v>35</v>
      </c>
      <c r="E246">
        <v>174.5</v>
      </c>
      <c r="F246">
        <v>69.5</v>
      </c>
      <c r="G246">
        <v>102.5</v>
      </c>
      <c r="H246">
        <v>55.75</v>
      </c>
      <c r="I246" t="s">
        <v>103</v>
      </c>
      <c r="J246" t="s">
        <v>104</v>
      </c>
      <c r="K246" t="s">
        <v>409</v>
      </c>
      <c r="L246" t="s">
        <v>211</v>
      </c>
      <c r="M246" t="s">
        <v>4381</v>
      </c>
      <c r="N246">
        <v>400</v>
      </c>
      <c r="O246" t="s">
        <v>2262</v>
      </c>
      <c r="P246">
        <v>6</v>
      </c>
      <c r="Q246" t="s">
        <v>113</v>
      </c>
      <c r="R246" t="s">
        <v>4415</v>
      </c>
      <c r="S246">
        <v>1090</v>
      </c>
      <c r="T246" t="s">
        <v>2266</v>
      </c>
      <c r="U246">
        <v>1013</v>
      </c>
      <c r="V246">
        <v>149</v>
      </c>
      <c r="W246">
        <v>441</v>
      </c>
      <c r="X246">
        <v>97</v>
      </c>
      <c r="Y246">
        <v>251</v>
      </c>
      <c r="Z246">
        <v>93</v>
      </c>
      <c r="AA246" t="s">
        <v>108</v>
      </c>
      <c r="AB246">
        <v>75</v>
      </c>
      <c r="AC246">
        <v>31</v>
      </c>
      <c r="AD246">
        <v>592.41499999999996</v>
      </c>
      <c r="AE246">
        <v>0.269231</v>
      </c>
      <c r="AF246">
        <v>0.537968</v>
      </c>
      <c r="AH246">
        <v>1090</v>
      </c>
      <c r="AI246">
        <f t="shared" si="15"/>
        <v>3.3598753208835057</v>
      </c>
      <c r="AJ246">
        <f t="shared" si="12"/>
        <v>0.3921728161536796</v>
      </c>
      <c r="AK246">
        <f t="shared" si="13"/>
        <v>0.83655728110350303</v>
      </c>
      <c r="AL246">
        <f t="shared" si="14"/>
        <v>0.14278808589906278</v>
      </c>
      <c r="AM246">
        <f>U246 - AVERAGEIFS('Placebo Males'!U:U, 'Placebo Males'!B:B, B246, 'Placebo Males'!P:P, P246)</f>
        <v>-42</v>
      </c>
      <c r="AN246">
        <f>V246 - AVERAGEIFS('Placebo Males'!V:V, 'Placebo Males'!B:B, B246, 'Placebo Males'!P:P, P246)</f>
        <v>9</v>
      </c>
      <c r="AO246">
        <f>W246 - AVERAGEIFS('Placebo Males'!W:W, 'Placebo Males'!B:B, B246, 'Placebo Males'!P:P, P246)</f>
        <v>32.333333333333314</v>
      </c>
      <c r="AP246">
        <f>X246 - AVERAGEIFS('Placebo Males'!X:X, 'Placebo Males'!B:B, B246, 'Placebo Males'!P:P, P246)</f>
        <v>-3.3333333333333286</v>
      </c>
      <c r="AQ246">
        <f>Y246 - AVERAGEIFS('Placebo Males'!Y:Y, 'Placebo Males'!B:B, B246, 'Placebo Males'!P:P, P246)</f>
        <v>17.666666666666657</v>
      </c>
      <c r="AR246">
        <f>Z246 - AVERAGEIFS('Placebo Males'!Z:Z, 'Placebo Males'!B:B, B246, 'Placebo Males'!P:P, P246)</f>
        <v>18</v>
      </c>
      <c r="AS246">
        <f>AB246 - AVERAGEIFS('Placebo Males'!AB:AB, 'Placebo Males'!B:B, B246, 'Placebo Males'!P:P, P246)</f>
        <v>27.333333333333336</v>
      </c>
      <c r="AT246">
        <f>AC246 - AVERAGEIFS('Placebo Males'!AC:AC, 'Placebo Males'!B:B, B246, 'Placebo Males'!P:P, P246)</f>
        <v>0.66666666666666785</v>
      </c>
      <c r="AU246">
        <f>AD246 - AVERAGEIFS('Placebo Males'!AD:AD, 'Placebo Males'!B:B, B246, 'Placebo Males'!P:P, P246)</f>
        <v>-171.74666666666678</v>
      </c>
      <c r="AV246">
        <f>AE246 - AVERAGEIFS('Placebo Males'!AE:AE, 'Placebo Males'!B:B, B246, 'Placebo Males'!P:P, P246)</f>
        <v>0.14056666666666665</v>
      </c>
      <c r="AW246">
        <f>AF246 - AVERAGEIFS('Placebo Males'!AF:AF, 'Placebo Males'!B:B, B246, 'Placebo Males'!P:P, P246)</f>
        <v>0.10480433333333333</v>
      </c>
    </row>
    <row r="247" spans="1:49" x14ac:dyDescent="0.25">
      <c r="A247" t="s">
        <v>4626</v>
      </c>
      <c r="B247">
        <v>1022</v>
      </c>
      <c r="C247" t="s">
        <v>102</v>
      </c>
      <c r="D247">
        <v>35</v>
      </c>
      <c r="E247">
        <v>174.5</v>
      </c>
      <c r="F247">
        <v>69.5</v>
      </c>
      <c r="G247">
        <v>102.5</v>
      </c>
      <c r="H247">
        <v>55.75</v>
      </c>
      <c r="I247" t="s">
        <v>103</v>
      </c>
      <c r="J247" t="s">
        <v>104</v>
      </c>
      <c r="K247" t="s">
        <v>409</v>
      </c>
      <c r="L247" t="s">
        <v>211</v>
      </c>
      <c r="M247" t="s">
        <v>4381</v>
      </c>
      <c r="N247">
        <v>400</v>
      </c>
      <c r="O247" t="s">
        <v>2262</v>
      </c>
      <c r="P247">
        <v>6</v>
      </c>
      <c r="Q247" t="s">
        <v>113</v>
      </c>
      <c r="R247" t="s">
        <v>4415</v>
      </c>
      <c r="S247">
        <v>1090</v>
      </c>
      <c r="T247" t="s">
        <v>2266</v>
      </c>
      <c r="U247">
        <v>995</v>
      </c>
      <c r="V247">
        <v>140</v>
      </c>
      <c r="W247">
        <v>447</v>
      </c>
      <c r="X247">
        <v>98</v>
      </c>
      <c r="Y247">
        <v>258</v>
      </c>
      <c r="Z247">
        <v>91</v>
      </c>
      <c r="AA247" t="s">
        <v>108</v>
      </c>
      <c r="AB247">
        <v>85</v>
      </c>
      <c r="AC247">
        <v>33</v>
      </c>
      <c r="AD247">
        <v>565.80600000000004</v>
      </c>
      <c r="AE247">
        <v>0.196078</v>
      </c>
      <c r="AF247">
        <v>0.51980599999999999</v>
      </c>
      <c r="AH247">
        <v>1090</v>
      </c>
      <c r="AI247">
        <f t="shared" si="15"/>
        <v>3.3598753208835057</v>
      </c>
      <c r="AJ247">
        <f t="shared" si="12"/>
        <v>0.3921728161536796</v>
      </c>
      <c r="AK247">
        <f t="shared" si="13"/>
        <v>0.83655728110350303</v>
      </c>
      <c r="AL247">
        <f t="shared" si="14"/>
        <v>0.14278808589906278</v>
      </c>
      <c r="AM247">
        <f>U247 - AVERAGEIFS('Placebo Males'!U:U, 'Placebo Males'!B:B, B247, 'Placebo Males'!P:P, P247)</f>
        <v>-60</v>
      </c>
      <c r="AN247">
        <f>V247 - AVERAGEIFS('Placebo Males'!V:V, 'Placebo Males'!B:B, B247, 'Placebo Males'!P:P, P247)</f>
        <v>0</v>
      </c>
      <c r="AO247">
        <f>W247 - AVERAGEIFS('Placebo Males'!W:W, 'Placebo Males'!B:B, B247, 'Placebo Males'!P:P, P247)</f>
        <v>38.333333333333314</v>
      </c>
      <c r="AP247">
        <f>X247 - AVERAGEIFS('Placebo Males'!X:X, 'Placebo Males'!B:B, B247, 'Placebo Males'!P:P, P247)</f>
        <v>-2.3333333333333286</v>
      </c>
      <c r="AQ247">
        <f>Y247 - AVERAGEIFS('Placebo Males'!Y:Y, 'Placebo Males'!B:B, B247, 'Placebo Males'!P:P, P247)</f>
        <v>24.666666666666657</v>
      </c>
      <c r="AR247">
        <f>Z247 - AVERAGEIFS('Placebo Males'!Z:Z, 'Placebo Males'!B:B, B247, 'Placebo Males'!P:P, P247)</f>
        <v>16</v>
      </c>
      <c r="AS247">
        <f>AB247 - AVERAGEIFS('Placebo Males'!AB:AB, 'Placebo Males'!B:B, B247, 'Placebo Males'!P:P, P247)</f>
        <v>37.333333333333336</v>
      </c>
      <c r="AT247">
        <f>AC247 - AVERAGEIFS('Placebo Males'!AC:AC, 'Placebo Males'!B:B, B247, 'Placebo Males'!P:P, P247)</f>
        <v>2.6666666666666679</v>
      </c>
      <c r="AU247">
        <f>AD247 - AVERAGEIFS('Placebo Males'!AD:AD, 'Placebo Males'!B:B, B247, 'Placebo Males'!P:P, P247)</f>
        <v>-198.35566666666671</v>
      </c>
      <c r="AV247">
        <f>AE247 - AVERAGEIFS('Placebo Males'!AE:AE, 'Placebo Males'!B:B, B247, 'Placebo Males'!P:P, P247)</f>
        <v>6.741366666666665E-2</v>
      </c>
      <c r="AW247">
        <f>AF247 - AVERAGEIFS('Placebo Males'!AF:AF, 'Placebo Males'!B:B, B247, 'Placebo Males'!P:P, P247)</f>
        <v>8.6642333333333321E-2</v>
      </c>
    </row>
    <row r="248" spans="1:49" x14ac:dyDescent="0.25">
      <c r="A248" t="s">
        <v>4627</v>
      </c>
      <c r="B248">
        <v>1022</v>
      </c>
      <c r="C248" t="s">
        <v>102</v>
      </c>
      <c r="D248">
        <v>35</v>
      </c>
      <c r="E248">
        <v>174.5</v>
      </c>
      <c r="F248">
        <v>69.5</v>
      </c>
      <c r="G248">
        <v>102.5</v>
      </c>
      <c r="H248">
        <v>55.75</v>
      </c>
      <c r="I248" t="s">
        <v>103</v>
      </c>
      <c r="J248" t="s">
        <v>104</v>
      </c>
      <c r="K248" t="s">
        <v>409</v>
      </c>
      <c r="L248" t="s">
        <v>211</v>
      </c>
      <c r="M248" t="s">
        <v>4381</v>
      </c>
      <c r="N248">
        <v>400</v>
      </c>
      <c r="O248" t="s">
        <v>2262</v>
      </c>
      <c r="P248">
        <v>6</v>
      </c>
      <c r="Q248" t="s">
        <v>113</v>
      </c>
      <c r="R248" t="s">
        <v>4415</v>
      </c>
      <c r="S248">
        <v>1090</v>
      </c>
      <c r="T248" t="s">
        <v>2266</v>
      </c>
      <c r="U248">
        <v>1033</v>
      </c>
      <c r="V248">
        <v>147</v>
      </c>
      <c r="W248">
        <v>449</v>
      </c>
      <c r="X248">
        <v>100</v>
      </c>
      <c r="Y248">
        <v>255</v>
      </c>
      <c r="Z248">
        <v>94</v>
      </c>
      <c r="AA248" t="s">
        <v>108</v>
      </c>
      <c r="AB248">
        <v>77</v>
      </c>
      <c r="AC248">
        <v>33</v>
      </c>
      <c r="AD248">
        <v>612.55499999999995</v>
      </c>
      <c r="AE248">
        <v>0.28000000000000003</v>
      </c>
      <c r="AF248">
        <v>0.53102400000000005</v>
      </c>
      <c r="AH248">
        <v>1090</v>
      </c>
      <c r="AI248">
        <f t="shared" si="15"/>
        <v>3.3598753208835057</v>
      </c>
      <c r="AJ248">
        <f t="shared" si="12"/>
        <v>0.3921728161536796</v>
      </c>
      <c r="AK248">
        <f t="shared" si="13"/>
        <v>0.83655728110350303</v>
      </c>
      <c r="AL248">
        <f t="shared" si="14"/>
        <v>0.14278808589906278</v>
      </c>
      <c r="AM248">
        <f>U248 - AVERAGEIFS('Placebo Males'!U:U, 'Placebo Males'!B:B, B248, 'Placebo Males'!P:P, P248)</f>
        <v>-22</v>
      </c>
      <c r="AN248">
        <f>V248 - AVERAGEIFS('Placebo Males'!V:V, 'Placebo Males'!B:B, B248, 'Placebo Males'!P:P, P248)</f>
        <v>7</v>
      </c>
      <c r="AO248">
        <f>W248 - AVERAGEIFS('Placebo Males'!W:W, 'Placebo Males'!B:B, B248, 'Placebo Males'!P:P, P248)</f>
        <v>40.333333333333314</v>
      </c>
      <c r="AP248">
        <f>X248 - AVERAGEIFS('Placebo Males'!X:X, 'Placebo Males'!B:B, B248, 'Placebo Males'!P:P, P248)</f>
        <v>-0.3333333333333286</v>
      </c>
      <c r="AQ248">
        <f>Y248 - AVERAGEIFS('Placebo Males'!Y:Y, 'Placebo Males'!B:B, B248, 'Placebo Males'!P:P, P248)</f>
        <v>21.666666666666657</v>
      </c>
      <c r="AR248">
        <f>Z248 - AVERAGEIFS('Placebo Males'!Z:Z, 'Placebo Males'!B:B, B248, 'Placebo Males'!P:P, P248)</f>
        <v>19</v>
      </c>
      <c r="AS248">
        <f>AB248 - AVERAGEIFS('Placebo Males'!AB:AB, 'Placebo Males'!B:B, B248, 'Placebo Males'!P:P, P248)</f>
        <v>29.333333333333336</v>
      </c>
      <c r="AT248">
        <f>AC248 - AVERAGEIFS('Placebo Males'!AC:AC, 'Placebo Males'!B:B, B248, 'Placebo Males'!P:P, P248)</f>
        <v>2.6666666666666679</v>
      </c>
      <c r="AU248">
        <f>AD248 - AVERAGEIFS('Placebo Males'!AD:AD, 'Placebo Males'!B:B, B248, 'Placebo Males'!P:P, P248)</f>
        <v>-151.6066666666668</v>
      </c>
      <c r="AV248">
        <f>AE248 - AVERAGEIFS('Placebo Males'!AE:AE, 'Placebo Males'!B:B, B248, 'Placebo Males'!P:P, P248)</f>
        <v>0.15133566666666667</v>
      </c>
      <c r="AW248">
        <f>AF248 - AVERAGEIFS('Placebo Males'!AF:AF, 'Placebo Males'!B:B, B248, 'Placebo Males'!P:P, P248)</f>
        <v>9.7860333333333382E-2</v>
      </c>
    </row>
    <row r="249" spans="1:49" x14ac:dyDescent="0.25">
      <c r="A249" t="s">
        <v>4628</v>
      </c>
      <c r="B249">
        <v>1012</v>
      </c>
      <c r="C249" t="s">
        <v>102</v>
      </c>
      <c r="D249">
        <v>21</v>
      </c>
      <c r="E249">
        <v>180.1</v>
      </c>
      <c r="F249">
        <v>61.8</v>
      </c>
      <c r="G249">
        <v>103.5</v>
      </c>
      <c r="H249">
        <v>56.5</v>
      </c>
      <c r="I249" t="s">
        <v>103</v>
      </c>
      <c r="J249" t="s">
        <v>104</v>
      </c>
      <c r="K249" t="s">
        <v>105</v>
      </c>
      <c r="L249" t="s">
        <v>460</v>
      </c>
      <c r="M249" t="s">
        <v>4381</v>
      </c>
      <c r="N249">
        <v>400</v>
      </c>
      <c r="O249" t="s">
        <v>2262</v>
      </c>
      <c r="P249">
        <v>5</v>
      </c>
      <c r="Q249" t="s">
        <v>113</v>
      </c>
      <c r="R249" t="s">
        <v>4415</v>
      </c>
      <c r="S249">
        <v>1080</v>
      </c>
      <c r="T249" t="s">
        <v>2266</v>
      </c>
      <c r="U249">
        <v>820</v>
      </c>
      <c r="V249">
        <v>211</v>
      </c>
      <c r="W249">
        <v>395</v>
      </c>
      <c r="X249">
        <v>107</v>
      </c>
      <c r="Y249">
        <v>210</v>
      </c>
      <c r="Z249">
        <v>78</v>
      </c>
      <c r="AA249" t="s">
        <v>108</v>
      </c>
      <c r="AB249">
        <v>70</v>
      </c>
      <c r="AC249">
        <v>23</v>
      </c>
      <c r="AD249">
        <v>538.31399999999996</v>
      </c>
      <c r="AE249">
        <v>0.4</v>
      </c>
      <c r="AF249">
        <v>0.43898199999999998</v>
      </c>
      <c r="AH249">
        <v>1080</v>
      </c>
      <c r="AI249">
        <f t="shared" si="15"/>
        <v>3.3290507766552162</v>
      </c>
      <c r="AJ249">
        <f t="shared" si="12"/>
        <v>0.39067986691288259</v>
      </c>
      <c r="AK249">
        <f t="shared" si="13"/>
        <v>0.83521708814588058</v>
      </c>
      <c r="AL249">
        <f t="shared" si="14"/>
        <v>0.1414173055047091</v>
      </c>
      <c r="AM249">
        <f>U249 - AVERAGEIFS('Placebo Males'!U:U, 'Placebo Males'!B:B, B249, 'Placebo Males'!P:P, P249)</f>
        <v>-115.33333333333337</v>
      </c>
      <c r="AN249">
        <f>V249 - AVERAGEIFS('Placebo Males'!V:V, 'Placebo Males'!B:B, B249, 'Placebo Males'!P:P, P249)</f>
        <v>-0.33333333333334281</v>
      </c>
      <c r="AO249">
        <f>W249 - AVERAGEIFS('Placebo Males'!W:W, 'Placebo Males'!B:B, B249, 'Placebo Males'!P:P, P249)</f>
        <v>45.333333333333314</v>
      </c>
      <c r="AP249">
        <f>X249 - AVERAGEIFS('Placebo Males'!X:X, 'Placebo Males'!B:B, B249, 'Placebo Males'!P:P, P249)</f>
        <v>7.3333333333333286</v>
      </c>
      <c r="AQ249">
        <f>Y249 - AVERAGEIFS('Placebo Males'!Y:Y, 'Placebo Males'!B:B, B249, 'Placebo Males'!P:P, P249)</f>
        <v>24</v>
      </c>
      <c r="AR249">
        <f>Z249 - AVERAGEIFS('Placebo Males'!Z:Z, 'Placebo Males'!B:B, B249, 'Placebo Males'!P:P, P249)</f>
        <v>14</v>
      </c>
      <c r="AS249">
        <f>AB249 - AVERAGEIFS('Placebo Males'!AB:AB, 'Placebo Males'!B:B, B249, 'Placebo Males'!P:P, P249)</f>
        <v>28.333333333333336</v>
      </c>
      <c r="AT249">
        <f>AC249 - AVERAGEIFS('Placebo Males'!AC:AC, 'Placebo Males'!B:B, B249, 'Placebo Males'!P:P, P249)</f>
        <v>2.6666666666666679</v>
      </c>
      <c r="AU249">
        <f>AD249 - AVERAGEIFS('Placebo Males'!AD:AD, 'Placebo Males'!B:B, B249, 'Placebo Males'!P:P, P249)</f>
        <v>-234.14166666666677</v>
      </c>
      <c r="AV249">
        <f>AE249 - AVERAGEIFS('Placebo Males'!AE:AE, 'Placebo Males'!B:B, B249, 'Placebo Males'!P:P, P249)</f>
        <v>0.29642796666666671</v>
      </c>
      <c r="AW249">
        <f>AF249 - AVERAGEIFS('Placebo Males'!AF:AF, 'Placebo Males'!B:B, B249, 'Placebo Males'!P:P, P249)</f>
        <v>0.148532</v>
      </c>
    </row>
    <row r="250" spans="1:49" x14ac:dyDescent="0.25">
      <c r="A250" t="s">
        <v>4629</v>
      </c>
      <c r="B250">
        <v>1012</v>
      </c>
      <c r="C250" t="s">
        <v>102</v>
      </c>
      <c r="D250">
        <v>21</v>
      </c>
      <c r="E250">
        <v>180.1</v>
      </c>
      <c r="F250">
        <v>61.8</v>
      </c>
      <c r="G250">
        <v>103.5</v>
      </c>
      <c r="H250">
        <v>56.5</v>
      </c>
      <c r="I250" t="s">
        <v>103</v>
      </c>
      <c r="J250" t="s">
        <v>104</v>
      </c>
      <c r="K250" t="s">
        <v>105</v>
      </c>
      <c r="L250" t="s">
        <v>460</v>
      </c>
      <c r="M250" t="s">
        <v>4381</v>
      </c>
      <c r="N250">
        <v>400</v>
      </c>
      <c r="O250" t="s">
        <v>2262</v>
      </c>
      <c r="P250">
        <v>5</v>
      </c>
      <c r="Q250" t="s">
        <v>113</v>
      </c>
      <c r="R250" t="s">
        <v>4415</v>
      </c>
      <c r="S250">
        <v>1080</v>
      </c>
      <c r="T250" t="s">
        <v>2266</v>
      </c>
      <c r="U250">
        <v>890</v>
      </c>
      <c r="V250">
        <v>211</v>
      </c>
      <c r="W250">
        <v>392</v>
      </c>
      <c r="X250">
        <v>108</v>
      </c>
      <c r="Y250">
        <v>207</v>
      </c>
      <c r="Z250">
        <v>77</v>
      </c>
      <c r="AA250" t="s">
        <v>108</v>
      </c>
      <c r="AB250">
        <v>54</v>
      </c>
      <c r="AC250">
        <v>32</v>
      </c>
      <c r="AD250">
        <v>573.89800000000002</v>
      </c>
      <c r="AE250">
        <v>0.32075500000000001</v>
      </c>
      <c r="AF250">
        <v>0.44264100000000001</v>
      </c>
      <c r="AH250">
        <v>1080</v>
      </c>
      <c r="AI250">
        <f t="shared" si="15"/>
        <v>3.3290507766552162</v>
      </c>
      <c r="AJ250">
        <f t="shared" si="12"/>
        <v>0.39067986691288259</v>
      </c>
      <c r="AK250">
        <f t="shared" si="13"/>
        <v>0.83521708814588058</v>
      </c>
      <c r="AL250">
        <f t="shared" si="14"/>
        <v>0.1414173055047091</v>
      </c>
      <c r="AM250">
        <f>U250 - AVERAGEIFS('Placebo Males'!U:U, 'Placebo Males'!B:B, B250, 'Placebo Males'!P:P, P250)</f>
        <v>-45.333333333333371</v>
      </c>
      <c r="AN250">
        <f>V250 - AVERAGEIFS('Placebo Males'!V:V, 'Placebo Males'!B:B, B250, 'Placebo Males'!P:P, P250)</f>
        <v>-0.33333333333334281</v>
      </c>
      <c r="AO250">
        <f>W250 - AVERAGEIFS('Placebo Males'!W:W, 'Placebo Males'!B:B, B250, 'Placebo Males'!P:P, P250)</f>
        <v>42.333333333333314</v>
      </c>
      <c r="AP250">
        <f>X250 - AVERAGEIFS('Placebo Males'!X:X, 'Placebo Males'!B:B, B250, 'Placebo Males'!P:P, P250)</f>
        <v>8.3333333333333286</v>
      </c>
      <c r="AQ250">
        <f>Y250 - AVERAGEIFS('Placebo Males'!Y:Y, 'Placebo Males'!B:B, B250, 'Placebo Males'!P:P, P250)</f>
        <v>21</v>
      </c>
      <c r="AR250">
        <f>Z250 - AVERAGEIFS('Placebo Males'!Z:Z, 'Placebo Males'!B:B, B250, 'Placebo Males'!P:P, P250)</f>
        <v>13</v>
      </c>
      <c r="AS250">
        <f>AB250 - AVERAGEIFS('Placebo Males'!AB:AB, 'Placebo Males'!B:B, B250, 'Placebo Males'!P:P, P250)</f>
        <v>12.333333333333336</v>
      </c>
      <c r="AT250">
        <f>AC250 - AVERAGEIFS('Placebo Males'!AC:AC, 'Placebo Males'!B:B, B250, 'Placebo Males'!P:P, P250)</f>
        <v>11.666666666666668</v>
      </c>
      <c r="AU250">
        <f>AD250 - AVERAGEIFS('Placebo Males'!AD:AD, 'Placebo Males'!B:B, B250, 'Placebo Males'!P:P, P250)</f>
        <v>-198.55766666666671</v>
      </c>
      <c r="AV250">
        <f>AE250 - AVERAGEIFS('Placebo Males'!AE:AE, 'Placebo Males'!B:B, B250, 'Placebo Males'!P:P, P250)</f>
        <v>0.2171829666666667</v>
      </c>
      <c r="AW250">
        <f>AF250 - AVERAGEIFS('Placebo Males'!AF:AF, 'Placebo Males'!B:B, B250, 'Placebo Males'!P:P, P250)</f>
        <v>0.15219100000000002</v>
      </c>
    </row>
    <row r="251" spans="1:49" x14ac:dyDescent="0.25">
      <c r="A251" t="s">
        <v>4630</v>
      </c>
      <c r="B251">
        <v>1012</v>
      </c>
      <c r="C251" t="s">
        <v>102</v>
      </c>
      <c r="D251">
        <v>21</v>
      </c>
      <c r="E251">
        <v>180.1</v>
      </c>
      <c r="F251">
        <v>61.8</v>
      </c>
      <c r="G251">
        <v>103.5</v>
      </c>
      <c r="H251">
        <v>56.5</v>
      </c>
      <c r="I251" t="s">
        <v>103</v>
      </c>
      <c r="J251" t="s">
        <v>104</v>
      </c>
      <c r="K251" t="s">
        <v>105</v>
      </c>
      <c r="L251" t="s">
        <v>460</v>
      </c>
      <c r="M251" t="s">
        <v>4381</v>
      </c>
      <c r="N251">
        <v>400</v>
      </c>
      <c r="O251" t="s">
        <v>2262</v>
      </c>
      <c r="P251">
        <v>5</v>
      </c>
      <c r="Q251" t="s">
        <v>113</v>
      </c>
      <c r="R251" t="s">
        <v>4415</v>
      </c>
      <c r="S251">
        <v>1080</v>
      </c>
      <c r="T251" t="s">
        <v>2266</v>
      </c>
      <c r="U251">
        <v>948</v>
      </c>
      <c r="V251">
        <v>208</v>
      </c>
      <c r="W251">
        <v>394</v>
      </c>
      <c r="X251">
        <v>106</v>
      </c>
      <c r="Y251">
        <v>209</v>
      </c>
      <c r="Z251">
        <v>79</v>
      </c>
      <c r="AA251" t="s">
        <v>108</v>
      </c>
      <c r="AB251">
        <v>55</v>
      </c>
      <c r="AC251">
        <v>35</v>
      </c>
      <c r="AD251">
        <v>598.42999999999995</v>
      </c>
      <c r="AE251">
        <v>0.38775500000000002</v>
      </c>
      <c r="AF251">
        <v>0.44111499999999998</v>
      </c>
      <c r="AH251">
        <v>1080</v>
      </c>
      <c r="AI251">
        <f t="shared" si="15"/>
        <v>3.3290507766552162</v>
      </c>
      <c r="AJ251">
        <f t="shared" si="12"/>
        <v>0.39067986691288259</v>
      </c>
      <c r="AK251">
        <f t="shared" si="13"/>
        <v>0.83521708814588058</v>
      </c>
      <c r="AL251">
        <f t="shared" si="14"/>
        <v>0.1414173055047091</v>
      </c>
      <c r="AM251">
        <f>U251 - AVERAGEIFS('Placebo Males'!U:U, 'Placebo Males'!B:B, B251, 'Placebo Males'!P:P, P251)</f>
        <v>12.666666666666629</v>
      </c>
      <c r="AN251">
        <f>V251 - AVERAGEIFS('Placebo Males'!V:V, 'Placebo Males'!B:B, B251, 'Placebo Males'!P:P, P251)</f>
        <v>-3.3333333333333428</v>
      </c>
      <c r="AO251">
        <f>W251 - AVERAGEIFS('Placebo Males'!W:W, 'Placebo Males'!B:B, B251, 'Placebo Males'!P:P, P251)</f>
        <v>44.333333333333314</v>
      </c>
      <c r="AP251">
        <f>X251 - AVERAGEIFS('Placebo Males'!X:X, 'Placebo Males'!B:B, B251, 'Placebo Males'!P:P, P251)</f>
        <v>6.3333333333333286</v>
      </c>
      <c r="AQ251">
        <f>Y251 - AVERAGEIFS('Placebo Males'!Y:Y, 'Placebo Males'!B:B, B251, 'Placebo Males'!P:P, P251)</f>
        <v>23</v>
      </c>
      <c r="AR251">
        <f>Z251 - AVERAGEIFS('Placebo Males'!Z:Z, 'Placebo Males'!B:B, B251, 'Placebo Males'!P:P, P251)</f>
        <v>15</v>
      </c>
      <c r="AS251">
        <f>AB251 - AVERAGEIFS('Placebo Males'!AB:AB, 'Placebo Males'!B:B, B251, 'Placebo Males'!P:P, P251)</f>
        <v>13.333333333333336</v>
      </c>
      <c r="AT251">
        <f>AC251 - AVERAGEIFS('Placebo Males'!AC:AC, 'Placebo Males'!B:B, B251, 'Placebo Males'!P:P, P251)</f>
        <v>14.666666666666668</v>
      </c>
      <c r="AU251">
        <f>AD251 - AVERAGEIFS('Placebo Males'!AD:AD, 'Placebo Males'!B:B, B251, 'Placebo Males'!P:P, P251)</f>
        <v>-174.02566666666678</v>
      </c>
      <c r="AV251">
        <f>AE251 - AVERAGEIFS('Placebo Males'!AE:AE, 'Placebo Males'!B:B, B251, 'Placebo Males'!P:P, P251)</f>
        <v>0.2841829666666667</v>
      </c>
      <c r="AW251">
        <f>AF251 - AVERAGEIFS('Placebo Males'!AF:AF, 'Placebo Males'!B:B, B251, 'Placebo Males'!P:P, P251)</f>
        <v>0.15066499999999999</v>
      </c>
    </row>
    <row r="252" spans="1:49" x14ac:dyDescent="0.25">
      <c r="A252" t="s">
        <v>4631</v>
      </c>
      <c r="B252">
        <v>1015</v>
      </c>
      <c r="C252" t="s">
        <v>102</v>
      </c>
      <c r="D252">
        <v>19</v>
      </c>
      <c r="E252">
        <v>182.5</v>
      </c>
      <c r="F252">
        <v>63.5</v>
      </c>
      <c r="G252">
        <v>106.25</v>
      </c>
      <c r="H252">
        <v>55.5</v>
      </c>
      <c r="I252" t="s">
        <v>103</v>
      </c>
      <c r="J252" t="s">
        <v>260</v>
      </c>
      <c r="K252" t="s">
        <v>261</v>
      </c>
      <c r="L252" t="s">
        <v>160</v>
      </c>
      <c r="M252" t="s">
        <v>4381</v>
      </c>
      <c r="N252">
        <v>400</v>
      </c>
      <c r="O252" t="s">
        <v>2262</v>
      </c>
      <c r="P252">
        <v>3.5</v>
      </c>
      <c r="Q252" t="s">
        <v>113</v>
      </c>
      <c r="R252" t="s">
        <v>4415</v>
      </c>
      <c r="S252">
        <v>1070</v>
      </c>
      <c r="T252" t="s">
        <v>2266</v>
      </c>
      <c r="U252">
        <v>994</v>
      </c>
      <c r="V252">
        <v>176</v>
      </c>
      <c r="W252">
        <v>453</v>
      </c>
      <c r="X252">
        <v>108</v>
      </c>
      <c r="Y252">
        <v>222</v>
      </c>
      <c r="Z252">
        <v>123</v>
      </c>
      <c r="AA252" t="s">
        <v>108</v>
      </c>
      <c r="AB252">
        <v>68</v>
      </c>
      <c r="AC252">
        <v>75</v>
      </c>
      <c r="AD252">
        <v>555.33799999999997</v>
      </c>
      <c r="AE252">
        <v>0.253521</v>
      </c>
      <c r="AF252">
        <v>0.57422499999999999</v>
      </c>
      <c r="AH252">
        <v>1070</v>
      </c>
      <c r="AI252">
        <f t="shared" si="15"/>
        <v>3.2982262324269276</v>
      </c>
      <c r="AJ252">
        <f t="shared" si="12"/>
        <v>0.38917510263209365</v>
      </c>
      <c r="AK252">
        <f t="shared" si="13"/>
        <v>0.83385549784242963</v>
      </c>
      <c r="AL252">
        <f t="shared" si="14"/>
        <v>0.1400449369503074</v>
      </c>
      <c r="AM252">
        <f>U252 - AVERAGEIFS('Placebo Males'!U:U, 'Placebo Males'!B:B, B252, 'Placebo Males'!P:P, P252)</f>
        <v>85</v>
      </c>
      <c r="AN252">
        <f>V252 - AVERAGEIFS('Placebo Males'!V:V, 'Placebo Males'!B:B, B252, 'Placebo Males'!P:P, P252)</f>
        <v>-6.3333333333333428</v>
      </c>
      <c r="AO252">
        <f>W252 - AVERAGEIFS('Placebo Males'!W:W, 'Placebo Males'!B:B, B252, 'Placebo Males'!P:P, P252)</f>
        <v>70</v>
      </c>
      <c r="AP252">
        <f>X252 - AVERAGEIFS('Placebo Males'!X:X, 'Placebo Males'!B:B, B252, 'Placebo Males'!P:P, P252)</f>
        <v>-5.3333333333333286</v>
      </c>
      <c r="AQ252">
        <f>Y252 - AVERAGEIFS('Placebo Males'!Y:Y, 'Placebo Males'!B:B, B252, 'Placebo Males'!P:P, P252)</f>
        <v>38.666666666666657</v>
      </c>
      <c r="AR252">
        <f>Z252 - AVERAGEIFS('Placebo Males'!Z:Z, 'Placebo Males'!B:B, B252, 'Placebo Males'!P:P, P252)</f>
        <v>36.666666666666671</v>
      </c>
      <c r="AS252">
        <f>AB252 - AVERAGEIFS('Placebo Males'!AB:AB, 'Placebo Males'!B:B, B252, 'Placebo Males'!P:P, P252)</f>
        <v>16</v>
      </c>
      <c r="AT252">
        <f>AC252 - AVERAGEIFS('Placebo Males'!AC:AC, 'Placebo Males'!B:B, B252, 'Placebo Males'!P:P, P252)</f>
        <v>40.333333333333336</v>
      </c>
      <c r="AU252">
        <f>AD252 - AVERAGEIFS('Placebo Males'!AD:AD, 'Placebo Males'!B:B, B252, 'Placebo Males'!P:P, P252)</f>
        <v>-81.534666666666681</v>
      </c>
      <c r="AV252">
        <f>AE252 - AVERAGEIFS('Placebo Males'!AE:AE, 'Placebo Males'!B:B, B252, 'Placebo Males'!P:P, P252)</f>
        <v>4.9602333333333304E-2</v>
      </c>
      <c r="AW252">
        <f>AF252 - AVERAGEIFS('Placebo Males'!AF:AF, 'Placebo Males'!B:B, B252, 'Placebo Males'!P:P, P252)</f>
        <v>0.12417699999999998</v>
      </c>
    </row>
    <row r="253" spans="1:49" x14ac:dyDescent="0.25">
      <c r="A253" t="s">
        <v>4632</v>
      </c>
      <c r="B253">
        <v>1015</v>
      </c>
      <c r="C253" t="s">
        <v>102</v>
      </c>
      <c r="D253">
        <v>19</v>
      </c>
      <c r="E253">
        <v>182.5</v>
      </c>
      <c r="F253">
        <v>63.5</v>
      </c>
      <c r="G253">
        <v>106.25</v>
      </c>
      <c r="H253">
        <v>55.5</v>
      </c>
      <c r="I253" t="s">
        <v>103</v>
      </c>
      <c r="J253" t="s">
        <v>260</v>
      </c>
      <c r="K253" t="s">
        <v>261</v>
      </c>
      <c r="L253" t="s">
        <v>160</v>
      </c>
      <c r="M253" t="s">
        <v>4381</v>
      </c>
      <c r="N253">
        <v>400</v>
      </c>
      <c r="O253" t="s">
        <v>2262</v>
      </c>
      <c r="P253">
        <v>3.5</v>
      </c>
      <c r="Q253" t="s">
        <v>113</v>
      </c>
      <c r="R253" t="s">
        <v>4415</v>
      </c>
      <c r="S253">
        <v>1070</v>
      </c>
      <c r="T253" t="s">
        <v>2266</v>
      </c>
      <c r="U253">
        <v>1033</v>
      </c>
      <c r="V253">
        <v>181</v>
      </c>
      <c r="W253">
        <v>453</v>
      </c>
      <c r="X253">
        <v>115</v>
      </c>
      <c r="Y253">
        <v>215</v>
      </c>
      <c r="Z253">
        <v>123</v>
      </c>
      <c r="AA253" t="s">
        <v>108</v>
      </c>
      <c r="AB253">
        <v>77</v>
      </c>
      <c r="AC253">
        <v>63</v>
      </c>
      <c r="AD253">
        <v>561.90200000000004</v>
      </c>
      <c r="AE253">
        <v>0.34782600000000002</v>
      </c>
      <c r="AF253">
        <v>0.57223900000000005</v>
      </c>
      <c r="AH253">
        <v>1070</v>
      </c>
      <c r="AI253">
        <f t="shared" si="15"/>
        <v>3.2982262324269276</v>
      </c>
      <c r="AJ253">
        <f t="shared" si="12"/>
        <v>0.38917510263209365</v>
      </c>
      <c r="AK253">
        <f t="shared" si="13"/>
        <v>0.83385549784242963</v>
      </c>
      <c r="AL253">
        <f t="shared" si="14"/>
        <v>0.1400449369503074</v>
      </c>
      <c r="AM253">
        <f>U253 - AVERAGEIFS('Placebo Males'!U:U, 'Placebo Males'!B:B, B253, 'Placebo Males'!P:P, P253)</f>
        <v>124</v>
      </c>
      <c r="AN253">
        <f>V253 - AVERAGEIFS('Placebo Males'!V:V, 'Placebo Males'!B:B, B253, 'Placebo Males'!P:P, P253)</f>
        <v>-1.3333333333333428</v>
      </c>
      <c r="AO253">
        <f>W253 - AVERAGEIFS('Placebo Males'!W:W, 'Placebo Males'!B:B, B253, 'Placebo Males'!P:P, P253)</f>
        <v>70</v>
      </c>
      <c r="AP253">
        <f>X253 - AVERAGEIFS('Placebo Males'!X:X, 'Placebo Males'!B:B, B253, 'Placebo Males'!P:P, P253)</f>
        <v>1.6666666666666714</v>
      </c>
      <c r="AQ253">
        <f>Y253 - AVERAGEIFS('Placebo Males'!Y:Y, 'Placebo Males'!B:B, B253, 'Placebo Males'!P:P, P253)</f>
        <v>31.666666666666657</v>
      </c>
      <c r="AR253">
        <f>Z253 - AVERAGEIFS('Placebo Males'!Z:Z, 'Placebo Males'!B:B, B253, 'Placebo Males'!P:P, P253)</f>
        <v>36.666666666666671</v>
      </c>
      <c r="AS253">
        <f>AB253 - AVERAGEIFS('Placebo Males'!AB:AB, 'Placebo Males'!B:B, B253, 'Placebo Males'!P:P, P253)</f>
        <v>25</v>
      </c>
      <c r="AT253">
        <f>AC253 - AVERAGEIFS('Placebo Males'!AC:AC, 'Placebo Males'!B:B, B253, 'Placebo Males'!P:P, P253)</f>
        <v>28.333333333333336</v>
      </c>
      <c r="AU253">
        <f>AD253 - AVERAGEIFS('Placebo Males'!AD:AD, 'Placebo Males'!B:B, B253, 'Placebo Males'!P:P, P253)</f>
        <v>-74.970666666666602</v>
      </c>
      <c r="AV253">
        <f>AE253 - AVERAGEIFS('Placebo Males'!AE:AE, 'Placebo Males'!B:B, B253, 'Placebo Males'!P:P, P253)</f>
        <v>0.14390733333333333</v>
      </c>
      <c r="AW253">
        <f>AF253 - AVERAGEIFS('Placebo Males'!AF:AF, 'Placebo Males'!B:B, B253, 'Placebo Males'!P:P, P253)</f>
        <v>0.12219100000000005</v>
      </c>
    </row>
    <row r="254" spans="1:49" x14ac:dyDescent="0.25">
      <c r="A254" t="s">
        <v>4633</v>
      </c>
      <c r="B254">
        <v>1015</v>
      </c>
      <c r="C254" t="s">
        <v>102</v>
      </c>
      <c r="D254">
        <v>19</v>
      </c>
      <c r="E254">
        <v>182.5</v>
      </c>
      <c r="F254">
        <v>63.5</v>
      </c>
      <c r="G254">
        <v>106.25</v>
      </c>
      <c r="H254">
        <v>55.5</v>
      </c>
      <c r="I254" t="s">
        <v>103</v>
      </c>
      <c r="J254" t="s">
        <v>260</v>
      </c>
      <c r="K254" t="s">
        <v>261</v>
      </c>
      <c r="L254" t="s">
        <v>160</v>
      </c>
      <c r="M254" t="s">
        <v>4381</v>
      </c>
      <c r="N254">
        <v>400</v>
      </c>
      <c r="O254" t="s">
        <v>2262</v>
      </c>
      <c r="P254">
        <v>3.5</v>
      </c>
      <c r="Q254" t="s">
        <v>113</v>
      </c>
      <c r="R254" t="s">
        <v>4415</v>
      </c>
      <c r="S254">
        <v>1070</v>
      </c>
      <c r="T254" t="s">
        <v>2266</v>
      </c>
      <c r="U254">
        <v>1067</v>
      </c>
      <c r="V254">
        <v>178</v>
      </c>
      <c r="W254">
        <v>452</v>
      </c>
      <c r="X254">
        <v>116</v>
      </c>
      <c r="Y254">
        <v>212</v>
      </c>
      <c r="Z254">
        <v>124</v>
      </c>
      <c r="AA254" t="s">
        <v>108</v>
      </c>
      <c r="AB254">
        <v>77</v>
      </c>
      <c r="AC254">
        <v>61</v>
      </c>
      <c r="AD254">
        <v>573.64400000000001</v>
      </c>
      <c r="AE254">
        <v>0.164384</v>
      </c>
      <c r="AF254">
        <v>0.56329300000000004</v>
      </c>
      <c r="AH254">
        <v>1070</v>
      </c>
      <c r="AI254">
        <f t="shared" si="15"/>
        <v>3.2982262324269276</v>
      </c>
      <c r="AJ254">
        <f t="shared" si="12"/>
        <v>0.38917510263209365</v>
      </c>
      <c r="AK254">
        <f t="shared" si="13"/>
        <v>0.83385549784242963</v>
      </c>
      <c r="AL254">
        <f t="shared" si="14"/>
        <v>0.1400449369503074</v>
      </c>
      <c r="AM254">
        <f>U254 - AVERAGEIFS('Placebo Males'!U:U, 'Placebo Males'!B:B, B254, 'Placebo Males'!P:P, P254)</f>
        <v>158</v>
      </c>
      <c r="AN254">
        <f>V254 - AVERAGEIFS('Placebo Males'!V:V, 'Placebo Males'!B:B, B254, 'Placebo Males'!P:P, P254)</f>
        <v>-4.3333333333333428</v>
      </c>
      <c r="AO254">
        <f>W254 - AVERAGEIFS('Placebo Males'!W:W, 'Placebo Males'!B:B, B254, 'Placebo Males'!P:P, P254)</f>
        <v>69</v>
      </c>
      <c r="AP254">
        <f>X254 - AVERAGEIFS('Placebo Males'!X:X, 'Placebo Males'!B:B, B254, 'Placebo Males'!P:P, P254)</f>
        <v>2.6666666666666714</v>
      </c>
      <c r="AQ254">
        <f>Y254 - AVERAGEIFS('Placebo Males'!Y:Y, 'Placebo Males'!B:B, B254, 'Placebo Males'!P:P, P254)</f>
        <v>28.666666666666657</v>
      </c>
      <c r="AR254">
        <f>Z254 - AVERAGEIFS('Placebo Males'!Z:Z, 'Placebo Males'!B:B, B254, 'Placebo Males'!P:P, P254)</f>
        <v>37.666666666666671</v>
      </c>
      <c r="AS254">
        <f>AB254 - AVERAGEIFS('Placebo Males'!AB:AB, 'Placebo Males'!B:B, B254, 'Placebo Males'!P:P, P254)</f>
        <v>25</v>
      </c>
      <c r="AT254">
        <f>AC254 - AVERAGEIFS('Placebo Males'!AC:AC, 'Placebo Males'!B:B, B254, 'Placebo Males'!P:P, P254)</f>
        <v>26.333333333333336</v>
      </c>
      <c r="AU254">
        <f>AD254 - AVERAGEIFS('Placebo Males'!AD:AD, 'Placebo Males'!B:B, B254, 'Placebo Males'!P:P, P254)</f>
        <v>-63.228666666666641</v>
      </c>
      <c r="AV254">
        <f>AE254 - AVERAGEIFS('Placebo Males'!AE:AE, 'Placebo Males'!B:B, B254, 'Placebo Males'!P:P, P254)</f>
        <v>-3.953466666666669E-2</v>
      </c>
      <c r="AW254">
        <f>AF254 - AVERAGEIFS('Placebo Males'!AF:AF, 'Placebo Males'!B:B, B254, 'Placebo Males'!P:P, P254)</f>
        <v>0.11324500000000004</v>
      </c>
    </row>
    <row r="255" spans="1:49" x14ac:dyDescent="0.25">
      <c r="A255" t="s">
        <v>4634</v>
      </c>
      <c r="B255">
        <v>1018</v>
      </c>
      <c r="C255" t="s">
        <v>102</v>
      </c>
      <c r="D255">
        <v>30</v>
      </c>
      <c r="E255">
        <v>182</v>
      </c>
      <c r="F255">
        <v>73.3</v>
      </c>
      <c r="G255">
        <v>105.5</v>
      </c>
      <c r="H255">
        <v>58.5</v>
      </c>
      <c r="I255" t="s">
        <v>103</v>
      </c>
      <c r="J255" t="s">
        <v>104</v>
      </c>
      <c r="K255" t="s">
        <v>409</v>
      </c>
      <c r="L255" t="s">
        <v>211</v>
      </c>
      <c r="M255" t="s">
        <v>4381</v>
      </c>
      <c r="N255">
        <v>400</v>
      </c>
      <c r="O255" t="s">
        <v>2262</v>
      </c>
      <c r="P255">
        <v>5</v>
      </c>
      <c r="Q255" t="s">
        <v>113</v>
      </c>
      <c r="R255" t="s">
        <v>4415</v>
      </c>
      <c r="S255">
        <v>1070</v>
      </c>
      <c r="T255" t="s">
        <v>2266</v>
      </c>
      <c r="U255">
        <v>972</v>
      </c>
      <c r="V255">
        <v>159</v>
      </c>
      <c r="W255">
        <v>421</v>
      </c>
      <c r="X255">
        <v>93</v>
      </c>
      <c r="Y255">
        <v>235</v>
      </c>
      <c r="Z255">
        <v>93</v>
      </c>
      <c r="AA255" t="s">
        <v>108</v>
      </c>
      <c r="AB255">
        <v>118</v>
      </c>
      <c r="AC255">
        <v>29</v>
      </c>
      <c r="AD255">
        <v>275.60199999999998</v>
      </c>
      <c r="AE255">
        <v>0.90384600000000004</v>
      </c>
      <c r="AF255">
        <v>0.54113100000000003</v>
      </c>
      <c r="AH255">
        <v>1070</v>
      </c>
      <c r="AI255">
        <f t="shared" si="15"/>
        <v>3.2982262324269276</v>
      </c>
      <c r="AJ255">
        <f t="shared" si="12"/>
        <v>0.38917510263209365</v>
      </c>
      <c r="AK255">
        <f t="shared" si="13"/>
        <v>0.83385549784242963</v>
      </c>
      <c r="AL255">
        <f t="shared" si="14"/>
        <v>0.1400449369503074</v>
      </c>
      <c r="AM255">
        <f>U255 - AVERAGEIFS('Placebo Males'!U:U, 'Placebo Males'!B:B, B255, 'Placebo Males'!P:P, P255)</f>
        <v>-18</v>
      </c>
      <c r="AN255">
        <f>V255 - AVERAGEIFS('Placebo Males'!V:V, 'Placebo Males'!B:B, B255, 'Placebo Males'!P:P, P255)</f>
        <v>12.666666666666657</v>
      </c>
      <c r="AO255">
        <f>W255 - AVERAGEIFS('Placebo Males'!W:W, 'Placebo Males'!B:B, B255, 'Placebo Males'!P:P, P255)</f>
        <v>36.666666666666686</v>
      </c>
      <c r="AP255">
        <f>X255 - AVERAGEIFS('Placebo Males'!X:X, 'Placebo Males'!B:B, B255, 'Placebo Males'!P:P, P255)</f>
        <v>-19</v>
      </c>
      <c r="AQ255">
        <f>Y255 - AVERAGEIFS('Placebo Males'!Y:Y, 'Placebo Males'!B:B, B255, 'Placebo Males'!P:P, P255)</f>
        <v>34.666666666666657</v>
      </c>
      <c r="AR255">
        <f>Z255 - AVERAGEIFS('Placebo Males'!Z:Z, 'Placebo Males'!B:B, B255, 'Placebo Males'!P:P, P255)</f>
        <v>21</v>
      </c>
      <c r="AS255">
        <f>AB255 - AVERAGEIFS('Placebo Males'!AB:AB, 'Placebo Males'!B:B, B255, 'Placebo Males'!P:P, P255)</f>
        <v>72.333333333333343</v>
      </c>
      <c r="AT255">
        <f>AC255 - AVERAGEIFS('Placebo Males'!AC:AC, 'Placebo Males'!B:B, B255, 'Placebo Males'!P:P, P255)</f>
        <v>-0.66666666666666785</v>
      </c>
      <c r="AU255">
        <f>AD255 - AVERAGEIFS('Placebo Males'!AD:AD, 'Placebo Males'!B:B, B255, 'Placebo Males'!P:P, P255)</f>
        <v>-93.902666666666732</v>
      </c>
      <c r="AV255">
        <f>AE255 - AVERAGEIFS('Placebo Males'!AE:AE, 'Placebo Males'!B:B, B255, 'Placebo Males'!P:P, P255)</f>
        <v>0.58784533333333333</v>
      </c>
      <c r="AW255">
        <f>AF255 - AVERAGEIFS('Placebo Males'!AF:AF, 'Placebo Males'!B:B, B255, 'Placebo Males'!P:P, P255)</f>
        <v>0.11146400000000001</v>
      </c>
    </row>
    <row r="256" spans="1:49" x14ac:dyDescent="0.25">
      <c r="A256" t="s">
        <v>4635</v>
      </c>
      <c r="B256">
        <v>1018</v>
      </c>
      <c r="C256" t="s">
        <v>102</v>
      </c>
      <c r="D256">
        <v>30</v>
      </c>
      <c r="E256">
        <v>182</v>
      </c>
      <c r="F256">
        <v>73.3</v>
      </c>
      <c r="G256">
        <v>105.5</v>
      </c>
      <c r="H256">
        <v>58.5</v>
      </c>
      <c r="I256" t="s">
        <v>103</v>
      </c>
      <c r="J256" t="s">
        <v>104</v>
      </c>
      <c r="K256" t="s">
        <v>409</v>
      </c>
      <c r="L256" t="s">
        <v>211</v>
      </c>
      <c r="M256" t="s">
        <v>4381</v>
      </c>
      <c r="N256">
        <v>400</v>
      </c>
      <c r="O256" t="s">
        <v>2262</v>
      </c>
      <c r="P256">
        <v>5</v>
      </c>
      <c r="Q256" t="s">
        <v>113</v>
      </c>
      <c r="R256" t="s">
        <v>4415</v>
      </c>
      <c r="S256">
        <v>1070</v>
      </c>
      <c r="T256" t="s">
        <v>2266</v>
      </c>
      <c r="U256">
        <v>992</v>
      </c>
      <c r="V256">
        <v>154</v>
      </c>
      <c r="W256">
        <v>420</v>
      </c>
      <c r="X256">
        <v>98</v>
      </c>
      <c r="Y256">
        <v>226</v>
      </c>
      <c r="Z256">
        <v>96</v>
      </c>
      <c r="AA256" t="s">
        <v>108</v>
      </c>
      <c r="AB256">
        <v>56</v>
      </c>
      <c r="AC256">
        <v>85</v>
      </c>
      <c r="AD256">
        <v>248.56200000000001</v>
      </c>
      <c r="AE256">
        <v>1</v>
      </c>
      <c r="AF256">
        <v>0.53714399999999995</v>
      </c>
      <c r="AH256">
        <v>1070</v>
      </c>
      <c r="AI256">
        <f t="shared" si="15"/>
        <v>3.2982262324269276</v>
      </c>
      <c r="AJ256">
        <f t="shared" si="12"/>
        <v>0.38917510263209365</v>
      </c>
      <c r="AK256">
        <f t="shared" si="13"/>
        <v>0.83385549784242963</v>
      </c>
      <c r="AL256">
        <f t="shared" si="14"/>
        <v>0.1400449369503074</v>
      </c>
      <c r="AM256">
        <f>U256 - AVERAGEIFS('Placebo Males'!U:U, 'Placebo Males'!B:B, B256, 'Placebo Males'!P:P, P256)</f>
        <v>2</v>
      </c>
      <c r="AN256">
        <f>V256 - AVERAGEIFS('Placebo Males'!V:V, 'Placebo Males'!B:B, B256, 'Placebo Males'!P:P, P256)</f>
        <v>7.6666666666666572</v>
      </c>
      <c r="AO256">
        <f>W256 - AVERAGEIFS('Placebo Males'!W:W, 'Placebo Males'!B:B, B256, 'Placebo Males'!P:P, P256)</f>
        <v>35.666666666666686</v>
      </c>
      <c r="AP256">
        <f>X256 - AVERAGEIFS('Placebo Males'!X:X, 'Placebo Males'!B:B, B256, 'Placebo Males'!P:P, P256)</f>
        <v>-14</v>
      </c>
      <c r="AQ256">
        <f>Y256 - AVERAGEIFS('Placebo Males'!Y:Y, 'Placebo Males'!B:B, B256, 'Placebo Males'!P:P, P256)</f>
        <v>25.666666666666657</v>
      </c>
      <c r="AR256">
        <f>Z256 - AVERAGEIFS('Placebo Males'!Z:Z, 'Placebo Males'!B:B, B256, 'Placebo Males'!P:P, P256)</f>
        <v>24</v>
      </c>
      <c r="AS256">
        <f>AB256 - AVERAGEIFS('Placebo Males'!AB:AB, 'Placebo Males'!B:B, B256, 'Placebo Males'!P:P, P256)</f>
        <v>10.333333333333336</v>
      </c>
      <c r="AT256">
        <f>AC256 - AVERAGEIFS('Placebo Males'!AC:AC, 'Placebo Males'!B:B, B256, 'Placebo Males'!P:P, P256)</f>
        <v>55.333333333333329</v>
      </c>
      <c r="AU256">
        <f>AD256 - AVERAGEIFS('Placebo Males'!AD:AD, 'Placebo Males'!B:B, B256, 'Placebo Males'!P:P, P256)</f>
        <v>-120.9426666666667</v>
      </c>
      <c r="AV256">
        <f>AE256 - AVERAGEIFS('Placebo Males'!AE:AE, 'Placebo Males'!B:B, B256, 'Placebo Males'!P:P, P256)</f>
        <v>0.6839993333333334</v>
      </c>
      <c r="AW256">
        <f>AF256 - AVERAGEIFS('Placebo Males'!AF:AF, 'Placebo Males'!B:B, B256, 'Placebo Males'!P:P, P256)</f>
        <v>0.10747699999999993</v>
      </c>
    </row>
    <row r="257" spans="1:49" x14ac:dyDescent="0.25">
      <c r="A257" t="s">
        <v>4636</v>
      </c>
      <c r="B257">
        <v>1018</v>
      </c>
      <c r="C257" t="s">
        <v>102</v>
      </c>
      <c r="D257">
        <v>30</v>
      </c>
      <c r="E257">
        <v>182</v>
      </c>
      <c r="F257">
        <v>73.3</v>
      </c>
      <c r="G257">
        <v>105.5</v>
      </c>
      <c r="H257">
        <v>58.5</v>
      </c>
      <c r="I257" t="s">
        <v>103</v>
      </c>
      <c r="J257" t="s">
        <v>104</v>
      </c>
      <c r="K257" t="s">
        <v>409</v>
      </c>
      <c r="L257" t="s">
        <v>211</v>
      </c>
      <c r="M257" t="s">
        <v>4381</v>
      </c>
      <c r="N257">
        <v>400</v>
      </c>
      <c r="O257" t="s">
        <v>2262</v>
      </c>
      <c r="P257">
        <v>5</v>
      </c>
      <c r="Q257" t="s">
        <v>113</v>
      </c>
      <c r="R257" t="s">
        <v>4415</v>
      </c>
      <c r="S257">
        <v>1070</v>
      </c>
      <c r="T257" t="s">
        <v>2266</v>
      </c>
      <c r="U257">
        <v>1015</v>
      </c>
      <c r="V257">
        <v>155</v>
      </c>
      <c r="W257">
        <v>420</v>
      </c>
      <c r="X257">
        <v>100</v>
      </c>
      <c r="Y257">
        <v>228</v>
      </c>
      <c r="Z257">
        <v>92</v>
      </c>
      <c r="AA257" t="s">
        <v>108</v>
      </c>
      <c r="AB257">
        <v>91</v>
      </c>
      <c r="AC257">
        <v>39</v>
      </c>
      <c r="AD257">
        <v>269.39</v>
      </c>
      <c r="AE257">
        <v>0.87755099999999997</v>
      </c>
      <c r="AF257">
        <v>0.53537199999999996</v>
      </c>
      <c r="AH257">
        <v>1070</v>
      </c>
      <c r="AI257">
        <f t="shared" si="15"/>
        <v>3.2982262324269276</v>
      </c>
      <c r="AJ257">
        <f t="shared" si="12"/>
        <v>0.38917510263209365</v>
      </c>
      <c r="AK257">
        <f t="shared" si="13"/>
        <v>0.83385549784242963</v>
      </c>
      <c r="AL257">
        <f t="shared" si="14"/>
        <v>0.1400449369503074</v>
      </c>
      <c r="AM257">
        <f>U257 - AVERAGEIFS('Placebo Males'!U:U, 'Placebo Males'!B:B, B257, 'Placebo Males'!P:P, P257)</f>
        <v>25</v>
      </c>
      <c r="AN257">
        <f>V257 - AVERAGEIFS('Placebo Males'!V:V, 'Placebo Males'!B:B, B257, 'Placebo Males'!P:P, P257)</f>
        <v>8.6666666666666572</v>
      </c>
      <c r="AO257">
        <f>W257 - AVERAGEIFS('Placebo Males'!W:W, 'Placebo Males'!B:B, B257, 'Placebo Males'!P:P, P257)</f>
        <v>35.666666666666686</v>
      </c>
      <c r="AP257">
        <f>X257 - AVERAGEIFS('Placebo Males'!X:X, 'Placebo Males'!B:B, B257, 'Placebo Males'!P:P, P257)</f>
        <v>-12</v>
      </c>
      <c r="AQ257">
        <f>Y257 - AVERAGEIFS('Placebo Males'!Y:Y, 'Placebo Males'!B:B, B257, 'Placebo Males'!P:P, P257)</f>
        <v>27.666666666666657</v>
      </c>
      <c r="AR257">
        <f>Z257 - AVERAGEIFS('Placebo Males'!Z:Z, 'Placebo Males'!B:B, B257, 'Placebo Males'!P:P, P257)</f>
        <v>20</v>
      </c>
      <c r="AS257">
        <f>AB257 - AVERAGEIFS('Placebo Males'!AB:AB, 'Placebo Males'!B:B, B257, 'Placebo Males'!P:P, P257)</f>
        <v>45.333333333333336</v>
      </c>
      <c r="AT257">
        <f>AC257 - AVERAGEIFS('Placebo Males'!AC:AC, 'Placebo Males'!B:B, B257, 'Placebo Males'!P:P, P257)</f>
        <v>9.3333333333333321</v>
      </c>
      <c r="AU257">
        <f>AD257 - AVERAGEIFS('Placebo Males'!AD:AD, 'Placebo Males'!B:B, B257, 'Placebo Males'!P:P, P257)</f>
        <v>-100.11466666666672</v>
      </c>
      <c r="AV257">
        <f>AE257 - AVERAGEIFS('Placebo Males'!AE:AE, 'Placebo Males'!B:B, B257, 'Placebo Males'!P:P, P257)</f>
        <v>0.56155033333333337</v>
      </c>
      <c r="AW257">
        <f>AF257 - AVERAGEIFS('Placebo Males'!AF:AF, 'Placebo Males'!B:B, B257, 'Placebo Males'!P:P, P257)</f>
        <v>0.10570499999999994</v>
      </c>
    </row>
    <row r="258" spans="1:49" x14ac:dyDescent="0.25">
      <c r="A258" t="s">
        <v>4637</v>
      </c>
      <c r="B258">
        <v>1015</v>
      </c>
      <c r="C258" t="s">
        <v>102</v>
      </c>
      <c r="D258">
        <v>19</v>
      </c>
      <c r="E258">
        <v>182.5</v>
      </c>
      <c r="F258">
        <v>63.5</v>
      </c>
      <c r="G258">
        <v>106.25</v>
      </c>
      <c r="H258">
        <v>55.5</v>
      </c>
      <c r="I258" t="s">
        <v>103</v>
      </c>
      <c r="J258" t="s">
        <v>260</v>
      </c>
      <c r="K258" t="s">
        <v>261</v>
      </c>
      <c r="L258" t="s">
        <v>160</v>
      </c>
      <c r="M258" t="s">
        <v>4381</v>
      </c>
      <c r="N258">
        <v>400</v>
      </c>
      <c r="O258" t="s">
        <v>2262</v>
      </c>
      <c r="P258">
        <v>2</v>
      </c>
      <c r="Q258" t="s">
        <v>113</v>
      </c>
      <c r="R258" t="s">
        <v>4415</v>
      </c>
      <c r="S258">
        <v>1050</v>
      </c>
      <c r="T258" t="s">
        <v>2266</v>
      </c>
      <c r="U258">
        <v>997</v>
      </c>
      <c r="V258">
        <v>190</v>
      </c>
      <c r="W258">
        <v>493</v>
      </c>
      <c r="X258">
        <v>105</v>
      </c>
      <c r="Y258">
        <v>212</v>
      </c>
      <c r="Z258">
        <v>176</v>
      </c>
      <c r="AA258" t="s">
        <v>108</v>
      </c>
      <c r="AB258">
        <v>65</v>
      </c>
      <c r="AC258">
        <v>99</v>
      </c>
      <c r="AD258">
        <v>512.47900000000004</v>
      </c>
      <c r="AE258">
        <v>0.20270299999999999</v>
      </c>
      <c r="AF258">
        <v>0.62256800000000001</v>
      </c>
      <c r="AH258">
        <v>1050</v>
      </c>
      <c r="AI258">
        <f t="shared" si="15"/>
        <v>3.2365771439703495</v>
      </c>
      <c r="AJ258">
        <f t="shared" si="12"/>
        <v>0.38612941995884065</v>
      </c>
      <c r="AK258">
        <f t="shared" si="13"/>
        <v>0.83106607264083243</v>
      </c>
      <c r="AL258">
        <f t="shared" si="14"/>
        <v>0.13729554119730203</v>
      </c>
      <c r="AM258">
        <f>U258 - AVERAGEIFS('Placebo Males'!U:U, 'Placebo Males'!B:B, B258, 'Placebo Males'!P:P, P258)</f>
        <v>-56.666666666666742</v>
      </c>
      <c r="AN258">
        <f>V258 - AVERAGEIFS('Placebo Males'!V:V, 'Placebo Males'!B:B, B258, 'Placebo Males'!P:P, P258)</f>
        <v>15.333333333333343</v>
      </c>
      <c r="AO258">
        <f>W258 - AVERAGEIFS('Placebo Males'!W:W, 'Placebo Males'!B:B, B258, 'Placebo Males'!P:P, P258)</f>
        <v>85.333333333333314</v>
      </c>
      <c r="AP258">
        <f>X258 - AVERAGEIFS('Placebo Males'!X:X, 'Placebo Males'!B:B, B258, 'Placebo Males'!P:P, P258)</f>
        <v>-14</v>
      </c>
      <c r="AQ258">
        <f>Y258 - AVERAGEIFS('Placebo Males'!Y:Y, 'Placebo Males'!B:B, B258, 'Placebo Males'!P:P, P258)</f>
        <v>12</v>
      </c>
      <c r="AR258">
        <f>Z258 - AVERAGEIFS('Placebo Males'!Z:Z, 'Placebo Males'!B:B, B258, 'Placebo Males'!P:P, P258)</f>
        <v>87.333333333333329</v>
      </c>
      <c r="AS258">
        <f>AB258 - AVERAGEIFS('Placebo Males'!AB:AB, 'Placebo Males'!B:B, B258, 'Placebo Males'!P:P, P258)</f>
        <v>10.333333333333336</v>
      </c>
      <c r="AT258">
        <f>AC258 - AVERAGEIFS('Placebo Males'!AC:AC, 'Placebo Males'!B:B, B258, 'Placebo Males'!P:P, P258)</f>
        <v>64.333333333333343</v>
      </c>
      <c r="AU258">
        <f>AD258 - AVERAGEIFS('Placebo Males'!AD:AD, 'Placebo Males'!B:B, B258, 'Placebo Males'!P:P, P258)</f>
        <v>-162.25499999999988</v>
      </c>
      <c r="AV258">
        <f>AE258 - AVERAGEIFS('Placebo Males'!AE:AE, 'Placebo Males'!B:B, B258, 'Placebo Males'!P:P, P258)</f>
        <v>1.8179333333333325E-2</v>
      </c>
      <c r="AW258">
        <f>AF258 - AVERAGEIFS('Placebo Males'!AF:AF, 'Placebo Males'!B:B, B258, 'Placebo Males'!P:P, P258)</f>
        <v>0.14394466666666667</v>
      </c>
    </row>
    <row r="259" spans="1:49" x14ac:dyDescent="0.25">
      <c r="A259" t="s">
        <v>4638</v>
      </c>
      <c r="B259">
        <v>1015</v>
      </c>
      <c r="C259" t="s">
        <v>102</v>
      </c>
      <c r="D259">
        <v>19</v>
      </c>
      <c r="E259">
        <v>182.5</v>
      </c>
      <c r="F259">
        <v>63.5</v>
      </c>
      <c r="G259">
        <v>106.25</v>
      </c>
      <c r="H259">
        <v>55.5</v>
      </c>
      <c r="I259" t="s">
        <v>103</v>
      </c>
      <c r="J259" t="s">
        <v>260</v>
      </c>
      <c r="K259" t="s">
        <v>261</v>
      </c>
      <c r="L259" t="s">
        <v>160</v>
      </c>
      <c r="M259" t="s">
        <v>4381</v>
      </c>
      <c r="N259">
        <v>400</v>
      </c>
      <c r="O259" t="s">
        <v>2262</v>
      </c>
      <c r="P259">
        <v>2</v>
      </c>
      <c r="Q259" t="s">
        <v>113</v>
      </c>
      <c r="R259" t="s">
        <v>4415</v>
      </c>
      <c r="S259">
        <v>1050</v>
      </c>
      <c r="T259" t="s">
        <v>2266</v>
      </c>
      <c r="U259">
        <v>998</v>
      </c>
      <c r="V259">
        <v>190</v>
      </c>
      <c r="W259">
        <v>480</v>
      </c>
      <c r="X259">
        <v>113</v>
      </c>
      <c r="Y259">
        <v>202</v>
      </c>
      <c r="Z259">
        <v>165</v>
      </c>
      <c r="AA259" t="s">
        <v>108</v>
      </c>
      <c r="AB259">
        <v>66</v>
      </c>
      <c r="AC259">
        <v>95</v>
      </c>
      <c r="AD259">
        <v>528.33600000000001</v>
      </c>
      <c r="AE259">
        <v>0.18421100000000001</v>
      </c>
      <c r="AF259">
        <v>0.61356200000000005</v>
      </c>
      <c r="AH259">
        <v>1050</v>
      </c>
      <c r="AI259">
        <f t="shared" si="15"/>
        <v>3.2365771439703495</v>
      </c>
      <c r="AJ259">
        <f t="shared" ref="AJ259:AJ322" si="16">1 -(1/(1+((AI259/6.4)^0.68)))</f>
        <v>0.38612941995884065</v>
      </c>
      <c r="AK259">
        <f t="shared" ref="AK259:AK322" si="17">1 -(1/(1+((AI259/0.72)^1.06)))</f>
        <v>0.83106607264083243</v>
      </c>
      <c r="AL259">
        <f t="shared" ref="AL259:AL322" si="18">1 -(1/(1+((AI259/14.6)^1.22)))</f>
        <v>0.13729554119730203</v>
      </c>
      <c r="AM259">
        <f>U259 - AVERAGEIFS('Placebo Males'!U:U, 'Placebo Males'!B:B, B259, 'Placebo Males'!P:P, P259)</f>
        <v>-55.666666666666742</v>
      </c>
      <c r="AN259">
        <f>V259 - AVERAGEIFS('Placebo Males'!V:V, 'Placebo Males'!B:B, B259, 'Placebo Males'!P:P, P259)</f>
        <v>15.333333333333343</v>
      </c>
      <c r="AO259">
        <f>W259 - AVERAGEIFS('Placebo Males'!W:W, 'Placebo Males'!B:B, B259, 'Placebo Males'!P:P, P259)</f>
        <v>72.333333333333314</v>
      </c>
      <c r="AP259">
        <f>X259 - AVERAGEIFS('Placebo Males'!X:X, 'Placebo Males'!B:B, B259, 'Placebo Males'!P:P, P259)</f>
        <v>-6</v>
      </c>
      <c r="AQ259">
        <f>Y259 - AVERAGEIFS('Placebo Males'!Y:Y, 'Placebo Males'!B:B, B259, 'Placebo Males'!P:P, P259)</f>
        <v>2</v>
      </c>
      <c r="AR259">
        <f>Z259 - AVERAGEIFS('Placebo Males'!Z:Z, 'Placebo Males'!B:B, B259, 'Placebo Males'!P:P, P259)</f>
        <v>76.333333333333329</v>
      </c>
      <c r="AS259">
        <f>AB259 - AVERAGEIFS('Placebo Males'!AB:AB, 'Placebo Males'!B:B, B259, 'Placebo Males'!P:P, P259)</f>
        <v>11.333333333333336</v>
      </c>
      <c r="AT259">
        <f>AC259 - AVERAGEIFS('Placebo Males'!AC:AC, 'Placebo Males'!B:B, B259, 'Placebo Males'!P:P, P259)</f>
        <v>60.333333333333336</v>
      </c>
      <c r="AU259">
        <f>AD259 - AVERAGEIFS('Placebo Males'!AD:AD, 'Placebo Males'!B:B, B259, 'Placebo Males'!P:P, P259)</f>
        <v>-146.39799999999991</v>
      </c>
      <c r="AV259">
        <f>AE259 - AVERAGEIFS('Placebo Males'!AE:AE, 'Placebo Males'!B:B, B259, 'Placebo Males'!P:P, P259)</f>
        <v>-3.1266666666665555E-4</v>
      </c>
      <c r="AW259">
        <f>AF259 - AVERAGEIFS('Placebo Males'!AF:AF, 'Placebo Males'!B:B, B259, 'Placebo Males'!P:P, P259)</f>
        <v>0.13493866666666671</v>
      </c>
    </row>
    <row r="260" spans="1:49" x14ac:dyDescent="0.25">
      <c r="A260" t="s">
        <v>4639</v>
      </c>
      <c r="B260">
        <v>1015</v>
      </c>
      <c r="C260" t="s">
        <v>102</v>
      </c>
      <c r="D260">
        <v>19</v>
      </c>
      <c r="E260">
        <v>182.5</v>
      </c>
      <c r="F260">
        <v>63.5</v>
      </c>
      <c r="G260">
        <v>106.25</v>
      </c>
      <c r="H260">
        <v>55.5</v>
      </c>
      <c r="I260" t="s">
        <v>103</v>
      </c>
      <c r="J260" t="s">
        <v>260</v>
      </c>
      <c r="K260" t="s">
        <v>261</v>
      </c>
      <c r="L260" t="s">
        <v>160</v>
      </c>
      <c r="M260" t="s">
        <v>4381</v>
      </c>
      <c r="N260">
        <v>400</v>
      </c>
      <c r="O260" t="s">
        <v>2262</v>
      </c>
      <c r="P260">
        <v>2</v>
      </c>
      <c r="Q260" t="s">
        <v>113</v>
      </c>
      <c r="R260" t="s">
        <v>4415</v>
      </c>
      <c r="S260">
        <v>1050</v>
      </c>
      <c r="T260" t="s">
        <v>2266</v>
      </c>
      <c r="U260">
        <v>1003</v>
      </c>
      <c r="V260">
        <v>186</v>
      </c>
      <c r="W260">
        <v>486</v>
      </c>
      <c r="X260">
        <v>117</v>
      </c>
      <c r="Y260">
        <v>197</v>
      </c>
      <c r="Z260">
        <v>172</v>
      </c>
      <c r="AA260" t="s">
        <v>108</v>
      </c>
      <c r="AB260">
        <v>63</v>
      </c>
      <c r="AC260">
        <v>98</v>
      </c>
      <c r="AD260">
        <v>516.28</v>
      </c>
      <c r="AE260">
        <v>0.2</v>
      </c>
      <c r="AF260">
        <v>0.61588399999999999</v>
      </c>
      <c r="AH260">
        <v>1050</v>
      </c>
      <c r="AI260">
        <f t="shared" si="15"/>
        <v>3.2365771439703495</v>
      </c>
      <c r="AJ260">
        <f t="shared" si="16"/>
        <v>0.38612941995884065</v>
      </c>
      <c r="AK260">
        <f t="shared" si="17"/>
        <v>0.83106607264083243</v>
      </c>
      <c r="AL260">
        <f t="shared" si="18"/>
        <v>0.13729554119730203</v>
      </c>
      <c r="AM260">
        <f>U260 - AVERAGEIFS('Placebo Males'!U:U, 'Placebo Males'!B:B, B260, 'Placebo Males'!P:P, P260)</f>
        <v>-50.666666666666742</v>
      </c>
      <c r="AN260">
        <f>V260 - AVERAGEIFS('Placebo Males'!V:V, 'Placebo Males'!B:B, B260, 'Placebo Males'!P:P, P260)</f>
        <v>11.333333333333343</v>
      </c>
      <c r="AO260">
        <f>W260 - AVERAGEIFS('Placebo Males'!W:W, 'Placebo Males'!B:B, B260, 'Placebo Males'!P:P, P260)</f>
        <v>78.333333333333314</v>
      </c>
      <c r="AP260">
        <f>X260 - AVERAGEIFS('Placebo Males'!X:X, 'Placebo Males'!B:B, B260, 'Placebo Males'!P:P, P260)</f>
        <v>-2</v>
      </c>
      <c r="AQ260">
        <f>Y260 - AVERAGEIFS('Placebo Males'!Y:Y, 'Placebo Males'!B:B, B260, 'Placebo Males'!P:P, P260)</f>
        <v>-3</v>
      </c>
      <c r="AR260">
        <f>Z260 - AVERAGEIFS('Placebo Males'!Z:Z, 'Placebo Males'!B:B, B260, 'Placebo Males'!P:P, P260)</f>
        <v>83.333333333333329</v>
      </c>
      <c r="AS260">
        <f>AB260 - AVERAGEIFS('Placebo Males'!AB:AB, 'Placebo Males'!B:B, B260, 'Placebo Males'!P:P, P260)</f>
        <v>8.3333333333333357</v>
      </c>
      <c r="AT260">
        <f>AC260 - AVERAGEIFS('Placebo Males'!AC:AC, 'Placebo Males'!B:B, B260, 'Placebo Males'!P:P, P260)</f>
        <v>63.333333333333336</v>
      </c>
      <c r="AU260">
        <f>AD260 - AVERAGEIFS('Placebo Males'!AD:AD, 'Placebo Males'!B:B, B260, 'Placebo Males'!P:P, P260)</f>
        <v>-158.45399999999995</v>
      </c>
      <c r="AV260">
        <f>AE260 - AVERAGEIFS('Placebo Males'!AE:AE, 'Placebo Males'!B:B, B260, 'Placebo Males'!P:P, P260)</f>
        <v>1.5476333333333342E-2</v>
      </c>
      <c r="AW260">
        <f>AF260 - AVERAGEIFS('Placebo Males'!AF:AF, 'Placebo Males'!B:B, B260, 'Placebo Males'!P:P, P260)</f>
        <v>0.13726066666666664</v>
      </c>
    </row>
    <row r="261" spans="1:49" x14ac:dyDescent="0.25">
      <c r="A261" t="s">
        <v>4640</v>
      </c>
      <c r="B261">
        <v>1017</v>
      </c>
      <c r="C261" t="s">
        <v>102</v>
      </c>
      <c r="D261">
        <v>21</v>
      </c>
      <c r="E261">
        <v>170.1</v>
      </c>
      <c r="F261">
        <v>74.599999999999994</v>
      </c>
      <c r="G261">
        <v>112.25</v>
      </c>
      <c r="H261">
        <v>57</v>
      </c>
      <c r="I261" t="s">
        <v>103</v>
      </c>
      <c r="J261" t="s">
        <v>104</v>
      </c>
      <c r="K261" t="s">
        <v>360</v>
      </c>
      <c r="L261" t="s">
        <v>311</v>
      </c>
      <c r="M261" t="s">
        <v>4381</v>
      </c>
      <c r="N261">
        <v>400</v>
      </c>
      <c r="O261" t="s">
        <v>2262</v>
      </c>
      <c r="P261">
        <v>2.5</v>
      </c>
      <c r="Q261" t="s">
        <v>113</v>
      </c>
      <c r="R261" t="s">
        <v>4415</v>
      </c>
      <c r="S261">
        <v>1050</v>
      </c>
      <c r="T261" t="s">
        <v>2266</v>
      </c>
      <c r="U261">
        <v>954</v>
      </c>
      <c r="V261">
        <v>149</v>
      </c>
      <c r="W261">
        <v>468</v>
      </c>
      <c r="X261">
        <v>101</v>
      </c>
      <c r="Y261">
        <v>251</v>
      </c>
      <c r="Z261">
        <v>116</v>
      </c>
      <c r="AA261" t="s">
        <v>108</v>
      </c>
      <c r="AB261">
        <v>101</v>
      </c>
      <c r="AC261">
        <v>56</v>
      </c>
      <c r="AD261">
        <v>436.45600000000002</v>
      </c>
      <c r="AE261">
        <v>1</v>
      </c>
      <c r="AF261">
        <v>0.61239399999999999</v>
      </c>
      <c r="AH261">
        <v>1050</v>
      </c>
      <c r="AI261">
        <f t="shared" si="15"/>
        <v>3.2365771439703495</v>
      </c>
      <c r="AJ261">
        <f t="shared" si="16"/>
        <v>0.38612941995884065</v>
      </c>
      <c r="AK261">
        <f t="shared" si="17"/>
        <v>0.83106607264083243</v>
      </c>
      <c r="AL261">
        <f t="shared" si="18"/>
        <v>0.13729554119730203</v>
      </c>
      <c r="AM261">
        <f>U261 - AVERAGEIFS('Placebo Males'!U:U, 'Placebo Males'!B:B, B261, 'Placebo Males'!P:P, P261)</f>
        <v>-53</v>
      </c>
      <c r="AN261">
        <f>V261 - AVERAGEIFS('Placebo Males'!V:V, 'Placebo Males'!B:B, B261, 'Placebo Males'!P:P, P261)</f>
        <v>1</v>
      </c>
      <c r="AO261">
        <f>W261 - AVERAGEIFS('Placebo Males'!W:W, 'Placebo Males'!B:B, B261, 'Placebo Males'!P:P, P261)</f>
        <v>65.666666666666686</v>
      </c>
      <c r="AP261">
        <f>X261 - AVERAGEIFS('Placebo Males'!X:X, 'Placebo Males'!B:B, B261, 'Placebo Males'!P:P, P261)</f>
        <v>-3</v>
      </c>
      <c r="AQ261">
        <f>Y261 - AVERAGEIFS('Placebo Males'!Y:Y, 'Placebo Males'!B:B, B261, 'Placebo Males'!P:P, P261)</f>
        <v>34.333333333333343</v>
      </c>
      <c r="AR261">
        <f>Z261 - AVERAGEIFS('Placebo Males'!Z:Z, 'Placebo Males'!B:B, B261, 'Placebo Males'!P:P, P261)</f>
        <v>34.333333333333329</v>
      </c>
      <c r="AS261">
        <f>AB261 - AVERAGEIFS('Placebo Males'!AB:AB, 'Placebo Males'!B:B, B261, 'Placebo Males'!P:P, P261)</f>
        <v>47</v>
      </c>
      <c r="AT261">
        <f>AC261 - AVERAGEIFS('Placebo Males'!AC:AC, 'Placebo Males'!B:B, B261, 'Placebo Males'!P:P, P261)</f>
        <v>20.333333333333336</v>
      </c>
      <c r="AU261">
        <f>AD261 - AVERAGEIFS('Placebo Males'!AD:AD, 'Placebo Males'!B:B, B261, 'Placebo Males'!P:P, P261)</f>
        <v>-179.29833333333329</v>
      </c>
      <c r="AV261">
        <f>AE261 - AVERAGEIFS('Placebo Males'!AE:AE, 'Placebo Males'!B:B, B261, 'Placebo Males'!P:P, P261)</f>
        <v>0.79268899999999998</v>
      </c>
      <c r="AW261">
        <f>AF261 - AVERAGEIFS('Placebo Males'!AF:AF, 'Placebo Males'!B:B, B261, 'Placebo Males'!P:P, P261)</f>
        <v>0.15083366666666664</v>
      </c>
    </row>
    <row r="262" spans="1:49" x14ac:dyDescent="0.25">
      <c r="A262" t="s">
        <v>4641</v>
      </c>
      <c r="B262">
        <v>1017</v>
      </c>
      <c r="C262" t="s">
        <v>102</v>
      </c>
      <c r="D262">
        <v>21</v>
      </c>
      <c r="E262">
        <v>170.1</v>
      </c>
      <c r="F262">
        <v>74.599999999999994</v>
      </c>
      <c r="G262">
        <v>112.25</v>
      </c>
      <c r="H262">
        <v>57</v>
      </c>
      <c r="I262" t="s">
        <v>103</v>
      </c>
      <c r="J262" t="s">
        <v>104</v>
      </c>
      <c r="K262" t="s">
        <v>360</v>
      </c>
      <c r="L262" t="s">
        <v>311</v>
      </c>
      <c r="M262" t="s">
        <v>4381</v>
      </c>
      <c r="N262">
        <v>400</v>
      </c>
      <c r="O262" t="s">
        <v>2262</v>
      </c>
      <c r="P262">
        <v>2.5</v>
      </c>
      <c r="Q262" t="s">
        <v>113</v>
      </c>
      <c r="R262" t="s">
        <v>4415</v>
      </c>
      <c r="S262">
        <v>1050</v>
      </c>
      <c r="T262" t="s">
        <v>2266</v>
      </c>
      <c r="U262">
        <v>1027</v>
      </c>
      <c r="V262">
        <v>155</v>
      </c>
      <c r="W262">
        <v>468</v>
      </c>
      <c r="X262">
        <v>98</v>
      </c>
      <c r="Y262">
        <v>253</v>
      </c>
      <c r="Z262">
        <v>117</v>
      </c>
      <c r="AA262" t="s">
        <v>108</v>
      </c>
      <c r="AB262">
        <v>107</v>
      </c>
      <c r="AC262">
        <v>43</v>
      </c>
      <c r="AD262">
        <v>444.18200000000002</v>
      </c>
      <c r="AE262">
        <v>1.01786</v>
      </c>
      <c r="AF262">
        <v>0.61408300000000005</v>
      </c>
      <c r="AH262">
        <v>1050</v>
      </c>
      <c r="AI262">
        <f t="shared" ref="AI262:AI325" si="19">((AH262*10^-9)/324.4168)*10^9</f>
        <v>3.2365771439703495</v>
      </c>
      <c r="AJ262">
        <f t="shared" si="16"/>
        <v>0.38612941995884065</v>
      </c>
      <c r="AK262">
        <f t="shared" si="17"/>
        <v>0.83106607264083243</v>
      </c>
      <c r="AL262">
        <f t="shared" si="18"/>
        <v>0.13729554119730203</v>
      </c>
      <c r="AM262">
        <f>U262 - AVERAGEIFS('Placebo Males'!U:U, 'Placebo Males'!B:B, B262, 'Placebo Males'!P:P, P262)</f>
        <v>20</v>
      </c>
      <c r="AN262">
        <f>V262 - AVERAGEIFS('Placebo Males'!V:V, 'Placebo Males'!B:B, B262, 'Placebo Males'!P:P, P262)</f>
        <v>7</v>
      </c>
      <c r="AO262">
        <f>W262 - AVERAGEIFS('Placebo Males'!W:W, 'Placebo Males'!B:B, B262, 'Placebo Males'!P:P, P262)</f>
        <v>65.666666666666686</v>
      </c>
      <c r="AP262">
        <f>X262 - AVERAGEIFS('Placebo Males'!X:X, 'Placebo Males'!B:B, B262, 'Placebo Males'!P:P, P262)</f>
        <v>-6</v>
      </c>
      <c r="AQ262">
        <f>Y262 - AVERAGEIFS('Placebo Males'!Y:Y, 'Placebo Males'!B:B, B262, 'Placebo Males'!P:P, P262)</f>
        <v>36.333333333333343</v>
      </c>
      <c r="AR262">
        <f>Z262 - AVERAGEIFS('Placebo Males'!Z:Z, 'Placebo Males'!B:B, B262, 'Placebo Males'!P:P, P262)</f>
        <v>35.333333333333329</v>
      </c>
      <c r="AS262">
        <f>AB262 - AVERAGEIFS('Placebo Males'!AB:AB, 'Placebo Males'!B:B, B262, 'Placebo Males'!P:P, P262)</f>
        <v>53</v>
      </c>
      <c r="AT262">
        <f>AC262 - AVERAGEIFS('Placebo Males'!AC:AC, 'Placebo Males'!B:B, B262, 'Placebo Males'!P:P, P262)</f>
        <v>7.3333333333333357</v>
      </c>
      <c r="AU262">
        <f>AD262 - AVERAGEIFS('Placebo Males'!AD:AD, 'Placebo Males'!B:B, B262, 'Placebo Males'!P:P, P262)</f>
        <v>-171.57233333333329</v>
      </c>
      <c r="AV262">
        <f>AE262 - AVERAGEIFS('Placebo Males'!AE:AE, 'Placebo Males'!B:B, B262, 'Placebo Males'!P:P, P262)</f>
        <v>0.81054899999999996</v>
      </c>
      <c r="AW262">
        <f>AF262 - AVERAGEIFS('Placebo Males'!AF:AF, 'Placebo Males'!B:B, B262, 'Placebo Males'!P:P, P262)</f>
        <v>0.1525226666666667</v>
      </c>
    </row>
    <row r="263" spans="1:49" x14ac:dyDescent="0.25">
      <c r="A263" t="s">
        <v>4642</v>
      </c>
      <c r="B263">
        <v>1017</v>
      </c>
      <c r="C263" t="s">
        <v>102</v>
      </c>
      <c r="D263">
        <v>21</v>
      </c>
      <c r="E263">
        <v>170.1</v>
      </c>
      <c r="F263">
        <v>74.599999999999994</v>
      </c>
      <c r="G263">
        <v>112.25</v>
      </c>
      <c r="H263">
        <v>57</v>
      </c>
      <c r="I263" t="s">
        <v>103</v>
      </c>
      <c r="J263" t="s">
        <v>104</v>
      </c>
      <c r="K263" t="s">
        <v>360</v>
      </c>
      <c r="L263" t="s">
        <v>311</v>
      </c>
      <c r="M263" t="s">
        <v>4381</v>
      </c>
      <c r="N263">
        <v>400</v>
      </c>
      <c r="O263" t="s">
        <v>2262</v>
      </c>
      <c r="P263">
        <v>2.5</v>
      </c>
      <c r="Q263" t="s">
        <v>113</v>
      </c>
      <c r="R263" t="s">
        <v>4415</v>
      </c>
      <c r="S263">
        <v>1050</v>
      </c>
      <c r="T263" t="s">
        <v>2266</v>
      </c>
      <c r="U263">
        <v>1007</v>
      </c>
      <c r="V263">
        <v>148</v>
      </c>
      <c r="W263">
        <v>476</v>
      </c>
      <c r="X263">
        <v>104</v>
      </c>
      <c r="Y263">
        <v>257</v>
      </c>
      <c r="Z263">
        <v>115</v>
      </c>
      <c r="AA263" t="s">
        <v>108</v>
      </c>
      <c r="AB263">
        <v>107</v>
      </c>
      <c r="AC263">
        <v>45</v>
      </c>
      <c r="AD263">
        <v>433.89100000000002</v>
      </c>
      <c r="AE263" t="s">
        <v>108</v>
      </c>
      <c r="AF263" t="s">
        <v>108</v>
      </c>
      <c r="AH263">
        <v>1050</v>
      </c>
      <c r="AI263">
        <f t="shared" si="19"/>
        <v>3.2365771439703495</v>
      </c>
      <c r="AJ263">
        <f t="shared" si="16"/>
        <v>0.38612941995884065</v>
      </c>
      <c r="AK263">
        <f t="shared" si="17"/>
        <v>0.83106607264083243</v>
      </c>
      <c r="AL263">
        <f t="shared" si="18"/>
        <v>0.13729554119730203</v>
      </c>
      <c r="AM263">
        <f>U263 - AVERAGEIFS('Placebo Males'!U:U, 'Placebo Males'!B:B, B263, 'Placebo Males'!P:P, P263)</f>
        <v>0</v>
      </c>
      <c r="AN263">
        <f>V263 - AVERAGEIFS('Placebo Males'!V:V, 'Placebo Males'!B:B, B263, 'Placebo Males'!P:P, P263)</f>
        <v>0</v>
      </c>
      <c r="AO263">
        <f>W263 - AVERAGEIFS('Placebo Males'!W:W, 'Placebo Males'!B:B, B263, 'Placebo Males'!P:P, P263)</f>
        <v>73.666666666666686</v>
      </c>
      <c r="AP263">
        <f>X263 - AVERAGEIFS('Placebo Males'!X:X, 'Placebo Males'!B:B, B263, 'Placebo Males'!P:P, P263)</f>
        <v>0</v>
      </c>
      <c r="AQ263">
        <f>Y263 - AVERAGEIFS('Placebo Males'!Y:Y, 'Placebo Males'!B:B, B263, 'Placebo Males'!P:P, P263)</f>
        <v>40.333333333333343</v>
      </c>
      <c r="AR263">
        <f>Z263 - AVERAGEIFS('Placebo Males'!Z:Z, 'Placebo Males'!B:B, B263, 'Placebo Males'!P:P, P263)</f>
        <v>33.333333333333329</v>
      </c>
      <c r="AS263">
        <f>AB263 - AVERAGEIFS('Placebo Males'!AB:AB, 'Placebo Males'!B:B, B263, 'Placebo Males'!P:P, P263)</f>
        <v>53</v>
      </c>
      <c r="AT263">
        <f>AC263 - AVERAGEIFS('Placebo Males'!AC:AC, 'Placebo Males'!B:B, B263, 'Placebo Males'!P:P, P263)</f>
        <v>9.3333333333333357</v>
      </c>
      <c r="AU263">
        <f>AD263 - AVERAGEIFS('Placebo Males'!AD:AD, 'Placebo Males'!B:B, B263, 'Placebo Males'!P:P, P263)</f>
        <v>-181.86333333333329</v>
      </c>
      <c r="AV263" t="e">
        <f>AE263 - AVERAGEIFS('Placebo Males'!AE:AE, 'Placebo Males'!B:B, B263, 'Placebo Males'!P:P, P263)</f>
        <v>#VALUE!</v>
      </c>
      <c r="AW263" t="e">
        <f>AF263 - AVERAGEIFS('Placebo Males'!AF:AF, 'Placebo Males'!B:B, B263, 'Placebo Males'!P:P, P263)</f>
        <v>#VALUE!</v>
      </c>
    </row>
    <row r="264" spans="1:49" x14ac:dyDescent="0.25">
      <c r="A264" t="s">
        <v>4643</v>
      </c>
      <c r="B264">
        <v>1018</v>
      </c>
      <c r="C264" t="s">
        <v>102</v>
      </c>
      <c r="D264">
        <v>30</v>
      </c>
      <c r="E264">
        <v>182</v>
      </c>
      <c r="F264">
        <v>73.3</v>
      </c>
      <c r="G264">
        <v>105.5</v>
      </c>
      <c r="H264">
        <v>58.5</v>
      </c>
      <c r="I264" t="s">
        <v>103</v>
      </c>
      <c r="J264" t="s">
        <v>104</v>
      </c>
      <c r="K264" t="s">
        <v>409</v>
      </c>
      <c r="L264" t="s">
        <v>211</v>
      </c>
      <c r="M264" t="s">
        <v>4381</v>
      </c>
      <c r="N264">
        <v>400</v>
      </c>
      <c r="O264" t="s">
        <v>2262</v>
      </c>
      <c r="P264">
        <v>6</v>
      </c>
      <c r="Q264" t="s">
        <v>113</v>
      </c>
      <c r="R264" t="s">
        <v>4415</v>
      </c>
      <c r="S264">
        <v>1050</v>
      </c>
      <c r="T264" t="s">
        <v>2266</v>
      </c>
      <c r="U264">
        <v>928</v>
      </c>
      <c r="V264">
        <v>148</v>
      </c>
      <c r="W264">
        <v>419</v>
      </c>
      <c r="X264">
        <v>96</v>
      </c>
      <c r="Y264">
        <v>202</v>
      </c>
      <c r="Z264">
        <v>121</v>
      </c>
      <c r="AA264" t="s">
        <v>108</v>
      </c>
      <c r="AB264">
        <v>49</v>
      </c>
      <c r="AC264">
        <v>79</v>
      </c>
      <c r="AD264">
        <v>255.74700000000001</v>
      </c>
      <c r="AE264">
        <v>0.89795899999999995</v>
      </c>
      <c r="AF264">
        <v>0.50949500000000003</v>
      </c>
      <c r="AH264">
        <v>1050</v>
      </c>
      <c r="AI264">
        <f t="shared" si="19"/>
        <v>3.2365771439703495</v>
      </c>
      <c r="AJ264">
        <f t="shared" si="16"/>
        <v>0.38612941995884065</v>
      </c>
      <c r="AK264">
        <f t="shared" si="17"/>
        <v>0.83106607264083243</v>
      </c>
      <c r="AL264">
        <f t="shared" si="18"/>
        <v>0.13729554119730203</v>
      </c>
      <c r="AM264">
        <f>U264 - AVERAGEIFS('Placebo Males'!U:U, 'Placebo Males'!B:B, B264, 'Placebo Males'!P:P, P264)</f>
        <v>7.3333333333333712</v>
      </c>
      <c r="AN264">
        <f>V264 - AVERAGEIFS('Placebo Males'!V:V, 'Placebo Males'!B:B, B264, 'Placebo Males'!P:P, P264)</f>
        <v>4</v>
      </c>
      <c r="AO264">
        <f>W264 - AVERAGEIFS('Placebo Males'!W:W, 'Placebo Males'!B:B, B264, 'Placebo Males'!P:P, P264)</f>
        <v>59</v>
      </c>
      <c r="AP264">
        <f>X264 - AVERAGEIFS('Placebo Males'!X:X, 'Placebo Males'!B:B, B264, 'Placebo Males'!P:P, P264)</f>
        <v>-3</v>
      </c>
      <c r="AQ264">
        <f>Y264 - AVERAGEIFS('Placebo Males'!Y:Y, 'Placebo Males'!B:B, B264, 'Placebo Males'!P:P, P264)</f>
        <v>5.6666666666666572</v>
      </c>
      <c r="AR264">
        <f>Z264 - AVERAGEIFS('Placebo Males'!Z:Z, 'Placebo Males'!B:B, B264, 'Placebo Males'!P:P, P264)</f>
        <v>56.333333333333329</v>
      </c>
      <c r="AS264">
        <f>AB264 - AVERAGEIFS('Placebo Males'!AB:AB, 'Placebo Males'!B:B, B264, 'Placebo Males'!P:P, P264)</f>
        <v>3.3333333333333357</v>
      </c>
      <c r="AT264">
        <f>AC264 - AVERAGEIFS('Placebo Males'!AC:AC, 'Placebo Males'!B:B, B264, 'Placebo Males'!P:P, P264)</f>
        <v>55.333333333333329</v>
      </c>
      <c r="AU264">
        <f>AD264 - AVERAGEIFS('Placebo Males'!AD:AD, 'Placebo Males'!B:B, B264, 'Placebo Males'!P:P, P264)</f>
        <v>-177.79700000000003</v>
      </c>
      <c r="AV264">
        <f>AE264 - AVERAGEIFS('Placebo Males'!AE:AE, 'Placebo Males'!B:B, B264, 'Placebo Males'!P:P, P264)</f>
        <v>0.6813269999999999</v>
      </c>
      <c r="AW264">
        <f>AF264 - AVERAGEIFS('Placebo Males'!AF:AF, 'Placebo Males'!B:B, B264, 'Placebo Males'!P:P, P264)</f>
        <v>0.1186323333333334</v>
      </c>
    </row>
    <row r="265" spans="1:49" x14ac:dyDescent="0.25">
      <c r="A265" t="s">
        <v>4644</v>
      </c>
      <c r="B265">
        <v>1018</v>
      </c>
      <c r="C265" t="s">
        <v>102</v>
      </c>
      <c r="D265">
        <v>30</v>
      </c>
      <c r="E265">
        <v>182</v>
      </c>
      <c r="F265">
        <v>73.3</v>
      </c>
      <c r="G265">
        <v>105.5</v>
      </c>
      <c r="H265">
        <v>58.5</v>
      </c>
      <c r="I265" t="s">
        <v>103</v>
      </c>
      <c r="J265" t="s">
        <v>104</v>
      </c>
      <c r="K265" t="s">
        <v>409</v>
      </c>
      <c r="L265" t="s">
        <v>211</v>
      </c>
      <c r="M265" t="s">
        <v>4381</v>
      </c>
      <c r="N265">
        <v>400</v>
      </c>
      <c r="O265" t="s">
        <v>2262</v>
      </c>
      <c r="P265">
        <v>6</v>
      </c>
      <c r="Q265" t="s">
        <v>113</v>
      </c>
      <c r="R265" t="s">
        <v>4415</v>
      </c>
      <c r="S265">
        <v>1050</v>
      </c>
      <c r="T265" t="s">
        <v>2266</v>
      </c>
      <c r="U265">
        <v>950</v>
      </c>
      <c r="V265">
        <v>146</v>
      </c>
      <c r="W265">
        <v>409</v>
      </c>
      <c r="X265">
        <v>98</v>
      </c>
      <c r="Y265">
        <v>217</v>
      </c>
      <c r="Z265">
        <v>94</v>
      </c>
      <c r="AA265" t="s">
        <v>108</v>
      </c>
      <c r="AB265">
        <v>98</v>
      </c>
      <c r="AC265">
        <v>26</v>
      </c>
      <c r="AD265">
        <v>280.09899999999999</v>
      </c>
      <c r="AE265">
        <v>0.85106400000000004</v>
      </c>
      <c r="AF265">
        <v>0.50026800000000005</v>
      </c>
      <c r="AH265">
        <v>1050</v>
      </c>
      <c r="AI265">
        <f t="shared" si="19"/>
        <v>3.2365771439703495</v>
      </c>
      <c r="AJ265">
        <f t="shared" si="16"/>
        <v>0.38612941995884065</v>
      </c>
      <c r="AK265">
        <f t="shared" si="17"/>
        <v>0.83106607264083243</v>
      </c>
      <c r="AL265">
        <f t="shared" si="18"/>
        <v>0.13729554119730203</v>
      </c>
      <c r="AM265">
        <f>U265 - AVERAGEIFS('Placebo Males'!U:U, 'Placebo Males'!B:B, B265, 'Placebo Males'!P:P, P265)</f>
        <v>29.333333333333371</v>
      </c>
      <c r="AN265">
        <f>V265 - AVERAGEIFS('Placebo Males'!V:V, 'Placebo Males'!B:B, B265, 'Placebo Males'!P:P, P265)</f>
        <v>2</v>
      </c>
      <c r="AO265">
        <f>W265 - AVERAGEIFS('Placebo Males'!W:W, 'Placebo Males'!B:B, B265, 'Placebo Males'!P:P, P265)</f>
        <v>49</v>
      </c>
      <c r="AP265">
        <f>X265 - AVERAGEIFS('Placebo Males'!X:X, 'Placebo Males'!B:B, B265, 'Placebo Males'!P:P, P265)</f>
        <v>-1</v>
      </c>
      <c r="AQ265">
        <f>Y265 - AVERAGEIFS('Placebo Males'!Y:Y, 'Placebo Males'!B:B, B265, 'Placebo Males'!P:P, P265)</f>
        <v>20.666666666666657</v>
      </c>
      <c r="AR265">
        <f>Z265 - AVERAGEIFS('Placebo Males'!Z:Z, 'Placebo Males'!B:B, B265, 'Placebo Males'!P:P, P265)</f>
        <v>29.333333333333329</v>
      </c>
      <c r="AS265">
        <f>AB265 - AVERAGEIFS('Placebo Males'!AB:AB, 'Placebo Males'!B:B, B265, 'Placebo Males'!P:P, P265)</f>
        <v>52.333333333333336</v>
      </c>
      <c r="AT265">
        <f>AC265 - AVERAGEIFS('Placebo Males'!AC:AC, 'Placebo Males'!B:B, B265, 'Placebo Males'!P:P, P265)</f>
        <v>2.3333333333333321</v>
      </c>
      <c r="AU265">
        <f>AD265 - AVERAGEIFS('Placebo Males'!AD:AD, 'Placebo Males'!B:B, B265, 'Placebo Males'!P:P, P265)</f>
        <v>-153.44500000000005</v>
      </c>
      <c r="AV265">
        <f>AE265 - AVERAGEIFS('Placebo Males'!AE:AE, 'Placebo Males'!B:B, B265, 'Placebo Males'!P:P, P265)</f>
        <v>0.634432</v>
      </c>
      <c r="AW265">
        <f>AF265 - AVERAGEIFS('Placebo Males'!AF:AF, 'Placebo Males'!B:B, B265, 'Placebo Males'!P:P, P265)</f>
        <v>0.10940533333333341</v>
      </c>
    </row>
    <row r="266" spans="1:49" x14ac:dyDescent="0.25">
      <c r="A266" t="s">
        <v>4645</v>
      </c>
      <c r="B266">
        <v>1018</v>
      </c>
      <c r="C266" t="s">
        <v>102</v>
      </c>
      <c r="D266">
        <v>30</v>
      </c>
      <c r="E266">
        <v>182</v>
      </c>
      <c r="F266">
        <v>73.3</v>
      </c>
      <c r="G266">
        <v>105.5</v>
      </c>
      <c r="H266">
        <v>58.5</v>
      </c>
      <c r="I266" t="s">
        <v>103</v>
      </c>
      <c r="J266" t="s">
        <v>104</v>
      </c>
      <c r="K266" t="s">
        <v>409</v>
      </c>
      <c r="L266" t="s">
        <v>211</v>
      </c>
      <c r="M266" t="s">
        <v>4381</v>
      </c>
      <c r="N266">
        <v>400</v>
      </c>
      <c r="O266" t="s">
        <v>2262</v>
      </c>
      <c r="P266">
        <v>6</v>
      </c>
      <c r="Q266" t="s">
        <v>113</v>
      </c>
      <c r="R266" t="s">
        <v>4415</v>
      </c>
      <c r="S266">
        <v>1050</v>
      </c>
      <c r="T266" t="s">
        <v>2266</v>
      </c>
      <c r="U266">
        <v>911</v>
      </c>
      <c r="V266">
        <v>147</v>
      </c>
      <c r="W266">
        <v>411</v>
      </c>
      <c r="X266">
        <v>97</v>
      </c>
      <c r="Y266">
        <v>218</v>
      </c>
      <c r="Z266">
        <v>96</v>
      </c>
      <c r="AA266" t="s">
        <v>108</v>
      </c>
      <c r="AB266">
        <v>99</v>
      </c>
      <c r="AC266">
        <v>26</v>
      </c>
      <c r="AD266">
        <v>277.61200000000002</v>
      </c>
      <c r="AE266">
        <v>0.78</v>
      </c>
      <c r="AF266">
        <v>0.49848100000000001</v>
      </c>
      <c r="AH266">
        <v>1050</v>
      </c>
      <c r="AI266">
        <f t="shared" si="19"/>
        <v>3.2365771439703495</v>
      </c>
      <c r="AJ266">
        <f t="shared" si="16"/>
        <v>0.38612941995884065</v>
      </c>
      <c r="AK266">
        <f t="shared" si="17"/>
        <v>0.83106607264083243</v>
      </c>
      <c r="AL266">
        <f t="shared" si="18"/>
        <v>0.13729554119730203</v>
      </c>
      <c r="AM266">
        <f>U266 - AVERAGEIFS('Placebo Males'!U:U, 'Placebo Males'!B:B, B266, 'Placebo Males'!P:P, P266)</f>
        <v>-9.6666666666666288</v>
      </c>
      <c r="AN266">
        <f>V266 - AVERAGEIFS('Placebo Males'!V:V, 'Placebo Males'!B:B, B266, 'Placebo Males'!P:P, P266)</f>
        <v>3</v>
      </c>
      <c r="AO266">
        <f>W266 - AVERAGEIFS('Placebo Males'!W:W, 'Placebo Males'!B:B, B266, 'Placebo Males'!P:P, P266)</f>
        <v>51</v>
      </c>
      <c r="AP266">
        <f>X266 - AVERAGEIFS('Placebo Males'!X:X, 'Placebo Males'!B:B, B266, 'Placebo Males'!P:P, P266)</f>
        <v>-2</v>
      </c>
      <c r="AQ266">
        <f>Y266 - AVERAGEIFS('Placebo Males'!Y:Y, 'Placebo Males'!B:B, B266, 'Placebo Males'!P:P, P266)</f>
        <v>21.666666666666657</v>
      </c>
      <c r="AR266">
        <f>Z266 - AVERAGEIFS('Placebo Males'!Z:Z, 'Placebo Males'!B:B, B266, 'Placebo Males'!P:P, P266)</f>
        <v>31.333333333333329</v>
      </c>
      <c r="AS266">
        <f>AB266 - AVERAGEIFS('Placebo Males'!AB:AB, 'Placebo Males'!B:B, B266, 'Placebo Males'!P:P, P266)</f>
        <v>53.333333333333336</v>
      </c>
      <c r="AT266">
        <f>AC266 - AVERAGEIFS('Placebo Males'!AC:AC, 'Placebo Males'!B:B, B266, 'Placebo Males'!P:P, P266)</f>
        <v>2.3333333333333321</v>
      </c>
      <c r="AU266">
        <f>AD266 - AVERAGEIFS('Placebo Males'!AD:AD, 'Placebo Males'!B:B, B266, 'Placebo Males'!P:P, P266)</f>
        <v>-155.93200000000002</v>
      </c>
      <c r="AV266">
        <f>AE266 - AVERAGEIFS('Placebo Males'!AE:AE, 'Placebo Males'!B:B, B266, 'Placebo Males'!P:P, P266)</f>
        <v>0.56336799999999998</v>
      </c>
      <c r="AW266">
        <f>AF266 - AVERAGEIFS('Placebo Males'!AF:AF, 'Placebo Males'!B:B, B266, 'Placebo Males'!P:P, P266)</f>
        <v>0.10761833333333337</v>
      </c>
    </row>
    <row r="267" spans="1:49" x14ac:dyDescent="0.25">
      <c r="A267" t="s">
        <v>4646</v>
      </c>
      <c r="B267">
        <v>1021</v>
      </c>
      <c r="C267" t="s">
        <v>102</v>
      </c>
      <c r="D267">
        <v>35</v>
      </c>
      <c r="E267">
        <v>171.5</v>
      </c>
      <c r="F267">
        <v>70.900000000000006</v>
      </c>
      <c r="G267">
        <v>97.25</v>
      </c>
      <c r="H267">
        <v>55.75</v>
      </c>
      <c r="I267" t="s">
        <v>458</v>
      </c>
      <c r="J267" t="s">
        <v>104</v>
      </c>
      <c r="K267" t="s">
        <v>459</v>
      </c>
      <c r="L267" t="s">
        <v>106</v>
      </c>
      <c r="M267" t="s">
        <v>4381</v>
      </c>
      <c r="N267">
        <v>400</v>
      </c>
      <c r="O267" t="s">
        <v>2262</v>
      </c>
      <c r="P267">
        <v>6</v>
      </c>
      <c r="Q267" t="s">
        <v>113</v>
      </c>
      <c r="R267" t="s">
        <v>4415</v>
      </c>
      <c r="S267">
        <v>1050</v>
      </c>
      <c r="T267" t="s">
        <v>2266</v>
      </c>
      <c r="U267">
        <v>967</v>
      </c>
      <c r="V267">
        <v>153</v>
      </c>
      <c r="W267">
        <v>492</v>
      </c>
      <c r="X267">
        <v>98</v>
      </c>
      <c r="Y267">
        <v>282</v>
      </c>
      <c r="Z267">
        <v>112</v>
      </c>
      <c r="AA267" t="s">
        <v>108</v>
      </c>
      <c r="AB267">
        <v>32</v>
      </c>
      <c r="AC267">
        <v>38</v>
      </c>
      <c r="AD267">
        <v>205.37200000000001</v>
      </c>
      <c r="AE267">
        <v>0</v>
      </c>
      <c r="AF267">
        <v>0.530748</v>
      </c>
      <c r="AH267">
        <v>1050</v>
      </c>
      <c r="AI267">
        <f t="shared" si="19"/>
        <v>3.2365771439703495</v>
      </c>
      <c r="AJ267">
        <f t="shared" si="16"/>
        <v>0.38612941995884065</v>
      </c>
      <c r="AK267">
        <f t="shared" si="17"/>
        <v>0.83106607264083243</v>
      </c>
      <c r="AL267">
        <f t="shared" si="18"/>
        <v>0.13729554119730203</v>
      </c>
      <c r="AM267">
        <f>U267 - AVERAGEIFS('Placebo Males'!U:U, 'Placebo Males'!B:B, B267, 'Placebo Males'!P:P, P267)</f>
        <v>18.666666666666629</v>
      </c>
      <c r="AN267">
        <f>V267 - AVERAGEIFS('Placebo Males'!V:V, 'Placebo Males'!B:B, B267, 'Placebo Males'!P:P, P267)</f>
        <v>-2</v>
      </c>
      <c r="AO267">
        <f>W267 - AVERAGEIFS('Placebo Males'!W:W, 'Placebo Males'!B:B, B267, 'Placebo Males'!P:P, P267)</f>
        <v>63.666666666666686</v>
      </c>
      <c r="AP267">
        <f>X267 - AVERAGEIFS('Placebo Males'!X:X, 'Placebo Males'!B:B, B267, 'Placebo Males'!P:P, P267)</f>
        <v>2.3333333333333286</v>
      </c>
      <c r="AQ267">
        <f>Y267 - AVERAGEIFS('Placebo Males'!Y:Y, 'Placebo Males'!B:B, B267, 'Placebo Males'!P:P, P267)</f>
        <v>46</v>
      </c>
      <c r="AR267">
        <f>Z267 - AVERAGEIFS('Placebo Males'!Z:Z, 'Placebo Males'!B:B, B267, 'Placebo Males'!P:P, P267)</f>
        <v>15.333333333333329</v>
      </c>
      <c r="AS267">
        <f>AB267 - AVERAGEIFS('Placebo Males'!AB:AB, 'Placebo Males'!B:B, B267, 'Placebo Males'!P:P, P267)</f>
        <v>-15</v>
      </c>
      <c r="AT267">
        <f>AC267 - AVERAGEIFS('Placebo Males'!AC:AC, 'Placebo Males'!B:B, B267, 'Placebo Males'!P:P, P267)</f>
        <v>16</v>
      </c>
      <c r="AU267">
        <f>AD267 - AVERAGEIFS('Placebo Males'!AD:AD, 'Placebo Males'!B:B, B267, 'Placebo Males'!P:P, P267)</f>
        <v>-26.932666666666648</v>
      </c>
      <c r="AV267">
        <f>AE267 - AVERAGEIFS('Placebo Males'!AE:AE, 'Placebo Males'!B:B, B267, 'Placebo Males'!P:P, P267)</f>
        <v>-5.8375400000000001E-2</v>
      </c>
      <c r="AW267">
        <f>AF267 - AVERAGEIFS('Placebo Males'!AF:AF, 'Placebo Males'!B:B, B267, 'Placebo Males'!P:P, P267)</f>
        <v>0.12909366666666666</v>
      </c>
    </row>
    <row r="268" spans="1:49" x14ac:dyDescent="0.25">
      <c r="A268" t="s">
        <v>4647</v>
      </c>
      <c r="B268">
        <v>1021</v>
      </c>
      <c r="C268" t="s">
        <v>102</v>
      </c>
      <c r="D268">
        <v>35</v>
      </c>
      <c r="E268">
        <v>171.5</v>
      </c>
      <c r="F268">
        <v>70.900000000000006</v>
      </c>
      <c r="G268">
        <v>97.25</v>
      </c>
      <c r="H268">
        <v>55.75</v>
      </c>
      <c r="I268" t="s">
        <v>458</v>
      </c>
      <c r="J268" t="s">
        <v>104</v>
      </c>
      <c r="K268" t="s">
        <v>459</v>
      </c>
      <c r="L268" t="s">
        <v>106</v>
      </c>
      <c r="M268" t="s">
        <v>4381</v>
      </c>
      <c r="N268">
        <v>400</v>
      </c>
      <c r="O268" t="s">
        <v>2262</v>
      </c>
      <c r="P268">
        <v>6</v>
      </c>
      <c r="Q268" t="s">
        <v>113</v>
      </c>
      <c r="R268" t="s">
        <v>4415</v>
      </c>
      <c r="S268">
        <v>1050</v>
      </c>
      <c r="T268" t="s">
        <v>2266</v>
      </c>
      <c r="U268">
        <v>844</v>
      </c>
      <c r="V268">
        <v>141</v>
      </c>
      <c r="W268">
        <v>478</v>
      </c>
      <c r="X268">
        <v>104</v>
      </c>
      <c r="Y268">
        <v>260</v>
      </c>
      <c r="Z268">
        <v>114</v>
      </c>
      <c r="AA268" t="s">
        <v>108</v>
      </c>
      <c r="AB268">
        <v>38</v>
      </c>
      <c r="AC268">
        <v>30</v>
      </c>
      <c r="AD268">
        <v>200.672</v>
      </c>
      <c r="AE268">
        <v>0.15909100000000001</v>
      </c>
      <c r="AF268">
        <v>0.60952700000000004</v>
      </c>
      <c r="AH268">
        <v>1050</v>
      </c>
      <c r="AI268">
        <f t="shared" si="19"/>
        <v>3.2365771439703495</v>
      </c>
      <c r="AJ268">
        <f t="shared" si="16"/>
        <v>0.38612941995884065</v>
      </c>
      <c r="AK268">
        <f t="shared" si="17"/>
        <v>0.83106607264083243</v>
      </c>
      <c r="AL268">
        <f t="shared" si="18"/>
        <v>0.13729554119730203</v>
      </c>
      <c r="AM268">
        <f>U268 - AVERAGEIFS('Placebo Males'!U:U, 'Placebo Males'!B:B, B268, 'Placebo Males'!P:P, P268)</f>
        <v>-104.33333333333337</v>
      </c>
      <c r="AN268">
        <f>V268 - AVERAGEIFS('Placebo Males'!V:V, 'Placebo Males'!B:B, B268, 'Placebo Males'!P:P, P268)</f>
        <v>-14</v>
      </c>
      <c r="AO268">
        <f>W268 - AVERAGEIFS('Placebo Males'!W:W, 'Placebo Males'!B:B, B268, 'Placebo Males'!P:P, P268)</f>
        <v>49.666666666666686</v>
      </c>
      <c r="AP268">
        <f>X268 - AVERAGEIFS('Placebo Males'!X:X, 'Placebo Males'!B:B, B268, 'Placebo Males'!P:P, P268)</f>
        <v>8.3333333333333286</v>
      </c>
      <c r="AQ268">
        <f>Y268 - AVERAGEIFS('Placebo Males'!Y:Y, 'Placebo Males'!B:B, B268, 'Placebo Males'!P:P, P268)</f>
        <v>24</v>
      </c>
      <c r="AR268">
        <f>Z268 - AVERAGEIFS('Placebo Males'!Z:Z, 'Placebo Males'!B:B, B268, 'Placebo Males'!P:P, P268)</f>
        <v>17.333333333333329</v>
      </c>
      <c r="AS268">
        <f>AB268 - AVERAGEIFS('Placebo Males'!AB:AB, 'Placebo Males'!B:B, B268, 'Placebo Males'!P:P, P268)</f>
        <v>-9</v>
      </c>
      <c r="AT268">
        <f>AC268 - AVERAGEIFS('Placebo Males'!AC:AC, 'Placebo Males'!B:B, B268, 'Placebo Males'!P:P, P268)</f>
        <v>8</v>
      </c>
      <c r="AU268">
        <f>AD268 - AVERAGEIFS('Placebo Males'!AD:AD, 'Placebo Males'!B:B, B268, 'Placebo Males'!P:P, P268)</f>
        <v>-31.632666666666665</v>
      </c>
      <c r="AV268">
        <f>AE268 - AVERAGEIFS('Placebo Males'!AE:AE, 'Placebo Males'!B:B, B268, 'Placebo Males'!P:P, P268)</f>
        <v>0.10071560000000002</v>
      </c>
      <c r="AW268">
        <f>AF268 - AVERAGEIFS('Placebo Males'!AF:AF, 'Placebo Males'!B:B, B268, 'Placebo Males'!P:P, P268)</f>
        <v>0.20787266666666671</v>
      </c>
    </row>
    <row r="269" spans="1:49" x14ac:dyDescent="0.25">
      <c r="A269" t="s">
        <v>4648</v>
      </c>
      <c r="B269">
        <v>1021</v>
      </c>
      <c r="C269" t="s">
        <v>102</v>
      </c>
      <c r="D269">
        <v>35</v>
      </c>
      <c r="E269">
        <v>171.5</v>
      </c>
      <c r="F269">
        <v>70.900000000000006</v>
      </c>
      <c r="G269">
        <v>97.25</v>
      </c>
      <c r="H269">
        <v>55.75</v>
      </c>
      <c r="I269" t="s">
        <v>458</v>
      </c>
      <c r="J269" t="s">
        <v>104</v>
      </c>
      <c r="K269" t="s">
        <v>459</v>
      </c>
      <c r="L269" t="s">
        <v>106</v>
      </c>
      <c r="M269" t="s">
        <v>4381</v>
      </c>
      <c r="N269">
        <v>400</v>
      </c>
      <c r="O269" t="s">
        <v>2262</v>
      </c>
      <c r="P269">
        <v>6</v>
      </c>
      <c r="Q269" t="s">
        <v>113</v>
      </c>
      <c r="R269" t="s">
        <v>4415</v>
      </c>
      <c r="S269">
        <v>1050</v>
      </c>
      <c r="T269" t="s">
        <v>2266</v>
      </c>
      <c r="U269">
        <v>1013</v>
      </c>
      <c r="V269">
        <v>158</v>
      </c>
      <c r="W269">
        <v>503</v>
      </c>
      <c r="X269">
        <v>102</v>
      </c>
      <c r="Y269">
        <v>288</v>
      </c>
      <c r="Z269">
        <v>113</v>
      </c>
      <c r="AA269" t="s">
        <v>108</v>
      </c>
      <c r="AB269">
        <v>37</v>
      </c>
      <c r="AC269">
        <v>37</v>
      </c>
      <c r="AD269">
        <v>188.18299999999999</v>
      </c>
      <c r="AE269">
        <v>0</v>
      </c>
      <c r="AF269">
        <v>0.59984000000000004</v>
      </c>
      <c r="AH269">
        <v>1050</v>
      </c>
      <c r="AI269">
        <f t="shared" si="19"/>
        <v>3.2365771439703495</v>
      </c>
      <c r="AJ269">
        <f t="shared" si="16"/>
        <v>0.38612941995884065</v>
      </c>
      <c r="AK269">
        <f t="shared" si="17"/>
        <v>0.83106607264083243</v>
      </c>
      <c r="AL269">
        <f t="shared" si="18"/>
        <v>0.13729554119730203</v>
      </c>
      <c r="AM269">
        <f>U269 - AVERAGEIFS('Placebo Males'!U:U, 'Placebo Males'!B:B, B269, 'Placebo Males'!P:P, P269)</f>
        <v>64.666666666666629</v>
      </c>
      <c r="AN269">
        <f>V269 - AVERAGEIFS('Placebo Males'!V:V, 'Placebo Males'!B:B, B269, 'Placebo Males'!P:P, P269)</f>
        <v>3</v>
      </c>
      <c r="AO269">
        <f>W269 - AVERAGEIFS('Placebo Males'!W:W, 'Placebo Males'!B:B, B269, 'Placebo Males'!P:P, P269)</f>
        <v>74.666666666666686</v>
      </c>
      <c r="AP269">
        <f>X269 - AVERAGEIFS('Placebo Males'!X:X, 'Placebo Males'!B:B, B269, 'Placebo Males'!P:P, P269)</f>
        <v>6.3333333333333286</v>
      </c>
      <c r="AQ269">
        <f>Y269 - AVERAGEIFS('Placebo Males'!Y:Y, 'Placebo Males'!B:B, B269, 'Placebo Males'!P:P, P269)</f>
        <v>52</v>
      </c>
      <c r="AR269">
        <f>Z269 - AVERAGEIFS('Placebo Males'!Z:Z, 'Placebo Males'!B:B, B269, 'Placebo Males'!P:P, P269)</f>
        <v>16.333333333333329</v>
      </c>
      <c r="AS269">
        <f>AB269 - AVERAGEIFS('Placebo Males'!AB:AB, 'Placebo Males'!B:B, B269, 'Placebo Males'!P:P, P269)</f>
        <v>-10</v>
      </c>
      <c r="AT269">
        <f>AC269 - AVERAGEIFS('Placebo Males'!AC:AC, 'Placebo Males'!B:B, B269, 'Placebo Males'!P:P, P269)</f>
        <v>15</v>
      </c>
      <c r="AU269">
        <f>AD269 - AVERAGEIFS('Placebo Males'!AD:AD, 'Placebo Males'!B:B, B269, 'Placebo Males'!P:P, P269)</f>
        <v>-44.12166666666667</v>
      </c>
      <c r="AV269">
        <f>AE269 - AVERAGEIFS('Placebo Males'!AE:AE, 'Placebo Males'!B:B, B269, 'Placebo Males'!P:P, P269)</f>
        <v>-5.8375400000000001E-2</v>
      </c>
      <c r="AW269">
        <f>AF269 - AVERAGEIFS('Placebo Males'!AF:AF, 'Placebo Males'!B:B, B269, 'Placebo Males'!P:P, P269)</f>
        <v>0.1981856666666667</v>
      </c>
    </row>
    <row r="270" spans="1:49" x14ac:dyDescent="0.25">
      <c r="A270" t="s">
        <v>4649</v>
      </c>
      <c r="B270">
        <v>1017</v>
      </c>
      <c r="C270" t="s">
        <v>102</v>
      </c>
      <c r="D270">
        <v>21</v>
      </c>
      <c r="E270">
        <v>170.1</v>
      </c>
      <c r="F270">
        <v>74.599999999999994</v>
      </c>
      <c r="G270">
        <v>112.25</v>
      </c>
      <c r="H270">
        <v>57</v>
      </c>
      <c r="I270" t="s">
        <v>103</v>
      </c>
      <c r="J270" t="s">
        <v>104</v>
      </c>
      <c r="K270" t="s">
        <v>360</v>
      </c>
      <c r="L270" t="s">
        <v>311</v>
      </c>
      <c r="M270" t="s">
        <v>4381</v>
      </c>
      <c r="N270">
        <v>400</v>
      </c>
      <c r="O270" t="s">
        <v>2262</v>
      </c>
      <c r="P270">
        <v>2</v>
      </c>
      <c r="Q270" t="s">
        <v>113</v>
      </c>
      <c r="R270" t="s">
        <v>4415</v>
      </c>
      <c r="S270">
        <v>1040</v>
      </c>
      <c r="T270" t="s">
        <v>2266</v>
      </c>
      <c r="U270">
        <v>803</v>
      </c>
      <c r="V270">
        <v>160</v>
      </c>
      <c r="W270">
        <v>487</v>
      </c>
      <c r="X270">
        <v>102</v>
      </c>
      <c r="Y270">
        <v>274</v>
      </c>
      <c r="Z270">
        <v>111</v>
      </c>
      <c r="AA270" t="s">
        <v>108</v>
      </c>
      <c r="AB270">
        <v>139</v>
      </c>
      <c r="AC270">
        <v>36</v>
      </c>
      <c r="AD270">
        <v>365.16199999999998</v>
      </c>
      <c r="AE270" t="s">
        <v>108</v>
      </c>
      <c r="AF270" t="s">
        <v>108</v>
      </c>
      <c r="AH270">
        <v>1040</v>
      </c>
      <c r="AI270">
        <f t="shared" si="19"/>
        <v>3.2057525997420599</v>
      </c>
      <c r="AJ270">
        <f t="shared" si="16"/>
        <v>0.38458813680079251</v>
      </c>
      <c r="AK270">
        <f t="shared" si="17"/>
        <v>0.82963717049036645</v>
      </c>
      <c r="AL270">
        <f t="shared" si="18"/>
        <v>0.13591856862028429</v>
      </c>
      <c r="AM270">
        <f>U270 - AVERAGEIFS('Placebo Males'!U:U, 'Placebo Males'!B:B, B270, 'Placebo Males'!P:P, P270)</f>
        <v>-346.66666666666674</v>
      </c>
      <c r="AN270">
        <f>V270 - AVERAGEIFS('Placebo Males'!V:V, 'Placebo Males'!B:B, B270, 'Placebo Males'!P:P, P270)</f>
        <v>4.3333333333333428</v>
      </c>
      <c r="AO270">
        <f>W270 - AVERAGEIFS('Placebo Males'!W:W, 'Placebo Males'!B:B, B270, 'Placebo Males'!P:P, P270)</f>
        <v>71.333333333333314</v>
      </c>
      <c r="AP270">
        <f>X270 - AVERAGEIFS('Placebo Males'!X:X, 'Placebo Males'!B:B, B270, 'Placebo Males'!P:P, P270)</f>
        <v>-3</v>
      </c>
      <c r="AQ270">
        <f>Y270 - AVERAGEIFS('Placebo Males'!Y:Y, 'Placebo Males'!B:B, B270, 'Placebo Males'!P:P, P270)</f>
        <v>41.666666666666657</v>
      </c>
      <c r="AR270">
        <f>Z270 - AVERAGEIFS('Placebo Males'!Z:Z, 'Placebo Males'!B:B, B270, 'Placebo Males'!P:P, P270)</f>
        <v>32.666666666666671</v>
      </c>
      <c r="AS270">
        <f>AB270 - AVERAGEIFS('Placebo Males'!AB:AB, 'Placebo Males'!B:B, B270, 'Placebo Males'!P:P, P270)</f>
        <v>88</v>
      </c>
      <c r="AT270">
        <f>AC270 - AVERAGEIFS('Placebo Males'!AC:AC, 'Placebo Males'!B:B, B270, 'Placebo Males'!P:P, P270)</f>
        <v>-0.3333333333333357</v>
      </c>
      <c r="AU270">
        <f>AD270 - AVERAGEIFS('Placebo Males'!AD:AD, 'Placebo Males'!B:B, B270, 'Placebo Males'!P:P, P270)</f>
        <v>-361.26366666666667</v>
      </c>
      <c r="AV270" t="e">
        <f>AE270 - AVERAGEIFS('Placebo Males'!AE:AE, 'Placebo Males'!B:B, B270, 'Placebo Males'!P:P, P270)</f>
        <v>#VALUE!</v>
      </c>
      <c r="AW270" t="e">
        <f>AF270 - AVERAGEIFS('Placebo Males'!AF:AF, 'Placebo Males'!B:B, B270, 'Placebo Males'!P:P, P270)</f>
        <v>#VALUE!</v>
      </c>
    </row>
    <row r="271" spans="1:49" x14ac:dyDescent="0.25">
      <c r="A271" t="s">
        <v>4650</v>
      </c>
      <c r="B271">
        <v>1017</v>
      </c>
      <c r="C271" t="s">
        <v>102</v>
      </c>
      <c r="D271">
        <v>21</v>
      </c>
      <c r="E271">
        <v>170.1</v>
      </c>
      <c r="F271">
        <v>74.599999999999994</v>
      </c>
      <c r="G271">
        <v>112.25</v>
      </c>
      <c r="H271">
        <v>57</v>
      </c>
      <c r="I271" t="s">
        <v>103</v>
      </c>
      <c r="J271" t="s">
        <v>104</v>
      </c>
      <c r="K271" t="s">
        <v>360</v>
      </c>
      <c r="L271" t="s">
        <v>311</v>
      </c>
      <c r="M271" t="s">
        <v>4381</v>
      </c>
      <c r="N271">
        <v>400</v>
      </c>
      <c r="O271" t="s">
        <v>2262</v>
      </c>
      <c r="P271">
        <v>2</v>
      </c>
      <c r="Q271" t="s">
        <v>113</v>
      </c>
      <c r="R271" t="s">
        <v>4415</v>
      </c>
      <c r="S271">
        <v>1040</v>
      </c>
      <c r="T271" t="s">
        <v>2266</v>
      </c>
      <c r="U271">
        <v>760</v>
      </c>
      <c r="V271">
        <v>159</v>
      </c>
      <c r="W271">
        <v>497</v>
      </c>
      <c r="X271">
        <v>102</v>
      </c>
      <c r="Y271">
        <v>279</v>
      </c>
      <c r="Z271">
        <v>116</v>
      </c>
      <c r="AA271" t="s">
        <v>108</v>
      </c>
      <c r="AB271">
        <v>124</v>
      </c>
      <c r="AC271">
        <v>37</v>
      </c>
      <c r="AD271">
        <v>366.03300000000002</v>
      </c>
      <c r="AE271">
        <v>0.94117600000000001</v>
      </c>
      <c r="AF271">
        <v>0.62660499999999997</v>
      </c>
      <c r="AH271">
        <v>1040</v>
      </c>
      <c r="AI271">
        <f t="shared" si="19"/>
        <v>3.2057525997420599</v>
      </c>
      <c r="AJ271">
        <f t="shared" si="16"/>
        <v>0.38458813680079251</v>
      </c>
      <c r="AK271">
        <f t="shared" si="17"/>
        <v>0.82963717049036645</v>
      </c>
      <c r="AL271">
        <f t="shared" si="18"/>
        <v>0.13591856862028429</v>
      </c>
      <c r="AM271">
        <f>U271 - AVERAGEIFS('Placebo Males'!U:U, 'Placebo Males'!B:B, B271, 'Placebo Males'!P:P, P271)</f>
        <v>-389.66666666666674</v>
      </c>
      <c r="AN271">
        <f>V271 - AVERAGEIFS('Placebo Males'!V:V, 'Placebo Males'!B:B, B271, 'Placebo Males'!P:P, P271)</f>
        <v>3.3333333333333428</v>
      </c>
      <c r="AO271">
        <f>W271 - AVERAGEIFS('Placebo Males'!W:W, 'Placebo Males'!B:B, B271, 'Placebo Males'!P:P, P271)</f>
        <v>81.333333333333314</v>
      </c>
      <c r="AP271">
        <f>X271 - AVERAGEIFS('Placebo Males'!X:X, 'Placebo Males'!B:B, B271, 'Placebo Males'!P:P, P271)</f>
        <v>-3</v>
      </c>
      <c r="AQ271">
        <f>Y271 - AVERAGEIFS('Placebo Males'!Y:Y, 'Placebo Males'!B:B, B271, 'Placebo Males'!P:P, P271)</f>
        <v>46.666666666666657</v>
      </c>
      <c r="AR271">
        <f>Z271 - AVERAGEIFS('Placebo Males'!Z:Z, 'Placebo Males'!B:B, B271, 'Placebo Males'!P:P, P271)</f>
        <v>37.666666666666671</v>
      </c>
      <c r="AS271">
        <f>AB271 - AVERAGEIFS('Placebo Males'!AB:AB, 'Placebo Males'!B:B, B271, 'Placebo Males'!P:P, P271)</f>
        <v>73</v>
      </c>
      <c r="AT271">
        <f>AC271 - AVERAGEIFS('Placebo Males'!AC:AC, 'Placebo Males'!B:B, B271, 'Placebo Males'!P:P, P271)</f>
        <v>0.6666666666666643</v>
      </c>
      <c r="AU271">
        <f>AD271 - AVERAGEIFS('Placebo Males'!AD:AD, 'Placebo Males'!B:B, B271, 'Placebo Males'!P:P, P271)</f>
        <v>-360.39266666666663</v>
      </c>
      <c r="AV271">
        <f>AE271 - AVERAGEIFS('Placebo Males'!AE:AE, 'Placebo Males'!B:B, B271, 'Placebo Males'!P:P, P271)</f>
        <v>0.76261400000000001</v>
      </c>
      <c r="AW271">
        <f>AF271 - AVERAGEIFS('Placebo Males'!AF:AF, 'Placebo Males'!B:B, B271, 'Placebo Males'!P:P, P271)</f>
        <v>0.14831566666666662</v>
      </c>
    </row>
    <row r="272" spans="1:49" x14ac:dyDescent="0.25">
      <c r="A272" t="s">
        <v>4651</v>
      </c>
      <c r="B272">
        <v>1017</v>
      </c>
      <c r="C272" t="s">
        <v>102</v>
      </c>
      <c r="D272">
        <v>21</v>
      </c>
      <c r="E272">
        <v>170.1</v>
      </c>
      <c r="F272">
        <v>74.599999999999994</v>
      </c>
      <c r="G272">
        <v>112.25</v>
      </c>
      <c r="H272">
        <v>57</v>
      </c>
      <c r="I272" t="s">
        <v>103</v>
      </c>
      <c r="J272" t="s">
        <v>104</v>
      </c>
      <c r="K272" t="s">
        <v>360</v>
      </c>
      <c r="L272" t="s">
        <v>311</v>
      </c>
      <c r="M272" t="s">
        <v>4381</v>
      </c>
      <c r="N272">
        <v>400</v>
      </c>
      <c r="O272" t="s">
        <v>2262</v>
      </c>
      <c r="P272">
        <v>2</v>
      </c>
      <c r="Q272" t="s">
        <v>113</v>
      </c>
      <c r="R272" t="s">
        <v>4415</v>
      </c>
      <c r="S272">
        <v>1040</v>
      </c>
      <c r="T272" t="s">
        <v>2266</v>
      </c>
      <c r="U272">
        <v>785</v>
      </c>
      <c r="V272">
        <v>161</v>
      </c>
      <c r="W272">
        <v>491</v>
      </c>
      <c r="X272">
        <v>102</v>
      </c>
      <c r="Y272">
        <v>272</v>
      </c>
      <c r="Z272">
        <v>117</v>
      </c>
      <c r="AA272" t="s">
        <v>108</v>
      </c>
      <c r="AB272">
        <v>143</v>
      </c>
      <c r="AC272">
        <v>33</v>
      </c>
      <c r="AD272">
        <v>350.24900000000002</v>
      </c>
      <c r="AE272">
        <v>0.88235300000000005</v>
      </c>
      <c r="AF272">
        <v>0.62624100000000005</v>
      </c>
      <c r="AH272">
        <v>1040</v>
      </c>
      <c r="AI272">
        <f t="shared" si="19"/>
        <v>3.2057525997420599</v>
      </c>
      <c r="AJ272">
        <f t="shared" si="16"/>
        <v>0.38458813680079251</v>
      </c>
      <c r="AK272">
        <f t="shared" si="17"/>
        <v>0.82963717049036645</v>
      </c>
      <c r="AL272">
        <f t="shared" si="18"/>
        <v>0.13591856862028429</v>
      </c>
      <c r="AM272">
        <f>U272 - AVERAGEIFS('Placebo Males'!U:U, 'Placebo Males'!B:B, B272, 'Placebo Males'!P:P, P272)</f>
        <v>-364.66666666666674</v>
      </c>
      <c r="AN272">
        <f>V272 - AVERAGEIFS('Placebo Males'!V:V, 'Placebo Males'!B:B, B272, 'Placebo Males'!P:P, P272)</f>
        <v>5.3333333333333428</v>
      </c>
      <c r="AO272">
        <f>W272 - AVERAGEIFS('Placebo Males'!W:W, 'Placebo Males'!B:B, B272, 'Placebo Males'!P:P, P272)</f>
        <v>75.333333333333314</v>
      </c>
      <c r="AP272">
        <f>X272 - AVERAGEIFS('Placebo Males'!X:X, 'Placebo Males'!B:B, B272, 'Placebo Males'!P:P, P272)</f>
        <v>-3</v>
      </c>
      <c r="AQ272">
        <f>Y272 - AVERAGEIFS('Placebo Males'!Y:Y, 'Placebo Males'!B:B, B272, 'Placebo Males'!P:P, P272)</f>
        <v>39.666666666666657</v>
      </c>
      <c r="AR272">
        <f>Z272 - AVERAGEIFS('Placebo Males'!Z:Z, 'Placebo Males'!B:B, B272, 'Placebo Males'!P:P, P272)</f>
        <v>38.666666666666671</v>
      </c>
      <c r="AS272">
        <f>AB272 - AVERAGEIFS('Placebo Males'!AB:AB, 'Placebo Males'!B:B, B272, 'Placebo Males'!P:P, P272)</f>
        <v>92</v>
      </c>
      <c r="AT272">
        <f>AC272 - AVERAGEIFS('Placebo Males'!AC:AC, 'Placebo Males'!B:B, B272, 'Placebo Males'!P:P, P272)</f>
        <v>-3.3333333333333357</v>
      </c>
      <c r="AU272">
        <f>AD272 - AVERAGEIFS('Placebo Males'!AD:AD, 'Placebo Males'!B:B, B272, 'Placebo Males'!P:P, P272)</f>
        <v>-376.17666666666662</v>
      </c>
      <c r="AV272">
        <f>AE272 - AVERAGEIFS('Placebo Males'!AE:AE, 'Placebo Males'!B:B, B272, 'Placebo Males'!P:P, P272)</f>
        <v>0.70379100000000006</v>
      </c>
      <c r="AW272">
        <f>AF272 - AVERAGEIFS('Placebo Males'!AF:AF, 'Placebo Males'!B:B, B272, 'Placebo Males'!P:P, P272)</f>
        <v>0.1479516666666667</v>
      </c>
    </row>
    <row r="273" spans="1:49" x14ac:dyDescent="0.25">
      <c r="A273" s="1" t="s">
        <v>4652</v>
      </c>
      <c r="B273">
        <v>1020</v>
      </c>
      <c r="C273" t="s">
        <v>102</v>
      </c>
      <c r="D273">
        <v>20</v>
      </c>
      <c r="E273">
        <v>185</v>
      </c>
      <c r="F273">
        <v>61.6</v>
      </c>
      <c r="G273">
        <v>105.25</v>
      </c>
      <c r="H273">
        <v>56.75</v>
      </c>
      <c r="I273" t="s">
        <v>103</v>
      </c>
      <c r="J273" t="s">
        <v>104</v>
      </c>
      <c r="K273" t="s">
        <v>509</v>
      </c>
      <c r="L273" t="s">
        <v>311</v>
      </c>
      <c r="M273" t="s">
        <v>4381</v>
      </c>
      <c r="N273">
        <v>400</v>
      </c>
      <c r="O273" t="s">
        <v>2262</v>
      </c>
      <c r="P273">
        <v>5</v>
      </c>
      <c r="Q273" t="s">
        <v>113</v>
      </c>
      <c r="R273" t="s">
        <v>4415</v>
      </c>
      <c r="S273">
        <v>1040</v>
      </c>
      <c r="T273" t="s">
        <v>2266</v>
      </c>
      <c r="U273">
        <v>849</v>
      </c>
      <c r="V273">
        <v>129</v>
      </c>
      <c r="W273">
        <v>401</v>
      </c>
      <c r="X273">
        <v>101</v>
      </c>
      <c r="Y273">
        <v>198</v>
      </c>
      <c r="Z273">
        <v>102</v>
      </c>
      <c r="AA273" t="s">
        <v>108</v>
      </c>
      <c r="AB273">
        <v>76</v>
      </c>
      <c r="AC273">
        <v>43</v>
      </c>
      <c r="AD273">
        <v>577.28499999999997</v>
      </c>
      <c r="AE273">
        <v>0.68085099999999998</v>
      </c>
      <c r="AF273">
        <v>0.49008800000000002</v>
      </c>
      <c r="AH273">
        <v>1040</v>
      </c>
      <c r="AI273">
        <f t="shared" si="19"/>
        <v>3.2057525997420599</v>
      </c>
      <c r="AJ273">
        <f t="shared" si="16"/>
        <v>0.38458813680079251</v>
      </c>
      <c r="AK273">
        <f t="shared" si="17"/>
        <v>0.82963717049036645</v>
      </c>
      <c r="AL273">
        <f t="shared" si="18"/>
        <v>0.13591856862028429</v>
      </c>
      <c r="AM273">
        <f>U273 - AVERAGEIFS('Placebo Males'!U:U, 'Placebo Males'!B:B, B273, 'Placebo Males'!P:P, P273)</f>
        <v>-181.33333333333326</v>
      </c>
      <c r="AN273">
        <f>V273 - AVERAGEIFS('Placebo Males'!V:V, 'Placebo Males'!B:B, B273, 'Placebo Males'!P:P, P273)</f>
        <v>-14.666666666666657</v>
      </c>
      <c r="AO273">
        <f>W273 - AVERAGEIFS('Placebo Males'!W:W, 'Placebo Males'!B:B, B273, 'Placebo Males'!P:P, P273)</f>
        <v>45.333333333333314</v>
      </c>
      <c r="AP273">
        <f>X273 - AVERAGEIFS('Placebo Males'!X:X, 'Placebo Males'!B:B, B273, 'Placebo Males'!P:P, P273)</f>
        <v>3.6666666666666714</v>
      </c>
      <c r="AQ273">
        <f>Y273 - AVERAGEIFS('Placebo Males'!Y:Y, 'Placebo Males'!B:B, B273, 'Placebo Males'!P:P, P273)</f>
        <v>12</v>
      </c>
      <c r="AR273">
        <f>Z273 - AVERAGEIFS('Placebo Males'!Z:Z, 'Placebo Males'!B:B, B273, 'Placebo Males'!P:P, P273)</f>
        <v>29.666666666666671</v>
      </c>
      <c r="AS273">
        <f>AB273 - AVERAGEIFS('Placebo Males'!AB:AB, 'Placebo Males'!B:B, B273, 'Placebo Males'!P:P, P273)</f>
        <v>30</v>
      </c>
      <c r="AT273">
        <f>AC273 - AVERAGEIFS('Placebo Males'!AC:AC, 'Placebo Males'!B:B, B273, 'Placebo Males'!P:P, P273)</f>
        <v>14.666666666666668</v>
      </c>
      <c r="AU273">
        <f>AD273 - AVERAGEIFS('Placebo Males'!AD:AD, 'Placebo Males'!B:B, B273, 'Placebo Males'!P:P, P273)</f>
        <v>-199.67800000000011</v>
      </c>
      <c r="AV273">
        <f>AE273 - AVERAGEIFS('Placebo Males'!AE:AE, 'Placebo Males'!B:B, B273, 'Placebo Males'!P:P, P273)</f>
        <v>0.49069133333333337</v>
      </c>
      <c r="AW273">
        <f>AF273 - AVERAGEIFS('Placebo Males'!AF:AF, 'Placebo Males'!B:B, B273, 'Placebo Males'!P:P, P273)</f>
        <v>0.13777499999999998</v>
      </c>
    </row>
    <row r="274" spans="1:49" x14ac:dyDescent="0.25">
      <c r="A274" t="s">
        <v>4653</v>
      </c>
      <c r="B274">
        <v>1020</v>
      </c>
      <c r="C274" t="s">
        <v>102</v>
      </c>
      <c r="D274">
        <v>20</v>
      </c>
      <c r="E274">
        <v>185</v>
      </c>
      <c r="F274">
        <v>61.6</v>
      </c>
      <c r="G274">
        <v>105.25</v>
      </c>
      <c r="H274">
        <v>56.75</v>
      </c>
      <c r="I274" t="s">
        <v>103</v>
      </c>
      <c r="J274" t="s">
        <v>104</v>
      </c>
      <c r="K274" t="s">
        <v>509</v>
      </c>
      <c r="L274" t="s">
        <v>311</v>
      </c>
      <c r="M274" t="s">
        <v>4381</v>
      </c>
      <c r="N274">
        <v>400</v>
      </c>
      <c r="O274" t="s">
        <v>2262</v>
      </c>
      <c r="P274">
        <v>5</v>
      </c>
      <c r="Q274" t="s">
        <v>113</v>
      </c>
      <c r="R274" t="s">
        <v>4415</v>
      </c>
      <c r="S274">
        <v>1040</v>
      </c>
      <c r="T274" t="s">
        <v>2266</v>
      </c>
      <c r="U274">
        <v>836</v>
      </c>
      <c r="V274">
        <v>126</v>
      </c>
      <c r="W274">
        <v>403</v>
      </c>
      <c r="X274">
        <v>99</v>
      </c>
      <c r="Y274">
        <v>197</v>
      </c>
      <c r="Z274">
        <v>107</v>
      </c>
      <c r="AA274" t="s">
        <v>108</v>
      </c>
      <c r="AB274">
        <v>73</v>
      </c>
      <c r="AC274">
        <v>47</v>
      </c>
      <c r="AD274">
        <v>567.899</v>
      </c>
      <c r="AE274">
        <v>0.60416700000000001</v>
      </c>
      <c r="AF274">
        <v>0.50026300000000001</v>
      </c>
      <c r="AH274">
        <v>1040</v>
      </c>
      <c r="AI274">
        <f t="shared" si="19"/>
        <v>3.2057525997420599</v>
      </c>
      <c r="AJ274">
        <f t="shared" si="16"/>
        <v>0.38458813680079251</v>
      </c>
      <c r="AK274">
        <f t="shared" si="17"/>
        <v>0.82963717049036645</v>
      </c>
      <c r="AL274">
        <f t="shared" si="18"/>
        <v>0.13591856862028429</v>
      </c>
      <c r="AM274">
        <f>U274 - AVERAGEIFS('Placebo Males'!U:U, 'Placebo Males'!B:B, B274, 'Placebo Males'!P:P, P274)</f>
        <v>-194.33333333333326</v>
      </c>
      <c r="AN274">
        <f>V274 - AVERAGEIFS('Placebo Males'!V:V, 'Placebo Males'!B:B, B274, 'Placebo Males'!P:P, P274)</f>
        <v>-17.666666666666657</v>
      </c>
      <c r="AO274">
        <f>W274 - AVERAGEIFS('Placebo Males'!W:W, 'Placebo Males'!B:B, B274, 'Placebo Males'!P:P, P274)</f>
        <v>47.333333333333314</v>
      </c>
      <c r="AP274">
        <f>X274 - AVERAGEIFS('Placebo Males'!X:X, 'Placebo Males'!B:B, B274, 'Placebo Males'!P:P, P274)</f>
        <v>1.6666666666666714</v>
      </c>
      <c r="AQ274">
        <f>Y274 - AVERAGEIFS('Placebo Males'!Y:Y, 'Placebo Males'!B:B, B274, 'Placebo Males'!P:P, P274)</f>
        <v>11</v>
      </c>
      <c r="AR274">
        <f>Z274 - AVERAGEIFS('Placebo Males'!Z:Z, 'Placebo Males'!B:B, B274, 'Placebo Males'!P:P, P274)</f>
        <v>34.666666666666671</v>
      </c>
      <c r="AS274">
        <f>AB274 - AVERAGEIFS('Placebo Males'!AB:AB, 'Placebo Males'!B:B, B274, 'Placebo Males'!P:P, P274)</f>
        <v>27</v>
      </c>
      <c r="AT274">
        <f>AC274 - AVERAGEIFS('Placebo Males'!AC:AC, 'Placebo Males'!B:B, B274, 'Placebo Males'!P:P, P274)</f>
        <v>18.666666666666668</v>
      </c>
      <c r="AU274">
        <f>AD274 - AVERAGEIFS('Placebo Males'!AD:AD, 'Placebo Males'!B:B, B274, 'Placebo Males'!P:P, P274)</f>
        <v>-209.06400000000008</v>
      </c>
      <c r="AV274">
        <f>AE274 - AVERAGEIFS('Placebo Males'!AE:AE, 'Placebo Males'!B:B, B274, 'Placebo Males'!P:P, P274)</f>
        <v>0.41400733333333339</v>
      </c>
      <c r="AW274">
        <f>AF274 - AVERAGEIFS('Placebo Males'!AF:AF, 'Placebo Males'!B:B, B274, 'Placebo Males'!P:P, P274)</f>
        <v>0.14794999999999997</v>
      </c>
    </row>
    <row r="275" spans="1:49" x14ac:dyDescent="0.25">
      <c r="A275" t="s">
        <v>4654</v>
      </c>
      <c r="B275">
        <v>1020</v>
      </c>
      <c r="C275" t="s">
        <v>102</v>
      </c>
      <c r="D275">
        <v>20</v>
      </c>
      <c r="E275">
        <v>185</v>
      </c>
      <c r="F275">
        <v>61.6</v>
      </c>
      <c r="G275">
        <v>105.25</v>
      </c>
      <c r="H275">
        <v>56.75</v>
      </c>
      <c r="I275" t="s">
        <v>103</v>
      </c>
      <c r="J275" t="s">
        <v>104</v>
      </c>
      <c r="K275" t="s">
        <v>509</v>
      </c>
      <c r="L275" t="s">
        <v>311</v>
      </c>
      <c r="M275" t="s">
        <v>4381</v>
      </c>
      <c r="N275">
        <v>400</v>
      </c>
      <c r="O275" t="s">
        <v>2262</v>
      </c>
      <c r="P275">
        <v>5</v>
      </c>
      <c r="Q275" t="s">
        <v>113</v>
      </c>
      <c r="R275" t="s">
        <v>4415</v>
      </c>
      <c r="S275">
        <v>1040</v>
      </c>
      <c r="T275" t="s">
        <v>2266</v>
      </c>
      <c r="U275">
        <v>1081</v>
      </c>
      <c r="V275">
        <v>142</v>
      </c>
      <c r="W275">
        <v>411</v>
      </c>
      <c r="X275">
        <v>97</v>
      </c>
      <c r="Y275">
        <v>206</v>
      </c>
      <c r="Z275">
        <v>108</v>
      </c>
      <c r="AA275" t="s">
        <v>108</v>
      </c>
      <c r="AB275">
        <v>66</v>
      </c>
      <c r="AC275">
        <v>54</v>
      </c>
      <c r="AD275">
        <v>632.20899999999995</v>
      </c>
      <c r="AE275">
        <v>0.47058800000000001</v>
      </c>
      <c r="AF275">
        <v>0.50237200000000004</v>
      </c>
      <c r="AH275">
        <v>1040</v>
      </c>
      <c r="AI275">
        <f t="shared" si="19"/>
        <v>3.2057525997420599</v>
      </c>
      <c r="AJ275">
        <f t="shared" si="16"/>
        <v>0.38458813680079251</v>
      </c>
      <c r="AK275">
        <f t="shared" si="17"/>
        <v>0.82963717049036645</v>
      </c>
      <c r="AL275">
        <f t="shared" si="18"/>
        <v>0.13591856862028429</v>
      </c>
      <c r="AM275">
        <f>U275 - AVERAGEIFS('Placebo Males'!U:U, 'Placebo Males'!B:B, B275, 'Placebo Males'!P:P, P275)</f>
        <v>50.666666666666742</v>
      </c>
      <c r="AN275">
        <f>V275 - AVERAGEIFS('Placebo Males'!V:V, 'Placebo Males'!B:B, B275, 'Placebo Males'!P:P, P275)</f>
        <v>-1.6666666666666572</v>
      </c>
      <c r="AO275">
        <f>W275 - AVERAGEIFS('Placebo Males'!W:W, 'Placebo Males'!B:B, B275, 'Placebo Males'!P:P, P275)</f>
        <v>55.333333333333314</v>
      </c>
      <c r="AP275">
        <f>X275 - AVERAGEIFS('Placebo Males'!X:X, 'Placebo Males'!B:B, B275, 'Placebo Males'!P:P, P275)</f>
        <v>-0.3333333333333286</v>
      </c>
      <c r="AQ275">
        <f>Y275 - AVERAGEIFS('Placebo Males'!Y:Y, 'Placebo Males'!B:B, B275, 'Placebo Males'!P:P, P275)</f>
        <v>20</v>
      </c>
      <c r="AR275">
        <f>Z275 - AVERAGEIFS('Placebo Males'!Z:Z, 'Placebo Males'!B:B, B275, 'Placebo Males'!P:P, P275)</f>
        <v>35.666666666666671</v>
      </c>
      <c r="AS275">
        <f>AB275 - AVERAGEIFS('Placebo Males'!AB:AB, 'Placebo Males'!B:B, B275, 'Placebo Males'!P:P, P275)</f>
        <v>20</v>
      </c>
      <c r="AT275">
        <f>AC275 - AVERAGEIFS('Placebo Males'!AC:AC, 'Placebo Males'!B:B, B275, 'Placebo Males'!P:P, P275)</f>
        <v>25.666666666666668</v>
      </c>
      <c r="AU275">
        <f>AD275 - AVERAGEIFS('Placebo Males'!AD:AD, 'Placebo Males'!B:B, B275, 'Placebo Males'!P:P, P275)</f>
        <v>-144.75400000000013</v>
      </c>
      <c r="AV275">
        <f>AE275 - AVERAGEIFS('Placebo Males'!AE:AE, 'Placebo Males'!B:B, B275, 'Placebo Males'!P:P, P275)</f>
        <v>0.28042833333333339</v>
      </c>
      <c r="AW275">
        <f>AF275 - AVERAGEIFS('Placebo Males'!AF:AF, 'Placebo Males'!B:B, B275, 'Placebo Males'!P:P, P275)</f>
        <v>0.150059</v>
      </c>
    </row>
    <row r="276" spans="1:49" x14ac:dyDescent="0.25">
      <c r="A276" t="s">
        <v>4655</v>
      </c>
      <c r="B276">
        <v>1017</v>
      </c>
      <c r="C276" t="s">
        <v>102</v>
      </c>
      <c r="D276">
        <v>21</v>
      </c>
      <c r="E276">
        <v>170.1</v>
      </c>
      <c r="F276">
        <v>74.599999999999994</v>
      </c>
      <c r="G276">
        <v>112.25</v>
      </c>
      <c r="H276">
        <v>57</v>
      </c>
      <c r="I276" t="s">
        <v>103</v>
      </c>
      <c r="J276" t="s">
        <v>104</v>
      </c>
      <c r="K276" t="s">
        <v>360</v>
      </c>
      <c r="L276" t="s">
        <v>311</v>
      </c>
      <c r="M276" t="s">
        <v>4381</v>
      </c>
      <c r="N276">
        <v>400</v>
      </c>
      <c r="O276" t="s">
        <v>2262</v>
      </c>
      <c r="P276">
        <v>4</v>
      </c>
      <c r="Q276" t="s">
        <v>113</v>
      </c>
      <c r="R276" t="s">
        <v>4415</v>
      </c>
      <c r="S276">
        <v>1030</v>
      </c>
      <c r="T276" t="s">
        <v>2266</v>
      </c>
      <c r="U276">
        <v>880</v>
      </c>
      <c r="V276">
        <v>157</v>
      </c>
      <c r="W276">
        <v>455</v>
      </c>
      <c r="X276">
        <v>103</v>
      </c>
      <c r="Y276">
        <v>201</v>
      </c>
      <c r="Z276">
        <v>151</v>
      </c>
      <c r="AA276" t="s">
        <v>108</v>
      </c>
      <c r="AB276">
        <v>60</v>
      </c>
      <c r="AC276">
        <v>90</v>
      </c>
      <c r="AD276">
        <v>355.649</v>
      </c>
      <c r="AE276">
        <v>0.981132</v>
      </c>
      <c r="AF276">
        <v>0.58792500000000003</v>
      </c>
      <c r="AH276">
        <v>1030</v>
      </c>
      <c r="AI276">
        <f t="shared" si="19"/>
        <v>3.1749280555137713</v>
      </c>
      <c r="AJ276">
        <f t="shared" si="16"/>
        <v>0.38303430880755673</v>
      </c>
      <c r="AK276">
        <f t="shared" si="17"/>
        <v>0.82818473517920976</v>
      </c>
      <c r="AL276">
        <f t="shared" si="18"/>
        <v>0.13454011716049918</v>
      </c>
      <c r="AM276">
        <f>U276 - AVERAGEIFS('Placebo Males'!U:U, 'Placebo Males'!B:B, B276, 'Placebo Males'!P:P, P276)</f>
        <v>-99</v>
      </c>
      <c r="AN276">
        <f>V276 - AVERAGEIFS('Placebo Males'!V:V, 'Placebo Males'!B:B, B276, 'Placebo Males'!P:P, P276)</f>
        <v>9.3333333333333428</v>
      </c>
      <c r="AO276">
        <f>W276 - AVERAGEIFS('Placebo Males'!W:W, 'Placebo Males'!B:B, B276, 'Placebo Males'!P:P, P276)</f>
        <v>60</v>
      </c>
      <c r="AP276">
        <f>X276 - AVERAGEIFS('Placebo Males'!X:X, 'Placebo Males'!B:B, B276, 'Placebo Males'!P:P, P276)</f>
        <v>2.6666666666666714</v>
      </c>
      <c r="AQ276">
        <f>Y276 - AVERAGEIFS('Placebo Males'!Y:Y, 'Placebo Males'!B:B, B276, 'Placebo Males'!P:P, P276)</f>
        <v>-14</v>
      </c>
      <c r="AR276">
        <f>Z276 - AVERAGEIFS('Placebo Males'!Z:Z, 'Placebo Males'!B:B, B276, 'Placebo Males'!P:P, P276)</f>
        <v>71.333333333333329</v>
      </c>
      <c r="AS276">
        <f>AB276 - AVERAGEIFS('Placebo Males'!AB:AB, 'Placebo Males'!B:B, B276, 'Placebo Males'!P:P, P276)</f>
        <v>7.6666666666666643</v>
      </c>
      <c r="AT276">
        <f>AC276 - AVERAGEIFS('Placebo Males'!AC:AC, 'Placebo Males'!B:B, B276, 'Placebo Males'!P:P, P276)</f>
        <v>56</v>
      </c>
      <c r="AU276">
        <f>AD276 - AVERAGEIFS('Placebo Males'!AD:AD, 'Placebo Males'!B:B, B276, 'Placebo Males'!P:P, P276)</f>
        <v>-316.53933333333327</v>
      </c>
      <c r="AV276">
        <f>AE276 - AVERAGEIFS('Placebo Males'!AE:AE, 'Placebo Males'!B:B, B276, 'Placebo Males'!P:P, P276)</f>
        <v>0.77814099999999997</v>
      </c>
      <c r="AW276">
        <f>AF276 - AVERAGEIFS('Placebo Males'!AF:AF, 'Placebo Males'!B:B, B276, 'Placebo Males'!P:P, P276)</f>
        <v>0.14010933333333336</v>
      </c>
    </row>
    <row r="277" spans="1:49" x14ac:dyDescent="0.25">
      <c r="A277" t="s">
        <v>4656</v>
      </c>
      <c r="B277">
        <v>1017</v>
      </c>
      <c r="C277" t="s">
        <v>102</v>
      </c>
      <c r="D277">
        <v>21</v>
      </c>
      <c r="E277">
        <v>170.1</v>
      </c>
      <c r="F277">
        <v>74.599999999999994</v>
      </c>
      <c r="G277">
        <v>112.25</v>
      </c>
      <c r="H277">
        <v>57</v>
      </c>
      <c r="I277" t="s">
        <v>103</v>
      </c>
      <c r="J277" t="s">
        <v>104</v>
      </c>
      <c r="K277" t="s">
        <v>360</v>
      </c>
      <c r="L277" t="s">
        <v>311</v>
      </c>
      <c r="M277" t="s">
        <v>4381</v>
      </c>
      <c r="N277">
        <v>400</v>
      </c>
      <c r="O277" t="s">
        <v>2262</v>
      </c>
      <c r="P277">
        <v>4</v>
      </c>
      <c r="Q277" t="s">
        <v>113</v>
      </c>
      <c r="R277" t="s">
        <v>4415</v>
      </c>
      <c r="S277">
        <v>1030</v>
      </c>
      <c r="T277" t="s">
        <v>2266</v>
      </c>
      <c r="U277">
        <v>817</v>
      </c>
      <c r="V277">
        <v>172</v>
      </c>
      <c r="W277">
        <v>454</v>
      </c>
      <c r="X277">
        <v>101</v>
      </c>
      <c r="Y277">
        <v>211</v>
      </c>
      <c r="Z277">
        <v>142</v>
      </c>
      <c r="AA277" t="s">
        <v>108</v>
      </c>
      <c r="AB277">
        <v>71</v>
      </c>
      <c r="AC277">
        <v>78</v>
      </c>
      <c r="AD277">
        <v>362.55799999999999</v>
      </c>
      <c r="AE277">
        <v>0.981132</v>
      </c>
      <c r="AF277">
        <v>0.58284999999999998</v>
      </c>
      <c r="AH277">
        <v>1030</v>
      </c>
      <c r="AI277">
        <f t="shared" si="19"/>
        <v>3.1749280555137713</v>
      </c>
      <c r="AJ277">
        <f t="shared" si="16"/>
        <v>0.38303430880755673</v>
      </c>
      <c r="AK277">
        <f t="shared" si="17"/>
        <v>0.82818473517920976</v>
      </c>
      <c r="AL277">
        <f t="shared" si="18"/>
        <v>0.13454011716049918</v>
      </c>
      <c r="AM277">
        <f>U277 - AVERAGEIFS('Placebo Males'!U:U, 'Placebo Males'!B:B, B277, 'Placebo Males'!P:P, P277)</f>
        <v>-162</v>
      </c>
      <c r="AN277">
        <f>V277 - AVERAGEIFS('Placebo Males'!V:V, 'Placebo Males'!B:B, B277, 'Placebo Males'!P:P, P277)</f>
        <v>24.333333333333343</v>
      </c>
      <c r="AO277">
        <f>W277 - AVERAGEIFS('Placebo Males'!W:W, 'Placebo Males'!B:B, B277, 'Placebo Males'!P:P, P277)</f>
        <v>59</v>
      </c>
      <c r="AP277">
        <f>X277 - AVERAGEIFS('Placebo Males'!X:X, 'Placebo Males'!B:B, B277, 'Placebo Males'!P:P, P277)</f>
        <v>0.6666666666666714</v>
      </c>
      <c r="AQ277">
        <f>Y277 - AVERAGEIFS('Placebo Males'!Y:Y, 'Placebo Males'!B:B, B277, 'Placebo Males'!P:P, P277)</f>
        <v>-4</v>
      </c>
      <c r="AR277">
        <f>Z277 - AVERAGEIFS('Placebo Males'!Z:Z, 'Placebo Males'!B:B, B277, 'Placebo Males'!P:P, P277)</f>
        <v>62.333333333333329</v>
      </c>
      <c r="AS277">
        <f>AB277 - AVERAGEIFS('Placebo Males'!AB:AB, 'Placebo Males'!B:B, B277, 'Placebo Males'!P:P, P277)</f>
        <v>18.666666666666664</v>
      </c>
      <c r="AT277">
        <f>AC277 - AVERAGEIFS('Placebo Males'!AC:AC, 'Placebo Males'!B:B, B277, 'Placebo Males'!P:P, P277)</f>
        <v>44</v>
      </c>
      <c r="AU277">
        <f>AD277 - AVERAGEIFS('Placebo Males'!AD:AD, 'Placebo Males'!B:B, B277, 'Placebo Males'!P:P, P277)</f>
        <v>-309.63033333333328</v>
      </c>
      <c r="AV277">
        <f>AE277 - AVERAGEIFS('Placebo Males'!AE:AE, 'Placebo Males'!B:B, B277, 'Placebo Males'!P:P, P277)</f>
        <v>0.77814099999999997</v>
      </c>
      <c r="AW277">
        <f>AF277 - AVERAGEIFS('Placebo Males'!AF:AF, 'Placebo Males'!B:B, B277, 'Placebo Males'!P:P, P277)</f>
        <v>0.13503433333333331</v>
      </c>
    </row>
    <row r="278" spans="1:49" x14ac:dyDescent="0.25">
      <c r="A278" t="s">
        <v>4657</v>
      </c>
      <c r="B278">
        <v>1017</v>
      </c>
      <c r="C278" t="s">
        <v>102</v>
      </c>
      <c r="D278">
        <v>21</v>
      </c>
      <c r="E278">
        <v>170.1</v>
      </c>
      <c r="F278">
        <v>74.599999999999994</v>
      </c>
      <c r="G278">
        <v>112.25</v>
      </c>
      <c r="H278">
        <v>57</v>
      </c>
      <c r="I278" t="s">
        <v>103</v>
      </c>
      <c r="J278" t="s">
        <v>104</v>
      </c>
      <c r="K278" t="s">
        <v>360</v>
      </c>
      <c r="L278" t="s">
        <v>311</v>
      </c>
      <c r="M278" t="s">
        <v>4381</v>
      </c>
      <c r="N278">
        <v>400</v>
      </c>
      <c r="O278" t="s">
        <v>2262</v>
      </c>
      <c r="P278">
        <v>4</v>
      </c>
      <c r="Q278" t="s">
        <v>113</v>
      </c>
      <c r="R278" t="s">
        <v>4415</v>
      </c>
      <c r="S278">
        <v>1030</v>
      </c>
      <c r="T278" t="s">
        <v>2266</v>
      </c>
      <c r="U278">
        <v>878</v>
      </c>
      <c r="V278">
        <v>153</v>
      </c>
      <c r="W278">
        <v>450</v>
      </c>
      <c r="X278">
        <v>107</v>
      </c>
      <c r="Y278">
        <v>215</v>
      </c>
      <c r="Z278">
        <v>128</v>
      </c>
      <c r="AA278" t="s">
        <v>108</v>
      </c>
      <c r="AB278">
        <v>79</v>
      </c>
      <c r="AC278">
        <v>66</v>
      </c>
      <c r="AD278">
        <v>396.64699999999999</v>
      </c>
      <c r="AE278">
        <v>0.92307700000000004</v>
      </c>
      <c r="AF278">
        <v>0.57853699999999997</v>
      </c>
      <c r="AH278">
        <v>1030</v>
      </c>
      <c r="AI278">
        <f t="shared" si="19"/>
        <v>3.1749280555137713</v>
      </c>
      <c r="AJ278">
        <f t="shared" si="16"/>
        <v>0.38303430880755673</v>
      </c>
      <c r="AK278">
        <f t="shared" si="17"/>
        <v>0.82818473517920976</v>
      </c>
      <c r="AL278">
        <f t="shared" si="18"/>
        <v>0.13454011716049918</v>
      </c>
      <c r="AM278">
        <f>U278 - AVERAGEIFS('Placebo Males'!U:U, 'Placebo Males'!B:B, B278, 'Placebo Males'!P:P, P278)</f>
        <v>-101</v>
      </c>
      <c r="AN278">
        <f>V278 - AVERAGEIFS('Placebo Males'!V:V, 'Placebo Males'!B:B, B278, 'Placebo Males'!P:P, P278)</f>
        <v>5.3333333333333428</v>
      </c>
      <c r="AO278">
        <f>W278 - AVERAGEIFS('Placebo Males'!W:W, 'Placebo Males'!B:B, B278, 'Placebo Males'!P:P, P278)</f>
        <v>55</v>
      </c>
      <c r="AP278">
        <f>X278 - AVERAGEIFS('Placebo Males'!X:X, 'Placebo Males'!B:B, B278, 'Placebo Males'!P:P, P278)</f>
        <v>6.6666666666666714</v>
      </c>
      <c r="AQ278">
        <f>Y278 - AVERAGEIFS('Placebo Males'!Y:Y, 'Placebo Males'!B:B, B278, 'Placebo Males'!P:P, P278)</f>
        <v>0</v>
      </c>
      <c r="AR278">
        <f>Z278 - AVERAGEIFS('Placebo Males'!Z:Z, 'Placebo Males'!B:B, B278, 'Placebo Males'!P:P, P278)</f>
        <v>48.333333333333329</v>
      </c>
      <c r="AS278">
        <f>AB278 - AVERAGEIFS('Placebo Males'!AB:AB, 'Placebo Males'!B:B, B278, 'Placebo Males'!P:P, P278)</f>
        <v>26.666666666666664</v>
      </c>
      <c r="AT278">
        <f>AC278 - AVERAGEIFS('Placebo Males'!AC:AC, 'Placebo Males'!B:B, B278, 'Placebo Males'!P:P, P278)</f>
        <v>32</v>
      </c>
      <c r="AU278">
        <f>AD278 - AVERAGEIFS('Placebo Males'!AD:AD, 'Placebo Males'!B:B, B278, 'Placebo Males'!P:P, P278)</f>
        <v>-275.54133333333328</v>
      </c>
      <c r="AV278">
        <f>AE278 - AVERAGEIFS('Placebo Males'!AE:AE, 'Placebo Males'!B:B, B278, 'Placebo Males'!P:P, P278)</f>
        <v>0.720086</v>
      </c>
      <c r="AW278">
        <f>AF278 - AVERAGEIFS('Placebo Males'!AF:AF, 'Placebo Males'!B:B, B278, 'Placebo Males'!P:P, P278)</f>
        <v>0.1307213333333333</v>
      </c>
    </row>
    <row r="279" spans="1:49" x14ac:dyDescent="0.25">
      <c r="A279" t="s">
        <v>4658</v>
      </c>
      <c r="B279">
        <v>1017</v>
      </c>
      <c r="C279" t="s">
        <v>102</v>
      </c>
      <c r="D279">
        <v>21</v>
      </c>
      <c r="E279">
        <v>170.1</v>
      </c>
      <c r="F279">
        <v>74.599999999999994</v>
      </c>
      <c r="G279">
        <v>112.25</v>
      </c>
      <c r="H279">
        <v>57</v>
      </c>
      <c r="I279" t="s">
        <v>103</v>
      </c>
      <c r="J279" t="s">
        <v>104</v>
      </c>
      <c r="K279" t="s">
        <v>360</v>
      </c>
      <c r="L279" t="s">
        <v>311</v>
      </c>
      <c r="M279" t="s">
        <v>4381</v>
      </c>
      <c r="N279">
        <v>400</v>
      </c>
      <c r="O279" t="s">
        <v>2262</v>
      </c>
      <c r="P279">
        <v>1.5</v>
      </c>
      <c r="Q279" t="s">
        <v>113</v>
      </c>
      <c r="R279" t="s">
        <v>4415</v>
      </c>
      <c r="S279">
        <v>1020</v>
      </c>
      <c r="T279" t="s">
        <v>2266</v>
      </c>
      <c r="U279">
        <v>816</v>
      </c>
      <c r="V279">
        <v>158</v>
      </c>
      <c r="W279">
        <v>453</v>
      </c>
      <c r="X279">
        <v>105</v>
      </c>
      <c r="Y279">
        <v>260</v>
      </c>
      <c r="Z279">
        <v>88</v>
      </c>
      <c r="AA279" t="s">
        <v>108</v>
      </c>
      <c r="AB279">
        <v>120</v>
      </c>
      <c r="AC279">
        <v>34</v>
      </c>
      <c r="AD279">
        <v>357.40300000000002</v>
      </c>
      <c r="AE279">
        <v>1.0217400000000001</v>
      </c>
      <c r="AF279">
        <v>0.594615</v>
      </c>
      <c r="AH279">
        <v>1020</v>
      </c>
      <c r="AI279">
        <f t="shared" si="19"/>
        <v>3.1441035112854818</v>
      </c>
      <c r="AJ279">
        <f t="shared" si="16"/>
        <v>0.38146774272292094</v>
      </c>
      <c r="AK279">
        <f t="shared" si="17"/>
        <v>0.82670818910437038</v>
      </c>
      <c r="AL279">
        <f t="shared" si="18"/>
        <v>0.13316021591007465</v>
      </c>
      <c r="AM279">
        <f>U279 - AVERAGEIFS('Placebo Males'!U:U, 'Placebo Males'!B:B, B279, 'Placebo Males'!P:P, P279)</f>
        <v>-377.66666666666674</v>
      </c>
      <c r="AN279">
        <f>V279 - AVERAGEIFS('Placebo Males'!V:V, 'Placebo Males'!B:B, B279, 'Placebo Males'!P:P, P279)</f>
        <v>5</v>
      </c>
      <c r="AO279">
        <f>W279 - AVERAGEIFS('Placebo Males'!W:W, 'Placebo Males'!B:B, B279, 'Placebo Males'!P:P, P279)</f>
        <v>37.666666666666686</v>
      </c>
      <c r="AP279">
        <f>X279 - AVERAGEIFS('Placebo Males'!X:X, 'Placebo Males'!B:B, B279, 'Placebo Males'!P:P, P279)</f>
        <v>4.6666666666666714</v>
      </c>
      <c r="AQ279">
        <f>Y279 - AVERAGEIFS('Placebo Males'!Y:Y, 'Placebo Males'!B:B, B279, 'Placebo Males'!P:P, P279)</f>
        <v>20.333333333333343</v>
      </c>
      <c r="AR279">
        <f>Z279 - AVERAGEIFS('Placebo Males'!Z:Z, 'Placebo Males'!B:B, B279, 'Placebo Males'!P:P, P279)</f>
        <v>12.666666666666671</v>
      </c>
      <c r="AS279">
        <f>AB279 - AVERAGEIFS('Placebo Males'!AB:AB, 'Placebo Males'!B:B, B279, 'Placebo Males'!P:P, P279)</f>
        <v>74.333333333333343</v>
      </c>
      <c r="AT279">
        <f>AC279 - AVERAGEIFS('Placebo Males'!AC:AC, 'Placebo Males'!B:B, B279, 'Placebo Males'!P:P, P279)</f>
        <v>-3</v>
      </c>
      <c r="AU279">
        <f>AD279 - AVERAGEIFS('Placebo Males'!AD:AD, 'Placebo Males'!B:B, B279, 'Placebo Males'!P:P, P279)</f>
        <v>-468.94033333333323</v>
      </c>
      <c r="AV279">
        <f>AE279 - AVERAGEIFS('Placebo Males'!AE:AE, 'Placebo Males'!B:B, B279, 'Placebo Males'!P:P, P279)</f>
        <v>0.87023666666666677</v>
      </c>
      <c r="AW279">
        <f>AF279 - AVERAGEIFS('Placebo Males'!AF:AF, 'Placebo Males'!B:B, B279, 'Placebo Males'!P:P, P279)</f>
        <v>0.11270399999999997</v>
      </c>
    </row>
    <row r="280" spans="1:49" x14ac:dyDescent="0.25">
      <c r="A280" t="s">
        <v>4659</v>
      </c>
      <c r="B280">
        <v>1017</v>
      </c>
      <c r="C280" t="s">
        <v>102</v>
      </c>
      <c r="D280">
        <v>21</v>
      </c>
      <c r="E280">
        <v>170.1</v>
      </c>
      <c r="F280">
        <v>74.599999999999994</v>
      </c>
      <c r="G280">
        <v>112.25</v>
      </c>
      <c r="H280">
        <v>57</v>
      </c>
      <c r="I280" t="s">
        <v>103</v>
      </c>
      <c r="J280" t="s">
        <v>104</v>
      </c>
      <c r="K280" t="s">
        <v>360</v>
      </c>
      <c r="L280" t="s">
        <v>311</v>
      </c>
      <c r="M280" t="s">
        <v>4381</v>
      </c>
      <c r="N280">
        <v>400</v>
      </c>
      <c r="O280" t="s">
        <v>2262</v>
      </c>
      <c r="P280">
        <v>1.5</v>
      </c>
      <c r="Q280" t="s">
        <v>113</v>
      </c>
      <c r="R280" t="s">
        <v>4415</v>
      </c>
      <c r="S280">
        <v>1020</v>
      </c>
      <c r="T280" t="s">
        <v>2266</v>
      </c>
      <c r="U280">
        <v>797</v>
      </c>
      <c r="V280">
        <v>165</v>
      </c>
      <c r="W280">
        <v>475</v>
      </c>
      <c r="X280">
        <v>103</v>
      </c>
      <c r="Y280">
        <v>269</v>
      </c>
      <c r="Z280">
        <v>103</v>
      </c>
      <c r="AA280" t="s">
        <v>108</v>
      </c>
      <c r="AB280">
        <v>109</v>
      </c>
      <c r="AC280">
        <v>42</v>
      </c>
      <c r="AD280">
        <v>400.73700000000002</v>
      </c>
      <c r="AE280">
        <v>1</v>
      </c>
      <c r="AF280">
        <v>0.60867599999999999</v>
      </c>
      <c r="AH280">
        <v>1020</v>
      </c>
      <c r="AI280">
        <f t="shared" si="19"/>
        <v>3.1441035112854818</v>
      </c>
      <c r="AJ280">
        <f t="shared" si="16"/>
        <v>0.38146774272292094</v>
      </c>
      <c r="AK280">
        <f t="shared" si="17"/>
        <v>0.82670818910437038</v>
      </c>
      <c r="AL280">
        <f t="shared" si="18"/>
        <v>0.13316021591007465</v>
      </c>
      <c r="AM280">
        <f>U280 - AVERAGEIFS('Placebo Males'!U:U, 'Placebo Males'!B:B, B280, 'Placebo Males'!P:P, P280)</f>
        <v>-396.66666666666674</v>
      </c>
      <c r="AN280">
        <f>V280 - AVERAGEIFS('Placebo Males'!V:V, 'Placebo Males'!B:B, B280, 'Placebo Males'!P:P, P280)</f>
        <v>12</v>
      </c>
      <c r="AO280">
        <f>W280 - AVERAGEIFS('Placebo Males'!W:W, 'Placebo Males'!B:B, B280, 'Placebo Males'!P:P, P280)</f>
        <v>59.666666666666686</v>
      </c>
      <c r="AP280">
        <f>X280 - AVERAGEIFS('Placebo Males'!X:X, 'Placebo Males'!B:B, B280, 'Placebo Males'!P:P, P280)</f>
        <v>2.6666666666666714</v>
      </c>
      <c r="AQ280">
        <f>Y280 - AVERAGEIFS('Placebo Males'!Y:Y, 'Placebo Males'!B:B, B280, 'Placebo Males'!P:P, P280)</f>
        <v>29.333333333333343</v>
      </c>
      <c r="AR280">
        <f>Z280 - AVERAGEIFS('Placebo Males'!Z:Z, 'Placebo Males'!B:B, B280, 'Placebo Males'!P:P, P280)</f>
        <v>27.666666666666671</v>
      </c>
      <c r="AS280">
        <f>AB280 - AVERAGEIFS('Placebo Males'!AB:AB, 'Placebo Males'!B:B, B280, 'Placebo Males'!P:P, P280)</f>
        <v>63.333333333333336</v>
      </c>
      <c r="AT280">
        <f>AC280 - AVERAGEIFS('Placebo Males'!AC:AC, 'Placebo Males'!B:B, B280, 'Placebo Males'!P:P, P280)</f>
        <v>5</v>
      </c>
      <c r="AU280">
        <f>AD280 - AVERAGEIFS('Placebo Males'!AD:AD, 'Placebo Males'!B:B, B280, 'Placebo Males'!P:P, P280)</f>
        <v>-425.60633333333323</v>
      </c>
      <c r="AV280">
        <f>AE280 - AVERAGEIFS('Placebo Males'!AE:AE, 'Placebo Males'!B:B, B280, 'Placebo Males'!P:P, P280)</f>
        <v>0.84849666666666668</v>
      </c>
      <c r="AW280">
        <f>AF280 - AVERAGEIFS('Placebo Males'!AF:AF, 'Placebo Males'!B:B, B280, 'Placebo Males'!P:P, P280)</f>
        <v>0.12676499999999996</v>
      </c>
    </row>
    <row r="281" spans="1:49" x14ac:dyDescent="0.25">
      <c r="A281" t="s">
        <v>4660</v>
      </c>
      <c r="B281">
        <v>1017</v>
      </c>
      <c r="C281" t="s">
        <v>102</v>
      </c>
      <c r="D281">
        <v>21</v>
      </c>
      <c r="E281">
        <v>170.1</v>
      </c>
      <c r="F281">
        <v>74.599999999999994</v>
      </c>
      <c r="G281">
        <v>112.25</v>
      </c>
      <c r="H281">
        <v>57</v>
      </c>
      <c r="I281" t="s">
        <v>103</v>
      </c>
      <c r="J281" t="s">
        <v>104</v>
      </c>
      <c r="K281" t="s">
        <v>360</v>
      </c>
      <c r="L281" t="s">
        <v>311</v>
      </c>
      <c r="M281" t="s">
        <v>4381</v>
      </c>
      <c r="N281">
        <v>400</v>
      </c>
      <c r="O281" t="s">
        <v>2262</v>
      </c>
      <c r="P281">
        <v>1.5</v>
      </c>
      <c r="Q281" t="s">
        <v>113</v>
      </c>
      <c r="R281" t="s">
        <v>4415</v>
      </c>
      <c r="S281">
        <v>1020</v>
      </c>
      <c r="T281" t="s">
        <v>2266</v>
      </c>
      <c r="U281">
        <v>781</v>
      </c>
      <c r="V281">
        <v>165</v>
      </c>
      <c r="W281">
        <v>476</v>
      </c>
      <c r="X281">
        <v>97</v>
      </c>
      <c r="Y281">
        <v>272</v>
      </c>
      <c r="Z281">
        <v>107</v>
      </c>
      <c r="AA281" t="s">
        <v>108</v>
      </c>
      <c r="AB281">
        <v>121</v>
      </c>
      <c r="AC281">
        <v>37</v>
      </c>
      <c r="AD281">
        <v>373.82799999999997</v>
      </c>
      <c r="AE281">
        <v>1</v>
      </c>
      <c r="AF281">
        <v>0.60441199999999995</v>
      </c>
      <c r="AH281">
        <v>1020</v>
      </c>
      <c r="AI281">
        <f t="shared" si="19"/>
        <v>3.1441035112854818</v>
      </c>
      <c r="AJ281">
        <f t="shared" si="16"/>
        <v>0.38146774272292094</v>
      </c>
      <c r="AK281">
        <f t="shared" si="17"/>
        <v>0.82670818910437038</v>
      </c>
      <c r="AL281">
        <f t="shared" si="18"/>
        <v>0.13316021591007465</v>
      </c>
      <c r="AM281">
        <f>U281 - AVERAGEIFS('Placebo Males'!U:U, 'Placebo Males'!B:B, B281, 'Placebo Males'!P:P, P281)</f>
        <v>-412.66666666666674</v>
      </c>
      <c r="AN281">
        <f>V281 - AVERAGEIFS('Placebo Males'!V:V, 'Placebo Males'!B:B, B281, 'Placebo Males'!P:P, P281)</f>
        <v>12</v>
      </c>
      <c r="AO281">
        <f>W281 - AVERAGEIFS('Placebo Males'!W:W, 'Placebo Males'!B:B, B281, 'Placebo Males'!P:P, P281)</f>
        <v>60.666666666666686</v>
      </c>
      <c r="AP281">
        <f>X281 - AVERAGEIFS('Placebo Males'!X:X, 'Placebo Males'!B:B, B281, 'Placebo Males'!P:P, P281)</f>
        <v>-3.3333333333333286</v>
      </c>
      <c r="AQ281">
        <f>Y281 - AVERAGEIFS('Placebo Males'!Y:Y, 'Placebo Males'!B:B, B281, 'Placebo Males'!P:P, P281)</f>
        <v>32.333333333333343</v>
      </c>
      <c r="AR281">
        <f>Z281 - AVERAGEIFS('Placebo Males'!Z:Z, 'Placebo Males'!B:B, B281, 'Placebo Males'!P:P, P281)</f>
        <v>31.666666666666671</v>
      </c>
      <c r="AS281">
        <f>AB281 - AVERAGEIFS('Placebo Males'!AB:AB, 'Placebo Males'!B:B, B281, 'Placebo Males'!P:P, P281)</f>
        <v>75.333333333333343</v>
      </c>
      <c r="AT281">
        <f>AC281 - AVERAGEIFS('Placebo Males'!AC:AC, 'Placebo Males'!B:B, B281, 'Placebo Males'!P:P, P281)</f>
        <v>0</v>
      </c>
      <c r="AU281">
        <f>AD281 - AVERAGEIFS('Placebo Males'!AD:AD, 'Placebo Males'!B:B, B281, 'Placebo Males'!P:P, P281)</f>
        <v>-452.51533333333327</v>
      </c>
      <c r="AV281">
        <f>AE281 - AVERAGEIFS('Placebo Males'!AE:AE, 'Placebo Males'!B:B, B281, 'Placebo Males'!P:P, P281)</f>
        <v>0.84849666666666668</v>
      </c>
      <c r="AW281">
        <f>AF281 - AVERAGEIFS('Placebo Males'!AF:AF, 'Placebo Males'!B:B, B281, 'Placebo Males'!P:P, P281)</f>
        <v>0.12250099999999992</v>
      </c>
    </row>
    <row r="282" spans="1:49" x14ac:dyDescent="0.25">
      <c r="A282" t="s">
        <v>4661</v>
      </c>
      <c r="B282">
        <v>1019</v>
      </c>
      <c r="C282" t="s">
        <v>102</v>
      </c>
      <c r="D282">
        <v>26</v>
      </c>
      <c r="E282">
        <v>176</v>
      </c>
      <c r="F282">
        <v>81.3</v>
      </c>
      <c r="G282">
        <v>109</v>
      </c>
      <c r="H282">
        <v>54.75</v>
      </c>
      <c r="I282" t="s">
        <v>458</v>
      </c>
      <c r="J282" t="s">
        <v>104</v>
      </c>
      <c r="K282" t="s">
        <v>459</v>
      </c>
      <c r="L282" t="s">
        <v>106</v>
      </c>
      <c r="M282" t="s">
        <v>4381</v>
      </c>
      <c r="N282">
        <v>400</v>
      </c>
      <c r="O282" t="s">
        <v>2262</v>
      </c>
      <c r="P282">
        <v>5</v>
      </c>
      <c r="Q282" t="s">
        <v>113</v>
      </c>
      <c r="R282" t="s">
        <v>4415</v>
      </c>
      <c r="S282">
        <v>1000</v>
      </c>
      <c r="T282" t="s">
        <v>2266</v>
      </c>
      <c r="U282">
        <v>1066</v>
      </c>
      <c r="V282">
        <v>165</v>
      </c>
      <c r="W282">
        <v>422</v>
      </c>
      <c r="X282">
        <v>86</v>
      </c>
      <c r="Y282">
        <v>253</v>
      </c>
      <c r="Z282">
        <v>83</v>
      </c>
      <c r="AA282" t="s">
        <v>108</v>
      </c>
      <c r="AB282">
        <v>68</v>
      </c>
      <c r="AC282">
        <v>30</v>
      </c>
      <c r="AD282">
        <v>563.10299999999995</v>
      </c>
      <c r="AE282">
        <v>0.26</v>
      </c>
      <c r="AF282">
        <v>0.53167900000000001</v>
      </c>
      <c r="AH282">
        <v>1000</v>
      </c>
      <c r="AI282">
        <f t="shared" si="19"/>
        <v>3.0824544228289046</v>
      </c>
      <c r="AJ282">
        <f t="shared" si="16"/>
        <v>0.37829560006870921</v>
      </c>
      <c r="AK282">
        <f t="shared" si="17"/>
        <v>0.82368035906407355</v>
      </c>
      <c r="AL282">
        <f t="shared" si="18"/>
        <v>0.13039618415102283</v>
      </c>
      <c r="AM282">
        <f>U282 - AVERAGEIFS('Placebo Males'!U:U, 'Placebo Males'!B:B, B282, 'Placebo Males'!P:P, P282)</f>
        <v>-45.666666666666742</v>
      </c>
      <c r="AN282">
        <f>V282 - AVERAGEIFS('Placebo Males'!V:V, 'Placebo Males'!B:B, B282, 'Placebo Males'!P:P, P282)</f>
        <v>-2.6666666666666572</v>
      </c>
      <c r="AO282">
        <f>W282 - AVERAGEIFS('Placebo Males'!W:W, 'Placebo Males'!B:B, B282, 'Placebo Males'!P:P, P282)</f>
        <v>38.333333333333314</v>
      </c>
      <c r="AP282">
        <f>X282 - AVERAGEIFS('Placebo Males'!X:X, 'Placebo Males'!B:B, B282, 'Placebo Males'!P:P, P282)</f>
        <v>-4.3333333333333286</v>
      </c>
      <c r="AQ282">
        <f>Y282 - AVERAGEIFS('Placebo Males'!Y:Y, 'Placebo Males'!B:B, B282, 'Placebo Males'!P:P, P282)</f>
        <v>26.333333333333343</v>
      </c>
      <c r="AR282">
        <f>Z282 - AVERAGEIFS('Placebo Males'!Z:Z, 'Placebo Males'!B:B, B282, 'Placebo Males'!P:P, P282)</f>
        <v>16.333333333333329</v>
      </c>
      <c r="AS282">
        <f>AB282 - AVERAGEIFS('Placebo Males'!AB:AB, 'Placebo Males'!B:B, B282, 'Placebo Males'!P:P, P282)</f>
        <v>23</v>
      </c>
      <c r="AT282">
        <f>AC282 - AVERAGEIFS('Placebo Males'!AC:AC, 'Placebo Males'!B:B, B282, 'Placebo Males'!P:P, P282)</f>
        <v>1.6666666666666679</v>
      </c>
      <c r="AU282">
        <f>AD282 - AVERAGEIFS('Placebo Males'!AD:AD, 'Placebo Males'!B:B, B282, 'Placebo Males'!P:P, P282)</f>
        <v>-224.2173333333335</v>
      </c>
      <c r="AV282">
        <f>AE282 - AVERAGEIFS('Placebo Males'!AE:AE, 'Placebo Males'!B:B, B282, 'Placebo Males'!P:P, P282)</f>
        <v>0.12692499999999998</v>
      </c>
      <c r="AW282">
        <f>AF282 - AVERAGEIFS('Placebo Males'!AF:AF, 'Placebo Males'!B:B, B282, 'Placebo Males'!P:P, P282)</f>
        <v>0.12132233333333337</v>
      </c>
    </row>
    <row r="283" spans="1:49" x14ac:dyDescent="0.25">
      <c r="A283" t="s">
        <v>4662</v>
      </c>
      <c r="B283">
        <v>1019</v>
      </c>
      <c r="C283" t="s">
        <v>102</v>
      </c>
      <c r="D283">
        <v>26</v>
      </c>
      <c r="E283">
        <v>176</v>
      </c>
      <c r="F283">
        <v>81.3</v>
      </c>
      <c r="G283">
        <v>109</v>
      </c>
      <c r="H283">
        <v>54.75</v>
      </c>
      <c r="I283" t="s">
        <v>458</v>
      </c>
      <c r="J283" t="s">
        <v>104</v>
      </c>
      <c r="K283" t="s">
        <v>459</v>
      </c>
      <c r="L283" t="s">
        <v>106</v>
      </c>
      <c r="M283" t="s">
        <v>4381</v>
      </c>
      <c r="N283">
        <v>400</v>
      </c>
      <c r="O283" t="s">
        <v>2262</v>
      </c>
      <c r="P283">
        <v>5</v>
      </c>
      <c r="Q283" t="s">
        <v>113</v>
      </c>
      <c r="R283" t="s">
        <v>4415</v>
      </c>
      <c r="S283">
        <v>1000</v>
      </c>
      <c r="T283" t="s">
        <v>2266</v>
      </c>
      <c r="U283">
        <v>1082</v>
      </c>
      <c r="V283">
        <v>159</v>
      </c>
      <c r="W283">
        <v>433</v>
      </c>
      <c r="X283">
        <v>90</v>
      </c>
      <c r="Y283">
        <v>258</v>
      </c>
      <c r="Z283">
        <v>85</v>
      </c>
      <c r="AA283" t="s">
        <v>108</v>
      </c>
      <c r="AB283">
        <v>65</v>
      </c>
      <c r="AC283">
        <v>36</v>
      </c>
      <c r="AD283">
        <v>570.274</v>
      </c>
      <c r="AE283">
        <v>0.21568599999999999</v>
      </c>
      <c r="AF283">
        <v>0.53282099999999999</v>
      </c>
      <c r="AH283">
        <v>1000</v>
      </c>
      <c r="AI283">
        <f t="shared" si="19"/>
        <v>3.0824544228289046</v>
      </c>
      <c r="AJ283">
        <f t="shared" si="16"/>
        <v>0.37829560006870921</v>
      </c>
      <c r="AK283">
        <f t="shared" si="17"/>
        <v>0.82368035906407355</v>
      </c>
      <c r="AL283">
        <f t="shared" si="18"/>
        <v>0.13039618415102283</v>
      </c>
      <c r="AM283">
        <f>U283 - AVERAGEIFS('Placebo Males'!U:U, 'Placebo Males'!B:B, B283, 'Placebo Males'!P:P, P283)</f>
        <v>-29.666666666666742</v>
      </c>
      <c r="AN283">
        <f>V283 - AVERAGEIFS('Placebo Males'!V:V, 'Placebo Males'!B:B, B283, 'Placebo Males'!P:P, P283)</f>
        <v>-8.6666666666666572</v>
      </c>
      <c r="AO283">
        <f>W283 - AVERAGEIFS('Placebo Males'!W:W, 'Placebo Males'!B:B, B283, 'Placebo Males'!P:P, P283)</f>
        <v>49.333333333333314</v>
      </c>
      <c r="AP283">
        <f>X283 - AVERAGEIFS('Placebo Males'!X:X, 'Placebo Males'!B:B, B283, 'Placebo Males'!P:P, P283)</f>
        <v>-0.3333333333333286</v>
      </c>
      <c r="AQ283">
        <f>Y283 - AVERAGEIFS('Placebo Males'!Y:Y, 'Placebo Males'!B:B, B283, 'Placebo Males'!P:P, P283)</f>
        <v>31.333333333333343</v>
      </c>
      <c r="AR283">
        <f>Z283 - AVERAGEIFS('Placebo Males'!Z:Z, 'Placebo Males'!B:B, B283, 'Placebo Males'!P:P, P283)</f>
        <v>18.333333333333329</v>
      </c>
      <c r="AS283">
        <f>AB283 - AVERAGEIFS('Placebo Males'!AB:AB, 'Placebo Males'!B:B, B283, 'Placebo Males'!P:P, P283)</f>
        <v>20</v>
      </c>
      <c r="AT283">
        <f>AC283 - AVERAGEIFS('Placebo Males'!AC:AC, 'Placebo Males'!B:B, B283, 'Placebo Males'!P:P, P283)</f>
        <v>7.6666666666666679</v>
      </c>
      <c r="AU283">
        <f>AD283 - AVERAGEIFS('Placebo Males'!AD:AD, 'Placebo Males'!B:B, B283, 'Placebo Males'!P:P, P283)</f>
        <v>-217.04633333333345</v>
      </c>
      <c r="AV283">
        <f>AE283 - AVERAGEIFS('Placebo Males'!AE:AE, 'Placebo Males'!B:B, B283, 'Placebo Males'!P:P, P283)</f>
        <v>8.2610999999999962E-2</v>
      </c>
      <c r="AW283">
        <f>AF283 - AVERAGEIFS('Placebo Males'!AF:AF, 'Placebo Males'!B:B, B283, 'Placebo Males'!P:P, P283)</f>
        <v>0.12246433333333334</v>
      </c>
    </row>
    <row r="284" spans="1:49" x14ac:dyDescent="0.25">
      <c r="A284" t="s">
        <v>4663</v>
      </c>
      <c r="B284">
        <v>1019</v>
      </c>
      <c r="C284" t="s">
        <v>102</v>
      </c>
      <c r="D284">
        <v>26</v>
      </c>
      <c r="E284">
        <v>176</v>
      </c>
      <c r="F284">
        <v>81.3</v>
      </c>
      <c r="G284">
        <v>109</v>
      </c>
      <c r="H284">
        <v>54.75</v>
      </c>
      <c r="I284" t="s">
        <v>458</v>
      </c>
      <c r="J284" t="s">
        <v>104</v>
      </c>
      <c r="K284" t="s">
        <v>459</v>
      </c>
      <c r="L284" t="s">
        <v>106</v>
      </c>
      <c r="M284" t="s">
        <v>4381</v>
      </c>
      <c r="N284">
        <v>400</v>
      </c>
      <c r="O284" t="s">
        <v>2262</v>
      </c>
      <c r="P284">
        <v>5</v>
      </c>
      <c r="Q284" t="s">
        <v>113</v>
      </c>
      <c r="R284" t="s">
        <v>4415</v>
      </c>
      <c r="S284">
        <v>1000</v>
      </c>
      <c r="T284" t="s">
        <v>2266</v>
      </c>
      <c r="U284">
        <v>1069</v>
      </c>
      <c r="V284">
        <v>158</v>
      </c>
      <c r="W284">
        <v>431</v>
      </c>
      <c r="X284">
        <v>91</v>
      </c>
      <c r="Y284">
        <v>255</v>
      </c>
      <c r="Z284">
        <v>85</v>
      </c>
      <c r="AA284" t="s">
        <v>108</v>
      </c>
      <c r="AB284">
        <v>66</v>
      </c>
      <c r="AC284">
        <v>34</v>
      </c>
      <c r="AD284">
        <v>567.55600000000004</v>
      </c>
      <c r="AE284">
        <v>0.27083299999999999</v>
      </c>
      <c r="AF284">
        <v>0.53010900000000005</v>
      </c>
      <c r="AH284">
        <v>1000</v>
      </c>
      <c r="AI284">
        <f t="shared" si="19"/>
        <v>3.0824544228289046</v>
      </c>
      <c r="AJ284">
        <f t="shared" si="16"/>
        <v>0.37829560006870921</v>
      </c>
      <c r="AK284">
        <f t="shared" si="17"/>
        <v>0.82368035906407355</v>
      </c>
      <c r="AL284">
        <f t="shared" si="18"/>
        <v>0.13039618415102283</v>
      </c>
      <c r="AM284">
        <f>U284 - AVERAGEIFS('Placebo Males'!U:U, 'Placebo Males'!B:B, B284, 'Placebo Males'!P:P, P284)</f>
        <v>-42.666666666666742</v>
      </c>
      <c r="AN284">
        <f>V284 - AVERAGEIFS('Placebo Males'!V:V, 'Placebo Males'!B:B, B284, 'Placebo Males'!P:P, P284)</f>
        <v>-9.6666666666666572</v>
      </c>
      <c r="AO284">
        <f>W284 - AVERAGEIFS('Placebo Males'!W:W, 'Placebo Males'!B:B, B284, 'Placebo Males'!P:P, P284)</f>
        <v>47.333333333333314</v>
      </c>
      <c r="AP284">
        <f>X284 - AVERAGEIFS('Placebo Males'!X:X, 'Placebo Males'!B:B, B284, 'Placebo Males'!P:P, P284)</f>
        <v>0.6666666666666714</v>
      </c>
      <c r="AQ284">
        <f>Y284 - AVERAGEIFS('Placebo Males'!Y:Y, 'Placebo Males'!B:B, B284, 'Placebo Males'!P:P, P284)</f>
        <v>28.333333333333343</v>
      </c>
      <c r="AR284">
        <f>Z284 - AVERAGEIFS('Placebo Males'!Z:Z, 'Placebo Males'!B:B, B284, 'Placebo Males'!P:P, P284)</f>
        <v>18.333333333333329</v>
      </c>
      <c r="AS284">
        <f>AB284 - AVERAGEIFS('Placebo Males'!AB:AB, 'Placebo Males'!B:B, B284, 'Placebo Males'!P:P, P284)</f>
        <v>21</v>
      </c>
      <c r="AT284">
        <f>AC284 - AVERAGEIFS('Placebo Males'!AC:AC, 'Placebo Males'!B:B, B284, 'Placebo Males'!P:P, P284)</f>
        <v>5.6666666666666679</v>
      </c>
      <c r="AU284">
        <f>AD284 - AVERAGEIFS('Placebo Males'!AD:AD, 'Placebo Males'!B:B, B284, 'Placebo Males'!P:P, P284)</f>
        <v>-219.76433333333341</v>
      </c>
      <c r="AV284">
        <f>AE284 - AVERAGEIFS('Placebo Males'!AE:AE, 'Placebo Males'!B:B, B284, 'Placebo Males'!P:P, P284)</f>
        <v>0.13775799999999996</v>
      </c>
      <c r="AW284">
        <f>AF284 - AVERAGEIFS('Placebo Males'!AF:AF, 'Placebo Males'!B:B, B284, 'Placebo Males'!P:P, P284)</f>
        <v>0.11975233333333341</v>
      </c>
    </row>
    <row r="285" spans="1:49" x14ac:dyDescent="0.25">
      <c r="A285" t="s">
        <v>4664</v>
      </c>
      <c r="B285">
        <v>1020</v>
      </c>
      <c r="C285" t="s">
        <v>102</v>
      </c>
      <c r="D285">
        <v>20</v>
      </c>
      <c r="E285">
        <v>185</v>
      </c>
      <c r="F285">
        <v>61.6</v>
      </c>
      <c r="G285">
        <v>105.25</v>
      </c>
      <c r="H285">
        <v>56.75</v>
      </c>
      <c r="I285" t="s">
        <v>103</v>
      </c>
      <c r="J285" t="s">
        <v>104</v>
      </c>
      <c r="K285" t="s">
        <v>509</v>
      </c>
      <c r="L285" t="s">
        <v>311</v>
      </c>
      <c r="M285" t="s">
        <v>4381</v>
      </c>
      <c r="N285">
        <v>400</v>
      </c>
      <c r="O285" t="s">
        <v>2262</v>
      </c>
      <c r="P285">
        <v>6</v>
      </c>
      <c r="Q285" t="s">
        <v>113</v>
      </c>
      <c r="R285" t="s">
        <v>4415</v>
      </c>
      <c r="S285">
        <v>1000</v>
      </c>
      <c r="T285" t="s">
        <v>2266</v>
      </c>
      <c r="U285">
        <v>839</v>
      </c>
      <c r="V285">
        <v>124</v>
      </c>
      <c r="W285">
        <v>377</v>
      </c>
      <c r="X285">
        <v>100</v>
      </c>
      <c r="Y285">
        <v>163</v>
      </c>
      <c r="Z285">
        <v>114</v>
      </c>
      <c r="AA285" t="s">
        <v>108</v>
      </c>
      <c r="AB285">
        <v>53</v>
      </c>
      <c r="AC285">
        <v>57</v>
      </c>
      <c r="AD285">
        <v>495.38600000000002</v>
      </c>
      <c r="AE285">
        <v>0.16666700000000001</v>
      </c>
      <c r="AF285">
        <v>0.46001999999999998</v>
      </c>
      <c r="AH285">
        <v>1000</v>
      </c>
      <c r="AI285">
        <f t="shared" si="19"/>
        <v>3.0824544228289046</v>
      </c>
      <c r="AJ285">
        <f t="shared" si="16"/>
        <v>0.37829560006870921</v>
      </c>
      <c r="AK285">
        <f t="shared" si="17"/>
        <v>0.82368035906407355</v>
      </c>
      <c r="AL285">
        <f t="shared" si="18"/>
        <v>0.13039618415102283</v>
      </c>
      <c r="AM285">
        <f>U285 - AVERAGEIFS('Placebo Males'!U:U, 'Placebo Males'!B:B, B285, 'Placebo Males'!P:P, P285)</f>
        <v>-82</v>
      </c>
      <c r="AN285">
        <f>V285 - AVERAGEIFS('Placebo Males'!V:V, 'Placebo Males'!B:B, B285, 'Placebo Males'!P:P, P285)</f>
        <v>-21.666666666666657</v>
      </c>
      <c r="AO285">
        <f>W285 - AVERAGEIFS('Placebo Males'!W:W, 'Placebo Males'!B:B, B285, 'Placebo Males'!P:P, P285)</f>
        <v>25</v>
      </c>
      <c r="AP285">
        <f>X285 - AVERAGEIFS('Placebo Males'!X:X, 'Placebo Males'!B:B, B285, 'Placebo Males'!P:P, P285)</f>
        <v>-1.6666666666666714</v>
      </c>
      <c r="AQ285">
        <f>Y285 - AVERAGEIFS('Placebo Males'!Y:Y, 'Placebo Males'!B:B, B285, 'Placebo Males'!P:P, P285)</f>
        <v>-14.333333333333343</v>
      </c>
      <c r="AR285">
        <f>Z285 - AVERAGEIFS('Placebo Males'!Z:Z, 'Placebo Males'!B:B, B285, 'Placebo Males'!P:P, P285)</f>
        <v>41</v>
      </c>
      <c r="AS285">
        <f>AB285 - AVERAGEIFS('Placebo Males'!AB:AB, 'Placebo Males'!B:B, B285, 'Placebo Males'!P:P, P285)</f>
        <v>6.6666666666666643</v>
      </c>
      <c r="AT285">
        <f>AC285 - AVERAGEIFS('Placebo Males'!AC:AC, 'Placebo Males'!B:B, B285, 'Placebo Males'!P:P, P285)</f>
        <v>29.333333333333332</v>
      </c>
      <c r="AU285">
        <f>AD285 - AVERAGEIFS('Placebo Males'!AD:AD, 'Placebo Males'!B:B, B285, 'Placebo Males'!P:P, P285)</f>
        <v>-225.02199999999999</v>
      </c>
      <c r="AV285">
        <f>AE285 - AVERAGEIFS('Placebo Males'!AE:AE, 'Placebo Males'!B:B, B285, 'Placebo Males'!P:P, P285)</f>
        <v>2.3748666666666668E-2</v>
      </c>
      <c r="AW285">
        <f>AF285 - AVERAGEIFS('Placebo Males'!AF:AF, 'Placebo Males'!B:B, B285, 'Placebo Males'!P:P, P285)</f>
        <v>0.12370799999999998</v>
      </c>
    </row>
    <row r="286" spans="1:49" x14ac:dyDescent="0.25">
      <c r="A286" t="s">
        <v>4665</v>
      </c>
      <c r="B286">
        <v>1020</v>
      </c>
      <c r="C286" t="s">
        <v>102</v>
      </c>
      <c r="D286">
        <v>20</v>
      </c>
      <c r="E286">
        <v>185</v>
      </c>
      <c r="F286">
        <v>61.6</v>
      </c>
      <c r="G286">
        <v>105.25</v>
      </c>
      <c r="H286">
        <v>56.75</v>
      </c>
      <c r="I286" t="s">
        <v>103</v>
      </c>
      <c r="J286" t="s">
        <v>104</v>
      </c>
      <c r="K286" t="s">
        <v>509</v>
      </c>
      <c r="L286" t="s">
        <v>311</v>
      </c>
      <c r="M286" t="s">
        <v>4381</v>
      </c>
      <c r="N286">
        <v>400</v>
      </c>
      <c r="O286" t="s">
        <v>2262</v>
      </c>
      <c r="P286">
        <v>6</v>
      </c>
      <c r="Q286" t="s">
        <v>113</v>
      </c>
      <c r="R286" t="s">
        <v>4415</v>
      </c>
      <c r="S286">
        <v>1000</v>
      </c>
      <c r="T286" t="s">
        <v>2266</v>
      </c>
      <c r="U286">
        <v>776</v>
      </c>
      <c r="V286">
        <v>144</v>
      </c>
      <c r="W286">
        <v>379</v>
      </c>
      <c r="X286">
        <v>105</v>
      </c>
      <c r="Y286">
        <v>150</v>
      </c>
      <c r="Z286">
        <v>124</v>
      </c>
      <c r="AA286" t="s">
        <v>108</v>
      </c>
      <c r="AB286">
        <v>44</v>
      </c>
      <c r="AC286">
        <v>66</v>
      </c>
      <c r="AD286">
        <v>435.64600000000002</v>
      </c>
      <c r="AE286">
        <v>0.111111</v>
      </c>
      <c r="AF286">
        <v>0.43892799999999998</v>
      </c>
      <c r="AH286">
        <v>1000</v>
      </c>
      <c r="AI286">
        <f t="shared" si="19"/>
        <v>3.0824544228289046</v>
      </c>
      <c r="AJ286">
        <f t="shared" si="16"/>
        <v>0.37829560006870921</v>
      </c>
      <c r="AK286">
        <f t="shared" si="17"/>
        <v>0.82368035906407355</v>
      </c>
      <c r="AL286">
        <f t="shared" si="18"/>
        <v>0.13039618415102283</v>
      </c>
      <c r="AM286">
        <f>U286 - AVERAGEIFS('Placebo Males'!U:U, 'Placebo Males'!B:B, B286, 'Placebo Males'!P:P, P286)</f>
        <v>-145</v>
      </c>
      <c r="AN286">
        <f>V286 - AVERAGEIFS('Placebo Males'!V:V, 'Placebo Males'!B:B, B286, 'Placebo Males'!P:P, P286)</f>
        <v>-1.6666666666666572</v>
      </c>
      <c r="AO286">
        <f>W286 - AVERAGEIFS('Placebo Males'!W:W, 'Placebo Males'!B:B, B286, 'Placebo Males'!P:P, P286)</f>
        <v>27</v>
      </c>
      <c r="AP286">
        <f>X286 - AVERAGEIFS('Placebo Males'!X:X, 'Placebo Males'!B:B, B286, 'Placebo Males'!P:P, P286)</f>
        <v>3.3333333333333286</v>
      </c>
      <c r="AQ286">
        <f>Y286 - AVERAGEIFS('Placebo Males'!Y:Y, 'Placebo Males'!B:B, B286, 'Placebo Males'!P:P, P286)</f>
        <v>-27.333333333333343</v>
      </c>
      <c r="AR286">
        <f>Z286 - AVERAGEIFS('Placebo Males'!Z:Z, 'Placebo Males'!B:B, B286, 'Placebo Males'!P:P, P286)</f>
        <v>51</v>
      </c>
      <c r="AS286">
        <f>AB286 - AVERAGEIFS('Placebo Males'!AB:AB, 'Placebo Males'!B:B, B286, 'Placebo Males'!P:P, P286)</f>
        <v>-2.3333333333333357</v>
      </c>
      <c r="AT286">
        <f>AC286 - AVERAGEIFS('Placebo Males'!AC:AC, 'Placebo Males'!B:B, B286, 'Placebo Males'!P:P, P286)</f>
        <v>38.333333333333329</v>
      </c>
      <c r="AU286">
        <f>AD286 - AVERAGEIFS('Placebo Males'!AD:AD, 'Placebo Males'!B:B, B286, 'Placebo Males'!P:P, P286)</f>
        <v>-284.762</v>
      </c>
      <c r="AV286">
        <f>AE286 - AVERAGEIFS('Placebo Males'!AE:AE, 'Placebo Males'!B:B, B286, 'Placebo Males'!P:P, P286)</f>
        <v>-3.180733333333334E-2</v>
      </c>
      <c r="AW286">
        <f>AF286 - AVERAGEIFS('Placebo Males'!AF:AF, 'Placebo Males'!B:B, B286, 'Placebo Males'!P:P, P286)</f>
        <v>0.10261599999999999</v>
      </c>
    </row>
    <row r="287" spans="1:49" x14ac:dyDescent="0.25">
      <c r="A287" t="s">
        <v>4666</v>
      </c>
      <c r="B287">
        <v>1020</v>
      </c>
      <c r="C287" t="s">
        <v>102</v>
      </c>
      <c r="D287">
        <v>20</v>
      </c>
      <c r="E287">
        <v>185</v>
      </c>
      <c r="F287">
        <v>61.6</v>
      </c>
      <c r="G287">
        <v>105.25</v>
      </c>
      <c r="H287">
        <v>56.75</v>
      </c>
      <c r="I287" t="s">
        <v>103</v>
      </c>
      <c r="J287" t="s">
        <v>104</v>
      </c>
      <c r="K287" t="s">
        <v>509</v>
      </c>
      <c r="L287" t="s">
        <v>311</v>
      </c>
      <c r="M287" t="s">
        <v>4381</v>
      </c>
      <c r="N287">
        <v>400</v>
      </c>
      <c r="O287" t="s">
        <v>2262</v>
      </c>
      <c r="P287">
        <v>6</v>
      </c>
      <c r="Q287" t="s">
        <v>113</v>
      </c>
      <c r="R287" t="s">
        <v>4415</v>
      </c>
      <c r="S287">
        <v>1000</v>
      </c>
      <c r="T287" t="s">
        <v>2266</v>
      </c>
      <c r="U287">
        <v>745</v>
      </c>
      <c r="V287">
        <v>145</v>
      </c>
      <c r="W287">
        <v>383</v>
      </c>
      <c r="X287">
        <v>104</v>
      </c>
      <c r="Y287">
        <v>150</v>
      </c>
      <c r="Z287">
        <v>129</v>
      </c>
      <c r="AA287" t="s">
        <v>108</v>
      </c>
      <c r="AB287">
        <v>43</v>
      </c>
      <c r="AC287">
        <v>68</v>
      </c>
      <c r="AD287">
        <v>427.40600000000001</v>
      </c>
      <c r="AE287">
        <v>0.18181800000000001</v>
      </c>
      <c r="AF287">
        <v>0.47261199999999998</v>
      </c>
      <c r="AH287">
        <v>1000</v>
      </c>
      <c r="AI287">
        <f t="shared" si="19"/>
        <v>3.0824544228289046</v>
      </c>
      <c r="AJ287">
        <f t="shared" si="16"/>
        <v>0.37829560006870921</v>
      </c>
      <c r="AK287">
        <f t="shared" si="17"/>
        <v>0.82368035906407355</v>
      </c>
      <c r="AL287">
        <f t="shared" si="18"/>
        <v>0.13039618415102283</v>
      </c>
      <c r="AM287">
        <f>U287 - AVERAGEIFS('Placebo Males'!U:U, 'Placebo Males'!B:B, B287, 'Placebo Males'!P:P, P287)</f>
        <v>-176</v>
      </c>
      <c r="AN287">
        <f>V287 - AVERAGEIFS('Placebo Males'!V:V, 'Placebo Males'!B:B, B287, 'Placebo Males'!P:P, P287)</f>
        <v>-0.66666666666665719</v>
      </c>
      <c r="AO287">
        <f>W287 - AVERAGEIFS('Placebo Males'!W:W, 'Placebo Males'!B:B, B287, 'Placebo Males'!P:P, P287)</f>
        <v>31</v>
      </c>
      <c r="AP287">
        <f>X287 - AVERAGEIFS('Placebo Males'!X:X, 'Placebo Males'!B:B, B287, 'Placebo Males'!P:P, P287)</f>
        <v>2.3333333333333286</v>
      </c>
      <c r="AQ287">
        <f>Y287 - AVERAGEIFS('Placebo Males'!Y:Y, 'Placebo Males'!B:B, B287, 'Placebo Males'!P:P, P287)</f>
        <v>-27.333333333333343</v>
      </c>
      <c r="AR287">
        <f>Z287 - AVERAGEIFS('Placebo Males'!Z:Z, 'Placebo Males'!B:B, B287, 'Placebo Males'!P:P, P287)</f>
        <v>56</v>
      </c>
      <c r="AS287">
        <f>AB287 - AVERAGEIFS('Placebo Males'!AB:AB, 'Placebo Males'!B:B, B287, 'Placebo Males'!P:P, P287)</f>
        <v>-3.3333333333333357</v>
      </c>
      <c r="AT287">
        <f>AC287 - AVERAGEIFS('Placebo Males'!AC:AC, 'Placebo Males'!B:B, B287, 'Placebo Males'!P:P, P287)</f>
        <v>40.333333333333329</v>
      </c>
      <c r="AU287">
        <f>AD287 - AVERAGEIFS('Placebo Males'!AD:AD, 'Placebo Males'!B:B, B287, 'Placebo Males'!P:P, P287)</f>
        <v>-293.00200000000001</v>
      </c>
      <c r="AV287">
        <f>AE287 - AVERAGEIFS('Placebo Males'!AE:AE, 'Placebo Males'!B:B, B287, 'Placebo Males'!P:P, P287)</f>
        <v>3.8899666666666666E-2</v>
      </c>
      <c r="AW287">
        <f>AF287 - AVERAGEIFS('Placebo Males'!AF:AF, 'Placebo Males'!B:B, B287, 'Placebo Males'!P:P, P287)</f>
        <v>0.13629999999999998</v>
      </c>
    </row>
    <row r="288" spans="1:49" x14ac:dyDescent="0.25">
      <c r="A288" t="s">
        <v>4667</v>
      </c>
      <c r="B288">
        <v>1016</v>
      </c>
      <c r="C288" t="s">
        <v>102</v>
      </c>
      <c r="D288">
        <v>25</v>
      </c>
      <c r="E288">
        <v>177.5</v>
      </c>
      <c r="F288">
        <v>78.099999999999994</v>
      </c>
      <c r="G288">
        <v>115.25</v>
      </c>
      <c r="H288">
        <v>59</v>
      </c>
      <c r="I288" t="s">
        <v>103</v>
      </c>
      <c r="J288" t="s">
        <v>104</v>
      </c>
      <c r="K288" t="s">
        <v>310</v>
      </c>
      <c r="L288" t="s">
        <v>160</v>
      </c>
      <c r="M288" t="s">
        <v>4381</v>
      </c>
      <c r="N288">
        <v>400</v>
      </c>
      <c r="O288" t="s">
        <v>2262</v>
      </c>
      <c r="P288">
        <v>7</v>
      </c>
      <c r="Q288" t="s">
        <v>113</v>
      </c>
      <c r="R288" t="s">
        <v>4415</v>
      </c>
      <c r="S288">
        <v>970</v>
      </c>
      <c r="T288" t="s">
        <v>2266</v>
      </c>
      <c r="U288">
        <v>929</v>
      </c>
      <c r="V288">
        <v>154</v>
      </c>
      <c r="W288">
        <v>395</v>
      </c>
      <c r="X288">
        <v>103</v>
      </c>
      <c r="Y288">
        <v>175</v>
      </c>
      <c r="Z288">
        <v>117</v>
      </c>
      <c r="AA288" t="s">
        <v>108</v>
      </c>
      <c r="AB288">
        <v>48</v>
      </c>
      <c r="AC288">
        <v>45</v>
      </c>
      <c r="AD288">
        <v>431.90699999999998</v>
      </c>
      <c r="AE288">
        <v>1.6949200000000001E-2</v>
      </c>
      <c r="AF288">
        <v>0.43992199999999998</v>
      </c>
      <c r="AH288">
        <v>970</v>
      </c>
      <c r="AI288">
        <f t="shared" si="19"/>
        <v>2.9899807901440369</v>
      </c>
      <c r="AJ288">
        <f t="shared" si="16"/>
        <v>0.37343674577112429</v>
      </c>
      <c r="AK288">
        <f t="shared" si="17"/>
        <v>0.81894221501223874</v>
      </c>
      <c r="AL288">
        <f t="shared" si="18"/>
        <v>0.12624003427632202</v>
      </c>
      <c r="AM288">
        <f>U288 - AVERAGEIFS('Placebo Males'!U:U, 'Placebo Males'!B:B, B288, 'Placebo Males'!P:P, P288)</f>
        <v>-43.666666666666629</v>
      </c>
      <c r="AN288">
        <f>V288 - AVERAGEIFS('Placebo Males'!V:V, 'Placebo Males'!B:B, B288, 'Placebo Males'!P:P, P288)</f>
        <v>1</v>
      </c>
      <c r="AO288">
        <f>W288 - AVERAGEIFS('Placebo Males'!W:W, 'Placebo Males'!B:B, B288, 'Placebo Males'!P:P, P288)</f>
        <v>36</v>
      </c>
      <c r="AP288">
        <f>X288 - AVERAGEIFS('Placebo Males'!X:X, 'Placebo Males'!B:B, B288, 'Placebo Males'!P:P, P288)</f>
        <v>10.333333333333329</v>
      </c>
      <c r="AQ288">
        <f>Y288 - AVERAGEIFS('Placebo Males'!Y:Y, 'Placebo Males'!B:B, B288, 'Placebo Males'!P:P, P288)</f>
        <v>-14.333333333333343</v>
      </c>
      <c r="AR288">
        <f>Z288 - AVERAGEIFS('Placebo Males'!Z:Z, 'Placebo Males'!B:B, B288, 'Placebo Males'!P:P, P288)</f>
        <v>40</v>
      </c>
      <c r="AS288">
        <f>AB288 - AVERAGEIFS('Placebo Males'!AB:AB, 'Placebo Males'!B:B, B288, 'Placebo Males'!P:P, P288)</f>
        <v>8.3333333333333357</v>
      </c>
      <c r="AT288">
        <f>AC288 - AVERAGEIFS('Placebo Males'!AC:AC, 'Placebo Males'!B:B, B288, 'Placebo Males'!P:P, P288)</f>
        <v>12.666666666666664</v>
      </c>
      <c r="AU288">
        <f>AD288 - AVERAGEIFS('Placebo Males'!AD:AD, 'Placebo Males'!B:B, B288, 'Placebo Males'!P:P, P288)</f>
        <v>-166.27100000000002</v>
      </c>
      <c r="AV288">
        <f>AE288 - AVERAGEIFS('Placebo Males'!AE:AE, 'Placebo Males'!B:B, B288, 'Placebo Males'!P:P, P288)</f>
        <v>-2.8551033333333333E-2</v>
      </c>
      <c r="AW288">
        <f>AF288 - AVERAGEIFS('Placebo Males'!AF:AF, 'Placebo Males'!B:B, B288, 'Placebo Males'!P:P, P288)</f>
        <v>0.10314166666666669</v>
      </c>
    </row>
    <row r="289" spans="1:49" x14ac:dyDescent="0.25">
      <c r="A289" s="1" t="s">
        <v>4668</v>
      </c>
      <c r="B289">
        <v>1016</v>
      </c>
      <c r="C289" t="s">
        <v>102</v>
      </c>
      <c r="D289">
        <v>25</v>
      </c>
      <c r="E289">
        <v>177.5</v>
      </c>
      <c r="F289">
        <v>78.099999999999994</v>
      </c>
      <c r="G289">
        <v>115.25</v>
      </c>
      <c r="H289">
        <v>59</v>
      </c>
      <c r="I289" t="s">
        <v>103</v>
      </c>
      <c r="J289" t="s">
        <v>104</v>
      </c>
      <c r="K289" t="s">
        <v>310</v>
      </c>
      <c r="L289" t="s">
        <v>160</v>
      </c>
      <c r="M289" t="s">
        <v>4381</v>
      </c>
      <c r="N289">
        <v>400</v>
      </c>
      <c r="O289" t="s">
        <v>2262</v>
      </c>
      <c r="P289">
        <v>7</v>
      </c>
      <c r="Q289" t="s">
        <v>113</v>
      </c>
      <c r="R289" t="s">
        <v>4415</v>
      </c>
      <c r="S289">
        <v>970</v>
      </c>
      <c r="T289" t="s">
        <v>2266</v>
      </c>
      <c r="U289">
        <v>869</v>
      </c>
      <c r="V289">
        <v>163</v>
      </c>
      <c r="W289">
        <v>387</v>
      </c>
      <c r="X289">
        <v>90</v>
      </c>
      <c r="Y289">
        <v>183</v>
      </c>
      <c r="Z289">
        <v>114</v>
      </c>
      <c r="AA289" t="s">
        <v>108</v>
      </c>
      <c r="AB289">
        <v>45</v>
      </c>
      <c r="AC289">
        <v>47</v>
      </c>
      <c r="AD289">
        <v>414.464</v>
      </c>
      <c r="AE289">
        <v>1.7543900000000001E-2</v>
      </c>
      <c r="AF289">
        <v>0.42374800000000001</v>
      </c>
      <c r="AH289">
        <v>970</v>
      </c>
      <c r="AI289">
        <f t="shared" si="19"/>
        <v>2.9899807901440369</v>
      </c>
      <c r="AJ289">
        <f t="shared" si="16"/>
        <v>0.37343674577112429</v>
      </c>
      <c r="AK289">
        <f t="shared" si="17"/>
        <v>0.81894221501223874</v>
      </c>
      <c r="AL289">
        <f t="shared" si="18"/>
        <v>0.12624003427632202</v>
      </c>
      <c r="AM289">
        <f>U289 - AVERAGEIFS('Placebo Males'!U:U, 'Placebo Males'!B:B, B289, 'Placebo Males'!P:P, P289)</f>
        <v>-103.66666666666663</v>
      </c>
      <c r="AN289">
        <f>V289 - AVERAGEIFS('Placebo Males'!V:V, 'Placebo Males'!B:B, B289, 'Placebo Males'!P:P, P289)</f>
        <v>10</v>
      </c>
      <c r="AO289">
        <f>W289 - AVERAGEIFS('Placebo Males'!W:W, 'Placebo Males'!B:B, B289, 'Placebo Males'!P:P, P289)</f>
        <v>28</v>
      </c>
      <c r="AP289">
        <f>X289 - AVERAGEIFS('Placebo Males'!X:X, 'Placebo Males'!B:B, B289, 'Placebo Males'!P:P, P289)</f>
        <v>-2.6666666666666714</v>
      </c>
      <c r="AQ289">
        <f>Y289 - AVERAGEIFS('Placebo Males'!Y:Y, 'Placebo Males'!B:B, B289, 'Placebo Males'!P:P, P289)</f>
        <v>-6.3333333333333428</v>
      </c>
      <c r="AR289">
        <f>Z289 - AVERAGEIFS('Placebo Males'!Z:Z, 'Placebo Males'!B:B, B289, 'Placebo Males'!P:P, P289)</f>
        <v>37</v>
      </c>
      <c r="AS289">
        <f>AB289 - AVERAGEIFS('Placebo Males'!AB:AB, 'Placebo Males'!B:B, B289, 'Placebo Males'!P:P, P289)</f>
        <v>5.3333333333333357</v>
      </c>
      <c r="AT289">
        <f>AC289 - AVERAGEIFS('Placebo Males'!AC:AC, 'Placebo Males'!B:B, B289, 'Placebo Males'!P:P, P289)</f>
        <v>14.666666666666664</v>
      </c>
      <c r="AU289">
        <f>AD289 - AVERAGEIFS('Placebo Males'!AD:AD, 'Placebo Males'!B:B, B289, 'Placebo Males'!P:P, P289)</f>
        <v>-183.714</v>
      </c>
      <c r="AV289">
        <f>AE289 - AVERAGEIFS('Placebo Males'!AE:AE, 'Placebo Males'!B:B, B289, 'Placebo Males'!P:P, P289)</f>
        <v>-2.7956333333333333E-2</v>
      </c>
      <c r="AW289">
        <f>AF289 - AVERAGEIFS('Placebo Males'!AF:AF, 'Placebo Males'!B:B, B289, 'Placebo Males'!P:P, P289)</f>
        <v>8.6967666666666721E-2</v>
      </c>
    </row>
    <row r="290" spans="1:49" x14ac:dyDescent="0.25">
      <c r="A290" t="s">
        <v>4669</v>
      </c>
      <c r="B290">
        <v>1016</v>
      </c>
      <c r="C290" t="s">
        <v>102</v>
      </c>
      <c r="D290">
        <v>25</v>
      </c>
      <c r="E290">
        <v>177.5</v>
      </c>
      <c r="F290">
        <v>78.099999999999994</v>
      </c>
      <c r="G290">
        <v>115.25</v>
      </c>
      <c r="H290">
        <v>59</v>
      </c>
      <c r="I290" t="s">
        <v>103</v>
      </c>
      <c r="J290" t="s">
        <v>104</v>
      </c>
      <c r="K290" t="s">
        <v>310</v>
      </c>
      <c r="L290" t="s">
        <v>160</v>
      </c>
      <c r="M290" t="s">
        <v>4381</v>
      </c>
      <c r="N290">
        <v>400</v>
      </c>
      <c r="O290" t="s">
        <v>2262</v>
      </c>
      <c r="P290">
        <v>7</v>
      </c>
      <c r="Q290" t="s">
        <v>113</v>
      </c>
      <c r="R290" t="s">
        <v>4415</v>
      </c>
      <c r="S290">
        <v>970</v>
      </c>
      <c r="T290" t="s">
        <v>2266</v>
      </c>
      <c r="U290">
        <v>883</v>
      </c>
      <c r="V290">
        <v>152</v>
      </c>
      <c r="W290">
        <v>386</v>
      </c>
      <c r="X290">
        <v>103</v>
      </c>
      <c r="Y290">
        <v>170</v>
      </c>
      <c r="Z290">
        <v>113</v>
      </c>
      <c r="AA290" t="s">
        <v>108</v>
      </c>
      <c r="AB290">
        <v>37</v>
      </c>
      <c r="AC290">
        <v>53</v>
      </c>
      <c r="AD290">
        <v>417.96800000000002</v>
      </c>
      <c r="AE290" t="s">
        <v>108</v>
      </c>
      <c r="AF290" t="s">
        <v>108</v>
      </c>
      <c r="AH290">
        <v>970</v>
      </c>
      <c r="AI290">
        <f t="shared" si="19"/>
        <v>2.9899807901440369</v>
      </c>
      <c r="AJ290">
        <f t="shared" si="16"/>
        <v>0.37343674577112429</v>
      </c>
      <c r="AK290">
        <f t="shared" si="17"/>
        <v>0.81894221501223874</v>
      </c>
      <c r="AL290">
        <f t="shared" si="18"/>
        <v>0.12624003427632202</v>
      </c>
      <c r="AM290">
        <f>U290 - AVERAGEIFS('Placebo Males'!U:U, 'Placebo Males'!B:B, B290, 'Placebo Males'!P:P, P290)</f>
        <v>-89.666666666666629</v>
      </c>
      <c r="AN290">
        <f>V290 - AVERAGEIFS('Placebo Males'!V:V, 'Placebo Males'!B:B, B290, 'Placebo Males'!P:P, P290)</f>
        <v>-1</v>
      </c>
      <c r="AO290">
        <f>W290 - AVERAGEIFS('Placebo Males'!W:W, 'Placebo Males'!B:B, B290, 'Placebo Males'!P:P, P290)</f>
        <v>27</v>
      </c>
      <c r="AP290">
        <f>X290 - AVERAGEIFS('Placebo Males'!X:X, 'Placebo Males'!B:B, B290, 'Placebo Males'!P:P, P290)</f>
        <v>10.333333333333329</v>
      </c>
      <c r="AQ290">
        <f>Y290 - AVERAGEIFS('Placebo Males'!Y:Y, 'Placebo Males'!B:B, B290, 'Placebo Males'!P:P, P290)</f>
        <v>-19.333333333333343</v>
      </c>
      <c r="AR290">
        <f>Z290 - AVERAGEIFS('Placebo Males'!Z:Z, 'Placebo Males'!B:B, B290, 'Placebo Males'!P:P, P290)</f>
        <v>36</v>
      </c>
      <c r="AS290">
        <f>AB290 - AVERAGEIFS('Placebo Males'!AB:AB, 'Placebo Males'!B:B, B290, 'Placebo Males'!P:P, P290)</f>
        <v>-2.6666666666666643</v>
      </c>
      <c r="AT290">
        <f>AC290 - AVERAGEIFS('Placebo Males'!AC:AC, 'Placebo Males'!B:B, B290, 'Placebo Males'!P:P, P290)</f>
        <v>20.666666666666664</v>
      </c>
      <c r="AU290">
        <f>AD290 - AVERAGEIFS('Placebo Males'!AD:AD, 'Placebo Males'!B:B, B290, 'Placebo Males'!P:P, P290)</f>
        <v>-180.20999999999998</v>
      </c>
      <c r="AV290" t="e">
        <f>AE290 - AVERAGEIFS('Placebo Males'!AE:AE, 'Placebo Males'!B:B, B290, 'Placebo Males'!P:P, P290)</f>
        <v>#VALUE!</v>
      </c>
      <c r="AW290" t="e">
        <f>AF290 - AVERAGEIFS('Placebo Males'!AF:AF, 'Placebo Males'!B:B, B290, 'Placebo Males'!P:P, P290)</f>
        <v>#VALUE!</v>
      </c>
    </row>
    <row r="291" spans="1:49" x14ac:dyDescent="0.25">
      <c r="A291" t="s">
        <v>4670</v>
      </c>
      <c r="B291">
        <v>1013</v>
      </c>
      <c r="C291" t="s">
        <v>102</v>
      </c>
      <c r="D291">
        <v>32</v>
      </c>
      <c r="E291">
        <v>175.5</v>
      </c>
      <c r="F291">
        <v>74.099999999999994</v>
      </c>
      <c r="G291">
        <v>123.25</v>
      </c>
      <c r="H291">
        <v>66.5</v>
      </c>
      <c r="I291" t="s">
        <v>103</v>
      </c>
      <c r="J291" t="s">
        <v>104</v>
      </c>
      <c r="K291" t="s">
        <v>159</v>
      </c>
      <c r="L291" t="s">
        <v>106</v>
      </c>
      <c r="M291" t="s">
        <v>4381</v>
      </c>
      <c r="N291">
        <v>400</v>
      </c>
      <c r="O291" t="s">
        <v>2262</v>
      </c>
      <c r="P291">
        <v>5</v>
      </c>
      <c r="Q291" t="s">
        <v>113</v>
      </c>
      <c r="R291" t="s">
        <v>4415</v>
      </c>
      <c r="S291">
        <v>967</v>
      </c>
      <c r="T291" t="s">
        <v>2266</v>
      </c>
      <c r="U291">
        <v>897</v>
      </c>
      <c r="V291">
        <v>148</v>
      </c>
      <c r="W291">
        <v>392</v>
      </c>
      <c r="X291">
        <v>105</v>
      </c>
      <c r="Y291">
        <v>191</v>
      </c>
      <c r="Z291">
        <v>96</v>
      </c>
      <c r="AA291" t="s">
        <v>108</v>
      </c>
      <c r="AB291">
        <v>54</v>
      </c>
      <c r="AC291">
        <v>42</v>
      </c>
      <c r="AD291">
        <v>558.56299999999999</v>
      </c>
      <c r="AE291">
        <v>0.19642899999999999</v>
      </c>
      <c r="AF291">
        <v>0.45102900000000001</v>
      </c>
      <c r="AH291">
        <v>967</v>
      </c>
      <c r="AI291">
        <f t="shared" si="19"/>
        <v>2.9807334268755499</v>
      </c>
      <c r="AJ291">
        <f t="shared" si="16"/>
        <v>0.3729440294611196</v>
      </c>
      <c r="AK291">
        <f t="shared" si="17"/>
        <v>0.81845485156267483</v>
      </c>
      <c r="AL291">
        <f t="shared" si="18"/>
        <v>0.12582378111118531</v>
      </c>
      <c r="AM291">
        <f>U291 - AVERAGEIFS('Placebo Males'!U:U, 'Placebo Males'!B:B, B291, 'Placebo Males'!P:P, P291)</f>
        <v>20.666666666666629</v>
      </c>
      <c r="AN291">
        <f>V291 - AVERAGEIFS('Placebo Males'!V:V, 'Placebo Males'!B:B, B291, 'Placebo Males'!P:P, P291)</f>
        <v>7.3333333333333428</v>
      </c>
      <c r="AO291">
        <f>W291 - AVERAGEIFS('Placebo Males'!W:W, 'Placebo Males'!B:B, B291, 'Placebo Males'!P:P, P291)</f>
        <v>38.333333333333314</v>
      </c>
      <c r="AP291">
        <f>X291 - AVERAGEIFS('Placebo Males'!X:X, 'Placebo Males'!B:B, B291, 'Placebo Males'!P:P, P291)</f>
        <v>0</v>
      </c>
      <c r="AQ291">
        <f>Y291 - AVERAGEIFS('Placebo Males'!Y:Y, 'Placebo Males'!B:B, B291, 'Placebo Males'!P:P, P291)</f>
        <v>14.333333333333343</v>
      </c>
      <c r="AR291">
        <f>Z291 - AVERAGEIFS('Placebo Males'!Z:Z, 'Placebo Males'!B:B, B291, 'Placebo Males'!P:P, P291)</f>
        <v>24</v>
      </c>
      <c r="AS291">
        <f>AB291 - AVERAGEIFS('Placebo Males'!AB:AB, 'Placebo Males'!B:B, B291, 'Placebo Males'!P:P, P291)</f>
        <v>15</v>
      </c>
      <c r="AT291">
        <f>AC291 - AVERAGEIFS('Placebo Males'!AC:AC, 'Placebo Males'!B:B, B291, 'Placebo Males'!P:P, P291)</f>
        <v>10.666666666666668</v>
      </c>
      <c r="AU291">
        <f>AD291 - AVERAGEIFS('Placebo Males'!AD:AD, 'Placebo Males'!B:B, B291, 'Placebo Males'!P:P, P291)</f>
        <v>-185.57499999999993</v>
      </c>
      <c r="AV291">
        <f>AE291 - AVERAGEIFS('Placebo Males'!AE:AE, 'Placebo Males'!B:B, B291, 'Placebo Males'!P:P, P291)</f>
        <v>9.5684166666666653E-2</v>
      </c>
      <c r="AW291">
        <f>AF291 - AVERAGEIFS('Placebo Males'!AF:AF, 'Placebo Males'!B:B, B291, 'Placebo Males'!P:P, P291)</f>
        <v>9.1958333333333309E-2</v>
      </c>
    </row>
    <row r="292" spans="1:49" x14ac:dyDescent="0.25">
      <c r="A292" t="s">
        <v>4671</v>
      </c>
      <c r="B292">
        <v>1013</v>
      </c>
      <c r="C292" t="s">
        <v>102</v>
      </c>
      <c r="D292">
        <v>32</v>
      </c>
      <c r="E292">
        <v>175.5</v>
      </c>
      <c r="F292">
        <v>74.099999999999994</v>
      </c>
      <c r="G292">
        <v>123.25</v>
      </c>
      <c r="H292">
        <v>66.5</v>
      </c>
      <c r="I292" t="s">
        <v>103</v>
      </c>
      <c r="J292" t="s">
        <v>104</v>
      </c>
      <c r="K292" t="s">
        <v>159</v>
      </c>
      <c r="L292" t="s">
        <v>106</v>
      </c>
      <c r="M292" t="s">
        <v>4381</v>
      </c>
      <c r="N292">
        <v>400</v>
      </c>
      <c r="O292" t="s">
        <v>2262</v>
      </c>
      <c r="P292">
        <v>5</v>
      </c>
      <c r="Q292" t="s">
        <v>113</v>
      </c>
      <c r="R292" t="s">
        <v>4415</v>
      </c>
      <c r="S292">
        <v>967</v>
      </c>
      <c r="T292" t="s">
        <v>2266</v>
      </c>
      <c r="U292">
        <v>876</v>
      </c>
      <c r="V292">
        <v>146</v>
      </c>
      <c r="W292">
        <v>392</v>
      </c>
      <c r="X292">
        <v>110</v>
      </c>
      <c r="Y292">
        <v>182</v>
      </c>
      <c r="Z292">
        <v>100</v>
      </c>
      <c r="AA292" t="s">
        <v>108</v>
      </c>
      <c r="AB292">
        <v>55</v>
      </c>
      <c r="AC292">
        <v>40</v>
      </c>
      <c r="AD292">
        <v>536.83600000000001</v>
      </c>
      <c r="AE292">
        <v>0.125</v>
      </c>
      <c r="AF292">
        <v>0.45025300000000001</v>
      </c>
      <c r="AH292">
        <v>967</v>
      </c>
      <c r="AI292">
        <f t="shared" si="19"/>
        <v>2.9807334268755499</v>
      </c>
      <c r="AJ292">
        <f t="shared" si="16"/>
        <v>0.3729440294611196</v>
      </c>
      <c r="AK292">
        <f t="shared" si="17"/>
        <v>0.81845485156267483</v>
      </c>
      <c r="AL292">
        <f t="shared" si="18"/>
        <v>0.12582378111118531</v>
      </c>
      <c r="AM292">
        <f>U292 - AVERAGEIFS('Placebo Males'!U:U, 'Placebo Males'!B:B, B292, 'Placebo Males'!P:P, P292)</f>
        <v>-0.33333333333337123</v>
      </c>
      <c r="AN292">
        <f>V292 - AVERAGEIFS('Placebo Males'!V:V, 'Placebo Males'!B:B, B292, 'Placebo Males'!P:P, P292)</f>
        <v>5.3333333333333428</v>
      </c>
      <c r="AO292">
        <f>W292 - AVERAGEIFS('Placebo Males'!W:W, 'Placebo Males'!B:B, B292, 'Placebo Males'!P:P, P292)</f>
        <v>38.333333333333314</v>
      </c>
      <c r="AP292">
        <f>X292 - AVERAGEIFS('Placebo Males'!X:X, 'Placebo Males'!B:B, B292, 'Placebo Males'!P:P, P292)</f>
        <v>5</v>
      </c>
      <c r="AQ292">
        <f>Y292 - AVERAGEIFS('Placebo Males'!Y:Y, 'Placebo Males'!B:B, B292, 'Placebo Males'!P:P, P292)</f>
        <v>5.3333333333333428</v>
      </c>
      <c r="AR292">
        <f>Z292 - AVERAGEIFS('Placebo Males'!Z:Z, 'Placebo Males'!B:B, B292, 'Placebo Males'!P:P, P292)</f>
        <v>28</v>
      </c>
      <c r="AS292">
        <f>AB292 - AVERAGEIFS('Placebo Males'!AB:AB, 'Placebo Males'!B:B, B292, 'Placebo Males'!P:P, P292)</f>
        <v>16</v>
      </c>
      <c r="AT292">
        <f>AC292 - AVERAGEIFS('Placebo Males'!AC:AC, 'Placebo Males'!B:B, B292, 'Placebo Males'!P:P, P292)</f>
        <v>8.6666666666666679</v>
      </c>
      <c r="AU292">
        <f>AD292 - AVERAGEIFS('Placebo Males'!AD:AD, 'Placebo Males'!B:B, B292, 'Placebo Males'!P:P, P292)</f>
        <v>-207.30199999999991</v>
      </c>
      <c r="AV292">
        <f>AE292 - AVERAGEIFS('Placebo Males'!AE:AE, 'Placebo Males'!B:B, B292, 'Placebo Males'!P:P, P292)</f>
        <v>2.4255166666666661E-2</v>
      </c>
      <c r="AW292">
        <f>AF292 - AVERAGEIFS('Placebo Males'!AF:AF, 'Placebo Males'!B:B, B292, 'Placebo Males'!P:P, P292)</f>
        <v>9.118233333333331E-2</v>
      </c>
    </row>
    <row r="293" spans="1:49" x14ac:dyDescent="0.25">
      <c r="A293" t="s">
        <v>4672</v>
      </c>
      <c r="B293">
        <v>1013</v>
      </c>
      <c r="C293" t="s">
        <v>102</v>
      </c>
      <c r="D293">
        <v>32</v>
      </c>
      <c r="E293">
        <v>175.5</v>
      </c>
      <c r="F293">
        <v>74.099999999999994</v>
      </c>
      <c r="G293">
        <v>123.25</v>
      </c>
      <c r="H293">
        <v>66.5</v>
      </c>
      <c r="I293" t="s">
        <v>103</v>
      </c>
      <c r="J293" t="s">
        <v>104</v>
      </c>
      <c r="K293" t="s">
        <v>159</v>
      </c>
      <c r="L293" t="s">
        <v>106</v>
      </c>
      <c r="M293" t="s">
        <v>4381</v>
      </c>
      <c r="N293">
        <v>400</v>
      </c>
      <c r="O293" t="s">
        <v>2262</v>
      </c>
      <c r="P293">
        <v>5</v>
      </c>
      <c r="Q293" t="s">
        <v>113</v>
      </c>
      <c r="R293" t="s">
        <v>4415</v>
      </c>
      <c r="S293">
        <v>967</v>
      </c>
      <c r="T293" t="s">
        <v>2266</v>
      </c>
      <c r="U293">
        <v>833</v>
      </c>
      <c r="V293">
        <v>143</v>
      </c>
      <c r="W293">
        <v>395</v>
      </c>
      <c r="X293">
        <v>108</v>
      </c>
      <c r="Y293">
        <v>184</v>
      </c>
      <c r="Z293">
        <v>103</v>
      </c>
      <c r="AA293" t="s">
        <v>108</v>
      </c>
      <c r="AB293">
        <v>51</v>
      </c>
      <c r="AC293">
        <v>45</v>
      </c>
      <c r="AD293">
        <v>504.32900000000001</v>
      </c>
      <c r="AE293">
        <v>0.103448</v>
      </c>
      <c r="AF293">
        <v>0.45976600000000001</v>
      </c>
      <c r="AH293">
        <v>967</v>
      </c>
      <c r="AI293">
        <f t="shared" si="19"/>
        <v>2.9807334268755499</v>
      </c>
      <c r="AJ293">
        <f t="shared" si="16"/>
        <v>0.3729440294611196</v>
      </c>
      <c r="AK293">
        <f t="shared" si="17"/>
        <v>0.81845485156267483</v>
      </c>
      <c r="AL293">
        <f t="shared" si="18"/>
        <v>0.12582378111118531</v>
      </c>
      <c r="AM293">
        <f>U293 - AVERAGEIFS('Placebo Males'!U:U, 'Placebo Males'!B:B, B293, 'Placebo Males'!P:P, P293)</f>
        <v>-43.333333333333371</v>
      </c>
      <c r="AN293">
        <f>V293 - AVERAGEIFS('Placebo Males'!V:V, 'Placebo Males'!B:B, B293, 'Placebo Males'!P:P, P293)</f>
        <v>2.3333333333333428</v>
      </c>
      <c r="AO293">
        <f>W293 - AVERAGEIFS('Placebo Males'!W:W, 'Placebo Males'!B:B, B293, 'Placebo Males'!P:P, P293)</f>
        <v>41.333333333333314</v>
      </c>
      <c r="AP293">
        <f>X293 - AVERAGEIFS('Placebo Males'!X:X, 'Placebo Males'!B:B, B293, 'Placebo Males'!P:P, P293)</f>
        <v>3</v>
      </c>
      <c r="AQ293">
        <f>Y293 - AVERAGEIFS('Placebo Males'!Y:Y, 'Placebo Males'!B:B, B293, 'Placebo Males'!P:P, P293)</f>
        <v>7.3333333333333428</v>
      </c>
      <c r="AR293">
        <f>Z293 - AVERAGEIFS('Placebo Males'!Z:Z, 'Placebo Males'!B:B, B293, 'Placebo Males'!P:P, P293)</f>
        <v>31</v>
      </c>
      <c r="AS293">
        <f>AB293 - AVERAGEIFS('Placebo Males'!AB:AB, 'Placebo Males'!B:B, B293, 'Placebo Males'!P:P, P293)</f>
        <v>12</v>
      </c>
      <c r="AT293">
        <f>AC293 - AVERAGEIFS('Placebo Males'!AC:AC, 'Placebo Males'!B:B, B293, 'Placebo Males'!P:P, P293)</f>
        <v>13.666666666666668</v>
      </c>
      <c r="AU293">
        <f>AD293 - AVERAGEIFS('Placebo Males'!AD:AD, 'Placebo Males'!B:B, B293, 'Placebo Males'!P:P, P293)</f>
        <v>-239.80899999999991</v>
      </c>
      <c r="AV293">
        <f>AE293 - AVERAGEIFS('Placebo Males'!AE:AE, 'Placebo Males'!B:B, B293, 'Placebo Males'!P:P, P293)</f>
        <v>2.7031666666666593E-3</v>
      </c>
      <c r="AW293">
        <f>AF293 - AVERAGEIFS('Placebo Males'!AF:AF, 'Placebo Males'!B:B, B293, 'Placebo Males'!P:P, P293)</f>
        <v>0.1006953333333333</v>
      </c>
    </row>
    <row r="294" spans="1:49" x14ac:dyDescent="0.25">
      <c r="A294" t="s">
        <v>4673</v>
      </c>
      <c r="B294">
        <v>1013</v>
      </c>
      <c r="C294" t="s">
        <v>102</v>
      </c>
      <c r="D294">
        <v>32</v>
      </c>
      <c r="E294">
        <v>175.5</v>
      </c>
      <c r="F294">
        <v>74.099999999999994</v>
      </c>
      <c r="G294">
        <v>123.25</v>
      </c>
      <c r="H294">
        <v>66.5</v>
      </c>
      <c r="I294" t="s">
        <v>103</v>
      </c>
      <c r="J294" t="s">
        <v>104</v>
      </c>
      <c r="K294" t="s">
        <v>159</v>
      </c>
      <c r="L294" t="s">
        <v>106</v>
      </c>
      <c r="M294" t="s">
        <v>4381</v>
      </c>
      <c r="N294">
        <v>400</v>
      </c>
      <c r="O294" t="s">
        <v>2262</v>
      </c>
      <c r="P294">
        <v>1</v>
      </c>
      <c r="Q294" t="s">
        <v>113</v>
      </c>
      <c r="R294" t="s">
        <v>4415</v>
      </c>
      <c r="S294">
        <v>945</v>
      </c>
      <c r="T294" t="s">
        <v>2266</v>
      </c>
      <c r="U294">
        <v>886</v>
      </c>
      <c r="V294">
        <v>141</v>
      </c>
      <c r="W294">
        <v>397</v>
      </c>
      <c r="X294">
        <v>105</v>
      </c>
      <c r="Y294">
        <v>194</v>
      </c>
      <c r="Z294">
        <v>98</v>
      </c>
      <c r="AA294" t="s">
        <v>108</v>
      </c>
      <c r="AB294">
        <v>57</v>
      </c>
      <c r="AC294">
        <v>49</v>
      </c>
      <c r="AD294">
        <v>569.08699999999999</v>
      </c>
      <c r="AE294">
        <v>0.17543900000000001</v>
      </c>
      <c r="AF294">
        <v>0.48266700000000001</v>
      </c>
      <c r="AH294">
        <v>945</v>
      </c>
      <c r="AI294">
        <f t="shared" si="19"/>
        <v>2.9129194295733143</v>
      </c>
      <c r="AJ294">
        <f t="shared" si="16"/>
        <v>0.3692916883920988</v>
      </c>
      <c r="AK294">
        <f t="shared" si="17"/>
        <v>0.81480197930655751</v>
      </c>
      <c r="AL294">
        <f t="shared" si="18"/>
        <v>0.12276788518597426</v>
      </c>
      <c r="AM294">
        <f>U294 - AVERAGEIFS('Placebo Males'!U:U, 'Placebo Males'!B:B, B294, 'Placebo Males'!P:P, P294)</f>
        <v>-135.33333333333337</v>
      </c>
      <c r="AN294">
        <f>V294 - AVERAGEIFS('Placebo Males'!V:V, 'Placebo Males'!B:B, B294, 'Placebo Males'!P:P, P294)</f>
        <v>9</v>
      </c>
      <c r="AO294">
        <f>W294 - AVERAGEIFS('Placebo Males'!W:W, 'Placebo Males'!B:B, B294, 'Placebo Males'!P:P, P294)</f>
        <v>20</v>
      </c>
      <c r="AP294">
        <f>X294 - AVERAGEIFS('Placebo Males'!X:X, 'Placebo Males'!B:B, B294, 'Placebo Males'!P:P, P294)</f>
        <v>-0.3333333333333286</v>
      </c>
      <c r="AQ294">
        <f>Y294 - AVERAGEIFS('Placebo Males'!Y:Y, 'Placebo Males'!B:B, B294, 'Placebo Males'!P:P, P294)</f>
        <v>-8</v>
      </c>
      <c r="AR294">
        <f>Z294 - AVERAGEIFS('Placebo Males'!Z:Z, 'Placebo Males'!B:B, B294, 'Placebo Males'!P:P, P294)</f>
        <v>28.333333333333329</v>
      </c>
      <c r="AS294">
        <f>AB294 - AVERAGEIFS('Placebo Males'!AB:AB, 'Placebo Males'!B:B, B294, 'Placebo Males'!P:P, P294)</f>
        <v>12.333333333333336</v>
      </c>
      <c r="AT294">
        <f>AC294 - AVERAGEIFS('Placebo Males'!AC:AC, 'Placebo Males'!B:B, B294, 'Placebo Males'!P:P, P294)</f>
        <v>23.333333333333332</v>
      </c>
      <c r="AU294">
        <f>AD294 - AVERAGEIFS('Placebo Males'!AD:AD, 'Placebo Males'!B:B, B294, 'Placebo Males'!P:P, P294)</f>
        <v>-330.1586666666667</v>
      </c>
      <c r="AV294">
        <f>AE294 - AVERAGEIFS('Placebo Males'!AE:AE, 'Placebo Males'!B:B, B294, 'Placebo Males'!P:P, P294)</f>
        <v>3.216500000000011E-3</v>
      </c>
      <c r="AW294">
        <f>AF294 - AVERAGEIFS('Placebo Males'!AF:AF, 'Placebo Males'!B:B, B294, 'Placebo Males'!P:P, P294)</f>
        <v>7.7344499999999983E-2</v>
      </c>
    </row>
    <row r="295" spans="1:49" x14ac:dyDescent="0.25">
      <c r="A295" t="s">
        <v>4674</v>
      </c>
      <c r="B295">
        <v>1013</v>
      </c>
      <c r="C295" t="s">
        <v>102</v>
      </c>
      <c r="D295">
        <v>32</v>
      </c>
      <c r="E295">
        <v>175.5</v>
      </c>
      <c r="F295">
        <v>74.099999999999994</v>
      </c>
      <c r="G295">
        <v>123.25</v>
      </c>
      <c r="H295">
        <v>66.5</v>
      </c>
      <c r="I295" t="s">
        <v>103</v>
      </c>
      <c r="J295" t="s">
        <v>104</v>
      </c>
      <c r="K295" t="s">
        <v>159</v>
      </c>
      <c r="L295" t="s">
        <v>106</v>
      </c>
      <c r="M295" t="s">
        <v>4381</v>
      </c>
      <c r="N295">
        <v>400</v>
      </c>
      <c r="O295" t="s">
        <v>2262</v>
      </c>
      <c r="P295">
        <v>1</v>
      </c>
      <c r="Q295" t="s">
        <v>113</v>
      </c>
      <c r="R295" t="s">
        <v>4415</v>
      </c>
      <c r="S295">
        <v>945</v>
      </c>
      <c r="T295" t="s">
        <v>2266</v>
      </c>
      <c r="U295">
        <v>917</v>
      </c>
      <c r="V295">
        <v>143</v>
      </c>
      <c r="W295">
        <v>412</v>
      </c>
      <c r="X295">
        <v>106</v>
      </c>
      <c r="Y295">
        <v>200</v>
      </c>
      <c r="Z295">
        <v>106</v>
      </c>
      <c r="AA295" t="s">
        <v>108</v>
      </c>
      <c r="AB295">
        <v>63</v>
      </c>
      <c r="AC295">
        <v>46</v>
      </c>
      <c r="AD295">
        <v>558.97500000000002</v>
      </c>
      <c r="AE295">
        <v>0.18965499999999999</v>
      </c>
      <c r="AF295">
        <v>0.494531</v>
      </c>
      <c r="AH295">
        <v>945</v>
      </c>
      <c r="AI295">
        <f t="shared" si="19"/>
        <v>2.9129194295733143</v>
      </c>
      <c r="AJ295">
        <f t="shared" si="16"/>
        <v>0.3692916883920988</v>
      </c>
      <c r="AK295">
        <f t="shared" si="17"/>
        <v>0.81480197930655751</v>
      </c>
      <c r="AL295">
        <f t="shared" si="18"/>
        <v>0.12276788518597426</v>
      </c>
      <c r="AM295">
        <f>U295 - AVERAGEIFS('Placebo Males'!U:U, 'Placebo Males'!B:B, B295, 'Placebo Males'!P:P, P295)</f>
        <v>-104.33333333333337</v>
      </c>
      <c r="AN295">
        <f>V295 - AVERAGEIFS('Placebo Males'!V:V, 'Placebo Males'!B:B, B295, 'Placebo Males'!P:P, P295)</f>
        <v>11</v>
      </c>
      <c r="AO295">
        <f>W295 - AVERAGEIFS('Placebo Males'!W:W, 'Placebo Males'!B:B, B295, 'Placebo Males'!P:P, P295)</f>
        <v>35</v>
      </c>
      <c r="AP295">
        <f>X295 - AVERAGEIFS('Placebo Males'!X:X, 'Placebo Males'!B:B, B295, 'Placebo Males'!P:P, P295)</f>
        <v>0.6666666666666714</v>
      </c>
      <c r="AQ295">
        <f>Y295 - AVERAGEIFS('Placebo Males'!Y:Y, 'Placebo Males'!B:B, B295, 'Placebo Males'!P:P, P295)</f>
        <v>-2</v>
      </c>
      <c r="AR295">
        <f>Z295 - AVERAGEIFS('Placebo Males'!Z:Z, 'Placebo Males'!B:B, B295, 'Placebo Males'!P:P, P295)</f>
        <v>36.333333333333329</v>
      </c>
      <c r="AS295">
        <f>AB295 - AVERAGEIFS('Placebo Males'!AB:AB, 'Placebo Males'!B:B, B295, 'Placebo Males'!P:P, P295)</f>
        <v>18.333333333333336</v>
      </c>
      <c r="AT295">
        <f>AC295 - AVERAGEIFS('Placebo Males'!AC:AC, 'Placebo Males'!B:B, B295, 'Placebo Males'!P:P, P295)</f>
        <v>20.333333333333332</v>
      </c>
      <c r="AU295">
        <f>AD295 - AVERAGEIFS('Placebo Males'!AD:AD, 'Placebo Males'!B:B, B295, 'Placebo Males'!P:P, P295)</f>
        <v>-340.27066666666667</v>
      </c>
      <c r="AV295">
        <f>AE295 - AVERAGEIFS('Placebo Males'!AE:AE, 'Placebo Males'!B:B, B295, 'Placebo Males'!P:P, P295)</f>
        <v>1.743249999999999E-2</v>
      </c>
      <c r="AW295">
        <f>AF295 - AVERAGEIFS('Placebo Males'!AF:AF, 'Placebo Males'!B:B, B295, 'Placebo Males'!P:P, P295)</f>
        <v>8.9208499999999968E-2</v>
      </c>
    </row>
    <row r="296" spans="1:49" x14ac:dyDescent="0.25">
      <c r="A296" t="s">
        <v>4675</v>
      </c>
      <c r="B296">
        <v>1013</v>
      </c>
      <c r="C296" t="s">
        <v>102</v>
      </c>
      <c r="D296">
        <v>32</v>
      </c>
      <c r="E296">
        <v>175.5</v>
      </c>
      <c r="F296">
        <v>74.099999999999994</v>
      </c>
      <c r="G296">
        <v>123.25</v>
      </c>
      <c r="H296">
        <v>66.5</v>
      </c>
      <c r="I296" t="s">
        <v>103</v>
      </c>
      <c r="J296" t="s">
        <v>104</v>
      </c>
      <c r="K296" t="s">
        <v>159</v>
      </c>
      <c r="L296" t="s">
        <v>106</v>
      </c>
      <c r="M296" t="s">
        <v>4381</v>
      </c>
      <c r="N296">
        <v>400</v>
      </c>
      <c r="O296" t="s">
        <v>2262</v>
      </c>
      <c r="P296">
        <v>1</v>
      </c>
      <c r="Q296" t="s">
        <v>113</v>
      </c>
      <c r="R296" t="s">
        <v>4415</v>
      </c>
      <c r="S296">
        <v>945</v>
      </c>
      <c r="T296" t="s">
        <v>2266</v>
      </c>
      <c r="U296">
        <v>950</v>
      </c>
      <c r="V296">
        <v>138</v>
      </c>
      <c r="W296">
        <v>421</v>
      </c>
      <c r="X296">
        <v>106</v>
      </c>
      <c r="Y296">
        <v>206</v>
      </c>
      <c r="Z296">
        <v>109</v>
      </c>
      <c r="AA296" t="s">
        <v>108</v>
      </c>
      <c r="AB296">
        <v>61</v>
      </c>
      <c r="AC296">
        <v>54</v>
      </c>
      <c r="AD296">
        <v>544.58399999999995</v>
      </c>
      <c r="AE296">
        <v>0.2</v>
      </c>
      <c r="AF296">
        <v>0.50471999999999995</v>
      </c>
      <c r="AH296">
        <v>945</v>
      </c>
      <c r="AI296">
        <f t="shared" si="19"/>
        <v>2.9129194295733143</v>
      </c>
      <c r="AJ296">
        <f t="shared" si="16"/>
        <v>0.3692916883920988</v>
      </c>
      <c r="AK296">
        <f t="shared" si="17"/>
        <v>0.81480197930655751</v>
      </c>
      <c r="AL296">
        <f t="shared" si="18"/>
        <v>0.12276788518597426</v>
      </c>
      <c r="AM296">
        <f>U296 - AVERAGEIFS('Placebo Males'!U:U, 'Placebo Males'!B:B, B296, 'Placebo Males'!P:P, P296)</f>
        <v>-71.333333333333371</v>
      </c>
      <c r="AN296">
        <f>V296 - AVERAGEIFS('Placebo Males'!V:V, 'Placebo Males'!B:B, B296, 'Placebo Males'!P:P, P296)</f>
        <v>6</v>
      </c>
      <c r="AO296">
        <f>W296 - AVERAGEIFS('Placebo Males'!W:W, 'Placebo Males'!B:B, B296, 'Placebo Males'!P:P, P296)</f>
        <v>44</v>
      </c>
      <c r="AP296">
        <f>X296 - AVERAGEIFS('Placebo Males'!X:X, 'Placebo Males'!B:B, B296, 'Placebo Males'!P:P, P296)</f>
        <v>0.6666666666666714</v>
      </c>
      <c r="AQ296">
        <f>Y296 - AVERAGEIFS('Placebo Males'!Y:Y, 'Placebo Males'!B:B, B296, 'Placebo Males'!P:P, P296)</f>
        <v>4</v>
      </c>
      <c r="AR296">
        <f>Z296 - AVERAGEIFS('Placebo Males'!Z:Z, 'Placebo Males'!B:B, B296, 'Placebo Males'!P:P, P296)</f>
        <v>39.333333333333329</v>
      </c>
      <c r="AS296">
        <f>AB296 - AVERAGEIFS('Placebo Males'!AB:AB, 'Placebo Males'!B:B, B296, 'Placebo Males'!P:P, P296)</f>
        <v>16.333333333333336</v>
      </c>
      <c r="AT296">
        <f>AC296 - AVERAGEIFS('Placebo Males'!AC:AC, 'Placebo Males'!B:B, B296, 'Placebo Males'!P:P, P296)</f>
        <v>28.333333333333332</v>
      </c>
      <c r="AU296">
        <f>AD296 - AVERAGEIFS('Placebo Males'!AD:AD, 'Placebo Males'!B:B, B296, 'Placebo Males'!P:P, P296)</f>
        <v>-354.66166666666675</v>
      </c>
      <c r="AV296">
        <f>AE296 - AVERAGEIFS('Placebo Males'!AE:AE, 'Placebo Males'!B:B, B296, 'Placebo Males'!P:P, P296)</f>
        <v>2.7777500000000011E-2</v>
      </c>
      <c r="AW296">
        <f>AF296 - AVERAGEIFS('Placebo Males'!AF:AF, 'Placebo Males'!B:B, B296, 'Placebo Males'!P:P, P296)</f>
        <v>9.9397499999999916E-2</v>
      </c>
    </row>
    <row r="297" spans="1:49" x14ac:dyDescent="0.25">
      <c r="A297" t="s">
        <v>4676</v>
      </c>
      <c r="B297">
        <v>1019</v>
      </c>
      <c r="C297" t="s">
        <v>102</v>
      </c>
      <c r="D297">
        <v>26</v>
      </c>
      <c r="E297">
        <v>176</v>
      </c>
      <c r="F297">
        <v>81.3</v>
      </c>
      <c r="G297">
        <v>109</v>
      </c>
      <c r="H297">
        <v>54.75</v>
      </c>
      <c r="I297" t="s">
        <v>458</v>
      </c>
      <c r="J297" t="s">
        <v>104</v>
      </c>
      <c r="K297" t="s">
        <v>459</v>
      </c>
      <c r="L297" t="s">
        <v>106</v>
      </c>
      <c r="M297" t="s">
        <v>4381</v>
      </c>
      <c r="N297">
        <v>400</v>
      </c>
      <c r="O297" t="s">
        <v>2262</v>
      </c>
      <c r="P297">
        <v>6</v>
      </c>
      <c r="Q297" t="s">
        <v>113</v>
      </c>
      <c r="R297" t="s">
        <v>4415</v>
      </c>
      <c r="S297">
        <v>938</v>
      </c>
      <c r="T297" t="s">
        <v>2266</v>
      </c>
      <c r="U297">
        <v>995</v>
      </c>
      <c r="V297">
        <v>152</v>
      </c>
      <c r="W297">
        <v>396</v>
      </c>
      <c r="X297">
        <v>88</v>
      </c>
      <c r="Y297">
        <v>228</v>
      </c>
      <c r="Z297">
        <v>80</v>
      </c>
      <c r="AA297" t="s">
        <v>108</v>
      </c>
      <c r="AB297">
        <v>61</v>
      </c>
      <c r="AC297">
        <v>35</v>
      </c>
      <c r="AD297">
        <v>520.39599999999996</v>
      </c>
      <c r="AE297" t="s">
        <v>108</v>
      </c>
      <c r="AF297" t="s">
        <v>108</v>
      </c>
      <c r="AH297">
        <v>938</v>
      </c>
      <c r="AI297">
        <f t="shared" si="19"/>
        <v>2.8913422486135119</v>
      </c>
      <c r="AJ297">
        <f t="shared" si="16"/>
        <v>0.36811489860547553</v>
      </c>
      <c r="AK297">
        <f t="shared" si="17"/>
        <v>0.81360977535109413</v>
      </c>
      <c r="AL297">
        <f t="shared" si="18"/>
        <v>0.1217943484000712</v>
      </c>
      <c r="AM297">
        <f>U297 - AVERAGEIFS('Placebo Males'!U:U, 'Placebo Males'!B:B, B297, 'Placebo Males'!P:P, P297)</f>
        <v>-52.666666666666742</v>
      </c>
      <c r="AN297">
        <f>V297 - AVERAGEIFS('Placebo Males'!V:V, 'Placebo Males'!B:B, B297, 'Placebo Males'!P:P, P297)</f>
        <v>2.3333333333333428</v>
      </c>
      <c r="AO297">
        <f>W297 - AVERAGEIFS('Placebo Males'!W:W, 'Placebo Males'!B:B, B297, 'Placebo Males'!P:P, P297)</f>
        <v>21.333333333333314</v>
      </c>
      <c r="AP297">
        <f>X297 - AVERAGEIFS('Placebo Males'!X:X, 'Placebo Males'!B:B, B297, 'Placebo Males'!P:P, P297)</f>
        <v>-8</v>
      </c>
      <c r="AQ297">
        <f>Y297 - AVERAGEIFS('Placebo Males'!Y:Y, 'Placebo Males'!B:B, B297, 'Placebo Males'!P:P, P297)</f>
        <v>20.333333333333343</v>
      </c>
      <c r="AR297">
        <f>Z297 - AVERAGEIFS('Placebo Males'!Z:Z, 'Placebo Males'!B:B, B297, 'Placebo Males'!P:P, P297)</f>
        <v>9</v>
      </c>
      <c r="AS297">
        <f>AB297 - AVERAGEIFS('Placebo Males'!AB:AB, 'Placebo Males'!B:B, B297, 'Placebo Males'!P:P, P297)</f>
        <v>15.333333333333336</v>
      </c>
      <c r="AT297">
        <f>AC297 - AVERAGEIFS('Placebo Males'!AC:AC, 'Placebo Males'!B:B, B297, 'Placebo Males'!P:P, P297)</f>
        <v>5</v>
      </c>
      <c r="AU297">
        <f>AD297 - AVERAGEIFS('Placebo Males'!AD:AD, 'Placebo Males'!B:B, B297, 'Placebo Males'!P:P, P297)</f>
        <v>-127.63199999999995</v>
      </c>
      <c r="AV297" t="e">
        <f>AE297 - AVERAGEIFS('Placebo Males'!AE:AE, 'Placebo Males'!B:B, B297, 'Placebo Males'!P:P, P297)</f>
        <v>#VALUE!</v>
      </c>
      <c r="AW297" t="e">
        <f>AF297 - AVERAGEIFS('Placebo Males'!AF:AF, 'Placebo Males'!B:B, B297, 'Placebo Males'!P:P, P297)</f>
        <v>#VALUE!</v>
      </c>
    </row>
    <row r="298" spans="1:49" x14ac:dyDescent="0.25">
      <c r="A298" t="s">
        <v>4677</v>
      </c>
      <c r="B298">
        <v>1019</v>
      </c>
      <c r="C298" t="s">
        <v>102</v>
      </c>
      <c r="D298">
        <v>26</v>
      </c>
      <c r="E298">
        <v>176</v>
      </c>
      <c r="F298">
        <v>81.3</v>
      </c>
      <c r="G298">
        <v>109</v>
      </c>
      <c r="H298">
        <v>54.75</v>
      </c>
      <c r="I298" t="s">
        <v>458</v>
      </c>
      <c r="J298" t="s">
        <v>104</v>
      </c>
      <c r="K298" t="s">
        <v>459</v>
      </c>
      <c r="L298" t="s">
        <v>106</v>
      </c>
      <c r="M298" t="s">
        <v>4381</v>
      </c>
      <c r="N298">
        <v>400</v>
      </c>
      <c r="O298" t="s">
        <v>2262</v>
      </c>
      <c r="P298">
        <v>6</v>
      </c>
      <c r="Q298" t="s">
        <v>113</v>
      </c>
      <c r="R298" t="s">
        <v>4415</v>
      </c>
      <c r="S298">
        <v>938</v>
      </c>
      <c r="T298" t="s">
        <v>2266</v>
      </c>
      <c r="U298">
        <v>1067</v>
      </c>
      <c r="V298">
        <v>162</v>
      </c>
      <c r="W298">
        <v>414</v>
      </c>
      <c r="X298">
        <v>85</v>
      </c>
      <c r="Y298">
        <v>249</v>
      </c>
      <c r="Z298">
        <v>80</v>
      </c>
      <c r="AA298" t="s">
        <v>108</v>
      </c>
      <c r="AB298">
        <v>60</v>
      </c>
      <c r="AC298">
        <v>30</v>
      </c>
      <c r="AD298">
        <v>597.29300000000001</v>
      </c>
      <c r="AE298">
        <v>0.28888900000000001</v>
      </c>
      <c r="AF298">
        <v>0.49402400000000002</v>
      </c>
      <c r="AH298">
        <v>938</v>
      </c>
      <c r="AI298">
        <f t="shared" si="19"/>
        <v>2.8913422486135119</v>
      </c>
      <c r="AJ298">
        <f t="shared" si="16"/>
        <v>0.36811489860547553</v>
      </c>
      <c r="AK298">
        <f t="shared" si="17"/>
        <v>0.81360977535109413</v>
      </c>
      <c r="AL298">
        <f t="shared" si="18"/>
        <v>0.1217943484000712</v>
      </c>
      <c r="AM298">
        <f>U298 - AVERAGEIFS('Placebo Males'!U:U, 'Placebo Males'!B:B, B298, 'Placebo Males'!P:P, P298)</f>
        <v>19.333333333333258</v>
      </c>
      <c r="AN298">
        <f>V298 - AVERAGEIFS('Placebo Males'!V:V, 'Placebo Males'!B:B, B298, 'Placebo Males'!P:P, P298)</f>
        <v>12.333333333333343</v>
      </c>
      <c r="AO298">
        <f>W298 - AVERAGEIFS('Placebo Males'!W:W, 'Placebo Males'!B:B, B298, 'Placebo Males'!P:P, P298)</f>
        <v>39.333333333333314</v>
      </c>
      <c r="AP298">
        <f>X298 - AVERAGEIFS('Placebo Males'!X:X, 'Placebo Males'!B:B, B298, 'Placebo Males'!P:P, P298)</f>
        <v>-11</v>
      </c>
      <c r="AQ298">
        <f>Y298 - AVERAGEIFS('Placebo Males'!Y:Y, 'Placebo Males'!B:B, B298, 'Placebo Males'!P:P, P298)</f>
        <v>41.333333333333343</v>
      </c>
      <c r="AR298">
        <f>Z298 - AVERAGEIFS('Placebo Males'!Z:Z, 'Placebo Males'!B:B, B298, 'Placebo Males'!P:P, P298)</f>
        <v>9</v>
      </c>
      <c r="AS298">
        <f>AB298 - AVERAGEIFS('Placebo Males'!AB:AB, 'Placebo Males'!B:B, B298, 'Placebo Males'!P:P, P298)</f>
        <v>14.333333333333336</v>
      </c>
      <c r="AT298">
        <f>AC298 - AVERAGEIFS('Placebo Males'!AC:AC, 'Placebo Males'!B:B, B298, 'Placebo Males'!P:P, P298)</f>
        <v>0</v>
      </c>
      <c r="AU298">
        <f>AD298 - AVERAGEIFS('Placebo Males'!AD:AD, 'Placebo Males'!B:B, B298, 'Placebo Males'!P:P, P298)</f>
        <v>-50.7349999999999</v>
      </c>
      <c r="AV298">
        <f>AE298 - AVERAGEIFS('Placebo Males'!AE:AE, 'Placebo Males'!B:B, B298, 'Placebo Males'!P:P, P298)</f>
        <v>0.15107666666666669</v>
      </c>
      <c r="AW298">
        <f>AF298 - AVERAGEIFS('Placebo Males'!AF:AF, 'Placebo Males'!B:B, B298, 'Placebo Males'!P:P, P298)</f>
        <v>0.10315066666666667</v>
      </c>
    </row>
    <row r="299" spans="1:49" x14ac:dyDescent="0.25">
      <c r="A299" t="s">
        <v>4678</v>
      </c>
      <c r="B299">
        <v>1019</v>
      </c>
      <c r="C299" t="s">
        <v>102</v>
      </c>
      <c r="D299">
        <v>26</v>
      </c>
      <c r="E299">
        <v>176</v>
      </c>
      <c r="F299">
        <v>81.3</v>
      </c>
      <c r="G299">
        <v>109</v>
      </c>
      <c r="H299">
        <v>54.75</v>
      </c>
      <c r="I299" t="s">
        <v>458</v>
      </c>
      <c r="J299" t="s">
        <v>104</v>
      </c>
      <c r="K299" t="s">
        <v>459</v>
      </c>
      <c r="L299" t="s">
        <v>106</v>
      </c>
      <c r="M299" t="s">
        <v>4381</v>
      </c>
      <c r="N299">
        <v>400</v>
      </c>
      <c r="O299" t="s">
        <v>2262</v>
      </c>
      <c r="P299">
        <v>6</v>
      </c>
      <c r="Q299" t="s">
        <v>113</v>
      </c>
      <c r="R299" t="s">
        <v>4415</v>
      </c>
      <c r="S299">
        <v>938</v>
      </c>
      <c r="T299" t="s">
        <v>2266</v>
      </c>
      <c r="U299">
        <v>1033</v>
      </c>
      <c r="V299">
        <v>163</v>
      </c>
      <c r="W299">
        <v>412</v>
      </c>
      <c r="X299">
        <v>88</v>
      </c>
      <c r="Y299">
        <v>244</v>
      </c>
      <c r="Z299">
        <v>80</v>
      </c>
      <c r="AA299" t="s">
        <v>108</v>
      </c>
      <c r="AB299">
        <v>56</v>
      </c>
      <c r="AC299">
        <v>34</v>
      </c>
      <c r="AD299">
        <v>589.98299999999995</v>
      </c>
      <c r="AE299">
        <v>0.26666699999999999</v>
      </c>
      <c r="AF299">
        <v>0.49965599999999999</v>
      </c>
      <c r="AH299">
        <v>938</v>
      </c>
      <c r="AI299">
        <f t="shared" si="19"/>
        <v>2.8913422486135119</v>
      </c>
      <c r="AJ299">
        <f t="shared" si="16"/>
        <v>0.36811489860547553</v>
      </c>
      <c r="AK299">
        <f t="shared" si="17"/>
        <v>0.81360977535109413</v>
      </c>
      <c r="AL299">
        <f t="shared" si="18"/>
        <v>0.1217943484000712</v>
      </c>
      <c r="AM299">
        <f>U299 - AVERAGEIFS('Placebo Males'!U:U, 'Placebo Males'!B:B, B299, 'Placebo Males'!P:P, P299)</f>
        <v>-14.666666666666742</v>
      </c>
      <c r="AN299">
        <f>V299 - AVERAGEIFS('Placebo Males'!V:V, 'Placebo Males'!B:B, B299, 'Placebo Males'!P:P, P299)</f>
        <v>13.333333333333343</v>
      </c>
      <c r="AO299">
        <f>W299 - AVERAGEIFS('Placebo Males'!W:W, 'Placebo Males'!B:B, B299, 'Placebo Males'!P:P, P299)</f>
        <v>37.333333333333314</v>
      </c>
      <c r="AP299">
        <f>X299 - AVERAGEIFS('Placebo Males'!X:X, 'Placebo Males'!B:B, B299, 'Placebo Males'!P:P, P299)</f>
        <v>-8</v>
      </c>
      <c r="AQ299">
        <f>Y299 - AVERAGEIFS('Placebo Males'!Y:Y, 'Placebo Males'!B:B, B299, 'Placebo Males'!P:P, P299)</f>
        <v>36.333333333333343</v>
      </c>
      <c r="AR299">
        <f>Z299 - AVERAGEIFS('Placebo Males'!Z:Z, 'Placebo Males'!B:B, B299, 'Placebo Males'!P:P, P299)</f>
        <v>9</v>
      </c>
      <c r="AS299">
        <f>AB299 - AVERAGEIFS('Placebo Males'!AB:AB, 'Placebo Males'!B:B, B299, 'Placebo Males'!P:P, P299)</f>
        <v>10.333333333333336</v>
      </c>
      <c r="AT299">
        <f>AC299 - AVERAGEIFS('Placebo Males'!AC:AC, 'Placebo Males'!B:B, B299, 'Placebo Males'!P:P, P299)</f>
        <v>4</v>
      </c>
      <c r="AU299">
        <f>AD299 - AVERAGEIFS('Placebo Males'!AD:AD, 'Placebo Males'!B:B, B299, 'Placebo Males'!P:P, P299)</f>
        <v>-58.044999999999959</v>
      </c>
      <c r="AV299">
        <f>AE299 - AVERAGEIFS('Placebo Males'!AE:AE, 'Placebo Males'!B:B, B299, 'Placebo Males'!P:P, P299)</f>
        <v>0.12885466666666667</v>
      </c>
      <c r="AW299">
        <f>AF299 - AVERAGEIFS('Placebo Males'!AF:AF, 'Placebo Males'!B:B, B299, 'Placebo Males'!P:P, P299)</f>
        <v>0.10878266666666664</v>
      </c>
    </row>
    <row r="300" spans="1:49" x14ac:dyDescent="0.25">
      <c r="A300" t="s">
        <v>4679</v>
      </c>
      <c r="B300">
        <v>1017</v>
      </c>
      <c r="C300" t="s">
        <v>102</v>
      </c>
      <c r="D300">
        <v>21</v>
      </c>
      <c r="E300">
        <v>170.1</v>
      </c>
      <c r="F300">
        <v>74.599999999999994</v>
      </c>
      <c r="G300">
        <v>112.25</v>
      </c>
      <c r="H300">
        <v>57</v>
      </c>
      <c r="I300" t="s">
        <v>103</v>
      </c>
      <c r="J300" t="s">
        <v>104</v>
      </c>
      <c r="K300" t="s">
        <v>360</v>
      </c>
      <c r="L300" t="s">
        <v>311</v>
      </c>
      <c r="M300" t="s">
        <v>4381</v>
      </c>
      <c r="N300">
        <v>400</v>
      </c>
      <c r="O300" t="s">
        <v>2262</v>
      </c>
      <c r="P300">
        <v>3.5</v>
      </c>
      <c r="Q300" t="s">
        <v>113</v>
      </c>
      <c r="R300" t="s">
        <v>4415</v>
      </c>
      <c r="S300">
        <v>932</v>
      </c>
      <c r="T300" t="s">
        <v>2266</v>
      </c>
      <c r="U300">
        <v>861</v>
      </c>
      <c r="V300">
        <v>155</v>
      </c>
      <c r="W300">
        <v>468</v>
      </c>
      <c r="X300">
        <v>105</v>
      </c>
      <c r="Y300">
        <v>214</v>
      </c>
      <c r="Z300">
        <v>149</v>
      </c>
      <c r="AA300" t="s">
        <v>108</v>
      </c>
      <c r="AB300">
        <v>65</v>
      </c>
      <c r="AC300">
        <v>87</v>
      </c>
      <c r="AD300">
        <v>376.14400000000001</v>
      </c>
      <c r="AE300">
        <v>0.980769</v>
      </c>
      <c r="AF300">
        <v>0.59558</v>
      </c>
      <c r="AH300">
        <v>932</v>
      </c>
      <c r="AI300">
        <f t="shared" si="19"/>
        <v>2.8728475220765386</v>
      </c>
      <c r="AJ300">
        <f t="shared" si="16"/>
        <v>0.36710047113913669</v>
      </c>
      <c r="AK300">
        <f t="shared" si="17"/>
        <v>0.8125760336312764</v>
      </c>
      <c r="AL300">
        <f t="shared" si="18"/>
        <v>0.12095944141452097</v>
      </c>
      <c r="AM300">
        <f>U300 - AVERAGEIFS('Placebo Males'!U:U, 'Placebo Males'!B:B, B300, 'Placebo Males'!P:P, P300)</f>
        <v>-124</v>
      </c>
      <c r="AN300">
        <f>V300 - AVERAGEIFS('Placebo Males'!V:V, 'Placebo Males'!B:B, B300, 'Placebo Males'!P:P, P300)</f>
        <v>10.666666666666657</v>
      </c>
      <c r="AO300">
        <f>W300 - AVERAGEIFS('Placebo Males'!W:W, 'Placebo Males'!B:B, B300, 'Placebo Males'!P:P, P300)</f>
        <v>75.666666666666686</v>
      </c>
      <c r="AP300">
        <f>X300 - AVERAGEIFS('Placebo Males'!X:X, 'Placebo Males'!B:B, B300, 'Placebo Males'!P:P, P300)</f>
        <v>4</v>
      </c>
      <c r="AQ300">
        <f>Y300 - AVERAGEIFS('Placebo Males'!Y:Y, 'Placebo Males'!B:B, B300, 'Placebo Males'!P:P, P300)</f>
        <v>-0.66666666666665719</v>
      </c>
      <c r="AR300">
        <f>Z300 - AVERAGEIFS('Placebo Males'!Z:Z, 'Placebo Males'!B:B, B300, 'Placebo Males'!P:P, P300)</f>
        <v>72.333333333333329</v>
      </c>
      <c r="AS300">
        <f>AB300 - AVERAGEIFS('Placebo Males'!AB:AB, 'Placebo Males'!B:B, B300, 'Placebo Males'!P:P, P300)</f>
        <v>12.666666666666664</v>
      </c>
      <c r="AT300">
        <f>AC300 - AVERAGEIFS('Placebo Males'!AC:AC, 'Placebo Males'!B:B, B300, 'Placebo Males'!P:P, P300)</f>
        <v>55</v>
      </c>
      <c r="AU300">
        <f>AD300 - AVERAGEIFS('Placebo Males'!AD:AD, 'Placebo Males'!B:B, B300, 'Placebo Males'!P:P, P300)</f>
        <v>-323.82899999999995</v>
      </c>
      <c r="AV300">
        <f>AE300 - AVERAGEIFS('Placebo Males'!AE:AE, 'Placebo Males'!B:B, B300, 'Placebo Males'!P:P, P300)</f>
        <v>0.79822099999999996</v>
      </c>
      <c r="AW300">
        <f>AF300 - AVERAGEIFS('Placebo Males'!AF:AF, 'Placebo Males'!B:B, B300, 'Placebo Males'!P:P, P300)</f>
        <v>0.14982666666666661</v>
      </c>
    </row>
    <row r="301" spans="1:49" x14ac:dyDescent="0.25">
      <c r="A301" t="s">
        <v>4680</v>
      </c>
      <c r="B301">
        <v>1017</v>
      </c>
      <c r="C301" t="s">
        <v>102</v>
      </c>
      <c r="D301">
        <v>21</v>
      </c>
      <c r="E301">
        <v>170.1</v>
      </c>
      <c r="F301">
        <v>74.599999999999994</v>
      </c>
      <c r="G301">
        <v>112.25</v>
      </c>
      <c r="H301">
        <v>57</v>
      </c>
      <c r="I301" t="s">
        <v>103</v>
      </c>
      <c r="J301" t="s">
        <v>104</v>
      </c>
      <c r="K301" t="s">
        <v>360</v>
      </c>
      <c r="L301" t="s">
        <v>311</v>
      </c>
      <c r="M301" t="s">
        <v>4381</v>
      </c>
      <c r="N301">
        <v>400</v>
      </c>
      <c r="O301" t="s">
        <v>2262</v>
      </c>
      <c r="P301">
        <v>3.5</v>
      </c>
      <c r="Q301" t="s">
        <v>113</v>
      </c>
      <c r="R301" t="s">
        <v>4415</v>
      </c>
      <c r="S301">
        <v>932</v>
      </c>
      <c r="T301" t="s">
        <v>2266</v>
      </c>
      <c r="U301">
        <v>811</v>
      </c>
      <c r="V301">
        <v>165</v>
      </c>
      <c r="W301">
        <v>455</v>
      </c>
      <c r="X301">
        <v>104</v>
      </c>
      <c r="Y301">
        <v>195</v>
      </c>
      <c r="Z301">
        <v>156</v>
      </c>
      <c r="AA301" t="s">
        <v>108</v>
      </c>
      <c r="AB301">
        <v>57</v>
      </c>
      <c r="AC301">
        <v>87</v>
      </c>
      <c r="AD301">
        <v>344.54199999999997</v>
      </c>
      <c r="AE301">
        <v>0.19178100000000001</v>
      </c>
      <c r="AF301">
        <v>0.59043500000000004</v>
      </c>
      <c r="AH301">
        <v>932</v>
      </c>
      <c r="AI301">
        <f t="shared" si="19"/>
        <v>2.8728475220765386</v>
      </c>
      <c r="AJ301">
        <f t="shared" si="16"/>
        <v>0.36710047113913669</v>
      </c>
      <c r="AK301">
        <f t="shared" si="17"/>
        <v>0.8125760336312764</v>
      </c>
      <c r="AL301">
        <f t="shared" si="18"/>
        <v>0.12095944141452097</v>
      </c>
      <c r="AM301">
        <f>U301 - AVERAGEIFS('Placebo Males'!U:U, 'Placebo Males'!B:B, B301, 'Placebo Males'!P:P, P301)</f>
        <v>-174</v>
      </c>
      <c r="AN301">
        <f>V301 - AVERAGEIFS('Placebo Males'!V:V, 'Placebo Males'!B:B, B301, 'Placebo Males'!P:P, P301)</f>
        <v>20.666666666666657</v>
      </c>
      <c r="AO301">
        <f>W301 - AVERAGEIFS('Placebo Males'!W:W, 'Placebo Males'!B:B, B301, 'Placebo Males'!P:P, P301)</f>
        <v>62.666666666666686</v>
      </c>
      <c r="AP301">
        <f>X301 - AVERAGEIFS('Placebo Males'!X:X, 'Placebo Males'!B:B, B301, 'Placebo Males'!P:P, P301)</f>
        <v>3</v>
      </c>
      <c r="AQ301">
        <f>Y301 - AVERAGEIFS('Placebo Males'!Y:Y, 'Placebo Males'!B:B, B301, 'Placebo Males'!P:P, P301)</f>
        <v>-19.666666666666657</v>
      </c>
      <c r="AR301">
        <f>Z301 - AVERAGEIFS('Placebo Males'!Z:Z, 'Placebo Males'!B:B, B301, 'Placebo Males'!P:P, P301)</f>
        <v>79.333333333333329</v>
      </c>
      <c r="AS301">
        <f>AB301 - AVERAGEIFS('Placebo Males'!AB:AB, 'Placebo Males'!B:B, B301, 'Placebo Males'!P:P, P301)</f>
        <v>4.6666666666666643</v>
      </c>
      <c r="AT301">
        <f>AC301 - AVERAGEIFS('Placebo Males'!AC:AC, 'Placebo Males'!B:B, B301, 'Placebo Males'!P:P, P301)</f>
        <v>55</v>
      </c>
      <c r="AU301">
        <f>AD301 - AVERAGEIFS('Placebo Males'!AD:AD, 'Placebo Males'!B:B, B301, 'Placebo Males'!P:P, P301)</f>
        <v>-355.43099999999998</v>
      </c>
      <c r="AV301">
        <f>AE301 - AVERAGEIFS('Placebo Males'!AE:AE, 'Placebo Males'!B:B, B301, 'Placebo Males'!P:P, P301)</f>
        <v>9.2329999999999912E-3</v>
      </c>
      <c r="AW301">
        <f>AF301 - AVERAGEIFS('Placebo Males'!AF:AF, 'Placebo Males'!B:B, B301, 'Placebo Males'!P:P, P301)</f>
        <v>0.14468166666666665</v>
      </c>
    </row>
    <row r="302" spans="1:49" x14ac:dyDescent="0.25">
      <c r="A302" t="s">
        <v>4681</v>
      </c>
      <c r="B302">
        <v>1017</v>
      </c>
      <c r="C302" t="s">
        <v>102</v>
      </c>
      <c r="D302">
        <v>21</v>
      </c>
      <c r="E302">
        <v>170.1</v>
      </c>
      <c r="F302">
        <v>74.599999999999994</v>
      </c>
      <c r="G302">
        <v>112.25</v>
      </c>
      <c r="H302">
        <v>57</v>
      </c>
      <c r="I302" t="s">
        <v>103</v>
      </c>
      <c r="J302" t="s">
        <v>104</v>
      </c>
      <c r="K302" t="s">
        <v>360</v>
      </c>
      <c r="L302" t="s">
        <v>311</v>
      </c>
      <c r="M302" t="s">
        <v>4381</v>
      </c>
      <c r="N302">
        <v>400</v>
      </c>
      <c r="O302" t="s">
        <v>2262</v>
      </c>
      <c r="P302">
        <v>3.5</v>
      </c>
      <c r="Q302" t="s">
        <v>113</v>
      </c>
      <c r="R302" t="s">
        <v>4415</v>
      </c>
      <c r="S302">
        <v>932</v>
      </c>
      <c r="T302" t="s">
        <v>2266</v>
      </c>
      <c r="U302">
        <v>776</v>
      </c>
      <c r="V302">
        <v>161</v>
      </c>
      <c r="W302">
        <v>477</v>
      </c>
      <c r="X302">
        <v>104</v>
      </c>
      <c r="Y302">
        <v>188</v>
      </c>
      <c r="Z302">
        <v>185</v>
      </c>
      <c r="AA302" t="s">
        <v>108</v>
      </c>
      <c r="AB302">
        <v>60</v>
      </c>
      <c r="AC302">
        <v>91</v>
      </c>
      <c r="AD302">
        <v>328.476</v>
      </c>
      <c r="AE302">
        <v>0.19230800000000001</v>
      </c>
      <c r="AF302">
        <v>0.61105600000000004</v>
      </c>
      <c r="AH302">
        <v>932</v>
      </c>
      <c r="AI302">
        <f t="shared" si="19"/>
        <v>2.8728475220765386</v>
      </c>
      <c r="AJ302">
        <f t="shared" si="16"/>
        <v>0.36710047113913669</v>
      </c>
      <c r="AK302">
        <f t="shared" si="17"/>
        <v>0.8125760336312764</v>
      </c>
      <c r="AL302">
        <f t="shared" si="18"/>
        <v>0.12095944141452097</v>
      </c>
      <c r="AM302">
        <f>U302 - AVERAGEIFS('Placebo Males'!U:U, 'Placebo Males'!B:B, B302, 'Placebo Males'!P:P, P302)</f>
        <v>-209</v>
      </c>
      <c r="AN302">
        <f>V302 - AVERAGEIFS('Placebo Males'!V:V, 'Placebo Males'!B:B, B302, 'Placebo Males'!P:P, P302)</f>
        <v>16.666666666666657</v>
      </c>
      <c r="AO302">
        <f>W302 - AVERAGEIFS('Placebo Males'!W:W, 'Placebo Males'!B:B, B302, 'Placebo Males'!P:P, P302)</f>
        <v>84.666666666666686</v>
      </c>
      <c r="AP302">
        <f>X302 - AVERAGEIFS('Placebo Males'!X:X, 'Placebo Males'!B:B, B302, 'Placebo Males'!P:P, P302)</f>
        <v>3</v>
      </c>
      <c r="AQ302">
        <f>Y302 - AVERAGEIFS('Placebo Males'!Y:Y, 'Placebo Males'!B:B, B302, 'Placebo Males'!P:P, P302)</f>
        <v>-26.666666666666657</v>
      </c>
      <c r="AR302">
        <f>Z302 - AVERAGEIFS('Placebo Males'!Z:Z, 'Placebo Males'!B:B, B302, 'Placebo Males'!P:P, P302)</f>
        <v>108.33333333333333</v>
      </c>
      <c r="AS302">
        <f>AB302 - AVERAGEIFS('Placebo Males'!AB:AB, 'Placebo Males'!B:B, B302, 'Placebo Males'!P:P, P302)</f>
        <v>7.6666666666666643</v>
      </c>
      <c r="AT302">
        <f>AC302 - AVERAGEIFS('Placebo Males'!AC:AC, 'Placebo Males'!B:B, B302, 'Placebo Males'!P:P, P302)</f>
        <v>59</v>
      </c>
      <c r="AU302">
        <f>AD302 - AVERAGEIFS('Placebo Males'!AD:AD, 'Placebo Males'!B:B, B302, 'Placebo Males'!P:P, P302)</f>
        <v>-371.49699999999996</v>
      </c>
      <c r="AV302">
        <f>AE302 - AVERAGEIFS('Placebo Males'!AE:AE, 'Placebo Males'!B:B, B302, 'Placebo Males'!P:P, P302)</f>
        <v>9.7599999999999909E-3</v>
      </c>
      <c r="AW302">
        <f>AF302 - AVERAGEIFS('Placebo Males'!AF:AF, 'Placebo Males'!B:B, B302, 'Placebo Males'!P:P, P302)</f>
        <v>0.16530266666666665</v>
      </c>
    </row>
    <row r="303" spans="1:49" x14ac:dyDescent="0.25">
      <c r="A303" t="s">
        <v>4682</v>
      </c>
      <c r="B303">
        <v>1014</v>
      </c>
      <c r="C303" t="s">
        <v>102</v>
      </c>
      <c r="D303">
        <v>35</v>
      </c>
      <c r="E303">
        <v>168.5</v>
      </c>
      <c r="F303">
        <v>65.5</v>
      </c>
      <c r="G303">
        <v>102.75</v>
      </c>
      <c r="H303">
        <v>52.5</v>
      </c>
      <c r="I303" t="s">
        <v>209</v>
      </c>
      <c r="J303" t="s">
        <v>104</v>
      </c>
      <c r="K303" t="s">
        <v>210</v>
      </c>
      <c r="L303" t="s">
        <v>460</v>
      </c>
      <c r="M303" t="s">
        <v>4381</v>
      </c>
      <c r="N303">
        <v>400</v>
      </c>
      <c r="O303" t="s">
        <v>2262</v>
      </c>
      <c r="P303">
        <v>1.5</v>
      </c>
      <c r="Q303" t="s">
        <v>113</v>
      </c>
      <c r="R303" t="s">
        <v>4415</v>
      </c>
      <c r="S303">
        <v>929</v>
      </c>
      <c r="T303" t="s">
        <v>2266</v>
      </c>
      <c r="U303">
        <v>961</v>
      </c>
      <c r="V303">
        <v>192</v>
      </c>
      <c r="W303">
        <v>446</v>
      </c>
      <c r="X303">
        <v>91</v>
      </c>
      <c r="Y303">
        <v>200</v>
      </c>
      <c r="Z303">
        <v>155</v>
      </c>
      <c r="AA303" t="s">
        <v>108</v>
      </c>
      <c r="AB303">
        <v>62</v>
      </c>
      <c r="AC303">
        <v>74</v>
      </c>
      <c r="AD303">
        <v>507.38099999999997</v>
      </c>
      <c r="AE303">
        <v>0.169014</v>
      </c>
      <c r="AF303">
        <v>0.57276300000000002</v>
      </c>
      <c r="AH303">
        <v>929</v>
      </c>
      <c r="AI303">
        <f t="shared" si="19"/>
        <v>2.8636001588080515</v>
      </c>
      <c r="AJ303">
        <f t="shared" si="16"/>
        <v>0.36659124910585483</v>
      </c>
      <c r="AK303">
        <f t="shared" si="17"/>
        <v>0.81205500210099313</v>
      </c>
      <c r="AL303">
        <f t="shared" si="18"/>
        <v>0.12054183592345136</v>
      </c>
      <c r="AM303">
        <f>U303 - AVERAGEIFS('Placebo Males'!U:U, 'Placebo Males'!B:B, B303, 'Placebo Males'!P:P, P303)</f>
        <v>-36</v>
      </c>
      <c r="AN303">
        <f>V303 - AVERAGEIFS('Placebo Males'!V:V, 'Placebo Males'!B:B, B303, 'Placebo Males'!P:P, P303)</f>
        <v>17.333333333333343</v>
      </c>
      <c r="AO303">
        <f>W303 - AVERAGEIFS('Placebo Males'!W:W, 'Placebo Males'!B:B, B303, 'Placebo Males'!P:P, P303)</f>
        <v>58</v>
      </c>
      <c r="AP303">
        <f>X303 - AVERAGEIFS('Placebo Males'!X:X, 'Placebo Males'!B:B, B303, 'Placebo Males'!P:P, P303)</f>
        <v>-2.3333333333333286</v>
      </c>
      <c r="AQ303">
        <f>Y303 - AVERAGEIFS('Placebo Males'!Y:Y, 'Placebo Males'!B:B, B303, 'Placebo Males'!P:P, P303)</f>
        <v>-15.333333333333343</v>
      </c>
      <c r="AR303">
        <f>Z303 - AVERAGEIFS('Placebo Males'!Z:Z, 'Placebo Males'!B:B, B303, 'Placebo Males'!P:P, P303)</f>
        <v>75.666666666666671</v>
      </c>
      <c r="AS303">
        <f>AB303 - AVERAGEIFS('Placebo Males'!AB:AB, 'Placebo Males'!B:B, B303, 'Placebo Males'!P:P, P303)</f>
        <v>10.666666666666664</v>
      </c>
      <c r="AT303">
        <f>AC303 - AVERAGEIFS('Placebo Males'!AC:AC, 'Placebo Males'!B:B, B303, 'Placebo Males'!P:P, P303)</f>
        <v>43.333333333333329</v>
      </c>
      <c r="AU303">
        <f>AD303 - AVERAGEIFS('Placebo Males'!AD:AD, 'Placebo Males'!B:B, B303, 'Placebo Males'!P:P, P303)</f>
        <v>-268.94899999999996</v>
      </c>
      <c r="AV303">
        <f>AE303 - AVERAGEIFS('Placebo Males'!AE:AE, 'Placebo Males'!B:B, B303, 'Placebo Males'!P:P, P303)</f>
        <v>-3.2267999999999991E-2</v>
      </c>
      <c r="AW303">
        <f>AF303 - AVERAGEIFS('Placebo Males'!AF:AF, 'Placebo Males'!B:B, B303, 'Placebo Males'!P:P, P303)</f>
        <v>0.12114633333333341</v>
      </c>
    </row>
    <row r="304" spans="1:49" x14ac:dyDescent="0.25">
      <c r="A304" t="s">
        <v>4683</v>
      </c>
      <c r="B304">
        <v>1014</v>
      </c>
      <c r="C304" t="s">
        <v>102</v>
      </c>
      <c r="D304">
        <v>35</v>
      </c>
      <c r="E304">
        <v>168.5</v>
      </c>
      <c r="F304">
        <v>65.5</v>
      </c>
      <c r="G304">
        <v>102.75</v>
      </c>
      <c r="H304">
        <v>52.5</v>
      </c>
      <c r="I304" t="s">
        <v>209</v>
      </c>
      <c r="J304" t="s">
        <v>104</v>
      </c>
      <c r="K304" t="s">
        <v>210</v>
      </c>
      <c r="L304" t="s">
        <v>460</v>
      </c>
      <c r="M304" t="s">
        <v>4381</v>
      </c>
      <c r="N304">
        <v>400</v>
      </c>
      <c r="O304" t="s">
        <v>2262</v>
      </c>
      <c r="P304">
        <v>1.5</v>
      </c>
      <c r="Q304" t="s">
        <v>113</v>
      </c>
      <c r="R304" t="s">
        <v>4415</v>
      </c>
      <c r="S304">
        <v>929</v>
      </c>
      <c r="T304" t="s">
        <v>2266</v>
      </c>
      <c r="U304">
        <v>942</v>
      </c>
      <c r="V304">
        <v>196</v>
      </c>
      <c r="W304">
        <v>441</v>
      </c>
      <c r="X304">
        <v>93</v>
      </c>
      <c r="Y304">
        <v>191</v>
      </c>
      <c r="Z304">
        <v>157</v>
      </c>
      <c r="AA304" t="s">
        <v>108</v>
      </c>
      <c r="AB304">
        <v>60</v>
      </c>
      <c r="AC304">
        <v>74</v>
      </c>
      <c r="AD304">
        <v>504.72199999999998</v>
      </c>
      <c r="AE304">
        <v>0.16176499999999999</v>
      </c>
      <c r="AF304">
        <v>0.55773799999999996</v>
      </c>
      <c r="AH304">
        <v>929</v>
      </c>
      <c r="AI304">
        <f t="shared" si="19"/>
        <v>2.8636001588080515</v>
      </c>
      <c r="AJ304">
        <f t="shared" si="16"/>
        <v>0.36659124910585483</v>
      </c>
      <c r="AK304">
        <f t="shared" si="17"/>
        <v>0.81205500210099313</v>
      </c>
      <c r="AL304">
        <f t="shared" si="18"/>
        <v>0.12054183592345136</v>
      </c>
      <c r="AM304">
        <f>U304 - AVERAGEIFS('Placebo Males'!U:U, 'Placebo Males'!B:B, B304, 'Placebo Males'!P:P, P304)</f>
        <v>-55</v>
      </c>
      <c r="AN304">
        <f>V304 - AVERAGEIFS('Placebo Males'!V:V, 'Placebo Males'!B:B, B304, 'Placebo Males'!P:P, P304)</f>
        <v>21.333333333333343</v>
      </c>
      <c r="AO304">
        <f>W304 - AVERAGEIFS('Placebo Males'!W:W, 'Placebo Males'!B:B, B304, 'Placebo Males'!P:P, P304)</f>
        <v>53</v>
      </c>
      <c r="AP304">
        <f>X304 - AVERAGEIFS('Placebo Males'!X:X, 'Placebo Males'!B:B, B304, 'Placebo Males'!P:P, P304)</f>
        <v>-0.3333333333333286</v>
      </c>
      <c r="AQ304">
        <f>Y304 - AVERAGEIFS('Placebo Males'!Y:Y, 'Placebo Males'!B:B, B304, 'Placebo Males'!P:P, P304)</f>
        <v>-24.333333333333343</v>
      </c>
      <c r="AR304">
        <f>Z304 - AVERAGEIFS('Placebo Males'!Z:Z, 'Placebo Males'!B:B, B304, 'Placebo Males'!P:P, P304)</f>
        <v>77.666666666666671</v>
      </c>
      <c r="AS304">
        <f>AB304 - AVERAGEIFS('Placebo Males'!AB:AB, 'Placebo Males'!B:B, B304, 'Placebo Males'!P:P, P304)</f>
        <v>8.6666666666666643</v>
      </c>
      <c r="AT304">
        <f>AC304 - AVERAGEIFS('Placebo Males'!AC:AC, 'Placebo Males'!B:B, B304, 'Placebo Males'!P:P, P304)</f>
        <v>43.333333333333329</v>
      </c>
      <c r="AU304">
        <f>AD304 - AVERAGEIFS('Placebo Males'!AD:AD, 'Placebo Males'!B:B, B304, 'Placebo Males'!P:P, P304)</f>
        <v>-271.60799999999995</v>
      </c>
      <c r="AV304">
        <f>AE304 - AVERAGEIFS('Placebo Males'!AE:AE, 'Placebo Males'!B:B, B304, 'Placebo Males'!P:P, P304)</f>
        <v>-3.9516999999999997E-2</v>
      </c>
      <c r="AW304">
        <f>AF304 - AVERAGEIFS('Placebo Males'!AF:AF, 'Placebo Males'!B:B, B304, 'Placebo Males'!P:P, P304)</f>
        <v>0.10612133333333335</v>
      </c>
    </row>
    <row r="305" spans="1:49" x14ac:dyDescent="0.25">
      <c r="A305" t="s">
        <v>4684</v>
      </c>
      <c r="B305">
        <v>1014</v>
      </c>
      <c r="C305" t="s">
        <v>102</v>
      </c>
      <c r="D305">
        <v>35</v>
      </c>
      <c r="E305">
        <v>168.5</v>
      </c>
      <c r="F305">
        <v>65.5</v>
      </c>
      <c r="G305">
        <v>102.75</v>
      </c>
      <c r="H305">
        <v>52.5</v>
      </c>
      <c r="I305" t="s">
        <v>209</v>
      </c>
      <c r="J305" t="s">
        <v>104</v>
      </c>
      <c r="K305" t="s">
        <v>210</v>
      </c>
      <c r="L305" t="s">
        <v>460</v>
      </c>
      <c r="M305" t="s">
        <v>4381</v>
      </c>
      <c r="N305">
        <v>400</v>
      </c>
      <c r="O305" t="s">
        <v>2262</v>
      </c>
      <c r="P305">
        <v>1.5</v>
      </c>
      <c r="Q305" t="s">
        <v>113</v>
      </c>
      <c r="R305" t="s">
        <v>4415</v>
      </c>
      <c r="S305">
        <v>929</v>
      </c>
      <c r="T305" t="s">
        <v>2266</v>
      </c>
      <c r="U305">
        <v>966</v>
      </c>
      <c r="V305">
        <v>200</v>
      </c>
      <c r="W305">
        <v>446</v>
      </c>
      <c r="X305">
        <v>90</v>
      </c>
      <c r="Y305">
        <v>200</v>
      </c>
      <c r="Z305">
        <v>156</v>
      </c>
      <c r="AA305" t="s">
        <v>108</v>
      </c>
      <c r="AB305">
        <v>61</v>
      </c>
      <c r="AC305">
        <v>78</v>
      </c>
      <c r="AD305">
        <v>504.113</v>
      </c>
      <c r="AE305">
        <v>0.169014</v>
      </c>
      <c r="AF305">
        <v>0.57161799999999996</v>
      </c>
      <c r="AH305">
        <v>929</v>
      </c>
      <c r="AI305">
        <f t="shared" si="19"/>
        <v>2.8636001588080515</v>
      </c>
      <c r="AJ305">
        <f t="shared" si="16"/>
        <v>0.36659124910585483</v>
      </c>
      <c r="AK305">
        <f t="shared" si="17"/>
        <v>0.81205500210099313</v>
      </c>
      <c r="AL305">
        <f t="shared" si="18"/>
        <v>0.12054183592345136</v>
      </c>
      <c r="AM305">
        <f>U305 - AVERAGEIFS('Placebo Males'!U:U, 'Placebo Males'!B:B, B305, 'Placebo Males'!P:P, P305)</f>
        <v>-31</v>
      </c>
      <c r="AN305">
        <f>V305 - AVERAGEIFS('Placebo Males'!V:V, 'Placebo Males'!B:B, B305, 'Placebo Males'!P:P, P305)</f>
        <v>25.333333333333343</v>
      </c>
      <c r="AO305">
        <f>W305 - AVERAGEIFS('Placebo Males'!W:W, 'Placebo Males'!B:B, B305, 'Placebo Males'!P:P, P305)</f>
        <v>58</v>
      </c>
      <c r="AP305">
        <f>X305 - AVERAGEIFS('Placebo Males'!X:X, 'Placebo Males'!B:B, B305, 'Placebo Males'!P:P, P305)</f>
        <v>-3.3333333333333286</v>
      </c>
      <c r="AQ305">
        <f>Y305 - AVERAGEIFS('Placebo Males'!Y:Y, 'Placebo Males'!B:B, B305, 'Placebo Males'!P:P, P305)</f>
        <v>-15.333333333333343</v>
      </c>
      <c r="AR305">
        <f>Z305 - AVERAGEIFS('Placebo Males'!Z:Z, 'Placebo Males'!B:B, B305, 'Placebo Males'!P:P, P305)</f>
        <v>76.666666666666671</v>
      </c>
      <c r="AS305">
        <f>AB305 - AVERAGEIFS('Placebo Males'!AB:AB, 'Placebo Males'!B:B, B305, 'Placebo Males'!P:P, P305)</f>
        <v>9.6666666666666643</v>
      </c>
      <c r="AT305">
        <f>AC305 - AVERAGEIFS('Placebo Males'!AC:AC, 'Placebo Males'!B:B, B305, 'Placebo Males'!P:P, P305)</f>
        <v>47.333333333333329</v>
      </c>
      <c r="AU305">
        <f>AD305 - AVERAGEIFS('Placebo Males'!AD:AD, 'Placebo Males'!B:B, B305, 'Placebo Males'!P:P, P305)</f>
        <v>-272.21699999999993</v>
      </c>
      <c r="AV305">
        <f>AE305 - AVERAGEIFS('Placebo Males'!AE:AE, 'Placebo Males'!B:B, B305, 'Placebo Males'!P:P, P305)</f>
        <v>-3.2267999999999991E-2</v>
      </c>
      <c r="AW305">
        <f>AF305 - AVERAGEIFS('Placebo Males'!AF:AF, 'Placebo Males'!B:B, B305, 'Placebo Males'!P:P, P305)</f>
        <v>0.12000133333333335</v>
      </c>
    </row>
    <row r="306" spans="1:49" x14ac:dyDescent="0.25">
      <c r="A306" t="s">
        <v>4685</v>
      </c>
      <c r="B306">
        <v>1021</v>
      </c>
      <c r="C306" t="s">
        <v>102</v>
      </c>
      <c r="D306">
        <v>35</v>
      </c>
      <c r="E306">
        <v>171.5</v>
      </c>
      <c r="F306">
        <v>70.900000000000006</v>
      </c>
      <c r="G306">
        <v>97.25</v>
      </c>
      <c r="H306">
        <v>55.75</v>
      </c>
      <c r="I306" t="s">
        <v>458</v>
      </c>
      <c r="J306" t="s">
        <v>104</v>
      </c>
      <c r="K306" t="s">
        <v>459</v>
      </c>
      <c r="L306" t="s">
        <v>106</v>
      </c>
      <c r="M306" t="s">
        <v>4381</v>
      </c>
      <c r="N306">
        <v>400</v>
      </c>
      <c r="O306" t="s">
        <v>2262</v>
      </c>
      <c r="P306">
        <v>7</v>
      </c>
      <c r="Q306" t="s">
        <v>113</v>
      </c>
      <c r="R306" t="s">
        <v>4415</v>
      </c>
      <c r="S306">
        <v>918</v>
      </c>
      <c r="T306" t="s">
        <v>2266</v>
      </c>
      <c r="U306">
        <v>954</v>
      </c>
      <c r="V306">
        <v>157</v>
      </c>
      <c r="W306">
        <v>459</v>
      </c>
      <c r="X306">
        <v>100</v>
      </c>
      <c r="Y306">
        <v>264</v>
      </c>
      <c r="Z306">
        <v>95</v>
      </c>
      <c r="AA306" t="s">
        <v>108</v>
      </c>
      <c r="AB306">
        <v>38</v>
      </c>
      <c r="AC306">
        <v>26</v>
      </c>
      <c r="AD306">
        <v>221.48599999999999</v>
      </c>
      <c r="AE306">
        <v>0</v>
      </c>
      <c r="AF306">
        <v>0.63404499999999997</v>
      </c>
      <c r="AH306">
        <v>918</v>
      </c>
      <c r="AI306">
        <f t="shared" si="19"/>
        <v>2.8296931601569337</v>
      </c>
      <c r="AJ306">
        <f t="shared" si="16"/>
        <v>0.36471251819742478</v>
      </c>
      <c r="AK306">
        <f t="shared" si="17"/>
        <v>0.81012039972222505</v>
      </c>
      <c r="AL306">
        <f t="shared" si="18"/>
        <v>0.11900976836351085</v>
      </c>
      <c r="AM306">
        <f>U306 - AVERAGEIFS('Placebo Males'!U:U, 'Placebo Males'!B:B, B306, 'Placebo Males'!P:P, P306)</f>
        <v>-52</v>
      </c>
      <c r="AN306">
        <f>V306 - AVERAGEIFS('Placebo Males'!V:V, 'Placebo Males'!B:B, B306, 'Placebo Males'!P:P, P306)</f>
        <v>4</v>
      </c>
      <c r="AO306">
        <f>W306 - AVERAGEIFS('Placebo Males'!W:W, 'Placebo Males'!B:B, B306, 'Placebo Males'!P:P, P306)</f>
        <v>37.666666666666686</v>
      </c>
      <c r="AP306">
        <f>X306 - AVERAGEIFS('Placebo Males'!X:X, 'Placebo Males'!B:B, B306, 'Placebo Males'!P:P, P306)</f>
        <v>4</v>
      </c>
      <c r="AQ306">
        <f>Y306 - AVERAGEIFS('Placebo Males'!Y:Y, 'Placebo Males'!B:B, B306, 'Placebo Males'!P:P, P306)</f>
        <v>18.666666666666657</v>
      </c>
      <c r="AR306">
        <f>Z306 - AVERAGEIFS('Placebo Males'!Z:Z, 'Placebo Males'!B:B, B306, 'Placebo Males'!P:P, P306)</f>
        <v>15</v>
      </c>
      <c r="AS306">
        <f>AB306 - AVERAGEIFS('Placebo Males'!AB:AB, 'Placebo Males'!B:B, B306, 'Placebo Males'!P:P, P306)</f>
        <v>-37.333333333333329</v>
      </c>
      <c r="AT306">
        <f>AC306 - AVERAGEIFS('Placebo Males'!AC:AC, 'Placebo Males'!B:B, B306, 'Placebo Males'!P:P, P306)</f>
        <v>-3</v>
      </c>
      <c r="AU306">
        <f>AD306 - AVERAGEIFS('Placebo Males'!AD:AD, 'Placebo Males'!B:B, B306, 'Placebo Males'!P:P, P306)</f>
        <v>-41.776999999999987</v>
      </c>
      <c r="AV306">
        <f>AE306 - AVERAGEIFS('Placebo Males'!AE:AE, 'Placebo Males'!B:B, B306, 'Placebo Males'!P:P, P306)</f>
        <v>-3.8988700000000008E-2</v>
      </c>
      <c r="AW306">
        <f>AF306 - AVERAGEIFS('Placebo Males'!AF:AF, 'Placebo Males'!B:B, B306, 'Placebo Males'!P:P, P306)</f>
        <v>0.20290566666666665</v>
      </c>
    </row>
    <row r="307" spans="1:49" x14ac:dyDescent="0.25">
      <c r="A307" t="s">
        <v>4686</v>
      </c>
      <c r="B307">
        <v>1021</v>
      </c>
      <c r="C307" t="s">
        <v>102</v>
      </c>
      <c r="D307">
        <v>35</v>
      </c>
      <c r="E307">
        <v>171.5</v>
      </c>
      <c r="F307">
        <v>70.900000000000006</v>
      </c>
      <c r="G307">
        <v>97.25</v>
      </c>
      <c r="H307">
        <v>55.75</v>
      </c>
      <c r="I307" t="s">
        <v>458</v>
      </c>
      <c r="J307" t="s">
        <v>104</v>
      </c>
      <c r="K307" t="s">
        <v>459</v>
      </c>
      <c r="L307" t="s">
        <v>106</v>
      </c>
      <c r="M307" t="s">
        <v>4381</v>
      </c>
      <c r="N307">
        <v>400</v>
      </c>
      <c r="O307" t="s">
        <v>2262</v>
      </c>
      <c r="P307">
        <v>7</v>
      </c>
      <c r="Q307" t="s">
        <v>113</v>
      </c>
      <c r="R307" t="s">
        <v>4415</v>
      </c>
      <c r="S307">
        <v>918</v>
      </c>
      <c r="T307" t="s">
        <v>2266</v>
      </c>
      <c r="U307">
        <v>946</v>
      </c>
      <c r="V307">
        <v>155</v>
      </c>
      <c r="W307">
        <v>458</v>
      </c>
      <c r="X307">
        <v>100</v>
      </c>
      <c r="Y307">
        <v>263</v>
      </c>
      <c r="Z307">
        <v>95</v>
      </c>
      <c r="AA307" t="s">
        <v>108</v>
      </c>
      <c r="AB307">
        <v>34</v>
      </c>
      <c r="AC307">
        <v>26</v>
      </c>
      <c r="AD307">
        <v>214.477</v>
      </c>
      <c r="AE307">
        <v>0</v>
      </c>
      <c r="AF307">
        <v>0.58326</v>
      </c>
      <c r="AH307">
        <v>918</v>
      </c>
      <c r="AI307">
        <f t="shared" si="19"/>
        <v>2.8296931601569337</v>
      </c>
      <c r="AJ307">
        <f t="shared" si="16"/>
        <v>0.36471251819742478</v>
      </c>
      <c r="AK307">
        <f t="shared" si="17"/>
        <v>0.81012039972222505</v>
      </c>
      <c r="AL307">
        <f t="shared" si="18"/>
        <v>0.11900976836351085</v>
      </c>
      <c r="AM307">
        <f>U307 - AVERAGEIFS('Placebo Males'!U:U, 'Placebo Males'!B:B, B307, 'Placebo Males'!P:P, P307)</f>
        <v>-60</v>
      </c>
      <c r="AN307">
        <f>V307 - AVERAGEIFS('Placebo Males'!V:V, 'Placebo Males'!B:B, B307, 'Placebo Males'!P:P, P307)</f>
        <v>2</v>
      </c>
      <c r="AO307">
        <f>W307 - AVERAGEIFS('Placebo Males'!W:W, 'Placebo Males'!B:B, B307, 'Placebo Males'!P:P, P307)</f>
        <v>36.666666666666686</v>
      </c>
      <c r="AP307">
        <f>X307 - AVERAGEIFS('Placebo Males'!X:X, 'Placebo Males'!B:B, B307, 'Placebo Males'!P:P, P307)</f>
        <v>4</v>
      </c>
      <c r="AQ307">
        <f>Y307 - AVERAGEIFS('Placebo Males'!Y:Y, 'Placebo Males'!B:B, B307, 'Placebo Males'!P:P, P307)</f>
        <v>17.666666666666657</v>
      </c>
      <c r="AR307">
        <f>Z307 - AVERAGEIFS('Placebo Males'!Z:Z, 'Placebo Males'!B:B, B307, 'Placebo Males'!P:P, P307)</f>
        <v>15</v>
      </c>
      <c r="AS307">
        <f>AB307 - AVERAGEIFS('Placebo Males'!AB:AB, 'Placebo Males'!B:B, B307, 'Placebo Males'!P:P, P307)</f>
        <v>-41.333333333333329</v>
      </c>
      <c r="AT307">
        <f>AC307 - AVERAGEIFS('Placebo Males'!AC:AC, 'Placebo Males'!B:B, B307, 'Placebo Males'!P:P, P307)</f>
        <v>-3</v>
      </c>
      <c r="AU307">
        <f>AD307 - AVERAGEIFS('Placebo Males'!AD:AD, 'Placebo Males'!B:B, B307, 'Placebo Males'!P:P, P307)</f>
        <v>-48.785999999999973</v>
      </c>
      <c r="AV307">
        <f>AE307 - AVERAGEIFS('Placebo Males'!AE:AE, 'Placebo Males'!B:B, B307, 'Placebo Males'!P:P, P307)</f>
        <v>-3.8988700000000008E-2</v>
      </c>
      <c r="AW307">
        <f>AF307 - AVERAGEIFS('Placebo Males'!AF:AF, 'Placebo Males'!B:B, B307, 'Placebo Males'!P:P, P307)</f>
        <v>0.15212066666666668</v>
      </c>
    </row>
    <row r="308" spans="1:49" x14ac:dyDescent="0.25">
      <c r="A308" t="s">
        <v>4687</v>
      </c>
      <c r="B308">
        <v>1021</v>
      </c>
      <c r="C308" t="s">
        <v>102</v>
      </c>
      <c r="D308">
        <v>35</v>
      </c>
      <c r="E308">
        <v>171.5</v>
      </c>
      <c r="F308">
        <v>70.900000000000006</v>
      </c>
      <c r="G308">
        <v>97.25</v>
      </c>
      <c r="H308">
        <v>55.75</v>
      </c>
      <c r="I308" t="s">
        <v>458</v>
      </c>
      <c r="J308" t="s">
        <v>104</v>
      </c>
      <c r="K308" t="s">
        <v>459</v>
      </c>
      <c r="L308" t="s">
        <v>106</v>
      </c>
      <c r="M308" t="s">
        <v>4381</v>
      </c>
      <c r="N308">
        <v>400</v>
      </c>
      <c r="O308" t="s">
        <v>2262</v>
      </c>
      <c r="P308">
        <v>7</v>
      </c>
      <c r="Q308" t="s">
        <v>113</v>
      </c>
      <c r="R308" t="s">
        <v>4415</v>
      </c>
      <c r="S308">
        <v>918</v>
      </c>
      <c r="T308" t="s">
        <v>2266</v>
      </c>
      <c r="U308">
        <v>932</v>
      </c>
      <c r="V308">
        <v>146</v>
      </c>
      <c r="W308">
        <v>480</v>
      </c>
      <c r="X308">
        <v>106</v>
      </c>
      <c r="Y308">
        <v>270</v>
      </c>
      <c r="Z308">
        <v>104</v>
      </c>
      <c r="AA308" t="s">
        <v>108</v>
      </c>
      <c r="AB308">
        <v>24</v>
      </c>
      <c r="AC308">
        <v>36</v>
      </c>
      <c r="AD308">
        <v>206.60300000000001</v>
      </c>
      <c r="AE308">
        <v>3.125E-2</v>
      </c>
      <c r="AF308">
        <v>0.65237699999999998</v>
      </c>
      <c r="AH308">
        <v>918</v>
      </c>
      <c r="AI308">
        <f t="shared" si="19"/>
        <v>2.8296931601569337</v>
      </c>
      <c r="AJ308">
        <f t="shared" si="16"/>
        <v>0.36471251819742478</v>
      </c>
      <c r="AK308">
        <f t="shared" si="17"/>
        <v>0.81012039972222505</v>
      </c>
      <c r="AL308">
        <f t="shared" si="18"/>
        <v>0.11900976836351085</v>
      </c>
      <c r="AM308">
        <f>U308 - AVERAGEIFS('Placebo Males'!U:U, 'Placebo Males'!B:B, B308, 'Placebo Males'!P:P, P308)</f>
        <v>-74</v>
      </c>
      <c r="AN308">
        <f>V308 - AVERAGEIFS('Placebo Males'!V:V, 'Placebo Males'!B:B, B308, 'Placebo Males'!P:P, P308)</f>
        <v>-7</v>
      </c>
      <c r="AO308">
        <f>W308 - AVERAGEIFS('Placebo Males'!W:W, 'Placebo Males'!B:B, B308, 'Placebo Males'!P:P, P308)</f>
        <v>58.666666666666686</v>
      </c>
      <c r="AP308">
        <f>X308 - AVERAGEIFS('Placebo Males'!X:X, 'Placebo Males'!B:B, B308, 'Placebo Males'!P:P, P308)</f>
        <v>10</v>
      </c>
      <c r="AQ308">
        <f>Y308 - AVERAGEIFS('Placebo Males'!Y:Y, 'Placebo Males'!B:B, B308, 'Placebo Males'!P:P, P308)</f>
        <v>24.666666666666657</v>
      </c>
      <c r="AR308">
        <f>Z308 - AVERAGEIFS('Placebo Males'!Z:Z, 'Placebo Males'!B:B, B308, 'Placebo Males'!P:P, P308)</f>
        <v>24</v>
      </c>
      <c r="AS308">
        <f>AB308 - AVERAGEIFS('Placebo Males'!AB:AB, 'Placebo Males'!B:B, B308, 'Placebo Males'!P:P, P308)</f>
        <v>-51.333333333333329</v>
      </c>
      <c r="AT308">
        <f>AC308 - AVERAGEIFS('Placebo Males'!AC:AC, 'Placebo Males'!B:B, B308, 'Placebo Males'!P:P, P308)</f>
        <v>7</v>
      </c>
      <c r="AU308">
        <f>AD308 - AVERAGEIFS('Placebo Males'!AD:AD, 'Placebo Males'!B:B, B308, 'Placebo Males'!P:P, P308)</f>
        <v>-56.659999999999968</v>
      </c>
      <c r="AV308">
        <f>AE308 - AVERAGEIFS('Placebo Males'!AE:AE, 'Placebo Males'!B:B, B308, 'Placebo Males'!P:P, P308)</f>
        <v>-7.7387000000000081E-3</v>
      </c>
      <c r="AW308">
        <f>AF308 - AVERAGEIFS('Placebo Males'!AF:AF, 'Placebo Males'!B:B, B308, 'Placebo Males'!P:P, P308)</f>
        <v>0.22123766666666667</v>
      </c>
    </row>
    <row r="309" spans="1:49" x14ac:dyDescent="0.25">
      <c r="A309" s="1" t="s">
        <v>4688</v>
      </c>
      <c r="B309">
        <v>1013</v>
      </c>
      <c r="C309" t="s">
        <v>102</v>
      </c>
      <c r="D309">
        <v>32</v>
      </c>
      <c r="E309">
        <v>175.5</v>
      </c>
      <c r="F309">
        <v>74.099999999999994</v>
      </c>
      <c r="G309">
        <v>123.25</v>
      </c>
      <c r="H309">
        <v>66.5</v>
      </c>
      <c r="I309" t="s">
        <v>103</v>
      </c>
      <c r="J309" t="s">
        <v>104</v>
      </c>
      <c r="K309" t="s">
        <v>159</v>
      </c>
      <c r="L309" t="s">
        <v>106</v>
      </c>
      <c r="M309" t="s">
        <v>4381</v>
      </c>
      <c r="N309">
        <v>400</v>
      </c>
      <c r="O309" t="s">
        <v>2262</v>
      </c>
      <c r="P309">
        <v>6</v>
      </c>
      <c r="Q309" t="s">
        <v>113</v>
      </c>
      <c r="R309" t="s">
        <v>4415</v>
      </c>
      <c r="S309">
        <v>909</v>
      </c>
      <c r="T309" t="s">
        <v>2266</v>
      </c>
      <c r="U309">
        <v>829</v>
      </c>
      <c r="V309">
        <v>142</v>
      </c>
      <c r="W309">
        <v>391</v>
      </c>
      <c r="X309">
        <v>107</v>
      </c>
      <c r="Y309">
        <v>178</v>
      </c>
      <c r="Z309">
        <v>106</v>
      </c>
      <c r="AA309" t="s">
        <v>108</v>
      </c>
      <c r="AB309">
        <v>46</v>
      </c>
      <c r="AC309">
        <v>54</v>
      </c>
      <c r="AD309">
        <v>498.26499999999999</v>
      </c>
      <c r="AE309">
        <v>7.0175399999999999E-2</v>
      </c>
      <c r="AF309">
        <v>0.43944</v>
      </c>
      <c r="AH309">
        <v>909</v>
      </c>
      <c r="AI309">
        <f t="shared" si="19"/>
        <v>2.8019510703514738</v>
      </c>
      <c r="AJ309">
        <f t="shared" si="16"/>
        <v>0.36316165933392275</v>
      </c>
      <c r="AK309">
        <f t="shared" si="17"/>
        <v>0.80850872982268385</v>
      </c>
      <c r="AL309">
        <f t="shared" si="18"/>
        <v>0.11775529478264535</v>
      </c>
      <c r="AM309">
        <f>U309 - AVERAGEIFS('Placebo Males'!U:U, 'Placebo Males'!B:B, B309, 'Placebo Males'!P:P, P309)</f>
        <v>28.666666666666629</v>
      </c>
      <c r="AN309">
        <f>V309 - AVERAGEIFS('Placebo Males'!V:V, 'Placebo Males'!B:B, B309, 'Placebo Males'!P:P, P309)</f>
        <v>7.6666666666666572</v>
      </c>
      <c r="AO309">
        <f>W309 - AVERAGEIFS('Placebo Males'!W:W, 'Placebo Males'!B:B, B309, 'Placebo Males'!P:P, P309)</f>
        <v>41</v>
      </c>
      <c r="AP309">
        <f>X309 - AVERAGEIFS('Placebo Males'!X:X, 'Placebo Males'!B:B, B309, 'Placebo Males'!P:P, P309)</f>
        <v>1.3333333333333286</v>
      </c>
      <c r="AQ309">
        <f>Y309 - AVERAGEIFS('Placebo Males'!Y:Y, 'Placebo Males'!B:B, B309, 'Placebo Males'!P:P, P309)</f>
        <v>9.6666666666666572</v>
      </c>
      <c r="AR309">
        <f>Z309 - AVERAGEIFS('Placebo Males'!Z:Z, 'Placebo Males'!B:B, B309, 'Placebo Males'!P:P, P309)</f>
        <v>30</v>
      </c>
      <c r="AS309">
        <f>AB309 - AVERAGEIFS('Placebo Males'!AB:AB, 'Placebo Males'!B:B, B309, 'Placebo Males'!P:P, P309)</f>
        <v>2.3333333333333357</v>
      </c>
      <c r="AT309">
        <f>AC309 - AVERAGEIFS('Placebo Males'!AC:AC, 'Placebo Males'!B:B, B309, 'Placebo Males'!P:P, P309)</f>
        <v>25.333333333333332</v>
      </c>
      <c r="AU309">
        <f>AD309 - AVERAGEIFS('Placebo Males'!AD:AD, 'Placebo Males'!B:B, B309, 'Placebo Males'!P:P, P309)</f>
        <v>-153.9663333333333</v>
      </c>
      <c r="AV309">
        <f>AE309 - AVERAGEIFS('Placebo Males'!AE:AE, 'Placebo Males'!B:B, B309, 'Placebo Males'!P:P, P309)</f>
        <v>9.7326666666666672E-4</v>
      </c>
      <c r="AW309">
        <f>AF309 - AVERAGEIFS('Placebo Males'!AF:AF, 'Placebo Males'!B:B, B309, 'Placebo Males'!P:P, P309)</f>
        <v>0.10684766666666667</v>
      </c>
    </row>
    <row r="310" spans="1:49" x14ac:dyDescent="0.25">
      <c r="A310" t="s">
        <v>4689</v>
      </c>
      <c r="B310">
        <v>1013</v>
      </c>
      <c r="C310" t="s">
        <v>102</v>
      </c>
      <c r="D310">
        <v>32</v>
      </c>
      <c r="E310">
        <v>175.5</v>
      </c>
      <c r="F310">
        <v>74.099999999999994</v>
      </c>
      <c r="G310">
        <v>123.25</v>
      </c>
      <c r="H310">
        <v>66.5</v>
      </c>
      <c r="I310" t="s">
        <v>103</v>
      </c>
      <c r="J310" t="s">
        <v>104</v>
      </c>
      <c r="K310" t="s">
        <v>159</v>
      </c>
      <c r="L310" t="s">
        <v>106</v>
      </c>
      <c r="M310" t="s">
        <v>4381</v>
      </c>
      <c r="N310">
        <v>400</v>
      </c>
      <c r="O310" t="s">
        <v>2262</v>
      </c>
      <c r="P310">
        <v>6</v>
      </c>
      <c r="Q310" t="s">
        <v>113</v>
      </c>
      <c r="R310" t="s">
        <v>4415</v>
      </c>
      <c r="S310">
        <v>909</v>
      </c>
      <c r="T310" t="s">
        <v>2266</v>
      </c>
      <c r="U310">
        <v>813</v>
      </c>
      <c r="V310">
        <v>142</v>
      </c>
      <c r="W310">
        <v>391</v>
      </c>
      <c r="X310">
        <v>110</v>
      </c>
      <c r="Y310">
        <v>175</v>
      </c>
      <c r="Z310">
        <v>106</v>
      </c>
      <c r="AA310" t="s">
        <v>108</v>
      </c>
      <c r="AB310">
        <v>40</v>
      </c>
      <c r="AC310">
        <v>55</v>
      </c>
      <c r="AD310">
        <v>499.58499999999998</v>
      </c>
      <c r="AE310">
        <v>5.0847499999999997E-2</v>
      </c>
      <c r="AF310">
        <v>0.43718899999999999</v>
      </c>
      <c r="AH310">
        <v>909</v>
      </c>
      <c r="AI310">
        <f t="shared" si="19"/>
        <v>2.8019510703514738</v>
      </c>
      <c r="AJ310">
        <f t="shared" si="16"/>
        <v>0.36316165933392275</v>
      </c>
      <c r="AK310">
        <f t="shared" si="17"/>
        <v>0.80850872982268385</v>
      </c>
      <c r="AL310">
        <f t="shared" si="18"/>
        <v>0.11775529478264535</v>
      </c>
      <c r="AM310">
        <f>U310 - AVERAGEIFS('Placebo Males'!U:U, 'Placebo Males'!B:B, B310, 'Placebo Males'!P:P, P310)</f>
        <v>12.666666666666629</v>
      </c>
      <c r="AN310">
        <f>V310 - AVERAGEIFS('Placebo Males'!V:V, 'Placebo Males'!B:B, B310, 'Placebo Males'!P:P, P310)</f>
        <v>7.6666666666666572</v>
      </c>
      <c r="AO310">
        <f>W310 - AVERAGEIFS('Placebo Males'!W:W, 'Placebo Males'!B:B, B310, 'Placebo Males'!P:P, P310)</f>
        <v>41</v>
      </c>
      <c r="AP310">
        <f>X310 - AVERAGEIFS('Placebo Males'!X:X, 'Placebo Males'!B:B, B310, 'Placebo Males'!P:P, P310)</f>
        <v>4.3333333333333286</v>
      </c>
      <c r="AQ310">
        <f>Y310 - AVERAGEIFS('Placebo Males'!Y:Y, 'Placebo Males'!B:B, B310, 'Placebo Males'!P:P, P310)</f>
        <v>6.6666666666666572</v>
      </c>
      <c r="AR310">
        <f>Z310 - AVERAGEIFS('Placebo Males'!Z:Z, 'Placebo Males'!B:B, B310, 'Placebo Males'!P:P, P310)</f>
        <v>30</v>
      </c>
      <c r="AS310">
        <f>AB310 - AVERAGEIFS('Placebo Males'!AB:AB, 'Placebo Males'!B:B, B310, 'Placebo Males'!P:P, P310)</f>
        <v>-3.6666666666666643</v>
      </c>
      <c r="AT310">
        <f>AC310 - AVERAGEIFS('Placebo Males'!AC:AC, 'Placebo Males'!B:B, B310, 'Placebo Males'!P:P, P310)</f>
        <v>26.333333333333332</v>
      </c>
      <c r="AU310">
        <f>AD310 - AVERAGEIFS('Placebo Males'!AD:AD, 'Placebo Males'!B:B, B310, 'Placebo Males'!P:P, P310)</f>
        <v>-152.6463333333333</v>
      </c>
      <c r="AV310">
        <f>AE310 - AVERAGEIFS('Placebo Males'!AE:AE, 'Placebo Males'!B:B, B310, 'Placebo Males'!P:P, P310)</f>
        <v>-1.8354633333333335E-2</v>
      </c>
      <c r="AW310">
        <f>AF310 - AVERAGEIFS('Placebo Males'!AF:AF, 'Placebo Males'!B:B, B310, 'Placebo Males'!P:P, P310)</f>
        <v>0.10459666666666667</v>
      </c>
    </row>
    <row r="311" spans="1:49" x14ac:dyDescent="0.25">
      <c r="A311" t="s">
        <v>4690</v>
      </c>
      <c r="B311">
        <v>1013</v>
      </c>
      <c r="C311" t="s">
        <v>102</v>
      </c>
      <c r="D311">
        <v>32</v>
      </c>
      <c r="E311">
        <v>175.5</v>
      </c>
      <c r="F311">
        <v>74.099999999999994</v>
      </c>
      <c r="G311">
        <v>123.25</v>
      </c>
      <c r="H311">
        <v>66.5</v>
      </c>
      <c r="I311" t="s">
        <v>103</v>
      </c>
      <c r="J311" t="s">
        <v>104</v>
      </c>
      <c r="K311" t="s">
        <v>159</v>
      </c>
      <c r="L311" t="s">
        <v>106</v>
      </c>
      <c r="M311" t="s">
        <v>4381</v>
      </c>
      <c r="N311">
        <v>400</v>
      </c>
      <c r="O311" t="s">
        <v>2262</v>
      </c>
      <c r="P311">
        <v>6</v>
      </c>
      <c r="Q311" t="s">
        <v>113</v>
      </c>
      <c r="R311" t="s">
        <v>4415</v>
      </c>
      <c r="S311">
        <v>909</v>
      </c>
      <c r="T311" t="s">
        <v>2266</v>
      </c>
      <c r="U311">
        <v>717</v>
      </c>
      <c r="V311">
        <v>136</v>
      </c>
      <c r="W311">
        <v>373</v>
      </c>
      <c r="X311">
        <v>105</v>
      </c>
      <c r="Y311">
        <v>157</v>
      </c>
      <c r="Z311">
        <v>111</v>
      </c>
      <c r="AA311" t="s">
        <v>108</v>
      </c>
      <c r="AB311">
        <v>41</v>
      </c>
      <c r="AC311">
        <v>52</v>
      </c>
      <c r="AD311">
        <v>452.661</v>
      </c>
      <c r="AE311">
        <v>0.10909099999999999</v>
      </c>
      <c r="AF311">
        <v>0.42942999999999998</v>
      </c>
      <c r="AH311">
        <v>909</v>
      </c>
      <c r="AI311">
        <f t="shared" si="19"/>
        <v>2.8019510703514738</v>
      </c>
      <c r="AJ311">
        <f t="shared" si="16"/>
        <v>0.36316165933392275</v>
      </c>
      <c r="AK311">
        <f t="shared" si="17"/>
        <v>0.80850872982268385</v>
      </c>
      <c r="AL311">
        <f t="shared" si="18"/>
        <v>0.11775529478264535</v>
      </c>
      <c r="AM311">
        <f>U311 - AVERAGEIFS('Placebo Males'!U:U, 'Placebo Males'!B:B, B311, 'Placebo Males'!P:P, P311)</f>
        <v>-83.333333333333371</v>
      </c>
      <c r="AN311">
        <f>V311 - AVERAGEIFS('Placebo Males'!V:V, 'Placebo Males'!B:B, B311, 'Placebo Males'!P:P, P311)</f>
        <v>1.6666666666666572</v>
      </c>
      <c r="AO311">
        <f>W311 - AVERAGEIFS('Placebo Males'!W:W, 'Placebo Males'!B:B, B311, 'Placebo Males'!P:P, P311)</f>
        <v>23</v>
      </c>
      <c r="AP311">
        <f>X311 - AVERAGEIFS('Placebo Males'!X:X, 'Placebo Males'!B:B, B311, 'Placebo Males'!P:P, P311)</f>
        <v>-0.6666666666666714</v>
      </c>
      <c r="AQ311">
        <f>Y311 - AVERAGEIFS('Placebo Males'!Y:Y, 'Placebo Males'!B:B, B311, 'Placebo Males'!P:P, P311)</f>
        <v>-11.333333333333343</v>
      </c>
      <c r="AR311">
        <f>Z311 - AVERAGEIFS('Placebo Males'!Z:Z, 'Placebo Males'!B:B, B311, 'Placebo Males'!P:P, P311)</f>
        <v>35</v>
      </c>
      <c r="AS311">
        <f>AB311 - AVERAGEIFS('Placebo Males'!AB:AB, 'Placebo Males'!B:B, B311, 'Placebo Males'!P:P, P311)</f>
        <v>-2.6666666666666643</v>
      </c>
      <c r="AT311">
        <f>AC311 - AVERAGEIFS('Placebo Males'!AC:AC, 'Placebo Males'!B:B, B311, 'Placebo Males'!P:P, P311)</f>
        <v>23.333333333333332</v>
      </c>
      <c r="AU311">
        <f>AD311 - AVERAGEIFS('Placebo Males'!AD:AD, 'Placebo Males'!B:B, B311, 'Placebo Males'!P:P, P311)</f>
        <v>-199.57033333333328</v>
      </c>
      <c r="AV311">
        <f>AE311 - AVERAGEIFS('Placebo Males'!AE:AE, 'Placebo Males'!B:B, B311, 'Placebo Males'!P:P, P311)</f>
        <v>3.9888866666666661E-2</v>
      </c>
      <c r="AW311">
        <f>AF311 - AVERAGEIFS('Placebo Males'!AF:AF, 'Placebo Males'!B:B, B311, 'Placebo Males'!P:P, P311)</f>
        <v>9.6837666666666655E-2</v>
      </c>
    </row>
    <row r="312" spans="1:49" x14ac:dyDescent="0.25">
      <c r="A312" t="s">
        <v>4691</v>
      </c>
      <c r="B312">
        <v>1015</v>
      </c>
      <c r="C312" t="s">
        <v>102</v>
      </c>
      <c r="D312">
        <v>19</v>
      </c>
      <c r="E312">
        <v>182.5</v>
      </c>
      <c r="F312">
        <v>63.5</v>
      </c>
      <c r="G312">
        <v>106.25</v>
      </c>
      <c r="H312">
        <v>55.5</v>
      </c>
      <c r="I312" t="s">
        <v>103</v>
      </c>
      <c r="J312" t="s">
        <v>260</v>
      </c>
      <c r="K312" t="s">
        <v>261</v>
      </c>
      <c r="L312" t="s">
        <v>160</v>
      </c>
      <c r="M312" t="s">
        <v>4381</v>
      </c>
      <c r="N312">
        <v>400</v>
      </c>
      <c r="O312" t="s">
        <v>2262</v>
      </c>
      <c r="P312">
        <v>5</v>
      </c>
      <c r="Q312" t="s">
        <v>113</v>
      </c>
      <c r="R312" t="s">
        <v>4415</v>
      </c>
      <c r="S312">
        <v>909</v>
      </c>
      <c r="T312" t="s">
        <v>2266</v>
      </c>
      <c r="U312">
        <v>1106</v>
      </c>
      <c r="V312">
        <v>178</v>
      </c>
      <c r="W312">
        <v>437</v>
      </c>
      <c r="X312">
        <v>112</v>
      </c>
      <c r="Y312">
        <v>219</v>
      </c>
      <c r="Z312">
        <v>106</v>
      </c>
      <c r="AA312" t="s">
        <v>108</v>
      </c>
      <c r="AB312">
        <v>81</v>
      </c>
      <c r="AC312">
        <v>45</v>
      </c>
      <c r="AD312">
        <v>590.13300000000004</v>
      </c>
      <c r="AE312">
        <v>0.208955</v>
      </c>
      <c r="AF312">
        <v>0.58053900000000003</v>
      </c>
      <c r="AH312">
        <v>909</v>
      </c>
      <c r="AI312">
        <f t="shared" si="19"/>
        <v>2.8019510703514738</v>
      </c>
      <c r="AJ312">
        <f t="shared" si="16"/>
        <v>0.36316165933392275</v>
      </c>
      <c r="AK312">
        <f t="shared" si="17"/>
        <v>0.80850872982268385</v>
      </c>
      <c r="AL312">
        <f t="shared" si="18"/>
        <v>0.11775529478264535</v>
      </c>
      <c r="AM312">
        <f>U312 - AVERAGEIFS('Placebo Males'!U:U, 'Placebo Males'!B:B, B312, 'Placebo Males'!P:P, P312)</f>
        <v>50.666666666666742</v>
      </c>
      <c r="AN312">
        <f>V312 - AVERAGEIFS('Placebo Males'!V:V, 'Placebo Males'!B:B, B312, 'Placebo Males'!P:P, P312)</f>
        <v>3</v>
      </c>
      <c r="AO312">
        <f>W312 - AVERAGEIFS('Placebo Males'!W:W, 'Placebo Males'!B:B, B312, 'Placebo Males'!P:P, P312)</f>
        <v>44</v>
      </c>
      <c r="AP312">
        <f>X312 - AVERAGEIFS('Placebo Males'!X:X, 'Placebo Males'!B:B, B312, 'Placebo Males'!P:P, P312)</f>
        <v>0.6666666666666714</v>
      </c>
      <c r="AQ312">
        <f>Y312 - AVERAGEIFS('Placebo Males'!Y:Y, 'Placebo Males'!B:B, B312, 'Placebo Males'!P:P, P312)</f>
        <v>22.666666666666657</v>
      </c>
      <c r="AR312">
        <f>Z312 - AVERAGEIFS('Placebo Males'!Z:Z, 'Placebo Males'!B:B, B312, 'Placebo Males'!P:P, P312)</f>
        <v>20.666666666666671</v>
      </c>
      <c r="AS312">
        <f>AB312 - AVERAGEIFS('Placebo Males'!AB:AB, 'Placebo Males'!B:B, B312, 'Placebo Males'!P:P, P312)</f>
        <v>31</v>
      </c>
      <c r="AT312">
        <f>AC312 - AVERAGEIFS('Placebo Males'!AC:AC, 'Placebo Males'!B:B, B312, 'Placebo Males'!P:P, P312)</f>
        <v>8.3333333333333357</v>
      </c>
      <c r="AU312">
        <f>AD312 - AVERAGEIFS('Placebo Males'!AD:AD, 'Placebo Males'!B:B, B312, 'Placebo Males'!P:P, P312)</f>
        <v>-105.1726666666666</v>
      </c>
      <c r="AV312">
        <f>AE312 - AVERAGEIFS('Placebo Males'!AE:AE, 'Placebo Males'!B:B, B312, 'Placebo Males'!P:P, P312)</f>
        <v>4.1472333333333333E-2</v>
      </c>
      <c r="AW312">
        <f>AF312 - AVERAGEIFS('Placebo Males'!AF:AF, 'Placebo Males'!B:B, B312, 'Placebo Males'!P:P, P312)</f>
        <v>0.12450466666666665</v>
      </c>
    </row>
    <row r="313" spans="1:49" x14ac:dyDescent="0.25">
      <c r="A313" t="s">
        <v>4692</v>
      </c>
      <c r="B313">
        <v>1015</v>
      </c>
      <c r="C313" t="s">
        <v>102</v>
      </c>
      <c r="D313">
        <v>19</v>
      </c>
      <c r="E313">
        <v>182.5</v>
      </c>
      <c r="F313">
        <v>63.5</v>
      </c>
      <c r="G313">
        <v>106.25</v>
      </c>
      <c r="H313">
        <v>55.5</v>
      </c>
      <c r="I313" t="s">
        <v>103</v>
      </c>
      <c r="J313" t="s">
        <v>260</v>
      </c>
      <c r="K313" t="s">
        <v>261</v>
      </c>
      <c r="L313" t="s">
        <v>160</v>
      </c>
      <c r="M313" t="s">
        <v>4381</v>
      </c>
      <c r="N313">
        <v>400</v>
      </c>
      <c r="O313" t="s">
        <v>2262</v>
      </c>
      <c r="P313">
        <v>5</v>
      </c>
      <c r="Q313" t="s">
        <v>113</v>
      </c>
      <c r="R313" t="s">
        <v>4415</v>
      </c>
      <c r="S313">
        <v>909</v>
      </c>
      <c r="T313" t="s">
        <v>2266</v>
      </c>
      <c r="U313">
        <v>1069</v>
      </c>
      <c r="V313">
        <v>182</v>
      </c>
      <c r="W313">
        <v>436</v>
      </c>
      <c r="X313">
        <v>111</v>
      </c>
      <c r="Y313">
        <v>212</v>
      </c>
      <c r="Z313">
        <v>113</v>
      </c>
      <c r="AA313" t="s">
        <v>108</v>
      </c>
      <c r="AB313">
        <v>68</v>
      </c>
      <c r="AC313">
        <v>59</v>
      </c>
      <c r="AD313">
        <v>577.16700000000003</v>
      </c>
      <c r="AE313">
        <v>0.223881</v>
      </c>
      <c r="AF313">
        <v>0.57772000000000001</v>
      </c>
      <c r="AH313">
        <v>909</v>
      </c>
      <c r="AI313">
        <f t="shared" si="19"/>
        <v>2.8019510703514738</v>
      </c>
      <c r="AJ313">
        <f t="shared" si="16"/>
        <v>0.36316165933392275</v>
      </c>
      <c r="AK313">
        <f t="shared" si="17"/>
        <v>0.80850872982268385</v>
      </c>
      <c r="AL313">
        <f t="shared" si="18"/>
        <v>0.11775529478264535</v>
      </c>
      <c r="AM313">
        <f>U313 - AVERAGEIFS('Placebo Males'!U:U, 'Placebo Males'!B:B, B313, 'Placebo Males'!P:P, P313)</f>
        <v>13.666666666666742</v>
      </c>
      <c r="AN313">
        <f>V313 - AVERAGEIFS('Placebo Males'!V:V, 'Placebo Males'!B:B, B313, 'Placebo Males'!P:P, P313)</f>
        <v>7</v>
      </c>
      <c r="AO313">
        <f>W313 - AVERAGEIFS('Placebo Males'!W:W, 'Placebo Males'!B:B, B313, 'Placebo Males'!P:P, P313)</f>
        <v>43</v>
      </c>
      <c r="AP313">
        <f>X313 - AVERAGEIFS('Placebo Males'!X:X, 'Placebo Males'!B:B, B313, 'Placebo Males'!P:P, P313)</f>
        <v>-0.3333333333333286</v>
      </c>
      <c r="AQ313">
        <f>Y313 - AVERAGEIFS('Placebo Males'!Y:Y, 'Placebo Males'!B:B, B313, 'Placebo Males'!P:P, P313)</f>
        <v>15.666666666666657</v>
      </c>
      <c r="AR313">
        <f>Z313 - AVERAGEIFS('Placebo Males'!Z:Z, 'Placebo Males'!B:B, B313, 'Placebo Males'!P:P, P313)</f>
        <v>27.666666666666671</v>
      </c>
      <c r="AS313">
        <f>AB313 - AVERAGEIFS('Placebo Males'!AB:AB, 'Placebo Males'!B:B, B313, 'Placebo Males'!P:P, P313)</f>
        <v>18</v>
      </c>
      <c r="AT313">
        <f>AC313 - AVERAGEIFS('Placebo Males'!AC:AC, 'Placebo Males'!B:B, B313, 'Placebo Males'!P:P, P313)</f>
        <v>22.333333333333336</v>
      </c>
      <c r="AU313">
        <f>AD313 - AVERAGEIFS('Placebo Males'!AD:AD, 'Placebo Males'!B:B, B313, 'Placebo Males'!P:P, P313)</f>
        <v>-118.13866666666661</v>
      </c>
      <c r="AV313">
        <f>AE313 - AVERAGEIFS('Placebo Males'!AE:AE, 'Placebo Males'!B:B, B313, 'Placebo Males'!P:P, P313)</f>
        <v>5.6398333333333328E-2</v>
      </c>
      <c r="AW313">
        <f>AF313 - AVERAGEIFS('Placebo Males'!AF:AF, 'Placebo Males'!B:B, B313, 'Placebo Males'!P:P, P313)</f>
        <v>0.12168566666666664</v>
      </c>
    </row>
    <row r="314" spans="1:49" x14ac:dyDescent="0.25">
      <c r="A314" t="s">
        <v>4693</v>
      </c>
      <c r="B314">
        <v>1015</v>
      </c>
      <c r="C314" t="s">
        <v>102</v>
      </c>
      <c r="D314">
        <v>19</v>
      </c>
      <c r="E314">
        <v>182.5</v>
      </c>
      <c r="F314">
        <v>63.5</v>
      </c>
      <c r="G314">
        <v>106.25</v>
      </c>
      <c r="H314">
        <v>55.5</v>
      </c>
      <c r="I314" t="s">
        <v>103</v>
      </c>
      <c r="J314" t="s">
        <v>260</v>
      </c>
      <c r="K314" t="s">
        <v>261</v>
      </c>
      <c r="L314" t="s">
        <v>160</v>
      </c>
      <c r="M314" t="s">
        <v>4381</v>
      </c>
      <c r="N314">
        <v>400</v>
      </c>
      <c r="O314" t="s">
        <v>2262</v>
      </c>
      <c r="P314">
        <v>5</v>
      </c>
      <c r="Q314" t="s">
        <v>113</v>
      </c>
      <c r="R314" t="s">
        <v>4415</v>
      </c>
      <c r="S314">
        <v>909</v>
      </c>
      <c r="T314" t="s">
        <v>2266</v>
      </c>
      <c r="U314">
        <v>1136</v>
      </c>
      <c r="V314">
        <v>183</v>
      </c>
      <c r="W314">
        <v>442</v>
      </c>
      <c r="X314">
        <v>103</v>
      </c>
      <c r="Y314">
        <v>230</v>
      </c>
      <c r="Z314">
        <v>109</v>
      </c>
      <c r="AA314" t="s">
        <v>108</v>
      </c>
      <c r="AB314">
        <v>67</v>
      </c>
      <c r="AC314">
        <v>61</v>
      </c>
      <c r="AD314">
        <v>603.61900000000003</v>
      </c>
      <c r="AE314">
        <v>0.227273</v>
      </c>
      <c r="AF314">
        <v>0.57563200000000003</v>
      </c>
      <c r="AH314">
        <v>909</v>
      </c>
      <c r="AI314">
        <f t="shared" si="19"/>
        <v>2.8019510703514738</v>
      </c>
      <c r="AJ314">
        <f t="shared" si="16"/>
        <v>0.36316165933392275</v>
      </c>
      <c r="AK314">
        <f t="shared" si="17"/>
        <v>0.80850872982268385</v>
      </c>
      <c r="AL314">
        <f t="shared" si="18"/>
        <v>0.11775529478264535</v>
      </c>
      <c r="AM314">
        <f>U314 - AVERAGEIFS('Placebo Males'!U:U, 'Placebo Males'!B:B, B314, 'Placebo Males'!P:P, P314)</f>
        <v>80.666666666666742</v>
      </c>
      <c r="AN314">
        <f>V314 - AVERAGEIFS('Placebo Males'!V:V, 'Placebo Males'!B:B, B314, 'Placebo Males'!P:P, P314)</f>
        <v>8</v>
      </c>
      <c r="AO314">
        <f>W314 - AVERAGEIFS('Placebo Males'!W:W, 'Placebo Males'!B:B, B314, 'Placebo Males'!P:P, P314)</f>
        <v>49</v>
      </c>
      <c r="AP314">
        <f>X314 - AVERAGEIFS('Placebo Males'!X:X, 'Placebo Males'!B:B, B314, 'Placebo Males'!P:P, P314)</f>
        <v>-8.3333333333333286</v>
      </c>
      <c r="AQ314">
        <f>Y314 - AVERAGEIFS('Placebo Males'!Y:Y, 'Placebo Males'!B:B, B314, 'Placebo Males'!P:P, P314)</f>
        <v>33.666666666666657</v>
      </c>
      <c r="AR314">
        <f>Z314 - AVERAGEIFS('Placebo Males'!Z:Z, 'Placebo Males'!B:B, B314, 'Placebo Males'!P:P, P314)</f>
        <v>23.666666666666671</v>
      </c>
      <c r="AS314">
        <f>AB314 - AVERAGEIFS('Placebo Males'!AB:AB, 'Placebo Males'!B:B, B314, 'Placebo Males'!P:P, P314)</f>
        <v>17</v>
      </c>
      <c r="AT314">
        <f>AC314 - AVERAGEIFS('Placebo Males'!AC:AC, 'Placebo Males'!B:B, B314, 'Placebo Males'!P:P, P314)</f>
        <v>24.333333333333336</v>
      </c>
      <c r="AU314">
        <f>AD314 - AVERAGEIFS('Placebo Males'!AD:AD, 'Placebo Males'!B:B, B314, 'Placebo Males'!P:P, P314)</f>
        <v>-91.686666666666611</v>
      </c>
      <c r="AV314">
        <f>AE314 - AVERAGEIFS('Placebo Males'!AE:AE, 'Placebo Males'!B:B, B314, 'Placebo Males'!P:P, P314)</f>
        <v>5.9790333333333334E-2</v>
      </c>
      <c r="AW314">
        <f>AF314 - AVERAGEIFS('Placebo Males'!AF:AF, 'Placebo Males'!B:B, B314, 'Placebo Males'!P:P, P314)</f>
        <v>0.11959766666666666</v>
      </c>
    </row>
    <row r="315" spans="1:49" x14ac:dyDescent="0.25">
      <c r="A315" t="s">
        <v>4694</v>
      </c>
      <c r="B315">
        <v>1017</v>
      </c>
      <c r="C315" t="s">
        <v>102</v>
      </c>
      <c r="D315">
        <v>21</v>
      </c>
      <c r="E315">
        <v>170.1</v>
      </c>
      <c r="F315">
        <v>74.599999999999994</v>
      </c>
      <c r="G315">
        <v>112.25</v>
      </c>
      <c r="H315">
        <v>57</v>
      </c>
      <c r="I315" t="s">
        <v>103</v>
      </c>
      <c r="J315" t="s">
        <v>104</v>
      </c>
      <c r="K315" t="s">
        <v>360</v>
      </c>
      <c r="L315" t="s">
        <v>311</v>
      </c>
      <c r="M315" t="s">
        <v>4381</v>
      </c>
      <c r="N315">
        <v>400</v>
      </c>
      <c r="O315" t="s">
        <v>2262</v>
      </c>
      <c r="P315">
        <v>1</v>
      </c>
      <c r="Q315" t="s">
        <v>113</v>
      </c>
      <c r="R315" t="s">
        <v>4415</v>
      </c>
      <c r="S315">
        <v>909</v>
      </c>
      <c r="T315" t="s">
        <v>2266</v>
      </c>
      <c r="U315">
        <v>937</v>
      </c>
      <c r="V315">
        <v>152</v>
      </c>
      <c r="W315">
        <v>502</v>
      </c>
      <c r="X315">
        <v>105</v>
      </c>
      <c r="Y315">
        <v>239</v>
      </c>
      <c r="Z315">
        <v>158</v>
      </c>
      <c r="AA315" t="s">
        <v>108</v>
      </c>
      <c r="AB315">
        <v>74</v>
      </c>
      <c r="AC315">
        <v>103</v>
      </c>
      <c r="AD315">
        <v>413.947</v>
      </c>
      <c r="AE315">
        <v>0.91379299999999997</v>
      </c>
      <c r="AF315">
        <v>0.64916799999999997</v>
      </c>
      <c r="AH315">
        <v>909</v>
      </c>
      <c r="AI315">
        <f t="shared" si="19"/>
        <v>2.8019510703514738</v>
      </c>
      <c r="AJ315">
        <f t="shared" si="16"/>
        <v>0.36316165933392275</v>
      </c>
      <c r="AK315">
        <f t="shared" si="17"/>
        <v>0.80850872982268385</v>
      </c>
      <c r="AL315">
        <f t="shared" si="18"/>
        <v>0.11775529478264535</v>
      </c>
      <c r="AM315">
        <f>U315 - AVERAGEIFS('Placebo Males'!U:U, 'Placebo Males'!B:B, B315, 'Placebo Males'!P:P, P315)</f>
        <v>-302.33333333333326</v>
      </c>
      <c r="AN315">
        <f>V315 - AVERAGEIFS('Placebo Males'!V:V, 'Placebo Males'!B:B, B315, 'Placebo Males'!P:P, P315)</f>
        <v>-7.6666666666666572</v>
      </c>
      <c r="AO315">
        <f>W315 - AVERAGEIFS('Placebo Males'!W:W, 'Placebo Males'!B:B, B315, 'Placebo Males'!P:P, P315)</f>
        <v>76.666666666666686</v>
      </c>
      <c r="AP315">
        <f>X315 - AVERAGEIFS('Placebo Males'!X:X, 'Placebo Males'!B:B, B315, 'Placebo Males'!P:P, P315)</f>
        <v>1</v>
      </c>
      <c r="AQ315">
        <f>Y315 - AVERAGEIFS('Placebo Males'!Y:Y, 'Placebo Males'!B:B, B315, 'Placebo Males'!P:P, P315)</f>
        <v>-4</v>
      </c>
      <c r="AR315">
        <f>Z315 - AVERAGEIFS('Placebo Males'!Z:Z, 'Placebo Males'!B:B, B315, 'Placebo Males'!P:P, P315)</f>
        <v>79.666666666666671</v>
      </c>
      <c r="AS315">
        <f>AB315 - AVERAGEIFS('Placebo Males'!AB:AB, 'Placebo Males'!B:B, B315, 'Placebo Males'!P:P, P315)</f>
        <v>19</v>
      </c>
      <c r="AT315">
        <f>AC315 - AVERAGEIFS('Placebo Males'!AC:AC, 'Placebo Males'!B:B, B315, 'Placebo Males'!P:P, P315)</f>
        <v>71.666666666666671</v>
      </c>
      <c r="AU315">
        <f>AD315 - AVERAGEIFS('Placebo Males'!AD:AD, 'Placebo Males'!B:B, B315, 'Placebo Males'!P:P, P315)</f>
        <v>-365.89700000000005</v>
      </c>
      <c r="AV315">
        <f>AE315 - AVERAGEIFS('Placebo Males'!AE:AE, 'Placebo Males'!B:B, B315, 'Placebo Males'!P:P, P315)</f>
        <v>0.73256866666666665</v>
      </c>
      <c r="AW315">
        <f>AF315 - AVERAGEIFS('Placebo Males'!AF:AF, 'Placebo Males'!B:B, B315, 'Placebo Males'!P:P, P315)</f>
        <v>0.15387666666666666</v>
      </c>
    </row>
    <row r="316" spans="1:49" x14ac:dyDescent="0.25">
      <c r="A316" t="s">
        <v>4695</v>
      </c>
      <c r="B316">
        <v>1017</v>
      </c>
      <c r="C316" t="s">
        <v>102</v>
      </c>
      <c r="D316">
        <v>21</v>
      </c>
      <c r="E316">
        <v>170.1</v>
      </c>
      <c r="F316">
        <v>74.599999999999994</v>
      </c>
      <c r="G316">
        <v>112.25</v>
      </c>
      <c r="H316">
        <v>57</v>
      </c>
      <c r="I316" t="s">
        <v>103</v>
      </c>
      <c r="J316" t="s">
        <v>104</v>
      </c>
      <c r="K316" t="s">
        <v>360</v>
      </c>
      <c r="L316" t="s">
        <v>311</v>
      </c>
      <c r="M316" t="s">
        <v>4381</v>
      </c>
      <c r="N316">
        <v>400</v>
      </c>
      <c r="O316" t="s">
        <v>2262</v>
      </c>
      <c r="P316">
        <v>1</v>
      </c>
      <c r="Q316" t="s">
        <v>113</v>
      </c>
      <c r="R316" t="s">
        <v>4415</v>
      </c>
      <c r="S316">
        <v>909</v>
      </c>
      <c r="T316" t="s">
        <v>2266</v>
      </c>
      <c r="U316">
        <v>975</v>
      </c>
      <c r="V316">
        <v>158</v>
      </c>
      <c r="W316">
        <v>506</v>
      </c>
      <c r="X316">
        <v>108</v>
      </c>
      <c r="Y316">
        <v>259</v>
      </c>
      <c r="Z316">
        <v>139</v>
      </c>
      <c r="AA316" t="s">
        <v>108</v>
      </c>
      <c r="AB316">
        <v>135</v>
      </c>
      <c r="AC316">
        <v>42</v>
      </c>
      <c r="AD316">
        <v>456.96100000000001</v>
      </c>
      <c r="AE316">
        <v>1.1454500000000001</v>
      </c>
      <c r="AF316">
        <v>0.64810800000000002</v>
      </c>
      <c r="AH316">
        <v>909</v>
      </c>
      <c r="AI316">
        <f t="shared" si="19"/>
        <v>2.8019510703514738</v>
      </c>
      <c r="AJ316">
        <f t="shared" si="16"/>
        <v>0.36316165933392275</v>
      </c>
      <c r="AK316">
        <f t="shared" si="17"/>
        <v>0.80850872982268385</v>
      </c>
      <c r="AL316">
        <f t="shared" si="18"/>
        <v>0.11775529478264535</v>
      </c>
      <c r="AM316">
        <f>U316 - AVERAGEIFS('Placebo Males'!U:U, 'Placebo Males'!B:B, B316, 'Placebo Males'!P:P, P316)</f>
        <v>-264.33333333333326</v>
      </c>
      <c r="AN316">
        <f>V316 - AVERAGEIFS('Placebo Males'!V:V, 'Placebo Males'!B:B, B316, 'Placebo Males'!P:P, P316)</f>
        <v>-1.6666666666666572</v>
      </c>
      <c r="AO316">
        <f>W316 - AVERAGEIFS('Placebo Males'!W:W, 'Placebo Males'!B:B, B316, 'Placebo Males'!P:P, P316)</f>
        <v>80.666666666666686</v>
      </c>
      <c r="AP316">
        <f>X316 - AVERAGEIFS('Placebo Males'!X:X, 'Placebo Males'!B:B, B316, 'Placebo Males'!P:P, P316)</f>
        <v>4</v>
      </c>
      <c r="AQ316">
        <f>Y316 - AVERAGEIFS('Placebo Males'!Y:Y, 'Placebo Males'!B:B, B316, 'Placebo Males'!P:P, P316)</f>
        <v>16</v>
      </c>
      <c r="AR316">
        <f>Z316 - AVERAGEIFS('Placebo Males'!Z:Z, 'Placebo Males'!B:B, B316, 'Placebo Males'!P:P, P316)</f>
        <v>60.666666666666671</v>
      </c>
      <c r="AS316">
        <f>AB316 - AVERAGEIFS('Placebo Males'!AB:AB, 'Placebo Males'!B:B, B316, 'Placebo Males'!P:P, P316)</f>
        <v>80</v>
      </c>
      <c r="AT316">
        <f>AC316 - AVERAGEIFS('Placebo Males'!AC:AC, 'Placebo Males'!B:B, B316, 'Placebo Males'!P:P, P316)</f>
        <v>10.666666666666668</v>
      </c>
      <c r="AU316">
        <f>AD316 - AVERAGEIFS('Placebo Males'!AD:AD, 'Placebo Males'!B:B, B316, 'Placebo Males'!P:P, P316)</f>
        <v>-322.88300000000004</v>
      </c>
      <c r="AV316">
        <f>AE316 - AVERAGEIFS('Placebo Males'!AE:AE, 'Placebo Males'!B:B, B316, 'Placebo Males'!P:P, P316)</f>
        <v>0.96422566666666676</v>
      </c>
      <c r="AW316">
        <f>AF316 - AVERAGEIFS('Placebo Males'!AF:AF, 'Placebo Males'!B:B, B316, 'Placebo Males'!P:P, P316)</f>
        <v>0.15281666666666671</v>
      </c>
    </row>
    <row r="317" spans="1:49" x14ac:dyDescent="0.25">
      <c r="A317" t="s">
        <v>4696</v>
      </c>
      <c r="B317">
        <v>1017</v>
      </c>
      <c r="C317" t="s">
        <v>102</v>
      </c>
      <c r="D317">
        <v>21</v>
      </c>
      <c r="E317">
        <v>170.1</v>
      </c>
      <c r="F317">
        <v>74.599999999999994</v>
      </c>
      <c r="G317">
        <v>112.25</v>
      </c>
      <c r="H317">
        <v>57</v>
      </c>
      <c r="I317" t="s">
        <v>103</v>
      </c>
      <c r="J317" t="s">
        <v>104</v>
      </c>
      <c r="K317" t="s">
        <v>360</v>
      </c>
      <c r="L317" t="s">
        <v>311</v>
      </c>
      <c r="M317" t="s">
        <v>4381</v>
      </c>
      <c r="N317">
        <v>400</v>
      </c>
      <c r="O317" t="s">
        <v>2262</v>
      </c>
      <c r="P317">
        <v>1</v>
      </c>
      <c r="Q317" t="s">
        <v>113</v>
      </c>
      <c r="R317" t="s">
        <v>4415</v>
      </c>
      <c r="S317">
        <v>909</v>
      </c>
      <c r="T317" t="s">
        <v>2266</v>
      </c>
      <c r="U317">
        <v>997</v>
      </c>
      <c r="V317">
        <v>155</v>
      </c>
      <c r="W317">
        <v>496</v>
      </c>
      <c r="X317">
        <v>105</v>
      </c>
      <c r="Y317">
        <v>263</v>
      </c>
      <c r="Z317">
        <v>128</v>
      </c>
      <c r="AA317" t="s">
        <v>108</v>
      </c>
      <c r="AB317">
        <v>83</v>
      </c>
      <c r="AC317">
        <v>93</v>
      </c>
      <c r="AD317">
        <v>457.04300000000001</v>
      </c>
      <c r="AE317">
        <v>1.1666700000000001</v>
      </c>
      <c r="AF317">
        <v>0.64160399999999995</v>
      </c>
      <c r="AH317">
        <v>909</v>
      </c>
      <c r="AI317">
        <f t="shared" si="19"/>
        <v>2.8019510703514738</v>
      </c>
      <c r="AJ317">
        <f t="shared" si="16"/>
        <v>0.36316165933392275</v>
      </c>
      <c r="AK317">
        <f t="shared" si="17"/>
        <v>0.80850872982268385</v>
      </c>
      <c r="AL317">
        <f t="shared" si="18"/>
        <v>0.11775529478264535</v>
      </c>
      <c r="AM317">
        <f>U317 - AVERAGEIFS('Placebo Males'!U:U, 'Placebo Males'!B:B, B317, 'Placebo Males'!P:P, P317)</f>
        <v>-242.33333333333326</v>
      </c>
      <c r="AN317">
        <f>V317 - AVERAGEIFS('Placebo Males'!V:V, 'Placebo Males'!B:B, B317, 'Placebo Males'!P:P, P317)</f>
        <v>-4.6666666666666572</v>
      </c>
      <c r="AO317">
        <f>W317 - AVERAGEIFS('Placebo Males'!W:W, 'Placebo Males'!B:B, B317, 'Placebo Males'!P:P, P317)</f>
        <v>70.666666666666686</v>
      </c>
      <c r="AP317">
        <f>X317 - AVERAGEIFS('Placebo Males'!X:X, 'Placebo Males'!B:B, B317, 'Placebo Males'!P:P, P317)</f>
        <v>1</v>
      </c>
      <c r="AQ317">
        <f>Y317 - AVERAGEIFS('Placebo Males'!Y:Y, 'Placebo Males'!B:B, B317, 'Placebo Males'!P:P, P317)</f>
        <v>20</v>
      </c>
      <c r="AR317">
        <f>Z317 - AVERAGEIFS('Placebo Males'!Z:Z, 'Placebo Males'!B:B, B317, 'Placebo Males'!P:P, P317)</f>
        <v>49.666666666666671</v>
      </c>
      <c r="AS317">
        <f>AB317 - AVERAGEIFS('Placebo Males'!AB:AB, 'Placebo Males'!B:B, B317, 'Placebo Males'!P:P, P317)</f>
        <v>28</v>
      </c>
      <c r="AT317">
        <f>AC317 - AVERAGEIFS('Placebo Males'!AC:AC, 'Placebo Males'!B:B, B317, 'Placebo Males'!P:P, P317)</f>
        <v>61.666666666666671</v>
      </c>
      <c r="AU317">
        <f>AD317 - AVERAGEIFS('Placebo Males'!AD:AD, 'Placebo Males'!B:B, B317, 'Placebo Males'!P:P, P317)</f>
        <v>-322.80100000000004</v>
      </c>
      <c r="AV317">
        <f>AE317 - AVERAGEIFS('Placebo Males'!AE:AE, 'Placebo Males'!B:B, B317, 'Placebo Males'!P:P, P317)</f>
        <v>0.98544566666666678</v>
      </c>
      <c r="AW317">
        <f>AF317 - AVERAGEIFS('Placebo Males'!AF:AF, 'Placebo Males'!B:B, B317, 'Placebo Males'!P:P, P317)</f>
        <v>0.14631266666666665</v>
      </c>
    </row>
    <row r="318" spans="1:49" x14ac:dyDescent="0.25">
      <c r="A318" t="s">
        <v>4697</v>
      </c>
      <c r="B318">
        <v>1012</v>
      </c>
      <c r="C318" t="s">
        <v>102</v>
      </c>
      <c r="D318">
        <v>21</v>
      </c>
      <c r="E318">
        <v>180.1</v>
      </c>
      <c r="F318">
        <v>61.8</v>
      </c>
      <c r="G318">
        <v>103.5</v>
      </c>
      <c r="H318">
        <v>56.5</v>
      </c>
      <c r="I318" t="s">
        <v>103</v>
      </c>
      <c r="J318" t="s">
        <v>104</v>
      </c>
      <c r="K318" t="s">
        <v>105</v>
      </c>
      <c r="L318" t="s">
        <v>460</v>
      </c>
      <c r="M318" t="s">
        <v>4381</v>
      </c>
      <c r="N318">
        <v>400</v>
      </c>
      <c r="O318" t="s">
        <v>2262</v>
      </c>
      <c r="P318">
        <v>6</v>
      </c>
      <c r="Q318" t="s">
        <v>113</v>
      </c>
      <c r="R318" t="s">
        <v>4415</v>
      </c>
      <c r="S318">
        <v>894</v>
      </c>
      <c r="T318" t="s">
        <v>2266</v>
      </c>
      <c r="U318">
        <v>886</v>
      </c>
      <c r="V318">
        <v>212</v>
      </c>
      <c r="W318">
        <v>392</v>
      </c>
      <c r="X318">
        <v>108</v>
      </c>
      <c r="Y318">
        <v>207</v>
      </c>
      <c r="Z318">
        <v>77</v>
      </c>
      <c r="AA318" t="s">
        <v>108</v>
      </c>
      <c r="AB318">
        <v>71</v>
      </c>
      <c r="AC318">
        <v>23</v>
      </c>
      <c r="AD318">
        <v>511.57400000000001</v>
      </c>
      <c r="AE318">
        <v>0.38</v>
      </c>
      <c r="AF318">
        <v>0.44753999999999999</v>
      </c>
      <c r="AH318">
        <v>894</v>
      </c>
      <c r="AI318">
        <f t="shared" si="19"/>
        <v>2.7557142540090402</v>
      </c>
      <c r="AJ318">
        <f t="shared" si="16"/>
        <v>0.36054891367566455</v>
      </c>
      <c r="AK318">
        <f t="shared" si="17"/>
        <v>0.80576315426587697</v>
      </c>
      <c r="AL318">
        <f t="shared" si="18"/>
        <v>0.11566266134956082</v>
      </c>
      <c r="AM318">
        <f>U318 - AVERAGEIFS('Placebo Males'!U:U, 'Placebo Males'!B:B, B318, 'Placebo Males'!P:P, P318)</f>
        <v>-33</v>
      </c>
      <c r="AN318">
        <f>V318 - AVERAGEIFS('Placebo Males'!V:V, 'Placebo Males'!B:B, B318, 'Placebo Males'!P:P, P318)</f>
        <v>-0.66666666666665719</v>
      </c>
      <c r="AO318">
        <f>W318 - AVERAGEIFS('Placebo Males'!W:W, 'Placebo Males'!B:B, B318, 'Placebo Males'!P:P, P318)</f>
        <v>34.666666666666686</v>
      </c>
      <c r="AP318">
        <f>X318 - AVERAGEIFS('Placebo Males'!X:X, 'Placebo Males'!B:B, B318, 'Placebo Males'!P:P, P318)</f>
        <v>7.3333333333333286</v>
      </c>
      <c r="AQ318">
        <f>Y318 - AVERAGEIFS('Placebo Males'!Y:Y, 'Placebo Males'!B:B, B318, 'Placebo Males'!P:P, P318)</f>
        <v>15</v>
      </c>
      <c r="AR318">
        <f>Z318 - AVERAGEIFS('Placebo Males'!Z:Z, 'Placebo Males'!B:B, B318, 'Placebo Males'!P:P, P318)</f>
        <v>12.333333333333329</v>
      </c>
      <c r="AS318">
        <f>AB318 - AVERAGEIFS('Placebo Males'!AB:AB, 'Placebo Males'!B:B, B318, 'Placebo Males'!P:P, P318)</f>
        <v>28.333333333333336</v>
      </c>
      <c r="AT318">
        <f>AC318 - AVERAGEIFS('Placebo Males'!AC:AC, 'Placebo Males'!B:B, B318, 'Placebo Males'!P:P, P318)</f>
        <v>-4.3333333333333321</v>
      </c>
      <c r="AU318">
        <f>AD318 - AVERAGEIFS('Placebo Males'!AD:AD, 'Placebo Males'!B:B, B318, 'Placebo Males'!P:P, P318)</f>
        <v>-110.69566666666668</v>
      </c>
      <c r="AV318">
        <f>AE318 - AVERAGEIFS('Placebo Males'!AE:AE, 'Placebo Males'!B:B, B318, 'Placebo Males'!P:P, P318)</f>
        <v>0.26632466666666665</v>
      </c>
      <c r="AW318">
        <f>AF318 - AVERAGEIFS('Placebo Males'!AF:AF, 'Placebo Males'!B:B, B318, 'Placebo Males'!P:P, P318)</f>
        <v>0.1470353333333333</v>
      </c>
    </row>
    <row r="319" spans="1:49" x14ac:dyDescent="0.25">
      <c r="A319" t="s">
        <v>4698</v>
      </c>
      <c r="B319">
        <v>1012</v>
      </c>
      <c r="C319" t="s">
        <v>102</v>
      </c>
      <c r="D319">
        <v>21</v>
      </c>
      <c r="E319">
        <v>180.1</v>
      </c>
      <c r="F319">
        <v>61.8</v>
      </c>
      <c r="G319">
        <v>103.5</v>
      </c>
      <c r="H319">
        <v>56.5</v>
      </c>
      <c r="I319" t="s">
        <v>103</v>
      </c>
      <c r="J319" t="s">
        <v>104</v>
      </c>
      <c r="K319" t="s">
        <v>105</v>
      </c>
      <c r="L319" t="s">
        <v>460</v>
      </c>
      <c r="M319" t="s">
        <v>4381</v>
      </c>
      <c r="N319">
        <v>400</v>
      </c>
      <c r="O319" t="s">
        <v>2262</v>
      </c>
      <c r="P319">
        <v>6</v>
      </c>
      <c r="Q319" t="s">
        <v>113</v>
      </c>
      <c r="R319" t="s">
        <v>4415</v>
      </c>
      <c r="S319">
        <v>894</v>
      </c>
      <c r="T319" t="s">
        <v>2266</v>
      </c>
      <c r="U319">
        <v>845</v>
      </c>
      <c r="V319">
        <v>216</v>
      </c>
      <c r="W319">
        <v>385</v>
      </c>
      <c r="X319">
        <v>105</v>
      </c>
      <c r="Y319">
        <v>205</v>
      </c>
      <c r="Z319">
        <v>75</v>
      </c>
      <c r="AA319" t="s">
        <v>108</v>
      </c>
      <c r="AB319">
        <v>61</v>
      </c>
      <c r="AC319">
        <v>31</v>
      </c>
      <c r="AD319">
        <v>488.37099999999998</v>
      </c>
      <c r="AE319">
        <v>0.38775500000000002</v>
      </c>
      <c r="AF319">
        <v>0.444739</v>
      </c>
      <c r="AH319">
        <v>894</v>
      </c>
      <c r="AI319">
        <f t="shared" si="19"/>
        <v>2.7557142540090402</v>
      </c>
      <c r="AJ319">
        <f t="shared" si="16"/>
        <v>0.36054891367566455</v>
      </c>
      <c r="AK319">
        <f t="shared" si="17"/>
        <v>0.80576315426587697</v>
      </c>
      <c r="AL319">
        <f t="shared" si="18"/>
        <v>0.11566266134956082</v>
      </c>
      <c r="AM319">
        <f>U319 - AVERAGEIFS('Placebo Males'!U:U, 'Placebo Males'!B:B, B319, 'Placebo Males'!P:P, P319)</f>
        <v>-74</v>
      </c>
      <c r="AN319">
        <f>V319 - AVERAGEIFS('Placebo Males'!V:V, 'Placebo Males'!B:B, B319, 'Placebo Males'!P:P, P319)</f>
        <v>3.3333333333333428</v>
      </c>
      <c r="AO319">
        <f>W319 - AVERAGEIFS('Placebo Males'!W:W, 'Placebo Males'!B:B, B319, 'Placebo Males'!P:P, P319)</f>
        <v>27.666666666666686</v>
      </c>
      <c r="AP319">
        <f>X319 - AVERAGEIFS('Placebo Males'!X:X, 'Placebo Males'!B:B, B319, 'Placebo Males'!P:P, P319)</f>
        <v>4.3333333333333286</v>
      </c>
      <c r="AQ319">
        <f>Y319 - AVERAGEIFS('Placebo Males'!Y:Y, 'Placebo Males'!B:B, B319, 'Placebo Males'!P:P, P319)</f>
        <v>13</v>
      </c>
      <c r="AR319">
        <f>Z319 - AVERAGEIFS('Placebo Males'!Z:Z, 'Placebo Males'!B:B, B319, 'Placebo Males'!P:P, P319)</f>
        <v>10.333333333333329</v>
      </c>
      <c r="AS319">
        <f>AB319 - AVERAGEIFS('Placebo Males'!AB:AB, 'Placebo Males'!B:B, B319, 'Placebo Males'!P:P, P319)</f>
        <v>18.333333333333336</v>
      </c>
      <c r="AT319">
        <f>AC319 - AVERAGEIFS('Placebo Males'!AC:AC, 'Placebo Males'!B:B, B319, 'Placebo Males'!P:P, P319)</f>
        <v>3.6666666666666679</v>
      </c>
      <c r="AU319">
        <f>AD319 - AVERAGEIFS('Placebo Males'!AD:AD, 'Placebo Males'!B:B, B319, 'Placebo Males'!P:P, P319)</f>
        <v>-133.89866666666671</v>
      </c>
      <c r="AV319">
        <f>AE319 - AVERAGEIFS('Placebo Males'!AE:AE, 'Placebo Males'!B:B, B319, 'Placebo Males'!P:P, P319)</f>
        <v>0.27407966666666667</v>
      </c>
      <c r="AW319">
        <f>AF319 - AVERAGEIFS('Placebo Males'!AF:AF, 'Placebo Males'!B:B, B319, 'Placebo Males'!P:P, P319)</f>
        <v>0.1442343333333333</v>
      </c>
    </row>
    <row r="320" spans="1:49" x14ac:dyDescent="0.25">
      <c r="A320" t="s">
        <v>4699</v>
      </c>
      <c r="B320">
        <v>1012</v>
      </c>
      <c r="C320" t="s">
        <v>102</v>
      </c>
      <c r="D320">
        <v>21</v>
      </c>
      <c r="E320">
        <v>180.1</v>
      </c>
      <c r="F320">
        <v>61.8</v>
      </c>
      <c r="G320">
        <v>103.5</v>
      </c>
      <c r="H320">
        <v>56.5</v>
      </c>
      <c r="I320" t="s">
        <v>103</v>
      </c>
      <c r="J320" t="s">
        <v>104</v>
      </c>
      <c r="K320" t="s">
        <v>105</v>
      </c>
      <c r="L320" t="s">
        <v>460</v>
      </c>
      <c r="M320" t="s">
        <v>4381</v>
      </c>
      <c r="N320">
        <v>400</v>
      </c>
      <c r="O320" t="s">
        <v>2262</v>
      </c>
      <c r="P320">
        <v>6</v>
      </c>
      <c r="Q320" t="s">
        <v>113</v>
      </c>
      <c r="R320" t="s">
        <v>4415</v>
      </c>
      <c r="S320">
        <v>894</v>
      </c>
      <c r="T320" t="s">
        <v>2266</v>
      </c>
      <c r="U320">
        <v>871</v>
      </c>
      <c r="V320">
        <v>211</v>
      </c>
      <c r="W320">
        <v>388</v>
      </c>
      <c r="X320">
        <v>98</v>
      </c>
      <c r="Y320">
        <v>215</v>
      </c>
      <c r="Z320">
        <v>75</v>
      </c>
      <c r="AA320" t="s">
        <v>108</v>
      </c>
      <c r="AB320">
        <v>65</v>
      </c>
      <c r="AC320">
        <v>36</v>
      </c>
      <c r="AD320">
        <v>497.53300000000002</v>
      </c>
      <c r="AE320">
        <v>0.36</v>
      </c>
      <c r="AF320">
        <v>0.44159100000000001</v>
      </c>
      <c r="AH320">
        <v>894</v>
      </c>
      <c r="AI320">
        <f t="shared" si="19"/>
        <v>2.7557142540090402</v>
      </c>
      <c r="AJ320">
        <f t="shared" si="16"/>
        <v>0.36054891367566455</v>
      </c>
      <c r="AK320">
        <f t="shared" si="17"/>
        <v>0.80576315426587697</v>
      </c>
      <c r="AL320">
        <f t="shared" si="18"/>
        <v>0.11566266134956082</v>
      </c>
      <c r="AM320">
        <f>U320 - AVERAGEIFS('Placebo Males'!U:U, 'Placebo Males'!B:B, B320, 'Placebo Males'!P:P, P320)</f>
        <v>-48</v>
      </c>
      <c r="AN320">
        <f>V320 - AVERAGEIFS('Placebo Males'!V:V, 'Placebo Males'!B:B, B320, 'Placebo Males'!P:P, P320)</f>
        <v>-1.6666666666666572</v>
      </c>
      <c r="AO320">
        <f>W320 - AVERAGEIFS('Placebo Males'!W:W, 'Placebo Males'!B:B, B320, 'Placebo Males'!P:P, P320)</f>
        <v>30.666666666666686</v>
      </c>
      <c r="AP320">
        <f>X320 - AVERAGEIFS('Placebo Males'!X:X, 'Placebo Males'!B:B, B320, 'Placebo Males'!P:P, P320)</f>
        <v>-2.6666666666666714</v>
      </c>
      <c r="AQ320">
        <f>Y320 - AVERAGEIFS('Placebo Males'!Y:Y, 'Placebo Males'!B:B, B320, 'Placebo Males'!P:P, P320)</f>
        <v>23</v>
      </c>
      <c r="AR320">
        <f>Z320 - AVERAGEIFS('Placebo Males'!Z:Z, 'Placebo Males'!B:B, B320, 'Placebo Males'!P:P, P320)</f>
        <v>10.333333333333329</v>
      </c>
      <c r="AS320">
        <f>AB320 - AVERAGEIFS('Placebo Males'!AB:AB, 'Placebo Males'!B:B, B320, 'Placebo Males'!P:P, P320)</f>
        <v>22.333333333333336</v>
      </c>
      <c r="AT320">
        <f>AC320 - AVERAGEIFS('Placebo Males'!AC:AC, 'Placebo Males'!B:B, B320, 'Placebo Males'!P:P, P320)</f>
        <v>8.6666666666666679</v>
      </c>
      <c r="AU320">
        <f>AD320 - AVERAGEIFS('Placebo Males'!AD:AD, 'Placebo Males'!B:B, B320, 'Placebo Males'!P:P, P320)</f>
        <v>-124.73666666666668</v>
      </c>
      <c r="AV320">
        <f>AE320 - AVERAGEIFS('Placebo Males'!AE:AE, 'Placebo Males'!B:B, B320, 'Placebo Males'!P:P, P320)</f>
        <v>0.24632466666666664</v>
      </c>
      <c r="AW320">
        <f>AF320 - AVERAGEIFS('Placebo Males'!AF:AF, 'Placebo Males'!B:B, B320, 'Placebo Males'!P:P, P320)</f>
        <v>0.14108633333333331</v>
      </c>
    </row>
    <row r="321" spans="1:49" x14ac:dyDescent="0.25">
      <c r="A321" t="s">
        <v>4700</v>
      </c>
      <c r="B321">
        <v>1015</v>
      </c>
      <c r="C321" t="s">
        <v>102</v>
      </c>
      <c r="D321">
        <v>19</v>
      </c>
      <c r="E321">
        <v>182.5</v>
      </c>
      <c r="F321">
        <v>63.5</v>
      </c>
      <c r="G321">
        <v>106.25</v>
      </c>
      <c r="H321">
        <v>55.5</v>
      </c>
      <c r="I321" t="s">
        <v>103</v>
      </c>
      <c r="J321" t="s">
        <v>260</v>
      </c>
      <c r="K321" t="s">
        <v>261</v>
      </c>
      <c r="L321" t="s">
        <v>160</v>
      </c>
      <c r="M321" t="s">
        <v>4381</v>
      </c>
      <c r="N321">
        <v>400</v>
      </c>
      <c r="O321" t="s">
        <v>2262</v>
      </c>
      <c r="P321">
        <v>6</v>
      </c>
      <c r="Q321" t="s">
        <v>113</v>
      </c>
      <c r="R321" t="s">
        <v>4415</v>
      </c>
      <c r="S321">
        <v>893</v>
      </c>
      <c r="T321" t="s">
        <v>2266</v>
      </c>
      <c r="U321">
        <v>945</v>
      </c>
      <c r="V321">
        <v>176</v>
      </c>
      <c r="W321">
        <v>428</v>
      </c>
      <c r="X321">
        <v>105</v>
      </c>
      <c r="Y321">
        <v>192</v>
      </c>
      <c r="Z321">
        <v>131</v>
      </c>
      <c r="AA321" t="s">
        <v>108</v>
      </c>
      <c r="AB321">
        <v>55</v>
      </c>
      <c r="AC321">
        <v>66</v>
      </c>
      <c r="AD321">
        <v>555.79</v>
      </c>
      <c r="AE321">
        <v>7.1428599999999995E-2</v>
      </c>
      <c r="AF321">
        <v>0.53850200000000004</v>
      </c>
      <c r="AH321">
        <v>893</v>
      </c>
      <c r="AI321">
        <f t="shared" si="19"/>
        <v>2.7526317995862111</v>
      </c>
      <c r="AJ321">
        <f t="shared" si="16"/>
        <v>0.36037346915385082</v>
      </c>
      <c r="AK321">
        <f t="shared" si="17"/>
        <v>0.80557741321909881</v>
      </c>
      <c r="AL321">
        <f t="shared" si="18"/>
        <v>0.11552307320151012</v>
      </c>
      <c r="AM321">
        <f>U321 - AVERAGEIFS('Placebo Males'!U:U, 'Placebo Males'!B:B, B321, 'Placebo Males'!P:P, P321)</f>
        <v>13.666666666666629</v>
      </c>
      <c r="AN321">
        <f>V321 - AVERAGEIFS('Placebo Males'!V:V, 'Placebo Males'!B:B, B321, 'Placebo Males'!P:P, P321)</f>
        <v>5</v>
      </c>
      <c r="AO321">
        <f>W321 - AVERAGEIFS('Placebo Males'!W:W, 'Placebo Males'!B:B, B321, 'Placebo Males'!P:P, P321)</f>
        <v>52</v>
      </c>
      <c r="AP321">
        <f>X321 - AVERAGEIFS('Placebo Males'!X:X, 'Placebo Males'!B:B, B321, 'Placebo Males'!P:P, P321)</f>
        <v>-6.6666666666666714</v>
      </c>
      <c r="AQ321">
        <f>Y321 - AVERAGEIFS('Placebo Males'!Y:Y, 'Placebo Males'!B:B, B321, 'Placebo Males'!P:P, P321)</f>
        <v>9.6666666666666572</v>
      </c>
      <c r="AR321">
        <f>Z321 - AVERAGEIFS('Placebo Males'!Z:Z, 'Placebo Males'!B:B, B321, 'Placebo Males'!P:P, P321)</f>
        <v>49</v>
      </c>
      <c r="AS321">
        <f>AB321 - AVERAGEIFS('Placebo Males'!AB:AB, 'Placebo Males'!B:B, B321, 'Placebo Males'!P:P, P321)</f>
        <v>4</v>
      </c>
      <c r="AT321">
        <f>AC321 - AVERAGEIFS('Placebo Males'!AC:AC, 'Placebo Males'!B:B, B321, 'Placebo Males'!P:P, P321)</f>
        <v>34</v>
      </c>
      <c r="AU321">
        <f>AD321 - AVERAGEIFS('Placebo Males'!AD:AD, 'Placebo Males'!B:B, B321, 'Placebo Males'!P:P, P321)</f>
        <v>-136.8803333333334</v>
      </c>
      <c r="AV321">
        <f>AE321 - AVERAGEIFS('Placebo Males'!AE:AE, 'Placebo Males'!B:B, B321, 'Placebo Males'!P:P, P321)</f>
        <v>-3.7574333333333335E-2</v>
      </c>
      <c r="AW321">
        <f>AF321 - AVERAGEIFS('Placebo Males'!AF:AF, 'Placebo Males'!B:B, B321, 'Placebo Males'!P:P, P321)</f>
        <v>0.10678766666666673</v>
      </c>
    </row>
    <row r="322" spans="1:49" x14ac:dyDescent="0.25">
      <c r="A322" t="s">
        <v>4701</v>
      </c>
      <c r="B322">
        <v>1015</v>
      </c>
      <c r="C322" t="s">
        <v>102</v>
      </c>
      <c r="D322">
        <v>19</v>
      </c>
      <c r="E322">
        <v>182.5</v>
      </c>
      <c r="F322">
        <v>63.5</v>
      </c>
      <c r="G322">
        <v>106.25</v>
      </c>
      <c r="H322">
        <v>55.5</v>
      </c>
      <c r="I322" t="s">
        <v>103</v>
      </c>
      <c r="J322" t="s">
        <v>260</v>
      </c>
      <c r="K322" t="s">
        <v>261</v>
      </c>
      <c r="L322" t="s">
        <v>160</v>
      </c>
      <c r="M322" t="s">
        <v>4381</v>
      </c>
      <c r="N322">
        <v>400</v>
      </c>
      <c r="O322" t="s">
        <v>2262</v>
      </c>
      <c r="P322">
        <v>6</v>
      </c>
      <c r="Q322" t="s">
        <v>113</v>
      </c>
      <c r="R322" t="s">
        <v>4415</v>
      </c>
      <c r="S322">
        <v>893</v>
      </c>
      <c r="T322" t="s">
        <v>2266</v>
      </c>
      <c r="U322">
        <v>930</v>
      </c>
      <c r="V322">
        <v>179</v>
      </c>
      <c r="W322">
        <v>424</v>
      </c>
      <c r="X322">
        <v>103</v>
      </c>
      <c r="Y322">
        <v>195</v>
      </c>
      <c r="Z322">
        <v>126</v>
      </c>
      <c r="AA322" t="s">
        <v>108</v>
      </c>
      <c r="AB322">
        <v>56</v>
      </c>
      <c r="AC322">
        <v>67</v>
      </c>
      <c r="AD322">
        <v>561.99400000000003</v>
      </c>
      <c r="AE322">
        <v>9.8591600000000001E-2</v>
      </c>
      <c r="AF322">
        <v>0.54307399999999995</v>
      </c>
      <c r="AH322">
        <v>893</v>
      </c>
      <c r="AI322">
        <f t="shared" si="19"/>
        <v>2.7526317995862111</v>
      </c>
      <c r="AJ322">
        <f t="shared" si="16"/>
        <v>0.36037346915385082</v>
      </c>
      <c r="AK322">
        <f t="shared" si="17"/>
        <v>0.80557741321909881</v>
      </c>
      <c r="AL322">
        <f t="shared" si="18"/>
        <v>0.11552307320151012</v>
      </c>
      <c r="AM322">
        <f>U322 - AVERAGEIFS('Placebo Males'!U:U, 'Placebo Males'!B:B, B322, 'Placebo Males'!P:P, P322)</f>
        <v>-1.3333333333333712</v>
      </c>
      <c r="AN322">
        <f>V322 - AVERAGEIFS('Placebo Males'!V:V, 'Placebo Males'!B:B, B322, 'Placebo Males'!P:P, P322)</f>
        <v>8</v>
      </c>
      <c r="AO322">
        <f>W322 - AVERAGEIFS('Placebo Males'!W:W, 'Placebo Males'!B:B, B322, 'Placebo Males'!P:P, P322)</f>
        <v>48</v>
      </c>
      <c r="AP322">
        <f>X322 - AVERAGEIFS('Placebo Males'!X:X, 'Placebo Males'!B:B, B322, 'Placebo Males'!P:P, P322)</f>
        <v>-8.6666666666666714</v>
      </c>
      <c r="AQ322">
        <f>Y322 - AVERAGEIFS('Placebo Males'!Y:Y, 'Placebo Males'!B:B, B322, 'Placebo Males'!P:P, P322)</f>
        <v>12.666666666666657</v>
      </c>
      <c r="AR322">
        <f>Z322 - AVERAGEIFS('Placebo Males'!Z:Z, 'Placebo Males'!B:B, B322, 'Placebo Males'!P:P, P322)</f>
        <v>44</v>
      </c>
      <c r="AS322">
        <f>AB322 - AVERAGEIFS('Placebo Males'!AB:AB, 'Placebo Males'!B:B, B322, 'Placebo Males'!P:P, P322)</f>
        <v>5</v>
      </c>
      <c r="AT322">
        <f>AC322 - AVERAGEIFS('Placebo Males'!AC:AC, 'Placebo Males'!B:B, B322, 'Placebo Males'!P:P, P322)</f>
        <v>35</v>
      </c>
      <c r="AU322">
        <f>AD322 - AVERAGEIFS('Placebo Males'!AD:AD, 'Placebo Males'!B:B, B322, 'Placebo Males'!P:P, P322)</f>
        <v>-130.67633333333333</v>
      </c>
      <c r="AV322">
        <f>AE322 - AVERAGEIFS('Placebo Males'!AE:AE, 'Placebo Males'!B:B, B322, 'Placebo Males'!P:P, P322)</f>
        <v>-1.0411333333333328E-2</v>
      </c>
      <c r="AW322">
        <f>AF322 - AVERAGEIFS('Placebo Males'!AF:AF, 'Placebo Males'!B:B, B322, 'Placebo Males'!P:P, P322)</f>
        <v>0.11135966666666663</v>
      </c>
    </row>
    <row r="323" spans="1:49" x14ac:dyDescent="0.25">
      <c r="A323" t="s">
        <v>4702</v>
      </c>
      <c r="B323">
        <v>1015</v>
      </c>
      <c r="C323" t="s">
        <v>102</v>
      </c>
      <c r="D323">
        <v>19</v>
      </c>
      <c r="E323">
        <v>182.5</v>
      </c>
      <c r="F323">
        <v>63.5</v>
      </c>
      <c r="G323">
        <v>106.25</v>
      </c>
      <c r="H323">
        <v>55.5</v>
      </c>
      <c r="I323" t="s">
        <v>103</v>
      </c>
      <c r="J323" t="s">
        <v>260</v>
      </c>
      <c r="K323" t="s">
        <v>261</v>
      </c>
      <c r="L323" t="s">
        <v>160</v>
      </c>
      <c r="M323" t="s">
        <v>4381</v>
      </c>
      <c r="N323">
        <v>400</v>
      </c>
      <c r="O323" t="s">
        <v>2262</v>
      </c>
      <c r="P323">
        <v>6</v>
      </c>
      <c r="Q323" t="s">
        <v>113</v>
      </c>
      <c r="R323" t="s">
        <v>4415</v>
      </c>
      <c r="S323">
        <v>893</v>
      </c>
      <c r="T323" t="s">
        <v>2266</v>
      </c>
      <c r="U323">
        <v>934</v>
      </c>
      <c r="V323">
        <v>177</v>
      </c>
      <c r="W323">
        <v>428</v>
      </c>
      <c r="X323">
        <v>106</v>
      </c>
      <c r="Y323">
        <v>197</v>
      </c>
      <c r="Z323">
        <v>125</v>
      </c>
      <c r="AA323" t="s">
        <v>108</v>
      </c>
      <c r="AB323">
        <v>57</v>
      </c>
      <c r="AC323">
        <v>67</v>
      </c>
      <c r="AD323">
        <v>567.76099999999997</v>
      </c>
      <c r="AE323">
        <v>0.1</v>
      </c>
      <c r="AF323">
        <v>0.54410599999999998</v>
      </c>
      <c r="AH323">
        <v>893</v>
      </c>
      <c r="AI323">
        <f t="shared" si="19"/>
        <v>2.7526317995862111</v>
      </c>
      <c r="AJ323">
        <f t="shared" ref="AJ323:AJ386" si="20">1 -(1/(1+((AI323/6.4)^0.68)))</f>
        <v>0.36037346915385082</v>
      </c>
      <c r="AK323">
        <f t="shared" ref="AK323:AK386" si="21">1 -(1/(1+((AI323/0.72)^1.06)))</f>
        <v>0.80557741321909881</v>
      </c>
      <c r="AL323">
        <f t="shared" ref="AL323:AL386" si="22">1 -(1/(1+((AI323/14.6)^1.22)))</f>
        <v>0.11552307320151012</v>
      </c>
      <c r="AM323">
        <f>U323 - AVERAGEIFS('Placebo Males'!U:U, 'Placebo Males'!B:B, B323, 'Placebo Males'!P:P, P323)</f>
        <v>2.6666666666666288</v>
      </c>
      <c r="AN323">
        <f>V323 - AVERAGEIFS('Placebo Males'!V:V, 'Placebo Males'!B:B, B323, 'Placebo Males'!P:P, P323)</f>
        <v>6</v>
      </c>
      <c r="AO323">
        <f>W323 - AVERAGEIFS('Placebo Males'!W:W, 'Placebo Males'!B:B, B323, 'Placebo Males'!P:P, P323)</f>
        <v>52</v>
      </c>
      <c r="AP323">
        <f>X323 - AVERAGEIFS('Placebo Males'!X:X, 'Placebo Males'!B:B, B323, 'Placebo Males'!P:P, P323)</f>
        <v>-5.6666666666666714</v>
      </c>
      <c r="AQ323">
        <f>Y323 - AVERAGEIFS('Placebo Males'!Y:Y, 'Placebo Males'!B:B, B323, 'Placebo Males'!P:P, P323)</f>
        <v>14.666666666666657</v>
      </c>
      <c r="AR323">
        <f>Z323 - AVERAGEIFS('Placebo Males'!Z:Z, 'Placebo Males'!B:B, B323, 'Placebo Males'!P:P, P323)</f>
        <v>43</v>
      </c>
      <c r="AS323">
        <f>AB323 - AVERAGEIFS('Placebo Males'!AB:AB, 'Placebo Males'!B:B, B323, 'Placebo Males'!P:P, P323)</f>
        <v>6</v>
      </c>
      <c r="AT323">
        <f>AC323 - AVERAGEIFS('Placebo Males'!AC:AC, 'Placebo Males'!B:B, B323, 'Placebo Males'!P:P, P323)</f>
        <v>35</v>
      </c>
      <c r="AU323">
        <f>AD323 - AVERAGEIFS('Placebo Males'!AD:AD, 'Placebo Males'!B:B, B323, 'Placebo Males'!P:P, P323)</f>
        <v>-124.90933333333339</v>
      </c>
      <c r="AV323">
        <f>AE323 - AVERAGEIFS('Placebo Males'!AE:AE, 'Placebo Males'!B:B, B323, 'Placebo Males'!P:P, P323)</f>
        <v>-9.0029333333333239E-3</v>
      </c>
      <c r="AW323">
        <f>AF323 - AVERAGEIFS('Placebo Males'!AF:AF, 'Placebo Males'!B:B, B323, 'Placebo Males'!P:P, P323)</f>
        <v>0.11239166666666667</v>
      </c>
    </row>
    <row r="324" spans="1:49" x14ac:dyDescent="0.25">
      <c r="A324" t="s">
        <v>4703</v>
      </c>
      <c r="B324">
        <v>1017</v>
      </c>
      <c r="C324" t="s">
        <v>102</v>
      </c>
      <c r="D324">
        <v>21</v>
      </c>
      <c r="E324">
        <v>170.1</v>
      </c>
      <c r="F324">
        <v>74.599999999999994</v>
      </c>
      <c r="G324">
        <v>112.25</v>
      </c>
      <c r="H324">
        <v>57</v>
      </c>
      <c r="I324" t="s">
        <v>103</v>
      </c>
      <c r="J324" t="s">
        <v>104</v>
      </c>
      <c r="K324" t="s">
        <v>360</v>
      </c>
      <c r="L324" t="s">
        <v>311</v>
      </c>
      <c r="M324" t="s">
        <v>4381</v>
      </c>
      <c r="N324">
        <v>400</v>
      </c>
      <c r="O324" t="s">
        <v>2262</v>
      </c>
      <c r="P324">
        <v>5</v>
      </c>
      <c r="Q324" t="s">
        <v>113</v>
      </c>
      <c r="R324" t="s">
        <v>4415</v>
      </c>
      <c r="S324">
        <v>889</v>
      </c>
      <c r="T324" t="s">
        <v>2266</v>
      </c>
      <c r="U324">
        <v>898</v>
      </c>
      <c r="V324">
        <v>152</v>
      </c>
      <c r="W324">
        <v>439</v>
      </c>
      <c r="X324">
        <v>104</v>
      </c>
      <c r="Y324">
        <v>222</v>
      </c>
      <c r="Z324">
        <v>113</v>
      </c>
      <c r="AA324" t="s">
        <v>108</v>
      </c>
      <c r="AB324">
        <v>70</v>
      </c>
      <c r="AC324">
        <v>62</v>
      </c>
      <c r="AD324">
        <v>445.983</v>
      </c>
      <c r="AE324" t="s">
        <v>108</v>
      </c>
      <c r="AF324" t="s">
        <v>108</v>
      </c>
      <c r="AH324">
        <v>889</v>
      </c>
      <c r="AI324">
        <f t="shared" si="19"/>
        <v>2.7403019818948957</v>
      </c>
      <c r="AJ324">
        <f t="shared" si="20"/>
        <v>0.35967009598820388</v>
      </c>
      <c r="AK324">
        <f t="shared" si="21"/>
        <v>0.8048310090619949</v>
      </c>
      <c r="AL324">
        <f t="shared" si="22"/>
        <v>0.11496462430339394</v>
      </c>
      <c r="AM324">
        <f>U324 - AVERAGEIFS('Placebo Males'!U:U, 'Placebo Males'!B:B, B324, 'Placebo Males'!P:P, P324)</f>
        <v>-184</v>
      </c>
      <c r="AN324">
        <f>V324 - AVERAGEIFS('Placebo Males'!V:V, 'Placebo Males'!B:B, B324, 'Placebo Males'!P:P, P324)</f>
        <v>2.3333333333333428</v>
      </c>
      <c r="AO324">
        <f>W324 - AVERAGEIFS('Placebo Males'!W:W, 'Placebo Males'!B:B, B324, 'Placebo Males'!P:P, P324)</f>
        <v>38</v>
      </c>
      <c r="AP324">
        <f>X324 - AVERAGEIFS('Placebo Males'!X:X, 'Placebo Males'!B:B, B324, 'Placebo Males'!P:P, P324)</f>
        <v>3.3333333333333286</v>
      </c>
      <c r="AQ324">
        <f>Y324 - AVERAGEIFS('Placebo Males'!Y:Y, 'Placebo Males'!B:B, B324, 'Placebo Males'!P:P, P324)</f>
        <v>0</v>
      </c>
      <c r="AR324">
        <f>Z324 - AVERAGEIFS('Placebo Males'!Z:Z, 'Placebo Males'!B:B, B324, 'Placebo Males'!P:P, P324)</f>
        <v>34.666666666666671</v>
      </c>
      <c r="AS324">
        <f>AB324 - AVERAGEIFS('Placebo Males'!AB:AB, 'Placebo Males'!B:B, B324, 'Placebo Males'!P:P, P324)</f>
        <v>21.666666666666664</v>
      </c>
      <c r="AT324">
        <f>AC324 - AVERAGEIFS('Placebo Males'!AC:AC, 'Placebo Males'!B:B, B324, 'Placebo Males'!P:P, P324)</f>
        <v>26</v>
      </c>
      <c r="AU324">
        <f>AD324 - AVERAGEIFS('Placebo Males'!AD:AD, 'Placebo Males'!B:B, B324, 'Placebo Males'!P:P, P324)</f>
        <v>-307.27000000000004</v>
      </c>
      <c r="AV324" t="e">
        <f>AE324 - AVERAGEIFS('Placebo Males'!AE:AE, 'Placebo Males'!B:B, B324, 'Placebo Males'!P:P, P324)</f>
        <v>#VALUE!</v>
      </c>
      <c r="AW324" t="e">
        <f>AF324 - AVERAGEIFS('Placebo Males'!AF:AF, 'Placebo Males'!B:B, B324, 'Placebo Males'!P:P, P324)</f>
        <v>#VALUE!</v>
      </c>
    </row>
    <row r="325" spans="1:49" x14ac:dyDescent="0.25">
      <c r="A325" t="s">
        <v>4704</v>
      </c>
      <c r="B325">
        <v>1017</v>
      </c>
      <c r="C325" t="s">
        <v>102</v>
      </c>
      <c r="D325">
        <v>21</v>
      </c>
      <c r="E325">
        <v>170.1</v>
      </c>
      <c r="F325">
        <v>74.599999999999994</v>
      </c>
      <c r="G325">
        <v>112.25</v>
      </c>
      <c r="H325">
        <v>57</v>
      </c>
      <c r="I325" t="s">
        <v>103</v>
      </c>
      <c r="J325" t="s">
        <v>104</v>
      </c>
      <c r="K325" t="s">
        <v>360</v>
      </c>
      <c r="L325" t="s">
        <v>311</v>
      </c>
      <c r="M325" t="s">
        <v>4381</v>
      </c>
      <c r="N325">
        <v>400</v>
      </c>
      <c r="O325" t="s">
        <v>2262</v>
      </c>
      <c r="P325">
        <v>5</v>
      </c>
      <c r="Q325" t="s">
        <v>113</v>
      </c>
      <c r="R325" t="s">
        <v>4415</v>
      </c>
      <c r="S325">
        <v>889</v>
      </c>
      <c r="T325" t="s">
        <v>2266</v>
      </c>
      <c r="U325">
        <v>1007</v>
      </c>
      <c r="V325">
        <v>149</v>
      </c>
      <c r="W325">
        <v>442</v>
      </c>
      <c r="X325">
        <v>102</v>
      </c>
      <c r="Y325">
        <v>227</v>
      </c>
      <c r="Z325">
        <v>113</v>
      </c>
      <c r="AA325" t="s">
        <v>108</v>
      </c>
      <c r="AB325">
        <v>69</v>
      </c>
      <c r="AC325">
        <v>67</v>
      </c>
      <c r="AD325">
        <v>454.99599999999998</v>
      </c>
      <c r="AE325">
        <v>0.730769</v>
      </c>
      <c r="AF325">
        <v>0.57407300000000006</v>
      </c>
      <c r="AH325">
        <v>889</v>
      </c>
      <c r="AI325">
        <f t="shared" si="19"/>
        <v>2.7403019818948957</v>
      </c>
      <c r="AJ325">
        <f t="shared" si="20"/>
        <v>0.35967009598820388</v>
      </c>
      <c r="AK325">
        <f t="shared" si="21"/>
        <v>0.8048310090619949</v>
      </c>
      <c r="AL325">
        <f t="shared" si="22"/>
        <v>0.11496462430339394</v>
      </c>
      <c r="AM325">
        <f>U325 - AVERAGEIFS('Placebo Males'!U:U, 'Placebo Males'!B:B, B325, 'Placebo Males'!P:P, P325)</f>
        <v>-75</v>
      </c>
      <c r="AN325">
        <f>V325 - AVERAGEIFS('Placebo Males'!V:V, 'Placebo Males'!B:B, B325, 'Placebo Males'!P:P, P325)</f>
        <v>-0.66666666666665719</v>
      </c>
      <c r="AO325">
        <f>W325 - AVERAGEIFS('Placebo Males'!W:W, 'Placebo Males'!B:B, B325, 'Placebo Males'!P:P, P325)</f>
        <v>41</v>
      </c>
      <c r="AP325">
        <f>X325 - AVERAGEIFS('Placebo Males'!X:X, 'Placebo Males'!B:B, B325, 'Placebo Males'!P:P, P325)</f>
        <v>1.3333333333333286</v>
      </c>
      <c r="AQ325">
        <f>Y325 - AVERAGEIFS('Placebo Males'!Y:Y, 'Placebo Males'!B:B, B325, 'Placebo Males'!P:P, P325)</f>
        <v>5</v>
      </c>
      <c r="AR325">
        <f>Z325 - AVERAGEIFS('Placebo Males'!Z:Z, 'Placebo Males'!B:B, B325, 'Placebo Males'!P:P, P325)</f>
        <v>34.666666666666671</v>
      </c>
      <c r="AS325">
        <f>AB325 - AVERAGEIFS('Placebo Males'!AB:AB, 'Placebo Males'!B:B, B325, 'Placebo Males'!P:P, P325)</f>
        <v>20.666666666666664</v>
      </c>
      <c r="AT325">
        <f>AC325 - AVERAGEIFS('Placebo Males'!AC:AC, 'Placebo Males'!B:B, B325, 'Placebo Males'!P:P, P325)</f>
        <v>31</v>
      </c>
      <c r="AU325">
        <f>AD325 - AVERAGEIFS('Placebo Males'!AD:AD, 'Placebo Males'!B:B, B325, 'Placebo Males'!P:P, P325)</f>
        <v>-298.25700000000006</v>
      </c>
      <c r="AV325">
        <f>AE325 - AVERAGEIFS('Placebo Males'!AE:AE, 'Placebo Males'!B:B, B325, 'Placebo Males'!P:P, P325)</f>
        <v>0.54893250000000005</v>
      </c>
      <c r="AW325">
        <f>AF325 - AVERAGEIFS('Placebo Males'!AF:AF, 'Placebo Males'!B:B, B325, 'Placebo Males'!P:P, P325)</f>
        <v>0.11738500000000007</v>
      </c>
    </row>
    <row r="326" spans="1:49" x14ac:dyDescent="0.25">
      <c r="A326" t="s">
        <v>4705</v>
      </c>
      <c r="B326">
        <v>1017</v>
      </c>
      <c r="C326" t="s">
        <v>102</v>
      </c>
      <c r="D326">
        <v>21</v>
      </c>
      <c r="E326">
        <v>170.1</v>
      </c>
      <c r="F326">
        <v>74.599999999999994</v>
      </c>
      <c r="G326">
        <v>112.25</v>
      </c>
      <c r="H326">
        <v>57</v>
      </c>
      <c r="I326" t="s">
        <v>103</v>
      </c>
      <c r="J326" t="s">
        <v>104</v>
      </c>
      <c r="K326" t="s">
        <v>360</v>
      </c>
      <c r="L326" t="s">
        <v>311</v>
      </c>
      <c r="M326" t="s">
        <v>4381</v>
      </c>
      <c r="N326">
        <v>400</v>
      </c>
      <c r="O326" t="s">
        <v>2262</v>
      </c>
      <c r="P326">
        <v>5</v>
      </c>
      <c r="Q326" t="s">
        <v>113</v>
      </c>
      <c r="R326" t="s">
        <v>4415</v>
      </c>
      <c r="S326">
        <v>889</v>
      </c>
      <c r="T326" t="s">
        <v>2266</v>
      </c>
      <c r="U326">
        <v>980</v>
      </c>
      <c r="V326">
        <v>152</v>
      </c>
      <c r="W326">
        <v>435</v>
      </c>
      <c r="X326">
        <v>100</v>
      </c>
      <c r="Y326">
        <v>231</v>
      </c>
      <c r="Z326">
        <v>104</v>
      </c>
      <c r="AA326" t="s">
        <v>108</v>
      </c>
      <c r="AB326">
        <v>83</v>
      </c>
      <c r="AC326">
        <v>50</v>
      </c>
      <c r="AD326">
        <v>466.15600000000001</v>
      </c>
      <c r="AE326">
        <v>0.788462</v>
      </c>
      <c r="AF326">
        <v>0.56318699999999999</v>
      </c>
      <c r="AH326">
        <v>889</v>
      </c>
      <c r="AI326">
        <f t="shared" ref="AI326:AI389" si="23">((AH326*10^-9)/324.4168)*10^9</f>
        <v>2.7403019818948957</v>
      </c>
      <c r="AJ326">
        <f t="shared" si="20"/>
        <v>0.35967009598820388</v>
      </c>
      <c r="AK326">
        <f t="shared" si="21"/>
        <v>0.8048310090619949</v>
      </c>
      <c r="AL326">
        <f t="shared" si="22"/>
        <v>0.11496462430339394</v>
      </c>
      <c r="AM326">
        <f>U326 - AVERAGEIFS('Placebo Males'!U:U, 'Placebo Males'!B:B, B326, 'Placebo Males'!P:P, P326)</f>
        <v>-102</v>
      </c>
      <c r="AN326">
        <f>V326 - AVERAGEIFS('Placebo Males'!V:V, 'Placebo Males'!B:B, B326, 'Placebo Males'!P:P, P326)</f>
        <v>2.3333333333333428</v>
      </c>
      <c r="AO326">
        <f>W326 - AVERAGEIFS('Placebo Males'!W:W, 'Placebo Males'!B:B, B326, 'Placebo Males'!P:P, P326)</f>
        <v>34</v>
      </c>
      <c r="AP326">
        <f>X326 - AVERAGEIFS('Placebo Males'!X:X, 'Placebo Males'!B:B, B326, 'Placebo Males'!P:P, P326)</f>
        <v>-0.6666666666666714</v>
      </c>
      <c r="AQ326">
        <f>Y326 - AVERAGEIFS('Placebo Males'!Y:Y, 'Placebo Males'!B:B, B326, 'Placebo Males'!P:P, P326)</f>
        <v>9</v>
      </c>
      <c r="AR326">
        <f>Z326 - AVERAGEIFS('Placebo Males'!Z:Z, 'Placebo Males'!B:B, B326, 'Placebo Males'!P:P, P326)</f>
        <v>25.666666666666671</v>
      </c>
      <c r="AS326">
        <f>AB326 - AVERAGEIFS('Placebo Males'!AB:AB, 'Placebo Males'!B:B, B326, 'Placebo Males'!P:P, P326)</f>
        <v>34.666666666666664</v>
      </c>
      <c r="AT326">
        <f>AC326 - AVERAGEIFS('Placebo Males'!AC:AC, 'Placebo Males'!B:B, B326, 'Placebo Males'!P:P, P326)</f>
        <v>14</v>
      </c>
      <c r="AU326">
        <f>AD326 - AVERAGEIFS('Placebo Males'!AD:AD, 'Placebo Males'!B:B, B326, 'Placebo Males'!P:P, P326)</f>
        <v>-287.09700000000004</v>
      </c>
      <c r="AV326">
        <f>AE326 - AVERAGEIFS('Placebo Males'!AE:AE, 'Placebo Males'!B:B, B326, 'Placebo Males'!P:P, P326)</f>
        <v>0.60662550000000004</v>
      </c>
      <c r="AW326">
        <f>AF326 - AVERAGEIFS('Placebo Males'!AF:AF, 'Placebo Males'!B:B, B326, 'Placebo Males'!P:P, P326)</f>
        <v>0.10649900000000001</v>
      </c>
    </row>
    <row r="327" spans="1:49" x14ac:dyDescent="0.25">
      <c r="A327" t="s">
        <v>4706</v>
      </c>
      <c r="B327">
        <v>1018</v>
      </c>
      <c r="C327" t="s">
        <v>102</v>
      </c>
      <c r="D327">
        <v>30</v>
      </c>
      <c r="E327">
        <v>182</v>
      </c>
      <c r="F327">
        <v>73.3</v>
      </c>
      <c r="G327">
        <v>105.5</v>
      </c>
      <c r="H327">
        <v>58.5</v>
      </c>
      <c r="I327" t="s">
        <v>103</v>
      </c>
      <c r="J327" t="s">
        <v>104</v>
      </c>
      <c r="K327" t="s">
        <v>409</v>
      </c>
      <c r="L327" t="s">
        <v>211</v>
      </c>
      <c r="M327" t="s">
        <v>4381</v>
      </c>
      <c r="N327">
        <v>400</v>
      </c>
      <c r="O327" t="s">
        <v>2262</v>
      </c>
      <c r="P327">
        <v>7</v>
      </c>
      <c r="Q327" t="s">
        <v>113</v>
      </c>
      <c r="R327" t="s">
        <v>4415</v>
      </c>
      <c r="S327">
        <v>877</v>
      </c>
      <c r="T327" t="s">
        <v>2266</v>
      </c>
      <c r="U327">
        <v>927</v>
      </c>
      <c r="V327">
        <v>144</v>
      </c>
      <c r="W327">
        <v>404</v>
      </c>
      <c r="X327">
        <v>97</v>
      </c>
      <c r="Y327">
        <v>172</v>
      </c>
      <c r="Z327">
        <v>135</v>
      </c>
      <c r="AA327">
        <v>47</v>
      </c>
      <c r="AB327">
        <v>52</v>
      </c>
      <c r="AC327">
        <v>72</v>
      </c>
      <c r="AD327">
        <v>240.13200000000001</v>
      </c>
      <c r="AE327">
        <v>0.94</v>
      </c>
      <c r="AF327">
        <v>0.51822999999999997</v>
      </c>
      <c r="AH327">
        <v>877</v>
      </c>
      <c r="AI327">
        <f t="shared" si="23"/>
        <v>2.7033125288209487</v>
      </c>
      <c r="AJ327">
        <f t="shared" si="20"/>
        <v>0.35754451174431878</v>
      </c>
      <c r="AK327">
        <f t="shared" si="21"/>
        <v>0.80255825533206715</v>
      </c>
      <c r="AL327">
        <f t="shared" si="22"/>
        <v>0.11328837606010045</v>
      </c>
      <c r="AM327">
        <f>U327 - AVERAGEIFS('Placebo Males'!U:U, 'Placebo Males'!B:B, B327, 'Placebo Males'!P:P, P327)</f>
        <v>-122</v>
      </c>
      <c r="AN327">
        <f>V327 - AVERAGEIFS('Placebo Males'!V:V, 'Placebo Males'!B:B, B327, 'Placebo Males'!P:P, P327)</f>
        <v>-5</v>
      </c>
      <c r="AO327">
        <f>W327 - AVERAGEIFS('Placebo Males'!W:W, 'Placebo Males'!B:B, B327, 'Placebo Males'!P:P, P327)</f>
        <v>28.333333333333314</v>
      </c>
      <c r="AP327">
        <f>X327 - AVERAGEIFS('Placebo Males'!X:X, 'Placebo Males'!B:B, B327, 'Placebo Males'!P:P, P327)</f>
        <v>0.3333333333333286</v>
      </c>
      <c r="AQ327">
        <f>Y327 - AVERAGEIFS('Placebo Males'!Y:Y, 'Placebo Males'!B:B, B327, 'Placebo Males'!P:P, P327)</f>
        <v>-40</v>
      </c>
      <c r="AR327">
        <f>Z327 - AVERAGEIFS('Placebo Males'!Z:Z, 'Placebo Males'!B:B, B327, 'Placebo Males'!P:P, P327)</f>
        <v>68</v>
      </c>
      <c r="AS327">
        <f>AB327 - AVERAGEIFS('Placebo Males'!AB:AB, 'Placebo Males'!B:B, B327, 'Placebo Males'!P:P, P327)</f>
        <v>6</v>
      </c>
      <c r="AT327">
        <f>AC327 - AVERAGEIFS('Placebo Males'!AC:AC, 'Placebo Males'!B:B, B327, 'Placebo Males'!P:P, P327)</f>
        <v>42.666666666666671</v>
      </c>
      <c r="AU327">
        <f>AD327 - AVERAGEIFS('Placebo Males'!AD:AD, 'Placebo Males'!B:B, B327, 'Placebo Males'!P:P, P327)</f>
        <v>-156.80233333333337</v>
      </c>
      <c r="AV327">
        <f>AE327 - AVERAGEIFS('Placebo Males'!AE:AE, 'Placebo Males'!B:B, B327, 'Placebo Males'!P:P, P327)</f>
        <v>0.65743533333333326</v>
      </c>
      <c r="AW327">
        <f>AF327 - AVERAGEIFS('Placebo Males'!AF:AF, 'Placebo Males'!B:B, B327, 'Placebo Males'!P:P, P327)</f>
        <v>9.9560333333333306E-2</v>
      </c>
    </row>
    <row r="328" spans="1:49" x14ac:dyDescent="0.25">
      <c r="A328" t="s">
        <v>4707</v>
      </c>
      <c r="B328">
        <v>1018</v>
      </c>
      <c r="C328" t="s">
        <v>102</v>
      </c>
      <c r="D328">
        <v>30</v>
      </c>
      <c r="E328">
        <v>182</v>
      </c>
      <c r="F328">
        <v>73.3</v>
      </c>
      <c r="G328">
        <v>105.5</v>
      </c>
      <c r="H328">
        <v>58.5</v>
      </c>
      <c r="I328" t="s">
        <v>103</v>
      </c>
      <c r="J328" t="s">
        <v>104</v>
      </c>
      <c r="K328" t="s">
        <v>409</v>
      </c>
      <c r="L328" t="s">
        <v>211</v>
      </c>
      <c r="M328" t="s">
        <v>4381</v>
      </c>
      <c r="N328">
        <v>400</v>
      </c>
      <c r="O328" t="s">
        <v>2262</v>
      </c>
      <c r="P328">
        <v>7</v>
      </c>
      <c r="Q328" t="s">
        <v>113</v>
      </c>
      <c r="R328" t="s">
        <v>4415</v>
      </c>
      <c r="S328">
        <v>877</v>
      </c>
      <c r="T328" t="s">
        <v>2266</v>
      </c>
      <c r="U328">
        <v>983</v>
      </c>
      <c r="V328">
        <v>148</v>
      </c>
      <c r="W328">
        <v>414</v>
      </c>
      <c r="X328">
        <v>90</v>
      </c>
      <c r="Y328">
        <v>196</v>
      </c>
      <c r="Z328">
        <v>128</v>
      </c>
      <c r="AA328" t="s">
        <v>108</v>
      </c>
      <c r="AB328">
        <v>62</v>
      </c>
      <c r="AC328">
        <v>73</v>
      </c>
      <c r="AD328">
        <v>238.79</v>
      </c>
      <c r="AE328">
        <v>0.88</v>
      </c>
      <c r="AF328">
        <v>0.52176800000000001</v>
      </c>
      <c r="AH328">
        <v>877</v>
      </c>
      <c r="AI328">
        <f t="shared" si="23"/>
        <v>2.7033125288209487</v>
      </c>
      <c r="AJ328">
        <f t="shared" si="20"/>
        <v>0.35754451174431878</v>
      </c>
      <c r="AK328">
        <f t="shared" si="21"/>
        <v>0.80255825533206715</v>
      </c>
      <c r="AL328">
        <f t="shared" si="22"/>
        <v>0.11328837606010045</v>
      </c>
      <c r="AM328">
        <f>U328 - AVERAGEIFS('Placebo Males'!U:U, 'Placebo Males'!B:B, B328, 'Placebo Males'!P:P, P328)</f>
        <v>-66</v>
      </c>
      <c r="AN328">
        <f>V328 - AVERAGEIFS('Placebo Males'!V:V, 'Placebo Males'!B:B, B328, 'Placebo Males'!P:P, P328)</f>
        <v>-1</v>
      </c>
      <c r="AO328">
        <f>W328 - AVERAGEIFS('Placebo Males'!W:W, 'Placebo Males'!B:B, B328, 'Placebo Males'!P:P, P328)</f>
        <v>38.333333333333314</v>
      </c>
      <c r="AP328">
        <f>X328 - AVERAGEIFS('Placebo Males'!X:X, 'Placebo Males'!B:B, B328, 'Placebo Males'!P:P, P328)</f>
        <v>-6.6666666666666714</v>
      </c>
      <c r="AQ328">
        <f>Y328 - AVERAGEIFS('Placebo Males'!Y:Y, 'Placebo Males'!B:B, B328, 'Placebo Males'!P:P, P328)</f>
        <v>-16</v>
      </c>
      <c r="AR328">
        <f>Z328 - AVERAGEIFS('Placebo Males'!Z:Z, 'Placebo Males'!B:B, B328, 'Placebo Males'!P:P, P328)</f>
        <v>61</v>
      </c>
      <c r="AS328">
        <f>AB328 - AVERAGEIFS('Placebo Males'!AB:AB, 'Placebo Males'!B:B, B328, 'Placebo Males'!P:P, P328)</f>
        <v>16</v>
      </c>
      <c r="AT328">
        <f>AC328 - AVERAGEIFS('Placebo Males'!AC:AC, 'Placebo Males'!B:B, B328, 'Placebo Males'!P:P, P328)</f>
        <v>43.666666666666671</v>
      </c>
      <c r="AU328">
        <f>AD328 - AVERAGEIFS('Placebo Males'!AD:AD, 'Placebo Males'!B:B, B328, 'Placebo Males'!P:P, P328)</f>
        <v>-158.14433333333338</v>
      </c>
      <c r="AV328">
        <f>AE328 - AVERAGEIFS('Placebo Males'!AE:AE, 'Placebo Males'!B:B, B328, 'Placebo Males'!P:P, P328)</f>
        <v>0.59743533333333332</v>
      </c>
      <c r="AW328">
        <f>AF328 - AVERAGEIFS('Placebo Males'!AF:AF, 'Placebo Males'!B:B, B328, 'Placebo Males'!P:P, P328)</f>
        <v>0.10309833333333335</v>
      </c>
    </row>
    <row r="329" spans="1:49" x14ac:dyDescent="0.25">
      <c r="A329" t="s">
        <v>4708</v>
      </c>
      <c r="B329">
        <v>1018</v>
      </c>
      <c r="C329" t="s">
        <v>102</v>
      </c>
      <c r="D329">
        <v>30</v>
      </c>
      <c r="E329">
        <v>182</v>
      </c>
      <c r="F329">
        <v>73.3</v>
      </c>
      <c r="G329">
        <v>105.5</v>
      </c>
      <c r="H329">
        <v>58.5</v>
      </c>
      <c r="I329" t="s">
        <v>103</v>
      </c>
      <c r="J329" t="s">
        <v>104</v>
      </c>
      <c r="K329" t="s">
        <v>409</v>
      </c>
      <c r="L329" t="s">
        <v>211</v>
      </c>
      <c r="M329" t="s">
        <v>4381</v>
      </c>
      <c r="N329">
        <v>400</v>
      </c>
      <c r="O329" t="s">
        <v>2262</v>
      </c>
      <c r="P329">
        <v>7</v>
      </c>
      <c r="Q329" t="s">
        <v>113</v>
      </c>
      <c r="R329" t="s">
        <v>4415</v>
      </c>
      <c r="S329">
        <v>877</v>
      </c>
      <c r="T329" t="s">
        <v>2266</v>
      </c>
      <c r="U329">
        <v>839</v>
      </c>
      <c r="V329">
        <v>144</v>
      </c>
      <c r="W329">
        <v>411</v>
      </c>
      <c r="X329">
        <v>98</v>
      </c>
      <c r="Y329">
        <v>189</v>
      </c>
      <c r="Z329">
        <v>124</v>
      </c>
      <c r="AA329" t="s">
        <v>108</v>
      </c>
      <c r="AB329">
        <v>54</v>
      </c>
      <c r="AC329">
        <v>72</v>
      </c>
      <c r="AD329">
        <v>227.69300000000001</v>
      </c>
      <c r="AE329">
        <v>1</v>
      </c>
      <c r="AF329">
        <v>0.51900400000000002</v>
      </c>
      <c r="AH329">
        <v>877</v>
      </c>
      <c r="AI329">
        <f t="shared" si="23"/>
        <v>2.7033125288209487</v>
      </c>
      <c r="AJ329">
        <f t="shared" si="20"/>
        <v>0.35754451174431878</v>
      </c>
      <c r="AK329">
        <f t="shared" si="21"/>
        <v>0.80255825533206715</v>
      </c>
      <c r="AL329">
        <f t="shared" si="22"/>
        <v>0.11328837606010045</v>
      </c>
      <c r="AM329">
        <f>U329 - AVERAGEIFS('Placebo Males'!U:U, 'Placebo Males'!B:B, B329, 'Placebo Males'!P:P, P329)</f>
        <v>-210</v>
      </c>
      <c r="AN329">
        <f>V329 - AVERAGEIFS('Placebo Males'!V:V, 'Placebo Males'!B:B, B329, 'Placebo Males'!P:P, P329)</f>
        <v>-5</v>
      </c>
      <c r="AO329">
        <f>W329 - AVERAGEIFS('Placebo Males'!W:W, 'Placebo Males'!B:B, B329, 'Placebo Males'!P:P, P329)</f>
        <v>35.333333333333314</v>
      </c>
      <c r="AP329">
        <f>X329 - AVERAGEIFS('Placebo Males'!X:X, 'Placebo Males'!B:B, B329, 'Placebo Males'!P:P, P329)</f>
        <v>1.3333333333333286</v>
      </c>
      <c r="AQ329">
        <f>Y329 - AVERAGEIFS('Placebo Males'!Y:Y, 'Placebo Males'!B:B, B329, 'Placebo Males'!P:P, P329)</f>
        <v>-23</v>
      </c>
      <c r="AR329">
        <f>Z329 - AVERAGEIFS('Placebo Males'!Z:Z, 'Placebo Males'!B:B, B329, 'Placebo Males'!P:P, P329)</f>
        <v>57</v>
      </c>
      <c r="AS329">
        <f>AB329 - AVERAGEIFS('Placebo Males'!AB:AB, 'Placebo Males'!B:B, B329, 'Placebo Males'!P:P, P329)</f>
        <v>8</v>
      </c>
      <c r="AT329">
        <f>AC329 - AVERAGEIFS('Placebo Males'!AC:AC, 'Placebo Males'!B:B, B329, 'Placebo Males'!P:P, P329)</f>
        <v>42.666666666666671</v>
      </c>
      <c r="AU329">
        <f>AD329 - AVERAGEIFS('Placebo Males'!AD:AD, 'Placebo Males'!B:B, B329, 'Placebo Males'!P:P, P329)</f>
        <v>-169.24133333333336</v>
      </c>
      <c r="AV329">
        <f>AE329 - AVERAGEIFS('Placebo Males'!AE:AE, 'Placebo Males'!B:B, B329, 'Placebo Males'!P:P, P329)</f>
        <v>0.71743533333333331</v>
      </c>
      <c r="AW329">
        <f>AF329 - AVERAGEIFS('Placebo Males'!AF:AF, 'Placebo Males'!B:B, B329, 'Placebo Males'!P:P, P329)</f>
        <v>0.10033433333333336</v>
      </c>
    </row>
    <row r="330" spans="1:49" x14ac:dyDescent="0.25">
      <c r="A330" t="s">
        <v>4709</v>
      </c>
      <c r="B330">
        <v>1022</v>
      </c>
      <c r="C330" t="s">
        <v>102</v>
      </c>
      <c r="D330">
        <v>35</v>
      </c>
      <c r="E330">
        <v>174.5</v>
      </c>
      <c r="F330">
        <v>69.5</v>
      </c>
      <c r="G330">
        <v>102.5</v>
      </c>
      <c r="H330">
        <v>55.75</v>
      </c>
      <c r="I330" t="s">
        <v>103</v>
      </c>
      <c r="J330" t="s">
        <v>104</v>
      </c>
      <c r="K330" t="s">
        <v>409</v>
      </c>
      <c r="L330" t="s">
        <v>211</v>
      </c>
      <c r="M330" t="s">
        <v>4381</v>
      </c>
      <c r="N330">
        <v>400</v>
      </c>
      <c r="O330" t="s">
        <v>2262</v>
      </c>
      <c r="P330">
        <v>7</v>
      </c>
      <c r="Q330" t="s">
        <v>113</v>
      </c>
      <c r="R330" t="s">
        <v>4415</v>
      </c>
      <c r="S330">
        <v>868</v>
      </c>
      <c r="T330" t="s">
        <v>2266</v>
      </c>
      <c r="U330">
        <v>998</v>
      </c>
      <c r="V330">
        <v>146</v>
      </c>
      <c r="W330">
        <v>421</v>
      </c>
      <c r="X330">
        <v>96</v>
      </c>
      <c r="Y330">
        <v>247</v>
      </c>
      <c r="Z330">
        <v>78</v>
      </c>
      <c r="AA330" t="s">
        <v>108</v>
      </c>
      <c r="AB330">
        <v>59</v>
      </c>
      <c r="AC330">
        <v>32</v>
      </c>
      <c r="AD330">
        <v>692.26499999999999</v>
      </c>
      <c r="AE330">
        <v>0.3125</v>
      </c>
      <c r="AF330">
        <v>0.50324999999999998</v>
      </c>
      <c r="AH330">
        <v>868</v>
      </c>
      <c r="AI330">
        <f t="shared" si="23"/>
        <v>2.6755704390154889</v>
      </c>
      <c r="AJ330">
        <f t="shared" si="20"/>
        <v>0.35593487650592348</v>
      </c>
      <c r="AK330">
        <f t="shared" si="21"/>
        <v>0.80081990572704642</v>
      </c>
      <c r="AL330">
        <f t="shared" si="22"/>
        <v>0.11203033625683601</v>
      </c>
      <c r="AM330">
        <f>U330 - AVERAGEIFS('Placebo Males'!U:U, 'Placebo Males'!B:B, B330, 'Placebo Males'!P:P, P330)</f>
        <v>-74.666666666666742</v>
      </c>
      <c r="AN330">
        <f>V330 - AVERAGEIFS('Placebo Males'!V:V, 'Placebo Males'!B:B, B330, 'Placebo Males'!P:P, P330)</f>
        <v>2.3333333333333428</v>
      </c>
      <c r="AO330">
        <f>W330 - AVERAGEIFS('Placebo Males'!W:W, 'Placebo Males'!B:B, B330, 'Placebo Males'!P:P, P330)</f>
        <v>17</v>
      </c>
      <c r="AP330">
        <f>X330 - AVERAGEIFS('Placebo Males'!X:X, 'Placebo Males'!B:B, B330, 'Placebo Males'!P:P, P330)</f>
        <v>-3.3333333333333286</v>
      </c>
      <c r="AQ330">
        <f>Y330 - AVERAGEIFS('Placebo Males'!Y:Y, 'Placebo Males'!B:B, B330, 'Placebo Males'!P:P, P330)</f>
        <v>11.666666666666657</v>
      </c>
      <c r="AR330">
        <f>Z330 - AVERAGEIFS('Placebo Males'!Z:Z, 'Placebo Males'!B:B, B330, 'Placebo Males'!P:P, P330)</f>
        <v>8.6666666666666714</v>
      </c>
      <c r="AS330">
        <f>AB330 - AVERAGEIFS('Placebo Males'!AB:AB, 'Placebo Males'!B:B, B330, 'Placebo Males'!P:P, P330)</f>
        <v>12.333333333333336</v>
      </c>
      <c r="AT330">
        <f>AC330 - AVERAGEIFS('Placebo Males'!AC:AC, 'Placebo Males'!B:B, B330, 'Placebo Males'!P:P, P330)</f>
        <v>7.3333333333333321</v>
      </c>
      <c r="AU330">
        <f>AD330 - AVERAGEIFS('Placebo Males'!AD:AD, 'Placebo Males'!B:B, B330, 'Placebo Males'!P:P, P330)</f>
        <v>-192.79266666666661</v>
      </c>
      <c r="AV330">
        <f>AE330 - AVERAGEIFS('Placebo Males'!AE:AE, 'Placebo Males'!B:B, B330, 'Placebo Males'!P:P, P330)</f>
        <v>0.2020473333333333</v>
      </c>
      <c r="AW330">
        <f>AF330 - AVERAGEIFS('Placebo Males'!AF:AF, 'Placebo Males'!B:B, B330, 'Placebo Males'!P:P, P330)</f>
        <v>7.1009333333333313E-2</v>
      </c>
    </row>
    <row r="331" spans="1:49" x14ac:dyDescent="0.25">
      <c r="A331" t="s">
        <v>4710</v>
      </c>
      <c r="B331">
        <v>1022</v>
      </c>
      <c r="C331" t="s">
        <v>102</v>
      </c>
      <c r="D331">
        <v>35</v>
      </c>
      <c r="E331">
        <v>174.5</v>
      </c>
      <c r="F331">
        <v>69.5</v>
      </c>
      <c r="G331">
        <v>102.5</v>
      </c>
      <c r="H331">
        <v>55.75</v>
      </c>
      <c r="I331" t="s">
        <v>103</v>
      </c>
      <c r="J331" t="s">
        <v>104</v>
      </c>
      <c r="K331" t="s">
        <v>409</v>
      </c>
      <c r="L331" t="s">
        <v>211</v>
      </c>
      <c r="M331" t="s">
        <v>4381</v>
      </c>
      <c r="N331">
        <v>400</v>
      </c>
      <c r="O331" t="s">
        <v>2262</v>
      </c>
      <c r="P331">
        <v>7</v>
      </c>
      <c r="Q331" t="s">
        <v>113</v>
      </c>
      <c r="R331" t="s">
        <v>4415</v>
      </c>
      <c r="S331">
        <v>868</v>
      </c>
      <c r="T331" t="s">
        <v>2266</v>
      </c>
      <c r="U331">
        <v>992</v>
      </c>
      <c r="V331">
        <v>141</v>
      </c>
      <c r="W331">
        <v>426</v>
      </c>
      <c r="X331">
        <v>94</v>
      </c>
      <c r="Y331">
        <v>250</v>
      </c>
      <c r="Z331">
        <v>82</v>
      </c>
      <c r="AA331" t="s">
        <v>108</v>
      </c>
      <c r="AB331">
        <v>64</v>
      </c>
      <c r="AC331">
        <v>32</v>
      </c>
      <c r="AD331">
        <v>661.28700000000003</v>
      </c>
      <c r="AE331">
        <v>0.25531900000000002</v>
      </c>
      <c r="AF331">
        <v>0.49818099999999998</v>
      </c>
      <c r="AH331">
        <v>868</v>
      </c>
      <c r="AI331">
        <f t="shared" si="23"/>
        <v>2.6755704390154889</v>
      </c>
      <c r="AJ331">
        <f t="shared" si="20"/>
        <v>0.35593487650592348</v>
      </c>
      <c r="AK331">
        <f t="shared" si="21"/>
        <v>0.80081990572704642</v>
      </c>
      <c r="AL331">
        <f t="shared" si="22"/>
        <v>0.11203033625683601</v>
      </c>
      <c r="AM331">
        <f>U331 - AVERAGEIFS('Placebo Males'!U:U, 'Placebo Males'!B:B, B331, 'Placebo Males'!P:P, P331)</f>
        <v>-80.666666666666742</v>
      </c>
      <c r="AN331">
        <f>V331 - AVERAGEIFS('Placebo Males'!V:V, 'Placebo Males'!B:B, B331, 'Placebo Males'!P:P, P331)</f>
        <v>-2.6666666666666572</v>
      </c>
      <c r="AO331">
        <f>W331 - AVERAGEIFS('Placebo Males'!W:W, 'Placebo Males'!B:B, B331, 'Placebo Males'!P:P, P331)</f>
        <v>22</v>
      </c>
      <c r="AP331">
        <f>X331 - AVERAGEIFS('Placebo Males'!X:X, 'Placebo Males'!B:B, B331, 'Placebo Males'!P:P, P331)</f>
        <v>-5.3333333333333286</v>
      </c>
      <c r="AQ331">
        <f>Y331 - AVERAGEIFS('Placebo Males'!Y:Y, 'Placebo Males'!B:B, B331, 'Placebo Males'!P:P, P331)</f>
        <v>14.666666666666657</v>
      </c>
      <c r="AR331">
        <f>Z331 - AVERAGEIFS('Placebo Males'!Z:Z, 'Placebo Males'!B:B, B331, 'Placebo Males'!P:P, P331)</f>
        <v>12.666666666666671</v>
      </c>
      <c r="AS331">
        <f>AB331 - AVERAGEIFS('Placebo Males'!AB:AB, 'Placebo Males'!B:B, B331, 'Placebo Males'!P:P, P331)</f>
        <v>17.333333333333336</v>
      </c>
      <c r="AT331">
        <f>AC331 - AVERAGEIFS('Placebo Males'!AC:AC, 'Placebo Males'!B:B, B331, 'Placebo Males'!P:P, P331)</f>
        <v>7.3333333333333321</v>
      </c>
      <c r="AU331">
        <f>AD331 - AVERAGEIFS('Placebo Males'!AD:AD, 'Placebo Males'!B:B, B331, 'Placebo Males'!P:P, P331)</f>
        <v>-223.77066666666656</v>
      </c>
      <c r="AV331">
        <f>AE331 - AVERAGEIFS('Placebo Males'!AE:AE, 'Placebo Males'!B:B, B331, 'Placebo Males'!P:P, P331)</f>
        <v>0.14486633333333332</v>
      </c>
      <c r="AW331">
        <f>AF331 - AVERAGEIFS('Placebo Males'!AF:AF, 'Placebo Males'!B:B, B331, 'Placebo Males'!P:P, P331)</f>
        <v>6.5940333333333323E-2</v>
      </c>
    </row>
    <row r="332" spans="1:49" x14ac:dyDescent="0.25">
      <c r="A332" t="s">
        <v>4711</v>
      </c>
      <c r="B332">
        <v>1022</v>
      </c>
      <c r="C332" t="s">
        <v>102</v>
      </c>
      <c r="D332">
        <v>35</v>
      </c>
      <c r="E332">
        <v>174.5</v>
      </c>
      <c r="F332">
        <v>69.5</v>
      </c>
      <c r="G332">
        <v>102.5</v>
      </c>
      <c r="H332">
        <v>55.75</v>
      </c>
      <c r="I332" t="s">
        <v>103</v>
      </c>
      <c r="J332" t="s">
        <v>104</v>
      </c>
      <c r="K332" t="s">
        <v>409</v>
      </c>
      <c r="L332" t="s">
        <v>211</v>
      </c>
      <c r="M332" t="s">
        <v>4381</v>
      </c>
      <c r="N332">
        <v>400</v>
      </c>
      <c r="O332" t="s">
        <v>2262</v>
      </c>
      <c r="P332">
        <v>7</v>
      </c>
      <c r="Q332" t="s">
        <v>113</v>
      </c>
      <c r="R332" t="s">
        <v>4415</v>
      </c>
      <c r="S332">
        <v>868</v>
      </c>
      <c r="T332" t="s">
        <v>2266</v>
      </c>
      <c r="U332">
        <v>948</v>
      </c>
      <c r="V332">
        <v>143</v>
      </c>
      <c r="W332">
        <v>427</v>
      </c>
      <c r="X332">
        <v>103</v>
      </c>
      <c r="Y332">
        <v>242</v>
      </c>
      <c r="Z332">
        <v>82</v>
      </c>
      <c r="AA332" t="s">
        <v>108</v>
      </c>
      <c r="AB332">
        <v>58</v>
      </c>
      <c r="AC332">
        <v>33</v>
      </c>
      <c r="AD332">
        <v>675.30200000000002</v>
      </c>
      <c r="AE332">
        <v>0.22916700000000001</v>
      </c>
      <c r="AF332">
        <v>0.49355199999999999</v>
      </c>
      <c r="AH332">
        <v>868</v>
      </c>
      <c r="AI332">
        <f t="shared" si="23"/>
        <v>2.6755704390154889</v>
      </c>
      <c r="AJ332">
        <f t="shared" si="20"/>
        <v>0.35593487650592348</v>
      </c>
      <c r="AK332">
        <f t="shared" si="21"/>
        <v>0.80081990572704642</v>
      </c>
      <c r="AL332">
        <f t="shared" si="22"/>
        <v>0.11203033625683601</v>
      </c>
      <c r="AM332">
        <f>U332 - AVERAGEIFS('Placebo Males'!U:U, 'Placebo Males'!B:B, B332, 'Placebo Males'!P:P, P332)</f>
        <v>-124.66666666666674</v>
      </c>
      <c r="AN332">
        <f>V332 - AVERAGEIFS('Placebo Males'!V:V, 'Placebo Males'!B:B, B332, 'Placebo Males'!P:P, P332)</f>
        <v>-0.66666666666665719</v>
      </c>
      <c r="AO332">
        <f>W332 - AVERAGEIFS('Placebo Males'!W:W, 'Placebo Males'!B:B, B332, 'Placebo Males'!P:P, P332)</f>
        <v>23</v>
      </c>
      <c r="AP332">
        <f>X332 - AVERAGEIFS('Placebo Males'!X:X, 'Placebo Males'!B:B, B332, 'Placebo Males'!P:P, P332)</f>
        <v>3.6666666666666714</v>
      </c>
      <c r="AQ332">
        <f>Y332 - AVERAGEIFS('Placebo Males'!Y:Y, 'Placebo Males'!B:B, B332, 'Placebo Males'!P:P, P332)</f>
        <v>6.6666666666666572</v>
      </c>
      <c r="AR332">
        <f>Z332 - AVERAGEIFS('Placebo Males'!Z:Z, 'Placebo Males'!B:B, B332, 'Placebo Males'!P:P, P332)</f>
        <v>12.666666666666671</v>
      </c>
      <c r="AS332">
        <f>AB332 - AVERAGEIFS('Placebo Males'!AB:AB, 'Placebo Males'!B:B, B332, 'Placebo Males'!P:P, P332)</f>
        <v>11.333333333333336</v>
      </c>
      <c r="AT332">
        <f>AC332 - AVERAGEIFS('Placebo Males'!AC:AC, 'Placebo Males'!B:B, B332, 'Placebo Males'!P:P, P332)</f>
        <v>8.3333333333333321</v>
      </c>
      <c r="AU332">
        <f>AD332 - AVERAGEIFS('Placebo Males'!AD:AD, 'Placebo Males'!B:B, B332, 'Placebo Males'!P:P, P332)</f>
        <v>-209.75566666666657</v>
      </c>
      <c r="AV332">
        <f>AE332 - AVERAGEIFS('Placebo Males'!AE:AE, 'Placebo Males'!B:B, B332, 'Placebo Males'!P:P, P332)</f>
        <v>0.11871433333333332</v>
      </c>
      <c r="AW332">
        <f>AF332 - AVERAGEIFS('Placebo Males'!AF:AF, 'Placebo Males'!B:B, B332, 'Placebo Males'!P:P, P332)</f>
        <v>6.1311333333333329E-2</v>
      </c>
    </row>
    <row r="333" spans="1:49" x14ac:dyDescent="0.25">
      <c r="A333" t="s">
        <v>4712</v>
      </c>
      <c r="B333">
        <v>1014</v>
      </c>
      <c r="C333" t="s">
        <v>102</v>
      </c>
      <c r="D333">
        <v>35</v>
      </c>
      <c r="E333">
        <v>168.5</v>
      </c>
      <c r="F333">
        <v>65.5</v>
      </c>
      <c r="G333">
        <v>102.75</v>
      </c>
      <c r="H333">
        <v>52.5</v>
      </c>
      <c r="I333" t="s">
        <v>209</v>
      </c>
      <c r="J333" t="s">
        <v>104</v>
      </c>
      <c r="K333" t="s">
        <v>210</v>
      </c>
      <c r="L333" t="s">
        <v>460</v>
      </c>
      <c r="M333" t="s">
        <v>4381</v>
      </c>
      <c r="N333">
        <v>400</v>
      </c>
      <c r="O333" t="s">
        <v>2262</v>
      </c>
      <c r="P333">
        <v>5</v>
      </c>
      <c r="Q333" t="s">
        <v>113</v>
      </c>
      <c r="R333" t="s">
        <v>4415</v>
      </c>
      <c r="S333">
        <v>845</v>
      </c>
      <c r="T333" t="s">
        <v>2266</v>
      </c>
      <c r="U333">
        <v>923</v>
      </c>
      <c r="V333">
        <v>186</v>
      </c>
      <c r="W333">
        <v>433</v>
      </c>
      <c r="X333">
        <v>88</v>
      </c>
      <c r="Y333">
        <v>185</v>
      </c>
      <c r="Z333">
        <v>160</v>
      </c>
      <c r="AA333" t="s">
        <v>108</v>
      </c>
      <c r="AB333">
        <v>47</v>
      </c>
      <c r="AC333">
        <v>68</v>
      </c>
      <c r="AD333">
        <v>506.12599999999998</v>
      </c>
      <c r="AE333">
        <v>0.14516100000000001</v>
      </c>
      <c r="AF333">
        <v>0.53058899999999998</v>
      </c>
      <c r="AH333">
        <v>845</v>
      </c>
      <c r="AI333">
        <f t="shared" si="23"/>
        <v>2.6046739872904241</v>
      </c>
      <c r="AJ333">
        <f t="shared" si="20"/>
        <v>0.3517596243151494</v>
      </c>
      <c r="AK333">
        <f t="shared" si="21"/>
        <v>0.79624039966256532</v>
      </c>
      <c r="AL333">
        <f t="shared" si="22"/>
        <v>0.10881226077937556</v>
      </c>
      <c r="AM333">
        <f>U333 - AVERAGEIFS('Placebo Males'!U:U, 'Placebo Males'!B:B, B333, 'Placebo Males'!P:P, P333)</f>
        <v>-77</v>
      </c>
      <c r="AN333">
        <f>V333 - AVERAGEIFS('Placebo Males'!V:V, 'Placebo Males'!B:B, B333, 'Placebo Males'!P:P, P333)</f>
        <v>7</v>
      </c>
      <c r="AO333">
        <f>W333 - AVERAGEIFS('Placebo Males'!W:W, 'Placebo Males'!B:B, B333, 'Placebo Males'!P:P, P333)</f>
        <v>40</v>
      </c>
      <c r="AP333">
        <f>X333 - AVERAGEIFS('Placebo Males'!X:X, 'Placebo Males'!B:B, B333, 'Placebo Males'!P:P, P333)</f>
        <v>-6.6666666666666714</v>
      </c>
      <c r="AQ333">
        <f>Y333 - AVERAGEIFS('Placebo Males'!Y:Y, 'Placebo Males'!B:B, B333, 'Placebo Males'!P:P, P333)</f>
        <v>-15.333333333333343</v>
      </c>
      <c r="AR333">
        <f>Z333 - AVERAGEIFS('Placebo Males'!Z:Z, 'Placebo Males'!B:B, B333, 'Placebo Males'!P:P, P333)</f>
        <v>62</v>
      </c>
      <c r="AS333">
        <f>AB333 - AVERAGEIFS('Placebo Males'!AB:AB, 'Placebo Males'!B:B, B333, 'Placebo Males'!P:P, P333)</f>
        <v>-2.6666666666666643</v>
      </c>
      <c r="AT333">
        <f>AC333 - AVERAGEIFS('Placebo Males'!AC:AC, 'Placebo Males'!B:B, B333, 'Placebo Males'!P:P, P333)</f>
        <v>24.333333333333336</v>
      </c>
      <c r="AU333">
        <f>AD333 - AVERAGEIFS('Placebo Males'!AD:AD, 'Placebo Males'!B:B, B333, 'Placebo Males'!P:P, P333)</f>
        <v>-133.18999999999994</v>
      </c>
      <c r="AV333">
        <f>AE333 - AVERAGEIFS('Placebo Males'!AE:AE, 'Placebo Males'!B:B, B333, 'Placebo Males'!P:P, P333)</f>
        <v>4.3406633333333347E-2</v>
      </c>
      <c r="AW333">
        <f>AF333 - AVERAGEIFS('Placebo Males'!AF:AF, 'Placebo Males'!B:B, B333, 'Placebo Males'!P:P, P333)</f>
        <v>8.5426666666666595E-2</v>
      </c>
    </row>
    <row r="334" spans="1:49" x14ac:dyDescent="0.25">
      <c r="A334" t="s">
        <v>4713</v>
      </c>
      <c r="B334">
        <v>1014</v>
      </c>
      <c r="C334" t="s">
        <v>102</v>
      </c>
      <c r="D334">
        <v>35</v>
      </c>
      <c r="E334">
        <v>168.5</v>
      </c>
      <c r="F334">
        <v>65.5</v>
      </c>
      <c r="G334">
        <v>102.75</v>
      </c>
      <c r="H334">
        <v>52.5</v>
      </c>
      <c r="I334" t="s">
        <v>209</v>
      </c>
      <c r="J334" t="s">
        <v>104</v>
      </c>
      <c r="K334" t="s">
        <v>210</v>
      </c>
      <c r="L334" t="s">
        <v>460</v>
      </c>
      <c r="M334" t="s">
        <v>4381</v>
      </c>
      <c r="N334">
        <v>400</v>
      </c>
      <c r="O334" t="s">
        <v>2262</v>
      </c>
      <c r="P334">
        <v>5</v>
      </c>
      <c r="Q334" t="s">
        <v>113</v>
      </c>
      <c r="R334" t="s">
        <v>4415</v>
      </c>
      <c r="S334">
        <v>845</v>
      </c>
      <c r="T334" t="s">
        <v>2266</v>
      </c>
      <c r="U334">
        <v>890</v>
      </c>
      <c r="V334">
        <v>186</v>
      </c>
      <c r="W334">
        <v>436</v>
      </c>
      <c r="X334">
        <v>94</v>
      </c>
      <c r="Y334">
        <v>177</v>
      </c>
      <c r="Z334">
        <v>165</v>
      </c>
      <c r="AA334" t="s">
        <v>108</v>
      </c>
      <c r="AB334">
        <v>48</v>
      </c>
      <c r="AC334">
        <v>65</v>
      </c>
      <c r="AD334">
        <v>484.54700000000003</v>
      </c>
      <c r="AE334">
        <v>0.14516100000000001</v>
      </c>
      <c r="AF334">
        <v>0.538968</v>
      </c>
      <c r="AH334">
        <v>845</v>
      </c>
      <c r="AI334">
        <f t="shared" si="23"/>
        <v>2.6046739872904241</v>
      </c>
      <c r="AJ334">
        <f t="shared" si="20"/>
        <v>0.3517596243151494</v>
      </c>
      <c r="AK334">
        <f t="shared" si="21"/>
        <v>0.79624039966256532</v>
      </c>
      <c r="AL334">
        <f t="shared" si="22"/>
        <v>0.10881226077937556</v>
      </c>
      <c r="AM334">
        <f>U334 - AVERAGEIFS('Placebo Males'!U:U, 'Placebo Males'!B:B, B334, 'Placebo Males'!P:P, P334)</f>
        <v>-110</v>
      </c>
      <c r="AN334">
        <f>V334 - AVERAGEIFS('Placebo Males'!V:V, 'Placebo Males'!B:B, B334, 'Placebo Males'!P:P, P334)</f>
        <v>7</v>
      </c>
      <c r="AO334">
        <f>W334 - AVERAGEIFS('Placebo Males'!W:W, 'Placebo Males'!B:B, B334, 'Placebo Males'!P:P, P334)</f>
        <v>43</v>
      </c>
      <c r="AP334">
        <f>X334 - AVERAGEIFS('Placebo Males'!X:X, 'Placebo Males'!B:B, B334, 'Placebo Males'!P:P, P334)</f>
        <v>-0.6666666666666714</v>
      </c>
      <c r="AQ334">
        <f>Y334 - AVERAGEIFS('Placebo Males'!Y:Y, 'Placebo Males'!B:B, B334, 'Placebo Males'!P:P, P334)</f>
        <v>-23.333333333333343</v>
      </c>
      <c r="AR334">
        <f>Z334 - AVERAGEIFS('Placebo Males'!Z:Z, 'Placebo Males'!B:B, B334, 'Placebo Males'!P:P, P334)</f>
        <v>67</v>
      </c>
      <c r="AS334">
        <f>AB334 - AVERAGEIFS('Placebo Males'!AB:AB, 'Placebo Males'!B:B, B334, 'Placebo Males'!P:P, P334)</f>
        <v>-1.6666666666666643</v>
      </c>
      <c r="AT334">
        <f>AC334 - AVERAGEIFS('Placebo Males'!AC:AC, 'Placebo Males'!B:B, B334, 'Placebo Males'!P:P, P334)</f>
        <v>21.333333333333336</v>
      </c>
      <c r="AU334">
        <f>AD334 - AVERAGEIFS('Placebo Males'!AD:AD, 'Placebo Males'!B:B, B334, 'Placebo Males'!P:P, P334)</f>
        <v>-154.76899999999989</v>
      </c>
      <c r="AV334">
        <f>AE334 - AVERAGEIFS('Placebo Males'!AE:AE, 'Placebo Males'!B:B, B334, 'Placebo Males'!P:P, P334)</f>
        <v>4.3406633333333347E-2</v>
      </c>
      <c r="AW334">
        <f>AF334 - AVERAGEIFS('Placebo Males'!AF:AF, 'Placebo Males'!B:B, B334, 'Placebo Males'!P:P, P334)</f>
        <v>9.3805666666666621E-2</v>
      </c>
    </row>
    <row r="335" spans="1:49" x14ac:dyDescent="0.25">
      <c r="A335" t="s">
        <v>4714</v>
      </c>
      <c r="B335">
        <v>1014</v>
      </c>
      <c r="C335" t="s">
        <v>102</v>
      </c>
      <c r="D335">
        <v>35</v>
      </c>
      <c r="E335">
        <v>168.5</v>
      </c>
      <c r="F335">
        <v>65.5</v>
      </c>
      <c r="G335">
        <v>102.75</v>
      </c>
      <c r="H335">
        <v>52.5</v>
      </c>
      <c r="I335" t="s">
        <v>209</v>
      </c>
      <c r="J335" t="s">
        <v>104</v>
      </c>
      <c r="K335" t="s">
        <v>210</v>
      </c>
      <c r="L335" t="s">
        <v>460</v>
      </c>
      <c r="M335" t="s">
        <v>4381</v>
      </c>
      <c r="N335">
        <v>400</v>
      </c>
      <c r="O335" t="s">
        <v>2262</v>
      </c>
      <c r="P335">
        <v>5</v>
      </c>
      <c r="Q335" t="s">
        <v>113</v>
      </c>
      <c r="R335" t="s">
        <v>4415</v>
      </c>
      <c r="S335">
        <v>845</v>
      </c>
      <c r="T335" t="s">
        <v>2266</v>
      </c>
      <c r="U335">
        <v>882</v>
      </c>
      <c r="V335">
        <v>185</v>
      </c>
      <c r="W335">
        <v>437</v>
      </c>
      <c r="X335">
        <v>100</v>
      </c>
      <c r="Y335">
        <v>173</v>
      </c>
      <c r="Z335">
        <v>164</v>
      </c>
      <c r="AA335" t="s">
        <v>108</v>
      </c>
      <c r="AB335">
        <v>50</v>
      </c>
      <c r="AC335">
        <v>62</v>
      </c>
      <c r="AD335">
        <v>495.23500000000001</v>
      </c>
      <c r="AE335">
        <v>0.12698400000000001</v>
      </c>
      <c r="AF335">
        <v>0.53548300000000004</v>
      </c>
      <c r="AH335">
        <v>845</v>
      </c>
      <c r="AI335">
        <f t="shared" si="23"/>
        <v>2.6046739872904241</v>
      </c>
      <c r="AJ335">
        <f t="shared" si="20"/>
        <v>0.3517596243151494</v>
      </c>
      <c r="AK335">
        <f t="shared" si="21"/>
        <v>0.79624039966256532</v>
      </c>
      <c r="AL335">
        <f t="shared" si="22"/>
        <v>0.10881226077937556</v>
      </c>
      <c r="AM335">
        <f>U335 - AVERAGEIFS('Placebo Males'!U:U, 'Placebo Males'!B:B, B335, 'Placebo Males'!P:P, P335)</f>
        <v>-118</v>
      </c>
      <c r="AN335">
        <f>V335 - AVERAGEIFS('Placebo Males'!V:V, 'Placebo Males'!B:B, B335, 'Placebo Males'!P:P, P335)</f>
        <v>6</v>
      </c>
      <c r="AO335">
        <f>W335 - AVERAGEIFS('Placebo Males'!W:W, 'Placebo Males'!B:B, B335, 'Placebo Males'!P:P, P335)</f>
        <v>44</v>
      </c>
      <c r="AP335">
        <f>X335 - AVERAGEIFS('Placebo Males'!X:X, 'Placebo Males'!B:B, B335, 'Placebo Males'!P:P, P335)</f>
        <v>5.3333333333333286</v>
      </c>
      <c r="AQ335">
        <f>Y335 - AVERAGEIFS('Placebo Males'!Y:Y, 'Placebo Males'!B:B, B335, 'Placebo Males'!P:P, P335)</f>
        <v>-27.333333333333343</v>
      </c>
      <c r="AR335">
        <f>Z335 - AVERAGEIFS('Placebo Males'!Z:Z, 'Placebo Males'!B:B, B335, 'Placebo Males'!P:P, P335)</f>
        <v>66</v>
      </c>
      <c r="AS335">
        <f>AB335 - AVERAGEIFS('Placebo Males'!AB:AB, 'Placebo Males'!B:B, B335, 'Placebo Males'!P:P, P335)</f>
        <v>0.3333333333333357</v>
      </c>
      <c r="AT335">
        <f>AC335 - AVERAGEIFS('Placebo Males'!AC:AC, 'Placebo Males'!B:B, B335, 'Placebo Males'!P:P, P335)</f>
        <v>18.333333333333336</v>
      </c>
      <c r="AU335">
        <f>AD335 - AVERAGEIFS('Placebo Males'!AD:AD, 'Placebo Males'!B:B, B335, 'Placebo Males'!P:P, P335)</f>
        <v>-144.0809999999999</v>
      </c>
      <c r="AV335">
        <f>AE335 - AVERAGEIFS('Placebo Males'!AE:AE, 'Placebo Males'!B:B, B335, 'Placebo Males'!P:P, P335)</f>
        <v>2.5229633333333348E-2</v>
      </c>
      <c r="AW335">
        <f>AF335 - AVERAGEIFS('Placebo Males'!AF:AF, 'Placebo Males'!B:B, B335, 'Placebo Males'!P:P, P335)</f>
        <v>9.032066666666666E-2</v>
      </c>
    </row>
    <row r="336" spans="1:49" x14ac:dyDescent="0.25">
      <c r="A336" t="s">
        <v>4715</v>
      </c>
      <c r="B336">
        <v>1020</v>
      </c>
      <c r="C336" t="s">
        <v>102</v>
      </c>
      <c r="D336">
        <v>20</v>
      </c>
      <c r="E336">
        <v>185</v>
      </c>
      <c r="F336">
        <v>61.6</v>
      </c>
      <c r="G336">
        <v>105.25</v>
      </c>
      <c r="H336">
        <v>56.75</v>
      </c>
      <c r="I336" t="s">
        <v>103</v>
      </c>
      <c r="J336" t="s">
        <v>104</v>
      </c>
      <c r="K336" t="s">
        <v>509</v>
      </c>
      <c r="L336" t="s">
        <v>311</v>
      </c>
      <c r="M336" t="s">
        <v>4381</v>
      </c>
      <c r="N336">
        <v>400</v>
      </c>
      <c r="O336" t="s">
        <v>2262</v>
      </c>
      <c r="P336">
        <v>7</v>
      </c>
      <c r="Q336" t="s">
        <v>113</v>
      </c>
      <c r="R336" t="s">
        <v>4415</v>
      </c>
      <c r="S336">
        <v>842</v>
      </c>
      <c r="T336" t="s">
        <v>2266</v>
      </c>
      <c r="U336">
        <v>970</v>
      </c>
      <c r="V336">
        <v>148</v>
      </c>
      <c r="W336">
        <v>402</v>
      </c>
      <c r="X336">
        <v>101</v>
      </c>
      <c r="Y336">
        <v>186</v>
      </c>
      <c r="Z336">
        <v>115</v>
      </c>
      <c r="AA336" t="s">
        <v>108</v>
      </c>
      <c r="AB336">
        <v>56</v>
      </c>
      <c r="AC336">
        <v>61</v>
      </c>
      <c r="AD336">
        <v>527.99300000000005</v>
      </c>
      <c r="AE336">
        <v>0.65957399999999999</v>
      </c>
      <c r="AF336">
        <v>0.49609500000000001</v>
      </c>
      <c r="AH336">
        <v>842</v>
      </c>
      <c r="AI336">
        <f t="shared" si="23"/>
        <v>2.5954266240219375</v>
      </c>
      <c r="AJ336">
        <f t="shared" si="20"/>
        <v>0.35120834497359288</v>
      </c>
      <c r="AK336">
        <f t="shared" si="21"/>
        <v>0.79562806397841235</v>
      </c>
      <c r="AL336">
        <f t="shared" si="22"/>
        <v>0.10839220567123831</v>
      </c>
      <c r="AM336">
        <f>U336 - AVERAGEIFS('Placebo Males'!U:U, 'Placebo Males'!B:B, B336, 'Placebo Males'!P:P, P336)</f>
        <v>131.33333333333337</v>
      </c>
      <c r="AN336">
        <f>V336 - AVERAGEIFS('Placebo Males'!V:V, 'Placebo Males'!B:B, B336, 'Placebo Males'!P:P, P336)</f>
        <v>1.3333333333333428</v>
      </c>
      <c r="AO336">
        <f>W336 - AVERAGEIFS('Placebo Males'!W:W, 'Placebo Males'!B:B, B336, 'Placebo Males'!P:P, P336)</f>
        <v>68</v>
      </c>
      <c r="AP336">
        <f>X336 - AVERAGEIFS('Placebo Males'!X:X, 'Placebo Males'!B:B, B336, 'Placebo Males'!P:P, P336)</f>
        <v>4.6666666666666714</v>
      </c>
      <c r="AQ336">
        <f>Y336 - AVERAGEIFS('Placebo Males'!Y:Y, 'Placebo Males'!B:B, B336, 'Placebo Males'!P:P, P336)</f>
        <v>10.333333333333343</v>
      </c>
      <c r="AR336">
        <f>Z336 - AVERAGEIFS('Placebo Males'!Z:Z, 'Placebo Males'!B:B, B336, 'Placebo Males'!P:P, P336)</f>
        <v>53</v>
      </c>
      <c r="AS336">
        <f>AB336 - AVERAGEIFS('Placebo Males'!AB:AB, 'Placebo Males'!B:B, B336, 'Placebo Males'!P:P, P336)</f>
        <v>18</v>
      </c>
      <c r="AT336">
        <f>AC336 - AVERAGEIFS('Placebo Males'!AC:AC, 'Placebo Males'!B:B, B336, 'Placebo Males'!P:P, P336)</f>
        <v>36.666666666666671</v>
      </c>
      <c r="AU336">
        <f>AD336 - AVERAGEIFS('Placebo Males'!AD:AD, 'Placebo Males'!B:B, B336, 'Placebo Males'!P:P, P336)</f>
        <v>-335.83899999999994</v>
      </c>
      <c r="AV336">
        <f>AE336 - AVERAGEIFS('Placebo Males'!AE:AE, 'Placebo Males'!B:B, B336, 'Placebo Males'!P:P, P336)</f>
        <v>0.53226466666666661</v>
      </c>
      <c r="AW336">
        <f>AF336 - AVERAGEIFS('Placebo Males'!AF:AF, 'Placebo Males'!B:B, B336, 'Placebo Males'!P:P, P336)</f>
        <v>0.22519899999999998</v>
      </c>
    </row>
    <row r="337" spans="1:49" x14ac:dyDescent="0.25">
      <c r="A337" t="s">
        <v>4716</v>
      </c>
      <c r="B337">
        <v>1020</v>
      </c>
      <c r="C337" t="s">
        <v>102</v>
      </c>
      <c r="D337">
        <v>20</v>
      </c>
      <c r="E337">
        <v>185</v>
      </c>
      <c r="F337">
        <v>61.6</v>
      </c>
      <c r="G337">
        <v>105.25</v>
      </c>
      <c r="H337">
        <v>56.75</v>
      </c>
      <c r="I337" t="s">
        <v>103</v>
      </c>
      <c r="J337" t="s">
        <v>104</v>
      </c>
      <c r="K337" t="s">
        <v>509</v>
      </c>
      <c r="L337" t="s">
        <v>311</v>
      </c>
      <c r="M337" t="s">
        <v>4381</v>
      </c>
      <c r="N337">
        <v>400</v>
      </c>
      <c r="O337" t="s">
        <v>2262</v>
      </c>
      <c r="P337">
        <v>7</v>
      </c>
      <c r="Q337" t="s">
        <v>113</v>
      </c>
      <c r="R337" t="s">
        <v>4415</v>
      </c>
      <c r="S337">
        <v>842</v>
      </c>
      <c r="T337" t="s">
        <v>2266</v>
      </c>
      <c r="U337">
        <v>695</v>
      </c>
      <c r="V337">
        <v>142</v>
      </c>
      <c r="W337">
        <v>379</v>
      </c>
      <c r="X337">
        <v>98</v>
      </c>
      <c r="Y337">
        <v>163</v>
      </c>
      <c r="Z337">
        <v>118</v>
      </c>
      <c r="AA337" t="s">
        <v>108</v>
      </c>
      <c r="AB337">
        <v>49</v>
      </c>
      <c r="AC337">
        <v>71</v>
      </c>
      <c r="AD337">
        <v>428.99599999999998</v>
      </c>
      <c r="AE337">
        <v>0.80434799999999995</v>
      </c>
      <c r="AF337">
        <v>0.475439</v>
      </c>
      <c r="AH337">
        <v>842</v>
      </c>
      <c r="AI337">
        <f t="shared" si="23"/>
        <v>2.5954266240219375</v>
      </c>
      <c r="AJ337">
        <f t="shared" si="20"/>
        <v>0.35120834497359288</v>
      </c>
      <c r="AK337">
        <f t="shared" si="21"/>
        <v>0.79562806397841235</v>
      </c>
      <c r="AL337">
        <f t="shared" si="22"/>
        <v>0.10839220567123831</v>
      </c>
      <c r="AM337">
        <f>U337 - AVERAGEIFS('Placebo Males'!U:U, 'Placebo Males'!B:B, B337, 'Placebo Males'!P:P, P337)</f>
        <v>-143.66666666666663</v>
      </c>
      <c r="AN337">
        <f>V337 - AVERAGEIFS('Placebo Males'!V:V, 'Placebo Males'!B:B, B337, 'Placebo Males'!P:P, P337)</f>
        <v>-4.6666666666666572</v>
      </c>
      <c r="AO337">
        <f>W337 - AVERAGEIFS('Placebo Males'!W:W, 'Placebo Males'!B:B, B337, 'Placebo Males'!P:P, P337)</f>
        <v>45</v>
      </c>
      <c r="AP337">
        <f>X337 - AVERAGEIFS('Placebo Males'!X:X, 'Placebo Males'!B:B, B337, 'Placebo Males'!P:P, P337)</f>
        <v>1.6666666666666714</v>
      </c>
      <c r="AQ337">
        <f>Y337 - AVERAGEIFS('Placebo Males'!Y:Y, 'Placebo Males'!B:B, B337, 'Placebo Males'!P:P, P337)</f>
        <v>-12.666666666666657</v>
      </c>
      <c r="AR337">
        <f>Z337 - AVERAGEIFS('Placebo Males'!Z:Z, 'Placebo Males'!B:B, B337, 'Placebo Males'!P:P, P337)</f>
        <v>56</v>
      </c>
      <c r="AS337">
        <f>AB337 - AVERAGEIFS('Placebo Males'!AB:AB, 'Placebo Males'!B:B, B337, 'Placebo Males'!P:P, P337)</f>
        <v>11</v>
      </c>
      <c r="AT337">
        <f>AC337 - AVERAGEIFS('Placebo Males'!AC:AC, 'Placebo Males'!B:B, B337, 'Placebo Males'!P:P, P337)</f>
        <v>46.666666666666671</v>
      </c>
      <c r="AU337">
        <f>AD337 - AVERAGEIFS('Placebo Males'!AD:AD, 'Placebo Males'!B:B, B337, 'Placebo Males'!P:P, P337)</f>
        <v>-434.83600000000001</v>
      </c>
      <c r="AV337">
        <f>AE337 - AVERAGEIFS('Placebo Males'!AE:AE, 'Placebo Males'!B:B, B337, 'Placebo Males'!P:P, P337)</f>
        <v>0.67703866666666657</v>
      </c>
      <c r="AW337">
        <f>AF337 - AVERAGEIFS('Placebo Males'!AF:AF, 'Placebo Males'!B:B, B337, 'Placebo Males'!P:P, P337)</f>
        <v>0.20454299999999997</v>
      </c>
    </row>
    <row r="338" spans="1:49" x14ac:dyDescent="0.25">
      <c r="A338" t="s">
        <v>4717</v>
      </c>
      <c r="B338">
        <v>1020</v>
      </c>
      <c r="C338" t="s">
        <v>102</v>
      </c>
      <c r="D338">
        <v>20</v>
      </c>
      <c r="E338">
        <v>185</v>
      </c>
      <c r="F338">
        <v>61.6</v>
      </c>
      <c r="G338">
        <v>105.25</v>
      </c>
      <c r="H338">
        <v>56.75</v>
      </c>
      <c r="I338" t="s">
        <v>103</v>
      </c>
      <c r="J338" t="s">
        <v>104</v>
      </c>
      <c r="K338" t="s">
        <v>509</v>
      </c>
      <c r="L338" t="s">
        <v>311</v>
      </c>
      <c r="M338" t="s">
        <v>4381</v>
      </c>
      <c r="N338">
        <v>400</v>
      </c>
      <c r="O338" t="s">
        <v>2262</v>
      </c>
      <c r="P338">
        <v>7</v>
      </c>
      <c r="Q338" t="s">
        <v>113</v>
      </c>
      <c r="R338" t="s">
        <v>4415</v>
      </c>
      <c r="S338">
        <v>842</v>
      </c>
      <c r="T338" t="s">
        <v>2266</v>
      </c>
      <c r="U338">
        <v>943</v>
      </c>
      <c r="V338">
        <v>142</v>
      </c>
      <c r="W338">
        <v>395</v>
      </c>
      <c r="X338">
        <v>98</v>
      </c>
      <c r="Y338">
        <v>183</v>
      </c>
      <c r="Z338">
        <v>114</v>
      </c>
      <c r="AA338" t="s">
        <v>108</v>
      </c>
      <c r="AB338">
        <v>52</v>
      </c>
      <c r="AC338">
        <v>64</v>
      </c>
      <c r="AD338">
        <v>491.363</v>
      </c>
      <c r="AE338">
        <v>0.57446799999999998</v>
      </c>
      <c r="AF338">
        <v>0.48516100000000001</v>
      </c>
      <c r="AH338">
        <v>842</v>
      </c>
      <c r="AI338">
        <f t="shared" si="23"/>
        <v>2.5954266240219375</v>
      </c>
      <c r="AJ338">
        <f t="shared" si="20"/>
        <v>0.35120834497359288</v>
      </c>
      <c r="AK338">
        <f t="shared" si="21"/>
        <v>0.79562806397841235</v>
      </c>
      <c r="AL338">
        <f t="shared" si="22"/>
        <v>0.10839220567123831</v>
      </c>
      <c r="AM338">
        <f>U338 - AVERAGEIFS('Placebo Males'!U:U, 'Placebo Males'!B:B, B338, 'Placebo Males'!P:P, P338)</f>
        <v>104.33333333333337</v>
      </c>
      <c r="AN338">
        <f>V338 - AVERAGEIFS('Placebo Males'!V:V, 'Placebo Males'!B:B, B338, 'Placebo Males'!P:P, P338)</f>
        <v>-4.6666666666666572</v>
      </c>
      <c r="AO338">
        <f>W338 - AVERAGEIFS('Placebo Males'!W:W, 'Placebo Males'!B:B, B338, 'Placebo Males'!P:P, P338)</f>
        <v>61</v>
      </c>
      <c r="AP338">
        <f>X338 - AVERAGEIFS('Placebo Males'!X:X, 'Placebo Males'!B:B, B338, 'Placebo Males'!P:P, P338)</f>
        <v>1.6666666666666714</v>
      </c>
      <c r="AQ338">
        <f>Y338 - AVERAGEIFS('Placebo Males'!Y:Y, 'Placebo Males'!B:B, B338, 'Placebo Males'!P:P, P338)</f>
        <v>7.3333333333333428</v>
      </c>
      <c r="AR338">
        <f>Z338 - AVERAGEIFS('Placebo Males'!Z:Z, 'Placebo Males'!B:B, B338, 'Placebo Males'!P:P, P338)</f>
        <v>52</v>
      </c>
      <c r="AS338">
        <f>AB338 - AVERAGEIFS('Placebo Males'!AB:AB, 'Placebo Males'!B:B, B338, 'Placebo Males'!P:P, P338)</f>
        <v>14</v>
      </c>
      <c r="AT338">
        <f>AC338 - AVERAGEIFS('Placebo Males'!AC:AC, 'Placebo Males'!B:B, B338, 'Placebo Males'!P:P, P338)</f>
        <v>39.666666666666671</v>
      </c>
      <c r="AU338">
        <f>AD338 - AVERAGEIFS('Placebo Males'!AD:AD, 'Placebo Males'!B:B, B338, 'Placebo Males'!P:P, P338)</f>
        <v>-372.46899999999999</v>
      </c>
      <c r="AV338">
        <f>AE338 - AVERAGEIFS('Placebo Males'!AE:AE, 'Placebo Males'!B:B, B338, 'Placebo Males'!P:P, P338)</f>
        <v>0.44715866666666665</v>
      </c>
      <c r="AW338">
        <f>AF338 - AVERAGEIFS('Placebo Males'!AF:AF, 'Placebo Males'!B:B, B338, 'Placebo Males'!P:P, P338)</f>
        <v>0.21426499999999998</v>
      </c>
    </row>
    <row r="339" spans="1:49" x14ac:dyDescent="0.25">
      <c r="A339" t="s">
        <v>4718</v>
      </c>
      <c r="B339">
        <v>1021</v>
      </c>
      <c r="C339" t="s">
        <v>102</v>
      </c>
      <c r="D339">
        <v>35</v>
      </c>
      <c r="E339">
        <v>171.5</v>
      </c>
      <c r="F339">
        <v>70.900000000000006</v>
      </c>
      <c r="G339">
        <v>97.25</v>
      </c>
      <c r="H339">
        <v>55.75</v>
      </c>
      <c r="I339" t="s">
        <v>458</v>
      </c>
      <c r="J339" t="s">
        <v>104</v>
      </c>
      <c r="K339" t="s">
        <v>459</v>
      </c>
      <c r="L339" t="s">
        <v>106</v>
      </c>
      <c r="M339" t="s">
        <v>4381</v>
      </c>
      <c r="N339">
        <v>400</v>
      </c>
      <c r="O339" t="s">
        <v>2262</v>
      </c>
      <c r="P339">
        <v>8</v>
      </c>
      <c r="Q339" t="s">
        <v>113</v>
      </c>
      <c r="R339" t="s">
        <v>4415</v>
      </c>
      <c r="S339">
        <v>823</v>
      </c>
      <c r="T339" t="s">
        <v>2266</v>
      </c>
      <c r="U339">
        <v>973</v>
      </c>
      <c r="V339">
        <v>152</v>
      </c>
      <c r="W339">
        <v>477</v>
      </c>
      <c r="X339">
        <v>105</v>
      </c>
      <c r="Y339">
        <v>270</v>
      </c>
      <c r="Z339">
        <v>102</v>
      </c>
      <c r="AA339" t="s">
        <v>108</v>
      </c>
      <c r="AB339">
        <v>26</v>
      </c>
      <c r="AC339">
        <v>32</v>
      </c>
      <c r="AD339">
        <v>202.83099999999999</v>
      </c>
      <c r="AE339">
        <v>0.288462</v>
      </c>
      <c r="AF339">
        <v>0.68077200000000004</v>
      </c>
      <c r="AH339">
        <v>823</v>
      </c>
      <c r="AI339">
        <f t="shared" si="23"/>
        <v>2.5368599899881885</v>
      </c>
      <c r="AJ339">
        <f t="shared" si="20"/>
        <v>0.34768011602551208</v>
      </c>
      <c r="AK339">
        <f t="shared" si="21"/>
        <v>0.79166600061531767</v>
      </c>
      <c r="AL339">
        <f t="shared" si="22"/>
        <v>0.10573036452305684</v>
      </c>
      <c r="AM339">
        <f>U339 - AVERAGEIFS('Placebo Males'!U:U, 'Placebo Males'!B:B, B339, 'Placebo Males'!P:P, P339)</f>
        <v>-63</v>
      </c>
      <c r="AN339">
        <f>V339 - AVERAGEIFS('Placebo Males'!V:V, 'Placebo Males'!B:B, B339, 'Placebo Males'!P:P, P339)</f>
        <v>-3</v>
      </c>
      <c r="AO339">
        <f>W339 - AVERAGEIFS('Placebo Males'!W:W, 'Placebo Males'!B:B, B339, 'Placebo Males'!P:P, P339)</f>
        <v>53</v>
      </c>
      <c r="AP339">
        <f>X339 - AVERAGEIFS('Placebo Males'!X:X, 'Placebo Males'!B:B, B339, 'Placebo Males'!P:P, P339)</f>
        <v>0</v>
      </c>
      <c r="AQ339">
        <f>Y339 - AVERAGEIFS('Placebo Males'!Y:Y, 'Placebo Males'!B:B, B339, 'Placebo Males'!P:P, P339)</f>
        <v>31</v>
      </c>
      <c r="AR339">
        <f>Z339 - AVERAGEIFS('Placebo Males'!Z:Z, 'Placebo Males'!B:B, B339, 'Placebo Males'!P:P, P339)</f>
        <v>22</v>
      </c>
      <c r="AS339">
        <f>AB339 - AVERAGEIFS('Placebo Males'!AB:AB, 'Placebo Males'!B:B, B339, 'Placebo Males'!P:P, P339)</f>
        <v>-41.333333333333329</v>
      </c>
      <c r="AT339">
        <f>AC339 - AVERAGEIFS('Placebo Males'!AC:AC, 'Placebo Males'!B:B, B339, 'Placebo Males'!P:P, P339)</f>
        <v>-2.6666666666666643</v>
      </c>
      <c r="AU339">
        <f>AD339 - AVERAGEIFS('Placebo Males'!AD:AD, 'Placebo Males'!B:B, B339, 'Placebo Males'!P:P, P339)</f>
        <v>-104.54799999999997</v>
      </c>
      <c r="AV339">
        <f>AE339 - AVERAGEIFS('Placebo Males'!AE:AE, 'Placebo Males'!B:B, B339, 'Placebo Males'!P:P, P339)</f>
        <v>0.18408496666666668</v>
      </c>
      <c r="AW339">
        <f>AF339 - AVERAGEIFS('Placebo Males'!AF:AF, 'Placebo Males'!B:B, B339, 'Placebo Males'!P:P, P339)</f>
        <v>0.1926276666666667</v>
      </c>
    </row>
    <row r="340" spans="1:49" x14ac:dyDescent="0.25">
      <c r="A340" t="s">
        <v>4719</v>
      </c>
      <c r="B340">
        <v>1021</v>
      </c>
      <c r="C340" t="s">
        <v>102</v>
      </c>
      <c r="D340">
        <v>35</v>
      </c>
      <c r="E340">
        <v>171.5</v>
      </c>
      <c r="F340">
        <v>70.900000000000006</v>
      </c>
      <c r="G340">
        <v>97.25</v>
      </c>
      <c r="H340">
        <v>55.75</v>
      </c>
      <c r="I340" t="s">
        <v>458</v>
      </c>
      <c r="J340" t="s">
        <v>104</v>
      </c>
      <c r="K340" t="s">
        <v>459</v>
      </c>
      <c r="L340" t="s">
        <v>106</v>
      </c>
      <c r="M340" t="s">
        <v>4381</v>
      </c>
      <c r="N340">
        <v>400</v>
      </c>
      <c r="O340" t="s">
        <v>2262</v>
      </c>
      <c r="P340">
        <v>8</v>
      </c>
      <c r="Q340" t="s">
        <v>113</v>
      </c>
      <c r="R340" t="s">
        <v>4415</v>
      </c>
      <c r="S340">
        <v>823</v>
      </c>
      <c r="T340" t="s">
        <v>2266</v>
      </c>
      <c r="U340">
        <v>928</v>
      </c>
      <c r="V340">
        <v>161</v>
      </c>
      <c r="W340">
        <v>465</v>
      </c>
      <c r="X340">
        <v>101</v>
      </c>
      <c r="Y340">
        <v>265</v>
      </c>
      <c r="Z340">
        <v>99</v>
      </c>
      <c r="AA340" t="s">
        <v>108</v>
      </c>
      <c r="AB340">
        <v>26</v>
      </c>
      <c r="AC340">
        <v>32</v>
      </c>
      <c r="AD340">
        <v>205.81</v>
      </c>
      <c r="AE340">
        <v>0.717391</v>
      </c>
      <c r="AF340">
        <v>0.71387100000000003</v>
      </c>
      <c r="AH340">
        <v>823</v>
      </c>
      <c r="AI340">
        <f t="shared" si="23"/>
        <v>2.5368599899881885</v>
      </c>
      <c r="AJ340">
        <f t="shared" si="20"/>
        <v>0.34768011602551208</v>
      </c>
      <c r="AK340">
        <f t="shared" si="21"/>
        <v>0.79166600061531767</v>
      </c>
      <c r="AL340">
        <f t="shared" si="22"/>
        <v>0.10573036452305684</v>
      </c>
      <c r="AM340">
        <f>U340 - AVERAGEIFS('Placebo Males'!U:U, 'Placebo Males'!B:B, B340, 'Placebo Males'!P:P, P340)</f>
        <v>-108</v>
      </c>
      <c r="AN340">
        <f>V340 - AVERAGEIFS('Placebo Males'!V:V, 'Placebo Males'!B:B, B340, 'Placebo Males'!P:P, P340)</f>
        <v>6</v>
      </c>
      <c r="AO340">
        <f>W340 - AVERAGEIFS('Placebo Males'!W:W, 'Placebo Males'!B:B, B340, 'Placebo Males'!P:P, P340)</f>
        <v>41</v>
      </c>
      <c r="AP340">
        <f>X340 - AVERAGEIFS('Placebo Males'!X:X, 'Placebo Males'!B:B, B340, 'Placebo Males'!P:P, P340)</f>
        <v>-4</v>
      </c>
      <c r="AQ340">
        <f>Y340 - AVERAGEIFS('Placebo Males'!Y:Y, 'Placebo Males'!B:B, B340, 'Placebo Males'!P:P, P340)</f>
        <v>26</v>
      </c>
      <c r="AR340">
        <f>Z340 - AVERAGEIFS('Placebo Males'!Z:Z, 'Placebo Males'!B:B, B340, 'Placebo Males'!P:P, P340)</f>
        <v>19</v>
      </c>
      <c r="AS340">
        <f>AB340 - AVERAGEIFS('Placebo Males'!AB:AB, 'Placebo Males'!B:B, B340, 'Placebo Males'!P:P, P340)</f>
        <v>-41.333333333333329</v>
      </c>
      <c r="AT340">
        <f>AC340 - AVERAGEIFS('Placebo Males'!AC:AC, 'Placebo Males'!B:B, B340, 'Placebo Males'!P:P, P340)</f>
        <v>-2.6666666666666643</v>
      </c>
      <c r="AU340">
        <f>AD340 - AVERAGEIFS('Placebo Males'!AD:AD, 'Placebo Males'!B:B, B340, 'Placebo Males'!P:P, P340)</f>
        <v>-101.56899999999996</v>
      </c>
      <c r="AV340">
        <f>AE340 - AVERAGEIFS('Placebo Males'!AE:AE, 'Placebo Males'!B:B, B340, 'Placebo Males'!P:P, P340)</f>
        <v>0.61301396666666663</v>
      </c>
      <c r="AW340">
        <f>AF340 - AVERAGEIFS('Placebo Males'!AF:AF, 'Placebo Males'!B:B, B340, 'Placebo Males'!P:P, P340)</f>
        <v>0.22572666666666669</v>
      </c>
    </row>
    <row r="341" spans="1:49" x14ac:dyDescent="0.25">
      <c r="A341" t="s">
        <v>4720</v>
      </c>
      <c r="B341">
        <v>1021</v>
      </c>
      <c r="C341" t="s">
        <v>102</v>
      </c>
      <c r="D341">
        <v>35</v>
      </c>
      <c r="E341">
        <v>171.5</v>
      </c>
      <c r="F341">
        <v>70.900000000000006</v>
      </c>
      <c r="G341">
        <v>97.25</v>
      </c>
      <c r="H341">
        <v>55.75</v>
      </c>
      <c r="I341" t="s">
        <v>458</v>
      </c>
      <c r="J341" t="s">
        <v>104</v>
      </c>
      <c r="K341" t="s">
        <v>459</v>
      </c>
      <c r="L341" t="s">
        <v>106</v>
      </c>
      <c r="M341" t="s">
        <v>4381</v>
      </c>
      <c r="N341">
        <v>400</v>
      </c>
      <c r="O341" t="s">
        <v>2262</v>
      </c>
      <c r="P341">
        <v>8</v>
      </c>
      <c r="Q341" t="s">
        <v>113</v>
      </c>
      <c r="R341" t="s">
        <v>4415</v>
      </c>
      <c r="S341">
        <v>823</v>
      </c>
      <c r="T341" t="s">
        <v>2266</v>
      </c>
      <c r="U341">
        <v>958</v>
      </c>
      <c r="V341">
        <v>157</v>
      </c>
      <c r="W341">
        <v>469</v>
      </c>
      <c r="X341">
        <v>117</v>
      </c>
      <c r="Y341">
        <v>253</v>
      </c>
      <c r="Z341">
        <v>99</v>
      </c>
      <c r="AA341" t="s">
        <v>108</v>
      </c>
      <c r="AB341">
        <v>26</v>
      </c>
      <c r="AC341">
        <v>29</v>
      </c>
      <c r="AD341">
        <v>200.51400000000001</v>
      </c>
      <c r="AE341">
        <v>0.127273</v>
      </c>
      <c r="AF341">
        <v>0.61119999999999997</v>
      </c>
      <c r="AH341">
        <v>823</v>
      </c>
      <c r="AI341">
        <f t="shared" si="23"/>
        <v>2.5368599899881885</v>
      </c>
      <c r="AJ341">
        <f t="shared" si="20"/>
        <v>0.34768011602551208</v>
      </c>
      <c r="AK341">
        <f t="shared" si="21"/>
        <v>0.79166600061531767</v>
      </c>
      <c r="AL341">
        <f t="shared" si="22"/>
        <v>0.10573036452305684</v>
      </c>
      <c r="AM341">
        <f>U341 - AVERAGEIFS('Placebo Males'!U:U, 'Placebo Males'!B:B, B341, 'Placebo Males'!P:P, P341)</f>
        <v>-78</v>
      </c>
      <c r="AN341">
        <f>V341 - AVERAGEIFS('Placebo Males'!V:V, 'Placebo Males'!B:B, B341, 'Placebo Males'!P:P, P341)</f>
        <v>2</v>
      </c>
      <c r="AO341">
        <f>W341 - AVERAGEIFS('Placebo Males'!W:W, 'Placebo Males'!B:B, B341, 'Placebo Males'!P:P, P341)</f>
        <v>45</v>
      </c>
      <c r="AP341">
        <f>X341 - AVERAGEIFS('Placebo Males'!X:X, 'Placebo Males'!B:B, B341, 'Placebo Males'!P:P, P341)</f>
        <v>12</v>
      </c>
      <c r="AQ341">
        <f>Y341 - AVERAGEIFS('Placebo Males'!Y:Y, 'Placebo Males'!B:B, B341, 'Placebo Males'!P:P, P341)</f>
        <v>14</v>
      </c>
      <c r="AR341">
        <f>Z341 - AVERAGEIFS('Placebo Males'!Z:Z, 'Placebo Males'!B:B, B341, 'Placebo Males'!P:P, P341)</f>
        <v>19</v>
      </c>
      <c r="AS341">
        <f>AB341 - AVERAGEIFS('Placebo Males'!AB:AB, 'Placebo Males'!B:B, B341, 'Placebo Males'!P:P, P341)</f>
        <v>-41.333333333333329</v>
      </c>
      <c r="AT341">
        <f>AC341 - AVERAGEIFS('Placebo Males'!AC:AC, 'Placebo Males'!B:B, B341, 'Placebo Males'!P:P, P341)</f>
        <v>-5.6666666666666643</v>
      </c>
      <c r="AU341">
        <f>AD341 - AVERAGEIFS('Placebo Males'!AD:AD, 'Placebo Males'!B:B, B341, 'Placebo Males'!P:P, P341)</f>
        <v>-106.86499999999995</v>
      </c>
      <c r="AV341">
        <f>AE341 - AVERAGEIFS('Placebo Males'!AE:AE, 'Placebo Males'!B:B, B341, 'Placebo Males'!P:P, P341)</f>
        <v>2.289596666666667E-2</v>
      </c>
      <c r="AW341">
        <f>AF341 - AVERAGEIFS('Placebo Males'!AF:AF, 'Placebo Males'!B:B, B341, 'Placebo Males'!P:P, P341)</f>
        <v>0.12305566666666662</v>
      </c>
    </row>
    <row r="342" spans="1:49" x14ac:dyDescent="0.25">
      <c r="A342" t="s">
        <v>4721</v>
      </c>
      <c r="B342">
        <v>1016</v>
      </c>
      <c r="C342" t="s">
        <v>102</v>
      </c>
      <c r="D342">
        <v>25</v>
      </c>
      <c r="E342">
        <v>177.5</v>
      </c>
      <c r="F342">
        <v>78.099999999999994</v>
      </c>
      <c r="G342">
        <v>115.25</v>
      </c>
      <c r="H342">
        <v>59</v>
      </c>
      <c r="I342" t="s">
        <v>103</v>
      </c>
      <c r="J342" t="s">
        <v>104</v>
      </c>
      <c r="K342" t="s">
        <v>310</v>
      </c>
      <c r="L342" t="s">
        <v>160</v>
      </c>
      <c r="M342" t="s">
        <v>4381</v>
      </c>
      <c r="N342">
        <v>400</v>
      </c>
      <c r="O342" t="s">
        <v>2262</v>
      </c>
      <c r="P342">
        <v>8</v>
      </c>
      <c r="Q342" t="s">
        <v>113</v>
      </c>
      <c r="R342" t="s">
        <v>4415</v>
      </c>
      <c r="S342">
        <v>817</v>
      </c>
      <c r="T342" t="s">
        <v>2266</v>
      </c>
      <c r="U342">
        <v>854</v>
      </c>
      <c r="V342">
        <v>154</v>
      </c>
      <c r="W342">
        <v>404</v>
      </c>
      <c r="X342">
        <v>91</v>
      </c>
      <c r="Y342">
        <v>176</v>
      </c>
      <c r="Z342">
        <v>137</v>
      </c>
      <c r="AA342" t="s">
        <v>108</v>
      </c>
      <c r="AB342">
        <v>51</v>
      </c>
      <c r="AC342">
        <v>44</v>
      </c>
      <c r="AD342">
        <v>374.49</v>
      </c>
      <c r="AE342">
        <v>0</v>
      </c>
      <c r="AF342">
        <v>0.41707699999999998</v>
      </c>
      <c r="AH342">
        <v>817</v>
      </c>
      <c r="AI342">
        <f t="shared" si="23"/>
        <v>2.5183652634512144</v>
      </c>
      <c r="AJ342">
        <f t="shared" si="20"/>
        <v>0.34655250632826928</v>
      </c>
      <c r="AK342">
        <f t="shared" si="21"/>
        <v>0.79038388042980057</v>
      </c>
      <c r="AL342">
        <f t="shared" si="22"/>
        <v>0.10488928191966818</v>
      </c>
      <c r="AM342">
        <f>U342 - AVERAGEIFS('Placebo Males'!U:U, 'Placebo Males'!B:B, B342, 'Placebo Males'!P:P, P342)</f>
        <v>-92</v>
      </c>
      <c r="AN342">
        <f>V342 - AVERAGEIFS('Placebo Males'!V:V, 'Placebo Males'!B:B, B342, 'Placebo Males'!P:P, P342)</f>
        <v>2.3333333333333428</v>
      </c>
      <c r="AO342">
        <f>W342 - AVERAGEIFS('Placebo Males'!W:W, 'Placebo Males'!B:B, B342, 'Placebo Males'!P:P, P342)</f>
        <v>54.666666666666686</v>
      </c>
      <c r="AP342">
        <f>X342 - AVERAGEIFS('Placebo Males'!X:X, 'Placebo Males'!B:B, B342, 'Placebo Males'!P:P, P342)</f>
        <v>-2.6666666666666714</v>
      </c>
      <c r="AQ342">
        <f>Y342 - AVERAGEIFS('Placebo Males'!Y:Y, 'Placebo Males'!B:B, B342, 'Placebo Males'!P:P, P342)</f>
        <v>0.66666666666665719</v>
      </c>
      <c r="AR342">
        <f>Z342 - AVERAGEIFS('Placebo Males'!Z:Z, 'Placebo Males'!B:B, B342, 'Placebo Males'!P:P, P342)</f>
        <v>56.666666666666671</v>
      </c>
      <c r="AS342">
        <f>AB342 - AVERAGEIFS('Placebo Males'!AB:AB, 'Placebo Males'!B:B, B342, 'Placebo Males'!P:P, P342)</f>
        <v>10.333333333333336</v>
      </c>
      <c r="AT342">
        <f>AC342 - AVERAGEIFS('Placebo Males'!AC:AC, 'Placebo Males'!B:B, B342, 'Placebo Males'!P:P, P342)</f>
        <v>13.666666666666668</v>
      </c>
      <c r="AU342">
        <f>AD342 - AVERAGEIFS('Placebo Males'!AD:AD, 'Placebo Males'!B:B, B342, 'Placebo Males'!P:P, P342)</f>
        <v>-159.77933333333328</v>
      </c>
      <c r="AV342">
        <f>AE342 - AVERAGEIFS('Placebo Males'!AE:AE, 'Placebo Males'!B:B, B342, 'Placebo Males'!P:P, P342)</f>
        <v>-2.6143766666666669E-2</v>
      </c>
      <c r="AW342">
        <f>AF342 - AVERAGEIFS('Placebo Males'!AF:AF, 'Placebo Males'!B:B, B342, 'Placebo Males'!P:P, P342)</f>
        <v>0.11583033333333331</v>
      </c>
    </row>
    <row r="343" spans="1:49" x14ac:dyDescent="0.25">
      <c r="A343" t="s">
        <v>4722</v>
      </c>
      <c r="B343">
        <v>1016</v>
      </c>
      <c r="C343" t="s">
        <v>102</v>
      </c>
      <c r="D343">
        <v>25</v>
      </c>
      <c r="E343">
        <v>177.5</v>
      </c>
      <c r="F343">
        <v>78.099999999999994</v>
      </c>
      <c r="G343">
        <v>115.25</v>
      </c>
      <c r="H343">
        <v>59</v>
      </c>
      <c r="I343" t="s">
        <v>103</v>
      </c>
      <c r="J343" t="s">
        <v>104</v>
      </c>
      <c r="K343" t="s">
        <v>310</v>
      </c>
      <c r="L343" t="s">
        <v>160</v>
      </c>
      <c r="M343" t="s">
        <v>4381</v>
      </c>
      <c r="N343">
        <v>400</v>
      </c>
      <c r="O343" t="s">
        <v>2262</v>
      </c>
      <c r="P343">
        <v>8</v>
      </c>
      <c r="Q343" t="s">
        <v>113</v>
      </c>
      <c r="R343" t="s">
        <v>4415</v>
      </c>
      <c r="S343">
        <v>817</v>
      </c>
      <c r="T343" t="s">
        <v>2266</v>
      </c>
      <c r="U343">
        <v>927</v>
      </c>
      <c r="V343">
        <v>154</v>
      </c>
      <c r="W343">
        <v>402</v>
      </c>
      <c r="X343">
        <v>100</v>
      </c>
      <c r="Y343">
        <v>169</v>
      </c>
      <c r="Z343">
        <v>133</v>
      </c>
      <c r="AA343" t="s">
        <v>108</v>
      </c>
      <c r="AB343">
        <v>49</v>
      </c>
      <c r="AC343">
        <v>45</v>
      </c>
      <c r="AD343">
        <v>392.101</v>
      </c>
      <c r="AE343">
        <v>0</v>
      </c>
      <c r="AF343">
        <v>0.42045900000000003</v>
      </c>
      <c r="AH343">
        <v>817</v>
      </c>
      <c r="AI343">
        <f t="shared" si="23"/>
        <v>2.5183652634512144</v>
      </c>
      <c r="AJ343">
        <f t="shared" si="20"/>
        <v>0.34655250632826928</v>
      </c>
      <c r="AK343">
        <f t="shared" si="21"/>
        <v>0.79038388042980057</v>
      </c>
      <c r="AL343">
        <f t="shared" si="22"/>
        <v>0.10488928191966818</v>
      </c>
      <c r="AM343">
        <f>U343 - AVERAGEIFS('Placebo Males'!U:U, 'Placebo Males'!B:B, B343, 'Placebo Males'!P:P, P343)</f>
        <v>-19</v>
      </c>
      <c r="AN343">
        <f>V343 - AVERAGEIFS('Placebo Males'!V:V, 'Placebo Males'!B:B, B343, 'Placebo Males'!P:P, P343)</f>
        <v>2.3333333333333428</v>
      </c>
      <c r="AO343">
        <f>W343 - AVERAGEIFS('Placebo Males'!W:W, 'Placebo Males'!B:B, B343, 'Placebo Males'!P:P, P343)</f>
        <v>52.666666666666686</v>
      </c>
      <c r="AP343">
        <f>X343 - AVERAGEIFS('Placebo Males'!X:X, 'Placebo Males'!B:B, B343, 'Placebo Males'!P:P, P343)</f>
        <v>6.3333333333333286</v>
      </c>
      <c r="AQ343">
        <f>Y343 - AVERAGEIFS('Placebo Males'!Y:Y, 'Placebo Males'!B:B, B343, 'Placebo Males'!P:P, P343)</f>
        <v>-6.3333333333333428</v>
      </c>
      <c r="AR343">
        <f>Z343 - AVERAGEIFS('Placebo Males'!Z:Z, 'Placebo Males'!B:B, B343, 'Placebo Males'!P:P, P343)</f>
        <v>52.666666666666671</v>
      </c>
      <c r="AS343">
        <f>AB343 - AVERAGEIFS('Placebo Males'!AB:AB, 'Placebo Males'!B:B, B343, 'Placebo Males'!P:P, P343)</f>
        <v>8.3333333333333357</v>
      </c>
      <c r="AT343">
        <f>AC343 - AVERAGEIFS('Placebo Males'!AC:AC, 'Placebo Males'!B:B, B343, 'Placebo Males'!P:P, P343)</f>
        <v>14.666666666666668</v>
      </c>
      <c r="AU343">
        <f>AD343 - AVERAGEIFS('Placebo Males'!AD:AD, 'Placebo Males'!B:B, B343, 'Placebo Males'!P:P, P343)</f>
        <v>-142.16833333333329</v>
      </c>
      <c r="AV343">
        <f>AE343 - AVERAGEIFS('Placebo Males'!AE:AE, 'Placebo Males'!B:B, B343, 'Placebo Males'!P:P, P343)</f>
        <v>-2.6143766666666669E-2</v>
      </c>
      <c r="AW343">
        <f>AF343 - AVERAGEIFS('Placebo Males'!AF:AF, 'Placebo Males'!B:B, B343, 'Placebo Males'!P:P, P343)</f>
        <v>0.11921233333333336</v>
      </c>
    </row>
    <row r="344" spans="1:49" x14ac:dyDescent="0.25">
      <c r="A344" t="s">
        <v>4723</v>
      </c>
      <c r="B344">
        <v>1016</v>
      </c>
      <c r="C344" t="s">
        <v>102</v>
      </c>
      <c r="D344">
        <v>25</v>
      </c>
      <c r="E344">
        <v>177.5</v>
      </c>
      <c r="F344">
        <v>78.099999999999994</v>
      </c>
      <c r="G344">
        <v>115.25</v>
      </c>
      <c r="H344">
        <v>59</v>
      </c>
      <c r="I344" t="s">
        <v>103</v>
      </c>
      <c r="J344" t="s">
        <v>104</v>
      </c>
      <c r="K344" t="s">
        <v>310</v>
      </c>
      <c r="L344" t="s">
        <v>160</v>
      </c>
      <c r="M344" t="s">
        <v>4381</v>
      </c>
      <c r="N344">
        <v>400</v>
      </c>
      <c r="O344" t="s">
        <v>2262</v>
      </c>
      <c r="P344">
        <v>8</v>
      </c>
      <c r="Q344" t="s">
        <v>113</v>
      </c>
      <c r="R344" t="s">
        <v>4415</v>
      </c>
      <c r="S344">
        <v>817</v>
      </c>
      <c r="T344" t="s">
        <v>2266</v>
      </c>
      <c r="U344">
        <v>891</v>
      </c>
      <c r="V344">
        <v>151</v>
      </c>
      <c r="W344">
        <v>411</v>
      </c>
      <c r="X344">
        <v>93</v>
      </c>
      <c r="Y344">
        <v>176</v>
      </c>
      <c r="Z344">
        <v>142</v>
      </c>
      <c r="AA344" t="s">
        <v>108</v>
      </c>
      <c r="AB344">
        <v>45</v>
      </c>
      <c r="AC344">
        <v>50</v>
      </c>
      <c r="AD344">
        <v>368.75099999999998</v>
      </c>
      <c r="AE344">
        <v>1.7543900000000001E-2</v>
      </c>
      <c r="AF344">
        <v>0.42440899999999998</v>
      </c>
      <c r="AH344">
        <v>817</v>
      </c>
      <c r="AI344">
        <f t="shared" si="23"/>
        <v>2.5183652634512144</v>
      </c>
      <c r="AJ344">
        <f t="shared" si="20"/>
        <v>0.34655250632826928</v>
      </c>
      <c r="AK344">
        <f t="shared" si="21"/>
        <v>0.79038388042980057</v>
      </c>
      <c r="AL344">
        <f t="shared" si="22"/>
        <v>0.10488928191966818</v>
      </c>
      <c r="AM344">
        <f>U344 - AVERAGEIFS('Placebo Males'!U:U, 'Placebo Males'!B:B, B344, 'Placebo Males'!P:P, P344)</f>
        <v>-55</v>
      </c>
      <c r="AN344">
        <f>V344 - AVERAGEIFS('Placebo Males'!V:V, 'Placebo Males'!B:B, B344, 'Placebo Males'!P:P, P344)</f>
        <v>-0.66666666666665719</v>
      </c>
      <c r="AO344">
        <f>W344 - AVERAGEIFS('Placebo Males'!W:W, 'Placebo Males'!B:B, B344, 'Placebo Males'!P:P, P344)</f>
        <v>61.666666666666686</v>
      </c>
      <c r="AP344">
        <f>X344 - AVERAGEIFS('Placebo Males'!X:X, 'Placebo Males'!B:B, B344, 'Placebo Males'!P:P, P344)</f>
        <v>-0.6666666666666714</v>
      </c>
      <c r="AQ344">
        <f>Y344 - AVERAGEIFS('Placebo Males'!Y:Y, 'Placebo Males'!B:B, B344, 'Placebo Males'!P:P, P344)</f>
        <v>0.66666666666665719</v>
      </c>
      <c r="AR344">
        <f>Z344 - AVERAGEIFS('Placebo Males'!Z:Z, 'Placebo Males'!B:B, B344, 'Placebo Males'!P:P, P344)</f>
        <v>61.666666666666671</v>
      </c>
      <c r="AS344">
        <f>AB344 - AVERAGEIFS('Placebo Males'!AB:AB, 'Placebo Males'!B:B, B344, 'Placebo Males'!P:P, P344)</f>
        <v>4.3333333333333357</v>
      </c>
      <c r="AT344">
        <f>AC344 - AVERAGEIFS('Placebo Males'!AC:AC, 'Placebo Males'!B:B, B344, 'Placebo Males'!P:P, P344)</f>
        <v>19.666666666666668</v>
      </c>
      <c r="AU344">
        <f>AD344 - AVERAGEIFS('Placebo Males'!AD:AD, 'Placebo Males'!B:B, B344, 'Placebo Males'!P:P, P344)</f>
        <v>-165.51833333333332</v>
      </c>
      <c r="AV344">
        <f>AE344 - AVERAGEIFS('Placebo Males'!AE:AE, 'Placebo Males'!B:B, B344, 'Placebo Males'!P:P, P344)</f>
        <v>-8.5998666666666675E-3</v>
      </c>
      <c r="AW344">
        <f>AF344 - AVERAGEIFS('Placebo Males'!AF:AF, 'Placebo Males'!B:B, B344, 'Placebo Males'!P:P, P344)</f>
        <v>0.12316233333333332</v>
      </c>
    </row>
    <row r="345" spans="1:49" x14ac:dyDescent="0.25">
      <c r="A345" t="s">
        <v>4724</v>
      </c>
      <c r="B345">
        <v>1015</v>
      </c>
      <c r="C345" t="s">
        <v>102</v>
      </c>
      <c r="D345">
        <v>19</v>
      </c>
      <c r="E345">
        <v>182.5</v>
      </c>
      <c r="F345">
        <v>63.5</v>
      </c>
      <c r="G345">
        <v>106.25</v>
      </c>
      <c r="H345">
        <v>55.5</v>
      </c>
      <c r="I345" t="s">
        <v>103</v>
      </c>
      <c r="J345" t="s">
        <v>260</v>
      </c>
      <c r="K345" t="s">
        <v>261</v>
      </c>
      <c r="L345" t="s">
        <v>160</v>
      </c>
      <c r="M345" t="s">
        <v>4381</v>
      </c>
      <c r="N345">
        <v>400</v>
      </c>
      <c r="O345" t="s">
        <v>2262</v>
      </c>
      <c r="P345">
        <v>1.5</v>
      </c>
      <c r="Q345" t="s">
        <v>113</v>
      </c>
      <c r="R345" t="s">
        <v>4415</v>
      </c>
      <c r="S345">
        <v>792</v>
      </c>
      <c r="T345" t="s">
        <v>2266</v>
      </c>
      <c r="U345">
        <v>1125</v>
      </c>
      <c r="V345">
        <v>184</v>
      </c>
      <c r="W345">
        <v>491</v>
      </c>
      <c r="X345">
        <v>115</v>
      </c>
      <c r="Y345">
        <v>212</v>
      </c>
      <c r="Z345">
        <v>164</v>
      </c>
      <c r="AA345" t="s">
        <v>108</v>
      </c>
      <c r="AB345">
        <v>68</v>
      </c>
      <c r="AC345">
        <v>100</v>
      </c>
      <c r="AD345">
        <v>548.66800000000001</v>
      </c>
      <c r="AE345">
        <v>0.22500000000000001</v>
      </c>
      <c r="AF345">
        <v>0.62729100000000004</v>
      </c>
      <c r="AH345">
        <v>792</v>
      </c>
      <c r="AI345">
        <f t="shared" si="23"/>
        <v>2.4413039028804917</v>
      </c>
      <c r="AJ345">
        <f t="shared" si="20"/>
        <v>0.34178253891263721</v>
      </c>
      <c r="AK345">
        <f t="shared" si="21"/>
        <v>0.78487387144070175</v>
      </c>
      <c r="AL345">
        <f t="shared" si="22"/>
        <v>0.10138250901699475</v>
      </c>
      <c r="AM345">
        <f>U345 - AVERAGEIFS('Placebo Males'!U:U, 'Placebo Males'!B:B, B345, 'Placebo Males'!P:P, P345)</f>
        <v>-10</v>
      </c>
      <c r="AN345">
        <f>V345 - AVERAGEIFS('Placebo Males'!V:V, 'Placebo Males'!B:B, B345, 'Placebo Males'!P:P, P345)</f>
        <v>3.6666666666666572</v>
      </c>
      <c r="AO345">
        <f>W345 - AVERAGEIFS('Placebo Males'!W:W, 'Placebo Males'!B:B, B345, 'Placebo Males'!P:P, P345)</f>
        <v>78.333333333333314</v>
      </c>
      <c r="AP345">
        <f>X345 - AVERAGEIFS('Placebo Males'!X:X, 'Placebo Males'!B:B, B345, 'Placebo Males'!P:P, P345)</f>
        <v>-0.3333333333333286</v>
      </c>
      <c r="AQ345">
        <f>Y345 - AVERAGEIFS('Placebo Males'!Y:Y, 'Placebo Males'!B:B, B345, 'Placebo Males'!P:P, P345)</f>
        <v>2.6666666666666572</v>
      </c>
      <c r="AR345">
        <f>Z345 - AVERAGEIFS('Placebo Males'!Z:Z, 'Placebo Males'!B:B, B345, 'Placebo Males'!P:P, P345)</f>
        <v>76</v>
      </c>
      <c r="AS345">
        <f>AB345 - AVERAGEIFS('Placebo Males'!AB:AB, 'Placebo Males'!B:B, B345, 'Placebo Males'!P:P, P345)</f>
        <v>15.333333333333336</v>
      </c>
      <c r="AT345">
        <f>AC345 - AVERAGEIFS('Placebo Males'!AC:AC, 'Placebo Males'!B:B, B345, 'Placebo Males'!P:P, P345)</f>
        <v>64.333333333333343</v>
      </c>
      <c r="AU345">
        <f>AD345 - AVERAGEIFS('Placebo Males'!AD:AD, 'Placebo Males'!B:B, B345, 'Placebo Males'!P:P, P345)</f>
        <v>-194.92699999999991</v>
      </c>
      <c r="AV345">
        <f>AE345 - AVERAGEIFS('Placebo Males'!AE:AE, 'Placebo Males'!B:B, B345, 'Placebo Males'!P:P, P345)</f>
        <v>5.1073499999999994E-2</v>
      </c>
      <c r="AW345">
        <f>AF345 - AVERAGEIFS('Placebo Males'!AF:AF, 'Placebo Males'!B:B, B345, 'Placebo Males'!P:P, P345)</f>
        <v>0.13230800000000009</v>
      </c>
    </row>
    <row r="346" spans="1:49" x14ac:dyDescent="0.25">
      <c r="A346" t="s">
        <v>4725</v>
      </c>
      <c r="B346">
        <v>1015</v>
      </c>
      <c r="C346" t="s">
        <v>102</v>
      </c>
      <c r="D346">
        <v>19</v>
      </c>
      <c r="E346">
        <v>182.5</v>
      </c>
      <c r="F346">
        <v>63.5</v>
      </c>
      <c r="G346">
        <v>106.25</v>
      </c>
      <c r="H346">
        <v>55.5</v>
      </c>
      <c r="I346" t="s">
        <v>103</v>
      </c>
      <c r="J346" t="s">
        <v>260</v>
      </c>
      <c r="K346" t="s">
        <v>261</v>
      </c>
      <c r="L346" t="s">
        <v>160</v>
      </c>
      <c r="M346" t="s">
        <v>4381</v>
      </c>
      <c r="N346">
        <v>400</v>
      </c>
      <c r="O346" t="s">
        <v>2262</v>
      </c>
      <c r="P346">
        <v>1.5</v>
      </c>
      <c r="Q346" t="s">
        <v>113</v>
      </c>
      <c r="R346" t="s">
        <v>4415</v>
      </c>
      <c r="S346">
        <v>792</v>
      </c>
      <c r="T346" t="s">
        <v>2266</v>
      </c>
      <c r="U346">
        <v>1093</v>
      </c>
      <c r="V346">
        <v>193</v>
      </c>
      <c r="W346">
        <v>486</v>
      </c>
      <c r="X346">
        <v>98</v>
      </c>
      <c r="Y346">
        <v>217</v>
      </c>
      <c r="Z346">
        <v>171</v>
      </c>
      <c r="AA346" t="s">
        <v>108</v>
      </c>
      <c r="AB346">
        <v>68</v>
      </c>
      <c r="AC346">
        <v>102</v>
      </c>
      <c r="AD346">
        <v>549.31500000000005</v>
      </c>
      <c r="AE346">
        <v>0.21518999999999999</v>
      </c>
      <c r="AF346">
        <v>0.62278800000000001</v>
      </c>
      <c r="AH346">
        <v>792</v>
      </c>
      <c r="AI346">
        <f t="shared" si="23"/>
        <v>2.4413039028804917</v>
      </c>
      <c r="AJ346">
        <f t="shared" si="20"/>
        <v>0.34178253891263721</v>
      </c>
      <c r="AK346">
        <f t="shared" si="21"/>
        <v>0.78487387144070175</v>
      </c>
      <c r="AL346">
        <f t="shared" si="22"/>
        <v>0.10138250901699475</v>
      </c>
      <c r="AM346">
        <f>U346 - AVERAGEIFS('Placebo Males'!U:U, 'Placebo Males'!B:B, B346, 'Placebo Males'!P:P, P346)</f>
        <v>-42</v>
      </c>
      <c r="AN346">
        <f>V346 - AVERAGEIFS('Placebo Males'!V:V, 'Placebo Males'!B:B, B346, 'Placebo Males'!P:P, P346)</f>
        <v>12.666666666666657</v>
      </c>
      <c r="AO346">
        <f>W346 - AVERAGEIFS('Placebo Males'!W:W, 'Placebo Males'!B:B, B346, 'Placebo Males'!P:P, P346)</f>
        <v>73.333333333333314</v>
      </c>
      <c r="AP346">
        <f>X346 - AVERAGEIFS('Placebo Males'!X:X, 'Placebo Males'!B:B, B346, 'Placebo Males'!P:P, P346)</f>
        <v>-17.333333333333329</v>
      </c>
      <c r="AQ346">
        <f>Y346 - AVERAGEIFS('Placebo Males'!Y:Y, 'Placebo Males'!B:B, B346, 'Placebo Males'!P:P, P346)</f>
        <v>7.6666666666666572</v>
      </c>
      <c r="AR346">
        <f>Z346 - AVERAGEIFS('Placebo Males'!Z:Z, 'Placebo Males'!B:B, B346, 'Placebo Males'!P:P, P346)</f>
        <v>83</v>
      </c>
      <c r="AS346">
        <f>AB346 - AVERAGEIFS('Placebo Males'!AB:AB, 'Placebo Males'!B:B, B346, 'Placebo Males'!P:P, P346)</f>
        <v>15.333333333333336</v>
      </c>
      <c r="AT346">
        <f>AC346 - AVERAGEIFS('Placebo Males'!AC:AC, 'Placebo Males'!B:B, B346, 'Placebo Males'!P:P, P346)</f>
        <v>66.333333333333343</v>
      </c>
      <c r="AU346">
        <f>AD346 - AVERAGEIFS('Placebo Males'!AD:AD, 'Placebo Males'!B:B, B346, 'Placebo Males'!P:P, P346)</f>
        <v>-194.27999999999986</v>
      </c>
      <c r="AV346">
        <f>AE346 - AVERAGEIFS('Placebo Males'!AE:AE, 'Placebo Males'!B:B, B346, 'Placebo Males'!P:P, P346)</f>
        <v>4.1263499999999981E-2</v>
      </c>
      <c r="AW346">
        <f>AF346 - AVERAGEIFS('Placebo Males'!AF:AF, 'Placebo Males'!B:B, B346, 'Placebo Males'!P:P, P346)</f>
        <v>0.12780500000000006</v>
      </c>
    </row>
    <row r="347" spans="1:49" x14ac:dyDescent="0.25">
      <c r="A347" t="s">
        <v>4726</v>
      </c>
      <c r="B347">
        <v>1015</v>
      </c>
      <c r="C347" t="s">
        <v>102</v>
      </c>
      <c r="D347">
        <v>19</v>
      </c>
      <c r="E347">
        <v>182.5</v>
      </c>
      <c r="F347">
        <v>63.5</v>
      </c>
      <c r="G347">
        <v>106.25</v>
      </c>
      <c r="H347">
        <v>55.5</v>
      </c>
      <c r="I347" t="s">
        <v>103</v>
      </c>
      <c r="J347" t="s">
        <v>260</v>
      </c>
      <c r="K347" t="s">
        <v>261</v>
      </c>
      <c r="L347" t="s">
        <v>160</v>
      </c>
      <c r="M347" t="s">
        <v>4381</v>
      </c>
      <c r="N347">
        <v>400</v>
      </c>
      <c r="O347" t="s">
        <v>2262</v>
      </c>
      <c r="P347">
        <v>1.5</v>
      </c>
      <c r="Q347" t="s">
        <v>113</v>
      </c>
      <c r="R347" t="s">
        <v>4415</v>
      </c>
      <c r="S347">
        <v>792</v>
      </c>
      <c r="T347" t="s">
        <v>2266</v>
      </c>
      <c r="U347">
        <v>1140</v>
      </c>
      <c r="V347">
        <v>187</v>
      </c>
      <c r="W347">
        <v>493</v>
      </c>
      <c r="X347">
        <v>118</v>
      </c>
      <c r="Y347">
        <v>220</v>
      </c>
      <c r="Z347">
        <v>155</v>
      </c>
      <c r="AA347" t="s">
        <v>108</v>
      </c>
      <c r="AB347">
        <v>71</v>
      </c>
      <c r="AC347">
        <v>95</v>
      </c>
      <c r="AD347">
        <v>563.04200000000003</v>
      </c>
      <c r="AE347">
        <v>0.16867499999999999</v>
      </c>
      <c r="AF347">
        <v>0.62588200000000005</v>
      </c>
      <c r="AH347">
        <v>792</v>
      </c>
      <c r="AI347">
        <f t="shared" si="23"/>
        <v>2.4413039028804917</v>
      </c>
      <c r="AJ347">
        <f t="shared" si="20"/>
        <v>0.34178253891263721</v>
      </c>
      <c r="AK347">
        <f t="shared" si="21"/>
        <v>0.78487387144070175</v>
      </c>
      <c r="AL347">
        <f t="shared" si="22"/>
        <v>0.10138250901699475</v>
      </c>
      <c r="AM347">
        <f>U347 - AVERAGEIFS('Placebo Males'!U:U, 'Placebo Males'!B:B, B347, 'Placebo Males'!P:P, P347)</f>
        <v>5</v>
      </c>
      <c r="AN347">
        <f>V347 - AVERAGEIFS('Placebo Males'!V:V, 'Placebo Males'!B:B, B347, 'Placebo Males'!P:P, P347)</f>
        <v>6.6666666666666572</v>
      </c>
      <c r="AO347">
        <f>W347 - AVERAGEIFS('Placebo Males'!W:W, 'Placebo Males'!B:B, B347, 'Placebo Males'!P:P, P347)</f>
        <v>80.333333333333314</v>
      </c>
      <c r="AP347">
        <f>X347 - AVERAGEIFS('Placebo Males'!X:X, 'Placebo Males'!B:B, B347, 'Placebo Males'!P:P, P347)</f>
        <v>2.6666666666666714</v>
      </c>
      <c r="AQ347">
        <f>Y347 - AVERAGEIFS('Placebo Males'!Y:Y, 'Placebo Males'!B:B, B347, 'Placebo Males'!P:P, P347)</f>
        <v>10.666666666666657</v>
      </c>
      <c r="AR347">
        <f>Z347 - AVERAGEIFS('Placebo Males'!Z:Z, 'Placebo Males'!B:B, B347, 'Placebo Males'!P:P, P347)</f>
        <v>67</v>
      </c>
      <c r="AS347">
        <f>AB347 - AVERAGEIFS('Placebo Males'!AB:AB, 'Placebo Males'!B:B, B347, 'Placebo Males'!P:P, P347)</f>
        <v>18.333333333333336</v>
      </c>
      <c r="AT347">
        <f>AC347 - AVERAGEIFS('Placebo Males'!AC:AC, 'Placebo Males'!B:B, B347, 'Placebo Males'!P:P, P347)</f>
        <v>59.333333333333336</v>
      </c>
      <c r="AU347">
        <f>AD347 - AVERAGEIFS('Placebo Males'!AD:AD, 'Placebo Males'!B:B, B347, 'Placebo Males'!P:P, P347)</f>
        <v>-180.55299999999988</v>
      </c>
      <c r="AV347">
        <f>AE347 - AVERAGEIFS('Placebo Males'!AE:AE, 'Placebo Males'!B:B, B347, 'Placebo Males'!P:P, P347)</f>
        <v>-5.25150000000002E-3</v>
      </c>
      <c r="AW347">
        <f>AF347 - AVERAGEIFS('Placebo Males'!AF:AF, 'Placebo Males'!B:B, B347, 'Placebo Males'!P:P, P347)</f>
        <v>0.1308990000000001</v>
      </c>
    </row>
    <row r="348" spans="1:49" x14ac:dyDescent="0.25">
      <c r="A348" t="s">
        <v>4727</v>
      </c>
      <c r="B348">
        <v>1019</v>
      </c>
      <c r="C348" t="s">
        <v>102</v>
      </c>
      <c r="D348">
        <v>26</v>
      </c>
      <c r="E348">
        <v>176</v>
      </c>
      <c r="F348">
        <v>81.3</v>
      </c>
      <c r="G348">
        <v>109</v>
      </c>
      <c r="H348">
        <v>54.75</v>
      </c>
      <c r="I348" t="s">
        <v>458</v>
      </c>
      <c r="J348" t="s">
        <v>104</v>
      </c>
      <c r="K348" t="s">
        <v>459</v>
      </c>
      <c r="L348" t="s">
        <v>106</v>
      </c>
      <c r="M348" t="s">
        <v>4381</v>
      </c>
      <c r="N348">
        <v>400</v>
      </c>
      <c r="O348" t="s">
        <v>2262</v>
      </c>
      <c r="P348">
        <v>7</v>
      </c>
      <c r="Q348" t="s">
        <v>113</v>
      </c>
      <c r="R348" t="s">
        <v>4415</v>
      </c>
      <c r="S348">
        <v>782</v>
      </c>
      <c r="T348" t="s">
        <v>2266</v>
      </c>
      <c r="U348">
        <v>1026</v>
      </c>
      <c r="V348">
        <v>155</v>
      </c>
      <c r="W348">
        <v>411</v>
      </c>
      <c r="X348">
        <v>87</v>
      </c>
      <c r="Y348">
        <v>244</v>
      </c>
      <c r="Z348">
        <v>80</v>
      </c>
      <c r="AA348" t="s">
        <v>108</v>
      </c>
      <c r="AB348">
        <v>60</v>
      </c>
      <c r="AC348">
        <v>35</v>
      </c>
      <c r="AD348">
        <v>570.51599999999996</v>
      </c>
      <c r="AE348">
        <v>0.25</v>
      </c>
      <c r="AF348">
        <v>0.48755300000000001</v>
      </c>
      <c r="AH348">
        <v>782</v>
      </c>
      <c r="AI348">
        <f t="shared" si="23"/>
        <v>2.4104793586522031</v>
      </c>
      <c r="AJ348">
        <f t="shared" si="20"/>
        <v>0.33984137018822813</v>
      </c>
      <c r="AK348">
        <f t="shared" si="21"/>
        <v>0.78259093929573309</v>
      </c>
      <c r="AL348">
        <f t="shared" si="22"/>
        <v>9.9978904449416817E-2</v>
      </c>
      <c r="AM348">
        <f>U348 - AVERAGEIFS('Placebo Males'!U:U, 'Placebo Males'!B:B, B348, 'Placebo Males'!P:P, P348)</f>
        <v>-100.33333333333326</v>
      </c>
      <c r="AN348">
        <f>V348 - AVERAGEIFS('Placebo Males'!V:V, 'Placebo Males'!B:B, B348, 'Placebo Males'!P:P, P348)</f>
        <v>-14.666666666666657</v>
      </c>
      <c r="AO348">
        <f>W348 - AVERAGEIFS('Placebo Males'!W:W, 'Placebo Males'!B:B, B348, 'Placebo Males'!P:P, P348)</f>
        <v>26</v>
      </c>
      <c r="AP348">
        <f>X348 - AVERAGEIFS('Placebo Males'!X:X, 'Placebo Males'!B:B, B348, 'Placebo Males'!P:P, P348)</f>
        <v>-7.3333333333333286</v>
      </c>
      <c r="AQ348">
        <f>Y348 - AVERAGEIFS('Placebo Males'!Y:Y, 'Placebo Males'!B:B, B348, 'Placebo Males'!P:P, P348)</f>
        <v>24.333333333333343</v>
      </c>
      <c r="AR348">
        <f>Z348 - AVERAGEIFS('Placebo Males'!Z:Z, 'Placebo Males'!B:B, B348, 'Placebo Males'!P:P, P348)</f>
        <v>9</v>
      </c>
      <c r="AS348">
        <f>AB348 - AVERAGEIFS('Placebo Males'!AB:AB, 'Placebo Males'!B:B, B348, 'Placebo Males'!P:P, P348)</f>
        <v>13.666666666666664</v>
      </c>
      <c r="AT348">
        <f>AC348 - AVERAGEIFS('Placebo Males'!AC:AC, 'Placebo Males'!B:B, B348, 'Placebo Males'!P:P, P348)</f>
        <v>3.3333333333333321</v>
      </c>
      <c r="AU348">
        <f>AD348 - AVERAGEIFS('Placebo Males'!AD:AD, 'Placebo Males'!B:B, B348, 'Placebo Males'!P:P, P348)</f>
        <v>-153.86433333333321</v>
      </c>
      <c r="AV348">
        <f>AE348 - AVERAGEIFS('Placebo Males'!AE:AE, 'Placebo Males'!B:B, B348, 'Placebo Males'!P:P, P348)</f>
        <v>0.11257899999999998</v>
      </c>
      <c r="AW348">
        <f>AF348 - AVERAGEIFS('Placebo Males'!AF:AF, 'Placebo Males'!B:B, B348, 'Placebo Males'!P:P, P348)</f>
        <v>7.7032333333333425E-2</v>
      </c>
    </row>
    <row r="349" spans="1:49" x14ac:dyDescent="0.25">
      <c r="A349" t="s">
        <v>4728</v>
      </c>
      <c r="B349">
        <v>1019</v>
      </c>
      <c r="C349" t="s">
        <v>102</v>
      </c>
      <c r="D349">
        <v>26</v>
      </c>
      <c r="E349">
        <v>176</v>
      </c>
      <c r="F349">
        <v>81.3</v>
      </c>
      <c r="G349">
        <v>109</v>
      </c>
      <c r="H349">
        <v>54.75</v>
      </c>
      <c r="I349" t="s">
        <v>458</v>
      </c>
      <c r="J349" t="s">
        <v>104</v>
      </c>
      <c r="K349" t="s">
        <v>459</v>
      </c>
      <c r="L349" t="s">
        <v>106</v>
      </c>
      <c r="M349" t="s">
        <v>4381</v>
      </c>
      <c r="N349">
        <v>400</v>
      </c>
      <c r="O349" t="s">
        <v>2262</v>
      </c>
      <c r="P349">
        <v>7</v>
      </c>
      <c r="Q349" t="s">
        <v>113</v>
      </c>
      <c r="R349" t="s">
        <v>4415</v>
      </c>
      <c r="S349">
        <v>782</v>
      </c>
      <c r="T349" t="s">
        <v>2266</v>
      </c>
      <c r="U349">
        <v>1030</v>
      </c>
      <c r="V349">
        <v>157</v>
      </c>
      <c r="W349">
        <v>417</v>
      </c>
      <c r="X349">
        <v>90</v>
      </c>
      <c r="Y349">
        <v>245</v>
      </c>
      <c r="Z349">
        <v>82</v>
      </c>
      <c r="AA349" t="s">
        <v>108</v>
      </c>
      <c r="AB349">
        <v>62</v>
      </c>
      <c r="AC349">
        <v>30</v>
      </c>
      <c r="AD349">
        <v>568.63900000000001</v>
      </c>
      <c r="AE349">
        <v>0.25531900000000002</v>
      </c>
      <c r="AF349">
        <v>0.49959700000000001</v>
      </c>
      <c r="AH349">
        <v>782</v>
      </c>
      <c r="AI349">
        <f t="shared" si="23"/>
        <v>2.4104793586522031</v>
      </c>
      <c r="AJ349">
        <f t="shared" si="20"/>
        <v>0.33984137018822813</v>
      </c>
      <c r="AK349">
        <f t="shared" si="21"/>
        <v>0.78259093929573309</v>
      </c>
      <c r="AL349">
        <f t="shared" si="22"/>
        <v>9.9978904449416817E-2</v>
      </c>
      <c r="AM349">
        <f>U349 - AVERAGEIFS('Placebo Males'!U:U, 'Placebo Males'!B:B, B349, 'Placebo Males'!P:P, P349)</f>
        <v>-96.333333333333258</v>
      </c>
      <c r="AN349">
        <f>V349 - AVERAGEIFS('Placebo Males'!V:V, 'Placebo Males'!B:B, B349, 'Placebo Males'!P:P, P349)</f>
        <v>-12.666666666666657</v>
      </c>
      <c r="AO349">
        <f>W349 - AVERAGEIFS('Placebo Males'!W:W, 'Placebo Males'!B:B, B349, 'Placebo Males'!P:P, P349)</f>
        <v>32</v>
      </c>
      <c r="AP349">
        <f>X349 - AVERAGEIFS('Placebo Males'!X:X, 'Placebo Males'!B:B, B349, 'Placebo Males'!P:P, P349)</f>
        <v>-4.3333333333333286</v>
      </c>
      <c r="AQ349">
        <f>Y349 - AVERAGEIFS('Placebo Males'!Y:Y, 'Placebo Males'!B:B, B349, 'Placebo Males'!P:P, P349)</f>
        <v>25.333333333333343</v>
      </c>
      <c r="AR349">
        <f>Z349 - AVERAGEIFS('Placebo Males'!Z:Z, 'Placebo Males'!B:B, B349, 'Placebo Males'!P:P, P349)</f>
        <v>11</v>
      </c>
      <c r="AS349">
        <f>AB349 - AVERAGEIFS('Placebo Males'!AB:AB, 'Placebo Males'!B:B, B349, 'Placebo Males'!P:P, P349)</f>
        <v>15.666666666666664</v>
      </c>
      <c r="AT349">
        <f>AC349 - AVERAGEIFS('Placebo Males'!AC:AC, 'Placebo Males'!B:B, B349, 'Placebo Males'!P:P, P349)</f>
        <v>-1.6666666666666679</v>
      </c>
      <c r="AU349">
        <f>AD349 - AVERAGEIFS('Placebo Males'!AD:AD, 'Placebo Males'!B:B, B349, 'Placebo Males'!P:P, P349)</f>
        <v>-155.74133333333316</v>
      </c>
      <c r="AV349">
        <f>AE349 - AVERAGEIFS('Placebo Males'!AE:AE, 'Placebo Males'!B:B, B349, 'Placebo Males'!P:P, P349)</f>
        <v>0.117898</v>
      </c>
      <c r="AW349">
        <f>AF349 - AVERAGEIFS('Placebo Males'!AF:AF, 'Placebo Males'!B:B, B349, 'Placebo Males'!P:P, P349)</f>
        <v>8.9076333333333424E-2</v>
      </c>
    </row>
    <row r="350" spans="1:49" x14ac:dyDescent="0.25">
      <c r="A350" t="s">
        <v>4729</v>
      </c>
      <c r="B350">
        <v>1019</v>
      </c>
      <c r="C350" t="s">
        <v>102</v>
      </c>
      <c r="D350">
        <v>26</v>
      </c>
      <c r="E350">
        <v>176</v>
      </c>
      <c r="F350">
        <v>81.3</v>
      </c>
      <c r="G350">
        <v>109</v>
      </c>
      <c r="H350">
        <v>54.75</v>
      </c>
      <c r="I350" t="s">
        <v>458</v>
      </c>
      <c r="J350" t="s">
        <v>104</v>
      </c>
      <c r="K350" t="s">
        <v>459</v>
      </c>
      <c r="L350" t="s">
        <v>106</v>
      </c>
      <c r="M350" t="s">
        <v>4381</v>
      </c>
      <c r="N350">
        <v>400</v>
      </c>
      <c r="O350" t="s">
        <v>2262</v>
      </c>
      <c r="P350">
        <v>7</v>
      </c>
      <c r="Q350" t="s">
        <v>113</v>
      </c>
      <c r="R350" t="s">
        <v>4415</v>
      </c>
      <c r="S350">
        <v>782</v>
      </c>
      <c r="T350" t="s">
        <v>2266</v>
      </c>
      <c r="U350">
        <v>1022</v>
      </c>
      <c r="V350">
        <v>143</v>
      </c>
      <c r="W350">
        <v>409</v>
      </c>
      <c r="X350">
        <v>87</v>
      </c>
      <c r="Y350">
        <v>243</v>
      </c>
      <c r="Z350">
        <v>79</v>
      </c>
      <c r="AA350" t="s">
        <v>108</v>
      </c>
      <c r="AB350">
        <v>58</v>
      </c>
      <c r="AC350">
        <v>33</v>
      </c>
      <c r="AD350">
        <v>570.99300000000005</v>
      </c>
      <c r="AE350">
        <v>0.25531900000000002</v>
      </c>
      <c r="AF350">
        <v>0.48206900000000003</v>
      </c>
      <c r="AH350">
        <v>782</v>
      </c>
      <c r="AI350">
        <f t="shared" si="23"/>
        <v>2.4104793586522031</v>
      </c>
      <c r="AJ350">
        <f t="shared" si="20"/>
        <v>0.33984137018822813</v>
      </c>
      <c r="AK350">
        <f t="shared" si="21"/>
        <v>0.78259093929573309</v>
      </c>
      <c r="AL350">
        <f t="shared" si="22"/>
        <v>9.9978904449416817E-2</v>
      </c>
      <c r="AM350">
        <f>U350 - AVERAGEIFS('Placebo Males'!U:U, 'Placebo Males'!B:B, B350, 'Placebo Males'!P:P, P350)</f>
        <v>-104.33333333333326</v>
      </c>
      <c r="AN350">
        <f>V350 - AVERAGEIFS('Placebo Males'!V:V, 'Placebo Males'!B:B, B350, 'Placebo Males'!P:P, P350)</f>
        <v>-26.666666666666657</v>
      </c>
      <c r="AO350">
        <f>W350 - AVERAGEIFS('Placebo Males'!W:W, 'Placebo Males'!B:B, B350, 'Placebo Males'!P:P, P350)</f>
        <v>24</v>
      </c>
      <c r="AP350">
        <f>X350 - AVERAGEIFS('Placebo Males'!X:X, 'Placebo Males'!B:B, B350, 'Placebo Males'!P:P, P350)</f>
        <v>-7.3333333333333286</v>
      </c>
      <c r="AQ350">
        <f>Y350 - AVERAGEIFS('Placebo Males'!Y:Y, 'Placebo Males'!B:B, B350, 'Placebo Males'!P:P, P350)</f>
        <v>23.333333333333343</v>
      </c>
      <c r="AR350">
        <f>Z350 - AVERAGEIFS('Placebo Males'!Z:Z, 'Placebo Males'!B:B, B350, 'Placebo Males'!P:P, P350)</f>
        <v>8</v>
      </c>
      <c r="AS350">
        <f>AB350 - AVERAGEIFS('Placebo Males'!AB:AB, 'Placebo Males'!B:B, B350, 'Placebo Males'!P:P, P350)</f>
        <v>11.666666666666664</v>
      </c>
      <c r="AT350">
        <f>AC350 - AVERAGEIFS('Placebo Males'!AC:AC, 'Placebo Males'!B:B, B350, 'Placebo Males'!P:P, P350)</f>
        <v>1.3333333333333321</v>
      </c>
      <c r="AU350">
        <f>AD350 - AVERAGEIFS('Placebo Males'!AD:AD, 'Placebo Males'!B:B, B350, 'Placebo Males'!P:P, P350)</f>
        <v>-153.38733333333312</v>
      </c>
      <c r="AV350">
        <f>AE350 - AVERAGEIFS('Placebo Males'!AE:AE, 'Placebo Males'!B:B, B350, 'Placebo Males'!P:P, P350)</f>
        <v>0.117898</v>
      </c>
      <c r="AW350">
        <f>AF350 - AVERAGEIFS('Placebo Males'!AF:AF, 'Placebo Males'!B:B, B350, 'Placebo Males'!P:P, P350)</f>
        <v>7.1548333333333436E-2</v>
      </c>
    </row>
    <row r="351" spans="1:49" x14ac:dyDescent="0.25">
      <c r="A351" t="s">
        <v>4730</v>
      </c>
      <c r="B351">
        <v>1013</v>
      </c>
      <c r="C351" t="s">
        <v>102</v>
      </c>
      <c r="D351">
        <v>32</v>
      </c>
      <c r="E351">
        <v>175.5</v>
      </c>
      <c r="F351">
        <v>74.099999999999994</v>
      </c>
      <c r="G351">
        <v>123.25</v>
      </c>
      <c r="H351">
        <v>66.5</v>
      </c>
      <c r="I351" t="s">
        <v>103</v>
      </c>
      <c r="J351" t="s">
        <v>104</v>
      </c>
      <c r="K351" t="s">
        <v>159</v>
      </c>
      <c r="L351" t="s">
        <v>106</v>
      </c>
      <c r="M351" t="s">
        <v>4381</v>
      </c>
      <c r="N351">
        <v>400</v>
      </c>
      <c r="O351" t="s">
        <v>2262</v>
      </c>
      <c r="P351">
        <v>7</v>
      </c>
      <c r="Q351" t="s">
        <v>113</v>
      </c>
      <c r="R351" t="s">
        <v>4415</v>
      </c>
      <c r="S351">
        <v>773</v>
      </c>
      <c r="T351" t="s">
        <v>2266</v>
      </c>
      <c r="U351">
        <v>797</v>
      </c>
      <c r="V351">
        <v>144</v>
      </c>
      <c r="W351">
        <v>376</v>
      </c>
      <c r="X351">
        <v>106</v>
      </c>
      <c r="Y351">
        <v>175</v>
      </c>
      <c r="Z351">
        <v>95</v>
      </c>
      <c r="AA351" t="s">
        <v>108</v>
      </c>
      <c r="AB351">
        <v>46</v>
      </c>
      <c r="AC351">
        <v>47</v>
      </c>
      <c r="AD351">
        <v>497.024</v>
      </c>
      <c r="AE351">
        <v>5.8823500000000001E-2</v>
      </c>
      <c r="AF351">
        <v>0.41090399999999999</v>
      </c>
      <c r="AH351">
        <v>773</v>
      </c>
      <c r="AI351">
        <f t="shared" si="23"/>
        <v>2.3827372688467428</v>
      </c>
      <c r="AJ351">
        <f t="shared" si="20"/>
        <v>0.33807764457427547</v>
      </c>
      <c r="AK351">
        <f t="shared" si="21"/>
        <v>0.78049601502647237</v>
      </c>
      <c r="AL351">
        <f t="shared" si="22"/>
        <v>9.8715291263458682E-2</v>
      </c>
      <c r="AM351">
        <f>U351 - AVERAGEIFS('Placebo Males'!U:U, 'Placebo Males'!B:B, B351, 'Placebo Males'!P:P, P351)</f>
        <v>-13</v>
      </c>
      <c r="AN351">
        <f>V351 - AVERAGEIFS('Placebo Males'!V:V, 'Placebo Males'!B:B, B351, 'Placebo Males'!P:P, P351)</f>
        <v>7</v>
      </c>
      <c r="AO351">
        <f>W351 - AVERAGEIFS('Placebo Males'!W:W, 'Placebo Males'!B:B, B351, 'Placebo Males'!P:P, P351)</f>
        <v>29</v>
      </c>
      <c r="AP351">
        <f>X351 - AVERAGEIFS('Placebo Males'!X:X, 'Placebo Males'!B:B, B351, 'Placebo Males'!P:P, P351)</f>
        <v>1</v>
      </c>
      <c r="AQ351">
        <f>Y351 - AVERAGEIFS('Placebo Males'!Y:Y, 'Placebo Males'!B:B, B351, 'Placebo Males'!P:P, P351)</f>
        <v>5</v>
      </c>
      <c r="AR351">
        <f>Z351 - AVERAGEIFS('Placebo Males'!Z:Z, 'Placebo Males'!B:B, B351, 'Placebo Males'!P:P, P351)</f>
        <v>23</v>
      </c>
      <c r="AS351">
        <f>AB351 - AVERAGEIFS('Placebo Males'!AB:AB, 'Placebo Males'!B:B, B351, 'Placebo Males'!P:P, P351)</f>
        <v>3</v>
      </c>
      <c r="AT351">
        <f>AC351 - AVERAGEIFS('Placebo Males'!AC:AC, 'Placebo Males'!B:B, B351, 'Placebo Males'!P:P, P351)</f>
        <v>19</v>
      </c>
      <c r="AU351">
        <f>AD351 - AVERAGEIFS('Placebo Males'!AD:AD, 'Placebo Males'!B:B, B351, 'Placebo Males'!P:P, P351)</f>
        <v>-185.85199999999986</v>
      </c>
      <c r="AV351">
        <f>AE351 - AVERAGEIFS('Placebo Males'!AE:AE, 'Placebo Males'!B:B, B351, 'Placebo Males'!P:P, P351)</f>
        <v>-1.4123366666666665E-2</v>
      </c>
      <c r="AW351">
        <f>AF351 - AVERAGEIFS('Placebo Males'!AF:AF, 'Placebo Males'!B:B, B351, 'Placebo Males'!P:P, P351)</f>
        <v>6.998733333333329E-2</v>
      </c>
    </row>
    <row r="352" spans="1:49" x14ac:dyDescent="0.25">
      <c r="A352" t="s">
        <v>4731</v>
      </c>
      <c r="B352">
        <v>1013</v>
      </c>
      <c r="C352" t="s">
        <v>102</v>
      </c>
      <c r="D352">
        <v>32</v>
      </c>
      <c r="E352">
        <v>175.5</v>
      </c>
      <c r="F352">
        <v>74.099999999999994</v>
      </c>
      <c r="G352">
        <v>123.25</v>
      </c>
      <c r="H352">
        <v>66.5</v>
      </c>
      <c r="I352" t="s">
        <v>103</v>
      </c>
      <c r="J352" t="s">
        <v>104</v>
      </c>
      <c r="K352" t="s">
        <v>159</v>
      </c>
      <c r="L352" t="s">
        <v>106</v>
      </c>
      <c r="M352" t="s">
        <v>4381</v>
      </c>
      <c r="N352">
        <v>400</v>
      </c>
      <c r="O352" t="s">
        <v>2262</v>
      </c>
      <c r="P352">
        <v>7</v>
      </c>
      <c r="Q352" t="s">
        <v>113</v>
      </c>
      <c r="R352" t="s">
        <v>4415</v>
      </c>
      <c r="S352">
        <v>773</v>
      </c>
      <c r="T352" t="s">
        <v>2266</v>
      </c>
      <c r="U352">
        <v>819</v>
      </c>
      <c r="V352">
        <v>144</v>
      </c>
      <c r="W352">
        <v>375</v>
      </c>
      <c r="X352">
        <v>107</v>
      </c>
      <c r="Y352">
        <v>175</v>
      </c>
      <c r="Z352">
        <v>93</v>
      </c>
      <c r="AA352" t="s">
        <v>108</v>
      </c>
      <c r="AB352">
        <v>40</v>
      </c>
      <c r="AC352">
        <v>47</v>
      </c>
      <c r="AD352">
        <v>510.76400000000001</v>
      </c>
      <c r="AE352">
        <v>7.6923099999999994E-2</v>
      </c>
      <c r="AF352">
        <v>0.40824700000000003</v>
      </c>
      <c r="AH352">
        <v>773</v>
      </c>
      <c r="AI352">
        <f t="shared" si="23"/>
        <v>2.3827372688467428</v>
      </c>
      <c r="AJ352">
        <f t="shared" si="20"/>
        <v>0.33807764457427547</v>
      </c>
      <c r="AK352">
        <f t="shared" si="21"/>
        <v>0.78049601502647237</v>
      </c>
      <c r="AL352">
        <f t="shared" si="22"/>
        <v>9.8715291263458682E-2</v>
      </c>
      <c r="AM352">
        <f>U352 - AVERAGEIFS('Placebo Males'!U:U, 'Placebo Males'!B:B, B352, 'Placebo Males'!P:P, P352)</f>
        <v>9</v>
      </c>
      <c r="AN352">
        <f>V352 - AVERAGEIFS('Placebo Males'!V:V, 'Placebo Males'!B:B, B352, 'Placebo Males'!P:P, P352)</f>
        <v>7</v>
      </c>
      <c r="AO352">
        <f>W352 - AVERAGEIFS('Placebo Males'!W:W, 'Placebo Males'!B:B, B352, 'Placebo Males'!P:P, P352)</f>
        <v>28</v>
      </c>
      <c r="AP352">
        <f>X352 - AVERAGEIFS('Placebo Males'!X:X, 'Placebo Males'!B:B, B352, 'Placebo Males'!P:P, P352)</f>
        <v>2</v>
      </c>
      <c r="AQ352">
        <f>Y352 - AVERAGEIFS('Placebo Males'!Y:Y, 'Placebo Males'!B:B, B352, 'Placebo Males'!P:P, P352)</f>
        <v>5</v>
      </c>
      <c r="AR352">
        <f>Z352 - AVERAGEIFS('Placebo Males'!Z:Z, 'Placebo Males'!B:B, B352, 'Placebo Males'!P:P, P352)</f>
        <v>21</v>
      </c>
      <c r="AS352">
        <f>AB352 - AVERAGEIFS('Placebo Males'!AB:AB, 'Placebo Males'!B:B, B352, 'Placebo Males'!P:P, P352)</f>
        <v>-3</v>
      </c>
      <c r="AT352">
        <f>AC352 - AVERAGEIFS('Placebo Males'!AC:AC, 'Placebo Males'!B:B, B352, 'Placebo Males'!P:P, P352)</f>
        <v>19</v>
      </c>
      <c r="AU352">
        <f>AD352 - AVERAGEIFS('Placebo Males'!AD:AD, 'Placebo Males'!B:B, B352, 'Placebo Males'!P:P, P352)</f>
        <v>-172.11199999999985</v>
      </c>
      <c r="AV352">
        <f>AE352 - AVERAGEIFS('Placebo Males'!AE:AE, 'Placebo Males'!B:B, B352, 'Placebo Males'!P:P, P352)</f>
        <v>3.9762333333333288E-3</v>
      </c>
      <c r="AW352">
        <f>AF352 - AVERAGEIFS('Placebo Males'!AF:AF, 'Placebo Males'!B:B, B352, 'Placebo Males'!P:P, P352)</f>
        <v>6.7330333333333325E-2</v>
      </c>
    </row>
    <row r="353" spans="1:49" x14ac:dyDescent="0.25">
      <c r="A353" t="s">
        <v>4732</v>
      </c>
      <c r="B353">
        <v>1013</v>
      </c>
      <c r="C353" t="s">
        <v>102</v>
      </c>
      <c r="D353">
        <v>32</v>
      </c>
      <c r="E353">
        <v>175.5</v>
      </c>
      <c r="F353">
        <v>74.099999999999994</v>
      </c>
      <c r="G353">
        <v>123.25</v>
      </c>
      <c r="H353">
        <v>66.5</v>
      </c>
      <c r="I353" t="s">
        <v>103</v>
      </c>
      <c r="J353" t="s">
        <v>104</v>
      </c>
      <c r="K353" t="s">
        <v>159</v>
      </c>
      <c r="L353" t="s">
        <v>106</v>
      </c>
      <c r="M353" t="s">
        <v>4381</v>
      </c>
      <c r="N353">
        <v>400</v>
      </c>
      <c r="O353" t="s">
        <v>2262</v>
      </c>
      <c r="P353">
        <v>7</v>
      </c>
      <c r="Q353" t="s">
        <v>113</v>
      </c>
      <c r="R353" t="s">
        <v>4415</v>
      </c>
      <c r="S353">
        <v>773</v>
      </c>
      <c r="T353" t="s">
        <v>2266</v>
      </c>
      <c r="U353">
        <v>786</v>
      </c>
      <c r="V353">
        <v>147</v>
      </c>
      <c r="W353">
        <v>375</v>
      </c>
      <c r="X353">
        <v>109</v>
      </c>
      <c r="Y353">
        <v>176</v>
      </c>
      <c r="Z353">
        <v>90</v>
      </c>
      <c r="AA353" t="s">
        <v>108</v>
      </c>
      <c r="AB353">
        <v>45</v>
      </c>
      <c r="AC353">
        <v>43</v>
      </c>
      <c r="AD353">
        <v>520.69000000000005</v>
      </c>
      <c r="AE353">
        <v>0.113208</v>
      </c>
      <c r="AF353">
        <v>0.42138300000000001</v>
      </c>
      <c r="AH353">
        <v>773</v>
      </c>
      <c r="AI353">
        <f t="shared" si="23"/>
        <v>2.3827372688467428</v>
      </c>
      <c r="AJ353">
        <f t="shared" si="20"/>
        <v>0.33807764457427547</v>
      </c>
      <c r="AK353">
        <f t="shared" si="21"/>
        <v>0.78049601502647237</v>
      </c>
      <c r="AL353">
        <f t="shared" si="22"/>
        <v>9.8715291263458682E-2</v>
      </c>
      <c r="AM353">
        <f>U353 - AVERAGEIFS('Placebo Males'!U:U, 'Placebo Males'!B:B, B353, 'Placebo Males'!P:P, P353)</f>
        <v>-24</v>
      </c>
      <c r="AN353">
        <f>V353 - AVERAGEIFS('Placebo Males'!V:V, 'Placebo Males'!B:B, B353, 'Placebo Males'!P:P, P353)</f>
        <v>10</v>
      </c>
      <c r="AO353">
        <f>W353 - AVERAGEIFS('Placebo Males'!W:W, 'Placebo Males'!B:B, B353, 'Placebo Males'!P:P, P353)</f>
        <v>28</v>
      </c>
      <c r="AP353">
        <f>X353 - AVERAGEIFS('Placebo Males'!X:X, 'Placebo Males'!B:B, B353, 'Placebo Males'!P:P, P353)</f>
        <v>4</v>
      </c>
      <c r="AQ353">
        <f>Y353 - AVERAGEIFS('Placebo Males'!Y:Y, 'Placebo Males'!B:B, B353, 'Placebo Males'!P:P, P353)</f>
        <v>6</v>
      </c>
      <c r="AR353">
        <f>Z353 - AVERAGEIFS('Placebo Males'!Z:Z, 'Placebo Males'!B:B, B353, 'Placebo Males'!P:P, P353)</f>
        <v>18</v>
      </c>
      <c r="AS353">
        <f>AB353 - AVERAGEIFS('Placebo Males'!AB:AB, 'Placebo Males'!B:B, B353, 'Placebo Males'!P:P, P353)</f>
        <v>2</v>
      </c>
      <c r="AT353">
        <f>AC353 - AVERAGEIFS('Placebo Males'!AC:AC, 'Placebo Males'!B:B, B353, 'Placebo Males'!P:P, P353)</f>
        <v>15</v>
      </c>
      <c r="AU353">
        <f>AD353 - AVERAGEIFS('Placebo Males'!AD:AD, 'Placebo Males'!B:B, B353, 'Placebo Males'!P:P, P353)</f>
        <v>-162.18599999999981</v>
      </c>
      <c r="AV353">
        <f>AE353 - AVERAGEIFS('Placebo Males'!AE:AE, 'Placebo Males'!B:B, B353, 'Placebo Males'!P:P, P353)</f>
        <v>4.0261133333333338E-2</v>
      </c>
      <c r="AW353">
        <f>AF353 - AVERAGEIFS('Placebo Males'!AF:AF, 'Placebo Males'!B:B, B353, 'Placebo Males'!P:P, P353)</f>
        <v>8.0466333333333306E-2</v>
      </c>
    </row>
    <row r="354" spans="1:49" x14ac:dyDescent="0.25">
      <c r="A354" t="s">
        <v>4733</v>
      </c>
      <c r="B354">
        <v>1012</v>
      </c>
      <c r="C354" t="s">
        <v>102</v>
      </c>
      <c r="D354">
        <v>21</v>
      </c>
      <c r="E354">
        <v>180.1</v>
      </c>
      <c r="F354">
        <v>61.8</v>
      </c>
      <c r="G354">
        <v>103.5</v>
      </c>
      <c r="H354">
        <v>56.5</v>
      </c>
      <c r="I354" t="s">
        <v>103</v>
      </c>
      <c r="J354" t="s">
        <v>104</v>
      </c>
      <c r="K354" t="s">
        <v>105</v>
      </c>
      <c r="L354" t="s">
        <v>460</v>
      </c>
      <c r="M354" t="s">
        <v>4381</v>
      </c>
      <c r="N354">
        <v>400</v>
      </c>
      <c r="O354" t="s">
        <v>2262</v>
      </c>
      <c r="P354">
        <v>7</v>
      </c>
      <c r="Q354" t="s">
        <v>113</v>
      </c>
      <c r="R354" t="s">
        <v>4415</v>
      </c>
      <c r="S354">
        <v>755</v>
      </c>
      <c r="T354" t="s">
        <v>2266</v>
      </c>
      <c r="U354">
        <v>894</v>
      </c>
      <c r="V354">
        <v>214</v>
      </c>
      <c r="W354">
        <v>391</v>
      </c>
      <c r="X354">
        <v>108</v>
      </c>
      <c r="Y354">
        <v>209</v>
      </c>
      <c r="Z354">
        <v>74</v>
      </c>
      <c r="AA354" t="s">
        <v>108</v>
      </c>
      <c r="AB354">
        <v>70</v>
      </c>
      <c r="AC354">
        <v>21</v>
      </c>
      <c r="AD354">
        <v>509.60199999999998</v>
      </c>
      <c r="AE354">
        <v>0.4</v>
      </c>
      <c r="AF354">
        <v>0.44683200000000001</v>
      </c>
      <c r="AH354">
        <v>755</v>
      </c>
      <c r="AI354">
        <f t="shared" si="23"/>
        <v>2.3272530892358225</v>
      </c>
      <c r="AJ354">
        <f t="shared" si="20"/>
        <v>0.33450164738371069</v>
      </c>
      <c r="AK354">
        <f t="shared" si="21"/>
        <v>0.77618729203903669</v>
      </c>
      <c r="AL354">
        <f t="shared" si="22"/>
        <v>9.6187186343576925E-2</v>
      </c>
      <c r="AM354">
        <f>U354 - AVERAGEIFS('Placebo Males'!U:U, 'Placebo Males'!B:B, B354, 'Placebo Males'!P:P, P354)</f>
        <v>-49.333333333333371</v>
      </c>
      <c r="AN354">
        <f>V354 - AVERAGEIFS('Placebo Males'!V:V, 'Placebo Males'!B:B, B354, 'Placebo Males'!P:P, P354)</f>
        <v>1.3333333333333428</v>
      </c>
      <c r="AO354">
        <f>W354 - AVERAGEIFS('Placebo Males'!W:W, 'Placebo Males'!B:B, B354, 'Placebo Males'!P:P, P354)</f>
        <v>31.666666666666686</v>
      </c>
      <c r="AP354">
        <f>X354 - AVERAGEIFS('Placebo Males'!X:X, 'Placebo Males'!B:B, B354, 'Placebo Males'!P:P, P354)</f>
        <v>10</v>
      </c>
      <c r="AQ354">
        <f>Y354 - AVERAGEIFS('Placebo Males'!Y:Y, 'Placebo Males'!B:B, B354, 'Placebo Males'!P:P, P354)</f>
        <v>13</v>
      </c>
      <c r="AR354">
        <f>Z354 - AVERAGEIFS('Placebo Males'!Z:Z, 'Placebo Males'!B:B, B354, 'Placebo Males'!P:P, P354)</f>
        <v>8.6666666666666714</v>
      </c>
      <c r="AS354">
        <f>AB354 - AVERAGEIFS('Placebo Males'!AB:AB, 'Placebo Males'!B:B, B354, 'Placebo Males'!P:P, P354)</f>
        <v>30.666666666666664</v>
      </c>
      <c r="AT354">
        <f>AC354 - AVERAGEIFS('Placebo Males'!AC:AC, 'Placebo Males'!B:B, B354, 'Placebo Males'!P:P, P354)</f>
        <v>-8</v>
      </c>
      <c r="AU354">
        <f>AD354 - AVERAGEIFS('Placebo Males'!AD:AD, 'Placebo Males'!B:B, B354, 'Placebo Males'!P:P, P354)</f>
        <v>-157.91300000000001</v>
      </c>
      <c r="AV354">
        <f>AE354 - AVERAGEIFS('Placebo Males'!AE:AE, 'Placebo Males'!B:B, B354, 'Placebo Males'!P:P, P354)</f>
        <v>0.26046500000000006</v>
      </c>
      <c r="AW354">
        <f>AF354 - AVERAGEIFS('Placebo Males'!AF:AF, 'Placebo Males'!B:B, B354, 'Placebo Males'!P:P, P354)</f>
        <v>0.15128333333333333</v>
      </c>
    </row>
    <row r="355" spans="1:49" x14ac:dyDescent="0.25">
      <c r="A355" t="s">
        <v>4734</v>
      </c>
      <c r="B355">
        <v>1012</v>
      </c>
      <c r="C355" t="s">
        <v>102</v>
      </c>
      <c r="D355">
        <v>21</v>
      </c>
      <c r="E355">
        <v>180.1</v>
      </c>
      <c r="F355">
        <v>61.8</v>
      </c>
      <c r="G355">
        <v>103.5</v>
      </c>
      <c r="H355">
        <v>56.5</v>
      </c>
      <c r="I355" t="s">
        <v>103</v>
      </c>
      <c r="J355" t="s">
        <v>104</v>
      </c>
      <c r="K355" t="s">
        <v>105</v>
      </c>
      <c r="L355" t="s">
        <v>460</v>
      </c>
      <c r="M355" t="s">
        <v>4381</v>
      </c>
      <c r="N355">
        <v>400</v>
      </c>
      <c r="O355" t="s">
        <v>2262</v>
      </c>
      <c r="P355">
        <v>7</v>
      </c>
      <c r="Q355" t="s">
        <v>113</v>
      </c>
      <c r="R355" t="s">
        <v>4415</v>
      </c>
      <c r="S355">
        <v>755</v>
      </c>
      <c r="T355" t="s">
        <v>2266</v>
      </c>
      <c r="U355">
        <v>931</v>
      </c>
      <c r="V355">
        <v>211</v>
      </c>
      <c r="W355">
        <v>389</v>
      </c>
      <c r="X355">
        <v>108</v>
      </c>
      <c r="Y355">
        <v>206</v>
      </c>
      <c r="Z355">
        <v>75</v>
      </c>
      <c r="AA355" t="s">
        <v>108</v>
      </c>
      <c r="AB355">
        <v>55</v>
      </c>
      <c r="AC355">
        <v>34</v>
      </c>
      <c r="AD355">
        <v>556.67399999999998</v>
      </c>
      <c r="AE355">
        <v>0.29166700000000001</v>
      </c>
      <c r="AF355">
        <v>0.43979400000000002</v>
      </c>
      <c r="AH355">
        <v>755</v>
      </c>
      <c r="AI355">
        <f t="shared" si="23"/>
        <v>2.3272530892358225</v>
      </c>
      <c r="AJ355">
        <f t="shared" si="20"/>
        <v>0.33450164738371069</v>
      </c>
      <c r="AK355">
        <f t="shared" si="21"/>
        <v>0.77618729203903669</v>
      </c>
      <c r="AL355">
        <f t="shared" si="22"/>
        <v>9.6187186343576925E-2</v>
      </c>
      <c r="AM355">
        <f>U355 - AVERAGEIFS('Placebo Males'!U:U, 'Placebo Males'!B:B, B355, 'Placebo Males'!P:P, P355)</f>
        <v>-12.333333333333371</v>
      </c>
      <c r="AN355">
        <f>V355 - AVERAGEIFS('Placebo Males'!V:V, 'Placebo Males'!B:B, B355, 'Placebo Males'!P:P, P355)</f>
        <v>-1.6666666666666572</v>
      </c>
      <c r="AO355">
        <f>W355 - AVERAGEIFS('Placebo Males'!W:W, 'Placebo Males'!B:B, B355, 'Placebo Males'!P:P, P355)</f>
        <v>29.666666666666686</v>
      </c>
      <c r="AP355">
        <f>X355 - AVERAGEIFS('Placebo Males'!X:X, 'Placebo Males'!B:B, B355, 'Placebo Males'!P:P, P355)</f>
        <v>10</v>
      </c>
      <c r="AQ355">
        <f>Y355 - AVERAGEIFS('Placebo Males'!Y:Y, 'Placebo Males'!B:B, B355, 'Placebo Males'!P:P, P355)</f>
        <v>10</v>
      </c>
      <c r="AR355">
        <f>Z355 - AVERAGEIFS('Placebo Males'!Z:Z, 'Placebo Males'!B:B, B355, 'Placebo Males'!P:P, P355)</f>
        <v>9.6666666666666714</v>
      </c>
      <c r="AS355">
        <f>AB355 - AVERAGEIFS('Placebo Males'!AB:AB, 'Placebo Males'!B:B, B355, 'Placebo Males'!P:P, P355)</f>
        <v>15.666666666666664</v>
      </c>
      <c r="AT355">
        <f>AC355 - AVERAGEIFS('Placebo Males'!AC:AC, 'Placebo Males'!B:B, B355, 'Placebo Males'!P:P, P355)</f>
        <v>5</v>
      </c>
      <c r="AU355">
        <f>AD355 - AVERAGEIFS('Placebo Males'!AD:AD, 'Placebo Males'!B:B, B355, 'Placebo Males'!P:P, P355)</f>
        <v>-110.84100000000001</v>
      </c>
      <c r="AV355">
        <f>AE355 - AVERAGEIFS('Placebo Males'!AE:AE, 'Placebo Males'!B:B, B355, 'Placebo Males'!P:P, P355)</f>
        <v>0.15213200000000002</v>
      </c>
      <c r="AW355">
        <f>AF355 - AVERAGEIFS('Placebo Males'!AF:AF, 'Placebo Males'!B:B, B355, 'Placebo Males'!P:P, P355)</f>
        <v>0.14424533333333334</v>
      </c>
    </row>
    <row r="356" spans="1:49" x14ac:dyDescent="0.25">
      <c r="A356" t="s">
        <v>4735</v>
      </c>
      <c r="B356">
        <v>1012</v>
      </c>
      <c r="C356" t="s">
        <v>102</v>
      </c>
      <c r="D356">
        <v>21</v>
      </c>
      <c r="E356">
        <v>180.1</v>
      </c>
      <c r="F356">
        <v>61.8</v>
      </c>
      <c r="G356">
        <v>103.5</v>
      </c>
      <c r="H356">
        <v>56.5</v>
      </c>
      <c r="I356" t="s">
        <v>103</v>
      </c>
      <c r="J356" t="s">
        <v>104</v>
      </c>
      <c r="K356" t="s">
        <v>105</v>
      </c>
      <c r="L356" t="s">
        <v>460</v>
      </c>
      <c r="M356" t="s">
        <v>4381</v>
      </c>
      <c r="N356">
        <v>400</v>
      </c>
      <c r="O356" t="s">
        <v>2262</v>
      </c>
      <c r="P356">
        <v>7</v>
      </c>
      <c r="Q356" t="s">
        <v>113</v>
      </c>
      <c r="R356" t="s">
        <v>4415</v>
      </c>
      <c r="S356">
        <v>755</v>
      </c>
      <c r="T356" t="s">
        <v>2266</v>
      </c>
      <c r="U356">
        <v>919</v>
      </c>
      <c r="V356">
        <v>211</v>
      </c>
      <c r="W356">
        <v>391</v>
      </c>
      <c r="X356">
        <v>105</v>
      </c>
      <c r="Y356">
        <v>212</v>
      </c>
      <c r="Z356">
        <v>74</v>
      </c>
      <c r="AA356" t="s">
        <v>108</v>
      </c>
      <c r="AB356">
        <v>69</v>
      </c>
      <c r="AC356">
        <v>23</v>
      </c>
      <c r="AD356">
        <v>523.18200000000002</v>
      </c>
      <c r="AE356">
        <v>0.34782600000000002</v>
      </c>
      <c r="AF356">
        <v>0.44106899999999999</v>
      </c>
      <c r="AH356">
        <v>755</v>
      </c>
      <c r="AI356">
        <f t="shared" si="23"/>
        <v>2.3272530892358225</v>
      </c>
      <c r="AJ356">
        <f t="shared" si="20"/>
        <v>0.33450164738371069</v>
      </c>
      <c r="AK356">
        <f t="shared" si="21"/>
        <v>0.77618729203903669</v>
      </c>
      <c r="AL356">
        <f t="shared" si="22"/>
        <v>9.6187186343576925E-2</v>
      </c>
      <c r="AM356">
        <f>U356 - AVERAGEIFS('Placebo Males'!U:U, 'Placebo Males'!B:B, B356, 'Placebo Males'!P:P, P356)</f>
        <v>-24.333333333333371</v>
      </c>
      <c r="AN356">
        <f>V356 - AVERAGEIFS('Placebo Males'!V:V, 'Placebo Males'!B:B, B356, 'Placebo Males'!P:P, P356)</f>
        <v>-1.6666666666666572</v>
      </c>
      <c r="AO356">
        <f>W356 - AVERAGEIFS('Placebo Males'!W:W, 'Placebo Males'!B:B, B356, 'Placebo Males'!P:P, P356)</f>
        <v>31.666666666666686</v>
      </c>
      <c r="AP356">
        <f>X356 - AVERAGEIFS('Placebo Males'!X:X, 'Placebo Males'!B:B, B356, 'Placebo Males'!P:P, P356)</f>
        <v>7</v>
      </c>
      <c r="AQ356">
        <f>Y356 - AVERAGEIFS('Placebo Males'!Y:Y, 'Placebo Males'!B:B, B356, 'Placebo Males'!P:P, P356)</f>
        <v>16</v>
      </c>
      <c r="AR356">
        <f>Z356 - AVERAGEIFS('Placebo Males'!Z:Z, 'Placebo Males'!B:B, B356, 'Placebo Males'!P:P, P356)</f>
        <v>8.6666666666666714</v>
      </c>
      <c r="AS356">
        <f>AB356 - AVERAGEIFS('Placebo Males'!AB:AB, 'Placebo Males'!B:B, B356, 'Placebo Males'!P:P, P356)</f>
        <v>29.666666666666664</v>
      </c>
      <c r="AT356">
        <f>AC356 - AVERAGEIFS('Placebo Males'!AC:AC, 'Placebo Males'!B:B, B356, 'Placebo Males'!P:P, P356)</f>
        <v>-6</v>
      </c>
      <c r="AU356">
        <f>AD356 - AVERAGEIFS('Placebo Males'!AD:AD, 'Placebo Males'!B:B, B356, 'Placebo Males'!P:P, P356)</f>
        <v>-144.33299999999997</v>
      </c>
      <c r="AV356">
        <f>AE356 - AVERAGEIFS('Placebo Males'!AE:AE, 'Placebo Males'!B:B, B356, 'Placebo Males'!P:P, P356)</f>
        <v>0.20829100000000003</v>
      </c>
      <c r="AW356">
        <f>AF356 - AVERAGEIFS('Placebo Males'!AF:AF, 'Placebo Males'!B:B, B356, 'Placebo Males'!P:P, P356)</f>
        <v>0.14552033333333331</v>
      </c>
    </row>
    <row r="357" spans="1:49" x14ac:dyDescent="0.25">
      <c r="A357" t="s">
        <v>4736</v>
      </c>
      <c r="B357">
        <v>1018</v>
      </c>
      <c r="C357" t="s">
        <v>102</v>
      </c>
      <c r="D357">
        <v>30</v>
      </c>
      <c r="E357">
        <v>182</v>
      </c>
      <c r="F357">
        <v>73.3</v>
      </c>
      <c r="G357">
        <v>105.5</v>
      </c>
      <c r="H357">
        <v>58.5</v>
      </c>
      <c r="I357" t="s">
        <v>103</v>
      </c>
      <c r="J357" t="s">
        <v>104</v>
      </c>
      <c r="K357" t="s">
        <v>409</v>
      </c>
      <c r="L357" t="s">
        <v>211</v>
      </c>
      <c r="M357" t="s">
        <v>4381</v>
      </c>
      <c r="N357">
        <v>400</v>
      </c>
      <c r="O357" t="s">
        <v>2262</v>
      </c>
      <c r="P357">
        <v>8</v>
      </c>
      <c r="Q357" t="s">
        <v>113</v>
      </c>
      <c r="R357" t="s">
        <v>4415</v>
      </c>
      <c r="S357">
        <v>755</v>
      </c>
      <c r="T357" t="s">
        <v>2266</v>
      </c>
      <c r="U357">
        <v>760</v>
      </c>
      <c r="V357">
        <v>155</v>
      </c>
      <c r="W357">
        <v>374</v>
      </c>
      <c r="X357">
        <v>98</v>
      </c>
      <c r="Y357">
        <v>198</v>
      </c>
      <c r="Z357">
        <v>78</v>
      </c>
      <c r="AA357" t="s">
        <v>108</v>
      </c>
      <c r="AB357">
        <v>71</v>
      </c>
      <c r="AC357">
        <v>35</v>
      </c>
      <c r="AD357">
        <v>303.47000000000003</v>
      </c>
      <c r="AE357">
        <v>0.79166700000000001</v>
      </c>
      <c r="AF357">
        <v>0.48125499999999999</v>
      </c>
      <c r="AH357">
        <v>755</v>
      </c>
      <c r="AI357">
        <f t="shared" si="23"/>
        <v>2.3272530892358225</v>
      </c>
      <c r="AJ357">
        <f t="shared" si="20"/>
        <v>0.33450164738371069</v>
      </c>
      <c r="AK357">
        <f t="shared" si="21"/>
        <v>0.77618729203903669</v>
      </c>
      <c r="AL357">
        <f t="shared" si="22"/>
        <v>9.6187186343576925E-2</v>
      </c>
      <c r="AM357">
        <f>U357 - AVERAGEIFS('Placebo Males'!U:U, 'Placebo Males'!B:B, B357, 'Placebo Males'!P:P, P357)</f>
        <v>-220.33333333333337</v>
      </c>
      <c r="AN357">
        <f>V357 - AVERAGEIFS('Placebo Males'!V:V, 'Placebo Males'!B:B, B357, 'Placebo Males'!P:P, P357)</f>
        <v>7.6666666666666572</v>
      </c>
      <c r="AO357">
        <f>W357 - AVERAGEIFS('Placebo Males'!W:W, 'Placebo Males'!B:B, B357, 'Placebo Males'!P:P, P357)</f>
        <v>5.6666666666666856</v>
      </c>
      <c r="AP357">
        <f>X357 - AVERAGEIFS('Placebo Males'!X:X, 'Placebo Males'!B:B, B357, 'Placebo Males'!P:P, P357)</f>
        <v>0.6666666666666714</v>
      </c>
      <c r="AQ357">
        <f>Y357 - AVERAGEIFS('Placebo Males'!Y:Y, 'Placebo Males'!B:B, B357, 'Placebo Males'!P:P, P357)</f>
        <v>-8.3333333333333428</v>
      </c>
      <c r="AR357">
        <f>Z357 - AVERAGEIFS('Placebo Males'!Z:Z, 'Placebo Males'!B:B, B357, 'Placebo Males'!P:P, P357)</f>
        <v>13.333333333333329</v>
      </c>
      <c r="AS357">
        <f>AB357 - AVERAGEIFS('Placebo Males'!AB:AB, 'Placebo Males'!B:B, B357, 'Placebo Males'!P:P, P357)</f>
        <v>21</v>
      </c>
      <c r="AT357">
        <f>AC357 - AVERAGEIFS('Placebo Males'!AC:AC, 'Placebo Males'!B:B, B357, 'Placebo Males'!P:P, P357)</f>
        <v>12</v>
      </c>
      <c r="AU357">
        <f>AD357 - AVERAGEIFS('Placebo Males'!AD:AD, 'Placebo Males'!B:B, B357, 'Placebo Males'!P:P, P357)</f>
        <v>-111.5453333333333</v>
      </c>
      <c r="AV357">
        <f>AE357 - AVERAGEIFS('Placebo Males'!AE:AE, 'Placebo Males'!B:B, B357, 'Placebo Males'!P:P, P357)</f>
        <v>0.55910900000000008</v>
      </c>
      <c r="AW357">
        <f>AF357 - AVERAGEIFS('Placebo Males'!AF:AF, 'Placebo Males'!B:B, B357, 'Placebo Males'!P:P, P357)</f>
        <v>6.5930500000000003E-2</v>
      </c>
    </row>
    <row r="358" spans="1:49" x14ac:dyDescent="0.25">
      <c r="A358" t="s">
        <v>4737</v>
      </c>
      <c r="B358">
        <v>1018</v>
      </c>
      <c r="C358" t="s">
        <v>102</v>
      </c>
      <c r="D358">
        <v>30</v>
      </c>
      <c r="E358">
        <v>182</v>
      </c>
      <c r="F358">
        <v>73.3</v>
      </c>
      <c r="G358">
        <v>105.5</v>
      </c>
      <c r="H358">
        <v>58.5</v>
      </c>
      <c r="I358" t="s">
        <v>103</v>
      </c>
      <c r="J358" t="s">
        <v>104</v>
      </c>
      <c r="K358" t="s">
        <v>409</v>
      </c>
      <c r="L358" t="s">
        <v>211</v>
      </c>
      <c r="M358" t="s">
        <v>4381</v>
      </c>
      <c r="N358">
        <v>400</v>
      </c>
      <c r="O358" t="s">
        <v>2262</v>
      </c>
      <c r="P358">
        <v>8</v>
      </c>
      <c r="Q358" t="s">
        <v>113</v>
      </c>
      <c r="R358" t="s">
        <v>4415</v>
      </c>
      <c r="S358">
        <v>755</v>
      </c>
      <c r="T358" t="s">
        <v>2266</v>
      </c>
      <c r="U358">
        <v>774</v>
      </c>
      <c r="V358">
        <v>144</v>
      </c>
      <c r="W358">
        <v>372</v>
      </c>
      <c r="X358">
        <v>98</v>
      </c>
      <c r="Y358">
        <v>197</v>
      </c>
      <c r="Z358">
        <v>77</v>
      </c>
      <c r="AA358" t="s">
        <v>108</v>
      </c>
      <c r="AB358">
        <v>71</v>
      </c>
      <c r="AC358">
        <v>34</v>
      </c>
      <c r="AD358">
        <v>310.01799999999997</v>
      </c>
      <c r="AE358">
        <v>0.56862699999999999</v>
      </c>
      <c r="AF358">
        <v>0.47543999999999997</v>
      </c>
      <c r="AH358">
        <v>755</v>
      </c>
      <c r="AI358">
        <f t="shared" si="23"/>
        <v>2.3272530892358225</v>
      </c>
      <c r="AJ358">
        <f t="shared" si="20"/>
        <v>0.33450164738371069</v>
      </c>
      <c r="AK358">
        <f t="shared" si="21"/>
        <v>0.77618729203903669</v>
      </c>
      <c r="AL358">
        <f t="shared" si="22"/>
        <v>9.6187186343576925E-2</v>
      </c>
      <c r="AM358">
        <f>U358 - AVERAGEIFS('Placebo Males'!U:U, 'Placebo Males'!B:B, B358, 'Placebo Males'!P:P, P358)</f>
        <v>-206.33333333333337</v>
      </c>
      <c r="AN358">
        <f>V358 - AVERAGEIFS('Placebo Males'!V:V, 'Placebo Males'!B:B, B358, 'Placebo Males'!P:P, P358)</f>
        <v>-3.3333333333333428</v>
      </c>
      <c r="AO358">
        <f>W358 - AVERAGEIFS('Placebo Males'!W:W, 'Placebo Males'!B:B, B358, 'Placebo Males'!P:P, P358)</f>
        <v>3.6666666666666856</v>
      </c>
      <c r="AP358">
        <f>X358 - AVERAGEIFS('Placebo Males'!X:X, 'Placebo Males'!B:B, B358, 'Placebo Males'!P:P, P358)</f>
        <v>0.6666666666666714</v>
      </c>
      <c r="AQ358">
        <f>Y358 - AVERAGEIFS('Placebo Males'!Y:Y, 'Placebo Males'!B:B, B358, 'Placebo Males'!P:P, P358)</f>
        <v>-9.3333333333333428</v>
      </c>
      <c r="AR358">
        <f>Z358 - AVERAGEIFS('Placebo Males'!Z:Z, 'Placebo Males'!B:B, B358, 'Placebo Males'!P:P, P358)</f>
        <v>12.333333333333329</v>
      </c>
      <c r="AS358">
        <f>AB358 - AVERAGEIFS('Placebo Males'!AB:AB, 'Placebo Males'!B:B, B358, 'Placebo Males'!P:P, P358)</f>
        <v>21</v>
      </c>
      <c r="AT358">
        <f>AC358 - AVERAGEIFS('Placebo Males'!AC:AC, 'Placebo Males'!B:B, B358, 'Placebo Males'!P:P, P358)</f>
        <v>11</v>
      </c>
      <c r="AU358">
        <f>AD358 - AVERAGEIFS('Placebo Males'!AD:AD, 'Placebo Males'!B:B, B358, 'Placebo Males'!P:P, P358)</f>
        <v>-104.99733333333336</v>
      </c>
      <c r="AV358">
        <f>AE358 - AVERAGEIFS('Placebo Males'!AE:AE, 'Placebo Males'!B:B, B358, 'Placebo Males'!P:P, P358)</f>
        <v>0.33606900000000001</v>
      </c>
      <c r="AW358">
        <f>AF358 - AVERAGEIFS('Placebo Males'!AF:AF, 'Placebo Males'!B:B, B358, 'Placebo Males'!P:P, P358)</f>
        <v>6.0115499999999988E-2</v>
      </c>
    </row>
    <row r="359" spans="1:49" x14ac:dyDescent="0.25">
      <c r="A359" t="s">
        <v>4738</v>
      </c>
      <c r="B359">
        <v>1018</v>
      </c>
      <c r="C359" t="s">
        <v>102</v>
      </c>
      <c r="D359">
        <v>30</v>
      </c>
      <c r="E359">
        <v>182</v>
      </c>
      <c r="F359">
        <v>73.3</v>
      </c>
      <c r="G359">
        <v>105.5</v>
      </c>
      <c r="H359">
        <v>58.5</v>
      </c>
      <c r="I359" t="s">
        <v>103</v>
      </c>
      <c r="J359" t="s">
        <v>104</v>
      </c>
      <c r="K359" t="s">
        <v>409</v>
      </c>
      <c r="L359" t="s">
        <v>211</v>
      </c>
      <c r="M359" t="s">
        <v>4381</v>
      </c>
      <c r="N359">
        <v>400</v>
      </c>
      <c r="O359" t="s">
        <v>2262</v>
      </c>
      <c r="P359">
        <v>8</v>
      </c>
      <c r="Q359" t="s">
        <v>113</v>
      </c>
      <c r="R359" t="s">
        <v>4415</v>
      </c>
      <c r="S359">
        <v>755</v>
      </c>
      <c r="T359" t="s">
        <v>2266</v>
      </c>
      <c r="U359">
        <v>831</v>
      </c>
      <c r="V359">
        <v>149</v>
      </c>
      <c r="W359">
        <v>373</v>
      </c>
      <c r="X359">
        <v>94</v>
      </c>
      <c r="Y359">
        <v>202</v>
      </c>
      <c r="Z359">
        <v>77</v>
      </c>
      <c r="AA359" t="s">
        <v>108</v>
      </c>
      <c r="AB359">
        <v>69</v>
      </c>
      <c r="AC359">
        <v>37</v>
      </c>
      <c r="AD359">
        <v>320.13900000000001</v>
      </c>
      <c r="AE359">
        <v>0.51063800000000004</v>
      </c>
      <c r="AF359">
        <v>0.47400700000000001</v>
      </c>
      <c r="AH359">
        <v>755</v>
      </c>
      <c r="AI359">
        <f t="shared" si="23"/>
        <v>2.3272530892358225</v>
      </c>
      <c r="AJ359">
        <f t="shared" si="20"/>
        <v>0.33450164738371069</v>
      </c>
      <c r="AK359">
        <f t="shared" si="21"/>
        <v>0.77618729203903669</v>
      </c>
      <c r="AL359">
        <f t="shared" si="22"/>
        <v>9.6187186343576925E-2</v>
      </c>
      <c r="AM359">
        <f>U359 - AVERAGEIFS('Placebo Males'!U:U, 'Placebo Males'!B:B, B359, 'Placebo Males'!P:P, P359)</f>
        <v>-149.33333333333337</v>
      </c>
      <c r="AN359">
        <f>V359 - AVERAGEIFS('Placebo Males'!V:V, 'Placebo Males'!B:B, B359, 'Placebo Males'!P:P, P359)</f>
        <v>1.6666666666666572</v>
      </c>
      <c r="AO359">
        <f>W359 - AVERAGEIFS('Placebo Males'!W:W, 'Placebo Males'!B:B, B359, 'Placebo Males'!P:P, P359)</f>
        <v>4.6666666666666856</v>
      </c>
      <c r="AP359">
        <f>X359 - AVERAGEIFS('Placebo Males'!X:X, 'Placebo Males'!B:B, B359, 'Placebo Males'!P:P, P359)</f>
        <v>-3.3333333333333286</v>
      </c>
      <c r="AQ359">
        <f>Y359 - AVERAGEIFS('Placebo Males'!Y:Y, 'Placebo Males'!B:B, B359, 'Placebo Males'!P:P, P359)</f>
        <v>-4.3333333333333428</v>
      </c>
      <c r="AR359">
        <f>Z359 - AVERAGEIFS('Placebo Males'!Z:Z, 'Placebo Males'!B:B, B359, 'Placebo Males'!P:P, P359)</f>
        <v>12.333333333333329</v>
      </c>
      <c r="AS359">
        <f>AB359 - AVERAGEIFS('Placebo Males'!AB:AB, 'Placebo Males'!B:B, B359, 'Placebo Males'!P:P, P359)</f>
        <v>19</v>
      </c>
      <c r="AT359">
        <f>AC359 - AVERAGEIFS('Placebo Males'!AC:AC, 'Placebo Males'!B:B, B359, 'Placebo Males'!P:P, P359)</f>
        <v>14</v>
      </c>
      <c r="AU359">
        <f>AD359 - AVERAGEIFS('Placebo Males'!AD:AD, 'Placebo Males'!B:B, B359, 'Placebo Males'!P:P, P359)</f>
        <v>-94.876333333333321</v>
      </c>
      <c r="AV359">
        <f>AE359 - AVERAGEIFS('Placebo Males'!AE:AE, 'Placebo Males'!B:B, B359, 'Placebo Males'!P:P, P359)</f>
        <v>0.27808000000000005</v>
      </c>
      <c r="AW359">
        <f>AF359 - AVERAGEIFS('Placebo Males'!AF:AF, 'Placebo Males'!B:B, B359, 'Placebo Males'!P:P, P359)</f>
        <v>5.8682500000000026E-2</v>
      </c>
    </row>
    <row r="360" spans="1:49" x14ac:dyDescent="0.25">
      <c r="A360" t="s">
        <v>4739</v>
      </c>
      <c r="B360">
        <v>1022</v>
      </c>
      <c r="C360" t="s">
        <v>102</v>
      </c>
      <c r="D360">
        <v>35</v>
      </c>
      <c r="E360">
        <v>174.5</v>
      </c>
      <c r="F360">
        <v>69.5</v>
      </c>
      <c r="G360">
        <v>102.5</v>
      </c>
      <c r="H360">
        <v>55.75</v>
      </c>
      <c r="I360" t="s">
        <v>103</v>
      </c>
      <c r="J360" t="s">
        <v>104</v>
      </c>
      <c r="K360" t="s">
        <v>409</v>
      </c>
      <c r="L360" t="s">
        <v>211</v>
      </c>
      <c r="M360" t="s">
        <v>4381</v>
      </c>
      <c r="N360">
        <v>400</v>
      </c>
      <c r="O360" t="s">
        <v>2262</v>
      </c>
      <c r="P360">
        <v>8</v>
      </c>
      <c r="Q360" t="s">
        <v>113</v>
      </c>
      <c r="R360" t="s">
        <v>4415</v>
      </c>
      <c r="S360">
        <v>747</v>
      </c>
      <c r="T360" t="s">
        <v>2266</v>
      </c>
      <c r="U360">
        <v>925</v>
      </c>
      <c r="V360">
        <v>144</v>
      </c>
      <c r="W360">
        <v>416</v>
      </c>
      <c r="X360">
        <v>91</v>
      </c>
      <c r="Y360">
        <v>247</v>
      </c>
      <c r="Z360">
        <v>78</v>
      </c>
      <c r="AA360" t="s">
        <v>108</v>
      </c>
      <c r="AB360">
        <v>58</v>
      </c>
      <c r="AC360">
        <v>29</v>
      </c>
      <c r="AD360">
        <v>716.601</v>
      </c>
      <c r="AE360">
        <v>0.28571400000000002</v>
      </c>
      <c r="AF360">
        <v>0.49205700000000002</v>
      </c>
      <c r="AH360">
        <v>747</v>
      </c>
      <c r="AI360">
        <f t="shared" si="23"/>
        <v>2.3025934538531914</v>
      </c>
      <c r="AJ360">
        <f t="shared" si="20"/>
        <v>0.3328910533493844</v>
      </c>
      <c r="AK360">
        <f t="shared" si="21"/>
        <v>0.77421957256891483</v>
      </c>
      <c r="AL360">
        <f t="shared" si="22"/>
        <v>9.5063279274261281E-2</v>
      </c>
      <c r="AM360">
        <f>U360 - AVERAGEIFS('Placebo Males'!U:U, 'Placebo Males'!B:B, B360, 'Placebo Males'!P:P, P360)</f>
        <v>-170</v>
      </c>
      <c r="AN360">
        <f>V360 - AVERAGEIFS('Placebo Males'!V:V, 'Placebo Males'!B:B, B360, 'Placebo Males'!P:P, P360)</f>
        <v>-1</v>
      </c>
      <c r="AO360">
        <f>W360 - AVERAGEIFS('Placebo Males'!W:W, 'Placebo Males'!B:B, B360, 'Placebo Males'!P:P, P360)</f>
        <v>12.333333333333314</v>
      </c>
      <c r="AP360">
        <f>X360 - AVERAGEIFS('Placebo Males'!X:X, 'Placebo Males'!B:B, B360, 'Placebo Males'!P:P, P360)</f>
        <v>-6</v>
      </c>
      <c r="AQ360">
        <f>Y360 - AVERAGEIFS('Placebo Males'!Y:Y, 'Placebo Males'!B:B, B360, 'Placebo Males'!P:P, P360)</f>
        <v>11</v>
      </c>
      <c r="AR360">
        <f>Z360 - AVERAGEIFS('Placebo Males'!Z:Z, 'Placebo Males'!B:B, B360, 'Placebo Males'!P:P, P360)</f>
        <v>7.3333333333333286</v>
      </c>
      <c r="AS360">
        <f>AB360 - AVERAGEIFS('Placebo Males'!AB:AB, 'Placebo Males'!B:B, B360, 'Placebo Males'!P:P, P360)</f>
        <v>10.666666666666664</v>
      </c>
      <c r="AT360">
        <f>AC360 - AVERAGEIFS('Placebo Males'!AC:AC, 'Placebo Males'!B:B, B360, 'Placebo Males'!P:P, P360)</f>
        <v>2.3333333333333321</v>
      </c>
      <c r="AU360">
        <f>AD360 - AVERAGEIFS('Placebo Males'!AD:AD, 'Placebo Males'!B:B, B360, 'Placebo Males'!P:P, P360)</f>
        <v>-162.95566666666673</v>
      </c>
      <c r="AV360">
        <f>AE360 - AVERAGEIFS('Placebo Males'!AE:AE, 'Placebo Males'!B:B, B360, 'Placebo Males'!P:P, P360)</f>
        <v>0.15195800000000004</v>
      </c>
      <c r="AW360">
        <f>AF360 - AVERAGEIFS('Placebo Males'!AF:AF, 'Placebo Males'!B:B, B360, 'Placebo Males'!P:P, P360)</f>
        <v>5.6571666666666742E-2</v>
      </c>
    </row>
    <row r="361" spans="1:49" x14ac:dyDescent="0.25">
      <c r="A361" t="s">
        <v>4740</v>
      </c>
      <c r="B361">
        <v>1022</v>
      </c>
      <c r="C361" t="s">
        <v>102</v>
      </c>
      <c r="D361">
        <v>35</v>
      </c>
      <c r="E361">
        <v>174.5</v>
      </c>
      <c r="F361">
        <v>69.5</v>
      </c>
      <c r="G361">
        <v>102.5</v>
      </c>
      <c r="H361">
        <v>55.75</v>
      </c>
      <c r="I361" t="s">
        <v>103</v>
      </c>
      <c r="J361" t="s">
        <v>104</v>
      </c>
      <c r="K361" t="s">
        <v>409</v>
      </c>
      <c r="L361" t="s">
        <v>211</v>
      </c>
      <c r="M361" t="s">
        <v>4381</v>
      </c>
      <c r="N361">
        <v>400</v>
      </c>
      <c r="O361" t="s">
        <v>2262</v>
      </c>
      <c r="P361">
        <v>8</v>
      </c>
      <c r="Q361" t="s">
        <v>113</v>
      </c>
      <c r="R361" t="s">
        <v>4415</v>
      </c>
      <c r="S361">
        <v>747</v>
      </c>
      <c r="T361" t="s">
        <v>2266</v>
      </c>
      <c r="U361">
        <v>959</v>
      </c>
      <c r="V361">
        <v>143</v>
      </c>
      <c r="W361">
        <v>420</v>
      </c>
      <c r="X361">
        <v>94</v>
      </c>
      <c r="Y361">
        <v>248</v>
      </c>
      <c r="Z361">
        <v>78</v>
      </c>
      <c r="AA361" t="s">
        <v>108</v>
      </c>
      <c r="AB361">
        <v>58</v>
      </c>
      <c r="AC361">
        <v>30</v>
      </c>
      <c r="AD361">
        <v>719.43200000000002</v>
      </c>
      <c r="AE361">
        <v>0.27083299999999999</v>
      </c>
      <c r="AF361">
        <v>0.49145100000000003</v>
      </c>
      <c r="AH361">
        <v>747</v>
      </c>
      <c r="AI361">
        <f t="shared" si="23"/>
        <v>2.3025934538531914</v>
      </c>
      <c r="AJ361">
        <f t="shared" si="20"/>
        <v>0.3328910533493844</v>
      </c>
      <c r="AK361">
        <f t="shared" si="21"/>
        <v>0.77421957256891483</v>
      </c>
      <c r="AL361">
        <f t="shared" si="22"/>
        <v>9.5063279274261281E-2</v>
      </c>
      <c r="AM361">
        <f>U361 - AVERAGEIFS('Placebo Males'!U:U, 'Placebo Males'!B:B, B361, 'Placebo Males'!P:P, P361)</f>
        <v>-136</v>
      </c>
      <c r="AN361">
        <f>V361 - AVERAGEIFS('Placebo Males'!V:V, 'Placebo Males'!B:B, B361, 'Placebo Males'!P:P, P361)</f>
        <v>-2</v>
      </c>
      <c r="AO361">
        <f>W361 - AVERAGEIFS('Placebo Males'!W:W, 'Placebo Males'!B:B, B361, 'Placebo Males'!P:P, P361)</f>
        <v>16.333333333333314</v>
      </c>
      <c r="AP361">
        <f>X361 - AVERAGEIFS('Placebo Males'!X:X, 'Placebo Males'!B:B, B361, 'Placebo Males'!P:P, P361)</f>
        <v>-3</v>
      </c>
      <c r="AQ361">
        <f>Y361 - AVERAGEIFS('Placebo Males'!Y:Y, 'Placebo Males'!B:B, B361, 'Placebo Males'!P:P, P361)</f>
        <v>12</v>
      </c>
      <c r="AR361">
        <f>Z361 - AVERAGEIFS('Placebo Males'!Z:Z, 'Placebo Males'!B:B, B361, 'Placebo Males'!P:P, P361)</f>
        <v>7.3333333333333286</v>
      </c>
      <c r="AS361">
        <f>AB361 - AVERAGEIFS('Placebo Males'!AB:AB, 'Placebo Males'!B:B, B361, 'Placebo Males'!P:P, P361)</f>
        <v>10.666666666666664</v>
      </c>
      <c r="AT361">
        <f>AC361 - AVERAGEIFS('Placebo Males'!AC:AC, 'Placebo Males'!B:B, B361, 'Placebo Males'!P:P, P361)</f>
        <v>3.3333333333333321</v>
      </c>
      <c r="AU361">
        <f>AD361 - AVERAGEIFS('Placebo Males'!AD:AD, 'Placebo Males'!B:B, B361, 'Placebo Males'!P:P, P361)</f>
        <v>-160.12466666666671</v>
      </c>
      <c r="AV361">
        <f>AE361 - AVERAGEIFS('Placebo Males'!AE:AE, 'Placebo Males'!B:B, B361, 'Placebo Males'!P:P, P361)</f>
        <v>0.137077</v>
      </c>
      <c r="AW361">
        <f>AF361 - AVERAGEIFS('Placebo Males'!AF:AF, 'Placebo Males'!B:B, B361, 'Placebo Males'!P:P, P361)</f>
        <v>5.5965666666666747E-2</v>
      </c>
    </row>
    <row r="362" spans="1:49" x14ac:dyDescent="0.25">
      <c r="A362" t="s">
        <v>4741</v>
      </c>
      <c r="B362">
        <v>1022</v>
      </c>
      <c r="C362" t="s">
        <v>102</v>
      </c>
      <c r="D362">
        <v>35</v>
      </c>
      <c r="E362">
        <v>174.5</v>
      </c>
      <c r="F362">
        <v>69.5</v>
      </c>
      <c r="G362">
        <v>102.5</v>
      </c>
      <c r="H362">
        <v>55.75</v>
      </c>
      <c r="I362" t="s">
        <v>103</v>
      </c>
      <c r="J362" t="s">
        <v>104</v>
      </c>
      <c r="K362" t="s">
        <v>409</v>
      </c>
      <c r="L362" t="s">
        <v>211</v>
      </c>
      <c r="M362" t="s">
        <v>4381</v>
      </c>
      <c r="N362">
        <v>400</v>
      </c>
      <c r="O362" t="s">
        <v>2262</v>
      </c>
      <c r="P362">
        <v>8</v>
      </c>
      <c r="Q362" t="s">
        <v>113</v>
      </c>
      <c r="R362" t="s">
        <v>4415</v>
      </c>
      <c r="S362">
        <v>747</v>
      </c>
      <c r="T362" t="s">
        <v>2266</v>
      </c>
      <c r="U362">
        <v>931</v>
      </c>
      <c r="V362">
        <v>148</v>
      </c>
      <c r="W362">
        <v>416</v>
      </c>
      <c r="X362">
        <v>92</v>
      </c>
      <c r="Y362">
        <v>246</v>
      </c>
      <c r="Z362">
        <v>78</v>
      </c>
      <c r="AA362" t="s">
        <v>108</v>
      </c>
      <c r="AB362">
        <v>57</v>
      </c>
      <c r="AC362">
        <v>29</v>
      </c>
      <c r="AD362">
        <v>716.79</v>
      </c>
      <c r="AE362">
        <v>0.28571400000000002</v>
      </c>
      <c r="AF362">
        <v>0.48661799999999999</v>
      </c>
      <c r="AH362">
        <v>747</v>
      </c>
      <c r="AI362">
        <f t="shared" si="23"/>
        <v>2.3025934538531914</v>
      </c>
      <c r="AJ362">
        <f t="shared" si="20"/>
        <v>0.3328910533493844</v>
      </c>
      <c r="AK362">
        <f t="shared" si="21"/>
        <v>0.77421957256891483</v>
      </c>
      <c r="AL362">
        <f t="shared" si="22"/>
        <v>9.5063279274261281E-2</v>
      </c>
      <c r="AM362">
        <f>U362 - AVERAGEIFS('Placebo Males'!U:U, 'Placebo Males'!B:B, B362, 'Placebo Males'!P:P, P362)</f>
        <v>-164</v>
      </c>
      <c r="AN362">
        <f>V362 - AVERAGEIFS('Placebo Males'!V:V, 'Placebo Males'!B:B, B362, 'Placebo Males'!P:P, P362)</f>
        <v>3</v>
      </c>
      <c r="AO362">
        <f>W362 - AVERAGEIFS('Placebo Males'!W:W, 'Placebo Males'!B:B, B362, 'Placebo Males'!P:P, P362)</f>
        <v>12.333333333333314</v>
      </c>
      <c r="AP362">
        <f>X362 - AVERAGEIFS('Placebo Males'!X:X, 'Placebo Males'!B:B, B362, 'Placebo Males'!P:P, P362)</f>
        <v>-5</v>
      </c>
      <c r="AQ362">
        <f>Y362 - AVERAGEIFS('Placebo Males'!Y:Y, 'Placebo Males'!B:B, B362, 'Placebo Males'!P:P, P362)</f>
        <v>10</v>
      </c>
      <c r="AR362">
        <f>Z362 - AVERAGEIFS('Placebo Males'!Z:Z, 'Placebo Males'!B:B, B362, 'Placebo Males'!P:P, P362)</f>
        <v>7.3333333333333286</v>
      </c>
      <c r="AS362">
        <f>AB362 - AVERAGEIFS('Placebo Males'!AB:AB, 'Placebo Males'!B:B, B362, 'Placebo Males'!P:P, P362)</f>
        <v>9.6666666666666643</v>
      </c>
      <c r="AT362">
        <f>AC362 - AVERAGEIFS('Placebo Males'!AC:AC, 'Placebo Males'!B:B, B362, 'Placebo Males'!P:P, P362)</f>
        <v>2.3333333333333321</v>
      </c>
      <c r="AU362">
        <f>AD362 - AVERAGEIFS('Placebo Males'!AD:AD, 'Placebo Males'!B:B, B362, 'Placebo Males'!P:P, P362)</f>
        <v>-162.76666666666677</v>
      </c>
      <c r="AV362">
        <f>AE362 - AVERAGEIFS('Placebo Males'!AE:AE, 'Placebo Males'!B:B, B362, 'Placebo Males'!P:P, P362)</f>
        <v>0.15195800000000004</v>
      </c>
      <c r="AW362">
        <f>AF362 - AVERAGEIFS('Placebo Males'!AF:AF, 'Placebo Males'!B:B, B362, 'Placebo Males'!P:P, P362)</f>
        <v>5.1132666666666715E-2</v>
      </c>
    </row>
    <row r="363" spans="1:49" x14ac:dyDescent="0.25">
      <c r="A363" t="s">
        <v>4742</v>
      </c>
      <c r="B363">
        <v>1014</v>
      </c>
      <c r="C363" t="s">
        <v>102</v>
      </c>
      <c r="D363">
        <v>35</v>
      </c>
      <c r="E363">
        <v>168.5</v>
      </c>
      <c r="F363">
        <v>65.5</v>
      </c>
      <c r="G363">
        <v>102.75</v>
      </c>
      <c r="H363">
        <v>52.5</v>
      </c>
      <c r="I363" t="s">
        <v>209</v>
      </c>
      <c r="J363" t="s">
        <v>104</v>
      </c>
      <c r="K363" t="s">
        <v>210</v>
      </c>
      <c r="L363" t="s">
        <v>460</v>
      </c>
      <c r="M363" t="s">
        <v>4381</v>
      </c>
      <c r="N363">
        <v>400</v>
      </c>
      <c r="O363" t="s">
        <v>2262</v>
      </c>
      <c r="P363">
        <v>6</v>
      </c>
      <c r="Q363" t="s">
        <v>113</v>
      </c>
      <c r="R363" t="s">
        <v>4415</v>
      </c>
      <c r="S363">
        <v>740</v>
      </c>
      <c r="T363" t="s">
        <v>2266</v>
      </c>
      <c r="U363">
        <v>865</v>
      </c>
      <c r="V363">
        <v>182</v>
      </c>
      <c r="W363">
        <v>417</v>
      </c>
      <c r="X363">
        <v>103</v>
      </c>
      <c r="Y363">
        <v>164</v>
      </c>
      <c r="Z363">
        <v>150</v>
      </c>
      <c r="AA363" t="s">
        <v>108</v>
      </c>
      <c r="AB363">
        <v>45</v>
      </c>
      <c r="AC363">
        <v>60</v>
      </c>
      <c r="AD363">
        <v>504.14100000000002</v>
      </c>
      <c r="AE363">
        <v>0.163934</v>
      </c>
      <c r="AF363">
        <v>0.51287499999999997</v>
      </c>
      <c r="AH363">
        <v>740</v>
      </c>
      <c r="AI363">
        <f t="shared" si="23"/>
        <v>2.2810162728933889</v>
      </c>
      <c r="AJ363">
        <f t="shared" si="20"/>
        <v>0.33147081182394533</v>
      </c>
      <c r="AK363">
        <f t="shared" si="21"/>
        <v>0.77247027731024631</v>
      </c>
      <c r="AL363">
        <f t="shared" si="22"/>
        <v>9.407974151347509E-2</v>
      </c>
      <c r="AM363">
        <f>U363 - AVERAGEIFS('Placebo Males'!U:U, 'Placebo Males'!B:B, B363, 'Placebo Males'!P:P, P363)</f>
        <v>36.666666666666629</v>
      </c>
      <c r="AN363">
        <f>V363 - AVERAGEIFS('Placebo Males'!V:V, 'Placebo Males'!B:B, B363, 'Placebo Males'!P:P, P363)</f>
        <v>5.3333333333333428</v>
      </c>
      <c r="AO363">
        <f>W363 - AVERAGEIFS('Placebo Males'!W:W, 'Placebo Males'!B:B, B363, 'Placebo Males'!P:P, P363)</f>
        <v>45.333333333333314</v>
      </c>
      <c r="AP363">
        <f>X363 - AVERAGEIFS('Placebo Males'!X:X, 'Placebo Males'!B:B, B363, 'Placebo Males'!P:P, P363)</f>
        <v>10</v>
      </c>
      <c r="AQ363">
        <f>Y363 - AVERAGEIFS('Placebo Males'!Y:Y, 'Placebo Males'!B:B, B363, 'Placebo Males'!P:P, P363)</f>
        <v>-13.666666666666657</v>
      </c>
      <c r="AR363">
        <f>Z363 - AVERAGEIFS('Placebo Males'!Z:Z, 'Placebo Males'!B:B, B363, 'Placebo Males'!P:P, P363)</f>
        <v>49</v>
      </c>
      <c r="AS363">
        <f>AB363 - AVERAGEIFS('Placebo Males'!AB:AB, 'Placebo Males'!B:B, B363, 'Placebo Males'!P:P, P363)</f>
        <v>5</v>
      </c>
      <c r="AT363">
        <f>AC363 - AVERAGEIFS('Placebo Males'!AC:AC, 'Placebo Males'!B:B, B363, 'Placebo Males'!P:P, P363)</f>
        <v>12.666666666666664</v>
      </c>
      <c r="AU363">
        <f>AD363 - AVERAGEIFS('Placebo Males'!AD:AD, 'Placebo Males'!B:B, B363, 'Placebo Males'!P:P, P363)</f>
        <v>-96.916999999999973</v>
      </c>
      <c r="AV363">
        <f>AE363 - AVERAGEIFS('Placebo Males'!AE:AE, 'Placebo Males'!B:B, B363, 'Placebo Males'!P:P, P363)</f>
        <v>0.10778763333333333</v>
      </c>
      <c r="AW363">
        <f>AF363 - AVERAGEIFS('Placebo Males'!AF:AF, 'Placebo Males'!B:B, B363, 'Placebo Males'!P:P, P363)</f>
        <v>0.11318199999999995</v>
      </c>
    </row>
    <row r="364" spans="1:49" x14ac:dyDescent="0.25">
      <c r="A364" t="s">
        <v>4743</v>
      </c>
      <c r="B364">
        <v>1014</v>
      </c>
      <c r="C364" t="s">
        <v>102</v>
      </c>
      <c r="D364">
        <v>35</v>
      </c>
      <c r="E364">
        <v>168.5</v>
      </c>
      <c r="F364">
        <v>65.5</v>
      </c>
      <c r="G364">
        <v>102.75</v>
      </c>
      <c r="H364">
        <v>52.5</v>
      </c>
      <c r="I364" t="s">
        <v>209</v>
      </c>
      <c r="J364" t="s">
        <v>104</v>
      </c>
      <c r="K364" t="s">
        <v>210</v>
      </c>
      <c r="L364" t="s">
        <v>460</v>
      </c>
      <c r="M364" t="s">
        <v>4381</v>
      </c>
      <c r="N364">
        <v>400</v>
      </c>
      <c r="O364" t="s">
        <v>2262</v>
      </c>
      <c r="P364">
        <v>6</v>
      </c>
      <c r="Q364" t="s">
        <v>113</v>
      </c>
      <c r="R364" t="s">
        <v>4415</v>
      </c>
      <c r="S364">
        <v>740</v>
      </c>
      <c r="T364" t="s">
        <v>2266</v>
      </c>
      <c r="U364">
        <v>879</v>
      </c>
      <c r="V364">
        <v>178</v>
      </c>
      <c r="W364">
        <v>417</v>
      </c>
      <c r="X364">
        <v>108</v>
      </c>
      <c r="Y364">
        <v>163</v>
      </c>
      <c r="Z364">
        <v>146</v>
      </c>
      <c r="AA364" t="s">
        <v>108</v>
      </c>
      <c r="AB364">
        <v>40</v>
      </c>
      <c r="AC364">
        <v>64</v>
      </c>
      <c r="AD364">
        <v>518.05700000000002</v>
      </c>
      <c r="AE364">
        <v>0.183333</v>
      </c>
      <c r="AF364">
        <v>0.50333600000000001</v>
      </c>
      <c r="AH364">
        <v>740</v>
      </c>
      <c r="AI364">
        <f t="shared" si="23"/>
        <v>2.2810162728933889</v>
      </c>
      <c r="AJ364">
        <f t="shared" si="20"/>
        <v>0.33147081182394533</v>
      </c>
      <c r="AK364">
        <f t="shared" si="21"/>
        <v>0.77247027731024631</v>
      </c>
      <c r="AL364">
        <f t="shared" si="22"/>
        <v>9.407974151347509E-2</v>
      </c>
      <c r="AM364">
        <f>U364 - AVERAGEIFS('Placebo Males'!U:U, 'Placebo Males'!B:B, B364, 'Placebo Males'!P:P, P364)</f>
        <v>50.666666666666629</v>
      </c>
      <c r="AN364">
        <f>V364 - AVERAGEIFS('Placebo Males'!V:V, 'Placebo Males'!B:B, B364, 'Placebo Males'!P:P, P364)</f>
        <v>1.3333333333333428</v>
      </c>
      <c r="AO364">
        <f>W364 - AVERAGEIFS('Placebo Males'!W:W, 'Placebo Males'!B:B, B364, 'Placebo Males'!P:P, P364)</f>
        <v>45.333333333333314</v>
      </c>
      <c r="AP364">
        <f>X364 - AVERAGEIFS('Placebo Males'!X:X, 'Placebo Males'!B:B, B364, 'Placebo Males'!P:P, P364)</f>
        <v>15</v>
      </c>
      <c r="AQ364">
        <f>Y364 - AVERAGEIFS('Placebo Males'!Y:Y, 'Placebo Males'!B:B, B364, 'Placebo Males'!P:P, P364)</f>
        <v>-14.666666666666657</v>
      </c>
      <c r="AR364">
        <f>Z364 - AVERAGEIFS('Placebo Males'!Z:Z, 'Placebo Males'!B:B, B364, 'Placebo Males'!P:P, P364)</f>
        <v>45</v>
      </c>
      <c r="AS364">
        <f>AB364 - AVERAGEIFS('Placebo Males'!AB:AB, 'Placebo Males'!B:B, B364, 'Placebo Males'!P:P, P364)</f>
        <v>0</v>
      </c>
      <c r="AT364">
        <f>AC364 - AVERAGEIFS('Placebo Males'!AC:AC, 'Placebo Males'!B:B, B364, 'Placebo Males'!P:P, P364)</f>
        <v>16.666666666666664</v>
      </c>
      <c r="AU364">
        <f>AD364 - AVERAGEIFS('Placebo Males'!AD:AD, 'Placebo Males'!B:B, B364, 'Placebo Males'!P:P, P364)</f>
        <v>-83.000999999999976</v>
      </c>
      <c r="AV364">
        <f>AE364 - AVERAGEIFS('Placebo Males'!AE:AE, 'Placebo Males'!B:B, B364, 'Placebo Males'!P:P, P364)</f>
        <v>0.12718663333333333</v>
      </c>
      <c r="AW364">
        <f>AF364 - AVERAGEIFS('Placebo Males'!AF:AF, 'Placebo Males'!B:B, B364, 'Placebo Males'!P:P, P364)</f>
        <v>0.10364299999999999</v>
      </c>
    </row>
    <row r="365" spans="1:49" x14ac:dyDescent="0.25">
      <c r="A365" t="s">
        <v>4744</v>
      </c>
      <c r="B365">
        <v>1014</v>
      </c>
      <c r="C365" t="s">
        <v>102</v>
      </c>
      <c r="D365">
        <v>35</v>
      </c>
      <c r="E365">
        <v>168.5</v>
      </c>
      <c r="F365">
        <v>65.5</v>
      </c>
      <c r="G365">
        <v>102.75</v>
      </c>
      <c r="H365">
        <v>52.5</v>
      </c>
      <c r="I365" t="s">
        <v>209</v>
      </c>
      <c r="J365" t="s">
        <v>104</v>
      </c>
      <c r="K365" t="s">
        <v>210</v>
      </c>
      <c r="L365" t="s">
        <v>460</v>
      </c>
      <c r="M365" t="s">
        <v>4381</v>
      </c>
      <c r="N365">
        <v>400</v>
      </c>
      <c r="O365" t="s">
        <v>2262</v>
      </c>
      <c r="P365">
        <v>6</v>
      </c>
      <c r="Q365" t="s">
        <v>113</v>
      </c>
      <c r="R365" t="s">
        <v>4415</v>
      </c>
      <c r="S365">
        <v>740</v>
      </c>
      <c r="T365" t="s">
        <v>2266</v>
      </c>
      <c r="U365">
        <v>870</v>
      </c>
      <c r="V365">
        <v>181</v>
      </c>
      <c r="W365">
        <v>421</v>
      </c>
      <c r="X365">
        <v>95</v>
      </c>
      <c r="Y365">
        <v>176</v>
      </c>
      <c r="Z365">
        <v>150</v>
      </c>
      <c r="AA365" t="s">
        <v>108</v>
      </c>
      <c r="AB365">
        <v>46</v>
      </c>
      <c r="AC365">
        <v>65</v>
      </c>
      <c r="AD365">
        <v>505.125</v>
      </c>
      <c r="AE365">
        <v>0.17741899999999999</v>
      </c>
      <c r="AF365">
        <v>0.51608600000000004</v>
      </c>
      <c r="AH365">
        <v>740</v>
      </c>
      <c r="AI365">
        <f t="shared" si="23"/>
        <v>2.2810162728933889</v>
      </c>
      <c r="AJ365">
        <f t="shared" si="20"/>
        <v>0.33147081182394533</v>
      </c>
      <c r="AK365">
        <f t="shared" si="21"/>
        <v>0.77247027731024631</v>
      </c>
      <c r="AL365">
        <f t="shared" si="22"/>
        <v>9.407974151347509E-2</v>
      </c>
      <c r="AM365">
        <f>U365 - AVERAGEIFS('Placebo Males'!U:U, 'Placebo Males'!B:B, B365, 'Placebo Males'!P:P, P365)</f>
        <v>41.666666666666629</v>
      </c>
      <c r="AN365">
        <f>V365 - AVERAGEIFS('Placebo Males'!V:V, 'Placebo Males'!B:B, B365, 'Placebo Males'!P:P, P365)</f>
        <v>4.3333333333333428</v>
      </c>
      <c r="AO365">
        <f>W365 - AVERAGEIFS('Placebo Males'!W:W, 'Placebo Males'!B:B, B365, 'Placebo Males'!P:P, P365)</f>
        <v>49.333333333333314</v>
      </c>
      <c r="AP365">
        <f>X365 - AVERAGEIFS('Placebo Males'!X:X, 'Placebo Males'!B:B, B365, 'Placebo Males'!P:P, P365)</f>
        <v>2</v>
      </c>
      <c r="AQ365">
        <f>Y365 - AVERAGEIFS('Placebo Males'!Y:Y, 'Placebo Males'!B:B, B365, 'Placebo Males'!P:P, P365)</f>
        <v>-1.6666666666666572</v>
      </c>
      <c r="AR365">
        <f>Z365 - AVERAGEIFS('Placebo Males'!Z:Z, 'Placebo Males'!B:B, B365, 'Placebo Males'!P:P, P365)</f>
        <v>49</v>
      </c>
      <c r="AS365">
        <f>AB365 - AVERAGEIFS('Placebo Males'!AB:AB, 'Placebo Males'!B:B, B365, 'Placebo Males'!P:P, P365)</f>
        <v>6</v>
      </c>
      <c r="AT365">
        <f>AC365 - AVERAGEIFS('Placebo Males'!AC:AC, 'Placebo Males'!B:B, B365, 'Placebo Males'!P:P, P365)</f>
        <v>17.666666666666664</v>
      </c>
      <c r="AU365">
        <f>AD365 - AVERAGEIFS('Placebo Males'!AD:AD, 'Placebo Males'!B:B, B365, 'Placebo Males'!P:P, P365)</f>
        <v>-95.932999999999993</v>
      </c>
      <c r="AV365">
        <f>AE365 - AVERAGEIFS('Placebo Males'!AE:AE, 'Placebo Males'!B:B, B365, 'Placebo Males'!P:P, P365)</f>
        <v>0.12127263333333332</v>
      </c>
      <c r="AW365">
        <f>AF365 - AVERAGEIFS('Placebo Males'!AF:AF, 'Placebo Males'!B:B, B365, 'Placebo Males'!P:P, P365)</f>
        <v>0.11639300000000002</v>
      </c>
    </row>
    <row r="366" spans="1:49" x14ac:dyDescent="0.25">
      <c r="A366" t="s">
        <v>4745</v>
      </c>
      <c r="B366">
        <v>1014</v>
      </c>
      <c r="C366" t="s">
        <v>102</v>
      </c>
      <c r="D366">
        <v>35</v>
      </c>
      <c r="E366">
        <v>168.5</v>
      </c>
      <c r="F366">
        <v>65.5</v>
      </c>
      <c r="G366">
        <v>102.75</v>
      </c>
      <c r="H366">
        <v>52.5</v>
      </c>
      <c r="I366" t="s">
        <v>209</v>
      </c>
      <c r="J366" t="s">
        <v>104</v>
      </c>
      <c r="K366" t="s">
        <v>210</v>
      </c>
      <c r="L366" t="s">
        <v>460</v>
      </c>
      <c r="M366" t="s">
        <v>4381</v>
      </c>
      <c r="N366">
        <v>400</v>
      </c>
      <c r="O366" t="s">
        <v>2262</v>
      </c>
      <c r="P366">
        <v>7</v>
      </c>
      <c r="Q366" t="s">
        <v>113</v>
      </c>
      <c r="R366" t="s">
        <v>4415</v>
      </c>
      <c r="S366">
        <v>737</v>
      </c>
      <c r="T366" t="s">
        <v>2266</v>
      </c>
      <c r="U366">
        <v>875</v>
      </c>
      <c r="V366">
        <v>188</v>
      </c>
      <c r="W366">
        <v>423</v>
      </c>
      <c r="X366">
        <v>101</v>
      </c>
      <c r="Y366">
        <v>168</v>
      </c>
      <c r="Z366">
        <v>154</v>
      </c>
      <c r="AA366" t="s">
        <v>108</v>
      </c>
      <c r="AB366">
        <v>47</v>
      </c>
      <c r="AC366">
        <v>63</v>
      </c>
      <c r="AD366">
        <v>507.01299999999998</v>
      </c>
      <c r="AE366">
        <v>0.14516100000000001</v>
      </c>
      <c r="AF366">
        <v>0.51943499999999998</v>
      </c>
      <c r="AH366">
        <v>737</v>
      </c>
      <c r="AI366">
        <f t="shared" si="23"/>
        <v>2.2717689096249019</v>
      </c>
      <c r="AJ366">
        <f t="shared" si="20"/>
        <v>0.33085896385783153</v>
      </c>
      <c r="AK366">
        <f t="shared" si="21"/>
        <v>0.77171256158049695</v>
      </c>
      <c r="AL366">
        <f t="shared" si="22"/>
        <v>9.3658196872186461E-2</v>
      </c>
      <c r="AM366">
        <f>U366 - AVERAGEIFS('Placebo Males'!U:U, 'Placebo Males'!B:B, B366, 'Placebo Males'!P:P, P366)</f>
        <v>37.666666666666629</v>
      </c>
      <c r="AN366">
        <f>V366 - AVERAGEIFS('Placebo Males'!V:V, 'Placebo Males'!B:B, B366, 'Placebo Males'!P:P, P366)</f>
        <v>12.666666666666657</v>
      </c>
      <c r="AO366">
        <f>W366 - AVERAGEIFS('Placebo Males'!W:W, 'Placebo Males'!B:B, B366, 'Placebo Males'!P:P, P366)</f>
        <v>50.666666666666686</v>
      </c>
      <c r="AP366">
        <f>X366 - AVERAGEIFS('Placebo Males'!X:X, 'Placebo Males'!B:B, B366, 'Placebo Males'!P:P, P366)</f>
        <v>7.3333333333333286</v>
      </c>
      <c r="AQ366">
        <f>Y366 - AVERAGEIFS('Placebo Males'!Y:Y, 'Placebo Males'!B:B, B366, 'Placebo Males'!P:P, P366)</f>
        <v>-15</v>
      </c>
      <c r="AR366">
        <f>Z366 - AVERAGEIFS('Placebo Males'!Z:Z, 'Placebo Males'!B:B, B366, 'Placebo Males'!P:P, P366)</f>
        <v>58.333333333333329</v>
      </c>
      <c r="AS366">
        <f>AB366 - AVERAGEIFS('Placebo Males'!AB:AB, 'Placebo Males'!B:B, B366, 'Placebo Males'!P:P, P366)</f>
        <v>1.3333333333333357</v>
      </c>
      <c r="AT366">
        <f>AC366 - AVERAGEIFS('Placebo Males'!AC:AC, 'Placebo Males'!B:B, B366, 'Placebo Males'!P:P, P366)</f>
        <v>21.333333333333336</v>
      </c>
      <c r="AU366">
        <f>AD366 - AVERAGEIFS('Placebo Males'!AD:AD, 'Placebo Males'!B:B, B366, 'Placebo Males'!P:P, P366)</f>
        <v>-150.1663333333334</v>
      </c>
      <c r="AV366">
        <f>AE366 - AVERAGEIFS('Placebo Males'!AE:AE, 'Placebo Males'!B:B, B366, 'Placebo Males'!P:P, P366)</f>
        <v>6.1646100000000009E-2</v>
      </c>
      <c r="AW366">
        <f>AF366 - AVERAGEIFS('Placebo Males'!AF:AF, 'Placebo Males'!B:B, B366, 'Placebo Males'!P:P, P366)</f>
        <v>0.12411399999999995</v>
      </c>
    </row>
    <row r="367" spans="1:49" x14ac:dyDescent="0.25">
      <c r="A367" t="s">
        <v>4746</v>
      </c>
      <c r="B367">
        <v>1014</v>
      </c>
      <c r="C367" t="s">
        <v>102</v>
      </c>
      <c r="D367">
        <v>35</v>
      </c>
      <c r="E367">
        <v>168.5</v>
      </c>
      <c r="F367">
        <v>65.5</v>
      </c>
      <c r="G367">
        <v>102.75</v>
      </c>
      <c r="H367">
        <v>52.5</v>
      </c>
      <c r="I367" t="s">
        <v>209</v>
      </c>
      <c r="J367" t="s">
        <v>104</v>
      </c>
      <c r="K367" t="s">
        <v>210</v>
      </c>
      <c r="L367" t="s">
        <v>460</v>
      </c>
      <c r="M367" t="s">
        <v>4381</v>
      </c>
      <c r="N367">
        <v>400</v>
      </c>
      <c r="O367" t="s">
        <v>2262</v>
      </c>
      <c r="P367">
        <v>7</v>
      </c>
      <c r="Q367" t="s">
        <v>113</v>
      </c>
      <c r="R367" t="s">
        <v>4415</v>
      </c>
      <c r="S367">
        <v>737</v>
      </c>
      <c r="T367" t="s">
        <v>2266</v>
      </c>
      <c r="U367">
        <v>922</v>
      </c>
      <c r="V367">
        <v>185</v>
      </c>
      <c r="W367">
        <v>430</v>
      </c>
      <c r="X367">
        <v>93</v>
      </c>
      <c r="Y367">
        <v>179</v>
      </c>
      <c r="Z367">
        <v>158</v>
      </c>
      <c r="AA367" t="s">
        <v>108</v>
      </c>
      <c r="AB367">
        <v>50</v>
      </c>
      <c r="AC367">
        <v>60</v>
      </c>
      <c r="AD367">
        <v>489.226</v>
      </c>
      <c r="AE367">
        <v>0.16128999999999999</v>
      </c>
      <c r="AF367">
        <v>0.533972</v>
      </c>
      <c r="AH367">
        <v>737</v>
      </c>
      <c r="AI367">
        <f t="shared" si="23"/>
        <v>2.2717689096249019</v>
      </c>
      <c r="AJ367">
        <f t="shared" si="20"/>
        <v>0.33085896385783153</v>
      </c>
      <c r="AK367">
        <f t="shared" si="21"/>
        <v>0.77171256158049695</v>
      </c>
      <c r="AL367">
        <f t="shared" si="22"/>
        <v>9.3658196872186461E-2</v>
      </c>
      <c r="AM367">
        <f>U367 - AVERAGEIFS('Placebo Males'!U:U, 'Placebo Males'!B:B, B367, 'Placebo Males'!P:P, P367)</f>
        <v>84.666666666666629</v>
      </c>
      <c r="AN367">
        <f>V367 - AVERAGEIFS('Placebo Males'!V:V, 'Placebo Males'!B:B, B367, 'Placebo Males'!P:P, P367)</f>
        <v>9.6666666666666572</v>
      </c>
      <c r="AO367">
        <f>W367 - AVERAGEIFS('Placebo Males'!W:W, 'Placebo Males'!B:B, B367, 'Placebo Males'!P:P, P367)</f>
        <v>57.666666666666686</v>
      </c>
      <c r="AP367">
        <f>X367 - AVERAGEIFS('Placebo Males'!X:X, 'Placebo Males'!B:B, B367, 'Placebo Males'!P:P, P367)</f>
        <v>-0.6666666666666714</v>
      </c>
      <c r="AQ367">
        <f>Y367 - AVERAGEIFS('Placebo Males'!Y:Y, 'Placebo Males'!B:B, B367, 'Placebo Males'!P:P, P367)</f>
        <v>-4</v>
      </c>
      <c r="AR367">
        <f>Z367 - AVERAGEIFS('Placebo Males'!Z:Z, 'Placebo Males'!B:B, B367, 'Placebo Males'!P:P, P367)</f>
        <v>62.333333333333329</v>
      </c>
      <c r="AS367">
        <f>AB367 - AVERAGEIFS('Placebo Males'!AB:AB, 'Placebo Males'!B:B, B367, 'Placebo Males'!P:P, P367)</f>
        <v>4.3333333333333357</v>
      </c>
      <c r="AT367">
        <f>AC367 - AVERAGEIFS('Placebo Males'!AC:AC, 'Placebo Males'!B:B, B367, 'Placebo Males'!P:P, P367)</f>
        <v>18.333333333333336</v>
      </c>
      <c r="AU367">
        <f>AD367 - AVERAGEIFS('Placebo Males'!AD:AD, 'Placebo Males'!B:B, B367, 'Placebo Males'!P:P, P367)</f>
        <v>-167.95333333333338</v>
      </c>
      <c r="AV367">
        <f>AE367 - AVERAGEIFS('Placebo Males'!AE:AE, 'Placebo Males'!B:B, B367, 'Placebo Males'!P:P, P367)</f>
        <v>7.7775099999999986E-2</v>
      </c>
      <c r="AW367">
        <f>AF367 - AVERAGEIFS('Placebo Males'!AF:AF, 'Placebo Males'!B:B, B367, 'Placebo Males'!P:P, P367)</f>
        <v>0.13865099999999997</v>
      </c>
    </row>
    <row r="368" spans="1:49" x14ac:dyDescent="0.25">
      <c r="A368" t="s">
        <v>4747</v>
      </c>
      <c r="B368">
        <v>1014</v>
      </c>
      <c r="C368" t="s">
        <v>102</v>
      </c>
      <c r="D368">
        <v>35</v>
      </c>
      <c r="E368">
        <v>168.5</v>
      </c>
      <c r="F368">
        <v>65.5</v>
      </c>
      <c r="G368">
        <v>102.75</v>
      </c>
      <c r="H368">
        <v>52.5</v>
      </c>
      <c r="I368" t="s">
        <v>209</v>
      </c>
      <c r="J368" t="s">
        <v>104</v>
      </c>
      <c r="K368" t="s">
        <v>210</v>
      </c>
      <c r="L368" t="s">
        <v>460</v>
      </c>
      <c r="M368" t="s">
        <v>4381</v>
      </c>
      <c r="N368">
        <v>400</v>
      </c>
      <c r="O368" t="s">
        <v>2262</v>
      </c>
      <c r="P368">
        <v>7</v>
      </c>
      <c r="Q368" t="s">
        <v>113</v>
      </c>
      <c r="R368" t="s">
        <v>4415</v>
      </c>
      <c r="S368">
        <v>737</v>
      </c>
      <c r="T368" t="s">
        <v>2266</v>
      </c>
      <c r="U368">
        <v>897</v>
      </c>
      <c r="V368">
        <v>183</v>
      </c>
      <c r="W368">
        <v>427</v>
      </c>
      <c r="X368">
        <v>90</v>
      </c>
      <c r="Y368">
        <v>182</v>
      </c>
      <c r="Z368">
        <v>155</v>
      </c>
      <c r="AA368" t="s">
        <v>108</v>
      </c>
      <c r="AB368">
        <v>47</v>
      </c>
      <c r="AC368">
        <v>66</v>
      </c>
      <c r="AD368">
        <v>495.06200000000001</v>
      </c>
      <c r="AE368">
        <v>0.14516100000000001</v>
      </c>
      <c r="AF368">
        <v>0.52441899999999997</v>
      </c>
      <c r="AH368">
        <v>737</v>
      </c>
      <c r="AI368">
        <f t="shared" si="23"/>
        <v>2.2717689096249019</v>
      </c>
      <c r="AJ368">
        <f t="shared" si="20"/>
        <v>0.33085896385783153</v>
      </c>
      <c r="AK368">
        <f t="shared" si="21"/>
        <v>0.77171256158049695</v>
      </c>
      <c r="AL368">
        <f t="shared" si="22"/>
        <v>9.3658196872186461E-2</v>
      </c>
      <c r="AM368">
        <f>U368 - AVERAGEIFS('Placebo Males'!U:U, 'Placebo Males'!B:B, B368, 'Placebo Males'!P:P, P368)</f>
        <v>59.666666666666629</v>
      </c>
      <c r="AN368">
        <f>V368 - AVERAGEIFS('Placebo Males'!V:V, 'Placebo Males'!B:B, B368, 'Placebo Males'!P:P, P368)</f>
        <v>7.6666666666666572</v>
      </c>
      <c r="AO368">
        <f>W368 - AVERAGEIFS('Placebo Males'!W:W, 'Placebo Males'!B:B, B368, 'Placebo Males'!P:P, P368)</f>
        <v>54.666666666666686</v>
      </c>
      <c r="AP368">
        <f>X368 - AVERAGEIFS('Placebo Males'!X:X, 'Placebo Males'!B:B, B368, 'Placebo Males'!P:P, P368)</f>
        <v>-3.6666666666666714</v>
      </c>
      <c r="AQ368">
        <f>Y368 - AVERAGEIFS('Placebo Males'!Y:Y, 'Placebo Males'!B:B, B368, 'Placebo Males'!P:P, P368)</f>
        <v>-1</v>
      </c>
      <c r="AR368">
        <f>Z368 - AVERAGEIFS('Placebo Males'!Z:Z, 'Placebo Males'!B:B, B368, 'Placebo Males'!P:P, P368)</f>
        <v>59.333333333333329</v>
      </c>
      <c r="AS368">
        <f>AB368 - AVERAGEIFS('Placebo Males'!AB:AB, 'Placebo Males'!B:B, B368, 'Placebo Males'!P:P, P368)</f>
        <v>1.3333333333333357</v>
      </c>
      <c r="AT368">
        <f>AC368 - AVERAGEIFS('Placebo Males'!AC:AC, 'Placebo Males'!B:B, B368, 'Placebo Males'!P:P, P368)</f>
        <v>24.333333333333336</v>
      </c>
      <c r="AU368">
        <f>AD368 - AVERAGEIFS('Placebo Males'!AD:AD, 'Placebo Males'!B:B, B368, 'Placebo Males'!P:P, P368)</f>
        <v>-162.11733333333336</v>
      </c>
      <c r="AV368">
        <f>AE368 - AVERAGEIFS('Placebo Males'!AE:AE, 'Placebo Males'!B:B, B368, 'Placebo Males'!P:P, P368)</f>
        <v>6.1646100000000009E-2</v>
      </c>
      <c r="AW368">
        <f>AF368 - AVERAGEIFS('Placebo Males'!AF:AF, 'Placebo Males'!B:B, B368, 'Placebo Males'!P:P, P368)</f>
        <v>0.12909799999999994</v>
      </c>
    </row>
    <row r="369" spans="1:49" x14ac:dyDescent="0.25">
      <c r="A369" t="s">
        <v>4748</v>
      </c>
      <c r="B369">
        <v>1015</v>
      </c>
      <c r="C369" t="s">
        <v>102</v>
      </c>
      <c r="D369">
        <v>19</v>
      </c>
      <c r="E369">
        <v>182.5</v>
      </c>
      <c r="F369">
        <v>63.5</v>
      </c>
      <c r="G369">
        <v>106.25</v>
      </c>
      <c r="H369">
        <v>55.5</v>
      </c>
      <c r="I369" t="s">
        <v>103</v>
      </c>
      <c r="J369" t="s">
        <v>260</v>
      </c>
      <c r="K369" t="s">
        <v>261</v>
      </c>
      <c r="L369" t="s">
        <v>160</v>
      </c>
      <c r="M369" t="s">
        <v>4381</v>
      </c>
      <c r="N369">
        <v>400</v>
      </c>
      <c r="O369" t="s">
        <v>2262</v>
      </c>
      <c r="P369">
        <v>7</v>
      </c>
      <c r="Q369" t="s">
        <v>113</v>
      </c>
      <c r="R369" t="s">
        <v>4415</v>
      </c>
      <c r="S369">
        <v>737</v>
      </c>
      <c r="T369" t="s">
        <v>2266</v>
      </c>
      <c r="U369">
        <v>1010</v>
      </c>
      <c r="V369">
        <v>187</v>
      </c>
      <c r="W369">
        <v>424</v>
      </c>
      <c r="X369">
        <v>113</v>
      </c>
      <c r="Y369">
        <v>205</v>
      </c>
      <c r="Z369">
        <v>106</v>
      </c>
      <c r="AA369" t="s">
        <v>108</v>
      </c>
      <c r="AB369">
        <v>71</v>
      </c>
      <c r="AC369">
        <v>45</v>
      </c>
      <c r="AD369">
        <v>678.85400000000004</v>
      </c>
      <c r="AE369">
        <v>0.31666699999999998</v>
      </c>
      <c r="AF369">
        <v>0.51737599999999995</v>
      </c>
      <c r="AH369">
        <v>737</v>
      </c>
      <c r="AI369">
        <f t="shared" si="23"/>
        <v>2.2717689096249019</v>
      </c>
      <c r="AJ369">
        <f t="shared" si="20"/>
        <v>0.33085896385783153</v>
      </c>
      <c r="AK369">
        <f t="shared" si="21"/>
        <v>0.77171256158049695</v>
      </c>
      <c r="AL369">
        <f t="shared" si="22"/>
        <v>9.3658196872186461E-2</v>
      </c>
      <c r="AM369">
        <f>U369 - AVERAGEIFS('Placebo Males'!U:U, 'Placebo Males'!B:B, B369, 'Placebo Males'!P:P, P369)</f>
        <v>24.666666666666629</v>
      </c>
      <c r="AN369">
        <f>V369 - AVERAGEIFS('Placebo Males'!V:V, 'Placebo Males'!B:B, B369, 'Placebo Males'!P:P, P369)</f>
        <v>14.666666666666657</v>
      </c>
      <c r="AO369">
        <f>W369 - AVERAGEIFS('Placebo Males'!W:W, 'Placebo Males'!B:B, B369, 'Placebo Males'!P:P, P369)</f>
        <v>47</v>
      </c>
      <c r="AP369">
        <f>X369 - AVERAGEIFS('Placebo Males'!X:X, 'Placebo Males'!B:B, B369, 'Placebo Males'!P:P, P369)</f>
        <v>7.6666666666666714</v>
      </c>
      <c r="AQ369">
        <f>Y369 - AVERAGEIFS('Placebo Males'!Y:Y, 'Placebo Males'!B:B, B369, 'Placebo Males'!P:P, P369)</f>
        <v>13</v>
      </c>
      <c r="AR369">
        <f>Z369 - AVERAGEIFS('Placebo Males'!Z:Z, 'Placebo Males'!B:B, B369, 'Placebo Males'!P:P, P369)</f>
        <v>26.333333333333329</v>
      </c>
      <c r="AS369">
        <f>AB369 - AVERAGEIFS('Placebo Males'!AB:AB, 'Placebo Males'!B:B, B369, 'Placebo Males'!P:P, P369)</f>
        <v>20.666666666666664</v>
      </c>
      <c r="AT369">
        <f>AC369 - AVERAGEIFS('Placebo Males'!AC:AC, 'Placebo Males'!B:B, B369, 'Placebo Males'!P:P, P369)</f>
        <v>12.333333333333336</v>
      </c>
      <c r="AU369">
        <f>AD369 - AVERAGEIFS('Placebo Males'!AD:AD, 'Placebo Males'!B:B, B369, 'Placebo Males'!P:P, P369)</f>
        <v>-53.342333333333272</v>
      </c>
      <c r="AV369">
        <f>AE369 - AVERAGEIFS('Placebo Males'!AE:AE, 'Placebo Males'!B:B, B369, 'Placebo Males'!P:P, P369)</f>
        <v>0.19053599999999998</v>
      </c>
      <c r="AW369">
        <f>AF369 - AVERAGEIFS('Placebo Males'!AF:AF, 'Placebo Males'!B:B, B369, 'Placebo Males'!P:P, P369)</f>
        <v>7.8896999999999995E-2</v>
      </c>
    </row>
    <row r="370" spans="1:49" x14ac:dyDescent="0.25">
      <c r="A370" t="s">
        <v>4749</v>
      </c>
      <c r="B370">
        <v>1015</v>
      </c>
      <c r="C370" t="s">
        <v>102</v>
      </c>
      <c r="D370">
        <v>19</v>
      </c>
      <c r="E370">
        <v>182.5</v>
      </c>
      <c r="F370">
        <v>63.5</v>
      </c>
      <c r="G370">
        <v>106.25</v>
      </c>
      <c r="H370">
        <v>55.5</v>
      </c>
      <c r="I370" t="s">
        <v>103</v>
      </c>
      <c r="J370" t="s">
        <v>260</v>
      </c>
      <c r="K370" t="s">
        <v>261</v>
      </c>
      <c r="L370" t="s">
        <v>160</v>
      </c>
      <c r="M370" t="s">
        <v>4381</v>
      </c>
      <c r="N370">
        <v>400</v>
      </c>
      <c r="O370" t="s">
        <v>2262</v>
      </c>
      <c r="P370">
        <v>7</v>
      </c>
      <c r="Q370" t="s">
        <v>113</v>
      </c>
      <c r="R370" t="s">
        <v>4415</v>
      </c>
      <c r="S370">
        <v>737</v>
      </c>
      <c r="T370" t="s">
        <v>2266</v>
      </c>
      <c r="U370">
        <v>1019</v>
      </c>
      <c r="V370">
        <v>180</v>
      </c>
      <c r="W370">
        <v>422</v>
      </c>
      <c r="X370">
        <v>106</v>
      </c>
      <c r="Y370">
        <v>213</v>
      </c>
      <c r="Z370">
        <v>103</v>
      </c>
      <c r="AA370" t="s">
        <v>108</v>
      </c>
      <c r="AB370">
        <v>72</v>
      </c>
      <c r="AC370">
        <v>43</v>
      </c>
      <c r="AD370">
        <v>672.04899999999998</v>
      </c>
      <c r="AE370">
        <v>0.288136</v>
      </c>
      <c r="AF370">
        <v>0.522007</v>
      </c>
      <c r="AH370">
        <v>737</v>
      </c>
      <c r="AI370">
        <f t="shared" si="23"/>
        <v>2.2717689096249019</v>
      </c>
      <c r="AJ370">
        <f t="shared" si="20"/>
        <v>0.33085896385783153</v>
      </c>
      <c r="AK370">
        <f t="shared" si="21"/>
        <v>0.77171256158049695</v>
      </c>
      <c r="AL370">
        <f t="shared" si="22"/>
        <v>9.3658196872186461E-2</v>
      </c>
      <c r="AM370">
        <f>U370 - AVERAGEIFS('Placebo Males'!U:U, 'Placebo Males'!B:B, B370, 'Placebo Males'!P:P, P370)</f>
        <v>33.666666666666629</v>
      </c>
      <c r="AN370">
        <f>V370 - AVERAGEIFS('Placebo Males'!V:V, 'Placebo Males'!B:B, B370, 'Placebo Males'!P:P, P370)</f>
        <v>7.6666666666666572</v>
      </c>
      <c r="AO370">
        <f>W370 - AVERAGEIFS('Placebo Males'!W:W, 'Placebo Males'!B:B, B370, 'Placebo Males'!P:P, P370)</f>
        <v>45</v>
      </c>
      <c r="AP370">
        <f>X370 - AVERAGEIFS('Placebo Males'!X:X, 'Placebo Males'!B:B, B370, 'Placebo Males'!P:P, P370)</f>
        <v>0.6666666666666714</v>
      </c>
      <c r="AQ370">
        <f>Y370 - AVERAGEIFS('Placebo Males'!Y:Y, 'Placebo Males'!B:B, B370, 'Placebo Males'!P:P, P370)</f>
        <v>21</v>
      </c>
      <c r="AR370">
        <f>Z370 - AVERAGEIFS('Placebo Males'!Z:Z, 'Placebo Males'!B:B, B370, 'Placebo Males'!P:P, P370)</f>
        <v>23.333333333333329</v>
      </c>
      <c r="AS370">
        <f>AB370 - AVERAGEIFS('Placebo Males'!AB:AB, 'Placebo Males'!B:B, B370, 'Placebo Males'!P:P, P370)</f>
        <v>21.666666666666664</v>
      </c>
      <c r="AT370">
        <f>AC370 - AVERAGEIFS('Placebo Males'!AC:AC, 'Placebo Males'!B:B, B370, 'Placebo Males'!P:P, P370)</f>
        <v>10.333333333333336</v>
      </c>
      <c r="AU370">
        <f>AD370 - AVERAGEIFS('Placebo Males'!AD:AD, 'Placebo Males'!B:B, B370, 'Placebo Males'!P:P, P370)</f>
        <v>-60.147333333333336</v>
      </c>
      <c r="AV370">
        <f>AE370 - AVERAGEIFS('Placebo Males'!AE:AE, 'Placebo Males'!B:B, B370, 'Placebo Males'!P:P, P370)</f>
        <v>0.16200500000000001</v>
      </c>
      <c r="AW370">
        <f>AF370 - AVERAGEIFS('Placebo Males'!AF:AF, 'Placebo Males'!B:B, B370, 'Placebo Males'!P:P, P370)</f>
        <v>8.3528000000000047E-2</v>
      </c>
    </row>
    <row r="371" spans="1:49" x14ac:dyDescent="0.25">
      <c r="A371" t="s">
        <v>4750</v>
      </c>
      <c r="B371">
        <v>1015</v>
      </c>
      <c r="C371" t="s">
        <v>102</v>
      </c>
      <c r="D371">
        <v>19</v>
      </c>
      <c r="E371">
        <v>182.5</v>
      </c>
      <c r="F371">
        <v>63.5</v>
      </c>
      <c r="G371">
        <v>106.25</v>
      </c>
      <c r="H371">
        <v>55.5</v>
      </c>
      <c r="I371" t="s">
        <v>103</v>
      </c>
      <c r="J371" t="s">
        <v>260</v>
      </c>
      <c r="K371" t="s">
        <v>261</v>
      </c>
      <c r="L371" t="s">
        <v>160</v>
      </c>
      <c r="M371" t="s">
        <v>4381</v>
      </c>
      <c r="N371">
        <v>400</v>
      </c>
      <c r="O371" t="s">
        <v>2262</v>
      </c>
      <c r="P371">
        <v>7</v>
      </c>
      <c r="Q371" t="s">
        <v>113</v>
      </c>
      <c r="R371" t="s">
        <v>4415</v>
      </c>
      <c r="S371">
        <v>737</v>
      </c>
      <c r="T371" t="s">
        <v>2266</v>
      </c>
      <c r="U371">
        <v>958</v>
      </c>
      <c r="V371">
        <v>180</v>
      </c>
      <c r="W371">
        <v>426</v>
      </c>
      <c r="X371">
        <v>97</v>
      </c>
      <c r="Y371">
        <v>212</v>
      </c>
      <c r="Z371">
        <v>117</v>
      </c>
      <c r="AA371" t="s">
        <v>108</v>
      </c>
      <c r="AB371">
        <v>65</v>
      </c>
      <c r="AC371">
        <v>58</v>
      </c>
      <c r="AD371">
        <v>616.81600000000003</v>
      </c>
      <c r="AE371">
        <v>0.1875</v>
      </c>
      <c r="AF371">
        <v>0.530447</v>
      </c>
      <c r="AH371">
        <v>737</v>
      </c>
      <c r="AI371">
        <f t="shared" si="23"/>
        <v>2.2717689096249019</v>
      </c>
      <c r="AJ371">
        <f t="shared" si="20"/>
        <v>0.33085896385783153</v>
      </c>
      <c r="AK371">
        <f t="shared" si="21"/>
        <v>0.77171256158049695</v>
      </c>
      <c r="AL371">
        <f t="shared" si="22"/>
        <v>9.3658196872186461E-2</v>
      </c>
      <c r="AM371">
        <f>U371 - AVERAGEIFS('Placebo Males'!U:U, 'Placebo Males'!B:B, B371, 'Placebo Males'!P:P, P371)</f>
        <v>-27.333333333333371</v>
      </c>
      <c r="AN371">
        <f>V371 - AVERAGEIFS('Placebo Males'!V:V, 'Placebo Males'!B:B, B371, 'Placebo Males'!P:P, P371)</f>
        <v>7.6666666666666572</v>
      </c>
      <c r="AO371">
        <f>W371 - AVERAGEIFS('Placebo Males'!W:W, 'Placebo Males'!B:B, B371, 'Placebo Males'!P:P, P371)</f>
        <v>49</v>
      </c>
      <c r="AP371">
        <f>X371 - AVERAGEIFS('Placebo Males'!X:X, 'Placebo Males'!B:B, B371, 'Placebo Males'!P:P, P371)</f>
        <v>-8.3333333333333286</v>
      </c>
      <c r="AQ371">
        <f>Y371 - AVERAGEIFS('Placebo Males'!Y:Y, 'Placebo Males'!B:B, B371, 'Placebo Males'!P:P, P371)</f>
        <v>20</v>
      </c>
      <c r="AR371">
        <f>Z371 - AVERAGEIFS('Placebo Males'!Z:Z, 'Placebo Males'!B:B, B371, 'Placebo Males'!P:P, P371)</f>
        <v>37.333333333333329</v>
      </c>
      <c r="AS371">
        <f>AB371 - AVERAGEIFS('Placebo Males'!AB:AB, 'Placebo Males'!B:B, B371, 'Placebo Males'!P:P, P371)</f>
        <v>14.666666666666664</v>
      </c>
      <c r="AT371">
        <f>AC371 - AVERAGEIFS('Placebo Males'!AC:AC, 'Placebo Males'!B:B, B371, 'Placebo Males'!P:P, P371)</f>
        <v>25.333333333333336</v>
      </c>
      <c r="AU371">
        <f>AD371 - AVERAGEIFS('Placebo Males'!AD:AD, 'Placebo Males'!B:B, B371, 'Placebo Males'!P:P, P371)</f>
        <v>-115.38033333333328</v>
      </c>
      <c r="AV371">
        <f>AE371 - AVERAGEIFS('Placebo Males'!AE:AE, 'Placebo Males'!B:B, B371, 'Placebo Males'!P:P, P371)</f>
        <v>6.1369000000000007E-2</v>
      </c>
      <c r="AW371">
        <f>AF371 - AVERAGEIFS('Placebo Males'!AF:AF, 'Placebo Males'!B:B, B371, 'Placebo Males'!P:P, P371)</f>
        <v>9.196800000000005E-2</v>
      </c>
    </row>
    <row r="372" spans="1:49" x14ac:dyDescent="0.25">
      <c r="A372" t="s">
        <v>4751</v>
      </c>
      <c r="B372">
        <v>1020</v>
      </c>
      <c r="C372" t="s">
        <v>102</v>
      </c>
      <c r="D372">
        <v>20</v>
      </c>
      <c r="E372">
        <v>185</v>
      </c>
      <c r="F372">
        <v>61.6</v>
      </c>
      <c r="G372">
        <v>105.25</v>
      </c>
      <c r="H372">
        <v>56.75</v>
      </c>
      <c r="I372" t="s">
        <v>103</v>
      </c>
      <c r="J372" t="s">
        <v>104</v>
      </c>
      <c r="K372" t="s">
        <v>509</v>
      </c>
      <c r="L372" t="s">
        <v>311</v>
      </c>
      <c r="M372" t="s">
        <v>4381</v>
      </c>
      <c r="N372">
        <v>400</v>
      </c>
      <c r="O372" t="s">
        <v>2262</v>
      </c>
      <c r="P372">
        <v>8</v>
      </c>
      <c r="Q372" t="s">
        <v>113</v>
      </c>
      <c r="R372" t="s">
        <v>4415</v>
      </c>
      <c r="S372">
        <v>737</v>
      </c>
      <c r="T372" t="s">
        <v>2266</v>
      </c>
      <c r="U372">
        <v>882</v>
      </c>
      <c r="V372">
        <v>145</v>
      </c>
      <c r="W372">
        <v>376</v>
      </c>
      <c r="X372">
        <v>98</v>
      </c>
      <c r="Y372">
        <v>180</v>
      </c>
      <c r="Z372">
        <v>98</v>
      </c>
      <c r="AA372" t="s">
        <v>108</v>
      </c>
      <c r="AB372">
        <v>63</v>
      </c>
      <c r="AC372">
        <v>41</v>
      </c>
      <c r="AD372">
        <v>557.90800000000002</v>
      </c>
      <c r="AE372">
        <v>0.375</v>
      </c>
      <c r="AF372">
        <v>0.43795699999999999</v>
      </c>
      <c r="AH372">
        <v>737</v>
      </c>
      <c r="AI372">
        <f t="shared" si="23"/>
        <v>2.2717689096249019</v>
      </c>
      <c r="AJ372">
        <f t="shared" si="20"/>
        <v>0.33085896385783153</v>
      </c>
      <c r="AK372">
        <f t="shared" si="21"/>
        <v>0.77171256158049695</v>
      </c>
      <c r="AL372">
        <f t="shared" si="22"/>
        <v>9.3658196872186461E-2</v>
      </c>
      <c r="AM372">
        <f>U372 - AVERAGEIFS('Placebo Males'!U:U, 'Placebo Males'!B:B, B372, 'Placebo Males'!P:P, P372)</f>
        <v>71.333333333333371</v>
      </c>
      <c r="AN372">
        <f>V372 - AVERAGEIFS('Placebo Males'!V:V, 'Placebo Males'!B:B, B372, 'Placebo Males'!P:P, P372)</f>
        <v>1.3333333333333428</v>
      </c>
      <c r="AO372">
        <f>W372 - AVERAGEIFS('Placebo Males'!W:W, 'Placebo Males'!B:B, B372, 'Placebo Males'!P:P, P372)</f>
        <v>47</v>
      </c>
      <c r="AP372">
        <f>X372 - AVERAGEIFS('Placebo Males'!X:X, 'Placebo Males'!B:B, B372, 'Placebo Males'!P:P, P372)</f>
        <v>1</v>
      </c>
      <c r="AQ372">
        <f>Y372 - AVERAGEIFS('Placebo Males'!Y:Y, 'Placebo Males'!B:B, B372, 'Placebo Males'!P:P, P372)</f>
        <v>15</v>
      </c>
      <c r="AR372">
        <f>Z372 - AVERAGEIFS('Placebo Males'!Z:Z, 'Placebo Males'!B:B, B372, 'Placebo Males'!P:P, P372)</f>
        <v>31</v>
      </c>
      <c r="AS372">
        <f>AB372 - AVERAGEIFS('Placebo Males'!AB:AB, 'Placebo Males'!B:B, B372, 'Placebo Males'!P:P, P372)</f>
        <v>20.333333333333336</v>
      </c>
      <c r="AT372">
        <f>AC372 - AVERAGEIFS('Placebo Males'!AC:AC, 'Placebo Males'!B:B, B372, 'Placebo Males'!P:P, P372)</f>
        <v>14.333333333333332</v>
      </c>
      <c r="AU372">
        <f>AD372 - AVERAGEIFS('Placebo Males'!AD:AD, 'Placebo Males'!B:B, B372, 'Placebo Males'!P:P, P372)</f>
        <v>-143.42166666666662</v>
      </c>
      <c r="AV372">
        <f>AE372 - AVERAGEIFS('Placebo Males'!AE:AE, 'Placebo Males'!B:B, B372, 'Placebo Males'!P:P, P372)</f>
        <v>0.21854399999999999</v>
      </c>
      <c r="AW372">
        <f>AF372 - AVERAGEIFS('Placebo Males'!AF:AF, 'Placebo Males'!B:B, B372, 'Placebo Males'!P:P, P372)</f>
        <v>0.12293966666666667</v>
      </c>
    </row>
    <row r="373" spans="1:49" x14ac:dyDescent="0.25">
      <c r="A373" t="s">
        <v>4752</v>
      </c>
      <c r="B373">
        <v>1020</v>
      </c>
      <c r="C373" t="s">
        <v>102</v>
      </c>
      <c r="D373">
        <v>20</v>
      </c>
      <c r="E373">
        <v>185</v>
      </c>
      <c r="F373">
        <v>61.6</v>
      </c>
      <c r="G373">
        <v>105.25</v>
      </c>
      <c r="H373">
        <v>56.75</v>
      </c>
      <c r="I373" t="s">
        <v>103</v>
      </c>
      <c r="J373" t="s">
        <v>104</v>
      </c>
      <c r="K373" t="s">
        <v>509</v>
      </c>
      <c r="L373" t="s">
        <v>311</v>
      </c>
      <c r="M373" t="s">
        <v>4381</v>
      </c>
      <c r="N373">
        <v>400</v>
      </c>
      <c r="O373" t="s">
        <v>2262</v>
      </c>
      <c r="P373">
        <v>8</v>
      </c>
      <c r="Q373" t="s">
        <v>113</v>
      </c>
      <c r="R373" t="s">
        <v>4415</v>
      </c>
      <c r="S373">
        <v>737</v>
      </c>
      <c r="T373" t="s">
        <v>2266</v>
      </c>
      <c r="U373">
        <v>770</v>
      </c>
      <c r="V373">
        <v>146</v>
      </c>
      <c r="W373">
        <v>374</v>
      </c>
      <c r="X373">
        <v>97</v>
      </c>
      <c r="Y373">
        <v>164</v>
      </c>
      <c r="Z373">
        <v>113</v>
      </c>
      <c r="AA373" t="s">
        <v>108</v>
      </c>
      <c r="AB373">
        <v>53</v>
      </c>
      <c r="AC373">
        <v>61</v>
      </c>
      <c r="AD373">
        <v>457.822</v>
      </c>
      <c r="AE373">
        <v>0.58333299999999999</v>
      </c>
      <c r="AF373">
        <v>0.440747</v>
      </c>
      <c r="AH373">
        <v>737</v>
      </c>
      <c r="AI373">
        <f t="shared" si="23"/>
        <v>2.2717689096249019</v>
      </c>
      <c r="AJ373">
        <f t="shared" si="20"/>
        <v>0.33085896385783153</v>
      </c>
      <c r="AK373">
        <f t="shared" si="21"/>
        <v>0.77171256158049695</v>
      </c>
      <c r="AL373">
        <f t="shared" si="22"/>
        <v>9.3658196872186461E-2</v>
      </c>
      <c r="AM373">
        <f>U373 - AVERAGEIFS('Placebo Males'!U:U, 'Placebo Males'!B:B, B373, 'Placebo Males'!P:P, P373)</f>
        <v>-40.666666666666629</v>
      </c>
      <c r="AN373">
        <f>V373 - AVERAGEIFS('Placebo Males'!V:V, 'Placebo Males'!B:B, B373, 'Placebo Males'!P:P, P373)</f>
        <v>2.3333333333333428</v>
      </c>
      <c r="AO373">
        <f>W373 - AVERAGEIFS('Placebo Males'!W:W, 'Placebo Males'!B:B, B373, 'Placebo Males'!P:P, P373)</f>
        <v>45</v>
      </c>
      <c r="AP373">
        <f>X373 - AVERAGEIFS('Placebo Males'!X:X, 'Placebo Males'!B:B, B373, 'Placebo Males'!P:P, P373)</f>
        <v>0</v>
      </c>
      <c r="AQ373">
        <f>Y373 - AVERAGEIFS('Placebo Males'!Y:Y, 'Placebo Males'!B:B, B373, 'Placebo Males'!P:P, P373)</f>
        <v>-1</v>
      </c>
      <c r="AR373">
        <f>Z373 - AVERAGEIFS('Placebo Males'!Z:Z, 'Placebo Males'!B:B, B373, 'Placebo Males'!P:P, P373)</f>
        <v>46</v>
      </c>
      <c r="AS373">
        <f>AB373 - AVERAGEIFS('Placebo Males'!AB:AB, 'Placebo Males'!B:B, B373, 'Placebo Males'!P:P, P373)</f>
        <v>10.333333333333336</v>
      </c>
      <c r="AT373">
        <f>AC373 - AVERAGEIFS('Placebo Males'!AC:AC, 'Placebo Males'!B:B, B373, 'Placebo Males'!P:P, P373)</f>
        <v>34.333333333333329</v>
      </c>
      <c r="AU373">
        <f>AD373 - AVERAGEIFS('Placebo Males'!AD:AD, 'Placebo Males'!B:B, B373, 'Placebo Males'!P:P, P373)</f>
        <v>-243.50766666666664</v>
      </c>
      <c r="AV373">
        <f>AE373 - AVERAGEIFS('Placebo Males'!AE:AE, 'Placebo Males'!B:B, B373, 'Placebo Males'!P:P, P373)</f>
        <v>0.42687699999999995</v>
      </c>
      <c r="AW373">
        <f>AF373 - AVERAGEIFS('Placebo Males'!AF:AF, 'Placebo Males'!B:B, B373, 'Placebo Males'!P:P, P373)</f>
        <v>0.12572966666666668</v>
      </c>
    </row>
    <row r="374" spans="1:49" x14ac:dyDescent="0.25">
      <c r="A374" t="s">
        <v>4753</v>
      </c>
      <c r="B374">
        <v>1020</v>
      </c>
      <c r="C374" t="s">
        <v>102</v>
      </c>
      <c r="D374">
        <v>20</v>
      </c>
      <c r="E374">
        <v>185</v>
      </c>
      <c r="F374">
        <v>61.6</v>
      </c>
      <c r="G374">
        <v>105.25</v>
      </c>
      <c r="H374">
        <v>56.75</v>
      </c>
      <c r="I374" t="s">
        <v>103</v>
      </c>
      <c r="J374" t="s">
        <v>104</v>
      </c>
      <c r="K374" t="s">
        <v>509</v>
      </c>
      <c r="L374" t="s">
        <v>311</v>
      </c>
      <c r="M374" t="s">
        <v>4381</v>
      </c>
      <c r="N374">
        <v>400</v>
      </c>
      <c r="O374" t="s">
        <v>2262</v>
      </c>
      <c r="P374">
        <v>8</v>
      </c>
      <c r="Q374" t="s">
        <v>113</v>
      </c>
      <c r="R374" t="s">
        <v>4415</v>
      </c>
      <c r="S374">
        <v>737</v>
      </c>
      <c r="T374" t="s">
        <v>2266</v>
      </c>
      <c r="U374">
        <v>844</v>
      </c>
      <c r="V374">
        <v>150</v>
      </c>
      <c r="W374">
        <v>371</v>
      </c>
      <c r="X374">
        <v>100</v>
      </c>
      <c r="Y374">
        <v>177</v>
      </c>
      <c r="Z374">
        <v>94</v>
      </c>
      <c r="AA374" t="s">
        <v>108</v>
      </c>
      <c r="AB374">
        <v>53</v>
      </c>
      <c r="AC374">
        <v>51</v>
      </c>
      <c r="AD374">
        <v>552.74699999999996</v>
      </c>
      <c r="AE374">
        <v>0.32692300000000002</v>
      </c>
      <c r="AF374">
        <v>0.43080299999999999</v>
      </c>
      <c r="AH374">
        <v>737</v>
      </c>
      <c r="AI374">
        <f t="shared" si="23"/>
        <v>2.2717689096249019</v>
      </c>
      <c r="AJ374">
        <f t="shared" si="20"/>
        <v>0.33085896385783153</v>
      </c>
      <c r="AK374">
        <f t="shared" si="21"/>
        <v>0.77171256158049695</v>
      </c>
      <c r="AL374">
        <f t="shared" si="22"/>
        <v>9.3658196872186461E-2</v>
      </c>
      <c r="AM374">
        <f>U374 - AVERAGEIFS('Placebo Males'!U:U, 'Placebo Males'!B:B, B374, 'Placebo Males'!P:P, P374)</f>
        <v>33.333333333333371</v>
      </c>
      <c r="AN374">
        <f>V374 - AVERAGEIFS('Placebo Males'!V:V, 'Placebo Males'!B:B, B374, 'Placebo Males'!P:P, P374)</f>
        <v>6.3333333333333428</v>
      </c>
      <c r="AO374">
        <f>W374 - AVERAGEIFS('Placebo Males'!W:W, 'Placebo Males'!B:B, B374, 'Placebo Males'!P:P, P374)</f>
        <v>42</v>
      </c>
      <c r="AP374">
        <f>X374 - AVERAGEIFS('Placebo Males'!X:X, 'Placebo Males'!B:B, B374, 'Placebo Males'!P:P, P374)</f>
        <v>3</v>
      </c>
      <c r="AQ374">
        <f>Y374 - AVERAGEIFS('Placebo Males'!Y:Y, 'Placebo Males'!B:B, B374, 'Placebo Males'!P:P, P374)</f>
        <v>12</v>
      </c>
      <c r="AR374">
        <f>Z374 - AVERAGEIFS('Placebo Males'!Z:Z, 'Placebo Males'!B:B, B374, 'Placebo Males'!P:P, P374)</f>
        <v>27</v>
      </c>
      <c r="AS374">
        <f>AB374 - AVERAGEIFS('Placebo Males'!AB:AB, 'Placebo Males'!B:B, B374, 'Placebo Males'!P:P, P374)</f>
        <v>10.333333333333336</v>
      </c>
      <c r="AT374">
        <f>AC374 - AVERAGEIFS('Placebo Males'!AC:AC, 'Placebo Males'!B:B, B374, 'Placebo Males'!P:P, P374)</f>
        <v>24.333333333333332</v>
      </c>
      <c r="AU374">
        <f>AD374 - AVERAGEIFS('Placebo Males'!AD:AD, 'Placebo Males'!B:B, B374, 'Placebo Males'!P:P, P374)</f>
        <v>-148.58266666666668</v>
      </c>
      <c r="AV374">
        <f>AE374 - AVERAGEIFS('Placebo Males'!AE:AE, 'Placebo Males'!B:B, B374, 'Placebo Males'!P:P, P374)</f>
        <v>0.17046700000000001</v>
      </c>
      <c r="AW374">
        <f>AF374 - AVERAGEIFS('Placebo Males'!AF:AF, 'Placebo Males'!B:B, B374, 'Placebo Males'!P:P, P374)</f>
        <v>0.11578566666666668</v>
      </c>
    </row>
    <row r="375" spans="1:49" x14ac:dyDescent="0.25">
      <c r="A375" t="s">
        <v>4754</v>
      </c>
      <c r="B375">
        <v>1015</v>
      </c>
      <c r="C375" t="s">
        <v>102</v>
      </c>
      <c r="D375">
        <v>19</v>
      </c>
      <c r="E375">
        <v>182.5</v>
      </c>
      <c r="F375">
        <v>63.5</v>
      </c>
      <c r="G375">
        <v>106.25</v>
      </c>
      <c r="H375">
        <v>55.5</v>
      </c>
      <c r="I375" t="s">
        <v>103</v>
      </c>
      <c r="J375" t="s">
        <v>260</v>
      </c>
      <c r="K375" t="s">
        <v>261</v>
      </c>
      <c r="L375" t="s">
        <v>160</v>
      </c>
      <c r="M375" t="s">
        <v>4381</v>
      </c>
      <c r="N375">
        <v>400</v>
      </c>
      <c r="O375" t="s">
        <v>2262</v>
      </c>
      <c r="P375">
        <v>1</v>
      </c>
      <c r="Q375" t="s">
        <v>113</v>
      </c>
      <c r="R375" t="s">
        <v>4415</v>
      </c>
      <c r="S375">
        <v>735</v>
      </c>
      <c r="T375" t="s">
        <v>2266</v>
      </c>
      <c r="U375">
        <v>1156</v>
      </c>
      <c r="V375">
        <v>182</v>
      </c>
      <c r="W375">
        <v>487</v>
      </c>
      <c r="X375">
        <v>98</v>
      </c>
      <c r="Y375">
        <v>234</v>
      </c>
      <c r="Z375">
        <v>155</v>
      </c>
      <c r="AA375" t="s">
        <v>108</v>
      </c>
      <c r="AB375">
        <v>73</v>
      </c>
      <c r="AC375">
        <v>91</v>
      </c>
      <c r="AD375">
        <v>564.84400000000005</v>
      </c>
      <c r="AE375">
        <v>0.17647099999999999</v>
      </c>
      <c r="AF375">
        <v>0.62729400000000002</v>
      </c>
      <c r="AH375">
        <v>735</v>
      </c>
      <c r="AI375">
        <f t="shared" si="23"/>
        <v>2.2656040007792444</v>
      </c>
      <c r="AJ375">
        <f t="shared" si="20"/>
        <v>0.33044999890391846</v>
      </c>
      <c r="AK375">
        <f t="shared" si="21"/>
        <v>0.77120471137578317</v>
      </c>
      <c r="AL375">
        <f t="shared" si="22"/>
        <v>9.3377158878698241E-2</v>
      </c>
      <c r="AM375">
        <f>U375 - AVERAGEIFS('Placebo Males'!U:U, 'Placebo Males'!B:B, B375, 'Placebo Males'!P:P, P375)</f>
        <v>-87.666666666666742</v>
      </c>
      <c r="AN375">
        <f>V375 - AVERAGEIFS('Placebo Males'!V:V, 'Placebo Males'!B:B, B375, 'Placebo Males'!P:P, P375)</f>
        <v>-3</v>
      </c>
      <c r="AO375">
        <f>W375 - AVERAGEIFS('Placebo Males'!W:W, 'Placebo Males'!B:B, B375, 'Placebo Males'!P:P, P375)</f>
        <v>63.333333333333314</v>
      </c>
      <c r="AP375">
        <f>X375 - AVERAGEIFS('Placebo Males'!X:X, 'Placebo Males'!B:B, B375, 'Placebo Males'!P:P, P375)</f>
        <v>-18</v>
      </c>
      <c r="AQ375">
        <f>Y375 - AVERAGEIFS('Placebo Males'!Y:Y, 'Placebo Males'!B:B, B375, 'Placebo Males'!P:P, P375)</f>
        <v>20</v>
      </c>
      <c r="AR375">
        <f>Z375 - AVERAGEIFS('Placebo Males'!Z:Z, 'Placebo Males'!B:B, B375, 'Placebo Males'!P:P, P375)</f>
        <v>61.333333333333329</v>
      </c>
      <c r="AS375">
        <f>AB375 - AVERAGEIFS('Placebo Males'!AB:AB, 'Placebo Males'!B:B, B375, 'Placebo Males'!P:P, P375)</f>
        <v>17.666666666666664</v>
      </c>
      <c r="AT375">
        <f>AC375 - AVERAGEIFS('Placebo Males'!AC:AC, 'Placebo Males'!B:B, B375, 'Placebo Males'!P:P, P375)</f>
        <v>54</v>
      </c>
      <c r="AU375">
        <f>AD375 - AVERAGEIFS('Placebo Males'!AD:AD, 'Placebo Males'!B:B, B375, 'Placebo Males'!P:P, P375)</f>
        <v>-114.31599999999992</v>
      </c>
      <c r="AV375">
        <f>AE375 - AVERAGEIFS('Placebo Males'!AE:AE, 'Placebo Males'!B:B, B375, 'Placebo Males'!P:P, P375)</f>
        <v>5.0049999999999817E-3</v>
      </c>
      <c r="AW375">
        <f>AF375 - AVERAGEIFS('Placebo Males'!AF:AF, 'Placebo Males'!B:B, B375, 'Placebo Males'!P:P, P375)</f>
        <v>0.11536599999999997</v>
      </c>
    </row>
    <row r="376" spans="1:49" x14ac:dyDescent="0.25">
      <c r="A376" t="s">
        <v>4755</v>
      </c>
      <c r="B376">
        <v>1015</v>
      </c>
      <c r="C376" t="s">
        <v>102</v>
      </c>
      <c r="D376">
        <v>19</v>
      </c>
      <c r="E376">
        <v>182.5</v>
      </c>
      <c r="F376">
        <v>63.5</v>
      </c>
      <c r="G376">
        <v>106.25</v>
      </c>
      <c r="H376">
        <v>55.5</v>
      </c>
      <c r="I376" t="s">
        <v>103</v>
      </c>
      <c r="J376" t="s">
        <v>260</v>
      </c>
      <c r="K376" t="s">
        <v>261</v>
      </c>
      <c r="L376" t="s">
        <v>160</v>
      </c>
      <c r="M376" t="s">
        <v>4381</v>
      </c>
      <c r="N376">
        <v>400</v>
      </c>
      <c r="O376" t="s">
        <v>2262</v>
      </c>
      <c r="P376">
        <v>1</v>
      </c>
      <c r="Q376" t="s">
        <v>113</v>
      </c>
      <c r="R376" t="s">
        <v>4415</v>
      </c>
      <c r="S376">
        <v>735</v>
      </c>
      <c r="T376" t="s">
        <v>2266</v>
      </c>
      <c r="U376">
        <v>1157</v>
      </c>
      <c r="V376">
        <v>182</v>
      </c>
      <c r="W376">
        <v>494</v>
      </c>
      <c r="X376">
        <v>103</v>
      </c>
      <c r="Y376">
        <v>233</v>
      </c>
      <c r="Z376">
        <v>158</v>
      </c>
      <c r="AA376" t="s">
        <v>108</v>
      </c>
      <c r="AB376">
        <v>74</v>
      </c>
      <c r="AC376">
        <v>88</v>
      </c>
      <c r="AD376">
        <v>561.54100000000005</v>
      </c>
      <c r="AE376">
        <v>0.15662699999999999</v>
      </c>
      <c r="AF376">
        <v>0.62410399999999999</v>
      </c>
      <c r="AH376">
        <v>735</v>
      </c>
      <c r="AI376">
        <f t="shared" si="23"/>
        <v>2.2656040007792444</v>
      </c>
      <c r="AJ376">
        <f t="shared" si="20"/>
        <v>0.33044999890391846</v>
      </c>
      <c r="AK376">
        <f t="shared" si="21"/>
        <v>0.77120471137578317</v>
      </c>
      <c r="AL376">
        <f t="shared" si="22"/>
        <v>9.3377158878698241E-2</v>
      </c>
      <c r="AM376">
        <f>U376 - AVERAGEIFS('Placebo Males'!U:U, 'Placebo Males'!B:B, B376, 'Placebo Males'!P:P, P376)</f>
        <v>-86.666666666666742</v>
      </c>
      <c r="AN376">
        <f>V376 - AVERAGEIFS('Placebo Males'!V:V, 'Placebo Males'!B:B, B376, 'Placebo Males'!P:P, P376)</f>
        <v>-3</v>
      </c>
      <c r="AO376">
        <f>W376 - AVERAGEIFS('Placebo Males'!W:W, 'Placebo Males'!B:B, B376, 'Placebo Males'!P:P, P376)</f>
        <v>70.333333333333314</v>
      </c>
      <c r="AP376">
        <f>X376 - AVERAGEIFS('Placebo Males'!X:X, 'Placebo Males'!B:B, B376, 'Placebo Males'!P:P, P376)</f>
        <v>-13</v>
      </c>
      <c r="AQ376">
        <f>Y376 - AVERAGEIFS('Placebo Males'!Y:Y, 'Placebo Males'!B:B, B376, 'Placebo Males'!P:P, P376)</f>
        <v>19</v>
      </c>
      <c r="AR376">
        <f>Z376 - AVERAGEIFS('Placebo Males'!Z:Z, 'Placebo Males'!B:B, B376, 'Placebo Males'!P:P, P376)</f>
        <v>64.333333333333329</v>
      </c>
      <c r="AS376">
        <f>AB376 - AVERAGEIFS('Placebo Males'!AB:AB, 'Placebo Males'!B:B, B376, 'Placebo Males'!P:P, P376)</f>
        <v>18.666666666666664</v>
      </c>
      <c r="AT376">
        <f>AC376 - AVERAGEIFS('Placebo Males'!AC:AC, 'Placebo Males'!B:B, B376, 'Placebo Males'!P:P, P376)</f>
        <v>51</v>
      </c>
      <c r="AU376">
        <f>AD376 - AVERAGEIFS('Placebo Males'!AD:AD, 'Placebo Males'!B:B, B376, 'Placebo Males'!P:P, P376)</f>
        <v>-117.61899999999991</v>
      </c>
      <c r="AV376">
        <f>AE376 - AVERAGEIFS('Placebo Males'!AE:AE, 'Placebo Males'!B:B, B376, 'Placebo Males'!P:P, P376)</f>
        <v>-1.4839000000000019E-2</v>
      </c>
      <c r="AW376">
        <f>AF376 - AVERAGEIFS('Placebo Males'!AF:AF, 'Placebo Males'!B:B, B376, 'Placebo Males'!P:P, P376)</f>
        <v>0.11217599999999994</v>
      </c>
    </row>
    <row r="377" spans="1:49" x14ac:dyDescent="0.25">
      <c r="A377" t="s">
        <v>4756</v>
      </c>
      <c r="B377">
        <v>1015</v>
      </c>
      <c r="C377" t="s">
        <v>102</v>
      </c>
      <c r="D377">
        <v>19</v>
      </c>
      <c r="E377">
        <v>182.5</v>
      </c>
      <c r="F377">
        <v>63.5</v>
      </c>
      <c r="G377">
        <v>106.25</v>
      </c>
      <c r="H377">
        <v>55.5</v>
      </c>
      <c r="I377" t="s">
        <v>103</v>
      </c>
      <c r="J377" t="s">
        <v>260</v>
      </c>
      <c r="K377" t="s">
        <v>261</v>
      </c>
      <c r="L377" t="s">
        <v>160</v>
      </c>
      <c r="M377" t="s">
        <v>4381</v>
      </c>
      <c r="N377">
        <v>400</v>
      </c>
      <c r="O377" t="s">
        <v>2262</v>
      </c>
      <c r="P377">
        <v>1</v>
      </c>
      <c r="Q377" t="s">
        <v>113</v>
      </c>
      <c r="R377" t="s">
        <v>4415</v>
      </c>
      <c r="S377">
        <v>735</v>
      </c>
      <c r="T377" t="s">
        <v>2266</v>
      </c>
      <c r="U377">
        <v>1082</v>
      </c>
      <c r="V377">
        <v>181</v>
      </c>
      <c r="W377">
        <v>481</v>
      </c>
      <c r="X377">
        <v>114</v>
      </c>
      <c r="Y377">
        <v>211</v>
      </c>
      <c r="Z377">
        <v>156</v>
      </c>
      <c r="AA377" t="s">
        <v>108</v>
      </c>
      <c r="AB377">
        <v>66</v>
      </c>
      <c r="AC377">
        <v>84</v>
      </c>
      <c r="AD377">
        <v>567.928</v>
      </c>
      <c r="AE377">
        <v>0.15189900000000001</v>
      </c>
      <c r="AF377">
        <v>0.61019699999999999</v>
      </c>
      <c r="AH377">
        <v>735</v>
      </c>
      <c r="AI377">
        <f t="shared" si="23"/>
        <v>2.2656040007792444</v>
      </c>
      <c r="AJ377">
        <f t="shared" si="20"/>
        <v>0.33044999890391846</v>
      </c>
      <c r="AK377">
        <f t="shared" si="21"/>
        <v>0.77120471137578317</v>
      </c>
      <c r="AL377">
        <f t="shared" si="22"/>
        <v>9.3377158878698241E-2</v>
      </c>
      <c r="AM377">
        <f>U377 - AVERAGEIFS('Placebo Males'!U:U, 'Placebo Males'!B:B, B377, 'Placebo Males'!P:P, P377)</f>
        <v>-161.66666666666674</v>
      </c>
      <c r="AN377">
        <f>V377 - AVERAGEIFS('Placebo Males'!V:V, 'Placebo Males'!B:B, B377, 'Placebo Males'!P:P, P377)</f>
        <v>-4</v>
      </c>
      <c r="AO377">
        <f>W377 - AVERAGEIFS('Placebo Males'!W:W, 'Placebo Males'!B:B, B377, 'Placebo Males'!P:P, P377)</f>
        <v>57.333333333333314</v>
      </c>
      <c r="AP377">
        <f>X377 - AVERAGEIFS('Placebo Males'!X:X, 'Placebo Males'!B:B, B377, 'Placebo Males'!P:P, P377)</f>
        <v>-2</v>
      </c>
      <c r="AQ377">
        <f>Y377 - AVERAGEIFS('Placebo Males'!Y:Y, 'Placebo Males'!B:B, B377, 'Placebo Males'!P:P, P377)</f>
        <v>-3</v>
      </c>
      <c r="AR377">
        <f>Z377 - AVERAGEIFS('Placebo Males'!Z:Z, 'Placebo Males'!B:B, B377, 'Placebo Males'!P:P, P377)</f>
        <v>62.333333333333329</v>
      </c>
      <c r="AS377">
        <f>AB377 - AVERAGEIFS('Placebo Males'!AB:AB, 'Placebo Males'!B:B, B377, 'Placebo Males'!P:P, P377)</f>
        <v>10.666666666666664</v>
      </c>
      <c r="AT377">
        <f>AC377 - AVERAGEIFS('Placebo Males'!AC:AC, 'Placebo Males'!B:B, B377, 'Placebo Males'!P:P, P377)</f>
        <v>47</v>
      </c>
      <c r="AU377">
        <f>AD377 - AVERAGEIFS('Placebo Males'!AD:AD, 'Placebo Males'!B:B, B377, 'Placebo Males'!P:P, P377)</f>
        <v>-111.23199999999997</v>
      </c>
      <c r="AV377">
        <f>AE377 - AVERAGEIFS('Placebo Males'!AE:AE, 'Placebo Males'!B:B, B377, 'Placebo Males'!P:P, P377)</f>
        <v>-1.9567000000000001E-2</v>
      </c>
      <c r="AW377">
        <f>AF377 - AVERAGEIFS('Placebo Males'!AF:AF, 'Placebo Males'!B:B, B377, 'Placebo Males'!P:P, P377)</f>
        <v>9.826899999999994E-2</v>
      </c>
    </row>
    <row r="378" spans="1:49" x14ac:dyDescent="0.25">
      <c r="A378" t="s">
        <v>4757</v>
      </c>
      <c r="B378">
        <v>1014</v>
      </c>
      <c r="C378" t="s">
        <v>102</v>
      </c>
      <c r="D378">
        <v>35</v>
      </c>
      <c r="E378">
        <v>168.5</v>
      </c>
      <c r="F378">
        <v>65.5</v>
      </c>
      <c r="G378">
        <v>102.75</v>
      </c>
      <c r="H378">
        <v>52.5</v>
      </c>
      <c r="I378" t="s">
        <v>209</v>
      </c>
      <c r="J378" t="s">
        <v>104</v>
      </c>
      <c r="K378" t="s">
        <v>210</v>
      </c>
      <c r="L378" t="s">
        <v>460</v>
      </c>
      <c r="M378" t="s">
        <v>4381</v>
      </c>
      <c r="N378">
        <v>400</v>
      </c>
      <c r="O378" t="s">
        <v>2262</v>
      </c>
      <c r="P378">
        <v>1</v>
      </c>
      <c r="Q378" t="s">
        <v>113</v>
      </c>
      <c r="R378" t="s">
        <v>4415</v>
      </c>
      <c r="S378">
        <v>712</v>
      </c>
      <c r="T378" t="s">
        <v>2266</v>
      </c>
      <c r="U378">
        <v>924</v>
      </c>
      <c r="V378">
        <v>195</v>
      </c>
      <c r="W378">
        <v>421</v>
      </c>
      <c r="X378">
        <v>92</v>
      </c>
      <c r="Y378">
        <v>200</v>
      </c>
      <c r="Z378">
        <v>129</v>
      </c>
      <c r="AA378" t="s">
        <v>108</v>
      </c>
      <c r="AB378">
        <v>59</v>
      </c>
      <c r="AC378">
        <v>69</v>
      </c>
      <c r="AD378">
        <v>535.00099999999998</v>
      </c>
      <c r="AE378">
        <v>0.12676100000000001</v>
      </c>
      <c r="AF378">
        <v>0.54117400000000004</v>
      </c>
      <c r="AH378">
        <v>712</v>
      </c>
      <c r="AI378">
        <f t="shared" si="23"/>
        <v>2.1947075490541796</v>
      </c>
      <c r="AJ378">
        <f t="shared" si="20"/>
        <v>0.32568439749525746</v>
      </c>
      <c r="AK378">
        <f t="shared" si="21"/>
        <v>0.76520411298011959</v>
      </c>
      <c r="AL378">
        <f t="shared" si="22"/>
        <v>9.0144920876124357E-2</v>
      </c>
      <c r="AM378">
        <f>U378 - AVERAGEIFS('Placebo Males'!U:U, 'Placebo Males'!B:B, B378, 'Placebo Males'!P:P, P378)</f>
        <v>-123.33333333333326</v>
      </c>
      <c r="AN378">
        <f>V378 - AVERAGEIFS('Placebo Males'!V:V, 'Placebo Males'!B:B, B378, 'Placebo Males'!P:P, P378)</f>
        <v>12.333333333333343</v>
      </c>
      <c r="AO378">
        <f>W378 - AVERAGEIFS('Placebo Males'!W:W, 'Placebo Males'!B:B, B378, 'Placebo Males'!P:P, P378)</f>
        <v>28.666666666666686</v>
      </c>
      <c r="AP378">
        <f>X378 - AVERAGEIFS('Placebo Males'!X:X, 'Placebo Males'!B:B, B378, 'Placebo Males'!P:P, P378)</f>
        <v>0.6666666666666714</v>
      </c>
      <c r="AQ378">
        <f>Y378 - AVERAGEIFS('Placebo Males'!Y:Y, 'Placebo Males'!B:B, B378, 'Placebo Males'!P:P, P378)</f>
        <v>-20</v>
      </c>
      <c r="AR378">
        <f>Z378 - AVERAGEIFS('Placebo Males'!Z:Z, 'Placebo Males'!B:B, B378, 'Placebo Males'!P:P, P378)</f>
        <v>48</v>
      </c>
      <c r="AS378">
        <f>AB378 - AVERAGEIFS('Placebo Males'!AB:AB, 'Placebo Males'!B:B, B378, 'Placebo Males'!P:P, P378)</f>
        <v>6</v>
      </c>
      <c r="AT378">
        <f>AC378 - AVERAGEIFS('Placebo Males'!AC:AC, 'Placebo Males'!B:B, B378, 'Placebo Males'!P:P, P378)</f>
        <v>38.333333333333329</v>
      </c>
      <c r="AU378">
        <f>AD378 - AVERAGEIFS('Placebo Males'!AD:AD, 'Placebo Males'!B:B, B378, 'Placebo Males'!P:P, P378)</f>
        <v>-219.96100000000001</v>
      </c>
      <c r="AV378">
        <f>AE378 - AVERAGEIFS('Placebo Males'!AE:AE, 'Placebo Males'!B:B, B378, 'Placebo Males'!P:P, P378)</f>
        <v>-7.9905666666666653E-2</v>
      </c>
      <c r="AW378">
        <f>AF378 - AVERAGEIFS('Placebo Males'!AF:AF, 'Placebo Males'!B:B, B378, 'Placebo Males'!P:P, P378)</f>
        <v>8.4376666666666711E-2</v>
      </c>
    </row>
    <row r="379" spans="1:49" x14ac:dyDescent="0.25">
      <c r="A379" t="s">
        <v>4758</v>
      </c>
      <c r="B379">
        <v>1014</v>
      </c>
      <c r="C379" t="s">
        <v>102</v>
      </c>
      <c r="D379">
        <v>35</v>
      </c>
      <c r="E379">
        <v>168.5</v>
      </c>
      <c r="F379">
        <v>65.5</v>
      </c>
      <c r="G379">
        <v>102.75</v>
      </c>
      <c r="H379">
        <v>52.5</v>
      </c>
      <c r="I379" t="s">
        <v>209</v>
      </c>
      <c r="J379" t="s">
        <v>104</v>
      </c>
      <c r="K379" t="s">
        <v>210</v>
      </c>
      <c r="L379" t="s">
        <v>460</v>
      </c>
      <c r="M379" t="s">
        <v>4381</v>
      </c>
      <c r="N379">
        <v>400</v>
      </c>
      <c r="O379" t="s">
        <v>2262</v>
      </c>
      <c r="P379">
        <v>1</v>
      </c>
      <c r="Q379" t="s">
        <v>113</v>
      </c>
      <c r="R379" t="s">
        <v>4415</v>
      </c>
      <c r="S379">
        <v>712</v>
      </c>
      <c r="T379" t="s">
        <v>2266</v>
      </c>
      <c r="U379">
        <v>974</v>
      </c>
      <c r="V379">
        <v>190</v>
      </c>
      <c r="W379">
        <v>420</v>
      </c>
      <c r="X379">
        <v>91</v>
      </c>
      <c r="Y379">
        <v>212</v>
      </c>
      <c r="Z379">
        <v>117</v>
      </c>
      <c r="AA379" t="s">
        <v>108</v>
      </c>
      <c r="AB379">
        <v>67</v>
      </c>
      <c r="AC379">
        <v>58</v>
      </c>
      <c r="AD379">
        <v>555.88699999999994</v>
      </c>
      <c r="AE379">
        <v>0.16417899999999999</v>
      </c>
      <c r="AF379">
        <v>0.54268099999999997</v>
      </c>
      <c r="AH379">
        <v>712</v>
      </c>
      <c r="AI379">
        <f t="shared" si="23"/>
        <v>2.1947075490541796</v>
      </c>
      <c r="AJ379">
        <f t="shared" si="20"/>
        <v>0.32568439749525746</v>
      </c>
      <c r="AK379">
        <f t="shared" si="21"/>
        <v>0.76520411298011959</v>
      </c>
      <c r="AL379">
        <f t="shared" si="22"/>
        <v>9.0144920876124357E-2</v>
      </c>
      <c r="AM379">
        <f>U379 - AVERAGEIFS('Placebo Males'!U:U, 'Placebo Males'!B:B, B379, 'Placebo Males'!P:P, P379)</f>
        <v>-73.333333333333258</v>
      </c>
      <c r="AN379">
        <f>V379 - AVERAGEIFS('Placebo Males'!V:V, 'Placebo Males'!B:B, B379, 'Placebo Males'!P:P, P379)</f>
        <v>7.3333333333333428</v>
      </c>
      <c r="AO379">
        <f>W379 - AVERAGEIFS('Placebo Males'!W:W, 'Placebo Males'!B:B, B379, 'Placebo Males'!P:P, P379)</f>
        <v>27.666666666666686</v>
      </c>
      <c r="AP379">
        <f>X379 - AVERAGEIFS('Placebo Males'!X:X, 'Placebo Males'!B:B, B379, 'Placebo Males'!P:P, P379)</f>
        <v>-0.3333333333333286</v>
      </c>
      <c r="AQ379">
        <f>Y379 - AVERAGEIFS('Placebo Males'!Y:Y, 'Placebo Males'!B:B, B379, 'Placebo Males'!P:P, P379)</f>
        <v>-8</v>
      </c>
      <c r="AR379">
        <f>Z379 - AVERAGEIFS('Placebo Males'!Z:Z, 'Placebo Males'!B:B, B379, 'Placebo Males'!P:P, P379)</f>
        <v>36</v>
      </c>
      <c r="AS379">
        <f>AB379 - AVERAGEIFS('Placebo Males'!AB:AB, 'Placebo Males'!B:B, B379, 'Placebo Males'!P:P, P379)</f>
        <v>14</v>
      </c>
      <c r="AT379">
        <f>AC379 - AVERAGEIFS('Placebo Males'!AC:AC, 'Placebo Males'!B:B, B379, 'Placebo Males'!P:P, P379)</f>
        <v>27.333333333333332</v>
      </c>
      <c r="AU379">
        <f>AD379 - AVERAGEIFS('Placebo Males'!AD:AD, 'Placebo Males'!B:B, B379, 'Placebo Males'!P:P, P379)</f>
        <v>-199.07500000000005</v>
      </c>
      <c r="AV379">
        <f>AE379 - AVERAGEIFS('Placebo Males'!AE:AE, 'Placebo Males'!B:B, B379, 'Placebo Males'!P:P, P379)</f>
        <v>-4.2487666666666674E-2</v>
      </c>
      <c r="AW379">
        <f>AF379 - AVERAGEIFS('Placebo Males'!AF:AF, 'Placebo Males'!B:B, B379, 'Placebo Males'!P:P, P379)</f>
        <v>8.5883666666666636E-2</v>
      </c>
    </row>
    <row r="380" spans="1:49" x14ac:dyDescent="0.25">
      <c r="A380" t="s">
        <v>4759</v>
      </c>
      <c r="B380">
        <v>1014</v>
      </c>
      <c r="C380" t="s">
        <v>102</v>
      </c>
      <c r="D380">
        <v>35</v>
      </c>
      <c r="E380">
        <v>168.5</v>
      </c>
      <c r="F380">
        <v>65.5</v>
      </c>
      <c r="G380">
        <v>102.75</v>
      </c>
      <c r="H380">
        <v>52.5</v>
      </c>
      <c r="I380" t="s">
        <v>209</v>
      </c>
      <c r="J380" t="s">
        <v>104</v>
      </c>
      <c r="K380" t="s">
        <v>210</v>
      </c>
      <c r="L380" t="s">
        <v>460</v>
      </c>
      <c r="M380" t="s">
        <v>4381</v>
      </c>
      <c r="N380">
        <v>400</v>
      </c>
      <c r="O380" t="s">
        <v>2262</v>
      </c>
      <c r="P380">
        <v>1</v>
      </c>
      <c r="Q380" t="s">
        <v>113</v>
      </c>
      <c r="R380" t="s">
        <v>4415</v>
      </c>
      <c r="S380">
        <v>712</v>
      </c>
      <c r="T380" t="s">
        <v>2266</v>
      </c>
      <c r="U380">
        <v>949</v>
      </c>
      <c r="V380">
        <v>190</v>
      </c>
      <c r="W380">
        <v>432</v>
      </c>
      <c r="X380">
        <v>93</v>
      </c>
      <c r="Y380">
        <v>206</v>
      </c>
      <c r="Z380">
        <v>133</v>
      </c>
      <c r="AA380" t="s">
        <v>108</v>
      </c>
      <c r="AB380">
        <v>62</v>
      </c>
      <c r="AC380">
        <v>70</v>
      </c>
      <c r="AD380">
        <v>527.73400000000004</v>
      </c>
      <c r="AE380">
        <v>0.152778</v>
      </c>
      <c r="AF380">
        <v>0.55202099999999998</v>
      </c>
      <c r="AH380">
        <v>712</v>
      </c>
      <c r="AI380">
        <f t="shared" si="23"/>
        <v>2.1947075490541796</v>
      </c>
      <c r="AJ380">
        <f t="shared" si="20"/>
        <v>0.32568439749525746</v>
      </c>
      <c r="AK380">
        <f t="shared" si="21"/>
        <v>0.76520411298011959</v>
      </c>
      <c r="AL380">
        <f t="shared" si="22"/>
        <v>9.0144920876124357E-2</v>
      </c>
      <c r="AM380">
        <f>U380 - AVERAGEIFS('Placebo Males'!U:U, 'Placebo Males'!B:B, B380, 'Placebo Males'!P:P, P380)</f>
        <v>-98.333333333333258</v>
      </c>
      <c r="AN380">
        <f>V380 - AVERAGEIFS('Placebo Males'!V:V, 'Placebo Males'!B:B, B380, 'Placebo Males'!P:P, P380)</f>
        <v>7.3333333333333428</v>
      </c>
      <c r="AO380">
        <f>W380 - AVERAGEIFS('Placebo Males'!W:W, 'Placebo Males'!B:B, B380, 'Placebo Males'!P:P, P380)</f>
        <v>39.666666666666686</v>
      </c>
      <c r="AP380">
        <f>X380 - AVERAGEIFS('Placebo Males'!X:X, 'Placebo Males'!B:B, B380, 'Placebo Males'!P:P, P380)</f>
        <v>1.6666666666666714</v>
      </c>
      <c r="AQ380">
        <f>Y380 - AVERAGEIFS('Placebo Males'!Y:Y, 'Placebo Males'!B:B, B380, 'Placebo Males'!P:P, P380)</f>
        <v>-14</v>
      </c>
      <c r="AR380">
        <f>Z380 - AVERAGEIFS('Placebo Males'!Z:Z, 'Placebo Males'!B:B, B380, 'Placebo Males'!P:P, P380)</f>
        <v>52</v>
      </c>
      <c r="AS380">
        <f>AB380 - AVERAGEIFS('Placebo Males'!AB:AB, 'Placebo Males'!B:B, B380, 'Placebo Males'!P:P, P380)</f>
        <v>9</v>
      </c>
      <c r="AT380">
        <f>AC380 - AVERAGEIFS('Placebo Males'!AC:AC, 'Placebo Males'!B:B, B380, 'Placebo Males'!P:P, P380)</f>
        <v>39.333333333333329</v>
      </c>
      <c r="AU380">
        <f>AD380 - AVERAGEIFS('Placebo Males'!AD:AD, 'Placebo Males'!B:B, B380, 'Placebo Males'!P:P, P380)</f>
        <v>-227.22799999999995</v>
      </c>
      <c r="AV380">
        <f>AE380 - AVERAGEIFS('Placebo Males'!AE:AE, 'Placebo Males'!B:B, B380, 'Placebo Males'!P:P, P380)</f>
        <v>-5.3888666666666668E-2</v>
      </c>
      <c r="AW380">
        <f>AF380 - AVERAGEIFS('Placebo Males'!AF:AF, 'Placebo Males'!B:B, B380, 'Placebo Males'!P:P, P380)</f>
        <v>9.5223666666666651E-2</v>
      </c>
    </row>
    <row r="381" spans="1:49" x14ac:dyDescent="0.25">
      <c r="A381" t="s">
        <v>4760</v>
      </c>
      <c r="B381">
        <v>1016</v>
      </c>
      <c r="C381" t="s">
        <v>102</v>
      </c>
      <c r="D381">
        <v>25</v>
      </c>
      <c r="E381">
        <v>177.5</v>
      </c>
      <c r="F381">
        <v>78.099999999999994</v>
      </c>
      <c r="G381">
        <v>115.25</v>
      </c>
      <c r="H381">
        <v>59</v>
      </c>
      <c r="I381" t="s">
        <v>103</v>
      </c>
      <c r="J381" t="s">
        <v>104</v>
      </c>
      <c r="K381" t="s">
        <v>310</v>
      </c>
      <c r="L381" t="s">
        <v>160</v>
      </c>
      <c r="M381" t="s">
        <v>4381</v>
      </c>
      <c r="N381">
        <v>400</v>
      </c>
      <c r="O381" t="s">
        <v>2262</v>
      </c>
      <c r="P381">
        <v>0.5</v>
      </c>
      <c r="Q381" t="s">
        <v>113</v>
      </c>
      <c r="R381" t="s">
        <v>4415</v>
      </c>
      <c r="S381">
        <v>710</v>
      </c>
      <c r="T381" t="s">
        <v>2266</v>
      </c>
      <c r="U381">
        <v>1057</v>
      </c>
      <c r="V381">
        <v>163</v>
      </c>
      <c r="W381">
        <v>408</v>
      </c>
      <c r="X381">
        <v>104</v>
      </c>
      <c r="Y381">
        <v>204</v>
      </c>
      <c r="Z381">
        <v>100</v>
      </c>
      <c r="AA381" t="s">
        <v>108</v>
      </c>
      <c r="AB381">
        <v>49</v>
      </c>
      <c r="AC381">
        <v>42</v>
      </c>
      <c r="AD381">
        <v>546.27300000000002</v>
      </c>
      <c r="AE381">
        <v>0.118644</v>
      </c>
      <c r="AF381">
        <v>0.45330300000000001</v>
      </c>
      <c r="AH381">
        <v>710</v>
      </c>
      <c r="AI381">
        <f t="shared" si="23"/>
        <v>2.1885426402085222</v>
      </c>
      <c r="AJ381">
        <f t="shared" si="20"/>
        <v>0.32526445981912855</v>
      </c>
      <c r="AK381">
        <f t="shared" si="21"/>
        <v>0.76466797377580553</v>
      </c>
      <c r="AL381">
        <f t="shared" si="22"/>
        <v>8.9863845273532972E-2</v>
      </c>
      <c r="AM381">
        <f>U381 - AVERAGEIFS('Placebo Males'!U:U, 'Placebo Males'!B:B, B381, 'Placebo Males'!P:P, P381)</f>
        <v>-77.666666666666742</v>
      </c>
      <c r="AN381">
        <f>V381 - AVERAGEIFS('Placebo Males'!V:V, 'Placebo Males'!B:B, B381, 'Placebo Males'!P:P, P381)</f>
        <v>6</v>
      </c>
      <c r="AO381">
        <f>W381 - AVERAGEIFS('Placebo Males'!W:W, 'Placebo Males'!B:B, B381, 'Placebo Males'!P:P, P381)</f>
        <v>36</v>
      </c>
      <c r="AP381">
        <f>X381 - AVERAGEIFS('Placebo Males'!X:X, 'Placebo Males'!B:B, B381, 'Placebo Males'!P:P, P381)</f>
        <v>0</v>
      </c>
      <c r="AQ381">
        <f>Y381 - AVERAGEIFS('Placebo Males'!Y:Y, 'Placebo Males'!B:B, B381, 'Placebo Males'!P:P, P381)</f>
        <v>13</v>
      </c>
      <c r="AR381">
        <f>Z381 - AVERAGEIFS('Placebo Males'!Z:Z, 'Placebo Males'!B:B, B381, 'Placebo Males'!P:P, P381)</f>
        <v>23</v>
      </c>
      <c r="AS381">
        <f>AB381 - AVERAGEIFS('Placebo Males'!AB:AB, 'Placebo Males'!B:B, B381, 'Placebo Males'!P:P, P381)</f>
        <v>8.3333333333333357</v>
      </c>
      <c r="AT381">
        <f>AC381 - AVERAGEIFS('Placebo Males'!AC:AC, 'Placebo Males'!B:B, B381, 'Placebo Males'!P:P, P381)</f>
        <v>11.666666666666668</v>
      </c>
      <c r="AU381">
        <f>AD381 - AVERAGEIFS('Placebo Males'!AD:AD, 'Placebo Males'!B:B, B381, 'Placebo Males'!P:P, P381)</f>
        <v>-184.94499999999982</v>
      </c>
      <c r="AV381">
        <f>AE381 - AVERAGEIFS('Placebo Males'!AE:AE, 'Placebo Males'!B:B, B381, 'Placebo Males'!P:P, P381)</f>
        <v>6.1663933333333337E-2</v>
      </c>
      <c r="AW381">
        <f>AF381 - AVERAGEIFS('Placebo Males'!AF:AF, 'Placebo Males'!B:B, B381, 'Placebo Males'!P:P, P381)</f>
        <v>9.6482333333333337E-2</v>
      </c>
    </row>
    <row r="382" spans="1:49" x14ac:dyDescent="0.25">
      <c r="A382" t="s">
        <v>4761</v>
      </c>
      <c r="B382">
        <v>1016</v>
      </c>
      <c r="C382" t="s">
        <v>102</v>
      </c>
      <c r="D382">
        <v>25</v>
      </c>
      <c r="E382">
        <v>177.5</v>
      </c>
      <c r="F382">
        <v>78.099999999999994</v>
      </c>
      <c r="G382">
        <v>115.25</v>
      </c>
      <c r="H382">
        <v>59</v>
      </c>
      <c r="I382" t="s">
        <v>103</v>
      </c>
      <c r="J382" t="s">
        <v>104</v>
      </c>
      <c r="K382" t="s">
        <v>310</v>
      </c>
      <c r="L382" t="s">
        <v>160</v>
      </c>
      <c r="M382" t="s">
        <v>4381</v>
      </c>
      <c r="N382">
        <v>400</v>
      </c>
      <c r="O382" t="s">
        <v>2262</v>
      </c>
      <c r="P382">
        <v>0.5</v>
      </c>
      <c r="Q382" t="s">
        <v>113</v>
      </c>
      <c r="R382" t="s">
        <v>4415</v>
      </c>
      <c r="S382">
        <v>710</v>
      </c>
      <c r="T382" t="s">
        <v>2266</v>
      </c>
      <c r="U382">
        <v>1083</v>
      </c>
      <c r="V382">
        <v>155</v>
      </c>
      <c r="W382">
        <v>405</v>
      </c>
      <c r="X382">
        <v>98</v>
      </c>
      <c r="Y382">
        <v>211</v>
      </c>
      <c r="Z382">
        <v>96</v>
      </c>
      <c r="AA382" t="s">
        <v>108</v>
      </c>
      <c r="AB382">
        <v>55</v>
      </c>
      <c r="AC382">
        <v>33</v>
      </c>
      <c r="AD382">
        <v>576.46500000000003</v>
      </c>
      <c r="AE382">
        <v>9.8360699999999995E-2</v>
      </c>
      <c r="AF382">
        <v>0.44933400000000001</v>
      </c>
      <c r="AH382">
        <v>710</v>
      </c>
      <c r="AI382">
        <f t="shared" si="23"/>
        <v>2.1885426402085222</v>
      </c>
      <c r="AJ382">
        <f t="shared" si="20"/>
        <v>0.32526445981912855</v>
      </c>
      <c r="AK382">
        <f t="shared" si="21"/>
        <v>0.76466797377580553</v>
      </c>
      <c r="AL382">
        <f t="shared" si="22"/>
        <v>8.9863845273532972E-2</v>
      </c>
      <c r="AM382">
        <f>U382 - AVERAGEIFS('Placebo Males'!U:U, 'Placebo Males'!B:B, B382, 'Placebo Males'!P:P, P382)</f>
        <v>-51.666666666666742</v>
      </c>
      <c r="AN382">
        <f>V382 - AVERAGEIFS('Placebo Males'!V:V, 'Placebo Males'!B:B, B382, 'Placebo Males'!P:P, P382)</f>
        <v>-2</v>
      </c>
      <c r="AO382">
        <f>W382 - AVERAGEIFS('Placebo Males'!W:W, 'Placebo Males'!B:B, B382, 'Placebo Males'!P:P, P382)</f>
        <v>33</v>
      </c>
      <c r="AP382">
        <f>X382 - AVERAGEIFS('Placebo Males'!X:X, 'Placebo Males'!B:B, B382, 'Placebo Males'!P:P, P382)</f>
        <v>-6</v>
      </c>
      <c r="AQ382">
        <f>Y382 - AVERAGEIFS('Placebo Males'!Y:Y, 'Placebo Males'!B:B, B382, 'Placebo Males'!P:P, P382)</f>
        <v>20</v>
      </c>
      <c r="AR382">
        <f>Z382 - AVERAGEIFS('Placebo Males'!Z:Z, 'Placebo Males'!B:B, B382, 'Placebo Males'!P:P, P382)</f>
        <v>19</v>
      </c>
      <c r="AS382">
        <f>AB382 - AVERAGEIFS('Placebo Males'!AB:AB, 'Placebo Males'!B:B, B382, 'Placebo Males'!P:P, P382)</f>
        <v>14.333333333333336</v>
      </c>
      <c r="AT382">
        <f>AC382 - AVERAGEIFS('Placebo Males'!AC:AC, 'Placebo Males'!B:B, B382, 'Placebo Males'!P:P, P382)</f>
        <v>2.6666666666666679</v>
      </c>
      <c r="AU382">
        <f>AD382 - AVERAGEIFS('Placebo Males'!AD:AD, 'Placebo Males'!B:B, B382, 'Placebo Males'!P:P, P382)</f>
        <v>-154.75299999999982</v>
      </c>
      <c r="AV382">
        <f>AE382 - AVERAGEIFS('Placebo Males'!AE:AE, 'Placebo Males'!B:B, B382, 'Placebo Males'!P:P, P382)</f>
        <v>4.1380633333333333E-2</v>
      </c>
      <c r="AW382">
        <f>AF382 - AVERAGEIFS('Placebo Males'!AF:AF, 'Placebo Males'!B:B, B382, 'Placebo Males'!P:P, P382)</f>
        <v>9.2513333333333336E-2</v>
      </c>
    </row>
    <row r="383" spans="1:49" x14ac:dyDescent="0.25">
      <c r="A383" t="s">
        <v>4762</v>
      </c>
      <c r="B383">
        <v>1016</v>
      </c>
      <c r="C383" t="s">
        <v>102</v>
      </c>
      <c r="D383">
        <v>25</v>
      </c>
      <c r="E383">
        <v>177.5</v>
      </c>
      <c r="F383">
        <v>78.099999999999994</v>
      </c>
      <c r="G383">
        <v>115.25</v>
      </c>
      <c r="H383">
        <v>59</v>
      </c>
      <c r="I383" t="s">
        <v>103</v>
      </c>
      <c r="J383" t="s">
        <v>104</v>
      </c>
      <c r="K383" t="s">
        <v>310</v>
      </c>
      <c r="L383" t="s">
        <v>160</v>
      </c>
      <c r="M383" t="s">
        <v>4381</v>
      </c>
      <c r="N383">
        <v>400</v>
      </c>
      <c r="O383" t="s">
        <v>2262</v>
      </c>
      <c r="P383">
        <v>0.5</v>
      </c>
      <c r="Q383" t="s">
        <v>113</v>
      </c>
      <c r="R383" t="s">
        <v>4415</v>
      </c>
      <c r="S383">
        <v>710</v>
      </c>
      <c r="T383" t="s">
        <v>2266</v>
      </c>
      <c r="U383">
        <v>1054</v>
      </c>
      <c r="V383">
        <v>156</v>
      </c>
      <c r="W383">
        <v>410</v>
      </c>
      <c r="X383">
        <v>104</v>
      </c>
      <c r="Y383">
        <v>211</v>
      </c>
      <c r="Z383">
        <v>95</v>
      </c>
      <c r="AA383" t="s">
        <v>108</v>
      </c>
      <c r="AB383">
        <v>55</v>
      </c>
      <c r="AC383">
        <v>33</v>
      </c>
      <c r="AD383">
        <v>574.42700000000002</v>
      </c>
      <c r="AE383">
        <v>0.140351</v>
      </c>
      <c r="AF383">
        <v>0.44435400000000003</v>
      </c>
      <c r="AH383">
        <v>710</v>
      </c>
      <c r="AI383">
        <f t="shared" si="23"/>
        <v>2.1885426402085222</v>
      </c>
      <c r="AJ383">
        <f t="shared" si="20"/>
        <v>0.32526445981912855</v>
      </c>
      <c r="AK383">
        <f t="shared" si="21"/>
        <v>0.76466797377580553</v>
      </c>
      <c r="AL383">
        <f t="shared" si="22"/>
        <v>8.9863845273532972E-2</v>
      </c>
      <c r="AM383">
        <f>U383 - AVERAGEIFS('Placebo Males'!U:U, 'Placebo Males'!B:B, B383, 'Placebo Males'!P:P, P383)</f>
        <v>-80.666666666666742</v>
      </c>
      <c r="AN383">
        <f>V383 - AVERAGEIFS('Placebo Males'!V:V, 'Placebo Males'!B:B, B383, 'Placebo Males'!P:P, P383)</f>
        <v>-1</v>
      </c>
      <c r="AO383">
        <f>W383 - AVERAGEIFS('Placebo Males'!W:W, 'Placebo Males'!B:B, B383, 'Placebo Males'!P:P, P383)</f>
        <v>38</v>
      </c>
      <c r="AP383">
        <f>X383 - AVERAGEIFS('Placebo Males'!X:X, 'Placebo Males'!B:B, B383, 'Placebo Males'!P:P, P383)</f>
        <v>0</v>
      </c>
      <c r="AQ383">
        <f>Y383 - AVERAGEIFS('Placebo Males'!Y:Y, 'Placebo Males'!B:B, B383, 'Placebo Males'!P:P, P383)</f>
        <v>20</v>
      </c>
      <c r="AR383">
        <f>Z383 - AVERAGEIFS('Placebo Males'!Z:Z, 'Placebo Males'!B:B, B383, 'Placebo Males'!P:P, P383)</f>
        <v>18</v>
      </c>
      <c r="AS383">
        <f>AB383 - AVERAGEIFS('Placebo Males'!AB:AB, 'Placebo Males'!B:B, B383, 'Placebo Males'!P:P, P383)</f>
        <v>14.333333333333336</v>
      </c>
      <c r="AT383">
        <f>AC383 - AVERAGEIFS('Placebo Males'!AC:AC, 'Placebo Males'!B:B, B383, 'Placebo Males'!P:P, P383)</f>
        <v>2.6666666666666679</v>
      </c>
      <c r="AU383">
        <f>AD383 - AVERAGEIFS('Placebo Males'!AD:AD, 'Placebo Males'!B:B, B383, 'Placebo Males'!P:P, P383)</f>
        <v>-156.79099999999983</v>
      </c>
      <c r="AV383">
        <f>AE383 - AVERAGEIFS('Placebo Males'!AE:AE, 'Placebo Males'!B:B, B383, 'Placebo Males'!P:P, P383)</f>
        <v>8.3370933333333341E-2</v>
      </c>
      <c r="AW383">
        <f>AF383 - AVERAGEIFS('Placebo Males'!AF:AF, 'Placebo Males'!B:B, B383, 'Placebo Males'!P:P, P383)</f>
        <v>8.7533333333333352E-2</v>
      </c>
    </row>
    <row r="384" spans="1:49" x14ac:dyDescent="0.25">
      <c r="A384" t="s">
        <v>4763</v>
      </c>
      <c r="B384">
        <v>1019</v>
      </c>
      <c r="C384" t="s">
        <v>102</v>
      </c>
      <c r="D384">
        <v>26</v>
      </c>
      <c r="E384">
        <v>176</v>
      </c>
      <c r="F384">
        <v>81.3</v>
      </c>
      <c r="G384">
        <v>109</v>
      </c>
      <c r="H384">
        <v>54.75</v>
      </c>
      <c r="I384" t="s">
        <v>458</v>
      </c>
      <c r="J384" t="s">
        <v>104</v>
      </c>
      <c r="K384" t="s">
        <v>459</v>
      </c>
      <c r="L384" t="s">
        <v>106</v>
      </c>
      <c r="M384" t="s">
        <v>4381</v>
      </c>
      <c r="N384">
        <v>400</v>
      </c>
      <c r="O384" t="s">
        <v>2262</v>
      </c>
      <c r="P384">
        <v>8</v>
      </c>
      <c r="Q384" t="s">
        <v>113</v>
      </c>
      <c r="R384" t="s">
        <v>4415</v>
      </c>
      <c r="S384">
        <v>694</v>
      </c>
      <c r="T384" t="s">
        <v>2266</v>
      </c>
      <c r="U384">
        <v>1050</v>
      </c>
      <c r="V384">
        <v>164</v>
      </c>
      <c r="W384">
        <v>415</v>
      </c>
      <c r="X384">
        <v>89</v>
      </c>
      <c r="Y384">
        <v>247</v>
      </c>
      <c r="Z384">
        <v>79</v>
      </c>
      <c r="AA384" t="s">
        <v>108</v>
      </c>
      <c r="AB384">
        <v>59</v>
      </c>
      <c r="AC384">
        <v>28</v>
      </c>
      <c r="AD384">
        <v>621.56500000000005</v>
      </c>
      <c r="AE384">
        <v>0.222222</v>
      </c>
      <c r="AF384">
        <v>0.48059400000000002</v>
      </c>
      <c r="AH384">
        <v>694</v>
      </c>
      <c r="AI384">
        <f t="shared" si="23"/>
        <v>2.1392233694432594</v>
      </c>
      <c r="AJ384">
        <f t="shared" si="20"/>
        <v>0.32187213432292194</v>
      </c>
      <c r="AK384">
        <f t="shared" si="21"/>
        <v>0.76029248836999741</v>
      </c>
      <c r="AL384">
        <f t="shared" si="22"/>
        <v>8.7615307603280401E-2</v>
      </c>
      <c r="AM384">
        <f>U384 - AVERAGEIFS('Placebo Males'!U:U, 'Placebo Males'!B:B, B384, 'Placebo Males'!P:P, P384)</f>
        <v>-92</v>
      </c>
      <c r="AN384">
        <f>V384 - AVERAGEIFS('Placebo Males'!V:V, 'Placebo Males'!B:B, B384, 'Placebo Males'!P:P, P384)</f>
        <v>-4</v>
      </c>
      <c r="AO384">
        <f>W384 - AVERAGEIFS('Placebo Males'!W:W, 'Placebo Males'!B:B, B384, 'Placebo Males'!P:P, P384)</f>
        <v>30</v>
      </c>
      <c r="AP384">
        <f>X384 - AVERAGEIFS('Placebo Males'!X:X, 'Placebo Males'!B:B, B384, 'Placebo Males'!P:P, P384)</f>
        <v>0.6666666666666714</v>
      </c>
      <c r="AQ384">
        <f>Y384 - AVERAGEIFS('Placebo Males'!Y:Y, 'Placebo Males'!B:B, B384, 'Placebo Males'!P:P, P384)</f>
        <v>20.666666666666657</v>
      </c>
      <c r="AR384">
        <f>Z384 - AVERAGEIFS('Placebo Males'!Z:Z, 'Placebo Males'!B:B, B384, 'Placebo Males'!P:P, P384)</f>
        <v>8.6666666666666714</v>
      </c>
      <c r="AS384">
        <f>AB384 - AVERAGEIFS('Placebo Males'!AB:AB, 'Placebo Males'!B:B, B384, 'Placebo Males'!P:P, P384)</f>
        <v>14.333333333333336</v>
      </c>
      <c r="AT384">
        <f>AC384 - AVERAGEIFS('Placebo Males'!AC:AC, 'Placebo Males'!B:B, B384, 'Placebo Males'!P:P, P384)</f>
        <v>-3.6666666666666679</v>
      </c>
      <c r="AU384">
        <f>AD384 - AVERAGEIFS('Placebo Males'!AD:AD, 'Placebo Males'!B:B, B384, 'Placebo Males'!P:P, P384)</f>
        <v>-75.897333333333222</v>
      </c>
      <c r="AV384">
        <f>AE384 - AVERAGEIFS('Placebo Males'!AE:AE, 'Placebo Males'!B:B, B384, 'Placebo Males'!P:P, P384)</f>
        <v>0.13192569999999998</v>
      </c>
      <c r="AW384">
        <f>AF384 - AVERAGEIFS('Placebo Males'!AF:AF, 'Placebo Males'!B:B, B384, 'Placebo Males'!P:P, P384)</f>
        <v>8.8507000000000002E-2</v>
      </c>
    </row>
    <row r="385" spans="1:49" x14ac:dyDescent="0.25">
      <c r="A385" t="s">
        <v>4764</v>
      </c>
      <c r="B385">
        <v>1019</v>
      </c>
      <c r="C385" t="s">
        <v>102</v>
      </c>
      <c r="D385">
        <v>26</v>
      </c>
      <c r="E385">
        <v>176</v>
      </c>
      <c r="F385">
        <v>81.3</v>
      </c>
      <c r="G385">
        <v>109</v>
      </c>
      <c r="H385">
        <v>54.75</v>
      </c>
      <c r="I385" t="s">
        <v>458</v>
      </c>
      <c r="J385" t="s">
        <v>104</v>
      </c>
      <c r="K385" t="s">
        <v>459</v>
      </c>
      <c r="L385" t="s">
        <v>106</v>
      </c>
      <c r="M385" t="s">
        <v>4381</v>
      </c>
      <c r="N385">
        <v>400</v>
      </c>
      <c r="O385" t="s">
        <v>2262</v>
      </c>
      <c r="P385">
        <v>8</v>
      </c>
      <c r="Q385" t="s">
        <v>113</v>
      </c>
      <c r="R385" t="s">
        <v>4415</v>
      </c>
      <c r="S385">
        <v>694</v>
      </c>
      <c r="T385" t="s">
        <v>2266</v>
      </c>
      <c r="U385">
        <v>1050</v>
      </c>
      <c r="V385">
        <v>171</v>
      </c>
      <c r="W385">
        <v>408</v>
      </c>
      <c r="X385">
        <v>79</v>
      </c>
      <c r="Y385">
        <v>250</v>
      </c>
      <c r="Z385">
        <v>79</v>
      </c>
      <c r="AA385" t="s">
        <v>108</v>
      </c>
      <c r="AB385">
        <v>54</v>
      </c>
      <c r="AC385">
        <v>35</v>
      </c>
      <c r="AD385">
        <v>604.68899999999996</v>
      </c>
      <c r="AE385">
        <v>0.20833299999999999</v>
      </c>
      <c r="AF385">
        <v>0.47918500000000003</v>
      </c>
      <c r="AH385">
        <v>694</v>
      </c>
      <c r="AI385">
        <f t="shared" si="23"/>
        <v>2.1392233694432594</v>
      </c>
      <c r="AJ385">
        <f t="shared" si="20"/>
        <v>0.32187213432292194</v>
      </c>
      <c r="AK385">
        <f t="shared" si="21"/>
        <v>0.76029248836999741</v>
      </c>
      <c r="AL385">
        <f t="shared" si="22"/>
        <v>8.7615307603280401E-2</v>
      </c>
      <c r="AM385">
        <f>U385 - AVERAGEIFS('Placebo Males'!U:U, 'Placebo Males'!B:B, B385, 'Placebo Males'!P:P, P385)</f>
        <v>-92</v>
      </c>
      <c r="AN385">
        <f>V385 - AVERAGEIFS('Placebo Males'!V:V, 'Placebo Males'!B:B, B385, 'Placebo Males'!P:P, P385)</f>
        <v>3</v>
      </c>
      <c r="AO385">
        <f>W385 - AVERAGEIFS('Placebo Males'!W:W, 'Placebo Males'!B:B, B385, 'Placebo Males'!P:P, P385)</f>
        <v>23</v>
      </c>
      <c r="AP385">
        <f>X385 - AVERAGEIFS('Placebo Males'!X:X, 'Placebo Males'!B:B, B385, 'Placebo Males'!P:P, P385)</f>
        <v>-9.3333333333333286</v>
      </c>
      <c r="AQ385">
        <f>Y385 - AVERAGEIFS('Placebo Males'!Y:Y, 'Placebo Males'!B:B, B385, 'Placebo Males'!P:P, P385)</f>
        <v>23.666666666666657</v>
      </c>
      <c r="AR385">
        <f>Z385 - AVERAGEIFS('Placebo Males'!Z:Z, 'Placebo Males'!B:B, B385, 'Placebo Males'!P:P, P385)</f>
        <v>8.6666666666666714</v>
      </c>
      <c r="AS385">
        <f>AB385 - AVERAGEIFS('Placebo Males'!AB:AB, 'Placebo Males'!B:B, B385, 'Placebo Males'!P:P, P385)</f>
        <v>9.3333333333333357</v>
      </c>
      <c r="AT385">
        <f>AC385 - AVERAGEIFS('Placebo Males'!AC:AC, 'Placebo Males'!B:B, B385, 'Placebo Males'!P:P, P385)</f>
        <v>3.3333333333333321</v>
      </c>
      <c r="AU385">
        <f>AD385 - AVERAGEIFS('Placebo Males'!AD:AD, 'Placebo Males'!B:B, B385, 'Placebo Males'!P:P, P385)</f>
        <v>-92.773333333333312</v>
      </c>
      <c r="AV385">
        <f>AE385 - AVERAGEIFS('Placebo Males'!AE:AE, 'Placebo Males'!B:B, B385, 'Placebo Males'!P:P, P385)</f>
        <v>0.11803669999999998</v>
      </c>
      <c r="AW385">
        <f>AF385 - AVERAGEIFS('Placebo Males'!AF:AF, 'Placebo Males'!B:B, B385, 'Placebo Males'!P:P, P385)</f>
        <v>8.7098000000000009E-2</v>
      </c>
    </row>
    <row r="386" spans="1:49" x14ac:dyDescent="0.25">
      <c r="A386" t="s">
        <v>4765</v>
      </c>
      <c r="B386">
        <v>1019</v>
      </c>
      <c r="C386" t="s">
        <v>102</v>
      </c>
      <c r="D386">
        <v>26</v>
      </c>
      <c r="E386">
        <v>176</v>
      </c>
      <c r="F386">
        <v>81.3</v>
      </c>
      <c r="G386">
        <v>109</v>
      </c>
      <c r="H386">
        <v>54.75</v>
      </c>
      <c r="I386" t="s">
        <v>458</v>
      </c>
      <c r="J386" t="s">
        <v>104</v>
      </c>
      <c r="K386" t="s">
        <v>459</v>
      </c>
      <c r="L386" t="s">
        <v>106</v>
      </c>
      <c r="M386" t="s">
        <v>4381</v>
      </c>
      <c r="N386">
        <v>400</v>
      </c>
      <c r="O386" t="s">
        <v>2262</v>
      </c>
      <c r="P386">
        <v>8</v>
      </c>
      <c r="Q386" t="s">
        <v>113</v>
      </c>
      <c r="R386" t="s">
        <v>4415</v>
      </c>
      <c r="S386">
        <v>694</v>
      </c>
      <c r="T386" t="s">
        <v>2266</v>
      </c>
      <c r="U386">
        <v>1075</v>
      </c>
      <c r="V386">
        <v>161</v>
      </c>
      <c r="W386">
        <v>415</v>
      </c>
      <c r="X386">
        <v>90</v>
      </c>
      <c r="Y386">
        <v>245</v>
      </c>
      <c r="Z386">
        <v>80</v>
      </c>
      <c r="AA386" t="s">
        <v>108</v>
      </c>
      <c r="AB386">
        <v>60</v>
      </c>
      <c r="AC386">
        <v>27</v>
      </c>
      <c r="AD386">
        <v>641.25900000000001</v>
      </c>
      <c r="AE386">
        <v>0.21276600000000001</v>
      </c>
      <c r="AF386">
        <v>0.48031000000000001</v>
      </c>
      <c r="AH386">
        <v>694</v>
      </c>
      <c r="AI386">
        <f t="shared" si="23"/>
        <v>2.1392233694432594</v>
      </c>
      <c r="AJ386">
        <f t="shared" si="20"/>
        <v>0.32187213432292194</v>
      </c>
      <c r="AK386">
        <f t="shared" si="21"/>
        <v>0.76029248836999741</v>
      </c>
      <c r="AL386">
        <f t="shared" si="22"/>
        <v>8.7615307603280401E-2</v>
      </c>
      <c r="AM386">
        <f>U386 - AVERAGEIFS('Placebo Males'!U:U, 'Placebo Males'!B:B, B386, 'Placebo Males'!P:P, P386)</f>
        <v>-67</v>
      </c>
      <c r="AN386">
        <f>V386 - AVERAGEIFS('Placebo Males'!V:V, 'Placebo Males'!B:B, B386, 'Placebo Males'!P:P, P386)</f>
        <v>-7</v>
      </c>
      <c r="AO386">
        <f>W386 - AVERAGEIFS('Placebo Males'!W:W, 'Placebo Males'!B:B, B386, 'Placebo Males'!P:P, P386)</f>
        <v>30</v>
      </c>
      <c r="AP386">
        <f>X386 - AVERAGEIFS('Placebo Males'!X:X, 'Placebo Males'!B:B, B386, 'Placebo Males'!P:P, P386)</f>
        <v>1.6666666666666714</v>
      </c>
      <c r="AQ386">
        <f>Y386 - AVERAGEIFS('Placebo Males'!Y:Y, 'Placebo Males'!B:B, B386, 'Placebo Males'!P:P, P386)</f>
        <v>18.666666666666657</v>
      </c>
      <c r="AR386">
        <f>Z386 - AVERAGEIFS('Placebo Males'!Z:Z, 'Placebo Males'!B:B, B386, 'Placebo Males'!P:P, P386)</f>
        <v>9.6666666666666714</v>
      </c>
      <c r="AS386">
        <f>AB386 - AVERAGEIFS('Placebo Males'!AB:AB, 'Placebo Males'!B:B, B386, 'Placebo Males'!P:P, P386)</f>
        <v>15.333333333333336</v>
      </c>
      <c r="AT386">
        <f>AC386 - AVERAGEIFS('Placebo Males'!AC:AC, 'Placebo Males'!B:B, B386, 'Placebo Males'!P:P, P386)</f>
        <v>-4.6666666666666679</v>
      </c>
      <c r="AU386">
        <f>AD386 - AVERAGEIFS('Placebo Males'!AD:AD, 'Placebo Males'!B:B, B386, 'Placebo Males'!P:P, P386)</f>
        <v>-56.203333333333262</v>
      </c>
      <c r="AV386">
        <f>AE386 - AVERAGEIFS('Placebo Males'!AE:AE, 'Placebo Males'!B:B, B386, 'Placebo Males'!P:P, P386)</f>
        <v>0.1224697</v>
      </c>
      <c r="AW386">
        <f>AF386 - AVERAGEIFS('Placebo Males'!AF:AF, 'Placebo Males'!B:B, B386, 'Placebo Males'!P:P, P386)</f>
        <v>8.8222999999999996E-2</v>
      </c>
    </row>
    <row r="387" spans="1:49" x14ac:dyDescent="0.25">
      <c r="A387" t="s">
        <v>4766</v>
      </c>
      <c r="B387">
        <v>1017</v>
      </c>
      <c r="C387" t="s">
        <v>102</v>
      </c>
      <c r="D387">
        <v>21</v>
      </c>
      <c r="E387">
        <v>170.1</v>
      </c>
      <c r="F387">
        <v>74.599999999999994</v>
      </c>
      <c r="G387">
        <v>112.25</v>
      </c>
      <c r="H387">
        <v>57</v>
      </c>
      <c r="I387" t="s">
        <v>103</v>
      </c>
      <c r="J387" t="s">
        <v>104</v>
      </c>
      <c r="K387" t="s">
        <v>360</v>
      </c>
      <c r="L387" t="s">
        <v>311</v>
      </c>
      <c r="M387" t="s">
        <v>4381</v>
      </c>
      <c r="N387">
        <v>400</v>
      </c>
      <c r="O387" t="s">
        <v>2262</v>
      </c>
      <c r="P387">
        <v>6</v>
      </c>
      <c r="Q387" t="s">
        <v>113</v>
      </c>
      <c r="R387" t="s">
        <v>4415</v>
      </c>
      <c r="S387">
        <v>685</v>
      </c>
      <c r="T387" t="s">
        <v>2266</v>
      </c>
      <c r="U387">
        <v>911</v>
      </c>
      <c r="V387">
        <v>155</v>
      </c>
      <c r="W387">
        <v>430</v>
      </c>
      <c r="X387">
        <v>103</v>
      </c>
      <c r="Y387">
        <v>221</v>
      </c>
      <c r="Z387">
        <v>106</v>
      </c>
      <c r="AA387" t="s">
        <v>108</v>
      </c>
      <c r="AB387">
        <v>69</v>
      </c>
      <c r="AC387">
        <v>56</v>
      </c>
      <c r="AD387">
        <v>427.28100000000001</v>
      </c>
      <c r="AE387">
        <v>0.77083299999999999</v>
      </c>
      <c r="AF387">
        <v>0.54077399999999998</v>
      </c>
      <c r="AH387">
        <v>685</v>
      </c>
      <c r="AI387">
        <f t="shared" si="23"/>
        <v>2.1114812796377991</v>
      </c>
      <c r="AJ387">
        <f t="shared" ref="AJ387:AJ450" si="24">1 -(1/(1+((AI387/6.4)^0.68)))</f>
        <v>0.31993780984521203</v>
      </c>
      <c r="AK387">
        <f t="shared" ref="AK387:AK450" si="25">1 -(1/(1+((AI387/0.72)^1.06)))</f>
        <v>0.75776177715463944</v>
      </c>
      <c r="AL387">
        <f t="shared" ref="AL387:AL450" si="26">1 -(1/(1+((AI387/14.6)^1.22)))</f>
        <v>8.6350628488853887E-2</v>
      </c>
      <c r="AM387">
        <f>U387 - AVERAGEIFS('Placebo Males'!U:U, 'Placebo Males'!B:B, B387, 'Placebo Males'!P:P, P387)</f>
        <v>-45.666666666666629</v>
      </c>
      <c r="AN387">
        <f>V387 - AVERAGEIFS('Placebo Males'!V:V, 'Placebo Males'!B:B, B387, 'Placebo Males'!P:P, P387)</f>
        <v>7.3333333333333428</v>
      </c>
      <c r="AO387">
        <f>W387 - AVERAGEIFS('Placebo Males'!W:W, 'Placebo Males'!B:B, B387, 'Placebo Males'!P:P, P387)</f>
        <v>39</v>
      </c>
      <c r="AP387">
        <f>X387 - AVERAGEIFS('Placebo Males'!X:X, 'Placebo Males'!B:B, B387, 'Placebo Males'!P:P, P387)</f>
        <v>2</v>
      </c>
      <c r="AQ387">
        <f>Y387 - AVERAGEIFS('Placebo Males'!Y:Y, 'Placebo Males'!B:B, B387, 'Placebo Males'!P:P, P387)</f>
        <v>10.333333333333343</v>
      </c>
      <c r="AR387">
        <f>Z387 - AVERAGEIFS('Placebo Males'!Z:Z, 'Placebo Males'!B:B, B387, 'Placebo Males'!P:P, P387)</f>
        <v>26.666666666666671</v>
      </c>
      <c r="AS387">
        <f>AB387 - AVERAGEIFS('Placebo Males'!AB:AB, 'Placebo Males'!B:B, B387, 'Placebo Males'!P:P, P387)</f>
        <v>13.666666666666664</v>
      </c>
      <c r="AT387">
        <f>AC387 - AVERAGEIFS('Placebo Males'!AC:AC, 'Placebo Males'!B:B, B387, 'Placebo Males'!P:P, P387)</f>
        <v>25.333333333333332</v>
      </c>
      <c r="AU387">
        <f>AD387 - AVERAGEIFS('Placebo Males'!AD:AD, 'Placebo Males'!B:B, B387, 'Placebo Males'!P:P, P387)</f>
        <v>-172.85433333333327</v>
      </c>
      <c r="AV387">
        <f>AE387 - AVERAGEIFS('Placebo Males'!AE:AE, 'Placebo Males'!B:B, B387, 'Placebo Males'!P:P, P387)</f>
        <v>0.58700333333333332</v>
      </c>
      <c r="AW387">
        <f>AF387 - AVERAGEIFS('Placebo Males'!AF:AF, 'Placebo Males'!B:B, B387, 'Placebo Males'!P:P, P387)</f>
        <v>9.8969333333333354E-2</v>
      </c>
    </row>
    <row r="388" spans="1:49" x14ac:dyDescent="0.25">
      <c r="A388" t="s">
        <v>4767</v>
      </c>
      <c r="B388">
        <v>1017</v>
      </c>
      <c r="C388" t="s">
        <v>102</v>
      </c>
      <c r="D388">
        <v>21</v>
      </c>
      <c r="E388">
        <v>170.1</v>
      </c>
      <c r="F388">
        <v>74.599999999999994</v>
      </c>
      <c r="G388">
        <v>112.25</v>
      </c>
      <c r="H388">
        <v>57</v>
      </c>
      <c r="I388" t="s">
        <v>103</v>
      </c>
      <c r="J388" t="s">
        <v>104</v>
      </c>
      <c r="K388" t="s">
        <v>360</v>
      </c>
      <c r="L388" t="s">
        <v>311</v>
      </c>
      <c r="M388" t="s">
        <v>4381</v>
      </c>
      <c r="N388">
        <v>400</v>
      </c>
      <c r="O388" t="s">
        <v>2262</v>
      </c>
      <c r="P388">
        <v>6</v>
      </c>
      <c r="Q388" t="s">
        <v>113</v>
      </c>
      <c r="R388" t="s">
        <v>4415</v>
      </c>
      <c r="S388">
        <v>685</v>
      </c>
      <c r="T388" t="s">
        <v>2266</v>
      </c>
      <c r="U388">
        <v>824</v>
      </c>
      <c r="V388">
        <v>155</v>
      </c>
      <c r="W388">
        <v>423</v>
      </c>
      <c r="X388">
        <v>99</v>
      </c>
      <c r="Y388">
        <v>207</v>
      </c>
      <c r="Z388">
        <v>117</v>
      </c>
      <c r="AA388" t="s">
        <v>108</v>
      </c>
      <c r="AB388">
        <v>57</v>
      </c>
      <c r="AC388">
        <v>66</v>
      </c>
      <c r="AD388">
        <v>370.78300000000002</v>
      </c>
      <c r="AE388">
        <v>0.22580600000000001</v>
      </c>
      <c r="AF388">
        <v>0.534053</v>
      </c>
      <c r="AH388">
        <v>685</v>
      </c>
      <c r="AI388">
        <f t="shared" si="23"/>
        <v>2.1114812796377991</v>
      </c>
      <c r="AJ388">
        <f t="shared" si="24"/>
        <v>0.31993780984521203</v>
      </c>
      <c r="AK388">
        <f t="shared" si="25"/>
        <v>0.75776177715463944</v>
      </c>
      <c r="AL388">
        <f t="shared" si="26"/>
        <v>8.6350628488853887E-2</v>
      </c>
      <c r="AM388">
        <f>U388 - AVERAGEIFS('Placebo Males'!U:U, 'Placebo Males'!B:B, B388, 'Placebo Males'!P:P, P388)</f>
        <v>-132.66666666666663</v>
      </c>
      <c r="AN388">
        <f>V388 - AVERAGEIFS('Placebo Males'!V:V, 'Placebo Males'!B:B, B388, 'Placebo Males'!P:P, P388)</f>
        <v>7.3333333333333428</v>
      </c>
      <c r="AO388">
        <f>W388 - AVERAGEIFS('Placebo Males'!W:W, 'Placebo Males'!B:B, B388, 'Placebo Males'!P:P, P388)</f>
        <v>32</v>
      </c>
      <c r="AP388">
        <f>X388 - AVERAGEIFS('Placebo Males'!X:X, 'Placebo Males'!B:B, B388, 'Placebo Males'!P:P, P388)</f>
        <v>-2</v>
      </c>
      <c r="AQ388">
        <f>Y388 - AVERAGEIFS('Placebo Males'!Y:Y, 'Placebo Males'!B:B, B388, 'Placebo Males'!P:P, P388)</f>
        <v>-3.6666666666666572</v>
      </c>
      <c r="AR388">
        <f>Z388 - AVERAGEIFS('Placebo Males'!Z:Z, 'Placebo Males'!B:B, B388, 'Placebo Males'!P:P, P388)</f>
        <v>37.666666666666671</v>
      </c>
      <c r="AS388">
        <f>AB388 - AVERAGEIFS('Placebo Males'!AB:AB, 'Placebo Males'!B:B, B388, 'Placebo Males'!P:P, P388)</f>
        <v>1.6666666666666643</v>
      </c>
      <c r="AT388">
        <f>AC388 - AVERAGEIFS('Placebo Males'!AC:AC, 'Placebo Males'!B:B, B388, 'Placebo Males'!P:P, P388)</f>
        <v>35.333333333333329</v>
      </c>
      <c r="AU388">
        <f>AD388 - AVERAGEIFS('Placebo Males'!AD:AD, 'Placebo Males'!B:B, B388, 'Placebo Males'!P:P, P388)</f>
        <v>-229.35233333333326</v>
      </c>
      <c r="AV388">
        <f>AE388 - AVERAGEIFS('Placebo Males'!AE:AE, 'Placebo Males'!B:B, B388, 'Placebo Males'!P:P, P388)</f>
        <v>4.1976333333333365E-2</v>
      </c>
      <c r="AW388">
        <f>AF388 - AVERAGEIFS('Placebo Males'!AF:AF, 'Placebo Males'!B:B, B388, 'Placebo Males'!P:P, P388)</f>
        <v>9.2248333333333377E-2</v>
      </c>
    </row>
    <row r="389" spans="1:49" x14ac:dyDescent="0.25">
      <c r="A389" t="s">
        <v>4768</v>
      </c>
      <c r="B389">
        <v>1017</v>
      </c>
      <c r="C389" t="s">
        <v>102</v>
      </c>
      <c r="D389">
        <v>21</v>
      </c>
      <c r="E389">
        <v>170.1</v>
      </c>
      <c r="F389">
        <v>74.599999999999994</v>
      </c>
      <c r="G389">
        <v>112.25</v>
      </c>
      <c r="H389">
        <v>57</v>
      </c>
      <c r="I389" t="s">
        <v>103</v>
      </c>
      <c r="J389" t="s">
        <v>104</v>
      </c>
      <c r="K389" t="s">
        <v>360</v>
      </c>
      <c r="L389" t="s">
        <v>311</v>
      </c>
      <c r="M389" t="s">
        <v>4381</v>
      </c>
      <c r="N389">
        <v>400</v>
      </c>
      <c r="O389" t="s">
        <v>2262</v>
      </c>
      <c r="P389">
        <v>6</v>
      </c>
      <c r="Q389" t="s">
        <v>113</v>
      </c>
      <c r="R389" t="s">
        <v>4415</v>
      </c>
      <c r="S389">
        <v>685</v>
      </c>
      <c r="T389" t="s">
        <v>2266</v>
      </c>
      <c r="U389">
        <v>881</v>
      </c>
      <c r="V389">
        <v>151</v>
      </c>
      <c r="W389">
        <v>439</v>
      </c>
      <c r="X389">
        <v>102</v>
      </c>
      <c r="Y389">
        <v>221</v>
      </c>
      <c r="Z389">
        <v>116</v>
      </c>
      <c r="AA389" t="s">
        <v>108</v>
      </c>
      <c r="AB389">
        <v>56</v>
      </c>
      <c r="AC389">
        <v>72</v>
      </c>
      <c r="AD389">
        <v>385.41699999999997</v>
      </c>
      <c r="AE389">
        <v>0.69230800000000003</v>
      </c>
      <c r="AF389">
        <v>0.55665200000000004</v>
      </c>
      <c r="AH389">
        <v>685</v>
      </c>
      <c r="AI389">
        <f t="shared" si="23"/>
        <v>2.1114812796377991</v>
      </c>
      <c r="AJ389">
        <f t="shared" si="24"/>
        <v>0.31993780984521203</v>
      </c>
      <c r="AK389">
        <f t="shared" si="25"/>
        <v>0.75776177715463944</v>
      </c>
      <c r="AL389">
        <f t="shared" si="26"/>
        <v>8.6350628488853887E-2</v>
      </c>
      <c r="AM389">
        <f>U389 - AVERAGEIFS('Placebo Males'!U:U, 'Placebo Males'!B:B, B389, 'Placebo Males'!P:P, P389)</f>
        <v>-75.666666666666629</v>
      </c>
      <c r="AN389">
        <f>V389 - AVERAGEIFS('Placebo Males'!V:V, 'Placebo Males'!B:B, B389, 'Placebo Males'!P:P, P389)</f>
        <v>3.3333333333333428</v>
      </c>
      <c r="AO389">
        <f>W389 - AVERAGEIFS('Placebo Males'!W:W, 'Placebo Males'!B:B, B389, 'Placebo Males'!P:P, P389)</f>
        <v>48</v>
      </c>
      <c r="AP389">
        <f>X389 - AVERAGEIFS('Placebo Males'!X:X, 'Placebo Males'!B:B, B389, 'Placebo Males'!P:P, P389)</f>
        <v>1</v>
      </c>
      <c r="AQ389">
        <f>Y389 - AVERAGEIFS('Placebo Males'!Y:Y, 'Placebo Males'!B:B, B389, 'Placebo Males'!P:P, P389)</f>
        <v>10.333333333333343</v>
      </c>
      <c r="AR389">
        <f>Z389 - AVERAGEIFS('Placebo Males'!Z:Z, 'Placebo Males'!B:B, B389, 'Placebo Males'!P:P, P389)</f>
        <v>36.666666666666671</v>
      </c>
      <c r="AS389">
        <f>AB389 - AVERAGEIFS('Placebo Males'!AB:AB, 'Placebo Males'!B:B, B389, 'Placebo Males'!P:P, P389)</f>
        <v>0.6666666666666643</v>
      </c>
      <c r="AT389">
        <f>AC389 - AVERAGEIFS('Placebo Males'!AC:AC, 'Placebo Males'!B:B, B389, 'Placebo Males'!P:P, P389)</f>
        <v>41.333333333333329</v>
      </c>
      <c r="AU389">
        <f>AD389 - AVERAGEIFS('Placebo Males'!AD:AD, 'Placebo Males'!B:B, B389, 'Placebo Males'!P:P, P389)</f>
        <v>-214.71833333333331</v>
      </c>
      <c r="AV389">
        <f>AE389 - AVERAGEIFS('Placebo Males'!AE:AE, 'Placebo Males'!B:B, B389, 'Placebo Males'!P:P, P389)</f>
        <v>0.50847833333333337</v>
      </c>
      <c r="AW389">
        <f>AF389 - AVERAGEIFS('Placebo Males'!AF:AF, 'Placebo Males'!B:B, B389, 'Placebo Males'!P:P, P389)</f>
        <v>0.11484733333333341</v>
      </c>
    </row>
    <row r="390" spans="1:49" x14ac:dyDescent="0.25">
      <c r="A390" t="s">
        <v>4769</v>
      </c>
      <c r="B390">
        <v>1017</v>
      </c>
      <c r="C390" t="s">
        <v>102</v>
      </c>
      <c r="D390">
        <v>21</v>
      </c>
      <c r="E390">
        <v>170.1</v>
      </c>
      <c r="F390">
        <v>74.599999999999994</v>
      </c>
      <c r="G390">
        <v>112.25</v>
      </c>
      <c r="H390">
        <v>57</v>
      </c>
      <c r="I390" t="s">
        <v>103</v>
      </c>
      <c r="J390" t="s">
        <v>104</v>
      </c>
      <c r="K390" t="s">
        <v>360</v>
      </c>
      <c r="L390" t="s">
        <v>311</v>
      </c>
      <c r="M390" t="s">
        <v>4381</v>
      </c>
      <c r="N390">
        <v>400</v>
      </c>
      <c r="O390" t="s">
        <v>2262</v>
      </c>
      <c r="P390">
        <v>0.5</v>
      </c>
      <c r="Q390" t="s">
        <v>113</v>
      </c>
      <c r="R390" t="s">
        <v>4415</v>
      </c>
      <c r="S390">
        <v>680</v>
      </c>
      <c r="T390" t="s">
        <v>2266</v>
      </c>
      <c r="U390">
        <v>1172</v>
      </c>
      <c r="V390">
        <v>155</v>
      </c>
      <c r="W390">
        <v>463</v>
      </c>
      <c r="X390">
        <v>103</v>
      </c>
      <c r="Y390">
        <v>265</v>
      </c>
      <c r="Z390">
        <v>95</v>
      </c>
      <c r="AA390" t="s">
        <v>108</v>
      </c>
      <c r="AB390">
        <v>72</v>
      </c>
      <c r="AC390">
        <v>38</v>
      </c>
      <c r="AD390">
        <v>657.57600000000002</v>
      </c>
      <c r="AE390">
        <v>0.46296300000000001</v>
      </c>
      <c r="AF390">
        <v>0.57824299999999995</v>
      </c>
      <c r="AH390">
        <v>680</v>
      </c>
      <c r="AI390">
        <f t="shared" ref="AI390:AI453" si="27">((AH390*10^-9)/324.4168)*10^9</f>
        <v>2.0960690075236545</v>
      </c>
      <c r="AJ390">
        <f t="shared" si="24"/>
        <v>0.3188548755471079</v>
      </c>
      <c r="AK390">
        <f t="shared" si="25"/>
        <v>0.75633348015514401</v>
      </c>
      <c r="AL390">
        <f t="shared" si="26"/>
        <v>8.5648092408191268E-2</v>
      </c>
      <c r="AM390">
        <f>U390 - AVERAGEIFS('Placebo Males'!U:U, 'Placebo Males'!B:B, B390, 'Placebo Males'!P:P, P390)</f>
        <v>-34.333333333333258</v>
      </c>
      <c r="AN390">
        <f>V390 - AVERAGEIFS('Placebo Males'!V:V, 'Placebo Males'!B:B, B390, 'Placebo Males'!P:P, P390)</f>
        <v>-6</v>
      </c>
      <c r="AO390">
        <f>W390 - AVERAGEIFS('Placebo Males'!W:W, 'Placebo Males'!B:B, B390, 'Placebo Males'!P:P, P390)</f>
        <v>43.333333333333314</v>
      </c>
      <c r="AP390">
        <f>X390 - AVERAGEIFS('Placebo Males'!X:X, 'Placebo Males'!B:B, B390, 'Placebo Males'!P:P, P390)</f>
        <v>0</v>
      </c>
      <c r="AQ390">
        <f>Y390 - AVERAGEIFS('Placebo Males'!Y:Y, 'Placebo Males'!B:B, B390, 'Placebo Males'!P:P, P390)</f>
        <v>24.666666666666657</v>
      </c>
      <c r="AR390">
        <f>Z390 - AVERAGEIFS('Placebo Males'!Z:Z, 'Placebo Males'!B:B, B390, 'Placebo Males'!P:P, P390)</f>
        <v>18.666666666666671</v>
      </c>
      <c r="AS390">
        <f>AB390 - AVERAGEIFS('Placebo Males'!AB:AB, 'Placebo Males'!B:B, B390, 'Placebo Males'!P:P, P390)</f>
        <v>22.666666666666664</v>
      </c>
      <c r="AT390">
        <f>AC390 - AVERAGEIFS('Placebo Males'!AC:AC, 'Placebo Males'!B:B, B390, 'Placebo Males'!P:P, P390)</f>
        <v>2.6666666666666643</v>
      </c>
      <c r="AU390">
        <f>AD390 - AVERAGEIFS('Placebo Males'!AD:AD, 'Placebo Males'!B:B, B390, 'Placebo Males'!P:P, P390)</f>
        <v>-154.73166666666657</v>
      </c>
      <c r="AV390">
        <f>AE390 - AVERAGEIFS('Placebo Males'!AE:AE, 'Placebo Males'!B:B, B390, 'Placebo Males'!P:P, P390)</f>
        <v>0.29742733333333338</v>
      </c>
      <c r="AW390">
        <f>AF390 - AVERAGEIFS('Placebo Males'!AF:AF, 'Placebo Males'!B:B, B390, 'Placebo Males'!P:P, P390)</f>
        <v>8.5471999999999937E-2</v>
      </c>
    </row>
    <row r="391" spans="1:49" x14ac:dyDescent="0.25">
      <c r="A391" t="s">
        <v>4770</v>
      </c>
      <c r="B391">
        <v>1017</v>
      </c>
      <c r="C391" t="s">
        <v>102</v>
      </c>
      <c r="D391">
        <v>21</v>
      </c>
      <c r="E391">
        <v>170.1</v>
      </c>
      <c r="F391">
        <v>74.599999999999994</v>
      </c>
      <c r="G391">
        <v>112.25</v>
      </c>
      <c r="H391">
        <v>57</v>
      </c>
      <c r="I391" t="s">
        <v>103</v>
      </c>
      <c r="J391" t="s">
        <v>104</v>
      </c>
      <c r="K391" t="s">
        <v>360</v>
      </c>
      <c r="L391" t="s">
        <v>311</v>
      </c>
      <c r="M391" t="s">
        <v>4381</v>
      </c>
      <c r="N391">
        <v>400</v>
      </c>
      <c r="O391" t="s">
        <v>2262</v>
      </c>
      <c r="P391">
        <v>0.5</v>
      </c>
      <c r="Q391" t="s">
        <v>113</v>
      </c>
      <c r="R391" t="s">
        <v>4415</v>
      </c>
      <c r="S391">
        <v>680</v>
      </c>
      <c r="T391" t="s">
        <v>2266</v>
      </c>
      <c r="U391">
        <v>1096</v>
      </c>
      <c r="V391">
        <v>152</v>
      </c>
      <c r="W391">
        <v>464</v>
      </c>
      <c r="X391">
        <v>104</v>
      </c>
      <c r="Y391">
        <v>258</v>
      </c>
      <c r="Z391">
        <v>102</v>
      </c>
      <c r="AA391" t="s">
        <v>108</v>
      </c>
      <c r="AB391">
        <v>72</v>
      </c>
      <c r="AC391">
        <v>54</v>
      </c>
      <c r="AD391">
        <v>552.87800000000004</v>
      </c>
      <c r="AE391">
        <v>0.69642899999999996</v>
      </c>
      <c r="AF391">
        <v>0.59518199999999999</v>
      </c>
      <c r="AH391">
        <v>680</v>
      </c>
      <c r="AI391">
        <f t="shared" si="27"/>
        <v>2.0960690075236545</v>
      </c>
      <c r="AJ391">
        <f t="shared" si="24"/>
        <v>0.3188548755471079</v>
      </c>
      <c r="AK391">
        <f t="shared" si="25"/>
        <v>0.75633348015514401</v>
      </c>
      <c r="AL391">
        <f t="shared" si="26"/>
        <v>8.5648092408191268E-2</v>
      </c>
      <c r="AM391">
        <f>U391 - AVERAGEIFS('Placebo Males'!U:U, 'Placebo Males'!B:B, B391, 'Placebo Males'!P:P, P391)</f>
        <v>-110.33333333333326</v>
      </c>
      <c r="AN391">
        <f>V391 - AVERAGEIFS('Placebo Males'!V:V, 'Placebo Males'!B:B, B391, 'Placebo Males'!P:P, P391)</f>
        <v>-9</v>
      </c>
      <c r="AO391">
        <f>W391 - AVERAGEIFS('Placebo Males'!W:W, 'Placebo Males'!B:B, B391, 'Placebo Males'!P:P, P391)</f>
        <v>44.333333333333314</v>
      </c>
      <c r="AP391">
        <f>X391 - AVERAGEIFS('Placebo Males'!X:X, 'Placebo Males'!B:B, B391, 'Placebo Males'!P:P, P391)</f>
        <v>1</v>
      </c>
      <c r="AQ391">
        <f>Y391 - AVERAGEIFS('Placebo Males'!Y:Y, 'Placebo Males'!B:B, B391, 'Placebo Males'!P:P, P391)</f>
        <v>17.666666666666657</v>
      </c>
      <c r="AR391">
        <f>Z391 - AVERAGEIFS('Placebo Males'!Z:Z, 'Placebo Males'!B:B, B391, 'Placebo Males'!P:P, P391)</f>
        <v>25.666666666666671</v>
      </c>
      <c r="AS391">
        <f>AB391 - AVERAGEIFS('Placebo Males'!AB:AB, 'Placebo Males'!B:B, B391, 'Placebo Males'!P:P, P391)</f>
        <v>22.666666666666664</v>
      </c>
      <c r="AT391">
        <f>AC391 - AVERAGEIFS('Placebo Males'!AC:AC, 'Placebo Males'!B:B, B391, 'Placebo Males'!P:P, P391)</f>
        <v>18.666666666666664</v>
      </c>
      <c r="AU391">
        <f>AD391 - AVERAGEIFS('Placebo Males'!AD:AD, 'Placebo Males'!B:B, B391, 'Placebo Males'!P:P, P391)</f>
        <v>-259.42966666666655</v>
      </c>
      <c r="AV391">
        <f>AE391 - AVERAGEIFS('Placebo Males'!AE:AE, 'Placebo Males'!B:B, B391, 'Placebo Males'!P:P, P391)</f>
        <v>0.53089333333333333</v>
      </c>
      <c r="AW391">
        <f>AF391 - AVERAGEIFS('Placebo Males'!AF:AF, 'Placebo Males'!B:B, B391, 'Placebo Males'!P:P, P391)</f>
        <v>0.10241099999999997</v>
      </c>
    </row>
    <row r="392" spans="1:49" x14ac:dyDescent="0.25">
      <c r="A392" t="s">
        <v>4771</v>
      </c>
      <c r="B392">
        <v>1017</v>
      </c>
      <c r="C392" t="s">
        <v>102</v>
      </c>
      <c r="D392">
        <v>21</v>
      </c>
      <c r="E392">
        <v>170.1</v>
      </c>
      <c r="F392">
        <v>74.599999999999994</v>
      </c>
      <c r="G392">
        <v>112.25</v>
      </c>
      <c r="H392">
        <v>57</v>
      </c>
      <c r="I392" t="s">
        <v>103</v>
      </c>
      <c r="J392" t="s">
        <v>104</v>
      </c>
      <c r="K392" t="s">
        <v>360</v>
      </c>
      <c r="L392" t="s">
        <v>311</v>
      </c>
      <c r="M392" t="s">
        <v>4381</v>
      </c>
      <c r="N392">
        <v>400</v>
      </c>
      <c r="O392" t="s">
        <v>2262</v>
      </c>
      <c r="P392">
        <v>0.5</v>
      </c>
      <c r="Q392" t="s">
        <v>113</v>
      </c>
      <c r="R392" t="s">
        <v>4415</v>
      </c>
      <c r="S392">
        <v>680</v>
      </c>
      <c r="T392" t="s">
        <v>2266</v>
      </c>
      <c r="U392">
        <v>1209</v>
      </c>
      <c r="V392">
        <v>154</v>
      </c>
      <c r="W392">
        <v>471</v>
      </c>
      <c r="X392">
        <v>109</v>
      </c>
      <c r="Y392">
        <v>265</v>
      </c>
      <c r="Z392">
        <v>97</v>
      </c>
      <c r="AA392" t="s">
        <v>108</v>
      </c>
      <c r="AB392">
        <v>74</v>
      </c>
      <c r="AC392">
        <v>42</v>
      </c>
      <c r="AD392">
        <v>623.65599999999995</v>
      </c>
      <c r="AE392">
        <v>0.51785700000000001</v>
      </c>
      <c r="AF392">
        <v>0.58471700000000004</v>
      </c>
      <c r="AH392">
        <v>680</v>
      </c>
      <c r="AI392">
        <f t="shared" si="27"/>
        <v>2.0960690075236545</v>
      </c>
      <c r="AJ392">
        <f t="shared" si="24"/>
        <v>0.3188548755471079</v>
      </c>
      <c r="AK392">
        <f t="shared" si="25"/>
        <v>0.75633348015514401</v>
      </c>
      <c r="AL392">
        <f t="shared" si="26"/>
        <v>8.5648092408191268E-2</v>
      </c>
      <c r="AM392">
        <f>U392 - AVERAGEIFS('Placebo Males'!U:U, 'Placebo Males'!B:B, B392, 'Placebo Males'!P:P, P392)</f>
        <v>2.6666666666667425</v>
      </c>
      <c r="AN392">
        <f>V392 - AVERAGEIFS('Placebo Males'!V:V, 'Placebo Males'!B:B, B392, 'Placebo Males'!P:P, P392)</f>
        <v>-7</v>
      </c>
      <c r="AO392">
        <f>W392 - AVERAGEIFS('Placebo Males'!W:W, 'Placebo Males'!B:B, B392, 'Placebo Males'!P:P, P392)</f>
        <v>51.333333333333314</v>
      </c>
      <c r="AP392">
        <f>X392 - AVERAGEIFS('Placebo Males'!X:X, 'Placebo Males'!B:B, B392, 'Placebo Males'!P:P, P392)</f>
        <v>6</v>
      </c>
      <c r="AQ392">
        <f>Y392 - AVERAGEIFS('Placebo Males'!Y:Y, 'Placebo Males'!B:B, B392, 'Placebo Males'!P:P, P392)</f>
        <v>24.666666666666657</v>
      </c>
      <c r="AR392">
        <f>Z392 - AVERAGEIFS('Placebo Males'!Z:Z, 'Placebo Males'!B:B, B392, 'Placebo Males'!P:P, P392)</f>
        <v>20.666666666666671</v>
      </c>
      <c r="AS392">
        <f>AB392 - AVERAGEIFS('Placebo Males'!AB:AB, 'Placebo Males'!B:B, B392, 'Placebo Males'!P:P, P392)</f>
        <v>24.666666666666664</v>
      </c>
      <c r="AT392">
        <f>AC392 - AVERAGEIFS('Placebo Males'!AC:AC, 'Placebo Males'!B:B, B392, 'Placebo Males'!P:P, P392)</f>
        <v>6.6666666666666643</v>
      </c>
      <c r="AU392">
        <f>AD392 - AVERAGEIFS('Placebo Males'!AD:AD, 'Placebo Males'!B:B, B392, 'Placebo Males'!P:P, P392)</f>
        <v>-188.65166666666664</v>
      </c>
      <c r="AV392">
        <f>AE392 - AVERAGEIFS('Placebo Males'!AE:AE, 'Placebo Males'!B:B, B392, 'Placebo Males'!P:P, P392)</f>
        <v>0.35232133333333338</v>
      </c>
      <c r="AW392">
        <f>AF392 - AVERAGEIFS('Placebo Males'!AF:AF, 'Placebo Males'!B:B, B392, 'Placebo Males'!P:P, P392)</f>
        <v>9.1946000000000028E-2</v>
      </c>
    </row>
    <row r="393" spans="1:49" x14ac:dyDescent="0.25">
      <c r="A393" t="s">
        <v>4772</v>
      </c>
      <c r="B393">
        <v>1014</v>
      </c>
      <c r="C393" t="s">
        <v>102</v>
      </c>
      <c r="D393">
        <v>35</v>
      </c>
      <c r="E393">
        <v>168.5</v>
      </c>
      <c r="F393">
        <v>65.5</v>
      </c>
      <c r="G393">
        <v>102.75</v>
      </c>
      <c r="H393">
        <v>52.5</v>
      </c>
      <c r="I393" t="s">
        <v>209</v>
      </c>
      <c r="J393" t="s">
        <v>104</v>
      </c>
      <c r="K393" t="s">
        <v>210</v>
      </c>
      <c r="L393" t="s">
        <v>460</v>
      </c>
      <c r="M393" t="s">
        <v>4381</v>
      </c>
      <c r="N393">
        <v>400</v>
      </c>
      <c r="O393" t="s">
        <v>2262</v>
      </c>
      <c r="P393">
        <v>8</v>
      </c>
      <c r="Q393" t="s">
        <v>113</v>
      </c>
      <c r="R393" t="s">
        <v>4415</v>
      </c>
      <c r="S393">
        <v>667</v>
      </c>
      <c r="T393" t="s">
        <v>2266</v>
      </c>
      <c r="U393">
        <v>916</v>
      </c>
      <c r="V393">
        <v>184</v>
      </c>
      <c r="W393">
        <v>422</v>
      </c>
      <c r="X393">
        <v>92</v>
      </c>
      <c r="Y393">
        <v>181</v>
      </c>
      <c r="Z393">
        <v>149</v>
      </c>
      <c r="AA393" t="s">
        <v>108</v>
      </c>
      <c r="AB393">
        <v>48</v>
      </c>
      <c r="AC393">
        <v>65</v>
      </c>
      <c r="AD393">
        <v>489.38099999999997</v>
      </c>
      <c r="AE393">
        <v>0.14285700000000001</v>
      </c>
      <c r="AF393">
        <v>0.52078100000000005</v>
      </c>
      <c r="AH393">
        <v>667</v>
      </c>
      <c r="AI393">
        <f t="shared" si="27"/>
        <v>2.0559971000268789</v>
      </c>
      <c r="AJ393">
        <f t="shared" si="24"/>
        <v>0.3160109170624994</v>
      </c>
      <c r="AK393">
        <f t="shared" si="25"/>
        <v>0.75254292476793117</v>
      </c>
      <c r="AL393">
        <f t="shared" si="26"/>
        <v>8.382178837412102E-2</v>
      </c>
      <c r="AM393">
        <f>U393 - AVERAGEIFS('Placebo Males'!U:U, 'Placebo Males'!B:B, B393, 'Placebo Males'!P:P, P393)</f>
        <v>5.3333333333333712</v>
      </c>
      <c r="AN393">
        <f>V393 - AVERAGEIFS('Placebo Males'!V:V, 'Placebo Males'!B:B, B393, 'Placebo Males'!P:P, P393)</f>
        <v>12.333333333333343</v>
      </c>
      <c r="AO393">
        <f>W393 - AVERAGEIFS('Placebo Males'!W:W, 'Placebo Males'!B:B, B393, 'Placebo Males'!P:P, P393)</f>
        <v>49</v>
      </c>
      <c r="AP393">
        <f>X393 - AVERAGEIFS('Placebo Males'!X:X, 'Placebo Males'!B:B, B393, 'Placebo Males'!P:P, P393)</f>
        <v>0.6666666666666714</v>
      </c>
      <c r="AQ393">
        <f>Y393 - AVERAGEIFS('Placebo Males'!Y:Y, 'Placebo Males'!B:B, B393, 'Placebo Males'!P:P, P393)</f>
        <v>-9.6666666666666572</v>
      </c>
      <c r="AR393">
        <f>Z393 - AVERAGEIFS('Placebo Males'!Z:Z, 'Placebo Males'!B:B, B393, 'Placebo Males'!P:P, P393)</f>
        <v>58</v>
      </c>
      <c r="AS393">
        <f>AB393 - AVERAGEIFS('Placebo Males'!AB:AB, 'Placebo Males'!B:B, B393, 'Placebo Males'!P:P, P393)</f>
        <v>3.6666666666666643</v>
      </c>
      <c r="AT393">
        <f>AC393 - AVERAGEIFS('Placebo Males'!AC:AC, 'Placebo Males'!B:B, B393, 'Placebo Males'!P:P, P393)</f>
        <v>24</v>
      </c>
      <c r="AU393">
        <f>AD393 - AVERAGEIFS('Placebo Males'!AD:AD, 'Placebo Males'!B:B, B393, 'Placebo Males'!P:P, P393)</f>
        <v>-198.55466666666666</v>
      </c>
      <c r="AV393">
        <f>AE393 - AVERAGEIFS('Placebo Males'!AE:AE, 'Placebo Males'!B:B, B393, 'Placebo Males'!P:P, P393)</f>
        <v>3.2499933333333342E-2</v>
      </c>
      <c r="AW393">
        <f>AF393 - AVERAGEIFS('Placebo Males'!AF:AF, 'Placebo Males'!B:B, B393, 'Placebo Males'!P:P, P393)</f>
        <v>0.12162800000000001</v>
      </c>
    </row>
    <row r="394" spans="1:49" x14ac:dyDescent="0.25">
      <c r="A394" t="s">
        <v>4773</v>
      </c>
      <c r="B394">
        <v>1014</v>
      </c>
      <c r="C394" t="s">
        <v>102</v>
      </c>
      <c r="D394">
        <v>35</v>
      </c>
      <c r="E394">
        <v>168.5</v>
      </c>
      <c r="F394">
        <v>65.5</v>
      </c>
      <c r="G394">
        <v>102.75</v>
      </c>
      <c r="H394">
        <v>52.5</v>
      </c>
      <c r="I394" t="s">
        <v>209</v>
      </c>
      <c r="J394" t="s">
        <v>104</v>
      </c>
      <c r="K394" t="s">
        <v>210</v>
      </c>
      <c r="L394" t="s">
        <v>460</v>
      </c>
      <c r="M394" t="s">
        <v>4381</v>
      </c>
      <c r="N394">
        <v>400</v>
      </c>
      <c r="O394" t="s">
        <v>2262</v>
      </c>
      <c r="P394">
        <v>8</v>
      </c>
      <c r="Q394" t="s">
        <v>113</v>
      </c>
      <c r="R394" t="s">
        <v>4415</v>
      </c>
      <c r="S394">
        <v>667</v>
      </c>
      <c r="T394" t="s">
        <v>2266</v>
      </c>
      <c r="U394">
        <v>922</v>
      </c>
      <c r="V394">
        <v>185</v>
      </c>
      <c r="W394">
        <v>427</v>
      </c>
      <c r="X394">
        <v>93</v>
      </c>
      <c r="Y394">
        <v>178</v>
      </c>
      <c r="Z394">
        <v>156</v>
      </c>
      <c r="AA394" t="s">
        <v>108</v>
      </c>
      <c r="AB394">
        <v>50</v>
      </c>
      <c r="AC394">
        <v>57</v>
      </c>
      <c r="AD394">
        <v>477.56400000000002</v>
      </c>
      <c r="AE394">
        <v>0.193548</v>
      </c>
      <c r="AF394">
        <v>0.51689399999999996</v>
      </c>
      <c r="AH394">
        <v>667</v>
      </c>
      <c r="AI394">
        <f t="shared" si="27"/>
        <v>2.0559971000268789</v>
      </c>
      <c r="AJ394">
        <f t="shared" si="24"/>
        <v>0.3160109170624994</v>
      </c>
      <c r="AK394">
        <f t="shared" si="25"/>
        <v>0.75254292476793117</v>
      </c>
      <c r="AL394">
        <f t="shared" si="26"/>
        <v>8.382178837412102E-2</v>
      </c>
      <c r="AM394">
        <f>U394 - AVERAGEIFS('Placebo Males'!U:U, 'Placebo Males'!B:B, B394, 'Placebo Males'!P:P, P394)</f>
        <v>11.333333333333371</v>
      </c>
      <c r="AN394">
        <f>V394 - AVERAGEIFS('Placebo Males'!V:V, 'Placebo Males'!B:B, B394, 'Placebo Males'!P:P, P394)</f>
        <v>13.333333333333343</v>
      </c>
      <c r="AO394">
        <f>W394 - AVERAGEIFS('Placebo Males'!W:W, 'Placebo Males'!B:B, B394, 'Placebo Males'!P:P, P394)</f>
        <v>54</v>
      </c>
      <c r="AP394">
        <f>X394 - AVERAGEIFS('Placebo Males'!X:X, 'Placebo Males'!B:B, B394, 'Placebo Males'!P:P, P394)</f>
        <v>1.6666666666666714</v>
      </c>
      <c r="AQ394">
        <f>Y394 - AVERAGEIFS('Placebo Males'!Y:Y, 'Placebo Males'!B:B, B394, 'Placebo Males'!P:P, P394)</f>
        <v>-12.666666666666657</v>
      </c>
      <c r="AR394">
        <f>Z394 - AVERAGEIFS('Placebo Males'!Z:Z, 'Placebo Males'!B:B, B394, 'Placebo Males'!P:P, P394)</f>
        <v>65</v>
      </c>
      <c r="AS394">
        <f>AB394 - AVERAGEIFS('Placebo Males'!AB:AB, 'Placebo Males'!B:B, B394, 'Placebo Males'!P:P, P394)</f>
        <v>5.6666666666666643</v>
      </c>
      <c r="AT394">
        <f>AC394 - AVERAGEIFS('Placebo Males'!AC:AC, 'Placebo Males'!B:B, B394, 'Placebo Males'!P:P, P394)</f>
        <v>16</v>
      </c>
      <c r="AU394">
        <f>AD394 - AVERAGEIFS('Placebo Males'!AD:AD, 'Placebo Males'!B:B, B394, 'Placebo Males'!P:P, P394)</f>
        <v>-210.37166666666661</v>
      </c>
      <c r="AV394">
        <f>AE394 - AVERAGEIFS('Placebo Males'!AE:AE, 'Placebo Males'!B:B, B394, 'Placebo Males'!P:P, P394)</f>
        <v>8.3190933333333328E-2</v>
      </c>
      <c r="AW394">
        <f>AF394 - AVERAGEIFS('Placebo Males'!AF:AF, 'Placebo Males'!B:B, B394, 'Placebo Males'!P:P, P394)</f>
        <v>0.11774099999999993</v>
      </c>
    </row>
    <row r="395" spans="1:49" x14ac:dyDescent="0.25">
      <c r="A395" t="s">
        <v>4774</v>
      </c>
      <c r="B395">
        <v>1014</v>
      </c>
      <c r="C395" t="s">
        <v>102</v>
      </c>
      <c r="D395">
        <v>35</v>
      </c>
      <c r="E395">
        <v>168.5</v>
      </c>
      <c r="F395">
        <v>65.5</v>
      </c>
      <c r="G395">
        <v>102.75</v>
      </c>
      <c r="H395">
        <v>52.5</v>
      </c>
      <c r="I395" t="s">
        <v>209</v>
      </c>
      <c r="J395" t="s">
        <v>104</v>
      </c>
      <c r="K395" t="s">
        <v>210</v>
      </c>
      <c r="L395" t="s">
        <v>460</v>
      </c>
      <c r="M395" t="s">
        <v>4381</v>
      </c>
      <c r="N395">
        <v>400</v>
      </c>
      <c r="O395" t="s">
        <v>2262</v>
      </c>
      <c r="P395">
        <v>8</v>
      </c>
      <c r="Q395" t="s">
        <v>113</v>
      </c>
      <c r="R395" t="s">
        <v>4415</v>
      </c>
      <c r="S395">
        <v>667</v>
      </c>
      <c r="T395" t="s">
        <v>2266</v>
      </c>
      <c r="U395">
        <v>935</v>
      </c>
      <c r="V395">
        <v>183</v>
      </c>
      <c r="W395">
        <v>425</v>
      </c>
      <c r="X395">
        <v>100</v>
      </c>
      <c r="Y395">
        <v>172</v>
      </c>
      <c r="Z395">
        <v>153</v>
      </c>
      <c r="AA395" t="s">
        <v>108</v>
      </c>
      <c r="AB395">
        <v>50</v>
      </c>
      <c r="AC395">
        <v>58</v>
      </c>
      <c r="AD395">
        <v>485.83</v>
      </c>
      <c r="AE395">
        <v>0.15625</v>
      </c>
      <c r="AF395">
        <v>0.52372300000000005</v>
      </c>
      <c r="AH395">
        <v>667</v>
      </c>
      <c r="AI395">
        <f t="shared" si="27"/>
        <v>2.0559971000268789</v>
      </c>
      <c r="AJ395">
        <f t="shared" si="24"/>
        <v>0.3160109170624994</v>
      </c>
      <c r="AK395">
        <f t="shared" si="25"/>
        <v>0.75254292476793117</v>
      </c>
      <c r="AL395">
        <f t="shared" si="26"/>
        <v>8.382178837412102E-2</v>
      </c>
      <c r="AM395">
        <f>U395 - AVERAGEIFS('Placebo Males'!U:U, 'Placebo Males'!B:B, B395, 'Placebo Males'!P:P, P395)</f>
        <v>24.333333333333371</v>
      </c>
      <c r="AN395">
        <f>V395 - AVERAGEIFS('Placebo Males'!V:V, 'Placebo Males'!B:B, B395, 'Placebo Males'!P:P, P395)</f>
        <v>11.333333333333343</v>
      </c>
      <c r="AO395">
        <f>W395 - AVERAGEIFS('Placebo Males'!W:W, 'Placebo Males'!B:B, B395, 'Placebo Males'!P:P, P395)</f>
        <v>52</v>
      </c>
      <c r="AP395">
        <f>X395 - AVERAGEIFS('Placebo Males'!X:X, 'Placebo Males'!B:B, B395, 'Placebo Males'!P:P, P395)</f>
        <v>8.6666666666666714</v>
      </c>
      <c r="AQ395">
        <f>Y395 - AVERAGEIFS('Placebo Males'!Y:Y, 'Placebo Males'!B:B, B395, 'Placebo Males'!P:P, P395)</f>
        <v>-18.666666666666657</v>
      </c>
      <c r="AR395">
        <f>Z395 - AVERAGEIFS('Placebo Males'!Z:Z, 'Placebo Males'!B:B, B395, 'Placebo Males'!P:P, P395)</f>
        <v>62</v>
      </c>
      <c r="AS395">
        <f>AB395 - AVERAGEIFS('Placebo Males'!AB:AB, 'Placebo Males'!B:B, B395, 'Placebo Males'!P:P, P395)</f>
        <v>5.6666666666666643</v>
      </c>
      <c r="AT395">
        <f>AC395 - AVERAGEIFS('Placebo Males'!AC:AC, 'Placebo Males'!B:B, B395, 'Placebo Males'!P:P, P395)</f>
        <v>17</v>
      </c>
      <c r="AU395">
        <f>AD395 - AVERAGEIFS('Placebo Males'!AD:AD, 'Placebo Males'!B:B, B395, 'Placebo Males'!P:P, P395)</f>
        <v>-202.10566666666665</v>
      </c>
      <c r="AV395">
        <f>AE395 - AVERAGEIFS('Placebo Males'!AE:AE, 'Placebo Males'!B:B, B395, 'Placebo Males'!P:P, P395)</f>
        <v>4.589293333333333E-2</v>
      </c>
      <c r="AW395">
        <f>AF395 - AVERAGEIFS('Placebo Males'!AF:AF, 'Placebo Males'!B:B, B395, 'Placebo Males'!P:P, P395)</f>
        <v>0.12457000000000001</v>
      </c>
    </row>
    <row r="396" spans="1:49" x14ac:dyDescent="0.25">
      <c r="A396" t="s">
        <v>4775</v>
      </c>
      <c r="B396">
        <v>1012</v>
      </c>
      <c r="C396" t="s">
        <v>102</v>
      </c>
      <c r="D396">
        <v>21</v>
      </c>
      <c r="E396">
        <v>180.1</v>
      </c>
      <c r="F396">
        <v>61.8</v>
      </c>
      <c r="G396">
        <v>103.5</v>
      </c>
      <c r="H396">
        <v>56.5</v>
      </c>
      <c r="I396" t="s">
        <v>103</v>
      </c>
      <c r="J396" t="s">
        <v>104</v>
      </c>
      <c r="K396" t="s">
        <v>105</v>
      </c>
      <c r="L396" t="s">
        <v>460</v>
      </c>
      <c r="M396" t="s">
        <v>4381</v>
      </c>
      <c r="N396">
        <v>400</v>
      </c>
      <c r="O396" t="s">
        <v>2262</v>
      </c>
      <c r="P396">
        <v>1</v>
      </c>
      <c r="Q396" t="s">
        <v>113</v>
      </c>
      <c r="R396" t="s">
        <v>4415</v>
      </c>
      <c r="S396">
        <v>657</v>
      </c>
      <c r="T396" t="s">
        <v>2266</v>
      </c>
      <c r="U396">
        <v>1049</v>
      </c>
      <c r="V396">
        <v>215</v>
      </c>
      <c r="W396">
        <v>419</v>
      </c>
      <c r="X396">
        <v>108</v>
      </c>
      <c r="Y396">
        <v>231</v>
      </c>
      <c r="Z396">
        <v>80</v>
      </c>
      <c r="AA396" t="s">
        <v>108</v>
      </c>
      <c r="AB396">
        <v>58</v>
      </c>
      <c r="AC396">
        <v>25</v>
      </c>
      <c r="AD396">
        <v>651.33500000000004</v>
      </c>
      <c r="AE396">
        <v>0.36</v>
      </c>
      <c r="AF396">
        <v>0.47905799999999998</v>
      </c>
      <c r="AH396">
        <v>657</v>
      </c>
      <c r="AI396">
        <f t="shared" si="27"/>
        <v>2.0251725557985898</v>
      </c>
      <c r="AJ396">
        <f t="shared" si="24"/>
        <v>0.31379483109109185</v>
      </c>
      <c r="AK396">
        <f t="shared" si="25"/>
        <v>0.74954902168669502</v>
      </c>
      <c r="AL396">
        <f t="shared" si="26"/>
        <v>8.2417305334200552E-2</v>
      </c>
      <c r="AM396">
        <f>U396 - AVERAGEIFS('Placebo Males'!U:U, 'Placebo Males'!B:B, B396, 'Placebo Males'!P:P, P396)</f>
        <v>-39</v>
      </c>
      <c r="AN396">
        <f>V396 - AVERAGEIFS('Placebo Males'!V:V, 'Placebo Males'!B:B, B396, 'Placebo Males'!P:P, P396)</f>
        <v>-2.6666666666666572</v>
      </c>
      <c r="AO396">
        <f>W396 - AVERAGEIFS('Placebo Males'!W:W, 'Placebo Males'!B:B, B396, 'Placebo Males'!P:P, P396)</f>
        <v>38.666666666666686</v>
      </c>
      <c r="AP396">
        <f>X396 - AVERAGEIFS('Placebo Males'!X:X, 'Placebo Males'!B:B, B396, 'Placebo Males'!P:P, P396)</f>
        <v>8.6666666666666714</v>
      </c>
      <c r="AQ396">
        <f>Y396 - AVERAGEIFS('Placebo Males'!Y:Y, 'Placebo Males'!B:B, B396, 'Placebo Males'!P:P, P396)</f>
        <v>15.333333333333343</v>
      </c>
      <c r="AR396">
        <f>Z396 - AVERAGEIFS('Placebo Males'!Z:Z, 'Placebo Males'!B:B, B396, 'Placebo Males'!P:P, P396)</f>
        <v>14.666666666666671</v>
      </c>
      <c r="AS396">
        <f>AB396 - AVERAGEIFS('Placebo Males'!AB:AB, 'Placebo Males'!B:B, B396, 'Placebo Males'!P:P, P396)</f>
        <v>16</v>
      </c>
      <c r="AT396">
        <f>AC396 - AVERAGEIFS('Placebo Males'!AC:AC, 'Placebo Males'!B:B, B396, 'Placebo Males'!P:P, P396)</f>
        <v>1.6666666666666679</v>
      </c>
      <c r="AU396">
        <f>AD396 - AVERAGEIFS('Placebo Males'!AD:AD, 'Placebo Males'!B:B, B396, 'Placebo Males'!P:P, P396)</f>
        <v>-137.44933333333336</v>
      </c>
      <c r="AV396">
        <f>AE396 - AVERAGEIFS('Placebo Males'!AE:AE, 'Placebo Males'!B:B, B396, 'Placebo Males'!P:P, P396)</f>
        <v>0.22212366666666664</v>
      </c>
      <c r="AW396">
        <f>AF396 - AVERAGEIFS('Placebo Males'!AF:AF, 'Placebo Males'!B:B, B396, 'Placebo Males'!P:P, P396)</f>
        <v>0.13468666666666662</v>
      </c>
    </row>
    <row r="397" spans="1:49" x14ac:dyDescent="0.25">
      <c r="A397" t="s">
        <v>4776</v>
      </c>
      <c r="B397">
        <v>1012</v>
      </c>
      <c r="C397" t="s">
        <v>102</v>
      </c>
      <c r="D397">
        <v>21</v>
      </c>
      <c r="E397">
        <v>180.1</v>
      </c>
      <c r="F397">
        <v>61.8</v>
      </c>
      <c r="G397">
        <v>103.5</v>
      </c>
      <c r="H397">
        <v>56.5</v>
      </c>
      <c r="I397" t="s">
        <v>103</v>
      </c>
      <c r="J397" t="s">
        <v>104</v>
      </c>
      <c r="K397" t="s">
        <v>105</v>
      </c>
      <c r="L397" t="s">
        <v>460</v>
      </c>
      <c r="M397" t="s">
        <v>4381</v>
      </c>
      <c r="N397">
        <v>400</v>
      </c>
      <c r="O397" t="s">
        <v>2262</v>
      </c>
      <c r="P397">
        <v>1</v>
      </c>
      <c r="Q397" t="s">
        <v>113</v>
      </c>
      <c r="R397" t="s">
        <v>4415</v>
      </c>
      <c r="S397">
        <v>657</v>
      </c>
      <c r="T397" t="s">
        <v>2266</v>
      </c>
      <c r="U397">
        <v>1115</v>
      </c>
      <c r="V397">
        <v>213</v>
      </c>
      <c r="W397">
        <v>420</v>
      </c>
      <c r="X397">
        <v>108</v>
      </c>
      <c r="Y397">
        <v>233</v>
      </c>
      <c r="Z397">
        <v>79</v>
      </c>
      <c r="AA397" t="s">
        <v>108</v>
      </c>
      <c r="AB397">
        <v>57</v>
      </c>
      <c r="AC397">
        <v>28</v>
      </c>
      <c r="AD397">
        <v>658.64800000000002</v>
      </c>
      <c r="AE397">
        <v>0.358491</v>
      </c>
      <c r="AF397">
        <v>0.47825099999999998</v>
      </c>
      <c r="AH397">
        <v>657</v>
      </c>
      <c r="AI397">
        <f t="shared" si="27"/>
        <v>2.0251725557985898</v>
      </c>
      <c r="AJ397">
        <f t="shared" si="24"/>
        <v>0.31379483109109185</v>
      </c>
      <c r="AK397">
        <f t="shared" si="25"/>
        <v>0.74954902168669502</v>
      </c>
      <c r="AL397">
        <f t="shared" si="26"/>
        <v>8.2417305334200552E-2</v>
      </c>
      <c r="AM397">
        <f>U397 - AVERAGEIFS('Placebo Males'!U:U, 'Placebo Males'!B:B, B397, 'Placebo Males'!P:P, P397)</f>
        <v>27</v>
      </c>
      <c r="AN397">
        <f>V397 - AVERAGEIFS('Placebo Males'!V:V, 'Placebo Males'!B:B, B397, 'Placebo Males'!P:P, P397)</f>
        <v>-4.6666666666666572</v>
      </c>
      <c r="AO397">
        <f>W397 - AVERAGEIFS('Placebo Males'!W:W, 'Placebo Males'!B:B, B397, 'Placebo Males'!P:P, P397)</f>
        <v>39.666666666666686</v>
      </c>
      <c r="AP397">
        <f>X397 - AVERAGEIFS('Placebo Males'!X:X, 'Placebo Males'!B:B, B397, 'Placebo Males'!P:P, P397)</f>
        <v>8.6666666666666714</v>
      </c>
      <c r="AQ397">
        <f>Y397 - AVERAGEIFS('Placebo Males'!Y:Y, 'Placebo Males'!B:B, B397, 'Placebo Males'!P:P, P397)</f>
        <v>17.333333333333343</v>
      </c>
      <c r="AR397">
        <f>Z397 - AVERAGEIFS('Placebo Males'!Z:Z, 'Placebo Males'!B:B, B397, 'Placebo Males'!P:P, P397)</f>
        <v>13.666666666666671</v>
      </c>
      <c r="AS397">
        <f>AB397 - AVERAGEIFS('Placebo Males'!AB:AB, 'Placebo Males'!B:B, B397, 'Placebo Males'!P:P, P397)</f>
        <v>15</v>
      </c>
      <c r="AT397">
        <f>AC397 - AVERAGEIFS('Placebo Males'!AC:AC, 'Placebo Males'!B:B, B397, 'Placebo Males'!P:P, P397)</f>
        <v>4.6666666666666679</v>
      </c>
      <c r="AU397">
        <f>AD397 - AVERAGEIFS('Placebo Males'!AD:AD, 'Placebo Males'!B:B, B397, 'Placebo Males'!P:P, P397)</f>
        <v>-130.13633333333337</v>
      </c>
      <c r="AV397">
        <f>AE397 - AVERAGEIFS('Placebo Males'!AE:AE, 'Placebo Males'!B:B, B397, 'Placebo Males'!P:P, P397)</f>
        <v>0.22061466666666665</v>
      </c>
      <c r="AW397">
        <f>AF397 - AVERAGEIFS('Placebo Males'!AF:AF, 'Placebo Males'!B:B, B397, 'Placebo Males'!P:P, P397)</f>
        <v>0.13387966666666662</v>
      </c>
    </row>
    <row r="398" spans="1:49" x14ac:dyDescent="0.25">
      <c r="A398" t="s">
        <v>4777</v>
      </c>
      <c r="B398">
        <v>1012</v>
      </c>
      <c r="C398" t="s">
        <v>102</v>
      </c>
      <c r="D398">
        <v>21</v>
      </c>
      <c r="E398">
        <v>180.1</v>
      </c>
      <c r="F398">
        <v>61.8</v>
      </c>
      <c r="G398">
        <v>103.5</v>
      </c>
      <c r="H398">
        <v>56.5</v>
      </c>
      <c r="I398" t="s">
        <v>103</v>
      </c>
      <c r="J398" t="s">
        <v>104</v>
      </c>
      <c r="K398" t="s">
        <v>105</v>
      </c>
      <c r="L398" t="s">
        <v>460</v>
      </c>
      <c r="M398" t="s">
        <v>4381</v>
      </c>
      <c r="N398">
        <v>400</v>
      </c>
      <c r="O398" t="s">
        <v>2262</v>
      </c>
      <c r="P398">
        <v>1</v>
      </c>
      <c r="Q398" t="s">
        <v>113</v>
      </c>
      <c r="R398" t="s">
        <v>4415</v>
      </c>
      <c r="S398">
        <v>657</v>
      </c>
      <c r="T398" t="s">
        <v>2266</v>
      </c>
      <c r="U398">
        <v>886</v>
      </c>
      <c r="V398">
        <v>215</v>
      </c>
      <c r="W398">
        <v>402</v>
      </c>
      <c r="X398">
        <v>101</v>
      </c>
      <c r="Y398">
        <v>223</v>
      </c>
      <c r="Z398">
        <v>78</v>
      </c>
      <c r="AA398" t="s">
        <v>108</v>
      </c>
      <c r="AB398">
        <v>60</v>
      </c>
      <c r="AC398">
        <v>25</v>
      </c>
      <c r="AD398">
        <v>583.31600000000003</v>
      </c>
      <c r="AE398">
        <v>0.375</v>
      </c>
      <c r="AF398">
        <v>0.45031500000000002</v>
      </c>
      <c r="AH398">
        <v>657</v>
      </c>
      <c r="AI398">
        <f t="shared" si="27"/>
        <v>2.0251725557985898</v>
      </c>
      <c r="AJ398">
        <f t="shared" si="24"/>
        <v>0.31379483109109185</v>
      </c>
      <c r="AK398">
        <f t="shared" si="25"/>
        <v>0.74954902168669502</v>
      </c>
      <c r="AL398">
        <f t="shared" si="26"/>
        <v>8.2417305334200552E-2</v>
      </c>
      <c r="AM398">
        <f>U398 - AVERAGEIFS('Placebo Males'!U:U, 'Placebo Males'!B:B, B398, 'Placebo Males'!P:P, P398)</f>
        <v>-202</v>
      </c>
      <c r="AN398">
        <f>V398 - AVERAGEIFS('Placebo Males'!V:V, 'Placebo Males'!B:B, B398, 'Placebo Males'!P:P, P398)</f>
        <v>-2.6666666666666572</v>
      </c>
      <c r="AO398">
        <f>W398 - AVERAGEIFS('Placebo Males'!W:W, 'Placebo Males'!B:B, B398, 'Placebo Males'!P:P, P398)</f>
        <v>21.666666666666686</v>
      </c>
      <c r="AP398">
        <f>X398 - AVERAGEIFS('Placebo Males'!X:X, 'Placebo Males'!B:B, B398, 'Placebo Males'!P:P, P398)</f>
        <v>1.6666666666666714</v>
      </c>
      <c r="AQ398">
        <f>Y398 - AVERAGEIFS('Placebo Males'!Y:Y, 'Placebo Males'!B:B, B398, 'Placebo Males'!P:P, P398)</f>
        <v>7.3333333333333428</v>
      </c>
      <c r="AR398">
        <f>Z398 - AVERAGEIFS('Placebo Males'!Z:Z, 'Placebo Males'!B:B, B398, 'Placebo Males'!P:P, P398)</f>
        <v>12.666666666666671</v>
      </c>
      <c r="AS398">
        <f>AB398 - AVERAGEIFS('Placebo Males'!AB:AB, 'Placebo Males'!B:B, B398, 'Placebo Males'!P:P, P398)</f>
        <v>18</v>
      </c>
      <c r="AT398">
        <f>AC398 - AVERAGEIFS('Placebo Males'!AC:AC, 'Placebo Males'!B:B, B398, 'Placebo Males'!P:P, P398)</f>
        <v>1.6666666666666679</v>
      </c>
      <c r="AU398">
        <f>AD398 - AVERAGEIFS('Placebo Males'!AD:AD, 'Placebo Males'!B:B, B398, 'Placebo Males'!P:P, P398)</f>
        <v>-205.46833333333336</v>
      </c>
      <c r="AV398">
        <f>AE398 - AVERAGEIFS('Placebo Males'!AE:AE, 'Placebo Males'!B:B, B398, 'Placebo Males'!P:P, P398)</f>
        <v>0.23712366666666665</v>
      </c>
      <c r="AW398">
        <f>AF398 - AVERAGEIFS('Placebo Males'!AF:AF, 'Placebo Males'!B:B, B398, 'Placebo Males'!P:P, P398)</f>
        <v>0.10594366666666666</v>
      </c>
    </row>
    <row r="399" spans="1:49" x14ac:dyDescent="0.25">
      <c r="A399" t="s">
        <v>4778</v>
      </c>
      <c r="B399">
        <v>1013</v>
      </c>
      <c r="C399" t="s">
        <v>102</v>
      </c>
      <c r="D399">
        <v>32</v>
      </c>
      <c r="E399">
        <v>175.5</v>
      </c>
      <c r="F399">
        <v>74.099999999999994</v>
      </c>
      <c r="G399">
        <v>123.25</v>
      </c>
      <c r="H399">
        <v>66.5</v>
      </c>
      <c r="I399" t="s">
        <v>103</v>
      </c>
      <c r="J399" t="s">
        <v>104</v>
      </c>
      <c r="K399" t="s">
        <v>159</v>
      </c>
      <c r="L399" t="s">
        <v>106</v>
      </c>
      <c r="M399" t="s">
        <v>4381</v>
      </c>
      <c r="N399">
        <v>400</v>
      </c>
      <c r="O399" t="s">
        <v>2262</v>
      </c>
      <c r="P399">
        <v>8</v>
      </c>
      <c r="Q399" t="s">
        <v>113</v>
      </c>
      <c r="R399" t="s">
        <v>4415</v>
      </c>
      <c r="S399">
        <v>652</v>
      </c>
      <c r="T399" t="s">
        <v>2266</v>
      </c>
      <c r="U399">
        <v>859</v>
      </c>
      <c r="V399">
        <v>144</v>
      </c>
      <c r="W399">
        <v>377</v>
      </c>
      <c r="X399">
        <v>105</v>
      </c>
      <c r="Y399">
        <v>182</v>
      </c>
      <c r="Z399">
        <v>90</v>
      </c>
      <c r="AA399" t="s">
        <v>108</v>
      </c>
      <c r="AB399">
        <v>52</v>
      </c>
      <c r="AC399">
        <v>40</v>
      </c>
      <c r="AD399">
        <v>569.79999999999995</v>
      </c>
      <c r="AE399">
        <v>0.17647099999999999</v>
      </c>
      <c r="AF399">
        <v>0.43420799999999998</v>
      </c>
      <c r="AH399">
        <v>652</v>
      </c>
      <c r="AI399">
        <f t="shared" si="27"/>
        <v>2.0097602836844457</v>
      </c>
      <c r="AJ399">
        <f t="shared" si="24"/>
        <v>0.31267732401615955</v>
      </c>
      <c r="AK399">
        <f t="shared" si="25"/>
        <v>0.74802578553328491</v>
      </c>
      <c r="AL399">
        <f t="shared" si="26"/>
        <v>8.1715210418811801E-2</v>
      </c>
      <c r="AM399">
        <f>U399 - AVERAGEIFS('Placebo Males'!U:U, 'Placebo Males'!B:B, B399, 'Placebo Males'!P:P, P399)</f>
        <v>74</v>
      </c>
      <c r="AN399">
        <f>V399 - AVERAGEIFS('Placebo Males'!V:V, 'Placebo Males'!B:B, B399, 'Placebo Males'!P:P, P399)</f>
        <v>5</v>
      </c>
      <c r="AO399">
        <f>W399 - AVERAGEIFS('Placebo Males'!W:W, 'Placebo Males'!B:B, B399, 'Placebo Males'!P:P, P399)</f>
        <v>33.333333333333314</v>
      </c>
      <c r="AP399">
        <f>X399 - AVERAGEIFS('Placebo Males'!X:X, 'Placebo Males'!B:B, B399, 'Placebo Males'!P:P, P399)</f>
        <v>2.6666666666666714</v>
      </c>
      <c r="AQ399">
        <f>Y399 - AVERAGEIFS('Placebo Males'!Y:Y, 'Placebo Males'!B:B, B399, 'Placebo Males'!P:P, P399)</f>
        <v>13</v>
      </c>
      <c r="AR399">
        <f>Z399 - AVERAGEIFS('Placebo Males'!Z:Z, 'Placebo Males'!B:B, B399, 'Placebo Males'!P:P, P399)</f>
        <v>17.666666666666671</v>
      </c>
      <c r="AS399">
        <f>AB399 - AVERAGEIFS('Placebo Males'!AB:AB, 'Placebo Males'!B:B, B399, 'Placebo Males'!P:P, P399)</f>
        <v>6.6666666666666643</v>
      </c>
      <c r="AT399">
        <f>AC399 - AVERAGEIFS('Placebo Males'!AC:AC, 'Placebo Males'!B:B, B399, 'Placebo Males'!P:P, P399)</f>
        <v>13.333333333333332</v>
      </c>
      <c r="AU399">
        <f>AD399 - AVERAGEIFS('Placebo Males'!AD:AD, 'Placebo Males'!B:B, B399, 'Placebo Males'!P:P, P399)</f>
        <v>-146.34966666666674</v>
      </c>
      <c r="AV399">
        <f>AE399 - AVERAGEIFS('Placebo Males'!AE:AE, 'Placebo Males'!B:B, B399, 'Placebo Males'!P:P, P399)</f>
        <v>5.2436333333333321E-2</v>
      </c>
      <c r="AW399">
        <f>AF399 - AVERAGEIFS('Placebo Males'!AF:AF, 'Placebo Males'!B:B, B399, 'Placebo Males'!P:P, P399)</f>
        <v>8.8987999999999956E-2</v>
      </c>
    </row>
    <row r="400" spans="1:49" x14ac:dyDescent="0.25">
      <c r="A400" t="s">
        <v>4779</v>
      </c>
      <c r="B400">
        <v>1013</v>
      </c>
      <c r="C400" t="s">
        <v>102</v>
      </c>
      <c r="D400">
        <v>32</v>
      </c>
      <c r="E400">
        <v>175.5</v>
      </c>
      <c r="F400">
        <v>74.099999999999994</v>
      </c>
      <c r="G400">
        <v>123.25</v>
      </c>
      <c r="H400">
        <v>66.5</v>
      </c>
      <c r="I400" t="s">
        <v>103</v>
      </c>
      <c r="J400" t="s">
        <v>104</v>
      </c>
      <c r="K400" t="s">
        <v>159</v>
      </c>
      <c r="L400" t="s">
        <v>106</v>
      </c>
      <c r="M400" t="s">
        <v>4381</v>
      </c>
      <c r="N400">
        <v>400</v>
      </c>
      <c r="O400" t="s">
        <v>2262</v>
      </c>
      <c r="P400">
        <v>8</v>
      </c>
      <c r="Q400" t="s">
        <v>113</v>
      </c>
      <c r="R400" t="s">
        <v>4415</v>
      </c>
      <c r="S400">
        <v>652</v>
      </c>
      <c r="T400" t="s">
        <v>2266</v>
      </c>
      <c r="U400">
        <v>842</v>
      </c>
      <c r="V400">
        <v>142</v>
      </c>
      <c r="W400">
        <v>378</v>
      </c>
      <c r="X400">
        <v>106</v>
      </c>
      <c r="Y400">
        <v>180</v>
      </c>
      <c r="Z400">
        <v>92</v>
      </c>
      <c r="AA400" t="s">
        <v>108</v>
      </c>
      <c r="AB400">
        <v>47</v>
      </c>
      <c r="AC400">
        <v>46</v>
      </c>
      <c r="AD400">
        <v>550.99400000000003</v>
      </c>
      <c r="AE400">
        <v>0.132075</v>
      </c>
      <c r="AF400">
        <v>0.42121599999999998</v>
      </c>
      <c r="AH400">
        <v>652</v>
      </c>
      <c r="AI400">
        <f t="shared" si="27"/>
        <v>2.0097602836844457</v>
      </c>
      <c r="AJ400">
        <f t="shared" si="24"/>
        <v>0.31267732401615955</v>
      </c>
      <c r="AK400">
        <f t="shared" si="25"/>
        <v>0.74802578553328491</v>
      </c>
      <c r="AL400">
        <f t="shared" si="26"/>
        <v>8.1715210418811801E-2</v>
      </c>
      <c r="AM400">
        <f>U400 - AVERAGEIFS('Placebo Males'!U:U, 'Placebo Males'!B:B, B400, 'Placebo Males'!P:P, P400)</f>
        <v>57</v>
      </c>
      <c r="AN400">
        <f>V400 - AVERAGEIFS('Placebo Males'!V:V, 'Placebo Males'!B:B, B400, 'Placebo Males'!P:P, P400)</f>
        <v>3</v>
      </c>
      <c r="AO400">
        <f>W400 - AVERAGEIFS('Placebo Males'!W:W, 'Placebo Males'!B:B, B400, 'Placebo Males'!P:P, P400)</f>
        <v>34.333333333333314</v>
      </c>
      <c r="AP400">
        <f>X400 - AVERAGEIFS('Placebo Males'!X:X, 'Placebo Males'!B:B, B400, 'Placebo Males'!P:P, P400)</f>
        <v>3.6666666666666714</v>
      </c>
      <c r="AQ400">
        <f>Y400 - AVERAGEIFS('Placebo Males'!Y:Y, 'Placebo Males'!B:B, B400, 'Placebo Males'!P:P, P400)</f>
        <v>11</v>
      </c>
      <c r="AR400">
        <f>Z400 - AVERAGEIFS('Placebo Males'!Z:Z, 'Placebo Males'!B:B, B400, 'Placebo Males'!P:P, P400)</f>
        <v>19.666666666666671</v>
      </c>
      <c r="AS400">
        <f>AB400 - AVERAGEIFS('Placebo Males'!AB:AB, 'Placebo Males'!B:B, B400, 'Placebo Males'!P:P, P400)</f>
        <v>1.6666666666666643</v>
      </c>
      <c r="AT400">
        <f>AC400 - AVERAGEIFS('Placebo Males'!AC:AC, 'Placebo Males'!B:B, B400, 'Placebo Males'!P:P, P400)</f>
        <v>19.333333333333332</v>
      </c>
      <c r="AU400">
        <f>AD400 - AVERAGEIFS('Placebo Males'!AD:AD, 'Placebo Males'!B:B, B400, 'Placebo Males'!P:P, P400)</f>
        <v>-165.15566666666666</v>
      </c>
      <c r="AV400">
        <f>AE400 - AVERAGEIFS('Placebo Males'!AE:AE, 'Placebo Males'!B:B, B400, 'Placebo Males'!P:P, P400)</f>
        <v>8.0403333333333299E-3</v>
      </c>
      <c r="AW400">
        <f>AF400 - AVERAGEIFS('Placebo Males'!AF:AF, 'Placebo Males'!B:B, B400, 'Placebo Males'!P:P, P400)</f>
        <v>7.5995999999999952E-2</v>
      </c>
    </row>
    <row r="401" spans="1:49" x14ac:dyDescent="0.25">
      <c r="A401" t="s">
        <v>4780</v>
      </c>
      <c r="B401">
        <v>1013</v>
      </c>
      <c r="C401" t="s">
        <v>102</v>
      </c>
      <c r="D401">
        <v>32</v>
      </c>
      <c r="E401">
        <v>175.5</v>
      </c>
      <c r="F401">
        <v>74.099999999999994</v>
      </c>
      <c r="G401">
        <v>123.25</v>
      </c>
      <c r="H401">
        <v>66.5</v>
      </c>
      <c r="I401" t="s">
        <v>103</v>
      </c>
      <c r="J401" t="s">
        <v>104</v>
      </c>
      <c r="K401" t="s">
        <v>159</v>
      </c>
      <c r="L401" t="s">
        <v>106</v>
      </c>
      <c r="M401" t="s">
        <v>4381</v>
      </c>
      <c r="N401">
        <v>400</v>
      </c>
      <c r="O401" t="s">
        <v>2262</v>
      </c>
      <c r="P401">
        <v>8</v>
      </c>
      <c r="Q401" t="s">
        <v>113</v>
      </c>
      <c r="R401" t="s">
        <v>4415</v>
      </c>
      <c r="S401">
        <v>652</v>
      </c>
      <c r="T401" t="s">
        <v>2266</v>
      </c>
      <c r="U401">
        <v>871</v>
      </c>
      <c r="V401">
        <v>143</v>
      </c>
      <c r="W401">
        <v>387</v>
      </c>
      <c r="X401">
        <v>109</v>
      </c>
      <c r="Y401">
        <v>182</v>
      </c>
      <c r="Z401">
        <v>96</v>
      </c>
      <c r="AA401" t="s">
        <v>108</v>
      </c>
      <c r="AB401">
        <v>55</v>
      </c>
      <c r="AC401">
        <v>38</v>
      </c>
      <c r="AD401">
        <v>542.63099999999997</v>
      </c>
      <c r="AE401">
        <v>0.111111</v>
      </c>
      <c r="AF401">
        <v>0.42692000000000002</v>
      </c>
      <c r="AH401">
        <v>652</v>
      </c>
      <c r="AI401">
        <f t="shared" si="27"/>
        <v>2.0097602836844457</v>
      </c>
      <c r="AJ401">
        <f t="shared" si="24"/>
        <v>0.31267732401615955</v>
      </c>
      <c r="AK401">
        <f t="shared" si="25"/>
        <v>0.74802578553328491</v>
      </c>
      <c r="AL401">
        <f t="shared" si="26"/>
        <v>8.1715210418811801E-2</v>
      </c>
      <c r="AM401">
        <f>U401 - AVERAGEIFS('Placebo Males'!U:U, 'Placebo Males'!B:B, B401, 'Placebo Males'!P:P, P401)</f>
        <v>86</v>
      </c>
      <c r="AN401">
        <f>V401 - AVERAGEIFS('Placebo Males'!V:V, 'Placebo Males'!B:B, B401, 'Placebo Males'!P:P, P401)</f>
        <v>4</v>
      </c>
      <c r="AO401">
        <f>W401 - AVERAGEIFS('Placebo Males'!W:W, 'Placebo Males'!B:B, B401, 'Placebo Males'!P:P, P401)</f>
        <v>43.333333333333314</v>
      </c>
      <c r="AP401">
        <f>X401 - AVERAGEIFS('Placebo Males'!X:X, 'Placebo Males'!B:B, B401, 'Placebo Males'!P:P, P401)</f>
        <v>6.6666666666666714</v>
      </c>
      <c r="AQ401">
        <f>Y401 - AVERAGEIFS('Placebo Males'!Y:Y, 'Placebo Males'!B:B, B401, 'Placebo Males'!P:P, P401)</f>
        <v>13</v>
      </c>
      <c r="AR401">
        <f>Z401 - AVERAGEIFS('Placebo Males'!Z:Z, 'Placebo Males'!B:B, B401, 'Placebo Males'!P:P, P401)</f>
        <v>23.666666666666671</v>
      </c>
      <c r="AS401">
        <f>AB401 - AVERAGEIFS('Placebo Males'!AB:AB, 'Placebo Males'!B:B, B401, 'Placebo Males'!P:P, P401)</f>
        <v>9.6666666666666643</v>
      </c>
      <c r="AT401">
        <f>AC401 - AVERAGEIFS('Placebo Males'!AC:AC, 'Placebo Males'!B:B, B401, 'Placebo Males'!P:P, P401)</f>
        <v>11.333333333333332</v>
      </c>
      <c r="AU401">
        <f>AD401 - AVERAGEIFS('Placebo Males'!AD:AD, 'Placebo Males'!B:B, B401, 'Placebo Males'!P:P, P401)</f>
        <v>-173.51866666666672</v>
      </c>
      <c r="AV401">
        <f>AE401 - AVERAGEIFS('Placebo Males'!AE:AE, 'Placebo Males'!B:B, B401, 'Placebo Males'!P:P, P401)</f>
        <v>-1.2923666666666667E-2</v>
      </c>
      <c r="AW401">
        <f>AF401 - AVERAGEIFS('Placebo Males'!AF:AF, 'Placebo Males'!B:B, B401, 'Placebo Males'!P:P, P401)</f>
        <v>8.1699999999999995E-2</v>
      </c>
    </row>
    <row r="402" spans="1:49" x14ac:dyDescent="0.25">
      <c r="A402" t="s">
        <v>4781</v>
      </c>
      <c r="B402">
        <v>1012</v>
      </c>
      <c r="C402" t="s">
        <v>102</v>
      </c>
      <c r="D402">
        <v>21</v>
      </c>
      <c r="E402">
        <v>180.1</v>
      </c>
      <c r="F402">
        <v>61.8</v>
      </c>
      <c r="G402">
        <v>103.5</v>
      </c>
      <c r="H402">
        <v>56.5</v>
      </c>
      <c r="I402" t="s">
        <v>103</v>
      </c>
      <c r="J402" t="s">
        <v>104</v>
      </c>
      <c r="K402" t="s">
        <v>105</v>
      </c>
      <c r="L402" t="s">
        <v>460</v>
      </c>
      <c r="M402" t="s">
        <v>4381</v>
      </c>
      <c r="N402">
        <v>400</v>
      </c>
      <c r="O402" t="s">
        <v>2262</v>
      </c>
      <c r="P402">
        <v>8</v>
      </c>
      <c r="Q402" t="s">
        <v>113</v>
      </c>
      <c r="R402" t="s">
        <v>4415</v>
      </c>
      <c r="S402">
        <v>644</v>
      </c>
      <c r="T402" t="s">
        <v>2266</v>
      </c>
      <c r="U402">
        <v>964</v>
      </c>
      <c r="V402">
        <v>207</v>
      </c>
      <c r="W402">
        <v>398</v>
      </c>
      <c r="X402">
        <v>100</v>
      </c>
      <c r="Y402">
        <v>222</v>
      </c>
      <c r="Z402">
        <v>76</v>
      </c>
      <c r="AA402" t="s">
        <v>108</v>
      </c>
      <c r="AB402">
        <v>58</v>
      </c>
      <c r="AC402">
        <v>24</v>
      </c>
      <c r="AD402">
        <v>639.70000000000005</v>
      </c>
      <c r="AE402">
        <v>0.346939</v>
      </c>
      <c r="AF402">
        <v>0.43256600000000001</v>
      </c>
      <c r="AH402">
        <v>644</v>
      </c>
      <c r="AI402">
        <f t="shared" si="27"/>
        <v>1.9851006483018143</v>
      </c>
      <c r="AJ402">
        <f t="shared" si="24"/>
        <v>0.31087595999322859</v>
      </c>
      <c r="AK402">
        <f t="shared" si="25"/>
        <v>0.74555118704305956</v>
      </c>
      <c r="AL402">
        <f t="shared" si="26"/>
        <v>8.0592093637652629E-2</v>
      </c>
      <c r="AM402">
        <f>U402 - AVERAGEIFS('Placebo Males'!U:U, 'Placebo Males'!B:B, B402, 'Placebo Males'!P:P, P402)</f>
        <v>88</v>
      </c>
      <c r="AN402">
        <f>V402 - AVERAGEIFS('Placebo Males'!V:V, 'Placebo Males'!B:B, B402, 'Placebo Males'!P:P, P402)</f>
        <v>-5.3333333333333428</v>
      </c>
      <c r="AO402">
        <f>W402 - AVERAGEIFS('Placebo Males'!W:W, 'Placebo Males'!B:B, B402, 'Placebo Males'!P:P, P402)</f>
        <v>47</v>
      </c>
      <c r="AP402">
        <f>X402 - AVERAGEIFS('Placebo Males'!X:X, 'Placebo Males'!B:B, B402, 'Placebo Males'!P:P, P402)</f>
        <v>0.3333333333333286</v>
      </c>
      <c r="AQ402">
        <f>Y402 - AVERAGEIFS('Placebo Males'!Y:Y, 'Placebo Males'!B:B, B402, 'Placebo Males'!P:P, P402)</f>
        <v>34</v>
      </c>
      <c r="AR402">
        <f>Z402 - AVERAGEIFS('Placebo Males'!Z:Z, 'Placebo Males'!B:B, B402, 'Placebo Males'!P:P, P402)</f>
        <v>12.666666666666664</v>
      </c>
      <c r="AS402">
        <f>AB402 - AVERAGEIFS('Placebo Males'!AB:AB, 'Placebo Males'!B:B, B402, 'Placebo Males'!P:P, P402)</f>
        <v>11.333333333333336</v>
      </c>
      <c r="AT402">
        <f>AC402 - AVERAGEIFS('Placebo Males'!AC:AC, 'Placebo Males'!B:B, B402, 'Placebo Males'!P:P, P402)</f>
        <v>2</v>
      </c>
      <c r="AU402">
        <f>AD402 - AVERAGEIFS('Placebo Males'!AD:AD, 'Placebo Males'!B:B, B402, 'Placebo Males'!P:P, P402)</f>
        <v>10.854666666666731</v>
      </c>
      <c r="AV402">
        <f>AE402 - AVERAGEIFS('Placebo Males'!AE:AE, 'Placebo Males'!B:B, B402, 'Placebo Males'!P:P, P402)</f>
        <v>0.24665026666666667</v>
      </c>
      <c r="AW402">
        <f>AF402 - AVERAGEIFS('Placebo Males'!AF:AF, 'Placebo Males'!B:B, B402, 'Placebo Males'!P:P, P402)</f>
        <v>0.12669466666666668</v>
      </c>
    </row>
    <row r="403" spans="1:49" x14ac:dyDescent="0.25">
      <c r="A403" t="s">
        <v>4782</v>
      </c>
      <c r="B403">
        <v>1012</v>
      </c>
      <c r="C403" t="s">
        <v>102</v>
      </c>
      <c r="D403">
        <v>21</v>
      </c>
      <c r="E403">
        <v>180.1</v>
      </c>
      <c r="F403">
        <v>61.8</v>
      </c>
      <c r="G403">
        <v>103.5</v>
      </c>
      <c r="H403">
        <v>56.5</v>
      </c>
      <c r="I403" t="s">
        <v>103</v>
      </c>
      <c r="J403" t="s">
        <v>104</v>
      </c>
      <c r="K403" t="s">
        <v>105</v>
      </c>
      <c r="L403" t="s">
        <v>460</v>
      </c>
      <c r="M403" t="s">
        <v>4381</v>
      </c>
      <c r="N403">
        <v>400</v>
      </c>
      <c r="O403" t="s">
        <v>2262</v>
      </c>
      <c r="P403">
        <v>8</v>
      </c>
      <c r="Q403" t="s">
        <v>113</v>
      </c>
      <c r="R403" t="s">
        <v>4415</v>
      </c>
      <c r="S403">
        <v>644</v>
      </c>
      <c r="T403" t="s">
        <v>2266</v>
      </c>
      <c r="U403">
        <v>982</v>
      </c>
      <c r="V403">
        <v>190</v>
      </c>
      <c r="W403">
        <v>394</v>
      </c>
      <c r="X403">
        <v>103</v>
      </c>
      <c r="Y403">
        <v>214</v>
      </c>
      <c r="Z403">
        <v>77</v>
      </c>
      <c r="AA403" t="s">
        <v>108</v>
      </c>
      <c r="AB403">
        <v>58</v>
      </c>
      <c r="AC403">
        <v>23</v>
      </c>
      <c r="AD403">
        <v>642.98099999999999</v>
      </c>
      <c r="AE403">
        <v>0.313726</v>
      </c>
      <c r="AF403">
        <v>0.42777599999999999</v>
      </c>
      <c r="AH403">
        <v>644</v>
      </c>
      <c r="AI403">
        <f t="shared" si="27"/>
        <v>1.9851006483018143</v>
      </c>
      <c r="AJ403">
        <f t="shared" si="24"/>
        <v>0.31087595999322859</v>
      </c>
      <c r="AK403">
        <f t="shared" si="25"/>
        <v>0.74555118704305956</v>
      </c>
      <c r="AL403">
        <f t="shared" si="26"/>
        <v>8.0592093637652629E-2</v>
      </c>
      <c r="AM403">
        <f>U403 - AVERAGEIFS('Placebo Males'!U:U, 'Placebo Males'!B:B, B403, 'Placebo Males'!P:P, P403)</f>
        <v>106</v>
      </c>
      <c r="AN403">
        <f>V403 - AVERAGEIFS('Placebo Males'!V:V, 'Placebo Males'!B:B, B403, 'Placebo Males'!P:P, P403)</f>
        <v>-22.333333333333343</v>
      </c>
      <c r="AO403">
        <f>W403 - AVERAGEIFS('Placebo Males'!W:W, 'Placebo Males'!B:B, B403, 'Placebo Males'!P:P, P403)</f>
        <v>43</v>
      </c>
      <c r="AP403">
        <f>X403 - AVERAGEIFS('Placebo Males'!X:X, 'Placebo Males'!B:B, B403, 'Placebo Males'!P:P, P403)</f>
        <v>3.3333333333333286</v>
      </c>
      <c r="AQ403">
        <f>Y403 - AVERAGEIFS('Placebo Males'!Y:Y, 'Placebo Males'!B:B, B403, 'Placebo Males'!P:P, P403)</f>
        <v>26</v>
      </c>
      <c r="AR403">
        <f>Z403 - AVERAGEIFS('Placebo Males'!Z:Z, 'Placebo Males'!B:B, B403, 'Placebo Males'!P:P, P403)</f>
        <v>13.666666666666664</v>
      </c>
      <c r="AS403">
        <f>AB403 - AVERAGEIFS('Placebo Males'!AB:AB, 'Placebo Males'!B:B, B403, 'Placebo Males'!P:P, P403)</f>
        <v>11.333333333333336</v>
      </c>
      <c r="AT403">
        <f>AC403 - AVERAGEIFS('Placebo Males'!AC:AC, 'Placebo Males'!B:B, B403, 'Placebo Males'!P:P, P403)</f>
        <v>1</v>
      </c>
      <c r="AU403">
        <f>AD403 - AVERAGEIFS('Placebo Males'!AD:AD, 'Placebo Males'!B:B, B403, 'Placebo Males'!P:P, P403)</f>
        <v>14.13566666666668</v>
      </c>
      <c r="AV403">
        <f>AE403 - AVERAGEIFS('Placebo Males'!AE:AE, 'Placebo Males'!B:B, B403, 'Placebo Males'!P:P, P403)</f>
        <v>0.21343726666666668</v>
      </c>
      <c r="AW403">
        <f>AF403 - AVERAGEIFS('Placebo Males'!AF:AF, 'Placebo Males'!B:B, B403, 'Placebo Males'!P:P, P403)</f>
        <v>0.12190466666666666</v>
      </c>
    </row>
    <row r="404" spans="1:49" x14ac:dyDescent="0.25">
      <c r="A404" t="s">
        <v>4783</v>
      </c>
      <c r="B404">
        <v>1012</v>
      </c>
      <c r="C404" t="s">
        <v>102</v>
      </c>
      <c r="D404">
        <v>21</v>
      </c>
      <c r="E404">
        <v>180.1</v>
      </c>
      <c r="F404">
        <v>61.8</v>
      </c>
      <c r="G404">
        <v>103.5</v>
      </c>
      <c r="H404">
        <v>56.5</v>
      </c>
      <c r="I404" t="s">
        <v>103</v>
      </c>
      <c r="J404" t="s">
        <v>104</v>
      </c>
      <c r="K404" t="s">
        <v>105</v>
      </c>
      <c r="L404" t="s">
        <v>460</v>
      </c>
      <c r="M404" t="s">
        <v>4381</v>
      </c>
      <c r="N404">
        <v>400</v>
      </c>
      <c r="O404" t="s">
        <v>2262</v>
      </c>
      <c r="P404">
        <v>8</v>
      </c>
      <c r="Q404" t="s">
        <v>113</v>
      </c>
      <c r="R404" t="s">
        <v>4415</v>
      </c>
      <c r="S404">
        <v>644</v>
      </c>
      <c r="T404" t="s">
        <v>2266</v>
      </c>
      <c r="U404">
        <v>993</v>
      </c>
      <c r="V404">
        <v>214</v>
      </c>
      <c r="W404">
        <v>398</v>
      </c>
      <c r="X404">
        <v>104</v>
      </c>
      <c r="Y404">
        <v>217</v>
      </c>
      <c r="Z404">
        <v>77</v>
      </c>
      <c r="AA404" t="s">
        <v>108</v>
      </c>
      <c r="AB404">
        <v>56</v>
      </c>
      <c r="AC404">
        <v>26</v>
      </c>
      <c r="AD404">
        <v>626.14400000000001</v>
      </c>
      <c r="AE404">
        <v>0.38775500000000002</v>
      </c>
      <c r="AF404">
        <v>0.44654500000000003</v>
      </c>
      <c r="AH404">
        <v>644</v>
      </c>
      <c r="AI404">
        <f t="shared" si="27"/>
        <v>1.9851006483018143</v>
      </c>
      <c r="AJ404">
        <f t="shared" si="24"/>
        <v>0.31087595999322859</v>
      </c>
      <c r="AK404">
        <f t="shared" si="25"/>
        <v>0.74555118704305956</v>
      </c>
      <c r="AL404">
        <f t="shared" si="26"/>
        <v>8.0592093637652629E-2</v>
      </c>
      <c r="AM404">
        <f>U404 - AVERAGEIFS('Placebo Males'!U:U, 'Placebo Males'!B:B, B404, 'Placebo Males'!P:P, P404)</f>
        <v>117</v>
      </c>
      <c r="AN404">
        <f>V404 - AVERAGEIFS('Placebo Males'!V:V, 'Placebo Males'!B:B, B404, 'Placebo Males'!P:P, P404)</f>
        <v>1.6666666666666572</v>
      </c>
      <c r="AO404">
        <f>W404 - AVERAGEIFS('Placebo Males'!W:W, 'Placebo Males'!B:B, B404, 'Placebo Males'!P:P, P404)</f>
        <v>47</v>
      </c>
      <c r="AP404">
        <f>X404 - AVERAGEIFS('Placebo Males'!X:X, 'Placebo Males'!B:B, B404, 'Placebo Males'!P:P, P404)</f>
        <v>4.3333333333333286</v>
      </c>
      <c r="AQ404">
        <f>Y404 - AVERAGEIFS('Placebo Males'!Y:Y, 'Placebo Males'!B:B, B404, 'Placebo Males'!P:P, P404)</f>
        <v>29</v>
      </c>
      <c r="AR404">
        <f>Z404 - AVERAGEIFS('Placebo Males'!Z:Z, 'Placebo Males'!B:B, B404, 'Placebo Males'!P:P, P404)</f>
        <v>13.666666666666664</v>
      </c>
      <c r="AS404">
        <f>AB404 - AVERAGEIFS('Placebo Males'!AB:AB, 'Placebo Males'!B:B, B404, 'Placebo Males'!P:P, P404)</f>
        <v>9.3333333333333357</v>
      </c>
      <c r="AT404">
        <f>AC404 - AVERAGEIFS('Placebo Males'!AC:AC, 'Placebo Males'!B:B, B404, 'Placebo Males'!P:P, P404)</f>
        <v>4</v>
      </c>
      <c r="AU404">
        <f>AD404 - AVERAGEIFS('Placebo Males'!AD:AD, 'Placebo Males'!B:B, B404, 'Placebo Males'!P:P, P404)</f>
        <v>-2.7013333333333094</v>
      </c>
      <c r="AV404">
        <f>AE404 - AVERAGEIFS('Placebo Males'!AE:AE, 'Placebo Males'!B:B, B404, 'Placebo Males'!P:P, P404)</f>
        <v>0.28746626666666669</v>
      </c>
      <c r="AW404">
        <f>AF404 - AVERAGEIFS('Placebo Males'!AF:AF, 'Placebo Males'!B:B, B404, 'Placebo Males'!P:P, P404)</f>
        <v>0.1406736666666667</v>
      </c>
    </row>
    <row r="405" spans="1:49" x14ac:dyDescent="0.25">
      <c r="A405" t="s">
        <v>4784</v>
      </c>
      <c r="B405">
        <v>1015</v>
      </c>
      <c r="C405" t="s">
        <v>102</v>
      </c>
      <c r="D405">
        <v>19</v>
      </c>
      <c r="E405">
        <v>182.5</v>
      </c>
      <c r="F405">
        <v>63.5</v>
      </c>
      <c r="G405">
        <v>106.25</v>
      </c>
      <c r="H405">
        <v>55.5</v>
      </c>
      <c r="I405" t="s">
        <v>103</v>
      </c>
      <c r="J405" t="s">
        <v>260</v>
      </c>
      <c r="K405" t="s">
        <v>261</v>
      </c>
      <c r="L405" t="s">
        <v>160</v>
      </c>
      <c r="M405" t="s">
        <v>4381</v>
      </c>
      <c r="N405">
        <v>400</v>
      </c>
      <c r="O405" t="s">
        <v>2262</v>
      </c>
      <c r="P405">
        <v>8</v>
      </c>
      <c r="Q405" t="s">
        <v>113</v>
      </c>
      <c r="R405" t="s">
        <v>4415</v>
      </c>
      <c r="S405">
        <v>602</v>
      </c>
      <c r="T405" t="s">
        <v>2266</v>
      </c>
      <c r="U405">
        <v>1020</v>
      </c>
      <c r="V405">
        <v>175</v>
      </c>
      <c r="W405">
        <v>428</v>
      </c>
      <c r="X405">
        <v>104</v>
      </c>
      <c r="Y405">
        <v>222</v>
      </c>
      <c r="Z405">
        <v>102</v>
      </c>
      <c r="AA405" t="s">
        <v>108</v>
      </c>
      <c r="AB405">
        <v>68</v>
      </c>
      <c r="AC405">
        <v>48</v>
      </c>
      <c r="AD405">
        <v>690.56</v>
      </c>
      <c r="AE405">
        <v>0.34482800000000002</v>
      </c>
      <c r="AF405">
        <v>0.52148300000000003</v>
      </c>
      <c r="AH405">
        <v>602</v>
      </c>
      <c r="AI405">
        <f t="shared" si="27"/>
        <v>1.8556375625430002</v>
      </c>
      <c r="AJ405">
        <f t="shared" si="24"/>
        <v>0.3011374321478576</v>
      </c>
      <c r="AK405">
        <f t="shared" si="25"/>
        <v>0.73175329840052927</v>
      </c>
      <c r="AL405">
        <f t="shared" si="26"/>
        <v>7.4702089010620254E-2</v>
      </c>
      <c r="AM405">
        <f>U405 - AVERAGEIFS('Placebo Males'!U:U, 'Placebo Males'!B:B, B405, 'Placebo Males'!P:P, P405)</f>
        <v>38</v>
      </c>
      <c r="AN405">
        <f>V405 - AVERAGEIFS('Placebo Males'!V:V, 'Placebo Males'!B:B, B405, 'Placebo Males'!P:P, P405)</f>
        <v>9</v>
      </c>
      <c r="AO405">
        <f>W405 - AVERAGEIFS('Placebo Males'!W:W, 'Placebo Males'!B:B, B405, 'Placebo Males'!P:P, P405)</f>
        <v>41.333333333333314</v>
      </c>
      <c r="AP405">
        <f>X405 - AVERAGEIFS('Placebo Males'!X:X, 'Placebo Males'!B:B, B405, 'Placebo Males'!P:P, P405)</f>
        <v>0</v>
      </c>
      <c r="AQ405">
        <f>Y405 - AVERAGEIFS('Placebo Males'!Y:Y, 'Placebo Males'!B:B, B405, 'Placebo Males'!P:P, P405)</f>
        <v>22.333333333333343</v>
      </c>
      <c r="AR405">
        <f>Z405 - AVERAGEIFS('Placebo Males'!Z:Z, 'Placebo Males'!B:B, B405, 'Placebo Males'!P:P, P405)</f>
        <v>19</v>
      </c>
      <c r="AS405">
        <f>AB405 - AVERAGEIFS('Placebo Males'!AB:AB, 'Placebo Males'!B:B, B405, 'Placebo Males'!P:P, P405)</f>
        <v>17</v>
      </c>
      <c r="AT405">
        <f>AC405 - AVERAGEIFS('Placebo Males'!AC:AC, 'Placebo Males'!B:B, B405, 'Placebo Males'!P:P, P405)</f>
        <v>12</v>
      </c>
      <c r="AU405">
        <f>AD405 - AVERAGEIFS('Placebo Males'!AD:AD, 'Placebo Males'!B:B, B405, 'Placebo Males'!P:P, P405)</f>
        <v>-33.155666666666662</v>
      </c>
      <c r="AV405">
        <f>AE405 - AVERAGEIFS('Placebo Males'!AE:AE, 'Placebo Males'!B:B, B405, 'Placebo Males'!P:P, P405)</f>
        <v>0.2150566666666667</v>
      </c>
      <c r="AW405">
        <f>AF405 - AVERAGEIFS('Placebo Males'!AF:AF, 'Placebo Males'!B:B, B405, 'Placebo Males'!P:P, P405)</f>
        <v>7.3487000000000025E-2</v>
      </c>
    </row>
    <row r="406" spans="1:49" x14ac:dyDescent="0.25">
      <c r="A406" t="s">
        <v>4785</v>
      </c>
      <c r="B406">
        <v>1015</v>
      </c>
      <c r="C406" t="s">
        <v>102</v>
      </c>
      <c r="D406">
        <v>19</v>
      </c>
      <c r="E406">
        <v>182.5</v>
      </c>
      <c r="F406">
        <v>63.5</v>
      </c>
      <c r="G406">
        <v>106.25</v>
      </c>
      <c r="H406">
        <v>55.5</v>
      </c>
      <c r="I406" t="s">
        <v>103</v>
      </c>
      <c r="J406" t="s">
        <v>260</v>
      </c>
      <c r="K406" t="s">
        <v>261</v>
      </c>
      <c r="L406" t="s">
        <v>160</v>
      </c>
      <c r="M406" t="s">
        <v>4381</v>
      </c>
      <c r="N406">
        <v>400</v>
      </c>
      <c r="O406" t="s">
        <v>2262</v>
      </c>
      <c r="P406">
        <v>8</v>
      </c>
      <c r="Q406" t="s">
        <v>113</v>
      </c>
      <c r="R406" t="s">
        <v>4415</v>
      </c>
      <c r="S406">
        <v>602</v>
      </c>
      <c r="T406" t="s">
        <v>2266</v>
      </c>
      <c r="U406">
        <v>1061</v>
      </c>
      <c r="V406">
        <v>170</v>
      </c>
      <c r="W406">
        <v>431</v>
      </c>
      <c r="X406">
        <v>106</v>
      </c>
      <c r="Y406">
        <v>222</v>
      </c>
      <c r="Z406">
        <v>103</v>
      </c>
      <c r="AA406" t="s">
        <v>108</v>
      </c>
      <c r="AB406">
        <v>64</v>
      </c>
      <c r="AC406">
        <v>52</v>
      </c>
      <c r="AD406">
        <v>694.52300000000002</v>
      </c>
      <c r="AE406">
        <v>0.275862</v>
      </c>
      <c r="AF406">
        <v>0.52300400000000002</v>
      </c>
      <c r="AH406">
        <v>602</v>
      </c>
      <c r="AI406">
        <f t="shared" si="27"/>
        <v>1.8556375625430002</v>
      </c>
      <c r="AJ406">
        <f t="shared" si="24"/>
        <v>0.3011374321478576</v>
      </c>
      <c r="AK406">
        <f t="shared" si="25"/>
        <v>0.73175329840052927</v>
      </c>
      <c r="AL406">
        <f t="shared" si="26"/>
        <v>7.4702089010620254E-2</v>
      </c>
      <c r="AM406">
        <f>U406 - AVERAGEIFS('Placebo Males'!U:U, 'Placebo Males'!B:B, B406, 'Placebo Males'!P:P, P406)</f>
        <v>79</v>
      </c>
      <c r="AN406">
        <f>V406 - AVERAGEIFS('Placebo Males'!V:V, 'Placebo Males'!B:B, B406, 'Placebo Males'!P:P, P406)</f>
        <v>4</v>
      </c>
      <c r="AO406">
        <f>W406 - AVERAGEIFS('Placebo Males'!W:W, 'Placebo Males'!B:B, B406, 'Placebo Males'!P:P, P406)</f>
        <v>44.333333333333314</v>
      </c>
      <c r="AP406">
        <f>X406 - AVERAGEIFS('Placebo Males'!X:X, 'Placebo Males'!B:B, B406, 'Placebo Males'!P:P, P406)</f>
        <v>2</v>
      </c>
      <c r="AQ406">
        <f>Y406 - AVERAGEIFS('Placebo Males'!Y:Y, 'Placebo Males'!B:B, B406, 'Placebo Males'!P:P, P406)</f>
        <v>22.333333333333343</v>
      </c>
      <c r="AR406">
        <f>Z406 - AVERAGEIFS('Placebo Males'!Z:Z, 'Placebo Males'!B:B, B406, 'Placebo Males'!P:P, P406)</f>
        <v>20</v>
      </c>
      <c r="AS406">
        <f>AB406 - AVERAGEIFS('Placebo Males'!AB:AB, 'Placebo Males'!B:B, B406, 'Placebo Males'!P:P, P406)</f>
        <v>13</v>
      </c>
      <c r="AT406">
        <f>AC406 - AVERAGEIFS('Placebo Males'!AC:AC, 'Placebo Males'!B:B, B406, 'Placebo Males'!P:P, P406)</f>
        <v>16</v>
      </c>
      <c r="AU406">
        <f>AD406 - AVERAGEIFS('Placebo Males'!AD:AD, 'Placebo Males'!B:B, B406, 'Placebo Males'!P:P, P406)</f>
        <v>-29.192666666666582</v>
      </c>
      <c r="AV406">
        <f>AE406 - AVERAGEIFS('Placebo Males'!AE:AE, 'Placebo Males'!B:B, B406, 'Placebo Males'!P:P, P406)</f>
        <v>0.14609066666666667</v>
      </c>
      <c r="AW406">
        <f>AF406 - AVERAGEIFS('Placebo Males'!AF:AF, 'Placebo Males'!B:B, B406, 'Placebo Males'!P:P, P406)</f>
        <v>7.5008000000000019E-2</v>
      </c>
    </row>
    <row r="407" spans="1:49" x14ac:dyDescent="0.25">
      <c r="A407" t="s">
        <v>4786</v>
      </c>
      <c r="B407">
        <v>1015</v>
      </c>
      <c r="C407" t="s">
        <v>102</v>
      </c>
      <c r="D407">
        <v>19</v>
      </c>
      <c r="E407">
        <v>182.5</v>
      </c>
      <c r="F407">
        <v>63.5</v>
      </c>
      <c r="G407">
        <v>106.25</v>
      </c>
      <c r="H407">
        <v>55.5</v>
      </c>
      <c r="I407" t="s">
        <v>103</v>
      </c>
      <c r="J407" t="s">
        <v>260</v>
      </c>
      <c r="K407" t="s">
        <v>261</v>
      </c>
      <c r="L407" t="s">
        <v>160</v>
      </c>
      <c r="M407" t="s">
        <v>4381</v>
      </c>
      <c r="N407">
        <v>400</v>
      </c>
      <c r="O407" t="s">
        <v>2262</v>
      </c>
      <c r="P407">
        <v>8</v>
      </c>
      <c r="Q407" t="s">
        <v>113</v>
      </c>
      <c r="R407" t="s">
        <v>4415</v>
      </c>
      <c r="S407">
        <v>602</v>
      </c>
      <c r="T407" t="s">
        <v>2266</v>
      </c>
      <c r="U407">
        <v>1062</v>
      </c>
      <c r="V407">
        <v>173</v>
      </c>
      <c r="W407">
        <v>421</v>
      </c>
      <c r="X407">
        <v>105</v>
      </c>
      <c r="Y407">
        <v>216</v>
      </c>
      <c r="Z407">
        <v>100</v>
      </c>
      <c r="AA407" t="s">
        <v>108</v>
      </c>
      <c r="AB407">
        <v>68</v>
      </c>
      <c r="AC407">
        <v>41</v>
      </c>
      <c r="AD407">
        <v>721.56299999999999</v>
      </c>
      <c r="AE407">
        <v>0.25862099999999999</v>
      </c>
      <c r="AF407">
        <v>0.51051299999999999</v>
      </c>
      <c r="AH407">
        <v>602</v>
      </c>
      <c r="AI407">
        <f t="shared" si="27"/>
        <v>1.8556375625430002</v>
      </c>
      <c r="AJ407">
        <f t="shared" si="24"/>
        <v>0.3011374321478576</v>
      </c>
      <c r="AK407">
        <f t="shared" si="25"/>
        <v>0.73175329840052927</v>
      </c>
      <c r="AL407">
        <f t="shared" si="26"/>
        <v>7.4702089010620254E-2</v>
      </c>
      <c r="AM407">
        <f>U407 - AVERAGEIFS('Placebo Males'!U:U, 'Placebo Males'!B:B, B407, 'Placebo Males'!P:P, P407)</f>
        <v>80</v>
      </c>
      <c r="AN407">
        <f>V407 - AVERAGEIFS('Placebo Males'!V:V, 'Placebo Males'!B:B, B407, 'Placebo Males'!P:P, P407)</f>
        <v>7</v>
      </c>
      <c r="AO407">
        <f>W407 - AVERAGEIFS('Placebo Males'!W:W, 'Placebo Males'!B:B, B407, 'Placebo Males'!P:P, P407)</f>
        <v>34.333333333333314</v>
      </c>
      <c r="AP407">
        <f>X407 - AVERAGEIFS('Placebo Males'!X:X, 'Placebo Males'!B:B, B407, 'Placebo Males'!P:P, P407)</f>
        <v>1</v>
      </c>
      <c r="AQ407">
        <f>Y407 - AVERAGEIFS('Placebo Males'!Y:Y, 'Placebo Males'!B:B, B407, 'Placebo Males'!P:P, P407)</f>
        <v>16.333333333333343</v>
      </c>
      <c r="AR407">
        <f>Z407 - AVERAGEIFS('Placebo Males'!Z:Z, 'Placebo Males'!B:B, B407, 'Placebo Males'!P:P, P407)</f>
        <v>17</v>
      </c>
      <c r="AS407">
        <f>AB407 - AVERAGEIFS('Placebo Males'!AB:AB, 'Placebo Males'!B:B, B407, 'Placebo Males'!P:P, P407)</f>
        <v>17</v>
      </c>
      <c r="AT407">
        <f>AC407 - AVERAGEIFS('Placebo Males'!AC:AC, 'Placebo Males'!B:B, B407, 'Placebo Males'!P:P, P407)</f>
        <v>5</v>
      </c>
      <c r="AU407">
        <f>AD407 - AVERAGEIFS('Placebo Males'!AD:AD, 'Placebo Males'!B:B, B407, 'Placebo Males'!P:P, P407)</f>
        <v>-2.1526666666666188</v>
      </c>
      <c r="AV407">
        <f>AE407 - AVERAGEIFS('Placebo Males'!AE:AE, 'Placebo Males'!B:B, B407, 'Placebo Males'!P:P, P407)</f>
        <v>0.12884966666666667</v>
      </c>
      <c r="AW407">
        <f>AF407 - AVERAGEIFS('Placebo Males'!AF:AF, 'Placebo Males'!B:B, B407, 'Placebo Males'!P:P, P407)</f>
        <v>6.2516999999999989E-2</v>
      </c>
    </row>
    <row r="408" spans="1:49" x14ac:dyDescent="0.25">
      <c r="A408" t="s">
        <v>4787</v>
      </c>
      <c r="B408">
        <v>1017</v>
      </c>
      <c r="C408" t="s">
        <v>102</v>
      </c>
      <c r="D408">
        <v>21</v>
      </c>
      <c r="E408">
        <v>170.1</v>
      </c>
      <c r="F408">
        <v>74.599999999999994</v>
      </c>
      <c r="G408">
        <v>112.25</v>
      </c>
      <c r="H408">
        <v>57</v>
      </c>
      <c r="I408" t="s">
        <v>103</v>
      </c>
      <c r="J408" t="s">
        <v>104</v>
      </c>
      <c r="K408" t="s">
        <v>360</v>
      </c>
      <c r="L408" t="s">
        <v>311</v>
      </c>
      <c r="M408" t="s">
        <v>4381</v>
      </c>
      <c r="N408">
        <v>400</v>
      </c>
      <c r="O408" t="s">
        <v>2262</v>
      </c>
      <c r="P408">
        <v>7</v>
      </c>
      <c r="Q408" t="s">
        <v>113</v>
      </c>
      <c r="R408" t="s">
        <v>4415</v>
      </c>
      <c r="S408">
        <v>600</v>
      </c>
      <c r="T408" t="s">
        <v>2266</v>
      </c>
      <c r="U408">
        <v>970</v>
      </c>
      <c r="V408">
        <v>152</v>
      </c>
      <c r="W408">
        <v>429</v>
      </c>
      <c r="X408">
        <v>103</v>
      </c>
      <c r="Y408">
        <v>229</v>
      </c>
      <c r="Z408">
        <v>97</v>
      </c>
      <c r="AA408" t="s">
        <v>108</v>
      </c>
      <c r="AB408">
        <v>62</v>
      </c>
      <c r="AC408">
        <v>57</v>
      </c>
      <c r="AD408">
        <v>485.387</v>
      </c>
      <c r="AE408">
        <v>0.51020399999999999</v>
      </c>
      <c r="AF408">
        <v>0.516235</v>
      </c>
      <c r="AH408">
        <v>600</v>
      </c>
      <c r="AI408">
        <f t="shared" si="27"/>
        <v>1.8494726536973425</v>
      </c>
      <c r="AJ408">
        <f t="shared" si="24"/>
        <v>0.30066141150847825</v>
      </c>
      <c r="AK408">
        <f t="shared" si="25"/>
        <v>0.73106032654071584</v>
      </c>
      <c r="AL408">
        <f t="shared" si="26"/>
        <v>7.4421945702928372E-2</v>
      </c>
      <c r="AM408">
        <f>U408 - AVERAGEIFS('Placebo Males'!U:U, 'Placebo Males'!B:B, B408, 'Placebo Males'!P:P, P408)</f>
        <v>34.333333333333371</v>
      </c>
      <c r="AN408">
        <f>V408 - AVERAGEIFS('Placebo Males'!V:V, 'Placebo Males'!B:B, B408, 'Placebo Males'!P:P, P408)</f>
        <v>4.3333333333333428</v>
      </c>
      <c r="AO408">
        <f>W408 - AVERAGEIFS('Placebo Males'!W:W, 'Placebo Males'!B:B, B408, 'Placebo Males'!P:P, P408)</f>
        <v>38.333333333333314</v>
      </c>
      <c r="AP408">
        <f>X408 - AVERAGEIFS('Placebo Males'!X:X, 'Placebo Males'!B:B, B408, 'Placebo Males'!P:P, P408)</f>
        <v>2</v>
      </c>
      <c r="AQ408">
        <f>Y408 - AVERAGEIFS('Placebo Males'!Y:Y, 'Placebo Males'!B:B, B408, 'Placebo Males'!P:P, P408)</f>
        <v>18.333333333333343</v>
      </c>
      <c r="AR408">
        <f>Z408 - AVERAGEIFS('Placebo Males'!Z:Z, 'Placebo Males'!B:B, B408, 'Placebo Males'!P:P, P408)</f>
        <v>18</v>
      </c>
      <c r="AS408">
        <f>AB408 - AVERAGEIFS('Placebo Males'!AB:AB, 'Placebo Males'!B:B, B408, 'Placebo Males'!P:P, P408)</f>
        <v>12.666666666666664</v>
      </c>
      <c r="AT408">
        <f>AC408 - AVERAGEIFS('Placebo Males'!AC:AC, 'Placebo Males'!B:B, B408, 'Placebo Males'!P:P, P408)</f>
        <v>21.666666666666664</v>
      </c>
      <c r="AU408">
        <f>AD408 - AVERAGEIFS('Placebo Males'!AD:AD, 'Placebo Males'!B:B, B408, 'Placebo Males'!P:P, P408)</f>
        <v>-165.77799999999996</v>
      </c>
      <c r="AV408">
        <f>AE408 - AVERAGEIFS('Placebo Males'!AE:AE, 'Placebo Males'!B:B, B408, 'Placebo Males'!P:P, P408)</f>
        <v>0.30697233333333329</v>
      </c>
      <c r="AW408">
        <f>AF408 - AVERAGEIFS('Placebo Males'!AF:AF, 'Placebo Males'!B:B, B408, 'Placebo Males'!P:P, P408)</f>
        <v>7.8230333333333346E-2</v>
      </c>
    </row>
    <row r="409" spans="1:49" x14ac:dyDescent="0.25">
      <c r="A409" t="s">
        <v>4788</v>
      </c>
      <c r="B409">
        <v>1017</v>
      </c>
      <c r="C409" t="s">
        <v>102</v>
      </c>
      <c r="D409">
        <v>21</v>
      </c>
      <c r="E409">
        <v>170.1</v>
      </c>
      <c r="F409">
        <v>74.599999999999994</v>
      </c>
      <c r="G409">
        <v>112.25</v>
      </c>
      <c r="H409">
        <v>57</v>
      </c>
      <c r="I409" t="s">
        <v>103</v>
      </c>
      <c r="J409" t="s">
        <v>104</v>
      </c>
      <c r="K409" t="s">
        <v>360</v>
      </c>
      <c r="L409" t="s">
        <v>311</v>
      </c>
      <c r="M409" t="s">
        <v>4381</v>
      </c>
      <c r="N409">
        <v>400</v>
      </c>
      <c r="O409" t="s">
        <v>2262</v>
      </c>
      <c r="P409">
        <v>7</v>
      </c>
      <c r="Q409" t="s">
        <v>113</v>
      </c>
      <c r="R409" t="s">
        <v>4415</v>
      </c>
      <c r="S409">
        <v>600</v>
      </c>
      <c r="T409" t="s">
        <v>2266</v>
      </c>
      <c r="U409">
        <v>989</v>
      </c>
      <c r="V409">
        <v>152</v>
      </c>
      <c r="W409">
        <v>432</v>
      </c>
      <c r="X409">
        <v>103</v>
      </c>
      <c r="Y409">
        <v>230</v>
      </c>
      <c r="Z409">
        <v>99</v>
      </c>
      <c r="AA409" t="s">
        <v>108</v>
      </c>
      <c r="AB409">
        <v>71</v>
      </c>
      <c r="AC409">
        <v>49</v>
      </c>
      <c r="AD409">
        <v>487.01499999999999</v>
      </c>
      <c r="AE409">
        <v>0.52</v>
      </c>
      <c r="AF409">
        <v>0.52053000000000005</v>
      </c>
      <c r="AH409">
        <v>600</v>
      </c>
      <c r="AI409">
        <f t="shared" si="27"/>
        <v>1.8494726536973425</v>
      </c>
      <c r="AJ409">
        <f t="shared" si="24"/>
        <v>0.30066141150847825</v>
      </c>
      <c r="AK409">
        <f t="shared" si="25"/>
        <v>0.73106032654071584</v>
      </c>
      <c r="AL409">
        <f t="shared" si="26"/>
        <v>7.4421945702928372E-2</v>
      </c>
      <c r="AM409">
        <f>U409 - AVERAGEIFS('Placebo Males'!U:U, 'Placebo Males'!B:B, B409, 'Placebo Males'!P:P, P409)</f>
        <v>53.333333333333371</v>
      </c>
      <c r="AN409">
        <f>V409 - AVERAGEIFS('Placebo Males'!V:V, 'Placebo Males'!B:B, B409, 'Placebo Males'!P:P, P409)</f>
        <v>4.3333333333333428</v>
      </c>
      <c r="AO409">
        <f>W409 - AVERAGEIFS('Placebo Males'!W:W, 'Placebo Males'!B:B, B409, 'Placebo Males'!P:P, P409)</f>
        <v>41.333333333333314</v>
      </c>
      <c r="AP409">
        <f>X409 - AVERAGEIFS('Placebo Males'!X:X, 'Placebo Males'!B:B, B409, 'Placebo Males'!P:P, P409)</f>
        <v>2</v>
      </c>
      <c r="AQ409">
        <f>Y409 - AVERAGEIFS('Placebo Males'!Y:Y, 'Placebo Males'!B:B, B409, 'Placebo Males'!P:P, P409)</f>
        <v>19.333333333333343</v>
      </c>
      <c r="AR409">
        <f>Z409 - AVERAGEIFS('Placebo Males'!Z:Z, 'Placebo Males'!B:B, B409, 'Placebo Males'!P:P, P409)</f>
        <v>20</v>
      </c>
      <c r="AS409">
        <f>AB409 - AVERAGEIFS('Placebo Males'!AB:AB, 'Placebo Males'!B:B, B409, 'Placebo Males'!P:P, P409)</f>
        <v>21.666666666666664</v>
      </c>
      <c r="AT409">
        <f>AC409 - AVERAGEIFS('Placebo Males'!AC:AC, 'Placebo Males'!B:B, B409, 'Placebo Males'!P:P, P409)</f>
        <v>13.666666666666664</v>
      </c>
      <c r="AU409">
        <f>AD409 - AVERAGEIFS('Placebo Males'!AD:AD, 'Placebo Males'!B:B, B409, 'Placebo Males'!P:P, P409)</f>
        <v>-164.14999999999998</v>
      </c>
      <c r="AV409">
        <f>AE409 - AVERAGEIFS('Placebo Males'!AE:AE, 'Placebo Males'!B:B, B409, 'Placebo Males'!P:P, P409)</f>
        <v>0.31676833333333332</v>
      </c>
      <c r="AW409">
        <f>AF409 - AVERAGEIFS('Placebo Males'!AF:AF, 'Placebo Males'!B:B, B409, 'Placebo Males'!P:P, P409)</f>
        <v>8.2525333333333395E-2</v>
      </c>
    </row>
    <row r="410" spans="1:49" x14ac:dyDescent="0.25">
      <c r="A410" t="s">
        <v>4789</v>
      </c>
      <c r="B410">
        <v>1017</v>
      </c>
      <c r="C410" t="s">
        <v>102</v>
      </c>
      <c r="D410">
        <v>21</v>
      </c>
      <c r="E410">
        <v>170.1</v>
      </c>
      <c r="F410">
        <v>74.599999999999994</v>
      </c>
      <c r="G410">
        <v>112.25</v>
      </c>
      <c r="H410">
        <v>57</v>
      </c>
      <c r="I410" t="s">
        <v>103</v>
      </c>
      <c r="J410" t="s">
        <v>104</v>
      </c>
      <c r="K410" t="s">
        <v>360</v>
      </c>
      <c r="L410" t="s">
        <v>311</v>
      </c>
      <c r="M410" t="s">
        <v>4381</v>
      </c>
      <c r="N410">
        <v>400</v>
      </c>
      <c r="O410" t="s">
        <v>2262</v>
      </c>
      <c r="P410">
        <v>7</v>
      </c>
      <c r="Q410" t="s">
        <v>113</v>
      </c>
      <c r="R410" t="s">
        <v>4415</v>
      </c>
      <c r="S410">
        <v>600</v>
      </c>
      <c r="T410" t="s">
        <v>2266</v>
      </c>
      <c r="U410">
        <v>962</v>
      </c>
      <c r="V410">
        <v>158</v>
      </c>
      <c r="W410">
        <v>429</v>
      </c>
      <c r="X410">
        <v>106</v>
      </c>
      <c r="Y410">
        <v>223</v>
      </c>
      <c r="Z410">
        <v>100</v>
      </c>
      <c r="AA410" t="s">
        <v>108</v>
      </c>
      <c r="AB410">
        <v>58</v>
      </c>
      <c r="AC410">
        <v>59</v>
      </c>
      <c r="AD410">
        <v>476.42200000000003</v>
      </c>
      <c r="AE410">
        <v>0.50980400000000003</v>
      </c>
      <c r="AF410">
        <v>0.52224599999999999</v>
      </c>
      <c r="AH410">
        <v>600</v>
      </c>
      <c r="AI410">
        <f t="shared" si="27"/>
        <v>1.8494726536973425</v>
      </c>
      <c r="AJ410">
        <f t="shared" si="24"/>
        <v>0.30066141150847825</v>
      </c>
      <c r="AK410">
        <f t="shared" si="25"/>
        <v>0.73106032654071584</v>
      </c>
      <c r="AL410">
        <f t="shared" si="26"/>
        <v>7.4421945702928372E-2</v>
      </c>
      <c r="AM410">
        <f>U410 - AVERAGEIFS('Placebo Males'!U:U, 'Placebo Males'!B:B, B410, 'Placebo Males'!P:P, P410)</f>
        <v>26.333333333333371</v>
      </c>
      <c r="AN410">
        <f>V410 - AVERAGEIFS('Placebo Males'!V:V, 'Placebo Males'!B:B, B410, 'Placebo Males'!P:P, P410)</f>
        <v>10.333333333333343</v>
      </c>
      <c r="AO410">
        <f>W410 - AVERAGEIFS('Placebo Males'!W:W, 'Placebo Males'!B:B, B410, 'Placebo Males'!P:P, P410)</f>
        <v>38.333333333333314</v>
      </c>
      <c r="AP410">
        <f>X410 - AVERAGEIFS('Placebo Males'!X:X, 'Placebo Males'!B:B, B410, 'Placebo Males'!P:P, P410)</f>
        <v>5</v>
      </c>
      <c r="AQ410">
        <f>Y410 - AVERAGEIFS('Placebo Males'!Y:Y, 'Placebo Males'!B:B, B410, 'Placebo Males'!P:P, P410)</f>
        <v>12.333333333333343</v>
      </c>
      <c r="AR410">
        <f>Z410 - AVERAGEIFS('Placebo Males'!Z:Z, 'Placebo Males'!B:B, B410, 'Placebo Males'!P:P, P410)</f>
        <v>21</v>
      </c>
      <c r="AS410">
        <f>AB410 - AVERAGEIFS('Placebo Males'!AB:AB, 'Placebo Males'!B:B, B410, 'Placebo Males'!P:P, P410)</f>
        <v>8.6666666666666643</v>
      </c>
      <c r="AT410">
        <f>AC410 - AVERAGEIFS('Placebo Males'!AC:AC, 'Placebo Males'!B:B, B410, 'Placebo Males'!P:P, P410)</f>
        <v>23.666666666666664</v>
      </c>
      <c r="AU410">
        <f>AD410 - AVERAGEIFS('Placebo Males'!AD:AD, 'Placebo Males'!B:B, B410, 'Placebo Males'!P:P, P410)</f>
        <v>-174.74299999999994</v>
      </c>
      <c r="AV410">
        <f>AE410 - AVERAGEIFS('Placebo Males'!AE:AE, 'Placebo Males'!B:B, B410, 'Placebo Males'!P:P, P410)</f>
        <v>0.30657233333333334</v>
      </c>
      <c r="AW410">
        <f>AF410 - AVERAGEIFS('Placebo Males'!AF:AF, 'Placebo Males'!B:B, B410, 'Placebo Males'!P:P, P410)</f>
        <v>8.4241333333333335E-2</v>
      </c>
    </row>
    <row r="411" spans="1:49" x14ac:dyDescent="0.25">
      <c r="A411" t="s">
        <v>4790</v>
      </c>
      <c r="B411">
        <v>1022</v>
      </c>
      <c r="C411" t="s">
        <v>102</v>
      </c>
      <c r="D411">
        <v>35</v>
      </c>
      <c r="E411">
        <v>174.5</v>
      </c>
      <c r="F411">
        <v>69.5</v>
      </c>
      <c r="G411">
        <v>102.5</v>
      </c>
      <c r="H411">
        <v>55.75</v>
      </c>
      <c r="I411" t="s">
        <v>103</v>
      </c>
      <c r="J411" t="s">
        <v>104</v>
      </c>
      <c r="K411" t="s">
        <v>409</v>
      </c>
      <c r="L411" t="s">
        <v>211</v>
      </c>
      <c r="M411" t="s">
        <v>4381</v>
      </c>
      <c r="N411">
        <v>400</v>
      </c>
      <c r="O411" t="s">
        <v>2262</v>
      </c>
      <c r="P411">
        <v>1</v>
      </c>
      <c r="Q411" t="s">
        <v>113</v>
      </c>
      <c r="R411" t="s">
        <v>4415</v>
      </c>
      <c r="S411">
        <v>526</v>
      </c>
      <c r="T411" t="s">
        <v>2266</v>
      </c>
      <c r="U411">
        <v>1149</v>
      </c>
      <c r="V411">
        <v>160</v>
      </c>
      <c r="W411">
        <v>424</v>
      </c>
      <c r="X411">
        <v>97</v>
      </c>
      <c r="Y411">
        <v>251</v>
      </c>
      <c r="Z411">
        <v>76</v>
      </c>
      <c r="AA411" t="s">
        <v>108</v>
      </c>
      <c r="AB411">
        <v>49</v>
      </c>
      <c r="AC411">
        <v>29</v>
      </c>
      <c r="AD411">
        <v>897.75800000000004</v>
      </c>
      <c r="AE411">
        <v>0.18</v>
      </c>
      <c r="AF411">
        <v>0.474412</v>
      </c>
      <c r="AH411">
        <v>526</v>
      </c>
      <c r="AI411">
        <f t="shared" si="27"/>
        <v>1.6213710264080035</v>
      </c>
      <c r="AJ411">
        <f t="shared" si="24"/>
        <v>0.28218325572425407</v>
      </c>
      <c r="AK411">
        <f t="shared" si="25"/>
        <v>0.70276150293703821</v>
      </c>
      <c r="AL411">
        <f t="shared" si="26"/>
        <v>6.4088600877765023E-2</v>
      </c>
      <c r="AM411">
        <f>U411 - AVERAGEIFS('Placebo Males'!U:U, 'Placebo Males'!B:B, B411, 'Placebo Males'!P:P, P411)</f>
        <v>-14</v>
      </c>
      <c r="AN411">
        <f>V411 - AVERAGEIFS('Placebo Males'!V:V, 'Placebo Males'!B:B, B411, 'Placebo Males'!P:P, P411)</f>
        <v>8.3333333333333428</v>
      </c>
      <c r="AO411">
        <f>W411 - AVERAGEIFS('Placebo Males'!W:W, 'Placebo Males'!B:B, B411, 'Placebo Males'!P:P, P411)</f>
        <v>8</v>
      </c>
      <c r="AP411">
        <f>X411 - AVERAGEIFS('Placebo Males'!X:X, 'Placebo Males'!B:B, B411, 'Placebo Males'!P:P, P411)</f>
        <v>-5</v>
      </c>
      <c r="AQ411">
        <f>Y411 - AVERAGEIFS('Placebo Males'!Y:Y, 'Placebo Males'!B:B, B411, 'Placebo Males'!P:P, P411)</f>
        <v>5.3333333333333428</v>
      </c>
      <c r="AR411">
        <f>Z411 - AVERAGEIFS('Placebo Males'!Z:Z, 'Placebo Males'!B:B, B411, 'Placebo Males'!P:P, P411)</f>
        <v>7.6666666666666714</v>
      </c>
      <c r="AS411">
        <f>AB411 - AVERAGEIFS('Placebo Males'!AB:AB, 'Placebo Males'!B:B, B411, 'Placebo Males'!P:P, P411)</f>
        <v>7.3333333333333357</v>
      </c>
      <c r="AT411">
        <f>AC411 - AVERAGEIFS('Placebo Males'!AC:AC, 'Placebo Males'!B:B, B411, 'Placebo Males'!P:P, P411)</f>
        <v>2.6666666666666679</v>
      </c>
      <c r="AU411">
        <f>AD411 - AVERAGEIFS('Placebo Males'!AD:AD, 'Placebo Males'!B:B, B411, 'Placebo Males'!P:P, P411)</f>
        <v>-55.622666666666532</v>
      </c>
      <c r="AV411">
        <f>AE411 - AVERAGEIFS('Placebo Males'!AE:AE, 'Placebo Males'!B:B, B411, 'Placebo Males'!P:P, P411)</f>
        <v>6.4023666666666659E-2</v>
      </c>
      <c r="AW411">
        <f>AF411 - AVERAGEIFS('Placebo Males'!AF:AF, 'Placebo Males'!B:B, B411, 'Placebo Males'!P:P, P411)</f>
        <v>4.1618666666666693E-2</v>
      </c>
    </row>
    <row r="412" spans="1:49" x14ac:dyDescent="0.25">
      <c r="A412" t="s">
        <v>4791</v>
      </c>
      <c r="B412">
        <v>1022</v>
      </c>
      <c r="C412" t="s">
        <v>102</v>
      </c>
      <c r="D412">
        <v>35</v>
      </c>
      <c r="E412">
        <v>174.5</v>
      </c>
      <c r="F412">
        <v>69.5</v>
      </c>
      <c r="G412">
        <v>102.5</v>
      </c>
      <c r="H412">
        <v>55.75</v>
      </c>
      <c r="I412" t="s">
        <v>103</v>
      </c>
      <c r="J412" t="s">
        <v>104</v>
      </c>
      <c r="K412" t="s">
        <v>409</v>
      </c>
      <c r="L412" t="s">
        <v>211</v>
      </c>
      <c r="M412" t="s">
        <v>4381</v>
      </c>
      <c r="N412">
        <v>400</v>
      </c>
      <c r="O412" t="s">
        <v>2262</v>
      </c>
      <c r="P412">
        <v>1</v>
      </c>
      <c r="Q412" t="s">
        <v>113</v>
      </c>
      <c r="R412" t="s">
        <v>4415</v>
      </c>
      <c r="S412">
        <v>526</v>
      </c>
      <c r="T412" t="s">
        <v>2266</v>
      </c>
      <c r="U412">
        <v>1110</v>
      </c>
      <c r="V412">
        <v>158</v>
      </c>
      <c r="W412">
        <v>425</v>
      </c>
      <c r="X412">
        <v>104</v>
      </c>
      <c r="Y412">
        <v>246</v>
      </c>
      <c r="Z412">
        <v>75</v>
      </c>
      <c r="AA412" t="s">
        <v>108</v>
      </c>
      <c r="AB412">
        <v>48</v>
      </c>
      <c r="AC412">
        <v>28</v>
      </c>
      <c r="AD412">
        <v>897.13599999999997</v>
      </c>
      <c r="AE412">
        <v>0.21276600000000001</v>
      </c>
      <c r="AF412">
        <v>0.47058299999999997</v>
      </c>
      <c r="AH412">
        <v>526</v>
      </c>
      <c r="AI412">
        <f t="shared" si="27"/>
        <v>1.6213710264080035</v>
      </c>
      <c r="AJ412">
        <f t="shared" si="24"/>
        <v>0.28218325572425407</v>
      </c>
      <c r="AK412">
        <f t="shared" si="25"/>
        <v>0.70276150293703821</v>
      </c>
      <c r="AL412">
        <f t="shared" si="26"/>
        <v>6.4088600877765023E-2</v>
      </c>
      <c r="AM412">
        <f>U412 - AVERAGEIFS('Placebo Males'!U:U, 'Placebo Males'!B:B, B412, 'Placebo Males'!P:P, P412)</f>
        <v>-53</v>
      </c>
      <c r="AN412">
        <f>V412 - AVERAGEIFS('Placebo Males'!V:V, 'Placebo Males'!B:B, B412, 'Placebo Males'!P:P, P412)</f>
        <v>6.3333333333333428</v>
      </c>
      <c r="AO412">
        <f>W412 - AVERAGEIFS('Placebo Males'!W:W, 'Placebo Males'!B:B, B412, 'Placebo Males'!P:P, P412)</f>
        <v>9</v>
      </c>
      <c r="AP412">
        <f>X412 - AVERAGEIFS('Placebo Males'!X:X, 'Placebo Males'!B:B, B412, 'Placebo Males'!P:P, P412)</f>
        <v>2</v>
      </c>
      <c r="AQ412">
        <f>Y412 - AVERAGEIFS('Placebo Males'!Y:Y, 'Placebo Males'!B:B, B412, 'Placebo Males'!P:P, P412)</f>
        <v>0.33333333333334281</v>
      </c>
      <c r="AR412">
        <f>Z412 - AVERAGEIFS('Placebo Males'!Z:Z, 'Placebo Males'!B:B, B412, 'Placebo Males'!P:P, P412)</f>
        <v>6.6666666666666714</v>
      </c>
      <c r="AS412">
        <f>AB412 - AVERAGEIFS('Placebo Males'!AB:AB, 'Placebo Males'!B:B, B412, 'Placebo Males'!P:P, P412)</f>
        <v>6.3333333333333357</v>
      </c>
      <c r="AT412">
        <f>AC412 - AVERAGEIFS('Placebo Males'!AC:AC, 'Placebo Males'!B:B, B412, 'Placebo Males'!P:P, P412)</f>
        <v>1.6666666666666679</v>
      </c>
      <c r="AU412">
        <f>AD412 - AVERAGEIFS('Placebo Males'!AD:AD, 'Placebo Males'!B:B, B412, 'Placebo Males'!P:P, P412)</f>
        <v>-56.244666666666603</v>
      </c>
      <c r="AV412">
        <f>AE412 - AVERAGEIFS('Placebo Males'!AE:AE, 'Placebo Males'!B:B, B412, 'Placebo Males'!P:P, P412)</f>
        <v>9.6789666666666677E-2</v>
      </c>
      <c r="AW412">
        <f>AF412 - AVERAGEIFS('Placebo Males'!AF:AF, 'Placebo Males'!B:B, B412, 'Placebo Males'!P:P, P412)</f>
        <v>3.7789666666666666E-2</v>
      </c>
    </row>
    <row r="413" spans="1:49" x14ac:dyDescent="0.25">
      <c r="A413" t="s">
        <v>4792</v>
      </c>
      <c r="B413">
        <v>1022</v>
      </c>
      <c r="C413" t="s">
        <v>102</v>
      </c>
      <c r="D413">
        <v>35</v>
      </c>
      <c r="E413">
        <v>174.5</v>
      </c>
      <c r="F413">
        <v>69.5</v>
      </c>
      <c r="G413">
        <v>102.5</v>
      </c>
      <c r="H413">
        <v>55.75</v>
      </c>
      <c r="I413" t="s">
        <v>103</v>
      </c>
      <c r="J413" t="s">
        <v>104</v>
      </c>
      <c r="K413" t="s">
        <v>409</v>
      </c>
      <c r="L413" t="s">
        <v>211</v>
      </c>
      <c r="M413" t="s">
        <v>4381</v>
      </c>
      <c r="N413">
        <v>400</v>
      </c>
      <c r="O413" t="s">
        <v>2262</v>
      </c>
      <c r="P413">
        <v>1</v>
      </c>
      <c r="Q413" t="s">
        <v>113</v>
      </c>
      <c r="R413" t="s">
        <v>4415</v>
      </c>
      <c r="S413">
        <v>526</v>
      </c>
      <c r="T413" t="s">
        <v>2266</v>
      </c>
      <c r="U413">
        <v>1100</v>
      </c>
      <c r="V413">
        <v>155</v>
      </c>
      <c r="W413">
        <v>423</v>
      </c>
      <c r="X413">
        <v>102</v>
      </c>
      <c r="Y413">
        <v>246</v>
      </c>
      <c r="Z413">
        <v>75</v>
      </c>
      <c r="AA413" t="s">
        <v>108</v>
      </c>
      <c r="AB413">
        <v>48</v>
      </c>
      <c r="AC413">
        <v>29</v>
      </c>
      <c r="AD413">
        <v>908.46199999999999</v>
      </c>
      <c r="AE413">
        <v>0.16666700000000001</v>
      </c>
      <c r="AF413">
        <v>0.47510400000000003</v>
      </c>
      <c r="AH413">
        <v>526</v>
      </c>
      <c r="AI413">
        <f t="shared" si="27"/>
        <v>1.6213710264080035</v>
      </c>
      <c r="AJ413">
        <f t="shared" si="24"/>
        <v>0.28218325572425407</v>
      </c>
      <c r="AK413">
        <f t="shared" si="25"/>
        <v>0.70276150293703821</v>
      </c>
      <c r="AL413">
        <f t="shared" si="26"/>
        <v>6.4088600877765023E-2</v>
      </c>
      <c r="AM413">
        <f>U413 - AVERAGEIFS('Placebo Males'!U:U, 'Placebo Males'!B:B, B413, 'Placebo Males'!P:P, P413)</f>
        <v>-63</v>
      </c>
      <c r="AN413">
        <f>V413 - AVERAGEIFS('Placebo Males'!V:V, 'Placebo Males'!B:B, B413, 'Placebo Males'!P:P, P413)</f>
        <v>3.3333333333333428</v>
      </c>
      <c r="AO413">
        <f>W413 - AVERAGEIFS('Placebo Males'!W:W, 'Placebo Males'!B:B, B413, 'Placebo Males'!P:P, P413)</f>
        <v>7</v>
      </c>
      <c r="AP413">
        <f>X413 - AVERAGEIFS('Placebo Males'!X:X, 'Placebo Males'!B:B, B413, 'Placebo Males'!P:P, P413)</f>
        <v>0</v>
      </c>
      <c r="AQ413">
        <f>Y413 - AVERAGEIFS('Placebo Males'!Y:Y, 'Placebo Males'!B:B, B413, 'Placebo Males'!P:P, P413)</f>
        <v>0.33333333333334281</v>
      </c>
      <c r="AR413">
        <f>Z413 - AVERAGEIFS('Placebo Males'!Z:Z, 'Placebo Males'!B:B, B413, 'Placebo Males'!P:P, P413)</f>
        <v>6.6666666666666714</v>
      </c>
      <c r="AS413">
        <f>AB413 - AVERAGEIFS('Placebo Males'!AB:AB, 'Placebo Males'!B:B, B413, 'Placebo Males'!P:P, P413)</f>
        <v>6.3333333333333357</v>
      </c>
      <c r="AT413">
        <f>AC413 - AVERAGEIFS('Placebo Males'!AC:AC, 'Placebo Males'!B:B, B413, 'Placebo Males'!P:P, P413)</f>
        <v>2.6666666666666679</v>
      </c>
      <c r="AU413">
        <f>AD413 - AVERAGEIFS('Placebo Males'!AD:AD, 'Placebo Males'!B:B, B413, 'Placebo Males'!P:P, P413)</f>
        <v>-44.918666666666581</v>
      </c>
      <c r="AV413">
        <f>AE413 - AVERAGEIFS('Placebo Males'!AE:AE, 'Placebo Males'!B:B, B413, 'Placebo Males'!P:P, P413)</f>
        <v>5.0690666666666676E-2</v>
      </c>
      <c r="AW413">
        <f>AF413 - AVERAGEIFS('Placebo Males'!AF:AF, 'Placebo Males'!B:B, B413, 'Placebo Males'!P:P, P413)</f>
        <v>4.2310666666666719E-2</v>
      </c>
    </row>
    <row r="414" spans="1:49" x14ac:dyDescent="0.25">
      <c r="A414" t="s">
        <v>4793</v>
      </c>
      <c r="B414">
        <v>1013</v>
      </c>
      <c r="C414" t="s">
        <v>102</v>
      </c>
      <c r="D414">
        <v>32</v>
      </c>
      <c r="E414">
        <v>175.5</v>
      </c>
      <c r="F414">
        <v>74.099999999999994</v>
      </c>
      <c r="G414">
        <v>123.25</v>
      </c>
      <c r="H414">
        <v>66.5</v>
      </c>
      <c r="I414" t="s">
        <v>103</v>
      </c>
      <c r="J414" t="s">
        <v>104</v>
      </c>
      <c r="K414" t="s">
        <v>159</v>
      </c>
      <c r="L414" t="s">
        <v>106</v>
      </c>
      <c r="M414" t="s">
        <v>4381</v>
      </c>
      <c r="N414">
        <v>400</v>
      </c>
      <c r="O414" t="s">
        <v>2262</v>
      </c>
      <c r="P414">
        <v>0.5</v>
      </c>
      <c r="Q414" t="s">
        <v>113</v>
      </c>
      <c r="R414" t="s">
        <v>4415</v>
      </c>
      <c r="S414">
        <v>525</v>
      </c>
      <c r="T414" t="s">
        <v>2266</v>
      </c>
      <c r="U414">
        <v>998</v>
      </c>
      <c r="V414">
        <v>139</v>
      </c>
      <c r="W414">
        <v>391</v>
      </c>
      <c r="X414">
        <v>106</v>
      </c>
      <c r="Y414">
        <v>206</v>
      </c>
      <c r="Z414">
        <v>79</v>
      </c>
      <c r="AA414" t="s">
        <v>108</v>
      </c>
      <c r="AB414">
        <v>49</v>
      </c>
      <c r="AC414">
        <v>37</v>
      </c>
      <c r="AD414">
        <v>725.63699999999994</v>
      </c>
      <c r="AE414">
        <v>0.21568599999999999</v>
      </c>
      <c r="AF414">
        <v>0.45322899999999999</v>
      </c>
      <c r="AH414">
        <v>525</v>
      </c>
      <c r="AI414">
        <f t="shared" si="27"/>
        <v>1.6182885719851747</v>
      </c>
      <c r="AJ414">
        <f t="shared" si="24"/>
        <v>0.2819212210909543</v>
      </c>
      <c r="AK414">
        <f t="shared" si="25"/>
        <v>0.70233997747876264</v>
      </c>
      <c r="AL414">
        <f t="shared" si="26"/>
        <v>6.3949489297153272E-2</v>
      </c>
      <c r="AM414">
        <f>U414 - AVERAGEIFS('Placebo Males'!U:U, 'Placebo Males'!B:B, B414, 'Placebo Males'!P:P, P414)</f>
        <v>9</v>
      </c>
      <c r="AN414">
        <f>V414 - AVERAGEIFS('Placebo Males'!V:V, 'Placebo Males'!B:B, B414, 'Placebo Males'!P:P, P414)</f>
        <v>4.3333333333333428</v>
      </c>
      <c r="AO414">
        <f>W414 - AVERAGEIFS('Placebo Males'!W:W, 'Placebo Males'!B:B, B414, 'Placebo Males'!P:P, P414)</f>
        <v>21</v>
      </c>
      <c r="AP414">
        <f>X414 - AVERAGEIFS('Placebo Males'!X:X, 'Placebo Males'!B:B, B414, 'Placebo Males'!P:P, P414)</f>
        <v>1.3333333333333286</v>
      </c>
      <c r="AQ414">
        <f>Y414 - AVERAGEIFS('Placebo Males'!Y:Y, 'Placebo Males'!B:B, B414, 'Placebo Males'!P:P, P414)</f>
        <v>9.6666666666666572</v>
      </c>
      <c r="AR414">
        <f>Z414 - AVERAGEIFS('Placebo Males'!Z:Z, 'Placebo Males'!B:B, B414, 'Placebo Males'!P:P, P414)</f>
        <v>10</v>
      </c>
      <c r="AS414">
        <f>AB414 - AVERAGEIFS('Placebo Males'!AB:AB, 'Placebo Males'!B:B, B414, 'Placebo Males'!P:P, P414)</f>
        <v>3</v>
      </c>
      <c r="AT414">
        <f>AC414 - AVERAGEIFS('Placebo Males'!AC:AC, 'Placebo Males'!B:B, B414, 'Placebo Males'!P:P, P414)</f>
        <v>13</v>
      </c>
      <c r="AU414">
        <f>AD414 - AVERAGEIFS('Placebo Males'!AD:AD, 'Placebo Males'!B:B, B414, 'Placebo Males'!P:P, P414)</f>
        <v>-167.37299999999993</v>
      </c>
      <c r="AV414">
        <f>AE414 - AVERAGEIFS('Placebo Males'!AE:AE, 'Placebo Males'!B:B, B414, 'Placebo Males'!P:P, P414)</f>
        <v>4.6658666666666654E-2</v>
      </c>
      <c r="AW414">
        <f>AF414 - AVERAGEIFS('Placebo Males'!AF:AF, 'Placebo Males'!B:B, B414, 'Placebo Males'!P:P, P414)</f>
        <v>6.6488333333333316E-2</v>
      </c>
    </row>
    <row r="415" spans="1:49" x14ac:dyDescent="0.25">
      <c r="A415" t="s">
        <v>4794</v>
      </c>
      <c r="B415">
        <v>1013</v>
      </c>
      <c r="C415" t="s">
        <v>102</v>
      </c>
      <c r="D415">
        <v>32</v>
      </c>
      <c r="E415">
        <v>175.5</v>
      </c>
      <c r="F415">
        <v>74.099999999999994</v>
      </c>
      <c r="G415">
        <v>123.25</v>
      </c>
      <c r="H415">
        <v>66.5</v>
      </c>
      <c r="I415" t="s">
        <v>103</v>
      </c>
      <c r="J415" t="s">
        <v>104</v>
      </c>
      <c r="K415" t="s">
        <v>159</v>
      </c>
      <c r="L415" t="s">
        <v>106</v>
      </c>
      <c r="M415" t="s">
        <v>4381</v>
      </c>
      <c r="N415">
        <v>400</v>
      </c>
      <c r="O415" t="s">
        <v>2262</v>
      </c>
      <c r="P415">
        <v>0.5</v>
      </c>
      <c r="Q415" t="s">
        <v>113</v>
      </c>
      <c r="R415" t="s">
        <v>4415</v>
      </c>
      <c r="S415">
        <v>525</v>
      </c>
      <c r="T415" t="s">
        <v>2266</v>
      </c>
      <c r="U415">
        <v>1050</v>
      </c>
      <c r="V415">
        <v>135</v>
      </c>
      <c r="W415">
        <v>392</v>
      </c>
      <c r="X415">
        <v>106</v>
      </c>
      <c r="Y415">
        <v>209</v>
      </c>
      <c r="Z415">
        <v>77</v>
      </c>
      <c r="AA415" t="s">
        <v>108</v>
      </c>
      <c r="AB415">
        <v>53</v>
      </c>
      <c r="AC415">
        <v>29</v>
      </c>
      <c r="AD415">
        <v>768.62099999999998</v>
      </c>
      <c r="AE415">
        <v>0.21276600000000001</v>
      </c>
      <c r="AF415">
        <v>0.44717099999999999</v>
      </c>
      <c r="AH415">
        <v>525</v>
      </c>
      <c r="AI415">
        <f t="shared" si="27"/>
        <v>1.6182885719851747</v>
      </c>
      <c r="AJ415">
        <f t="shared" si="24"/>
        <v>0.2819212210909543</v>
      </c>
      <c r="AK415">
        <f t="shared" si="25"/>
        <v>0.70233997747876264</v>
      </c>
      <c r="AL415">
        <f t="shared" si="26"/>
        <v>6.3949489297153272E-2</v>
      </c>
      <c r="AM415">
        <f>U415 - AVERAGEIFS('Placebo Males'!U:U, 'Placebo Males'!B:B, B415, 'Placebo Males'!P:P, P415)</f>
        <v>61</v>
      </c>
      <c r="AN415">
        <f>V415 - AVERAGEIFS('Placebo Males'!V:V, 'Placebo Males'!B:B, B415, 'Placebo Males'!P:P, P415)</f>
        <v>0.33333333333334281</v>
      </c>
      <c r="AO415">
        <f>W415 - AVERAGEIFS('Placebo Males'!W:W, 'Placebo Males'!B:B, B415, 'Placebo Males'!P:P, P415)</f>
        <v>22</v>
      </c>
      <c r="AP415">
        <f>X415 - AVERAGEIFS('Placebo Males'!X:X, 'Placebo Males'!B:B, B415, 'Placebo Males'!P:P, P415)</f>
        <v>1.3333333333333286</v>
      </c>
      <c r="AQ415">
        <f>Y415 - AVERAGEIFS('Placebo Males'!Y:Y, 'Placebo Males'!B:B, B415, 'Placebo Males'!P:P, P415)</f>
        <v>12.666666666666657</v>
      </c>
      <c r="AR415">
        <f>Z415 - AVERAGEIFS('Placebo Males'!Z:Z, 'Placebo Males'!B:B, B415, 'Placebo Males'!P:P, P415)</f>
        <v>8</v>
      </c>
      <c r="AS415">
        <f>AB415 - AVERAGEIFS('Placebo Males'!AB:AB, 'Placebo Males'!B:B, B415, 'Placebo Males'!P:P, P415)</f>
        <v>7</v>
      </c>
      <c r="AT415">
        <f>AC415 - AVERAGEIFS('Placebo Males'!AC:AC, 'Placebo Males'!B:B, B415, 'Placebo Males'!P:P, P415)</f>
        <v>5</v>
      </c>
      <c r="AU415">
        <f>AD415 - AVERAGEIFS('Placebo Males'!AD:AD, 'Placebo Males'!B:B, B415, 'Placebo Males'!P:P, P415)</f>
        <v>-124.3889999999999</v>
      </c>
      <c r="AV415">
        <f>AE415 - AVERAGEIFS('Placebo Males'!AE:AE, 'Placebo Males'!B:B, B415, 'Placebo Males'!P:P, P415)</f>
        <v>4.3738666666666676E-2</v>
      </c>
      <c r="AW415">
        <f>AF415 - AVERAGEIFS('Placebo Males'!AF:AF, 'Placebo Males'!B:B, B415, 'Placebo Males'!P:P, P415)</f>
        <v>6.0430333333333308E-2</v>
      </c>
    </row>
    <row r="416" spans="1:49" x14ac:dyDescent="0.25">
      <c r="A416" t="s">
        <v>4795</v>
      </c>
      <c r="B416">
        <v>1013</v>
      </c>
      <c r="C416" t="s">
        <v>102</v>
      </c>
      <c r="D416">
        <v>32</v>
      </c>
      <c r="E416">
        <v>175.5</v>
      </c>
      <c r="F416">
        <v>74.099999999999994</v>
      </c>
      <c r="G416">
        <v>123.25</v>
      </c>
      <c r="H416">
        <v>66.5</v>
      </c>
      <c r="I416" t="s">
        <v>103</v>
      </c>
      <c r="J416" t="s">
        <v>104</v>
      </c>
      <c r="K416" t="s">
        <v>159</v>
      </c>
      <c r="L416" t="s">
        <v>106</v>
      </c>
      <c r="M416" t="s">
        <v>4381</v>
      </c>
      <c r="N416">
        <v>400</v>
      </c>
      <c r="O416" t="s">
        <v>2262</v>
      </c>
      <c r="P416">
        <v>0.5</v>
      </c>
      <c r="Q416" t="s">
        <v>113</v>
      </c>
      <c r="R416" t="s">
        <v>4415</v>
      </c>
      <c r="S416">
        <v>525</v>
      </c>
      <c r="T416" t="s">
        <v>2266</v>
      </c>
      <c r="U416">
        <v>1020</v>
      </c>
      <c r="V416">
        <v>130</v>
      </c>
      <c r="W416">
        <v>391</v>
      </c>
      <c r="X416">
        <v>110</v>
      </c>
      <c r="Y416">
        <v>204</v>
      </c>
      <c r="Z416">
        <v>77</v>
      </c>
      <c r="AA416" t="s">
        <v>108</v>
      </c>
      <c r="AB416">
        <v>49</v>
      </c>
      <c r="AC416">
        <v>33</v>
      </c>
      <c r="AD416">
        <v>755.91600000000005</v>
      </c>
      <c r="AE416">
        <v>0.234043</v>
      </c>
      <c r="AF416">
        <v>0.425678</v>
      </c>
      <c r="AH416">
        <v>525</v>
      </c>
      <c r="AI416">
        <f t="shared" si="27"/>
        <v>1.6182885719851747</v>
      </c>
      <c r="AJ416">
        <f t="shared" si="24"/>
        <v>0.2819212210909543</v>
      </c>
      <c r="AK416">
        <f t="shared" si="25"/>
        <v>0.70233997747876264</v>
      </c>
      <c r="AL416">
        <f t="shared" si="26"/>
        <v>6.3949489297153272E-2</v>
      </c>
      <c r="AM416">
        <f>U416 - AVERAGEIFS('Placebo Males'!U:U, 'Placebo Males'!B:B, B416, 'Placebo Males'!P:P, P416)</f>
        <v>31</v>
      </c>
      <c r="AN416">
        <f>V416 - AVERAGEIFS('Placebo Males'!V:V, 'Placebo Males'!B:B, B416, 'Placebo Males'!P:P, P416)</f>
        <v>-4.6666666666666572</v>
      </c>
      <c r="AO416">
        <f>W416 - AVERAGEIFS('Placebo Males'!W:W, 'Placebo Males'!B:B, B416, 'Placebo Males'!P:P, P416)</f>
        <v>21</v>
      </c>
      <c r="AP416">
        <f>X416 - AVERAGEIFS('Placebo Males'!X:X, 'Placebo Males'!B:B, B416, 'Placebo Males'!P:P, P416)</f>
        <v>5.3333333333333286</v>
      </c>
      <c r="AQ416">
        <f>Y416 - AVERAGEIFS('Placebo Males'!Y:Y, 'Placebo Males'!B:B, B416, 'Placebo Males'!P:P, P416)</f>
        <v>7.6666666666666572</v>
      </c>
      <c r="AR416">
        <f>Z416 - AVERAGEIFS('Placebo Males'!Z:Z, 'Placebo Males'!B:B, B416, 'Placebo Males'!P:P, P416)</f>
        <v>8</v>
      </c>
      <c r="AS416">
        <f>AB416 - AVERAGEIFS('Placebo Males'!AB:AB, 'Placebo Males'!B:B, B416, 'Placebo Males'!P:P, P416)</f>
        <v>3</v>
      </c>
      <c r="AT416">
        <f>AC416 - AVERAGEIFS('Placebo Males'!AC:AC, 'Placebo Males'!B:B, B416, 'Placebo Males'!P:P, P416)</f>
        <v>9</v>
      </c>
      <c r="AU416">
        <f>AD416 - AVERAGEIFS('Placebo Males'!AD:AD, 'Placebo Males'!B:B, B416, 'Placebo Males'!P:P, P416)</f>
        <v>-137.09399999999982</v>
      </c>
      <c r="AV416">
        <f>AE416 - AVERAGEIFS('Placebo Males'!AE:AE, 'Placebo Males'!B:B, B416, 'Placebo Males'!P:P, P416)</f>
        <v>6.5015666666666666E-2</v>
      </c>
      <c r="AW416">
        <f>AF416 - AVERAGEIFS('Placebo Males'!AF:AF, 'Placebo Males'!B:B, B416, 'Placebo Males'!P:P, P416)</f>
        <v>3.8937333333333324E-2</v>
      </c>
    </row>
    <row r="417" spans="1:49" x14ac:dyDescent="0.25">
      <c r="A417" t="s">
        <v>4796</v>
      </c>
      <c r="B417">
        <v>1016</v>
      </c>
      <c r="C417" t="s">
        <v>102</v>
      </c>
      <c r="D417">
        <v>25</v>
      </c>
      <c r="E417">
        <v>177.5</v>
      </c>
      <c r="F417">
        <v>78.099999999999994</v>
      </c>
      <c r="G417">
        <v>115.25</v>
      </c>
      <c r="H417">
        <v>59</v>
      </c>
      <c r="I417" t="s">
        <v>103</v>
      </c>
      <c r="J417" t="s">
        <v>104</v>
      </c>
      <c r="K417" t="s">
        <v>310</v>
      </c>
      <c r="L417" t="s">
        <v>160</v>
      </c>
      <c r="M417" t="s">
        <v>4381</v>
      </c>
      <c r="N417">
        <v>400</v>
      </c>
      <c r="O417" t="s">
        <v>2262</v>
      </c>
      <c r="P417">
        <v>12</v>
      </c>
      <c r="Q417" t="s">
        <v>113</v>
      </c>
      <c r="R417" t="s">
        <v>4415</v>
      </c>
      <c r="S417">
        <v>494</v>
      </c>
      <c r="T417" t="s">
        <v>2266</v>
      </c>
      <c r="U417">
        <v>941</v>
      </c>
      <c r="V417">
        <v>155</v>
      </c>
      <c r="W417">
        <v>375</v>
      </c>
      <c r="X417">
        <v>90</v>
      </c>
      <c r="Y417">
        <v>190</v>
      </c>
      <c r="Z417">
        <v>95</v>
      </c>
      <c r="AA417" t="s">
        <v>108</v>
      </c>
      <c r="AB417">
        <v>46</v>
      </c>
      <c r="AC417">
        <v>37</v>
      </c>
      <c r="AD417">
        <v>502.96800000000002</v>
      </c>
      <c r="AE417">
        <v>5.0847499999999997E-2</v>
      </c>
      <c r="AF417">
        <v>0.39325900000000003</v>
      </c>
      <c r="AH417">
        <v>494</v>
      </c>
      <c r="AI417">
        <f t="shared" si="27"/>
        <v>1.5227324848774786</v>
      </c>
      <c r="AJ417">
        <f t="shared" si="24"/>
        <v>0.27361895369476819</v>
      </c>
      <c r="AK417">
        <f t="shared" si="25"/>
        <v>0.68867907894754654</v>
      </c>
      <c r="AL417">
        <f t="shared" si="26"/>
        <v>5.9646048507360883E-2</v>
      </c>
      <c r="AM417">
        <f>U417 - AVERAGEIFS('Placebo Males'!U:U, 'Placebo Males'!B:B, B417, 'Placebo Males'!P:P, P417)</f>
        <v>-4</v>
      </c>
      <c r="AN417">
        <f>V417 - AVERAGEIFS('Placebo Males'!V:V, 'Placebo Males'!B:B, B417, 'Placebo Males'!P:P, P417)</f>
        <v>3</v>
      </c>
      <c r="AO417">
        <f>W417 - AVERAGEIFS('Placebo Males'!W:W, 'Placebo Males'!B:B, B417, 'Placebo Males'!P:P, P417)</f>
        <v>30</v>
      </c>
      <c r="AP417">
        <f>X417 - AVERAGEIFS('Placebo Males'!X:X, 'Placebo Males'!B:B, B417, 'Placebo Males'!P:P, P417)</f>
        <v>-3.6666666666666714</v>
      </c>
      <c r="AQ417">
        <f>Y417 - AVERAGEIFS('Placebo Males'!Y:Y, 'Placebo Males'!B:B, B417, 'Placebo Males'!P:P, P417)</f>
        <v>10.666666666666657</v>
      </c>
      <c r="AR417">
        <f>Z417 - AVERAGEIFS('Placebo Males'!Z:Z, 'Placebo Males'!B:B, B417, 'Placebo Males'!P:P, P417)</f>
        <v>23</v>
      </c>
      <c r="AS417">
        <f>AB417 - AVERAGEIFS('Placebo Males'!AB:AB, 'Placebo Males'!B:B, B417, 'Placebo Males'!P:P, P417)</f>
        <v>7</v>
      </c>
      <c r="AT417">
        <f>AC417 - AVERAGEIFS('Placebo Males'!AC:AC, 'Placebo Males'!B:B, B417, 'Placebo Males'!P:P, P417)</f>
        <v>7.3333333333333321</v>
      </c>
      <c r="AU417">
        <f>AD417 - AVERAGEIFS('Placebo Males'!AD:AD, 'Placebo Males'!B:B, B417, 'Placebo Males'!P:P, P417)</f>
        <v>-114.75666666666672</v>
      </c>
      <c r="AV417">
        <f>AE417 - AVERAGEIFS('Placebo Males'!AE:AE, 'Placebo Males'!B:B, B417, 'Placebo Males'!P:P, P417)</f>
        <v>1.8917199999999995E-2</v>
      </c>
      <c r="AW417">
        <f>AF417 - AVERAGEIFS('Placebo Males'!AF:AF, 'Placebo Males'!B:B, B417, 'Placebo Males'!P:P, P417)</f>
        <v>6.7949333333333362E-2</v>
      </c>
    </row>
    <row r="418" spans="1:49" x14ac:dyDescent="0.25">
      <c r="A418" t="s">
        <v>4797</v>
      </c>
      <c r="B418">
        <v>1016</v>
      </c>
      <c r="C418" t="s">
        <v>102</v>
      </c>
      <c r="D418">
        <v>25</v>
      </c>
      <c r="E418">
        <v>177.5</v>
      </c>
      <c r="F418">
        <v>78.099999999999994</v>
      </c>
      <c r="G418">
        <v>115.25</v>
      </c>
      <c r="H418">
        <v>59</v>
      </c>
      <c r="I418" t="s">
        <v>103</v>
      </c>
      <c r="J418" t="s">
        <v>104</v>
      </c>
      <c r="K418" t="s">
        <v>310</v>
      </c>
      <c r="L418" t="s">
        <v>160</v>
      </c>
      <c r="M418" t="s">
        <v>4381</v>
      </c>
      <c r="N418">
        <v>400</v>
      </c>
      <c r="O418" t="s">
        <v>2262</v>
      </c>
      <c r="P418">
        <v>12</v>
      </c>
      <c r="Q418" t="s">
        <v>113</v>
      </c>
      <c r="R418" t="s">
        <v>4415</v>
      </c>
      <c r="S418">
        <v>494</v>
      </c>
      <c r="T418" t="s">
        <v>2266</v>
      </c>
      <c r="U418">
        <v>950</v>
      </c>
      <c r="V418">
        <v>157</v>
      </c>
      <c r="W418">
        <v>372</v>
      </c>
      <c r="X418">
        <v>89</v>
      </c>
      <c r="Y418">
        <v>191</v>
      </c>
      <c r="Z418">
        <v>92</v>
      </c>
      <c r="AA418" t="s">
        <v>108</v>
      </c>
      <c r="AB418">
        <v>51</v>
      </c>
      <c r="AC418">
        <v>32</v>
      </c>
      <c r="AD418">
        <v>513.36199999999997</v>
      </c>
      <c r="AE418">
        <v>5.2631600000000001E-2</v>
      </c>
      <c r="AF418">
        <v>0.39210600000000001</v>
      </c>
      <c r="AH418">
        <v>494</v>
      </c>
      <c r="AI418">
        <f t="shared" si="27"/>
        <v>1.5227324848774786</v>
      </c>
      <c r="AJ418">
        <f t="shared" si="24"/>
        <v>0.27361895369476819</v>
      </c>
      <c r="AK418">
        <f t="shared" si="25"/>
        <v>0.68867907894754654</v>
      </c>
      <c r="AL418">
        <f t="shared" si="26"/>
        <v>5.9646048507360883E-2</v>
      </c>
      <c r="AM418">
        <f>U418 - AVERAGEIFS('Placebo Males'!U:U, 'Placebo Males'!B:B, B418, 'Placebo Males'!P:P, P418)</f>
        <v>5</v>
      </c>
      <c r="AN418">
        <f>V418 - AVERAGEIFS('Placebo Males'!V:V, 'Placebo Males'!B:B, B418, 'Placebo Males'!P:P, P418)</f>
        <v>5</v>
      </c>
      <c r="AO418">
        <f>W418 - AVERAGEIFS('Placebo Males'!W:W, 'Placebo Males'!B:B, B418, 'Placebo Males'!P:P, P418)</f>
        <v>27</v>
      </c>
      <c r="AP418">
        <f>X418 - AVERAGEIFS('Placebo Males'!X:X, 'Placebo Males'!B:B, B418, 'Placebo Males'!P:P, P418)</f>
        <v>-4.6666666666666714</v>
      </c>
      <c r="AQ418">
        <f>Y418 - AVERAGEIFS('Placebo Males'!Y:Y, 'Placebo Males'!B:B, B418, 'Placebo Males'!P:P, P418)</f>
        <v>11.666666666666657</v>
      </c>
      <c r="AR418">
        <f>Z418 - AVERAGEIFS('Placebo Males'!Z:Z, 'Placebo Males'!B:B, B418, 'Placebo Males'!P:P, P418)</f>
        <v>20</v>
      </c>
      <c r="AS418">
        <f>AB418 - AVERAGEIFS('Placebo Males'!AB:AB, 'Placebo Males'!B:B, B418, 'Placebo Males'!P:P, P418)</f>
        <v>12</v>
      </c>
      <c r="AT418">
        <f>AC418 - AVERAGEIFS('Placebo Males'!AC:AC, 'Placebo Males'!B:B, B418, 'Placebo Males'!P:P, P418)</f>
        <v>2.3333333333333321</v>
      </c>
      <c r="AU418">
        <f>AD418 - AVERAGEIFS('Placebo Males'!AD:AD, 'Placebo Males'!B:B, B418, 'Placebo Males'!P:P, P418)</f>
        <v>-104.36266666666677</v>
      </c>
      <c r="AV418">
        <f>AE418 - AVERAGEIFS('Placebo Males'!AE:AE, 'Placebo Males'!B:B, B418, 'Placebo Males'!P:P, P418)</f>
        <v>2.0701299999999999E-2</v>
      </c>
      <c r="AW418">
        <f>AF418 - AVERAGEIFS('Placebo Males'!AF:AF, 'Placebo Males'!B:B, B418, 'Placebo Males'!P:P, P418)</f>
        <v>6.6796333333333346E-2</v>
      </c>
    </row>
    <row r="419" spans="1:49" x14ac:dyDescent="0.25">
      <c r="A419" t="s">
        <v>4798</v>
      </c>
      <c r="B419">
        <v>1016</v>
      </c>
      <c r="C419" t="s">
        <v>102</v>
      </c>
      <c r="D419">
        <v>25</v>
      </c>
      <c r="E419">
        <v>177.5</v>
      </c>
      <c r="F419">
        <v>78.099999999999994</v>
      </c>
      <c r="G419">
        <v>115.25</v>
      </c>
      <c r="H419">
        <v>59</v>
      </c>
      <c r="I419" t="s">
        <v>103</v>
      </c>
      <c r="J419" t="s">
        <v>104</v>
      </c>
      <c r="K419" t="s">
        <v>310</v>
      </c>
      <c r="L419" t="s">
        <v>160</v>
      </c>
      <c r="M419" t="s">
        <v>4381</v>
      </c>
      <c r="N419">
        <v>400</v>
      </c>
      <c r="O419" t="s">
        <v>2262</v>
      </c>
      <c r="P419">
        <v>12</v>
      </c>
      <c r="Q419" t="s">
        <v>113</v>
      </c>
      <c r="R419" t="s">
        <v>4415</v>
      </c>
      <c r="S419">
        <v>494</v>
      </c>
      <c r="T419" t="s">
        <v>2266</v>
      </c>
      <c r="U419">
        <v>984</v>
      </c>
      <c r="V419">
        <v>162</v>
      </c>
      <c r="W419">
        <v>371</v>
      </c>
      <c r="X419">
        <v>99</v>
      </c>
      <c r="Y419">
        <v>178</v>
      </c>
      <c r="Z419">
        <v>94</v>
      </c>
      <c r="AA419" t="s">
        <v>108</v>
      </c>
      <c r="AB419">
        <v>47</v>
      </c>
      <c r="AC419">
        <v>36</v>
      </c>
      <c r="AD419">
        <v>523.02499999999998</v>
      </c>
      <c r="AE419">
        <v>5.2631600000000001E-2</v>
      </c>
      <c r="AF419">
        <v>0.38859199999999999</v>
      </c>
      <c r="AH419">
        <v>494</v>
      </c>
      <c r="AI419">
        <f t="shared" si="27"/>
        <v>1.5227324848774786</v>
      </c>
      <c r="AJ419">
        <f t="shared" si="24"/>
        <v>0.27361895369476819</v>
      </c>
      <c r="AK419">
        <f t="shared" si="25"/>
        <v>0.68867907894754654</v>
      </c>
      <c r="AL419">
        <f t="shared" si="26"/>
        <v>5.9646048507360883E-2</v>
      </c>
      <c r="AM419">
        <f>U419 - AVERAGEIFS('Placebo Males'!U:U, 'Placebo Males'!B:B, B419, 'Placebo Males'!P:P, P419)</f>
        <v>39</v>
      </c>
      <c r="AN419">
        <f>V419 - AVERAGEIFS('Placebo Males'!V:V, 'Placebo Males'!B:B, B419, 'Placebo Males'!P:P, P419)</f>
        <v>10</v>
      </c>
      <c r="AO419">
        <f>W419 - AVERAGEIFS('Placebo Males'!W:W, 'Placebo Males'!B:B, B419, 'Placebo Males'!P:P, P419)</f>
        <v>26</v>
      </c>
      <c r="AP419">
        <f>X419 - AVERAGEIFS('Placebo Males'!X:X, 'Placebo Males'!B:B, B419, 'Placebo Males'!P:P, P419)</f>
        <v>5.3333333333333286</v>
      </c>
      <c r="AQ419">
        <f>Y419 - AVERAGEIFS('Placebo Males'!Y:Y, 'Placebo Males'!B:B, B419, 'Placebo Males'!P:P, P419)</f>
        <v>-1.3333333333333428</v>
      </c>
      <c r="AR419">
        <f>Z419 - AVERAGEIFS('Placebo Males'!Z:Z, 'Placebo Males'!B:B, B419, 'Placebo Males'!P:P, P419)</f>
        <v>22</v>
      </c>
      <c r="AS419">
        <f>AB419 - AVERAGEIFS('Placebo Males'!AB:AB, 'Placebo Males'!B:B, B419, 'Placebo Males'!P:P, P419)</f>
        <v>8</v>
      </c>
      <c r="AT419">
        <f>AC419 - AVERAGEIFS('Placebo Males'!AC:AC, 'Placebo Males'!B:B, B419, 'Placebo Males'!P:P, P419)</f>
        <v>6.3333333333333321</v>
      </c>
      <c r="AU419">
        <f>AD419 - AVERAGEIFS('Placebo Males'!AD:AD, 'Placebo Males'!B:B, B419, 'Placebo Males'!P:P, P419)</f>
        <v>-94.699666666666758</v>
      </c>
      <c r="AV419">
        <f>AE419 - AVERAGEIFS('Placebo Males'!AE:AE, 'Placebo Males'!B:B, B419, 'Placebo Males'!P:P, P419)</f>
        <v>2.0701299999999999E-2</v>
      </c>
      <c r="AW419">
        <f>AF419 - AVERAGEIFS('Placebo Males'!AF:AF, 'Placebo Males'!B:B, B419, 'Placebo Males'!P:P, P419)</f>
        <v>6.3282333333333329E-2</v>
      </c>
    </row>
    <row r="420" spans="1:49" x14ac:dyDescent="0.25">
      <c r="A420" t="s">
        <v>4799</v>
      </c>
      <c r="B420">
        <v>1018</v>
      </c>
      <c r="C420" t="s">
        <v>102</v>
      </c>
      <c r="D420">
        <v>30</v>
      </c>
      <c r="E420">
        <v>182</v>
      </c>
      <c r="F420">
        <v>73.3</v>
      </c>
      <c r="G420">
        <v>105.5</v>
      </c>
      <c r="H420">
        <v>58.5</v>
      </c>
      <c r="I420" t="s">
        <v>103</v>
      </c>
      <c r="J420" t="s">
        <v>104</v>
      </c>
      <c r="K420" t="s">
        <v>409</v>
      </c>
      <c r="L420" t="s">
        <v>211</v>
      </c>
      <c r="M420" t="s">
        <v>4381</v>
      </c>
      <c r="N420">
        <v>400</v>
      </c>
      <c r="O420" t="s">
        <v>2262</v>
      </c>
      <c r="P420">
        <v>12</v>
      </c>
      <c r="Q420" t="s">
        <v>113</v>
      </c>
      <c r="R420" t="s">
        <v>4415</v>
      </c>
      <c r="S420">
        <v>493</v>
      </c>
      <c r="T420" t="s">
        <v>2266</v>
      </c>
      <c r="U420">
        <v>927</v>
      </c>
      <c r="V420">
        <v>134</v>
      </c>
      <c r="W420">
        <v>401</v>
      </c>
      <c r="X420">
        <v>102</v>
      </c>
      <c r="Y420">
        <v>213</v>
      </c>
      <c r="Z420">
        <v>86</v>
      </c>
      <c r="AA420" t="s">
        <v>108</v>
      </c>
      <c r="AB420">
        <v>86</v>
      </c>
      <c r="AC420">
        <v>35</v>
      </c>
      <c r="AD420">
        <v>252.65600000000001</v>
      </c>
      <c r="AE420">
        <v>0.85714299999999999</v>
      </c>
      <c r="AF420">
        <v>0.49094700000000002</v>
      </c>
      <c r="AH420">
        <v>493</v>
      </c>
      <c r="AI420">
        <f t="shared" si="27"/>
        <v>1.5196500304546494</v>
      </c>
      <c r="AJ420">
        <f t="shared" si="24"/>
        <v>0.27334517662743441</v>
      </c>
      <c r="AK420">
        <f t="shared" si="25"/>
        <v>0.68821837712759737</v>
      </c>
      <c r="AL420">
        <f t="shared" si="26"/>
        <v>5.9507541064999336E-2</v>
      </c>
      <c r="AM420">
        <f>U420 - AVERAGEIFS('Placebo Males'!U:U, 'Placebo Males'!B:B, B420, 'Placebo Males'!P:P, P420)</f>
        <v>-30.333333333333371</v>
      </c>
      <c r="AN420">
        <f>V420 - AVERAGEIFS('Placebo Males'!V:V, 'Placebo Males'!B:B, B420, 'Placebo Males'!P:P, P420)</f>
        <v>-7</v>
      </c>
      <c r="AO420">
        <f>W420 - AVERAGEIFS('Placebo Males'!W:W, 'Placebo Males'!B:B, B420, 'Placebo Males'!P:P, P420)</f>
        <v>31.333333333333314</v>
      </c>
      <c r="AP420">
        <f>X420 - AVERAGEIFS('Placebo Males'!X:X, 'Placebo Males'!B:B, B420, 'Placebo Males'!P:P, P420)</f>
        <v>3.6666666666666714</v>
      </c>
      <c r="AQ420">
        <f>Y420 - AVERAGEIFS('Placebo Males'!Y:Y, 'Placebo Males'!B:B, B420, 'Placebo Males'!P:P, P420)</f>
        <v>9</v>
      </c>
      <c r="AR420">
        <f>Z420 - AVERAGEIFS('Placebo Males'!Z:Z, 'Placebo Males'!B:B, B420, 'Placebo Males'!P:P, P420)</f>
        <v>18.666666666666671</v>
      </c>
      <c r="AS420">
        <f>AB420 - AVERAGEIFS('Placebo Males'!AB:AB, 'Placebo Males'!B:B, B420, 'Placebo Males'!P:P, P420)</f>
        <v>41.333333333333336</v>
      </c>
      <c r="AT420">
        <f>AC420 - AVERAGEIFS('Placebo Males'!AC:AC, 'Placebo Males'!B:B, B420, 'Placebo Males'!P:P, P420)</f>
        <v>11.333333333333332</v>
      </c>
      <c r="AU420">
        <f>AD420 - AVERAGEIFS('Placebo Males'!AD:AD, 'Placebo Males'!B:B, B420, 'Placebo Males'!P:P, P420)</f>
        <v>-136.87599999999998</v>
      </c>
      <c r="AV420">
        <f>AE420 - AVERAGEIFS('Placebo Males'!AE:AE, 'Placebo Males'!B:B, B420, 'Placebo Males'!P:P, P420)</f>
        <v>0.63561033333333328</v>
      </c>
      <c r="AW420">
        <f>AF420 - AVERAGEIFS('Placebo Males'!AF:AF, 'Placebo Males'!B:B, B420, 'Placebo Males'!P:P, P420)</f>
        <v>7.410933333333336E-2</v>
      </c>
    </row>
    <row r="421" spans="1:49" x14ac:dyDescent="0.25">
      <c r="A421" t="s">
        <v>4800</v>
      </c>
      <c r="B421">
        <v>1018</v>
      </c>
      <c r="C421" t="s">
        <v>102</v>
      </c>
      <c r="D421">
        <v>30</v>
      </c>
      <c r="E421">
        <v>182</v>
      </c>
      <c r="F421">
        <v>73.3</v>
      </c>
      <c r="G421">
        <v>105.5</v>
      </c>
      <c r="H421">
        <v>58.5</v>
      </c>
      <c r="I421" t="s">
        <v>103</v>
      </c>
      <c r="J421" t="s">
        <v>104</v>
      </c>
      <c r="K421" t="s">
        <v>409</v>
      </c>
      <c r="L421" t="s">
        <v>211</v>
      </c>
      <c r="M421" t="s">
        <v>4381</v>
      </c>
      <c r="N421">
        <v>400</v>
      </c>
      <c r="O421" t="s">
        <v>2262</v>
      </c>
      <c r="P421">
        <v>12</v>
      </c>
      <c r="Q421" t="s">
        <v>113</v>
      </c>
      <c r="R421" t="s">
        <v>4415</v>
      </c>
      <c r="S421">
        <v>493</v>
      </c>
      <c r="T421" t="s">
        <v>2266</v>
      </c>
      <c r="U421">
        <v>911</v>
      </c>
      <c r="V421">
        <v>143</v>
      </c>
      <c r="W421">
        <v>402</v>
      </c>
      <c r="X421">
        <v>101</v>
      </c>
      <c r="Y421">
        <v>211</v>
      </c>
      <c r="Z421">
        <v>90</v>
      </c>
      <c r="AA421" t="s">
        <v>108</v>
      </c>
      <c r="AB421">
        <v>75</v>
      </c>
      <c r="AC421">
        <v>37</v>
      </c>
      <c r="AD421">
        <v>263.71499999999997</v>
      </c>
      <c r="AE421">
        <v>0.72340400000000005</v>
      </c>
      <c r="AF421">
        <v>0.50206600000000001</v>
      </c>
      <c r="AH421">
        <v>493</v>
      </c>
      <c r="AI421">
        <f t="shared" si="27"/>
        <v>1.5196500304546494</v>
      </c>
      <c r="AJ421">
        <f t="shared" si="24"/>
        <v>0.27334517662743441</v>
      </c>
      <c r="AK421">
        <f t="shared" si="25"/>
        <v>0.68821837712759737</v>
      </c>
      <c r="AL421">
        <f t="shared" si="26"/>
        <v>5.9507541064999336E-2</v>
      </c>
      <c r="AM421">
        <f>U421 - AVERAGEIFS('Placebo Males'!U:U, 'Placebo Males'!B:B, B421, 'Placebo Males'!P:P, P421)</f>
        <v>-46.333333333333371</v>
      </c>
      <c r="AN421">
        <f>V421 - AVERAGEIFS('Placebo Males'!V:V, 'Placebo Males'!B:B, B421, 'Placebo Males'!P:P, P421)</f>
        <v>2</v>
      </c>
      <c r="AO421">
        <f>W421 - AVERAGEIFS('Placebo Males'!W:W, 'Placebo Males'!B:B, B421, 'Placebo Males'!P:P, P421)</f>
        <v>32.333333333333314</v>
      </c>
      <c r="AP421">
        <f>X421 - AVERAGEIFS('Placebo Males'!X:X, 'Placebo Males'!B:B, B421, 'Placebo Males'!P:P, P421)</f>
        <v>2.6666666666666714</v>
      </c>
      <c r="AQ421">
        <f>Y421 - AVERAGEIFS('Placebo Males'!Y:Y, 'Placebo Males'!B:B, B421, 'Placebo Males'!P:P, P421)</f>
        <v>7</v>
      </c>
      <c r="AR421">
        <f>Z421 - AVERAGEIFS('Placebo Males'!Z:Z, 'Placebo Males'!B:B, B421, 'Placebo Males'!P:P, P421)</f>
        <v>22.666666666666671</v>
      </c>
      <c r="AS421">
        <f>AB421 - AVERAGEIFS('Placebo Males'!AB:AB, 'Placebo Males'!B:B, B421, 'Placebo Males'!P:P, P421)</f>
        <v>30.333333333333336</v>
      </c>
      <c r="AT421">
        <f>AC421 - AVERAGEIFS('Placebo Males'!AC:AC, 'Placebo Males'!B:B, B421, 'Placebo Males'!P:P, P421)</f>
        <v>13.333333333333332</v>
      </c>
      <c r="AU421">
        <f>AD421 - AVERAGEIFS('Placebo Males'!AD:AD, 'Placebo Males'!B:B, B421, 'Placebo Males'!P:P, P421)</f>
        <v>-125.81700000000001</v>
      </c>
      <c r="AV421">
        <f>AE421 - AVERAGEIFS('Placebo Males'!AE:AE, 'Placebo Males'!B:B, B421, 'Placebo Males'!P:P, P421)</f>
        <v>0.50187133333333334</v>
      </c>
      <c r="AW421">
        <f>AF421 - AVERAGEIFS('Placebo Males'!AF:AF, 'Placebo Males'!B:B, B421, 'Placebo Males'!P:P, P421)</f>
        <v>8.522833333333335E-2</v>
      </c>
    </row>
    <row r="422" spans="1:49" x14ac:dyDescent="0.25">
      <c r="A422" t="s">
        <v>4801</v>
      </c>
      <c r="B422">
        <v>1018</v>
      </c>
      <c r="C422" t="s">
        <v>102</v>
      </c>
      <c r="D422">
        <v>30</v>
      </c>
      <c r="E422">
        <v>182</v>
      </c>
      <c r="F422">
        <v>73.3</v>
      </c>
      <c r="G422">
        <v>105.5</v>
      </c>
      <c r="H422">
        <v>58.5</v>
      </c>
      <c r="I422" t="s">
        <v>103</v>
      </c>
      <c r="J422" t="s">
        <v>104</v>
      </c>
      <c r="K422" t="s">
        <v>409</v>
      </c>
      <c r="L422" t="s">
        <v>211</v>
      </c>
      <c r="M422" t="s">
        <v>4381</v>
      </c>
      <c r="N422">
        <v>400</v>
      </c>
      <c r="O422" t="s">
        <v>2262</v>
      </c>
      <c r="P422">
        <v>12</v>
      </c>
      <c r="Q422" t="s">
        <v>113</v>
      </c>
      <c r="R422" t="s">
        <v>4415</v>
      </c>
      <c r="S422">
        <v>493</v>
      </c>
      <c r="T422" t="s">
        <v>2266</v>
      </c>
      <c r="U422">
        <v>964</v>
      </c>
      <c r="V422">
        <v>144</v>
      </c>
      <c r="W422">
        <v>401</v>
      </c>
      <c r="X422">
        <v>99</v>
      </c>
      <c r="Y422">
        <v>213</v>
      </c>
      <c r="Z422">
        <v>89</v>
      </c>
      <c r="AA422" t="s">
        <v>108</v>
      </c>
      <c r="AB422">
        <v>75</v>
      </c>
      <c r="AC422">
        <v>39</v>
      </c>
      <c r="AD422">
        <v>262.78800000000001</v>
      </c>
      <c r="AE422">
        <v>0.85106400000000004</v>
      </c>
      <c r="AF422">
        <v>0.50584799999999996</v>
      </c>
      <c r="AH422">
        <v>493</v>
      </c>
      <c r="AI422">
        <f t="shared" si="27"/>
        <v>1.5196500304546494</v>
      </c>
      <c r="AJ422">
        <f t="shared" si="24"/>
        <v>0.27334517662743441</v>
      </c>
      <c r="AK422">
        <f t="shared" si="25"/>
        <v>0.68821837712759737</v>
      </c>
      <c r="AL422">
        <f t="shared" si="26"/>
        <v>5.9507541064999336E-2</v>
      </c>
      <c r="AM422">
        <f>U422 - AVERAGEIFS('Placebo Males'!U:U, 'Placebo Males'!B:B, B422, 'Placebo Males'!P:P, P422)</f>
        <v>6.6666666666666288</v>
      </c>
      <c r="AN422">
        <f>V422 - AVERAGEIFS('Placebo Males'!V:V, 'Placebo Males'!B:B, B422, 'Placebo Males'!P:P, P422)</f>
        <v>3</v>
      </c>
      <c r="AO422">
        <f>W422 - AVERAGEIFS('Placebo Males'!W:W, 'Placebo Males'!B:B, B422, 'Placebo Males'!P:P, P422)</f>
        <v>31.333333333333314</v>
      </c>
      <c r="AP422">
        <f>X422 - AVERAGEIFS('Placebo Males'!X:X, 'Placebo Males'!B:B, B422, 'Placebo Males'!P:P, P422)</f>
        <v>0.6666666666666714</v>
      </c>
      <c r="AQ422">
        <f>Y422 - AVERAGEIFS('Placebo Males'!Y:Y, 'Placebo Males'!B:B, B422, 'Placebo Males'!P:P, P422)</f>
        <v>9</v>
      </c>
      <c r="AR422">
        <f>Z422 - AVERAGEIFS('Placebo Males'!Z:Z, 'Placebo Males'!B:B, B422, 'Placebo Males'!P:P, P422)</f>
        <v>21.666666666666671</v>
      </c>
      <c r="AS422">
        <f>AB422 - AVERAGEIFS('Placebo Males'!AB:AB, 'Placebo Males'!B:B, B422, 'Placebo Males'!P:P, P422)</f>
        <v>30.333333333333336</v>
      </c>
      <c r="AT422">
        <f>AC422 - AVERAGEIFS('Placebo Males'!AC:AC, 'Placebo Males'!B:B, B422, 'Placebo Males'!P:P, P422)</f>
        <v>15.333333333333332</v>
      </c>
      <c r="AU422">
        <f>AD422 - AVERAGEIFS('Placebo Males'!AD:AD, 'Placebo Males'!B:B, B422, 'Placebo Males'!P:P, P422)</f>
        <v>-126.74399999999997</v>
      </c>
      <c r="AV422">
        <f>AE422 - AVERAGEIFS('Placebo Males'!AE:AE, 'Placebo Males'!B:B, B422, 'Placebo Males'!P:P, P422)</f>
        <v>0.62953133333333333</v>
      </c>
      <c r="AW422">
        <f>AF422 - AVERAGEIFS('Placebo Males'!AF:AF, 'Placebo Males'!B:B, B422, 'Placebo Males'!P:P, P422)</f>
        <v>8.9010333333333302E-2</v>
      </c>
    </row>
    <row r="423" spans="1:49" x14ac:dyDescent="0.25">
      <c r="A423" t="s">
        <v>4802</v>
      </c>
      <c r="B423">
        <v>1021</v>
      </c>
      <c r="C423" t="s">
        <v>102</v>
      </c>
      <c r="D423">
        <v>35</v>
      </c>
      <c r="E423">
        <v>171.5</v>
      </c>
      <c r="F423">
        <v>70.900000000000006</v>
      </c>
      <c r="G423">
        <v>97.25</v>
      </c>
      <c r="H423">
        <v>55.75</v>
      </c>
      <c r="I423" t="s">
        <v>458</v>
      </c>
      <c r="J423" t="s">
        <v>104</v>
      </c>
      <c r="K423" t="s">
        <v>459</v>
      </c>
      <c r="L423" t="s">
        <v>106</v>
      </c>
      <c r="M423" t="s">
        <v>4381</v>
      </c>
      <c r="N423">
        <v>400</v>
      </c>
      <c r="O423" t="s">
        <v>2262</v>
      </c>
      <c r="P423">
        <v>12</v>
      </c>
      <c r="Q423" t="s">
        <v>113</v>
      </c>
      <c r="R423" t="s">
        <v>4415</v>
      </c>
      <c r="S423">
        <v>488</v>
      </c>
      <c r="T423" t="s">
        <v>2266</v>
      </c>
      <c r="U423">
        <v>1036</v>
      </c>
      <c r="V423">
        <v>167</v>
      </c>
      <c r="W423">
        <v>442</v>
      </c>
      <c r="X423">
        <v>101</v>
      </c>
      <c r="Y423">
        <v>258</v>
      </c>
      <c r="Z423">
        <v>83</v>
      </c>
      <c r="AA423" t="s">
        <v>108</v>
      </c>
      <c r="AB423">
        <v>52</v>
      </c>
      <c r="AC423">
        <v>25</v>
      </c>
      <c r="AD423">
        <v>357.93</v>
      </c>
      <c r="AE423">
        <v>0.14583299999999999</v>
      </c>
      <c r="AF423">
        <v>0.557446</v>
      </c>
      <c r="AH423">
        <v>488</v>
      </c>
      <c r="AI423">
        <f t="shared" si="27"/>
        <v>1.5042377583405051</v>
      </c>
      <c r="AJ423">
        <f t="shared" si="24"/>
        <v>0.27197050264494849</v>
      </c>
      <c r="AK423">
        <f t="shared" si="25"/>
        <v>0.68589511978160678</v>
      </c>
      <c r="AL423">
        <f t="shared" si="26"/>
        <v>5.8815321760016914E-2</v>
      </c>
      <c r="AM423">
        <f>U423 - AVERAGEIFS('Placebo Males'!U:U, 'Placebo Males'!B:B, B423, 'Placebo Males'!P:P, P423)</f>
        <v>129.66666666666663</v>
      </c>
      <c r="AN423">
        <f>V423 - AVERAGEIFS('Placebo Males'!V:V, 'Placebo Males'!B:B, B423, 'Placebo Males'!P:P, P423)</f>
        <v>10</v>
      </c>
      <c r="AO423">
        <f>W423 - AVERAGEIFS('Placebo Males'!W:W, 'Placebo Males'!B:B, B423, 'Placebo Males'!P:P, P423)</f>
        <v>57.666666666666686</v>
      </c>
      <c r="AP423">
        <f>X423 - AVERAGEIFS('Placebo Males'!X:X, 'Placebo Males'!B:B, B423, 'Placebo Males'!P:P, P423)</f>
        <v>4.3333333333333286</v>
      </c>
      <c r="AQ423">
        <f>Y423 - AVERAGEIFS('Placebo Males'!Y:Y, 'Placebo Males'!B:B, B423, 'Placebo Males'!P:P, P423)</f>
        <v>40.333333333333343</v>
      </c>
      <c r="AR423">
        <f>Z423 - AVERAGEIFS('Placebo Males'!Z:Z, 'Placebo Males'!B:B, B423, 'Placebo Males'!P:P, P423)</f>
        <v>13</v>
      </c>
      <c r="AS423">
        <f>AB423 - AVERAGEIFS('Placebo Males'!AB:AB, 'Placebo Males'!B:B, B423, 'Placebo Males'!P:P, P423)</f>
        <v>-3</v>
      </c>
      <c r="AT423">
        <f>AC423 - AVERAGEIFS('Placebo Males'!AC:AC, 'Placebo Males'!B:B, B423, 'Placebo Males'!P:P, P423)</f>
        <v>2.3333333333333321</v>
      </c>
      <c r="AU423">
        <f>AD423 - AVERAGEIFS('Placebo Males'!AD:AD, 'Placebo Males'!B:B, B423, 'Placebo Males'!P:P, P423)</f>
        <v>-33.994333333333373</v>
      </c>
      <c r="AV423">
        <f>AE423 - AVERAGEIFS('Placebo Males'!AE:AE, 'Placebo Males'!B:B, B423, 'Placebo Males'!P:P, P423)</f>
        <v>8.753993333333332E-2</v>
      </c>
      <c r="AW423">
        <f>AF423 - AVERAGEIFS('Placebo Males'!AF:AF, 'Placebo Males'!B:B, B423, 'Placebo Males'!P:P, P423)</f>
        <v>0.15211866666666668</v>
      </c>
    </row>
    <row r="424" spans="1:49" x14ac:dyDescent="0.25">
      <c r="A424" t="s">
        <v>4803</v>
      </c>
      <c r="B424">
        <v>1021</v>
      </c>
      <c r="C424" t="s">
        <v>102</v>
      </c>
      <c r="D424">
        <v>35</v>
      </c>
      <c r="E424">
        <v>171.5</v>
      </c>
      <c r="F424">
        <v>70.900000000000006</v>
      </c>
      <c r="G424">
        <v>97.25</v>
      </c>
      <c r="H424">
        <v>55.75</v>
      </c>
      <c r="I424" t="s">
        <v>458</v>
      </c>
      <c r="J424" t="s">
        <v>104</v>
      </c>
      <c r="K424" t="s">
        <v>459</v>
      </c>
      <c r="L424" t="s">
        <v>106</v>
      </c>
      <c r="M424" t="s">
        <v>4381</v>
      </c>
      <c r="N424">
        <v>400</v>
      </c>
      <c r="O424" t="s">
        <v>2262</v>
      </c>
      <c r="P424">
        <v>12</v>
      </c>
      <c r="Q424" t="s">
        <v>113</v>
      </c>
      <c r="R424" t="s">
        <v>4415</v>
      </c>
      <c r="S424">
        <v>488</v>
      </c>
      <c r="T424" t="s">
        <v>2266</v>
      </c>
      <c r="U424">
        <v>955</v>
      </c>
      <c r="V424">
        <v>159</v>
      </c>
      <c r="W424">
        <v>446</v>
      </c>
      <c r="X424">
        <v>97</v>
      </c>
      <c r="Y424">
        <v>263</v>
      </c>
      <c r="Z424">
        <v>86</v>
      </c>
      <c r="AA424" t="s">
        <v>108</v>
      </c>
      <c r="AB424">
        <v>42</v>
      </c>
      <c r="AC424">
        <v>23</v>
      </c>
      <c r="AD424">
        <v>289.63900000000001</v>
      </c>
      <c r="AE424">
        <v>0.108696</v>
      </c>
      <c r="AF424">
        <v>0.56439300000000003</v>
      </c>
      <c r="AH424">
        <v>488</v>
      </c>
      <c r="AI424">
        <f t="shared" si="27"/>
        <v>1.5042377583405051</v>
      </c>
      <c r="AJ424">
        <f t="shared" si="24"/>
        <v>0.27197050264494849</v>
      </c>
      <c r="AK424">
        <f t="shared" si="25"/>
        <v>0.68589511978160678</v>
      </c>
      <c r="AL424">
        <f t="shared" si="26"/>
        <v>5.8815321760016914E-2</v>
      </c>
      <c r="AM424">
        <f>U424 - AVERAGEIFS('Placebo Males'!U:U, 'Placebo Males'!B:B, B424, 'Placebo Males'!P:P, P424)</f>
        <v>48.666666666666629</v>
      </c>
      <c r="AN424">
        <f>V424 - AVERAGEIFS('Placebo Males'!V:V, 'Placebo Males'!B:B, B424, 'Placebo Males'!P:P, P424)</f>
        <v>2</v>
      </c>
      <c r="AO424">
        <f>W424 - AVERAGEIFS('Placebo Males'!W:W, 'Placebo Males'!B:B, B424, 'Placebo Males'!P:P, P424)</f>
        <v>61.666666666666686</v>
      </c>
      <c r="AP424">
        <f>X424 - AVERAGEIFS('Placebo Males'!X:X, 'Placebo Males'!B:B, B424, 'Placebo Males'!P:P, P424)</f>
        <v>0.3333333333333286</v>
      </c>
      <c r="AQ424">
        <f>Y424 - AVERAGEIFS('Placebo Males'!Y:Y, 'Placebo Males'!B:B, B424, 'Placebo Males'!P:P, P424)</f>
        <v>45.333333333333343</v>
      </c>
      <c r="AR424">
        <f>Z424 - AVERAGEIFS('Placebo Males'!Z:Z, 'Placebo Males'!B:B, B424, 'Placebo Males'!P:P, P424)</f>
        <v>16</v>
      </c>
      <c r="AS424">
        <f>AB424 - AVERAGEIFS('Placebo Males'!AB:AB, 'Placebo Males'!B:B, B424, 'Placebo Males'!P:P, P424)</f>
        <v>-13</v>
      </c>
      <c r="AT424">
        <f>AC424 - AVERAGEIFS('Placebo Males'!AC:AC, 'Placebo Males'!B:B, B424, 'Placebo Males'!P:P, P424)</f>
        <v>0.33333333333333215</v>
      </c>
      <c r="AU424">
        <f>AD424 - AVERAGEIFS('Placebo Males'!AD:AD, 'Placebo Males'!B:B, B424, 'Placebo Males'!P:P, P424)</f>
        <v>-102.28533333333337</v>
      </c>
      <c r="AV424">
        <f>AE424 - AVERAGEIFS('Placebo Males'!AE:AE, 'Placebo Males'!B:B, B424, 'Placebo Males'!P:P, P424)</f>
        <v>5.040293333333333E-2</v>
      </c>
      <c r="AW424">
        <f>AF424 - AVERAGEIFS('Placebo Males'!AF:AF, 'Placebo Males'!B:B, B424, 'Placebo Males'!P:P, P424)</f>
        <v>0.15906566666666672</v>
      </c>
    </row>
    <row r="425" spans="1:49" x14ac:dyDescent="0.25">
      <c r="A425" t="s">
        <v>4804</v>
      </c>
      <c r="B425">
        <v>1021</v>
      </c>
      <c r="C425" t="s">
        <v>102</v>
      </c>
      <c r="D425">
        <v>35</v>
      </c>
      <c r="E425">
        <v>171.5</v>
      </c>
      <c r="F425">
        <v>70.900000000000006</v>
      </c>
      <c r="G425">
        <v>97.25</v>
      </c>
      <c r="H425">
        <v>55.75</v>
      </c>
      <c r="I425" t="s">
        <v>458</v>
      </c>
      <c r="J425" t="s">
        <v>104</v>
      </c>
      <c r="K425" t="s">
        <v>459</v>
      </c>
      <c r="L425" t="s">
        <v>106</v>
      </c>
      <c r="M425" t="s">
        <v>4381</v>
      </c>
      <c r="N425">
        <v>400</v>
      </c>
      <c r="O425" t="s">
        <v>2262</v>
      </c>
      <c r="P425">
        <v>12</v>
      </c>
      <c r="Q425" t="s">
        <v>113</v>
      </c>
      <c r="R425" t="s">
        <v>4415</v>
      </c>
      <c r="S425">
        <v>488</v>
      </c>
      <c r="T425" t="s">
        <v>2266</v>
      </c>
      <c r="U425">
        <v>1034</v>
      </c>
      <c r="V425">
        <v>166</v>
      </c>
      <c r="W425">
        <v>447</v>
      </c>
      <c r="X425">
        <v>100</v>
      </c>
      <c r="Y425">
        <v>263</v>
      </c>
      <c r="Z425">
        <v>84</v>
      </c>
      <c r="AA425" t="s">
        <v>108</v>
      </c>
      <c r="AB425">
        <v>70</v>
      </c>
      <c r="AC425">
        <v>23</v>
      </c>
      <c r="AD425">
        <v>331.10500000000002</v>
      </c>
      <c r="AE425">
        <v>0.14893600000000001</v>
      </c>
      <c r="AF425">
        <v>0.55784500000000004</v>
      </c>
      <c r="AH425">
        <v>488</v>
      </c>
      <c r="AI425">
        <f t="shared" si="27"/>
        <v>1.5042377583405051</v>
      </c>
      <c r="AJ425">
        <f t="shared" si="24"/>
        <v>0.27197050264494849</v>
      </c>
      <c r="AK425">
        <f t="shared" si="25"/>
        <v>0.68589511978160678</v>
      </c>
      <c r="AL425">
        <f t="shared" si="26"/>
        <v>5.8815321760016914E-2</v>
      </c>
      <c r="AM425">
        <f>U425 - AVERAGEIFS('Placebo Males'!U:U, 'Placebo Males'!B:B, B425, 'Placebo Males'!P:P, P425)</f>
        <v>127.66666666666663</v>
      </c>
      <c r="AN425">
        <f>V425 - AVERAGEIFS('Placebo Males'!V:V, 'Placebo Males'!B:B, B425, 'Placebo Males'!P:P, P425)</f>
        <v>9</v>
      </c>
      <c r="AO425">
        <f>W425 - AVERAGEIFS('Placebo Males'!W:W, 'Placebo Males'!B:B, B425, 'Placebo Males'!P:P, P425)</f>
        <v>62.666666666666686</v>
      </c>
      <c r="AP425">
        <f>X425 - AVERAGEIFS('Placebo Males'!X:X, 'Placebo Males'!B:B, B425, 'Placebo Males'!P:P, P425)</f>
        <v>3.3333333333333286</v>
      </c>
      <c r="AQ425">
        <f>Y425 - AVERAGEIFS('Placebo Males'!Y:Y, 'Placebo Males'!B:B, B425, 'Placebo Males'!P:P, P425)</f>
        <v>45.333333333333343</v>
      </c>
      <c r="AR425">
        <f>Z425 - AVERAGEIFS('Placebo Males'!Z:Z, 'Placebo Males'!B:B, B425, 'Placebo Males'!P:P, P425)</f>
        <v>14</v>
      </c>
      <c r="AS425">
        <f>AB425 - AVERAGEIFS('Placebo Males'!AB:AB, 'Placebo Males'!B:B, B425, 'Placebo Males'!P:P, P425)</f>
        <v>15</v>
      </c>
      <c r="AT425">
        <f>AC425 - AVERAGEIFS('Placebo Males'!AC:AC, 'Placebo Males'!B:B, B425, 'Placebo Males'!P:P, P425)</f>
        <v>0.33333333333333215</v>
      </c>
      <c r="AU425">
        <f>AD425 - AVERAGEIFS('Placebo Males'!AD:AD, 'Placebo Males'!B:B, B425, 'Placebo Males'!P:P, P425)</f>
        <v>-60.819333333333361</v>
      </c>
      <c r="AV425">
        <f>AE425 - AVERAGEIFS('Placebo Males'!AE:AE, 'Placebo Males'!B:B, B425, 'Placebo Males'!P:P, P425)</f>
        <v>9.0642933333333342E-2</v>
      </c>
      <c r="AW425">
        <f>AF425 - AVERAGEIFS('Placebo Males'!AF:AF, 'Placebo Males'!B:B, B425, 'Placebo Males'!P:P, P425)</f>
        <v>0.15251766666666672</v>
      </c>
    </row>
    <row r="426" spans="1:49" x14ac:dyDescent="0.25">
      <c r="A426" t="s">
        <v>4805</v>
      </c>
      <c r="B426">
        <v>1022</v>
      </c>
      <c r="C426" t="s">
        <v>102</v>
      </c>
      <c r="D426">
        <v>35</v>
      </c>
      <c r="E426">
        <v>174.5</v>
      </c>
      <c r="F426">
        <v>69.5</v>
      </c>
      <c r="G426">
        <v>102.5</v>
      </c>
      <c r="H426">
        <v>55.75</v>
      </c>
      <c r="I426" t="s">
        <v>103</v>
      </c>
      <c r="J426" t="s">
        <v>104</v>
      </c>
      <c r="K426" t="s">
        <v>409</v>
      </c>
      <c r="L426" t="s">
        <v>211</v>
      </c>
      <c r="M426" t="s">
        <v>4381</v>
      </c>
      <c r="N426">
        <v>400</v>
      </c>
      <c r="O426" t="s">
        <v>2262</v>
      </c>
      <c r="P426">
        <v>12</v>
      </c>
      <c r="Q426" t="s">
        <v>113</v>
      </c>
      <c r="R426" t="s">
        <v>4415</v>
      </c>
      <c r="S426">
        <v>469</v>
      </c>
      <c r="T426" t="s">
        <v>2266</v>
      </c>
      <c r="U426">
        <v>1064</v>
      </c>
      <c r="V426">
        <v>152</v>
      </c>
      <c r="W426">
        <v>419</v>
      </c>
      <c r="X426">
        <v>91</v>
      </c>
      <c r="Y426">
        <v>253</v>
      </c>
      <c r="Z426">
        <v>75</v>
      </c>
      <c r="AA426" t="s">
        <v>108</v>
      </c>
      <c r="AB426">
        <v>54</v>
      </c>
      <c r="AC426">
        <v>25</v>
      </c>
      <c r="AD426">
        <v>783.66200000000003</v>
      </c>
      <c r="AE426">
        <v>0.20408200000000001</v>
      </c>
      <c r="AF426">
        <v>0.475997</v>
      </c>
      <c r="AH426">
        <v>469</v>
      </c>
      <c r="AI426">
        <f t="shared" si="27"/>
        <v>1.4456711243067559</v>
      </c>
      <c r="AJ426">
        <f t="shared" si="24"/>
        <v>0.26665656962492745</v>
      </c>
      <c r="AK426">
        <f t="shared" si="25"/>
        <v>0.67675579258180796</v>
      </c>
      <c r="AL426">
        <f t="shared" si="26"/>
        <v>5.618998246178275E-2</v>
      </c>
      <c r="AM426">
        <f>U426 - AVERAGEIFS('Placebo Males'!U:U, 'Placebo Males'!B:B, B426, 'Placebo Males'!P:P, P426)</f>
        <v>-11.666666666666742</v>
      </c>
      <c r="AN426">
        <f>V426 - AVERAGEIFS('Placebo Males'!V:V, 'Placebo Males'!B:B, B426, 'Placebo Males'!P:P, P426)</f>
        <v>3.3333333333333428</v>
      </c>
      <c r="AO426">
        <f>W426 - AVERAGEIFS('Placebo Males'!W:W, 'Placebo Males'!B:B, B426, 'Placebo Males'!P:P, P426)</f>
        <v>10</v>
      </c>
      <c r="AP426">
        <f>X426 - AVERAGEIFS('Placebo Males'!X:X, 'Placebo Males'!B:B, B426, 'Placebo Males'!P:P, P426)</f>
        <v>-8</v>
      </c>
      <c r="AQ426">
        <f>Y426 - AVERAGEIFS('Placebo Males'!Y:Y, 'Placebo Males'!B:B, B426, 'Placebo Males'!P:P, P426)</f>
        <v>12.666666666666657</v>
      </c>
      <c r="AR426">
        <f>Z426 - AVERAGEIFS('Placebo Males'!Z:Z, 'Placebo Males'!B:B, B426, 'Placebo Males'!P:P, P426)</f>
        <v>5.3333333333333286</v>
      </c>
      <c r="AS426">
        <f>AB426 - AVERAGEIFS('Placebo Males'!AB:AB, 'Placebo Males'!B:B, B426, 'Placebo Males'!P:P, P426)</f>
        <v>9.3333333333333357</v>
      </c>
      <c r="AT426">
        <f>AC426 - AVERAGEIFS('Placebo Males'!AC:AC, 'Placebo Males'!B:B, B426, 'Placebo Males'!P:P, P426)</f>
        <v>-1.6666666666666679</v>
      </c>
      <c r="AU426">
        <f>AD426 - AVERAGEIFS('Placebo Males'!AD:AD, 'Placebo Males'!B:B, B426, 'Placebo Males'!P:P, P426)</f>
        <v>-42.653666666666709</v>
      </c>
      <c r="AV426">
        <f>AE426 - AVERAGEIFS('Placebo Males'!AE:AE, 'Placebo Males'!B:B, B426, 'Placebo Males'!P:P, P426)</f>
        <v>9.2970666666666674E-2</v>
      </c>
      <c r="AW426">
        <f>AF426 - AVERAGEIFS('Placebo Males'!AF:AF, 'Placebo Males'!B:B, B426, 'Placebo Males'!P:P, P426)</f>
        <v>5.0991000000000009E-2</v>
      </c>
    </row>
    <row r="427" spans="1:49" x14ac:dyDescent="0.25">
      <c r="A427" t="s">
        <v>4806</v>
      </c>
      <c r="B427">
        <v>1022</v>
      </c>
      <c r="C427" t="s">
        <v>102</v>
      </c>
      <c r="D427">
        <v>35</v>
      </c>
      <c r="E427">
        <v>174.5</v>
      </c>
      <c r="F427">
        <v>69.5</v>
      </c>
      <c r="G427">
        <v>102.5</v>
      </c>
      <c r="H427">
        <v>55.75</v>
      </c>
      <c r="I427" t="s">
        <v>103</v>
      </c>
      <c r="J427" t="s">
        <v>104</v>
      </c>
      <c r="K427" t="s">
        <v>409</v>
      </c>
      <c r="L427" t="s">
        <v>211</v>
      </c>
      <c r="M427" t="s">
        <v>4381</v>
      </c>
      <c r="N427">
        <v>400</v>
      </c>
      <c r="O427" t="s">
        <v>2262</v>
      </c>
      <c r="P427">
        <v>12</v>
      </c>
      <c r="Q427" t="s">
        <v>113</v>
      </c>
      <c r="R427" t="s">
        <v>4415</v>
      </c>
      <c r="S427">
        <v>469</v>
      </c>
      <c r="T427" t="s">
        <v>2266</v>
      </c>
      <c r="U427">
        <v>1086</v>
      </c>
      <c r="V427">
        <v>156</v>
      </c>
      <c r="W427">
        <v>422</v>
      </c>
      <c r="X427">
        <v>93</v>
      </c>
      <c r="Y427">
        <v>254</v>
      </c>
      <c r="Z427">
        <v>75</v>
      </c>
      <c r="AA427" t="s">
        <v>108</v>
      </c>
      <c r="AB427">
        <v>47</v>
      </c>
      <c r="AC427">
        <v>33</v>
      </c>
      <c r="AD427">
        <v>791.32600000000002</v>
      </c>
      <c r="AE427">
        <v>0.19148899999999999</v>
      </c>
      <c r="AF427">
        <v>0.46823100000000001</v>
      </c>
      <c r="AH427">
        <v>469</v>
      </c>
      <c r="AI427">
        <f t="shared" si="27"/>
        <v>1.4456711243067559</v>
      </c>
      <c r="AJ427">
        <f t="shared" si="24"/>
        <v>0.26665656962492745</v>
      </c>
      <c r="AK427">
        <f t="shared" si="25"/>
        <v>0.67675579258180796</v>
      </c>
      <c r="AL427">
        <f t="shared" si="26"/>
        <v>5.618998246178275E-2</v>
      </c>
      <c r="AM427">
        <f>U427 - AVERAGEIFS('Placebo Males'!U:U, 'Placebo Males'!B:B, B427, 'Placebo Males'!P:P, P427)</f>
        <v>10.333333333333258</v>
      </c>
      <c r="AN427">
        <f>V427 - AVERAGEIFS('Placebo Males'!V:V, 'Placebo Males'!B:B, B427, 'Placebo Males'!P:P, P427)</f>
        <v>7.3333333333333428</v>
      </c>
      <c r="AO427">
        <f>W427 - AVERAGEIFS('Placebo Males'!W:W, 'Placebo Males'!B:B, B427, 'Placebo Males'!P:P, P427)</f>
        <v>13</v>
      </c>
      <c r="AP427">
        <f>X427 - AVERAGEIFS('Placebo Males'!X:X, 'Placebo Males'!B:B, B427, 'Placebo Males'!P:P, P427)</f>
        <v>-6</v>
      </c>
      <c r="AQ427">
        <f>Y427 - AVERAGEIFS('Placebo Males'!Y:Y, 'Placebo Males'!B:B, B427, 'Placebo Males'!P:P, P427)</f>
        <v>13.666666666666657</v>
      </c>
      <c r="AR427">
        <f>Z427 - AVERAGEIFS('Placebo Males'!Z:Z, 'Placebo Males'!B:B, B427, 'Placebo Males'!P:P, P427)</f>
        <v>5.3333333333333286</v>
      </c>
      <c r="AS427">
        <f>AB427 - AVERAGEIFS('Placebo Males'!AB:AB, 'Placebo Males'!B:B, B427, 'Placebo Males'!P:P, P427)</f>
        <v>2.3333333333333357</v>
      </c>
      <c r="AT427">
        <f>AC427 - AVERAGEIFS('Placebo Males'!AC:AC, 'Placebo Males'!B:B, B427, 'Placebo Males'!P:P, P427)</f>
        <v>6.3333333333333321</v>
      </c>
      <c r="AU427">
        <f>AD427 - AVERAGEIFS('Placebo Males'!AD:AD, 'Placebo Males'!B:B, B427, 'Placebo Males'!P:P, P427)</f>
        <v>-34.989666666666722</v>
      </c>
      <c r="AV427">
        <f>AE427 - AVERAGEIFS('Placebo Males'!AE:AE, 'Placebo Males'!B:B, B427, 'Placebo Males'!P:P, P427)</f>
        <v>8.0377666666666653E-2</v>
      </c>
      <c r="AW427">
        <f>AF427 - AVERAGEIFS('Placebo Males'!AF:AF, 'Placebo Males'!B:B, B427, 'Placebo Males'!P:P, P427)</f>
        <v>4.3225000000000013E-2</v>
      </c>
    </row>
    <row r="428" spans="1:49" x14ac:dyDescent="0.25">
      <c r="A428" t="s">
        <v>4807</v>
      </c>
      <c r="B428">
        <v>1022</v>
      </c>
      <c r="C428" t="s">
        <v>102</v>
      </c>
      <c r="D428">
        <v>35</v>
      </c>
      <c r="E428">
        <v>174.5</v>
      </c>
      <c r="F428">
        <v>69.5</v>
      </c>
      <c r="G428">
        <v>102.5</v>
      </c>
      <c r="H428">
        <v>55.75</v>
      </c>
      <c r="I428" t="s">
        <v>103</v>
      </c>
      <c r="J428" t="s">
        <v>104</v>
      </c>
      <c r="K428" t="s">
        <v>409</v>
      </c>
      <c r="L428" t="s">
        <v>211</v>
      </c>
      <c r="M428" t="s">
        <v>4381</v>
      </c>
      <c r="N428">
        <v>400</v>
      </c>
      <c r="O428" t="s">
        <v>2262</v>
      </c>
      <c r="P428">
        <v>12</v>
      </c>
      <c r="Q428" t="s">
        <v>113</v>
      </c>
      <c r="R428" t="s">
        <v>4415</v>
      </c>
      <c r="S428">
        <v>469</v>
      </c>
      <c r="T428" t="s">
        <v>2266</v>
      </c>
      <c r="U428">
        <v>1070</v>
      </c>
      <c r="V428">
        <v>154</v>
      </c>
      <c r="W428">
        <v>417</v>
      </c>
      <c r="X428">
        <v>97</v>
      </c>
      <c r="Y428">
        <v>246</v>
      </c>
      <c r="Z428">
        <v>74</v>
      </c>
      <c r="AA428" t="s">
        <v>108</v>
      </c>
      <c r="AB428">
        <v>44</v>
      </c>
      <c r="AC428">
        <v>33</v>
      </c>
      <c r="AD428">
        <v>796.41899999999998</v>
      </c>
      <c r="AE428">
        <v>0.21276600000000001</v>
      </c>
      <c r="AF428">
        <v>0.46724599999999999</v>
      </c>
      <c r="AH428">
        <v>469</v>
      </c>
      <c r="AI428">
        <f t="shared" si="27"/>
        <v>1.4456711243067559</v>
      </c>
      <c r="AJ428">
        <f t="shared" si="24"/>
        <v>0.26665656962492745</v>
      </c>
      <c r="AK428">
        <f t="shared" si="25"/>
        <v>0.67675579258180796</v>
      </c>
      <c r="AL428">
        <f t="shared" si="26"/>
        <v>5.618998246178275E-2</v>
      </c>
      <c r="AM428">
        <f>U428 - AVERAGEIFS('Placebo Males'!U:U, 'Placebo Males'!B:B, B428, 'Placebo Males'!P:P, P428)</f>
        <v>-5.6666666666667425</v>
      </c>
      <c r="AN428">
        <f>V428 - AVERAGEIFS('Placebo Males'!V:V, 'Placebo Males'!B:B, B428, 'Placebo Males'!P:P, P428)</f>
        <v>5.3333333333333428</v>
      </c>
      <c r="AO428">
        <f>W428 - AVERAGEIFS('Placebo Males'!W:W, 'Placebo Males'!B:B, B428, 'Placebo Males'!P:P, P428)</f>
        <v>8</v>
      </c>
      <c r="AP428">
        <f>X428 - AVERAGEIFS('Placebo Males'!X:X, 'Placebo Males'!B:B, B428, 'Placebo Males'!P:P, P428)</f>
        <v>-2</v>
      </c>
      <c r="AQ428">
        <f>Y428 - AVERAGEIFS('Placebo Males'!Y:Y, 'Placebo Males'!B:B, B428, 'Placebo Males'!P:P, P428)</f>
        <v>5.6666666666666572</v>
      </c>
      <c r="AR428">
        <f>Z428 - AVERAGEIFS('Placebo Males'!Z:Z, 'Placebo Males'!B:B, B428, 'Placebo Males'!P:P, P428)</f>
        <v>4.3333333333333286</v>
      </c>
      <c r="AS428">
        <f>AB428 - AVERAGEIFS('Placebo Males'!AB:AB, 'Placebo Males'!B:B, B428, 'Placebo Males'!P:P, P428)</f>
        <v>-0.6666666666666643</v>
      </c>
      <c r="AT428">
        <f>AC428 - AVERAGEIFS('Placebo Males'!AC:AC, 'Placebo Males'!B:B, B428, 'Placebo Males'!P:P, P428)</f>
        <v>6.3333333333333321</v>
      </c>
      <c r="AU428">
        <f>AD428 - AVERAGEIFS('Placebo Males'!AD:AD, 'Placebo Males'!B:B, B428, 'Placebo Males'!P:P, P428)</f>
        <v>-29.896666666666761</v>
      </c>
      <c r="AV428">
        <f>AE428 - AVERAGEIFS('Placebo Males'!AE:AE, 'Placebo Males'!B:B, B428, 'Placebo Males'!P:P, P428)</f>
        <v>0.10165466666666667</v>
      </c>
      <c r="AW428">
        <f>AF428 - AVERAGEIFS('Placebo Males'!AF:AF, 'Placebo Males'!B:B, B428, 'Placebo Males'!P:P, P428)</f>
        <v>4.224E-2</v>
      </c>
    </row>
    <row r="429" spans="1:49" x14ac:dyDescent="0.25">
      <c r="A429" t="s">
        <v>4808</v>
      </c>
      <c r="B429">
        <v>1014</v>
      </c>
      <c r="C429" t="s">
        <v>102</v>
      </c>
      <c r="D429">
        <v>35</v>
      </c>
      <c r="E429">
        <v>168.5</v>
      </c>
      <c r="F429">
        <v>65.5</v>
      </c>
      <c r="G429">
        <v>102.75</v>
      </c>
      <c r="H429">
        <v>52.5</v>
      </c>
      <c r="I429" t="s">
        <v>209</v>
      </c>
      <c r="J429" t="s">
        <v>104</v>
      </c>
      <c r="K429" t="s">
        <v>210</v>
      </c>
      <c r="L429" t="s">
        <v>460</v>
      </c>
      <c r="M429" t="s">
        <v>4381</v>
      </c>
      <c r="N429">
        <v>400</v>
      </c>
      <c r="O429" t="s">
        <v>2262</v>
      </c>
      <c r="P429">
        <v>12</v>
      </c>
      <c r="Q429" t="s">
        <v>113</v>
      </c>
      <c r="R429" t="s">
        <v>4415</v>
      </c>
      <c r="S429">
        <v>464</v>
      </c>
      <c r="T429" t="s">
        <v>2266</v>
      </c>
      <c r="U429">
        <v>901</v>
      </c>
      <c r="V429">
        <v>177</v>
      </c>
      <c r="W429">
        <v>391</v>
      </c>
      <c r="X429">
        <v>83</v>
      </c>
      <c r="Y429">
        <v>201</v>
      </c>
      <c r="Z429">
        <v>107</v>
      </c>
      <c r="AA429" t="s">
        <v>108</v>
      </c>
      <c r="AB429">
        <v>48</v>
      </c>
      <c r="AC429">
        <v>57</v>
      </c>
      <c r="AD429">
        <v>566.28800000000001</v>
      </c>
      <c r="AE429">
        <v>0.23636399999999999</v>
      </c>
      <c r="AF429">
        <v>0.46095599999999998</v>
      </c>
      <c r="AH429">
        <v>464</v>
      </c>
      <c r="AI429">
        <f t="shared" si="27"/>
        <v>1.4302588521926114</v>
      </c>
      <c r="AJ429">
        <f t="shared" si="24"/>
        <v>0.2652337454850332</v>
      </c>
      <c r="AK429">
        <f t="shared" si="25"/>
        <v>0.67426544797243571</v>
      </c>
      <c r="AL429">
        <f t="shared" si="26"/>
        <v>5.5500526407648465E-2</v>
      </c>
      <c r="AM429">
        <f>U429 - AVERAGEIFS('Placebo Males'!U:U, 'Placebo Males'!B:B, B429, 'Placebo Males'!P:P, P429)</f>
        <v>-68.666666666666629</v>
      </c>
      <c r="AN429">
        <f>V429 - AVERAGEIFS('Placebo Males'!V:V, 'Placebo Males'!B:B, B429, 'Placebo Males'!P:P, P429)</f>
        <v>2.6666666666666572</v>
      </c>
      <c r="AO429">
        <f>W429 - AVERAGEIFS('Placebo Males'!W:W, 'Placebo Males'!B:B, B429, 'Placebo Males'!P:P, P429)</f>
        <v>14.666666666666686</v>
      </c>
      <c r="AP429">
        <f>X429 - AVERAGEIFS('Placebo Males'!X:X, 'Placebo Males'!B:B, B429, 'Placebo Males'!P:P, P429)</f>
        <v>-7.6666666666666714</v>
      </c>
      <c r="AQ429">
        <f>Y429 - AVERAGEIFS('Placebo Males'!Y:Y, 'Placebo Males'!B:B, B429, 'Placebo Males'!P:P, P429)</f>
        <v>2.6666666666666572</v>
      </c>
      <c r="AR429">
        <f>Z429 - AVERAGEIFS('Placebo Males'!Z:Z, 'Placebo Males'!B:B, B429, 'Placebo Males'!P:P, P429)</f>
        <v>19.666666666666671</v>
      </c>
      <c r="AS429">
        <f>AB429 - AVERAGEIFS('Placebo Males'!AB:AB, 'Placebo Males'!B:B, B429, 'Placebo Males'!P:P, P429)</f>
        <v>-3.6666666666666643</v>
      </c>
      <c r="AT429">
        <f>AC429 - AVERAGEIFS('Placebo Males'!AC:AC, 'Placebo Males'!B:B, B429, 'Placebo Males'!P:P, P429)</f>
        <v>23.666666666666664</v>
      </c>
      <c r="AU429">
        <f>AD429 - AVERAGEIFS('Placebo Males'!AD:AD, 'Placebo Males'!B:B, B429, 'Placebo Males'!P:P, P429)</f>
        <v>-162.2163333333333</v>
      </c>
      <c r="AV429">
        <f>AE429 - AVERAGEIFS('Placebo Males'!AE:AE, 'Placebo Males'!B:B, B429, 'Placebo Males'!P:P, P429)</f>
        <v>8.7796999999999986E-2</v>
      </c>
      <c r="AW429">
        <f>AF429 - AVERAGEIFS('Placebo Males'!AF:AF, 'Placebo Males'!B:B, B429, 'Placebo Males'!P:P, P429)</f>
        <v>4.0570333333333264E-2</v>
      </c>
    </row>
    <row r="430" spans="1:49" x14ac:dyDescent="0.25">
      <c r="A430" t="s">
        <v>4809</v>
      </c>
      <c r="B430">
        <v>1014</v>
      </c>
      <c r="C430" t="s">
        <v>102</v>
      </c>
      <c r="D430">
        <v>35</v>
      </c>
      <c r="E430">
        <v>168.5</v>
      </c>
      <c r="F430">
        <v>65.5</v>
      </c>
      <c r="G430">
        <v>102.75</v>
      </c>
      <c r="H430">
        <v>52.5</v>
      </c>
      <c r="I430" t="s">
        <v>209</v>
      </c>
      <c r="J430" t="s">
        <v>104</v>
      </c>
      <c r="K430" t="s">
        <v>210</v>
      </c>
      <c r="L430" t="s">
        <v>460</v>
      </c>
      <c r="M430" t="s">
        <v>4381</v>
      </c>
      <c r="N430">
        <v>400</v>
      </c>
      <c r="O430" t="s">
        <v>2262</v>
      </c>
      <c r="P430">
        <v>12</v>
      </c>
      <c r="Q430" t="s">
        <v>113</v>
      </c>
      <c r="R430" t="s">
        <v>4415</v>
      </c>
      <c r="S430">
        <v>464</v>
      </c>
      <c r="T430" t="s">
        <v>2266</v>
      </c>
      <c r="U430">
        <v>879</v>
      </c>
      <c r="V430">
        <v>179</v>
      </c>
      <c r="W430">
        <v>387</v>
      </c>
      <c r="X430">
        <v>83</v>
      </c>
      <c r="Y430">
        <v>203</v>
      </c>
      <c r="Z430">
        <v>101</v>
      </c>
      <c r="AA430" t="s">
        <v>108</v>
      </c>
      <c r="AB430">
        <v>46</v>
      </c>
      <c r="AC430">
        <v>52</v>
      </c>
      <c r="AD430">
        <v>598.68899999999996</v>
      </c>
      <c r="AE430">
        <v>0.105263</v>
      </c>
      <c r="AF430">
        <v>0.445384</v>
      </c>
      <c r="AH430">
        <v>464</v>
      </c>
      <c r="AI430">
        <f t="shared" si="27"/>
        <v>1.4302588521926114</v>
      </c>
      <c r="AJ430">
        <f t="shared" si="24"/>
        <v>0.2652337454850332</v>
      </c>
      <c r="AK430">
        <f t="shared" si="25"/>
        <v>0.67426544797243571</v>
      </c>
      <c r="AL430">
        <f t="shared" si="26"/>
        <v>5.5500526407648465E-2</v>
      </c>
      <c r="AM430">
        <f>U430 - AVERAGEIFS('Placebo Males'!U:U, 'Placebo Males'!B:B, B430, 'Placebo Males'!P:P, P430)</f>
        <v>-90.666666666666629</v>
      </c>
      <c r="AN430">
        <f>V430 - AVERAGEIFS('Placebo Males'!V:V, 'Placebo Males'!B:B, B430, 'Placebo Males'!P:P, P430)</f>
        <v>4.6666666666666572</v>
      </c>
      <c r="AO430">
        <f>W430 - AVERAGEIFS('Placebo Males'!W:W, 'Placebo Males'!B:B, B430, 'Placebo Males'!P:P, P430)</f>
        <v>10.666666666666686</v>
      </c>
      <c r="AP430">
        <f>X430 - AVERAGEIFS('Placebo Males'!X:X, 'Placebo Males'!B:B, B430, 'Placebo Males'!P:P, P430)</f>
        <v>-7.6666666666666714</v>
      </c>
      <c r="AQ430">
        <f>Y430 - AVERAGEIFS('Placebo Males'!Y:Y, 'Placebo Males'!B:B, B430, 'Placebo Males'!P:P, P430)</f>
        <v>4.6666666666666572</v>
      </c>
      <c r="AR430">
        <f>Z430 - AVERAGEIFS('Placebo Males'!Z:Z, 'Placebo Males'!B:B, B430, 'Placebo Males'!P:P, P430)</f>
        <v>13.666666666666671</v>
      </c>
      <c r="AS430">
        <f>AB430 - AVERAGEIFS('Placebo Males'!AB:AB, 'Placebo Males'!B:B, B430, 'Placebo Males'!P:P, P430)</f>
        <v>-5.6666666666666643</v>
      </c>
      <c r="AT430">
        <f>AC430 - AVERAGEIFS('Placebo Males'!AC:AC, 'Placebo Males'!B:B, B430, 'Placebo Males'!P:P, P430)</f>
        <v>18.666666666666664</v>
      </c>
      <c r="AU430">
        <f>AD430 - AVERAGEIFS('Placebo Males'!AD:AD, 'Placebo Males'!B:B, B430, 'Placebo Males'!P:P, P430)</f>
        <v>-129.81533333333334</v>
      </c>
      <c r="AV430">
        <f>AE430 - AVERAGEIFS('Placebo Males'!AE:AE, 'Placebo Males'!B:B, B430, 'Placebo Males'!P:P, P430)</f>
        <v>-4.3304000000000009E-2</v>
      </c>
      <c r="AW430">
        <f>AF430 - AVERAGEIFS('Placebo Males'!AF:AF, 'Placebo Males'!B:B, B430, 'Placebo Males'!P:P, P430)</f>
        <v>2.4998333333333289E-2</v>
      </c>
    </row>
    <row r="431" spans="1:49" x14ac:dyDescent="0.25">
      <c r="A431" s="1" t="s">
        <v>4810</v>
      </c>
      <c r="B431">
        <v>1014</v>
      </c>
      <c r="C431" t="s">
        <v>102</v>
      </c>
      <c r="D431">
        <v>35</v>
      </c>
      <c r="E431">
        <v>168.5</v>
      </c>
      <c r="F431">
        <v>65.5</v>
      </c>
      <c r="G431">
        <v>102.75</v>
      </c>
      <c r="H431">
        <v>52.5</v>
      </c>
      <c r="I431" t="s">
        <v>209</v>
      </c>
      <c r="J431" t="s">
        <v>104</v>
      </c>
      <c r="K431" t="s">
        <v>210</v>
      </c>
      <c r="L431" t="s">
        <v>460</v>
      </c>
      <c r="M431" t="s">
        <v>4381</v>
      </c>
      <c r="N431">
        <v>400</v>
      </c>
      <c r="O431" t="s">
        <v>2262</v>
      </c>
      <c r="P431">
        <v>12</v>
      </c>
      <c r="Q431" t="s">
        <v>113</v>
      </c>
      <c r="R431" t="s">
        <v>4415</v>
      </c>
      <c r="S431">
        <v>464</v>
      </c>
      <c r="T431" t="s">
        <v>2266</v>
      </c>
      <c r="U431">
        <v>933</v>
      </c>
      <c r="V431">
        <v>174</v>
      </c>
      <c r="W431">
        <v>398</v>
      </c>
      <c r="X431">
        <v>94</v>
      </c>
      <c r="Y431">
        <v>199</v>
      </c>
      <c r="Z431">
        <v>105</v>
      </c>
      <c r="AA431" t="s">
        <v>108</v>
      </c>
      <c r="AB431">
        <v>48</v>
      </c>
      <c r="AC431">
        <v>54</v>
      </c>
      <c r="AD431">
        <v>586.35500000000002</v>
      </c>
      <c r="AE431">
        <v>0.2</v>
      </c>
      <c r="AF431">
        <v>0.46896199999999999</v>
      </c>
      <c r="AH431">
        <v>464</v>
      </c>
      <c r="AI431">
        <f t="shared" si="27"/>
        <v>1.4302588521926114</v>
      </c>
      <c r="AJ431">
        <f t="shared" si="24"/>
        <v>0.2652337454850332</v>
      </c>
      <c r="AK431">
        <f t="shared" si="25"/>
        <v>0.67426544797243571</v>
      </c>
      <c r="AL431">
        <f t="shared" si="26"/>
        <v>5.5500526407648465E-2</v>
      </c>
      <c r="AM431">
        <f>U431 - AVERAGEIFS('Placebo Males'!U:U, 'Placebo Males'!B:B, B431, 'Placebo Males'!P:P, P431)</f>
        <v>-36.666666666666629</v>
      </c>
      <c r="AN431">
        <f>V431 - AVERAGEIFS('Placebo Males'!V:V, 'Placebo Males'!B:B, B431, 'Placebo Males'!P:P, P431)</f>
        <v>-0.33333333333334281</v>
      </c>
      <c r="AO431">
        <f>W431 - AVERAGEIFS('Placebo Males'!W:W, 'Placebo Males'!B:B, B431, 'Placebo Males'!P:P, P431)</f>
        <v>21.666666666666686</v>
      </c>
      <c r="AP431">
        <f>X431 - AVERAGEIFS('Placebo Males'!X:X, 'Placebo Males'!B:B, B431, 'Placebo Males'!P:P, P431)</f>
        <v>3.3333333333333286</v>
      </c>
      <c r="AQ431">
        <f>Y431 - AVERAGEIFS('Placebo Males'!Y:Y, 'Placebo Males'!B:B, B431, 'Placebo Males'!P:P, P431)</f>
        <v>0.66666666666665719</v>
      </c>
      <c r="AR431">
        <f>Z431 - AVERAGEIFS('Placebo Males'!Z:Z, 'Placebo Males'!B:B, B431, 'Placebo Males'!P:P, P431)</f>
        <v>17.666666666666671</v>
      </c>
      <c r="AS431">
        <f>AB431 - AVERAGEIFS('Placebo Males'!AB:AB, 'Placebo Males'!B:B, B431, 'Placebo Males'!P:P, P431)</f>
        <v>-3.6666666666666643</v>
      </c>
      <c r="AT431">
        <f>AC431 - AVERAGEIFS('Placebo Males'!AC:AC, 'Placebo Males'!B:B, B431, 'Placebo Males'!P:P, P431)</f>
        <v>20.666666666666664</v>
      </c>
      <c r="AU431">
        <f>AD431 - AVERAGEIFS('Placebo Males'!AD:AD, 'Placebo Males'!B:B, B431, 'Placebo Males'!P:P, P431)</f>
        <v>-142.14933333333329</v>
      </c>
      <c r="AV431">
        <f>AE431 - AVERAGEIFS('Placebo Males'!AE:AE, 'Placebo Males'!B:B, B431, 'Placebo Males'!P:P, P431)</f>
        <v>5.1433000000000006E-2</v>
      </c>
      <c r="AW431">
        <f>AF431 - AVERAGEIFS('Placebo Males'!AF:AF, 'Placebo Males'!B:B, B431, 'Placebo Males'!P:P, P431)</f>
        <v>4.8576333333333277E-2</v>
      </c>
    </row>
    <row r="432" spans="1:49" x14ac:dyDescent="0.25">
      <c r="A432" t="s">
        <v>4811</v>
      </c>
      <c r="B432">
        <v>1017</v>
      </c>
      <c r="C432" t="s">
        <v>102</v>
      </c>
      <c r="D432">
        <v>21</v>
      </c>
      <c r="E432">
        <v>170.1</v>
      </c>
      <c r="F432">
        <v>74.599999999999994</v>
      </c>
      <c r="G432">
        <v>112.25</v>
      </c>
      <c r="H432">
        <v>57</v>
      </c>
      <c r="I432" t="s">
        <v>103</v>
      </c>
      <c r="J432" t="s">
        <v>104</v>
      </c>
      <c r="K432" t="s">
        <v>360</v>
      </c>
      <c r="L432" t="s">
        <v>311</v>
      </c>
      <c r="M432" t="s">
        <v>4381</v>
      </c>
      <c r="N432">
        <v>400</v>
      </c>
      <c r="O432" t="s">
        <v>2262</v>
      </c>
      <c r="P432">
        <v>8</v>
      </c>
      <c r="Q432" t="s">
        <v>113</v>
      </c>
      <c r="R432" t="s">
        <v>4415</v>
      </c>
      <c r="S432">
        <v>458</v>
      </c>
      <c r="T432" t="s">
        <v>2266</v>
      </c>
      <c r="U432">
        <v>949</v>
      </c>
      <c r="V432">
        <v>151</v>
      </c>
      <c r="W432">
        <v>423</v>
      </c>
      <c r="X432">
        <v>103</v>
      </c>
      <c r="Y432">
        <v>225</v>
      </c>
      <c r="Z432">
        <v>95</v>
      </c>
      <c r="AA432" t="s">
        <v>108</v>
      </c>
      <c r="AB432">
        <v>60</v>
      </c>
      <c r="AC432">
        <v>55</v>
      </c>
      <c r="AD432">
        <v>482.20499999999998</v>
      </c>
      <c r="AE432">
        <v>0.5</v>
      </c>
      <c r="AF432">
        <v>0.52137299999999998</v>
      </c>
      <c r="AH432">
        <v>458</v>
      </c>
      <c r="AI432">
        <f t="shared" si="27"/>
        <v>1.4117641256556381</v>
      </c>
      <c r="AJ432">
        <f t="shared" si="24"/>
        <v>0.26351251478072946</v>
      </c>
      <c r="AK432">
        <f t="shared" si="25"/>
        <v>0.67122809303889208</v>
      </c>
      <c r="AL432">
        <f t="shared" si="26"/>
        <v>5.4674009917275224E-2</v>
      </c>
      <c r="AM432">
        <f>U432 - AVERAGEIFS('Placebo Males'!U:U, 'Placebo Males'!B:B, B432, 'Placebo Males'!P:P, P432)</f>
        <v>-11.666666666666629</v>
      </c>
      <c r="AN432">
        <f>V432 - AVERAGEIFS('Placebo Males'!V:V, 'Placebo Males'!B:B, B432, 'Placebo Males'!P:P, P432)</f>
        <v>1</v>
      </c>
      <c r="AO432">
        <f>W432 - AVERAGEIFS('Placebo Males'!W:W, 'Placebo Males'!B:B, B432, 'Placebo Males'!P:P, P432)</f>
        <v>23.333333333333314</v>
      </c>
      <c r="AP432">
        <f>X432 - AVERAGEIFS('Placebo Males'!X:X, 'Placebo Males'!B:B, B432, 'Placebo Males'!P:P, P432)</f>
        <v>1</v>
      </c>
      <c r="AQ432">
        <f>Y432 - AVERAGEIFS('Placebo Males'!Y:Y, 'Placebo Males'!B:B, B432, 'Placebo Males'!P:P, P432)</f>
        <v>11.666666666666657</v>
      </c>
      <c r="AR432">
        <f>Z432 - AVERAGEIFS('Placebo Males'!Z:Z, 'Placebo Males'!B:B, B432, 'Placebo Males'!P:P, P432)</f>
        <v>10.666666666666671</v>
      </c>
      <c r="AS432">
        <f>AB432 - AVERAGEIFS('Placebo Males'!AB:AB, 'Placebo Males'!B:B, B432, 'Placebo Males'!P:P, P432)</f>
        <v>5.6666666666666643</v>
      </c>
      <c r="AT432">
        <f>AC432 - AVERAGEIFS('Placebo Males'!AC:AC, 'Placebo Males'!B:B, B432, 'Placebo Males'!P:P, P432)</f>
        <v>18.666666666666664</v>
      </c>
      <c r="AU432">
        <f>AD432 - AVERAGEIFS('Placebo Males'!AD:AD, 'Placebo Males'!B:B, B432, 'Placebo Males'!P:P, P432)</f>
        <v>-164.4496666666667</v>
      </c>
      <c r="AV432">
        <f>AE432 - AVERAGEIFS('Placebo Males'!AE:AE, 'Placebo Males'!B:B, B432, 'Placebo Males'!P:P, P432)</f>
        <v>0.25326099999999996</v>
      </c>
      <c r="AW432">
        <f>AF432 - AVERAGEIFS('Placebo Males'!AF:AF, 'Placebo Males'!B:B, B432, 'Placebo Males'!P:P, P432)</f>
        <v>5.3791666666666627E-2</v>
      </c>
    </row>
    <row r="433" spans="1:49" x14ac:dyDescent="0.25">
      <c r="A433" t="s">
        <v>4812</v>
      </c>
      <c r="B433">
        <v>1017</v>
      </c>
      <c r="C433" t="s">
        <v>102</v>
      </c>
      <c r="D433">
        <v>21</v>
      </c>
      <c r="E433">
        <v>170.1</v>
      </c>
      <c r="F433">
        <v>74.599999999999994</v>
      </c>
      <c r="G433">
        <v>112.25</v>
      </c>
      <c r="H433">
        <v>57</v>
      </c>
      <c r="I433" t="s">
        <v>103</v>
      </c>
      <c r="J433" t="s">
        <v>104</v>
      </c>
      <c r="K433" t="s">
        <v>360</v>
      </c>
      <c r="L433" t="s">
        <v>311</v>
      </c>
      <c r="M433" t="s">
        <v>4381</v>
      </c>
      <c r="N433">
        <v>400</v>
      </c>
      <c r="O433" t="s">
        <v>2262</v>
      </c>
      <c r="P433">
        <v>8</v>
      </c>
      <c r="Q433" t="s">
        <v>113</v>
      </c>
      <c r="R433" t="s">
        <v>4415</v>
      </c>
      <c r="S433">
        <v>458</v>
      </c>
      <c r="T433" t="s">
        <v>2266</v>
      </c>
      <c r="U433">
        <v>1012</v>
      </c>
      <c r="V433">
        <v>149</v>
      </c>
      <c r="W433">
        <v>436</v>
      </c>
      <c r="X433">
        <v>105</v>
      </c>
      <c r="Y433">
        <v>237</v>
      </c>
      <c r="Z433">
        <v>94</v>
      </c>
      <c r="AA433" t="s">
        <v>108</v>
      </c>
      <c r="AB433">
        <v>70</v>
      </c>
      <c r="AC433">
        <v>49</v>
      </c>
      <c r="AD433">
        <v>512.48199999999997</v>
      </c>
      <c r="AE433">
        <v>0.54</v>
      </c>
      <c r="AF433">
        <v>0.54308100000000004</v>
      </c>
      <c r="AH433">
        <v>458</v>
      </c>
      <c r="AI433">
        <f t="shared" si="27"/>
        <v>1.4117641256556381</v>
      </c>
      <c r="AJ433">
        <f t="shared" si="24"/>
        <v>0.26351251478072946</v>
      </c>
      <c r="AK433">
        <f t="shared" si="25"/>
        <v>0.67122809303889208</v>
      </c>
      <c r="AL433">
        <f t="shared" si="26"/>
        <v>5.4674009917275224E-2</v>
      </c>
      <c r="AM433">
        <f>U433 - AVERAGEIFS('Placebo Males'!U:U, 'Placebo Males'!B:B, B433, 'Placebo Males'!P:P, P433)</f>
        <v>51.333333333333371</v>
      </c>
      <c r="AN433">
        <f>V433 - AVERAGEIFS('Placebo Males'!V:V, 'Placebo Males'!B:B, B433, 'Placebo Males'!P:P, P433)</f>
        <v>-1</v>
      </c>
      <c r="AO433">
        <f>W433 - AVERAGEIFS('Placebo Males'!W:W, 'Placebo Males'!B:B, B433, 'Placebo Males'!P:P, P433)</f>
        <v>36.333333333333314</v>
      </c>
      <c r="AP433">
        <f>X433 - AVERAGEIFS('Placebo Males'!X:X, 'Placebo Males'!B:B, B433, 'Placebo Males'!P:P, P433)</f>
        <v>3</v>
      </c>
      <c r="AQ433">
        <f>Y433 - AVERAGEIFS('Placebo Males'!Y:Y, 'Placebo Males'!B:B, B433, 'Placebo Males'!P:P, P433)</f>
        <v>23.666666666666657</v>
      </c>
      <c r="AR433">
        <f>Z433 - AVERAGEIFS('Placebo Males'!Z:Z, 'Placebo Males'!B:B, B433, 'Placebo Males'!P:P, P433)</f>
        <v>9.6666666666666714</v>
      </c>
      <c r="AS433">
        <f>AB433 - AVERAGEIFS('Placebo Males'!AB:AB, 'Placebo Males'!B:B, B433, 'Placebo Males'!P:P, P433)</f>
        <v>15.666666666666664</v>
      </c>
      <c r="AT433">
        <f>AC433 - AVERAGEIFS('Placebo Males'!AC:AC, 'Placebo Males'!B:B, B433, 'Placebo Males'!P:P, P433)</f>
        <v>12.666666666666664</v>
      </c>
      <c r="AU433">
        <f>AD433 - AVERAGEIFS('Placebo Males'!AD:AD, 'Placebo Males'!B:B, B433, 'Placebo Males'!P:P, P433)</f>
        <v>-134.17266666666671</v>
      </c>
      <c r="AV433">
        <f>AE433 - AVERAGEIFS('Placebo Males'!AE:AE, 'Placebo Males'!B:B, B433, 'Placebo Males'!P:P, P433)</f>
        <v>0.29326099999999999</v>
      </c>
      <c r="AW433">
        <f>AF433 - AVERAGEIFS('Placebo Males'!AF:AF, 'Placebo Males'!B:B, B433, 'Placebo Males'!P:P, P433)</f>
        <v>7.5499666666666687E-2</v>
      </c>
    </row>
    <row r="434" spans="1:49" x14ac:dyDescent="0.25">
      <c r="A434" t="s">
        <v>4813</v>
      </c>
      <c r="B434">
        <v>1017</v>
      </c>
      <c r="C434" t="s">
        <v>102</v>
      </c>
      <c r="D434">
        <v>21</v>
      </c>
      <c r="E434">
        <v>170.1</v>
      </c>
      <c r="F434">
        <v>74.599999999999994</v>
      </c>
      <c r="G434">
        <v>112.25</v>
      </c>
      <c r="H434">
        <v>57</v>
      </c>
      <c r="I434" t="s">
        <v>103</v>
      </c>
      <c r="J434" t="s">
        <v>104</v>
      </c>
      <c r="K434" t="s">
        <v>360</v>
      </c>
      <c r="L434" t="s">
        <v>311</v>
      </c>
      <c r="M434" t="s">
        <v>4381</v>
      </c>
      <c r="N434">
        <v>400</v>
      </c>
      <c r="O434" t="s">
        <v>2262</v>
      </c>
      <c r="P434">
        <v>8</v>
      </c>
      <c r="Q434" t="s">
        <v>113</v>
      </c>
      <c r="R434" t="s">
        <v>4415</v>
      </c>
      <c r="S434">
        <v>458</v>
      </c>
      <c r="T434" t="s">
        <v>2266</v>
      </c>
      <c r="U434">
        <v>883</v>
      </c>
      <c r="V434">
        <v>157</v>
      </c>
      <c r="W434">
        <v>420</v>
      </c>
      <c r="X434">
        <v>105</v>
      </c>
      <c r="Y434">
        <v>218</v>
      </c>
      <c r="Z434">
        <v>97</v>
      </c>
      <c r="AA434" t="s">
        <v>108</v>
      </c>
      <c r="AB434">
        <v>62</v>
      </c>
      <c r="AC434">
        <v>53</v>
      </c>
      <c r="AD434">
        <v>476.54199999999997</v>
      </c>
      <c r="AE434">
        <v>0.48979600000000001</v>
      </c>
      <c r="AF434">
        <v>0.51432999999999995</v>
      </c>
      <c r="AH434">
        <v>458</v>
      </c>
      <c r="AI434">
        <f t="shared" si="27"/>
        <v>1.4117641256556381</v>
      </c>
      <c r="AJ434">
        <f t="shared" si="24"/>
        <v>0.26351251478072946</v>
      </c>
      <c r="AK434">
        <f t="shared" si="25"/>
        <v>0.67122809303889208</v>
      </c>
      <c r="AL434">
        <f t="shared" si="26"/>
        <v>5.4674009917275224E-2</v>
      </c>
      <c r="AM434">
        <f>U434 - AVERAGEIFS('Placebo Males'!U:U, 'Placebo Males'!B:B, B434, 'Placebo Males'!P:P, P434)</f>
        <v>-77.666666666666629</v>
      </c>
      <c r="AN434">
        <f>V434 - AVERAGEIFS('Placebo Males'!V:V, 'Placebo Males'!B:B, B434, 'Placebo Males'!P:P, P434)</f>
        <v>7</v>
      </c>
      <c r="AO434">
        <f>W434 - AVERAGEIFS('Placebo Males'!W:W, 'Placebo Males'!B:B, B434, 'Placebo Males'!P:P, P434)</f>
        <v>20.333333333333314</v>
      </c>
      <c r="AP434">
        <f>X434 - AVERAGEIFS('Placebo Males'!X:X, 'Placebo Males'!B:B, B434, 'Placebo Males'!P:P, P434)</f>
        <v>3</v>
      </c>
      <c r="AQ434">
        <f>Y434 - AVERAGEIFS('Placebo Males'!Y:Y, 'Placebo Males'!B:B, B434, 'Placebo Males'!P:P, P434)</f>
        <v>4.6666666666666572</v>
      </c>
      <c r="AR434">
        <f>Z434 - AVERAGEIFS('Placebo Males'!Z:Z, 'Placebo Males'!B:B, B434, 'Placebo Males'!P:P, P434)</f>
        <v>12.666666666666671</v>
      </c>
      <c r="AS434">
        <f>AB434 - AVERAGEIFS('Placebo Males'!AB:AB, 'Placebo Males'!B:B, B434, 'Placebo Males'!P:P, P434)</f>
        <v>7.6666666666666643</v>
      </c>
      <c r="AT434">
        <f>AC434 - AVERAGEIFS('Placebo Males'!AC:AC, 'Placebo Males'!B:B, B434, 'Placebo Males'!P:P, P434)</f>
        <v>16.666666666666664</v>
      </c>
      <c r="AU434">
        <f>AD434 - AVERAGEIFS('Placebo Males'!AD:AD, 'Placebo Males'!B:B, B434, 'Placebo Males'!P:P, P434)</f>
        <v>-170.11266666666671</v>
      </c>
      <c r="AV434">
        <f>AE434 - AVERAGEIFS('Placebo Males'!AE:AE, 'Placebo Males'!B:B, B434, 'Placebo Males'!P:P, P434)</f>
        <v>0.243057</v>
      </c>
      <c r="AW434">
        <f>AF434 - AVERAGEIFS('Placebo Males'!AF:AF, 'Placebo Males'!B:B, B434, 'Placebo Males'!P:P, P434)</f>
        <v>4.6748666666666605E-2</v>
      </c>
    </row>
    <row r="435" spans="1:49" x14ac:dyDescent="0.25">
      <c r="A435" t="s">
        <v>4814</v>
      </c>
      <c r="B435">
        <v>1019</v>
      </c>
      <c r="C435" t="s">
        <v>102</v>
      </c>
      <c r="D435">
        <v>26</v>
      </c>
      <c r="E435">
        <v>176</v>
      </c>
      <c r="F435">
        <v>81.3</v>
      </c>
      <c r="G435">
        <v>109</v>
      </c>
      <c r="H435">
        <v>54.75</v>
      </c>
      <c r="I435" t="s">
        <v>458</v>
      </c>
      <c r="J435" t="s">
        <v>104</v>
      </c>
      <c r="K435" t="s">
        <v>459</v>
      </c>
      <c r="L435" t="s">
        <v>106</v>
      </c>
      <c r="M435" t="s">
        <v>4381</v>
      </c>
      <c r="N435">
        <v>400</v>
      </c>
      <c r="O435" t="s">
        <v>2262</v>
      </c>
      <c r="P435">
        <v>12</v>
      </c>
      <c r="Q435" t="s">
        <v>113</v>
      </c>
      <c r="R435" t="s">
        <v>4415</v>
      </c>
      <c r="S435">
        <v>450</v>
      </c>
      <c r="T435" t="s">
        <v>2266</v>
      </c>
      <c r="U435">
        <v>1075</v>
      </c>
      <c r="V435">
        <v>160</v>
      </c>
      <c r="W435">
        <v>401</v>
      </c>
      <c r="X435">
        <v>86</v>
      </c>
      <c r="Y435">
        <v>246</v>
      </c>
      <c r="Z435">
        <v>69</v>
      </c>
      <c r="AA435" t="s">
        <v>108</v>
      </c>
      <c r="AB435">
        <v>45</v>
      </c>
      <c r="AC435">
        <v>28</v>
      </c>
      <c r="AD435">
        <v>752.99800000000005</v>
      </c>
      <c r="AE435">
        <v>0.16279099999999999</v>
      </c>
      <c r="AF435">
        <v>0.43157499999999999</v>
      </c>
      <c r="AH435">
        <v>450</v>
      </c>
      <c r="AI435">
        <f t="shared" si="27"/>
        <v>1.387104490273007</v>
      </c>
      <c r="AJ435">
        <f t="shared" si="24"/>
        <v>0.26119358938941895</v>
      </c>
      <c r="AK435">
        <f t="shared" si="25"/>
        <v>0.66709291085480005</v>
      </c>
      <c r="AL435">
        <f t="shared" si="26"/>
        <v>5.3573451500627756E-2</v>
      </c>
      <c r="AM435">
        <f>U435 - AVERAGEIFS('Placebo Males'!U:U, 'Placebo Males'!B:B, B435, 'Placebo Males'!P:P, P435)</f>
        <v>-27.333333333333258</v>
      </c>
      <c r="AN435">
        <f>V435 - AVERAGEIFS('Placebo Males'!V:V, 'Placebo Males'!B:B, B435, 'Placebo Males'!P:P, P435)</f>
        <v>-13.333333333333343</v>
      </c>
      <c r="AO435">
        <f>W435 - AVERAGEIFS('Placebo Males'!W:W, 'Placebo Males'!B:B, B435, 'Placebo Males'!P:P, P435)</f>
        <v>27</v>
      </c>
      <c r="AP435">
        <f>X435 - AVERAGEIFS('Placebo Males'!X:X, 'Placebo Males'!B:B, B435, 'Placebo Males'!P:P, P435)</f>
        <v>-6.3333333333333286</v>
      </c>
      <c r="AQ435">
        <f>Y435 - AVERAGEIFS('Placebo Males'!Y:Y, 'Placebo Males'!B:B, B435, 'Placebo Males'!P:P, P435)</f>
        <v>31.666666666666657</v>
      </c>
      <c r="AR435">
        <f>Z435 - AVERAGEIFS('Placebo Males'!Z:Z, 'Placebo Males'!B:B, B435, 'Placebo Males'!P:P, P435)</f>
        <v>1.6666666666666714</v>
      </c>
      <c r="AS435">
        <f>AB435 - AVERAGEIFS('Placebo Males'!AB:AB, 'Placebo Males'!B:B, B435, 'Placebo Males'!P:P, P435)</f>
        <v>3.3333333333333357</v>
      </c>
      <c r="AT435">
        <f>AC435 - AVERAGEIFS('Placebo Males'!AC:AC, 'Placebo Males'!B:B, B435, 'Placebo Males'!P:P, P435)</f>
        <v>-0.66666666666666785</v>
      </c>
      <c r="AU435">
        <f>AD435 - AVERAGEIFS('Placebo Males'!AD:AD, 'Placebo Males'!B:B, B435, 'Placebo Males'!P:P, P435)</f>
        <v>-3.8466666666666924</v>
      </c>
      <c r="AV435">
        <f>AE435 - AVERAGEIFS('Placebo Males'!AE:AE, 'Placebo Males'!B:B, B435, 'Placebo Males'!P:P, P435)</f>
        <v>7.6781399999999986E-2</v>
      </c>
      <c r="AW435">
        <f>AF435 - AVERAGEIFS('Placebo Males'!AF:AF, 'Placebo Males'!B:B, B435, 'Placebo Males'!P:P, P435)</f>
        <v>5.404466666666663E-2</v>
      </c>
    </row>
    <row r="436" spans="1:49" x14ac:dyDescent="0.25">
      <c r="A436" t="s">
        <v>4815</v>
      </c>
      <c r="B436">
        <v>1019</v>
      </c>
      <c r="C436" t="s">
        <v>102</v>
      </c>
      <c r="D436">
        <v>26</v>
      </c>
      <c r="E436">
        <v>176</v>
      </c>
      <c r="F436">
        <v>81.3</v>
      </c>
      <c r="G436">
        <v>109</v>
      </c>
      <c r="H436">
        <v>54.75</v>
      </c>
      <c r="I436" t="s">
        <v>458</v>
      </c>
      <c r="J436" t="s">
        <v>104</v>
      </c>
      <c r="K436" t="s">
        <v>459</v>
      </c>
      <c r="L436" t="s">
        <v>106</v>
      </c>
      <c r="M436" t="s">
        <v>4381</v>
      </c>
      <c r="N436">
        <v>400</v>
      </c>
      <c r="O436" t="s">
        <v>2262</v>
      </c>
      <c r="P436">
        <v>12</v>
      </c>
      <c r="Q436" t="s">
        <v>113</v>
      </c>
      <c r="R436" t="s">
        <v>4415</v>
      </c>
      <c r="S436">
        <v>450</v>
      </c>
      <c r="T436" t="s">
        <v>2266</v>
      </c>
      <c r="U436">
        <v>1078</v>
      </c>
      <c r="V436">
        <v>135</v>
      </c>
      <c r="W436">
        <v>397</v>
      </c>
      <c r="X436">
        <v>85</v>
      </c>
      <c r="Y436">
        <v>246</v>
      </c>
      <c r="Z436">
        <v>66</v>
      </c>
      <c r="AA436" t="s">
        <v>108</v>
      </c>
      <c r="AB436">
        <v>42</v>
      </c>
      <c r="AC436">
        <v>30</v>
      </c>
      <c r="AD436">
        <v>736.39200000000005</v>
      </c>
      <c r="AE436">
        <v>0.13636400000000001</v>
      </c>
      <c r="AF436">
        <v>0.40804699999999999</v>
      </c>
      <c r="AH436">
        <v>450</v>
      </c>
      <c r="AI436">
        <f t="shared" si="27"/>
        <v>1.387104490273007</v>
      </c>
      <c r="AJ436">
        <f t="shared" si="24"/>
        <v>0.26119358938941895</v>
      </c>
      <c r="AK436">
        <f t="shared" si="25"/>
        <v>0.66709291085480005</v>
      </c>
      <c r="AL436">
        <f t="shared" si="26"/>
        <v>5.3573451500627756E-2</v>
      </c>
      <c r="AM436">
        <f>U436 - AVERAGEIFS('Placebo Males'!U:U, 'Placebo Males'!B:B, B436, 'Placebo Males'!P:P, P436)</f>
        <v>-24.333333333333258</v>
      </c>
      <c r="AN436">
        <f>V436 - AVERAGEIFS('Placebo Males'!V:V, 'Placebo Males'!B:B, B436, 'Placebo Males'!P:P, P436)</f>
        <v>-38.333333333333343</v>
      </c>
      <c r="AO436">
        <f>W436 - AVERAGEIFS('Placebo Males'!W:W, 'Placebo Males'!B:B, B436, 'Placebo Males'!P:P, P436)</f>
        <v>23</v>
      </c>
      <c r="AP436">
        <f>X436 - AVERAGEIFS('Placebo Males'!X:X, 'Placebo Males'!B:B, B436, 'Placebo Males'!P:P, P436)</f>
        <v>-7.3333333333333286</v>
      </c>
      <c r="AQ436">
        <f>Y436 - AVERAGEIFS('Placebo Males'!Y:Y, 'Placebo Males'!B:B, B436, 'Placebo Males'!P:P, P436)</f>
        <v>31.666666666666657</v>
      </c>
      <c r="AR436">
        <f>Z436 - AVERAGEIFS('Placebo Males'!Z:Z, 'Placebo Males'!B:B, B436, 'Placebo Males'!P:P, P436)</f>
        <v>-1.3333333333333286</v>
      </c>
      <c r="AS436">
        <f>AB436 - AVERAGEIFS('Placebo Males'!AB:AB, 'Placebo Males'!B:B, B436, 'Placebo Males'!P:P, P436)</f>
        <v>0.3333333333333357</v>
      </c>
      <c r="AT436">
        <f>AC436 - AVERAGEIFS('Placebo Males'!AC:AC, 'Placebo Males'!B:B, B436, 'Placebo Males'!P:P, P436)</f>
        <v>1.3333333333333321</v>
      </c>
      <c r="AU436">
        <f>AD436 - AVERAGEIFS('Placebo Males'!AD:AD, 'Placebo Males'!B:B, B436, 'Placebo Males'!P:P, P436)</f>
        <v>-20.452666666666687</v>
      </c>
      <c r="AV436">
        <f>AE436 - AVERAGEIFS('Placebo Males'!AE:AE, 'Placebo Males'!B:B, B436, 'Placebo Males'!P:P, P436)</f>
        <v>5.0354400000000007E-2</v>
      </c>
      <c r="AW436">
        <f>AF436 - AVERAGEIFS('Placebo Males'!AF:AF, 'Placebo Males'!B:B, B436, 'Placebo Males'!P:P, P436)</f>
        <v>3.0516666666666636E-2</v>
      </c>
    </row>
    <row r="437" spans="1:49" x14ac:dyDescent="0.25">
      <c r="A437" t="s">
        <v>4816</v>
      </c>
      <c r="B437">
        <v>1019</v>
      </c>
      <c r="C437" t="s">
        <v>102</v>
      </c>
      <c r="D437">
        <v>26</v>
      </c>
      <c r="E437">
        <v>176</v>
      </c>
      <c r="F437">
        <v>81.3</v>
      </c>
      <c r="G437">
        <v>109</v>
      </c>
      <c r="H437">
        <v>54.75</v>
      </c>
      <c r="I437" t="s">
        <v>458</v>
      </c>
      <c r="J437" t="s">
        <v>104</v>
      </c>
      <c r="K437" t="s">
        <v>459</v>
      </c>
      <c r="L437" t="s">
        <v>106</v>
      </c>
      <c r="M437" t="s">
        <v>4381</v>
      </c>
      <c r="N437">
        <v>400</v>
      </c>
      <c r="O437" t="s">
        <v>2262</v>
      </c>
      <c r="P437">
        <v>12</v>
      </c>
      <c r="Q437" t="s">
        <v>113</v>
      </c>
      <c r="R437" t="s">
        <v>4415</v>
      </c>
      <c r="S437">
        <v>450</v>
      </c>
      <c r="T437" t="s">
        <v>2266</v>
      </c>
      <c r="U437">
        <v>1133</v>
      </c>
      <c r="V437">
        <v>166</v>
      </c>
      <c r="W437">
        <v>398</v>
      </c>
      <c r="X437">
        <v>83</v>
      </c>
      <c r="Y437">
        <v>246</v>
      </c>
      <c r="Z437">
        <v>69</v>
      </c>
      <c r="AA437" t="s">
        <v>108</v>
      </c>
      <c r="AB437">
        <v>46</v>
      </c>
      <c r="AC437">
        <v>27</v>
      </c>
      <c r="AD437">
        <v>762.95100000000002</v>
      </c>
      <c r="AE437">
        <v>0.10638300000000001</v>
      </c>
      <c r="AF437">
        <v>0.42202299999999998</v>
      </c>
      <c r="AH437">
        <v>450</v>
      </c>
      <c r="AI437">
        <f t="shared" si="27"/>
        <v>1.387104490273007</v>
      </c>
      <c r="AJ437">
        <f t="shared" si="24"/>
        <v>0.26119358938941895</v>
      </c>
      <c r="AK437">
        <f t="shared" si="25"/>
        <v>0.66709291085480005</v>
      </c>
      <c r="AL437">
        <f t="shared" si="26"/>
        <v>5.3573451500627756E-2</v>
      </c>
      <c r="AM437">
        <f>U437 - AVERAGEIFS('Placebo Males'!U:U, 'Placebo Males'!B:B, B437, 'Placebo Males'!P:P, P437)</f>
        <v>30.666666666666742</v>
      </c>
      <c r="AN437">
        <f>V437 - AVERAGEIFS('Placebo Males'!V:V, 'Placebo Males'!B:B, B437, 'Placebo Males'!P:P, P437)</f>
        <v>-7.3333333333333428</v>
      </c>
      <c r="AO437">
        <f>W437 - AVERAGEIFS('Placebo Males'!W:W, 'Placebo Males'!B:B, B437, 'Placebo Males'!P:P, P437)</f>
        <v>24</v>
      </c>
      <c r="AP437">
        <f>X437 - AVERAGEIFS('Placebo Males'!X:X, 'Placebo Males'!B:B, B437, 'Placebo Males'!P:P, P437)</f>
        <v>-9.3333333333333286</v>
      </c>
      <c r="AQ437">
        <f>Y437 - AVERAGEIFS('Placebo Males'!Y:Y, 'Placebo Males'!B:B, B437, 'Placebo Males'!P:P, P437)</f>
        <v>31.666666666666657</v>
      </c>
      <c r="AR437">
        <f>Z437 - AVERAGEIFS('Placebo Males'!Z:Z, 'Placebo Males'!B:B, B437, 'Placebo Males'!P:P, P437)</f>
        <v>1.6666666666666714</v>
      </c>
      <c r="AS437">
        <f>AB437 - AVERAGEIFS('Placebo Males'!AB:AB, 'Placebo Males'!B:B, B437, 'Placebo Males'!P:P, P437)</f>
        <v>4.3333333333333357</v>
      </c>
      <c r="AT437">
        <f>AC437 - AVERAGEIFS('Placebo Males'!AC:AC, 'Placebo Males'!B:B, B437, 'Placebo Males'!P:P, P437)</f>
        <v>-1.6666666666666679</v>
      </c>
      <c r="AU437">
        <f>AD437 - AVERAGEIFS('Placebo Males'!AD:AD, 'Placebo Males'!B:B, B437, 'Placebo Males'!P:P, P437)</f>
        <v>6.1063333333332821</v>
      </c>
      <c r="AV437">
        <f>AE437 - AVERAGEIFS('Placebo Males'!AE:AE, 'Placebo Males'!B:B, B437, 'Placebo Males'!P:P, P437)</f>
        <v>2.03734E-2</v>
      </c>
      <c r="AW437">
        <f>AF437 - AVERAGEIFS('Placebo Males'!AF:AF, 'Placebo Males'!B:B, B437, 'Placebo Males'!P:P, P437)</f>
        <v>4.4492666666666625E-2</v>
      </c>
    </row>
    <row r="438" spans="1:49" x14ac:dyDescent="0.25">
      <c r="A438" t="s">
        <v>4817</v>
      </c>
      <c r="B438">
        <v>1016</v>
      </c>
      <c r="C438" t="s">
        <v>102</v>
      </c>
      <c r="D438">
        <v>25</v>
      </c>
      <c r="E438">
        <v>177.5</v>
      </c>
      <c r="F438">
        <v>78.099999999999994</v>
      </c>
      <c r="G438">
        <v>115.25</v>
      </c>
      <c r="H438">
        <v>59</v>
      </c>
      <c r="I438" t="s">
        <v>103</v>
      </c>
      <c r="J438" t="s">
        <v>104</v>
      </c>
      <c r="K438" t="s">
        <v>310</v>
      </c>
      <c r="L438" t="s">
        <v>160</v>
      </c>
      <c r="M438" t="s">
        <v>4381</v>
      </c>
      <c r="N438">
        <v>400</v>
      </c>
      <c r="O438" t="s">
        <v>2262</v>
      </c>
      <c r="P438">
        <v>14</v>
      </c>
      <c r="Q438" t="s">
        <v>113</v>
      </c>
      <c r="R438" t="s">
        <v>4415</v>
      </c>
      <c r="S438">
        <v>428</v>
      </c>
      <c r="T438" t="s">
        <v>2266</v>
      </c>
      <c r="U438">
        <v>883</v>
      </c>
      <c r="V438">
        <v>160</v>
      </c>
      <c r="W438">
        <v>368</v>
      </c>
      <c r="X438">
        <v>89</v>
      </c>
      <c r="Y438">
        <v>180</v>
      </c>
      <c r="Z438">
        <v>99</v>
      </c>
      <c r="AA438" t="s">
        <v>108</v>
      </c>
      <c r="AB438">
        <v>42</v>
      </c>
      <c r="AC438">
        <v>38</v>
      </c>
      <c r="AD438">
        <v>430.04</v>
      </c>
      <c r="AE438">
        <v>3.5714299999999997E-2</v>
      </c>
      <c r="AF438">
        <v>0.373589</v>
      </c>
      <c r="AH438">
        <v>428</v>
      </c>
      <c r="AI438">
        <f t="shared" si="27"/>
        <v>1.3192904929707709</v>
      </c>
      <c r="AJ438">
        <f t="shared" si="24"/>
        <v>0.25466996762902827</v>
      </c>
      <c r="AK438">
        <f t="shared" si="25"/>
        <v>0.65519052271167122</v>
      </c>
      <c r="AL438">
        <f t="shared" si="26"/>
        <v>5.0556165031323319E-2</v>
      </c>
      <c r="AM438">
        <f>U438 - AVERAGEIFS('Placebo Males'!U:U, 'Placebo Males'!B:B, B438, 'Placebo Males'!P:P, P438)</f>
        <v>-47</v>
      </c>
      <c r="AN438">
        <f>V438 - AVERAGEIFS('Placebo Males'!V:V, 'Placebo Males'!B:B, B438, 'Placebo Males'!P:P, P438)</f>
        <v>4.3333333333333428</v>
      </c>
      <c r="AO438">
        <f>W438 - AVERAGEIFS('Placebo Males'!W:W, 'Placebo Males'!B:B, B438, 'Placebo Males'!P:P, P438)</f>
        <v>25</v>
      </c>
      <c r="AP438">
        <f>X438 - AVERAGEIFS('Placebo Males'!X:X, 'Placebo Males'!B:B, B438, 'Placebo Males'!P:P, P438)</f>
        <v>-0.3333333333333286</v>
      </c>
      <c r="AQ438">
        <f>Y438 - AVERAGEIFS('Placebo Males'!Y:Y, 'Placebo Males'!B:B, B438, 'Placebo Males'!P:P, P438)</f>
        <v>1</v>
      </c>
      <c r="AR438">
        <f>Z438 - AVERAGEIFS('Placebo Males'!Z:Z, 'Placebo Males'!B:B, B438, 'Placebo Males'!P:P, P438)</f>
        <v>24.333333333333329</v>
      </c>
      <c r="AS438">
        <f>AB438 - AVERAGEIFS('Placebo Males'!AB:AB, 'Placebo Males'!B:B, B438, 'Placebo Males'!P:P, P438)</f>
        <v>5</v>
      </c>
      <c r="AT438">
        <f>AC438 - AVERAGEIFS('Placebo Males'!AC:AC, 'Placebo Males'!B:B, B438, 'Placebo Males'!P:P, P438)</f>
        <v>6.6666666666666679</v>
      </c>
      <c r="AU438">
        <f>AD438 - AVERAGEIFS('Placebo Males'!AD:AD, 'Placebo Males'!B:B, B438, 'Placebo Males'!P:P, P438)</f>
        <v>-178.39833333333337</v>
      </c>
      <c r="AV438">
        <f>AE438 - AVERAGEIFS('Placebo Males'!AE:AE, 'Placebo Males'!B:B, B438, 'Placebo Males'!P:P, P438)</f>
        <v>-2.2633999999999987E-3</v>
      </c>
      <c r="AW438">
        <f>AF438 - AVERAGEIFS('Placebo Males'!AF:AF, 'Placebo Males'!B:B, B438, 'Placebo Males'!P:P, P438)</f>
        <v>7.0574999999999999E-2</v>
      </c>
    </row>
    <row r="439" spans="1:49" x14ac:dyDescent="0.25">
      <c r="A439" t="s">
        <v>4818</v>
      </c>
      <c r="B439">
        <v>1016</v>
      </c>
      <c r="C439" t="s">
        <v>102</v>
      </c>
      <c r="D439">
        <v>25</v>
      </c>
      <c r="E439">
        <v>177.5</v>
      </c>
      <c r="F439">
        <v>78.099999999999994</v>
      </c>
      <c r="G439">
        <v>115.25</v>
      </c>
      <c r="H439">
        <v>59</v>
      </c>
      <c r="I439" t="s">
        <v>103</v>
      </c>
      <c r="J439" t="s">
        <v>104</v>
      </c>
      <c r="K439" t="s">
        <v>310</v>
      </c>
      <c r="L439" t="s">
        <v>160</v>
      </c>
      <c r="M439" t="s">
        <v>4381</v>
      </c>
      <c r="N439">
        <v>400</v>
      </c>
      <c r="O439" t="s">
        <v>2262</v>
      </c>
      <c r="P439">
        <v>14</v>
      </c>
      <c r="Q439" t="s">
        <v>113</v>
      </c>
      <c r="R439" t="s">
        <v>4415</v>
      </c>
      <c r="S439">
        <v>428</v>
      </c>
      <c r="T439" t="s">
        <v>2266</v>
      </c>
      <c r="U439">
        <v>842</v>
      </c>
      <c r="V439">
        <v>158</v>
      </c>
      <c r="W439">
        <v>368</v>
      </c>
      <c r="X439">
        <v>105</v>
      </c>
      <c r="Y439">
        <v>164</v>
      </c>
      <c r="Z439">
        <v>99</v>
      </c>
      <c r="AA439" t="s">
        <v>108</v>
      </c>
      <c r="AB439">
        <v>44</v>
      </c>
      <c r="AC439">
        <v>35</v>
      </c>
      <c r="AD439">
        <v>420.35300000000001</v>
      </c>
      <c r="AE439">
        <v>3.6363600000000003E-2</v>
      </c>
      <c r="AF439">
        <v>0.36879600000000001</v>
      </c>
      <c r="AH439">
        <v>428</v>
      </c>
      <c r="AI439">
        <f t="shared" si="27"/>
        <v>1.3192904929707709</v>
      </c>
      <c r="AJ439">
        <f t="shared" si="24"/>
        <v>0.25466996762902827</v>
      </c>
      <c r="AK439">
        <f t="shared" si="25"/>
        <v>0.65519052271167122</v>
      </c>
      <c r="AL439">
        <f t="shared" si="26"/>
        <v>5.0556165031323319E-2</v>
      </c>
      <c r="AM439">
        <f>U439 - AVERAGEIFS('Placebo Males'!U:U, 'Placebo Males'!B:B, B439, 'Placebo Males'!P:P, P439)</f>
        <v>-88</v>
      </c>
      <c r="AN439">
        <f>V439 - AVERAGEIFS('Placebo Males'!V:V, 'Placebo Males'!B:B, B439, 'Placebo Males'!P:P, P439)</f>
        <v>2.3333333333333428</v>
      </c>
      <c r="AO439">
        <f>W439 - AVERAGEIFS('Placebo Males'!W:W, 'Placebo Males'!B:B, B439, 'Placebo Males'!P:P, P439)</f>
        <v>25</v>
      </c>
      <c r="AP439">
        <f>X439 - AVERAGEIFS('Placebo Males'!X:X, 'Placebo Males'!B:B, B439, 'Placebo Males'!P:P, P439)</f>
        <v>15.666666666666671</v>
      </c>
      <c r="AQ439">
        <f>Y439 - AVERAGEIFS('Placebo Males'!Y:Y, 'Placebo Males'!B:B, B439, 'Placebo Males'!P:P, P439)</f>
        <v>-15</v>
      </c>
      <c r="AR439">
        <f>Z439 - AVERAGEIFS('Placebo Males'!Z:Z, 'Placebo Males'!B:B, B439, 'Placebo Males'!P:P, P439)</f>
        <v>24.333333333333329</v>
      </c>
      <c r="AS439">
        <f>AB439 - AVERAGEIFS('Placebo Males'!AB:AB, 'Placebo Males'!B:B, B439, 'Placebo Males'!P:P, P439)</f>
        <v>7</v>
      </c>
      <c r="AT439">
        <f>AC439 - AVERAGEIFS('Placebo Males'!AC:AC, 'Placebo Males'!B:B, B439, 'Placebo Males'!P:P, P439)</f>
        <v>3.6666666666666679</v>
      </c>
      <c r="AU439">
        <f>AD439 - AVERAGEIFS('Placebo Males'!AD:AD, 'Placebo Males'!B:B, B439, 'Placebo Males'!P:P, P439)</f>
        <v>-188.08533333333338</v>
      </c>
      <c r="AV439">
        <f>AE439 - AVERAGEIFS('Placebo Males'!AE:AE, 'Placebo Males'!B:B, B439, 'Placebo Males'!P:P, P439)</f>
        <v>-1.6140999999999933E-3</v>
      </c>
      <c r="AW439">
        <f>AF439 - AVERAGEIFS('Placebo Males'!AF:AF, 'Placebo Males'!B:B, B439, 'Placebo Males'!P:P, P439)</f>
        <v>6.5782000000000007E-2</v>
      </c>
    </row>
    <row r="440" spans="1:49" x14ac:dyDescent="0.25">
      <c r="A440" t="s">
        <v>4819</v>
      </c>
      <c r="B440">
        <v>1016</v>
      </c>
      <c r="C440" t="s">
        <v>102</v>
      </c>
      <c r="D440">
        <v>25</v>
      </c>
      <c r="E440">
        <v>177.5</v>
      </c>
      <c r="F440">
        <v>78.099999999999994</v>
      </c>
      <c r="G440">
        <v>115.25</v>
      </c>
      <c r="H440">
        <v>59</v>
      </c>
      <c r="I440" t="s">
        <v>103</v>
      </c>
      <c r="J440" t="s">
        <v>104</v>
      </c>
      <c r="K440" t="s">
        <v>310</v>
      </c>
      <c r="L440" t="s">
        <v>160</v>
      </c>
      <c r="M440" t="s">
        <v>4381</v>
      </c>
      <c r="N440">
        <v>400</v>
      </c>
      <c r="O440" t="s">
        <v>2262</v>
      </c>
      <c r="P440">
        <v>14</v>
      </c>
      <c r="Q440" t="s">
        <v>113</v>
      </c>
      <c r="R440" t="s">
        <v>4415</v>
      </c>
      <c r="S440">
        <v>428</v>
      </c>
      <c r="T440" t="s">
        <v>2266</v>
      </c>
      <c r="U440">
        <v>869</v>
      </c>
      <c r="V440">
        <v>159</v>
      </c>
      <c r="W440">
        <v>371</v>
      </c>
      <c r="X440">
        <v>101</v>
      </c>
      <c r="Y440">
        <v>170</v>
      </c>
      <c r="Z440">
        <v>100</v>
      </c>
      <c r="AA440" t="s">
        <v>108</v>
      </c>
      <c r="AB440">
        <v>46</v>
      </c>
      <c r="AC440">
        <v>34</v>
      </c>
      <c r="AD440">
        <v>436.14600000000002</v>
      </c>
      <c r="AE440">
        <v>5.2631600000000001E-2</v>
      </c>
      <c r="AF440">
        <v>0.38360899999999998</v>
      </c>
      <c r="AH440">
        <v>428</v>
      </c>
      <c r="AI440">
        <f t="shared" si="27"/>
        <v>1.3192904929707709</v>
      </c>
      <c r="AJ440">
        <f t="shared" si="24"/>
        <v>0.25466996762902827</v>
      </c>
      <c r="AK440">
        <f t="shared" si="25"/>
        <v>0.65519052271167122</v>
      </c>
      <c r="AL440">
        <f t="shared" si="26"/>
        <v>5.0556165031323319E-2</v>
      </c>
      <c r="AM440">
        <f>U440 - AVERAGEIFS('Placebo Males'!U:U, 'Placebo Males'!B:B, B440, 'Placebo Males'!P:P, P440)</f>
        <v>-61</v>
      </c>
      <c r="AN440">
        <f>V440 - AVERAGEIFS('Placebo Males'!V:V, 'Placebo Males'!B:B, B440, 'Placebo Males'!P:P, P440)</f>
        <v>3.3333333333333428</v>
      </c>
      <c r="AO440">
        <f>W440 - AVERAGEIFS('Placebo Males'!W:W, 'Placebo Males'!B:B, B440, 'Placebo Males'!P:P, P440)</f>
        <v>28</v>
      </c>
      <c r="AP440">
        <f>X440 - AVERAGEIFS('Placebo Males'!X:X, 'Placebo Males'!B:B, B440, 'Placebo Males'!P:P, P440)</f>
        <v>11.666666666666671</v>
      </c>
      <c r="AQ440">
        <f>Y440 - AVERAGEIFS('Placebo Males'!Y:Y, 'Placebo Males'!B:B, B440, 'Placebo Males'!P:P, P440)</f>
        <v>-9</v>
      </c>
      <c r="AR440">
        <f>Z440 - AVERAGEIFS('Placebo Males'!Z:Z, 'Placebo Males'!B:B, B440, 'Placebo Males'!P:P, P440)</f>
        <v>25.333333333333329</v>
      </c>
      <c r="AS440">
        <f>AB440 - AVERAGEIFS('Placebo Males'!AB:AB, 'Placebo Males'!B:B, B440, 'Placebo Males'!P:P, P440)</f>
        <v>9</v>
      </c>
      <c r="AT440">
        <f>AC440 - AVERAGEIFS('Placebo Males'!AC:AC, 'Placebo Males'!B:B, B440, 'Placebo Males'!P:P, P440)</f>
        <v>2.6666666666666679</v>
      </c>
      <c r="AU440">
        <f>AD440 - AVERAGEIFS('Placebo Males'!AD:AD, 'Placebo Males'!B:B, B440, 'Placebo Males'!P:P, P440)</f>
        <v>-172.29233333333337</v>
      </c>
      <c r="AV440">
        <f>AE440 - AVERAGEIFS('Placebo Males'!AE:AE, 'Placebo Males'!B:B, B440, 'Placebo Males'!P:P, P440)</f>
        <v>1.4653900000000004E-2</v>
      </c>
      <c r="AW440">
        <f>AF440 - AVERAGEIFS('Placebo Males'!AF:AF, 'Placebo Males'!B:B, B440, 'Placebo Males'!P:P, P440)</f>
        <v>8.0594999999999972E-2</v>
      </c>
    </row>
    <row r="441" spans="1:49" x14ac:dyDescent="0.25">
      <c r="A441" t="s">
        <v>4820</v>
      </c>
      <c r="B441">
        <v>1018</v>
      </c>
      <c r="C441" t="s">
        <v>102</v>
      </c>
      <c r="D441">
        <v>30</v>
      </c>
      <c r="E441">
        <v>182</v>
      </c>
      <c r="F441">
        <v>73.3</v>
      </c>
      <c r="G441">
        <v>105.5</v>
      </c>
      <c r="H441">
        <v>58.5</v>
      </c>
      <c r="I441" t="s">
        <v>103</v>
      </c>
      <c r="J441" t="s">
        <v>104</v>
      </c>
      <c r="K441" t="s">
        <v>409</v>
      </c>
      <c r="L441" t="s">
        <v>211</v>
      </c>
      <c r="M441" t="s">
        <v>4381</v>
      </c>
      <c r="N441">
        <v>400</v>
      </c>
      <c r="O441" t="s">
        <v>2262</v>
      </c>
      <c r="P441">
        <v>14</v>
      </c>
      <c r="Q441" t="s">
        <v>113</v>
      </c>
      <c r="R441" t="s">
        <v>4415</v>
      </c>
      <c r="S441">
        <v>423</v>
      </c>
      <c r="T441" t="s">
        <v>2266</v>
      </c>
      <c r="U441">
        <v>927</v>
      </c>
      <c r="V441">
        <v>151</v>
      </c>
      <c r="W441">
        <v>396</v>
      </c>
      <c r="X441">
        <v>91</v>
      </c>
      <c r="Y441">
        <v>222</v>
      </c>
      <c r="Z441">
        <v>83</v>
      </c>
      <c r="AA441" t="s">
        <v>108</v>
      </c>
      <c r="AB441">
        <v>77</v>
      </c>
      <c r="AC441">
        <v>38</v>
      </c>
      <c r="AD441">
        <v>283.38099999999997</v>
      </c>
      <c r="AE441">
        <v>0.58333299999999999</v>
      </c>
      <c r="AF441">
        <v>0.48469200000000001</v>
      </c>
      <c r="AH441">
        <v>423</v>
      </c>
      <c r="AI441">
        <f t="shared" si="27"/>
        <v>1.3038782208566264</v>
      </c>
      <c r="AJ441">
        <f t="shared" si="24"/>
        <v>0.25315620472143263</v>
      </c>
      <c r="AK441">
        <f t="shared" si="25"/>
        <v>0.65237108301897551</v>
      </c>
      <c r="AL441">
        <f t="shared" si="26"/>
        <v>4.9872439258040413E-2</v>
      </c>
      <c r="AM441">
        <f>U441 - AVERAGEIFS('Placebo Males'!U:U, 'Placebo Males'!B:B, B441, 'Placebo Males'!P:P, P441)</f>
        <v>-46.333333333333371</v>
      </c>
      <c r="AN441">
        <f>V441 - AVERAGEIFS('Placebo Males'!V:V, 'Placebo Males'!B:B, B441, 'Placebo Males'!P:P, P441)</f>
        <v>13.333333333333343</v>
      </c>
      <c r="AO441">
        <f>W441 - AVERAGEIFS('Placebo Males'!W:W, 'Placebo Males'!B:B, B441, 'Placebo Males'!P:P, P441)</f>
        <v>20.333333333333314</v>
      </c>
      <c r="AP441">
        <f>X441 - AVERAGEIFS('Placebo Males'!X:X, 'Placebo Males'!B:B, B441, 'Placebo Males'!P:P, P441)</f>
        <v>-13.666666666666671</v>
      </c>
      <c r="AQ441">
        <f>Y441 - AVERAGEIFS('Placebo Males'!Y:Y, 'Placebo Males'!B:B, B441, 'Placebo Males'!P:P, P441)</f>
        <v>19</v>
      </c>
      <c r="AR441">
        <f>Z441 - AVERAGEIFS('Placebo Males'!Z:Z, 'Placebo Males'!B:B, B441, 'Placebo Males'!P:P, P441)</f>
        <v>15</v>
      </c>
      <c r="AS441">
        <f>AB441 - AVERAGEIFS('Placebo Males'!AB:AB, 'Placebo Males'!B:B, B441, 'Placebo Males'!P:P, P441)</f>
        <v>34.333333333333336</v>
      </c>
      <c r="AT441">
        <f>AC441 - AVERAGEIFS('Placebo Males'!AC:AC, 'Placebo Males'!B:B, B441, 'Placebo Males'!P:P, P441)</f>
        <v>13</v>
      </c>
      <c r="AU441">
        <f>AD441 - AVERAGEIFS('Placebo Males'!AD:AD, 'Placebo Males'!B:B, B441, 'Placebo Males'!P:P, P441)</f>
        <v>-97.078666666666663</v>
      </c>
      <c r="AV441">
        <f>AE441 - AVERAGEIFS('Placebo Males'!AE:AE, 'Placebo Males'!B:B, B441, 'Placebo Males'!P:P, P441)</f>
        <v>0.36289300000000002</v>
      </c>
      <c r="AW441">
        <f>AF441 - AVERAGEIFS('Placebo Males'!AF:AF, 'Placebo Males'!B:B, B441, 'Placebo Males'!P:P, P441)</f>
        <v>5.2097333333333329E-2</v>
      </c>
    </row>
    <row r="442" spans="1:49" x14ac:dyDescent="0.25">
      <c r="A442" t="s">
        <v>4821</v>
      </c>
      <c r="B442">
        <v>1018</v>
      </c>
      <c r="C442" t="s">
        <v>102</v>
      </c>
      <c r="D442">
        <v>30</v>
      </c>
      <c r="E442">
        <v>182</v>
      </c>
      <c r="F442">
        <v>73.3</v>
      </c>
      <c r="G442">
        <v>105.5</v>
      </c>
      <c r="H442">
        <v>58.5</v>
      </c>
      <c r="I442" t="s">
        <v>103</v>
      </c>
      <c r="J442" t="s">
        <v>104</v>
      </c>
      <c r="K442" t="s">
        <v>409</v>
      </c>
      <c r="L442" t="s">
        <v>211</v>
      </c>
      <c r="M442" t="s">
        <v>4381</v>
      </c>
      <c r="N442">
        <v>400</v>
      </c>
      <c r="O442" t="s">
        <v>2262</v>
      </c>
      <c r="P442">
        <v>14</v>
      </c>
      <c r="Q442" t="s">
        <v>113</v>
      </c>
      <c r="R442" t="s">
        <v>4415</v>
      </c>
      <c r="S442">
        <v>423</v>
      </c>
      <c r="T442" t="s">
        <v>2266</v>
      </c>
      <c r="U442">
        <v>917</v>
      </c>
      <c r="V442">
        <v>149</v>
      </c>
      <c r="W442">
        <v>400</v>
      </c>
      <c r="X442">
        <v>89</v>
      </c>
      <c r="Y442">
        <v>224</v>
      </c>
      <c r="Z442">
        <v>87</v>
      </c>
      <c r="AA442" t="s">
        <v>108</v>
      </c>
      <c r="AB442">
        <v>79</v>
      </c>
      <c r="AC442">
        <v>39</v>
      </c>
      <c r="AD442">
        <v>282.81200000000001</v>
      </c>
      <c r="AE442">
        <v>0.56000000000000005</v>
      </c>
      <c r="AF442">
        <v>0.500861</v>
      </c>
      <c r="AH442">
        <v>423</v>
      </c>
      <c r="AI442">
        <f t="shared" si="27"/>
        <v>1.3038782208566264</v>
      </c>
      <c r="AJ442">
        <f t="shared" si="24"/>
        <v>0.25315620472143263</v>
      </c>
      <c r="AK442">
        <f t="shared" si="25"/>
        <v>0.65237108301897551</v>
      </c>
      <c r="AL442">
        <f t="shared" si="26"/>
        <v>4.9872439258040413E-2</v>
      </c>
      <c r="AM442">
        <f>U442 - AVERAGEIFS('Placebo Males'!U:U, 'Placebo Males'!B:B, B442, 'Placebo Males'!P:P, P442)</f>
        <v>-56.333333333333371</v>
      </c>
      <c r="AN442">
        <f>V442 - AVERAGEIFS('Placebo Males'!V:V, 'Placebo Males'!B:B, B442, 'Placebo Males'!P:P, P442)</f>
        <v>11.333333333333343</v>
      </c>
      <c r="AO442">
        <f>W442 - AVERAGEIFS('Placebo Males'!W:W, 'Placebo Males'!B:B, B442, 'Placebo Males'!P:P, P442)</f>
        <v>24.333333333333314</v>
      </c>
      <c r="AP442">
        <f>X442 - AVERAGEIFS('Placebo Males'!X:X, 'Placebo Males'!B:B, B442, 'Placebo Males'!P:P, P442)</f>
        <v>-15.666666666666671</v>
      </c>
      <c r="AQ442">
        <f>Y442 - AVERAGEIFS('Placebo Males'!Y:Y, 'Placebo Males'!B:B, B442, 'Placebo Males'!P:P, P442)</f>
        <v>21</v>
      </c>
      <c r="AR442">
        <f>Z442 - AVERAGEIFS('Placebo Males'!Z:Z, 'Placebo Males'!B:B, B442, 'Placebo Males'!P:P, P442)</f>
        <v>19</v>
      </c>
      <c r="AS442">
        <f>AB442 - AVERAGEIFS('Placebo Males'!AB:AB, 'Placebo Males'!B:B, B442, 'Placebo Males'!P:P, P442)</f>
        <v>36.333333333333336</v>
      </c>
      <c r="AT442">
        <f>AC442 - AVERAGEIFS('Placebo Males'!AC:AC, 'Placebo Males'!B:B, B442, 'Placebo Males'!P:P, P442)</f>
        <v>14</v>
      </c>
      <c r="AU442">
        <f>AD442 - AVERAGEIFS('Placebo Males'!AD:AD, 'Placebo Males'!B:B, B442, 'Placebo Males'!P:P, P442)</f>
        <v>-97.647666666666623</v>
      </c>
      <c r="AV442">
        <f>AE442 - AVERAGEIFS('Placebo Males'!AE:AE, 'Placebo Males'!B:B, B442, 'Placebo Males'!P:P, P442)</f>
        <v>0.33956000000000008</v>
      </c>
      <c r="AW442">
        <f>AF442 - AVERAGEIFS('Placebo Males'!AF:AF, 'Placebo Males'!B:B, B442, 'Placebo Males'!P:P, P442)</f>
        <v>6.8266333333333318E-2</v>
      </c>
    </row>
    <row r="443" spans="1:49" x14ac:dyDescent="0.25">
      <c r="A443" t="s">
        <v>4822</v>
      </c>
      <c r="B443">
        <v>1018</v>
      </c>
      <c r="C443" t="s">
        <v>102</v>
      </c>
      <c r="D443">
        <v>30</v>
      </c>
      <c r="E443">
        <v>182</v>
      </c>
      <c r="F443">
        <v>73.3</v>
      </c>
      <c r="G443">
        <v>105.5</v>
      </c>
      <c r="H443">
        <v>58.5</v>
      </c>
      <c r="I443" t="s">
        <v>103</v>
      </c>
      <c r="J443" t="s">
        <v>104</v>
      </c>
      <c r="K443" t="s">
        <v>409</v>
      </c>
      <c r="L443" t="s">
        <v>211</v>
      </c>
      <c r="M443" t="s">
        <v>4381</v>
      </c>
      <c r="N443">
        <v>400</v>
      </c>
      <c r="O443" t="s">
        <v>2262</v>
      </c>
      <c r="P443">
        <v>14</v>
      </c>
      <c r="Q443" t="s">
        <v>113</v>
      </c>
      <c r="R443" t="s">
        <v>4415</v>
      </c>
      <c r="S443">
        <v>423</v>
      </c>
      <c r="T443" t="s">
        <v>2266</v>
      </c>
      <c r="U443">
        <v>953</v>
      </c>
      <c r="V443">
        <v>137</v>
      </c>
      <c r="W443">
        <v>396</v>
      </c>
      <c r="X443">
        <v>89</v>
      </c>
      <c r="Y443">
        <v>226</v>
      </c>
      <c r="Z443">
        <v>81</v>
      </c>
      <c r="AA443" t="s">
        <v>108</v>
      </c>
      <c r="AB443">
        <v>87</v>
      </c>
      <c r="AC443">
        <v>41</v>
      </c>
      <c r="AD443">
        <v>281.53500000000003</v>
      </c>
      <c r="AE443">
        <v>0.625</v>
      </c>
      <c r="AF443">
        <v>0.503992</v>
      </c>
      <c r="AH443">
        <v>423</v>
      </c>
      <c r="AI443">
        <f t="shared" si="27"/>
        <v>1.3038782208566264</v>
      </c>
      <c r="AJ443">
        <f t="shared" si="24"/>
        <v>0.25315620472143263</v>
      </c>
      <c r="AK443">
        <f t="shared" si="25"/>
        <v>0.65237108301897551</v>
      </c>
      <c r="AL443">
        <f t="shared" si="26"/>
        <v>4.9872439258040413E-2</v>
      </c>
      <c r="AM443">
        <f>U443 - AVERAGEIFS('Placebo Males'!U:U, 'Placebo Males'!B:B, B443, 'Placebo Males'!P:P, P443)</f>
        <v>-20.333333333333371</v>
      </c>
      <c r="AN443">
        <f>V443 - AVERAGEIFS('Placebo Males'!V:V, 'Placebo Males'!B:B, B443, 'Placebo Males'!P:P, P443)</f>
        <v>-0.66666666666665719</v>
      </c>
      <c r="AO443">
        <f>W443 - AVERAGEIFS('Placebo Males'!W:W, 'Placebo Males'!B:B, B443, 'Placebo Males'!P:P, P443)</f>
        <v>20.333333333333314</v>
      </c>
      <c r="AP443">
        <f>X443 - AVERAGEIFS('Placebo Males'!X:X, 'Placebo Males'!B:B, B443, 'Placebo Males'!P:P, P443)</f>
        <v>-15.666666666666671</v>
      </c>
      <c r="AQ443">
        <f>Y443 - AVERAGEIFS('Placebo Males'!Y:Y, 'Placebo Males'!B:B, B443, 'Placebo Males'!P:P, P443)</f>
        <v>23</v>
      </c>
      <c r="AR443">
        <f>Z443 - AVERAGEIFS('Placebo Males'!Z:Z, 'Placebo Males'!B:B, B443, 'Placebo Males'!P:P, P443)</f>
        <v>13</v>
      </c>
      <c r="AS443">
        <f>AB443 - AVERAGEIFS('Placebo Males'!AB:AB, 'Placebo Males'!B:B, B443, 'Placebo Males'!P:P, P443)</f>
        <v>44.333333333333336</v>
      </c>
      <c r="AT443">
        <f>AC443 - AVERAGEIFS('Placebo Males'!AC:AC, 'Placebo Males'!B:B, B443, 'Placebo Males'!P:P, P443)</f>
        <v>16</v>
      </c>
      <c r="AU443">
        <f>AD443 - AVERAGEIFS('Placebo Males'!AD:AD, 'Placebo Males'!B:B, B443, 'Placebo Males'!P:P, P443)</f>
        <v>-98.92466666666661</v>
      </c>
      <c r="AV443">
        <f>AE443 - AVERAGEIFS('Placebo Males'!AE:AE, 'Placebo Males'!B:B, B443, 'Placebo Males'!P:P, P443)</f>
        <v>0.40456000000000003</v>
      </c>
      <c r="AW443">
        <f>AF443 - AVERAGEIFS('Placebo Males'!AF:AF, 'Placebo Males'!B:B, B443, 'Placebo Males'!P:P, P443)</f>
        <v>7.1397333333333313E-2</v>
      </c>
    </row>
    <row r="444" spans="1:49" x14ac:dyDescent="0.25">
      <c r="A444" t="s">
        <v>4823</v>
      </c>
      <c r="B444">
        <v>1019</v>
      </c>
      <c r="C444" t="s">
        <v>102</v>
      </c>
      <c r="D444">
        <v>26</v>
      </c>
      <c r="E444">
        <v>176</v>
      </c>
      <c r="F444">
        <v>81.3</v>
      </c>
      <c r="G444">
        <v>109</v>
      </c>
      <c r="H444">
        <v>54.75</v>
      </c>
      <c r="I444" t="s">
        <v>458</v>
      </c>
      <c r="J444" t="s">
        <v>104</v>
      </c>
      <c r="K444" t="s">
        <v>459</v>
      </c>
      <c r="L444" t="s">
        <v>106</v>
      </c>
      <c r="M444" t="s">
        <v>4381</v>
      </c>
      <c r="N444">
        <v>400</v>
      </c>
      <c r="O444" t="s">
        <v>2262</v>
      </c>
      <c r="P444">
        <v>14</v>
      </c>
      <c r="Q444" t="s">
        <v>113</v>
      </c>
      <c r="R444" t="s">
        <v>4415</v>
      </c>
      <c r="S444">
        <v>422</v>
      </c>
      <c r="T444" t="s">
        <v>2266</v>
      </c>
      <c r="U444">
        <v>1053</v>
      </c>
      <c r="V444">
        <v>169</v>
      </c>
      <c r="W444">
        <v>395</v>
      </c>
      <c r="X444">
        <v>89</v>
      </c>
      <c r="Y444">
        <v>237</v>
      </c>
      <c r="Z444">
        <v>69</v>
      </c>
      <c r="AA444" t="s">
        <v>108</v>
      </c>
      <c r="AB444">
        <v>46</v>
      </c>
      <c r="AC444">
        <v>26</v>
      </c>
      <c r="AD444">
        <v>728.44</v>
      </c>
      <c r="AE444">
        <v>0.10638300000000001</v>
      </c>
      <c r="AF444">
        <v>0.42907600000000001</v>
      </c>
      <c r="AH444">
        <v>422</v>
      </c>
      <c r="AI444">
        <f t="shared" si="27"/>
        <v>1.3007957664337977</v>
      </c>
      <c r="AJ444">
        <f t="shared" si="24"/>
        <v>0.25285202647176974</v>
      </c>
      <c r="AK444">
        <f t="shared" si="25"/>
        <v>0.65180189496255958</v>
      </c>
      <c r="AL444">
        <f t="shared" si="26"/>
        <v>4.9735788695046801E-2</v>
      </c>
      <c r="AM444">
        <f>U444 - AVERAGEIFS('Placebo Males'!U:U, 'Placebo Males'!B:B, B444, 'Placebo Males'!P:P, P444)</f>
        <v>-94.666666666666742</v>
      </c>
      <c r="AN444">
        <f>V444 - AVERAGEIFS('Placebo Males'!V:V, 'Placebo Males'!B:B, B444, 'Placebo Males'!P:P, P444)</f>
        <v>-5.3333333333333428</v>
      </c>
      <c r="AO444">
        <f>W444 - AVERAGEIFS('Placebo Males'!W:W, 'Placebo Males'!B:B, B444, 'Placebo Males'!P:P, P444)</f>
        <v>14</v>
      </c>
      <c r="AP444">
        <f>X444 - AVERAGEIFS('Placebo Males'!X:X, 'Placebo Males'!B:B, B444, 'Placebo Males'!P:P, P444)</f>
        <v>-6</v>
      </c>
      <c r="AQ444">
        <f>Y444 - AVERAGEIFS('Placebo Males'!Y:Y, 'Placebo Males'!B:B, B444, 'Placebo Males'!P:P, P444)</f>
        <v>18</v>
      </c>
      <c r="AR444">
        <f>Z444 - AVERAGEIFS('Placebo Males'!Z:Z, 'Placebo Males'!B:B, B444, 'Placebo Males'!P:P, P444)</f>
        <v>2</v>
      </c>
      <c r="AS444">
        <f>AB444 - AVERAGEIFS('Placebo Males'!AB:AB, 'Placebo Males'!B:B, B444, 'Placebo Males'!P:P, P444)</f>
        <v>2.6666666666666643</v>
      </c>
      <c r="AT444">
        <f>AC444 - AVERAGEIFS('Placebo Males'!AC:AC, 'Placebo Males'!B:B, B444, 'Placebo Males'!P:P, P444)</f>
        <v>-3</v>
      </c>
      <c r="AU444">
        <f>AD444 - AVERAGEIFS('Placebo Males'!AD:AD, 'Placebo Males'!B:B, B444, 'Placebo Males'!P:P, P444)</f>
        <v>-9.9553333333333285</v>
      </c>
      <c r="AV444">
        <f>AE444 - AVERAGEIFS('Placebo Males'!AE:AE, 'Placebo Males'!B:B, B444, 'Placebo Males'!P:P, P444)</f>
        <v>1.0157733333333321E-2</v>
      </c>
      <c r="AW444">
        <f>AF444 - AVERAGEIFS('Placebo Males'!AF:AF, 'Placebo Males'!B:B, B444, 'Placebo Males'!P:P, P444)</f>
        <v>3.4419333333333357E-2</v>
      </c>
    </row>
    <row r="445" spans="1:49" x14ac:dyDescent="0.25">
      <c r="A445" t="s">
        <v>4824</v>
      </c>
      <c r="B445">
        <v>1019</v>
      </c>
      <c r="C445" t="s">
        <v>102</v>
      </c>
      <c r="D445">
        <v>26</v>
      </c>
      <c r="E445">
        <v>176</v>
      </c>
      <c r="F445">
        <v>81.3</v>
      </c>
      <c r="G445">
        <v>109</v>
      </c>
      <c r="H445">
        <v>54.75</v>
      </c>
      <c r="I445" t="s">
        <v>458</v>
      </c>
      <c r="J445" t="s">
        <v>104</v>
      </c>
      <c r="K445" t="s">
        <v>459</v>
      </c>
      <c r="L445" t="s">
        <v>106</v>
      </c>
      <c r="M445" t="s">
        <v>4381</v>
      </c>
      <c r="N445">
        <v>400</v>
      </c>
      <c r="O445" t="s">
        <v>2262</v>
      </c>
      <c r="P445">
        <v>14</v>
      </c>
      <c r="Q445" t="s">
        <v>113</v>
      </c>
      <c r="R445" t="s">
        <v>4415</v>
      </c>
      <c r="S445">
        <v>422</v>
      </c>
      <c r="T445" t="s">
        <v>2266</v>
      </c>
      <c r="U445">
        <v>1058</v>
      </c>
      <c r="V445" t="s">
        <v>108</v>
      </c>
      <c r="W445" t="s">
        <v>108</v>
      </c>
      <c r="X445" t="s">
        <v>108</v>
      </c>
      <c r="Y445" t="s">
        <v>108</v>
      </c>
      <c r="Z445" t="s">
        <v>108</v>
      </c>
      <c r="AA445" t="s">
        <v>108</v>
      </c>
      <c r="AB445" t="s">
        <v>108</v>
      </c>
      <c r="AC445" t="s">
        <v>108</v>
      </c>
      <c r="AD445" t="s">
        <v>108</v>
      </c>
      <c r="AE445">
        <v>0.130435</v>
      </c>
      <c r="AF445">
        <v>0.41952800000000001</v>
      </c>
      <c r="AH445">
        <v>422</v>
      </c>
      <c r="AI445">
        <f t="shared" si="27"/>
        <v>1.3007957664337977</v>
      </c>
      <c r="AJ445">
        <f t="shared" si="24"/>
        <v>0.25285202647176974</v>
      </c>
      <c r="AK445">
        <f t="shared" si="25"/>
        <v>0.65180189496255958</v>
      </c>
      <c r="AL445">
        <f t="shared" si="26"/>
        <v>4.9735788695046801E-2</v>
      </c>
      <c r="AM445">
        <f>U445 - AVERAGEIFS('Placebo Males'!U:U, 'Placebo Males'!B:B, B445, 'Placebo Males'!P:P, P445)</f>
        <v>-89.666666666666742</v>
      </c>
      <c r="AN445" t="e">
        <f>V445 - AVERAGEIFS('Placebo Males'!V:V, 'Placebo Males'!B:B, B445, 'Placebo Males'!P:P, P445)</f>
        <v>#VALUE!</v>
      </c>
      <c r="AO445" t="e">
        <f>W445 - AVERAGEIFS('Placebo Males'!W:W, 'Placebo Males'!B:B, B445, 'Placebo Males'!P:P, P445)</f>
        <v>#VALUE!</v>
      </c>
      <c r="AP445" t="e">
        <f>X445 - AVERAGEIFS('Placebo Males'!X:X, 'Placebo Males'!B:B, B445, 'Placebo Males'!P:P, P445)</f>
        <v>#VALUE!</v>
      </c>
      <c r="AQ445" t="e">
        <f>Y445 - AVERAGEIFS('Placebo Males'!Y:Y, 'Placebo Males'!B:B, B445, 'Placebo Males'!P:P, P445)</f>
        <v>#VALUE!</v>
      </c>
      <c r="AR445" t="e">
        <f>Z445 - AVERAGEIFS('Placebo Males'!Z:Z, 'Placebo Males'!B:B, B445, 'Placebo Males'!P:P, P445)</f>
        <v>#VALUE!</v>
      </c>
      <c r="AS445" t="e">
        <f>AB445 - AVERAGEIFS('Placebo Males'!AB:AB, 'Placebo Males'!B:B, B445, 'Placebo Males'!P:P, P445)</f>
        <v>#VALUE!</v>
      </c>
      <c r="AT445" t="e">
        <f>AC445 - AVERAGEIFS('Placebo Males'!AC:AC, 'Placebo Males'!B:B, B445, 'Placebo Males'!P:P, P445)</f>
        <v>#VALUE!</v>
      </c>
      <c r="AU445" t="e">
        <f>AD445 - AVERAGEIFS('Placebo Males'!AD:AD, 'Placebo Males'!B:B, B445, 'Placebo Males'!P:P, P445)</f>
        <v>#VALUE!</v>
      </c>
      <c r="AV445">
        <f>AE445 - AVERAGEIFS('Placebo Males'!AE:AE, 'Placebo Males'!B:B, B445, 'Placebo Males'!P:P, P445)</f>
        <v>3.4209733333333311E-2</v>
      </c>
      <c r="AW445">
        <f>AF445 - AVERAGEIFS('Placebo Males'!AF:AF, 'Placebo Males'!B:B, B445, 'Placebo Males'!P:P, P445)</f>
        <v>2.4871333333333356E-2</v>
      </c>
    </row>
    <row r="446" spans="1:49" x14ac:dyDescent="0.25">
      <c r="A446" t="s">
        <v>4825</v>
      </c>
      <c r="B446">
        <v>1019</v>
      </c>
      <c r="C446" t="s">
        <v>102</v>
      </c>
      <c r="D446">
        <v>26</v>
      </c>
      <c r="E446">
        <v>176</v>
      </c>
      <c r="F446">
        <v>81.3</v>
      </c>
      <c r="G446">
        <v>109</v>
      </c>
      <c r="H446">
        <v>54.75</v>
      </c>
      <c r="I446" t="s">
        <v>458</v>
      </c>
      <c r="J446" t="s">
        <v>104</v>
      </c>
      <c r="K446" t="s">
        <v>459</v>
      </c>
      <c r="L446" t="s">
        <v>106</v>
      </c>
      <c r="M446" t="s">
        <v>4381</v>
      </c>
      <c r="N446">
        <v>400</v>
      </c>
      <c r="O446" t="s">
        <v>2262</v>
      </c>
      <c r="P446">
        <v>14</v>
      </c>
      <c r="Q446" t="s">
        <v>113</v>
      </c>
      <c r="R446" t="s">
        <v>4415</v>
      </c>
      <c r="S446">
        <v>422</v>
      </c>
      <c r="T446" t="s">
        <v>2266</v>
      </c>
      <c r="U446">
        <v>1076</v>
      </c>
      <c r="V446" t="s">
        <v>108</v>
      </c>
      <c r="W446" t="s">
        <v>108</v>
      </c>
      <c r="X446" t="s">
        <v>108</v>
      </c>
      <c r="Y446" t="s">
        <v>108</v>
      </c>
      <c r="Z446" t="s">
        <v>108</v>
      </c>
      <c r="AA446" t="s">
        <v>108</v>
      </c>
      <c r="AB446" t="s">
        <v>108</v>
      </c>
      <c r="AC446" t="s">
        <v>108</v>
      </c>
      <c r="AD446" t="s">
        <v>108</v>
      </c>
      <c r="AE446">
        <v>8.8888900000000007E-2</v>
      </c>
      <c r="AF446">
        <v>0.41928700000000002</v>
      </c>
      <c r="AH446">
        <v>422</v>
      </c>
      <c r="AI446">
        <f t="shared" si="27"/>
        <v>1.3007957664337977</v>
      </c>
      <c r="AJ446">
        <f t="shared" si="24"/>
        <v>0.25285202647176974</v>
      </c>
      <c r="AK446">
        <f t="shared" si="25"/>
        <v>0.65180189496255958</v>
      </c>
      <c r="AL446">
        <f t="shared" si="26"/>
        <v>4.9735788695046801E-2</v>
      </c>
      <c r="AM446">
        <f>U446 - AVERAGEIFS('Placebo Males'!U:U, 'Placebo Males'!B:B, B446, 'Placebo Males'!P:P, P446)</f>
        <v>-71.666666666666742</v>
      </c>
      <c r="AN446" t="e">
        <f>V446 - AVERAGEIFS('Placebo Males'!V:V, 'Placebo Males'!B:B, B446, 'Placebo Males'!P:P, P446)</f>
        <v>#VALUE!</v>
      </c>
      <c r="AO446" t="e">
        <f>W446 - AVERAGEIFS('Placebo Males'!W:W, 'Placebo Males'!B:B, B446, 'Placebo Males'!P:P, P446)</f>
        <v>#VALUE!</v>
      </c>
      <c r="AP446" t="e">
        <f>X446 - AVERAGEIFS('Placebo Males'!X:X, 'Placebo Males'!B:B, B446, 'Placebo Males'!P:P, P446)</f>
        <v>#VALUE!</v>
      </c>
      <c r="AQ446" t="e">
        <f>Y446 - AVERAGEIFS('Placebo Males'!Y:Y, 'Placebo Males'!B:B, B446, 'Placebo Males'!P:P, P446)</f>
        <v>#VALUE!</v>
      </c>
      <c r="AR446" t="e">
        <f>Z446 - AVERAGEIFS('Placebo Males'!Z:Z, 'Placebo Males'!B:B, B446, 'Placebo Males'!P:P, P446)</f>
        <v>#VALUE!</v>
      </c>
      <c r="AS446" t="e">
        <f>AB446 - AVERAGEIFS('Placebo Males'!AB:AB, 'Placebo Males'!B:B, B446, 'Placebo Males'!P:P, P446)</f>
        <v>#VALUE!</v>
      </c>
      <c r="AT446" t="e">
        <f>AC446 - AVERAGEIFS('Placebo Males'!AC:AC, 'Placebo Males'!B:B, B446, 'Placebo Males'!P:P, P446)</f>
        <v>#VALUE!</v>
      </c>
      <c r="AU446" t="e">
        <f>AD446 - AVERAGEIFS('Placebo Males'!AD:AD, 'Placebo Males'!B:B, B446, 'Placebo Males'!P:P, P446)</f>
        <v>#VALUE!</v>
      </c>
      <c r="AV446">
        <f>AE446 - AVERAGEIFS('Placebo Males'!AE:AE, 'Placebo Males'!B:B, B446, 'Placebo Males'!P:P, P446)</f>
        <v>-7.3363666666666771E-3</v>
      </c>
      <c r="AW446">
        <f>AF446 - AVERAGEIFS('Placebo Males'!AF:AF, 'Placebo Males'!B:B, B446, 'Placebo Males'!P:P, P446)</f>
        <v>2.4630333333333365E-2</v>
      </c>
    </row>
    <row r="447" spans="1:49" x14ac:dyDescent="0.25">
      <c r="A447" t="s">
        <v>4826</v>
      </c>
      <c r="B447">
        <v>1012</v>
      </c>
      <c r="C447" t="s">
        <v>102</v>
      </c>
      <c r="D447">
        <v>21</v>
      </c>
      <c r="E447">
        <v>180.1</v>
      </c>
      <c r="F447">
        <v>61.8</v>
      </c>
      <c r="G447">
        <v>103.5</v>
      </c>
      <c r="H447">
        <v>56.5</v>
      </c>
      <c r="I447" t="s">
        <v>103</v>
      </c>
      <c r="J447" t="s">
        <v>104</v>
      </c>
      <c r="K447" t="s">
        <v>105</v>
      </c>
      <c r="L447" t="s">
        <v>460</v>
      </c>
      <c r="M447" t="s">
        <v>4381</v>
      </c>
      <c r="N447">
        <v>400</v>
      </c>
      <c r="O447" t="s">
        <v>2262</v>
      </c>
      <c r="P447">
        <v>12</v>
      </c>
      <c r="Q447" t="s">
        <v>113</v>
      </c>
      <c r="R447" t="s">
        <v>4415</v>
      </c>
      <c r="S447">
        <v>415</v>
      </c>
      <c r="T447" t="s">
        <v>2266</v>
      </c>
      <c r="U447">
        <v>891</v>
      </c>
      <c r="V447">
        <v>216</v>
      </c>
      <c r="W447">
        <v>370</v>
      </c>
      <c r="X447">
        <v>103</v>
      </c>
      <c r="Y447">
        <v>197</v>
      </c>
      <c r="Z447">
        <v>70</v>
      </c>
      <c r="AA447" t="s">
        <v>108</v>
      </c>
      <c r="AB447">
        <v>51</v>
      </c>
      <c r="AC447">
        <v>21</v>
      </c>
      <c r="AD447">
        <v>647.05100000000004</v>
      </c>
      <c r="AE447">
        <v>0.20408200000000001</v>
      </c>
      <c r="AF447">
        <v>0.38161200000000001</v>
      </c>
      <c r="AH447">
        <v>415</v>
      </c>
      <c r="AI447">
        <f t="shared" si="27"/>
        <v>1.2792185854739953</v>
      </c>
      <c r="AJ447">
        <f t="shared" si="24"/>
        <v>0.25070927960187916</v>
      </c>
      <c r="AK447">
        <f t="shared" si="25"/>
        <v>0.64776711675984622</v>
      </c>
      <c r="AL447">
        <f t="shared" si="26"/>
        <v>4.8780138985218602E-2</v>
      </c>
      <c r="AM447">
        <f>U447 - AVERAGEIFS('Placebo Males'!U:U, 'Placebo Males'!B:B, B447, 'Placebo Males'!P:P, P447)</f>
        <v>3.6666666666666288</v>
      </c>
      <c r="AN447">
        <f>V447 - AVERAGEIFS('Placebo Males'!V:V, 'Placebo Males'!B:B, B447, 'Placebo Males'!P:P, P447)</f>
        <v>-1.3333333333333428</v>
      </c>
      <c r="AO447">
        <f>W447 - AVERAGEIFS('Placebo Males'!W:W, 'Placebo Males'!B:B, B447, 'Placebo Males'!P:P, P447)</f>
        <v>21.666666666666686</v>
      </c>
      <c r="AP447">
        <f>X447 - AVERAGEIFS('Placebo Males'!X:X, 'Placebo Males'!B:B, B447, 'Placebo Males'!P:P, P447)</f>
        <v>6.6666666666666714</v>
      </c>
      <c r="AQ447">
        <f>Y447 - AVERAGEIFS('Placebo Males'!Y:Y, 'Placebo Males'!B:B, B447, 'Placebo Males'!P:P, P447)</f>
        <v>6</v>
      </c>
      <c r="AR447">
        <f>Z447 - AVERAGEIFS('Placebo Males'!Z:Z, 'Placebo Males'!B:B, B447, 'Placebo Males'!P:P, P447)</f>
        <v>9</v>
      </c>
      <c r="AS447">
        <f>AB447 - AVERAGEIFS('Placebo Males'!AB:AB, 'Placebo Males'!B:B, B447, 'Placebo Males'!P:P, P447)</f>
        <v>11.666666666666664</v>
      </c>
      <c r="AT447">
        <f>AC447 - AVERAGEIFS('Placebo Males'!AC:AC, 'Placebo Males'!B:B, B447, 'Placebo Males'!P:P, P447)</f>
        <v>-0.66666666666666785</v>
      </c>
      <c r="AU447">
        <f>AD447 - AVERAGEIFS('Placebo Males'!AD:AD, 'Placebo Males'!B:B, B447, 'Placebo Males'!P:P, P447)</f>
        <v>-90.171666666666511</v>
      </c>
      <c r="AV447">
        <f>AE447 - AVERAGEIFS('Placebo Males'!AE:AE, 'Placebo Males'!B:B, B447, 'Placebo Males'!P:P, P447)</f>
        <v>6.4135999999999999E-2</v>
      </c>
      <c r="AW447">
        <f>AF447 - AVERAGEIFS('Placebo Males'!AF:AF, 'Placebo Males'!B:B, B447, 'Placebo Males'!P:P, P447)</f>
        <v>8.3940999999999988E-2</v>
      </c>
    </row>
    <row r="448" spans="1:49" x14ac:dyDescent="0.25">
      <c r="A448" t="s">
        <v>4827</v>
      </c>
      <c r="B448">
        <v>1012</v>
      </c>
      <c r="C448" t="s">
        <v>102</v>
      </c>
      <c r="D448">
        <v>21</v>
      </c>
      <c r="E448">
        <v>180.1</v>
      </c>
      <c r="F448">
        <v>61.8</v>
      </c>
      <c r="G448">
        <v>103.5</v>
      </c>
      <c r="H448">
        <v>56.5</v>
      </c>
      <c r="I448" t="s">
        <v>103</v>
      </c>
      <c r="J448" t="s">
        <v>104</v>
      </c>
      <c r="K448" t="s">
        <v>105</v>
      </c>
      <c r="L448" t="s">
        <v>460</v>
      </c>
      <c r="M448" t="s">
        <v>4381</v>
      </c>
      <c r="N448">
        <v>400</v>
      </c>
      <c r="O448" t="s">
        <v>2262</v>
      </c>
      <c r="P448">
        <v>12</v>
      </c>
      <c r="Q448" t="s">
        <v>113</v>
      </c>
      <c r="R448" t="s">
        <v>4415</v>
      </c>
      <c r="S448">
        <v>415</v>
      </c>
      <c r="T448" t="s">
        <v>2266</v>
      </c>
      <c r="U448">
        <v>907</v>
      </c>
      <c r="V448">
        <v>212</v>
      </c>
      <c r="W448">
        <v>374</v>
      </c>
      <c r="X448">
        <v>108</v>
      </c>
      <c r="Y448">
        <v>196</v>
      </c>
      <c r="Z448">
        <v>70</v>
      </c>
      <c r="AA448" t="s">
        <v>108</v>
      </c>
      <c r="AB448">
        <v>50</v>
      </c>
      <c r="AC448">
        <v>23</v>
      </c>
      <c r="AD448">
        <v>651.55100000000004</v>
      </c>
      <c r="AE448">
        <v>0.21276600000000001</v>
      </c>
      <c r="AF448">
        <v>0.37949100000000002</v>
      </c>
      <c r="AH448">
        <v>415</v>
      </c>
      <c r="AI448">
        <f t="shared" si="27"/>
        <v>1.2792185854739953</v>
      </c>
      <c r="AJ448">
        <f t="shared" si="24"/>
        <v>0.25070927960187916</v>
      </c>
      <c r="AK448">
        <f t="shared" si="25"/>
        <v>0.64776711675984622</v>
      </c>
      <c r="AL448">
        <f t="shared" si="26"/>
        <v>4.8780138985218602E-2</v>
      </c>
      <c r="AM448">
        <f>U448 - AVERAGEIFS('Placebo Males'!U:U, 'Placebo Males'!B:B, B448, 'Placebo Males'!P:P, P448)</f>
        <v>19.666666666666629</v>
      </c>
      <c r="AN448">
        <f>V448 - AVERAGEIFS('Placebo Males'!V:V, 'Placebo Males'!B:B, B448, 'Placebo Males'!P:P, P448)</f>
        <v>-5.3333333333333428</v>
      </c>
      <c r="AO448">
        <f>W448 - AVERAGEIFS('Placebo Males'!W:W, 'Placebo Males'!B:B, B448, 'Placebo Males'!P:P, P448)</f>
        <v>25.666666666666686</v>
      </c>
      <c r="AP448">
        <f>X448 - AVERAGEIFS('Placebo Males'!X:X, 'Placebo Males'!B:B, B448, 'Placebo Males'!P:P, P448)</f>
        <v>11.666666666666671</v>
      </c>
      <c r="AQ448">
        <f>Y448 - AVERAGEIFS('Placebo Males'!Y:Y, 'Placebo Males'!B:B, B448, 'Placebo Males'!P:P, P448)</f>
        <v>5</v>
      </c>
      <c r="AR448">
        <f>Z448 - AVERAGEIFS('Placebo Males'!Z:Z, 'Placebo Males'!B:B, B448, 'Placebo Males'!P:P, P448)</f>
        <v>9</v>
      </c>
      <c r="AS448">
        <f>AB448 - AVERAGEIFS('Placebo Males'!AB:AB, 'Placebo Males'!B:B, B448, 'Placebo Males'!P:P, P448)</f>
        <v>10.666666666666664</v>
      </c>
      <c r="AT448">
        <f>AC448 - AVERAGEIFS('Placebo Males'!AC:AC, 'Placebo Males'!B:B, B448, 'Placebo Males'!P:P, P448)</f>
        <v>1.3333333333333321</v>
      </c>
      <c r="AU448">
        <f>AD448 - AVERAGEIFS('Placebo Males'!AD:AD, 'Placebo Males'!B:B, B448, 'Placebo Males'!P:P, P448)</f>
        <v>-85.671666666666511</v>
      </c>
      <c r="AV448">
        <f>AE448 - AVERAGEIFS('Placebo Males'!AE:AE, 'Placebo Males'!B:B, B448, 'Placebo Males'!P:P, P448)</f>
        <v>7.2819999999999996E-2</v>
      </c>
      <c r="AW448">
        <f>AF448 - AVERAGEIFS('Placebo Males'!AF:AF, 'Placebo Males'!B:B, B448, 'Placebo Males'!P:P, P448)</f>
        <v>8.1820000000000004E-2</v>
      </c>
    </row>
    <row r="449" spans="1:49" x14ac:dyDescent="0.25">
      <c r="A449" t="s">
        <v>4828</v>
      </c>
      <c r="B449">
        <v>1012</v>
      </c>
      <c r="C449" t="s">
        <v>102</v>
      </c>
      <c r="D449">
        <v>21</v>
      </c>
      <c r="E449">
        <v>180.1</v>
      </c>
      <c r="F449">
        <v>61.8</v>
      </c>
      <c r="G449">
        <v>103.5</v>
      </c>
      <c r="H449">
        <v>56.5</v>
      </c>
      <c r="I449" t="s">
        <v>103</v>
      </c>
      <c r="J449" t="s">
        <v>104</v>
      </c>
      <c r="K449" t="s">
        <v>105</v>
      </c>
      <c r="L449" t="s">
        <v>460</v>
      </c>
      <c r="M449" t="s">
        <v>4381</v>
      </c>
      <c r="N449">
        <v>400</v>
      </c>
      <c r="O449" t="s">
        <v>2262</v>
      </c>
      <c r="P449">
        <v>12</v>
      </c>
      <c r="Q449" t="s">
        <v>113</v>
      </c>
      <c r="R449" t="s">
        <v>4415</v>
      </c>
      <c r="S449">
        <v>415</v>
      </c>
      <c r="T449" t="s">
        <v>2266</v>
      </c>
      <c r="U449">
        <v>866</v>
      </c>
      <c r="V449">
        <v>208</v>
      </c>
      <c r="W449">
        <v>368</v>
      </c>
      <c r="X449">
        <v>101</v>
      </c>
      <c r="Y449">
        <v>198</v>
      </c>
      <c r="Z449">
        <v>69</v>
      </c>
      <c r="AA449" t="s">
        <v>108</v>
      </c>
      <c r="AB449">
        <v>54</v>
      </c>
      <c r="AC449">
        <v>21</v>
      </c>
      <c r="AD449">
        <v>634.096</v>
      </c>
      <c r="AE449">
        <v>0.22916700000000001</v>
      </c>
      <c r="AF449">
        <v>0.37997399999999998</v>
      </c>
      <c r="AH449">
        <v>415</v>
      </c>
      <c r="AI449">
        <f t="shared" si="27"/>
        <v>1.2792185854739953</v>
      </c>
      <c r="AJ449">
        <f t="shared" si="24"/>
        <v>0.25070927960187916</v>
      </c>
      <c r="AK449">
        <f t="shared" si="25"/>
        <v>0.64776711675984622</v>
      </c>
      <c r="AL449">
        <f t="shared" si="26"/>
        <v>4.8780138985218602E-2</v>
      </c>
      <c r="AM449">
        <f>U449 - AVERAGEIFS('Placebo Males'!U:U, 'Placebo Males'!B:B, B449, 'Placebo Males'!P:P, P449)</f>
        <v>-21.333333333333371</v>
      </c>
      <c r="AN449">
        <f>V449 - AVERAGEIFS('Placebo Males'!V:V, 'Placebo Males'!B:B, B449, 'Placebo Males'!P:P, P449)</f>
        <v>-9.3333333333333428</v>
      </c>
      <c r="AO449">
        <f>W449 - AVERAGEIFS('Placebo Males'!W:W, 'Placebo Males'!B:B, B449, 'Placebo Males'!P:P, P449)</f>
        <v>19.666666666666686</v>
      </c>
      <c r="AP449">
        <f>X449 - AVERAGEIFS('Placebo Males'!X:X, 'Placebo Males'!B:B, B449, 'Placebo Males'!P:P, P449)</f>
        <v>4.6666666666666714</v>
      </c>
      <c r="AQ449">
        <f>Y449 - AVERAGEIFS('Placebo Males'!Y:Y, 'Placebo Males'!B:B, B449, 'Placebo Males'!P:P, P449)</f>
        <v>7</v>
      </c>
      <c r="AR449">
        <f>Z449 - AVERAGEIFS('Placebo Males'!Z:Z, 'Placebo Males'!B:B, B449, 'Placebo Males'!P:P, P449)</f>
        <v>8</v>
      </c>
      <c r="AS449">
        <f>AB449 - AVERAGEIFS('Placebo Males'!AB:AB, 'Placebo Males'!B:B, B449, 'Placebo Males'!P:P, P449)</f>
        <v>14.666666666666664</v>
      </c>
      <c r="AT449">
        <f>AC449 - AVERAGEIFS('Placebo Males'!AC:AC, 'Placebo Males'!B:B, B449, 'Placebo Males'!P:P, P449)</f>
        <v>-0.66666666666666785</v>
      </c>
      <c r="AU449">
        <f>AD449 - AVERAGEIFS('Placebo Males'!AD:AD, 'Placebo Males'!B:B, B449, 'Placebo Males'!P:P, P449)</f>
        <v>-103.12666666666655</v>
      </c>
      <c r="AV449">
        <f>AE449 - AVERAGEIFS('Placebo Males'!AE:AE, 'Placebo Males'!B:B, B449, 'Placebo Males'!P:P, P449)</f>
        <v>8.9220999999999995E-2</v>
      </c>
      <c r="AW449">
        <f>AF449 - AVERAGEIFS('Placebo Males'!AF:AF, 'Placebo Males'!B:B, B449, 'Placebo Males'!P:P, P449)</f>
        <v>8.230299999999996E-2</v>
      </c>
    </row>
    <row r="450" spans="1:49" x14ac:dyDescent="0.25">
      <c r="A450" t="s">
        <v>4829</v>
      </c>
      <c r="B450">
        <v>1022</v>
      </c>
      <c r="C450" t="s">
        <v>102</v>
      </c>
      <c r="D450">
        <v>35</v>
      </c>
      <c r="E450">
        <v>174.5</v>
      </c>
      <c r="F450">
        <v>69.5</v>
      </c>
      <c r="G450">
        <v>102.5</v>
      </c>
      <c r="H450">
        <v>55.75</v>
      </c>
      <c r="I450" t="s">
        <v>103</v>
      </c>
      <c r="J450" t="s">
        <v>104</v>
      </c>
      <c r="K450" t="s">
        <v>409</v>
      </c>
      <c r="L450" t="s">
        <v>211</v>
      </c>
      <c r="M450" t="s">
        <v>4381</v>
      </c>
      <c r="N450">
        <v>400</v>
      </c>
      <c r="O450" t="s">
        <v>2262</v>
      </c>
      <c r="P450">
        <v>14</v>
      </c>
      <c r="Q450" t="s">
        <v>113</v>
      </c>
      <c r="R450" t="s">
        <v>4415</v>
      </c>
      <c r="S450">
        <v>413</v>
      </c>
      <c r="T450" t="s">
        <v>2266</v>
      </c>
      <c r="U450">
        <v>1100</v>
      </c>
      <c r="V450">
        <v>160</v>
      </c>
      <c r="W450">
        <v>421</v>
      </c>
      <c r="X450">
        <v>102</v>
      </c>
      <c r="Y450">
        <v>244</v>
      </c>
      <c r="Z450">
        <v>75</v>
      </c>
      <c r="AA450" t="s">
        <v>108</v>
      </c>
      <c r="AB450">
        <v>46</v>
      </c>
      <c r="AC450">
        <v>32</v>
      </c>
      <c r="AD450">
        <v>746.904</v>
      </c>
      <c r="AE450">
        <v>0.16666700000000001</v>
      </c>
      <c r="AF450">
        <v>0.46600900000000001</v>
      </c>
      <c r="AH450">
        <v>413</v>
      </c>
      <c r="AI450">
        <f t="shared" si="27"/>
        <v>1.2730536766283373</v>
      </c>
      <c r="AJ450">
        <f t="shared" si="24"/>
        <v>0.2500926785311981</v>
      </c>
      <c r="AK450">
        <f t="shared" si="25"/>
        <v>0.6465978517384352</v>
      </c>
      <c r="AL450">
        <f t="shared" si="26"/>
        <v>4.8507392223565371E-2</v>
      </c>
      <c r="AM450">
        <f>U450 - AVERAGEIFS('Placebo Males'!U:U, 'Placebo Males'!B:B, B450, 'Placebo Males'!P:P, P450)</f>
        <v>-25.666666666666742</v>
      </c>
      <c r="AN450">
        <f>V450 - AVERAGEIFS('Placebo Males'!V:V, 'Placebo Males'!B:B, B450, 'Placebo Males'!P:P, P450)</f>
        <v>2</v>
      </c>
      <c r="AO450">
        <f>W450 - AVERAGEIFS('Placebo Males'!W:W, 'Placebo Males'!B:B, B450, 'Placebo Males'!P:P, P450)</f>
        <v>11.666666666666686</v>
      </c>
      <c r="AP450">
        <f>X450 - AVERAGEIFS('Placebo Males'!X:X, 'Placebo Males'!B:B, B450, 'Placebo Males'!P:P, P450)</f>
        <v>-1.3333333333333286</v>
      </c>
      <c r="AQ450">
        <f>Y450 - AVERAGEIFS('Placebo Males'!Y:Y, 'Placebo Males'!B:B, B450, 'Placebo Males'!P:P, P450)</f>
        <v>8</v>
      </c>
      <c r="AR450">
        <f>Z450 - AVERAGEIFS('Placebo Males'!Z:Z, 'Placebo Males'!B:B, B450, 'Placebo Males'!P:P, P450)</f>
        <v>5</v>
      </c>
      <c r="AS450">
        <f>AB450 - AVERAGEIFS('Placebo Males'!AB:AB, 'Placebo Males'!B:B, B450, 'Placebo Males'!P:P, P450)</f>
        <v>3.6666666666666643</v>
      </c>
      <c r="AT450">
        <f>AC450 - AVERAGEIFS('Placebo Males'!AC:AC, 'Placebo Males'!B:B, B450, 'Placebo Males'!P:P, P450)</f>
        <v>6.6666666666666679</v>
      </c>
      <c r="AU450">
        <f>AD450 - AVERAGEIFS('Placebo Males'!AD:AD, 'Placebo Males'!B:B, B450, 'Placebo Males'!P:P, P450)</f>
        <v>-71.635999999999967</v>
      </c>
      <c r="AV450">
        <f>AE450 - AVERAGEIFS('Placebo Males'!AE:AE, 'Placebo Males'!B:B, B450, 'Placebo Males'!P:P, P450)</f>
        <v>6.5988500000000005E-2</v>
      </c>
      <c r="AW450">
        <f>AF450 - AVERAGEIFS('Placebo Males'!AF:AF, 'Placebo Males'!B:B, B450, 'Placebo Males'!P:P, P450)</f>
        <v>5.0282999999999967E-2</v>
      </c>
    </row>
    <row r="451" spans="1:49" x14ac:dyDescent="0.25">
      <c r="A451" t="s">
        <v>4830</v>
      </c>
      <c r="B451">
        <v>1022</v>
      </c>
      <c r="C451" t="s">
        <v>102</v>
      </c>
      <c r="D451">
        <v>35</v>
      </c>
      <c r="E451">
        <v>174.5</v>
      </c>
      <c r="F451">
        <v>69.5</v>
      </c>
      <c r="G451">
        <v>102.5</v>
      </c>
      <c r="H451">
        <v>55.75</v>
      </c>
      <c r="I451" t="s">
        <v>103</v>
      </c>
      <c r="J451" t="s">
        <v>104</v>
      </c>
      <c r="K451" t="s">
        <v>409</v>
      </c>
      <c r="L451" t="s">
        <v>211</v>
      </c>
      <c r="M451" t="s">
        <v>4381</v>
      </c>
      <c r="N451">
        <v>400</v>
      </c>
      <c r="O451" t="s">
        <v>2262</v>
      </c>
      <c r="P451">
        <v>14</v>
      </c>
      <c r="Q451" t="s">
        <v>113</v>
      </c>
      <c r="R451" t="s">
        <v>4415</v>
      </c>
      <c r="S451">
        <v>413</v>
      </c>
      <c r="T451" t="s">
        <v>2266</v>
      </c>
      <c r="U451">
        <v>1091</v>
      </c>
      <c r="V451">
        <v>161</v>
      </c>
      <c r="W451">
        <v>418</v>
      </c>
      <c r="X451">
        <v>92</v>
      </c>
      <c r="Y451">
        <v>251</v>
      </c>
      <c r="Z451">
        <v>75</v>
      </c>
      <c r="AA451" t="s">
        <v>108</v>
      </c>
      <c r="AB451">
        <v>51</v>
      </c>
      <c r="AC451">
        <v>28</v>
      </c>
      <c r="AD451">
        <v>751.04600000000005</v>
      </c>
      <c r="AE451">
        <v>0.14000000000000001</v>
      </c>
      <c r="AF451">
        <v>0.46831899999999999</v>
      </c>
      <c r="AH451">
        <v>413</v>
      </c>
      <c r="AI451">
        <f t="shared" si="27"/>
        <v>1.2730536766283373</v>
      </c>
      <c r="AJ451">
        <f t="shared" ref="AJ451:AJ514" si="28">1 -(1/(1+((AI451/6.4)^0.68)))</f>
        <v>0.2500926785311981</v>
      </c>
      <c r="AK451">
        <f t="shared" ref="AK451:AK514" si="29">1 -(1/(1+((AI451/0.72)^1.06)))</f>
        <v>0.6465978517384352</v>
      </c>
      <c r="AL451">
        <f t="shared" ref="AL451:AL514" si="30">1 -(1/(1+((AI451/14.6)^1.22)))</f>
        <v>4.8507392223565371E-2</v>
      </c>
      <c r="AM451">
        <f>U451 - AVERAGEIFS('Placebo Males'!U:U, 'Placebo Males'!B:B, B451, 'Placebo Males'!P:P, P451)</f>
        <v>-34.666666666666742</v>
      </c>
      <c r="AN451">
        <f>V451 - AVERAGEIFS('Placebo Males'!V:V, 'Placebo Males'!B:B, B451, 'Placebo Males'!P:P, P451)</f>
        <v>3</v>
      </c>
      <c r="AO451">
        <f>W451 - AVERAGEIFS('Placebo Males'!W:W, 'Placebo Males'!B:B, B451, 'Placebo Males'!P:P, P451)</f>
        <v>8.6666666666666856</v>
      </c>
      <c r="AP451">
        <f>X451 - AVERAGEIFS('Placebo Males'!X:X, 'Placebo Males'!B:B, B451, 'Placebo Males'!P:P, P451)</f>
        <v>-11.333333333333329</v>
      </c>
      <c r="AQ451">
        <f>Y451 - AVERAGEIFS('Placebo Males'!Y:Y, 'Placebo Males'!B:B, B451, 'Placebo Males'!P:P, P451)</f>
        <v>15</v>
      </c>
      <c r="AR451">
        <f>Z451 - AVERAGEIFS('Placebo Males'!Z:Z, 'Placebo Males'!B:B, B451, 'Placebo Males'!P:P, P451)</f>
        <v>5</v>
      </c>
      <c r="AS451">
        <f>AB451 - AVERAGEIFS('Placebo Males'!AB:AB, 'Placebo Males'!B:B, B451, 'Placebo Males'!P:P, P451)</f>
        <v>8.6666666666666643</v>
      </c>
      <c r="AT451">
        <f>AC451 - AVERAGEIFS('Placebo Males'!AC:AC, 'Placebo Males'!B:B, B451, 'Placebo Males'!P:P, P451)</f>
        <v>2.6666666666666679</v>
      </c>
      <c r="AU451">
        <f>AD451 - AVERAGEIFS('Placebo Males'!AD:AD, 'Placebo Males'!B:B, B451, 'Placebo Males'!P:P, P451)</f>
        <v>-67.493999999999915</v>
      </c>
      <c r="AV451">
        <f>AE451 - AVERAGEIFS('Placebo Males'!AE:AE, 'Placebo Males'!B:B, B451, 'Placebo Males'!P:P, P451)</f>
        <v>3.9321500000000009E-2</v>
      </c>
      <c r="AW451">
        <f>AF451 - AVERAGEIFS('Placebo Males'!AF:AF, 'Placebo Males'!B:B, B451, 'Placebo Males'!P:P, P451)</f>
        <v>5.2592999999999945E-2</v>
      </c>
    </row>
    <row r="452" spans="1:49" x14ac:dyDescent="0.25">
      <c r="A452" t="s">
        <v>4831</v>
      </c>
      <c r="B452">
        <v>1022</v>
      </c>
      <c r="C452" t="s">
        <v>102</v>
      </c>
      <c r="D452">
        <v>35</v>
      </c>
      <c r="E452">
        <v>174.5</v>
      </c>
      <c r="F452">
        <v>69.5</v>
      </c>
      <c r="G452">
        <v>102.5</v>
      </c>
      <c r="H452">
        <v>55.75</v>
      </c>
      <c r="I452" t="s">
        <v>103</v>
      </c>
      <c r="J452" t="s">
        <v>104</v>
      </c>
      <c r="K452" t="s">
        <v>409</v>
      </c>
      <c r="L452" t="s">
        <v>211</v>
      </c>
      <c r="M452" t="s">
        <v>4381</v>
      </c>
      <c r="N452">
        <v>400</v>
      </c>
      <c r="O452" t="s">
        <v>2262</v>
      </c>
      <c r="P452">
        <v>14</v>
      </c>
      <c r="Q452" t="s">
        <v>113</v>
      </c>
      <c r="R452" t="s">
        <v>4415</v>
      </c>
      <c r="S452">
        <v>413</v>
      </c>
      <c r="T452" t="s">
        <v>2266</v>
      </c>
      <c r="U452">
        <v>1058</v>
      </c>
      <c r="V452">
        <v>161</v>
      </c>
      <c r="W452">
        <v>416</v>
      </c>
      <c r="X452">
        <v>97</v>
      </c>
      <c r="Y452">
        <v>245</v>
      </c>
      <c r="Z452">
        <v>74</v>
      </c>
      <c r="AA452" t="s">
        <v>108</v>
      </c>
      <c r="AB452">
        <v>48</v>
      </c>
      <c r="AC452">
        <v>29</v>
      </c>
      <c r="AD452">
        <v>750.28599999999994</v>
      </c>
      <c r="AE452">
        <v>0.19565199999999999</v>
      </c>
      <c r="AF452">
        <v>0.45788200000000001</v>
      </c>
      <c r="AH452">
        <v>413</v>
      </c>
      <c r="AI452">
        <f t="shared" si="27"/>
        <v>1.2730536766283373</v>
      </c>
      <c r="AJ452">
        <f t="shared" si="28"/>
        <v>0.2500926785311981</v>
      </c>
      <c r="AK452">
        <f t="shared" si="29"/>
        <v>0.6465978517384352</v>
      </c>
      <c r="AL452">
        <f t="shared" si="30"/>
        <v>4.8507392223565371E-2</v>
      </c>
      <c r="AM452">
        <f>U452 - AVERAGEIFS('Placebo Males'!U:U, 'Placebo Males'!B:B, B452, 'Placebo Males'!P:P, P452)</f>
        <v>-67.666666666666742</v>
      </c>
      <c r="AN452">
        <f>V452 - AVERAGEIFS('Placebo Males'!V:V, 'Placebo Males'!B:B, B452, 'Placebo Males'!P:P, P452)</f>
        <v>3</v>
      </c>
      <c r="AO452">
        <f>W452 - AVERAGEIFS('Placebo Males'!W:W, 'Placebo Males'!B:B, B452, 'Placebo Males'!P:P, P452)</f>
        <v>6.6666666666666856</v>
      </c>
      <c r="AP452">
        <f>X452 - AVERAGEIFS('Placebo Males'!X:X, 'Placebo Males'!B:B, B452, 'Placebo Males'!P:P, P452)</f>
        <v>-6.3333333333333286</v>
      </c>
      <c r="AQ452">
        <f>Y452 - AVERAGEIFS('Placebo Males'!Y:Y, 'Placebo Males'!B:B, B452, 'Placebo Males'!P:P, P452)</f>
        <v>9</v>
      </c>
      <c r="AR452">
        <f>Z452 - AVERAGEIFS('Placebo Males'!Z:Z, 'Placebo Males'!B:B, B452, 'Placebo Males'!P:P, P452)</f>
        <v>4</v>
      </c>
      <c r="AS452">
        <f>AB452 - AVERAGEIFS('Placebo Males'!AB:AB, 'Placebo Males'!B:B, B452, 'Placebo Males'!P:P, P452)</f>
        <v>5.6666666666666643</v>
      </c>
      <c r="AT452">
        <f>AC452 - AVERAGEIFS('Placebo Males'!AC:AC, 'Placebo Males'!B:B, B452, 'Placebo Males'!P:P, P452)</f>
        <v>3.6666666666666679</v>
      </c>
      <c r="AU452">
        <f>AD452 - AVERAGEIFS('Placebo Males'!AD:AD, 'Placebo Males'!B:B, B452, 'Placebo Males'!P:P, P452)</f>
        <v>-68.254000000000019</v>
      </c>
      <c r="AV452">
        <f>AE452 - AVERAGEIFS('Placebo Males'!AE:AE, 'Placebo Males'!B:B, B452, 'Placebo Males'!P:P, P452)</f>
        <v>9.4973499999999988E-2</v>
      </c>
      <c r="AW452">
        <f>AF452 - AVERAGEIFS('Placebo Males'!AF:AF, 'Placebo Males'!B:B, B452, 'Placebo Males'!P:P, P452)</f>
        <v>4.2155999999999971E-2</v>
      </c>
    </row>
    <row r="453" spans="1:49" x14ac:dyDescent="0.25">
      <c r="A453" t="s">
        <v>4832</v>
      </c>
      <c r="B453">
        <v>1021</v>
      </c>
      <c r="C453" t="s">
        <v>102</v>
      </c>
      <c r="D453">
        <v>35</v>
      </c>
      <c r="E453">
        <v>171.5</v>
      </c>
      <c r="F453">
        <v>70.900000000000006</v>
      </c>
      <c r="G453">
        <v>97.25</v>
      </c>
      <c r="H453">
        <v>55.75</v>
      </c>
      <c r="I453" t="s">
        <v>458</v>
      </c>
      <c r="J453" t="s">
        <v>104</v>
      </c>
      <c r="K453" t="s">
        <v>459</v>
      </c>
      <c r="L453" t="s">
        <v>106</v>
      </c>
      <c r="M453" t="s">
        <v>4381</v>
      </c>
      <c r="N453">
        <v>400</v>
      </c>
      <c r="O453" t="s">
        <v>2262</v>
      </c>
      <c r="P453">
        <v>14</v>
      </c>
      <c r="Q453" t="s">
        <v>113</v>
      </c>
      <c r="R453" t="s">
        <v>4415</v>
      </c>
      <c r="S453">
        <v>402</v>
      </c>
      <c r="T453" t="s">
        <v>2266</v>
      </c>
      <c r="U453">
        <v>1138</v>
      </c>
      <c r="V453">
        <v>161</v>
      </c>
      <c r="W453">
        <v>462</v>
      </c>
      <c r="X453">
        <v>103</v>
      </c>
      <c r="Y453">
        <v>274</v>
      </c>
      <c r="Z453">
        <v>85</v>
      </c>
      <c r="AA453" t="s">
        <v>108</v>
      </c>
      <c r="AB453">
        <v>90</v>
      </c>
      <c r="AC453">
        <v>29</v>
      </c>
      <c r="AD453">
        <v>291.31299999999999</v>
      </c>
      <c r="AE453">
        <v>0.36734699999999998</v>
      </c>
      <c r="AF453">
        <v>0.605078</v>
      </c>
      <c r="AH453">
        <v>402</v>
      </c>
      <c r="AI453">
        <f t="shared" si="27"/>
        <v>1.2391466779772196</v>
      </c>
      <c r="AJ453">
        <f t="shared" si="28"/>
        <v>0.24666571876740917</v>
      </c>
      <c r="AK453">
        <f t="shared" si="29"/>
        <v>0.64003191546669558</v>
      </c>
      <c r="AL453">
        <f t="shared" si="30"/>
        <v>4.7009723840270801E-2</v>
      </c>
      <c r="AM453">
        <f>U453 - AVERAGEIFS('Placebo Males'!U:U, 'Placebo Males'!B:B, B453, 'Placebo Males'!P:P, P453)</f>
        <v>133</v>
      </c>
      <c r="AN453">
        <f>V453 - AVERAGEIFS('Placebo Males'!V:V, 'Placebo Males'!B:B, B453, 'Placebo Males'!P:P, P453)</f>
        <v>-2.6666666666666572</v>
      </c>
      <c r="AO453">
        <f>W453 - AVERAGEIFS('Placebo Males'!W:W, 'Placebo Males'!B:B, B453, 'Placebo Males'!P:P, P453)</f>
        <v>52.333333333333314</v>
      </c>
      <c r="AP453">
        <f>X453 - AVERAGEIFS('Placebo Males'!X:X, 'Placebo Males'!B:B, B453, 'Placebo Males'!P:P, P453)</f>
        <v>5.3333333333333286</v>
      </c>
      <c r="AQ453">
        <f>Y453 - AVERAGEIFS('Placebo Males'!Y:Y, 'Placebo Males'!B:B, B453, 'Placebo Males'!P:P, P453)</f>
        <v>40.333333333333343</v>
      </c>
      <c r="AR453">
        <f>Z453 - AVERAGEIFS('Placebo Males'!Z:Z, 'Placebo Males'!B:B, B453, 'Placebo Males'!P:P, P453)</f>
        <v>6.6666666666666714</v>
      </c>
      <c r="AS453">
        <f>AB453 - AVERAGEIFS('Placebo Males'!AB:AB, 'Placebo Males'!B:B, B453, 'Placebo Males'!P:P, P453)</f>
        <v>42</v>
      </c>
      <c r="AT453">
        <f>AC453 - AVERAGEIFS('Placebo Males'!AC:AC, 'Placebo Males'!B:B, B453, 'Placebo Males'!P:P, P453)</f>
        <v>-4.3333333333333357</v>
      </c>
      <c r="AU453">
        <f>AD453 - AVERAGEIFS('Placebo Males'!AD:AD, 'Placebo Males'!B:B, B453, 'Placebo Males'!P:P, P453)</f>
        <v>-69.206333333333362</v>
      </c>
      <c r="AV453">
        <f>AE453 - AVERAGEIFS('Placebo Males'!AE:AE, 'Placebo Males'!B:B, B453, 'Placebo Males'!P:P, P453)</f>
        <v>0.27496843333333332</v>
      </c>
      <c r="AW453">
        <f>AF453 - AVERAGEIFS('Placebo Males'!AF:AF, 'Placebo Males'!B:B, B453, 'Placebo Males'!P:P, P453)</f>
        <v>0.15412266666666663</v>
      </c>
    </row>
    <row r="454" spans="1:49" x14ac:dyDescent="0.25">
      <c r="A454" t="s">
        <v>4833</v>
      </c>
      <c r="B454">
        <v>1021</v>
      </c>
      <c r="C454" t="s">
        <v>102</v>
      </c>
      <c r="D454">
        <v>35</v>
      </c>
      <c r="E454">
        <v>171.5</v>
      </c>
      <c r="F454">
        <v>70.900000000000006</v>
      </c>
      <c r="G454">
        <v>97.25</v>
      </c>
      <c r="H454">
        <v>55.75</v>
      </c>
      <c r="I454" t="s">
        <v>458</v>
      </c>
      <c r="J454" t="s">
        <v>104</v>
      </c>
      <c r="K454" t="s">
        <v>459</v>
      </c>
      <c r="L454" t="s">
        <v>106</v>
      </c>
      <c r="M454" t="s">
        <v>4381</v>
      </c>
      <c r="N454">
        <v>400</v>
      </c>
      <c r="O454" t="s">
        <v>2262</v>
      </c>
      <c r="P454">
        <v>14</v>
      </c>
      <c r="Q454" t="s">
        <v>113</v>
      </c>
      <c r="R454" t="s">
        <v>4415</v>
      </c>
      <c r="S454">
        <v>402</v>
      </c>
      <c r="T454" t="s">
        <v>2266</v>
      </c>
      <c r="U454">
        <v>1125</v>
      </c>
      <c r="V454">
        <v>169</v>
      </c>
      <c r="W454">
        <v>466</v>
      </c>
      <c r="X454">
        <v>99</v>
      </c>
      <c r="Y454">
        <v>277</v>
      </c>
      <c r="Z454">
        <v>90</v>
      </c>
      <c r="AA454" t="s">
        <v>108</v>
      </c>
      <c r="AB454">
        <v>104</v>
      </c>
      <c r="AC454">
        <v>23</v>
      </c>
      <c r="AD454">
        <v>274.21600000000001</v>
      </c>
      <c r="AE454">
        <v>0.152174</v>
      </c>
      <c r="AF454">
        <v>0.59435899999999997</v>
      </c>
      <c r="AH454">
        <v>402</v>
      </c>
      <c r="AI454">
        <f t="shared" ref="AI454:AI517" si="31">((AH454*10^-9)/324.4168)*10^9</f>
        <v>1.2391466779772196</v>
      </c>
      <c r="AJ454">
        <f t="shared" si="28"/>
        <v>0.24666571876740917</v>
      </c>
      <c r="AK454">
        <f t="shared" si="29"/>
        <v>0.64003191546669558</v>
      </c>
      <c r="AL454">
        <f t="shared" si="30"/>
        <v>4.7009723840270801E-2</v>
      </c>
      <c r="AM454">
        <f>U454 - AVERAGEIFS('Placebo Males'!U:U, 'Placebo Males'!B:B, B454, 'Placebo Males'!P:P, P454)</f>
        <v>120</v>
      </c>
      <c r="AN454">
        <f>V454 - AVERAGEIFS('Placebo Males'!V:V, 'Placebo Males'!B:B, B454, 'Placebo Males'!P:P, P454)</f>
        <v>5.3333333333333428</v>
      </c>
      <c r="AO454">
        <f>W454 - AVERAGEIFS('Placebo Males'!W:W, 'Placebo Males'!B:B, B454, 'Placebo Males'!P:P, P454)</f>
        <v>56.333333333333314</v>
      </c>
      <c r="AP454">
        <f>X454 - AVERAGEIFS('Placebo Males'!X:X, 'Placebo Males'!B:B, B454, 'Placebo Males'!P:P, P454)</f>
        <v>1.3333333333333286</v>
      </c>
      <c r="AQ454">
        <f>Y454 - AVERAGEIFS('Placebo Males'!Y:Y, 'Placebo Males'!B:B, B454, 'Placebo Males'!P:P, P454)</f>
        <v>43.333333333333343</v>
      </c>
      <c r="AR454">
        <f>Z454 - AVERAGEIFS('Placebo Males'!Z:Z, 'Placebo Males'!B:B, B454, 'Placebo Males'!P:P, P454)</f>
        <v>11.666666666666671</v>
      </c>
      <c r="AS454">
        <f>AB454 - AVERAGEIFS('Placebo Males'!AB:AB, 'Placebo Males'!B:B, B454, 'Placebo Males'!P:P, P454)</f>
        <v>56</v>
      </c>
      <c r="AT454">
        <f>AC454 - AVERAGEIFS('Placebo Males'!AC:AC, 'Placebo Males'!B:B, B454, 'Placebo Males'!P:P, P454)</f>
        <v>-10.333333333333336</v>
      </c>
      <c r="AU454">
        <f>AD454 - AVERAGEIFS('Placebo Males'!AD:AD, 'Placebo Males'!B:B, B454, 'Placebo Males'!P:P, P454)</f>
        <v>-86.303333333333342</v>
      </c>
      <c r="AV454">
        <f>AE454 - AVERAGEIFS('Placebo Males'!AE:AE, 'Placebo Males'!B:B, B454, 'Placebo Males'!P:P, P454)</f>
        <v>5.9795433333333342E-2</v>
      </c>
      <c r="AW454">
        <f>AF454 - AVERAGEIFS('Placebo Males'!AF:AF, 'Placebo Males'!B:B, B454, 'Placebo Males'!P:P, P454)</f>
        <v>0.1434036666666666</v>
      </c>
    </row>
    <row r="455" spans="1:49" x14ac:dyDescent="0.25">
      <c r="A455" t="s">
        <v>4834</v>
      </c>
      <c r="B455">
        <v>1021</v>
      </c>
      <c r="C455" t="s">
        <v>102</v>
      </c>
      <c r="D455">
        <v>35</v>
      </c>
      <c r="E455">
        <v>171.5</v>
      </c>
      <c r="F455">
        <v>70.900000000000006</v>
      </c>
      <c r="G455">
        <v>97.25</v>
      </c>
      <c r="H455">
        <v>55.75</v>
      </c>
      <c r="I455" t="s">
        <v>458</v>
      </c>
      <c r="J455" t="s">
        <v>104</v>
      </c>
      <c r="K455" t="s">
        <v>459</v>
      </c>
      <c r="L455" t="s">
        <v>106</v>
      </c>
      <c r="M455" t="s">
        <v>4381</v>
      </c>
      <c r="N455">
        <v>400</v>
      </c>
      <c r="O455" t="s">
        <v>2262</v>
      </c>
      <c r="P455">
        <v>14</v>
      </c>
      <c r="Q455" t="s">
        <v>113</v>
      </c>
      <c r="R455" t="s">
        <v>4415</v>
      </c>
      <c r="S455">
        <v>402</v>
      </c>
      <c r="T455" t="s">
        <v>2266</v>
      </c>
      <c r="U455">
        <v>1213</v>
      </c>
      <c r="V455">
        <v>170</v>
      </c>
      <c r="W455">
        <v>473</v>
      </c>
      <c r="X455">
        <v>105</v>
      </c>
      <c r="Y455">
        <v>279</v>
      </c>
      <c r="Z455">
        <v>89</v>
      </c>
      <c r="AA455" t="s">
        <v>108</v>
      </c>
      <c r="AB455">
        <v>88</v>
      </c>
      <c r="AC455">
        <v>22</v>
      </c>
      <c r="AD455">
        <v>295.05500000000001</v>
      </c>
      <c r="AE455">
        <v>0.27659600000000001</v>
      </c>
      <c r="AF455">
        <v>0.60289700000000002</v>
      </c>
      <c r="AH455">
        <v>402</v>
      </c>
      <c r="AI455">
        <f t="shared" si="31"/>
        <v>1.2391466779772196</v>
      </c>
      <c r="AJ455">
        <f t="shared" si="28"/>
        <v>0.24666571876740917</v>
      </c>
      <c r="AK455">
        <f t="shared" si="29"/>
        <v>0.64003191546669558</v>
      </c>
      <c r="AL455">
        <f t="shared" si="30"/>
        <v>4.7009723840270801E-2</v>
      </c>
      <c r="AM455">
        <f>U455 - AVERAGEIFS('Placebo Males'!U:U, 'Placebo Males'!B:B, B455, 'Placebo Males'!P:P, P455)</f>
        <v>208</v>
      </c>
      <c r="AN455">
        <f>V455 - AVERAGEIFS('Placebo Males'!V:V, 'Placebo Males'!B:B, B455, 'Placebo Males'!P:P, P455)</f>
        <v>6.3333333333333428</v>
      </c>
      <c r="AO455">
        <f>W455 - AVERAGEIFS('Placebo Males'!W:W, 'Placebo Males'!B:B, B455, 'Placebo Males'!P:P, P455)</f>
        <v>63.333333333333314</v>
      </c>
      <c r="AP455">
        <f>X455 - AVERAGEIFS('Placebo Males'!X:X, 'Placebo Males'!B:B, B455, 'Placebo Males'!P:P, P455)</f>
        <v>7.3333333333333286</v>
      </c>
      <c r="AQ455">
        <f>Y455 - AVERAGEIFS('Placebo Males'!Y:Y, 'Placebo Males'!B:B, B455, 'Placebo Males'!P:P, P455)</f>
        <v>45.333333333333343</v>
      </c>
      <c r="AR455">
        <f>Z455 - AVERAGEIFS('Placebo Males'!Z:Z, 'Placebo Males'!B:B, B455, 'Placebo Males'!P:P, P455)</f>
        <v>10.666666666666671</v>
      </c>
      <c r="AS455">
        <f>AB455 - AVERAGEIFS('Placebo Males'!AB:AB, 'Placebo Males'!B:B, B455, 'Placebo Males'!P:P, P455)</f>
        <v>40</v>
      </c>
      <c r="AT455">
        <f>AC455 - AVERAGEIFS('Placebo Males'!AC:AC, 'Placebo Males'!B:B, B455, 'Placebo Males'!P:P, P455)</f>
        <v>-11.333333333333336</v>
      </c>
      <c r="AU455">
        <f>AD455 - AVERAGEIFS('Placebo Males'!AD:AD, 'Placebo Males'!B:B, B455, 'Placebo Males'!P:P, P455)</f>
        <v>-65.464333333333343</v>
      </c>
      <c r="AV455">
        <f>AE455 - AVERAGEIFS('Placebo Males'!AE:AE, 'Placebo Males'!B:B, B455, 'Placebo Males'!P:P, P455)</f>
        <v>0.18421743333333335</v>
      </c>
      <c r="AW455">
        <f>AF455 - AVERAGEIFS('Placebo Males'!AF:AF, 'Placebo Males'!B:B, B455, 'Placebo Males'!P:P, P455)</f>
        <v>0.15194166666666664</v>
      </c>
    </row>
    <row r="456" spans="1:49" x14ac:dyDescent="0.25">
      <c r="A456" t="s">
        <v>4835</v>
      </c>
      <c r="B456">
        <v>1013</v>
      </c>
      <c r="C456" t="s">
        <v>102</v>
      </c>
      <c r="D456">
        <v>32</v>
      </c>
      <c r="E456">
        <v>175.5</v>
      </c>
      <c r="F456">
        <v>74.099999999999994</v>
      </c>
      <c r="G456">
        <v>123.25</v>
      </c>
      <c r="H456">
        <v>66.5</v>
      </c>
      <c r="I456" t="s">
        <v>103</v>
      </c>
      <c r="J456" t="s">
        <v>104</v>
      </c>
      <c r="K456" t="s">
        <v>159</v>
      </c>
      <c r="L456" t="s">
        <v>106</v>
      </c>
      <c r="M456" t="s">
        <v>4381</v>
      </c>
      <c r="N456">
        <v>400</v>
      </c>
      <c r="O456" t="s">
        <v>2262</v>
      </c>
      <c r="P456">
        <v>12</v>
      </c>
      <c r="Q456" t="s">
        <v>113</v>
      </c>
      <c r="R456" t="s">
        <v>4415</v>
      </c>
      <c r="S456">
        <v>385</v>
      </c>
      <c r="T456" t="s">
        <v>2266</v>
      </c>
      <c r="U456">
        <v>848</v>
      </c>
      <c r="V456">
        <v>147</v>
      </c>
      <c r="W456">
        <v>368</v>
      </c>
      <c r="X456">
        <v>108</v>
      </c>
      <c r="Y456">
        <v>184</v>
      </c>
      <c r="Z456">
        <v>76</v>
      </c>
      <c r="AA456" t="s">
        <v>108</v>
      </c>
      <c r="AB456">
        <v>50</v>
      </c>
      <c r="AC456">
        <v>29</v>
      </c>
      <c r="AD456">
        <v>639.673</v>
      </c>
      <c r="AE456">
        <v>0.16</v>
      </c>
      <c r="AF456">
        <v>0.40266400000000002</v>
      </c>
      <c r="AH456">
        <v>385</v>
      </c>
      <c r="AI456">
        <f t="shared" si="31"/>
        <v>1.1867449527891281</v>
      </c>
      <c r="AJ456">
        <f t="shared" si="28"/>
        <v>0.24124663961759474</v>
      </c>
      <c r="AK456">
        <f t="shared" si="29"/>
        <v>0.62941346323092273</v>
      </c>
      <c r="AL456">
        <f t="shared" si="30"/>
        <v>4.4703715883805062E-2</v>
      </c>
      <c r="AM456">
        <f>U456 - AVERAGEIFS('Placebo Males'!U:U, 'Placebo Males'!B:B, B456, 'Placebo Males'!P:P, P456)</f>
        <v>-78</v>
      </c>
      <c r="AN456">
        <f>V456 - AVERAGEIFS('Placebo Males'!V:V, 'Placebo Males'!B:B, B456, 'Placebo Males'!P:P, P456)</f>
        <v>14.333333333333343</v>
      </c>
      <c r="AO456">
        <f>W456 - AVERAGEIFS('Placebo Males'!W:W, 'Placebo Males'!B:B, B456, 'Placebo Males'!P:P, P456)</f>
        <v>6</v>
      </c>
      <c r="AP456">
        <f>X456 - AVERAGEIFS('Placebo Males'!X:X, 'Placebo Males'!B:B, B456, 'Placebo Males'!P:P, P456)</f>
        <v>3.3333333333333286</v>
      </c>
      <c r="AQ456">
        <f>Y456 - AVERAGEIFS('Placebo Males'!Y:Y, 'Placebo Males'!B:B, B456, 'Placebo Males'!P:P, P456)</f>
        <v>-3</v>
      </c>
      <c r="AR456">
        <f>Z456 - AVERAGEIFS('Placebo Males'!Z:Z, 'Placebo Males'!B:B, B456, 'Placebo Males'!P:P, P456)</f>
        <v>5.6666666666666714</v>
      </c>
      <c r="AS456">
        <f>AB456 - AVERAGEIFS('Placebo Males'!AB:AB, 'Placebo Males'!B:B, B456, 'Placebo Males'!P:P, P456)</f>
        <v>7</v>
      </c>
      <c r="AT456">
        <f>AC456 - AVERAGEIFS('Placebo Males'!AC:AC, 'Placebo Males'!B:B, B456, 'Placebo Males'!P:P, P456)</f>
        <v>3.6666666666666679</v>
      </c>
      <c r="AU456">
        <f>AD456 - AVERAGEIFS('Placebo Males'!AD:AD, 'Placebo Males'!B:B, B456, 'Placebo Males'!P:P, P456)</f>
        <v>-206.69200000000012</v>
      </c>
      <c r="AV456">
        <f>AE456 - AVERAGEIFS('Placebo Males'!AE:AE, 'Placebo Males'!B:B, B456, 'Placebo Males'!P:P, P456)</f>
        <v>1.7151333333333352E-2</v>
      </c>
      <c r="AW456">
        <f>AF456 - AVERAGEIFS('Placebo Males'!AF:AF, 'Placebo Males'!B:B, B456, 'Placebo Males'!P:P, P456)</f>
        <v>3.6132333333333377E-2</v>
      </c>
    </row>
    <row r="457" spans="1:49" x14ac:dyDescent="0.25">
      <c r="A457" t="s">
        <v>4836</v>
      </c>
      <c r="B457">
        <v>1013</v>
      </c>
      <c r="C457" t="s">
        <v>102</v>
      </c>
      <c r="D457">
        <v>32</v>
      </c>
      <c r="E457">
        <v>175.5</v>
      </c>
      <c r="F457">
        <v>74.099999999999994</v>
      </c>
      <c r="G457">
        <v>123.25</v>
      </c>
      <c r="H457">
        <v>66.5</v>
      </c>
      <c r="I457" t="s">
        <v>103</v>
      </c>
      <c r="J457" t="s">
        <v>104</v>
      </c>
      <c r="K457" t="s">
        <v>159</v>
      </c>
      <c r="L457" t="s">
        <v>106</v>
      </c>
      <c r="M457" t="s">
        <v>4381</v>
      </c>
      <c r="N457">
        <v>400</v>
      </c>
      <c r="O457" t="s">
        <v>2262</v>
      </c>
      <c r="P457">
        <v>12</v>
      </c>
      <c r="Q457" t="s">
        <v>113</v>
      </c>
      <c r="R457" t="s">
        <v>4415</v>
      </c>
      <c r="S457">
        <v>385</v>
      </c>
      <c r="T457" t="s">
        <v>2266</v>
      </c>
      <c r="U457">
        <v>871</v>
      </c>
      <c r="V457">
        <v>145</v>
      </c>
      <c r="W457">
        <v>367</v>
      </c>
      <c r="X457">
        <v>102</v>
      </c>
      <c r="Y457">
        <v>189</v>
      </c>
      <c r="Z457">
        <v>76</v>
      </c>
      <c r="AA457" t="s">
        <v>108</v>
      </c>
      <c r="AB457">
        <v>52</v>
      </c>
      <c r="AC457">
        <v>28</v>
      </c>
      <c r="AD457">
        <v>662.39300000000003</v>
      </c>
      <c r="AE457">
        <v>0.183673</v>
      </c>
      <c r="AF457">
        <v>0.39813799999999999</v>
      </c>
      <c r="AH457">
        <v>385</v>
      </c>
      <c r="AI457">
        <f t="shared" si="31"/>
        <v>1.1867449527891281</v>
      </c>
      <c r="AJ457">
        <f t="shared" si="28"/>
        <v>0.24124663961759474</v>
      </c>
      <c r="AK457">
        <f t="shared" si="29"/>
        <v>0.62941346323092273</v>
      </c>
      <c r="AL457">
        <f t="shared" si="30"/>
        <v>4.4703715883805062E-2</v>
      </c>
      <c r="AM457">
        <f>U457 - AVERAGEIFS('Placebo Males'!U:U, 'Placebo Males'!B:B, B457, 'Placebo Males'!P:P, P457)</f>
        <v>-55</v>
      </c>
      <c r="AN457">
        <f>V457 - AVERAGEIFS('Placebo Males'!V:V, 'Placebo Males'!B:B, B457, 'Placebo Males'!P:P, P457)</f>
        <v>12.333333333333343</v>
      </c>
      <c r="AO457">
        <f>W457 - AVERAGEIFS('Placebo Males'!W:W, 'Placebo Males'!B:B, B457, 'Placebo Males'!P:P, P457)</f>
        <v>5</v>
      </c>
      <c r="AP457">
        <f>X457 - AVERAGEIFS('Placebo Males'!X:X, 'Placebo Males'!B:B, B457, 'Placebo Males'!P:P, P457)</f>
        <v>-2.6666666666666714</v>
      </c>
      <c r="AQ457">
        <f>Y457 - AVERAGEIFS('Placebo Males'!Y:Y, 'Placebo Males'!B:B, B457, 'Placebo Males'!P:P, P457)</f>
        <v>2</v>
      </c>
      <c r="AR457">
        <f>Z457 - AVERAGEIFS('Placebo Males'!Z:Z, 'Placebo Males'!B:B, B457, 'Placebo Males'!P:P, P457)</f>
        <v>5.6666666666666714</v>
      </c>
      <c r="AS457">
        <f>AB457 - AVERAGEIFS('Placebo Males'!AB:AB, 'Placebo Males'!B:B, B457, 'Placebo Males'!P:P, P457)</f>
        <v>9</v>
      </c>
      <c r="AT457">
        <f>AC457 - AVERAGEIFS('Placebo Males'!AC:AC, 'Placebo Males'!B:B, B457, 'Placebo Males'!P:P, P457)</f>
        <v>2.6666666666666679</v>
      </c>
      <c r="AU457">
        <f>AD457 - AVERAGEIFS('Placebo Males'!AD:AD, 'Placebo Males'!B:B, B457, 'Placebo Males'!P:P, P457)</f>
        <v>-183.97200000000009</v>
      </c>
      <c r="AV457">
        <f>AE457 - AVERAGEIFS('Placebo Males'!AE:AE, 'Placebo Males'!B:B, B457, 'Placebo Males'!P:P, P457)</f>
        <v>4.0824333333333351E-2</v>
      </c>
      <c r="AW457">
        <f>AF457 - AVERAGEIFS('Placebo Males'!AF:AF, 'Placebo Males'!B:B, B457, 'Placebo Males'!P:P, P457)</f>
        <v>3.1606333333333347E-2</v>
      </c>
    </row>
    <row r="458" spans="1:49" x14ac:dyDescent="0.25">
      <c r="A458" t="s">
        <v>4837</v>
      </c>
      <c r="B458">
        <v>1013</v>
      </c>
      <c r="C458" t="s">
        <v>102</v>
      </c>
      <c r="D458">
        <v>32</v>
      </c>
      <c r="E458">
        <v>175.5</v>
      </c>
      <c r="F458">
        <v>74.099999999999994</v>
      </c>
      <c r="G458">
        <v>123.25</v>
      </c>
      <c r="H458">
        <v>66.5</v>
      </c>
      <c r="I458" t="s">
        <v>103</v>
      </c>
      <c r="J458" t="s">
        <v>104</v>
      </c>
      <c r="K458" t="s">
        <v>159</v>
      </c>
      <c r="L458" t="s">
        <v>106</v>
      </c>
      <c r="M458" t="s">
        <v>4381</v>
      </c>
      <c r="N458">
        <v>400</v>
      </c>
      <c r="O458" t="s">
        <v>2262</v>
      </c>
      <c r="P458">
        <v>12</v>
      </c>
      <c r="Q458" t="s">
        <v>113</v>
      </c>
      <c r="R458" t="s">
        <v>4415</v>
      </c>
      <c r="S458">
        <v>385</v>
      </c>
      <c r="T458" t="s">
        <v>2266</v>
      </c>
      <c r="U458">
        <v>907</v>
      </c>
      <c r="V458">
        <v>137</v>
      </c>
      <c r="W458">
        <v>373</v>
      </c>
      <c r="X458">
        <v>105</v>
      </c>
      <c r="Y458">
        <v>191</v>
      </c>
      <c r="Z458">
        <v>77</v>
      </c>
      <c r="AA458" t="s">
        <v>108</v>
      </c>
      <c r="AB458">
        <v>49</v>
      </c>
      <c r="AC458">
        <v>31</v>
      </c>
      <c r="AD458">
        <v>666.35599999999999</v>
      </c>
      <c r="AE458">
        <v>0.156863</v>
      </c>
      <c r="AF458">
        <v>0.40880899999999998</v>
      </c>
      <c r="AH458">
        <v>385</v>
      </c>
      <c r="AI458">
        <f t="shared" si="31"/>
        <v>1.1867449527891281</v>
      </c>
      <c r="AJ458">
        <f t="shared" si="28"/>
        <v>0.24124663961759474</v>
      </c>
      <c r="AK458">
        <f t="shared" si="29"/>
        <v>0.62941346323092273</v>
      </c>
      <c r="AL458">
        <f t="shared" si="30"/>
        <v>4.4703715883805062E-2</v>
      </c>
      <c r="AM458">
        <f>U458 - AVERAGEIFS('Placebo Males'!U:U, 'Placebo Males'!B:B, B458, 'Placebo Males'!P:P, P458)</f>
        <v>-19</v>
      </c>
      <c r="AN458">
        <f>V458 - AVERAGEIFS('Placebo Males'!V:V, 'Placebo Males'!B:B, B458, 'Placebo Males'!P:P, P458)</f>
        <v>4.3333333333333428</v>
      </c>
      <c r="AO458">
        <f>W458 - AVERAGEIFS('Placebo Males'!W:W, 'Placebo Males'!B:B, B458, 'Placebo Males'!P:P, P458)</f>
        <v>11</v>
      </c>
      <c r="AP458">
        <f>X458 - AVERAGEIFS('Placebo Males'!X:X, 'Placebo Males'!B:B, B458, 'Placebo Males'!P:P, P458)</f>
        <v>0.3333333333333286</v>
      </c>
      <c r="AQ458">
        <f>Y458 - AVERAGEIFS('Placebo Males'!Y:Y, 'Placebo Males'!B:B, B458, 'Placebo Males'!P:P, P458)</f>
        <v>4</v>
      </c>
      <c r="AR458">
        <f>Z458 - AVERAGEIFS('Placebo Males'!Z:Z, 'Placebo Males'!B:B, B458, 'Placebo Males'!P:P, P458)</f>
        <v>6.6666666666666714</v>
      </c>
      <c r="AS458">
        <f>AB458 - AVERAGEIFS('Placebo Males'!AB:AB, 'Placebo Males'!B:B, B458, 'Placebo Males'!P:P, P458)</f>
        <v>6</v>
      </c>
      <c r="AT458">
        <f>AC458 - AVERAGEIFS('Placebo Males'!AC:AC, 'Placebo Males'!B:B, B458, 'Placebo Males'!P:P, P458)</f>
        <v>5.6666666666666679</v>
      </c>
      <c r="AU458">
        <f>AD458 - AVERAGEIFS('Placebo Males'!AD:AD, 'Placebo Males'!B:B, B458, 'Placebo Males'!P:P, P458)</f>
        <v>-180.00900000000013</v>
      </c>
      <c r="AV458">
        <f>AE458 - AVERAGEIFS('Placebo Males'!AE:AE, 'Placebo Males'!B:B, B458, 'Placebo Males'!P:P, P458)</f>
        <v>1.4014333333333351E-2</v>
      </c>
      <c r="AW458">
        <f>AF458 - AVERAGEIFS('Placebo Males'!AF:AF, 'Placebo Males'!B:B, B458, 'Placebo Males'!P:P, P458)</f>
        <v>4.2277333333333333E-2</v>
      </c>
    </row>
    <row r="459" spans="1:49" x14ac:dyDescent="0.25">
      <c r="A459" t="s">
        <v>4838</v>
      </c>
      <c r="B459">
        <v>1020</v>
      </c>
      <c r="C459" t="s">
        <v>102</v>
      </c>
      <c r="D459">
        <v>20</v>
      </c>
      <c r="E459">
        <v>185</v>
      </c>
      <c r="F459">
        <v>61.6</v>
      </c>
      <c r="G459">
        <v>105.25</v>
      </c>
      <c r="H459">
        <v>56.75</v>
      </c>
      <c r="I459" t="s">
        <v>103</v>
      </c>
      <c r="J459" t="s">
        <v>104</v>
      </c>
      <c r="K459" t="s">
        <v>509</v>
      </c>
      <c r="L459" t="s">
        <v>311</v>
      </c>
      <c r="M459" t="s">
        <v>4381</v>
      </c>
      <c r="N459">
        <v>400</v>
      </c>
      <c r="O459" t="s">
        <v>2262</v>
      </c>
      <c r="P459">
        <v>12</v>
      </c>
      <c r="Q459" t="s">
        <v>113</v>
      </c>
      <c r="R459" t="s">
        <v>4415</v>
      </c>
      <c r="S459">
        <v>383</v>
      </c>
      <c r="T459" t="s">
        <v>2266</v>
      </c>
      <c r="U459">
        <v>980</v>
      </c>
      <c r="V459">
        <v>129</v>
      </c>
      <c r="W459">
        <v>376</v>
      </c>
      <c r="X459">
        <v>100</v>
      </c>
      <c r="Y459">
        <v>201</v>
      </c>
      <c r="Z459">
        <v>75</v>
      </c>
      <c r="AA459" t="s">
        <v>108</v>
      </c>
      <c r="AB459">
        <v>53</v>
      </c>
      <c r="AC459">
        <v>28</v>
      </c>
      <c r="AD459">
        <v>840.57500000000005</v>
      </c>
      <c r="AE459">
        <v>0.22916700000000001</v>
      </c>
      <c r="AF459">
        <v>0.41130299999999997</v>
      </c>
      <c r="AH459">
        <v>383</v>
      </c>
      <c r="AI459">
        <f t="shared" si="31"/>
        <v>1.1805800439434704</v>
      </c>
      <c r="AJ459">
        <f t="shared" si="28"/>
        <v>0.24059894200182441</v>
      </c>
      <c r="AK459">
        <f t="shared" si="29"/>
        <v>0.62812479660178167</v>
      </c>
      <c r="AL459">
        <f t="shared" si="30"/>
        <v>4.4433142405782111E-2</v>
      </c>
      <c r="AM459">
        <f>U459 - AVERAGEIFS('Placebo Males'!U:U, 'Placebo Males'!B:B, B459, 'Placebo Males'!P:P, P459)</f>
        <v>27.333333333333371</v>
      </c>
      <c r="AN459">
        <f>V459 - AVERAGEIFS('Placebo Males'!V:V, 'Placebo Males'!B:B, B459, 'Placebo Males'!P:P, P459)</f>
        <v>-1.3333333333333428</v>
      </c>
      <c r="AO459">
        <f>W459 - AVERAGEIFS('Placebo Males'!W:W, 'Placebo Males'!B:B, B459, 'Placebo Males'!P:P, P459)</f>
        <v>23</v>
      </c>
      <c r="AP459">
        <f>X459 - AVERAGEIFS('Placebo Males'!X:X, 'Placebo Males'!B:B, B459, 'Placebo Males'!P:P, P459)</f>
        <v>3.3333333333333286</v>
      </c>
      <c r="AQ459">
        <f>Y459 - AVERAGEIFS('Placebo Males'!Y:Y, 'Placebo Males'!B:B, B459, 'Placebo Males'!P:P, P459)</f>
        <v>14</v>
      </c>
      <c r="AR459">
        <f>Z459 - AVERAGEIFS('Placebo Males'!Z:Z, 'Placebo Males'!B:B, B459, 'Placebo Males'!P:P, P459)</f>
        <v>5.6666666666666714</v>
      </c>
      <c r="AS459">
        <f>AB459 - AVERAGEIFS('Placebo Males'!AB:AB, 'Placebo Males'!B:B, B459, 'Placebo Males'!P:P, P459)</f>
        <v>9.3333333333333357</v>
      </c>
      <c r="AT459">
        <f>AC459 - AVERAGEIFS('Placebo Males'!AC:AC, 'Placebo Males'!B:B, B459, 'Placebo Males'!P:P, P459)</f>
        <v>2</v>
      </c>
      <c r="AU459">
        <f>AD459 - AVERAGEIFS('Placebo Males'!AD:AD, 'Placebo Males'!B:B, B459, 'Placebo Males'!P:P, P459)</f>
        <v>5.7463333333333821</v>
      </c>
      <c r="AV459">
        <f>AE459 - AVERAGEIFS('Placebo Males'!AE:AE, 'Placebo Males'!B:B, B459, 'Placebo Males'!P:P, P459)</f>
        <v>5.2105333333333337E-2</v>
      </c>
      <c r="AW459">
        <f>AF459 - AVERAGEIFS('Placebo Males'!AF:AF, 'Placebo Males'!B:B, B459, 'Placebo Males'!P:P, P459)</f>
        <v>7.7639000000000014E-2</v>
      </c>
    </row>
    <row r="460" spans="1:49" x14ac:dyDescent="0.25">
      <c r="A460" t="s">
        <v>4839</v>
      </c>
      <c r="B460">
        <v>1020</v>
      </c>
      <c r="C460" t="s">
        <v>102</v>
      </c>
      <c r="D460">
        <v>20</v>
      </c>
      <c r="E460">
        <v>185</v>
      </c>
      <c r="F460">
        <v>61.6</v>
      </c>
      <c r="G460">
        <v>105.25</v>
      </c>
      <c r="H460">
        <v>56.75</v>
      </c>
      <c r="I460" t="s">
        <v>103</v>
      </c>
      <c r="J460" t="s">
        <v>104</v>
      </c>
      <c r="K460" t="s">
        <v>509</v>
      </c>
      <c r="L460" t="s">
        <v>311</v>
      </c>
      <c r="M460" t="s">
        <v>4381</v>
      </c>
      <c r="N460">
        <v>400</v>
      </c>
      <c r="O460" t="s">
        <v>2262</v>
      </c>
      <c r="P460">
        <v>12</v>
      </c>
      <c r="Q460" t="s">
        <v>113</v>
      </c>
      <c r="R460" t="s">
        <v>4415</v>
      </c>
      <c r="S460">
        <v>383</v>
      </c>
      <c r="T460" t="s">
        <v>2266</v>
      </c>
      <c r="U460">
        <v>963</v>
      </c>
      <c r="V460">
        <v>116</v>
      </c>
      <c r="W460">
        <v>376</v>
      </c>
      <c r="X460">
        <v>98</v>
      </c>
      <c r="Y460">
        <v>201</v>
      </c>
      <c r="Z460">
        <v>77</v>
      </c>
      <c r="AA460" t="s">
        <v>108</v>
      </c>
      <c r="AB460">
        <v>52</v>
      </c>
      <c r="AC460">
        <v>30</v>
      </c>
      <c r="AD460">
        <v>833.20600000000002</v>
      </c>
      <c r="AE460">
        <v>0.234043</v>
      </c>
      <c r="AF460">
        <v>0.411103</v>
      </c>
      <c r="AH460">
        <v>383</v>
      </c>
      <c r="AI460">
        <f t="shared" si="31"/>
        <v>1.1805800439434704</v>
      </c>
      <c r="AJ460">
        <f t="shared" si="28"/>
        <v>0.24059894200182441</v>
      </c>
      <c r="AK460">
        <f t="shared" si="29"/>
        <v>0.62812479660178167</v>
      </c>
      <c r="AL460">
        <f t="shared" si="30"/>
        <v>4.4433142405782111E-2</v>
      </c>
      <c r="AM460">
        <f>U460 - AVERAGEIFS('Placebo Males'!U:U, 'Placebo Males'!B:B, B460, 'Placebo Males'!P:P, P460)</f>
        <v>10.333333333333371</v>
      </c>
      <c r="AN460">
        <f>V460 - AVERAGEIFS('Placebo Males'!V:V, 'Placebo Males'!B:B, B460, 'Placebo Males'!P:P, P460)</f>
        <v>-14.333333333333343</v>
      </c>
      <c r="AO460">
        <f>W460 - AVERAGEIFS('Placebo Males'!W:W, 'Placebo Males'!B:B, B460, 'Placebo Males'!P:P, P460)</f>
        <v>23</v>
      </c>
      <c r="AP460">
        <f>X460 - AVERAGEIFS('Placebo Males'!X:X, 'Placebo Males'!B:B, B460, 'Placebo Males'!P:P, P460)</f>
        <v>1.3333333333333286</v>
      </c>
      <c r="AQ460">
        <f>Y460 - AVERAGEIFS('Placebo Males'!Y:Y, 'Placebo Males'!B:B, B460, 'Placebo Males'!P:P, P460)</f>
        <v>14</v>
      </c>
      <c r="AR460">
        <f>Z460 - AVERAGEIFS('Placebo Males'!Z:Z, 'Placebo Males'!B:B, B460, 'Placebo Males'!P:P, P460)</f>
        <v>7.6666666666666714</v>
      </c>
      <c r="AS460">
        <f>AB460 - AVERAGEIFS('Placebo Males'!AB:AB, 'Placebo Males'!B:B, B460, 'Placebo Males'!P:P, P460)</f>
        <v>8.3333333333333357</v>
      </c>
      <c r="AT460">
        <f>AC460 - AVERAGEIFS('Placebo Males'!AC:AC, 'Placebo Males'!B:B, B460, 'Placebo Males'!P:P, P460)</f>
        <v>4</v>
      </c>
      <c r="AU460">
        <f>AD460 - AVERAGEIFS('Placebo Males'!AD:AD, 'Placebo Males'!B:B, B460, 'Placebo Males'!P:P, P460)</f>
        <v>-1.6226666666666461</v>
      </c>
      <c r="AV460">
        <f>AE460 - AVERAGEIFS('Placebo Males'!AE:AE, 'Placebo Males'!B:B, B460, 'Placebo Males'!P:P, P460)</f>
        <v>5.6981333333333328E-2</v>
      </c>
      <c r="AW460">
        <f>AF460 - AVERAGEIFS('Placebo Males'!AF:AF, 'Placebo Males'!B:B, B460, 'Placebo Males'!P:P, P460)</f>
        <v>7.7439000000000036E-2</v>
      </c>
    </row>
    <row r="461" spans="1:49" x14ac:dyDescent="0.25">
      <c r="A461" t="s">
        <v>4840</v>
      </c>
      <c r="B461">
        <v>1020</v>
      </c>
      <c r="C461" t="s">
        <v>102</v>
      </c>
      <c r="D461">
        <v>20</v>
      </c>
      <c r="E461">
        <v>185</v>
      </c>
      <c r="F461">
        <v>61.6</v>
      </c>
      <c r="G461">
        <v>105.25</v>
      </c>
      <c r="H461">
        <v>56.75</v>
      </c>
      <c r="I461" t="s">
        <v>103</v>
      </c>
      <c r="J461" t="s">
        <v>104</v>
      </c>
      <c r="K461" t="s">
        <v>509</v>
      </c>
      <c r="L461" t="s">
        <v>311</v>
      </c>
      <c r="M461" t="s">
        <v>4381</v>
      </c>
      <c r="N461">
        <v>400</v>
      </c>
      <c r="O461" t="s">
        <v>2262</v>
      </c>
      <c r="P461">
        <v>12</v>
      </c>
      <c r="Q461" t="s">
        <v>113</v>
      </c>
      <c r="R461" t="s">
        <v>4415</v>
      </c>
      <c r="S461">
        <v>383</v>
      </c>
      <c r="T461" t="s">
        <v>2266</v>
      </c>
      <c r="U461">
        <v>868</v>
      </c>
      <c r="V461">
        <v>128</v>
      </c>
      <c r="W461">
        <v>372</v>
      </c>
      <c r="X461">
        <v>98</v>
      </c>
      <c r="Y461">
        <v>199</v>
      </c>
      <c r="Z461">
        <v>75</v>
      </c>
      <c r="AA461" t="s">
        <v>108</v>
      </c>
      <c r="AB461">
        <v>52</v>
      </c>
      <c r="AC461">
        <v>29</v>
      </c>
      <c r="AD461">
        <v>779.78599999999994</v>
      </c>
      <c r="AE461">
        <v>0.27083299999999999</v>
      </c>
      <c r="AF461">
        <v>0.41575600000000001</v>
      </c>
      <c r="AH461">
        <v>383</v>
      </c>
      <c r="AI461">
        <f t="shared" si="31"/>
        <v>1.1805800439434704</v>
      </c>
      <c r="AJ461">
        <f t="shared" si="28"/>
        <v>0.24059894200182441</v>
      </c>
      <c r="AK461">
        <f t="shared" si="29"/>
        <v>0.62812479660178167</v>
      </c>
      <c r="AL461">
        <f t="shared" si="30"/>
        <v>4.4433142405782111E-2</v>
      </c>
      <c r="AM461">
        <f>U461 - AVERAGEIFS('Placebo Males'!U:U, 'Placebo Males'!B:B, B461, 'Placebo Males'!P:P, P461)</f>
        <v>-84.666666666666629</v>
      </c>
      <c r="AN461">
        <f>V461 - AVERAGEIFS('Placebo Males'!V:V, 'Placebo Males'!B:B, B461, 'Placebo Males'!P:P, P461)</f>
        <v>-2.3333333333333428</v>
      </c>
      <c r="AO461">
        <f>W461 - AVERAGEIFS('Placebo Males'!W:W, 'Placebo Males'!B:B, B461, 'Placebo Males'!P:P, P461)</f>
        <v>19</v>
      </c>
      <c r="AP461">
        <f>X461 - AVERAGEIFS('Placebo Males'!X:X, 'Placebo Males'!B:B, B461, 'Placebo Males'!P:P, P461)</f>
        <v>1.3333333333333286</v>
      </c>
      <c r="AQ461">
        <f>Y461 - AVERAGEIFS('Placebo Males'!Y:Y, 'Placebo Males'!B:B, B461, 'Placebo Males'!P:P, P461)</f>
        <v>12</v>
      </c>
      <c r="AR461">
        <f>Z461 - AVERAGEIFS('Placebo Males'!Z:Z, 'Placebo Males'!B:B, B461, 'Placebo Males'!P:P, P461)</f>
        <v>5.6666666666666714</v>
      </c>
      <c r="AS461">
        <f>AB461 - AVERAGEIFS('Placebo Males'!AB:AB, 'Placebo Males'!B:B, B461, 'Placebo Males'!P:P, P461)</f>
        <v>8.3333333333333357</v>
      </c>
      <c r="AT461">
        <f>AC461 - AVERAGEIFS('Placebo Males'!AC:AC, 'Placebo Males'!B:B, B461, 'Placebo Males'!P:P, P461)</f>
        <v>3</v>
      </c>
      <c r="AU461">
        <f>AD461 - AVERAGEIFS('Placebo Males'!AD:AD, 'Placebo Males'!B:B, B461, 'Placebo Males'!P:P, P461)</f>
        <v>-55.042666666666719</v>
      </c>
      <c r="AV461">
        <f>AE461 - AVERAGEIFS('Placebo Males'!AE:AE, 'Placebo Males'!B:B, B461, 'Placebo Males'!P:P, P461)</f>
        <v>9.3771333333333318E-2</v>
      </c>
      <c r="AW461">
        <f>AF461 - AVERAGEIFS('Placebo Males'!AF:AF, 'Placebo Males'!B:B, B461, 'Placebo Males'!P:P, P461)</f>
        <v>8.2092000000000054E-2</v>
      </c>
    </row>
    <row r="462" spans="1:49" x14ac:dyDescent="0.25">
      <c r="A462" t="s">
        <v>4841</v>
      </c>
      <c r="B462">
        <v>1015</v>
      </c>
      <c r="C462" t="s">
        <v>102</v>
      </c>
      <c r="D462">
        <v>19</v>
      </c>
      <c r="E462">
        <v>182.5</v>
      </c>
      <c r="F462">
        <v>63.5</v>
      </c>
      <c r="G462">
        <v>106.25</v>
      </c>
      <c r="H462">
        <v>55.5</v>
      </c>
      <c r="I462" t="s">
        <v>103</v>
      </c>
      <c r="J462" t="s">
        <v>260</v>
      </c>
      <c r="K462" t="s">
        <v>261</v>
      </c>
      <c r="L462" t="s">
        <v>160</v>
      </c>
      <c r="M462" t="s">
        <v>4381</v>
      </c>
      <c r="N462">
        <v>400</v>
      </c>
      <c r="O462" t="s">
        <v>2262</v>
      </c>
      <c r="P462">
        <v>12</v>
      </c>
      <c r="Q462" t="s">
        <v>113</v>
      </c>
      <c r="R462" t="s">
        <v>4415</v>
      </c>
      <c r="S462">
        <v>374</v>
      </c>
      <c r="T462" t="s">
        <v>2266</v>
      </c>
      <c r="U462">
        <v>1016</v>
      </c>
      <c r="V462">
        <v>173</v>
      </c>
      <c r="W462">
        <v>399</v>
      </c>
      <c r="X462">
        <v>101</v>
      </c>
      <c r="Y462">
        <v>206</v>
      </c>
      <c r="Z462">
        <v>92</v>
      </c>
      <c r="AA462" t="s">
        <v>108</v>
      </c>
      <c r="AB462">
        <v>56</v>
      </c>
      <c r="AC462">
        <v>37</v>
      </c>
      <c r="AD462">
        <v>826.13</v>
      </c>
      <c r="AE462">
        <v>0.17241400000000001</v>
      </c>
      <c r="AF462">
        <v>0.46559400000000001</v>
      </c>
      <c r="AH462">
        <v>374</v>
      </c>
      <c r="AI462">
        <f t="shared" si="31"/>
        <v>1.1528379541380103</v>
      </c>
      <c r="AJ462">
        <f t="shared" si="28"/>
        <v>0.23765693527163823</v>
      </c>
      <c r="AK462">
        <f t="shared" si="29"/>
        <v>0.62221832836634561</v>
      </c>
      <c r="AL462">
        <f t="shared" si="30"/>
        <v>4.3217536476228502E-2</v>
      </c>
      <c r="AM462">
        <f>U462 - AVERAGEIFS('Placebo Males'!U:U, 'Placebo Males'!B:B, B462, 'Placebo Males'!P:P, P462)</f>
        <v>58</v>
      </c>
      <c r="AN462">
        <f>V462 - AVERAGEIFS('Placebo Males'!V:V, 'Placebo Males'!B:B, B462, 'Placebo Males'!P:P, P462)</f>
        <v>0.33333333333334281</v>
      </c>
      <c r="AO462">
        <f>W462 - AVERAGEIFS('Placebo Males'!W:W, 'Placebo Males'!B:B, B462, 'Placebo Males'!P:P, P462)</f>
        <v>23.333333333333314</v>
      </c>
      <c r="AP462">
        <f>X462 - AVERAGEIFS('Placebo Males'!X:X, 'Placebo Males'!B:B, B462, 'Placebo Males'!P:P, P462)</f>
        <v>-10.333333333333329</v>
      </c>
      <c r="AQ462">
        <f>Y462 - AVERAGEIFS('Placebo Males'!Y:Y, 'Placebo Males'!B:B, B462, 'Placebo Males'!P:P, P462)</f>
        <v>23.333333333333343</v>
      </c>
      <c r="AR462">
        <f>Z462 - AVERAGEIFS('Placebo Males'!Z:Z, 'Placebo Males'!B:B, B462, 'Placebo Males'!P:P, P462)</f>
        <v>10.333333333333329</v>
      </c>
      <c r="AS462">
        <f>AB462 - AVERAGEIFS('Placebo Males'!AB:AB, 'Placebo Males'!B:B, B462, 'Placebo Males'!P:P, P462)</f>
        <v>8.6666666666666643</v>
      </c>
      <c r="AT462">
        <f>AC462 - AVERAGEIFS('Placebo Males'!AC:AC, 'Placebo Males'!B:B, B462, 'Placebo Males'!P:P, P462)</f>
        <v>4.6666666666666643</v>
      </c>
      <c r="AU462">
        <f>AD462 - AVERAGEIFS('Placebo Males'!AD:AD, 'Placebo Males'!B:B, B462, 'Placebo Males'!P:P, P462)</f>
        <v>69.223333333333244</v>
      </c>
      <c r="AV462">
        <f>AE462 - AVERAGEIFS('Placebo Males'!AE:AE, 'Placebo Males'!B:B, B462, 'Placebo Males'!P:P, P462)</f>
        <v>5.3934966666666681E-2</v>
      </c>
      <c r="AW462">
        <f>AF462 - AVERAGEIFS('Placebo Males'!AF:AF, 'Placebo Males'!B:B, B462, 'Placebo Males'!P:P, P462)</f>
        <v>4.5560000000000045E-2</v>
      </c>
    </row>
    <row r="463" spans="1:49" x14ac:dyDescent="0.25">
      <c r="A463" t="s">
        <v>4842</v>
      </c>
      <c r="B463">
        <v>1015</v>
      </c>
      <c r="C463" t="s">
        <v>102</v>
      </c>
      <c r="D463">
        <v>19</v>
      </c>
      <c r="E463">
        <v>182.5</v>
      </c>
      <c r="F463">
        <v>63.5</v>
      </c>
      <c r="G463">
        <v>106.25</v>
      </c>
      <c r="H463">
        <v>55.5</v>
      </c>
      <c r="I463" t="s">
        <v>103</v>
      </c>
      <c r="J463" t="s">
        <v>260</v>
      </c>
      <c r="K463" t="s">
        <v>261</v>
      </c>
      <c r="L463" t="s">
        <v>160</v>
      </c>
      <c r="M463" t="s">
        <v>4381</v>
      </c>
      <c r="N463">
        <v>400</v>
      </c>
      <c r="O463" t="s">
        <v>2262</v>
      </c>
      <c r="P463">
        <v>12</v>
      </c>
      <c r="Q463" t="s">
        <v>113</v>
      </c>
      <c r="R463" t="s">
        <v>4415</v>
      </c>
      <c r="S463">
        <v>374</v>
      </c>
      <c r="T463" t="s">
        <v>2266</v>
      </c>
      <c r="U463">
        <v>991</v>
      </c>
      <c r="V463">
        <v>165</v>
      </c>
      <c r="W463">
        <v>404</v>
      </c>
      <c r="X463">
        <v>105</v>
      </c>
      <c r="Y463">
        <v>209</v>
      </c>
      <c r="Z463">
        <v>90</v>
      </c>
      <c r="AA463" t="s">
        <v>108</v>
      </c>
      <c r="AB463">
        <v>53</v>
      </c>
      <c r="AC463">
        <v>41</v>
      </c>
      <c r="AD463">
        <v>821.95899999999995</v>
      </c>
      <c r="AE463">
        <v>0.222222</v>
      </c>
      <c r="AF463">
        <v>0.471333</v>
      </c>
      <c r="AH463">
        <v>374</v>
      </c>
      <c r="AI463">
        <f t="shared" si="31"/>
        <v>1.1528379541380103</v>
      </c>
      <c r="AJ463">
        <f t="shared" si="28"/>
        <v>0.23765693527163823</v>
      </c>
      <c r="AK463">
        <f t="shared" si="29"/>
        <v>0.62221832836634561</v>
      </c>
      <c r="AL463">
        <f t="shared" si="30"/>
        <v>4.3217536476228502E-2</v>
      </c>
      <c r="AM463">
        <f>U463 - AVERAGEIFS('Placebo Males'!U:U, 'Placebo Males'!B:B, B463, 'Placebo Males'!P:P, P463)</f>
        <v>33</v>
      </c>
      <c r="AN463">
        <f>V463 - AVERAGEIFS('Placebo Males'!V:V, 'Placebo Males'!B:B, B463, 'Placebo Males'!P:P, P463)</f>
        <v>-7.6666666666666572</v>
      </c>
      <c r="AO463">
        <f>W463 - AVERAGEIFS('Placebo Males'!W:W, 'Placebo Males'!B:B, B463, 'Placebo Males'!P:P, P463)</f>
        <v>28.333333333333314</v>
      </c>
      <c r="AP463">
        <f>X463 - AVERAGEIFS('Placebo Males'!X:X, 'Placebo Males'!B:B, B463, 'Placebo Males'!P:P, P463)</f>
        <v>-6.3333333333333286</v>
      </c>
      <c r="AQ463">
        <f>Y463 - AVERAGEIFS('Placebo Males'!Y:Y, 'Placebo Males'!B:B, B463, 'Placebo Males'!P:P, P463)</f>
        <v>26.333333333333343</v>
      </c>
      <c r="AR463">
        <f>Z463 - AVERAGEIFS('Placebo Males'!Z:Z, 'Placebo Males'!B:B, B463, 'Placebo Males'!P:P, P463)</f>
        <v>8.3333333333333286</v>
      </c>
      <c r="AS463">
        <f>AB463 - AVERAGEIFS('Placebo Males'!AB:AB, 'Placebo Males'!B:B, B463, 'Placebo Males'!P:P, P463)</f>
        <v>5.6666666666666643</v>
      </c>
      <c r="AT463">
        <f>AC463 - AVERAGEIFS('Placebo Males'!AC:AC, 'Placebo Males'!B:B, B463, 'Placebo Males'!P:P, P463)</f>
        <v>8.6666666666666643</v>
      </c>
      <c r="AU463">
        <f>AD463 - AVERAGEIFS('Placebo Males'!AD:AD, 'Placebo Males'!B:B, B463, 'Placebo Males'!P:P, P463)</f>
        <v>65.052333333333195</v>
      </c>
      <c r="AV463">
        <f>AE463 - AVERAGEIFS('Placebo Males'!AE:AE, 'Placebo Males'!B:B, B463, 'Placebo Males'!P:P, P463)</f>
        <v>0.10374296666666667</v>
      </c>
      <c r="AW463">
        <f>AF463 - AVERAGEIFS('Placebo Males'!AF:AF, 'Placebo Males'!B:B, B463, 'Placebo Males'!P:P, P463)</f>
        <v>5.1299000000000039E-2</v>
      </c>
    </row>
    <row r="464" spans="1:49" x14ac:dyDescent="0.25">
      <c r="A464" t="s">
        <v>4843</v>
      </c>
      <c r="B464">
        <v>1015</v>
      </c>
      <c r="C464" t="s">
        <v>102</v>
      </c>
      <c r="D464">
        <v>19</v>
      </c>
      <c r="E464">
        <v>182.5</v>
      </c>
      <c r="F464">
        <v>63.5</v>
      </c>
      <c r="G464">
        <v>106.25</v>
      </c>
      <c r="H464">
        <v>55.5</v>
      </c>
      <c r="I464" t="s">
        <v>103</v>
      </c>
      <c r="J464" t="s">
        <v>260</v>
      </c>
      <c r="K464" t="s">
        <v>261</v>
      </c>
      <c r="L464" t="s">
        <v>160</v>
      </c>
      <c r="M464" t="s">
        <v>4381</v>
      </c>
      <c r="N464">
        <v>400</v>
      </c>
      <c r="O464" t="s">
        <v>2262</v>
      </c>
      <c r="P464">
        <v>12</v>
      </c>
      <c r="Q464" t="s">
        <v>113</v>
      </c>
      <c r="R464" t="s">
        <v>4415</v>
      </c>
      <c r="S464">
        <v>374</v>
      </c>
      <c r="T464" t="s">
        <v>2266</v>
      </c>
      <c r="U464">
        <v>1016</v>
      </c>
      <c r="V464">
        <v>174</v>
      </c>
      <c r="W464">
        <v>396</v>
      </c>
      <c r="X464">
        <v>100</v>
      </c>
      <c r="Y464">
        <v>205</v>
      </c>
      <c r="Z464">
        <v>91</v>
      </c>
      <c r="AA464" t="s">
        <v>108</v>
      </c>
      <c r="AB464">
        <v>52</v>
      </c>
      <c r="AC464">
        <v>41</v>
      </c>
      <c r="AD464">
        <v>818.78899999999999</v>
      </c>
      <c r="AE464">
        <v>0.18518499999999999</v>
      </c>
      <c r="AF464">
        <v>0.46498</v>
      </c>
      <c r="AH464">
        <v>374</v>
      </c>
      <c r="AI464">
        <f t="shared" si="31"/>
        <v>1.1528379541380103</v>
      </c>
      <c r="AJ464">
        <f t="shared" si="28"/>
        <v>0.23765693527163823</v>
      </c>
      <c r="AK464">
        <f t="shared" si="29"/>
        <v>0.62221832836634561</v>
      </c>
      <c r="AL464">
        <f t="shared" si="30"/>
        <v>4.3217536476228502E-2</v>
      </c>
      <c r="AM464">
        <f>U464 - AVERAGEIFS('Placebo Males'!U:U, 'Placebo Males'!B:B, B464, 'Placebo Males'!P:P, P464)</f>
        <v>58</v>
      </c>
      <c r="AN464">
        <f>V464 - AVERAGEIFS('Placebo Males'!V:V, 'Placebo Males'!B:B, B464, 'Placebo Males'!P:P, P464)</f>
        <v>1.3333333333333428</v>
      </c>
      <c r="AO464">
        <f>W464 - AVERAGEIFS('Placebo Males'!W:W, 'Placebo Males'!B:B, B464, 'Placebo Males'!P:P, P464)</f>
        <v>20.333333333333314</v>
      </c>
      <c r="AP464">
        <f>X464 - AVERAGEIFS('Placebo Males'!X:X, 'Placebo Males'!B:B, B464, 'Placebo Males'!P:P, P464)</f>
        <v>-11.333333333333329</v>
      </c>
      <c r="AQ464">
        <f>Y464 - AVERAGEIFS('Placebo Males'!Y:Y, 'Placebo Males'!B:B, B464, 'Placebo Males'!P:P, P464)</f>
        <v>22.333333333333343</v>
      </c>
      <c r="AR464">
        <f>Z464 - AVERAGEIFS('Placebo Males'!Z:Z, 'Placebo Males'!B:B, B464, 'Placebo Males'!P:P, P464)</f>
        <v>9.3333333333333286</v>
      </c>
      <c r="AS464">
        <f>AB464 - AVERAGEIFS('Placebo Males'!AB:AB, 'Placebo Males'!B:B, B464, 'Placebo Males'!P:P, P464)</f>
        <v>4.6666666666666643</v>
      </c>
      <c r="AT464">
        <f>AC464 - AVERAGEIFS('Placebo Males'!AC:AC, 'Placebo Males'!B:B, B464, 'Placebo Males'!P:P, P464)</f>
        <v>8.6666666666666643</v>
      </c>
      <c r="AU464">
        <f>AD464 - AVERAGEIFS('Placebo Males'!AD:AD, 'Placebo Males'!B:B, B464, 'Placebo Males'!P:P, P464)</f>
        <v>61.882333333333236</v>
      </c>
      <c r="AV464">
        <f>AE464 - AVERAGEIFS('Placebo Males'!AE:AE, 'Placebo Males'!B:B, B464, 'Placebo Males'!P:P, P464)</f>
        <v>6.6705966666666658E-2</v>
      </c>
      <c r="AW464">
        <f>AF464 - AVERAGEIFS('Placebo Males'!AF:AF, 'Placebo Males'!B:B, B464, 'Placebo Males'!P:P, P464)</f>
        <v>4.4946000000000041E-2</v>
      </c>
    </row>
    <row r="465" spans="1:49" x14ac:dyDescent="0.25">
      <c r="A465" t="s">
        <v>4844</v>
      </c>
      <c r="B465">
        <v>1013</v>
      </c>
      <c r="C465" t="s">
        <v>102</v>
      </c>
      <c r="D465">
        <v>32</v>
      </c>
      <c r="E465">
        <v>175.5</v>
      </c>
      <c r="F465">
        <v>74.099999999999994</v>
      </c>
      <c r="G465">
        <v>123.25</v>
      </c>
      <c r="H465">
        <v>66.5</v>
      </c>
      <c r="I465" t="s">
        <v>103</v>
      </c>
      <c r="J465" t="s">
        <v>104</v>
      </c>
      <c r="K465" t="s">
        <v>159</v>
      </c>
      <c r="L465" t="s">
        <v>106</v>
      </c>
      <c r="M465" t="s">
        <v>4381</v>
      </c>
      <c r="N465">
        <v>400</v>
      </c>
      <c r="O465" t="s">
        <v>2262</v>
      </c>
      <c r="P465">
        <v>14</v>
      </c>
      <c r="Q465" t="s">
        <v>113</v>
      </c>
      <c r="R465" t="s">
        <v>4415</v>
      </c>
      <c r="S465">
        <v>347</v>
      </c>
      <c r="T465" t="s">
        <v>2266</v>
      </c>
      <c r="U465">
        <v>927</v>
      </c>
      <c r="V465">
        <v>137</v>
      </c>
      <c r="W465">
        <v>376</v>
      </c>
      <c r="X465">
        <v>107</v>
      </c>
      <c r="Y465">
        <v>197</v>
      </c>
      <c r="Z465">
        <v>72</v>
      </c>
      <c r="AA465" t="s">
        <v>108</v>
      </c>
      <c r="AB465">
        <v>52</v>
      </c>
      <c r="AC465">
        <v>23</v>
      </c>
      <c r="AD465">
        <v>747.92399999999998</v>
      </c>
      <c r="AE465">
        <v>0.22916700000000001</v>
      </c>
      <c r="AF465">
        <v>0.41314099999999998</v>
      </c>
      <c r="AH465">
        <v>347</v>
      </c>
      <c r="AI465">
        <f t="shared" si="31"/>
        <v>1.0696116847216297</v>
      </c>
      <c r="AJ465">
        <f t="shared" si="28"/>
        <v>0.22854916762395872</v>
      </c>
      <c r="AK465">
        <f t="shared" si="29"/>
        <v>0.60337501874095523</v>
      </c>
      <c r="AL465">
        <f t="shared" si="30"/>
        <v>3.9591451320873827E-2</v>
      </c>
      <c r="AM465">
        <f>U465 - AVERAGEIFS('Placebo Males'!U:U, 'Placebo Males'!B:B, B465, 'Placebo Males'!P:P, P465)</f>
        <v>-30.333333333333371</v>
      </c>
      <c r="AN465">
        <f>V465 - AVERAGEIFS('Placebo Males'!V:V, 'Placebo Males'!B:B, B465, 'Placebo Males'!P:P, P465)</f>
        <v>-5.6666666666666572</v>
      </c>
      <c r="AO465">
        <f>W465 - AVERAGEIFS('Placebo Males'!W:W, 'Placebo Males'!B:B, B465, 'Placebo Males'!P:P, P465)</f>
        <v>6.6666666666666856</v>
      </c>
      <c r="AP465">
        <f>X465 - AVERAGEIFS('Placebo Males'!X:X, 'Placebo Males'!B:B, B465, 'Placebo Males'!P:P, P465)</f>
        <v>3.3333333333333286</v>
      </c>
      <c r="AQ465">
        <f>Y465 - AVERAGEIFS('Placebo Males'!Y:Y, 'Placebo Males'!B:B, B465, 'Placebo Males'!P:P, P465)</f>
        <v>2.6666666666666572</v>
      </c>
      <c r="AR465">
        <f>Z465 - AVERAGEIFS('Placebo Males'!Z:Z, 'Placebo Males'!B:B, B465, 'Placebo Males'!P:P, P465)</f>
        <v>0.6666666666666714</v>
      </c>
      <c r="AS465">
        <f>AB465 - AVERAGEIFS('Placebo Males'!AB:AB, 'Placebo Males'!B:B, B465, 'Placebo Males'!P:P, P465)</f>
        <v>7.6666666666666643</v>
      </c>
      <c r="AT465">
        <f>AC465 - AVERAGEIFS('Placebo Males'!AC:AC, 'Placebo Males'!B:B, B465, 'Placebo Males'!P:P, P465)</f>
        <v>-6</v>
      </c>
      <c r="AU465">
        <f>AD465 - AVERAGEIFS('Placebo Males'!AD:AD, 'Placebo Males'!B:B, B465, 'Placebo Males'!P:P, P465)</f>
        <v>-36.735000000000014</v>
      </c>
      <c r="AV465">
        <f>AE465 - AVERAGEIFS('Placebo Males'!AE:AE, 'Placebo Males'!B:B, B465, 'Placebo Males'!P:P, P465)</f>
        <v>5.4373666666666653E-2</v>
      </c>
      <c r="AW465">
        <f>AF465 - AVERAGEIFS('Placebo Males'!AF:AF, 'Placebo Males'!B:B, B465, 'Placebo Males'!P:P, P465)</f>
        <v>1.3124333333333293E-2</v>
      </c>
    </row>
    <row r="466" spans="1:49" x14ac:dyDescent="0.25">
      <c r="A466" t="s">
        <v>4845</v>
      </c>
      <c r="B466">
        <v>1013</v>
      </c>
      <c r="C466" t="s">
        <v>102</v>
      </c>
      <c r="D466">
        <v>32</v>
      </c>
      <c r="E466">
        <v>175.5</v>
      </c>
      <c r="F466">
        <v>74.099999999999994</v>
      </c>
      <c r="G466">
        <v>123.25</v>
      </c>
      <c r="H466">
        <v>66.5</v>
      </c>
      <c r="I466" t="s">
        <v>103</v>
      </c>
      <c r="J466" t="s">
        <v>104</v>
      </c>
      <c r="K466" t="s">
        <v>159</v>
      </c>
      <c r="L466" t="s">
        <v>106</v>
      </c>
      <c r="M466" t="s">
        <v>4381</v>
      </c>
      <c r="N466">
        <v>400</v>
      </c>
      <c r="O466" t="s">
        <v>2262</v>
      </c>
      <c r="P466">
        <v>14</v>
      </c>
      <c r="Q466" t="s">
        <v>113</v>
      </c>
      <c r="R466" t="s">
        <v>4415</v>
      </c>
      <c r="S466">
        <v>347</v>
      </c>
      <c r="T466" t="s">
        <v>2266</v>
      </c>
      <c r="U466">
        <v>937</v>
      </c>
      <c r="V466">
        <v>138</v>
      </c>
      <c r="W466">
        <v>374</v>
      </c>
      <c r="X466">
        <v>107</v>
      </c>
      <c r="Y466">
        <v>196</v>
      </c>
      <c r="Z466">
        <v>71</v>
      </c>
      <c r="AA466" t="s">
        <v>108</v>
      </c>
      <c r="AB466">
        <v>51</v>
      </c>
      <c r="AC466">
        <v>23</v>
      </c>
      <c r="AD466">
        <v>761.64</v>
      </c>
      <c r="AE466">
        <v>0.2</v>
      </c>
      <c r="AF466">
        <v>0.41397400000000001</v>
      </c>
      <c r="AH466">
        <v>347</v>
      </c>
      <c r="AI466">
        <f t="shared" si="31"/>
        <v>1.0696116847216297</v>
      </c>
      <c r="AJ466">
        <f t="shared" si="28"/>
        <v>0.22854916762395872</v>
      </c>
      <c r="AK466">
        <f t="shared" si="29"/>
        <v>0.60337501874095523</v>
      </c>
      <c r="AL466">
        <f t="shared" si="30"/>
        <v>3.9591451320873827E-2</v>
      </c>
      <c r="AM466">
        <f>U466 - AVERAGEIFS('Placebo Males'!U:U, 'Placebo Males'!B:B, B466, 'Placebo Males'!P:P, P466)</f>
        <v>-20.333333333333371</v>
      </c>
      <c r="AN466">
        <f>V466 - AVERAGEIFS('Placebo Males'!V:V, 'Placebo Males'!B:B, B466, 'Placebo Males'!P:P, P466)</f>
        <v>-4.6666666666666572</v>
      </c>
      <c r="AO466">
        <f>W466 - AVERAGEIFS('Placebo Males'!W:W, 'Placebo Males'!B:B, B466, 'Placebo Males'!P:P, P466)</f>
        <v>4.6666666666666856</v>
      </c>
      <c r="AP466">
        <f>X466 - AVERAGEIFS('Placebo Males'!X:X, 'Placebo Males'!B:B, B466, 'Placebo Males'!P:P, P466)</f>
        <v>3.3333333333333286</v>
      </c>
      <c r="AQ466">
        <f>Y466 - AVERAGEIFS('Placebo Males'!Y:Y, 'Placebo Males'!B:B, B466, 'Placebo Males'!P:P, P466)</f>
        <v>1.6666666666666572</v>
      </c>
      <c r="AR466">
        <f>Z466 - AVERAGEIFS('Placebo Males'!Z:Z, 'Placebo Males'!B:B, B466, 'Placebo Males'!P:P, P466)</f>
        <v>-0.3333333333333286</v>
      </c>
      <c r="AS466">
        <f>AB466 - AVERAGEIFS('Placebo Males'!AB:AB, 'Placebo Males'!B:B, B466, 'Placebo Males'!P:P, P466)</f>
        <v>6.6666666666666643</v>
      </c>
      <c r="AT466">
        <f>AC466 - AVERAGEIFS('Placebo Males'!AC:AC, 'Placebo Males'!B:B, B466, 'Placebo Males'!P:P, P466)</f>
        <v>-6</v>
      </c>
      <c r="AU466">
        <f>AD466 - AVERAGEIFS('Placebo Males'!AD:AD, 'Placebo Males'!B:B, B466, 'Placebo Males'!P:P, P466)</f>
        <v>-23.019000000000005</v>
      </c>
      <c r="AV466">
        <f>AE466 - AVERAGEIFS('Placebo Males'!AE:AE, 'Placebo Males'!B:B, B466, 'Placebo Males'!P:P, P466)</f>
        <v>2.5206666666666655E-2</v>
      </c>
      <c r="AW466">
        <f>AF466 - AVERAGEIFS('Placebo Males'!AF:AF, 'Placebo Males'!B:B, B466, 'Placebo Males'!P:P, P466)</f>
        <v>1.3957333333333322E-2</v>
      </c>
    </row>
    <row r="467" spans="1:49" x14ac:dyDescent="0.25">
      <c r="A467" t="s">
        <v>4846</v>
      </c>
      <c r="B467">
        <v>1013</v>
      </c>
      <c r="C467" t="s">
        <v>102</v>
      </c>
      <c r="D467">
        <v>32</v>
      </c>
      <c r="E467">
        <v>175.5</v>
      </c>
      <c r="F467">
        <v>74.099999999999994</v>
      </c>
      <c r="G467">
        <v>123.25</v>
      </c>
      <c r="H467">
        <v>66.5</v>
      </c>
      <c r="I467" t="s">
        <v>103</v>
      </c>
      <c r="J467" t="s">
        <v>104</v>
      </c>
      <c r="K467" t="s">
        <v>159</v>
      </c>
      <c r="L467" t="s">
        <v>106</v>
      </c>
      <c r="M467" t="s">
        <v>4381</v>
      </c>
      <c r="N467">
        <v>400</v>
      </c>
      <c r="O467" t="s">
        <v>2262</v>
      </c>
      <c r="P467">
        <v>14</v>
      </c>
      <c r="Q467" t="s">
        <v>113</v>
      </c>
      <c r="R467" t="s">
        <v>4415</v>
      </c>
      <c r="S467">
        <v>347</v>
      </c>
      <c r="T467" t="s">
        <v>2266</v>
      </c>
      <c r="U467">
        <v>947</v>
      </c>
      <c r="V467">
        <v>137</v>
      </c>
      <c r="W467">
        <v>374</v>
      </c>
      <c r="X467">
        <v>107</v>
      </c>
      <c r="Y467">
        <v>195</v>
      </c>
      <c r="Z467">
        <v>72</v>
      </c>
      <c r="AA467" t="s">
        <v>108</v>
      </c>
      <c r="AB467">
        <v>54</v>
      </c>
      <c r="AC467">
        <v>23</v>
      </c>
      <c r="AD467">
        <v>742.52800000000002</v>
      </c>
      <c r="AE467">
        <v>0.20408200000000001</v>
      </c>
      <c r="AF467">
        <v>0.42252800000000001</v>
      </c>
      <c r="AH467">
        <v>347</v>
      </c>
      <c r="AI467">
        <f t="shared" si="31"/>
        <v>1.0696116847216297</v>
      </c>
      <c r="AJ467">
        <f t="shared" si="28"/>
        <v>0.22854916762395872</v>
      </c>
      <c r="AK467">
        <f t="shared" si="29"/>
        <v>0.60337501874095523</v>
      </c>
      <c r="AL467">
        <f t="shared" si="30"/>
        <v>3.9591451320873827E-2</v>
      </c>
      <c r="AM467">
        <f>U467 - AVERAGEIFS('Placebo Males'!U:U, 'Placebo Males'!B:B, B467, 'Placebo Males'!P:P, P467)</f>
        <v>-10.333333333333371</v>
      </c>
      <c r="AN467">
        <f>V467 - AVERAGEIFS('Placebo Males'!V:V, 'Placebo Males'!B:B, B467, 'Placebo Males'!P:P, P467)</f>
        <v>-5.6666666666666572</v>
      </c>
      <c r="AO467">
        <f>W467 - AVERAGEIFS('Placebo Males'!W:W, 'Placebo Males'!B:B, B467, 'Placebo Males'!P:P, P467)</f>
        <v>4.6666666666666856</v>
      </c>
      <c r="AP467">
        <f>X467 - AVERAGEIFS('Placebo Males'!X:X, 'Placebo Males'!B:B, B467, 'Placebo Males'!P:P, P467)</f>
        <v>3.3333333333333286</v>
      </c>
      <c r="AQ467">
        <f>Y467 - AVERAGEIFS('Placebo Males'!Y:Y, 'Placebo Males'!B:B, B467, 'Placebo Males'!P:P, P467)</f>
        <v>0.66666666666665719</v>
      </c>
      <c r="AR467">
        <f>Z467 - AVERAGEIFS('Placebo Males'!Z:Z, 'Placebo Males'!B:B, B467, 'Placebo Males'!P:P, P467)</f>
        <v>0.6666666666666714</v>
      </c>
      <c r="AS467">
        <f>AB467 - AVERAGEIFS('Placebo Males'!AB:AB, 'Placebo Males'!B:B, B467, 'Placebo Males'!P:P, P467)</f>
        <v>9.6666666666666643</v>
      </c>
      <c r="AT467">
        <f>AC467 - AVERAGEIFS('Placebo Males'!AC:AC, 'Placebo Males'!B:B, B467, 'Placebo Males'!P:P, P467)</f>
        <v>-6</v>
      </c>
      <c r="AU467">
        <f>AD467 - AVERAGEIFS('Placebo Males'!AD:AD, 'Placebo Males'!B:B, B467, 'Placebo Males'!P:P, P467)</f>
        <v>-42.130999999999972</v>
      </c>
      <c r="AV467">
        <f>AE467 - AVERAGEIFS('Placebo Males'!AE:AE, 'Placebo Males'!B:B, B467, 'Placebo Males'!P:P, P467)</f>
        <v>2.9288666666666657E-2</v>
      </c>
      <c r="AW467">
        <f>AF467 - AVERAGEIFS('Placebo Males'!AF:AF, 'Placebo Males'!B:B, B467, 'Placebo Males'!P:P, P467)</f>
        <v>2.2511333333333328E-2</v>
      </c>
    </row>
    <row r="468" spans="1:49" x14ac:dyDescent="0.25">
      <c r="A468" s="1" t="s">
        <v>4847</v>
      </c>
      <c r="B468">
        <v>1012</v>
      </c>
      <c r="C468" t="s">
        <v>102</v>
      </c>
      <c r="D468">
        <v>21</v>
      </c>
      <c r="E468">
        <v>180.1</v>
      </c>
      <c r="F468">
        <v>61.8</v>
      </c>
      <c r="G468">
        <v>103.5</v>
      </c>
      <c r="H468">
        <v>56.5</v>
      </c>
      <c r="I468" t="s">
        <v>103</v>
      </c>
      <c r="J468" t="s">
        <v>104</v>
      </c>
      <c r="K468" t="s">
        <v>105</v>
      </c>
      <c r="L468" t="s">
        <v>460</v>
      </c>
      <c r="M468" t="s">
        <v>4381</v>
      </c>
      <c r="N468">
        <v>400</v>
      </c>
      <c r="O468" t="s">
        <v>2262</v>
      </c>
      <c r="P468">
        <v>14</v>
      </c>
      <c r="Q468" t="s">
        <v>113</v>
      </c>
      <c r="R468" t="s">
        <v>4415</v>
      </c>
      <c r="S468">
        <v>331</v>
      </c>
      <c r="T468" t="s">
        <v>2266</v>
      </c>
      <c r="U468">
        <v>849</v>
      </c>
      <c r="V468">
        <v>210</v>
      </c>
      <c r="W468">
        <v>366</v>
      </c>
      <c r="X468">
        <v>104</v>
      </c>
      <c r="Y468">
        <v>191</v>
      </c>
      <c r="Z468">
        <v>71</v>
      </c>
      <c r="AA468" t="s">
        <v>108</v>
      </c>
      <c r="AB468">
        <v>46</v>
      </c>
      <c r="AC468">
        <v>29</v>
      </c>
      <c r="AD468">
        <v>569.72</v>
      </c>
      <c r="AE468">
        <v>0.183673</v>
      </c>
      <c r="AF468">
        <v>0.36891699999999999</v>
      </c>
      <c r="AH468">
        <v>331</v>
      </c>
      <c r="AI468">
        <f t="shared" si="31"/>
        <v>1.0202924139563672</v>
      </c>
      <c r="AJ468">
        <f t="shared" si="28"/>
        <v>0.22293878011660961</v>
      </c>
      <c r="AK468">
        <f t="shared" si="29"/>
        <v>0.59134031413735855</v>
      </c>
      <c r="AL468">
        <f t="shared" si="30"/>
        <v>3.7458722418441615E-2</v>
      </c>
      <c r="AM468">
        <f>U468 - AVERAGEIFS('Placebo Males'!U:U, 'Placebo Males'!B:B, B468, 'Placebo Males'!P:P, P468)</f>
        <v>-43.666666666666629</v>
      </c>
      <c r="AN468">
        <f>V468 - AVERAGEIFS('Placebo Males'!V:V, 'Placebo Males'!B:B, B468, 'Placebo Males'!P:P, P468)</f>
        <v>-6.6666666666666572</v>
      </c>
      <c r="AO468">
        <f>W468 - AVERAGEIFS('Placebo Males'!W:W, 'Placebo Males'!B:B, B468, 'Placebo Males'!P:P, P468)</f>
        <v>18</v>
      </c>
      <c r="AP468">
        <f>X468 - AVERAGEIFS('Placebo Males'!X:X, 'Placebo Males'!B:B, B468, 'Placebo Males'!P:P, P468)</f>
        <v>6.3333333333333286</v>
      </c>
      <c r="AQ468">
        <f>Y468 - AVERAGEIFS('Placebo Males'!Y:Y, 'Placebo Males'!B:B, B468, 'Placebo Males'!P:P, P468)</f>
        <v>3.3333333333333428</v>
      </c>
      <c r="AR468">
        <f>Z468 - AVERAGEIFS('Placebo Males'!Z:Z, 'Placebo Males'!B:B, B468, 'Placebo Males'!P:P, P468)</f>
        <v>8.3333333333333357</v>
      </c>
      <c r="AS468">
        <f>AB468 - AVERAGEIFS('Placebo Males'!AB:AB, 'Placebo Males'!B:B, B468, 'Placebo Males'!P:P, P468)</f>
        <v>4</v>
      </c>
      <c r="AT468">
        <f>AC468 - AVERAGEIFS('Placebo Males'!AC:AC, 'Placebo Males'!B:B, B468, 'Placebo Males'!P:P, P468)</f>
        <v>8</v>
      </c>
      <c r="AU468">
        <f>AD468 - AVERAGEIFS('Placebo Males'!AD:AD, 'Placebo Males'!B:B, B468, 'Placebo Males'!P:P, P468)</f>
        <v>-135.56000000000006</v>
      </c>
      <c r="AV468">
        <f>AE468 - AVERAGEIFS('Placebo Males'!AE:AE, 'Placebo Males'!B:B, B468, 'Placebo Males'!P:P, P468)</f>
        <v>5.4003999999999996E-2</v>
      </c>
      <c r="AW468">
        <f>AF468 - AVERAGEIFS('Placebo Males'!AF:AF, 'Placebo Males'!B:B, B468, 'Placebo Males'!P:P, P468)</f>
        <v>5.9572666666666663E-2</v>
      </c>
    </row>
    <row r="469" spans="1:49" x14ac:dyDescent="0.25">
      <c r="A469" t="s">
        <v>4848</v>
      </c>
      <c r="B469">
        <v>1012</v>
      </c>
      <c r="C469" t="s">
        <v>102</v>
      </c>
      <c r="D469">
        <v>21</v>
      </c>
      <c r="E469">
        <v>180.1</v>
      </c>
      <c r="F469">
        <v>61.8</v>
      </c>
      <c r="G469">
        <v>103.5</v>
      </c>
      <c r="H469">
        <v>56.5</v>
      </c>
      <c r="I469" t="s">
        <v>103</v>
      </c>
      <c r="J469" t="s">
        <v>104</v>
      </c>
      <c r="K469" t="s">
        <v>105</v>
      </c>
      <c r="L469" t="s">
        <v>460</v>
      </c>
      <c r="M469" t="s">
        <v>4381</v>
      </c>
      <c r="N469">
        <v>400</v>
      </c>
      <c r="O469" t="s">
        <v>2262</v>
      </c>
      <c r="P469">
        <v>14</v>
      </c>
      <c r="Q469" t="s">
        <v>113</v>
      </c>
      <c r="R469" t="s">
        <v>4415</v>
      </c>
      <c r="S469">
        <v>331</v>
      </c>
      <c r="T469" t="s">
        <v>2266</v>
      </c>
      <c r="U469">
        <v>862</v>
      </c>
      <c r="V469">
        <v>213</v>
      </c>
      <c r="W469">
        <v>365</v>
      </c>
      <c r="X469">
        <v>101</v>
      </c>
      <c r="Y469">
        <v>194</v>
      </c>
      <c r="Z469">
        <v>70</v>
      </c>
      <c r="AA469" t="s">
        <v>108</v>
      </c>
      <c r="AB469">
        <v>46</v>
      </c>
      <c r="AC469">
        <v>31</v>
      </c>
      <c r="AD469">
        <v>560.01099999999997</v>
      </c>
      <c r="AE469">
        <v>0.183673</v>
      </c>
      <c r="AF469">
        <v>0.36996299999999999</v>
      </c>
      <c r="AH469">
        <v>331</v>
      </c>
      <c r="AI469">
        <f t="shared" si="31"/>
        <v>1.0202924139563672</v>
      </c>
      <c r="AJ469">
        <f t="shared" si="28"/>
        <v>0.22293878011660961</v>
      </c>
      <c r="AK469">
        <f t="shared" si="29"/>
        <v>0.59134031413735855</v>
      </c>
      <c r="AL469">
        <f t="shared" si="30"/>
        <v>3.7458722418441615E-2</v>
      </c>
      <c r="AM469">
        <f>U469 - AVERAGEIFS('Placebo Males'!U:U, 'Placebo Males'!B:B, B469, 'Placebo Males'!P:P, P469)</f>
        <v>-30.666666666666629</v>
      </c>
      <c r="AN469">
        <f>V469 - AVERAGEIFS('Placebo Males'!V:V, 'Placebo Males'!B:B, B469, 'Placebo Males'!P:P, P469)</f>
        <v>-3.6666666666666572</v>
      </c>
      <c r="AO469">
        <f>W469 - AVERAGEIFS('Placebo Males'!W:W, 'Placebo Males'!B:B, B469, 'Placebo Males'!P:P, P469)</f>
        <v>17</v>
      </c>
      <c r="AP469">
        <f>X469 - AVERAGEIFS('Placebo Males'!X:X, 'Placebo Males'!B:B, B469, 'Placebo Males'!P:P, P469)</f>
        <v>3.3333333333333286</v>
      </c>
      <c r="AQ469">
        <f>Y469 - AVERAGEIFS('Placebo Males'!Y:Y, 'Placebo Males'!B:B, B469, 'Placebo Males'!P:P, P469)</f>
        <v>6.3333333333333428</v>
      </c>
      <c r="AR469">
        <f>Z469 - AVERAGEIFS('Placebo Males'!Z:Z, 'Placebo Males'!B:B, B469, 'Placebo Males'!P:P, P469)</f>
        <v>7.3333333333333357</v>
      </c>
      <c r="AS469">
        <f>AB469 - AVERAGEIFS('Placebo Males'!AB:AB, 'Placebo Males'!B:B, B469, 'Placebo Males'!P:P, P469)</f>
        <v>4</v>
      </c>
      <c r="AT469">
        <f>AC469 - AVERAGEIFS('Placebo Males'!AC:AC, 'Placebo Males'!B:B, B469, 'Placebo Males'!P:P, P469)</f>
        <v>10</v>
      </c>
      <c r="AU469">
        <f>AD469 - AVERAGEIFS('Placebo Males'!AD:AD, 'Placebo Males'!B:B, B469, 'Placebo Males'!P:P, P469)</f>
        <v>-145.26900000000012</v>
      </c>
      <c r="AV469">
        <f>AE469 - AVERAGEIFS('Placebo Males'!AE:AE, 'Placebo Males'!B:B, B469, 'Placebo Males'!P:P, P469)</f>
        <v>5.4003999999999996E-2</v>
      </c>
      <c r="AW469">
        <f>AF469 - AVERAGEIFS('Placebo Males'!AF:AF, 'Placebo Males'!B:B, B469, 'Placebo Males'!P:P, P469)</f>
        <v>6.0618666666666654E-2</v>
      </c>
    </row>
    <row r="470" spans="1:49" x14ac:dyDescent="0.25">
      <c r="A470" t="s">
        <v>4849</v>
      </c>
      <c r="B470">
        <v>1012</v>
      </c>
      <c r="C470" t="s">
        <v>102</v>
      </c>
      <c r="D470">
        <v>21</v>
      </c>
      <c r="E470">
        <v>180.1</v>
      </c>
      <c r="F470">
        <v>61.8</v>
      </c>
      <c r="G470">
        <v>103.5</v>
      </c>
      <c r="H470">
        <v>56.5</v>
      </c>
      <c r="I470" t="s">
        <v>103</v>
      </c>
      <c r="J470" t="s">
        <v>104</v>
      </c>
      <c r="K470" t="s">
        <v>105</v>
      </c>
      <c r="L470" t="s">
        <v>460</v>
      </c>
      <c r="M470" t="s">
        <v>4381</v>
      </c>
      <c r="N470">
        <v>400</v>
      </c>
      <c r="O470" t="s">
        <v>2262</v>
      </c>
      <c r="P470">
        <v>14</v>
      </c>
      <c r="Q470" t="s">
        <v>113</v>
      </c>
      <c r="R470" t="s">
        <v>4415</v>
      </c>
      <c r="S470">
        <v>331</v>
      </c>
      <c r="T470" t="s">
        <v>2266</v>
      </c>
      <c r="U470">
        <v>866</v>
      </c>
      <c r="V470">
        <v>213</v>
      </c>
      <c r="W470">
        <v>366</v>
      </c>
      <c r="X470">
        <v>106</v>
      </c>
      <c r="Y470">
        <v>189</v>
      </c>
      <c r="Z470">
        <v>71</v>
      </c>
      <c r="AA470" t="s">
        <v>108</v>
      </c>
      <c r="AB470">
        <v>43</v>
      </c>
      <c r="AC470">
        <v>31</v>
      </c>
      <c r="AD470">
        <v>565.36699999999996</v>
      </c>
      <c r="AE470">
        <v>0.1875</v>
      </c>
      <c r="AF470">
        <v>0.37285099999999999</v>
      </c>
      <c r="AH470">
        <v>331</v>
      </c>
      <c r="AI470">
        <f t="shared" si="31"/>
        <v>1.0202924139563672</v>
      </c>
      <c r="AJ470">
        <f t="shared" si="28"/>
        <v>0.22293878011660961</v>
      </c>
      <c r="AK470">
        <f t="shared" si="29"/>
        <v>0.59134031413735855</v>
      </c>
      <c r="AL470">
        <f t="shared" si="30"/>
        <v>3.7458722418441615E-2</v>
      </c>
      <c r="AM470">
        <f>U470 - AVERAGEIFS('Placebo Males'!U:U, 'Placebo Males'!B:B, B470, 'Placebo Males'!P:P, P470)</f>
        <v>-26.666666666666629</v>
      </c>
      <c r="AN470">
        <f>V470 - AVERAGEIFS('Placebo Males'!V:V, 'Placebo Males'!B:B, B470, 'Placebo Males'!P:P, P470)</f>
        <v>-3.6666666666666572</v>
      </c>
      <c r="AO470">
        <f>W470 - AVERAGEIFS('Placebo Males'!W:W, 'Placebo Males'!B:B, B470, 'Placebo Males'!P:P, P470)</f>
        <v>18</v>
      </c>
      <c r="AP470">
        <f>X470 - AVERAGEIFS('Placebo Males'!X:X, 'Placebo Males'!B:B, B470, 'Placebo Males'!P:P, P470)</f>
        <v>8.3333333333333286</v>
      </c>
      <c r="AQ470">
        <f>Y470 - AVERAGEIFS('Placebo Males'!Y:Y, 'Placebo Males'!B:B, B470, 'Placebo Males'!P:P, P470)</f>
        <v>1.3333333333333428</v>
      </c>
      <c r="AR470">
        <f>Z470 - AVERAGEIFS('Placebo Males'!Z:Z, 'Placebo Males'!B:B, B470, 'Placebo Males'!P:P, P470)</f>
        <v>8.3333333333333357</v>
      </c>
      <c r="AS470">
        <f>AB470 - AVERAGEIFS('Placebo Males'!AB:AB, 'Placebo Males'!B:B, B470, 'Placebo Males'!P:P, P470)</f>
        <v>1</v>
      </c>
      <c r="AT470">
        <f>AC470 - AVERAGEIFS('Placebo Males'!AC:AC, 'Placebo Males'!B:B, B470, 'Placebo Males'!P:P, P470)</f>
        <v>10</v>
      </c>
      <c r="AU470">
        <f>AD470 - AVERAGEIFS('Placebo Males'!AD:AD, 'Placebo Males'!B:B, B470, 'Placebo Males'!P:P, P470)</f>
        <v>-139.91300000000012</v>
      </c>
      <c r="AV470">
        <f>AE470 - AVERAGEIFS('Placebo Males'!AE:AE, 'Placebo Males'!B:B, B470, 'Placebo Males'!P:P, P470)</f>
        <v>5.7830999999999994E-2</v>
      </c>
      <c r="AW470">
        <f>AF470 - AVERAGEIFS('Placebo Males'!AF:AF, 'Placebo Males'!B:B, B470, 'Placebo Males'!P:P, P470)</f>
        <v>6.3506666666666656E-2</v>
      </c>
    </row>
    <row r="471" spans="1:49" x14ac:dyDescent="0.25">
      <c r="A471" t="s">
        <v>4850</v>
      </c>
      <c r="B471">
        <v>1014</v>
      </c>
      <c r="C471" t="s">
        <v>102</v>
      </c>
      <c r="D471">
        <v>35</v>
      </c>
      <c r="E471">
        <v>168.5</v>
      </c>
      <c r="F471">
        <v>65.5</v>
      </c>
      <c r="G471">
        <v>102.75</v>
      </c>
      <c r="H471">
        <v>52.5</v>
      </c>
      <c r="I471" t="s">
        <v>209</v>
      </c>
      <c r="J471" t="s">
        <v>104</v>
      </c>
      <c r="K471" t="s">
        <v>210</v>
      </c>
      <c r="L471" t="s">
        <v>460</v>
      </c>
      <c r="M471" t="s">
        <v>4381</v>
      </c>
      <c r="N471">
        <v>400</v>
      </c>
      <c r="O471" t="s">
        <v>2262</v>
      </c>
      <c r="P471">
        <v>0.5</v>
      </c>
      <c r="Q471" t="s">
        <v>113</v>
      </c>
      <c r="R471" t="s">
        <v>4415</v>
      </c>
      <c r="S471">
        <v>330</v>
      </c>
      <c r="T471" t="s">
        <v>2266</v>
      </c>
      <c r="U471">
        <v>1012</v>
      </c>
      <c r="V471">
        <v>181</v>
      </c>
      <c r="W471">
        <v>402</v>
      </c>
      <c r="X471">
        <v>91</v>
      </c>
      <c r="Y471">
        <v>217</v>
      </c>
      <c r="Z471">
        <v>94</v>
      </c>
      <c r="AA471" t="s">
        <v>108</v>
      </c>
      <c r="AB471">
        <v>57</v>
      </c>
      <c r="AC471">
        <v>40</v>
      </c>
      <c r="AD471">
        <v>671.15300000000002</v>
      </c>
      <c r="AE471" t="s">
        <v>108</v>
      </c>
      <c r="AF471" t="s">
        <v>108</v>
      </c>
      <c r="AH471">
        <v>330</v>
      </c>
      <c r="AI471">
        <f t="shared" si="31"/>
        <v>1.0172099595335382</v>
      </c>
      <c r="AJ471">
        <f t="shared" si="28"/>
        <v>0.22258254971238511</v>
      </c>
      <c r="AK471">
        <f t="shared" si="29"/>
        <v>0.59056503001254868</v>
      </c>
      <c r="AL471">
        <f t="shared" si="30"/>
        <v>3.7325854649973067E-2</v>
      </c>
      <c r="AM471">
        <f>U471 - AVERAGEIFS('Placebo Males'!U:U, 'Placebo Males'!B:B, B471, 'Placebo Males'!P:P, P471)</f>
        <v>-49.333333333333258</v>
      </c>
      <c r="AN471">
        <f>V471 - AVERAGEIFS('Placebo Males'!V:V, 'Placebo Males'!B:B, B471, 'Placebo Males'!P:P, P471)</f>
        <v>-4.3333333333333428</v>
      </c>
      <c r="AO471">
        <f>W471 - AVERAGEIFS('Placebo Males'!W:W, 'Placebo Males'!B:B, B471, 'Placebo Males'!P:P, P471)</f>
        <v>15</v>
      </c>
      <c r="AP471">
        <f>X471 - AVERAGEIFS('Placebo Males'!X:X, 'Placebo Males'!B:B, B471, 'Placebo Males'!P:P, P471)</f>
        <v>-0.6666666666666714</v>
      </c>
      <c r="AQ471">
        <f>Y471 - AVERAGEIFS('Placebo Males'!Y:Y, 'Placebo Males'!B:B, B471, 'Placebo Males'!P:P, P471)</f>
        <v>-0.66666666666665719</v>
      </c>
      <c r="AR471">
        <f>Z471 - AVERAGEIFS('Placebo Males'!Z:Z, 'Placebo Males'!B:B, B471, 'Placebo Males'!P:P, P471)</f>
        <v>16.333333333333329</v>
      </c>
      <c r="AS471">
        <f>AB471 - AVERAGEIFS('Placebo Males'!AB:AB, 'Placebo Males'!B:B, B471, 'Placebo Males'!P:P, P471)</f>
        <v>6.3333333333333357</v>
      </c>
      <c r="AT471">
        <f>AC471 - AVERAGEIFS('Placebo Males'!AC:AC, 'Placebo Males'!B:B, B471, 'Placebo Males'!P:P, P471)</f>
        <v>11</v>
      </c>
      <c r="AU471">
        <f>AD471 - AVERAGEIFS('Placebo Males'!AD:AD, 'Placebo Males'!B:B, B471, 'Placebo Males'!P:P, P471)</f>
        <v>-125.99666666666667</v>
      </c>
      <c r="AV471" t="e">
        <f>AE471 - AVERAGEIFS('Placebo Males'!AE:AE, 'Placebo Males'!B:B, B471, 'Placebo Males'!P:P, P471)</f>
        <v>#VALUE!</v>
      </c>
      <c r="AW471" t="e">
        <f>AF471 - AVERAGEIFS('Placebo Males'!AF:AF, 'Placebo Males'!B:B, B471, 'Placebo Males'!P:P, P471)</f>
        <v>#VALUE!</v>
      </c>
    </row>
    <row r="472" spans="1:49" x14ac:dyDescent="0.25">
      <c r="A472" t="s">
        <v>4851</v>
      </c>
      <c r="B472">
        <v>1014</v>
      </c>
      <c r="C472" t="s">
        <v>102</v>
      </c>
      <c r="D472">
        <v>35</v>
      </c>
      <c r="E472">
        <v>168.5</v>
      </c>
      <c r="F472">
        <v>65.5</v>
      </c>
      <c r="G472">
        <v>102.75</v>
      </c>
      <c r="H472">
        <v>52.5</v>
      </c>
      <c r="I472" t="s">
        <v>209</v>
      </c>
      <c r="J472" t="s">
        <v>104</v>
      </c>
      <c r="K472" t="s">
        <v>210</v>
      </c>
      <c r="L472" t="s">
        <v>460</v>
      </c>
      <c r="M472" t="s">
        <v>4381</v>
      </c>
      <c r="N472">
        <v>400</v>
      </c>
      <c r="O472" t="s">
        <v>2262</v>
      </c>
      <c r="P472">
        <v>0.5</v>
      </c>
      <c r="Q472" t="s">
        <v>113</v>
      </c>
      <c r="R472" t="s">
        <v>4415</v>
      </c>
      <c r="S472">
        <v>330</v>
      </c>
      <c r="T472" t="s">
        <v>2266</v>
      </c>
      <c r="U472">
        <v>936</v>
      </c>
      <c r="V472">
        <v>189</v>
      </c>
      <c r="W472">
        <v>385</v>
      </c>
      <c r="X472">
        <v>86</v>
      </c>
      <c r="Y472">
        <v>212</v>
      </c>
      <c r="Z472">
        <v>87</v>
      </c>
      <c r="AA472" t="s">
        <v>108</v>
      </c>
      <c r="AB472">
        <v>57</v>
      </c>
      <c r="AC472">
        <v>34</v>
      </c>
      <c r="AD472">
        <v>705.92499999999995</v>
      </c>
      <c r="AE472">
        <v>0.23636399999999999</v>
      </c>
      <c r="AF472">
        <v>0.47403800000000001</v>
      </c>
      <c r="AH472">
        <v>330</v>
      </c>
      <c r="AI472">
        <f t="shared" si="31"/>
        <v>1.0172099595335382</v>
      </c>
      <c r="AJ472">
        <f t="shared" si="28"/>
        <v>0.22258254971238511</v>
      </c>
      <c r="AK472">
        <f t="shared" si="29"/>
        <v>0.59056503001254868</v>
      </c>
      <c r="AL472">
        <f t="shared" si="30"/>
        <v>3.7325854649973067E-2</v>
      </c>
      <c r="AM472">
        <f>U472 - AVERAGEIFS('Placebo Males'!U:U, 'Placebo Males'!B:B, B472, 'Placebo Males'!P:P, P472)</f>
        <v>-125.33333333333326</v>
      </c>
      <c r="AN472">
        <f>V472 - AVERAGEIFS('Placebo Males'!V:V, 'Placebo Males'!B:B, B472, 'Placebo Males'!P:P, P472)</f>
        <v>3.6666666666666572</v>
      </c>
      <c r="AO472">
        <f>W472 - AVERAGEIFS('Placebo Males'!W:W, 'Placebo Males'!B:B, B472, 'Placebo Males'!P:P, P472)</f>
        <v>-2</v>
      </c>
      <c r="AP472">
        <f>X472 - AVERAGEIFS('Placebo Males'!X:X, 'Placebo Males'!B:B, B472, 'Placebo Males'!P:P, P472)</f>
        <v>-5.6666666666666714</v>
      </c>
      <c r="AQ472">
        <f>Y472 - AVERAGEIFS('Placebo Males'!Y:Y, 'Placebo Males'!B:B, B472, 'Placebo Males'!P:P, P472)</f>
        <v>-5.6666666666666572</v>
      </c>
      <c r="AR472">
        <f>Z472 - AVERAGEIFS('Placebo Males'!Z:Z, 'Placebo Males'!B:B, B472, 'Placebo Males'!P:P, P472)</f>
        <v>9.3333333333333286</v>
      </c>
      <c r="AS472">
        <f>AB472 - AVERAGEIFS('Placebo Males'!AB:AB, 'Placebo Males'!B:B, B472, 'Placebo Males'!P:P, P472)</f>
        <v>6.3333333333333357</v>
      </c>
      <c r="AT472">
        <f>AC472 - AVERAGEIFS('Placebo Males'!AC:AC, 'Placebo Males'!B:B, B472, 'Placebo Males'!P:P, P472)</f>
        <v>5</v>
      </c>
      <c r="AU472">
        <f>AD472 - AVERAGEIFS('Placebo Males'!AD:AD, 'Placebo Males'!B:B, B472, 'Placebo Males'!P:P, P472)</f>
        <v>-91.224666666666735</v>
      </c>
      <c r="AV472">
        <f>AE472 - AVERAGEIFS('Placebo Males'!AE:AE, 'Placebo Males'!B:B, B472, 'Placebo Males'!P:P, P472)</f>
        <v>5.1786499999999985E-2</v>
      </c>
      <c r="AW472">
        <f>AF472 - AVERAGEIFS('Placebo Males'!AF:AF, 'Placebo Males'!B:B, B472, 'Placebo Males'!P:P, P472)</f>
        <v>1.559900000000003E-2</v>
      </c>
    </row>
    <row r="473" spans="1:49" x14ac:dyDescent="0.25">
      <c r="A473" t="s">
        <v>4852</v>
      </c>
      <c r="B473">
        <v>1014</v>
      </c>
      <c r="C473" t="s">
        <v>102</v>
      </c>
      <c r="D473">
        <v>35</v>
      </c>
      <c r="E473">
        <v>168.5</v>
      </c>
      <c r="F473">
        <v>65.5</v>
      </c>
      <c r="G473">
        <v>102.75</v>
      </c>
      <c r="H473">
        <v>52.5</v>
      </c>
      <c r="I473" t="s">
        <v>209</v>
      </c>
      <c r="J473" t="s">
        <v>104</v>
      </c>
      <c r="K473" t="s">
        <v>210</v>
      </c>
      <c r="L473" t="s">
        <v>460</v>
      </c>
      <c r="M473" t="s">
        <v>4381</v>
      </c>
      <c r="N473">
        <v>400</v>
      </c>
      <c r="O473" t="s">
        <v>2262</v>
      </c>
      <c r="P473">
        <v>0.5</v>
      </c>
      <c r="Q473" t="s">
        <v>113</v>
      </c>
      <c r="R473" t="s">
        <v>4415</v>
      </c>
      <c r="S473">
        <v>330</v>
      </c>
      <c r="T473" t="s">
        <v>2266</v>
      </c>
      <c r="U473">
        <v>993</v>
      </c>
      <c r="V473">
        <v>194</v>
      </c>
      <c r="W473">
        <v>399</v>
      </c>
      <c r="X473">
        <v>87</v>
      </c>
      <c r="Y473">
        <v>215</v>
      </c>
      <c r="Z473">
        <v>97</v>
      </c>
      <c r="AA473" t="s">
        <v>108</v>
      </c>
      <c r="AB473">
        <v>64</v>
      </c>
      <c r="AC473">
        <v>37</v>
      </c>
      <c r="AD473">
        <v>639.31299999999999</v>
      </c>
      <c r="AE473">
        <v>0.26785700000000001</v>
      </c>
      <c r="AF473">
        <v>0.495338</v>
      </c>
      <c r="AH473">
        <v>330</v>
      </c>
      <c r="AI473">
        <f t="shared" si="31"/>
        <v>1.0172099595335382</v>
      </c>
      <c r="AJ473">
        <f t="shared" si="28"/>
        <v>0.22258254971238511</v>
      </c>
      <c r="AK473">
        <f t="shared" si="29"/>
        <v>0.59056503001254868</v>
      </c>
      <c r="AL473">
        <f t="shared" si="30"/>
        <v>3.7325854649973067E-2</v>
      </c>
      <c r="AM473">
        <f>U473 - AVERAGEIFS('Placebo Males'!U:U, 'Placebo Males'!B:B, B473, 'Placebo Males'!P:P, P473)</f>
        <v>-68.333333333333258</v>
      </c>
      <c r="AN473">
        <f>V473 - AVERAGEIFS('Placebo Males'!V:V, 'Placebo Males'!B:B, B473, 'Placebo Males'!P:P, P473)</f>
        <v>8.6666666666666572</v>
      </c>
      <c r="AO473">
        <f>W473 - AVERAGEIFS('Placebo Males'!W:W, 'Placebo Males'!B:B, B473, 'Placebo Males'!P:P, P473)</f>
        <v>12</v>
      </c>
      <c r="AP473">
        <f>X473 - AVERAGEIFS('Placebo Males'!X:X, 'Placebo Males'!B:B, B473, 'Placebo Males'!P:P, P473)</f>
        <v>-4.6666666666666714</v>
      </c>
      <c r="AQ473">
        <f>Y473 - AVERAGEIFS('Placebo Males'!Y:Y, 'Placebo Males'!B:B, B473, 'Placebo Males'!P:P, P473)</f>
        <v>-2.6666666666666572</v>
      </c>
      <c r="AR473">
        <f>Z473 - AVERAGEIFS('Placebo Males'!Z:Z, 'Placebo Males'!B:B, B473, 'Placebo Males'!P:P, P473)</f>
        <v>19.333333333333329</v>
      </c>
      <c r="AS473">
        <f>AB473 - AVERAGEIFS('Placebo Males'!AB:AB, 'Placebo Males'!B:B, B473, 'Placebo Males'!P:P, P473)</f>
        <v>13.333333333333336</v>
      </c>
      <c r="AT473">
        <f>AC473 - AVERAGEIFS('Placebo Males'!AC:AC, 'Placebo Males'!B:B, B473, 'Placebo Males'!P:P, P473)</f>
        <v>8</v>
      </c>
      <c r="AU473">
        <f>AD473 - AVERAGEIFS('Placebo Males'!AD:AD, 'Placebo Males'!B:B, B473, 'Placebo Males'!P:P, P473)</f>
        <v>-157.8366666666667</v>
      </c>
      <c r="AV473">
        <f>AE473 - AVERAGEIFS('Placebo Males'!AE:AE, 'Placebo Males'!B:B, B473, 'Placebo Males'!P:P, P473)</f>
        <v>8.3279500000000006E-2</v>
      </c>
      <c r="AW473">
        <f>AF473 - AVERAGEIFS('Placebo Males'!AF:AF, 'Placebo Males'!B:B, B473, 'Placebo Males'!P:P, P473)</f>
        <v>3.6899000000000015E-2</v>
      </c>
    </row>
    <row r="474" spans="1:49" x14ac:dyDescent="0.25">
      <c r="A474" t="s">
        <v>4853</v>
      </c>
      <c r="B474">
        <v>1014</v>
      </c>
      <c r="C474" t="s">
        <v>102</v>
      </c>
      <c r="D474">
        <v>35</v>
      </c>
      <c r="E474">
        <v>168.5</v>
      </c>
      <c r="F474">
        <v>65.5</v>
      </c>
      <c r="G474">
        <v>102.75</v>
      </c>
      <c r="H474">
        <v>52.5</v>
      </c>
      <c r="I474" t="s">
        <v>209</v>
      </c>
      <c r="J474" t="s">
        <v>104</v>
      </c>
      <c r="K474" t="s">
        <v>210</v>
      </c>
      <c r="L474" t="s">
        <v>460</v>
      </c>
      <c r="M474" t="s">
        <v>4381</v>
      </c>
      <c r="N474">
        <v>400</v>
      </c>
      <c r="O474" t="s">
        <v>2262</v>
      </c>
      <c r="P474">
        <v>14</v>
      </c>
      <c r="Q474" t="s">
        <v>113</v>
      </c>
      <c r="R474" t="s">
        <v>4415</v>
      </c>
      <c r="S474">
        <v>329</v>
      </c>
      <c r="T474" t="s">
        <v>2266</v>
      </c>
      <c r="U474">
        <v>975</v>
      </c>
      <c r="V474">
        <v>187</v>
      </c>
      <c r="W474">
        <v>391</v>
      </c>
      <c r="X474">
        <v>85</v>
      </c>
      <c r="Y474">
        <v>205</v>
      </c>
      <c r="Z474">
        <v>101</v>
      </c>
      <c r="AA474" t="s">
        <v>108</v>
      </c>
      <c r="AB474">
        <v>54</v>
      </c>
      <c r="AC474">
        <v>47</v>
      </c>
      <c r="AD474">
        <v>612.32100000000003</v>
      </c>
      <c r="AE474">
        <v>0.169492</v>
      </c>
      <c r="AF474">
        <v>0.46403100000000003</v>
      </c>
      <c r="AH474">
        <v>329</v>
      </c>
      <c r="AI474">
        <f t="shared" si="31"/>
        <v>1.0141275051107093</v>
      </c>
      <c r="AJ474">
        <f t="shared" si="28"/>
        <v>0.22222564646338738</v>
      </c>
      <c r="AK474">
        <f t="shared" si="29"/>
        <v>0.58978694040615243</v>
      </c>
      <c r="AL474">
        <f t="shared" si="30"/>
        <v>3.7193038780484411E-2</v>
      </c>
      <c r="AM474">
        <f>U474 - AVERAGEIFS('Placebo Males'!U:U, 'Placebo Males'!B:B, B474, 'Placebo Males'!P:P, P474)</f>
        <v>-63.666666666666742</v>
      </c>
      <c r="AN474">
        <f>V474 - AVERAGEIFS('Placebo Males'!V:V, 'Placebo Males'!B:B, B474, 'Placebo Males'!P:P, P474)</f>
        <v>13.333333333333343</v>
      </c>
      <c r="AO474">
        <f>W474 - AVERAGEIFS('Placebo Males'!W:W, 'Placebo Males'!B:B, B474, 'Placebo Males'!P:P, P474)</f>
        <v>9.3333333333333144</v>
      </c>
      <c r="AP474">
        <f>X474 - AVERAGEIFS('Placebo Males'!X:X, 'Placebo Males'!B:B, B474, 'Placebo Males'!P:P, P474)</f>
        <v>-1.6666666666666714</v>
      </c>
      <c r="AQ474">
        <f>Y474 - AVERAGEIFS('Placebo Males'!Y:Y, 'Placebo Males'!B:B, B474, 'Placebo Males'!P:P, P474)</f>
        <v>-11</v>
      </c>
      <c r="AR474">
        <f>Z474 - AVERAGEIFS('Placebo Males'!Z:Z, 'Placebo Males'!B:B, B474, 'Placebo Males'!P:P, P474)</f>
        <v>22</v>
      </c>
      <c r="AS474">
        <f>AB474 - AVERAGEIFS('Placebo Males'!AB:AB, 'Placebo Males'!B:B, B474, 'Placebo Males'!P:P, P474)</f>
        <v>2.6666666666666643</v>
      </c>
      <c r="AT474">
        <f>AC474 - AVERAGEIFS('Placebo Males'!AC:AC, 'Placebo Males'!B:B, B474, 'Placebo Males'!P:P, P474)</f>
        <v>17.666666666666668</v>
      </c>
      <c r="AU474">
        <f>AD474 - AVERAGEIFS('Placebo Males'!AD:AD, 'Placebo Males'!B:B, B474, 'Placebo Males'!P:P, P474)</f>
        <v>-193.93600000000004</v>
      </c>
      <c r="AV474">
        <f>AE474 - AVERAGEIFS('Placebo Males'!AE:AE, 'Placebo Males'!B:B, B474, 'Placebo Males'!P:P, P474)</f>
        <v>-3.8413333333333355E-3</v>
      </c>
      <c r="AW474">
        <f>AF474 - AVERAGEIFS('Placebo Males'!AF:AF, 'Placebo Males'!B:B, B474, 'Placebo Males'!P:P, P474)</f>
        <v>2.0577000000000012E-2</v>
      </c>
    </row>
    <row r="475" spans="1:49" x14ac:dyDescent="0.25">
      <c r="A475" t="s">
        <v>4854</v>
      </c>
      <c r="B475">
        <v>1014</v>
      </c>
      <c r="C475" t="s">
        <v>102</v>
      </c>
      <c r="D475">
        <v>35</v>
      </c>
      <c r="E475">
        <v>168.5</v>
      </c>
      <c r="F475">
        <v>65.5</v>
      </c>
      <c r="G475">
        <v>102.75</v>
      </c>
      <c r="H475">
        <v>52.5</v>
      </c>
      <c r="I475" t="s">
        <v>209</v>
      </c>
      <c r="J475" t="s">
        <v>104</v>
      </c>
      <c r="K475" t="s">
        <v>210</v>
      </c>
      <c r="L475" t="s">
        <v>460</v>
      </c>
      <c r="M475" t="s">
        <v>4381</v>
      </c>
      <c r="N475">
        <v>400</v>
      </c>
      <c r="O475" t="s">
        <v>2262</v>
      </c>
      <c r="P475">
        <v>14</v>
      </c>
      <c r="Q475" t="s">
        <v>113</v>
      </c>
      <c r="R475" t="s">
        <v>4415</v>
      </c>
      <c r="S475">
        <v>329</v>
      </c>
      <c r="T475" t="s">
        <v>2266</v>
      </c>
      <c r="U475">
        <v>979</v>
      </c>
      <c r="V475">
        <v>193</v>
      </c>
      <c r="W475">
        <v>391</v>
      </c>
      <c r="X475">
        <v>84</v>
      </c>
      <c r="Y475">
        <v>206</v>
      </c>
      <c r="Z475">
        <v>101</v>
      </c>
      <c r="AA475" t="s">
        <v>108</v>
      </c>
      <c r="AB475">
        <v>53</v>
      </c>
      <c r="AC475">
        <v>46</v>
      </c>
      <c r="AD475">
        <v>623.95500000000004</v>
      </c>
      <c r="AE475">
        <v>0.169492</v>
      </c>
      <c r="AF475">
        <v>0.47761399999999998</v>
      </c>
      <c r="AH475">
        <v>329</v>
      </c>
      <c r="AI475">
        <f t="shared" si="31"/>
        <v>1.0141275051107093</v>
      </c>
      <c r="AJ475">
        <f t="shared" si="28"/>
        <v>0.22222564646338738</v>
      </c>
      <c r="AK475">
        <f t="shared" si="29"/>
        <v>0.58978694040615243</v>
      </c>
      <c r="AL475">
        <f t="shared" si="30"/>
        <v>3.7193038780484411E-2</v>
      </c>
      <c r="AM475">
        <f>U475 - AVERAGEIFS('Placebo Males'!U:U, 'Placebo Males'!B:B, B475, 'Placebo Males'!P:P, P475)</f>
        <v>-59.666666666666742</v>
      </c>
      <c r="AN475">
        <f>V475 - AVERAGEIFS('Placebo Males'!V:V, 'Placebo Males'!B:B, B475, 'Placebo Males'!P:P, P475)</f>
        <v>19.333333333333343</v>
      </c>
      <c r="AO475">
        <f>W475 - AVERAGEIFS('Placebo Males'!W:W, 'Placebo Males'!B:B, B475, 'Placebo Males'!P:P, P475)</f>
        <v>9.3333333333333144</v>
      </c>
      <c r="AP475">
        <f>X475 - AVERAGEIFS('Placebo Males'!X:X, 'Placebo Males'!B:B, B475, 'Placebo Males'!P:P, P475)</f>
        <v>-2.6666666666666714</v>
      </c>
      <c r="AQ475">
        <f>Y475 - AVERAGEIFS('Placebo Males'!Y:Y, 'Placebo Males'!B:B, B475, 'Placebo Males'!P:P, P475)</f>
        <v>-10</v>
      </c>
      <c r="AR475">
        <f>Z475 - AVERAGEIFS('Placebo Males'!Z:Z, 'Placebo Males'!B:B, B475, 'Placebo Males'!P:P, P475)</f>
        <v>22</v>
      </c>
      <c r="AS475">
        <f>AB475 - AVERAGEIFS('Placebo Males'!AB:AB, 'Placebo Males'!B:B, B475, 'Placebo Males'!P:P, P475)</f>
        <v>1.6666666666666643</v>
      </c>
      <c r="AT475">
        <f>AC475 - AVERAGEIFS('Placebo Males'!AC:AC, 'Placebo Males'!B:B, B475, 'Placebo Males'!P:P, P475)</f>
        <v>16.666666666666668</v>
      </c>
      <c r="AU475">
        <f>AD475 - AVERAGEIFS('Placebo Males'!AD:AD, 'Placebo Males'!B:B, B475, 'Placebo Males'!P:P, P475)</f>
        <v>-182.30200000000002</v>
      </c>
      <c r="AV475">
        <f>AE475 - AVERAGEIFS('Placebo Males'!AE:AE, 'Placebo Males'!B:B, B475, 'Placebo Males'!P:P, P475)</f>
        <v>-3.8413333333333355E-3</v>
      </c>
      <c r="AW475">
        <f>AF475 - AVERAGEIFS('Placebo Males'!AF:AF, 'Placebo Males'!B:B, B475, 'Placebo Males'!P:P, P475)</f>
        <v>3.4159999999999968E-2</v>
      </c>
    </row>
    <row r="476" spans="1:49" x14ac:dyDescent="0.25">
      <c r="A476" t="s">
        <v>4855</v>
      </c>
      <c r="B476">
        <v>1014</v>
      </c>
      <c r="C476" t="s">
        <v>102</v>
      </c>
      <c r="D476">
        <v>35</v>
      </c>
      <c r="E476">
        <v>168.5</v>
      </c>
      <c r="F476">
        <v>65.5</v>
      </c>
      <c r="G476">
        <v>102.75</v>
      </c>
      <c r="H476">
        <v>52.5</v>
      </c>
      <c r="I476" t="s">
        <v>209</v>
      </c>
      <c r="J476" t="s">
        <v>104</v>
      </c>
      <c r="K476" t="s">
        <v>210</v>
      </c>
      <c r="L476" t="s">
        <v>460</v>
      </c>
      <c r="M476" t="s">
        <v>4381</v>
      </c>
      <c r="N476">
        <v>400</v>
      </c>
      <c r="O476" t="s">
        <v>2262</v>
      </c>
      <c r="P476">
        <v>14</v>
      </c>
      <c r="Q476" t="s">
        <v>113</v>
      </c>
      <c r="R476" t="s">
        <v>4415</v>
      </c>
      <c r="S476">
        <v>329</v>
      </c>
      <c r="T476" t="s">
        <v>2266</v>
      </c>
      <c r="U476">
        <v>952</v>
      </c>
      <c r="V476">
        <v>188</v>
      </c>
      <c r="W476">
        <v>392</v>
      </c>
      <c r="X476">
        <v>86</v>
      </c>
      <c r="Y476">
        <v>206</v>
      </c>
      <c r="Z476">
        <v>100</v>
      </c>
      <c r="AA476" t="s">
        <v>108</v>
      </c>
      <c r="AB476">
        <v>52</v>
      </c>
      <c r="AC476">
        <v>48</v>
      </c>
      <c r="AD476">
        <v>605.18700000000001</v>
      </c>
      <c r="AE476">
        <v>0.32692300000000002</v>
      </c>
      <c r="AF476">
        <v>0.470356</v>
      </c>
      <c r="AH476">
        <v>329</v>
      </c>
      <c r="AI476">
        <f t="shared" si="31"/>
        <v>1.0141275051107093</v>
      </c>
      <c r="AJ476">
        <f t="shared" si="28"/>
        <v>0.22222564646338738</v>
      </c>
      <c r="AK476">
        <f t="shared" si="29"/>
        <v>0.58978694040615243</v>
      </c>
      <c r="AL476">
        <f t="shared" si="30"/>
        <v>3.7193038780484411E-2</v>
      </c>
      <c r="AM476">
        <f>U476 - AVERAGEIFS('Placebo Males'!U:U, 'Placebo Males'!B:B, B476, 'Placebo Males'!P:P, P476)</f>
        <v>-86.666666666666742</v>
      </c>
      <c r="AN476">
        <f>V476 - AVERAGEIFS('Placebo Males'!V:V, 'Placebo Males'!B:B, B476, 'Placebo Males'!P:P, P476)</f>
        <v>14.333333333333343</v>
      </c>
      <c r="AO476">
        <f>W476 - AVERAGEIFS('Placebo Males'!W:W, 'Placebo Males'!B:B, B476, 'Placebo Males'!P:P, P476)</f>
        <v>10.333333333333314</v>
      </c>
      <c r="AP476">
        <f>X476 - AVERAGEIFS('Placebo Males'!X:X, 'Placebo Males'!B:B, B476, 'Placebo Males'!P:P, P476)</f>
        <v>-0.6666666666666714</v>
      </c>
      <c r="AQ476">
        <f>Y476 - AVERAGEIFS('Placebo Males'!Y:Y, 'Placebo Males'!B:B, B476, 'Placebo Males'!P:P, P476)</f>
        <v>-10</v>
      </c>
      <c r="AR476">
        <f>Z476 - AVERAGEIFS('Placebo Males'!Z:Z, 'Placebo Males'!B:B, B476, 'Placebo Males'!P:P, P476)</f>
        <v>21</v>
      </c>
      <c r="AS476">
        <f>AB476 - AVERAGEIFS('Placebo Males'!AB:AB, 'Placebo Males'!B:B, B476, 'Placebo Males'!P:P, P476)</f>
        <v>0.6666666666666643</v>
      </c>
      <c r="AT476">
        <f>AC476 - AVERAGEIFS('Placebo Males'!AC:AC, 'Placebo Males'!B:B, B476, 'Placebo Males'!P:P, P476)</f>
        <v>18.666666666666668</v>
      </c>
      <c r="AU476">
        <f>AD476 - AVERAGEIFS('Placebo Males'!AD:AD, 'Placebo Males'!B:B, B476, 'Placebo Males'!P:P, P476)</f>
        <v>-201.07000000000005</v>
      </c>
      <c r="AV476">
        <f>AE476 - AVERAGEIFS('Placebo Males'!AE:AE, 'Placebo Males'!B:B, B476, 'Placebo Males'!P:P, P476)</f>
        <v>0.15358966666666668</v>
      </c>
      <c r="AW476">
        <f>AF476 - AVERAGEIFS('Placebo Males'!AF:AF, 'Placebo Males'!B:B, B476, 'Placebo Males'!P:P, P476)</f>
        <v>2.6901999999999981E-2</v>
      </c>
    </row>
    <row r="477" spans="1:49" x14ac:dyDescent="0.25">
      <c r="A477" t="s">
        <v>4856</v>
      </c>
      <c r="B477">
        <v>1020</v>
      </c>
      <c r="C477" t="s">
        <v>102</v>
      </c>
      <c r="D477">
        <v>20</v>
      </c>
      <c r="E477">
        <v>185</v>
      </c>
      <c r="F477">
        <v>61.6</v>
      </c>
      <c r="G477">
        <v>105.25</v>
      </c>
      <c r="H477">
        <v>56.75</v>
      </c>
      <c r="I477" t="s">
        <v>103</v>
      </c>
      <c r="J477" t="s">
        <v>104</v>
      </c>
      <c r="K477" t="s">
        <v>509</v>
      </c>
      <c r="L477" t="s">
        <v>311</v>
      </c>
      <c r="M477" t="s">
        <v>4381</v>
      </c>
      <c r="N477">
        <v>400</v>
      </c>
      <c r="O477" t="s">
        <v>2262</v>
      </c>
      <c r="P477">
        <v>14</v>
      </c>
      <c r="Q477" t="s">
        <v>113</v>
      </c>
      <c r="R477" t="s">
        <v>4415</v>
      </c>
      <c r="S477">
        <v>316</v>
      </c>
      <c r="T477" t="s">
        <v>2266</v>
      </c>
      <c r="U477">
        <v>856</v>
      </c>
      <c r="V477">
        <v>125</v>
      </c>
      <c r="W477">
        <v>370</v>
      </c>
      <c r="X477">
        <v>102</v>
      </c>
      <c r="Y477">
        <v>190</v>
      </c>
      <c r="Z477">
        <v>78</v>
      </c>
      <c r="AA477" t="s">
        <v>108</v>
      </c>
      <c r="AB477">
        <v>52</v>
      </c>
      <c r="AC477">
        <v>32</v>
      </c>
      <c r="AD477">
        <v>715.64400000000001</v>
      </c>
      <c r="AE477">
        <v>0.26086999999999999</v>
      </c>
      <c r="AF477">
        <v>0.406082</v>
      </c>
      <c r="AH477">
        <v>316</v>
      </c>
      <c r="AI477">
        <f t="shared" si="31"/>
        <v>0.97405559761393368</v>
      </c>
      <c r="AJ477">
        <f t="shared" si="28"/>
        <v>0.21752337696426449</v>
      </c>
      <c r="AK477">
        <f t="shared" si="29"/>
        <v>0.57940959669951497</v>
      </c>
      <c r="AL477">
        <f t="shared" si="30"/>
        <v>3.5471279206571005E-2</v>
      </c>
      <c r="AM477">
        <f>U477 - AVERAGEIFS('Placebo Males'!U:U, 'Placebo Males'!B:B, B477, 'Placebo Males'!P:P, P477)</f>
        <v>-83.666666666666629</v>
      </c>
      <c r="AN477">
        <f>V477 - AVERAGEIFS('Placebo Males'!V:V, 'Placebo Males'!B:B, B477, 'Placebo Males'!P:P, P477)</f>
        <v>-3</v>
      </c>
      <c r="AO477">
        <f>W477 - AVERAGEIFS('Placebo Males'!W:W, 'Placebo Males'!B:B, B477, 'Placebo Males'!P:P, P477)</f>
        <v>11.333333333333314</v>
      </c>
      <c r="AP477">
        <f>X477 - AVERAGEIFS('Placebo Males'!X:X, 'Placebo Males'!B:B, B477, 'Placebo Males'!P:P, P477)</f>
        <v>4.3333333333333286</v>
      </c>
      <c r="AQ477">
        <f>Y477 - AVERAGEIFS('Placebo Males'!Y:Y, 'Placebo Males'!B:B, B477, 'Placebo Males'!P:P, P477)</f>
        <v>3.6666666666666572</v>
      </c>
      <c r="AR477">
        <f>Z477 - AVERAGEIFS('Placebo Males'!Z:Z, 'Placebo Males'!B:B, B477, 'Placebo Males'!P:P, P477)</f>
        <v>3.3333333333333286</v>
      </c>
      <c r="AS477">
        <f>AB477 - AVERAGEIFS('Placebo Males'!AB:AB, 'Placebo Males'!B:B, B477, 'Placebo Males'!P:P, P477)</f>
        <v>5.3333333333333357</v>
      </c>
      <c r="AT477">
        <f>AC477 - AVERAGEIFS('Placebo Males'!AC:AC, 'Placebo Males'!B:B, B477, 'Placebo Males'!P:P, P477)</f>
        <v>2.6666666666666679</v>
      </c>
      <c r="AU477">
        <f>AD477 - AVERAGEIFS('Placebo Males'!AD:AD, 'Placebo Males'!B:B, B477, 'Placebo Males'!P:P, P477)</f>
        <v>-4.5026666666666415</v>
      </c>
      <c r="AV477">
        <f>AE477 - AVERAGEIFS('Placebo Males'!AE:AE, 'Placebo Males'!B:B, B477, 'Placebo Males'!P:P, P477)</f>
        <v>6.6358666666666649E-2</v>
      </c>
      <c r="AW477">
        <f>AF477 - AVERAGEIFS('Placebo Males'!AF:AF, 'Placebo Males'!B:B, B477, 'Placebo Males'!P:P, P477)</f>
        <v>4.123899999999997E-2</v>
      </c>
    </row>
    <row r="478" spans="1:49" x14ac:dyDescent="0.25">
      <c r="A478" t="s">
        <v>4857</v>
      </c>
      <c r="B478">
        <v>1020</v>
      </c>
      <c r="C478" t="s">
        <v>102</v>
      </c>
      <c r="D478">
        <v>20</v>
      </c>
      <c r="E478">
        <v>185</v>
      </c>
      <c r="F478">
        <v>61.6</v>
      </c>
      <c r="G478">
        <v>105.25</v>
      </c>
      <c r="H478">
        <v>56.75</v>
      </c>
      <c r="I478" t="s">
        <v>103</v>
      </c>
      <c r="J478" t="s">
        <v>104</v>
      </c>
      <c r="K478" t="s">
        <v>509</v>
      </c>
      <c r="L478" t="s">
        <v>311</v>
      </c>
      <c r="M478" t="s">
        <v>4381</v>
      </c>
      <c r="N478">
        <v>400</v>
      </c>
      <c r="O478" t="s">
        <v>2262</v>
      </c>
      <c r="P478">
        <v>14</v>
      </c>
      <c r="Q478" t="s">
        <v>113</v>
      </c>
      <c r="R478" t="s">
        <v>4415</v>
      </c>
      <c r="S478">
        <v>316</v>
      </c>
      <c r="T478" t="s">
        <v>2266</v>
      </c>
      <c r="U478">
        <v>913</v>
      </c>
      <c r="V478">
        <v>126</v>
      </c>
      <c r="W478">
        <v>365</v>
      </c>
      <c r="X478">
        <v>100</v>
      </c>
      <c r="Y478">
        <v>187</v>
      </c>
      <c r="Z478">
        <v>78</v>
      </c>
      <c r="AA478" t="s">
        <v>108</v>
      </c>
      <c r="AB478">
        <v>48</v>
      </c>
      <c r="AC478">
        <v>33</v>
      </c>
      <c r="AD478">
        <v>742.07500000000005</v>
      </c>
      <c r="AE478">
        <v>0.25</v>
      </c>
      <c r="AF478">
        <v>0.40019700000000002</v>
      </c>
      <c r="AH478">
        <v>316</v>
      </c>
      <c r="AI478">
        <f t="shared" si="31"/>
        <v>0.97405559761393368</v>
      </c>
      <c r="AJ478">
        <f t="shared" si="28"/>
        <v>0.21752337696426449</v>
      </c>
      <c r="AK478">
        <f t="shared" si="29"/>
        <v>0.57940959669951497</v>
      </c>
      <c r="AL478">
        <f t="shared" si="30"/>
        <v>3.5471279206571005E-2</v>
      </c>
      <c r="AM478">
        <f>U478 - AVERAGEIFS('Placebo Males'!U:U, 'Placebo Males'!B:B, B478, 'Placebo Males'!P:P, P478)</f>
        <v>-26.666666666666629</v>
      </c>
      <c r="AN478">
        <f>V478 - AVERAGEIFS('Placebo Males'!V:V, 'Placebo Males'!B:B, B478, 'Placebo Males'!P:P, P478)</f>
        <v>-2</v>
      </c>
      <c r="AO478">
        <f>W478 - AVERAGEIFS('Placebo Males'!W:W, 'Placebo Males'!B:B, B478, 'Placebo Males'!P:P, P478)</f>
        <v>6.3333333333333144</v>
      </c>
      <c r="AP478">
        <f>X478 - AVERAGEIFS('Placebo Males'!X:X, 'Placebo Males'!B:B, B478, 'Placebo Males'!P:P, P478)</f>
        <v>2.3333333333333286</v>
      </c>
      <c r="AQ478">
        <f>Y478 - AVERAGEIFS('Placebo Males'!Y:Y, 'Placebo Males'!B:B, B478, 'Placebo Males'!P:P, P478)</f>
        <v>0.66666666666665719</v>
      </c>
      <c r="AR478">
        <f>Z478 - AVERAGEIFS('Placebo Males'!Z:Z, 'Placebo Males'!B:B, B478, 'Placebo Males'!P:P, P478)</f>
        <v>3.3333333333333286</v>
      </c>
      <c r="AS478">
        <f>AB478 - AVERAGEIFS('Placebo Males'!AB:AB, 'Placebo Males'!B:B, B478, 'Placebo Males'!P:P, P478)</f>
        <v>1.3333333333333357</v>
      </c>
      <c r="AT478">
        <f>AC478 - AVERAGEIFS('Placebo Males'!AC:AC, 'Placebo Males'!B:B, B478, 'Placebo Males'!P:P, P478)</f>
        <v>3.6666666666666679</v>
      </c>
      <c r="AU478">
        <f>AD478 - AVERAGEIFS('Placebo Males'!AD:AD, 'Placebo Males'!B:B, B478, 'Placebo Males'!P:P, P478)</f>
        <v>21.928333333333399</v>
      </c>
      <c r="AV478">
        <f>AE478 - AVERAGEIFS('Placebo Males'!AE:AE, 'Placebo Males'!B:B, B478, 'Placebo Males'!P:P, P478)</f>
        <v>5.5488666666666658E-2</v>
      </c>
      <c r="AW478">
        <f>AF478 - AVERAGEIFS('Placebo Males'!AF:AF, 'Placebo Males'!B:B, B478, 'Placebo Males'!P:P, P478)</f>
        <v>3.5353999999999997E-2</v>
      </c>
    </row>
    <row r="479" spans="1:49" x14ac:dyDescent="0.25">
      <c r="A479" t="s">
        <v>4858</v>
      </c>
      <c r="B479">
        <v>1020</v>
      </c>
      <c r="C479" t="s">
        <v>102</v>
      </c>
      <c r="D479">
        <v>20</v>
      </c>
      <c r="E479">
        <v>185</v>
      </c>
      <c r="F479">
        <v>61.6</v>
      </c>
      <c r="G479">
        <v>105.25</v>
      </c>
      <c r="H479">
        <v>56.75</v>
      </c>
      <c r="I479" t="s">
        <v>103</v>
      </c>
      <c r="J479" t="s">
        <v>104</v>
      </c>
      <c r="K479" t="s">
        <v>509</v>
      </c>
      <c r="L479" t="s">
        <v>311</v>
      </c>
      <c r="M479" t="s">
        <v>4381</v>
      </c>
      <c r="N479">
        <v>400</v>
      </c>
      <c r="O479" t="s">
        <v>2262</v>
      </c>
      <c r="P479">
        <v>14</v>
      </c>
      <c r="Q479" t="s">
        <v>113</v>
      </c>
      <c r="R479" t="s">
        <v>4415</v>
      </c>
      <c r="S479">
        <v>316</v>
      </c>
      <c r="T479" t="s">
        <v>2266</v>
      </c>
      <c r="U479">
        <v>935</v>
      </c>
      <c r="V479">
        <v>129</v>
      </c>
      <c r="W479">
        <v>363</v>
      </c>
      <c r="X479">
        <v>98</v>
      </c>
      <c r="Y479">
        <v>187</v>
      </c>
      <c r="Z479">
        <v>78</v>
      </c>
      <c r="AA479" t="s">
        <v>108</v>
      </c>
      <c r="AB479">
        <v>53</v>
      </c>
      <c r="AC479">
        <v>29</v>
      </c>
      <c r="AD479">
        <v>751.61900000000003</v>
      </c>
      <c r="AE479">
        <v>0.244898</v>
      </c>
      <c r="AF479">
        <v>0.39296999999999999</v>
      </c>
      <c r="AH479">
        <v>316</v>
      </c>
      <c r="AI479">
        <f t="shared" si="31"/>
        <v>0.97405559761393368</v>
      </c>
      <c r="AJ479">
        <f t="shared" si="28"/>
        <v>0.21752337696426449</v>
      </c>
      <c r="AK479">
        <f t="shared" si="29"/>
        <v>0.57940959669951497</v>
      </c>
      <c r="AL479">
        <f t="shared" si="30"/>
        <v>3.5471279206571005E-2</v>
      </c>
      <c r="AM479">
        <f>U479 - AVERAGEIFS('Placebo Males'!U:U, 'Placebo Males'!B:B, B479, 'Placebo Males'!P:P, P479)</f>
        <v>-4.6666666666666288</v>
      </c>
      <c r="AN479">
        <f>V479 - AVERAGEIFS('Placebo Males'!V:V, 'Placebo Males'!B:B, B479, 'Placebo Males'!P:P, P479)</f>
        <v>1</v>
      </c>
      <c r="AO479">
        <f>W479 - AVERAGEIFS('Placebo Males'!W:W, 'Placebo Males'!B:B, B479, 'Placebo Males'!P:P, P479)</f>
        <v>4.3333333333333144</v>
      </c>
      <c r="AP479">
        <f>X479 - AVERAGEIFS('Placebo Males'!X:X, 'Placebo Males'!B:B, B479, 'Placebo Males'!P:P, P479)</f>
        <v>0.3333333333333286</v>
      </c>
      <c r="AQ479">
        <f>Y479 - AVERAGEIFS('Placebo Males'!Y:Y, 'Placebo Males'!B:B, B479, 'Placebo Males'!P:P, P479)</f>
        <v>0.66666666666665719</v>
      </c>
      <c r="AR479">
        <f>Z479 - AVERAGEIFS('Placebo Males'!Z:Z, 'Placebo Males'!B:B, B479, 'Placebo Males'!P:P, P479)</f>
        <v>3.3333333333333286</v>
      </c>
      <c r="AS479">
        <f>AB479 - AVERAGEIFS('Placebo Males'!AB:AB, 'Placebo Males'!B:B, B479, 'Placebo Males'!P:P, P479)</f>
        <v>6.3333333333333357</v>
      </c>
      <c r="AT479">
        <f>AC479 - AVERAGEIFS('Placebo Males'!AC:AC, 'Placebo Males'!B:B, B479, 'Placebo Males'!P:P, P479)</f>
        <v>-0.33333333333333215</v>
      </c>
      <c r="AU479">
        <f>AD479 - AVERAGEIFS('Placebo Males'!AD:AD, 'Placebo Males'!B:B, B479, 'Placebo Males'!P:P, P479)</f>
        <v>31.472333333333381</v>
      </c>
      <c r="AV479">
        <f>AE479 - AVERAGEIFS('Placebo Males'!AE:AE, 'Placebo Males'!B:B, B479, 'Placebo Males'!P:P, P479)</f>
        <v>5.0386666666666663E-2</v>
      </c>
      <c r="AW479">
        <f>AF479 - AVERAGEIFS('Placebo Males'!AF:AF, 'Placebo Males'!B:B, B479, 'Placebo Males'!P:P, P479)</f>
        <v>2.8126999999999958E-2</v>
      </c>
    </row>
    <row r="480" spans="1:49" x14ac:dyDescent="0.25">
      <c r="A480" t="s">
        <v>4859</v>
      </c>
      <c r="B480">
        <v>1015</v>
      </c>
      <c r="C480" t="s">
        <v>102</v>
      </c>
      <c r="D480">
        <v>19</v>
      </c>
      <c r="E480">
        <v>182.5</v>
      </c>
      <c r="F480">
        <v>63.5</v>
      </c>
      <c r="G480">
        <v>106.25</v>
      </c>
      <c r="H480">
        <v>55.5</v>
      </c>
      <c r="I480" t="s">
        <v>103</v>
      </c>
      <c r="J480" t="s">
        <v>260</v>
      </c>
      <c r="K480" t="s">
        <v>261</v>
      </c>
      <c r="L480" t="s">
        <v>160</v>
      </c>
      <c r="M480" t="s">
        <v>4381</v>
      </c>
      <c r="N480">
        <v>400</v>
      </c>
      <c r="O480" t="s">
        <v>2262</v>
      </c>
      <c r="P480">
        <v>14</v>
      </c>
      <c r="Q480" t="s">
        <v>113</v>
      </c>
      <c r="R480" t="s">
        <v>4415</v>
      </c>
      <c r="S480">
        <v>302</v>
      </c>
      <c r="T480" t="s">
        <v>2266</v>
      </c>
      <c r="U480">
        <v>1041</v>
      </c>
      <c r="V480">
        <v>174</v>
      </c>
      <c r="W480">
        <v>398</v>
      </c>
      <c r="X480">
        <v>102</v>
      </c>
      <c r="Y480">
        <v>199</v>
      </c>
      <c r="Z480">
        <v>97</v>
      </c>
      <c r="AA480" t="s">
        <v>108</v>
      </c>
      <c r="AB480">
        <v>53</v>
      </c>
      <c r="AC480">
        <v>41</v>
      </c>
      <c r="AD480">
        <v>770.63699999999994</v>
      </c>
      <c r="AE480">
        <v>0.160714</v>
      </c>
      <c r="AF480">
        <v>0.46851300000000001</v>
      </c>
      <c r="AH480">
        <v>302</v>
      </c>
      <c r="AI480">
        <f t="shared" si="31"/>
        <v>0.93090123569432903</v>
      </c>
      <c r="AJ480">
        <f t="shared" si="28"/>
        <v>0.2123242295019383</v>
      </c>
      <c r="AK480">
        <f t="shared" si="29"/>
        <v>0.56766141408436854</v>
      </c>
      <c r="AL480">
        <f t="shared" si="30"/>
        <v>3.36276419932513E-2</v>
      </c>
      <c r="AM480">
        <f>U480 - AVERAGEIFS('Placebo Males'!U:U, 'Placebo Males'!B:B, B480, 'Placebo Males'!P:P, P480)</f>
        <v>69.333333333333371</v>
      </c>
      <c r="AN480">
        <f>V480 - AVERAGEIFS('Placebo Males'!V:V, 'Placebo Males'!B:B, B480, 'Placebo Males'!P:P, P480)</f>
        <v>3</v>
      </c>
      <c r="AO480">
        <f>W480 - AVERAGEIFS('Placebo Males'!W:W, 'Placebo Males'!B:B, B480, 'Placebo Males'!P:P, P480)</f>
        <v>24.666666666666686</v>
      </c>
      <c r="AP480">
        <f>X480 - AVERAGEIFS('Placebo Males'!X:X, 'Placebo Males'!B:B, B480, 'Placebo Males'!P:P, P480)</f>
        <v>-6</v>
      </c>
      <c r="AQ480">
        <f>Y480 - AVERAGEIFS('Placebo Males'!Y:Y, 'Placebo Males'!B:B, B480, 'Placebo Males'!P:P, P480)</f>
        <v>13.666666666666657</v>
      </c>
      <c r="AR480">
        <f>Z480 - AVERAGEIFS('Placebo Males'!Z:Z, 'Placebo Males'!B:B, B480, 'Placebo Males'!P:P, P480)</f>
        <v>17</v>
      </c>
      <c r="AS480">
        <f>AB480 - AVERAGEIFS('Placebo Males'!AB:AB, 'Placebo Males'!B:B, B480, 'Placebo Males'!P:P, P480)</f>
        <v>6.6666666666666643</v>
      </c>
      <c r="AT480">
        <f>AC480 - AVERAGEIFS('Placebo Males'!AC:AC, 'Placebo Males'!B:B, B480, 'Placebo Males'!P:P, P480)</f>
        <v>8.3333333333333357</v>
      </c>
      <c r="AU480">
        <f>AD480 - AVERAGEIFS('Placebo Males'!AD:AD, 'Placebo Males'!B:B, B480, 'Placebo Males'!P:P, P480)</f>
        <v>-3.0090000000001282</v>
      </c>
      <c r="AV480">
        <f>AE480 - AVERAGEIFS('Placebo Males'!AE:AE, 'Placebo Males'!B:B, B480, 'Placebo Males'!P:P, P480)</f>
        <v>1.4124999999999999E-2</v>
      </c>
      <c r="AW480">
        <f>AF480 - AVERAGEIFS('Placebo Males'!AF:AF, 'Placebo Males'!B:B, B480, 'Placebo Males'!P:P, P480)</f>
        <v>4.0866000000000069E-2</v>
      </c>
    </row>
    <row r="481" spans="1:49" x14ac:dyDescent="0.25">
      <c r="A481" t="s">
        <v>4860</v>
      </c>
      <c r="B481">
        <v>1015</v>
      </c>
      <c r="C481" t="s">
        <v>102</v>
      </c>
      <c r="D481">
        <v>19</v>
      </c>
      <c r="E481">
        <v>182.5</v>
      </c>
      <c r="F481">
        <v>63.5</v>
      </c>
      <c r="G481">
        <v>106.25</v>
      </c>
      <c r="H481">
        <v>55.5</v>
      </c>
      <c r="I481" t="s">
        <v>103</v>
      </c>
      <c r="J481" t="s">
        <v>260</v>
      </c>
      <c r="K481" t="s">
        <v>261</v>
      </c>
      <c r="L481" t="s">
        <v>160</v>
      </c>
      <c r="M481" t="s">
        <v>4381</v>
      </c>
      <c r="N481">
        <v>400</v>
      </c>
      <c r="O481" t="s">
        <v>2262</v>
      </c>
      <c r="P481">
        <v>14</v>
      </c>
      <c r="Q481" t="s">
        <v>113</v>
      </c>
      <c r="R481" t="s">
        <v>4415</v>
      </c>
      <c r="S481">
        <v>302</v>
      </c>
      <c r="T481" t="s">
        <v>2266</v>
      </c>
      <c r="U481">
        <v>1001</v>
      </c>
      <c r="V481">
        <v>179</v>
      </c>
      <c r="W481">
        <v>391</v>
      </c>
      <c r="X481">
        <v>97</v>
      </c>
      <c r="Y481">
        <v>200</v>
      </c>
      <c r="Z481">
        <v>94</v>
      </c>
      <c r="AA481" t="s">
        <v>108</v>
      </c>
      <c r="AB481">
        <v>51</v>
      </c>
      <c r="AC481">
        <v>41</v>
      </c>
      <c r="AD481">
        <v>780.30700000000002</v>
      </c>
      <c r="AE481" t="s">
        <v>108</v>
      </c>
      <c r="AF481" t="s">
        <v>108</v>
      </c>
      <c r="AH481">
        <v>302</v>
      </c>
      <c r="AI481">
        <f t="shared" si="31"/>
        <v>0.93090123569432903</v>
      </c>
      <c r="AJ481">
        <f t="shared" si="28"/>
        <v>0.2123242295019383</v>
      </c>
      <c r="AK481">
        <f t="shared" si="29"/>
        <v>0.56766141408436854</v>
      </c>
      <c r="AL481">
        <f t="shared" si="30"/>
        <v>3.36276419932513E-2</v>
      </c>
      <c r="AM481">
        <f>U481 - AVERAGEIFS('Placebo Males'!U:U, 'Placebo Males'!B:B, B481, 'Placebo Males'!P:P, P481)</f>
        <v>29.333333333333371</v>
      </c>
      <c r="AN481">
        <f>V481 - AVERAGEIFS('Placebo Males'!V:V, 'Placebo Males'!B:B, B481, 'Placebo Males'!P:P, P481)</f>
        <v>8</v>
      </c>
      <c r="AO481">
        <f>W481 - AVERAGEIFS('Placebo Males'!W:W, 'Placebo Males'!B:B, B481, 'Placebo Males'!P:P, P481)</f>
        <v>17.666666666666686</v>
      </c>
      <c r="AP481">
        <f>X481 - AVERAGEIFS('Placebo Males'!X:X, 'Placebo Males'!B:B, B481, 'Placebo Males'!P:P, P481)</f>
        <v>-11</v>
      </c>
      <c r="AQ481">
        <f>Y481 - AVERAGEIFS('Placebo Males'!Y:Y, 'Placebo Males'!B:B, B481, 'Placebo Males'!P:P, P481)</f>
        <v>14.666666666666657</v>
      </c>
      <c r="AR481">
        <f>Z481 - AVERAGEIFS('Placebo Males'!Z:Z, 'Placebo Males'!B:B, B481, 'Placebo Males'!P:P, P481)</f>
        <v>14</v>
      </c>
      <c r="AS481">
        <f>AB481 - AVERAGEIFS('Placebo Males'!AB:AB, 'Placebo Males'!B:B, B481, 'Placebo Males'!P:P, P481)</f>
        <v>4.6666666666666643</v>
      </c>
      <c r="AT481">
        <f>AC481 - AVERAGEIFS('Placebo Males'!AC:AC, 'Placebo Males'!B:B, B481, 'Placebo Males'!P:P, P481)</f>
        <v>8.3333333333333357</v>
      </c>
      <c r="AU481">
        <f>AD481 - AVERAGEIFS('Placebo Males'!AD:AD, 'Placebo Males'!B:B, B481, 'Placebo Males'!P:P, P481)</f>
        <v>6.6609999999999445</v>
      </c>
      <c r="AV481" t="e">
        <f>AE481 - AVERAGEIFS('Placebo Males'!AE:AE, 'Placebo Males'!B:B, B481, 'Placebo Males'!P:P, P481)</f>
        <v>#VALUE!</v>
      </c>
      <c r="AW481" t="e">
        <f>AF481 - AVERAGEIFS('Placebo Males'!AF:AF, 'Placebo Males'!B:B, B481, 'Placebo Males'!P:P, P481)</f>
        <v>#VALUE!</v>
      </c>
    </row>
    <row r="482" spans="1:49" x14ac:dyDescent="0.25">
      <c r="A482" t="s">
        <v>4861</v>
      </c>
      <c r="B482">
        <v>1015</v>
      </c>
      <c r="C482" t="s">
        <v>102</v>
      </c>
      <c r="D482">
        <v>19</v>
      </c>
      <c r="E482">
        <v>182.5</v>
      </c>
      <c r="F482">
        <v>63.5</v>
      </c>
      <c r="G482">
        <v>106.25</v>
      </c>
      <c r="H482">
        <v>55.5</v>
      </c>
      <c r="I482" t="s">
        <v>103</v>
      </c>
      <c r="J482" t="s">
        <v>260</v>
      </c>
      <c r="K482" t="s">
        <v>261</v>
      </c>
      <c r="L482" t="s">
        <v>160</v>
      </c>
      <c r="M482" t="s">
        <v>4381</v>
      </c>
      <c r="N482">
        <v>400</v>
      </c>
      <c r="O482" t="s">
        <v>2262</v>
      </c>
      <c r="P482">
        <v>14</v>
      </c>
      <c r="Q482" t="s">
        <v>113</v>
      </c>
      <c r="R482" t="s">
        <v>4415</v>
      </c>
      <c r="S482">
        <v>302</v>
      </c>
      <c r="T482" t="s">
        <v>2266</v>
      </c>
      <c r="U482">
        <v>939</v>
      </c>
      <c r="V482">
        <v>175</v>
      </c>
      <c r="W482">
        <v>393</v>
      </c>
      <c r="X482">
        <v>106</v>
      </c>
      <c r="Y482">
        <v>194</v>
      </c>
      <c r="Z482">
        <v>93</v>
      </c>
      <c r="AA482" t="s">
        <v>108</v>
      </c>
      <c r="AB482">
        <v>55</v>
      </c>
      <c r="AC482">
        <v>36</v>
      </c>
      <c r="AD482">
        <v>775.851</v>
      </c>
      <c r="AE482">
        <v>0.16666700000000001</v>
      </c>
      <c r="AF482">
        <v>0.46278200000000003</v>
      </c>
      <c r="AH482">
        <v>302</v>
      </c>
      <c r="AI482">
        <f t="shared" si="31"/>
        <v>0.93090123569432903</v>
      </c>
      <c r="AJ482">
        <f t="shared" si="28"/>
        <v>0.2123242295019383</v>
      </c>
      <c r="AK482">
        <f t="shared" si="29"/>
        <v>0.56766141408436854</v>
      </c>
      <c r="AL482">
        <f t="shared" si="30"/>
        <v>3.36276419932513E-2</v>
      </c>
      <c r="AM482">
        <f>U482 - AVERAGEIFS('Placebo Males'!U:U, 'Placebo Males'!B:B, B482, 'Placebo Males'!P:P, P482)</f>
        <v>-32.666666666666629</v>
      </c>
      <c r="AN482">
        <f>V482 - AVERAGEIFS('Placebo Males'!V:V, 'Placebo Males'!B:B, B482, 'Placebo Males'!P:P, P482)</f>
        <v>4</v>
      </c>
      <c r="AO482">
        <f>W482 - AVERAGEIFS('Placebo Males'!W:W, 'Placebo Males'!B:B, B482, 'Placebo Males'!P:P, P482)</f>
        <v>19.666666666666686</v>
      </c>
      <c r="AP482">
        <f>X482 - AVERAGEIFS('Placebo Males'!X:X, 'Placebo Males'!B:B, B482, 'Placebo Males'!P:P, P482)</f>
        <v>-2</v>
      </c>
      <c r="AQ482">
        <f>Y482 - AVERAGEIFS('Placebo Males'!Y:Y, 'Placebo Males'!B:B, B482, 'Placebo Males'!P:P, P482)</f>
        <v>8.6666666666666572</v>
      </c>
      <c r="AR482">
        <f>Z482 - AVERAGEIFS('Placebo Males'!Z:Z, 'Placebo Males'!B:B, B482, 'Placebo Males'!P:P, P482)</f>
        <v>13</v>
      </c>
      <c r="AS482">
        <f>AB482 - AVERAGEIFS('Placebo Males'!AB:AB, 'Placebo Males'!B:B, B482, 'Placebo Males'!P:P, P482)</f>
        <v>8.6666666666666643</v>
      </c>
      <c r="AT482">
        <f>AC482 - AVERAGEIFS('Placebo Males'!AC:AC, 'Placebo Males'!B:B, B482, 'Placebo Males'!P:P, P482)</f>
        <v>3.3333333333333357</v>
      </c>
      <c r="AU482">
        <f>AD482 - AVERAGEIFS('Placebo Males'!AD:AD, 'Placebo Males'!B:B, B482, 'Placebo Males'!P:P, P482)</f>
        <v>2.2049999999999272</v>
      </c>
      <c r="AV482">
        <f>AE482 - AVERAGEIFS('Placebo Males'!AE:AE, 'Placebo Males'!B:B, B482, 'Placebo Males'!P:P, P482)</f>
        <v>2.0078000000000013E-2</v>
      </c>
      <c r="AW482">
        <f>AF482 - AVERAGEIFS('Placebo Males'!AF:AF, 'Placebo Males'!B:B, B482, 'Placebo Males'!P:P, P482)</f>
        <v>3.5135000000000083E-2</v>
      </c>
    </row>
    <row r="483" spans="1:49" x14ac:dyDescent="0.25">
      <c r="A483" t="s">
        <v>4862</v>
      </c>
      <c r="B483">
        <v>1017</v>
      </c>
      <c r="C483" t="s">
        <v>102</v>
      </c>
      <c r="D483">
        <v>21</v>
      </c>
      <c r="E483">
        <v>170.1</v>
      </c>
      <c r="F483">
        <v>74.599999999999994</v>
      </c>
      <c r="G483">
        <v>112.25</v>
      </c>
      <c r="H483">
        <v>57</v>
      </c>
      <c r="I483" t="s">
        <v>103</v>
      </c>
      <c r="J483" t="s">
        <v>104</v>
      </c>
      <c r="K483" t="s">
        <v>360</v>
      </c>
      <c r="L483" t="s">
        <v>311</v>
      </c>
      <c r="M483" t="s">
        <v>4381</v>
      </c>
      <c r="N483">
        <v>400</v>
      </c>
      <c r="O483" t="s">
        <v>2262</v>
      </c>
      <c r="P483">
        <v>12</v>
      </c>
      <c r="Q483" t="s">
        <v>113</v>
      </c>
      <c r="R483" t="s">
        <v>4415</v>
      </c>
      <c r="S483">
        <v>300</v>
      </c>
      <c r="T483" t="s">
        <v>2266</v>
      </c>
      <c r="U483">
        <v>1047</v>
      </c>
      <c r="V483">
        <v>161</v>
      </c>
      <c r="W483">
        <v>413</v>
      </c>
      <c r="X483">
        <v>90</v>
      </c>
      <c r="Y483">
        <v>240</v>
      </c>
      <c r="Z483">
        <v>83</v>
      </c>
      <c r="AA483" t="s">
        <v>108</v>
      </c>
      <c r="AB483">
        <v>59</v>
      </c>
      <c r="AC483">
        <v>36</v>
      </c>
      <c r="AD483">
        <v>687.98599999999999</v>
      </c>
      <c r="AE483">
        <v>0.25490200000000002</v>
      </c>
      <c r="AF483">
        <v>0.491199</v>
      </c>
      <c r="AH483">
        <v>300</v>
      </c>
      <c r="AI483">
        <f t="shared" si="31"/>
        <v>0.92473632684867124</v>
      </c>
      <c r="AJ483">
        <f t="shared" si="28"/>
        <v>0.21156956106677205</v>
      </c>
      <c r="AK483">
        <f t="shared" si="29"/>
        <v>0.56593203758301536</v>
      </c>
      <c r="AL483">
        <f t="shared" si="30"/>
        <v>3.3365205221460137E-2</v>
      </c>
      <c r="AM483">
        <f>U483 - AVERAGEIFS('Placebo Males'!U:U, 'Placebo Males'!B:B, B483, 'Placebo Males'!P:P, P483)</f>
        <v>33.666666666666629</v>
      </c>
      <c r="AN483">
        <f>V483 - AVERAGEIFS('Placebo Males'!V:V, 'Placebo Males'!B:B, B483, 'Placebo Males'!P:P, P483)</f>
        <v>9.3333333333333428</v>
      </c>
      <c r="AO483">
        <f>W483 - AVERAGEIFS('Placebo Males'!W:W, 'Placebo Males'!B:B, B483, 'Placebo Males'!P:P, P483)</f>
        <v>19.666666666666686</v>
      </c>
      <c r="AP483">
        <f>X483 - AVERAGEIFS('Placebo Males'!X:X, 'Placebo Males'!B:B, B483, 'Placebo Males'!P:P, P483)</f>
        <v>-9.6666666666666714</v>
      </c>
      <c r="AQ483">
        <f>Y483 - AVERAGEIFS('Placebo Males'!Y:Y, 'Placebo Males'!B:B, B483, 'Placebo Males'!P:P, P483)</f>
        <v>23.666666666666657</v>
      </c>
      <c r="AR483">
        <f>Z483 - AVERAGEIFS('Placebo Males'!Z:Z, 'Placebo Males'!B:B, B483, 'Placebo Males'!P:P, P483)</f>
        <v>5.6666666666666714</v>
      </c>
      <c r="AS483">
        <f>AB483 - AVERAGEIFS('Placebo Males'!AB:AB, 'Placebo Males'!B:B, B483, 'Placebo Males'!P:P, P483)</f>
        <v>10</v>
      </c>
      <c r="AT483">
        <f>AC483 - AVERAGEIFS('Placebo Males'!AC:AC, 'Placebo Males'!B:B, B483, 'Placebo Males'!P:P, P483)</f>
        <v>3</v>
      </c>
      <c r="AU483">
        <f>AD483 - AVERAGEIFS('Placebo Males'!AD:AD, 'Placebo Males'!B:B, B483, 'Placebo Males'!P:P, P483)</f>
        <v>-131.35966666666673</v>
      </c>
      <c r="AV483">
        <f>AE483 - AVERAGEIFS('Placebo Males'!AE:AE, 'Placebo Males'!B:B, B483, 'Placebo Males'!P:P, P483)</f>
        <v>7.4901999999999996E-2</v>
      </c>
      <c r="AW483">
        <f>AF483 - AVERAGEIFS('Placebo Males'!AF:AF, 'Placebo Males'!B:B, B483, 'Placebo Males'!P:P, P483)</f>
        <v>4.0591666666666693E-2</v>
      </c>
    </row>
    <row r="484" spans="1:49" x14ac:dyDescent="0.25">
      <c r="A484" t="s">
        <v>4863</v>
      </c>
      <c r="B484">
        <v>1017</v>
      </c>
      <c r="C484" t="s">
        <v>102</v>
      </c>
      <c r="D484">
        <v>21</v>
      </c>
      <c r="E484">
        <v>170.1</v>
      </c>
      <c r="F484">
        <v>74.599999999999994</v>
      </c>
      <c r="G484">
        <v>112.25</v>
      </c>
      <c r="H484">
        <v>57</v>
      </c>
      <c r="I484" t="s">
        <v>103</v>
      </c>
      <c r="J484" t="s">
        <v>104</v>
      </c>
      <c r="K484" t="s">
        <v>360</v>
      </c>
      <c r="L484" t="s">
        <v>311</v>
      </c>
      <c r="M484" t="s">
        <v>4381</v>
      </c>
      <c r="N484">
        <v>400</v>
      </c>
      <c r="O484" t="s">
        <v>2262</v>
      </c>
      <c r="P484">
        <v>12</v>
      </c>
      <c r="Q484" t="s">
        <v>113</v>
      </c>
      <c r="R484" t="s">
        <v>4415</v>
      </c>
      <c r="S484">
        <v>300</v>
      </c>
      <c r="T484" t="s">
        <v>2266</v>
      </c>
      <c r="U484">
        <v>953</v>
      </c>
      <c r="V484">
        <v>153</v>
      </c>
      <c r="W484">
        <v>413</v>
      </c>
      <c r="X484">
        <v>101</v>
      </c>
      <c r="Y484">
        <v>229</v>
      </c>
      <c r="Z484">
        <v>83</v>
      </c>
      <c r="AA484" t="s">
        <v>108</v>
      </c>
      <c r="AB484">
        <v>59</v>
      </c>
      <c r="AC484">
        <v>35</v>
      </c>
      <c r="AD484">
        <v>662.83900000000006</v>
      </c>
      <c r="AE484">
        <v>0.34042600000000001</v>
      </c>
      <c r="AF484">
        <v>0.49612800000000001</v>
      </c>
      <c r="AH484">
        <v>300</v>
      </c>
      <c r="AI484">
        <f t="shared" si="31"/>
        <v>0.92473632684867124</v>
      </c>
      <c r="AJ484">
        <f t="shared" si="28"/>
        <v>0.21156956106677205</v>
      </c>
      <c r="AK484">
        <f t="shared" si="29"/>
        <v>0.56593203758301536</v>
      </c>
      <c r="AL484">
        <f t="shared" si="30"/>
        <v>3.3365205221460137E-2</v>
      </c>
      <c r="AM484">
        <f>U484 - AVERAGEIFS('Placebo Males'!U:U, 'Placebo Males'!B:B, B484, 'Placebo Males'!P:P, P484)</f>
        <v>-60.333333333333371</v>
      </c>
      <c r="AN484">
        <f>V484 - AVERAGEIFS('Placebo Males'!V:V, 'Placebo Males'!B:B, B484, 'Placebo Males'!P:P, P484)</f>
        <v>1.3333333333333428</v>
      </c>
      <c r="AO484">
        <f>W484 - AVERAGEIFS('Placebo Males'!W:W, 'Placebo Males'!B:B, B484, 'Placebo Males'!P:P, P484)</f>
        <v>19.666666666666686</v>
      </c>
      <c r="AP484">
        <f>X484 - AVERAGEIFS('Placebo Males'!X:X, 'Placebo Males'!B:B, B484, 'Placebo Males'!P:P, P484)</f>
        <v>1.3333333333333286</v>
      </c>
      <c r="AQ484">
        <f>Y484 - AVERAGEIFS('Placebo Males'!Y:Y, 'Placebo Males'!B:B, B484, 'Placebo Males'!P:P, P484)</f>
        <v>12.666666666666657</v>
      </c>
      <c r="AR484">
        <f>Z484 - AVERAGEIFS('Placebo Males'!Z:Z, 'Placebo Males'!B:B, B484, 'Placebo Males'!P:P, P484)</f>
        <v>5.6666666666666714</v>
      </c>
      <c r="AS484">
        <f>AB484 - AVERAGEIFS('Placebo Males'!AB:AB, 'Placebo Males'!B:B, B484, 'Placebo Males'!P:P, P484)</f>
        <v>10</v>
      </c>
      <c r="AT484">
        <f>AC484 - AVERAGEIFS('Placebo Males'!AC:AC, 'Placebo Males'!B:B, B484, 'Placebo Males'!P:P, P484)</f>
        <v>2</v>
      </c>
      <c r="AU484">
        <f>AD484 - AVERAGEIFS('Placebo Males'!AD:AD, 'Placebo Males'!B:B, B484, 'Placebo Males'!P:P, P484)</f>
        <v>-156.50666666666666</v>
      </c>
      <c r="AV484">
        <f>AE484 - AVERAGEIFS('Placebo Males'!AE:AE, 'Placebo Males'!B:B, B484, 'Placebo Males'!P:P, P484)</f>
        <v>0.16042599999999999</v>
      </c>
      <c r="AW484">
        <f>AF484 - AVERAGEIFS('Placebo Males'!AF:AF, 'Placebo Males'!B:B, B484, 'Placebo Males'!P:P, P484)</f>
        <v>4.5520666666666709E-2</v>
      </c>
    </row>
    <row r="485" spans="1:49" x14ac:dyDescent="0.25">
      <c r="A485" t="s">
        <v>4864</v>
      </c>
      <c r="B485">
        <v>1017</v>
      </c>
      <c r="C485" t="s">
        <v>102</v>
      </c>
      <c r="D485">
        <v>21</v>
      </c>
      <c r="E485">
        <v>170.1</v>
      </c>
      <c r="F485">
        <v>74.599999999999994</v>
      </c>
      <c r="G485">
        <v>112.25</v>
      </c>
      <c r="H485">
        <v>57</v>
      </c>
      <c r="I485" t="s">
        <v>103</v>
      </c>
      <c r="J485" t="s">
        <v>104</v>
      </c>
      <c r="K485" t="s">
        <v>360</v>
      </c>
      <c r="L485" t="s">
        <v>311</v>
      </c>
      <c r="M485" t="s">
        <v>4381</v>
      </c>
      <c r="N485">
        <v>400</v>
      </c>
      <c r="O485" t="s">
        <v>2262</v>
      </c>
      <c r="P485">
        <v>12</v>
      </c>
      <c r="Q485" t="s">
        <v>113</v>
      </c>
      <c r="R485" t="s">
        <v>4415</v>
      </c>
      <c r="S485">
        <v>300</v>
      </c>
      <c r="T485" t="s">
        <v>2266</v>
      </c>
      <c r="U485">
        <v>990</v>
      </c>
      <c r="V485">
        <v>153</v>
      </c>
      <c r="W485">
        <v>411</v>
      </c>
      <c r="X485">
        <v>102</v>
      </c>
      <c r="Y485">
        <v>225</v>
      </c>
      <c r="Z485">
        <v>84</v>
      </c>
      <c r="AA485" t="s">
        <v>108</v>
      </c>
      <c r="AB485">
        <v>63</v>
      </c>
      <c r="AC485">
        <v>33</v>
      </c>
      <c r="AD485">
        <v>666.803</v>
      </c>
      <c r="AE485">
        <v>0.3</v>
      </c>
      <c r="AF485">
        <v>0.49351699999999998</v>
      </c>
      <c r="AH485">
        <v>300</v>
      </c>
      <c r="AI485">
        <f t="shared" si="31"/>
        <v>0.92473632684867124</v>
      </c>
      <c r="AJ485">
        <f t="shared" si="28"/>
        <v>0.21156956106677205</v>
      </c>
      <c r="AK485">
        <f t="shared" si="29"/>
        <v>0.56593203758301536</v>
      </c>
      <c r="AL485">
        <f t="shared" si="30"/>
        <v>3.3365205221460137E-2</v>
      </c>
      <c r="AM485">
        <f>U485 - AVERAGEIFS('Placebo Males'!U:U, 'Placebo Males'!B:B, B485, 'Placebo Males'!P:P, P485)</f>
        <v>-23.333333333333371</v>
      </c>
      <c r="AN485">
        <f>V485 - AVERAGEIFS('Placebo Males'!V:V, 'Placebo Males'!B:B, B485, 'Placebo Males'!P:P, P485)</f>
        <v>1.3333333333333428</v>
      </c>
      <c r="AO485">
        <f>W485 - AVERAGEIFS('Placebo Males'!W:W, 'Placebo Males'!B:B, B485, 'Placebo Males'!P:P, P485)</f>
        <v>17.666666666666686</v>
      </c>
      <c r="AP485">
        <f>X485 - AVERAGEIFS('Placebo Males'!X:X, 'Placebo Males'!B:B, B485, 'Placebo Males'!P:P, P485)</f>
        <v>2.3333333333333286</v>
      </c>
      <c r="AQ485">
        <f>Y485 - AVERAGEIFS('Placebo Males'!Y:Y, 'Placebo Males'!B:B, B485, 'Placebo Males'!P:P, P485)</f>
        <v>8.6666666666666572</v>
      </c>
      <c r="AR485">
        <f>Z485 - AVERAGEIFS('Placebo Males'!Z:Z, 'Placebo Males'!B:B, B485, 'Placebo Males'!P:P, P485)</f>
        <v>6.6666666666666714</v>
      </c>
      <c r="AS485">
        <f>AB485 - AVERAGEIFS('Placebo Males'!AB:AB, 'Placebo Males'!B:B, B485, 'Placebo Males'!P:P, P485)</f>
        <v>14</v>
      </c>
      <c r="AT485">
        <f>AC485 - AVERAGEIFS('Placebo Males'!AC:AC, 'Placebo Males'!B:B, B485, 'Placebo Males'!P:P, P485)</f>
        <v>0</v>
      </c>
      <c r="AU485">
        <f>AD485 - AVERAGEIFS('Placebo Males'!AD:AD, 'Placebo Males'!B:B, B485, 'Placebo Males'!P:P, P485)</f>
        <v>-152.54266666666672</v>
      </c>
      <c r="AV485">
        <f>AE485 - AVERAGEIFS('Placebo Males'!AE:AE, 'Placebo Males'!B:B, B485, 'Placebo Males'!P:P, P485)</f>
        <v>0.11999999999999997</v>
      </c>
      <c r="AW485">
        <f>AF485 - AVERAGEIFS('Placebo Males'!AF:AF, 'Placebo Males'!B:B, B485, 'Placebo Males'!P:P, P485)</f>
        <v>4.2909666666666679E-2</v>
      </c>
    </row>
    <row r="486" spans="1:49" x14ac:dyDescent="0.25">
      <c r="A486" t="s">
        <v>4865</v>
      </c>
      <c r="B486">
        <v>1012</v>
      </c>
      <c r="C486" t="s">
        <v>102</v>
      </c>
      <c r="D486">
        <v>21</v>
      </c>
      <c r="E486">
        <v>180.1</v>
      </c>
      <c r="F486">
        <v>61.8</v>
      </c>
      <c r="G486">
        <v>103.5</v>
      </c>
      <c r="H486">
        <v>56.5</v>
      </c>
      <c r="I486" t="s">
        <v>103</v>
      </c>
      <c r="J486" t="s">
        <v>104</v>
      </c>
      <c r="K486" t="s">
        <v>105</v>
      </c>
      <c r="L486" t="s">
        <v>460</v>
      </c>
      <c r="M486" t="s">
        <v>4381</v>
      </c>
      <c r="N486">
        <v>400</v>
      </c>
      <c r="O486" t="s">
        <v>2262</v>
      </c>
      <c r="P486">
        <v>0.5</v>
      </c>
      <c r="Q486" t="s">
        <v>113</v>
      </c>
      <c r="R486" t="s">
        <v>4415</v>
      </c>
      <c r="S486">
        <v>229</v>
      </c>
      <c r="T486" t="s">
        <v>2266</v>
      </c>
      <c r="U486">
        <v>1102</v>
      </c>
      <c r="V486">
        <v>218</v>
      </c>
      <c r="W486">
        <v>384</v>
      </c>
      <c r="X486">
        <v>99</v>
      </c>
      <c r="Y486">
        <v>218</v>
      </c>
      <c r="Z486">
        <v>67</v>
      </c>
      <c r="AA486" t="s">
        <v>108</v>
      </c>
      <c r="AB486">
        <v>38</v>
      </c>
      <c r="AC486">
        <v>27</v>
      </c>
      <c r="AD486">
        <v>814.77700000000004</v>
      </c>
      <c r="AE486">
        <v>0.125</v>
      </c>
      <c r="AF486">
        <v>0.38568999999999998</v>
      </c>
      <c r="AH486">
        <v>229</v>
      </c>
      <c r="AI486">
        <f t="shared" si="31"/>
        <v>0.70588206282781907</v>
      </c>
      <c r="AJ486">
        <f t="shared" si="28"/>
        <v>0.18255509844780782</v>
      </c>
      <c r="AK486">
        <f t="shared" si="29"/>
        <v>0.49475238754022866</v>
      </c>
      <c r="AL486">
        <f t="shared" si="30"/>
        <v>2.422655864968748E-2</v>
      </c>
      <c r="AM486">
        <f>U486 - AVERAGEIFS('Placebo Males'!U:U, 'Placebo Males'!B:B, B486, 'Placebo Males'!P:P, P486)</f>
        <v>-5.3333333333332575</v>
      </c>
      <c r="AN486">
        <f>V486 - AVERAGEIFS('Placebo Males'!V:V, 'Placebo Males'!B:B, B486, 'Placebo Males'!P:P, P486)</f>
        <v>-2</v>
      </c>
      <c r="AO486">
        <f>W486 - AVERAGEIFS('Placebo Males'!W:W, 'Placebo Males'!B:B, B486, 'Placebo Males'!P:P, P486)</f>
        <v>-0.33333333333331439</v>
      </c>
      <c r="AP486">
        <f>X486 - AVERAGEIFS('Placebo Males'!X:X, 'Placebo Males'!B:B, B486, 'Placebo Males'!P:P, P486)</f>
        <v>-4</v>
      </c>
      <c r="AQ486">
        <f>Y486 - AVERAGEIFS('Placebo Males'!Y:Y, 'Placebo Males'!B:B, B486, 'Placebo Males'!P:P, P486)</f>
        <v>3</v>
      </c>
      <c r="AR486">
        <f>Z486 - AVERAGEIFS('Placebo Males'!Z:Z, 'Placebo Males'!B:B, B486, 'Placebo Males'!P:P, P486)</f>
        <v>0.6666666666666714</v>
      </c>
      <c r="AS486">
        <f>AB486 - AVERAGEIFS('Placebo Males'!AB:AB, 'Placebo Males'!B:B, B486, 'Placebo Males'!P:P, P486)</f>
        <v>-2.3333333333333357</v>
      </c>
      <c r="AT486">
        <f>AC486 - AVERAGEIFS('Placebo Males'!AC:AC, 'Placebo Males'!B:B, B486, 'Placebo Males'!P:P, P486)</f>
        <v>3</v>
      </c>
      <c r="AU486">
        <f>AD486 - AVERAGEIFS('Placebo Males'!AD:AD, 'Placebo Males'!B:B, B486, 'Placebo Males'!P:P, P486)</f>
        <v>3.9789999999999281</v>
      </c>
      <c r="AV486">
        <f>AE486 - AVERAGEIFS('Placebo Males'!AE:AE, 'Placebo Males'!B:B, B486, 'Placebo Males'!P:P, P486)</f>
        <v>-1.0185333333333352E-2</v>
      </c>
      <c r="AW486">
        <f>AF486 - AVERAGEIFS('Placebo Males'!AF:AF, 'Placebo Males'!B:B, B486, 'Placebo Males'!P:P, P486)</f>
        <v>4.447233333333328E-2</v>
      </c>
    </row>
    <row r="487" spans="1:49" x14ac:dyDescent="0.25">
      <c r="A487" t="s">
        <v>4866</v>
      </c>
      <c r="B487">
        <v>1012</v>
      </c>
      <c r="C487" t="s">
        <v>102</v>
      </c>
      <c r="D487">
        <v>21</v>
      </c>
      <c r="E487">
        <v>180.1</v>
      </c>
      <c r="F487">
        <v>61.8</v>
      </c>
      <c r="G487">
        <v>103.5</v>
      </c>
      <c r="H487">
        <v>56.5</v>
      </c>
      <c r="I487" t="s">
        <v>103</v>
      </c>
      <c r="J487" t="s">
        <v>104</v>
      </c>
      <c r="K487" t="s">
        <v>105</v>
      </c>
      <c r="L487" t="s">
        <v>460</v>
      </c>
      <c r="M487" t="s">
        <v>4381</v>
      </c>
      <c r="N487">
        <v>400</v>
      </c>
      <c r="O487" t="s">
        <v>2262</v>
      </c>
      <c r="P487">
        <v>0.5</v>
      </c>
      <c r="Q487" t="s">
        <v>113</v>
      </c>
      <c r="R487" t="s">
        <v>4415</v>
      </c>
      <c r="S487">
        <v>229</v>
      </c>
      <c r="T487" t="s">
        <v>2266</v>
      </c>
      <c r="U487">
        <v>1086</v>
      </c>
      <c r="V487">
        <v>215</v>
      </c>
      <c r="W487">
        <v>383</v>
      </c>
      <c r="X487">
        <v>103</v>
      </c>
      <c r="Y487">
        <v>213</v>
      </c>
      <c r="Z487">
        <v>67</v>
      </c>
      <c r="AA487" t="s">
        <v>108</v>
      </c>
      <c r="AB487">
        <v>42</v>
      </c>
      <c r="AC487">
        <v>22</v>
      </c>
      <c r="AD487">
        <v>800.90599999999995</v>
      </c>
      <c r="AE487">
        <v>0.122449</v>
      </c>
      <c r="AF487">
        <v>0.38241199999999997</v>
      </c>
      <c r="AH487">
        <v>229</v>
      </c>
      <c r="AI487">
        <f t="shared" si="31"/>
        <v>0.70588206282781907</v>
      </c>
      <c r="AJ487">
        <f t="shared" si="28"/>
        <v>0.18255509844780782</v>
      </c>
      <c r="AK487">
        <f t="shared" si="29"/>
        <v>0.49475238754022866</v>
      </c>
      <c r="AL487">
        <f t="shared" si="30"/>
        <v>2.422655864968748E-2</v>
      </c>
      <c r="AM487">
        <f>U487 - AVERAGEIFS('Placebo Males'!U:U, 'Placebo Males'!B:B, B487, 'Placebo Males'!P:P, P487)</f>
        <v>-21.333333333333258</v>
      </c>
      <c r="AN487">
        <f>V487 - AVERAGEIFS('Placebo Males'!V:V, 'Placebo Males'!B:B, B487, 'Placebo Males'!P:P, P487)</f>
        <v>-5</v>
      </c>
      <c r="AO487">
        <f>W487 - AVERAGEIFS('Placebo Males'!W:W, 'Placebo Males'!B:B, B487, 'Placebo Males'!P:P, P487)</f>
        <v>-1.3333333333333144</v>
      </c>
      <c r="AP487">
        <f>X487 - AVERAGEIFS('Placebo Males'!X:X, 'Placebo Males'!B:B, B487, 'Placebo Males'!P:P, P487)</f>
        <v>0</v>
      </c>
      <c r="AQ487">
        <f>Y487 - AVERAGEIFS('Placebo Males'!Y:Y, 'Placebo Males'!B:B, B487, 'Placebo Males'!P:P, P487)</f>
        <v>-2</v>
      </c>
      <c r="AR487">
        <f>Z487 - AVERAGEIFS('Placebo Males'!Z:Z, 'Placebo Males'!B:B, B487, 'Placebo Males'!P:P, P487)</f>
        <v>0.6666666666666714</v>
      </c>
      <c r="AS487">
        <f>AB487 - AVERAGEIFS('Placebo Males'!AB:AB, 'Placebo Males'!B:B, B487, 'Placebo Males'!P:P, P487)</f>
        <v>1.6666666666666643</v>
      </c>
      <c r="AT487">
        <f>AC487 - AVERAGEIFS('Placebo Males'!AC:AC, 'Placebo Males'!B:B, B487, 'Placebo Males'!P:P, P487)</f>
        <v>-2</v>
      </c>
      <c r="AU487">
        <f>AD487 - AVERAGEIFS('Placebo Males'!AD:AD, 'Placebo Males'!B:B, B487, 'Placebo Males'!P:P, P487)</f>
        <v>-9.8920000000001664</v>
      </c>
      <c r="AV487">
        <f>AE487 - AVERAGEIFS('Placebo Males'!AE:AE, 'Placebo Males'!B:B, B487, 'Placebo Males'!P:P, P487)</f>
        <v>-1.2736333333333349E-2</v>
      </c>
      <c r="AW487">
        <f>AF487 - AVERAGEIFS('Placebo Males'!AF:AF, 'Placebo Males'!B:B, B487, 'Placebo Males'!P:P, P487)</f>
        <v>4.1194333333333277E-2</v>
      </c>
    </row>
    <row r="488" spans="1:49" x14ac:dyDescent="0.25">
      <c r="A488" t="s">
        <v>4867</v>
      </c>
      <c r="B488">
        <v>1012</v>
      </c>
      <c r="C488" t="s">
        <v>102</v>
      </c>
      <c r="D488">
        <v>21</v>
      </c>
      <c r="E488">
        <v>180.1</v>
      </c>
      <c r="F488">
        <v>61.8</v>
      </c>
      <c r="G488">
        <v>103.5</v>
      </c>
      <c r="H488">
        <v>56.5</v>
      </c>
      <c r="I488" t="s">
        <v>103</v>
      </c>
      <c r="J488" t="s">
        <v>104</v>
      </c>
      <c r="K488" t="s">
        <v>105</v>
      </c>
      <c r="L488" t="s">
        <v>460</v>
      </c>
      <c r="M488" t="s">
        <v>4381</v>
      </c>
      <c r="N488">
        <v>400</v>
      </c>
      <c r="O488" t="s">
        <v>2262</v>
      </c>
      <c r="P488">
        <v>0.5</v>
      </c>
      <c r="Q488" t="s">
        <v>113</v>
      </c>
      <c r="R488" t="s">
        <v>4415</v>
      </c>
      <c r="S488">
        <v>229</v>
      </c>
      <c r="T488" t="s">
        <v>2266</v>
      </c>
      <c r="U488">
        <v>1094</v>
      </c>
      <c r="V488">
        <v>215</v>
      </c>
      <c r="W488">
        <v>383</v>
      </c>
      <c r="X488">
        <v>99</v>
      </c>
      <c r="Y488">
        <v>217</v>
      </c>
      <c r="Z488">
        <v>67</v>
      </c>
      <c r="AA488" t="s">
        <v>108</v>
      </c>
      <c r="AB488">
        <v>45</v>
      </c>
      <c r="AC488">
        <v>22</v>
      </c>
      <c r="AD488">
        <v>803.56500000000005</v>
      </c>
      <c r="AE488">
        <v>0.12766</v>
      </c>
      <c r="AF488">
        <v>0.37378600000000001</v>
      </c>
      <c r="AH488">
        <v>229</v>
      </c>
      <c r="AI488">
        <f t="shared" si="31"/>
        <v>0.70588206282781907</v>
      </c>
      <c r="AJ488">
        <f t="shared" si="28"/>
        <v>0.18255509844780782</v>
      </c>
      <c r="AK488">
        <f t="shared" si="29"/>
        <v>0.49475238754022866</v>
      </c>
      <c r="AL488">
        <f t="shared" si="30"/>
        <v>2.422655864968748E-2</v>
      </c>
      <c r="AM488">
        <f>U488 - AVERAGEIFS('Placebo Males'!U:U, 'Placebo Males'!B:B, B488, 'Placebo Males'!P:P, P488)</f>
        <v>-13.333333333333258</v>
      </c>
      <c r="AN488">
        <f>V488 - AVERAGEIFS('Placebo Males'!V:V, 'Placebo Males'!B:B, B488, 'Placebo Males'!P:P, P488)</f>
        <v>-5</v>
      </c>
      <c r="AO488">
        <f>W488 - AVERAGEIFS('Placebo Males'!W:W, 'Placebo Males'!B:B, B488, 'Placebo Males'!P:P, P488)</f>
        <v>-1.3333333333333144</v>
      </c>
      <c r="AP488">
        <f>X488 - AVERAGEIFS('Placebo Males'!X:X, 'Placebo Males'!B:B, B488, 'Placebo Males'!P:P, P488)</f>
        <v>-4</v>
      </c>
      <c r="AQ488">
        <f>Y488 - AVERAGEIFS('Placebo Males'!Y:Y, 'Placebo Males'!B:B, B488, 'Placebo Males'!P:P, P488)</f>
        <v>2</v>
      </c>
      <c r="AR488">
        <f>Z488 - AVERAGEIFS('Placebo Males'!Z:Z, 'Placebo Males'!B:B, B488, 'Placebo Males'!P:P, P488)</f>
        <v>0.6666666666666714</v>
      </c>
      <c r="AS488">
        <f>AB488 - AVERAGEIFS('Placebo Males'!AB:AB, 'Placebo Males'!B:B, B488, 'Placebo Males'!P:P, P488)</f>
        <v>4.6666666666666643</v>
      </c>
      <c r="AT488">
        <f>AC488 - AVERAGEIFS('Placebo Males'!AC:AC, 'Placebo Males'!B:B, B488, 'Placebo Males'!P:P, P488)</f>
        <v>-2</v>
      </c>
      <c r="AU488">
        <f>AD488 - AVERAGEIFS('Placebo Males'!AD:AD, 'Placebo Males'!B:B, B488, 'Placebo Males'!P:P, P488)</f>
        <v>-7.2330000000000609</v>
      </c>
      <c r="AV488">
        <f>AE488 - AVERAGEIFS('Placebo Males'!AE:AE, 'Placebo Males'!B:B, B488, 'Placebo Males'!P:P, P488)</f>
        <v>-7.5253333333333561E-3</v>
      </c>
      <c r="AW488">
        <f>AF488 - AVERAGEIFS('Placebo Males'!AF:AF, 'Placebo Males'!B:B, B488, 'Placebo Males'!P:P, P488)</f>
        <v>3.256833333333331E-2</v>
      </c>
    </row>
    <row r="489" spans="1:49" x14ac:dyDescent="0.25">
      <c r="A489" t="s">
        <v>4868</v>
      </c>
      <c r="B489">
        <v>1022</v>
      </c>
      <c r="C489" t="s">
        <v>102</v>
      </c>
      <c r="D489">
        <v>35</v>
      </c>
      <c r="E489">
        <v>174.5</v>
      </c>
      <c r="F489">
        <v>69.5</v>
      </c>
      <c r="G489">
        <v>102.5</v>
      </c>
      <c r="H489">
        <v>55.75</v>
      </c>
      <c r="I489" t="s">
        <v>103</v>
      </c>
      <c r="J489" t="s">
        <v>104</v>
      </c>
      <c r="K489" t="s">
        <v>409</v>
      </c>
      <c r="L489" t="s">
        <v>211</v>
      </c>
      <c r="M489" t="s">
        <v>4381</v>
      </c>
      <c r="N489">
        <v>400</v>
      </c>
      <c r="O489" t="s">
        <v>2262</v>
      </c>
      <c r="P489">
        <v>24</v>
      </c>
      <c r="Q489" t="s">
        <v>113</v>
      </c>
      <c r="R489" t="s">
        <v>4415</v>
      </c>
      <c r="S489">
        <v>229</v>
      </c>
      <c r="T489" t="s">
        <v>2266</v>
      </c>
      <c r="U489">
        <v>1223</v>
      </c>
      <c r="V489">
        <v>151</v>
      </c>
      <c r="W489">
        <v>421</v>
      </c>
      <c r="X489">
        <v>96</v>
      </c>
      <c r="Y489">
        <v>252</v>
      </c>
      <c r="Z489">
        <v>73</v>
      </c>
      <c r="AA489" t="s">
        <v>108</v>
      </c>
      <c r="AB489">
        <v>46</v>
      </c>
      <c r="AC489">
        <v>32</v>
      </c>
      <c r="AD489">
        <v>891.98500000000001</v>
      </c>
      <c r="AE489">
        <v>0.14000000000000001</v>
      </c>
      <c r="AF489">
        <v>0.45717099999999999</v>
      </c>
      <c r="AH489">
        <v>229</v>
      </c>
      <c r="AI489">
        <f t="shared" si="31"/>
        <v>0.70588206282781907</v>
      </c>
      <c r="AJ489">
        <f t="shared" si="28"/>
        <v>0.18255509844780782</v>
      </c>
      <c r="AK489">
        <f t="shared" si="29"/>
        <v>0.49475238754022866</v>
      </c>
      <c r="AL489">
        <f t="shared" si="30"/>
        <v>2.422655864968748E-2</v>
      </c>
      <c r="AM489">
        <f>U489 - AVERAGEIFS('Placebo Males'!U:U, 'Placebo Males'!B:B, B489, 'Placebo Males'!P:P, P489)</f>
        <v>204.66666666666663</v>
      </c>
      <c r="AN489">
        <f>V489 - AVERAGEIFS('Placebo Males'!V:V, 'Placebo Males'!B:B, B489, 'Placebo Males'!P:P, P489)</f>
        <v>-2.5</v>
      </c>
      <c r="AO489">
        <f>W489 - AVERAGEIFS('Placebo Males'!W:W, 'Placebo Males'!B:B, B489, 'Placebo Males'!P:P, P489)</f>
        <v>19.5</v>
      </c>
      <c r="AP489">
        <f>X489 - AVERAGEIFS('Placebo Males'!X:X, 'Placebo Males'!B:B, B489, 'Placebo Males'!P:P, P489)</f>
        <v>-5</v>
      </c>
      <c r="AQ489">
        <f>Y489 - AVERAGEIFS('Placebo Males'!Y:Y, 'Placebo Males'!B:B, B489, 'Placebo Males'!P:P, P489)</f>
        <v>20.5</v>
      </c>
      <c r="AR489">
        <f>Z489 - AVERAGEIFS('Placebo Males'!Z:Z, 'Placebo Males'!B:B, B489, 'Placebo Males'!P:P, P489)</f>
        <v>4</v>
      </c>
      <c r="AS489">
        <f>AB489 - AVERAGEIFS('Placebo Males'!AB:AB, 'Placebo Males'!B:B, B489, 'Placebo Males'!P:P, P489)</f>
        <v>8.3333333333333357</v>
      </c>
      <c r="AT489">
        <f>AC489 - AVERAGEIFS('Placebo Males'!AC:AC, 'Placebo Males'!B:B, B489, 'Placebo Males'!P:P, P489)</f>
        <v>1.3333333333333321</v>
      </c>
      <c r="AU489">
        <f>AD489 - AVERAGEIFS('Placebo Males'!AD:AD, 'Placebo Males'!B:B, B489, 'Placebo Males'!P:P, P489)</f>
        <v>-56.403999999999996</v>
      </c>
      <c r="AV489">
        <f>AE489 - AVERAGEIFS('Placebo Males'!AE:AE, 'Placebo Males'!B:B, B489, 'Placebo Males'!P:P, P489)</f>
        <v>1.8815833333333351E-2</v>
      </c>
      <c r="AW489">
        <f>AF489 - AVERAGEIFS('Placebo Males'!AF:AF, 'Placebo Males'!B:B, B489, 'Placebo Males'!P:P, P489)</f>
        <v>2.9160333333333288E-2</v>
      </c>
    </row>
    <row r="490" spans="1:49" x14ac:dyDescent="0.25">
      <c r="A490" t="s">
        <v>4869</v>
      </c>
      <c r="B490">
        <v>1022</v>
      </c>
      <c r="C490" t="s">
        <v>102</v>
      </c>
      <c r="D490">
        <v>35</v>
      </c>
      <c r="E490">
        <v>174.5</v>
      </c>
      <c r="F490">
        <v>69.5</v>
      </c>
      <c r="G490">
        <v>102.5</v>
      </c>
      <c r="H490">
        <v>55.75</v>
      </c>
      <c r="I490" t="s">
        <v>103</v>
      </c>
      <c r="J490" t="s">
        <v>104</v>
      </c>
      <c r="K490" t="s">
        <v>409</v>
      </c>
      <c r="L490" t="s">
        <v>211</v>
      </c>
      <c r="M490" t="s">
        <v>4381</v>
      </c>
      <c r="N490">
        <v>400</v>
      </c>
      <c r="O490" t="s">
        <v>2262</v>
      </c>
      <c r="P490">
        <v>24</v>
      </c>
      <c r="Q490" t="s">
        <v>113</v>
      </c>
      <c r="R490" t="s">
        <v>4415</v>
      </c>
      <c r="S490">
        <v>229</v>
      </c>
      <c r="T490" t="s">
        <v>2266</v>
      </c>
      <c r="U490">
        <v>1138</v>
      </c>
      <c r="V490">
        <v>151</v>
      </c>
      <c r="W490">
        <v>415</v>
      </c>
      <c r="X490">
        <v>97</v>
      </c>
      <c r="Y490">
        <v>246</v>
      </c>
      <c r="Z490">
        <v>72</v>
      </c>
      <c r="AA490" t="s">
        <v>108</v>
      </c>
      <c r="AB490">
        <v>49</v>
      </c>
      <c r="AC490">
        <v>29</v>
      </c>
      <c r="AD490">
        <v>890.322</v>
      </c>
      <c r="AE490">
        <v>0.14000000000000001</v>
      </c>
      <c r="AF490">
        <v>0.45998800000000001</v>
      </c>
      <c r="AH490">
        <v>229</v>
      </c>
      <c r="AI490">
        <f t="shared" si="31"/>
        <v>0.70588206282781907</v>
      </c>
      <c r="AJ490">
        <f t="shared" si="28"/>
        <v>0.18255509844780782</v>
      </c>
      <c r="AK490">
        <f t="shared" si="29"/>
        <v>0.49475238754022866</v>
      </c>
      <c r="AL490">
        <f t="shared" si="30"/>
        <v>2.422655864968748E-2</v>
      </c>
      <c r="AM490">
        <f>U490 - AVERAGEIFS('Placebo Males'!U:U, 'Placebo Males'!B:B, B490, 'Placebo Males'!P:P, P490)</f>
        <v>119.66666666666663</v>
      </c>
      <c r="AN490">
        <f>V490 - AVERAGEIFS('Placebo Males'!V:V, 'Placebo Males'!B:B, B490, 'Placebo Males'!P:P, P490)</f>
        <v>-2.5</v>
      </c>
      <c r="AO490">
        <f>W490 - AVERAGEIFS('Placebo Males'!W:W, 'Placebo Males'!B:B, B490, 'Placebo Males'!P:P, P490)</f>
        <v>13.5</v>
      </c>
      <c r="AP490">
        <f>X490 - AVERAGEIFS('Placebo Males'!X:X, 'Placebo Males'!B:B, B490, 'Placebo Males'!P:P, P490)</f>
        <v>-4</v>
      </c>
      <c r="AQ490">
        <f>Y490 - AVERAGEIFS('Placebo Males'!Y:Y, 'Placebo Males'!B:B, B490, 'Placebo Males'!P:P, P490)</f>
        <v>14.5</v>
      </c>
      <c r="AR490">
        <f>Z490 - AVERAGEIFS('Placebo Males'!Z:Z, 'Placebo Males'!B:B, B490, 'Placebo Males'!P:P, P490)</f>
        <v>3</v>
      </c>
      <c r="AS490">
        <f>AB490 - AVERAGEIFS('Placebo Males'!AB:AB, 'Placebo Males'!B:B, B490, 'Placebo Males'!P:P, P490)</f>
        <v>11.333333333333336</v>
      </c>
      <c r="AT490">
        <f>AC490 - AVERAGEIFS('Placebo Males'!AC:AC, 'Placebo Males'!B:B, B490, 'Placebo Males'!P:P, P490)</f>
        <v>-1.6666666666666679</v>
      </c>
      <c r="AU490">
        <f>AD490 - AVERAGEIFS('Placebo Males'!AD:AD, 'Placebo Males'!B:B, B490, 'Placebo Males'!P:P, P490)</f>
        <v>-58.067000000000007</v>
      </c>
      <c r="AV490">
        <f>AE490 - AVERAGEIFS('Placebo Males'!AE:AE, 'Placebo Males'!B:B, B490, 'Placebo Males'!P:P, P490)</f>
        <v>1.8815833333333351E-2</v>
      </c>
      <c r="AW490">
        <f>AF490 - AVERAGEIFS('Placebo Males'!AF:AF, 'Placebo Males'!B:B, B490, 'Placebo Males'!P:P, P490)</f>
        <v>3.1977333333333302E-2</v>
      </c>
    </row>
    <row r="491" spans="1:49" x14ac:dyDescent="0.25">
      <c r="A491" t="s">
        <v>4870</v>
      </c>
      <c r="B491">
        <v>1022</v>
      </c>
      <c r="C491" t="s">
        <v>102</v>
      </c>
      <c r="D491">
        <v>35</v>
      </c>
      <c r="E491">
        <v>174.5</v>
      </c>
      <c r="F491">
        <v>69.5</v>
      </c>
      <c r="G491">
        <v>102.5</v>
      </c>
      <c r="H491">
        <v>55.75</v>
      </c>
      <c r="I491" t="s">
        <v>103</v>
      </c>
      <c r="J491" t="s">
        <v>104</v>
      </c>
      <c r="K491" t="s">
        <v>409</v>
      </c>
      <c r="L491" t="s">
        <v>211</v>
      </c>
      <c r="M491" t="s">
        <v>4381</v>
      </c>
      <c r="N491">
        <v>400</v>
      </c>
      <c r="O491" t="s">
        <v>2262</v>
      </c>
      <c r="P491">
        <v>24</v>
      </c>
      <c r="Q491" t="s">
        <v>113</v>
      </c>
      <c r="R491" t="s">
        <v>4415</v>
      </c>
      <c r="S491">
        <v>229</v>
      </c>
      <c r="T491" t="s">
        <v>2266</v>
      </c>
      <c r="U491">
        <v>1089</v>
      </c>
      <c r="V491">
        <v>152</v>
      </c>
      <c r="W491">
        <v>421</v>
      </c>
      <c r="X491">
        <v>108</v>
      </c>
      <c r="Y491">
        <v>239</v>
      </c>
      <c r="Z491">
        <v>74</v>
      </c>
      <c r="AA491" t="s">
        <v>108</v>
      </c>
      <c r="AB491">
        <v>45</v>
      </c>
      <c r="AC491">
        <v>29</v>
      </c>
      <c r="AD491">
        <v>879.899</v>
      </c>
      <c r="AE491">
        <v>0.16326499999999999</v>
      </c>
      <c r="AF491">
        <v>0.45962700000000001</v>
      </c>
      <c r="AH491">
        <v>229</v>
      </c>
      <c r="AI491">
        <f t="shared" si="31"/>
        <v>0.70588206282781907</v>
      </c>
      <c r="AJ491">
        <f t="shared" si="28"/>
        <v>0.18255509844780782</v>
      </c>
      <c r="AK491">
        <f t="shared" si="29"/>
        <v>0.49475238754022866</v>
      </c>
      <c r="AL491">
        <f t="shared" si="30"/>
        <v>2.422655864968748E-2</v>
      </c>
      <c r="AM491">
        <f>U491 - AVERAGEIFS('Placebo Males'!U:U, 'Placebo Males'!B:B, B491, 'Placebo Males'!P:P, P491)</f>
        <v>70.666666666666629</v>
      </c>
      <c r="AN491">
        <f>V491 - AVERAGEIFS('Placebo Males'!V:V, 'Placebo Males'!B:B, B491, 'Placebo Males'!P:P, P491)</f>
        <v>-1.5</v>
      </c>
      <c r="AO491">
        <f>W491 - AVERAGEIFS('Placebo Males'!W:W, 'Placebo Males'!B:B, B491, 'Placebo Males'!P:P, P491)</f>
        <v>19.5</v>
      </c>
      <c r="AP491">
        <f>X491 - AVERAGEIFS('Placebo Males'!X:X, 'Placebo Males'!B:B, B491, 'Placebo Males'!P:P, P491)</f>
        <v>7</v>
      </c>
      <c r="AQ491">
        <f>Y491 - AVERAGEIFS('Placebo Males'!Y:Y, 'Placebo Males'!B:B, B491, 'Placebo Males'!P:P, P491)</f>
        <v>7.5</v>
      </c>
      <c r="AR491">
        <f>Z491 - AVERAGEIFS('Placebo Males'!Z:Z, 'Placebo Males'!B:B, B491, 'Placebo Males'!P:P, P491)</f>
        <v>5</v>
      </c>
      <c r="AS491">
        <f>AB491 - AVERAGEIFS('Placebo Males'!AB:AB, 'Placebo Males'!B:B, B491, 'Placebo Males'!P:P, P491)</f>
        <v>7.3333333333333357</v>
      </c>
      <c r="AT491">
        <f>AC491 - AVERAGEIFS('Placebo Males'!AC:AC, 'Placebo Males'!B:B, B491, 'Placebo Males'!P:P, P491)</f>
        <v>-1.6666666666666679</v>
      </c>
      <c r="AU491">
        <f>AD491 - AVERAGEIFS('Placebo Males'!AD:AD, 'Placebo Males'!B:B, B491, 'Placebo Males'!P:P, P491)</f>
        <v>-68.490000000000009</v>
      </c>
      <c r="AV491">
        <f>AE491 - AVERAGEIFS('Placebo Males'!AE:AE, 'Placebo Males'!B:B, B491, 'Placebo Males'!P:P, P491)</f>
        <v>4.2080833333333331E-2</v>
      </c>
      <c r="AW491">
        <f>AF491 - AVERAGEIFS('Placebo Males'!AF:AF, 'Placebo Males'!B:B, B491, 'Placebo Males'!P:P, P491)</f>
        <v>3.1616333333333302E-2</v>
      </c>
    </row>
    <row r="492" spans="1:49" x14ac:dyDescent="0.25">
      <c r="A492" t="s">
        <v>4871</v>
      </c>
      <c r="B492">
        <v>1021</v>
      </c>
      <c r="C492" t="s">
        <v>102</v>
      </c>
      <c r="D492">
        <v>35</v>
      </c>
      <c r="E492">
        <v>171.5</v>
      </c>
      <c r="F492">
        <v>70.900000000000006</v>
      </c>
      <c r="G492">
        <v>97.25</v>
      </c>
      <c r="H492">
        <v>55.75</v>
      </c>
      <c r="I492" t="s">
        <v>458</v>
      </c>
      <c r="J492" t="s">
        <v>104</v>
      </c>
      <c r="K492" t="s">
        <v>459</v>
      </c>
      <c r="L492" t="s">
        <v>106</v>
      </c>
      <c r="M492" t="s">
        <v>4381</v>
      </c>
      <c r="N492">
        <v>400</v>
      </c>
      <c r="O492" t="s">
        <v>2262</v>
      </c>
      <c r="P492">
        <v>24</v>
      </c>
      <c r="Q492" t="s">
        <v>113</v>
      </c>
      <c r="R492" t="s">
        <v>4415</v>
      </c>
      <c r="S492">
        <v>224</v>
      </c>
      <c r="T492" t="s">
        <v>2266</v>
      </c>
      <c r="U492">
        <v>1043</v>
      </c>
      <c r="V492">
        <v>156</v>
      </c>
      <c r="W492">
        <v>441</v>
      </c>
      <c r="X492">
        <v>93</v>
      </c>
      <c r="Y492">
        <v>263</v>
      </c>
      <c r="Z492">
        <v>85</v>
      </c>
      <c r="AA492" t="s">
        <v>108</v>
      </c>
      <c r="AB492">
        <v>71</v>
      </c>
      <c r="AC492">
        <v>20</v>
      </c>
      <c r="AD492">
        <v>337.29899999999998</v>
      </c>
      <c r="AE492">
        <v>0.5</v>
      </c>
      <c r="AF492">
        <v>0.55648399999999998</v>
      </c>
      <c r="AH492">
        <v>224</v>
      </c>
      <c r="AI492">
        <f t="shared" si="31"/>
        <v>0.69046979071367454</v>
      </c>
      <c r="AJ492">
        <f t="shared" si="28"/>
        <v>0.18032559561613726</v>
      </c>
      <c r="AK492">
        <f t="shared" si="29"/>
        <v>0.48890388978290744</v>
      </c>
      <c r="AL492">
        <f t="shared" si="30"/>
        <v>2.359797303394906E-2</v>
      </c>
      <c r="AM492">
        <f>U492 - AVERAGEIFS('Placebo Males'!U:U, 'Placebo Males'!B:B, B492, 'Placebo Males'!P:P, P492)</f>
        <v>25.333333333333371</v>
      </c>
      <c r="AN492">
        <f>V492 - AVERAGEIFS('Placebo Males'!V:V, 'Placebo Males'!B:B, B492, 'Placebo Males'!P:P, P492)</f>
        <v>-5.3333333333333428</v>
      </c>
      <c r="AO492">
        <f>W492 - AVERAGEIFS('Placebo Males'!W:W, 'Placebo Males'!B:B, B492, 'Placebo Males'!P:P, P492)</f>
        <v>38</v>
      </c>
      <c r="AP492">
        <f>X492 - AVERAGEIFS('Placebo Males'!X:X, 'Placebo Males'!B:B, B492, 'Placebo Males'!P:P, P492)</f>
        <v>-8.3333333333333286</v>
      </c>
      <c r="AQ492">
        <f>Y492 - AVERAGEIFS('Placebo Males'!Y:Y, 'Placebo Males'!B:B, B492, 'Placebo Males'!P:P, P492)</f>
        <v>37</v>
      </c>
      <c r="AR492">
        <f>Z492 - AVERAGEIFS('Placebo Males'!Z:Z, 'Placebo Males'!B:B, B492, 'Placebo Males'!P:P, P492)</f>
        <v>9.3333333333333286</v>
      </c>
      <c r="AS492">
        <f>AB492 - AVERAGEIFS('Placebo Males'!AB:AB, 'Placebo Males'!B:B, B492, 'Placebo Males'!P:P, P492)</f>
        <v>24</v>
      </c>
      <c r="AT492">
        <f>AC492 - AVERAGEIFS('Placebo Males'!AC:AC, 'Placebo Males'!B:B, B492, 'Placebo Males'!P:P, P492)</f>
        <v>-7.3333333333333321</v>
      </c>
      <c r="AU492">
        <f>AD492 - AVERAGEIFS('Placebo Males'!AD:AD, 'Placebo Males'!B:B, B492, 'Placebo Males'!P:P, P492)</f>
        <v>-59.481666666666626</v>
      </c>
      <c r="AV492">
        <f>AE492 - AVERAGEIFS('Placebo Males'!AE:AE, 'Placebo Males'!B:B, B492, 'Placebo Males'!P:P, P492)</f>
        <v>0.41304350000000001</v>
      </c>
      <c r="AW492">
        <f>AF492 - AVERAGEIFS('Placebo Males'!AF:AF, 'Placebo Males'!B:B, B492, 'Placebo Males'!P:P, P492)</f>
        <v>7.8901999999999972E-2</v>
      </c>
    </row>
    <row r="493" spans="1:49" x14ac:dyDescent="0.25">
      <c r="A493" t="s">
        <v>4872</v>
      </c>
      <c r="B493">
        <v>1021</v>
      </c>
      <c r="C493" t="s">
        <v>102</v>
      </c>
      <c r="D493">
        <v>35</v>
      </c>
      <c r="E493">
        <v>171.5</v>
      </c>
      <c r="F493">
        <v>70.900000000000006</v>
      </c>
      <c r="G493">
        <v>97.25</v>
      </c>
      <c r="H493">
        <v>55.75</v>
      </c>
      <c r="I493" t="s">
        <v>458</v>
      </c>
      <c r="J493" t="s">
        <v>104</v>
      </c>
      <c r="K493" t="s">
        <v>459</v>
      </c>
      <c r="L493" t="s">
        <v>106</v>
      </c>
      <c r="M493" t="s">
        <v>4381</v>
      </c>
      <c r="N493">
        <v>400</v>
      </c>
      <c r="O493" t="s">
        <v>2262</v>
      </c>
      <c r="P493">
        <v>24</v>
      </c>
      <c r="Q493" t="s">
        <v>113</v>
      </c>
      <c r="R493" t="s">
        <v>4415</v>
      </c>
      <c r="S493">
        <v>224</v>
      </c>
      <c r="T493" t="s">
        <v>2266</v>
      </c>
      <c r="U493">
        <v>1089</v>
      </c>
      <c r="V493">
        <v>159</v>
      </c>
      <c r="W493">
        <v>443</v>
      </c>
      <c r="X493">
        <v>102</v>
      </c>
      <c r="Y493">
        <v>249</v>
      </c>
      <c r="Z493">
        <v>92</v>
      </c>
      <c r="AA493" t="s">
        <v>108</v>
      </c>
      <c r="AB493">
        <v>68</v>
      </c>
      <c r="AC493">
        <v>24</v>
      </c>
      <c r="AD493">
        <v>334.36</v>
      </c>
      <c r="AE493">
        <v>0.52830200000000005</v>
      </c>
      <c r="AF493">
        <v>0.56381700000000001</v>
      </c>
      <c r="AH493">
        <v>224</v>
      </c>
      <c r="AI493">
        <f t="shared" si="31"/>
        <v>0.69046979071367454</v>
      </c>
      <c r="AJ493">
        <f t="shared" si="28"/>
        <v>0.18032559561613726</v>
      </c>
      <c r="AK493">
        <f t="shared" si="29"/>
        <v>0.48890388978290744</v>
      </c>
      <c r="AL493">
        <f t="shared" si="30"/>
        <v>2.359797303394906E-2</v>
      </c>
      <c r="AM493">
        <f>U493 - AVERAGEIFS('Placebo Males'!U:U, 'Placebo Males'!B:B, B493, 'Placebo Males'!P:P, P493)</f>
        <v>71.333333333333371</v>
      </c>
      <c r="AN493">
        <f>V493 - AVERAGEIFS('Placebo Males'!V:V, 'Placebo Males'!B:B, B493, 'Placebo Males'!P:P, P493)</f>
        <v>-2.3333333333333428</v>
      </c>
      <c r="AO493">
        <f>W493 - AVERAGEIFS('Placebo Males'!W:W, 'Placebo Males'!B:B, B493, 'Placebo Males'!P:P, P493)</f>
        <v>40</v>
      </c>
      <c r="AP493">
        <f>X493 - AVERAGEIFS('Placebo Males'!X:X, 'Placebo Males'!B:B, B493, 'Placebo Males'!P:P, P493)</f>
        <v>0.6666666666666714</v>
      </c>
      <c r="AQ493">
        <f>Y493 - AVERAGEIFS('Placebo Males'!Y:Y, 'Placebo Males'!B:B, B493, 'Placebo Males'!P:P, P493)</f>
        <v>23</v>
      </c>
      <c r="AR493">
        <f>Z493 - AVERAGEIFS('Placebo Males'!Z:Z, 'Placebo Males'!B:B, B493, 'Placebo Males'!P:P, P493)</f>
        <v>16.333333333333329</v>
      </c>
      <c r="AS493">
        <f>AB493 - AVERAGEIFS('Placebo Males'!AB:AB, 'Placebo Males'!B:B, B493, 'Placebo Males'!P:P, P493)</f>
        <v>21</v>
      </c>
      <c r="AT493">
        <f>AC493 - AVERAGEIFS('Placebo Males'!AC:AC, 'Placebo Males'!B:B, B493, 'Placebo Males'!P:P, P493)</f>
        <v>-3.3333333333333321</v>
      </c>
      <c r="AU493">
        <f>AD493 - AVERAGEIFS('Placebo Males'!AD:AD, 'Placebo Males'!B:B, B493, 'Placebo Males'!P:P, P493)</f>
        <v>-62.420666666666591</v>
      </c>
      <c r="AV493">
        <f>AE493 - AVERAGEIFS('Placebo Males'!AE:AE, 'Placebo Males'!B:B, B493, 'Placebo Males'!P:P, P493)</f>
        <v>0.44134550000000006</v>
      </c>
      <c r="AW493">
        <f>AF493 - AVERAGEIFS('Placebo Males'!AF:AF, 'Placebo Males'!B:B, B493, 'Placebo Males'!P:P, P493)</f>
        <v>8.6235000000000006E-2</v>
      </c>
    </row>
    <row r="494" spans="1:49" x14ac:dyDescent="0.25">
      <c r="A494" t="s">
        <v>4873</v>
      </c>
      <c r="B494">
        <v>1021</v>
      </c>
      <c r="C494" t="s">
        <v>102</v>
      </c>
      <c r="D494">
        <v>35</v>
      </c>
      <c r="E494">
        <v>171.5</v>
      </c>
      <c r="F494">
        <v>70.900000000000006</v>
      </c>
      <c r="G494">
        <v>97.25</v>
      </c>
      <c r="H494">
        <v>55.75</v>
      </c>
      <c r="I494" t="s">
        <v>458</v>
      </c>
      <c r="J494" t="s">
        <v>104</v>
      </c>
      <c r="K494" t="s">
        <v>459</v>
      </c>
      <c r="L494" t="s">
        <v>106</v>
      </c>
      <c r="M494" t="s">
        <v>4381</v>
      </c>
      <c r="N494">
        <v>400</v>
      </c>
      <c r="O494" t="s">
        <v>2262</v>
      </c>
      <c r="P494">
        <v>24</v>
      </c>
      <c r="Q494" t="s">
        <v>113</v>
      </c>
      <c r="R494" t="s">
        <v>4415</v>
      </c>
      <c r="S494">
        <v>224</v>
      </c>
      <c r="T494" t="s">
        <v>2266</v>
      </c>
      <c r="U494">
        <v>1079</v>
      </c>
      <c r="V494">
        <v>169</v>
      </c>
      <c r="W494">
        <v>438</v>
      </c>
      <c r="X494">
        <v>105</v>
      </c>
      <c r="Y494">
        <v>241</v>
      </c>
      <c r="Z494">
        <v>92</v>
      </c>
      <c r="AA494" t="s">
        <v>108</v>
      </c>
      <c r="AB494">
        <v>64</v>
      </c>
      <c r="AC494">
        <v>25</v>
      </c>
      <c r="AD494">
        <v>326.923</v>
      </c>
      <c r="AE494">
        <v>0.41509400000000002</v>
      </c>
      <c r="AF494">
        <v>0.56413100000000005</v>
      </c>
      <c r="AH494">
        <v>224</v>
      </c>
      <c r="AI494">
        <f t="shared" si="31"/>
        <v>0.69046979071367454</v>
      </c>
      <c r="AJ494">
        <f t="shared" si="28"/>
        <v>0.18032559561613726</v>
      </c>
      <c r="AK494">
        <f t="shared" si="29"/>
        <v>0.48890388978290744</v>
      </c>
      <c r="AL494">
        <f t="shared" si="30"/>
        <v>2.359797303394906E-2</v>
      </c>
      <c r="AM494">
        <f>U494 - AVERAGEIFS('Placebo Males'!U:U, 'Placebo Males'!B:B, B494, 'Placebo Males'!P:P, P494)</f>
        <v>61.333333333333371</v>
      </c>
      <c r="AN494">
        <f>V494 - AVERAGEIFS('Placebo Males'!V:V, 'Placebo Males'!B:B, B494, 'Placebo Males'!P:P, P494)</f>
        <v>7.6666666666666572</v>
      </c>
      <c r="AO494">
        <f>W494 - AVERAGEIFS('Placebo Males'!W:W, 'Placebo Males'!B:B, B494, 'Placebo Males'!P:P, P494)</f>
        <v>35</v>
      </c>
      <c r="AP494">
        <f>X494 - AVERAGEIFS('Placebo Males'!X:X, 'Placebo Males'!B:B, B494, 'Placebo Males'!P:P, P494)</f>
        <v>3.6666666666666714</v>
      </c>
      <c r="AQ494">
        <f>Y494 - AVERAGEIFS('Placebo Males'!Y:Y, 'Placebo Males'!B:B, B494, 'Placebo Males'!P:P, P494)</f>
        <v>15</v>
      </c>
      <c r="AR494">
        <f>Z494 - AVERAGEIFS('Placebo Males'!Z:Z, 'Placebo Males'!B:B, B494, 'Placebo Males'!P:P, P494)</f>
        <v>16.333333333333329</v>
      </c>
      <c r="AS494">
        <f>AB494 - AVERAGEIFS('Placebo Males'!AB:AB, 'Placebo Males'!B:B, B494, 'Placebo Males'!P:P, P494)</f>
        <v>17</v>
      </c>
      <c r="AT494">
        <f>AC494 - AVERAGEIFS('Placebo Males'!AC:AC, 'Placebo Males'!B:B, B494, 'Placebo Males'!P:P, P494)</f>
        <v>-2.3333333333333321</v>
      </c>
      <c r="AU494">
        <f>AD494 - AVERAGEIFS('Placebo Males'!AD:AD, 'Placebo Males'!B:B, B494, 'Placebo Males'!P:P, P494)</f>
        <v>-69.857666666666603</v>
      </c>
      <c r="AV494">
        <f>AE494 - AVERAGEIFS('Placebo Males'!AE:AE, 'Placebo Males'!B:B, B494, 'Placebo Males'!P:P, P494)</f>
        <v>0.32813750000000003</v>
      </c>
      <c r="AW494">
        <f>AF494 - AVERAGEIFS('Placebo Males'!AF:AF, 'Placebo Males'!B:B, B494, 'Placebo Males'!P:P, P494)</f>
        <v>8.6549000000000043E-2</v>
      </c>
    </row>
    <row r="495" spans="1:49" x14ac:dyDescent="0.25">
      <c r="A495" t="s">
        <v>4874</v>
      </c>
      <c r="B495">
        <v>1017</v>
      </c>
      <c r="C495" t="s">
        <v>102</v>
      </c>
      <c r="D495">
        <v>21</v>
      </c>
      <c r="E495">
        <v>170.1</v>
      </c>
      <c r="F495">
        <v>74.599999999999994</v>
      </c>
      <c r="G495">
        <v>112.25</v>
      </c>
      <c r="H495">
        <v>57</v>
      </c>
      <c r="I495" t="s">
        <v>103</v>
      </c>
      <c r="J495" t="s">
        <v>104</v>
      </c>
      <c r="K495" t="s">
        <v>360</v>
      </c>
      <c r="L495" t="s">
        <v>311</v>
      </c>
      <c r="M495" t="s">
        <v>4381</v>
      </c>
      <c r="N495">
        <v>400</v>
      </c>
      <c r="O495" t="s">
        <v>2262</v>
      </c>
      <c r="P495">
        <v>14</v>
      </c>
      <c r="Q495" t="s">
        <v>113</v>
      </c>
      <c r="R495" t="s">
        <v>4415</v>
      </c>
      <c r="S495">
        <v>206</v>
      </c>
      <c r="T495" t="s">
        <v>2266</v>
      </c>
      <c r="U495">
        <v>1095</v>
      </c>
      <c r="V495">
        <v>152</v>
      </c>
      <c r="W495">
        <v>430</v>
      </c>
      <c r="X495">
        <v>104</v>
      </c>
      <c r="Y495">
        <v>243</v>
      </c>
      <c r="Z495">
        <v>83</v>
      </c>
      <c r="AA495" t="s">
        <v>108</v>
      </c>
      <c r="AB495">
        <v>64</v>
      </c>
      <c r="AC495">
        <v>33</v>
      </c>
      <c r="AD495">
        <v>671.47699999999998</v>
      </c>
      <c r="AE495">
        <v>0.313726</v>
      </c>
      <c r="AF495">
        <v>0.522034</v>
      </c>
      <c r="AH495">
        <v>206</v>
      </c>
      <c r="AI495">
        <f t="shared" si="31"/>
        <v>0.63498561110275431</v>
      </c>
      <c r="AJ495">
        <f t="shared" si="28"/>
        <v>0.17205868971830429</v>
      </c>
      <c r="AK495">
        <f t="shared" si="29"/>
        <v>0.46675218267828833</v>
      </c>
      <c r="AL495">
        <f t="shared" si="30"/>
        <v>2.1354377338856256E-2</v>
      </c>
      <c r="AM495">
        <f>U495 - AVERAGEIFS('Placebo Males'!U:U, 'Placebo Males'!B:B, B495, 'Placebo Males'!P:P, P495)</f>
        <v>-24.666666666666742</v>
      </c>
      <c r="AN495">
        <f>V495 - AVERAGEIFS('Placebo Males'!V:V, 'Placebo Males'!B:B, B495, 'Placebo Males'!P:P, P495)</f>
        <v>-5</v>
      </c>
      <c r="AO495">
        <f>W495 - AVERAGEIFS('Placebo Males'!W:W, 'Placebo Males'!B:B, B495, 'Placebo Males'!P:P, P495)</f>
        <v>21</v>
      </c>
      <c r="AP495">
        <f>X495 - AVERAGEIFS('Placebo Males'!X:X, 'Placebo Males'!B:B, B495, 'Placebo Males'!P:P, P495)</f>
        <v>0</v>
      </c>
      <c r="AQ495">
        <f>Y495 - AVERAGEIFS('Placebo Males'!Y:Y, 'Placebo Males'!B:B, B495, 'Placebo Males'!P:P, P495)</f>
        <v>14.333333333333343</v>
      </c>
      <c r="AR495">
        <f>Z495 - AVERAGEIFS('Placebo Males'!Z:Z, 'Placebo Males'!B:B, B495, 'Placebo Males'!P:P, P495)</f>
        <v>6.6666666666666714</v>
      </c>
      <c r="AS495">
        <f>AB495 - AVERAGEIFS('Placebo Males'!AB:AB, 'Placebo Males'!B:B, B495, 'Placebo Males'!P:P, P495)</f>
        <v>12.666666666666664</v>
      </c>
      <c r="AT495">
        <f>AC495 - AVERAGEIFS('Placebo Males'!AC:AC, 'Placebo Males'!B:B, B495, 'Placebo Males'!P:P, P495)</f>
        <v>1.3333333333333321</v>
      </c>
      <c r="AU495">
        <f>AD495 - AVERAGEIFS('Placebo Males'!AD:AD, 'Placebo Males'!B:B, B495, 'Placebo Males'!P:P, P495)</f>
        <v>-126.4523333333334</v>
      </c>
      <c r="AV495">
        <f>AE495 - AVERAGEIFS('Placebo Males'!AE:AE, 'Placebo Males'!B:B, B495, 'Placebo Males'!P:P, P495)</f>
        <v>0.10849733333333336</v>
      </c>
      <c r="AW495">
        <f>AF495 - AVERAGEIFS('Placebo Males'!AF:AF, 'Placebo Males'!B:B, B495, 'Placebo Males'!P:P, P495)</f>
        <v>4.8486666666666678E-2</v>
      </c>
    </row>
    <row r="496" spans="1:49" x14ac:dyDescent="0.25">
      <c r="A496" t="s">
        <v>4875</v>
      </c>
      <c r="B496">
        <v>1017</v>
      </c>
      <c r="C496" t="s">
        <v>102</v>
      </c>
      <c r="D496">
        <v>21</v>
      </c>
      <c r="E496">
        <v>170.1</v>
      </c>
      <c r="F496">
        <v>74.599999999999994</v>
      </c>
      <c r="G496">
        <v>112.25</v>
      </c>
      <c r="H496">
        <v>57</v>
      </c>
      <c r="I496" t="s">
        <v>103</v>
      </c>
      <c r="J496" t="s">
        <v>104</v>
      </c>
      <c r="K496" t="s">
        <v>360</v>
      </c>
      <c r="L496" t="s">
        <v>311</v>
      </c>
      <c r="M496" t="s">
        <v>4381</v>
      </c>
      <c r="N496">
        <v>400</v>
      </c>
      <c r="O496" t="s">
        <v>2262</v>
      </c>
      <c r="P496">
        <v>14</v>
      </c>
      <c r="Q496" t="s">
        <v>113</v>
      </c>
      <c r="R496" t="s">
        <v>4415</v>
      </c>
      <c r="S496">
        <v>206</v>
      </c>
      <c r="T496" t="s">
        <v>2266</v>
      </c>
      <c r="U496">
        <v>1045</v>
      </c>
      <c r="V496">
        <v>157</v>
      </c>
      <c r="W496">
        <v>427</v>
      </c>
      <c r="X496">
        <v>105</v>
      </c>
      <c r="Y496">
        <v>238</v>
      </c>
      <c r="Z496">
        <v>84</v>
      </c>
      <c r="AA496" t="s">
        <v>108</v>
      </c>
      <c r="AB496">
        <v>68</v>
      </c>
      <c r="AC496">
        <v>31</v>
      </c>
      <c r="AD496">
        <v>661.44799999999998</v>
      </c>
      <c r="AE496">
        <v>0.32</v>
      </c>
      <c r="AF496">
        <v>0.52137999999999995</v>
      </c>
      <c r="AH496">
        <v>206</v>
      </c>
      <c r="AI496">
        <f t="shared" si="31"/>
        <v>0.63498561110275431</v>
      </c>
      <c r="AJ496">
        <f t="shared" si="28"/>
        <v>0.17205868971830429</v>
      </c>
      <c r="AK496">
        <f t="shared" si="29"/>
        <v>0.46675218267828833</v>
      </c>
      <c r="AL496">
        <f t="shared" si="30"/>
        <v>2.1354377338856256E-2</v>
      </c>
      <c r="AM496">
        <f>U496 - AVERAGEIFS('Placebo Males'!U:U, 'Placebo Males'!B:B, B496, 'Placebo Males'!P:P, P496)</f>
        <v>-74.666666666666742</v>
      </c>
      <c r="AN496">
        <f>V496 - AVERAGEIFS('Placebo Males'!V:V, 'Placebo Males'!B:B, B496, 'Placebo Males'!P:P, P496)</f>
        <v>0</v>
      </c>
      <c r="AO496">
        <f>W496 - AVERAGEIFS('Placebo Males'!W:W, 'Placebo Males'!B:B, B496, 'Placebo Males'!P:P, P496)</f>
        <v>18</v>
      </c>
      <c r="AP496">
        <f>X496 - AVERAGEIFS('Placebo Males'!X:X, 'Placebo Males'!B:B, B496, 'Placebo Males'!P:P, P496)</f>
        <v>1</v>
      </c>
      <c r="AQ496">
        <f>Y496 - AVERAGEIFS('Placebo Males'!Y:Y, 'Placebo Males'!B:B, B496, 'Placebo Males'!P:P, P496)</f>
        <v>9.3333333333333428</v>
      </c>
      <c r="AR496">
        <f>Z496 - AVERAGEIFS('Placebo Males'!Z:Z, 'Placebo Males'!B:B, B496, 'Placebo Males'!P:P, P496)</f>
        <v>7.6666666666666714</v>
      </c>
      <c r="AS496">
        <f>AB496 - AVERAGEIFS('Placebo Males'!AB:AB, 'Placebo Males'!B:B, B496, 'Placebo Males'!P:P, P496)</f>
        <v>16.666666666666664</v>
      </c>
      <c r="AT496">
        <f>AC496 - AVERAGEIFS('Placebo Males'!AC:AC, 'Placebo Males'!B:B, B496, 'Placebo Males'!P:P, P496)</f>
        <v>-0.66666666666666785</v>
      </c>
      <c r="AU496">
        <f>AD496 - AVERAGEIFS('Placebo Males'!AD:AD, 'Placebo Males'!B:B, B496, 'Placebo Males'!P:P, P496)</f>
        <v>-136.4813333333334</v>
      </c>
      <c r="AV496">
        <f>AE496 - AVERAGEIFS('Placebo Males'!AE:AE, 'Placebo Males'!B:B, B496, 'Placebo Males'!P:P, P496)</f>
        <v>0.11477133333333336</v>
      </c>
      <c r="AW496">
        <f>AF496 - AVERAGEIFS('Placebo Males'!AF:AF, 'Placebo Males'!B:B, B496, 'Placebo Males'!P:P, P496)</f>
        <v>4.7832666666666634E-2</v>
      </c>
    </row>
    <row r="497" spans="1:49" x14ac:dyDescent="0.25">
      <c r="A497" t="s">
        <v>4876</v>
      </c>
      <c r="B497">
        <v>1017</v>
      </c>
      <c r="C497" t="s">
        <v>102</v>
      </c>
      <c r="D497">
        <v>21</v>
      </c>
      <c r="E497">
        <v>170.1</v>
      </c>
      <c r="F497">
        <v>74.599999999999994</v>
      </c>
      <c r="G497">
        <v>112.25</v>
      </c>
      <c r="H497">
        <v>57</v>
      </c>
      <c r="I497" t="s">
        <v>103</v>
      </c>
      <c r="J497" t="s">
        <v>104</v>
      </c>
      <c r="K497" t="s">
        <v>360</v>
      </c>
      <c r="L497" t="s">
        <v>311</v>
      </c>
      <c r="M497" t="s">
        <v>4381</v>
      </c>
      <c r="N497">
        <v>400</v>
      </c>
      <c r="O497" t="s">
        <v>2262</v>
      </c>
      <c r="P497">
        <v>14</v>
      </c>
      <c r="Q497" t="s">
        <v>113</v>
      </c>
      <c r="R497" t="s">
        <v>4415</v>
      </c>
      <c r="S497">
        <v>206</v>
      </c>
      <c r="T497" t="s">
        <v>2266</v>
      </c>
      <c r="U497">
        <v>1093</v>
      </c>
      <c r="V497">
        <v>150</v>
      </c>
      <c r="W497">
        <v>430</v>
      </c>
      <c r="X497">
        <v>106</v>
      </c>
      <c r="Y497">
        <v>240</v>
      </c>
      <c r="Z497">
        <v>84</v>
      </c>
      <c r="AA497" t="s">
        <v>108</v>
      </c>
      <c r="AB497">
        <v>64</v>
      </c>
      <c r="AC497">
        <v>34</v>
      </c>
      <c r="AD497">
        <v>670.36099999999999</v>
      </c>
      <c r="AE497">
        <v>0.29411799999999999</v>
      </c>
      <c r="AF497">
        <v>0.51514899999999997</v>
      </c>
      <c r="AH497">
        <v>206</v>
      </c>
      <c r="AI497">
        <f t="shared" si="31"/>
        <v>0.63498561110275431</v>
      </c>
      <c r="AJ497">
        <f t="shared" si="28"/>
        <v>0.17205868971830429</v>
      </c>
      <c r="AK497">
        <f t="shared" si="29"/>
        <v>0.46675218267828833</v>
      </c>
      <c r="AL497">
        <f t="shared" si="30"/>
        <v>2.1354377338856256E-2</v>
      </c>
      <c r="AM497">
        <f>U497 - AVERAGEIFS('Placebo Males'!U:U, 'Placebo Males'!B:B, B497, 'Placebo Males'!P:P, P497)</f>
        <v>-26.666666666666742</v>
      </c>
      <c r="AN497">
        <f>V497 - AVERAGEIFS('Placebo Males'!V:V, 'Placebo Males'!B:B, B497, 'Placebo Males'!P:P, P497)</f>
        <v>-7</v>
      </c>
      <c r="AO497">
        <f>W497 - AVERAGEIFS('Placebo Males'!W:W, 'Placebo Males'!B:B, B497, 'Placebo Males'!P:P, P497)</f>
        <v>21</v>
      </c>
      <c r="AP497">
        <f>X497 - AVERAGEIFS('Placebo Males'!X:X, 'Placebo Males'!B:B, B497, 'Placebo Males'!P:P, P497)</f>
        <v>2</v>
      </c>
      <c r="AQ497">
        <f>Y497 - AVERAGEIFS('Placebo Males'!Y:Y, 'Placebo Males'!B:B, B497, 'Placebo Males'!P:P, P497)</f>
        <v>11.333333333333343</v>
      </c>
      <c r="AR497">
        <f>Z497 - AVERAGEIFS('Placebo Males'!Z:Z, 'Placebo Males'!B:B, B497, 'Placebo Males'!P:P, P497)</f>
        <v>7.6666666666666714</v>
      </c>
      <c r="AS497">
        <f>AB497 - AVERAGEIFS('Placebo Males'!AB:AB, 'Placebo Males'!B:B, B497, 'Placebo Males'!P:P, P497)</f>
        <v>12.666666666666664</v>
      </c>
      <c r="AT497">
        <f>AC497 - AVERAGEIFS('Placebo Males'!AC:AC, 'Placebo Males'!B:B, B497, 'Placebo Males'!P:P, P497)</f>
        <v>2.3333333333333321</v>
      </c>
      <c r="AU497">
        <f>AD497 - AVERAGEIFS('Placebo Males'!AD:AD, 'Placebo Males'!B:B, B497, 'Placebo Males'!P:P, P497)</f>
        <v>-127.56833333333338</v>
      </c>
      <c r="AV497">
        <f>AE497 - AVERAGEIFS('Placebo Males'!AE:AE, 'Placebo Males'!B:B, B497, 'Placebo Males'!P:P, P497)</f>
        <v>8.8889333333333348E-2</v>
      </c>
      <c r="AW497">
        <f>AF497 - AVERAGEIFS('Placebo Males'!AF:AF, 'Placebo Males'!B:B, B497, 'Placebo Males'!P:P, P497)</f>
        <v>4.1601666666666648E-2</v>
      </c>
    </row>
    <row r="498" spans="1:49" x14ac:dyDescent="0.25">
      <c r="A498" t="s">
        <v>4877</v>
      </c>
      <c r="B498">
        <v>1018</v>
      </c>
      <c r="C498" t="s">
        <v>102</v>
      </c>
      <c r="D498">
        <v>30</v>
      </c>
      <c r="E498">
        <v>182</v>
      </c>
      <c r="F498">
        <v>73.3</v>
      </c>
      <c r="G498">
        <v>105.5</v>
      </c>
      <c r="H498">
        <v>58.5</v>
      </c>
      <c r="I498" t="s">
        <v>103</v>
      </c>
      <c r="J498" t="s">
        <v>104</v>
      </c>
      <c r="K498" t="s">
        <v>409</v>
      </c>
      <c r="L498" t="s">
        <v>211</v>
      </c>
      <c r="M498" t="s">
        <v>4381</v>
      </c>
      <c r="N498">
        <v>400</v>
      </c>
      <c r="O498" t="s">
        <v>2262</v>
      </c>
      <c r="P498">
        <v>24</v>
      </c>
      <c r="Q498" t="s">
        <v>113</v>
      </c>
      <c r="R498" t="s">
        <v>4415</v>
      </c>
      <c r="S498">
        <v>185</v>
      </c>
      <c r="T498" t="s">
        <v>2266</v>
      </c>
      <c r="U498">
        <v>1046</v>
      </c>
      <c r="V498">
        <v>155</v>
      </c>
      <c r="W498">
        <v>411</v>
      </c>
      <c r="X498">
        <v>101</v>
      </c>
      <c r="Y498">
        <v>232</v>
      </c>
      <c r="Z498">
        <v>78</v>
      </c>
      <c r="AA498" t="s">
        <v>108</v>
      </c>
      <c r="AB498">
        <v>50</v>
      </c>
      <c r="AC498">
        <v>27</v>
      </c>
      <c r="AD498">
        <v>353.60599999999999</v>
      </c>
      <c r="AE498">
        <v>0.25490200000000002</v>
      </c>
      <c r="AF498">
        <v>0.47884900000000002</v>
      </c>
      <c r="AH498">
        <v>185</v>
      </c>
      <c r="AI498">
        <f t="shared" si="31"/>
        <v>0.57025406822334723</v>
      </c>
      <c r="AJ498">
        <f t="shared" si="28"/>
        <v>0.16189160079723941</v>
      </c>
      <c r="AK498">
        <f t="shared" si="29"/>
        <v>0.43852279807001471</v>
      </c>
      <c r="AL498">
        <f t="shared" si="30"/>
        <v>1.8778462310130029E-2</v>
      </c>
      <c r="AM498">
        <f>U498 - AVERAGEIFS('Placebo Males'!U:U, 'Placebo Males'!B:B, B498, 'Placebo Males'!P:P, P498)</f>
        <v>-10.666666666666742</v>
      </c>
      <c r="AN498">
        <f>V498 - AVERAGEIFS('Placebo Males'!V:V, 'Placebo Males'!B:B, B498, 'Placebo Males'!P:P, P498)</f>
        <v>2</v>
      </c>
      <c r="AO498">
        <f>W498 - AVERAGEIFS('Placebo Males'!W:W, 'Placebo Males'!B:B, B498, 'Placebo Males'!P:P, P498)</f>
        <v>10.666666666666686</v>
      </c>
      <c r="AP498">
        <f>X498 - AVERAGEIFS('Placebo Males'!X:X, 'Placebo Males'!B:B, B498, 'Placebo Males'!P:P, P498)</f>
        <v>-16</v>
      </c>
      <c r="AQ498">
        <f>Y498 - AVERAGEIFS('Placebo Males'!Y:Y, 'Placebo Males'!B:B, B498, 'Placebo Males'!P:P, P498)</f>
        <v>23.333333333333343</v>
      </c>
      <c r="AR498">
        <f>Z498 - AVERAGEIFS('Placebo Males'!Z:Z, 'Placebo Males'!B:B, B498, 'Placebo Males'!P:P, P498)</f>
        <v>3.3333333333333286</v>
      </c>
      <c r="AS498">
        <f>AB498 - AVERAGEIFS('Placebo Males'!AB:AB, 'Placebo Males'!B:B, B498, 'Placebo Males'!P:P, P498)</f>
        <v>5</v>
      </c>
      <c r="AT498">
        <f>AC498 - AVERAGEIFS('Placebo Males'!AC:AC, 'Placebo Males'!B:B, B498, 'Placebo Males'!P:P, P498)</f>
        <v>1</v>
      </c>
      <c r="AU498">
        <f>AD498 - AVERAGEIFS('Placebo Males'!AD:AD, 'Placebo Males'!B:B, B498, 'Placebo Males'!P:P, P498)</f>
        <v>-31.094666666666626</v>
      </c>
      <c r="AV498">
        <f>AE498 - AVERAGEIFS('Placebo Males'!AE:AE, 'Placebo Males'!B:B, B498, 'Placebo Males'!P:P, P498)</f>
        <v>-1.3940000000000063E-3</v>
      </c>
      <c r="AW498">
        <f>AF498 - AVERAGEIFS('Placebo Males'!AF:AF, 'Placebo Males'!B:B, B498, 'Placebo Males'!P:P, P498)</f>
        <v>2.8550333333333344E-2</v>
      </c>
    </row>
    <row r="499" spans="1:49" x14ac:dyDescent="0.25">
      <c r="A499" t="s">
        <v>4878</v>
      </c>
      <c r="B499">
        <v>1018</v>
      </c>
      <c r="C499" t="s">
        <v>102</v>
      </c>
      <c r="D499">
        <v>30</v>
      </c>
      <c r="E499">
        <v>182</v>
      </c>
      <c r="F499">
        <v>73.3</v>
      </c>
      <c r="G499">
        <v>105.5</v>
      </c>
      <c r="H499">
        <v>58.5</v>
      </c>
      <c r="I499" t="s">
        <v>103</v>
      </c>
      <c r="J499" t="s">
        <v>104</v>
      </c>
      <c r="K499" t="s">
        <v>409</v>
      </c>
      <c r="L499" t="s">
        <v>211</v>
      </c>
      <c r="M499" t="s">
        <v>4381</v>
      </c>
      <c r="N499">
        <v>400</v>
      </c>
      <c r="O499" t="s">
        <v>2262</v>
      </c>
      <c r="P499">
        <v>24</v>
      </c>
      <c r="Q499" t="s">
        <v>113</v>
      </c>
      <c r="R499" t="s">
        <v>4415</v>
      </c>
      <c r="S499">
        <v>185</v>
      </c>
      <c r="T499" t="s">
        <v>2266</v>
      </c>
      <c r="U499">
        <v>1003</v>
      </c>
      <c r="V499">
        <v>157</v>
      </c>
      <c r="W499">
        <v>403</v>
      </c>
      <c r="X499">
        <v>104</v>
      </c>
      <c r="Y499">
        <v>224</v>
      </c>
      <c r="Z499">
        <v>75</v>
      </c>
      <c r="AA499" t="s">
        <v>108</v>
      </c>
      <c r="AB499">
        <v>43</v>
      </c>
      <c r="AC499">
        <v>29</v>
      </c>
      <c r="AD499">
        <v>367.971</v>
      </c>
      <c r="AE499">
        <v>0.29411799999999999</v>
      </c>
      <c r="AF499">
        <v>0.47709499999999999</v>
      </c>
      <c r="AH499">
        <v>185</v>
      </c>
      <c r="AI499">
        <f t="shared" si="31"/>
        <v>0.57025406822334723</v>
      </c>
      <c r="AJ499">
        <f t="shared" si="28"/>
        <v>0.16189160079723941</v>
      </c>
      <c r="AK499">
        <f t="shared" si="29"/>
        <v>0.43852279807001471</v>
      </c>
      <c r="AL499">
        <f t="shared" si="30"/>
        <v>1.8778462310130029E-2</v>
      </c>
      <c r="AM499">
        <f>U499 - AVERAGEIFS('Placebo Males'!U:U, 'Placebo Males'!B:B, B499, 'Placebo Males'!P:P, P499)</f>
        <v>-53.666666666666742</v>
      </c>
      <c r="AN499">
        <f>V499 - AVERAGEIFS('Placebo Males'!V:V, 'Placebo Males'!B:B, B499, 'Placebo Males'!P:P, P499)</f>
        <v>4</v>
      </c>
      <c r="AO499">
        <f>W499 - AVERAGEIFS('Placebo Males'!W:W, 'Placebo Males'!B:B, B499, 'Placebo Males'!P:P, P499)</f>
        <v>2.6666666666666856</v>
      </c>
      <c r="AP499">
        <f>X499 - AVERAGEIFS('Placebo Males'!X:X, 'Placebo Males'!B:B, B499, 'Placebo Males'!P:P, P499)</f>
        <v>-13</v>
      </c>
      <c r="AQ499">
        <f>Y499 - AVERAGEIFS('Placebo Males'!Y:Y, 'Placebo Males'!B:B, B499, 'Placebo Males'!P:P, P499)</f>
        <v>15.333333333333343</v>
      </c>
      <c r="AR499">
        <f>Z499 - AVERAGEIFS('Placebo Males'!Z:Z, 'Placebo Males'!B:B, B499, 'Placebo Males'!P:P, P499)</f>
        <v>0.3333333333333286</v>
      </c>
      <c r="AS499">
        <f>AB499 - AVERAGEIFS('Placebo Males'!AB:AB, 'Placebo Males'!B:B, B499, 'Placebo Males'!P:P, P499)</f>
        <v>-2</v>
      </c>
      <c r="AT499">
        <f>AC499 - AVERAGEIFS('Placebo Males'!AC:AC, 'Placebo Males'!B:B, B499, 'Placebo Males'!P:P, P499)</f>
        <v>3</v>
      </c>
      <c r="AU499">
        <f>AD499 - AVERAGEIFS('Placebo Males'!AD:AD, 'Placebo Males'!B:B, B499, 'Placebo Males'!P:P, P499)</f>
        <v>-16.729666666666617</v>
      </c>
      <c r="AV499">
        <f>AE499 - AVERAGEIFS('Placebo Males'!AE:AE, 'Placebo Males'!B:B, B499, 'Placebo Males'!P:P, P499)</f>
        <v>3.7821999999999967E-2</v>
      </c>
      <c r="AW499">
        <f>AF499 - AVERAGEIFS('Placebo Males'!AF:AF, 'Placebo Males'!B:B, B499, 'Placebo Males'!P:P, P499)</f>
        <v>2.6796333333333311E-2</v>
      </c>
    </row>
    <row r="500" spans="1:49" x14ac:dyDescent="0.25">
      <c r="A500" t="s">
        <v>4879</v>
      </c>
      <c r="B500">
        <v>1018</v>
      </c>
      <c r="C500" t="s">
        <v>102</v>
      </c>
      <c r="D500">
        <v>30</v>
      </c>
      <c r="E500">
        <v>182</v>
      </c>
      <c r="F500">
        <v>73.3</v>
      </c>
      <c r="G500">
        <v>105.5</v>
      </c>
      <c r="H500">
        <v>58.5</v>
      </c>
      <c r="I500" t="s">
        <v>103</v>
      </c>
      <c r="J500" t="s">
        <v>104</v>
      </c>
      <c r="K500" t="s">
        <v>409</v>
      </c>
      <c r="L500" t="s">
        <v>211</v>
      </c>
      <c r="M500" t="s">
        <v>4381</v>
      </c>
      <c r="N500">
        <v>400</v>
      </c>
      <c r="O500" t="s">
        <v>2262</v>
      </c>
      <c r="P500">
        <v>24</v>
      </c>
      <c r="Q500" t="s">
        <v>113</v>
      </c>
      <c r="R500" t="s">
        <v>4415</v>
      </c>
      <c r="S500">
        <v>185</v>
      </c>
      <c r="T500" t="s">
        <v>2266</v>
      </c>
      <c r="U500">
        <v>1258</v>
      </c>
      <c r="V500">
        <v>162</v>
      </c>
      <c r="W500">
        <v>419</v>
      </c>
      <c r="X500">
        <v>104</v>
      </c>
      <c r="Y500">
        <v>238</v>
      </c>
      <c r="Z500">
        <v>77</v>
      </c>
      <c r="AA500" t="s">
        <v>108</v>
      </c>
      <c r="AB500">
        <v>53</v>
      </c>
      <c r="AC500">
        <v>28</v>
      </c>
      <c r="AD500">
        <v>352.03800000000001</v>
      </c>
      <c r="AE500">
        <v>0.26</v>
      </c>
      <c r="AF500">
        <v>0.48268699999999998</v>
      </c>
      <c r="AH500">
        <v>185</v>
      </c>
      <c r="AI500">
        <f t="shared" si="31"/>
        <v>0.57025406822334723</v>
      </c>
      <c r="AJ500">
        <f t="shared" si="28"/>
        <v>0.16189160079723941</v>
      </c>
      <c r="AK500">
        <f t="shared" si="29"/>
        <v>0.43852279807001471</v>
      </c>
      <c r="AL500">
        <f t="shared" si="30"/>
        <v>1.8778462310130029E-2</v>
      </c>
      <c r="AM500">
        <f>U500 - AVERAGEIFS('Placebo Males'!U:U, 'Placebo Males'!B:B, B500, 'Placebo Males'!P:P, P500)</f>
        <v>201.33333333333326</v>
      </c>
      <c r="AN500">
        <f>V500 - AVERAGEIFS('Placebo Males'!V:V, 'Placebo Males'!B:B, B500, 'Placebo Males'!P:P, P500)</f>
        <v>9</v>
      </c>
      <c r="AO500">
        <f>W500 - AVERAGEIFS('Placebo Males'!W:W, 'Placebo Males'!B:B, B500, 'Placebo Males'!P:P, P500)</f>
        <v>18.666666666666686</v>
      </c>
      <c r="AP500">
        <f>X500 - AVERAGEIFS('Placebo Males'!X:X, 'Placebo Males'!B:B, B500, 'Placebo Males'!P:P, P500)</f>
        <v>-13</v>
      </c>
      <c r="AQ500">
        <f>Y500 - AVERAGEIFS('Placebo Males'!Y:Y, 'Placebo Males'!B:B, B500, 'Placebo Males'!P:P, P500)</f>
        <v>29.333333333333343</v>
      </c>
      <c r="AR500">
        <f>Z500 - AVERAGEIFS('Placebo Males'!Z:Z, 'Placebo Males'!B:B, B500, 'Placebo Males'!P:P, P500)</f>
        <v>2.3333333333333286</v>
      </c>
      <c r="AS500">
        <f>AB500 - AVERAGEIFS('Placebo Males'!AB:AB, 'Placebo Males'!B:B, B500, 'Placebo Males'!P:P, P500)</f>
        <v>8</v>
      </c>
      <c r="AT500">
        <f>AC500 - AVERAGEIFS('Placebo Males'!AC:AC, 'Placebo Males'!B:B, B500, 'Placebo Males'!P:P, P500)</f>
        <v>2</v>
      </c>
      <c r="AU500">
        <f>AD500 - AVERAGEIFS('Placebo Males'!AD:AD, 'Placebo Males'!B:B, B500, 'Placebo Males'!P:P, P500)</f>
        <v>-32.66266666666661</v>
      </c>
      <c r="AV500">
        <f>AE500 - AVERAGEIFS('Placebo Males'!AE:AE, 'Placebo Males'!B:B, B500, 'Placebo Males'!P:P, P500)</f>
        <v>3.7039999999999851E-3</v>
      </c>
      <c r="AW500">
        <f>AF500 - AVERAGEIFS('Placebo Males'!AF:AF, 'Placebo Males'!B:B, B500, 'Placebo Males'!P:P, P500)</f>
        <v>3.2388333333333297E-2</v>
      </c>
    </row>
    <row r="501" spans="1:49" x14ac:dyDescent="0.25">
      <c r="A501" t="s">
        <v>4880</v>
      </c>
      <c r="B501">
        <v>1019</v>
      </c>
      <c r="C501" t="s">
        <v>102</v>
      </c>
      <c r="D501">
        <v>26</v>
      </c>
      <c r="E501">
        <v>176</v>
      </c>
      <c r="F501">
        <v>81.3</v>
      </c>
      <c r="G501">
        <v>109</v>
      </c>
      <c r="H501">
        <v>54.75</v>
      </c>
      <c r="I501" t="s">
        <v>458</v>
      </c>
      <c r="J501" t="s">
        <v>104</v>
      </c>
      <c r="K501" t="s">
        <v>459</v>
      </c>
      <c r="L501" t="s">
        <v>106</v>
      </c>
      <c r="M501" t="s">
        <v>4381</v>
      </c>
      <c r="N501">
        <v>400</v>
      </c>
      <c r="O501" t="s">
        <v>2262</v>
      </c>
      <c r="P501">
        <v>24</v>
      </c>
      <c r="Q501" t="s">
        <v>113</v>
      </c>
      <c r="R501" t="s">
        <v>4415</v>
      </c>
      <c r="S501">
        <v>185</v>
      </c>
      <c r="T501" t="s">
        <v>2266</v>
      </c>
      <c r="U501">
        <v>1082</v>
      </c>
      <c r="V501">
        <v>174</v>
      </c>
      <c r="W501">
        <v>398</v>
      </c>
      <c r="X501">
        <v>85</v>
      </c>
      <c r="Y501">
        <v>246</v>
      </c>
      <c r="Z501">
        <v>67</v>
      </c>
      <c r="AA501" t="s">
        <v>108</v>
      </c>
      <c r="AB501">
        <v>42</v>
      </c>
      <c r="AC501">
        <v>28</v>
      </c>
      <c r="AD501">
        <v>723.11</v>
      </c>
      <c r="AE501">
        <v>9.3023300000000003E-2</v>
      </c>
      <c r="AF501">
        <v>0.41198299999999999</v>
      </c>
      <c r="AH501">
        <v>185</v>
      </c>
      <c r="AI501">
        <f t="shared" si="31"/>
        <v>0.57025406822334723</v>
      </c>
      <c r="AJ501">
        <f t="shared" si="28"/>
        <v>0.16189160079723941</v>
      </c>
      <c r="AK501">
        <f t="shared" si="29"/>
        <v>0.43852279807001471</v>
      </c>
      <c r="AL501">
        <f t="shared" si="30"/>
        <v>1.8778462310130029E-2</v>
      </c>
      <c r="AM501">
        <f>U501 - AVERAGEIFS('Placebo Males'!U:U, 'Placebo Males'!B:B, B501, 'Placebo Males'!P:P, P501)</f>
        <v>-48</v>
      </c>
      <c r="AN501">
        <f>V501 - AVERAGEIFS('Placebo Males'!V:V, 'Placebo Males'!B:B, B501, 'Placebo Males'!P:P, P501)</f>
        <v>-1.3333333333333428</v>
      </c>
      <c r="AO501">
        <f>W501 - AVERAGEIFS('Placebo Males'!W:W, 'Placebo Males'!B:B, B501, 'Placebo Males'!P:P, P501)</f>
        <v>2</v>
      </c>
      <c r="AP501">
        <f>X501 - AVERAGEIFS('Placebo Males'!X:X, 'Placebo Males'!B:B, B501, 'Placebo Males'!P:P, P501)</f>
        <v>-17.333333333333329</v>
      </c>
      <c r="AQ501">
        <f>Y501 - AVERAGEIFS('Placebo Males'!Y:Y, 'Placebo Males'!B:B, B501, 'Placebo Males'!P:P, P501)</f>
        <v>20.666666666666657</v>
      </c>
      <c r="AR501">
        <f>Z501 - AVERAGEIFS('Placebo Males'!Z:Z, 'Placebo Males'!B:B, B501, 'Placebo Males'!P:P, P501)</f>
        <v>-1.3333333333333286</v>
      </c>
      <c r="AS501">
        <f>AB501 - AVERAGEIFS('Placebo Males'!AB:AB, 'Placebo Males'!B:B, B501, 'Placebo Males'!P:P, P501)</f>
        <v>-3</v>
      </c>
      <c r="AT501">
        <f>AC501 - AVERAGEIFS('Placebo Males'!AC:AC, 'Placebo Males'!B:B, B501, 'Placebo Males'!P:P, P501)</f>
        <v>-0.33333333333333215</v>
      </c>
      <c r="AU501">
        <f>AD501 - AVERAGEIFS('Placebo Males'!AD:AD, 'Placebo Males'!B:B, B501, 'Placebo Males'!P:P, P501)</f>
        <v>-6.9866666666666788</v>
      </c>
      <c r="AV501">
        <f>AE501 - AVERAGEIFS('Placebo Males'!AE:AE, 'Placebo Males'!B:B, B501, 'Placebo Males'!P:P, P501)</f>
        <v>2.7875999999999873E-3</v>
      </c>
      <c r="AW501">
        <f>AF501 - AVERAGEIFS('Placebo Males'!AF:AF, 'Placebo Males'!B:B, B501, 'Placebo Males'!P:P, P501)</f>
        <v>-1.8916666666666249E-3</v>
      </c>
    </row>
    <row r="502" spans="1:49" x14ac:dyDescent="0.25">
      <c r="A502" t="s">
        <v>4881</v>
      </c>
      <c r="B502">
        <v>1019</v>
      </c>
      <c r="C502" t="s">
        <v>102</v>
      </c>
      <c r="D502">
        <v>26</v>
      </c>
      <c r="E502">
        <v>176</v>
      </c>
      <c r="F502">
        <v>81.3</v>
      </c>
      <c r="G502">
        <v>109</v>
      </c>
      <c r="H502">
        <v>54.75</v>
      </c>
      <c r="I502" t="s">
        <v>458</v>
      </c>
      <c r="J502" t="s">
        <v>104</v>
      </c>
      <c r="K502" t="s">
        <v>459</v>
      </c>
      <c r="L502" t="s">
        <v>106</v>
      </c>
      <c r="M502" t="s">
        <v>4381</v>
      </c>
      <c r="N502">
        <v>400</v>
      </c>
      <c r="O502" t="s">
        <v>2262</v>
      </c>
      <c r="P502">
        <v>24</v>
      </c>
      <c r="Q502" t="s">
        <v>113</v>
      </c>
      <c r="R502" t="s">
        <v>4415</v>
      </c>
      <c r="S502">
        <v>185</v>
      </c>
      <c r="T502" t="s">
        <v>2266</v>
      </c>
      <c r="U502">
        <v>1008</v>
      </c>
      <c r="V502">
        <v>166</v>
      </c>
      <c r="W502">
        <v>386</v>
      </c>
      <c r="X502">
        <v>85</v>
      </c>
      <c r="Y502">
        <v>235</v>
      </c>
      <c r="Z502">
        <v>66</v>
      </c>
      <c r="AA502" t="s">
        <v>108</v>
      </c>
      <c r="AB502">
        <v>41</v>
      </c>
      <c r="AC502">
        <v>30</v>
      </c>
      <c r="AD502">
        <v>713.28700000000003</v>
      </c>
      <c r="AE502">
        <v>9.3023300000000003E-2</v>
      </c>
      <c r="AF502">
        <v>0.39849099999999998</v>
      </c>
      <c r="AH502">
        <v>185</v>
      </c>
      <c r="AI502">
        <f t="shared" si="31"/>
        <v>0.57025406822334723</v>
      </c>
      <c r="AJ502">
        <f t="shared" si="28"/>
        <v>0.16189160079723941</v>
      </c>
      <c r="AK502">
        <f t="shared" si="29"/>
        <v>0.43852279807001471</v>
      </c>
      <c r="AL502">
        <f t="shared" si="30"/>
        <v>1.8778462310130029E-2</v>
      </c>
      <c r="AM502">
        <f>U502 - AVERAGEIFS('Placebo Males'!U:U, 'Placebo Males'!B:B, B502, 'Placebo Males'!P:P, P502)</f>
        <v>-122</v>
      </c>
      <c r="AN502">
        <f>V502 - AVERAGEIFS('Placebo Males'!V:V, 'Placebo Males'!B:B, B502, 'Placebo Males'!P:P, P502)</f>
        <v>-9.3333333333333428</v>
      </c>
      <c r="AO502">
        <f>W502 - AVERAGEIFS('Placebo Males'!W:W, 'Placebo Males'!B:B, B502, 'Placebo Males'!P:P, P502)</f>
        <v>-10</v>
      </c>
      <c r="AP502">
        <f>X502 - AVERAGEIFS('Placebo Males'!X:X, 'Placebo Males'!B:B, B502, 'Placebo Males'!P:P, P502)</f>
        <v>-17.333333333333329</v>
      </c>
      <c r="AQ502">
        <f>Y502 - AVERAGEIFS('Placebo Males'!Y:Y, 'Placebo Males'!B:B, B502, 'Placebo Males'!P:P, P502)</f>
        <v>9.6666666666666572</v>
      </c>
      <c r="AR502">
        <f>Z502 - AVERAGEIFS('Placebo Males'!Z:Z, 'Placebo Males'!B:B, B502, 'Placebo Males'!P:P, P502)</f>
        <v>-2.3333333333333286</v>
      </c>
      <c r="AS502">
        <f>AB502 - AVERAGEIFS('Placebo Males'!AB:AB, 'Placebo Males'!B:B, B502, 'Placebo Males'!P:P, P502)</f>
        <v>-4</v>
      </c>
      <c r="AT502">
        <f>AC502 - AVERAGEIFS('Placebo Males'!AC:AC, 'Placebo Males'!B:B, B502, 'Placebo Males'!P:P, P502)</f>
        <v>1.6666666666666679</v>
      </c>
      <c r="AU502">
        <f>AD502 - AVERAGEIFS('Placebo Males'!AD:AD, 'Placebo Males'!B:B, B502, 'Placebo Males'!P:P, P502)</f>
        <v>-16.809666666666658</v>
      </c>
      <c r="AV502">
        <f>AE502 - AVERAGEIFS('Placebo Males'!AE:AE, 'Placebo Males'!B:B, B502, 'Placebo Males'!P:P, P502)</f>
        <v>2.7875999999999873E-3</v>
      </c>
      <c r="AW502">
        <f>AF502 - AVERAGEIFS('Placebo Males'!AF:AF, 'Placebo Males'!B:B, B502, 'Placebo Males'!P:P, P502)</f>
        <v>-1.5383666666666629E-2</v>
      </c>
    </row>
    <row r="503" spans="1:49" x14ac:dyDescent="0.25">
      <c r="A503" t="s">
        <v>4882</v>
      </c>
      <c r="B503">
        <v>1019</v>
      </c>
      <c r="C503" t="s">
        <v>102</v>
      </c>
      <c r="D503">
        <v>26</v>
      </c>
      <c r="E503">
        <v>176</v>
      </c>
      <c r="F503">
        <v>81.3</v>
      </c>
      <c r="G503">
        <v>109</v>
      </c>
      <c r="H503">
        <v>54.75</v>
      </c>
      <c r="I503" t="s">
        <v>458</v>
      </c>
      <c r="J503" t="s">
        <v>104</v>
      </c>
      <c r="K503" t="s">
        <v>459</v>
      </c>
      <c r="L503" t="s">
        <v>106</v>
      </c>
      <c r="M503" t="s">
        <v>4381</v>
      </c>
      <c r="N503">
        <v>400</v>
      </c>
      <c r="O503" t="s">
        <v>2262</v>
      </c>
      <c r="P503">
        <v>24</v>
      </c>
      <c r="Q503" t="s">
        <v>113</v>
      </c>
      <c r="R503" t="s">
        <v>4415</v>
      </c>
      <c r="S503">
        <v>185</v>
      </c>
      <c r="T503" t="s">
        <v>2266</v>
      </c>
      <c r="U503">
        <v>1066</v>
      </c>
      <c r="V503">
        <v>156</v>
      </c>
      <c r="W503">
        <v>388</v>
      </c>
      <c r="X503">
        <v>88</v>
      </c>
      <c r="Y503">
        <v>235</v>
      </c>
      <c r="Z503">
        <v>65</v>
      </c>
      <c r="AA503" t="s">
        <v>108</v>
      </c>
      <c r="AB503">
        <v>44</v>
      </c>
      <c r="AC503">
        <v>24</v>
      </c>
      <c r="AD503">
        <v>720.89200000000005</v>
      </c>
      <c r="AE503">
        <v>9.3023300000000003E-2</v>
      </c>
      <c r="AF503">
        <v>0.38893699999999998</v>
      </c>
      <c r="AH503">
        <v>185</v>
      </c>
      <c r="AI503">
        <f t="shared" si="31"/>
        <v>0.57025406822334723</v>
      </c>
      <c r="AJ503">
        <f t="shared" si="28"/>
        <v>0.16189160079723941</v>
      </c>
      <c r="AK503">
        <f t="shared" si="29"/>
        <v>0.43852279807001471</v>
      </c>
      <c r="AL503">
        <f t="shared" si="30"/>
        <v>1.8778462310130029E-2</v>
      </c>
      <c r="AM503">
        <f>U503 - AVERAGEIFS('Placebo Males'!U:U, 'Placebo Males'!B:B, B503, 'Placebo Males'!P:P, P503)</f>
        <v>-64</v>
      </c>
      <c r="AN503">
        <f>V503 - AVERAGEIFS('Placebo Males'!V:V, 'Placebo Males'!B:B, B503, 'Placebo Males'!P:P, P503)</f>
        <v>-19.333333333333343</v>
      </c>
      <c r="AO503">
        <f>W503 - AVERAGEIFS('Placebo Males'!W:W, 'Placebo Males'!B:B, B503, 'Placebo Males'!P:P, P503)</f>
        <v>-8</v>
      </c>
      <c r="AP503">
        <f>X503 - AVERAGEIFS('Placebo Males'!X:X, 'Placebo Males'!B:B, B503, 'Placebo Males'!P:P, P503)</f>
        <v>-14.333333333333329</v>
      </c>
      <c r="AQ503">
        <f>Y503 - AVERAGEIFS('Placebo Males'!Y:Y, 'Placebo Males'!B:B, B503, 'Placebo Males'!P:P, P503)</f>
        <v>9.6666666666666572</v>
      </c>
      <c r="AR503">
        <f>Z503 - AVERAGEIFS('Placebo Males'!Z:Z, 'Placebo Males'!B:B, B503, 'Placebo Males'!P:P, P503)</f>
        <v>-3.3333333333333286</v>
      </c>
      <c r="AS503">
        <f>AB503 - AVERAGEIFS('Placebo Males'!AB:AB, 'Placebo Males'!B:B, B503, 'Placebo Males'!P:P, P503)</f>
        <v>-1</v>
      </c>
      <c r="AT503">
        <f>AC503 - AVERAGEIFS('Placebo Males'!AC:AC, 'Placebo Males'!B:B, B503, 'Placebo Males'!P:P, P503)</f>
        <v>-4.3333333333333321</v>
      </c>
      <c r="AU503">
        <f>AD503 - AVERAGEIFS('Placebo Males'!AD:AD, 'Placebo Males'!B:B, B503, 'Placebo Males'!P:P, P503)</f>
        <v>-9.2046666666666397</v>
      </c>
      <c r="AV503">
        <f>AE503 - AVERAGEIFS('Placebo Males'!AE:AE, 'Placebo Males'!B:B, B503, 'Placebo Males'!P:P, P503)</f>
        <v>2.7875999999999873E-3</v>
      </c>
      <c r="AW503">
        <f>AF503 - AVERAGEIFS('Placebo Males'!AF:AF, 'Placebo Males'!B:B, B503, 'Placebo Males'!P:P, P503)</f>
        <v>-2.4937666666666636E-2</v>
      </c>
    </row>
    <row r="504" spans="1:49" x14ac:dyDescent="0.25">
      <c r="A504" t="s">
        <v>4883</v>
      </c>
      <c r="B504">
        <v>1016</v>
      </c>
      <c r="C504" t="s">
        <v>102</v>
      </c>
      <c r="D504">
        <v>25</v>
      </c>
      <c r="E504">
        <v>177.5</v>
      </c>
      <c r="F504">
        <v>78.099999999999994</v>
      </c>
      <c r="G504">
        <v>115.25</v>
      </c>
      <c r="H504">
        <v>59</v>
      </c>
      <c r="I504" t="s">
        <v>103</v>
      </c>
      <c r="J504" t="s">
        <v>104</v>
      </c>
      <c r="K504" t="s">
        <v>310</v>
      </c>
      <c r="L504" t="s">
        <v>160</v>
      </c>
      <c r="M504" t="s">
        <v>4381</v>
      </c>
      <c r="N504">
        <v>400</v>
      </c>
      <c r="O504" t="s">
        <v>2262</v>
      </c>
      <c r="P504">
        <v>24</v>
      </c>
      <c r="Q504" t="s">
        <v>113</v>
      </c>
      <c r="R504" t="s">
        <v>4415</v>
      </c>
      <c r="S504">
        <v>177</v>
      </c>
      <c r="T504" t="s">
        <v>2266</v>
      </c>
      <c r="U504">
        <v>1176</v>
      </c>
      <c r="V504">
        <v>160</v>
      </c>
      <c r="W504">
        <v>391</v>
      </c>
      <c r="X504">
        <v>103</v>
      </c>
      <c r="Y504">
        <v>198</v>
      </c>
      <c r="Z504">
        <v>90</v>
      </c>
      <c r="AA504" t="s">
        <v>108</v>
      </c>
      <c r="AB504">
        <v>44</v>
      </c>
      <c r="AC504">
        <v>34</v>
      </c>
      <c r="AD504">
        <v>637.80700000000002</v>
      </c>
      <c r="AE504">
        <v>6.6666699999999995E-2</v>
      </c>
      <c r="AF504">
        <v>0.41056799999999999</v>
      </c>
      <c r="AH504">
        <v>177</v>
      </c>
      <c r="AI504">
        <f t="shared" si="31"/>
        <v>0.54559443284071607</v>
      </c>
      <c r="AJ504">
        <f t="shared" si="28"/>
        <v>0.15785429663330752</v>
      </c>
      <c r="AK504">
        <f t="shared" si="29"/>
        <v>0.42702052206707508</v>
      </c>
      <c r="AL504">
        <f t="shared" si="30"/>
        <v>1.7810097452295892E-2</v>
      </c>
      <c r="AM504">
        <f>U504 - AVERAGEIFS('Placebo Males'!U:U, 'Placebo Males'!B:B, B504, 'Placebo Males'!P:P, P504)</f>
        <v>6.3333333333332575</v>
      </c>
      <c r="AN504">
        <f>V504 - AVERAGEIFS('Placebo Males'!V:V, 'Placebo Males'!B:B, B504, 'Placebo Males'!P:P, P504)</f>
        <v>1.3333333333333428</v>
      </c>
      <c r="AO504">
        <f>W504 - AVERAGEIFS('Placebo Males'!W:W, 'Placebo Males'!B:B, B504, 'Placebo Males'!P:P, P504)</f>
        <v>19</v>
      </c>
      <c r="AP504">
        <f>X504 - AVERAGEIFS('Placebo Males'!X:X, 'Placebo Males'!B:B, B504, 'Placebo Males'!P:P, P504)</f>
        <v>2</v>
      </c>
      <c r="AQ504">
        <f>Y504 - AVERAGEIFS('Placebo Males'!Y:Y, 'Placebo Males'!B:B, B504, 'Placebo Males'!P:P, P504)</f>
        <v>7</v>
      </c>
      <c r="AR504">
        <f>Z504 - AVERAGEIFS('Placebo Males'!Z:Z, 'Placebo Males'!B:B, B504, 'Placebo Males'!P:P, P504)</f>
        <v>10</v>
      </c>
      <c r="AS504">
        <f>AB504 - AVERAGEIFS('Placebo Males'!AB:AB, 'Placebo Males'!B:B, B504, 'Placebo Males'!P:P, P504)</f>
        <v>4.3333333333333357</v>
      </c>
      <c r="AT504">
        <f>AC504 - AVERAGEIFS('Placebo Males'!AC:AC, 'Placebo Males'!B:B, B504, 'Placebo Males'!P:P, P504)</f>
        <v>1</v>
      </c>
      <c r="AU504">
        <f>AD504 - AVERAGEIFS('Placebo Males'!AD:AD, 'Placebo Males'!B:B, B504, 'Placebo Males'!P:P, P504)</f>
        <v>-79.330333333333442</v>
      </c>
      <c r="AV504">
        <f>AE504 - AVERAGEIFS('Placebo Males'!AE:AE, 'Placebo Males'!B:B, B504, 'Placebo Males'!P:P, P504)</f>
        <v>1.6585166666666658E-2</v>
      </c>
      <c r="AW504">
        <f>AF504 - AVERAGEIFS('Placebo Males'!AF:AF, 'Placebo Males'!B:B, B504, 'Placebo Males'!P:P, P504)</f>
        <v>5.6177666666666626E-2</v>
      </c>
    </row>
    <row r="505" spans="1:49" x14ac:dyDescent="0.25">
      <c r="A505" t="s">
        <v>4884</v>
      </c>
      <c r="B505">
        <v>1016</v>
      </c>
      <c r="C505" t="s">
        <v>102</v>
      </c>
      <c r="D505">
        <v>25</v>
      </c>
      <c r="E505">
        <v>177.5</v>
      </c>
      <c r="F505">
        <v>78.099999999999994</v>
      </c>
      <c r="G505">
        <v>115.25</v>
      </c>
      <c r="H505">
        <v>59</v>
      </c>
      <c r="I505" t="s">
        <v>103</v>
      </c>
      <c r="J505" t="s">
        <v>104</v>
      </c>
      <c r="K505" t="s">
        <v>310</v>
      </c>
      <c r="L505" t="s">
        <v>160</v>
      </c>
      <c r="M505" t="s">
        <v>4381</v>
      </c>
      <c r="N505">
        <v>400</v>
      </c>
      <c r="O505" t="s">
        <v>2262</v>
      </c>
      <c r="P505">
        <v>24</v>
      </c>
      <c r="Q505" t="s">
        <v>113</v>
      </c>
      <c r="R505" t="s">
        <v>4415</v>
      </c>
      <c r="S505">
        <v>177</v>
      </c>
      <c r="T505" t="s">
        <v>2266</v>
      </c>
      <c r="U505">
        <v>1065</v>
      </c>
      <c r="V505">
        <v>164</v>
      </c>
      <c r="W505">
        <v>384</v>
      </c>
      <c r="X505">
        <v>102</v>
      </c>
      <c r="Y505">
        <v>195</v>
      </c>
      <c r="Z505">
        <v>87</v>
      </c>
      <c r="AA505" t="s">
        <v>108</v>
      </c>
      <c r="AB505">
        <v>45</v>
      </c>
      <c r="AC505">
        <v>32</v>
      </c>
      <c r="AD505">
        <v>633.755</v>
      </c>
      <c r="AE505">
        <v>7.1428599999999995E-2</v>
      </c>
      <c r="AF505">
        <v>0.39860000000000001</v>
      </c>
      <c r="AH505">
        <v>177</v>
      </c>
      <c r="AI505">
        <f t="shared" si="31"/>
        <v>0.54559443284071607</v>
      </c>
      <c r="AJ505">
        <f t="shared" si="28"/>
        <v>0.15785429663330752</v>
      </c>
      <c r="AK505">
        <f t="shared" si="29"/>
        <v>0.42702052206707508</v>
      </c>
      <c r="AL505">
        <f t="shared" si="30"/>
        <v>1.7810097452295892E-2</v>
      </c>
      <c r="AM505">
        <f>U505 - AVERAGEIFS('Placebo Males'!U:U, 'Placebo Males'!B:B, B505, 'Placebo Males'!P:P, P505)</f>
        <v>-104.66666666666674</v>
      </c>
      <c r="AN505">
        <f>V505 - AVERAGEIFS('Placebo Males'!V:V, 'Placebo Males'!B:B, B505, 'Placebo Males'!P:P, P505)</f>
        <v>5.3333333333333428</v>
      </c>
      <c r="AO505">
        <f>W505 - AVERAGEIFS('Placebo Males'!W:W, 'Placebo Males'!B:B, B505, 'Placebo Males'!P:P, P505)</f>
        <v>12</v>
      </c>
      <c r="AP505">
        <f>X505 - AVERAGEIFS('Placebo Males'!X:X, 'Placebo Males'!B:B, B505, 'Placebo Males'!P:P, P505)</f>
        <v>1</v>
      </c>
      <c r="AQ505">
        <f>Y505 - AVERAGEIFS('Placebo Males'!Y:Y, 'Placebo Males'!B:B, B505, 'Placebo Males'!P:P, P505)</f>
        <v>4</v>
      </c>
      <c r="AR505">
        <f>Z505 - AVERAGEIFS('Placebo Males'!Z:Z, 'Placebo Males'!B:B, B505, 'Placebo Males'!P:P, P505)</f>
        <v>7</v>
      </c>
      <c r="AS505">
        <f>AB505 - AVERAGEIFS('Placebo Males'!AB:AB, 'Placebo Males'!B:B, B505, 'Placebo Males'!P:P, P505)</f>
        <v>5.3333333333333357</v>
      </c>
      <c r="AT505">
        <f>AC505 - AVERAGEIFS('Placebo Males'!AC:AC, 'Placebo Males'!B:B, B505, 'Placebo Males'!P:P, P505)</f>
        <v>-1</v>
      </c>
      <c r="AU505">
        <f>AD505 - AVERAGEIFS('Placebo Males'!AD:AD, 'Placebo Males'!B:B, B505, 'Placebo Males'!P:P, P505)</f>
        <v>-83.382333333333463</v>
      </c>
      <c r="AV505">
        <f>AE505 - AVERAGEIFS('Placebo Males'!AE:AE, 'Placebo Males'!B:B, B505, 'Placebo Males'!P:P, P505)</f>
        <v>2.1347066666666657E-2</v>
      </c>
      <c r="AW505">
        <f>AF505 - AVERAGEIFS('Placebo Males'!AF:AF, 'Placebo Males'!B:B, B505, 'Placebo Males'!P:P, P505)</f>
        <v>4.4209666666666647E-2</v>
      </c>
    </row>
    <row r="506" spans="1:49" x14ac:dyDescent="0.25">
      <c r="A506" t="s">
        <v>4885</v>
      </c>
      <c r="B506">
        <v>1016</v>
      </c>
      <c r="C506" t="s">
        <v>102</v>
      </c>
      <c r="D506">
        <v>25</v>
      </c>
      <c r="E506">
        <v>177.5</v>
      </c>
      <c r="F506">
        <v>78.099999999999994</v>
      </c>
      <c r="G506">
        <v>115.25</v>
      </c>
      <c r="H506">
        <v>59</v>
      </c>
      <c r="I506" t="s">
        <v>103</v>
      </c>
      <c r="J506" t="s">
        <v>104</v>
      </c>
      <c r="K506" t="s">
        <v>310</v>
      </c>
      <c r="L506" t="s">
        <v>160</v>
      </c>
      <c r="M506" t="s">
        <v>4381</v>
      </c>
      <c r="N506">
        <v>400</v>
      </c>
      <c r="O506" t="s">
        <v>2262</v>
      </c>
      <c r="P506">
        <v>24</v>
      </c>
      <c r="Q506" t="s">
        <v>113</v>
      </c>
      <c r="R506" t="s">
        <v>4415</v>
      </c>
      <c r="S506">
        <v>177</v>
      </c>
      <c r="T506" t="s">
        <v>2266</v>
      </c>
      <c r="U506">
        <v>1060</v>
      </c>
      <c r="V506">
        <v>163</v>
      </c>
      <c r="W506">
        <v>383</v>
      </c>
      <c r="X506">
        <v>100</v>
      </c>
      <c r="Y506">
        <v>195</v>
      </c>
      <c r="Z506">
        <v>88</v>
      </c>
      <c r="AA506" t="s">
        <v>108</v>
      </c>
      <c r="AB506">
        <v>45</v>
      </c>
      <c r="AC506">
        <v>30</v>
      </c>
      <c r="AD506">
        <v>644.02700000000004</v>
      </c>
      <c r="AE506">
        <v>7.2727299999999995E-2</v>
      </c>
      <c r="AF506">
        <v>0.38455800000000001</v>
      </c>
      <c r="AH506">
        <v>177</v>
      </c>
      <c r="AI506">
        <f t="shared" si="31"/>
        <v>0.54559443284071607</v>
      </c>
      <c r="AJ506">
        <f t="shared" si="28"/>
        <v>0.15785429663330752</v>
      </c>
      <c r="AK506">
        <f t="shared" si="29"/>
        <v>0.42702052206707508</v>
      </c>
      <c r="AL506">
        <f t="shared" si="30"/>
        <v>1.7810097452295892E-2</v>
      </c>
      <c r="AM506">
        <f>U506 - AVERAGEIFS('Placebo Males'!U:U, 'Placebo Males'!B:B, B506, 'Placebo Males'!P:P, P506)</f>
        <v>-109.66666666666674</v>
      </c>
      <c r="AN506">
        <f>V506 - AVERAGEIFS('Placebo Males'!V:V, 'Placebo Males'!B:B, B506, 'Placebo Males'!P:P, P506)</f>
        <v>4.3333333333333428</v>
      </c>
      <c r="AO506">
        <f>W506 - AVERAGEIFS('Placebo Males'!W:W, 'Placebo Males'!B:B, B506, 'Placebo Males'!P:P, P506)</f>
        <v>11</v>
      </c>
      <c r="AP506">
        <f>X506 - AVERAGEIFS('Placebo Males'!X:X, 'Placebo Males'!B:B, B506, 'Placebo Males'!P:P, P506)</f>
        <v>-1</v>
      </c>
      <c r="AQ506">
        <f>Y506 - AVERAGEIFS('Placebo Males'!Y:Y, 'Placebo Males'!B:B, B506, 'Placebo Males'!P:P, P506)</f>
        <v>4</v>
      </c>
      <c r="AR506">
        <f>Z506 - AVERAGEIFS('Placebo Males'!Z:Z, 'Placebo Males'!B:B, B506, 'Placebo Males'!P:P, P506)</f>
        <v>8</v>
      </c>
      <c r="AS506">
        <f>AB506 - AVERAGEIFS('Placebo Males'!AB:AB, 'Placebo Males'!B:B, B506, 'Placebo Males'!P:P, P506)</f>
        <v>5.3333333333333357</v>
      </c>
      <c r="AT506">
        <f>AC506 - AVERAGEIFS('Placebo Males'!AC:AC, 'Placebo Males'!B:B, B506, 'Placebo Males'!P:P, P506)</f>
        <v>-3</v>
      </c>
      <c r="AU506">
        <f>AD506 - AVERAGEIFS('Placebo Males'!AD:AD, 'Placebo Males'!B:B, B506, 'Placebo Males'!P:P, P506)</f>
        <v>-73.110333333333415</v>
      </c>
      <c r="AV506">
        <f>AE506 - AVERAGEIFS('Placebo Males'!AE:AE, 'Placebo Males'!B:B, B506, 'Placebo Males'!P:P, P506)</f>
        <v>2.2645766666666657E-2</v>
      </c>
      <c r="AW506">
        <f>AF506 - AVERAGEIFS('Placebo Males'!AF:AF, 'Placebo Males'!B:B, B506, 'Placebo Males'!P:P, P506)</f>
        <v>3.0167666666666648E-2</v>
      </c>
    </row>
    <row r="507" spans="1:49" x14ac:dyDescent="0.25">
      <c r="A507" t="s">
        <v>4886</v>
      </c>
      <c r="B507">
        <v>1014</v>
      </c>
      <c r="C507" t="s">
        <v>102</v>
      </c>
      <c r="D507">
        <v>35</v>
      </c>
      <c r="E507">
        <v>168.5</v>
      </c>
      <c r="F507">
        <v>65.5</v>
      </c>
      <c r="G507">
        <v>102.75</v>
      </c>
      <c r="H507">
        <v>52.5</v>
      </c>
      <c r="I507" t="s">
        <v>209</v>
      </c>
      <c r="J507" t="s">
        <v>104</v>
      </c>
      <c r="K507" t="s">
        <v>210</v>
      </c>
      <c r="L507" t="s">
        <v>460</v>
      </c>
      <c r="M507" t="s">
        <v>4381</v>
      </c>
      <c r="N507">
        <v>400</v>
      </c>
      <c r="O507" t="s">
        <v>2262</v>
      </c>
      <c r="P507">
        <v>24</v>
      </c>
      <c r="Q507" t="s">
        <v>113</v>
      </c>
      <c r="R507" t="s">
        <v>4415</v>
      </c>
      <c r="S507">
        <v>163</v>
      </c>
      <c r="T507" t="s">
        <v>2266</v>
      </c>
      <c r="U507">
        <v>884</v>
      </c>
      <c r="V507">
        <v>195</v>
      </c>
      <c r="W507">
        <v>378</v>
      </c>
      <c r="X507">
        <v>91</v>
      </c>
      <c r="Y507">
        <v>205</v>
      </c>
      <c r="Z507">
        <v>82</v>
      </c>
      <c r="AA507" t="s">
        <v>108</v>
      </c>
      <c r="AB507">
        <v>55</v>
      </c>
      <c r="AC507">
        <v>32</v>
      </c>
      <c r="AD507">
        <v>647.22299999999996</v>
      </c>
      <c r="AE507">
        <v>0.26</v>
      </c>
      <c r="AF507">
        <v>0.44849699999999998</v>
      </c>
      <c r="AH507">
        <v>163</v>
      </c>
      <c r="AI507">
        <f t="shared" si="31"/>
        <v>0.50244007092111143</v>
      </c>
      <c r="AJ507">
        <f t="shared" si="28"/>
        <v>0.15054763867608512</v>
      </c>
      <c r="AK507">
        <f t="shared" si="29"/>
        <v>0.40579860246538313</v>
      </c>
      <c r="AL507">
        <f t="shared" si="30"/>
        <v>1.6134227465251061E-2</v>
      </c>
      <c r="AM507">
        <f>U507 - AVERAGEIFS('Placebo Males'!U:U, 'Placebo Males'!B:B, B507, 'Placebo Males'!P:P, P507)</f>
        <v>-137</v>
      </c>
      <c r="AN507">
        <f>V507 - AVERAGEIFS('Placebo Males'!V:V, 'Placebo Males'!B:B, B507, 'Placebo Males'!P:P, P507)</f>
        <v>14.333333333333343</v>
      </c>
      <c r="AO507">
        <f>W507 - AVERAGEIFS('Placebo Males'!W:W, 'Placebo Males'!B:B, B507, 'Placebo Males'!P:P, P507)</f>
        <v>-12.666666666666686</v>
      </c>
      <c r="AP507">
        <f>X507 - AVERAGEIFS('Placebo Males'!X:X, 'Placebo Males'!B:B, B507, 'Placebo Males'!P:P, P507)</f>
        <v>1.6666666666666714</v>
      </c>
      <c r="AQ507">
        <f>Y507 - AVERAGEIFS('Placebo Males'!Y:Y, 'Placebo Males'!B:B, B507, 'Placebo Males'!P:P, P507)</f>
        <v>-18.666666666666657</v>
      </c>
      <c r="AR507">
        <f>Z507 - AVERAGEIFS('Placebo Males'!Z:Z, 'Placebo Males'!B:B, B507, 'Placebo Males'!P:P, P507)</f>
        <v>4.3333333333333286</v>
      </c>
      <c r="AS507">
        <f>AB507 - AVERAGEIFS('Placebo Males'!AB:AB, 'Placebo Males'!B:B, B507, 'Placebo Males'!P:P, P507)</f>
        <v>5</v>
      </c>
      <c r="AT507">
        <f>AC507 - AVERAGEIFS('Placebo Males'!AC:AC, 'Placebo Males'!B:B, B507, 'Placebo Males'!P:P, P507)</f>
        <v>2.6666666666666679</v>
      </c>
      <c r="AU507">
        <f>AD507 - AVERAGEIFS('Placebo Males'!AD:AD, 'Placebo Males'!B:B, B507, 'Placebo Males'!P:P, P507)</f>
        <v>-148.66766666666672</v>
      </c>
      <c r="AV507">
        <f>AE507 - AVERAGEIFS('Placebo Males'!AE:AE, 'Placebo Males'!B:B, B507, 'Placebo Males'!P:P, P507)</f>
        <v>5.1667000000000018E-2</v>
      </c>
      <c r="AW507">
        <f>AF507 - AVERAGEIFS('Placebo Males'!AF:AF, 'Placebo Males'!B:B, B507, 'Placebo Males'!P:P, P507)</f>
        <v>9.6599999999996689E-4</v>
      </c>
    </row>
    <row r="508" spans="1:49" x14ac:dyDescent="0.25">
      <c r="A508" t="s">
        <v>4887</v>
      </c>
      <c r="B508">
        <v>1014</v>
      </c>
      <c r="C508" t="s">
        <v>102</v>
      </c>
      <c r="D508">
        <v>35</v>
      </c>
      <c r="E508">
        <v>168.5</v>
      </c>
      <c r="F508">
        <v>65.5</v>
      </c>
      <c r="G508">
        <v>102.75</v>
      </c>
      <c r="H508">
        <v>52.5</v>
      </c>
      <c r="I508" t="s">
        <v>209</v>
      </c>
      <c r="J508" t="s">
        <v>104</v>
      </c>
      <c r="K508" t="s">
        <v>210</v>
      </c>
      <c r="L508" t="s">
        <v>460</v>
      </c>
      <c r="M508" t="s">
        <v>4381</v>
      </c>
      <c r="N508">
        <v>400</v>
      </c>
      <c r="O508" t="s">
        <v>2262</v>
      </c>
      <c r="P508">
        <v>24</v>
      </c>
      <c r="Q508" t="s">
        <v>113</v>
      </c>
      <c r="R508" t="s">
        <v>4415</v>
      </c>
      <c r="S508">
        <v>163</v>
      </c>
      <c r="T508" t="s">
        <v>2266</v>
      </c>
      <c r="U508">
        <v>907</v>
      </c>
      <c r="V508">
        <v>199</v>
      </c>
      <c r="W508">
        <v>383</v>
      </c>
      <c r="X508">
        <v>84</v>
      </c>
      <c r="Y508">
        <v>215</v>
      </c>
      <c r="Z508">
        <v>84</v>
      </c>
      <c r="AA508" t="s">
        <v>108</v>
      </c>
      <c r="AB508">
        <v>53</v>
      </c>
      <c r="AC508">
        <v>35</v>
      </c>
      <c r="AD508">
        <v>659.92399999999998</v>
      </c>
      <c r="AE508">
        <v>0.235294</v>
      </c>
      <c r="AF508">
        <v>0.45597199999999999</v>
      </c>
      <c r="AH508">
        <v>163</v>
      </c>
      <c r="AI508">
        <f t="shared" si="31"/>
        <v>0.50244007092111143</v>
      </c>
      <c r="AJ508">
        <f t="shared" si="28"/>
        <v>0.15054763867608512</v>
      </c>
      <c r="AK508">
        <f t="shared" si="29"/>
        <v>0.40579860246538313</v>
      </c>
      <c r="AL508">
        <f t="shared" si="30"/>
        <v>1.6134227465251061E-2</v>
      </c>
      <c r="AM508">
        <f>U508 - AVERAGEIFS('Placebo Males'!U:U, 'Placebo Males'!B:B, B508, 'Placebo Males'!P:P, P508)</f>
        <v>-114</v>
      </c>
      <c r="AN508">
        <f>V508 - AVERAGEIFS('Placebo Males'!V:V, 'Placebo Males'!B:B, B508, 'Placebo Males'!P:P, P508)</f>
        <v>18.333333333333343</v>
      </c>
      <c r="AO508">
        <f>W508 - AVERAGEIFS('Placebo Males'!W:W, 'Placebo Males'!B:B, B508, 'Placebo Males'!P:P, P508)</f>
        <v>-7.6666666666666856</v>
      </c>
      <c r="AP508">
        <f>X508 - AVERAGEIFS('Placebo Males'!X:X, 'Placebo Males'!B:B, B508, 'Placebo Males'!P:P, P508)</f>
        <v>-5.3333333333333286</v>
      </c>
      <c r="AQ508">
        <f>Y508 - AVERAGEIFS('Placebo Males'!Y:Y, 'Placebo Males'!B:B, B508, 'Placebo Males'!P:P, P508)</f>
        <v>-8.6666666666666572</v>
      </c>
      <c r="AR508">
        <f>Z508 - AVERAGEIFS('Placebo Males'!Z:Z, 'Placebo Males'!B:B, B508, 'Placebo Males'!P:P, P508)</f>
        <v>6.3333333333333286</v>
      </c>
      <c r="AS508">
        <f>AB508 - AVERAGEIFS('Placebo Males'!AB:AB, 'Placebo Males'!B:B, B508, 'Placebo Males'!P:P, P508)</f>
        <v>3</v>
      </c>
      <c r="AT508">
        <f>AC508 - AVERAGEIFS('Placebo Males'!AC:AC, 'Placebo Males'!B:B, B508, 'Placebo Males'!P:P, P508)</f>
        <v>5.6666666666666679</v>
      </c>
      <c r="AU508">
        <f>AD508 - AVERAGEIFS('Placebo Males'!AD:AD, 'Placebo Males'!B:B, B508, 'Placebo Males'!P:P, P508)</f>
        <v>-135.9666666666667</v>
      </c>
      <c r="AV508">
        <f>AE508 - AVERAGEIFS('Placebo Males'!AE:AE, 'Placebo Males'!B:B, B508, 'Placebo Males'!P:P, P508)</f>
        <v>2.6961000000000013E-2</v>
      </c>
      <c r="AW508">
        <f>AF508 - AVERAGEIFS('Placebo Males'!AF:AF, 'Placebo Males'!B:B, B508, 'Placebo Males'!P:P, P508)</f>
        <v>8.4409999999999763E-3</v>
      </c>
    </row>
    <row r="509" spans="1:49" x14ac:dyDescent="0.25">
      <c r="A509" t="s">
        <v>4888</v>
      </c>
      <c r="B509">
        <v>1014</v>
      </c>
      <c r="C509" t="s">
        <v>102</v>
      </c>
      <c r="D509">
        <v>35</v>
      </c>
      <c r="E509">
        <v>168.5</v>
      </c>
      <c r="F509">
        <v>65.5</v>
      </c>
      <c r="G509">
        <v>102.75</v>
      </c>
      <c r="H509">
        <v>52.5</v>
      </c>
      <c r="I509" t="s">
        <v>209</v>
      </c>
      <c r="J509" t="s">
        <v>104</v>
      </c>
      <c r="K509" t="s">
        <v>210</v>
      </c>
      <c r="L509" t="s">
        <v>460</v>
      </c>
      <c r="M509" t="s">
        <v>4381</v>
      </c>
      <c r="N509">
        <v>400</v>
      </c>
      <c r="O509" t="s">
        <v>2262</v>
      </c>
      <c r="P509">
        <v>24</v>
      </c>
      <c r="Q509" t="s">
        <v>113</v>
      </c>
      <c r="R509" t="s">
        <v>4415</v>
      </c>
      <c r="S509">
        <v>163</v>
      </c>
      <c r="T509" t="s">
        <v>2266</v>
      </c>
      <c r="U509">
        <v>918</v>
      </c>
      <c r="V509">
        <v>203</v>
      </c>
      <c r="W509">
        <v>378</v>
      </c>
      <c r="X509">
        <v>84</v>
      </c>
      <c r="Y509">
        <v>210</v>
      </c>
      <c r="Z509">
        <v>84</v>
      </c>
      <c r="AA509" t="s">
        <v>108</v>
      </c>
      <c r="AB509">
        <v>52</v>
      </c>
      <c r="AC509">
        <v>34</v>
      </c>
      <c r="AD509">
        <v>669.85699999999997</v>
      </c>
      <c r="AE509" t="s">
        <v>108</v>
      </c>
      <c r="AF509" t="s">
        <v>108</v>
      </c>
      <c r="AH509">
        <v>163</v>
      </c>
      <c r="AI509">
        <f t="shared" si="31"/>
        <v>0.50244007092111143</v>
      </c>
      <c r="AJ509">
        <f t="shared" si="28"/>
        <v>0.15054763867608512</v>
      </c>
      <c r="AK509">
        <f t="shared" si="29"/>
        <v>0.40579860246538313</v>
      </c>
      <c r="AL509">
        <f t="shared" si="30"/>
        <v>1.6134227465251061E-2</v>
      </c>
      <c r="AM509">
        <f>U509 - AVERAGEIFS('Placebo Males'!U:U, 'Placebo Males'!B:B, B509, 'Placebo Males'!P:P, P509)</f>
        <v>-103</v>
      </c>
      <c r="AN509">
        <f>V509 - AVERAGEIFS('Placebo Males'!V:V, 'Placebo Males'!B:B, B509, 'Placebo Males'!P:P, P509)</f>
        <v>22.333333333333343</v>
      </c>
      <c r="AO509">
        <f>W509 - AVERAGEIFS('Placebo Males'!W:W, 'Placebo Males'!B:B, B509, 'Placebo Males'!P:P, P509)</f>
        <v>-12.666666666666686</v>
      </c>
      <c r="AP509">
        <f>X509 - AVERAGEIFS('Placebo Males'!X:X, 'Placebo Males'!B:B, B509, 'Placebo Males'!P:P, P509)</f>
        <v>-5.3333333333333286</v>
      </c>
      <c r="AQ509">
        <f>Y509 - AVERAGEIFS('Placebo Males'!Y:Y, 'Placebo Males'!B:B, B509, 'Placebo Males'!P:P, P509)</f>
        <v>-13.666666666666657</v>
      </c>
      <c r="AR509">
        <f>Z509 - AVERAGEIFS('Placebo Males'!Z:Z, 'Placebo Males'!B:B, B509, 'Placebo Males'!P:P, P509)</f>
        <v>6.3333333333333286</v>
      </c>
      <c r="AS509">
        <f>AB509 - AVERAGEIFS('Placebo Males'!AB:AB, 'Placebo Males'!B:B, B509, 'Placebo Males'!P:P, P509)</f>
        <v>2</v>
      </c>
      <c r="AT509">
        <f>AC509 - AVERAGEIFS('Placebo Males'!AC:AC, 'Placebo Males'!B:B, B509, 'Placebo Males'!P:P, P509)</f>
        <v>4.6666666666666679</v>
      </c>
      <c r="AU509">
        <f>AD509 - AVERAGEIFS('Placebo Males'!AD:AD, 'Placebo Males'!B:B, B509, 'Placebo Males'!P:P, P509)</f>
        <v>-126.0336666666667</v>
      </c>
      <c r="AV509" t="e">
        <f>AE509 - AVERAGEIFS('Placebo Males'!AE:AE, 'Placebo Males'!B:B, B509, 'Placebo Males'!P:P, P509)</f>
        <v>#VALUE!</v>
      </c>
      <c r="AW509" t="e">
        <f>AF509 - AVERAGEIFS('Placebo Males'!AF:AF, 'Placebo Males'!B:B, B509, 'Placebo Males'!P:P, P509)</f>
        <v>#VALUE!</v>
      </c>
    </row>
    <row r="510" spans="1:49" x14ac:dyDescent="0.25">
      <c r="A510" t="s">
        <v>4889</v>
      </c>
      <c r="B510">
        <v>1015</v>
      </c>
      <c r="C510" t="s">
        <v>102</v>
      </c>
      <c r="D510">
        <v>19</v>
      </c>
      <c r="E510">
        <v>182.5</v>
      </c>
      <c r="F510">
        <v>63.5</v>
      </c>
      <c r="G510">
        <v>106.25</v>
      </c>
      <c r="H510">
        <v>55.5</v>
      </c>
      <c r="I510" t="s">
        <v>103</v>
      </c>
      <c r="J510" t="s">
        <v>260</v>
      </c>
      <c r="K510" t="s">
        <v>261</v>
      </c>
      <c r="L510" t="s">
        <v>160</v>
      </c>
      <c r="M510" t="s">
        <v>4381</v>
      </c>
      <c r="N510">
        <v>400</v>
      </c>
      <c r="O510" t="s">
        <v>2262</v>
      </c>
      <c r="P510">
        <v>0.5</v>
      </c>
      <c r="Q510" t="s">
        <v>113</v>
      </c>
      <c r="R510" t="s">
        <v>4415</v>
      </c>
      <c r="S510">
        <v>159</v>
      </c>
      <c r="T510" t="s">
        <v>2266</v>
      </c>
      <c r="U510">
        <v>1183</v>
      </c>
      <c r="V510">
        <v>184</v>
      </c>
      <c r="W510">
        <v>422</v>
      </c>
      <c r="X510">
        <v>110</v>
      </c>
      <c r="Y510">
        <v>224</v>
      </c>
      <c r="Z510">
        <v>88</v>
      </c>
      <c r="AA510" t="s">
        <v>108</v>
      </c>
      <c r="AB510">
        <v>51</v>
      </c>
      <c r="AC510">
        <v>39</v>
      </c>
      <c r="AD510">
        <v>813.13800000000003</v>
      </c>
      <c r="AE510">
        <v>0.15</v>
      </c>
      <c r="AF510">
        <v>0.51053999999999999</v>
      </c>
      <c r="AH510">
        <v>159</v>
      </c>
      <c r="AI510">
        <f t="shared" si="31"/>
        <v>0.49011025322979573</v>
      </c>
      <c r="AJ510">
        <f t="shared" si="28"/>
        <v>0.14839975133385264</v>
      </c>
      <c r="AK510">
        <f t="shared" si="29"/>
        <v>0.39946420421042628</v>
      </c>
      <c r="AL510">
        <f t="shared" si="30"/>
        <v>1.5660046617164913E-2</v>
      </c>
      <c r="AM510">
        <f>U510 - AVERAGEIFS('Placebo Males'!U:U, 'Placebo Males'!B:B, B510, 'Placebo Males'!P:P, P510)</f>
        <v>30.333333333333258</v>
      </c>
      <c r="AN510">
        <f>V510 - AVERAGEIFS('Placebo Males'!V:V, 'Placebo Males'!B:B, B510, 'Placebo Males'!P:P, P510)</f>
        <v>0.66666666666665719</v>
      </c>
      <c r="AO510">
        <f>W510 - AVERAGEIFS('Placebo Males'!W:W, 'Placebo Males'!B:B, B510, 'Placebo Males'!P:P, P510)</f>
        <v>12.666666666666686</v>
      </c>
      <c r="AP510">
        <f>X510 - AVERAGEIFS('Placebo Males'!X:X, 'Placebo Males'!B:B, B510, 'Placebo Males'!P:P, P510)</f>
        <v>-6</v>
      </c>
      <c r="AQ510">
        <f>Y510 - AVERAGEIFS('Placebo Males'!Y:Y, 'Placebo Males'!B:B, B510, 'Placebo Males'!P:P, P510)</f>
        <v>18.333333333333343</v>
      </c>
      <c r="AR510">
        <f>Z510 - AVERAGEIFS('Placebo Males'!Z:Z, 'Placebo Males'!B:B, B510, 'Placebo Males'!P:P, P510)</f>
        <v>0.3333333333333286</v>
      </c>
      <c r="AS510">
        <f>AB510 - AVERAGEIFS('Placebo Males'!AB:AB, 'Placebo Males'!B:B, B510, 'Placebo Males'!P:P, P510)</f>
        <v>0.6666666666666643</v>
      </c>
      <c r="AT510">
        <f>AC510 - AVERAGEIFS('Placebo Males'!AC:AC, 'Placebo Males'!B:B, B510, 'Placebo Males'!P:P, P510)</f>
        <v>1.3333333333333357</v>
      </c>
      <c r="AU510">
        <f>AD510 - AVERAGEIFS('Placebo Males'!AD:AD, 'Placebo Males'!B:B, B510, 'Placebo Males'!P:P, P510)</f>
        <v>110.00533333333328</v>
      </c>
      <c r="AV510">
        <f>AE510 - AVERAGEIFS('Placebo Males'!AE:AE, 'Placebo Males'!B:B, B510, 'Placebo Males'!P:P, P510)</f>
        <v>-4.3364333333333338E-2</v>
      </c>
      <c r="AW510">
        <f>AF510 - AVERAGEIFS('Placebo Males'!AF:AF, 'Placebo Males'!B:B, B510, 'Placebo Males'!P:P, P510)</f>
        <v>1.3663333333333361E-2</v>
      </c>
    </row>
    <row r="511" spans="1:49" x14ac:dyDescent="0.25">
      <c r="A511" t="s">
        <v>4890</v>
      </c>
      <c r="B511">
        <v>1015</v>
      </c>
      <c r="C511" t="s">
        <v>102</v>
      </c>
      <c r="D511">
        <v>19</v>
      </c>
      <c r="E511">
        <v>182.5</v>
      </c>
      <c r="F511">
        <v>63.5</v>
      </c>
      <c r="G511">
        <v>106.25</v>
      </c>
      <c r="H511">
        <v>55.5</v>
      </c>
      <c r="I511" t="s">
        <v>103</v>
      </c>
      <c r="J511" t="s">
        <v>260</v>
      </c>
      <c r="K511" t="s">
        <v>261</v>
      </c>
      <c r="L511" t="s">
        <v>160</v>
      </c>
      <c r="M511" t="s">
        <v>4381</v>
      </c>
      <c r="N511">
        <v>400</v>
      </c>
      <c r="O511" t="s">
        <v>2262</v>
      </c>
      <c r="P511">
        <v>0.5</v>
      </c>
      <c r="Q511" t="s">
        <v>113</v>
      </c>
      <c r="R511" t="s">
        <v>4415</v>
      </c>
      <c r="S511">
        <v>159</v>
      </c>
      <c r="T511" t="s">
        <v>2266</v>
      </c>
      <c r="U511">
        <v>1212</v>
      </c>
      <c r="V511">
        <v>176</v>
      </c>
      <c r="W511">
        <v>427</v>
      </c>
      <c r="X511">
        <v>114</v>
      </c>
      <c r="Y511">
        <v>224</v>
      </c>
      <c r="Z511">
        <v>89</v>
      </c>
      <c r="AA511" t="s">
        <v>108</v>
      </c>
      <c r="AB511">
        <v>53</v>
      </c>
      <c r="AC511">
        <v>36</v>
      </c>
      <c r="AD511">
        <v>813.38300000000004</v>
      </c>
      <c r="AE511">
        <v>0.16666700000000001</v>
      </c>
      <c r="AF511">
        <v>0.51819700000000002</v>
      </c>
      <c r="AH511">
        <v>159</v>
      </c>
      <c r="AI511">
        <f t="shared" si="31"/>
        <v>0.49011025322979573</v>
      </c>
      <c r="AJ511">
        <f t="shared" si="28"/>
        <v>0.14839975133385264</v>
      </c>
      <c r="AK511">
        <f t="shared" si="29"/>
        <v>0.39946420421042628</v>
      </c>
      <c r="AL511">
        <f t="shared" si="30"/>
        <v>1.5660046617164913E-2</v>
      </c>
      <c r="AM511">
        <f>U511 - AVERAGEIFS('Placebo Males'!U:U, 'Placebo Males'!B:B, B511, 'Placebo Males'!P:P, P511)</f>
        <v>59.333333333333258</v>
      </c>
      <c r="AN511">
        <f>V511 - AVERAGEIFS('Placebo Males'!V:V, 'Placebo Males'!B:B, B511, 'Placebo Males'!P:P, P511)</f>
        <v>-7.3333333333333428</v>
      </c>
      <c r="AO511">
        <f>W511 - AVERAGEIFS('Placebo Males'!W:W, 'Placebo Males'!B:B, B511, 'Placebo Males'!P:P, P511)</f>
        <v>17.666666666666686</v>
      </c>
      <c r="AP511">
        <f>X511 - AVERAGEIFS('Placebo Males'!X:X, 'Placebo Males'!B:B, B511, 'Placebo Males'!P:P, P511)</f>
        <v>-2</v>
      </c>
      <c r="AQ511">
        <f>Y511 - AVERAGEIFS('Placebo Males'!Y:Y, 'Placebo Males'!B:B, B511, 'Placebo Males'!P:P, P511)</f>
        <v>18.333333333333343</v>
      </c>
      <c r="AR511">
        <f>Z511 - AVERAGEIFS('Placebo Males'!Z:Z, 'Placebo Males'!B:B, B511, 'Placebo Males'!P:P, P511)</f>
        <v>1.3333333333333286</v>
      </c>
      <c r="AS511">
        <f>AB511 - AVERAGEIFS('Placebo Males'!AB:AB, 'Placebo Males'!B:B, B511, 'Placebo Males'!P:P, P511)</f>
        <v>2.6666666666666643</v>
      </c>
      <c r="AT511">
        <f>AC511 - AVERAGEIFS('Placebo Males'!AC:AC, 'Placebo Males'!B:B, B511, 'Placebo Males'!P:P, P511)</f>
        <v>-1.6666666666666643</v>
      </c>
      <c r="AU511">
        <f>AD511 - AVERAGEIFS('Placebo Males'!AD:AD, 'Placebo Males'!B:B, B511, 'Placebo Males'!P:P, P511)</f>
        <v>110.25033333333329</v>
      </c>
      <c r="AV511">
        <f>AE511 - AVERAGEIFS('Placebo Males'!AE:AE, 'Placebo Males'!B:B, B511, 'Placebo Males'!P:P, P511)</f>
        <v>-2.6697333333333323E-2</v>
      </c>
      <c r="AW511">
        <f>AF511 - AVERAGEIFS('Placebo Males'!AF:AF, 'Placebo Males'!B:B, B511, 'Placebo Males'!P:P, P511)</f>
        <v>2.1320333333333386E-2</v>
      </c>
    </row>
    <row r="512" spans="1:49" x14ac:dyDescent="0.25">
      <c r="A512" t="s">
        <v>4891</v>
      </c>
      <c r="B512">
        <v>1015</v>
      </c>
      <c r="C512" t="s">
        <v>102</v>
      </c>
      <c r="D512">
        <v>19</v>
      </c>
      <c r="E512">
        <v>182.5</v>
      </c>
      <c r="F512">
        <v>63.5</v>
      </c>
      <c r="G512">
        <v>106.25</v>
      </c>
      <c r="H512">
        <v>55.5</v>
      </c>
      <c r="I512" t="s">
        <v>103</v>
      </c>
      <c r="J512" t="s">
        <v>260</v>
      </c>
      <c r="K512" t="s">
        <v>261</v>
      </c>
      <c r="L512" t="s">
        <v>160</v>
      </c>
      <c r="M512" t="s">
        <v>4381</v>
      </c>
      <c r="N512">
        <v>400</v>
      </c>
      <c r="O512" t="s">
        <v>2262</v>
      </c>
      <c r="P512">
        <v>0.5</v>
      </c>
      <c r="Q512" t="s">
        <v>113</v>
      </c>
      <c r="R512" t="s">
        <v>4415</v>
      </c>
      <c r="S512">
        <v>159</v>
      </c>
      <c r="T512" t="s">
        <v>2266</v>
      </c>
      <c r="U512">
        <v>1174</v>
      </c>
      <c r="V512">
        <v>183</v>
      </c>
      <c r="W512">
        <v>418</v>
      </c>
      <c r="X512">
        <v>109</v>
      </c>
      <c r="Y512">
        <v>221</v>
      </c>
      <c r="Z512">
        <v>88</v>
      </c>
      <c r="AA512" t="s">
        <v>108</v>
      </c>
      <c r="AB512">
        <v>54</v>
      </c>
      <c r="AC512">
        <v>34</v>
      </c>
      <c r="AD512">
        <v>827.56500000000005</v>
      </c>
      <c r="AE512">
        <v>0.169492</v>
      </c>
      <c r="AF512">
        <v>0.51579900000000001</v>
      </c>
      <c r="AH512">
        <v>159</v>
      </c>
      <c r="AI512">
        <f t="shared" si="31"/>
        <v>0.49011025322979573</v>
      </c>
      <c r="AJ512">
        <f t="shared" si="28"/>
        <v>0.14839975133385264</v>
      </c>
      <c r="AK512">
        <f t="shared" si="29"/>
        <v>0.39946420421042628</v>
      </c>
      <c r="AL512">
        <f t="shared" si="30"/>
        <v>1.5660046617164913E-2</v>
      </c>
      <c r="AM512">
        <f>U512 - AVERAGEIFS('Placebo Males'!U:U, 'Placebo Males'!B:B, B512, 'Placebo Males'!P:P, P512)</f>
        <v>21.333333333333258</v>
      </c>
      <c r="AN512">
        <f>V512 - AVERAGEIFS('Placebo Males'!V:V, 'Placebo Males'!B:B, B512, 'Placebo Males'!P:P, P512)</f>
        <v>-0.33333333333334281</v>
      </c>
      <c r="AO512">
        <f>W512 - AVERAGEIFS('Placebo Males'!W:W, 'Placebo Males'!B:B, B512, 'Placebo Males'!P:P, P512)</f>
        <v>8.6666666666666856</v>
      </c>
      <c r="AP512">
        <f>X512 - AVERAGEIFS('Placebo Males'!X:X, 'Placebo Males'!B:B, B512, 'Placebo Males'!P:P, P512)</f>
        <v>-7</v>
      </c>
      <c r="AQ512">
        <f>Y512 - AVERAGEIFS('Placebo Males'!Y:Y, 'Placebo Males'!B:B, B512, 'Placebo Males'!P:P, P512)</f>
        <v>15.333333333333343</v>
      </c>
      <c r="AR512">
        <f>Z512 - AVERAGEIFS('Placebo Males'!Z:Z, 'Placebo Males'!B:B, B512, 'Placebo Males'!P:P, P512)</f>
        <v>0.3333333333333286</v>
      </c>
      <c r="AS512">
        <f>AB512 - AVERAGEIFS('Placebo Males'!AB:AB, 'Placebo Males'!B:B, B512, 'Placebo Males'!P:P, P512)</f>
        <v>3.6666666666666643</v>
      </c>
      <c r="AT512">
        <f>AC512 - AVERAGEIFS('Placebo Males'!AC:AC, 'Placebo Males'!B:B, B512, 'Placebo Males'!P:P, P512)</f>
        <v>-3.6666666666666643</v>
      </c>
      <c r="AU512">
        <f>AD512 - AVERAGEIFS('Placebo Males'!AD:AD, 'Placebo Males'!B:B, B512, 'Placebo Males'!P:P, P512)</f>
        <v>124.4323333333333</v>
      </c>
      <c r="AV512">
        <f>AE512 - AVERAGEIFS('Placebo Males'!AE:AE, 'Placebo Males'!B:B, B512, 'Placebo Males'!P:P, P512)</f>
        <v>-2.3872333333333329E-2</v>
      </c>
      <c r="AW512">
        <f>AF512 - AVERAGEIFS('Placebo Males'!AF:AF, 'Placebo Males'!B:B, B512, 'Placebo Males'!P:P, P512)</f>
        <v>1.8922333333333374E-2</v>
      </c>
    </row>
    <row r="513" spans="1:49" x14ac:dyDescent="0.25">
      <c r="A513" t="s">
        <v>4892</v>
      </c>
      <c r="B513">
        <v>1013</v>
      </c>
      <c r="C513" t="s">
        <v>102</v>
      </c>
      <c r="D513">
        <v>32</v>
      </c>
      <c r="E513">
        <v>175.5</v>
      </c>
      <c r="F513">
        <v>74.099999999999994</v>
      </c>
      <c r="G513">
        <v>123.25</v>
      </c>
      <c r="H513">
        <v>66.5</v>
      </c>
      <c r="I513" t="s">
        <v>103</v>
      </c>
      <c r="J513" t="s">
        <v>104</v>
      </c>
      <c r="K513" t="s">
        <v>159</v>
      </c>
      <c r="L513" t="s">
        <v>106</v>
      </c>
      <c r="M513" t="s">
        <v>4381</v>
      </c>
      <c r="N513">
        <v>400</v>
      </c>
      <c r="O513" t="s">
        <v>2262</v>
      </c>
      <c r="P513">
        <v>24</v>
      </c>
      <c r="Q513" t="s">
        <v>113</v>
      </c>
      <c r="R513" t="s">
        <v>4415</v>
      </c>
      <c r="S513">
        <v>139</v>
      </c>
      <c r="T513" t="s">
        <v>2266</v>
      </c>
      <c r="U513">
        <v>874</v>
      </c>
      <c r="V513">
        <v>142</v>
      </c>
      <c r="W513">
        <v>361</v>
      </c>
      <c r="X513">
        <v>106</v>
      </c>
      <c r="Y513">
        <v>185</v>
      </c>
      <c r="Z513">
        <v>70</v>
      </c>
      <c r="AA513" t="s">
        <v>108</v>
      </c>
      <c r="AB513">
        <v>43</v>
      </c>
      <c r="AC513">
        <v>25</v>
      </c>
      <c r="AD513">
        <v>731.57500000000005</v>
      </c>
      <c r="AE513" t="s">
        <v>108</v>
      </c>
      <c r="AF513" t="s">
        <v>108</v>
      </c>
      <c r="AH513">
        <v>139</v>
      </c>
      <c r="AI513">
        <f t="shared" si="31"/>
        <v>0.42846116477321766</v>
      </c>
      <c r="AJ513">
        <f t="shared" si="28"/>
        <v>0.13721456639971796</v>
      </c>
      <c r="AK513">
        <f t="shared" si="29"/>
        <v>0.3658193600236711</v>
      </c>
      <c r="AL513">
        <f t="shared" si="30"/>
        <v>1.3322832885240166E-2</v>
      </c>
      <c r="AM513">
        <f>U513 - AVERAGEIFS('Placebo Males'!U:U, 'Placebo Males'!B:B, B513, 'Placebo Males'!P:P, P513)</f>
        <v>-1.3333333333333712</v>
      </c>
      <c r="AN513">
        <f>V513 - AVERAGEIFS('Placebo Males'!V:V, 'Placebo Males'!B:B, B513, 'Placebo Males'!P:P, P513)</f>
        <v>6.6666666666666572</v>
      </c>
      <c r="AO513">
        <f>W513 - AVERAGEIFS('Placebo Males'!W:W, 'Placebo Males'!B:B, B513, 'Placebo Males'!P:P, P513)</f>
        <v>11.333333333333314</v>
      </c>
      <c r="AP513">
        <f>X513 - AVERAGEIFS('Placebo Males'!X:X, 'Placebo Males'!B:B, B513, 'Placebo Males'!P:P, P513)</f>
        <v>1.3333333333333286</v>
      </c>
      <c r="AQ513">
        <f>Y513 - AVERAGEIFS('Placebo Males'!Y:Y, 'Placebo Males'!B:B, B513, 'Placebo Males'!P:P, P513)</f>
        <v>6</v>
      </c>
      <c r="AR513">
        <f>Z513 - AVERAGEIFS('Placebo Males'!Z:Z, 'Placebo Males'!B:B, B513, 'Placebo Males'!P:P, P513)</f>
        <v>4</v>
      </c>
      <c r="AS513">
        <f>AB513 - AVERAGEIFS('Placebo Males'!AB:AB, 'Placebo Males'!B:B, B513, 'Placebo Males'!P:P, P513)</f>
        <v>1.3333333333333357</v>
      </c>
      <c r="AT513">
        <f>AC513 - AVERAGEIFS('Placebo Males'!AC:AC, 'Placebo Males'!B:B, B513, 'Placebo Males'!P:P, P513)</f>
        <v>1.3333333333333321</v>
      </c>
      <c r="AU513">
        <f>AD513 - AVERAGEIFS('Placebo Males'!AD:AD, 'Placebo Males'!B:B, B513, 'Placebo Males'!P:P, P513)</f>
        <v>-110.92233333333331</v>
      </c>
      <c r="AV513" t="e">
        <f>AE513 - AVERAGEIFS('Placebo Males'!AE:AE, 'Placebo Males'!B:B, B513, 'Placebo Males'!P:P, P513)</f>
        <v>#VALUE!</v>
      </c>
      <c r="AW513" t="e">
        <f>AF513 - AVERAGEIFS('Placebo Males'!AF:AF, 'Placebo Males'!B:B, B513, 'Placebo Males'!P:P, P513)</f>
        <v>#VALUE!</v>
      </c>
    </row>
    <row r="514" spans="1:49" x14ac:dyDescent="0.25">
      <c r="A514" t="s">
        <v>4893</v>
      </c>
      <c r="B514">
        <v>1013</v>
      </c>
      <c r="C514" t="s">
        <v>102</v>
      </c>
      <c r="D514">
        <v>32</v>
      </c>
      <c r="E514">
        <v>175.5</v>
      </c>
      <c r="F514">
        <v>74.099999999999994</v>
      </c>
      <c r="G514">
        <v>123.25</v>
      </c>
      <c r="H514">
        <v>66.5</v>
      </c>
      <c r="I514" t="s">
        <v>103</v>
      </c>
      <c r="J514" t="s">
        <v>104</v>
      </c>
      <c r="K514" t="s">
        <v>159</v>
      </c>
      <c r="L514" t="s">
        <v>106</v>
      </c>
      <c r="M514" t="s">
        <v>4381</v>
      </c>
      <c r="N514">
        <v>400</v>
      </c>
      <c r="O514" t="s">
        <v>2262</v>
      </c>
      <c r="P514">
        <v>24</v>
      </c>
      <c r="Q514" t="s">
        <v>113</v>
      </c>
      <c r="R514" t="s">
        <v>4415</v>
      </c>
      <c r="S514">
        <v>139</v>
      </c>
      <c r="T514" t="s">
        <v>2266</v>
      </c>
      <c r="U514">
        <v>887</v>
      </c>
      <c r="V514">
        <v>143</v>
      </c>
      <c r="W514">
        <v>363</v>
      </c>
      <c r="X514">
        <v>105</v>
      </c>
      <c r="Y514">
        <v>188</v>
      </c>
      <c r="Z514">
        <v>70</v>
      </c>
      <c r="AA514" t="s">
        <v>108</v>
      </c>
      <c r="AB514">
        <v>43</v>
      </c>
      <c r="AC514">
        <v>26</v>
      </c>
      <c r="AD514">
        <v>733.56799999999998</v>
      </c>
      <c r="AE514">
        <v>0.18181800000000001</v>
      </c>
      <c r="AF514">
        <v>0.36072100000000001</v>
      </c>
      <c r="AH514">
        <v>139</v>
      </c>
      <c r="AI514">
        <f t="shared" si="31"/>
        <v>0.42846116477321766</v>
      </c>
      <c r="AJ514">
        <f t="shared" si="28"/>
        <v>0.13721456639971796</v>
      </c>
      <c r="AK514">
        <f t="shared" si="29"/>
        <v>0.3658193600236711</v>
      </c>
      <c r="AL514">
        <f t="shared" si="30"/>
        <v>1.3322832885240166E-2</v>
      </c>
      <c r="AM514">
        <f>U514 - AVERAGEIFS('Placebo Males'!U:U, 'Placebo Males'!B:B, B514, 'Placebo Males'!P:P, P514)</f>
        <v>11.666666666666629</v>
      </c>
      <c r="AN514">
        <f>V514 - AVERAGEIFS('Placebo Males'!V:V, 'Placebo Males'!B:B, B514, 'Placebo Males'!P:P, P514)</f>
        <v>7.6666666666666572</v>
      </c>
      <c r="AO514">
        <f>W514 - AVERAGEIFS('Placebo Males'!W:W, 'Placebo Males'!B:B, B514, 'Placebo Males'!P:P, P514)</f>
        <v>13.333333333333314</v>
      </c>
      <c r="AP514">
        <f>X514 - AVERAGEIFS('Placebo Males'!X:X, 'Placebo Males'!B:B, B514, 'Placebo Males'!P:P, P514)</f>
        <v>0.3333333333333286</v>
      </c>
      <c r="AQ514">
        <f>Y514 - AVERAGEIFS('Placebo Males'!Y:Y, 'Placebo Males'!B:B, B514, 'Placebo Males'!P:P, P514)</f>
        <v>9</v>
      </c>
      <c r="AR514">
        <f>Z514 - AVERAGEIFS('Placebo Males'!Z:Z, 'Placebo Males'!B:B, B514, 'Placebo Males'!P:P, P514)</f>
        <v>4</v>
      </c>
      <c r="AS514">
        <f>AB514 - AVERAGEIFS('Placebo Males'!AB:AB, 'Placebo Males'!B:B, B514, 'Placebo Males'!P:P, P514)</f>
        <v>1.3333333333333357</v>
      </c>
      <c r="AT514">
        <f>AC514 - AVERAGEIFS('Placebo Males'!AC:AC, 'Placebo Males'!B:B, B514, 'Placebo Males'!P:P, P514)</f>
        <v>2.3333333333333321</v>
      </c>
      <c r="AU514">
        <f>AD514 - AVERAGEIFS('Placebo Males'!AD:AD, 'Placebo Males'!B:B, B514, 'Placebo Males'!P:P, P514)</f>
        <v>-108.92933333333337</v>
      </c>
      <c r="AV514">
        <f>AE514 - AVERAGEIFS('Placebo Males'!AE:AE, 'Placebo Males'!B:B, B514, 'Placebo Males'!P:P, P514)</f>
        <v>1.8800000000000011E-2</v>
      </c>
      <c r="AW514">
        <f>AF514 - AVERAGEIFS('Placebo Males'!AF:AF, 'Placebo Males'!B:B, B514, 'Placebo Males'!P:P, P514)</f>
        <v>1.7337000000000047E-2</v>
      </c>
    </row>
    <row r="515" spans="1:49" x14ac:dyDescent="0.25">
      <c r="A515" t="s">
        <v>4894</v>
      </c>
      <c r="B515">
        <v>1013</v>
      </c>
      <c r="C515" t="s">
        <v>102</v>
      </c>
      <c r="D515">
        <v>32</v>
      </c>
      <c r="E515">
        <v>175.5</v>
      </c>
      <c r="F515">
        <v>74.099999999999994</v>
      </c>
      <c r="G515">
        <v>123.25</v>
      </c>
      <c r="H515">
        <v>66.5</v>
      </c>
      <c r="I515" t="s">
        <v>103</v>
      </c>
      <c r="J515" t="s">
        <v>104</v>
      </c>
      <c r="K515" t="s">
        <v>159</v>
      </c>
      <c r="L515" t="s">
        <v>106</v>
      </c>
      <c r="M515" t="s">
        <v>4381</v>
      </c>
      <c r="N515">
        <v>400</v>
      </c>
      <c r="O515" t="s">
        <v>2262</v>
      </c>
      <c r="P515">
        <v>24</v>
      </c>
      <c r="Q515" t="s">
        <v>113</v>
      </c>
      <c r="R515" t="s">
        <v>4415</v>
      </c>
      <c r="S515">
        <v>139</v>
      </c>
      <c r="T515" t="s">
        <v>2266</v>
      </c>
      <c r="U515">
        <v>916</v>
      </c>
      <c r="V515">
        <v>135</v>
      </c>
      <c r="W515">
        <v>366</v>
      </c>
      <c r="X515">
        <v>106</v>
      </c>
      <c r="Y515">
        <v>189</v>
      </c>
      <c r="Z515">
        <v>71</v>
      </c>
      <c r="AA515" t="s">
        <v>108</v>
      </c>
      <c r="AB515">
        <v>40</v>
      </c>
      <c r="AC515">
        <v>30</v>
      </c>
      <c r="AD515">
        <v>736.52800000000002</v>
      </c>
      <c r="AE515">
        <v>0.170213</v>
      </c>
      <c r="AF515">
        <v>0.36710100000000001</v>
      </c>
      <c r="AH515">
        <v>139</v>
      </c>
      <c r="AI515">
        <f t="shared" si="31"/>
        <v>0.42846116477321766</v>
      </c>
      <c r="AJ515">
        <f t="shared" ref="AJ515:AJ530" si="32">1 -(1/(1+((AI515/6.4)^0.68)))</f>
        <v>0.13721456639971796</v>
      </c>
      <c r="AK515">
        <f t="shared" ref="AK515:AK530" si="33">1 -(1/(1+((AI515/0.72)^1.06)))</f>
        <v>0.3658193600236711</v>
      </c>
      <c r="AL515">
        <f t="shared" ref="AL515:AL530" si="34">1 -(1/(1+((AI515/14.6)^1.22)))</f>
        <v>1.3322832885240166E-2</v>
      </c>
      <c r="AM515">
        <f>U515 - AVERAGEIFS('Placebo Males'!U:U, 'Placebo Males'!B:B, B515, 'Placebo Males'!P:P, P515)</f>
        <v>40.666666666666629</v>
      </c>
      <c r="AN515">
        <f>V515 - AVERAGEIFS('Placebo Males'!V:V, 'Placebo Males'!B:B, B515, 'Placebo Males'!P:P, P515)</f>
        <v>-0.33333333333334281</v>
      </c>
      <c r="AO515">
        <f>W515 - AVERAGEIFS('Placebo Males'!W:W, 'Placebo Males'!B:B, B515, 'Placebo Males'!P:P, P515)</f>
        <v>16.333333333333314</v>
      </c>
      <c r="AP515">
        <f>X515 - AVERAGEIFS('Placebo Males'!X:X, 'Placebo Males'!B:B, B515, 'Placebo Males'!P:P, P515)</f>
        <v>1.3333333333333286</v>
      </c>
      <c r="AQ515">
        <f>Y515 - AVERAGEIFS('Placebo Males'!Y:Y, 'Placebo Males'!B:B, B515, 'Placebo Males'!P:P, P515)</f>
        <v>10</v>
      </c>
      <c r="AR515">
        <f>Z515 - AVERAGEIFS('Placebo Males'!Z:Z, 'Placebo Males'!B:B, B515, 'Placebo Males'!P:P, P515)</f>
        <v>5</v>
      </c>
      <c r="AS515">
        <f>AB515 - AVERAGEIFS('Placebo Males'!AB:AB, 'Placebo Males'!B:B, B515, 'Placebo Males'!P:P, P515)</f>
        <v>-1.6666666666666643</v>
      </c>
      <c r="AT515">
        <f>AC515 - AVERAGEIFS('Placebo Males'!AC:AC, 'Placebo Males'!B:B, B515, 'Placebo Males'!P:P, P515)</f>
        <v>6.3333333333333321</v>
      </c>
      <c r="AU515">
        <f>AD515 - AVERAGEIFS('Placebo Males'!AD:AD, 'Placebo Males'!B:B, B515, 'Placebo Males'!P:P, P515)</f>
        <v>-105.96933333333334</v>
      </c>
      <c r="AV515">
        <f>AE515 - AVERAGEIFS('Placebo Males'!AE:AE, 'Placebo Males'!B:B, B515, 'Placebo Males'!P:P, P515)</f>
        <v>7.1950000000000069E-3</v>
      </c>
      <c r="AW515">
        <f>AF515 - AVERAGEIFS('Placebo Males'!AF:AF, 'Placebo Males'!B:B, B515, 'Placebo Males'!P:P, P515)</f>
        <v>2.3717000000000044E-2</v>
      </c>
    </row>
    <row r="516" spans="1:49" x14ac:dyDescent="0.25">
      <c r="A516" t="s">
        <v>4895</v>
      </c>
      <c r="B516">
        <v>1012</v>
      </c>
      <c r="C516" t="s">
        <v>102</v>
      </c>
      <c r="D516">
        <v>21</v>
      </c>
      <c r="E516">
        <v>180.1</v>
      </c>
      <c r="F516">
        <v>61.8</v>
      </c>
      <c r="G516">
        <v>103.5</v>
      </c>
      <c r="H516">
        <v>56.5</v>
      </c>
      <c r="I516" t="s">
        <v>103</v>
      </c>
      <c r="J516" t="s">
        <v>104</v>
      </c>
      <c r="K516" t="s">
        <v>105</v>
      </c>
      <c r="L516" t="s">
        <v>460</v>
      </c>
      <c r="M516" t="s">
        <v>4381</v>
      </c>
      <c r="N516">
        <v>400</v>
      </c>
      <c r="O516" t="s">
        <v>2262</v>
      </c>
      <c r="P516">
        <v>24</v>
      </c>
      <c r="Q516" t="s">
        <v>113</v>
      </c>
      <c r="R516" t="s">
        <v>4415</v>
      </c>
      <c r="S516">
        <v>133</v>
      </c>
      <c r="T516" t="s">
        <v>2266</v>
      </c>
      <c r="U516">
        <v>975</v>
      </c>
      <c r="V516">
        <v>213</v>
      </c>
      <c r="W516">
        <v>374</v>
      </c>
      <c r="X516">
        <v>98</v>
      </c>
      <c r="Y516">
        <v>210</v>
      </c>
      <c r="Z516">
        <v>66</v>
      </c>
      <c r="AA516" t="s">
        <v>108</v>
      </c>
      <c r="AB516">
        <v>40</v>
      </c>
      <c r="AC516">
        <v>23</v>
      </c>
      <c r="AD516">
        <v>717.71699999999998</v>
      </c>
      <c r="AE516">
        <v>0.14583299999999999</v>
      </c>
      <c r="AF516">
        <v>0.35383700000000001</v>
      </c>
      <c r="AH516">
        <v>133</v>
      </c>
      <c r="AI516">
        <f t="shared" si="31"/>
        <v>0.40996643823624423</v>
      </c>
      <c r="AJ516">
        <f t="shared" si="32"/>
        <v>0.13370089932448626</v>
      </c>
      <c r="AK516">
        <f t="shared" si="33"/>
        <v>0.355038024247603</v>
      </c>
      <c r="AL516">
        <f t="shared" si="34"/>
        <v>1.2633418177256828E-2</v>
      </c>
      <c r="AM516">
        <f>U516 - AVERAGEIFS('Placebo Males'!U:U, 'Placebo Males'!B:B, B516, 'Placebo Males'!P:P, P516)</f>
        <v>-44</v>
      </c>
      <c r="AN516">
        <f>V516 - AVERAGEIFS('Placebo Males'!V:V, 'Placebo Males'!B:B, B516, 'Placebo Males'!P:P, P516)</f>
        <v>-12.666666666666657</v>
      </c>
      <c r="AO516">
        <f>W516 - AVERAGEIFS('Placebo Males'!W:W, 'Placebo Males'!B:B, B516, 'Placebo Males'!P:P, P516)</f>
        <v>-4.6666666666666856</v>
      </c>
      <c r="AP516">
        <f>X516 - AVERAGEIFS('Placebo Males'!X:X, 'Placebo Males'!B:B, B516, 'Placebo Males'!P:P, P516)</f>
        <v>-5.3333333333333286</v>
      </c>
      <c r="AQ516">
        <f>Y516 - AVERAGEIFS('Placebo Males'!Y:Y, 'Placebo Males'!B:B, B516, 'Placebo Males'!P:P, P516)</f>
        <v>3</v>
      </c>
      <c r="AR516">
        <f>Z516 - AVERAGEIFS('Placebo Males'!Z:Z, 'Placebo Males'!B:B, B516, 'Placebo Males'!P:P, P516)</f>
        <v>-2.3333333333333286</v>
      </c>
      <c r="AS516">
        <f>AB516 - AVERAGEIFS('Placebo Males'!AB:AB, 'Placebo Males'!B:B, B516, 'Placebo Males'!P:P, P516)</f>
        <v>1.6666666666666643</v>
      </c>
      <c r="AT516">
        <f>AC516 - AVERAGEIFS('Placebo Males'!AC:AC, 'Placebo Males'!B:B, B516, 'Placebo Males'!P:P, P516)</f>
        <v>-6</v>
      </c>
      <c r="AU516">
        <f>AD516 - AVERAGEIFS('Placebo Males'!AD:AD, 'Placebo Males'!B:B, B516, 'Placebo Males'!P:P, P516)</f>
        <v>14.42033333333336</v>
      </c>
      <c r="AV516">
        <f>AE516 - AVERAGEIFS('Placebo Males'!AE:AE, 'Placebo Males'!B:B, B516, 'Placebo Males'!P:P, P516)</f>
        <v>9.0999999999999415E-4</v>
      </c>
      <c r="AW516">
        <f>AF516 - AVERAGEIFS('Placebo Males'!AF:AF, 'Placebo Males'!B:B, B516, 'Placebo Males'!P:P, P516)</f>
        <v>1.0298666666666678E-2</v>
      </c>
    </row>
    <row r="517" spans="1:49" x14ac:dyDescent="0.25">
      <c r="A517" t="s">
        <v>4896</v>
      </c>
      <c r="B517">
        <v>1012</v>
      </c>
      <c r="C517" t="s">
        <v>102</v>
      </c>
      <c r="D517">
        <v>21</v>
      </c>
      <c r="E517">
        <v>180.1</v>
      </c>
      <c r="F517">
        <v>61.8</v>
      </c>
      <c r="G517">
        <v>103.5</v>
      </c>
      <c r="H517">
        <v>56.5</v>
      </c>
      <c r="I517" t="s">
        <v>103</v>
      </c>
      <c r="J517" t="s">
        <v>104</v>
      </c>
      <c r="K517" t="s">
        <v>105</v>
      </c>
      <c r="L517" t="s">
        <v>460</v>
      </c>
      <c r="M517" t="s">
        <v>4381</v>
      </c>
      <c r="N517">
        <v>400</v>
      </c>
      <c r="O517" t="s">
        <v>2262</v>
      </c>
      <c r="P517">
        <v>24</v>
      </c>
      <c r="Q517" t="s">
        <v>113</v>
      </c>
      <c r="R517" t="s">
        <v>4415</v>
      </c>
      <c r="S517">
        <v>133</v>
      </c>
      <c r="T517" t="s">
        <v>2266</v>
      </c>
      <c r="U517">
        <v>987</v>
      </c>
      <c r="V517">
        <v>214</v>
      </c>
      <c r="W517">
        <v>379</v>
      </c>
      <c r="X517">
        <v>100</v>
      </c>
      <c r="Y517">
        <v>212</v>
      </c>
      <c r="Z517">
        <v>67</v>
      </c>
      <c r="AA517" t="s">
        <v>108</v>
      </c>
      <c r="AB517">
        <v>38</v>
      </c>
      <c r="AC517">
        <v>26</v>
      </c>
      <c r="AD517">
        <v>727.322</v>
      </c>
      <c r="AE517">
        <v>0.170213</v>
      </c>
      <c r="AF517">
        <v>0.35654400000000003</v>
      </c>
      <c r="AH517">
        <v>133</v>
      </c>
      <c r="AI517">
        <f t="shared" si="31"/>
        <v>0.40996643823624423</v>
      </c>
      <c r="AJ517">
        <f t="shared" si="32"/>
        <v>0.13370089932448626</v>
      </c>
      <c r="AK517">
        <f t="shared" si="33"/>
        <v>0.355038024247603</v>
      </c>
      <c r="AL517">
        <f t="shared" si="34"/>
        <v>1.2633418177256828E-2</v>
      </c>
      <c r="AM517">
        <f>U517 - AVERAGEIFS('Placebo Males'!U:U, 'Placebo Males'!B:B, B517, 'Placebo Males'!P:P, P517)</f>
        <v>-32</v>
      </c>
      <c r="AN517">
        <f>V517 - AVERAGEIFS('Placebo Males'!V:V, 'Placebo Males'!B:B, B517, 'Placebo Males'!P:P, P517)</f>
        <v>-11.666666666666657</v>
      </c>
      <c r="AO517">
        <f>W517 - AVERAGEIFS('Placebo Males'!W:W, 'Placebo Males'!B:B, B517, 'Placebo Males'!P:P, P517)</f>
        <v>0.33333333333331439</v>
      </c>
      <c r="AP517">
        <f>X517 - AVERAGEIFS('Placebo Males'!X:X, 'Placebo Males'!B:B, B517, 'Placebo Males'!P:P, P517)</f>
        <v>-3.3333333333333286</v>
      </c>
      <c r="AQ517">
        <f>Y517 - AVERAGEIFS('Placebo Males'!Y:Y, 'Placebo Males'!B:B, B517, 'Placebo Males'!P:P, P517)</f>
        <v>5</v>
      </c>
      <c r="AR517">
        <f>Z517 - AVERAGEIFS('Placebo Males'!Z:Z, 'Placebo Males'!B:B, B517, 'Placebo Males'!P:P, P517)</f>
        <v>-1.3333333333333286</v>
      </c>
      <c r="AS517">
        <f>AB517 - AVERAGEIFS('Placebo Males'!AB:AB, 'Placebo Males'!B:B, B517, 'Placebo Males'!P:P, P517)</f>
        <v>-0.3333333333333357</v>
      </c>
      <c r="AT517">
        <f>AC517 - AVERAGEIFS('Placebo Males'!AC:AC, 'Placebo Males'!B:B, B517, 'Placebo Males'!P:P, P517)</f>
        <v>-3</v>
      </c>
      <c r="AU517">
        <f>AD517 - AVERAGEIFS('Placebo Males'!AD:AD, 'Placebo Males'!B:B, B517, 'Placebo Males'!P:P, P517)</f>
        <v>24.025333333333379</v>
      </c>
      <c r="AV517">
        <f>AE517 - AVERAGEIFS('Placebo Males'!AE:AE, 'Placebo Males'!B:B, B517, 'Placebo Males'!P:P, P517)</f>
        <v>2.5290000000000007E-2</v>
      </c>
      <c r="AW517">
        <f>AF517 - AVERAGEIFS('Placebo Males'!AF:AF, 'Placebo Males'!B:B, B517, 'Placebo Males'!P:P, P517)</f>
        <v>1.3005666666666693E-2</v>
      </c>
    </row>
    <row r="518" spans="1:49" x14ac:dyDescent="0.25">
      <c r="A518" t="s">
        <v>4897</v>
      </c>
      <c r="B518">
        <v>1012</v>
      </c>
      <c r="C518" t="s">
        <v>102</v>
      </c>
      <c r="D518">
        <v>21</v>
      </c>
      <c r="E518">
        <v>180.1</v>
      </c>
      <c r="F518">
        <v>61.8</v>
      </c>
      <c r="G518">
        <v>103.5</v>
      </c>
      <c r="H518">
        <v>56.5</v>
      </c>
      <c r="I518" t="s">
        <v>103</v>
      </c>
      <c r="J518" t="s">
        <v>104</v>
      </c>
      <c r="K518" t="s">
        <v>105</v>
      </c>
      <c r="L518" t="s">
        <v>460</v>
      </c>
      <c r="M518" t="s">
        <v>4381</v>
      </c>
      <c r="N518">
        <v>400</v>
      </c>
      <c r="O518" t="s">
        <v>2262</v>
      </c>
      <c r="P518">
        <v>24</v>
      </c>
      <c r="Q518" t="s">
        <v>113</v>
      </c>
      <c r="R518" t="s">
        <v>4415</v>
      </c>
      <c r="S518">
        <v>133</v>
      </c>
      <c r="T518" t="s">
        <v>2266</v>
      </c>
      <c r="U518">
        <v>978</v>
      </c>
      <c r="V518">
        <v>217</v>
      </c>
      <c r="W518">
        <v>373</v>
      </c>
      <c r="X518">
        <v>106</v>
      </c>
      <c r="Y518">
        <v>200</v>
      </c>
      <c r="Z518">
        <v>67</v>
      </c>
      <c r="AA518" t="s">
        <v>108</v>
      </c>
      <c r="AB518">
        <v>38</v>
      </c>
      <c r="AC518">
        <v>23</v>
      </c>
      <c r="AD518">
        <v>720.08699999999999</v>
      </c>
      <c r="AE518">
        <v>0.16666700000000001</v>
      </c>
      <c r="AF518">
        <v>0.349717</v>
      </c>
      <c r="AH518">
        <v>133</v>
      </c>
      <c r="AI518">
        <f t="shared" ref="AI518:AI530" si="35">((AH518*10^-9)/324.4168)*10^9</f>
        <v>0.40996643823624423</v>
      </c>
      <c r="AJ518">
        <f t="shared" si="32"/>
        <v>0.13370089932448626</v>
      </c>
      <c r="AK518">
        <f t="shared" si="33"/>
        <v>0.355038024247603</v>
      </c>
      <c r="AL518">
        <f t="shared" si="34"/>
        <v>1.2633418177256828E-2</v>
      </c>
      <c r="AM518">
        <f>U518 - AVERAGEIFS('Placebo Males'!U:U, 'Placebo Males'!B:B, B518, 'Placebo Males'!P:P, P518)</f>
        <v>-41</v>
      </c>
      <c r="AN518">
        <f>V518 - AVERAGEIFS('Placebo Males'!V:V, 'Placebo Males'!B:B, B518, 'Placebo Males'!P:P, P518)</f>
        <v>-8.6666666666666572</v>
      </c>
      <c r="AO518">
        <f>W518 - AVERAGEIFS('Placebo Males'!W:W, 'Placebo Males'!B:B, B518, 'Placebo Males'!P:P, P518)</f>
        <v>-5.6666666666666856</v>
      </c>
      <c r="AP518">
        <f>X518 - AVERAGEIFS('Placebo Males'!X:X, 'Placebo Males'!B:B, B518, 'Placebo Males'!P:P, P518)</f>
        <v>2.6666666666666714</v>
      </c>
      <c r="AQ518">
        <f>Y518 - AVERAGEIFS('Placebo Males'!Y:Y, 'Placebo Males'!B:B, B518, 'Placebo Males'!P:P, P518)</f>
        <v>-7</v>
      </c>
      <c r="AR518">
        <f>Z518 - AVERAGEIFS('Placebo Males'!Z:Z, 'Placebo Males'!B:B, B518, 'Placebo Males'!P:P, P518)</f>
        <v>-1.3333333333333286</v>
      </c>
      <c r="AS518">
        <f>AB518 - AVERAGEIFS('Placebo Males'!AB:AB, 'Placebo Males'!B:B, B518, 'Placebo Males'!P:P, P518)</f>
        <v>-0.3333333333333357</v>
      </c>
      <c r="AT518">
        <f>AC518 - AVERAGEIFS('Placebo Males'!AC:AC, 'Placebo Males'!B:B, B518, 'Placebo Males'!P:P, P518)</f>
        <v>-6</v>
      </c>
      <c r="AU518">
        <f>AD518 - AVERAGEIFS('Placebo Males'!AD:AD, 'Placebo Males'!B:B, B518, 'Placebo Males'!P:P, P518)</f>
        <v>16.790333333333365</v>
      </c>
      <c r="AV518">
        <f>AE518 - AVERAGEIFS('Placebo Males'!AE:AE, 'Placebo Males'!B:B, B518, 'Placebo Males'!P:P, P518)</f>
        <v>2.1744000000000013E-2</v>
      </c>
      <c r="AW518">
        <f>AF518 - AVERAGEIFS('Placebo Males'!AF:AF, 'Placebo Males'!B:B, B518, 'Placebo Males'!P:P, P518)</f>
        <v>6.1786666666666656E-3</v>
      </c>
    </row>
    <row r="519" spans="1:49" x14ac:dyDescent="0.25">
      <c r="A519" t="s">
        <v>4898</v>
      </c>
      <c r="B519">
        <v>1022</v>
      </c>
      <c r="C519" t="s">
        <v>102</v>
      </c>
      <c r="D519">
        <v>35</v>
      </c>
      <c r="E519">
        <v>174.5</v>
      </c>
      <c r="F519">
        <v>69.5</v>
      </c>
      <c r="G519">
        <v>102.5</v>
      </c>
      <c r="H519">
        <v>55.75</v>
      </c>
      <c r="I519" t="s">
        <v>103</v>
      </c>
      <c r="J519" t="s">
        <v>104</v>
      </c>
      <c r="K519" t="s">
        <v>409</v>
      </c>
      <c r="L519" t="s">
        <v>211</v>
      </c>
      <c r="M519" t="s">
        <v>4381</v>
      </c>
      <c r="N519">
        <v>400</v>
      </c>
      <c r="O519" t="s">
        <v>2262</v>
      </c>
      <c r="P519">
        <v>0.5</v>
      </c>
      <c r="Q519" t="s">
        <v>113</v>
      </c>
      <c r="R519" t="s">
        <v>4415</v>
      </c>
      <c r="S519">
        <v>120</v>
      </c>
      <c r="T519" t="s">
        <v>2266</v>
      </c>
      <c r="U519">
        <v>1132</v>
      </c>
      <c r="V519">
        <v>150</v>
      </c>
      <c r="W519">
        <v>412</v>
      </c>
      <c r="X519">
        <v>106</v>
      </c>
      <c r="Y519">
        <v>235</v>
      </c>
      <c r="Z519">
        <v>71</v>
      </c>
      <c r="AA519" t="s">
        <v>108</v>
      </c>
      <c r="AB519">
        <v>43</v>
      </c>
      <c r="AC519">
        <v>27</v>
      </c>
      <c r="AD519">
        <v>944.06899999999996</v>
      </c>
      <c r="AE519">
        <v>0.122449</v>
      </c>
      <c r="AF519">
        <v>0.43032999999999999</v>
      </c>
      <c r="AH519">
        <v>120</v>
      </c>
      <c r="AI519">
        <f t="shared" si="35"/>
        <v>0.36989453073946854</v>
      </c>
      <c r="AJ519">
        <f t="shared" si="32"/>
        <v>0.12580525640771922</v>
      </c>
      <c r="AK519">
        <f t="shared" si="33"/>
        <v>0.33048433624421347</v>
      </c>
      <c r="AL519">
        <f t="shared" si="34"/>
        <v>1.1160162557972364E-2</v>
      </c>
      <c r="AM519">
        <f>U519 - AVERAGEIFS('Placebo Males'!U:U, 'Placebo Males'!B:B, B519, 'Placebo Males'!P:P, P519)</f>
        <v>-24.666666666666742</v>
      </c>
      <c r="AN519">
        <f>V519 - AVERAGEIFS('Placebo Males'!V:V, 'Placebo Males'!B:B, B519, 'Placebo Males'!P:P, P519)</f>
        <v>-3.6666666666666572</v>
      </c>
      <c r="AO519">
        <f>W519 - AVERAGEIFS('Placebo Males'!W:W, 'Placebo Males'!B:B, B519, 'Placebo Males'!P:P, P519)</f>
        <v>2.3333333333333144</v>
      </c>
      <c r="AP519">
        <f>X519 - AVERAGEIFS('Placebo Males'!X:X, 'Placebo Males'!B:B, B519, 'Placebo Males'!P:P, P519)</f>
        <v>3</v>
      </c>
      <c r="AQ519">
        <f>Y519 - AVERAGEIFS('Placebo Males'!Y:Y, 'Placebo Males'!B:B, B519, 'Placebo Males'!P:P, P519)</f>
        <v>-3.3333333333333428</v>
      </c>
      <c r="AR519">
        <f>Z519 - AVERAGEIFS('Placebo Males'!Z:Z, 'Placebo Males'!B:B, B519, 'Placebo Males'!P:P, P519)</f>
        <v>2.6666666666666714</v>
      </c>
      <c r="AS519">
        <f>AB519 - AVERAGEIFS('Placebo Males'!AB:AB, 'Placebo Males'!B:B, B519, 'Placebo Males'!P:P, P519)</f>
        <v>4</v>
      </c>
      <c r="AT519">
        <f>AC519 - AVERAGEIFS('Placebo Males'!AC:AC, 'Placebo Males'!B:B, B519, 'Placebo Males'!P:P, P519)</f>
        <v>-1</v>
      </c>
      <c r="AU519">
        <f>AD519 - AVERAGEIFS('Placebo Males'!AD:AD, 'Placebo Males'!B:B, B519, 'Placebo Males'!P:P, P519)</f>
        <v>-0.1209999999999809</v>
      </c>
      <c r="AV519">
        <f>AE519 - AVERAGEIFS('Placebo Males'!AE:AE, 'Placebo Males'!B:B, B519, 'Placebo Males'!P:P, P519)</f>
        <v>2.5054766666666659E-2</v>
      </c>
      <c r="AW519">
        <f>AF519 - AVERAGEIFS('Placebo Males'!AF:AF, 'Placebo Males'!B:B, B519, 'Placebo Males'!P:P, P519)</f>
        <v>2.8270000000000239E-3</v>
      </c>
    </row>
    <row r="520" spans="1:49" x14ac:dyDescent="0.25">
      <c r="A520" t="s">
        <v>4899</v>
      </c>
      <c r="B520">
        <v>1022</v>
      </c>
      <c r="C520" t="s">
        <v>102</v>
      </c>
      <c r="D520">
        <v>35</v>
      </c>
      <c r="E520">
        <v>174.5</v>
      </c>
      <c r="F520">
        <v>69.5</v>
      </c>
      <c r="G520">
        <v>102.5</v>
      </c>
      <c r="H520">
        <v>55.75</v>
      </c>
      <c r="I520" t="s">
        <v>103</v>
      </c>
      <c r="J520" t="s">
        <v>104</v>
      </c>
      <c r="K520" t="s">
        <v>409</v>
      </c>
      <c r="L520" t="s">
        <v>211</v>
      </c>
      <c r="M520" t="s">
        <v>4381</v>
      </c>
      <c r="N520">
        <v>400</v>
      </c>
      <c r="O520" t="s">
        <v>2262</v>
      </c>
      <c r="P520">
        <v>0.5</v>
      </c>
      <c r="Q520" t="s">
        <v>113</v>
      </c>
      <c r="R520" t="s">
        <v>4415</v>
      </c>
      <c r="S520">
        <v>120</v>
      </c>
      <c r="T520" t="s">
        <v>2266</v>
      </c>
      <c r="U520">
        <v>1156</v>
      </c>
      <c r="V520">
        <v>147</v>
      </c>
      <c r="W520">
        <v>417</v>
      </c>
      <c r="X520">
        <v>106</v>
      </c>
      <c r="Y520">
        <v>239</v>
      </c>
      <c r="Z520">
        <v>72</v>
      </c>
      <c r="AA520" t="s">
        <v>108</v>
      </c>
      <c r="AB520">
        <v>44</v>
      </c>
      <c r="AC520">
        <v>27</v>
      </c>
      <c r="AD520">
        <v>948.79499999999996</v>
      </c>
      <c r="AE520">
        <v>0.152174</v>
      </c>
      <c r="AF520">
        <v>0.43202299999999999</v>
      </c>
      <c r="AH520">
        <v>120</v>
      </c>
      <c r="AI520">
        <f t="shared" si="35"/>
        <v>0.36989453073946854</v>
      </c>
      <c r="AJ520">
        <f t="shared" si="32"/>
        <v>0.12580525640771922</v>
      </c>
      <c r="AK520">
        <f t="shared" si="33"/>
        <v>0.33048433624421347</v>
      </c>
      <c r="AL520">
        <f t="shared" si="34"/>
        <v>1.1160162557972364E-2</v>
      </c>
      <c r="AM520">
        <f>U520 - AVERAGEIFS('Placebo Males'!U:U, 'Placebo Males'!B:B, B520, 'Placebo Males'!P:P, P520)</f>
        <v>-0.66666666666674246</v>
      </c>
      <c r="AN520">
        <f>V520 - AVERAGEIFS('Placebo Males'!V:V, 'Placebo Males'!B:B, B520, 'Placebo Males'!P:P, P520)</f>
        <v>-6.6666666666666572</v>
      </c>
      <c r="AO520">
        <f>W520 - AVERAGEIFS('Placebo Males'!W:W, 'Placebo Males'!B:B, B520, 'Placebo Males'!P:P, P520)</f>
        <v>7.3333333333333144</v>
      </c>
      <c r="AP520">
        <f>X520 - AVERAGEIFS('Placebo Males'!X:X, 'Placebo Males'!B:B, B520, 'Placebo Males'!P:P, P520)</f>
        <v>3</v>
      </c>
      <c r="AQ520">
        <f>Y520 - AVERAGEIFS('Placebo Males'!Y:Y, 'Placebo Males'!B:B, B520, 'Placebo Males'!P:P, P520)</f>
        <v>0.66666666666665719</v>
      </c>
      <c r="AR520">
        <f>Z520 - AVERAGEIFS('Placebo Males'!Z:Z, 'Placebo Males'!B:B, B520, 'Placebo Males'!P:P, P520)</f>
        <v>3.6666666666666714</v>
      </c>
      <c r="AS520">
        <f>AB520 - AVERAGEIFS('Placebo Males'!AB:AB, 'Placebo Males'!B:B, B520, 'Placebo Males'!P:P, P520)</f>
        <v>5</v>
      </c>
      <c r="AT520">
        <f>AC520 - AVERAGEIFS('Placebo Males'!AC:AC, 'Placebo Males'!B:B, B520, 'Placebo Males'!P:P, P520)</f>
        <v>-1</v>
      </c>
      <c r="AU520">
        <f>AD520 - AVERAGEIFS('Placebo Males'!AD:AD, 'Placebo Males'!B:B, B520, 'Placebo Males'!P:P, P520)</f>
        <v>4.6050000000000182</v>
      </c>
      <c r="AV520">
        <f>AE520 - AVERAGEIFS('Placebo Males'!AE:AE, 'Placebo Males'!B:B, B520, 'Placebo Males'!P:P, P520)</f>
        <v>5.477976666666666E-2</v>
      </c>
      <c r="AW520">
        <f>AF520 - AVERAGEIFS('Placebo Males'!AF:AF, 'Placebo Males'!B:B, B520, 'Placebo Males'!P:P, P520)</f>
        <v>4.520000000000024E-3</v>
      </c>
    </row>
    <row r="521" spans="1:49" x14ac:dyDescent="0.25">
      <c r="A521" t="s">
        <v>4900</v>
      </c>
      <c r="B521">
        <v>1022</v>
      </c>
      <c r="C521" t="s">
        <v>102</v>
      </c>
      <c r="D521">
        <v>35</v>
      </c>
      <c r="E521">
        <v>174.5</v>
      </c>
      <c r="F521">
        <v>69.5</v>
      </c>
      <c r="G521">
        <v>102.5</v>
      </c>
      <c r="H521">
        <v>55.75</v>
      </c>
      <c r="I521" t="s">
        <v>103</v>
      </c>
      <c r="J521" t="s">
        <v>104</v>
      </c>
      <c r="K521" t="s">
        <v>409</v>
      </c>
      <c r="L521" t="s">
        <v>211</v>
      </c>
      <c r="M521" t="s">
        <v>4381</v>
      </c>
      <c r="N521">
        <v>400</v>
      </c>
      <c r="O521" t="s">
        <v>2262</v>
      </c>
      <c r="P521">
        <v>0.5</v>
      </c>
      <c r="Q521" t="s">
        <v>113</v>
      </c>
      <c r="R521" t="s">
        <v>4415</v>
      </c>
      <c r="S521">
        <v>120</v>
      </c>
      <c r="T521" t="s">
        <v>2266</v>
      </c>
      <c r="U521">
        <v>1162</v>
      </c>
      <c r="V521">
        <v>151</v>
      </c>
      <c r="W521">
        <v>413</v>
      </c>
      <c r="X521">
        <v>106</v>
      </c>
      <c r="Y521">
        <v>236</v>
      </c>
      <c r="Z521">
        <v>71</v>
      </c>
      <c r="AA521" t="s">
        <v>108</v>
      </c>
      <c r="AB521">
        <v>43</v>
      </c>
      <c r="AC521">
        <v>28</v>
      </c>
      <c r="AD521">
        <v>960.69299999999998</v>
      </c>
      <c r="AE521" t="s">
        <v>108</v>
      </c>
      <c r="AF521" t="s">
        <v>108</v>
      </c>
      <c r="AH521">
        <v>120</v>
      </c>
      <c r="AI521">
        <f t="shared" si="35"/>
        <v>0.36989453073946854</v>
      </c>
      <c r="AJ521">
        <f t="shared" si="32"/>
        <v>0.12580525640771922</v>
      </c>
      <c r="AK521">
        <f t="shared" si="33"/>
        <v>0.33048433624421347</v>
      </c>
      <c r="AL521">
        <f t="shared" si="34"/>
        <v>1.1160162557972364E-2</v>
      </c>
      <c r="AM521">
        <f>U521 - AVERAGEIFS('Placebo Males'!U:U, 'Placebo Males'!B:B, B521, 'Placebo Males'!P:P, P521)</f>
        <v>5.3333333333332575</v>
      </c>
      <c r="AN521">
        <f>V521 - AVERAGEIFS('Placebo Males'!V:V, 'Placebo Males'!B:B, B521, 'Placebo Males'!P:P, P521)</f>
        <v>-2.6666666666666572</v>
      </c>
      <c r="AO521">
        <f>W521 - AVERAGEIFS('Placebo Males'!W:W, 'Placebo Males'!B:B, B521, 'Placebo Males'!P:P, P521)</f>
        <v>3.3333333333333144</v>
      </c>
      <c r="AP521">
        <f>X521 - AVERAGEIFS('Placebo Males'!X:X, 'Placebo Males'!B:B, B521, 'Placebo Males'!P:P, P521)</f>
        <v>3</v>
      </c>
      <c r="AQ521">
        <f>Y521 - AVERAGEIFS('Placebo Males'!Y:Y, 'Placebo Males'!B:B, B521, 'Placebo Males'!P:P, P521)</f>
        <v>-2.3333333333333428</v>
      </c>
      <c r="AR521">
        <f>Z521 - AVERAGEIFS('Placebo Males'!Z:Z, 'Placebo Males'!B:B, B521, 'Placebo Males'!P:P, P521)</f>
        <v>2.6666666666666714</v>
      </c>
      <c r="AS521">
        <f>AB521 - AVERAGEIFS('Placebo Males'!AB:AB, 'Placebo Males'!B:B, B521, 'Placebo Males'!P:P, P521)</f>
        <v>4</v>
      </c>
      <c r="AT521">
        <f>AC521 - AVERAGEIFS('Placebo Males'!AC:AC, 'Placebo Males'!B:B, B521, 'Placebo Males'!P:P, P521)</f>
        <v>0</v>
      </c>
      <c r="AU521">
        <f>AD521 - AVERAGEIFS('Placebo Males'!AD:AD, 'Placebo Males'!B:B, B521, 'Placebo Males'!P:P, P521)</f>
        <v>16.503000000000043</v>
      </c>
      <c r="AV521" t="e">
        <f>AE521 - AVERAGEIFS('Placebo Males'!AE:AE, 'Placebo Males'!B:B, B521, 'Placebo Males'!P:P, P521)</f>
        <v>#VALUE!</v>
      </c>
      <c r="AW521" t="e">
        <f>AF521 - AVERAGEIFS('Placebo Males'!AF:AF, 'Placebo Males'!B:B, B521, 'Placebo Males'!P:P, P521)</f>
        <v>#VALUE!</v>
      </c>
    </row>
    <row r="522" spans="1:49" x14ac:dyDescent="0.25">
      <c r="A522" t="s">
        <v>4901</v>
      </c>
      <c r="B522">
        <v>1020</v>
      </c>
      <c r="C522" t="s">
        <v>102</v>
      </c>
      <c r="D522">
        <v>20</v>
      </c>
      <c r="E522">
        <v>185</v>
      </c>
      <c r="F522">
        <v>61.6</v>
      </c>
      <c r="G522">
        <v>105.25</v>
      </c>
      <c r="H522">
        <v>56.75</v>
      </c>
      <c r="I522" t="s">
        <v>103</v>
      </c>
      <c r="J522" t="s">
        <v>104</v>
      </c>
      <c r="K522" t="s">
        <v>509</v>
      </c>
      <c r="L522" t="s">
        <v>311</v>
      </c>
      <c r="M522" t="s">
        <v>4381</v>
      </c>
      <c r="N522">
        <v>400</v>
      </c>
      <c r="O522" t="s">
        <v>2262</v>
      </c>
      <c r="P522">
        <v>24</v>
      </c>
      <c r="Q522" t="s">
        <v>113</v>
      </c>
      <c r="R522" t="s">
        <v>4415</v>
      </c>
      <c r="S522">
        <v>114</v>
      </c>
      <c r="T522" t="s">
        <v>2266</v>
      </c>
      <c r="U522">
        <v>961</v>
      </c>
      <c r="V522">
        <v>126</v>
      </c>
      <c r="W522">
        <v>377</v>
      </c>
      <c r="X522">
        <v>94</v>
      </c>
      <c r="Y522">
        <v>210</v>
      </c>
      <c r="Z522">
        <v>73</v>
      </c>
      <c r="AA522" t="s">
        <v>108</v>
      </c>
      <c r="AB522">
        <v>50</v>
      </c>
      <c r="AC522">
        <v>29</v>
      </c>
      <c r="AD522">
        <v>735.03899999999999</v>
      </c>
      <c r="AE522">
        <v>0.25</v>
      </c>
      <c r="AF522">
        <v>0.42388399999999998</v>
      </c>
      <c r="AH522">
        <v>114</v>
      </c>
      <c r="AI522">
        <f t="shared" si="35"/>
        <v>0.35139980420249506</v>
      </c>
      <c r="AJ522">
        <f t="shared" si="32"/>
        <v>0.12201907504076537</v>
      </c>
      <c r="AK522">
        <f t="shared" si="33"/>
        <v>0.31856676788371585</v>
      </c>
      <c r="AL522">
        <f t="shared" si="34"/>
        <v>1.0490288337941522E-2</v>
      </c>
      <c r="AM522">
        <f>U522 - AVERAGEIFS('Placebo Males'!U:U, 'Placebo Males'!B:B, B522, 'Placebo Males'!P:P, P522)</f>
        <v>-255.33333333333326</v>
      </c>
      <c r="AN522">
        <f>V522 - AVERAGEIFS('Placebo Males'!V:V, 'Placebo Males'!B:B, B522, 'Placebo Males'!P:P, P522)</f>
        <v>-20.333333333333343</v>
      </c>
      <c r="AO522">
        <f>W522 - AVERAGEIFS('Placebo Males'!W:W, 'Placebo Males'!B:B, B522, 'Placebo Males'!P:P, P522)</f>
        <v>-10.666666666666686</v>
      </c>
      <c r="AP522">
        <f>X522 - AVERAGEIFS('Placebo Males'!X:X, 'Placebo Males'!B:B, B522, 'Placebo Males'!P:P, P522)</f>
        <v>-4.6666666666666714</v>
      </c>
      <c r="AQ522">
        <f>Y522 - AVERAGEIFS('Placebo Males'!Y:Y, 'Placebo Males'!B:B, B522, 'Placebo Males'!P:P, P522)</f>
        <v>-6.3333333333333428</v>
      </c>
      <c r="AR522">
        <f>Z522 - AVERAGEIFS('Placebo Males'!Z:Z, 'Placebo Males'!B:B, B522, 'Placebo Males'!P:P, P522)</f>
        <v>0.3333333333333286</v>
      </c>
      <c r="AS522">
        <f>AB522 - AVERAGEIFS('Placebo Males'!AB:AB, 'Placebo Males'!B:B, B522, 'Placebo Males'!P:P, P522)</f>
        <v>4</v>
      </c>
      <c r="AT522">
        <f>AC522 - AVERAGEIFS('Placebo Males'!AC:AC, 'Placebo Males'!B:B, B522, 'Placebo Males'!P:P, P522)</f>
        <v>0.33333333333333215</v>
      </c>
      <c r="AU522">
        <f>AD522 - AVERAGEIFS('Placebo Males'!AD:AD, 'Placebo Males'!B:B, B522, 'Placebo Males'!P:P, P522)</f>
        <v>-129.15533333333337</v>
      </c>
      <c r="AV522">
        <f>AE522 - AVERAGEIFS('Placebo Males'!AE:AE, 'Placebo Males'!B:B, B522, 'Placebo Males'!P:P, P522)</f>
        <v>4.5656000000000002E-2</v>
      </c>
      <c r="AW522">
        <f>AF522 - AVERAGEIFS('Placebo Males'!AF:AF, 'Placebo Males'!B:B, B522, 'Placebo Males'!P:P, P522)</f>
        <v>-2.1299999999999653E-3</v>
      </c>
    </row>
    <row r="523" spans="1:49" x14ac:dyDescent="0.25">
      <c r="A523" t="s">
        <v>4902</v>
      </c>
      <c r="B523">
        <v>1020</v>
      </c>
      <c r="C523" t="s">
        <v>102</v>
      </c>
      <c r="D523">
        <v>20</v>
      </c>
      <c r="E523">
        <v>185</v>
      </c>
      <c r="F523">
        <v>61.6</v>
      </c>
      <c r="G523">
        <v>105.25</v>
      </c>
      <c r="H523">
        <v>56.75</v>
      </c>
      <c r="I523" t="s">
        <v>103</v>
      </c>
      <c r="J523" t="s">
        <v>104</v>
      </c>
      <c r="K523" t="s">
        <v>509</v>
      </c>
      <c r="L523" t="s">
        <v>311</v>
      </c>
      <c r="M523" t="s">
        <v>4381</v>
      </c>
      <c r="N523">
        <v>400</v>
      </c>
      <c r="O523" t="s">
        <v>2262</v>
      </c>
      <c r="P523">
        <v>24</v>
      </c>
      <c r="Q523" t="s">
        <v>113</v>
      </c>
      <c r="R523" t="s">
        <v>4415</v>
      </c>
      <c r="S523">
        <v>114</v>
      </c>
      <c r="T523" t="s">
        <v>2266</v>
      </c>
      <c r="U523">
        <v>954</v>
      </c>
      <c r="V523">
        <v>121</v>
      </c>
      <c r="W523">
        <v>374</v>
      </c>
      <c r="X523">
        <v>100</v>
      </c>
      <c r="Y523">
        <v>204</v>
      </c>
      <c r="Z523">
        <v>70</v>
      </c>
      <c r="AA523" t="s">
        <v>108</v>
      </c>
      <c r="AB523">
        <v>47</v>
      </c>
      <c r="AC523">
        <v>28</v>
      </c>
      <c r="AD523">
        <v>774.93899999999996</v>
      </c>
      <c r="AE523">
        <v>0.25531900000000002</v>
      </c>
      <c r="AF523">
        <v>0.41880600000000001</v>
      </c>
      <c r="AH523">
        <v>114</v>
      </c>
      <c r="AI523">
        <f t="shared" si="35"/>
        <v>0.35139980420249506</v>
      </c>
      <c r="AJ523">
        <f t="shared" si="32"/>
        <v>0.12201907504076537</v>
      </c>
      <c r="AK523">
        <f t="shared" si="33"/>
        <v>0.31856676788371585</v>
      </c>
      <c r="AL523">
        <f t="shared" si="34"/>
        <v>1.0490288337941522E-2</v>
      </c>
      <c r="AM523">
        <f>U523 - AVERAGEIFS('Placebo Males'!U:U, 'Placebo Males'!B:B, B523, 'Placebo Males'!P:P, P523)</f>
        <v>-262.33333333333326</v>
      </c>
      <c r="AN523">
        <f>V523 - AVERAGEIFS('Placebo Males'!V:V, 'Placebo Males'!B:B, B523, 'Placebo Males'!P:P, P523)</f>
        <v>-25.333333333333343</v>
      </c>
      <c r="AO523">
        <f>W523 - AVERAGEIFS('Placebo Males'!W:W, 'Placebo Males'!B:B, B523, 'Placebo Males'!P:P, P523)</f>
        <v>-13.666666666666686</v>
      </c>
      <c r="AP523">
        <f>X523 - AVERAGEIFS('Placebo Males'!X:X, 'Placebo Males'!B:B, B523, 'Placebo Males'!P:P, P523)</f>
        <v>1.3333333333333286</v>
      </c>
      <c r="AQ523">
        <f>Y523 - AVERAGEIFS('Placebo Males'!Y:Y, 'Placebo Males'!B:B, B523, 'Placebo Males'!P:P, P523)</f>
        <v>-12.333333333333343</v>
      </c>
      <c r="AR523">
        <f>Z523 - AVERAGEIFS('Placebo Males'!Z:Z, 'Placebo Males'!B:B, B523, 'Placebo Males'!P:P, P523)</f>
        <v>-2.6666666666666714</v>
      </c>
      <c r="AS523">
        <f>AB523 - AVERAGEIFS('Placebo Males'!AB:AB, 'Placebo Males'!B:B, B523, 'Placebo Males'!P:P, P523)</f>
        <v>1</v>
      </c>
      <c r="AT523">
        <f>AC523 - AVERAGEIFS('Placebo Males'!AC:AC, 'Placebo Males'!B:B, B523, 'Placebo Males'!P:P, P523)</f>
        <v>-0.66666666666666785</v>
      </c>
      <c r="AU523">
        <f>AD523 - AVERAGEIFS('Placebo Males'!AD:AD, 'Placebo Males'!B:B, B523, 'Placebo Males'!P:P, P523)</f>
        <v>-89.255333333333397</v>
      </c>
      <c r="AV523">
        <f>AE523 - AVERAGEIFS('Placebo Males'!AE:AE, 'Placebo Males'!B:B, B523, 'Placebo Males'!P:P, P523)</f>
        <v>5.097500000000002E-2</v>
      </c>
      <c r="AW523">
        <f>AF523 - AVERAGEIFS('Placebo Males'!AF:AF, 'Placebo Males'!B:B, B523, 'Placebo Males'!P:P, P523)</f>
        <v>-7.2079999999999367E-3</v>
      </c>
    </row>
    <row r="524" spans="1:49" x14ac:dyDescent="0.25">
      <c r="A524" t="s">
        <v>4903</v>
      </c>
      <c r="B524">
        <v>1020</v>
      </c>
      <c r="C524" t="s">
        <v>102</v>
      </c>
      <c r="D524">
        <v>20</v>
      </c>
      <c r="E524">
        <v>185</v>
      </c>
      <c r="F524">
        <v>61.6</v>
      </c>
      <c r="G524">
        <v>105.25</v>
      </c>
      <c r="H524">
        <v>56.75</v>
      </c>
      <c r="I524" t="s">
        <v>103</v>
      </c>
      <c r="J524" t="s">
        <v>104</v>
      </c>
      <c r="K524" t="s">
        <v>509</v>
      </c>
      <c r="L524" t="s">
        <v>311</v>
      </c>
      <c r="M524" t="s">
        <v>4381</v>
      </c>
      <c r="N524">
        <v>400</v>
      </c>
      <c r="O524" t="s">
        <v>2262</v>
      </c>
      <c r="P524">
        <v>24</v>
      </c>
      <c r="Q524" t="s">
        <v>113</v>
      </c>
      <c r="R524" t="s">
        <v>4415</v>
      </c>
      <c r="S524">
        <v>114</v>
      </c>
      <c r="T524" t="s">
        <v>2266</v>
      </c>
      <c r="U524">
        <v>1008</v>
      </c>
      <c r="V524">
        <v>122</v>
      </c>
      <c r="W524">
        <v>376</v>
      </c>
      <c r="X524">
        <v>95</v>
      </c>
      <c r="Y524">
        <v>208</v>
      </c>
      <c r="Z524">
        <v>73</v>
      </c>
      <c r="AA524" t="s">
        <v>108</v>
      </c>
      <c r="AB524">
        <v>46</v>
      </c>
      <c r="AC524">
        <v>32</v>
      </c>
      <c r="AD524">
        <v>765.48</v>
      </c>
      <c r="AE524">
        <v>0.25</v>
      </c>
      <c r="AF524">
        <v>0.41471799999999998</v>
      </c>
      <c r="AH524">
        <v>114</v>
      </c>
      <c r="AI524">
        <f t="shared" si="35"/>
        <v>0.35139980420249506</v>
      </c>
      <c r="AJ524">
        <f t="shared" si="32"/>
        <v>0.12201907504076537</v>
      </c>
      <c r="AK524">
        <f t="shared" si="33"/>
        <v>0.31856676788371585</v>
      </c>
      <c r="AL524">
        <f t="shared" si="34"/>
        <v>1.0490288337941522E-2</v>
      </c>
      <c r="AM524">
        <f>U524 - AVERAGEIFS('Placebo Males'!U:U, 'Placebo Males'!B:B, B524, 'Placebo Males'!P:P, P524)</f>
        <v>-208.33333333333326</v>
      </c>
      <c r="AN524">
        <f>V524 - AVERAGEIFS('Placebo Males'!V:V, 'Placebo Males'!B:B, B524, 'Placebo Males'!P:P, P524)</f>
        <v>-24.333333333333343</v>
      </c>
      <c r="AO524">
        <f>W524 - AVERAGEIFS('Placebo Males'!W:W, 'Placebo Males'!B:B, B524, 'Placebo Males'!P:P, P524)</f>
        <v>-11.666666666666686</v>
      </c>
      <c r="AP524">
        <f>X524 - AVERAGEIFS('Placebo Males'!X:X, 'Placebo Males'!B:B, B524, 'Placebo Males'!P:P, P524)</f>
        <v>-3.6666666666666714</v>
      </c>
      <c r="AQ524">
        <f>Y524 - AVERAGEIFS('Placebo Males'!Y:Y, 'Placebo Males'!B:B, B524, 'Placebo Males'!P:P, P524)</f>
        <v>-8.3333333333333428</v>
      </c>
      <c r="AR524">
        <f>Z524 - AVERAGEIFS('Placebo Males'!Z:Z, 'Placebo Males'!B:B, B524, 'Placebo Males'!P:P, P524)</f>
        <v>0.3333333333333286</v>
      </c>
      <c r="AS524">
        <f>AB524 - AVERAGEIFS('Placebo Males'!AB:AB, 'Placebo Males'!B:B, B524, 'Placebo Males'!P:P, P524)</f>
        <v>0</v>
      </c>
      <c r="AT524">
        <f>AC524 - AVERAGEIFS('Placebo Males'!AC:AC, 'Placebo Males'!B:B, B524, 'Placebo Males'!P:P, P524)</f>
        <v>3.3333333333333321</v>
      </c>
      <c r="AU524">
        <f>AD524 - AVERAGEIFS('Placebo Males'!AD:AD, 'Placebo Males'!B:B, B524, 'Placebo Males'!P:P, P524)</f>
        <v>-98.714333333333343</v>
      </c>
      <c r="AV524">
        <f>AE524 - AVERAGEIFS('Placebo Males'!AE:AE, 'Placebo Males'!B:B, B524, 'Placebo Males'!P:P, P524)</f>
        <v>4.5656000000000002E-2</v>
      </c>
      <c r="AW524">
        <f>AF524 - AVERAGEIFS('Placebo Males'!AF:AF, 'Placebo Males'!B:B, B524, 'Placebo Males'!P:P, P524)</f>
        <v>-1.1295999999999973E-2</v>
      </c>
    </row>
    <row r="525" spans="1:49" x14ac:dyDescent="0.25">
      <c r="A525" t="s">
        <v>4904</v>
      </c>
      <c r="B525">
        <v>1015</v>
      </c>
      <c r="C525" t="s">
        <v>102</v>
      </c>
      <c r="D525">
        <v>19</v>
      </c>
      <c r="E525">
        <v>182.5</v>
      </c>
      <c r="F525">
        <v>63.5</v>
      </c>
      <c r="G525">
        <v>106.25</v>
      </c>
      <c r="H525">
        <v>55.5</v>
      </c>
      <c r="I525" t="s">
        <v>103</v>
      </c>
      <c r="J525" t="s">
        <v>260</v>
      </c>
      <c r="K525" t="s">
        <v>261</v>
      </c>
      <c r="L525" t="s">
        <v>160</v>
      </c>
      <c r="M525" t="s">
        <v>4381</v>
      </c>
      <c r="N525">
        <v>400</v>
      </c>
      <c r="O525" t="s">
        <v>2262</v>
      </c>
      <c r="P525">
        <v>24</v>
      </c>
      <c r="Q525" t="s">
        <v>113</v>
      </c>
      <c r="R525" t="s">
        <v>4415</v>
      </c>
      <c r="S525">
        <v>103</v>
      </c>
      <c r="T525" t="s">
        <v>2266</v>
      </c>
      <c r="U525">
        <v>1088</v>
      </c>
      <c r="V525">
        <v>181</v>
      </c>
      <c r="W525">
        <v>397</v>
      </c>
      <c r="X525">
        <v>105</v>
      </c>
      <c r="Y525">
        <v>200</v>
      </c>
      <c r="Z525">
        <v>92</v>
      </c>
      <c r="AA525" t="s">
        <v>108</v>
      </c>
      <c r="AB525">
        <v>49</v>
      </c>
      <c r="AC525">
        <v>41</v>
      </c>
      <c r="AD525">
        <v>754.02</v>
      </c>
      <c r="AE525">
        <v>0.15</v>
      </c>
      <c r="AF525">
        <v>0.46557199999999999</v>
      </c>
      <c r="AH525">
        <v>103</v>
      </c>
      <c r="AI525">
        <f t="shared" si="35"/>
        <v>0.31749280555137716</v>
      </c>
      <c r="AJ525">
        <f t="shared" si="32"/>
        <v>0.11481782641953608</v>
      </c>
      <c r="AK525">
        <f t="shared" si="33"/>
        <v>0.29568649609881936</v>
      </c>
      <c r="AL525">
        <f t="shared" si="34"/>
        <v>9.2801654230718622E-3</v>
      </c>
      <c r="AM525">
        <f>U525 - AVERAGEIFS('Placebo Males'!U:U, 'Placebo Males'!B:B, B525, 'Placebo Males'!P:P, P525)</f>
        <v>-31.666666666666742</v>
      </c>
      <c r="AN525">
        <f>V525 - AVERAGEIFS('Placebo Males'!V:V, 'Placebo Males'!B:B, B525, 'Placebo Males'!P:P, P525)</f>
        <v>2.6666666666666572</v>
      </c>
      <c r="AO525">
        <f>W525 - AVERAGEIFS('Placebo Males'!W:W, 'Placebo Males'!B:B, B525, 'Placebo Males'!P:P, P525)</f>
        <v>-24</v>
      </c>
      <c r="AP525">
        <f>X525 - AVERAGEIFS('Placebo Males'!X:X, 'Placebo Males'!B:B, B525, 'Placebo Males'!P:P, P525)</f>
        <v>-13.666666666666671</v>
      </c>
      <c r="AQ525">
        <f>Y525 - AVERAGEIFS('Placebo Males'!Y:Y, 'Placebo Males'!B:B, B525, 'Placebo Males'!P:P, P525)</f>
        <v>-7.6666666666666572</v>
      </c>
      <c r="AR525">
        <f>Z525 - AVERAGEIFS('Placebo Males'!Z:Z, 'Placebo Males'!B:B, B525, 'Placebo Males'!P:P, P525)</f>
        <v>-2.6666666666666714</v>
      </c>
      <c r="AS525">
        <f>AB525 - AVERAGEIFS('Placebo Males'!AB:AB, 'Placebo Males'!B:B, B525, 'Placebo Males'!P:P, P525)</f>
        <v>-5</v>
      </c>
      <c r="AT525">
        <f>AC525 - AVERAGEIFS('Placebo Males'!AC:AC, 'Placebo Males'!B:B, B525, 'Placebo Males'!P:P, P525)</f>
        <v>1.3333333333333357</v>
      </c>
      <c r="AU525">
        <f>AD525 - AVERAGEIFS('Placebo Males'!AD:AD, 'Placebo Males'!B:B, B525, 'Placebo Males'!P:P, P525)</f>
        <v>106.10866666666664</v>
      </c>
      <c r="AV525">
        <f>AE525 - AVERAGEIFS('Placebo Males'!AE:AE, 'Placebo Males'!B:B, B525, 'Placebo Males'!P:P, P525)</f>
        <v>-9.2530666666666678E-2</v>
      </c>
      <c r="AW525">
        <f>AF525 - AVERAGEIFS('Placebo Males'!AF:AF, 'Placebo Males'!B:B, B525, 'Placebo Males'!P:P, P525)</f>
        <v>-1.5922666666666641E-2</v>
      </c>
    </row>
    <row r="526" spans="1:49" x14ac:dyDescent="0.25">
      <c r="A526" t="s">
        <v>4905</v>
      </c>
      <c r="B526">
        <v>1015</v>
      </c>
      <c r="C526" t="s">
        <v>102</v>
      </c>
      <c r="D526">
        <v>19</v>
      </c>
      <c r="E526">
        <v>182.5</v>
      </c>
      <c r="F526">
        <v>63.5</v>
      </c>
      <c r="G526">
        <v>106.25</v>
      </c>
      <c r="H526">
        <v>55.5</v>
      </c>
      <c r="I526" t="s">
        <v>103</v>
      </c>
      <c r="J526" t="s">
        <v>260</v>
      </c>
      <c r="K526" t="s">
        <v>261</v>
      </c>
      <c r="L526" t="s">
        <v>160</v>
      </c>
      <c r="M526" t="s">
        <v>4381</v>
      </c>
      <c r="N526">
        <v>400</v>
      </c>
      <c r="O526" t="s">
        <v>2262</v>
      </c>
      <c r="P526">
        <v>24</v>
      </c>
      <c r="Q526" t="s">
        <v>113</v>
      </c>
      <c r="R526" t="s">
        <v>4415</v>
      </c>
      <c r="S526">
        <v>103</v>
      </c>
      <c r="T526" t="s">
        <v>2266</v>
      </c>
      <c r="U526">
        <v>977</v>
      </c>
      <c r="V526">
        <v>175</v>
      </c>
      <c r="W526">
        <v>399</v>
      </c>
      <c r="X526">
        <v>104</v>
      </c>
      <c r="Y526">
        <v>201</v>
      </c>
      <c r="Z526">
        <v>94</v>
      </c>
      <c r="AA526" t="s">
        <v>108</v>
      </c>
      <c r="AB526">
        <v>49</v>
      </c>
      <c r="AC526">
        <v>41</v>
      </c>
      <c r="AD526">
        <v>734.36199999999997</v>
      </c>
      <c r="AE526">
        <v>0.18181800000000001</v>
      </c>
      <c r="AF526">
        <v>0.45415499999999998</v>
      </c>
      <c r="AH526">
        <v>103</v>
      </c>
      <c r="AI526">
        <f t="shared" si="35"/>
        <v>0.31749280555137716</v>
      </c>
      <c r="AJ526">
        <f t="shared" si="32"/>
        <v>0.11481782641953608</v>
      </c>
      <c r="AK526">
        <f t="shared" si="33"/>
        <v>0.29568649609881936</v>
      </c>
      <c r="AL526">
        <f t="shared" si="34"/>
        <v>9.2801654230718622E-3</v>
      </c>
      <c r="AM526">
        <f>U526 - AVERAGEIFS('Placebo Males'!U:U, 'Placebo Males'!B:B, B526, 'Placebo Males'!P:P, P526)</f>
        <v>-142.66666666666674</v>
      </c>
      <c r="AN526">
        <f>V526 - AVERAGEIFS('Placebo Males'!V:V, 'Placebo Males'!B:B, B526, 'Placebo Males'!P:P, P526)</f>
        <v>-3.3333333333333428</v>
      </c>
      <c r="AO526">
        <f>W526 - AVERAGEIFS('Placebo Males'!W:W, 'Placebo Males'!B:B, B526, 'Placebo Males'!P:P, P526)</f>
        <v>-22</v>
      </c>
      <c r="AP526">
        <f>X526 - AVERAGEIFS('Placebo Males'!X:X, 'Placebo Males'!B:B, B526, 'Placebo Males'!P:P, P526)</f>
        <v>-14.666666666666671</v>
      </c>
      <c r="AQ526">
        <f>Y526 - AVERAGEIFS('Placebo Males'!Y:Y, 'Placebo Males'!B:B, B526, 'Placebo Males'!P:P, P526)</f>
        <v>-6.6666666666666572</v>
      </c>
      <c r="AR526">
        <f>Z526 - AVERAGEIFS('Placebo Males'!Z:Z, 'Placebo Males'!B:B, B526, 'Placebo Males'!P:P, P526)</f>
        <v>-0.6666666666666714</v>
      </c>
      <c r="AS526">
        <f>AB526 - AVERAGEIFS('Placebo Males'!AB:AB, 'Placebo Males'!B:B, B526, 'Placebo Males'!P:P, P526)</f>
        <v>-5</v>
      </c>
      <c r="AT526">
        <f>AC526 - AVERAGEIFS('Placebo Males'!AC:AC, 'Placebo Males'!B:B, B526, 'Placebo Males'!P:P, P526)</f>
        <v>1.3333333333333357</v>
      </c>
      <c r="AU526">
        <f>AD526 - AVERAGEIFS('Placebo Males'!AD:AD, 'Placebo Males'!B:B, B526, 'Placebo Males'!P:P, P526)</f>
        <v>86.450666666666621</v>
      </c>
      <c r="AV526">
        <f>AE526 - AVERAGEIFS('Placebo Males'!AE:AE, 'Placebo Males'!B:B, B526, 'Placebo Males'!P:P, P526)</f>
        <v>-6.0712666666666665E-2</v>
      </c>
      <c r="AW526">
        <f>AF526 - AVERAGEIFS('Placebo Males'!AF:AF, 'Placebo Males'!B:B, B526, 'Placebo Males'!P:P, P526)</f>
        <v>-2.7339666666666651E-2</v>
      </c>
    </row>
    <row r="527" spans="1:49" x14ac:dyDescent="0.25">
      <c r="A527" t="s">
        <v>4906</v>
      </c>
      <c r="B527">
        <v>1015</v>
      </c>
      <c r="C527" t="s">
        <v>102</v>
      </c>
      <c r="D527">
        <v>19</v>
      </c>
      <c r="E527">
        <v>182.5</v>
      </c>
      <c r="F527">
        <v>63.5</v>
      </c>
      <c r="G527">
        <v>106.25</v>
      </c>
      <c r="H527">
        <v>55.5</v>
      </c>
      <c r="I527" t="s">
        <v>103</v>
      </c>
      <c r="J527" t="s">
        <v>260</v>
      </c>
      <c r="K527" t="s">
        <v>261</v>
      </c>
      <c r="L527" t="s">
        <v>160</v>
      </c>
      <c r="M527" t="s">
        <v>4381</v>
      </c>
      <c r="N527">
        <v>400</v>
      </c>
      <c r="O527" t="s">
        <v>2262</v>
      </c>
      <c r="P527">
        <v>24</v>
      </c>
      <c r="Q527" t="s">
        <v>113</v>
      </c>
      <c r="R527" t="s">
        <v>4415</v>
      </c>
      <c r="S527">
        <v>103</v>
      </c>
      <c r="T527" t="s">
        <v>2266</v>
      </c>
      <c r="U527">
        <v>1054</v>
      </c>
      <c r="V527">
        <v>179</v>
      </c>
      <c r="W527">
        <v>407</v>
      </c>
      <c r="X527">
        <v>110</v>
      </c>
      <c r="Y527">
        <v>202</v>
      </c>
      <c r="Z527">
        <v>95</v>
      </c>
      <c r="AA527" t="s">
        <v>108</v>
      </c>
      <c r="AB527">
        <v>55</v>
      </c>
      <c r="AC527">
        <v>36</v>
      </c>
      <c r="AD527">
        <v>748.15099999999995</v>
      </c>
      <c r="AE527">
        <v>0.169492</v>
      </c>
      <c r="AF527">
        <v>0.47453400000000001</v>
      </c>
      <c r="AH527">
        <v>103</v>
      </c>
      <c r="AI527">
        <f t="shared" si="35"/>
        <v>0.31749280555137716</v>
      </c>
      <c r="AJ527">
        <f t="shared" si="32"/>
        <v>0.11481782641953608</v>
      </c>
      <c r="AK527">
        <f t="shared" si="33"/>
        <v>0.29568649609881936</v>
      </c>
      <c r="AL527">
        <f t="shared" si="34"/>
        <v>9.2801654230718622E-3</v>
      </c>
      <c r="AM527">
        <f>U527 - AVERAGEIFS('Placebo Males'!U:U, 'Placebo Males'!B:B, B527, 'Placebo Males'!P:P, P527)</f>
        <v>-65.666666666666742</v>
      </c>
      <c r="AN527">
        <f>V527 - AVERAGEIFS('Placebo Males'!V:V, 'Placebo Males'!B:B, B527, 'Placebo Males'!P:P, P527)</f>
        <v>0.66666666666665719</v>
      </c>
      <c r="AO527">
        <f>W527 - AVERAGEIFS('Placebo Males'!W:W, 'Placebo Males'!B:B, B527, 'Placebo Males'!P:P, P527)</f>
        <v>-14</v>
      </c>
      <c r="AP527">
        <f>X527 - AVERAGEIFS('Placebo Males'!X:X, 'Placebo Males'!B:B, B527, 'Placebo Males'!P:P, P527)</f>
        <v>-8.6666666666666714</v>
      </c>
      <c r="AQ527">
        <f>Y527 - AVERAGEIFS('Placebo Males'!Y:Y, 'Placebo Males'!B:B, B527, 'Placebo Males'!P:P, P527)</f>
        <v>-5.6666666666666572</v>
      </c>
      <c r="AR527">
        <f>Z527 - AVERAGEIFS('Placebo Males'!Z:Z, 'Placebo Males'!B:B, B527, 'Placebo Males'!P:P, P527)</f>
        <v>0.3333333333333286</v>
      </c>
      <c r="AS527">
        <f>AB527 - AVERAGEIFS('Placebo Males'!AB:AB, 'Placebo Males'!B:B, B527, 'Placebo Males'!P:P, P527)</f>
        <v>1</v>
      </c>
      <c r="AT527">
        <f>AC527 - AVERAGEIFS('Placebo Males'!AC:AC, 'Placebo Males'!B:B, B527, 'Placebo Males'!P:P, P527)</f>
        <v>-3.6666666666666643</v>
      </c>
      <c r="AU527">
        <f>AD527 - AVERAGEIFS('Placebo Males'!AD:AD, 'Placebo Males'!B:B, B527, 'Placebo Males'!P:P, P527)</f>
        <v>100.23966666666661</v>
      </c>
      <c r="AV527">
        <f>AE527 - AVERAGEIFS('Placebo Males'!AE:AE, 'Placebo Males'!B:B, B527, 'Placebo Males'!P:P, P527)</f>
        <v>-7.3038666666666668E-2</v>
      </c>
      <c r="AW527">
        <f>AF527 - AVERAGEIFS('Placebo Males'!AF:AF, 'Placebo Males'!B:B, B527, 'Placebo Males'!P:P, P527)</f>
        <v>-6.960666666666615E-3</v>
      </c>
    </row>
    <row r="528" spans="1:49" x14ac:dyDescent="0.25">
      <c r="A528" t="s">
        <v>4907</v>
      </c>
      <c r="B528">
        <v>1017</v>
      </c>
      <c r="C528" t="s">
        <v>102</v>
      </c>
      <c r="D528">
        <v>21</v>
      </c>
      <c r="E528">
        <v>170.1</v>
      </c>
      <c r="F528">
        <v>74.599999999999994</v>
      </c>
      <c r="G528">
        <v>112.25</v>
      </c>
      <c r="H528">
        <v>57</v>
      </c>
      <c r="I528" t="s">
        <v>103</v>
      </c>
      <c r="J528" t="s">
        <v>104</v>
      </c>
      <c r="K528" t="s">
        <v>360</v>
      </c>
      <c r="L528" t="s">
        <v>311</v>
      </c>
      <c r="M528" t="s">
        <v>4381</v>
      </c>
      <c r="N528">
        <v>400</v>
      </c>
      <c r="O528" t="s">
        <v>2262</v>
      </c>
      <c r="P528">
        <v>24</v>
      </c>
      <c r="Q528" t="s">
        <v>113</v>
      </c>
      <c r="R528" t="s">
        <v>4415</v>
      </c>
      <c r="S528">
        <v>86.4</v>
      </c>
      <c r="T528" t="s">
        <v>2266</v>
      </c>
      <c r="U528">
        <v>1263</v>
      </c>
      <c r="V528">
        <v>159</v>
      </c>
      <c r="W528">
        <v>438</v>
      </c>
      <c r="X528">
        <v>105</v>
      </c>
      <c r="Y528">
        <v>252</v>
      </c>
      <c r="Z528">
        <v>81</v>
      </c>
      <c r="AA528" t="s">
        <v>108</v>
      </c>
      <c r="AB528">
        <v>54</v>
      </c>
      <c r="AC528">
        <v>38</v>
      </c>
      <c r="AD528">
        <v>686.49699999999996</v>
      </c>
      <c r="AE528">
        <v>0.235294</v>
      </c>
      <c r="AF528">
        <v>0.52630500000000002</v>
      </c>
      <c r="AH528">
        <v>86.4</v>
      </c>
      <c r="AI528">
        <f t="shared" si="35"/>
        <v>0.26632406213241727</v>
      </c>
      <c r="AJ528">
        <f t="shared" si="32"/>
        <v>0.1032197342794724</v>
      </c>
      <c r="AK528">
        <f t="shared" si="33"/>
        <v>0.25841756022729712</v>
      </c>
      <c r="AL528">
        <f t="shared" si="34"/>
        <v>7.5027336809112555E-3</v>
      </c>
      <c r="AM528">
        <f>U528 - AVERAGEIFS('Placebo Males'!U:U, 'Placebo Males'!B:B, B528, 'Placebo Males'!P:P, P528)</f>
        <v>55.666666666666742</v>
      </c>
      <c r="AN528">
        <f>V528 - AVERAGEIFS('Placebo Males'!V:V, 'Placebo Males'!B:B, B528, 'Placebo Males'!P:P, P528)</f>
        <v>-2.3333333333333428</v>
      </c>
      <c r="AO528">
        <f>W528 - AVERAGEIFS('Placebo Males'!W:W, 'Placebo Males'!B:B, B528, 'Placebo Males'!P:P, P528)</f>
        <v>19.333333333333314</v>
      </c>
      <c r="AP528">
        <f>X528 - AVERAGEIFS('Placebo Males'!X:X, 'Placebo Males'!B:B, B528, 'Placebo Males'!P:P, P528)</f>
        <v>1.6666666666666714</v>
      </c>
      <c r="AQ528">
        <f>Y528 - AVERAGEIFS('Placebo Males'!Y:Y, 'Placebo Males'!B:B, B528, 'Placebo Males'!P:P, P528)</f>
        <v>16</v>
      </c>
      <c r="AR528">
        <f>Z528 - AVERAGEIFS('Placebo Males'!Z:Z, 'Placebo Males'!B:B, B528, 'Placebo Males'!P:P, P528)</f>
        <v>1.6666666666666714</v>
      </c>
      <c r="AS528">
        <f>AB528 - AVERAGEIFS('Placebo Males'!AB:AB, 'Placebo Males'!B:B, B528, 'Placebo Males'!P:P, P528)</f>
        <v>2.3333333333333357</v>
      </c>
      <c r="AT528">
        <f>AC528 - AVERAGEIFS('Placebo Males'!AC:AC, 'Placebo Males'!B:B, B528, 'Placebo Males'!P:P, P528)</f>
        <v>2</v>
      </c>
      <c r="AU528">
        <f>AD528 - AVERAGEIFS('Placebo Males'!AD:AD, 'Placebo Males'!B:B, B528, 'Placebo Males'!P:P, P528)</f>
        <v>-23.577999999999975</v>
      </c>
      <c r="AV528">
        <f>AE528 - AVERAGEIFS('Placebo Males'!AE:AE, 'Placebo Males'!B:B, B528, 'Placebo Males'!P:P, P528)</f>
        <v>4.4268333333333326E-2</v>
      </c>
      <c r="AW528">
        <f>AF528 - AVERAGEIFS('Placebo Males'!AF:AF, 'Placebo Males'!B:B, B528, 'Placebo Males'!P:P, P528)</f>
        <v>2.9294666666666691E-2</v>
      </c>
    </row>
    <row r="529" spans="1:49" x14ac:dyDescent="0.25">
      <c r="A529" t="s">
        <v>4908</v>
      </c>
      <c r="B529">
        <v>1017</v>
      </c>
      <c r="C529" t="s">
        <v>102</v>
      </c>
      <c r="D529">
        <v>21</v>
      </c>
      <c r="E529">
        <v>170.1</v>
      </c>
      <c r="F529">
        <v>74.599999999999994</v>
      </c>
      <c r="G529">
        <v>112.25</v>
      </c>
      <c r="H529">
        <v>57</v>
      </c>
      <c r="I529" t="s">
        <v>103</v>
      </c>
      <c r="J529" t="s">
        <v>104</v>
      </c>
      <c r="K529" t="s">
        <v>360</v>
      </c>
      <c r="L529" t="s">
        <v>311</v>
      </c>
      <c r="M529" t="s">
        <v>4381</v>
      </c>
      <c r="N529">
        <v>400</v>
      </c>
      <c r="O529" t="s">
        <v>2262</v>
      </c>
      <c r="P529">
        <v>24</v>
      </c>
      <c r="Q529" t="s">
        <v>113</v>
      </c>
      <c r="R529" t="s">
        <v>4415</v>
      </c>
      <c r="S529">
        <v>86.4</v>
      </c>
      <c r="T529" t="s">
        <v>2266</v>
      </c>
      <c r="U529">
        <v>987</v>
      </c>
      <c r="V529">
        <v>158</v>
      </c>
      <c r="W529">
        <v>431</v>
      </c>
      <c r="X529">
        <v>106</v>
      </c>
      <c r="Y529">
        <v>240</v>
      </c>
      <c r="Z529">
        <v>85</v>
      </c>
      <c r="AA529" t="s">
        <v>108</v>
      </c>
      <c r="AB529">
        <v>60</v>
      </c>
      <c r="AC529">
        <v>33</v>
      </c>
      <c r="AD529">
        <v>627.83799999999997</v>
      </c>
      <c r="AE529">
        <v>0.27450999999999998</v>
      </c>
      <c r="AF529">
        <v>0.51427999999999996</v>
      </c>
      <c r="AH529">
        <v>86.4</v>
      </c>
      <c r="AI529">
        <f t="shared" si="35"/>
        <v>0.26632406213241727</v>
      </c>
      <c r="AJ529">
        <f t="shared" si="32"/>
        <v>0.1032197342794724</v>
      </c>
      <c r="AK529">
        <f t="shared" si="33"/>
        <v>0.25841756022729712</v>
      </c>
      <c r="AL529">
        <f t="shared" si="34"/>
        <v>7.5027336809112555E-3</v>
      </c>
      <c r="AM529">
        <f>U529 - AVERAGEIFS('Placebo Males'!U:U, 'Placebo Males'!B:B, B529, 'Placebo Males'!P:P, P529)</f>
        <v>-220.33333333333326</v>
      </c>
      <c r="AN529">
        <f>V529 - AVERAGEIFS('Placebo Males'!V:V, 'Placebo Males'!B:B, B529, 'Placebo Males'!P:P, P529)</f>
        <v>-3.3333333333333428</v>
      </c>
      <c r="AO529">
        <f>W529 - AVERAGEIFS('Placebo Males'!W:W, 'Placebo Males'!B:B, B529, 'Placebo Males'!P:P, P529)</f>
        <v>12.333333333333314</v>
      </c>
      <c r="AP529">
        <f>X529 - AVERAGEIFS('Placebo Males'!X:X, 'Placebo Males'!B:B, B529, 'Placebo Males'!P:P, P529)</f>
        <v>2.6666666666666714</v>
      </c>
      <c r="AQ529">
        <f>Y529 - AVERAGEIFS('Placebo Males'!Y:Y, 'Placebo Males'!B:B, B529, 'Placebo Males'!P:P, P529)</f>
        <v>4</v>
      </c>
      <c r="AR529">
        <f>Z529 - AVERAGEIFS('Placebo Males'!Z:Z, 'Placebo Males'!B:B, B529, 'Placebo Males'!P:P, P529)</f>
        <v>5.6666666666666714</v>
      </c>
      <c r="AS529">
        <f>AB529 - AVERAGEIFS('Placebo Males'!AB:AB, 'Placebo Males'!B:B, B529, 'Placebo Males'!P:P, P529)</f>
        <v>8.3333333333333357</v>
      </c>
      <c r="AT529">
        <f>AC529 - AVERAGEIFS('Placebo Males'!AC:AC, 'Placebo Males'!B:B, B529, 'Placebo Males'!P:P, P529)</f>
        <v>-3</v>
      </c>
      <c r="AU529">
        <f>AD529 - AVERAGEIFS('Placebo Males'!AD:AD, 'Placebo Males'!B:B, B529, 'Placebo Males'!P:P, P529)</f>
        <v>-82.236999999999966</v>
      </c>
      <c r="AV529">
        <f>AE529 - AVERAGEIFS('Placebo Males'!AE:AE, 'Placebo Males'!B:B, B529, 'Placebo Males'!P:P, P529)</f>
        <v>8.3484333333333299E-2</v>
      </c>
      <c r="AW529">
        <f>AF529 - AVERAGEIFS('Placebo Males'!AF:AF, 'Placebo Males'!B:B, B529, 'Placebo Males'!P:P, P529)</f>
        <v>1.7269666666666628E-2</v>
      </c>
    </row>
    <row r="530" spans="1:49" x14ac:dyDescent="0.25">
      <c r="A530" t="s">
        <v>4909</v>
      </c>
      <c r="B530">
        <v>1017</v>
      </c>
      <c r="C530" t="s">
        <v>102</v>
      </c>
      <c r="D530">
        <v>21</v>
      </c>
      <c r="E530">
        <v>170.1</v>
      </c>
      <c r="F530">
        <v>74.599999999999994</v>
      </c>
      <c r="G530">
        <v>112.25</v>
      </c>
      <c r="H530">
        <v>57</v>
      </c>
      <c r="I530" t="s">
        <v>103</v>
      </c>
      <c r="J530" t="s">
        <v>104</v>
      </c>
      <c r="K530" t="s">
        <v>360</v>
      </c>
      <c r="L530" t="s">
        <v>311</v>
      </c>
      <c r="M530" t="s">
        <v>4381</v>
      </c>
      <c r="N530">
        <v>400</v>
      </c>
      <c r="O530" t="s">
        <v>2262</v>
      </c>
      <c r="P530">
        <v>24</v>
      </c>
      <c r="Q530" t="s">
        <v>113</v>
      </c>
      <c r="R530" t="s">
        <v>4415</v>
      </c>
      <c r="S530">
        <v>86.4</v>
      </c>
      <c r="T530" t="s">
        <v>2266</v>
      </c>
      <c r="U530">
        <v>1234</v>
      </c>
      <c r="V530">
        <v>154</v>
      </c>
      <c r="W530">
        <v>433</v>
      </c>
      <c r="X530">
        <v>108</v>
      </c>
      <c r="Y530">
        <v>244</v>
      </c>
      <c r="Z530">
        <v>81</v>
      </c>
      <c r="AA530" t="s">
        <v>108</v>
      </c>
      <c r="AB530">
        <v>57</v>
      </c>
      <c r="AC530">
        <v>35</v>
      </c>
      <c r="AD530">
        <v>651.22900000000004</v>
      </c>
      <c r="AE530">
        <v>0.235294</v>
      </c>
      <c r="AF530">
        <v>0.52188699999999999</v>
      </c>
      <c r="AH530">
        <v>86.4</v>
      </c>
      <c r="AI530">
        <f t="shared" si="35"/>
        <v>0.26632406213241727</v>
      </c>
      <c r="AJ530">
        <f t="shared" si="32"/>
        <v>0.1032197342794724</v>
      </c>
      <c r="AK530">
        <f t="shared" si="33"/>
        <v>0.25841756022729712</v>
      </c>
      <c r="AL530">
        <f t="shared" si="34"/>
        <v>7.5027336809112555E-3</v>
      </c>
      <c r="AM530">
        <f>U530 - AVERAGEIFS('Placebo Males'!U:U, 'Placebo Males'!B:B, B530, 'Placebo Males'!P:P, P530)</f>
        <v>26.666666666666742</v>
      </c>
      <c r="AN530">
        <f>V530 - AVERAGEIFS('Placebo Males'!V:V, 'Placebo Males'!B:B, B530, 'Placebo Males'!P:P, P530)</f>
        <v>-7.3333333333333428</v>
      </c>
      <c r="AO530">
        <f>W530 - AVERAGEIFS('Placebo Males'!W:W, 'Placebo Males'!B:B, B530, 'Placebo Males'!P:P, P530)</f>
        <v>14.333333333333314</v>
      </c>
      <c r="AP530">
        <f>X530 - AVERAGEIFS('Placebo Males'!X:X, 'Placebo Males'!B:B, B530, 'Placebo Males'!P:P, P530)</f>
        <v>4.6666666666666714</v>
      </c>
      <c r="AQ530">
        <f>Y530 - AVERAGEIFS('Placebo Males'!Y:Y, 'Placebo Males'!B:B, B530, 'Placebo Males'!P:P, P530)</f>
        <v>8</v>
      </c>
      <c r="AR530">
        <f>Z530 - AVERAGEIFS('Placebo Males'!Z:Z, 'Placebo Males'!B:B, B530, 'Placebo Males'!P:P, P530)</f>
        <v>1.6666666666666714</v>
      </c>
      <c r="AS530">
        <f>AB530 - AVERAGEIFS('Placebo Males'!AB:AB, 'Placebo Males'!B:B, B530, 'Placebo Males'!P:P, P530)</f>
        <v>5.3333333333333357</v>
      </c>
      <c r="AT530">
        <f>AC530 - AVERAGEIFS('Placebo Males'!AC:AC, 'Placebo Males'!B:B, B530, 'Placebo Males'!P:P, P530)</f>
        <v>-1</v>
      </c>
      <c r="AU530">
        <f>AD530 - AVERAGEIFS('Placebo Males'!AD:AD, 'Placebo Males'!B:B, B530, 'Placebo Males'!P:P, P530)</f>
        <v>-58.84599999999989</v>
      </c>
      <c r="AV530">
        <f>AE530 - AVERAGEIFS('Placebo Males'!AE:AE, 'Placebo Males'!B:B, B530, 'Placebo Males'!P:P, P530)</f>
        <v>4.4268333333333326E-2</v>
      </c>
      <c r="AW530">
        <f>AF530 - AVERAGEIFS('Placebo Males'!AF:AF, 'Placebo Males'!B:B, B530, 'Placebo Males'!P:P, P530)</f>
        <v>2.4876666666666658E-2</v>
      </c>
    </row>
  </sheetData>
  <mergeCells count="2">
    <mergeCell ref="A1:AF1"/>
    <mergeCell ref="AH1:AW1"/>
  </mergeCells>
  <pageMargins left="0.7" right="0.7" top="0.75" bottom="0.75" header="0.3" footer="0.3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W482"/>
  <sheetViews>
    <sheetView workbookViewId="0">
      <selection activeCell="AH1" sqref="AH1:AW1"/>
    </sheetView>
  </sheetViews>
  <sheetFormatPr defaultRowHeight="15" x14ac:dyDescent="0.25"/>
  <cols>
    <col min="1" max="1" width="37.5703125" customWidth="1"/>
    <col min="2" max="2" width="10.140625" customWidth="1"/>
    <col min="3" max="3" width="6.28515625" customWidth="1"/>
    <col min="4" max="4" width="6.7109375" customWidth="1"/>
    <col min="5" max="5" width="8" customWidth="1"/>
    <col min="6" max="6" width="8.5703125" customWidth="1"/>
    <col min="7" max="7" width="8.85546875" customWidth="1"/>
    <col min="8" max="8" width="9.7109375" customWidth="1"/>
    <col min="9" max="9" width="19" customWidth="1"/>
    <col min="10" max="10" width="23.7109375" customWidth="1"/>
    <col min="11" max="11" width="10" customWidth="1"/>
    <col min="12" max="12" width="18.28515625" customWidth="1"/>
    <col min="13" max="13" width="17" customWidth="1"/>
    <col min="14" max="14" width="10" customWidth="1"/>
    <col min="15" max="15" width="10.28515625" customWidth="1"/>
    <col min="16" max="16" width="6.28515625" customWidth="1"/>
    <col min="17" max="17" width="11.42578125" customWidth="1"/>
    <col min="18" max="18" width="10.28515625" customWidth="1"/>
    <col min="19" max="19" width="12" customWidth="1"/>
    <col min="20" max="20" width="11.85546875" customWidth="1"/>
    <col min="21" max="25" width="9.42578125" customWidth="1"/>
    <col min="26" max="26" width="13.42578125" customWidth="1"/>
    <col min="27" max="27" width="15.42578125" customWidth="1"/>
    <col min="28" max="28" width="9.5703125" customWidth="1"/>
    <col min="29" max="29" width="9.42578125" customWidth="1"/>
    <col min="30" max="30" width="19" customWidth="1"/>
    <col min="31" max="31" width="19.7109375" customWidth="1"/>
    <col min="32" max="32" width="18.28515625" customWidth="1"/>
    <col min="34" max="34" width="30.5703125" customWidth="1"/>
    <col min="35" max="35" width="22" customWidth="1"/>
    <col min="36" max="36" width="26.5703125" customWidth="1"/>
    <col min="37" max="37" width="29.140625" customWidth="1"/>
    <col min="38" max="38" width="26" customWidth="1"/>
    <col min="39" max="43" width="18.28515625" customWidth="1"/>
    <col min="44" max="44" width="18.5703125" customWidth="1"/>
    <col min="45" max="46" width="18.28515625" customWidth="1"/>
    <col min="47" max="47" width="18.7109375" customWidth="1"/>
    <col min="48" max="48" width="23.5703125" customWidth="1"/>
    <col min="49" max="49" width="21.85546875" customWidth="1"/>
  </cols>
  <sheetData>
    <row r="1" spans="1:49" ht="26.25" x14ac:dyDescent="0.4">
      <c r="A1" s="41" t="s">
        <v>98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3"/>
      <c r="AH1" s="41" t="s">
        <v>1185</v>
      </c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3"/>
    </row>
    <row r="2" spans="1:49" x14ac:dyDescent="0.25">
      <c r="A2" t="s">
        <v>12</v>
      </c>
      <c r="B2" t="s">
        <v>16</v>
      </c>
      <c r="C2" t="s">
        <v>20</v>
      </c>
      <c r="D2" t="s">
        <v>25</v>
      </c>
      <c r="E2" t="s">
        <v>29</v>
      </c>
      <c r="F2" t="s">
        <v>33</v>
      </c>
      <c r="G2" t="s">
        <v>37</v>
      </c>
      <c r="H2" t="s">
        <v>41</v>
      </c>
      <c r="I2" t="s">
        <v>45</v>
      </c>
      <c r="J2" t="s">
        <v>49</v>
      </c>
      <c r="K2" t="s">
        <v>53</v>
      </c>
      <c r="L2" t="s">
        <v>55</v>
      </c>
      <c r="M2" t="s">
        <v>57</v>
      </c>
      <c r="N2" t="s">
        <v>99</v>
      </c>
      <c r="O2" t="s">
        <v>62</v>
      </c>
      <c r="P2" t="s">
        <v>64</v>
      </c>
      <c r="Q2" t="s">
        <v>66</v>
      </c>
      <c r="R2" t="s">
        <v>68</v>
      </c>
      <c r="S2" t="s">
        <v>70</v>
      </c>
      <c r="T2" t="s">
        <v>72</v>
      </c>
      <c r="U2" t="s">
        <v>74</v>
      </c>
      <c r="V2" t="s">
        <v>76</v>
      </c>
      <c r="W2" t="s">
        <v>78</v>
      </c>
      <c r="X2" t="s">
        <v>80</v>
      </c>
      <c r="Y2" t="s">
        <v>82</v>
      </c>
      <c r="Z2" t="s">
        <v>84</v>
      </c>
      <c r="AA2" t="s">
        <v>100</v>
      </c>
      <c r="AB2" t="s">
        <v>88</v>
      </c>
      <c r="AC2" t="s">
        <v>90</v>
      </c>
      <c r="AD2" t="s">
        <v>92</v>
      </c>
      <c r="AE2" t="s">
        <v>94</v>
      </c>
      <c r="AF2" t="s">
        <v>96</v>
      </c>
      <c r="AH2" t="s">
        <v>1186</v>
      </c>
      <c r="AI2" t="s">
        <v>1187</v>
      </c>
      <c r="AJ2" t="s">
        <v>3319</v>
      </c>
      <c r="AK2" t="s">
        <v>3320</v>
      </c>
      <c r="AL2" t="s">
        <v>3321</v>
      </c>
      <c r="AM2" t="s">
        <v>1189</v>
      </c>
      <c r="AN2" t="s">
        <v>1190</v>
      </c>
      <c r="AO2" t="s">
        <v>1191</v>
      </c>
      <c r="AP2" t="s">
        <v>1192</v>
      </c>
      <c r="AQ2" t="s">
        <v>1193</v>
      </c>
      <c r="AR2" t="s">
        <v>1194</v>
      </c>
      <c r="AS2" t="s">
        <v>1195</v>
      </c>
      <c r="AT2" t="s">
        <v>1196</v>
      </c>
      <c r="AU2" t="s">
        <v>1197</v>
      </c>
      <c r="AV2" t="s">
        <v>1198</v>
      </c>
      <c r="AW2" t="s">
        <v>1199</v>
      </c>
    </row>
    <row r="3" spans="1:49" x14ac:dyDescent="0.25">
      <c r="A3" t="s">
        <v>4910</v>
      </c>
      <c r="B3">
        <v>1001</v>
      </c>
      <c r="C3" t="s">
        <v>655</v>
      </c>
      <c r="D3">
        <v>25</v>
      </c>
      <c r="E3">
        <v>161.5</v>
      </c>
      <c r="F3">
        <v>54.8</v>
      </c>
      <c r="G3">
        <v>114.5</v>
      </c>
      <c r="H3">
        <v>64.25</v>
      </c>
      <c r="I3" t="s">
        <v>103</v>
      </c>
      <c r="J3" t="s">
        <v>104</v>
      </c>
      <c r="K3" t="s">
        <v>360</v>
      </c>
      <c r="L3" t="s">
        <v>311</v>
      </c>
      <c r="M3" t="s">
        <v>4381</v>
      </c>
      <c r="N3">
        <v>400</v>
      </c>
      <c r="O3" t="s">
        <v>2262</v>
      </c>
      <c r="P3">
        <v>-0.5</v>
      </c>
      <c r="Q3" t="s">
        <v>109</v>
      </c>
      <c r="R3" t="s">
        <v>108</v>
      </c>
      <c r="S3" t="s">
        <v>108</v>
      </c>
      <c r="T3" t="s">
        <v>108</v>
      </c>
      <c r="U3">
        <v>840</v>
      </c>
      <c r="V3">
        <v>149</v>
      </c>
      <c r="W3">
        <v>378</v>
      </c>
      <c r="X3">
        <v>108</v>
      </c>
      <c r="Y3">
        <v>201</v>
      </c>
      <c r="Z3">
        <v>69</v>
      </c>
      <c r="AA3" t="s">
        <v>108</v>
      </c>
      <c r="AB3">
        <v>39</v>
      </c>
      <c r="AC3">
        <v>24</v>
      </c>
      <c r="AD3">
        <v>658.10199999999998</v>
      </c>
      <c r="AE3">
        <v>0.130435</v>
      </c>
      <c r="AF3">
        <v>0.36523899999999998</v>
      </c>
      <c r="AH3">
        <v>0</v>
      </c>
      <c r="AI3">
        <f t="shared" ref="AI3:AI66" si="0">((AH3*10^-9)/324.4168)*10^9</f>
        <v>0</v>
      </c>
      <c r="AJ3">
        <f t="shared" ref="AJ3:AJ66" si="1">1 -(1/(1+((AI3/6.4)^0.68)))</f>
        <v>0</v>
      </c>
      <c r="AK3">
        <f t="shared" ref="AK3:AK66" si="2">1 -(1/(1+((AI3/0.72)^1.06)))</f>
        <v>0</v>
      </c>
      <c r="AL3">
        <f t="shared" ref="AL3:AL66" si="3">1 -(1/(1+((AI3/14.6)^1.22)))</f>
        <v>0</v>
      </c>
      <c r="AM3">
        <f>U3 - AVERAGEIFS('Placebo Females'!U:U, 'Placebo Females'!B:B, B3, 'Placebo Females'!P:P, P3)</f>
        <v>-11</v>
      </c>
      <c r="AN3">
        <f>V3 - AVERAGEIFS('Placebo Females'!V:V, 'Placebo Females'!B:B, B3, 'Placebo Females'!P:P, P3)</f>
        <v>17.333333333333343</v>
      </c>
      <c r="AO3">
        <f>W3 - AVERAGEIFS('Placebo Females'!W:W, 'Placebo Females'!B:B, B3, 'Placebo Females'!P:P, P3)</f>
        <v>7</v>
      </c>
      <c r="AP3">
        <f>X3 - AVERAGEIFS('Placebo Females'!X:X, 'Placebo Females'!B:B, B3, 'Placebo Females'!P:P, P3)</f>
        <v>15.333333333333329</v>
      </c>
      <c r="AQ3">
        <f>Y3 - AVERAGEIFS('Placebo Females'!Y:Y, 'Placebo Females'!B:B, B3, 'Placebo Females'!P:P, P3)</f>
        <v>-10.666666666666657</v>
      </c>
      <c r="AR3">
        <f>Z3 - AVERAGEIFS('Placebo Females'!Z:Z, 'Placebo Females'!B:B, B3, 'Placebo Females'!P:P, P3)</f>
        <v>2.3333333333333286</v>
      </c>
      <c r="AS3">
        <f>AB3 - AVERAGEIFS('Placebo Females'!AB:AB, 'Placebo Females'!B:B, B3, 'Placebo Females'!P:P, P3)</f>
        <v>1.6666666666666643</v>
      </c>
      <c r="AT3">
        <f>AC3 - AVERAGEIFS('Placebo Females'!AC:AC, 'Placebo Females'!B:B, B3, 'Placebo Females'!P:P, P3)</f>
        <v>1</v>
      </c>
      <c r="AU3">
        <f>AD3 - AVERAGEIFS('Placebo Females'!AD:AD, 'Placebo Females'!B:B, B3, 'Placebo Females'!P:P, P3)</f>
        <v>-144.68466666666677</v>
      </c>
      <c r="AV3">
        <f>AE3 - AVERAGEIFS('Placebo Females'!AE:AE, 'Placebo Females'!B:B, B3, 'Placebo Females'!P:P, P3)</f>
        <v>1.769833333333333E-2</v>
      </c>
      <c r="AW3">
        <f>AF3 - AVERAGEIFS('Placebo Females'!AF:AF, 'Placebo Females'!B:B, B3, 'Placebo Females'!P:P, P3)</f>
        <v>2.6873999999999953E-2</v>
      </c>
    </row>
    <row r="4" spans="1:49" x14ac:dyDescent="0.25">
      <c r="A4" t="s">
        <v>4911</v>
      </c>
      <c r="B4">
        <v>1001</v>
      </c>
      <c r="C4" t="s">
        <v>655</v>
      </c>
      <c r="D4">
        <v>25</v>
      </c>
      <c r="E4">
        <v>161.5</v>
      </c>
      <c r="F4">
        <v>54.8</v>
      </c>
      <c r="G4">
        <v>114.5</v>
      </c>
      <c r="H4">
        <v>64.25</v>
      </c>
      <c r="I4" t="s">
        <v>103</v>
      </c>
      <c r="J4" t="s">
        <v>104</v>
      </c>
      <c r="K4" t="s">
        <v>360</v>
      </c>
      <c r="L4" t="s">
        <v>311</v>
      </c>
      <c r="M4" t="s">
        <v>4381</v>
      </c>
      <c r="N4">
        <v>400</v>
      </c>
      <c r="O4" t="s">
        <v>2262</v>
      </c>
      <c r="P4">
        <v>-0.5</v>
      </c>
      <c r="Q4" t="s">
        <v>109</v>
      </c>
      <c r="R4" t="s">
        <v>108</v>
      </c>
      <c r="S4" t="s">
        <v>108</v>
      </c>
      <c r="T4" t="s">
        <v>108</v>
      </c>
      <c r="U4">
        <v>898</v>
      </c>
      <c r="V4">
        <v>141</v>
      </c>
      <c r="W4">
        <v>381</v>
      </c>
      <c r="X4">
        <v>112</v>
      </c>
      <c r="Y4">
        <v>201</v>
      </c>
      <c r="Z4">
        <v>68</v>
      </c>
      <c r="AA4" t="s">
        <v>108</v>
      </c>
      <c r="AB4">
        <v>39</v>
      </c>
      <c r="AC4">
        <v>24</v>
      </c>
      <c r="AD4">
        <v>693.73800000000006</v>
      </c>
      <c r="AE4">
        <v>0.15909100000000001</v>
      </c>
      <c r="AF4">
        <v>0.36944900000000003</v>
      </c>
      <c r="AH4">
        <v>0</v>
      </c>
      <c r="AI4">
        <f t="shared" si="0"/>
        <v>0</v>
      </c>
      <c r="AJ4">
        <f t="shared" si="1"/>
        <v>0</v>
      </c>
      <c r="AK4">
        <f t="shared" si="2"/>
        <v>0</v>
      </c>
      <c r="AL4">
        <f t="shared" si="3"/>
        <v>0</v>
      </c>
      <c r="AM4">
        <f>U4 - AVERAGEIFS('Placebo Females'!U:U, 'Placebo Females'!B:B, B4, 'Placebo Females'!P:P, P4)</f>
        <v>47</v>
      </c>
      <c r="AN4">
        <f>V4 - AVERAGEIFS('Placebo Females'!V:V, 'Placebo Females'!B:B, B4, 'Placebo Females'!P:P, P4)</f>
        <v>9.3333333333333428</v>
      </c>
      <c r="AO4">
        <f>W4 - AVERAGEIFS('Placebo Females'!W:W, 'Placebo Females'!B:B, B4, 'Placebo Females'!P:P, P4)</f>
        <v>10</v>
      </c>
      <c r="AP4">
        <f>X4 - AVERAGEIFS('Placebo Females'!X:X, 'Placebo Females'!B:B, B4, 'Placebo Females'!P:P, P4)</f>
        <v>19.333333333333329</v>
      </c>
      <c r="AQ4">
        <f>Y4 - AVERAGEIFS('Placebo Females'!Y:Y, 'Placebo Females'!B:B, B4, 'Placebo Females'!P:P, P4)</f>
        <v>-10.666666666666657</v>
      </c>
      <c r="AR4">
        <f>Z4 - AVERAGEIFS('Placebo Females'!Z:Z, 'Placebo Females'!B:B, B4, 'Placebo Females'!P:P, P4)</f>
        <v>1.3333333333333286</v>
      </c>
      <c r="AS4">
        <f>AB4 - AVERAGEIFS('Placebo Females'!AB:AB, 'Placebo Females'!B:B, B4, 'Placebo Females'!P:P, P4)</f>
        <v>1.6666666666666643</v>
      </c>
      <c r="AT4">
        <f>AC4 - AVERAGEIFS('Placebo Females'!AC:AC, 'Placebo Females'!B:B, B4, 'Placebo Females'!P:P, P4)</f>
        <v>1</v>
      </c>
      <c r="AU4">
        <f>AD4 - AVERAGEIFS('Placebo Females'!AD:AD, 'Placebo Females'!B:B, B4, 'Placebo Females'!P:P, P4)</f>
        <v>-109.04866666666669</v>
      </c>
      <c r="AV4">
        <f>AE4 - AVERAGEIFS('Placebo Females'!AE:AE, 'Placebo Females'!B:B, B4, 'Placebo Females'!P:P, P4)</f>
        <v>4.6354333333333345E-2</v>
      </c>
      <c r="AW4">
        <f>AF4 - AVERAGEIFS('Placebo Females'!AF:AF, 'Placebo Females'!B:B, B4, 'Placebo Females'!P:P, P4)</f>
        <v>3.1084000000000001E-2</v>
      </c>
    </row>
    <row r="5" spans="1:49" x14ac:dyDescent="0.25">
      <c r="A5" t="s">
        <v>4912</v>
      </c>
      <c r="B5">
        <v>1001</v>
      </c>
      <c r="C5" t="s">
        <v>655</v>
      </c>
      <c r="D5">
        <v>25</v>
      </c>
      <c r="E5">
        <v>161.5</v>
      </c>
      <c r="F5">
        <v>54.8</v>
      </c>
      <c r="G5">
        <v>114.5</v>
      </c>
      <c r="H5">
        <v>64.25</v>
      </c>
      <c r="I5" t="s">
        <v>103</v>
      </c>
      <c r="J5" t="s">
        <v>104</v>
      </c>
      <c r="K5" t="s">
        <v>360</v>
      </c>
      <c r="L5" t="s">
        <v>311</v>
      </c>
      <c r="M5" t="s">
        <v>4381</v>
      </c>
      <c r="N5">
        <v>400</v>
      </c>
      <c r="O5" t="s">
        <v>2262</v>
      </c>
      <c r="P5">
        <v>-0.5</v>
      </c>
      <c r="Q5" t="s">
        <v>109</v>
      </c>
      <c r="R5" t="s">
        <v>108</v>
      </c>
      <c r="S5" t="s">
        <v>108</v>
      </c>
      <c r="T5" t="s">
        <v>108</v>
      </c>
      <c r="U5">
        <v>864</v>
      </c>
      <c r="V5">
        <v>137</v>
      </c>
      <c r="W5">
        <v>376</v>
      </c>
      <c r="X5">
        <v>106</v>
      </c>
      <c r="Y5">
        <v>204</v>
      </c>
      <c r="Z5">
        <v>66</v>
      </c>
      <c r="AA5" t="s">
        <v>108</v>
      </c>
      <c r="AB5">
        <v>38</v>
      </c>
      <c r="AC5">
        <v>25</v>
      </c>
      <c r="AD5">
        <v>661.72</v>
      </c>
      <c r="AE5">
        <v>0.125</v>
      </c>
      <c r="AF5">
        <v>0.359765</v>
      </c>
      <c r="AH5">
        <v>0</v>
      </c>
      <c r="AI5">
        <f t="shared" si="0"/>
        <v>0</v>
      </c>
      <c r="AJ5">
        <f t="shared" si="1"/>
        <v>0</v>
      </c>
      <c r="AK5">
        <f t="shared" si="2"/>
        <v>0</v>
      </c>
      <c r="AL5">
        <f t="shared" si="3"/>
        <v>0</v>
      </c>
      <c r="AM5">
        <f>U5 - AVERAGEIFS('Placebo Females'!U:U, 'Placebo Females'!B:B, B5, 'Placebo Females'!P:P, P5)</f>
        <v>13</v>
      </c>
      <c r="AN5">
        <f>V5 - AVERAGEIFS('Placebo Females'!V:V, 'Placebo Females'!B:B, B5, 'Placebo Females'!P:P, P5)</f>
        <v>5.3333333333333428</v>
      </c>
      <c r="AO5">
        <f>W5 - AVERAGEIFS('Placebo Females'!W:W, 'Placebo Females'!B:B, B5, 'Placebo Females'!P:P, P5)</f>
        <v>5</v>
      </c>
      <c r="AP5">
        <f>X5 - AVERAGEIFS('Placebo Females'!X:X, 'Placebo Females'!B:B, B5, 'Placebo Females'!P:P, P5)</f>
        <v>13.333333333333329</v>
      </c>
      <c r="AQ5">
        <f>Y5 - AVERAGEIFS('Placebo Females'!Y:Y, 'Placebo Females'!B:B, B5, 'Placebo Females'!P:P, P5)</f>
        <v>-7.6666666666666572</v>
      </c>
      <c r="AR5">
        <f>Z5 - AVERAGEIFS('Placebo Females'!Z:Z, 'Placebo Females'!B:B, B5, 'Placebo Females'!P:P, P5)</f>
        <v>-0.6666666666666714</v>
      </c>
      <c r="AS5">
        <f>AB5 - AVERAGEIFS('Placebo Females'!AB:AB, 'Placebo Females'!B:B, B5, 'Placebo Females'!P:P, P5)</f>
        <v>0.6666666666666643</v>
      </c>
      <c r="AT5">
        <f>AC5 - AVERAGEIFS('Placebo Females'!AC:AC, 'Placebo Females'!B:B, B5, 'Placebo Females'!P:P, P5)</f>
        <v>2</v>
      </c>
      <c r="AU5">
        <f>AD5 - AVERAGEIFS('Placebo Females'!AD:AD, 'Placebo Females'!B:B, B5, 'Placebo Females'!P:P, P5)</f>
        <v>-141.06666666666672</v>
      </c>
      <c r="AV5">
        <f>AE5 - AVERAGEIFS('Placebo Females'!AE:AE, 'Placebo Females'!B:B, B5, 'Placebo Females'!P:P, P5)</f>
        <v>1.2263333333333334E-2</v>
      </c>
      <c r="AW5">
        <f>AF5 - AVERAGEIFS('Placebo Females'!AF:AF, 'Placebo Females'!B:B, B5, 'Placebo Females'!P:P, P5)</f>
        <v>2.1399999999999975E-2</v>
      </c>
    </row>
    <row r="6" spans="1:49" x14ac:dyDescent="0.25">
      <c r="A6" t="s">
        <v>4913</v>
      </c>
      <c r="B6">
        <v>1003</v>
      </c>
      <c r="C6" t="s">
        <v>655</v>
      </c>
      <c r="D6">
        <v>30</v>
      </c>
      <c r="E6">
        <v>167</v>
      </c>
      <c r="F6">
        <v>71.3</v>
      </c>
      <c r="G6">
        <v>106</v>
      </c>
      <c r="H6">
        <v>57.75</v>
      </c>
      <c r="I6" t="s">
        <v>103</v>
      </c>
      <c r="J6" t="s">
        <v>104</v>
      </c>
      <c r="K6" t="s">
        <v>753</v>
      </c>
      <c r="L6" t="s">
        <v>211</v>
      </c>
      <c r="M6" t="s">
        <v>4381</v>
      </c>
      <c r="N6">
        <v>400</v>
      </c>
      <c r="O6" t="s">
        <v>2262</v>
      </c>
      <c r="P6">
        <v>-0.5</v>
      </c>
      <c r="Q6" t="s">
        <v>109</v>
      </c>
      <c r="R6" t="s">
        <v>108</v>
      </c>
      <c r="S6" t="s">
        <v>108</v>
      </c>
      <c r="T6" t="s">
        <v>108</v>
      </c>
      <c r="U6">
        <v>986</v>
      </c>
      <c r="V6">
        <v>195</v>
      </c>
      <c r="W6">
        <v>394</v>
      </c>
      <c r="X6">
        <v>97</v>
      </c>
      <c r="Y6">
        <v>227</v>
      </c>
      <c r="Z6">
        <v>70</v>
      </c>
      <c r="AA6" t="s">
        <v>108</v>
      </c>
      <c r="AB6">
        <v>36</v>
      </c>
      <c r="AC6">
        <v>28</v>
      </c>
      <c r="AD6">
        <v>443.06200000000001</v>
      </c>
      <c r="AE6">
        <v>8.5106399999999999E-2</v>
      </c>
      <c r="AF6">
        <v>0.38056499999999999</v>
      </c>
      <c r="AH6">
        <v>0</v>
      </c>
      <c r="AI6">
        <f t="shared" si="0"/>
        <v>0</v>
      </c>
      <c r="AJ6">
        <f t="shared" si="1"/>
        <v>0</v>
      </c>
      <c r="AK6">
        <f t="shared" si="2"/>
        <v>0</v>
      </c>
      <c r="AL6">
        <f t="shared" si="3"/>
        <v>0</v>
      </c>
      <c r="AM6">
        <f>U6 - AVERAGEIFS('Placebo Females'!U:U, 'Placebo Females'!B:B, B6, 'Placebo Females'!P:P, P6)</f>
        <v>62.666666666666629</v>
      </c>
      <c r="AN6">
        <f>V6 - AVERAGEIFS('Placebo Females'!V:V, 'Placebo Females'!B:B, B6, 'Placebo Females'!P:P, P6)</f>
        <v>4.6666666666666572</v>
      </c>
      <c r="AO6">
        <f>W6 - AVERAGEIFS('Placebo Females'!W:W, 'Placebo Females'!B:B, B6, 'Placebo Females'!P:P, P6)</f>
        <v>8.6666666666666856</v>
      </c>
      <c r="AP6">
        <f>X6 - AVERAGEIFS('Placebo Females'!X:X, 'Placebo Females'!B:B, B6, 'Placebo Females'!P:P, P6)</f>
        <v>4.3333333333333286</v>
      </c>
      <c r="AQ6">
        <f>Y6 - AVERAGEIFS('Placebo Females'!Y:Y, 'Placebo Females'!B:B, B6, 'Placebo Females'!P:P, P6)</f>
        <v>6</v>
      </c>
      <c r="AR6">
        <f>Z6 - AVERAGEIFS('Placebo Females'!Z:Z, 'Placebo Females'!B:B, B6, 'Placebo Females'!P:P, P6)</f>
        <v>-1.6666666666666714</v>
      </c>
      <c r="AS6">
        <f>AB6 - AVERAGEIFS('Placebo Females'!AB:AB, 'Placebo Females'!B:B, B6, 'Placebo Females'!P:P, P6)</f>
        <v>-3.6666666666666643</v>
      </c>
      <c r="AT6">
        <f>AC6 - AVERAGEIFS('Placebo Females'!AC:AC, 'Placebo Females'!B:B, B6, 'Placebo Females'!P:P, P6)</f>
        <v>-0.66666666666666785</v>
      </c>
      <c r="AU6">
        <f>AD6 - AVERAGEIFS('Placebo Females'!AD:AD, 'Placebo Females'!B:B, B6, 'Placebo Females'!P:P, P6)</f>
        <v>123.41533333333331</v>
      </c>
      <c r="AV6">
        <f>AE6 - AVERAGEIFS('Placebo Females'!AE:AE, 'Placebo Females'!B:B, B6, 'Placebo Females'!P:P, P6)</f>
        <v>-0.11035326666666667</v>
      </c>
      <c r="AW6">
        <f>AF6 - AVERAGEIFS('Placebo Females'!AF:AF, 'Placebo Females'!B:B, B6, 'Placebo Females'!P:P, P6)</f>
        <v>3.4273333333333378E-3</v>
      </c>
    </row>
    <row r="7" spans="1:49" x14ac:dyDescent="0.25">
      <c r="A7" t="s">
        <v>4914</v>
      </c>
      <c r="B7">
        <v>1003</v>
      </c>
      <c r="C7" t="s">
        <v>655</v>
      </c>
      <c r="D7">
        <v>30</v>
      </c>
      <c r="E7">
        <v>167</v>
      </c>
      <c r="F7">
        <v>71.3</v>
      </c>
      <c r="G7">
        <v>106</v>
      </c>
      <c r="H7">
        <v>57.75</v>
      </c>
      <c r="I7" t="s">
        <v>103</v>
      </c>
      <c r="J7" t="s">
        <v>104</v>
      </c>
      <c r="K7" t="s">
        <v>753</v>
      </c>
      <c r="L7" t="s">
        <v>211</v>
      </c>
      <c r="M7" t="s">
        <v>4381</v>
      </c>
      <c r="N7">
        <v>400</v>
      </c>
      <c r="O7" t="s">
        <v>2262</v>
      </c>
      <c r="P7">
        <v>-0.5</v>
      </c>
      <c r="Q7" t="s">
        <v>109</v>
      </c>
      <c r="R7" t="s">
        <v>108</v>
      </c>
      <c r="S7" t="s">
        <v>108</v>
      </c>
      <c r="T7" t="s">
        <v>108</v>
      </c>
      <c r="U7">
        <v>1094</v>
      </c>
      <c r="V7">
        <v>199</v>
      </c>
      <c r="W7">
        <v>397</v>
      </c>
      <c r="X7">
        <v>83</v>
      </c>
      <c r="Y7">
        <v>246</v>
      </c>
      <c r="Z7">
        <v>68</v>
      </c>
      <c r="AA7" t="s">
        <v>108</v>
      </c>
      <c r="AB7">
        <v>46</v>
      </c>
      <c r="AC7">
        <v>23</v>
      </c>
      <c r="AD7">
        <v>444.16399999999999</v>
      </c>
      <c r="AE7">
        <v>0.113636</v>
      </c>
      <c r="AF7">
        <v>0.37087399999999998</v>
      </c>
      <c r="AH7">
        <v>0</v>
      </c>
      <c r="AI7">
        <f t="shared" si="0"/>
        <v>0</v>
      </c>
      <c r="AJ7">
        <f t="shared" si="1"/>
        <v>0</v>
      </c>
      <c r="AK7">
        <f t="shared" si="2"/>
        <v>0</v>
      </c>
      <c r="AL7">
        <f t="shared" si="3"/>
        <v>0</v>
      </c>
      <c r="AM7">
        <f>U7 - AVERAGEIFS('Placebo Females'!U:U, 'Placebo Females'!B:B, B7, 'Placebo Females'!P:P, P7)</f>
        <v>170.66666666666663</v>
      </c>
      <c r="AN7">
        <f>V7 - AVERAGEIFS('Placebo Females'!V:V, 'Placebo Females'!B:B, B7, 'Placebo Females'!P:P, P7)</f>
        <v>8.6666666666666572</v>
      </c>
      <c r="AO7">
        <f>W7 - AVERAGEIFS('Placebo Females'!W:W, 'Placebo Females'!B:B, B7, 'Placebo Females'!P:P, P7)</f>
        <v>11.666666666666686</v>
      </c>
      <c r="AP7">
        <f>X7 - AVERAGEIFS('Placebo Females'!X:X, 'Placebo Females'!B:B, B7, 'Placebo Females'!P:P, P7)</f>
        <v>-9.6666666666666714</v>
      </c>
      <c r="AQ7">
        <f>Y7 - AVERAGEIFS('Placebo Females'!Y:Y, 'Placebo Females'!B:B, B7, 'Placebo Females'!P:P, P7)</f>
        <v>25</v>
      </c>
      <c r="AR7">
        <f>Z7 - AVERAGEIFS('Placebo Females'!Z:Z, 'Placebo Females'!B:B, B7, 'Placebo Females'!P:P, P7)</f>
        <v>-3.6666666666666714</v>
      </c>
      <c r="AS7">
        <f>AB7 - AVERAGEIFS('Placebo Females'!AB:AB, 'Placebo Females'!B:B, B7, 'Placebo Females'!P:P, P7)</f>
        <v>6.3333333333333357</v>
      </c>
      <c r="AT7">
        <f>AC7 - AVERAGEIFS('Placebo Females'!AC:AC, 'Placebo Females'!B:B, B7, 'Placebo Females'!P:P, P7)</f>
        <v>-5.6666666666666679</v>
      </c>
      <c r="AU7">
        <f>AD7 - AVERAGEIFS('Placebo Females'!AD:AD, 'Placebo Females'!B:B, B7, 'Placebo Females'!P:P, P7)</f>
        <v>124.51733333333328</v>
      </c>
      <c r="AV7">
        <f>AE7 - AVERAGEIFS('Placebo Females'!AE:AE, 'Placebo Females'!B:B, B7, 'Placebo Females'!P:P, P7)</f>
        <v>-8.182366666666667E-2</v>
      </c>
      <c r="AW7">
        <f>AF7 - AVERAGEIFS('Placebo Females'!AF:AF, 'Placebo Females'!B:B, B7, 'Placebo Females'!P:P, P7)</f>
        <v>-6.2636666666666674E-3</v>
      </c>
    </row>
    <row r="8" spans="1:49" x14ac:dyDescent="0.25">
      <c r="A8" t="s">
        <v>4915</v>
      </c>
      <c r="B8">
        <v>1003</v>
      </c>
      <c r="C8" t="s">
        <v>655</v>
      </c>
      <c r="D8">
        <v>30</v>
      </c>
      <c r="E8">
        <v>167</v>
      </c>
      <c r="F8">
        <v>71.3</v>
      </c>
      <c r="G8">
        <v>106</v>
      </c>
      <c r="H8">
        <v>57.75</v>
      </c>
      <c r="I8" t="s">
        <v>103</v>
      </c>
      <c r="J8" t="s">
        <v>104</v>
      </c>
      <c r="K8" t="s">
        <v>753</v>
      </c>
      <c r="L8" t="s">
        <v>211</v>
      </c>
      <c r="M8" t="s">
        <v>4381</v>
      </c>
      <c r="N8">
        <v>400</v>
      </c>
      <c r="O8" t="s">
        <v>2262</v>
      </c>
      <c r="P8">
        <v>-0.5</v>
      </c>
      <c r="Q8" t="s">
        <v>109</v>
      </c>
      <c r="R8" t="s">
        <v>108</v>
      </c>
      <c r="S8" t="s">
        <v>108</v>
      </c>
      <c r="T8" t="s">
        <v>108</v>
      </c>
      <c r="U8">
        <v>1061</v>
      </c>
      <c r="V8">
        <v>196</v>
      </c>
      <c r="W8">
        <v>403</v>
      </c>
      <c r="X8">
        <v>92</v>
      </c>
      <c r="Y8">
        <v>240</v>
      </c>
      <c r="Z8">
        <v>71</v>
      </c>
      <c r="AA8" t="s">
        <v>108</v>
      </c>
      <c r="AB8">
        <v>41</v>
      </c>
      <c r="AC8">
        <v>24</v>
      </c>
      <c r="AD8">
        <v>455.72800000000001</v>
      </c>
      <c r="AE8">
        <v>0.125</v>
      </c>
      <c r="AF8">
        <v>0.40438400000000002</v>
      </c>
      <c r="AH8">
        <v>0</v>
      </c>
      <c r="AI8">
        <f t="shared" si="0"/>
        <v>0</v>
      </c>
      <c r="AJ8">
        <f t="shared" si="1"/>
        <v>0</v>
      </c>
      <c r="AK8">
        <f t="shared" si="2"/>
        <v>0</v>
      </c>
      <c r="AL8">
        <f t="shared" si="3"/>
        <v>0</v>
      </c>
      <c r="AM8">
        <f>U8 - AVERAGEIFS('Placebo Females'!U:U, 'Placebo Females'!B:B, B8, 'Placebo Females'!P:P, P8)</f>
        <v>137.66666666666663</v>
      </c>
      <c r="AN8">
        <f>V8 - AVERAGEIFS('Placebo Females'!V:V, 'Placebo Females'!B:B, B8, 'Placebo Females'!P:P, P8)</f>
        <v>5.6666666666666572</v>
      </c>
      <c r="AO8">
        <f>W8 - AVERAGEIFS('Placebo Females'!W:W, 'Placebo Females'!B:B, B8, 'Placebo Females'!P:P, P8)</f>
        <v>17.666666666666686</v>
      </c>
      <c r="AP8">
        <f>X8 - AVERAGEIFS('Placebo Females'!X:X, 'Placebo Females'!B:B, B8, 'Placebo Females'!P:P, P8)</f>
        <v>-0.6666666666666714</v>
      </c>
      <c r="AQ8">
        <f>Y8 - AVERAGEIFS('Placebo Females'!Y:Y, 'Placebo Females'!B:B, B8, 'Placebo Females'!P:P, P8)</f>
        <v>19</v>
      </c>
      <c r="AR8">
        <f>Z8 - AVERAGEIFS('Placebo Females'!Z:Z, 'Placebo Females'!B:B, B8, 'Placebo Females'!P:P, P8)</f>
        <v>-0.6666666666666714</v>
      </c>
      <c r="AS8">
        <f>AB8 - AVERAGEIFS('Placebo Females'!AB:AB, 'Placebo Females'!B:B, B8, 'Placebo Females'!P:P, P8)</f>
        <v>1.3333333333333357</v>
      </c>
      <c r="AT8">
        <f>AC8 - AVERAGEIFS('Placebo Females'!AC:AC, 'Placebo Females'!B:B, B8, 'Placebo Females'!P:P, P8)</f>
        <v>-4.6666666666666679</v>
      </c>
      <c r="AU8">
        <f>AD8 - AVERAGEIFS('Placebo Females'!AD:AD, 'Placebo Females'!B:B, B8, 'Placebo Females'!P:P, P8)</f>
        <v>136.0813333333333</v>
      </c>
      <c r="AV8">
        <f>AE8 - AVERAGEIFS('Placebo Females'!AE:AE, 'Placebo Females'!B:B, B8, 'Placebo Females'!P:P, P8)</f>
        <v>-7.045966666666667E-2</v>
      </c>
      <c r="AW8">
        <f>AF8 - AVERAGEIFS('Placebo Females'!AF:AF, 'Placebo Females'!B:B, B8, 'Placebo Females'!P:P, P8)</f>
        <v>2.7246333333333372E-2</v>
      </c>
    </row>
    <row r="9" spans="1:49" x14ac:dyDescent="0.25">
      <c r="A9" t="s">
        <v>4916</v>
      </c>
      <c r="B9">
        <v>1004</v>
      </c>
      <c r="C9" t="s">
        <v>655</v>
      </c>
      <c r="D9">
        <v>32</v>
      </c>
      <c r="E9">
        <v>177.1</v>
      </c>
      <c r="F9">
        <v>60.7</v>
      </c>
      <c r="G9">
        <v>92</v>
      </c>
      <c r="H9">
        <v>51.75</v>
      </c>
      <c r="I9" t="s">
        <v>103</v>
      </c>
      <c r="J9" t="s">
        <v>104</v>
      </c>
      <c r="K9" t="s">
        <v>459</v>
      </c>
      <c r="L9" t="s">
        <v>106</v>
      </c>
      <c r="M9" t="s">
        <v>4381</v>
      </c>
      <c r="N9">
        <v>400</v>
      </c>
      <c r="O9" t="s">
        <v>2262</v>
      </c>
      <c r="P9">
        <v>-0.5</v>
      </c>
      <c r="Q9" t="s">
        <v>109</v>
      </c>
      <c r="R9" t="s">
        <v>108</v>
      </c>
      <c r="S9" t="s">
        <v>108</v>
      </c>
      <c r="T9" t="s">
        <v>108</v>
      </c>
      <c r="U9">
        <v>824</v>
      </c>
      <c r="V9">
        <v>141</v>
      </c>
      <c r="W9">
        <v>411</v>
      </c>
      <c r="X9">
        <v>99</v>
      </c>
      <c r="Y9">
        <v>237</v>
      </c>
      <c r="Z9">
        <v>75</v>
      </c>
      <c r="AA9" t="s">
        <v>108</v>
      </c>
      <c r="AB9">
        <v>48</v>
      </c>
      <c r="AC9">
        <v>22</v>
      </c>
      <c r="AD9">
        <v>201.85300000000001</v>
      </c>
      <c r="AE9">
        <v>0.23255799999999999</v>
      </c>
      <c r="AF9">
        <v>0.41702600000000001</v>
      </c>
      <c r="AH9">
        <v>0</v>
      </c>
      <c r="AI9">
        <f t="shared" si="0"/>
        <v>0</v>
      </c>
      <c r="AJ9">
        <f t="shared" si="1"/>
        <v>0</v>
      </c>
      <c r="AK9">
        <f t="shared" si="2"/>
        <v>0</v>
      </c>
      <c r="AL9">
        <f t="shared" si="3"/>
        <v>0</v>
      </c>
      <c r="AM9">
        <f>U9 - AVERAGEIFS('Placebo Females'!U:U, 'Placebo Females'!B:B, B9, 'Placebo Females'!P:P, P9)</f>
        <v>-58.666666666666629</v>
      </c>
      <c r="AN9">
        <f>V9 - AVERAGEIFS('Placebo Females'!V:V, 'Placebo Females'!B:B, B9, 'Placebo Females'!P:P, P9)</f>
        <v>9</v>
      </c>
      <c r="AO9">
        <f>W9 - AVERAGEIFS('Placebo Females'!W:W, 'Placebo Females'!B:B, B9, 'Placebo Females'!P:P, P9)</f>
        <v>-10</v>
      </c>
      <c r="AP9">
        <f>X9 - AVERAGEIFS('Placebo Females'!X:X, 'Placebo Females'!B:B, B9, 'Placebo Females'!P:P, P9)</f>
        <v>6</v>
      </c>
      <c r="AQ9">
        <f>Y9 - AVERAGEIFS('Placebo Females'!Y:Y, 'Placebo Females'!B:B, B9, 'Placebo Females'!P:P, P9)</f>
        <v>-13</v>
      </c>
      <c r="AR9">
        <f>Z9 - AVERAGEIFS('Placebo Females'!Z:Z, 'Placebo Females'!B:B, B9, 'Placebo Females'!P:P, P9)</f>
        <v>-3</v>
      </c>
      <c r="AS9">
        <f>AB9 - AVERAGEIFS('Placebo Females'!AB:AB, 'Placebo Females'!B:B, B9, 'Placebo Females'!P:P, P9)</f>
        <v>-3</v>
      </c>
      <c r="AT9">
        <f>AC9 - AVERAGEIFS('Placebo Females'!AC:AC, 'Placebo Females'!B:B, B9, 'Placebo Females'!P:P, P9)</f>
        <v>-5</v>
      </c>
      <c r="AU9">
        <f>AD9 - AVERAGEIFS('Placebo Females'!AD:AD, 'Placebo Females'!B:B, B9, 'Placebo Females'!P:P, P9)</f>
        <v>16.374333333333368</v>
      </c>
      <c r="AV9">
        <f>AE9 - AVERAGEIFS('Placebo Females'!AE:AE, 'Placebo Females'!B:B, B9, 'Placebo Females'!P:P, P9)</f>
        <v>-9.9130000000000051E-2</v>
      </c>
      <c r="AW9">
        <f>AF9 - AVERAGEIFS('Placebo Females'!AF:AF, 'Placebo Females'!B:B, B9, 'Placebo Females'!P:P, P9)</f>
        <v>-2.0788333333333353E-2</v>
      </c>
    </row>
    <row r="10" spans="1:49" x14ac:dyDescent="0.25">
      <c r="A10" t="s">
        <v>4917</v>
      </c>
      <c r="B10">
        <v>1004</v>
      </c>
      <c r="C10" t="s">
        <v>655</v>
      </c>
      <c r="D10">
        <v>32</v>
      </c>
      <c r="E10">
        <v>177.1</v>
      </c>
      <c r="F10">
        <v>60.7</v>
      </c>
      <c r="G10">
        <v>92</v>
      </c>
      <c r="H10">
        <v>51.75</v>
      </c>
      <c r="I10" t="s">
        <v>103</v>
      </c>
      <c r="J10" t="s">
        <v>104</v>
      </c>
      <c r="K10" t="s">
        <v>459</v>
      </c>
      <c r="L10" t="s">
        <v>106</v>
      </c>
      <c r="M10" t="s">
        <v>4381</v>
      </c>
      <c r="N10">
        <v>400</v>
      </c>
      <c r="O10" t="s">
        <v>2262</v>
      </c>
      <c r="P10">
        <v>-0.5</v>
      </c>
      <c r="Q10" t="s">
        <v>109</v>
      </c>
      <c r="R10" t="s">
        <v>108</v>
      </c>
      <c r="S10" t="s">
        <v>108</v>
      </c>
      <c r="T10" t="s">
        <v>108</v>
      </c>
      <c r="U10">
        <v>890</v>
      </c>
      <c r="V10">
        <v>137</v>
      </c>
      <c r="W10">
        <v>416</v>
      </c>
      <c r="X10">
        <v>111</v>
      </c>
      <c r="Y10">
        <v>227</v>
      </c>
      <c r="Z10">
        <v>78</v>
      </c>
      <c r="AA10" t="s">
        <v>108</v>
      </c>
      <c r="AB10">
        <v>44</v>
      </c>
      <c r="AC10">
        <v>25</v>
      </c>
      <c r="AD10">
        <v>222.86</v>
      </c>
      <c r="AE10">
        <v>0.26666699999999999</v>
      </c>
      <c r="AF10">
        <v>0.437361</v>
      </c>
      <c r="AH10">
        <v>0</v>
      </c>
      <c r="AI10">
        <f t="shared" si="0"/>
        <v>0</v>
      </c>
      <c r="AJ10">
        <f t="shared" si="1"/>
        <v>0</v>
      </c>
      <c r="AK10">
        <f t="shared" si="2"/>
        <v>0</v>
      </c>
      <c r="AL10">
        <f t="shared" si="3"/>
        <v>0</v>
      </c>
      <c r="AM10">
        <f>U10 - AVERAGEIFS('Placebo Females'!U:U, 'Placebo Females'!B:B, B10, 'Placebo Females'!P:P, P10)</f>
        <v>7.3333333333333712</v>
      </c>
      <c r="AN10">
        <f>V10 - AVERAGEIFS('Placebo Females'!V:V, 'Placebo Females'!B:B, B10, 'Placebo Females'!P:P, P10)</f>
        <v>5</v>
      </c>
      <c r="AO10">
        <f>W10 - AVERAGEIFS('Placebo Females'!W:W, 'Placebo Females'!B:B, B10, 'Placebo Females'!P:P, P10)</f>
        <v>-5</v>
      </c>
      <c r="AP10">
        <f>X10 - AVERAGEIFS('Placebo Females'!X:X, 'Placebo Females'!B:B, B10, 'Placebo Females'!P:P, P10)</f>
        <v>18</v>
      </c>
      <c r="AQ10">
        <f>Y10 - AVERAGEIFS('Placebo Females'!Y:Y, 'Placebo Females'!B:B, B10, 'Placebo Females'!P:P, P10)</f>
        <v>-23</v>
      </c>
      <c r="AR10">
        <f>Z10 - AVERAGEIFS('Placebo Females'!Z:Z, 'Placebo Females'!B:B, B10, 'Placebo Females'!P:P, P10)</f>
        <v>0</v>
      </c>
      <c r="AS10">
        <f>AB10 - AVERAGEIFS('Placebo Females'!AB:AB, 'Placebo Females'!B:B, B10, 'Placebo Females'!P:P, P10)</f>
        <v>-7</v>
      </c>
      <c r="AT10">
        <f>AC10 - AVERAGEIFS('Placebo Females'!AC:AC, 'Placebo Females'!B:B, B10, 'Placebo Females'!P:P, P10)</f>
        <v>-2</v>
      </c>
      <c r="AU10">
        <f>AD10 - AVERAGEIFS('Placebo Females'!AD:AD, 'Placebo Females'!B:B, B10, 'Placebo Females'!P:P, P10)</f>
        <v>37.381333333333373</v>
      </c>
      <c r="AV10">
        <f>AE10 - AVERAGEIFS('Placebo Females'!AE:AE, 'Placebo Females'!B:B, B10, 'Placebo Females'!P:P, P10)</f>
        <v>-6.5021000000000051E-2</v>
      </c>
      <c r="AW10">
        <f>AF10 - AVERAGEIFS('Placebo Females'!AF:AF, 'Placebo Females'!B:B, B10, 'Placebo Females'!P:P, P10)</f>
        <v>-4.5333333333336112E-4</v>
      </c>
    </row>
    <row r="11" spans="1:49" x14ac:dyDescent="0.25">
      <c r="A11" t="s">
        <v>4918</v>
      </c>
      <c r="B11">
        <v>1004</v>
      </c>
      <c r="C11" t="s">
        <v>655</v>
      </c>
      <c r="D11">
        <v>32</v>
      </c>
      <c r="E11">
        <v>177.1</v>
      </c>
      <c r="F11">
        <v>60.7</v>
      </c>
      <c r="G11">
        <v>92</v>
      </c>
      <c r="H11">
        <v>51.75</v>
      </c>
      <c r="I11" t="s">
        <v>103</v>
      </c>
      <c r="J11" t="s">
        <v>104</v>
      </c>
      <c r="K11" t="s">
        <v>459</v>
      </c>
      <c r="L11" t="s">
        <v>106</v>
      </c>
      <c r="M11" t="s">
        <v>4381</v>
      </c>
      <c r="N11">
        <v>400</v>
      </c>
      <c r="O11" t="s">
        <v>2262</v>
      </c>
      <c r="P11">
        <v>-0.5</v>
      </c>
      <c r="Q11" t="s">
        <v>109</v>
      </c>
      <c r="R11" t="s">
        <v>108</v>
      </c>
      <c r="S11" t="s">
        <v>108</v>
      </c>
      <c r="T11" t="s">
        <v>108</v>
      </c>
      <c r="U11">
        <v>859</v>
      </c>
      <c r="V11">
        <v>133</v>
      </c>
      <c r="W11">
        <v>415</v>
      </c>
      <c r="X11">
        <v>100</v>
      </c>
      <c r="Y11">
        <v>239</v>
      </c>
      <c r="Z11">
        <v>76</v>
      </c>
      <c r="AA11" t="s">
        <v>108</v>
      </c>
      <c r="AB11">
        <v>46</v>
      </c>
      <c r="AC11">
        <v>23</v>
      </c>
      <c r="AD11">
        <v>220.208</v>
      </c>
      <c r="AE11">
        <v>0.27777800000000002</v>
      </c>
      <c r="AF11">
        <v>0.424232</v>
      </c>
      <c r="AH11">
        <v>0</v>
      </c>
      <c r="AI11">
        <f t="shared" si="0"/>
        <v>0</v>
      </c>
      <c r="AJ11">
        <f t="shared" si="1"/>
        <v>0</v>
      </c>
      <c r="AK11">
        <f t="shared" si="2"/>
        <v>0</v>
      </c>
      <c r="AL11">
        <f t="shared" si="3"/>
        <v>0</v>
      </c>
      <c r="AM11">
        <f>U11 - AVERAGEIFS('Placebo Females'!U:U, 'Placebo Females'!B:B, B11, 'Placebo Females'!P:P, P11)</f>
        <v>-23.666666666666629</v>
      </c>
      <c r="AN11">
        <f>V11 - AVERAGEIFS('Placebo Females'!V:V, 'Placebo Females'!B:B, B11, 'Placebo Females'!P:P, P11)</f>
        <v>1</v>
      </c>
      <c r="AO11">
        <f>W11 - AVERAGEIFS('Placebo Females'!W:W, 'Placebo Females'!B:B, B11, 'Placebo Females'!P:P, P11)</f>
        <v>-6</v>
      </c>
      <c r="AP11">
        <f>X11 - AVERAGEIFS('Placebo Females'!X:X, 'Placebo Females'!B:B, B11, 'Placebo Females'!P:P, P11)</f>
        <v>7</v>
      </c>
      <c r="AQ11">
        <f>Y11 - AVERAGEIFS('Placebo Females'!Y:Y, 'Placebo Females'!B:B, B11, 'Placebo Females'!P:P, P11)</f>
        <v>-11</v>
      </c>
      <c r="AR11">
        <f>Z11 - AVERAGEIFS('Placebo Females'!Z:Z, 'Placebo Females'!B:B, B11, 'Placebo Females'!P:P, P11)</f>
        <v>-2</v>
      </c>
      <c r="AS11">
        <f>AB11 - AVERAGEIFS('Placebo Females'!AB:AB, 'Placebo Females'!B:B, B11, 'Placebo Females'!P:P, P11)</f>
        <v>-5</v>
      </c>
      <c r="AT11">
        <f>AC11 - AVERAGEIFS('Placebo Females'!AC:AC, 'Placebo Females'!B:B, B11, 'Placebo Females'!P:P, P11)</f>
        <v>-4</v>
      </c>
      <c r="AU11">
        <f>AD11 - AVERAGEIFS('Placebo Females'!AD:AD, 'Placebo Females'!B:B, B11, 'Placebo Females'!P:P, P11)</f>
        <v>34.729333333333358</v>
      </c>
      <c r="AV11">
        <f>AE11 - AVERAGEIFS('Placebo Females'!AE:AE, 'Placebo Females'!B:B, B11, 'Placebo Females'!P:P, P11)</f>
        <v>-5.3910000000000013E-2</v>
      </c>
      <c r="AW11">
        <f>AF11 - AVERAGEIFS('Placebo Females'!AF:AF, 'Placebo Females'!B:B, B11, 'Placebo Females'!P:P, P11)</f>
        <v>-1.3582333333333363E-2</v>
      </c>
    </row>
    <row r="12" spans="1:49" x14ac:dyDescent="0.25">
      <c r="A12" t="s">
        <v>4919</v>
      </c>
      <c r="B12">
        <v>1005</v>
      </c>
      <c r="C12" t="s">
        <v>655</v>
      </c>
      <c r="D12">
        <v>23</v>
      </c>
      <c r="E12">
        <v>182.5</v>
      </c>
      <c r="F12">
        <v>78.8</v>
      </c>
      <c r="G12">
        <v>114.25</v>
      </c>
      <c r="H12">
        <v>64</v>
      </c>
      <c r="I12" t="s">
        <v>103</v>
      </c>
      <c r="J12" t="s">
        <v>104</v>
      </c>
      <c r="K12" t="s">
        <v>509</v>
      </c>
      <c r="L12" t="s">
        <v>311</v>
      </c>
      <c r="M12" t="s">
        <v>4381</v>
      </c>
      <c r="N12">
        <v>400</v>
      </c>
      <c r="O12" t="s">
        <v>2262</v>
      </c>
      <c r="P12">
        <v>-0.5</v>
      </c>
      <c r="Q12" t="s">
        <v>109</v>
      </c>
      <c r="R12" t="s">
        <v>108</v>
      </c>
      <c r="S12" t="s">
        <v>108</v>
      </c>
      <c r="T12" t="s">
        <v>108</v>
      </c>
      <c r="U12">
        <v>1153</v>
      </c>
      <c r="V12">
        <v>154</v>
      </c>
      <c r="W12">
        <v>402</v>
      </c>
      <c r="X12">
        <v>86</v>
      </c>
      <c r="Y12">
        <v>249</v>
      </c>
      <c r="Z12">
        <v>67</v>
      </c>
      <c r="AA12" t="s">
        <v>108</v>
      </c>
      <c r="AB12">
        <v>38</v>
      </c>
      <c r="AC12">
        <v>24</v>
      </c>
      <c r="AD12">
        <v>628.97199999999998</v>
      </c>
      <c r="AE12">
        <v>8.8888900000000007E-2</v>
      </c>
      <c r="AF12">
        <v>0.41677900000000001</v>
      </c>
      <c r="AH12">
        <v>0</v>
      </c>
      <c r="AI12">
        <f t="shared" si="0"/>
        <v>0</v>
      </c>
      <c r="AJ12">
        <f t="shared" si="1"/>
        <v>0</v>
      </c>
      <c r="AK12">
        <f t="shared" si="2"/>
        <v>0</v>
      </c>
      <c r="AL12">
        <f t="shared" si="3"/>
        <v>0</v>
      </c>
      <c r="AM12">
        <f>U12 - AVERAGEIFS('Placebo Females'!U:U, 'Placebo Females'!B:B, B12, 'Placebo Females'!P:P, P12)</f>
        <v>27.333333333333258</v>
      </c>
      <c r="AN12">
        <f>V12 - AVERAGEIFS('Placebo Females'!V:V, 'Placebo Females'!B:B, B12, 'Placebo Females'!P:P, P12)</f>
        <v>3</v>
      </c>
      <c r="AO12">
        <f>W12 - AVERAGEIFS('Placebo Females'!W:W, 'Placebo Females'!B:B, B12, 'Placebo Females'!P:P, P12)</f>
        <v>-2.6666666666666856</v>
      </c>
      <c r="AP12">
        <f>X12 - AVERAGEIFS('Placebo Females'!X:X, 'Placebo Females'!B:B, B12, 'Placebo Females'!P:P, P12)</f>
        <v>-1.6666666666666714</v>
      </c>
      <c r="AQ12">
        <f>Y12 - AVERAGEIFS('Placebo Females'!Y:Y, 'Placebo Females'!B:B, B12, 'Placebo Females'!P:P, P12)</f>
        <v>0</v>
      </c>
      <c r="AR12">
        <f>Z12 - AVERAGEIFS('Placebo Females'!Z:Z, 'Placebo Females'!B:B, B12, 'Placebo Females'!P:P, P12)</f>
        <v>-1</v>
      </c>
      <c r="AS12">
        <f>AB12 - AVERAGEIFS('Placebo Females'!AB:AB, 'Placebo Females'!B:B, B12, 'Placebo Females'!P:P, P12)</f>
        <v>-1.6666666666666643</v>
      </c>
      <c r="AT12">
        <f>AC12 - AVERAGEIFS('Placebo Females'!AC:AC, 'Placebo Females'!B:B, B12, 'Placebo Females'!P:P, P12)</f>
        <v>-0.33333333333333215</v>
      </c>
      <c r="AU12">
        <f>AD12 - AVERAGEIFS('Placebo Females'!AD:AD, 'Placebo Females'!B:B, B12, 'Placebo Females'!P:P, P12)</f>
        <v>27.234333333333325</v>
      </c>
      <c r="AV12">
        <f>AE12 - AVERAGEIFS('Placebo Females'!AE:AE, 'Placebo Females'!B:B, B12, 'Placebo Females'!P:P, P12)</f>
        <v>-1.8265100000000006E-2</v>
      </c>
      <c r="AW12">
        <f>AF12 - AVERAGEIFS('Placebo Females'!AF:AF, 'Placebo Females'!B:B, B12, 'Placebo Females'!P:P, P12)</f>
        <v>-1.8475333333333344E-2</v>
      </c>
    </row>
    <row r="13" spans="1:49" x14ac:dyDescent="0.25">
      <c r="A13" t="s">
        <v>4920</v>
      </c>
      <c r="B13">
        <v>1005</v>
      </c>
      <c r="C13" t="s">
        <v>655</v>
      </c>
      <c r="D13">
        <v>23</v>
      </c>
      <c r="E13">
        <v>182.5</v>
      </c>
      <c r="F13">
        <v>78.8</v>
      </c>
      <c r="G13">
        <v>114.25</v>
      </c>
      <c r="H13">
        <v>64</v>
      </c>
      <c r="I13" t="s">
        <v>103</v>
      </c>
      <c r="J13" t="s">
        <v>104</v>
      </c>
      <c r="K13" t="s">
        <v>509</v>
      </c>
      <c r="L13" t="s">
        <v>311</v>
      </c>
      <c r="M13" t="s">
        <v>4381</v>
      </c>
      <c r="N13">
        <v>400</v>
      </c>
      <c r="O13" t="s">
        <v>2262</v>
      </c>
      <c r="P13">
        <v>-0.5</v>
      </c>
      <c r="Q13" t="s">
        <v>109</v>
      </c>
      <c r="R13" t="s">
        <v>108</v>
      </c>
      <c r="S13" t="s">
        <v>108</v>
      </c>
      <c r="T13" t="s">
        <v>108</v>
      </c>
      <c r="U13">
        <v>1040</v>
      </c>
      <c r="V13">
        <v>149</v>
      </c>
      <c r="W13">
        <v>400</v>
      </c>
      <c r="X13">
        <v>89</v>
      </c>
      <c r="Y13">
        <v>243</v>
      </c>
      <c r="Z13">
        <v>68</v>
      </c>
      <c r="AA13" t="s">
        <v>108</v>
      </c>
      <c r="AB13">
        <v>42</v>
      </c>
      <c r="AC13">
        <v>22</v>
      </c>
      <c r="AD13">
        <v>607.322</v>
      </c>
      <c r="AE13">
        <v>0.104167</v>
      </c>
      <c r="AF13">
        <v>0.41639900000000002</v>
      </c>
      <c r="AH13">
        <v>0</v>
      </c>
      <c r="AI13">
        <f t="shared" si="0"/>
        <v>0</v>
      </c>
      <c r="AJ13">
        <f t="shared" si="1"/>
        <v>0</v>
      </c>
      <c r="AK13">
        <f t="shared" si="2"/>
        <v>0</v>
      </c>
      <c r="AL13">
        <f t="shared" si="3"/>
        <v>0</v>
      </c>
      <c r="AM13">
        <f>U13 - AVERAGEIFS('Placebo Females'!U:U, 'Placebo Females'!B:B, B13, 'Placebo Females'!P:P, P13)</f>
        <v>-85.666666666666742</v>
      </c>
      <c r="AN13">
        <f>V13 - AVERAGEIFS('Placebo Females'!V:V, 'Placebo Females'!B:B, B13, 'Placebo Females'!P:P, P13)</f>
        <v>-2</v>
      </c>
      <c r="AO13">
        <f>W13 - AVERAGEIFS('Placebo Females'!W:W, 'Placebo Females'!B:B, B13, 'Placebo Females'!P:P, P13)</f>
        <v>-4.6666666666666856</v>
      </c>
      <c r="AP13">
        <f>X13 - AVERAGEIFS('Placebo Females'!X:X, 'Placebo Females'!B:B, B13, 'Placebo Females'!P:P, P13)</f>
        <v>1.3333333333333286</v>
      </c>
      <c r="AQ13">
        <f>Y13 - AVERAGEIFS('Placebo Females'!Y:Y, 'Placebo Females'!B:B, B13, 'Placebo Females'!P:P, P13)</f>
        <v>-6</v>
      </c>
      <c r="AR13">
        <f>Z13 - AVERAGEIFS('Placebo Females'!Z:Z, 'Placebo Females'!B:B, B13, 'Placebo Females'!P:P, P13)</f>
        <v>0</v>
      </c>
      <c r="AS13">
        <f>AB13 - AVERAGEIFS('Placebo Females'!AB:AB, 'Placebo Females'!B:B, B13, 'Placebo Females'!P:P, P13)</f>
        <v>2.3333333333333357</v>
      </c>
      <c r="AT13">
        <f>AC13 - AVERAGEIFS('Placebo Females'!AC:AC, 'Placebo Females'!B:B, B13, 'Placebo Females'!P:P, P13)</f>
        <v>-2.3333333333333321</v>
      </c>
      <c r="AU13">
        <f>AD13 - AVERAGEIFS('Placebo Females'!AD:AD, 'Placebo Females'!B:B, B13, 'Placebo Females'!P:P, P13)</f>
        <v>5.5843333333333476</v>
      </c>
      <c r="AV13">
        <f>AE13 - AVERAGEIFS('Placebo Females'!AE:AE, 'Placebo Females'!B:B, B13, 'Placebo Females'!P:P, P13)</f>
        <v>-2.9870000000000174E-3</v>
      </c>
      <c r="AW13">
        <f>AF13 - AVERAGEIFS('Placebo Females'!AF:AF, 'Placebo Females'!B:B, B13, 'Placebo Females'!P:P, P13)</f>
        <v>-1.8855333333333335E-2</v>
      </c>
    </row>
    <row r="14" spans="1:49" x14ac:dyDescent="0.25">
      <c r="A14" t="s">
        <v>4921</v>
      </c>
      <c r="B14">
        <v>1005</v>
      </c>
      <c r="C14" t="s">
        <v>655</v>
      </c>
      <c r="D14">
        <v>23</v>
      </c>
      <c r="E14">
        <v>182.5</v>
      </c>
      <c r="F14">
        <v>78.8</v>
      </c>
      <c r="G14">
        <v>114.25</v>
      </c>
      <c r="H14">
        <v>64</v>
      </c>
      <c r="I14" t="s">
        <v>103</v>
      </c>
      <c r="J14" t="s">
        <v>104</v>
      </c>
      <c r="K14" t="s">
        <v>509</v>
      </c>
      <c r="L14" t="s">
        <v>311</v>
      </c>
      <c r="M14" t="s">
        <v>4381</v>
      </c>
      <c r="N14">
        <v>400</v>
      </c>
      <c r="O14" t="s">
        <v>2262</v>
      </c>
      <c r="P14">
        <v>-0.5</v>
      </c>
      <c r="Q14" t="s">
        <v>109</v>
      </c>
      <c r="R14" t="s">
        <v>108</v>
      </c>
      <c r="S14" t="s">
        <v>108</v>
      </c>
      <c r="T14" t="s">
        <v>108</v>
      </c>
      <c r="U14">
        <v>1115</v>
      </c>
      <c r="V14">
        <v>147</v>
      </c>
      <c r="W14">
        <v>400</v>
      </c>
      <c r="X14">
        <v>87</v>
      </c>
      <c r="Y14">
        <v>244</v>
      </c>
      <c r="Z14">
        <v>69</v>
      </c>
      <c r="AA14" t="s">
        <v>108</v>
      </c>
      <c r="AB14">
        <v>43</v>
      </c>
      <c r="AC14">
        <v>21</v>
      </c>
      <c r="AD14">
        <v>630.91600000000005</v>
      </c>
      <c r="AE14">
        <v>0.108696</v>
      </c>
      <c r="AF14">
        <v>0.42334300000000002</v>
      </c>
      <c r="AH14">
        <v>0</v>
      </c>
      <c r="AI14">
        <f t="shared" si="0"/>
        <v>0</v>
      </c>
      <c r="AJ14">
        <f t="shared" si="1"/>
        <v>0</v>
      </c>
      <c r="AK14">
        <f t="shared" si="2"/>
        <v>0</v>
      </c>
      <c r="AL14">
        <f t="shared" si="3"/>
        <v>0</v>
      </c>
      <c r="AM14">
        <f>U14 - AVERAGEIFS('Placebo Females'!U:U, 'Placebo Females'!B:B, B14, 'Placebo Females'!P:P, P14)</f>
        <v>-10.666666666666742</v>
      </c>
      <c r="AN14">
        <f>V14 - AVERAGEIFS('Placebo Females'!V:V, 'Placebo Females'!B:B, B14, 'Placebo Females'!P:P, P14)</f>
        <v>-4</v>
      </c>
      <c r="AO14">
        <f>W14 - AVERAGEIFS('Placebo Females'!W:W, 'Placebo Females'!B:B, B14, 'Placebo Females'!P:P, P14)</f>
        <v>-4.6666666666666856</v>
      </c>
      <c r="AP14">
        <f>X14 - AVERAGEIFS('Placebo Females'!X:X, 'Placebo Females'!B:B, B14, 'Placebo Females'!P:P, P14)</f>
        <v>-0.6666666666666714</v>
      </c>
      <c r="AQ14">
        <f>Y14 - AVERAGEIFS('Placebo Females'!Y:Y, 'Placebo Females'!B:B, B14, 'Placebo Females'!P:P, P14)</f>
        <v>-5</v>
      </c>
      <c r="AR14">
        <f>Z14 - AVERAGEIFS('Placebo Females'!Z:Z, 'Placebo Females'!B:B, B14, 'Placebo Females'!P:P, P14)</f>
        <v>1</v>
      </c>
      <c r="AS14">
        <f>AB14 - AVERAGEIFS('Placebo Females'!AB:AB, 'Placebo Females'!B:B, B14, 'Placebo Females'!P:P, P14)</f>
        <v>3.3333333333333357</v>
      </c>
      <c r="AT14">
        <f>AC14 - AVERAGEIFS('Placebo Females'!AC:AC, 'Placebo Females'!B:B, B14, 'Placebo Females'!P:P, P14)</f>
        <v>-3.3333333333333321</v>
      </c>
      <c r="AU14">
        <f>AD14 - AVERAGEIFS('Placebo Females'!AD:AD, 'Placebo Females'!B:B, B14, 'Placebo Females'!P:P, P14)</f>
        <v>29.178333333333399</v>
      </c>
      <c r="AV14">
        <f>AE14 - AVERAGEIFS('Placebo Females'!AE:AE, 'Placebo Females'!B:B, B14, 'Placebo Females'!P:P, P14)</f>
        <v>1.5419999999999878E-3</v>
      </c>
      <c r="AW14">
        <f>AF14 - AVERAGEIFS('Placebo Females'!AF:AF, 'Placebo Females'!B:B, B14, 'Placebo Females'!P:P, P14)</f>
        <v>-1.1911333333333329E-2</v>
      </c>
    </row>
    <row r="15" spans="1:49" x14ac:dyDescent="0.25">
      <c r="A15" t="s">
        <v>4922</v>
      </c>
      <c r="B15">
        <v>1006</v>
      </c>
      <c r="C15" t="s">
        <v>655</v>
      </c>
      <c r="D15">
        <v>22</v>
      </c>
      <c r="E15">
        <v>168.5</v>
      </c>
      <c r="F15">
        <v>69.599999999999994</v>
      </c>
      <c r="G15">
        <v>102.75</v>
      </c>
      <c r="H15">
        <v>55.75</v>
      </c>
      <c r="I15" t="s">
        <v>103</v>
      </c>
      <c r="J15" t="s">
        <v>104</v>
      </c>
      <c r="K15" t="s">
        <v>210</v>
      </c>
      <c r="L15" t="s">
        <v>460</v>
      </c>
      <c r="M15" t="s">
        <v>4381</v>
      </c>
      <c r="N15">
        <v>400</v>
      </c>
      <c r="O15" t="s">
        <v>2262</v>
      </c>
      <c r="P15">
        <v>-0.5</v>
      </c>
      <c r="Q15" t="s">
        <v>109</v>
      </c>
      <c r="R15" t="s">
        <v>108</v>
      </c>
      <c r="S15" t="s">
        <v>108</v>
      </c>
      <c r="T15" t="s">
        <v>108</v>
      </c>
      <c r="U15">
        <v>936</v>
      </c>
      <c r="V15">
        <v>187</v>
      </c>
      <c r="W15">
        <v>403</v>
      </c>
      <c r="X15">
        <v>90</v>
      </c>
      <c r="Y15">
        <v>238</v>
      </c>
      <c r="Z15">
        <v>75</v>
      </c>
      <c r="AA15" t="s">
        <v>108</v>
      </c>
      <c r="AB15">
        <v>41</v>
      </c>
      <c r="AC15">
        <v>26</v>
      </c>
      <c r="AD15">
        <v>461.71300000000002</v>
      </c>
      <c r="AE15">
        <v>0.108696</v>
      </c>
      <c r="AF15">
        <v>0.41881400000000002</v>
      </c>
      <c r="AH15">
        <v>0</v>
      </c>
      <c r="AI15">
        <f t="shared" si="0"/>
        <v>0</v>
      </c>
      <c r="AJ15">
        <f t="shared" si="1"/>
        <v>0</v>
      </c>
      <c r="AK15">
        <f t="shared" si="2"/>
        <v>0</v>
      </c>
      <c r="AL15">
        <f t="shared" si="3"/>
        <v>0</v>
      </c>
      <c r="AM15">
        <f>U15 - AVERAGEIFS('Placebo Females'!U:U, 'Placebo Females'!B:B, B15, 'Placebo Females'!P:P, P15)</f>
        <v>-63</v>
      </c>
      <c r="AN15">
        <f>V15 - AVERAGEIFS('Placebo Females'!V:V, 'Placebo Females'!B:B, B15, 'Placebo Females'!P:P, P15)</f>
        <v>0.33333333333334281</v>
      </c>
      <c r="AO15">
        <f>W15 - AVERAGEIFS('Placebo Females'!W:W, 'Placebo Females'!B:B, B15, 'Placebo Females'!P:P, P15)</f>
        <v>11.333333333333314</v>
      </c>
      <c r="AP15">
        <f>X15 - AVERAGEIFS('Placebo Females'!X:X, 'Placebo Females'!B:B, B15, 'Placebo Females'!P:P, P15)</f>
        <v>0.6666666666666714</v>
      </c>
      <c r="AQ15">
        <f>Y15 - AVERAGEIFS('Placebo Females'!Y:Y, 'Placebo Females'!B:B, B15, 'Placebo Females'!P:P, P15)</f>
        <v>5.3333333333333428</v>
      </c>
      <c r="AR15">
        <f>Z15 - AVERAGEIFS('Placebo Females'!Z:Z, 'Placebo Females'!B:B, B15, 'Placebo Females'!P:P, P15)</f>
        <v>5.3333333333333286</v>
      </c>
      <c r="AS15">
        <f>AB15 - AVERAGEIFS('Placebo Females'!AB:AB, 'Placebo Females'!B:B, B15, 'Placebo Females'!P:P, P15)</f>
        <v>1</v>
      </c>
      <c r="AT15">
        <f>AC15 - AVERAGEIFS('Placebo Females'!AC:AC, 'Placebo Females'!B:B, B15, 'Placebo Females'!P:P, P15)</f>
        <v>2</v>
      </c>
      <c r="AU15">
        <f>AD15 - AVERAGEIFS('Placebo Females'!AD:AD, 'Placebo Females'!B:B, B15, 'Placebo Females'!P:P, P15)</f>
        <v>2.8419999999999845</v>
      </c>
      <c r="AV15">
        <f>AE15 - AVERAGEIFS('Placebo Females'!AE:AE, 'Placebo Females'!B:B, B15, 'Placebo Females'!P:P, P15)</f>
        <v>-3.5152333333333327E-2</v>
      </c>
      <c r="AW15">
        <f>AF15 - AVERAGEIFS('Placebo Females'!AF:AF, 'Placebo Females'!B:B, B15, 'Placebo Females'!P:P, P15)</f>
        <v>5.1343333333333518E-3</v>
      </c>
    </row>
    <row r="16" spans="1:49" x14ac:dyDescent="0.25">
      <c r="A16" t="s">
        <v>4923</v>
      </c>
      <c r="B16">
        <v>1006</v>
      </c>
      <c r="C16" t="s">
        <v>655</v>
      </c>
      <c r="D16">
        <v>22</v>
      </c>
      <c r="E16">
        <v>168.5</v>
      </c>
      <c r="F16">
        <v>69.599999999999994</v>
      </c>
      <c r="G16">
        <v>102.75</v>
      </c>
      <c r="H16">
        <v>55.75</v>
      </c>
      <c r="I16" t="s">
        <v>103</v>
      </c>
      <c r="J16" t="s">
        <v>104</v>
      </c>
      <c r="K16" t="s">
        <v>210</v>
      </c>
      <c r="L16" t="s">
        <v>460</v>
      </c>
      <c r="M16" t="s">
        <v>4381</v>
      </c>
      <c r="N16">
        <v>400</v>
      </c>
      <c r="O16" t="s">
        <v>2262</v>
      </c>
      <c r="P16">
        <v>-0.5</v>
      </c>
      <c r="Q16" t="s">
        <v>109</v>
      </c>
      <c r="R16" t="s">
        <v>108</v>
      </c>
      <c r="S16" t="s">
        <v>108</v>
      </c>
      <c r="T16" t="s">
        <v>108</v>
      </c>
      <c r="U16">
        <v>1066</v>
      </c>
      <c r="V16">
        <v>176</v>
      </c>
      <c r="W16">
        <v>408</v>
      </c>
      <c r="X16">
        <v>88</v>
      </c>
      <c r="Y16">
        <v>245</v>
      </c>
      <c r="Z16">
        <v>75</v>
      </c>
      <c r="AA16" t="s">
        <v>108</v>
      </c>
      <c r="AB16">
        <v>41</v>
      </c>
      <c r="AC16">
        <v>25</v>
      </c>
      <c r="AD16">
        <v>495.80200000000002</v>
      </c>
      <c r="AE16">
        <v>0.111111</v>
      </c>
      <c r="AF16">
        <v>0.45050299999999999</v>
      </c>
      <c r="AH16">
        <v>0</v>
      </c>
      <c r="AI16">
        <f t="shared" si="0"/>
        <v>0</v>
      </c>
      <c r="AJ16">
        <f t="shared" si="1"/>
        <v>0</v>
      </c>
      <c r="AK16">
        <f t="shared" si="2"/>
        <v>0</v>
      </c>
      <c r="AL16">
        <f t="shared" si="3"/>
        <v>0</v>
      </c>
      <c r="AM16">
        <f>U16 - AVERAGEIFS('Placebo Females'!U:U, 'Placebo Females'!B:B, B16, 'Placebo Females'!P:P, P16)</f>
        <v>67</v>
      </c>
      <c r="AN16">
        <f>V16 - AVERAGEIFS('Placebo Females'!V:V, 'Placebo Females'!B:B, B16, 'Placebo Females'!P:P, P16)</f>
        <v>-10.666666666666657</v>
      </c>
      <c r="AO16">
        <f>W16 - AVERAGEIFS('Placebo Females'!W:W, 'Placebo Females'!B:B, B16, 'Placebo Females'!P:P, P16)</f>
        <v>16.333333333333314</v>
      </c>
      <c r="AP16">
        <f>X16 - AVERAGEIFS('Placebo Females'!X:X, 'Placebo Females'!B:B, B16, 'Placebo Females'!P:P, P16)</f>
        <v>-1.3333333333333286</v>
      </c>
      <c r="AQ16">
        <f>Y16 - AVERAGEIFS('Placebo Females'!Y:Y, 'Placebo Females'!B:B, B16, 'Placebo Females'!P:P, P16)</f>
        <v>12.333333333333343</v>
      </c>
      <c r="AR16">
        <f>Z16 - AVERAGEIFS('Placebo Females'!Z:Z, 'Placebo Females'!B:B, B16, 'Placebo Females'!P:P, P16)</f>
        <v>5.3333333333333286</v>
      </c>
      <c r="AS16">
        <f>AB16 - AVERAGEIFS('Placebo Females'!AB:AB, 'Placebo Females'!B:B, B16, 'Placebo Females'!P:P, P16)</f>
        <v>1</v>
      </c>
      <c r="AT16">
        <f>AC16 - AVERAGEIFS('Placebo Females'!AC:AC, 'Placebo Females'!B:B, B16, 'Placebo Females'!P:P, P16)</f>
        <v>1</v>
      </c>
      <c r="AU16">
        <f>AD16 - AVERAGEIFS('Placebo Females'!AD:AD, 'Placebo Females'!B:B, B16, 'Placebo Females'!P:P, P16)</f>
        <v>36.930999999999983</v>
      </c>
      <c r="AV16">
        <f>AE16 - AVERAGEIFS('Placebo Females'!AE:AE, 'Placebo Females'!B:B, B16, 'Placebo Females'!P:P, P16)</f>
        <v>-3.2737333333333327E-2</v>
      </c>
      <c r="AW16">
        <f>AF16 - AVERAGEIFS('Placebo Females'!AF:AF, 'Placebo Females'!B:B, B16, 'Placebo Females'!P:P, P16)</f>
        <v>3.6823333333333319E-2</v>
      </c>
    </row>
    <row r="17" spans="1:49" x14ac:dyDescent="0.25">
      <c r="A17" t="s">
        <v>4924</v>
      </c>
      <c r="B17">
        <v>1006</v>
      </c>
      <c r="C17" t="s">
        <v>655</v>
      </c>
      <c r="D17">
        <v>22</v>
      </c>
      <c r="E17">
        <v>168.5</v>
      </c>
      <c r="F17">
        <v>69.599999999999994</v>
      </c>
      <c r="G17">
        <v>102.75</v>
      </c>
      <c r="H17">
        <v>55.75</v>
      </c>
      <c r="I17" t="s">
        <v>103</v>
      </c>
      <c r="J17" t="s">
        <v>104</v>
      </c>
      <c r="K17" t="s">
        <v>210</v>
      </c>
      <c r="L17" t="s">
        <v>460</v>
      </c>
      <c r="M17" t="s">
        <v>4381</v>
      </c>
      <c r="N17">
        <v>400</v>
      </c>
      <c r="O17" t="s">
        <v>2262</v>
      </c>
      <c r="P17">
        <v>-0.5</v>
      </c>
      <c r="Q17" t="s">
        <v>109</v>
      </c>
      <c r="R17" t="s">
        <v>108</v>
      </c>
      <c r="S17" t="s">
        <v>108</v>
      </c>
      <c r="T17" t="s">
        <v>108</v>
      </c>
      <c r="U17">
        <v>1022</v>
      </c>
      <c r="V17">
        <v>184</v>
      </c>
      <c r="W17">
        <v>410</v>
      </c>
      <c r="X17">
        <v>90</v>
      </c>
      <c r="Y17">
        <v>243</v>
      </c>
      <c r="Z17">
        <v>77</v>
      </c>
      <c r="AA17" t="s">
        <v>108</v>
      </c>
      <c r="AB17">
        <v>41</v>
      </c>
      <c r="AC17">
        <v>28</v>
      </c>
      <c r="AD17">
        <v>434.36799999999999</v>
      </c>
      <c r="AE17">
        <v>0.125</v>
      </c>
      <c r="AF17">
        <v>0.46596500000000002</v>
      </c>
      <c r="AH17">
        <v>0</v>
      </c>
      <c r="AI17">
        <f t="shared" si="0"/>
        <v>0</v>
      </c>
      <c r="AJ17">
        <f t="shared" si="1"/>
        <v>0</v>
      </c>
      <c r="AK17">
        <f t="shared" si="2"/>
        <v>0</v>
      </c>
      <c r="AL17">
        <f t="shared" si="3"/>
        <v>0</v>
      </c>
      <c r="AM17">
        <f>U17 - AVERAGEIFS('Placebo Females'!U:U, 'Placebo Females'!B:B, B17, 'Placebo Females'!P:P, P17)</f>
        <v>23</v>
      </c>
      <c r="AN17">
        <f>V17 - AVERAGEIFS('Placebo Females'!V:V, 'Placebo Females'!B:B, B17, 'Placebo Females'!P:P, P17)</f>
        <v>-2.6666666666666572</v>
      </c>
      <c r="AO17">
        <f>W17 - AVERAGEIFS('Placebo Females'!W:W, 'Placebo Females'!B:B, B17, 'Placebo Females'!P:P, P17)</f>
        <v>18.333333333333314</v>
      </c>
      <c r="AP17">
        <f>X17 - AVERAGEIFS('Placebo Females'!X:X, 'Placebo Females'!B:B, B17, 'Placebo Females'!P:P, P17)</f>
        <v>0.6666666666666714</v>
      </c>
      <c r="AQ17">
        <f>Y17 - AVERAGEIFS('Placebo Females'!Y:Y, 'Placebo Females'!B:B, B17, 'Placebo Females'!P:P, P17)</f>
        <v>10.333333333333343</v>
      </c>
      <c r="AR17">
        <f>Z17 - AVERAGEIFS('Placebo Females'!Z:Z, 'Placebo Females'!B:B, B17, 'Placebo Females'!P:P, P17)</f>
        <v>7.3333333333333286</v>
      </c>
      <c r="AS17">
        <f>AB17 - AVERAGEIFS('Placebo Females'!AB:AB, 'Placebo Females'!B:B, B17, 'Placebo Females'!P:P, P17)</f>
        <v>1</v>
      </c>
      <c r="AT17">
        <f>AC17 - AVERAGEIFS('Placebo Females'!AC:AC, 'Placebo Females'!B:B, B17, 'Placebo Females'!P:P, P17)</f>
        <v>4</v>
      </c>
      <c r="AU17">
        <f>AD17 - AVERAGEIFS('Placebo Females'!AD:AD, 'Placebo Females'!B:B, B17, 'Placebo Females'!P:P, P17)</f>
        <v>-24.503000000000043</v>
      </c>
      <c r="AV17">
        <f>AE17 - AVERAGEIFS('Placebo Females'!AE:AE, 'Placebo Females'!B:B, B17, 'Placebo Females'!P:P, P17)</f>
        <v>-1.8848333333333328E-2</v>
      </c>
      <c r="AW17">
        <f>AF17 - AVERAGEIFS('Placebo Females'!AF:AF, 'Placebo Females'!B:B, B17, 'Placebo Females'!P:P, P17)</f>
        <v>5.228533333333335E-2</v>
      </c>
    </row>
    <row r="18" spans="1:49" x14ac:dyDescent="0.25">
      <c r="A18" t="s">
        <v>4925</v>
      </c>
      <c r="B18">
        <v>1007</v>
      </c>
      <c r="C18" t="s">
        <v>655</v>
      </c>
      <c r="D18">
        <v>27</v>
      </c>
      <c r="E18">
        <v>159</v>
      </c>
      <c r="F18">
        <v>52</v>
      </c>
      <c r="G18">
        <v>98.5</v>
      </c>
      <c r="H18">
        <v>61.5</v>
      </c>
      <c r="I18" t="s">
        <v>103</v>
      </c>
      <c r="J18" t="s">
        <v>104</v>
      </c>
      <c r="K18" t="s">
        <v>409</v>
      </c>
      <c r="L18" t="s">
        <v>211</v>
      </c>
      <c r="M18" t="s">
        <v>4381</v>
      </c>
      <c r="N18">
        <v>400</v>
      </c>
      <c r="O18" t="s">
        <v>2262</v>
      </c>
      <c r="P18">
        <v>-0.5</v>
      </c>
      <c r="Q18" t="s">
        <v>109</v>
      </c>
      <c r="R18" t="s">
        <v>108</v>
      </c>
      <c r="S18" t="s">
        <v>108</v>
      </c>
      <c r="T18" t="s">
        <v>108</v>
      </c>
      <c r="U18">
        <v>886</v>
      </c>
      <c r="V18">
        <v>174</v>
      </c>
      <c r="W18">
        <v>402</v>
      </c>
      <c r="X18">
        <v>96</v>
      </c>
      <c r="Y18">
        <v>227</v>
      </c>
      <c r="Z18">
        <v>79</v>
      </c>
      <c r="AA18" t="s">
        <v>108</v>
      </c>
      <c r="AB18">
        <v>49</v>
      </c>
      <c r="AC18">
        <v>28</v>
      </c>
      <c r="AD18">
        <v>457.798</v>
      </c>
      <c r="AE18">
        <v>0.16326499999999999</v>
      </c>
      <c r="AF18">
        <v>0.41743200000000003</v>
      </c>
      <c r="AH18">
        <v>0</v>
      </c>
      <c r="AI18">
        <f t="shared" si="0"/>
        <v>0</v>
      </c>
      <c r="AJ18">
        <f t="shared" si="1"/>
        <v>0</v>
      </c>
      <c r="AK18">
        <f t="shared" si="2"/>
        <v>0</v>
      </c>
      <c r="AL18">
        <f t="shared" si="3"/>
        <v>0</v>
      </c>
      <c r="AM18">
        <f>U18 - AVERAGEIFS('Placebo Females'!U:U, 'Placebo Females'!B:B, B18, 'Placebo Females'!P:P, P18)</f>
        <v>-23</v>
      </c>
      <c r="AN18">
        <f>V18 - AVERAGEIFS('Placebo Females'!V:V, 'Placebo Females'!B:B, B18, 'Placebo Females'!P:P, P18)</f>
        <v>11.333333333333343</v>
      </c>
      <c r="AO18">
        <f>W18 - AVERAGEIFS('Placebo Females'!W:W, 'Placebo Females'!B:B, B18, 'Placebo Females'!P:P, P18)</f>
        <v>-7.3333333333333144</v>
      </c>
      <c r="AP18">
        <f>X18 - AVERAGEIFS('Placebo Females'!X:X, 'Placebo Females'!B:B, B18, 'Placebo Females'!P:P, P18)</f>
        <v>-7</v>
      </c>
      <c r="AQ18">
        <f>Y18 - AVERAGEIFS('Placebo Females'!Y:Y, 'Placebo Females'!B:B, B18, 'Placebo Females'!P:P, P18)</f>
        <v>1.6666666666666572</v>
      </c>
      <c r="AR18">
        <f>Z18 - AVERAGEIFS('Placebo Females'!Z:Z, 'Placebo Females'!B:B, B18, 'Placebo Females'!P:P, P18)</f>
        <v>-2</v>
      </c>
      <c r="AS18">
        <f>AB18 - AVERAGEIFS('Placebo Females'!AB:AB, 'Placebo Females'!B:B, B18, 'Placebo Females'!P:P, P18)</f>
        <v>2</v>
      </c>
      <c r="AT18">
        <f>AC18 - AVERAGEIFS('Placebo Females'!AC:AC, 'Placebo Females'!B:B, B18, 'Placebo Females'!P:P, P18)</f>
        <v>0</v>
      </c>
      <c r="AU18">
        <f>AD18 - AVERAGEIFS('Placebo Females'!AD:AD, 'Placebo Females'!B:B, B18, 'Placebo Females'!P:P, P18)</f>
        <v>44.862000000000023</v>
      </c>
      <c r="AV18">
        <f>AE18 - AVERAGEIFS('Placebo Females'!AE:AE, 'Placebo Females'!B:B, B18, 'Placebo Females'!P:P, P18)</f>
        <v>4.8816266666666663E-2</v>
      </c>
      <c r="AW18">
        <f>AF18 - AVERAGEIFS('Placebo Females'!AF:AF, 'Placebo Females'!B:B, B18, 'Placebo Females'!P:P, P18)</f>
        <v>4.0500000000004421E-4</v>
      </c>
    </row>
    <row r="19" spans="1:49" x14ac:dyDescent="0.25">
      <c r="A19" t="s">
        <v>4926</v>
      </c>
      <c r="B19">
        <v>1007</v>
      </c>
      <c r="C19" t="s">
        <v>655</v>
      </c>
      <c r="D19">
        <v>27</v>
      </c>
      <c r="E19">
        <v>159</v>
      </c>
      <c r="F19">
        <v>52</v>
      </c>
      <c r="G19">
        <v>98.5</v>
      </c>
      <c r="H19">
        <v>61.5</v>
      </c>
      <c r="I19" t="s">
        <v>103</v>
      </c>
      <c r="J19" t="s">
        <v>104</v>
      </c>
      <c r="K19" t="s">
        <v>409</v>
      </c>
      <c r="L19" t="s">
        <v>211</v>
      </c>
      <c r="M19" t="s">
        <v>4381</v>
      </c>
      <c r="N19">
        <v>400</v>
      </c>
      <c r="O19" t="s">
        <v>2262</v>
      </c>
      <c r="P19">
        <v>-0.5</v>
      </c>
      <c r="Q19" t="s">
        <v>109</v>
      </c>
      <c r="R19" t="s">
        <v>108</v>
      </c>
      <c r="S19" t="s">
        <v>108</v>
      </c>
      <c r="T19" t="s">
        <v>108</v>
      </c>
      <c r="U19">
        <v>911</v>
      </c>
      <c r="V19">
        <v>171</v>
      </c>
      <c r="W19">
        <v>401</v>
      </c>
      <c r="X19">
        <v>96</v>
      </c>
      <c r="Y19">
        <v>226</v>
      </c>
      <c r="Z19">
        <v>79</v>
      </c>
      <c r="AA19" t="s">
        <v>108</v>
      </c>
      <c r="AB19">
        <v>46</v>
      </c>
      <c r="AC19">
        <v>29</v>
      </c>
      <c r="AD19">
        <v>465.93599999999998</v>
      </c>
      <c r="AE19">
        <v>0.14583299999999999</v>
      </c>
      <c r="AF19">
        <v>0.42796099999999998</v>
      </c>
      <c r="AH19">
        <v>0</v>
      </c>
      <c r="AI19">
        <f t="shared" si="0"/>
        <v>0</v>
      </c>
      <c r="AJ19">
        <f t="shared" si="1"/>
        <v>0</v>
      </c>
      <c r="AK19">
        <f t="shared" si="2"/>
        <v>0</v>
      </c>
      <c r="AL19">
        <f t="shared" si="3"/>
        <v>0</v>
      </c>
      <c r="AM19">
        <f>U19 - AVERAGEIFS('Placebo Females'!U:U, 'Placebo Females'!B:B, B19, 'Placebo Females'!P:P, P19)</f>
        <v>2</v>
      </c>
      <c r="AN19">
        <f>V19 - AVERAGEIFS('Placebo Females'!V:V, 'Placebo Females'!B:B, B19, 'Placebo Females'!P:P, P19)</f>
        <v>8.3333333333333428</v>
      </c>
      <c r="AO19">
        <f>W19 - AVERAGEIFS('Placebo Females'!W:W, 'Placebo Females'!B:B, B19, 'Placebo Females'!P:P, P19)</f>
        <v>-8.3333333333333144</v>
      </c>
      <c r="AP19">
        <f>X19 - AVERAGEIFS('Placebo Females'!X:X, 'Placebo Females'!B:B, B19, 'Placebo Females'!P:P, P19)</f>
        <v>-7</v>
      </c>
      <c r="AQ19">
        <f>Y19 - AVERAGEIFS('Placebo Females'!Y:Y, 'Placebo Females'!B:B, B19, 'Placebo Females'!P:P, P19)</f>
        <v>0.66666666666665719</v>
      </c>
      <c r="AR19">
        <f>Z19 - AVERAGEIFS('Placebo Females'!Z:Z, 'Placebo Females'!B:B, B19, 'Placebo Females'!P:P, P19)</f>
        <v>-2</v>
      </c>
      <c r="AS19">
        <f>AB19 - AVERAGEIFS('Placebo Females'!AB:AB, 'Placebo Females'!B:B, B19, 'Placebo Females'!P:P, P19)</f>
        <v>-1</v>
      </c>
      <c r="AT19">
        <f>AC19 - AVERAGEIFS('Placebo Females'!AC:AC, 'Placebo Females'!B:B, B19, 'Placebo Females'!P:P, P19)</f>
        <v>1</v>
      </c>
      <c r="AU19">
        <f>AD19 - AVERAGEIFS('Placebo Females'!AD:AD, 'Placebo Females'!B:B, B19, 'Placebo Females'!P:P, P19)</f>
        <v>53</v>
      </c>
      <c r="AV19">
        <f>AE19 - AVERAGEIFS('Placebo Females'!AE:AE, 'Placebo Females'!B:B, B19, 'Placebo Females'!P:P, P19)</f>
        <v>3.138426666666666E-2</v>
      </c>
      <c r="AW19">
        <f>AF19 - AVERAGEIFS('Placebo Females'!AF:AF, 'Placebo Females'!B:B, B19, 'Placebo Females'!P:P, P19)</f>
        <v>1.0933999999999999E-2</v>
      </c>
    </row>
    <row r="20" spans="1:49" x14ac:dyDescent="0.25">
      <c r="A20" t="s">
        <v>4927</v>
      </c>
      <c r="B20">
        <v>1007</v>
      </c>
      <c r="C20" t="s">
        <v>655</v>
      </c>
      <c r="D20">
        <v>27</v>
      </c>
      <c r="E20">
        <v>159</v>
      </c>
      <c r="F20">
        <v>52</v>
      </c>
      <c r="G20">
        <v>98.5</v>
      </c>
      <c r="H20">
        <v>61.5</v>
      </c>
      <c r="I20" t="s">
        <v>103</v>
      </c>
      <c r="J20" t="s">
        <v>104</v>
      </c>
      <c r="K20" t="s">
        <v>409</v>
      </c>
      <c r="L20" t="s">
        <v>211</v>
      </c>
      <c r="M20" t="s">
        <v>4381</v>
      </c>
      <c r="N20">
        <v>400</v>
      </c>
      <c r="O20" t="s">
        <v>2262</v>
      </c>
      <c r="P20">
        <v>-0.5</v>
      </c>
      <c r="Q20" t="s">
        <v>109</v>
      </c>
      <c r="R20" t="s">
        <v>108</v>
      </c>
      <c r="S20" t="s">
        <v>108</v>
      </c>
      <c r="T20" t="s">
        <v>108</v>
      </c>
      <c r="U20">
        <v>931</v>
      </c>
      <c r="V20">
        <v>169</v>
      </c>
      <c r="W20">
        <v>401</v>
      </c>
      <c r="X20">
        <v>91</v>
      </c>
      <c r="Y20">
        <v>233</v>
      </c>
      <c r="Z20">
        <v>77</v>
      </c>
      <c r="AA20" t="s">
        <v>108</v>
      </c>
      <c r="AB20">
        <v>45</v>
      </c>
      <c r="AC20">
        <v>29</v>
      </c>
      <c r="AD20">
        <v>496.65</v>
      </c>
      <c r="AE20">
        <v>0.14285700000000001</v>
      </c>
      <c r="AF20">
        <v>0.40543299999999999</v>
      </c>
      <c r="AH20">
        <v>0</v>
      </c>
      <c r="AI20">
        <f t="shared" si="0"/>
        <v>0</v>
      </c>
      <c r="AJ20">
        <f t="shared" si="1"/>
        <v>0</v>
      </c>
      <c r="AK20">
        <f t="shared" si="2"/>
        <v>0</v>
      </c>
      <c r="AL20">
        <f t="shared" si="3"/>
        <v>0</v>
      </c>
      <c r="AM20">
        <f>U20 - AVERAGEIFS('Placebo Females'!U:U, 'Placebo Females'!B:B, B20, 'Placebo Females'!P:P, P20)</f>
        <v>22</v>
      </c>
      <c r="AN20">
        <f>V20 - AVERAGEIFS('Placebo Females'!V:V, 'Placebo Females'!B:B, B20, 'Placebo Females'!P:P, P20)</f>
        <v>6.3333333333333428</v>
      </c>
      <c r="AO20">
        <f>W20 - AVERAGEIFS('Placebo Females'!W:W, 'Placebo Females'!B:B, B20, 'Placebo Females'!P:P, P20)</f>
        <v>-8.3333333333333144</v>
      </c>
      <c r="AP20">
        <f>X20 - AVERAGEIFS('Placebo Females'!X:X, 'Placebo Females'!B:B, B20, 'Placebo Females'!P:P, P20)</f>
        <v>-12</v>
      </c>
      <c r="AQ20">
        <f>Y20 - AVERAGEIFS('Placebo Females'!Y:Y, 'Placebo Females'!B:B, B20, 'Placebo Females'!P:P, P20)</f>
        <v>7.6666666666666572</v>
      </c>
      <c r="AR20">
        <f>Z20 - AVERAGEIFS('Placebo Females'!Z:Z, 'Placebo Females'!B:B, B20, 'Placebo Females'!P:P, P20)</f>
        <v>-4</v>
      </c>
      <c r="AS20">
        <f>AB20 - AVERAGEIFS('Placebo Females'!AB:AB, 'Placebo Females'!B:B, B20, 'Placebo Females'!P:P, P20)</f>
        <v>-2</v>
      </c>
      <c r="AT20">
        <f>AC20 - AVERAGEIFS('Placebo Females'!AC:AC, 'Placebo Females'!B:B, B20, 'Placebo Females'!P:P, P20)</f>
        <v>1</v>
      </c>
      <c r="AU20">
        <f>AD20 - AVERAGEIFS('Placebo Females'!AD:AD, 'Placebo Females'!B:B, B20, 'Placebo Females'!P:P, P20)</f>
        <v>83.713999999999999</v>
      </c>
      <c r="AV20">
        <f>AE20 - AVERAGEIFS('Placebo Females'!AE:AE, 'Placebo Females'!B:B, B20, 'Placebo Females'!P:P, P20)</f>
        <v>2.8408266666666682E-2</v>
      </c>
      <c r="AW20">
        <f>AF20 - AVERAGEIFS('Placebo Females'!AF:AF, 'Placebo Females'!B:B, B20, 'Placebo Females'!P:P, P20)</f>
        <v>-1.1593999999999993E-2</v>
      </c>
    </row>
    <row r="21" spans="1:49" x14ac:dyDescent="0.25">
      <c r="A21" t="s">
        <v>4928</v>
      </c>
      <c r="B21">
        <v>1008</v>
      </c>
      <c r="C21" t="s">
        <v>655</v>
      </c>
      <c r="D21">
        <v>33</v>
      </c>
      <c r="E21">
        <v>163.5</v>
      </c>
      <c r="F21">
        <v>69.8</v>
      </c>
      <c r="G21">
        <v>121.25</v>
      </c>
      <c r="H21">
        <v>71.25</v>
      </c>
      <c r="I21" t="s">
        <v>103</v>
      </c>
      <c r="J21" t="s">
        <v>104</v>
      </c>
      <c r="K21" t="s">
        <v>310</v>
      </c>
      <c r="L21" t="s">
        <v>160</v>
      </c>
      <c r="M21" t="s">
        <v>4381</v>
      </c>
      <c r="N21">
        <v>400</v>
      </c>
      <c r="O21" t="s">
        <v>2262</v>
      </c>
      <c r="P21">
        <v>-0.5</v>
      </c>
      <c r="Q21" t="s">
        <v>109</v>
      </c>
      <c r="R21" t="s">
        <v>108</v>
      </c>
      <c r="S21" t="s">
        <v>108</v>
      </c>
      <c r="T21" t="s">
        <v>108</v>
      </c>
      <c r="U21">
        <v>901</v>
      </c>
      <c r="V21">
        <v>152</v>
      </c>
      <c r="W21">
        <v>387</v>
      </c>
      <c r="X21">
        <v>87</v>
      </c>
      <c r="Y21">
        <v>236</v>
      </c>
      <c r="Z21">
        <v>64</v>
      </c>
      <c r="AA21" t="s">
        <v>108</v>
      </c>
      <c r="AB21">
        <v>37</v>
      </c>
      <c r="AC21">
        <v>22</v>
      </c>
      <c r="AD21">
        <v>586.88199999999995</v>
      </c>
      <c r="AE21">
        <v>0.16279099999999999</v>
      </c>
      <c r="AF21">
        <v>0.39205200000000001</v>
      </c>
      <c r="AH21">
        <v>0</v>
      </c>
      <c r="AI21">
        <f t="shared" si="0"/>
        <v>0</v>
      </c>
      <c r="AJ21">
        <f t="shared" si="1"/>
        <v>0</v>
      </c>
      <c r="AK21">
        <f t="shared" si="2"/>
        <v>0</v>
      </c>
      <c r="AL21">
        <f t="shared" si="3"/>
        <v>0</v>
      </c>
      <c r="AM21">
        <f>U21 - AVERAGEIFS('Placebo Females'!U:U, 'Placebo Females'!B:B, B21, 'Placebo Females'!P:P, P21)</f>
        <v>-90</v>
      </c>
      <c r="AN21">
        <f>V21 - AVERAGEIFS('Placebo Females'!V:V, 'Placebo Females'!B:B, B21, 'Placebo Females'!P:P, P21)</f>
        <v>10</v>
      </c>
      <c r="AO21">
        <f>W21 - AVERAGEIFS('Placebo Females'!W:W, 'Placebo Females'!B:B, B21, 'Placebo Females'!P:P, P21)</f>
        <v>-18</v>
      </c>
      <c r="AP21">
        <f>X21 - AVERAGEIFS('Placebo Females'!X:X, 'Placebo Females'!B:B, B21, 'Placebo Females'!P:P, P21)</f>
        <v>-16</v>
      </c>
      <c r="AQ21">
        <f>Y21 - AVERAGEIFS('Placebo Females'!Y:Y, 'Placebo Females'!B:B, B21, 'Placebo Females'!P:P, P21)</f>
        <v>0.66666666666665719</v>
      </c>
      <c r="AR21">
        <f>Z21 - AVERAGEIFS('Placebo Females'!Z:Z, 'Placebo Females'!B:B, B21, 'Placebo Females'!P:P, P21)</f>
        <v>-2.6666666666666714</v>
      </c>
      <c r="AS21">
        <f>AB21 - AVERAGEIFS('Placebo Females'!AB:AB, 'Placebo Females'!B:B, B21, 'Placebo Females'!P:P, P21)</f>
        <v>-0.6666666666666643</v>
      </c>
      <c r="AT21">
        <f>AC21 - AVERAGEIFS('Placebo Females'!AC:AC, 'Placebo Females'!B:B, B21, 'Placebo Females'!P:P, P21)</f>
        <v>-4.3333333333333321</v>
      </c>
      <c r="AU21">
        <f>AD21 - AVERAGEIFS('Placebo Females'!AD:AD, 'Placebo Females'!B:B, B21, 'Placebo Females'!P:P, P21)</f>
        <v>-26.536333333333346</v>
      </c>
      <c r="AV21">
        <f>AE21 - AVERAGEIFS('Placebo Females'!AE:AE, 'Placebo Females'!B:B, B21, 'Placebo Females'!P:P, P21)</f>
        <v>2.1287899999999998E-2</v>
      </c>
      <c r="AW21">
        <f>AF21 - AVERAGEIFS('Placebo Females'!AF:AF, 'Placebo Females'!B:B, B21, 'Placebo Females'!P:P, P21)</f>
        <v>9.5846666666666858E-3</v>
      </c>
    </row>
    <row r="22" spans="1:49" x14ac:dyDescent="0.25">
      <c r="A22" t="s">
        <v>4929</v>
      </c>
      <c r="B22">
        <v>1008</v>
      </c>
      <c r="C22" t="s">
        <v>655</v>
      </c>
      <c r="D22">
        <v>33</v>
      </c>
      <c r="E22">
        <v>163.5</v>
      </c>
      <c r="F22">
        <v>69.8</v>
      </c>
      <c r="G22">
        <v>121.25</v>
      </c>
      <c r="H22">
        <v>71.25</v>
      </c>
      <c r="I22" t="s">
        <v>103</v>
      </c>
      <c r="J22" t="s">
        <v>104</v>
      </c>
      <c r="K22" t="s">
        <v>310</v>
      </c>
      <c r="L22" t="s">
        <v>160</v>
      </c>
      <c r="M22" t="s">
        <v>4381</v>
      </c>
      <c r="N22">
        <v>400</v>
      </c>
      <c r="O22" t="s">
        <v>2262</v>
      </c>
      <c r="P22">
        <v>-0.5</v>
      </c>
      <c r="Q22" t="s">
        <v>109</v>
      </c>
      <c r="R22" t="s">
        <v>108</v>
      </c>
      <c r="S22" t="s">
        <v>108</v>
      </c>
      <c r="T22" t="s">
        <v>108</v>
      </c>
      <c r="U22">
        <v>875</v>
      </c>
      <c r="V22">
        <v>155</v>
      </c>
      <c r="W22">
        <v>391</v>
      </c>
      <c r="X22">
        <v>90</v>
      </c>
      <c r="Y22">
        <v>238</v>
      </c>
      <c r="Z22">
        <v>63</v>
      </c>
      <c r="AA22" t="s">
        <v>108</v>
      </c>
      <c r="AB22">
        <v>37</v>
      </c>
      <c r="AC22">
        <v>22</v>
      </c>
      <c r="AD22">
        <v>582.40599999999995</v>
      </c>
      <c r="AE22">
        <v>0.15909100000000001</v>
      </c>
      <c r="AF22">
        <v>0.38758399999999998</v>
      </c>
      <c r="AH22">
        <v>0</v>
      </c>
      <c r="AI22">
        <f t="shared" si="0"/>
        <v>0</v>
      </c>
      <c r="AJ22">
        <f t="shared" si="1"/>
        <v>0</v>
      </c>
      <c r="AK22">
        <f t="shared" si="2"/>
        <v>0</v>
      </c>
      <c r="AL22">
        <f t="shared" si="3"/>
        <v>0</v>
      </c>
      <c r="AM22">
        <f>U22 - AVERAGEIFS('Placebo Females'!U:U, 'Placebo Females'!B:B, B22, 'Placebo Females'!P:P, P22)</f>
        <v>-116</v>
      </c>
      <c r="AN22">
        <f>V22 - AVERAGEIFS('Placebo Females'!V:V, 'Placebo Females'!B:B, B22, 'Placebo Females'!P:P, P22)</f>
        <v>13</v>
      </c>
      <c r="AO22">
        <f>W22 - AVERAGEIFS('Placebo Females'!W:W, 'Placebo Females'!B:B, B22, 'Placebo Females'!P:P, P22)</f>
        <v>-14</v>
      </c>
      <c r="AP22">
        <f>X22 - AVERAGEIFS('Placebo Females'!X:X, 'Placebo Females'!B:B, B22, 'Placebo Females'!P:P, P22)</f>
        <v>-13</v>
      </c>
      <c r="AQ22">
        <f>Y22 - AVERAGEIFS('Placebo Females'!Y:Y, 'Placebo Females'!B:B, B22, 'Placebo Females'!P:P, P22)</f>
        <v>2.6666666666666572</v>
      </c>
      <c r="AR22">
        <f>Z22 - AVERAGEIFS('Placebo Females'!Z:Z, 'Placebo Females'!B:B, B22, 'Placebo Females'!P:P, P22)</f>
        <v>-3.6666666666666714</v>
      </c>
      <c r="AS22">
        <f>AB22 - AVERAGEIFS('Placebo Females'!AB:AB, 'Placebo Females'!B:B, B22, 'Placebo Females'!P:P, P22)</f>
        <v>-0.6666666666666643</v>
      </c>
      <c r="AT22">
        <f>AC22 - AVERAGEIFS('Placebo Females'!AC:AC, 'Placebo Females'!B:B, B22, 'Placebo Females'!P:P, P22)</f>
        <v>-4.3333333333333321</v>
      </c>
      <c r="AU22">
        <f>AD22 - AVERAGEIFS('Placebo Females'!AD:AD, 'Placebo Females'!B:B, B22, 'Placebo Females'!P:P, P22)</f>
        <v>-31.012333333333345</v>
      </c>
      <c r="AV22">
        <f>AE22 - AVERAGEIFS('Placebo Females'!AE:AE, 'Placebo Females'!B:B, B22, 'Placebo Females'!P:P, P22)</f>
        <v>1.7587900000000017E-2</v>
      </c>
      <c r="AW22">
        <f>AF22 - AVERAGEIFS('Placebo Females'!AF:AF, 'Placebo Females'!B:B, B22, 'Placebo Females'!P:P, P22)</f>
        <v>5.1166666666666583E-3</v>
      </c>
    </row>
    <row r="23" spans="1:49" x14ac:dyDescent="0.25">
      <c r="A23" t="s">
        <v>4930</v>
      </c>
      <c r="B23">
        <v>1008</v>
      </c>
      <c r="C23" t="s">
        <v>655</v>
      </c>
      <c r="D23">
        <v>33</v>
      </c>
      <c r="E23">
        <v>163.5</v>
      </c>
      <c r="F23">
        <v>69.8</v>
      </c>
      <c r="G23">
        <v>121.25</v>
      </c>
      <c r="H23">
        <v>71.25</v>
      </c>
      <c r="I23" t="s">
        <v>103</v>
      </c>
      <c r="J23" t="s">
        <v>104</v>
      </c>
      <c r="K23" t="s">
        <v>310</v>
      </c>
      <c r="L23" t="s">
        <v>160</v>
      </c>
      <c r="M23" t="s">
        <v>4381</v>
      </c>
      <c r="N23">
        <v>400</v>
      </c>
      <c r="O23" t="s">
        <v>2262</v>
      </c>
      <c r="P23">
        <v>-0.5</v>
      </c>
      <c r="Q23" t="s">
        <v>109</v>
      </c>
      <c r="R23" t="s">
        <v>108</v>
      </c>
      <c r="S23" t="s">
        <v>108</v>
      </c>
      <c r="T23" t="s">
        <v>108</v>
      </c>
      <c r="U23">
        <v>932</v>
      </c>
      <c r="V23">
        <v>147</v>
      </c>
      <c r="W23">
        <v>395</v>
      </c>
      <c r="X23">
        <v>86</v>
      </c>
      <c r="Y23">
        <v>244</v>
      </c>
      <c r="Z23">
        <v>65</v>
      </c>
      <c r="AA23" t="s">
        <v>108</v>
      </c>
      <c r="AB23">
        <v>37</v>
      </c>
      <c r="AC23">
        <v>25</v>
      </c>
      <c r="AD23">
        <v>585.91700000000003</v>
      </c>
      <c r="AE23">
        <v>0.16666700000000001</v>
      </c>
      <c r="AF23">
        <v>0.38858300000000001</v>
      </c>
      <c r="AH23">
        <v>0</v>
      </c>
      <c r="AI23">
        <f t="shared" si="0"/>
        <v>0</v>
      </c>
      <c r="AJ23">
        <f t="shared" si="1"/>
        <v>0</v>
      </c>
      <c r="AK23">
        <f t="shared" si="2"/>
        <v>0</v>
      </c>
      <c r="AL23">
        <f t="shared" si="3"/>
        <v>0</v>
      </c>
      <c r="AM23">
        <f>U23 - AVERAGEIFS('Placebo Females'!U:U, 'Placebo Females'!B:B, B23, 'Placebo Females'!P:P, P23)</f>
        <v>-59</v>
      </c>
      <c r="AN23">
        <f>V23 - AVERAGEIFS('Placebo Females'!V:V, 'Placebo Females'!B:B, B23, 'Placebo Females'!P:P, P23)</f>
        <v>5</v>
      </c>
      <c r="AO23">
        <f>W23 - AVERAGEIFS('Placebo Females'!W:W, 'Placebo Females'!B:B, B23, 'Placebo Females'!P:P, P23)</f>
        <v>-10</v>
      </c>
      <c r="AP23">
        <f>X23 - AVERAGEIFS('Placebo Females'!X:X, 'Placebo Females'!B:B, B23, 'Placebo Females'!P:P, P23)</f>
        <v>-17</v>
      </c>
      <c r="AQ23">
        <f>Y23 - AVERAGEIFS('Placebo Females'!Y:Y, 'Placebo Females'!B:B, B23, 'Placebo Females'!P:P, P23)</f>
        <v>8.6666666666666572</v>
      </c>
      <c r="AR23">
        <f>Z23 - AVERAGEIFS('Placebo Females'!Z:Z, 'Placebo Females'!B:B, B23, 'Placebo Females'!P:P, P23)</f>
        <v>-1.6666666666666714</v>
      </c>
      <c r="AS23">
        <f>AB23 - AVERAGEIFS('Placebo Females'!AB:AB, 'Placebo Females'!B:B, B23, 'Placebo Females'!P:P, P23)</f>
        <v>-0.6666666666666643</v>
      </c>
      <c r="AT23">
        <f>AC23 - AVERAGEIFS('Placebo Females'!AC:AC, 'Placebo Females'!B:B, B23, 'Placebo Females'!P:P, P23)</f>
        <v>-1.3333333333333321</v>
      </c>
      <c r="AU23">
        <f>AD23 - AVERAGEIFS('Placebo Females'!AD:AD, 'Placebo Females'!B:B, B23, 'Placebo Females'!P:P, P23)</f>
        <v>-27.501333333333264</v>
      </c>
      <c r="AV23">
        <f>AE23 - AVERAGEIFS('Placebo Females'!AE:AE, 'Placebo Females'!B:B, B23, 'Placebo Females'!P:P, P23)</f>
        <v>2.5163900000000017E-2</v>
      </c>
      <c r="AW23">
        <f>AF23 - AVERAGEIFS('Placebo Females'!AF:AF, 'Placebo Females'!B:B, B23, 'Placebo Females'!P:P, P23)</f>
        <v>6.1156666666666859E-3</v>
      </c>
    </row>
    <row r="24" spans="1:49" x14ac:dyDescent="0.25">
      <c r="A24" t="s">
        <v>4931</v>
      </c>
      <c r="B24">
        <v>1009</v>
      </c>
      <c r="C24" t="s">
        <v>655</v>
      </c>
      <c r="D24">
        <v>29</v>
      </c>
      <c r="E24">
        <v>162</v>
      </c>
      <c r="F24">
        <v>68</v>
      </c>
      <c r="G24">
        <v>107.75</v>
      </c>
      <c r="H24">
        <v>62.75</v>
      </c>
      <c r="I24" t="s">
        <v>458</v>
      </c>
      <c r="J24" t="s">
        <v>104</v>
      </c>
      <c r="K24" t="s">
        <v>105</v>
      </c>
      <c r="L24" t="s">
        <v>460</v>
      </c>
      <c r="M24" t="s">
        <v>4381</v>
      </c>
      <c r="N24">
        <v>400</v>
      </c>
      <c r="O24" t="s">
        <v>2262</v>
      </c>
      <c r="P24">
        <v>-0.5</v>
      </c>
      <c r="Q24" t="s">
        <v>109</v>
      </c>
      <c r="R24" t="s">
        <v>108</v>
      </c>
      <c r="S24" t="s">
        <v>108</v>
      </c>
      <c r="T24" t="s">
        <v>108</v>
      </c>
      <c r="U24">
        <v>972</v>
      </c>
      <c r="V24">
        <v>147</v>
      </c>
      <c r="W24">
        <v>392</v>
      </c>
      <c r="X24">
        <v>88</v>
      </c>
      <c r="Y24">
        <v>237</v>
      </c>
      <c r="Z24">
        <v>67</v>
      </c>
      <c r="AA24" t="s">
        <v>108</v>
      </c>
      <c r="AB24">
        <v>39</v>
      </c>
      <c r="AC24">
        <v>29</v>
      </c>
      <c r="AD24">
        <v>411.779</v>
      </c>
      <c r="AE24">
        <v>0.15909100000000001</v>
      </c>
      <c r="AF24">
        <v>0.40537400000000001</v>
      </c>
      <c r="AH24">
        <v>0</v>
      </c>
      <c r="AI24">
        <f t="shared" si="0"/>
        <v>0</v>
      </c>
      <c r="AJ24">
        <f t="shared" si="1"/>
        <v>0</v>
      </c>
      <c r="AK24">
        <f t="shared" si="2"/>
        <v>0</v>
      </c>
      <c r="AL24">
        <f t="shared" si="3"/>
        <v>0</v>
      </c>
      <c r="AM24">
        <f>U24 - AVERAGEIFS('Placebo Females'!U:U, 'Placebo Females'!B:B, B24, 'Placebo Females'!P:P, P24)</f>
        <v>174.33333333333337</v>
      </c>
      <c r="AN24">
        <f>V24 - AVERAGEIFS('Placebo Females'!V:V, 'Placebo Females'!B:B, B24, 'Placebo Females'!P:P, P24)</f>
        <v>-18.666666666666657</v>
      </c>
      <c r="AO24">
        <f>W24 - AVERAGEIFS('Placebo Females'!W:W, 'Placebo Females'!B:B, B24, 'Placebo Females'!P:P, P24)</f>
        <v>27.333333333333314</v>
      </c>
      <c r="AP24">
        <f>X24 - AVERAGEIFS('Placebo Females'!X:X, 'Placebo Females'!B:B, B24, 'Placebo Females'!P:P, P24)</f>
        <v>6</v>
      </c>
      <c r="AQ24">
        <f>Y24 - AVERAGEIFS('Placebo Females'!Y:Y, 'Placebo Females'!B:B, B24, 'Placebo Females'!P:P, P24)</f>
        <v>20.333333333333343</v>
      </c>
      <c r="AR24">
        <f>Z24 - AVERAGEIFS('Placebo Females'!Z:Z, 'Placebo Females'!B:B, B24, 'Placebo Females'!P:P, P24)</f>
        <v>1</v>
      </c>
      <c r="AS24">
        <f>AB24 - AVERAGEIFS('Placebo Females'!AB:AB, 'Placebo Females'!B:B, B24, 'Placebo Females'!P:P, P24)</f>
        <v>-2.6666666666666643</v>
      </c>
      <c r="AT24">
        <f>AC24 - AVERAGEIFS('Placebo Females'!AC:AC, 'Placebo Females'!B:B, B24, 'Placebo Females'!P:P, P24)</f>
        <v>6.6666666666666679</v>
      </c>
      <c r="AU24">
        <f>AD24 - AVERAGEIFS('Placebo Females'!AD:AD, 'Placebo Females'!B:B, B24, 'Placebo Females'!P:P, P24)</f>
        <v>14.457333333333338</v>
      </c>
      <c r="AV24">
        <f>AE24 - AVERAGEIFS('Placebo Females'!AE:AE, 'Placebo Females'!B:B, B24, 'Placebo Females'!P:P, P24)</f>
        <v>-5.0286666666666646E-2</v>
      </c>
      <c r="AW24">
        <f>AF24 - AVERAGEIFS('Placebo Females'!AF:AF, 'Placebo Females'!B:B, B24, 'Placebo Females'!P:P, P24)</f>
        <v>3.6545333333333374E-2</v>
      </c>
    </row>
    <row r="25" spans="1:49" x14ac:dyDescent="0.25">
      <c r="A25" t="s">
        <v>4932</v>
      </c>
      <c r="B25">
        <v>1009</v>
      </c>
      <c r="C25" t="s">
        <v>655</v>
      </c>
      <c r="D25">
        <v>29</v>
      </c>
      <c r="E25">
        <v>162</v>
      </c>
      <c r="F25">
        <v>68</v>
      </c>
      <c r="G25">
        <v>107.75</v>
      </c>
      <c r="H25">
        <v>62.75</v>
      </c>
      <c r="I25" t="s">
        <v>458</v>
      </c>
      <c r="J25" t="s">
        <v>104</v>
      </c>
      <c r="K25" t="s">
        <v>105</v>
      </c>
      <c r="L25" t="s">
        <v>460</v>
      </c>
      <c r="M25" t="s">
        <v>4381</v>
      </c>
      <c r="N25">
        <v>400</v>
      </c>
      <c r="O25" t="s">
        <v>2262</v>
      </c>
      <c r="P25">
        <v>-0.5</v>
      </c>
      <c r="Q25" t="s">
        <v>109</v>
      </c>
      <c r="R25" t="s">
        <v>108</v>
      </c>
      <c r="S25" t="s">
        <v>108</v>
      </c>
      <c r="T25" t="s">
        <v>108</v>
      </c>
      <c r="U25">
        <v>958</v>
      </c>
      <c r="V25">
        <v>149</v>
      </c>
      <c r="W25">
        <v>391</v>
      </c>
      <c r="X25">
        <v>88</v>
      </c>
      <c r="Y25">
        <v>236</v>
      </c>
      <c r="Z25">
        <v>67</v>
      </c>
      <c r="AA25" t="s">
        <v>108</v>
      </c>
      <c r="AB25">
        <v>42</v>
      </c>
      <c r="AC25">
        <v>26</v>
      </c>
      <c r="AD25">
        <v>418.06200000000001</v>
      </c>
      <c r="AE25">
        <v>0.21951200000000001</v>
      </c>
      <c r="AF25">
        <v>0.38953100000000002</v>
      </c>
      <c r="AH25">
        <v>0</v>
      </c>
      <c r="AI25">
        <f t="shared" si="0"/>
        <v>0</v>
      </c>
      <c r="AJ25">
        <f t="shared" si="1"/>
        <v>0</v>
      </c>
      <c r="AK25">
        <f t="shared" si="2"/>
        <v>0</v>
      </c>
      <c r="AL25">
        <f t="shared" si="3"/>
        <v>0</v>
      </c>
      <c r="AM25">
        <f>U25 - AVERAGEIFS('Placebo Females'!U:U, 'Placebo Females'!B:B, B25, 'Placebo Females'!P:P, P25)</f>
        <v>160.33333333333337</v>
      </c>
      <c r="AN25">
        <f>V25 - AVERAGEIFS('Placebo Females'!V:V, 'Placebo Females'!B:B, B25, 'Placebo Females'!P:P, P25)</f>
        <v>-16.666666666666657</v>
      </c>
      <c r="AO25">
        <f>W25 - AVERAGEIFS('Placebo Females'!W:W, 'Placebo Females'!B:B, B25, 'Placebo Females'!P:P, P25)</f>
        <v>26.333333333333314</v>
      </c>
      <c r="AP25">
        <f>X25 - AVERAGEIFS('Placebo Females'!X:X, 'Placebo Females'!B:B, B25, 'Placebo Females'!P:P, P25)</f>
        <v>6</v>
      </c>
      <c r="AQ25">
        <f>Y25 - AVERAGEIFS('Placebo Females'!Y:Y, 'Placebo Females'!B:B, B25, 'Placebo Females'!P:P, P25)</f>
        <v>19.333333333333343</v>
      </c>
      <c r="AR25">
        <f>Z25 - AVERAGEIFS('Placebo Females'!Z:Z, 'Placebo Females'!B:B, B25, 'Placebo Females'!P:P, P25)</f>
        <v>1</v>
      </c>
      <c r="AS25">
        <f>AB25 - AVERAGEIFS('Placebo Females'!AB:AB, 'Placebo Females'!B:B, B25, 'Placebo Females'!P:P, P25)</f>
        <v>0.3333333333333357</v>
      </c>
      <c r="AT25">
        <f>AC25 - AVERAGEIFS('Placebo Females'!AC:AC, 'Placebo Females'!B:B, B25, 'Placebo Females'!P:P, P25)</f>
        <v>3.6666666666666679</v>
      </c>
      <c r="AU25">
        <f>AD25 - AVERAGEIFS('Placebo Females'!AD:AD, 'Placebo Females'!B:B, B25, 'Placebo Females'!P:P, P25)</f>
        <v>20.740333333333353</v>
      </c>
      <c r="AV25">
        <f>AE25 - AVERAGEIFS('Placebo Females'!AE:AE, 'Placebo Females'!B:B, B25, 'Placebo Females'!P:P, P25)</f>
        <v>1.0134333333333356E-2</v>
      </c>
      <c r="AW25">
        <f>AF25 - AVERAGEIFS('Placebo Females'!AF:AF, 'Placebo Females'!B:B, B25, 'Placebo Females'!P:P, P25)</f>
        <v>2.0702333333333378E-2</v>
      </c>
    </row>
    <row r="26" spans="1:49" x14ac:dyDescent="0.25">
      <c r="A26" t="s">
        <v>4933</v>
      </c>
      <c r="B26">
        <v>1009</v>
      </c>
      <c r="C26" t="s">
        <v>655</v>
      </c>
      <c r="D26">
        <v>29</v>
      </c>
      <c r="E26">
        <v>162</v>
      </c>
      <c r="F26">
        <v>68</v>
      </c>
      <c r="G26">
        <v>107.75</v>
      </c>
      <c r="H26">
        <v>62.75</v>
      </c>
      <c r="I26" t="s">
        <v>458</v>
      </c>
      <c r="J26" t="s">
        <v>104</v>
      </c>
      <c r="K26" t="s">
        <v>105</v>
      </c>
      <c r="L26" t="s">
        <v>460</v>
      </c>
      <c r="M26" t="s">
        <v>4381</v>
      </c>
      <c r="N26">
        <v>400</v>
      </c>
      <c r="O26" t="s">
        <v>2262</v>
      </c>
      <c r="P26">
        <v>-0.5</v>
      </c>
      <c r="Q26" t="s">
        <v>109</v>
      </c>
      <c r="R26" t="s">
        <v>108</v>
      </c>
      <c r="S26" t="s">
        <v>108</v>
      </c>
      <c r="T26" t="s">
        <v>108</v>
      </c>
      <c r="U26">
        <v>968</v>
      </c>
      <c r="V26">
        <v>140</v>
      </c>
      <c r="W26">
        <v>387</v>
      </c>
      <c r="X26">
        <v>92</v>
      </c>
      <c r="Y26">
        <v>229</v>
      </c>
      <c r="Z26">
        <v>66</v>
      </c>
      <c r="AA26" t="s">
        <v>108</v>
      </c>
      <c r="AB26">
        <v>42</v>
      </c>
      <c r="AC26">
        <v>26</v>
      </c>
      <c r="AD26">
        <v>427.33699999999999</v>
      </c>
      <c r="AE26">
        <v>0.268293</v>
      </c>
      <c r="AF26">
        <v>0.39176299999999997</v>
      </c>
      <c r="AH26">
        <v>0</v>
      </c>
      <c r="AI26">
        <f t="shared" si="0"/>
        <v>0</v>
      </c>
      <c r="AJ26">
        <f t="shared" si="1"/>
        <v>0</v>
      </c>
      <c r="AK26">
        <f t="shared" si="2"/>
        <v>0</v>
      </c>
      <c r="AL26">
        <f t="shared" si="3"/>
        <v>0</v>
      </c>
      <c r="AM26">
        <f>U26 - AVERAGEIFS('Placebo Females'!U:U, 'Placebo Females'!B:B, B26, 'Placebo Females'!P:P, P26)</f>
        <v>170.33333333333337</v>
      </c>
      <c r="AN26">
        <f>V26 - AVERAGEIFS('Placebo Females'!V:V, 'Placebo Females'!B:B, B26, 'Placebo Females'!P:P, P26)</f>
        <v>-25.666666666666657</v>
      </c>
      <c r="AO26">
        <f>W26 - AVERAGEIFS('Placebo Females'!W:W, 'Placebo Females'!B:B, B26, 'Placebo Females'!P:P, P26)</f>
        <v>22.333333333333314</v>
      </c>
      <c r="AP26">
        <f>X26 - AVERAGEIFS('Placebo Females'!X:X, 'Placebo Females'!B:B, B26, 'Placebo Females'!P:P, P26)</f>
        <v>10</v>
      </c>
      <c r="AQ26">
        <f>Y26 - AVERAGEIFS('Placebo Females'!Y:Y, 'Placebo Females'!B:B, B26, 'Placebo Females'!P:P, P26)</f>
        <v>12.333333333333343</v>
      </c>
      <c r="AR26">
        <f>Z26 - AVERAGEIFS('Placebo Females'!Z:Z, 'Placebo Females'!B:B, B26, 'Placebo Females'!P:P, P26)</f>
        <v>0</v>
      </c>
      <c r="AS26">
        <f>AB26 - AVERAGEIFS('Placebo Females'!AB:AB, 'Placebo Females'!B:B, B26, 'Placebo Females'!P:P, P26)</f>
        <v>0.3333333333333357</v>
      </c>
      <c r="AT26">
        <f>AC26 - AVERAGEIFS('Placebo Females'!AC:AC, 'Placebo Females'!B:B, B26, 'Placebo Females'!P:P, P26)</f>
        <v>3.6666666666666679</v>
      </c>
      <c r="AU26">
        <f>AD26 - AVERAGEIFS('Placebo Females'!AD:AD, 'Placebo Females'!B:B, B26, 'Placebo Females'!P:P, P26)</f>
        <v>30.015333333333331</v>
      </c>
      <c r="AV26">
        <f>AE26 - AVERAGEIFS('Placebo Females'!AE:AE, 'Placebo Females'!B:B, B26, 'Placebo Females'!P:P, P26)</f>
        <v>5.8915333333333347E-2</v>
      </c>
      <c r="AW26">
        <f>AF26 - AVERAGEIFS('Placebo Females'!AF:AF, 'Placebo Females'!B:B, B26, 'Placebo Females'!P:P, P26)</f>
        <v>2.2934333333333334E-2</v>
      </c>
    </row>
    <row r="27" spans="1:49" x14ac:dyDescent="0.25">
      <c r="A27" t="s">
        <v>4934</v>
      </c>
      <c r="B27">
        <v>1010</v>
      </c>
      <c r="C27" t="s">
        <v>655</v>
      </c>
      <c r="D27">
        <v>21</v>
      </c>
      <c r="E27">
        <v>165.5</v>
      </c>
      <c r="F27">
        <v>56.8</v>
      </c>
      <c r="G27">
        <v>99.25</v>
      </c>
      <c r="H27">
        <v>56.25</v>
      </c>
      <c r="I27" t="s">
        <v>103</v>
      </c>
      <c r="J27" t="s">
        <v>104</v>
      </c>
      <c r="K27" t="s">
        <v>261</v>
      </c>
      <c r="L27" t="s">
        <v>160</v>
      </c>
      <c r="M27" t="s">
        <v>4381</v>
      </c>
      <c r="N27">
        <v>400</v>
      </c>
      <c r="O27" t="s">
        <v>2262</v>
      </c>
      <c r="P27">
        <v>-0.5</v>
      </c>
      <c r="Q27" t="s">
        <v>109</v>
      </c>
      <c r="R27" t="s">
        <v>108</v>
      </c>
      <c r="S27" t="s">
        <v>108</v>
      </c>
      <c r="T27" t="s">
        <v>108</v>
      </c>
      <c r="U27">
        <v>1141</v>
      </c>
      <c r="V27">
        <v>131</v>
      </c>
      <c r="W27">
        <v>438</v>
      </c>
      <c r="X27">
        <v>87</v>
      </c>
      <c r="Y27">
        <v>282</v>
      </c>
      <c r="Z27">
        <v>69</v>
      </c>
      <c r="AA27" t="s">
        <v>108</v>
      </c>
      <c r="AB27">
        <v>35</v>
      </c>
      <c r="AC27">
        <v>28</v>
      </c>
      <c r="AD27">
        <v>506.733</v>
      </c>
      <c r="AE27">
        <v>0.113636</v>
      </c>
      <c r="AF27">
        <v>0.39401199999999997</v>
      </c>
      <c r="AH27">
        <v>0</v>
      </c>
      <c r="AI27">
        <f t="shared" si="0"/>
        <v>0</v>
      </c>
      <c r="AJ27">
        <f t="shared" si="1"/>
        <v>0</v>
      </c>
      <c r="AK27">
        <f t="shared" si="2"/>
        <v>0</v>
      </c>
      <c r="AL27">
        <f t="shared" si="3"/>
        <v>0</v>
      </c>
      <c r="AM27">
        <f>U27 - AVERAGEIFS('Placebo Females'!U:U, 'Placebo Females'!B:B, B27, 'Placebo Females'!P:P, P27)</f>
        <v>70</v>
      </c>
      <c r="AN27">
        <f>V27 - AVERAGEIFS('Placebo Females'!V:V, 'Placebo Females'!B:B, B27, 'Placebo Females'!P:P, P27)</f>
        <v>-6</v>
      </c>
      <c r="AO27">
        <f>W27 - AVERAGEIFS('Placebo Females'!W:W, 'Placebo Females'!B:B, B27, 'Placebo Females'!P:P, P27)</f>
        <v>11.333333333333314</v>
      </c>
      <c r="AP27">
        <f>X27 - AVERAGEIFS('Placebo Females'!X:X, 'Placebo Females'!B:B, B27, 'Placebo Females'!P:P, P27)</f>
        <v>-21.333333333333329</v>
      </c>
      <c r="AQ27">
        <f>Y27 - AVERAGEIFS('Placebo Females'!Y:Y, 'Placebo Females'!B:B, B27, 'Placebo Females'!P:P, P27)</f>
        <v>29.666666666666657</v>
      </c>
      <c r="AR27">
        <f>Z27 - AVERAGEIFS('Placebo Females'!Z:Z, 'Placebo Females'!B:B, B27, 'Placebo Females'!P:P, P27)</f>
        <v>3</v>
      </c>
      <c r="AS27">
        <f>AB27 - AVERAGEIFS('Placebo Females'!AB:AB, 'Placebo Females'!B:B, B27, 'Placebo Females'!P:P, P27)</f>
        <v>-2.3333333333333357</v>
      </c>
      <c r="AT27">
        <f>AC27 - AVERAGEIFS('Placebo Females'!AC:AC, 'Placebo Females'!B:B, B27, 'Placebo Females'!P:P, P27)</f>
        <v>4</v>
      </c>
      <c r="AU27">
        <f>AD27 - AVERAGEIFS('Placebo Females'!AD:AD, 'Placebo Females'!B:B, B27, 'Placebo Females'!P:P, P27)</f>
        <v>48.980000000000018</v>
      </c>
      <c r="AV27">
        <f>AE27 - AVERAGEIFS('Placebo Females'!AE:AE, 'Placebo Females'!B:B, B27, 'Placebo Females'!P:P, P27)</f>
        <v>1.5715099999999996E-2</v>
      </c>
      <c r="AW27">
        <f>AF27 - AVERAGEIFS('Placebo Females'!AF:AF, 'Placebo Females'!B:B, B27, 'Placebo Females'!P:P, P27)</f>
        <v>2.0080500000000001E-2</v>
      </c>
    </row>
    <row r="28" spans="1:49" x14ac:dyDescent="0.25">
      <c r="A28" t="s">
        <v>4935</v>
      </c>
      <c r="B28">
        <v>1010</v>
      </c>
      <c r="C28" t="s">
        <v>655</v>
      </c>
      <c r="D28">
        <v>21</v>
      </c>
      <c r="E28">
        <v>165.5</v>
      </c>
      <c r="F28">
        <v>56.8</v>
      </c>
      <c r="G28">
        <v>99.25</v>
      </c>
      <c r="H28">
        <v>56.25</v>
      </c>
      <c r="I28" t="s">
        <v>103</v>
      </c>
      <c r="J28" t="s">
        <v>104</v>
      </c>
      <c r="K28" t="s">
        <v>261</v>
      </c>
      <c r="L28" t="s">
        <v>160</v>
      </c>
      <c r="M28" t="s">
        <v>4381</v>
      </c>
      <c r="N28">
        <v>400</v>
      </c>
      <c r="O28" t="s">
        <v>2262</v>
      </c>
      <c r="P28">
        <v>-0.5</v>
      </c>
      <c r="Q28" t="s">
        <v>109</v>
      </c>
      <c r="R28" t="s">
        <v>108</v>
      </c>
      <c r="S28" t="s">
        <v>108</v>
      </c>
      <c r="T28" t="s">
        <v>108</v>
      </c>
      <c r="U28">
        <v>1120</v>
      </c>
      <c r="V28">
        <v>126</v>
      </c>
      <c r="W28">
        <v>435</v>
      </c>
      <c r="X28">
        <v>97</v>
      </c>
      <c r="Y28">
        <v>269</v>
      </c>
      <c r="Z28">
        <v>69</v>
      </c>
      <c r="AA28" t="s">
        <v>108</v>
      </c>
      <c r="AB28">
        <v>36</v>
      </c>
      <c r="AC28">
        <v>26</v>
      </c>
      <c r="AD28">
        <v>500.88299999999998</v>
      </c>
      <c r="AE28">
        <v>0.11627899999999999</v>
      </c>
      <c r="AF28">
        <v>0.39655800000000002</v>
      </c>
      <c r="AH28">
        <v>0</v>
      </c>
      <c r="AI28">
        <f t="shared" si="0"/>
        <v>0</v>
      </c>
      <c r="AJ28">
        <f t="shared" si="1"/>
        <v>0</v>
      </c>
      <c r="AK28">
        <f t="shared" si="2"/>
        <v>0</v>
      </c>
      <c r="AL28">
        <f t="shared" si="3"/>
        <v>0</v>
      </c>
      <c r="AM28">
        <f>U28 - AVERAGEIFS('Placebo Females'!U:U, 'Placebo Females'!B:B, B28, 'Placebo Females'!P:P, P28)</f>
        <v>49</v>
      </c>
      <c r="AN28">
        <f>V28 - AVERAGEIFS('Placebo Females'!V:V, 'Placebo Females'!B:B, B28, 'Placebo Females'!P:P, P28)</f>
        <v>-11</v>
      </c>
      <c r="AO28">
        <f>W28 - AVERAGEIFS('Placebo Females'!W:W, 'Placebo Females'!B:B, B28, 'Placebo Females'!P:P, P28)</f>
        <v>8.3333333333333144</v>
      </c>
      <c r="AP28">
        <f>X28 - AVERAGEIFS('Placebo Females'!X:X, 'Placebo Females'!B:B, B28, 'Placebo Females'!P:P, P28)</f>
        <v>-11.333333333333329</v>
      </c>
      <c r="AQ28">
        <f>Y28 - AVERAGEIFS('Placebo Females'!Y:Y, 'Placebo Females'!B:B, B28, 'Placebo Females'!P:P, P28)</f>
        <v>16.666666666666657</v>
      </c>
      <c r="AR28">
        <f>Z28 - AVERAGEIFS('Placebo Females'!Z:Z, 'Placebo Females'!B:B, B28, 'Placebo Females'!P:P, P28)</f>
        <v>3</v>
      </c>
      <c r="AS28">
        <f>AB28 - AVERAGEIFS('Placebo Females'!AB:AB, 'Placebo Females'!B:B, B28, 'Placebo Females'!P:P, P28)</f>
        <v>-1.3333333333333357</v>
      </c>
      <c r="AT28">
        <f>AC28 - AVERAGEIFS('Placebo Females'!AC:AC, 'Placebo Females'!B:B, B28, 'Placebo Females'!P:P, P28)</f>
        <v>2</v>
      </c>
      <c r="AU28">
        <f>AD28 - AVERAGEIFS('Placebo Females'!AD:AD, 'Placebo Females'!B:B, B28, 'Placebo Females'!P:P, P28)</f>
        <v>43.129999999999995</v>
      </c>
      <c r="AV28">
        <f>AE28 - AVERAGEIFS('Placebo Females'!AE:AE, 'Placebo Females'!B:B, B28, 'Placebo Females'!P:P, P28)</f>
        <v>1.8358099999999988E-2</v>
      </c>
      <c r="AW28">
        <f>AF28 - AVERAGEIFS('Placebo Females'!AF:AF, 'Placebo Females'!B:B, B28, 'Placebo Females'!P:P, P28)</f>
        <v>2.2626500000000049E-2</v>
      </c>
    </row>
    <row r="29" spans="1:49" x14ac:dyDescent="0.25">
      <c r="A29" t="s">
        <v>4936</v>
      </c>
      <c r="B29">
        <v>1010</v>
      </c>
      <c r="C29" t="s">
        <v>655</v>
      </c>
      <c r="D29">
        <v>21</v>
      </c>
      <c r="E29">
        <v>165.5</v>
      </c>
      <c r="F29">
        <v>56.8</v>
      </c>
      <c r="G29">
        <v>99.25</v>
      </c>
      <c r="H29">
        <v>56.25</v>
      </c>
      <c r="I29" t="s">
        <v>103</v>
      </c>
      <c r="J29" t="s">
        <v>104</v>
      </c>
      <c r="K29" t="s">
        <v>261</v>
      </c>
      <c r="L29" t="s">
        <v>160</v>
      </c>
      <c r="M29" t="s">
        <v>4381</v>
      </c>
      <c r="N29">
        <v>400</v>
      </c>
      <c r="O29" t="s">
        <v>2262</v>
      </c>
      <c r="P29">
        <v>-0.5</v>
      </c>
      <c r="Q29" t="s">
        <v>109</v>
      </c>
      <c r="R29" t="s">
        <v>108</v>
      </c>
      <c r="S29" t="s">
        <v>108</v>
      </c>
      <c r="T29" t="s">
        <v>108</v>
      </c>
      <c r="U29">
        <v>1097</v>
      </c>
      <c r="V29">
        <v>129</v>
      </c>
      <c r="W29">
        <v>431</v>
      </c>
      <c r="X29">
        <v>98</v>
      </c>
      <c r="Y29">
        <v>266</v>
      </c>
      <c r="Z29">
        <v>67</v>
      </c>
      <c r="AA29" t="s">
        <v>108</v>
      </c>
      <c r="AB29">
        <v>39</v>
      </c>
      <c r="AC29">
        <v>23</v>
      </c>
      <c r="AD29">
        <v>495.76799999999997</v>
      </c>
      <c r="AE29">
        <v>0.108696</v>
      </c>
      <c r="AF29">
        <v>0.395677</v>
      </c>
      <c r="AH29">
        <v>0</v>
      </c>
      <c r="AI29">
        <f t="shared" si="0"/>
        <v>0</v>
      </c>
      <c r="AJ29">
        <f t="shared" si="1"/>
        <v>0</v>
      </c>
      <c r="AK29">
        <f t="shared" si="2"/>
        <v>0</v>
      </c>
      <c r="AL29">
        <f t="shared" si="3"/>
        <v>0</v>
      </c>
      <c r="AM29">
        <f>U29 - AVERAGEIFS('Placebo Females'!U:U, 'Placebo Females'!B:B, B29, 'Placebo Females'!P:P, P29)</f>
        <v>26</v>
      </c>
      <c r="AN29">
        <f>V29 - AVERAGEIFS('Placebo Females'!V:V, 'Placebo Females'!B:B, B29, 'Placebo Females'!P:P, P29)</f>
        <v>-8</v>
      </c>
      <c r="AO29">
        <f>W29 - AVERAGEIFS('Placebo Females'!W:W, 'Placebo Females'!B:B, B29, 'Placebo Females'!P:P, P29)</f>
        <v>4.3333333333333144</v>
      </c>
      <c r="AP29">
        <f>X29 - AVERAGEIFS('Placebo Females'!X:X, 'Placebo Females'!B:B, B29, 'Placebo Females'!P:P, P29)</f>
        <v>-10.333333333333329</v>
      </c>
      <c r="AQ29">
        <f>Y29 - AVERAGEIFS('Placebo Females'!Y:Y, 'Placebo Females'!B:B, B29, 'Placebo Females'!P:P, P29)</f>
        <v>13.666666666666657</v>
      </c>
      <c r="AR29">
        <f>Z29 - AVERAGEIFS('Placebo Females'!Z:Z, 'Placebo Females'!B:B, B29, 'Placebo Females'!P:P, P29)</f>
        <v>1</v>
      </c>
      <c r="AS29">
        <f>AB29 - AVERAGEIFS('Placebo Females'!AB:AB, 'Placebo Females'!B:B, B29, 'Placebo Females'!P:P, P29)</f>
        <v>1.6666666666666643</v>
      </c>
      <c r="AT29">
        <f>AC29 - AVERAGEIFS('Placebo Females'!AC:AC, 'Placebo Females'!B:B, B29, 'Placebo Females'!P:P, P29)</f>
        <v>-1</v>
      </c>
      <c r="AU29">
        <f>AD29 - AVERAGEIFS('Placebo Females'!AD:AD, 'Placebo Females'!B:B, B29, 'Placebo Females'!P:P, P29)</f>
        <v>38.014999999999986</v>
      </c>
      <c r="AV29">
        <f>AE29 - AVERAGEIFS('Placebo Females'!AE:AE, 'Placebo Females'!B:B, B29, 'Placebo Females'!P:P, P29)</f>
        <v>1.0775099999999996E-2</v>
      </c>
      <c r="AW29">
        <f>AF29 - AVERAGEIFS('Placebo Females'!AF:AF, 'Placebo Females'!B:B, B29, 'Placebo Females'!P:P, P29)</f>
        <v>2.1745500000000029E-2</v>
      </c>
    </row>
    <row r="30" spans="1:49" x14ac:dyDescent="0.25">
      <c r="A30" t="s">
        <v>4937</v>
      </c>
      <c r="B30">
        <v>1011</v>
      </c>
      <c r="C30" t="s">
        <v>655</v>
      </c>
      <c r="D30">
        <v>31</v>
      </c>
      <c r="E30">
        <v>161.5</v>
      </c>
      <c r="F30">
        <v>65.3</v>
      </c>
      <c r="G30">
        <v>120.75</v>
      </c>
      <c r="H30">
        <v>84</v>
      </c>
      <c r="I30" t="s">
        <v>458</v>
      </c>
      <c r="J30" t="s">
        <v>104</v>
      </c>
      <c r="K30" t="s">
        <v>753</v>
      </c>
      <c r="L30" t="s">
        <v>211</v>
      </c>
      <c r="M30" t="s">
        <v>4381</v>
      </c>
      <c r="N30">
        <v>400</v>
      </c>
      <c r="O30" t="s">
        <v>2262</v>
      </c>
      <c r="P30">
        <v>-0.5</v>
      </c>
      <c r="Q30" t="s">
        <v>109</v>
      </c>
      <c r="R30" t="s">
        <v>108</v>
      </c>
      <c r="S30" t="s">
        <v>108</v>
      </c>
      <c r="T30" t="s">
        <v>108</v>
      </c>
      <c r="U30">
        <v>881</v>
      </c>
      <c r="V30">
        <v>185</v>
      </c>
      <c r="W30">
        <v>358</v>
      </c>
      <c r="X30">
        <v>90</v>
      </c>
      <c r="Y30">
        <v>200</v>
      </c>
      <c r="Z30">
        <v>68</v>
      </c>
      <c r="AA30" t="s">
        <v>108</v>
      </c>
      <c r="AB30">
        <v>41</v>
      </c>
      <c r="AC30">
        <v>26</v>
      </c>
      <c r="AD30">
        <v>456.30200000000002</v>
      </c>
      <c r="AE30">
        <v>9.5238100000000006E-2</v>
      </c>
      <c r="AF30">
        <v>0.31285000000000002</v>
      </c>
      <c r="AH30">
        <v>0</v>
      </c>
      <c r="AI30">
        <f t="shared" si="0"/>
        <v>0</v>
      </c>
      <c r="AJ30">
        <f t="shared" si="1"/>
        <v>0</v>
      </c>
      <c r="AK30">
        <f t="shared" si="2"/>
        <v>0</v>
      </c>
      <c r="AL30">
        <f t="shared" si="3"/>
        <v>0</v>
      </c>
      <c r="AM30">
        <f>U30 - AVERAGEIFS('Placebo Females'!U:U, 'Placebo Females'!B:B, B30, 'Placebo Females'!P:P, P30)</f>
        <v>-38.333333333333371</v>
      </c>
      <c r="AN30">
        <f>V30 - AVERAGEIFS('Placebo Females'!V:V, 'Placebo Females'!B:B, B30, 'Placebo Females'!P:P, P30)</f>
        <v>7</v>
      </c>
      <c r="AO30">
        <f>W30 - AVERAGEIFS('Placebo Females'!W:W, 'Placebo Females'!B:B, B30, 'Placebo Females'!P:P, P30)</f>
        <v>5.6666666666666856</v>
      </c>
      <c r="AP30">
        <f>X30 - AVERAGEIFS('Placebo Females'!X:X, 'Placebo Females'!B:B, B30, 'Placebo Females'!P:P, P30)</f>
        <v>1</v>
      </c>
      <c r="AQ30">
        <f>Y30 - AVERAGEIFS('Placebo Females'!Y:Y, 'Placebo Females'!B:B, B30, 'Placebo Females'!P:P, P30)</f>
        <v>3.6666666666666572</v>
      </c>
      <c r="AR30">
        <f>Z30 - AVERAGEIFS('Placebo Females'!Z:Z, 'Placebo Females'!B:B, B30, 'Placebo Females'!P:P, P30)</f>
        <v>1</v>
      </c>
      <c r="AS30">
        <f>AB30 - AVERAGEIFS('Placebo Females'!AB:AB, 'Placebo Females'!B:B, B30, 'Placebo Females'!P:P, P30)</f>
        <v>-0.3333333333333357</v>
      </c>
      <c r="AT30">
        <f>AC30 - AVERAGEIFS('Placebo Females'!AC:AC, 'Placebo Females'!B:B, B30, 'Placebo Females'!P:P, P30)</f>
        <v>2</v>
      </c>
      <c r="AU30">
        <f>AD30 - AVERAGEIFS('Placebo Females'!AD:AD, 'Placebo Females'!B:B, B30, 'Placebo Females'!P:P, P30)</f>
        <v>-88.415333333333365</v>
      </c>
      <c r="AV30">
        <f>AE30 - AVERAGEIFS('Placebo Females'!AE:AE, 'Placebo Females'!B:B, B30, 'Placebo Females'!P:P, P30)</f>
        <v>-9.4130499999999923E-3</v>
      </c>
      <c r="AW30">
        <f>AF30 - AVERAGEIFS('Placebo Females'!AF:AF, 'Placebo Females'!B:B, B30, 'Placebo Females'!P:P, P30)</f>
        <v>1.5670499999999976E-2</v>
      </c>
    </row>
    <row r="31" spans="1:49" x14ac:dyDescent="0.25">
      <c r="A31" t="s">
        <v>4938</v>
      </c>
      <c r="B31">
        <v>1011</v>
      </c>
      <c r="C31" t="s">
        <v>655</v>
      </c>
      <c r="D31">
        <v>31</v>
      </c>
      <c r="E31">
        <v>161.5</v>
      </c>
      <c r="F31">
        <v>65.3</v>
      </c>
      <c r="G31">
        <v>120.75</v>
      </c>
      <c r="H31">
        <v>84</v>
      </c>
      <c r="I31" t="s">
        <v>458</v>
      </c>
      <c r="J31" t="s">
        <v>104</v>
      </c>
      <c r="K31" t="s">
        <v>753</v>
      </c>
      <c r="L31" t="s">
        <v>211</v>
      </c>
      <c r="M31" t="s">
        <v>4381</v>
      </c>
      <c r="N31">
        <v>400</v>
      </c>
      <c r="O31" t="s">
        <v>2262</v>
      </c>
      <c r="P31">
        <v>-0.5</v>
      </c>
      <c r="Q31" t="s">
        <v>109</v>
      </c>
      <c r="R31" t="s">
        <v>108</v>
      </c>
      <c r="S31" t="s">
        <v>108</v>
      </c>
      <c r="T31" t="s">
        <v>108</v>
      </c>
      <c r="U31">
        <v>862</v>
      </c>
      <c r="V31">
        <v>188</v>
      </c>
      <c r="W31">
        <v>352</v>
      </c>
      <c r="X31">
        <v>87</v>
      </c>
      <c r="Y31">
        <v>196</v>
      </c>
      <c r="Z31">
        <v>69</v>
      </c>
      <c r="AA31" t="s">
        <v>108</v>
      </c>
      <c r="AB31">
        <v>43</v>
      </c>
      <c r="AC31">
        <v>25</v>
      </c>
      <c r="AD31">
        <v>460.35300000000001</v>
      </c>
      <c r="AE31">
        <v>8.8888900000000007E-2</v>
      </c>
      <c r="AF31">
        <v>0.31365199999999999</v>
      </c>
      <c r="AH31">
        <v>0</v>
      </c>
      <c r="AI31">
        <f t="shared" si="0"/>
        <v>0</v>
      </c>
      <c r="AJ31">
        <f t="shared" si="1"/>
        <v>0</v>
      </c>
      <c r="AK31">
        <f t="shared" si="2"/>
        <v>0</v>
      </c>
      <c r="AL31">
        <f t="shared" si="3"/>
        <v>0</v>
      </c>
      <c r="AM31">
        <f>U31 - AVERAGEIFS('Placebo Females'!U:U, 'Placebo Females'!B:B, B31, 'Placebo Females'!P:P, P31)</f>
        <v>-57.333333333333371</v>
      </c>
      <c r="AN31">
        <f>V31 - AVERAGEIFS('Placebo Females'!V:V, 'Placebo Females'!B:B, B31, 'Placebo Females'!P:P, P31)</f>
        <v>10</v>
      </c>
      <c r="AO31">
        <f>W31 - AVERAGEIFS('Placebo Females'!W:W, 'Placebo Females'!B:B, B31, 'Placebo Females'!P:P, P31)</f>
        <v>-0.33333333333331439</v>
      </c>
      <c r="AP31">
        <f>X31 - AVERAGEIFS('Placebo Females'!X:X, 'Placebo Females'!B:B, B31, 'Placebo Females'!P:P, P31)</f>
        <v>-2</v>
      </c>
      <c r="AQ31">
        <f>Y31 - AVERAGEIFS('Placebo Females'!Y:Y, 'Placebo Females'!B:B, B31, 'Placebo Females'!P:P, P31)</f>
        <v>-0.33333333333334281</v>
      </c>
      <c r="AR31">
        <f>Z31 - AVERAGEIFS('Placebo Females'!Z:Z, 'Placebo Females'!B:B, B31, 'Placebo Females'!P:P, P31)</f>
        <v>2</v>
      </c>
      <c r="AS31">
        <f>AB31 - AVERAGEIFS('Placebo Females'!AB:AB, 'Placebo Females'!B:B, B31, 'Placebo Females'!P:P, P31)</f>
        <v>1.6666666666666643</v>
      </c>
      <c r="AT31">
        <f>AC31 - AVERAGEIFS('Placebo Females'!AC:AC, 'Placebo Females'!B:B, B31, 'Placebo Females'!P:P, P31)</f>
        <v>1</v>
      </c>
      <c r="AU31">
        <f>AD31 - AVERAGEIFS('Placebo Females'!AD:AD, 'Placebo Females'!B:B, B31, 'Placebo Females'!P:P, P31)</f>
        <v>-84.364333333333377</v>
      </c>
      <c r="AV31">
        <f>AE31 - AVERAGEIFS('Placebo Females'!AE:AE, 'Placebo Females'!B:B, B31, 'Placebo Females'!P:P, P31)</f>
        <v>-1.5762249999999992E-2</v>
      </c>
      <c r="AW31">
        <f>AF31 - AVERAGEIFS('Placebo Females'!AF:AF, 'Placebo Females'!B:B, B31, 'Placebo Females'!P:P, P31)</f>
        <v>1.6472499999999946E-2</v>
      </c>
    </row>
    <row r="32" spans="1:49" x14ac:dyDescent="0.25">
      <c r="A32" t="s">
        <v>4939</v>
      </c>
      <c r="B32">
        <v>1011</v>
      </c>
      <c r="C32" t="s">
        <v>655</v>
      </c>
      <c r="D32">
        <v>31</v>
      </c>
      <c r="E32">
        <v>161.5</v>
      </c>
      <c r="F32">
        <v>65.3</v>
      </c>
      <c r="G32">
        <v>120.75</v>
      </c>
      <c r="H32">
        <v>84</v>
      </c>
      <c r="I32" t="s">
        <v>458</v>
      </c>
      <c r="J32" t="s">
        <v>104</v>
      </c>
      <c r="K32" t="s">
        <v>753</v>
      </c>
      <c r="L32" t="s">
        <v>211</v>
      </c>
      <c r="M32" t="s">
        <v>4381</v>
      </c>
      <c r="N32">
        <v>400</v>
      </c>
      <c r="O32" t="s">
        <v>2262</v>
      </c>
      <c r="P32">
        <v>-0.5</v>
      </c>
      <c r="Q32" t="s">
        <v>109</v>
      </c>
      <c r="R32" t="s">
        <v>108</v>
      </c>
      <c r="S32" t="s">
        <v>108</v>
      </c>
      <c r="T32" t="s">
        <v>108</v>
      </c>
      <c r="U32">
        <v>838</v>
      </c>
      <c r="V32">
        <v>185</v>
      </c>
      <c r="W32">
        <v>360</v>
      </c>
      <c r="X32">
        <v>90</v>
      </c>
      <c r="Y32">
        <v>201</v>
      </c>
      <c r="Z32">
        <v>69</v>
      </c>
      <c r="AA32" t="s">
        <v>108</v>
      </c>
      <c r="AB32">
        <v>41</v>
      </c>
      <c r="AC32">
        <v>27</v>
      </c>
      <c r="AD32">
        <v>444.33199999999999</v>
      </c>
      <c r="AE32">
        <v>0.130435</v>
      </c>
      <c r="AF32">
        <v>0.32994299999999999</v>
      </c>
      <c r="AH32">
        <v>0</v>
      </c>
      <c r="AI32">
        <f t="shared" si="0"/>
        <v>0</v>
      </c>
      <c r="AJ32">
        <f t="shared" si="1"/>
        <v>0</v>
      </c>
      <c r="AK32">
        <f t="shared" si="2"/>
        <v>0</v>
      </c>
      <c r="AL32">
        <f t="shared" si="3"/>
        <v>0</v>
      </c>
      <c r="AM32">
        <f>U32 - AVERAGEIFS('Placebo Females'!U:U, 'Placebo Females'!B:B, B32, 'Placebo Females'!P:P, P32)</f>
        <v>-81.333333333333371</v>
      </c>
      <c r="AN32">
        <f>V32 - AVERAGEIFS('Placebo Females'!V:V, 'Placebo Females'!B:B, B32, 'Placebo Females'!P:P, P32)</f>
        <v>7</v>
      </c>
      <c r="AO32">
        <f>W32 - AVERAGEIFS('Placebo Females'!W:W, 'Placebo Females'!B:B, B32, 'Placebo Females'!P:P, P32)</f>
        <v>7.6666666666666856</v>
      </c>
      <c r="AP32">
        <f>X32 - AVERAGEIFS('Placebo Females'!X:X, 'Placebo Females'!B:B, B32, 'Placebo Females'!P:P, P32)</f>
        <v>1</v>
      </c>
      <c r="AQ32">
        <f>Y32 - AVERAGEIFS('Placebo Females'!Y:Y, 'Placebo Females'!B:B, B32, 'Placebo Females'!P:P, P32)</f>
        <v>4.6666666666666572</v>
      </c>
      <c r="AR32">
        <f>Z32 - AVERAGEIFS('Placebo Females'!Z:Z, 'Placebo Females'!B:B, B32, 'Placebo Females'!P:P, P32)</f>
        <v>2</v>
      </c>
      <c r="AS32">
        <f>AB32 - AVERAGEIFS('Placebo Females'!AB:AB, 'Placebo Females'!B:B, B32, 'Placebo Females'!P:P, P32)</f>
        <v>-0.3333333333333357</v>
      </c>
      <c r="AT32">
        <f>AC32 - AVERAGEIFS('Placebo Females'!AC:AC, 'Placebo Females'!B:B, B32, 'Placebo Females'!P:P, P32)</f>
        <v>3</v>
      </c>
      <c r="AU32">
        <f>AD32 - AVERAGEIFS('Placebo Females'!AD:AD, 'Placebo Females'!B:B, B32, 'Placebo Females'!P:P, P32)</f>
        <v>-100.38533333333339</v>
      </c>
      <c r="AV32">
        <f>AE32 - AVERAGEIFS('Placebo Females'!AE:AE, 'Placebo Females'!B:B, B32, 'Placebo Females'!P:P, P32)</f>
        <v>2.5783849999999997E-2</v>
      </c>
      <c r="AW32">
        <f>AF32 - AVERAGEIFS('Placebo Females'!AF:AF, 'Placebo Females'!B:B, B32, 'Placebo Females'!P:P, P32)</f>
        <v>3.2763499999999945E-2</v>
      </c>
    </row>
    <row r="33" spans="1:49" x14ac:dyDescent="0.25">
      <c r="A33" t="s">
        <v>4940</v>
      </c>
      <c r="B33">
        <v>1011</v>
      </c>
      <c r="C33" t="s">
        <v>655</v>
      </c>
      <c r="D33">
        <v>31</v>
      </c>
      <c r="E33">
        <v>161.5</v>
      </c>
      <c r="F33">
        <v>65.3</v>
      </c>
      <c r="G33">
        <v>120.75</v>
      </c>
      <c r="H33">
        <v>84</v>
      </c>
      <c r="I33" t="s">
        <v>458</v>
      </c>
      <c r="J33" t="s">
        <v>104</v>
      </c>
      <c r="K33" t="s">
        <v>753</v>
      </c>
      <c r="L33" t="s">
        <v>211</v>
      </c>
      <c r="M33" t="s">
        <v>4381</v>
      </c>
      <c r="N33">
        <v>400</v>
      </c>
      <c r="O33" t="s">
        <v>2262</v>
      </c>
      <c r="P33">
        <v>24</v>
      </c>
      <c r="Q33" t="s">
        <v>113</v>
      </c>
      <c r="R33" t="s">
        <v>4415</v>
      </c>
      <c r="S33">
        <v>94.6</v>
      </c>
      <c r="T33" t="s">
        <v>2266</v>
      </c>
      <c r="U33">
        <v>801</v>
      </c>
      <c r="V33">
        <v>182</v>
      </c>
      <c r="W33">
        <v>345</v>
      </c>
      <c r="X33">
        <v>83</v>
      </c>
      <c r="Y33">
        <v>191</v>
      </c>
      <c r="Z33">
        <v>71</v>
      </c>
      <c r="AA33" t="s">
        <v>108</v>
      </c>
      <c r="AB33">
        <v>44</v>
      </c>
      <c r="AC33">
        <v>27</v>
      </c>
      <c r="AD33">
        <v>386.74200000000002</v>
      </c>
      <c r="AE33">
        <v>0.111111</v>
      </c>
      <c r="AF33">
        <v>0.34134700000000001</v>
      </c>
      <c r="AH33">
        <v>94.6</v>
      </c>
      <c r="AI33">
        <f t="shared" si="0"/>
        <v>0.29160018839961432</v>
      </c>
      <c r="AJ33">
        <f t="shared" si="1"/>
        <v>0.10906811866343491</v>
      </c>
      <c r="AK33">
        <f t="shared" si="2"/>
        <v>0.27725884395223488</v>
      </c>
      <c r="AL33">
        <f t="shared" si="3"/>
        <v>8.3729595508300614E-3</v>
      </c>
      <c r="AM33">
        <f>U33 - AVERAGEIFS('Placebo Females'!U:U, 'Placebo Females'!B:B, B33, 'Placebo Females'!P:P, P33)</f>
        <v>-96.333333333333371</v>
      </c>
      <c r="AN33">
        <f>V33 - AVERAGEIFS('Placebo Females'!V:V, 'Placebo Females'!B:B, B33, 'Placebo Females'!P:P, P33)</f>
        <v>12.333333333333343</v>
      </c>
      <c r="AO33">
        <f>W33 - AVERAGEIFS('Placebo Females'!W:W, 'Placebo Females'!B:B, B33, 'Placebo Females'!P:P, P33)</f>
        <v>-9</v>
      </c>
      <c r="AP33">
        <f>X33 - AVERAGEIFS('Placebo Females'!X:X, 'Placebo Females'!B:B, B33, 'Placebo Females'!P:P, P33)</f>
        <v>-5.6666666666666714</v>
      </c>
      <c r="AQ33">
        <f>Y33 - AVERAGEIFS('Placebo Females'!Y:Y, 'Placebo Females'!B:B, B33, 'Placebo Females'!P:P, P33)</f>
        <v>-6.3333333333333428</v>
      </c>
      <c r="AR33">
        <f>Z33 - AVERAGEIFS('Placebo Females'!Z:Z, 'Placebo Females'!B:B, B33, 'Placebo Females'!P:P, P33)</f>
        <v>3</v>
      </c>
      <c r="AS33">
        <f>AB33 - AVERAGEIFS('Placebo Females'!AB:AB, 'Placebo Females'!B:B, B33, 'Placebo Females'!P:P, P33)</f>
        <v>2</v>
      </c>
      <c r="AT33">
        <f>AC33 - AVERAGEIFS('Placebo Females'!AC:AC, 'Placebo Females'!B:B, B33, 'Placebo Females'!P:P, P33)</f>
        <v>3.3333333333333321</v>
      </c>
      <c r="AU33">
        <f>AD33 - AVERAGEIFS('Placebo Females'!AD:AD, 'Placebo Females'!B:B, B33, 'Placebo Females'!P:P, P33)</f>
        <v>-121.43266666666671</v>
      </c>
      <c r="AV33">
        <f>AE33 - AVERAGEIFS('Placebo Females'!AE:AE, 'Placebo Females'!B:B, B33, 'Placebo Females'!P:P, P33)</f>
        <v>-5.4079333333333326E-2</v>
      </c>
      <c r="AW33">
        <f>AF33 - AVERAGEIFS('Placebo Females'!AF:AF, 'Placebo Females'!B:B, B33, 'Placebo Females'!P:P, P33)</f>
        <v>1.3414333333333361E-2</v>
      </c>
    </row>
    <row r="34" spans="1:49" x14ac:dyDescent="0.25">
      <c r="A34" t="s">
        <v>4941</v>
      </c>
      <c r="B34">
        <v>1011</v>
      </c>
      <c r="C34" t="s">
        <v>655</v>
      </c>
      <c r="D34">
        <v>31</v>
      </c>
      <c r="E34">
        <v>161.5</v>
      </c>
      <c r="F34">
        <v>65.3</v>
      </c>
      <c r="G34">
        <v>120.75</v>
      </c>
      <c r="H34">
        <v>84</v>
      </c>
      <c r="I34" t="s">
        <v>458</v>
      </c>
      <c r="J34" t="s">
        <v>104</v>
      </c>
      <c r="K34" t="s">
        <v>753</v>
      </c>
      <c r="L34" t="s">
        <v>211</v>
      </c>
      <c r="M34" t="s">
        <v>4381</v>
      </c>
      <c r="N34">
        <v>400</v>
      </c>
      <c r="O34" t="s">
        <v>2262</v>
      </c>
      <c r="P34">
        <v>24</v>
      </c>
      <c r="Q34" t="s">
        <v>113</v>
      </c>
      <c r="R34" t="s">
        <v>4415</v>
      </c>
      <c r="S34">
        <v>94.6</v>
      </c>
      <c r="T34" t="s">
        <v>2266</v>
      </c>
      <c r="U34">
        <v>788</v>
      </c>
      <c r="V34">
        <v>174</v>
      </c>
      <c r="W34">
        <v>346</v>
      </c>
      <c r="X34">
        <v>79</v>
      </c>
      <c r="Y34">
        <v>193</v>
      </c>
      <c r="Z34">
        <v>74</v>
      </c>
      <c r="AA34" t="s">
        <v>108</v>
      </c>
      <c r="AB34">
        <v>45</v>
      </c>
      <c r="AC34">
        <v>29</v>
      </c>
      <c r="AD34">
        <v>381.94600000000003</v>
      </c>
      <c r="AE34">
        <v>0.10638300000000001</v>
      </c>
      <c r="AF34">
        <v>0.33867999999999998</v>
      </c>
      <c r="AH34">
        <v>94.6</v>
      </c>
      <c r="AI34">
        <f t="shared" si="0"/>
        <v>0.29160018839961432</v>
      </c>
      <c r="AJ34">
        <f t="shared" si="1"/>
        <v>0.10906811866343491</v>
      </c>
      <c r="AK34">
        <f t="shared" si="2"/>
        <v>0.27725884395223488</v>
      </c>
      <c r="AL34">
        <f t="shared" si="3"/>
        <v>8.3729595508300614E-3</v>
      </c>
      <c r="AM34">
        <f>U34 - AVERAGEIFS('Placebo Females'!U:U, 'Placebo Females'!B:B, B34, 'Placebo Females'!P:P, P34)</f>
        <v>-109.33333333333337</v>
      </c>
      <c r="AN34">
        <f>V34 - AVERAGEIFS('Placebo Females'!V:V, 'Placebo Females'!B:B, B34, 'Placebo Females'!P:P, P34)</f>
        <v>4.3333333333333428</v>
      </c>
      <c r="AO34">
        <f>W34 - AVERAGEIFS('Placebo Females'!W:W, 'Placebo Females'!B:B, B34, 'Placebo Females'!P:P, P34)</f>
        <v>-8</v>
      </c>
      <c r="AP34">
        <f>X34 - AVERAGEIFS('Placebo Females'!X:X, 'Placebo Females'!B:B, B34, 'Placebo Females'!P:P, P34)</f>
        <v>-9.6666666666666714</v>
      </c>
      <c r="AQ34">
        <f>Y34 - AVERAGEIFS('Placebo Females'!Y:Y, 'Placebo Females'!B:B, B34, 'Placebo Females'!P:P, P34)</f>
        <v>-4.3333333333333428</v>
      </c>
      <c r="AR34">
        <f>Z34 - AVERAGEIFS('Placebo Females'!Z:Z, 'Placebo Females'!B:B, B34, 'Placebo Females'!P:P, P34)</f>
        <v>6</v>
      </c>
      <c r="AS34">
        <f>AB34 - AVERAGEIFS('Placebo Females'!AB:AB, 'Placebo Females'!B:B, B34, 'Placebo Females'!P:P, P34)</f>
        <v>3</v>
      </c>
      <c r="AT34">
        <f>AC34 - AVERAGEIFS('Placebo Females'!AC:AC, 'Placebo Females'!B:B, B34, 'Placebo Females'!P:P, P34)</f>
        <v>5.3333333333333321</v>
      </c>
      <c r="AU34">
        <f>AD34 - AVERAGEIFS('Placebo Females'!AD:AD, 'Placebo Females'!B:B, B34, 'Placebo Females'!P:P, P34)</f>
        <v>-126.2286666666667</v>
      </c>
      <c r="AV34">
        <f>AE34 - AVERAGEIFS('Placebo Females'!AE:AE, 'Placebo Females'!B:B, B34, 'Placebo Females'!P:P, P34)</f>
        <v>-5.8807333333333323E-2</v>
      </c>
      <c r="AW34">
        <f>AF34 - AVERAGEIFS('Placebo Females'!AF:AF, 'Placebo Females'!B:B, B34, 'Placebo Females'!P:P, P34)</f>
        <v>1.0747333333333331E-2</v>
      </c>
    </row>
    <row r="35" spans="1:49" x14ac:dyDescent="0.25">
      <c r="A35" t="s">
        <v>4942</v>
      </c>
      <c r="B35">
        <v>1011</v>
      </c>
      <c r="C35" t="s">
        <v>655</v>
      </c>
      <c r="D35">
        <v>31</v>
      </c>
      <c r="E35">
        <v>161.5</v>
      </c>
      <c r="F35">
        <v>65.3</v>
      </c>
      <c r="G35">
        <v>120.75</v>
      </c>
      <c r="H35">
        <v>84</v>
      </c>
      <c r="I35" t="s">
        <v>458</v>
      </c>
      <c r="J35" t="s">
        <v>104</v>
      </c>
      <c r="K35" t="s">
        <v>753</v>
      </c>
      <c r="L35" t="s">
        <v>211</v>
      </c>
      <c r="M35" t="s">
        <v>4381</v>
      </c>
      <c r="N35">
        <v>400</v>
      </c>
      <c r="O35" t="s">
        <v>2262</v>
      </c>
      <c r="P35">
        <v>24</v>
      </c>
      <c r="Q35" t="s">
        <v>113</v>
      </c>
      <c r="R35" t="s">
        <v>4415</v>
      </c>
      <c r="S35">
        <v>94.6</v>
      </c>
      <c r="T35" t="s">
        <v>2266</v>
      </c>
      <c r="U35">
        <v>790</v>
      </c>
      <c r="V35">
        <v>177</v>
      </c>
      <c r="W35">
        <v>345</v>
      </c>
      <c r="X35">
        <v>91</v>
      </c>
      <c r="Y35">
        <v>183</v>
      </c>
      <c r="Z35">
        <v>71</v>
      </c>
      <c r="AA35" t="s">
        <v>108</v>
      </c>
      <c r="AB35">
        <v>42</v>
      </c>
      <c r="AC35">
        <v>26</v>
      </c>
      <c r="AD35">
        <v>399.99400000000003</v>
      </c>
      <c r="AE35">
        <v>8.6956500000000006E-2</v>
      </c>
      <c r="AF35">
        <v>0.30734699999999998</v>
      </c>
      <c r="AH35">
        <v>94.6</v>
      </c>
      <c r="AI35">
        <f t="shared" si="0"/>
        <v>0.29160018839961432</v>
      </c>
      <c r="AJ35">
        <f t="shared" si="1"/>
        <v>0.10906811866343491</v>
      </c>
      <c r="AK35">
        <f t="shared" si="2"/>
        <v>0.27725884395223488</v>
      </c>
      <c r="AL35">
        <f t="shared" si="3"/>
        <v>8.3729595508300614E-3</v>
      </c>
      <c r="AM35">
        <f>U35 - AVERAGEIFS('Placebo Females'!U:U, 'Placebo Females'!B:B, B35, 'Placebo Females'!P:P, P35)</f>
        <v>-107.33333333333337</v>
      </c>
      <c r="AN35">
        <f>V35 - AVERAGEIFS('Placebo Females'!V:V, 'Placebo Females'!B:B, B35, 'Placebo Females'!P:P, P35)</f>
        <v>7.3333333333333428</v>
      </c>
      <c r="AO35">
        <f>W35 - AVERAGEIFS('Placebo Females'!W:W, 'Placebo Females'!B:B, B35, 'Placebo Females'!P:P, P35)</f>
        <v>-9</v>
      </c>
      <c r="AP35">
        <f>X35 - AVERAGEIFS('Placebo Females'!X:X, 'Placebo Females'!B:B, B35, 'Placebo Females'!P:P, P35)</f>
        <v>2.3333333333333286</v>
      </c>
      <c r="AQ35">
        <f>Y35 - AVERAGEIFS('Placebo Females'!Y:Y, 'Placebo Females'!B:B, B35, 'Placebo Females'!P:P, P35)</f>
        <v>-14.333333333333343</v>
      </c>
      <c r="AR35">
        <f>Z35 - AVERAGEIFS('Placebo Females'!Z:Z, 'Placebo Females'!B:B, B35, 'Placebo Females'!P:P, P35)</f>
        <v>3</v>
      </c>
      <c r="AS35">
        <f>AB35 - AVERAGEIFS('Placebo Females'!AB:AB, 'Placebo Females'!B:B, B35, 'Placebo Females'!P:P, P35)</f>
        <v>0</v>
      </c>
      <c r="AT35">
        <f>AC35 - AVERAGEIFS('Placebo Females'!AC:AC, 'Placebo Females'!B:B, B35, 'Placebo Females'!P:P, P35)</f>
        <v>2.3333333333333321</v>
      </c>
      <c r="AU35">
        <f>AD35 - AVERAGEIFS('Placebo Females'!AD:AD, 'Placebo Females'!B:B, B35, 'Placebo Females'!P:P, P35)</f>
        <v>-108.1806666666667</v>
      </c>
      <c r="AV35">
        <f>AE35 - AVERAGEIFS('Placebo Females'!AE:AE, 'Placebo Females'!B:B, B35, 'Placebo Females'!P:P, P35)</f>
        <v>-7.8233833333333322E-2</v>
      </c>
      <c r="AW35">
        <f>AF35 - AVERAGEIFS('Placebo Females'!AF:AF, 'Placebo Females'!B:B, B35, 'Placebo Females'!P:P, P35)</f>
        <v>-2.0585666666666669E-2</v>
      </c>
    </row>
    <row r="36" spans="1:49" x14ac:dyDescent="0.25">
      <c r="A36" t="s">
        <v>4943</v>
      </c>
      <c r="B36">
        <v>1007</v>
      </c>
      <c r="C36" t="s">
        <v>655</v>
      </c>
      <c r="D36">
        <v>27</v>
      </c>
      <c r="E36">
        <v>159</v>
      </c>
      <c r="F36">
        <v>52</v>
      </c>
      <c r="G36">
        <v>98.5</v>
      </c>
      <c r="H36">
        <v>61.5</v>
      </c>
      <c r="I36" t="s">
        <v>103</v>
      </c>
      <c r="J36" t="s">
        <v>104</v>
      </c>
      <c r="K36" t="s">
        <v>409</v>
      </c>
      <c r="L36" t="s">
        <v>211</v>
      </c>
      <c r="M36" t="s">
        <v>4381</v>
      </c>
      <c r="N36">
        <v>400</v>
      </c>
      <c r="O36" t="s">
        <v>2262</v>
      </c>
      <c r="P36">
        <v>0.5</v>
      </c>
      <c r="Q36" t="s">
        <v>113</v>
      </c>
      <c r="R36" t="s">
        <v>4415</v>
      </c>
      <c r="S36">
        <v>121</v>
      </c>
      <c r="T36" t="s">
        <v>2266</v>
      </c>
      <c r="U36">
        <v>910</v>
      </c>
      <c r="V36">
        <v>166</v>
      </c>
      <c r="W36">
        <v>403</v>
      </c>
      <c r="X36">
        <v>96</v>
      </c>
      <c r="Y36">
        <v>227</v>
      </c>
      <c r="Z36">
        <v>80</v>
      </c>
      <c r="AA36" t="s">
        <v>108</v>
      </c>
      <c r="AB36">
        <v>46</v>
      </c>
      <c r="AC36">
        <v>30</v>
      </c>
      <c r="AD36">
        <v>454.22399999999999</v>
      </c>
      <c r="AE36">
        <v>0.14583299999999999</v>
      </c>
      <c r="AF36">
        <v>0.40831099999999998</v>
      </c>
      <c r="AH36">
        <v>121</v>
      </c>
      <c r="AI36">
        <f t="shared" si="0"/>
        <v>0.37297698516229738</v>
      </c>
      <c r="AJ36">
        <f t="shared" si="1"/>
        <v>0.12642719603514874</v>
      </c>
      <c r="AK36">
        <f t="shared" si="2"/>
        <v>0.33243363418804561</v>
      </c>
      <c r="AL36">
        <f t="shared" si="3"/>
        <v>1.1272447832206378E-2</v>
      </c>
      <c r="AM36">
        <f>U36 - AVERAGEIFS('Placebo Females'!U:U, 'Placebo Females'!B:B, B36, 'Placebo Females'!P:P, P36)</f>
        <v>-8.6666666666666288</v>
      </c>
      <c r="AN36">
        <f>V36 - AVERAGEIFS('Placebo Females'!V:V, 'Placebo Females'!B:B, B36, 'Placebo Females'!P:P, P36)</f>
        <v>2.3333333333333428</v>
      </c>
      <c r="AO36">
        <f>W36 - AVERAGEIFS('Placebo Females'!W:W, 'Placebo Females'!B:B, B36, 'Placebo Females'!P:P, P36)</f>
        <v>4.3333333333333144</v>
      </c>
      <c r="AP36">
        <f>X36 - AVERAGEIFS('Placebo Females'!X:X, 'Placebo Females'!B:B, B36, 'Placebo Females'!P:P, P36)</f>
        <v>-1</v>
      </c>
      <c r="AQ36">
        <f>Y36 - AVERAGEIFS('Placebo Females'!Y:Y, 'Placebo Females'!B:B, B36, 'Placebo Females'!P:P, P36)</f>
        <v>5.3333333333333428</v>
      </c>
      <c r="AR36">
        <f>Z36 - AVERAGEIFS('Placebo Females'!Z:Z, 'Placebo Females'!B:B, B36, 'Placebo Females'!P:P, P36)</f>
        <v>0</v>
      </c>
      <c r="AS36">
        <f>AB36 - AVERAGEIFS('Placebo Females'!AB:AB, 'Placebo Females'!B:B, B36, 'Placebo Females'!P:P, P36)</f>
        <v>-1</v>
      </c>
      <c r="AT36">
        <f>AC36 - AVERAGEIFS('Placebo Females'!AC:AC, 'Placebo Females'!B:B, B36, 'Placebo Females'!P:P, P36)</f>
        <v>1.3333333333333321</v>
      </c>
      <c r="AU36">
        <f>AD36 - AVERAGEIFS('Placebo Females'!AD:AD, 'Placebo Females'!B:B, B36, 'Placebo Females'!P:P, P36)</f>
        <v>4.5480000000000018</v>
      </c>
      <c r="AV36">
        <f>AE36 - AVERAGEIFS('Placebo Females'!AE:AE, 'Placebo Females'!B:B, B36, 'Placebo Females'!P:P, P36)</f>
        <v>3.1819333333333324E-2</v>
      </c>
      <c r="AW36">
        <f>AF36 - AVERAGEIFS('Placebo Females'!AF:AF, 'Placebo Females'!B:B, B36, 'Placebo Females'!P:P, P36)</f>
        <v>-1.2853666666666652E-2</v>
      </c>
    </row>
    <row r="37" spans="1:49" x14ac:dyDescent="0.25">
      <c r="A37" t="s">
        <v>4944</v>
      </c>
      <c r="B37">
        <v>1007</v>
      </c>
      <c r="C37" t="s">
        <v>655</v>
      </c>
      <c r="D37">
        <v>27</v>
      </c>
      <c r="E37">
        <v>159</v>
      </c>
      <c r="F37">
        <v>52</v>
      </c>
      <c r="G37">
        <v>98.5</v>
      </c>
      <c r="H37">
        <v>61.5</v>
      </c>
      <c r="I37" t="s">
        <v>103</v>
      </c>
      <c r="J37" t="s">
        <v>104</v>
      </c>
      <c r="K37" t="s">
        <v>409</v>
      </c>
      <c r="L37" t="s">
        <v>211</v>
      </c>
      <c r="M37" t="s">
        <v>4381</v>
      </c>
      <c r="N37">
        <v>400</v>
      </c>
      <c r="O37" t="s">
        <v>2262</v>
      </c>
      <c r="P37">
        <v>0.5</v>
      </c>
      <c r="Q37" t="s">
        <v>113</v>
      </c>
      <c r="R37" t="s">
        <v>4415</v>
      </c>
      <c r="S37">
        <v>121</v>
      </c>
      <c r="T37" t="s">
        <v>2266</v>
      </c>
      <c r="U37">
        <v>865</v>
      </c>
      <c r="V37">
        <v>169</v>
      </c>
      <c r="W37">
        <v>396</v>
      </c>
      <c r="X37">
        <v>97</v>
      </c>
      <c r="Y37">
        <v>217</v>
      </c>
      <c r="Z37">
        <v>82</v>
      </c>
      <c r="AA37" t="s">
        <v>108</v>
      </c>
      <c r="AB37">
        <v>51</v>
      </c>
      <c r="AC37">
        <v>28</v>
      </c>
      <c r="AD37">
        <v>432.85899999999998</v>
      </c>
      <c r="AE37">
        <v>0.183673</v>
      </c>
      <c r="AF37">
        <v>0.41391299999999998</v>
      </c>
      <c r="AH37">
        <v>121</v>
      </c>
      <c r="AI37">
        <f t="shared" si="0"/>
        <v>0.37297698516229738</v>
      </c>
      <c r="AJ37">
        <f t="shared" si="1"/>
        <v>0.12642719603514874</v>
      </c>
      <c r="AK37">
        <f t="shared" si="2"/>
        <v>0.33243363418804561</v>
      </c>
      <c r="AL37">
        <f t="shared" si="3"/>
        <v>1.1272447832206378E-2</v>
      </c>
      <c r="AM37">
        <f>U37 - AVERAGEIFS('Placebo Females'!U:U, 'Placebo Females'!B:B, B37, 'Placebo Females'!P:P, P37)</f>
        <v>-53.666666666666629</v>
      </c>
      <c r="AN37">
        <f>V37 - AVERAGEIFS('Placebo Females'!V:V, 'Placebo Females'!B:B, B37, 'Placebo Females'!P:P, P37)</f>
        <v>5.3333333333333428</v>
      </c>
      <c r="AO37">
        <f>W37 - AVERAGEIFS('Placebo Females'!W:W, 'Placebo Females'!B:B, B37, 'Placebo Females'!P:P, P37)</f>
        <v>-2.6666666666666856</v>
      </c>
      <c r="AP37">
        <f>X37 - AVERAGEIFS('Placebo Females'!X:X, 'Placebo Females'!B:B, B37, 'Placebo Females'!P:P, P37)</f>
        <v>0</v>
      </c>
      <c r="AQ37">
        <f>Y37 - AVERAGEIFS('Placebo Females'!Y:Y, 'Placebo Females'!B:B, B37, 'Placebo Females'!P:P, P37)</f>
        <v>-4.6666666666666572</v>
      </c>
      <c r="AR37">
        <f>Z37 - AVERAGEIFS('Placebo Females'!Z:Z, 'Placebo Females'!B:B, B37, 'Placebo Females'!P:P, P37)</f>
        <v>2</v>
      </c>
      <c r="AS37">
        <f>AB37 - AVERAGEIFS('Placebo Females'!AB:AB, 'Placebo Females'!B:B, B37, 'Placebo Females'!P:P, P37)</f>
        <v>4</v>
      </c>
      <c r="AT37">
        <f>AC37 - AVERAGEIFS('Placebo Females'!AC:AC, 'Placebo Females'!B:B, B37, 'Placebo Females'!P:P, P37)</f>
        <v>-0.66666666666666785</v>
      </c>
      <c r="AU37">
        <f>AD37 - AVERAGEIFS('Placebo Females'!AD:AD, 'Placebo Females'!B:B, B37, 'Placebo Females'!P:P, P37)</f>
        <v>-16.817000000000007</v>
      </c>
      <c r="AV37">
        <f>AE37 - AVERAGEIFS('Placebo Females'!AE:AE, 'Placebo Females'!B:B, B37, 'Placebo Females'!P:P, P37)</f>
        <v>6.9659333333333337E-2</v>
      </c>
      <c r="AW37">
        <f>AF37 - AVERAGEIFS('Placebo Females'!AF:AF, 'Placebo Females'!B:B, B37, 'Placebo Females'!P:P, P37)</f>
        <v>-7.2516666666666563E-3</v>
      </c>
    </row>
    <row r="38" spans="1:49" x14ac:dyDescent="0.25">
      <c r="A38" t="s">
        <v>4945</v>
      </c>
      <c r="B38">
        <v>1007</v>
      </c>
      <c r="C38" t="s">
        <v>655</v>
      </c>
      <c r="D38">
        <v>27</v>
      </c>
      <c r="E38">
        <v>159</v>
      </c>
      <c r="F38">
        <v>52</v>
      </c>
      <c r="G38">
        <v>98.5</v>
      </c>
      <c r="H38">
        <v>61.5</v>
      </c>
      <c r="I38" t="s">
        <v>103</v>
      </c>
      <c r="J38" t="s">
        <v>104</v>
      </c>
      <c r="K38" t="s">
        <v>409</v>
      </c>
      <c r="L38" t="s">
        <v>211</v>
      </c>
      <c r="M38" t="s">
        <v>4381</v>
      </c>
      <c r="N38">
        <v>400</v>
      </c>
      <c r="O38" t="s">
        <v>2262</v>
      </c>
      <c r="P38">
        <v>0.5</v>
      </c>
      <c r="Q38" t="s">
        <v>113</v>
      </c>
      <c r="R38" t="s">
        <v>4415</v>
      </c>
      <c r="S38">
        <v>121</v>
      </c>
      <c r="T38" t="s">
        <v>2266</v>
      </c>
      <c r="U38">
        <v>893</v>
      </c>
      <c r="V38">
        <v>167</v>
      </c>
      <c r="W38">
        <v>396</v>
      </c>
      <c r="X38">
        <v>98</v>
      </c>
      <c r="Y38">
        <v>221</v>
      </c>
      <c r="Z38">
        <v>77</v>
      </c>
      <c r="AA38" t="s">
        <v>108</v>
      </c>
      <c r="AB38">
        <v>49</v>
      </c>
      <c r="AC38">
        <v>27</v>
      </c>
      <c r="AD38">
        <v>453.01</v>
      </c>
      <c r="AE38">
        <v>0.16326499999999999</v>
      </c>
      <c r="AF38">
        <v>0.39530199999999999</v>
      </c>
      <c r="AH38">
        <v>121</v>
      </c>
      <c r="AI38">
        <f t="shared" si="0"/>
        <v>0.37297698516229738</v>
      </c>
      <c r="AJ38">
        <f t="shared" si="1"/>
        <v>0.12642719603514874</v>
      </c>
      <c r="AK38">
        <f t="shared" si="2"/>
        <v>0.33243363418804561</v>
      </c>
      <c r="AL38">
        <f t="shared" si="3"/>
        <v>1.1272447832206378E-2</v>
      </c>
      <c r="AM38">
        <f>U38 - AVERAGEIFS('Placebo Females'!U:U, 'Placebo Females'!B:B, B38, 'Placebo Females'!P:P, P38)</f>
        <v>-25.666666666666629</v>
      </c>
      <c r="AN38">
        <f>V38 - AVERAGEIFS('Placebo Females'!V:V, 'Placebo Females'!B:B, B38, 'Placebo Females'!P:P, P38)</f>
        <v>3.3333333333333428</v>
      </c>
      <c r="AO38">
        <f>W38 - AVERAGEIFS('Placebo Females'!W:W, 'Placebo Females'!B:B, B38, 'Placebo Females'!P:P, P38)</f>
        <v>-2.6666666666666856</v>
      </c>
      <c r="AP38">
        <f>X38 - AVERAGEIFS('Placebo Females'!X:X, 'Placebo Females'!B:B, B38, 'Placebo Females'!P:P, P38)</f>
        <v>1</v>
      </c>
      <c r="AQ38">
        <f>Y38 - AVERAGEIFS('Placebo Females'!Y:Y, 'Placebo Females'!B:B, B38, 'Placebo Females'!P:P, P38)</f>
        <v>-0.66666666666665719</v>
      </c>
      <c r="AR38">
        <f>Z38 - AVERAGEIFS('Placebo Females'!Z:Z, 'Placebo Females'!B:B, B38, 'Placebo Females'!P:P, P38)</f>
        <v>-3</v>
      </c>
      <c r="AS38">
        <f>AB38 - AVERAGEIFS('Placebo Females'!AB:AB, 'Placebo Females'!B:B, B38, 'Placebo Females'!P:P, P38)</f>
        <v>2</v>
      </c>
      <c r="AT38">
        <f>AC38 - AVERAGEIFS('Placebo Females'!AC:AC, 'Placebo Females'!B:B, B38, 'Placebo Females'!P:P, P38)</f>
        <v>-1.6666666666666679</v>
      </c>
      <c r="AU38">
        <f>AD38 - AVERAGEIFS('Placebo Females'!AD:AD, 'Placebo Females'!B:B, B38, 'Placebo Females'!P:P, P38)</f>
        <v>3.3340000000000032</v>
      </c>
      <c r="AV38">
        <f>AE38 - AVERAGEIFS('Placebo Females'!AE:AE, 'Placebo Females'!B:B, B38, 'Placebo Females'!P:P, P38)</f>
        <v>4.9251333333333328E-2</v>
      </c>
      <c r="AW38">
        <f>AF38 - AVERAGEIFS('Placebo Females'!AF:AF, 'Placebo Females'!B:B, B38, 'Placebo Females'!P:P, P38)</f>
        <v>-2.5862666666666645E-2</v>
      </c>
    </row>
    <row r="39" spans="1:49" x14ac:dyDescent="0.25">
      <c r="A39" t="s">
        <v>4946</v>
      </c>
      <c r="B39">
        <v>1008</v>
      </c>
      <c r="C39" t="s">
        <v>655</v>
      </c>
      <c r="D39">
        <v>33</v>
      </c>
      <c r="E39">
        <v>163.5</v>
      </c>
      <c r="F39">
        <v>69.8</v>
      </c>
      <c r="G39">
        <v>121.25</v>
      </c>
      <c r="H39">
        <v>71.25</v>
      </c>
      <c r="I39" t="s">
        <v>103</v>
      </c>
      <c r="J39" t="s">
        <v>104</v>
      </c>
      <c r="K39" t="s">
        <v>310</v>
      </c>
      <c r="L39" t="s">
        <v>160</v>
      </c>
      <c r="M39" t="s">
        <v>4381</v>
      </c>
      <c r="N39">
        <v>400</v>
      </c>
      <c r="O39" t="s">
        <v>2262</v>
      </c>
      <c r="P39">
        <v>0.5</v>
      </c>
      <c r="Q39" t="s">
        <v>113</v>
      </c>
      <c r="R39" t="s">
        <v>4415</v>
      </c>
      <c r="S39">
        <v>125</v>
      </c>
      <c r="T39" t="s">
        <v>2266</v>
      </c>
      <c r="U39">
        <v>1117</v>
      </c>
      <c r="V39">
        <v>141</v>
      </c>
      <c r="W39">
        <v>412</v>
      </c>
      <c r="X39">
        <v>86</v>
      </c>
      <c r="Y39">
        <v>260</v>
      </c>
      <c r="Z39">
        <v>66</v>
      </c>
      <c r="AA39" t="s">
        <v>108</v>
      </c>
      <c r="AB39">
        <v>38</v>
      </c>
      <c r="AC39">
        <v>25</v>
      </c>
      <c r="AD39">
        <v>620.99800000000005</v>
      </c>
      <c r="AE39">
        <v>0.111111</v>
      </c>
      <c r="AF39">
        <v>0.42174</v>
      </c>
      <c r="AH39">
        <v>125</v>
      </c>
      <c r="AI39">
        <f t="shared" si="0"/>
        <v>0.38530680285361307</v>
      </c>
      <c r="AJ39">
        <f t="shared" si="1"/>
        <v>0.12888998282181885</v>
      </c>
      <c r="AK39">
        <f t="shared" si="2"/>
        <v>0.34012797231566605</v>
      </c>
      <c r="AL39">
        <f t="shared" si="3"/>
        <v>1.1723362407501492E-2</v>
      </c>
      <c r="AM39">
        <f>U39 - AVERAGEIFS('Placebo Females'!U:U, 'Placebo Females'!B:B, B39, 'Placebo Females'!P:P, P39)</f>
        <v>289.66666666666663</v>
      </c>
      <c r="AN39">
        <f>V39 - AVERAGEIFS('Placebo Females'!V:V, 'Placebo Females'!B:B, B39, 'Placebo Females'!P:P, P39)</f>
        <v>-3.6666666666666572</v>
      </c>
      <c r="AO39">
        <f>W39 - AVERAGEIFS('Placebo Females'!W:W, 'Placebo Females'!B:B, B39, 'Placebo Females'!P:P, P39)</f>
        <v>41</v>
      </c>
      <c r="AP39">
        <f>X39 - AVERAGEIFS('Placebo Females'!X:X, 'Placebo Females'!B:B, B39, 'Placebo Females'!P:P, P39)</f>
        <v>-15.333333333333329</v>
      </c>
      <c r="AQ39">
        <f>Y39 - AVERAGEIFS('Placebo Females'!Y:Y, 'Placebo Females'!B:B, B39, 'Placebo Females'!P:P, P39)</f>
        <v>53.333333333333343</v>
      </c>
      <c r="AR39">
        <f>Z39 - AVERAGEIFS('Placebo Females'!Z:Z, 'Placebo Females'!B:B, B39, 'Placebo Females'!P:P, P39)</f>
        <v>3</v>
      </c>
      <c r="AS39">
        <f>AB39 - AVERAGEIFS('Placebo Females'!AB:AB, 'Placebo Females'!B:B, B39, 'Placebo Females'!P:P, P39)</f>
        <v>0</v>
      </c>
      <c r="AT39">
        <f>AC39 - AVERAGEIFS('Placebo Females'!AC:AC, 'Placebo Females'!B:B, B39, 'Placebo Females'!P:P, P39)</f>
        <v>5.6666666666666679</v>
      </c>
      <c r="AU39">
        <f>AD39 - AVERAGEIFS('Placebo Females'!AD:AD, 'Placebo Females'!B:B, B39, 'Placebo Females'!P:P, P39)</f>
        <v>43.540666666666766</v>
      </c>
      <c r="AV39">
        <f>AE39 - AVERAGEIFS('Placebo Females'!AE:AE, 'Placebo Females'!B:B, B39, 'Placebo Females'!P:P, P39)</f>
        <v>1.9047499999999995E-2</v>
      </c>
      <c r="AW39">
        <f>AF39 - AVERAGEIFS('Placebo Females'!AF:AF, 'Placebo Females'!B:B, B39, 'Placebo Females'!P:P, P39)</f>
        <v>0.10595750000000004</v>
      </c>
    </row>
    <row r="40" spans="1:49" x14ac:dyDescent="0.25">
      <c r="A40" t="s">
        <v>4947</v>
      </c>
      <c r="B40">
        <v>1008</v>
      </c>
      <c r="C40" t="s">
        <v>655</v>
      </c>
      <c r="D40">
        <v>33</v>
      </c>
      <c r="E40">
        <v>163.5</v>
      </c>
      <c r="F40">
        <v>69.8</v>
      </c>
      <c r="G40">
        <v>121.25</v>
      </c>
      <c r="H40">
        <v>71.25</v>
      </c>
      <c r="I40" t="s">
        <v>103</v>
      </c>
      <c r="J40" t="s">
        <v>104</v>
      </c>
      <c r="K40" t="s">
        <v>310</v>
      </c>
      <c r="L40" t="s">
        <v>160</v>
      </c>
      <c r="M40" t="s">
        <v>4381</v>
      </c>
      <c r="N40">
        <v>400</v>
      </c>
      <c r="O40" t="s">
        <v>2262</v>
      </c>
      <c r="P40">
        <v>0.5</v>
      </c>
      <c r="Q40" t="s">
        <v>113</v>
      </c>
      <c r="R40" t="s">
        <v>4415</v>
      </c>
      <c r="S40">
        <v>125</v>
      </c>
      <c r="T40" t="s">
        <v>2266</v>
      </c>
      <c r="U40">
        <v>1030</v>
      </c>
      <c r="V40">
        <v>151</v>
      </c>
      <c r="W40">
        <v>398</v>
      </c>
      <c r="X40">
        <v>83</v>
      </c>
      <c r="Y40">
        <v>251</v>
      </c>
      <c r="Z40">
        <v>64</v>
      </c>
      <c r="AA40" t="s">
        <v>108</v>
      </c>
      <c r="AB40">
        <v>40</v>
      </c>
      <c r="AC40">
        <v>22</v>
      </c>
      <c r="AD40">
        <v>612.14800000000002</v>
      </c>
      <c r="AE40">
        <v>0.13953499999999999</v>
      </c>
      <c r="AF40">
        <v>0.39551999999999998</v>
      </c>
      <c r="AH40">
        <v>125</v>
      </c>
      <c r="AI40">
        <f t="shared" si="0"/>
        <v>0.38530680285361307</v>
      </c>
      <c r="AJ40">
        <f t="shared" si="1"/>
        <v>0.12888998282181885</v>
      </c>
      <c r="AK40">
        <f t="shared" si="2"/>
        <v>0.34012797231566605</v>
      </c>
      <c r="AL40">
        <f t="shared" si="3"/>
        <v>1.1723362407501492E-2</v>
      </c>
      <c r="AM40">
        <f>U40 - AVERAGEIFS('Placebo Females'!U:U, 'Placebo Females'!B:B, B40, 'Placebo Females'!P:P, P40)</f>
        <v>202.66666666666663</v>
      </c>
      <c r="AN40">
        <f>V40 - AVERAGEIFS('Placebo Females'!V:V, 'Placebo Females'!B:B, B40, 'Placebo Females'!P:P, P40)</f>
        <v>6.3333333333333428</v>
      </c>
      <c r="AO40">
        <f>W40 - AVERAGEIFS('Placebo Females'!W:W, 'Placebo Females'!B:B, B40, 'Placebo Females'!P:P, P40)</f>
        <v>27</v>
      </c>
      <c r="AP40">
        <f>X40 - AVERAGEIFS('Placebo Females'!X:X, 'Placebo Females'!B:B, B40, 'Placebo Females'!P:P, P40)</f>
        <v>-18.333333333333329</v>
      </c>
      <c r="AQ40">
        <f>Y40 - AVERAGEIFS('Placebo Females'!Y:Y, 'Placebo Females'!B:B, B40, 'Placebo Females'!P:P, P40)</f>
        <v>44.333333333333343</v>
      </c>
      <c r="AR40">
        <f>Z40 - AVERAGEIFS('Placebo Females'!Z:Z, 'Placebo Females'!B:B, B40, 'Placebo Females'!P:P, P40)</f>
        <v>1</v>
      </c>
      <c r="AS40">
        <f>AB40 - AVERAGEIFS('Placebo Females'!AB:AB, 'Placebo Females'!B:B, B40, 'Placebo Females'!P:P, P40)</f>
        <v>2</v>
      </c>
      <c r="AT40">
        <f>AC40 - AVERAGEIFS('Placebo Females'!AC:AC, 'Placebo Females'!B:B, B40, 'Placebo Females'!P:P, P40)</f>
        <v>2.6666666666666679</v>
      </c>
      <c r="AU40">
        <f>AD40 - AVERAGEIFS('Placebo Females'!AD:AD, 'Placebo Females'!B:B, B40, 'Placebo Females'!P:P, P40)</f>
        <v>34.690666666666743</v>
      </c>
      <c r="AV40">
        <f>AE40 - AVERAGEIFS('Placebo Females'!AE:AE, 'Placebo Females'!B:B, B40, 'Placebo Females'!P:P, P40)</f>
        <v>4.7471499999999986E-2</v>
      </c>
      <c r="AW40">
        <f>AF40 - AVERAGEIFS('Placebo Females'!AF:AF, 'Placebo Females'!B:B, B40, 'Placebo Females'!P:P, P40)</f>
        <v>7.9737500000000017E-2</v>
      </c>
    </row>
    <row r="41" spans="1:49" x14ac:dyDescent="0.25">
      <c r="A41" t="s">
        <v>4948</v>
      </c>
      <c r="B41">
        <v>1008</v>
      </c>
      <c r="C41" t="s">
        <v>655</v>
      </c>
      <c r="D41">
        <v>33</v>
      </c>
      <c r="E41">
        <v>163.5</v>
      </c>
      <c r="F41">
        <v>69.8</v>
      </c>
      <c r="G41">
        <v>121.25</v>
      </c>
      <c r="H41">
        <v>71.25</v>
      </c>
      <c r="I41" t="s">
        <v>103</v>
      </c>
      <c r="J41" t="s">
        <v>104</v>
      </c>
      <c r="K41" t="s">
        <v>310</v>
      </c>
      <c r="L41" t="s">
        <v>160</v>
      </c>
      <c r="M41" t="s">
        <v>4381</v>
      </c>
      <c r="N41">
        <v>400</v>
      </c>
      <c r="O41" t="s">
        <v>2262</v>
      </c>
      <c r="P41">
        <v>0.5</v>
      </c>
      <c r="Q41" t="s">
        <v>113</v>
      </c>
      <c r="R41" t="s">
        <v>4415</v>
      </c>
      <c r="S41">
        <v>125</v>
      </c>
      <c r="T41" t="s">
        <v>2266</v>
      </c>
      <c r="U41">
        <v>1060</v>
      </c>
      <c r="V41">
        <v>149</v>
      </c>
      <c r="W41">
        <v>412</v>
      </c>
      <c r="X41">
        <v>85</v>
      </c>
      <c r="Y41">
        <v>259</v>
      </c>
      <c r="Z41">
        <v>68</v>
      </c>
      <c r="AA41" t="s">
        <v>108</v>
      </c>
      <c r="AB41">
        <v>38</v>
      </c>
      <c r="AC41">
        <v>26</v>
      </c>
      <c r="AD41">
        <v>621.20399999999995</v>
      </c>
      <c r="AE41">
        <v>0.152174</v>
      </c>
      <c r="AF41">
        <v>0.43739299999999998</v>
      </c>
      <c r="AH41">
        <v>125</v>
      </c>
      <c r="AI41">
        <f t="shared" si="0"/>
        <v>0.38530680285361307</v>
      </c>
      <c r="AJ41">
        <f t="shared" si="1"/>
        <v>0.12888998282181885</v>
      </c>
      <c r="AK41">
        <f t="shared" si="2"/>
        <v>0.34012797231566605</v>
      </c>
      <c r="AL41">
        <f t="shared" si="3"/>
        <v>1.1723362407501492E-2</v>
      </c>
      <c r="AM41">
        <f>U41 - AVERAGEIFS('Placebo Females'!U:U, 'Placebo Females'!B:B, B41, 'Placebo Females'!P:P, P41)</f>
        <v>232.66666666666663</v>
      </c>
      <c r="AN41">
        <f>V41 - AVERAGEIFS('Placebo Females'!V:V, 'Placebo Females'!B:B, B41, 'Placebo Females'!P:P, P41)</f>
        <v>4.3333333333333428</v>
      </c>
      <c r="AO41">
        <f>W41 - AVERAGEIFS('Placebo Females'!W:W, 'Placebo Females'!B:B, B41, 'Placebo Females'!P:P, P41)</f>
        <v>41</v>
      </c>
      <c r="AP41">
        <f>X41 - AVERAGEIFS('Placebo Females'!X:X, 'Placebo Females'!B:B, B41, 'Placebo Females'!P:P, P41)</f>
        <v>-16.333333333333329</v>
      </c>
      <c r="AQ41">
        <f>Y41 - AVERAGEIFS('Placebo Females'!Y:Y, 'Placebo Females'!B:B, B41, 'Placebo Females'!P:P, P41)</f>
        <v>52.333333333333343</v>
      </c>
      <c r="AR41">
        <f>Z41 - AVERAGEIFS('Placebo Females'!Z:Z, 'Placebo Females'!B:B, B41, 'Placebo Females'!P:P, P41)</f>
        <v>5</v>
      </c>
      <c r="AS41">
        <f>AB41 - AVERAGEIFS('Placebo Females'!AB:AB, 'Placebo Females'!B:B, B41, 'Placebo Females'!P:P, P41)</f>
        <v>0</v>
      </c>
      <c r="AT41">
        <f>AC41 - AVERAGEIFS('Placebo Females'!AC:AC, 'Placebo Females'!B:B, B41, 'Placebo Females'!P:P, P41)</f>
        <v>6.6666666666666679</v>
      </c>
      <c r="AU41">
        <f>AD41 - AVERAGEIFS('Placebo Females'!AD:AD, 'Placebo Females'!B:B, B41, 'Placebo Females'!P:P, P41)</f>
        <v>43.74666666666667</v>
      </c>
      <c r="AV41">
        <f>AE41 - AVERAGEIFS('Placebo Females'!AE:AE, 'Placebo Females'!B:B, B41, 'Placebo Females'!P:P, P41)</f>
        <v>6.0110499999999997E-2</v>
      </c>
      <c r="AW41">
        <f>AF41 - AVERAGEIFS('Placebo Females'!AF:AF, 'Placebo Females'!B:B, B41, 'Placebo Females'!P:P, P41)</f>
        <v>0.12161050000000001</v>
      </c>
    </row>
    <row r="42" spans="1:49" x14ac:dyDescent="0.25">
      <c r="A42" t="s">
        <v>4949</v>
      </c>
      <c r="B42">
        <v>1008</v>
      </c>
      <c r="C42" t="s">
        <v>655</v>
      </c>
      <c r="D42">
        <v>33</v>
      </c>
      <c r="E42">
        <v>163.5</v>
      </c>
      <c r="F42">
        <v>69.8</v>
      </c>
      <c r="G42">
        <v>121.25</v>
      </c>
      <c r="H42">
        <v>71.25</v>
      </c>
      <c r="I42" t="s">
        <v>103</v>
      </c>
      <c r="J42" t="s">
        <v>104</v>
      </c>
      <c r="K42" t="s">
        <v>310</v>
      </c>
      <c r="L42" t="s">
        <v>160</v>
      </c>
      <c r="M42" t="s">
        <v>4381</v>
      </c>
      <c r="N42">
        <v>400</v>
      </c>
      <c r="O42" t="s">
        <v>2262</v>
      </c>
      <c r="P42">
        <v>24</v>
      </c>
      <c r="Q42" t="s">
        <v>113</v>
      </c>
      <c r="R42" t="s">
        <v>4415</v>
      </c>
      <c r="S42">
        <v>143</v>
      </c>
      <c r="T42" t="s">
        <v>2266</v>
      </c>
      <c r="U42">
        <v>811</v>
      </c>
      <c r="V42">
        <v>144</v>
      </c>
      <c r="W42">
        <v>365</v>
      </c>
      <c r="X42">
        <v>89</v>
      </c>
      <c r="Y42">
        <v>214</v>
      </c>
      <c r="Z42">
        <v>62</v>
      </c>
      <c r="AA42" t="s">
        <v>108</v>
      </c>
      <c r="AB42">
        <v>37</v>
      </c>
      <c r="AC42">
        <v>20</v>
      </c>
      <c r="AD42">
        <v>532.00800000000004</v>
      </c>
      <c r="AE42">
        <v>0.17073199999999999</v>
      </c>
      <c r="AF42">
        <v>0.32042599999999999</v>
      </c>
      <c r="AH42">
        <v>143</v>
      </c>
      <c r="AI42">
        <f t="shared" si="0"/>
        <v>0.44079098246453324</v>
      </c>
      <c r="AJ42">
        <f t="shared" si="1"/>
        <v>0.13951451770287215</v>
      </c>
      <c r="AK42">
        <f t="shared" si="2"/>
        <v>0.3728238850268526</v>
      </c>
      <c r="AL42">
        <f t="shared" si="3"/>
        <v>1.3785571139569575E-2</v>
      </c>
      <c r="AM42">
        <f>U42 - AVERAGEIFS('Placebo Females'!U:U, 'Placebo Females'!B:B, B42, 'Placebo Females'!P:P, P42)</f>
        <v>93.333333333333371</v>
      </c>
      <c r="AN42">
        <f>V42 - AVERAGEIFS('Placebo Females'!V:V, 'Placebo Females'!B:B, B42, 'Placebo Females'!P:P, P42)</f>
        <v>3.3333333333333428</v>
      </c>
      <c r="AO42">
        <f>W42 - AVERAGEIFS('Placebo Females'!W:W, 'Placebo Females'!B:B, B42, 'Placebo Females'!P:P, P42)</f>
        <v>9</v>
      </c>
      <c r="AP42">
        <f>X42 - AVERAGEIFS('Placebo Females'!X:X, 'Placebo Females'!B:B, B42, 'Placebo Females'!P:P, P42)</f>
        <v>-12.666666666666671</v>
      </c>
      <c r="AQ42">
        <f>Y42 - AVERAGEIFS('Placebo Females'!Y:Y, 'Placebo Females'!B:B, B42, 'Placebo Females'!P:P, P42)</f>
        <v>21.333333333333343</v>
      </c>
      <c r="AR42">
        <f>Z42 - AVERAGEIFS('Placebo Females'!Z:Z, 'Placebo Females'!B:B, B42, 'Placebo Females'!P:P, P42)</f>
        <v>0.3333333333333357</v>
      </c>
      <c r="AS42">
        <f>AB42 - AVERAGEIFS('Placebo Females'!AB:AB, 'Placebo Females'!B:B, B42, 'Placebo Females'!P:P, P42)</f>
        <v>1.3333333333333357</v>
      </c>
      <c r="AT42">
        <f>AC42 - AVERAGEIFS('Placebo Females'!AC:AC, 'Placebo Females'!B:B, B42, 'Placebo Females'!P:P, P42)</f>
        <v>-1.3333333333333321</v>
      </c>
      <c r="AU42">
        <f>AD42 - AVERAGEIFS('Placebo Females'!AD:AD, 'Placebo Females'!B:B, B42, 'Placebo Females'!P:P, P42)</f>
        <v>33.944666666666706</v>
      </c>
      <c r="AV42">
        <f>AE42 - AVERAGEIFS('Placebo Females'!AE:AE, 'Placebo Females'!B:B, B42, 'Placebo Females'!P:P, P42)</f>
        <v>4.7316333333333307E-2</v>
      </c>
      <c r="AW42">
        <f>AF42 - AVERAGEIFS('Placebo Females'!AF:AF, 'Placebo Females'!B:B, B42, 'Placebo Females'!P:P, P42)</f>
        <v>3.8889000000000007E-2</v>
      </c>
    </row>
    <row r="43" spans="1:49" x14ac:dyDescent="0.25">
      <c r="A43" t="s">
        <v>4950</v>
      </c>
      <c r="B43">
        <v>1008</v>
      </c>
      <c r="C43" t="s">
        <v>655</v>
      </c>
      <c r="D43">
        <v>33</v>
      </c>
      <c r="E43">
        <v>163.5</v>
      </c>
      <c r="F43">
        <v>69.8</v>
      </c>
      <c r="G43">
        <v>121.25</v>
      </c>
      <c r="H43">
        <v>71.25</v>
      </c>
      <c r="I43" t="s">
        <v>103</v>
      </c>
      <c r="J43" t="s">
        <v>104</v>
      </c>
      <c r="K43" t="s">
        <v>310</v>
      </c>
      <c r="L43" t="s">
        <v>160</v>
      </c>
      <c r="M43" t="s">
        <v>4381</v>
      </c>
      <c r="N43">
        <v>400</v>
      </c>
      <c r="O43" t="s">
        <v>2262</v>
      </c>
      <c r="P43">
        <v>24</v>
      </c>
      <c r="Q43" t="s">
        <v>113</v>
      </c>
      <c r="R43" t="s">
        <v>4415</v>
      </c>
      <c r="S43">
        <v>143</v>
      </c>
      <c r="T43" t="s">
        <v>2266</v>
      </c>
      <c r="U43">
        <v>818</v>
      </c>
      <c r="V43">
        <v>154</v>
      </c>
      <c r="W43">
        <v>371</v>
      </c>
      <c r="X43">
        <v>83</v>
      </c>
      <c r="Y43">
        <v>223</v>
      </c>
      <c r="Z43">
        <v>65</v>
      </c>
      <c r="AA43" t="s">
        <v>108</v>
      </c>
      <c r="AB43">
        <v>38</v>
      </c>
      <c r="AC43">
        <v>22</v>
      </c>
      <c r="AD43">
        <v>557.86500000000001</v>
      </c>
      <c r="AE43">
        <v>0.18604699999999999</v>
      </c>
      <c r="AF43">
        <v>0.34575400000000001</v>
      </c>
      <c r="AH43">
        <v>143</v>
      </c>
      <c r="AI43">
        <f t="shared" si="0"/>
        <v>0.44079098246453324</v>
      </c>
      <c r="AJ43">
        <f t="shared" si="1"/>
        <v>0.13951451770287215</v>
      </c>
      <c r="AK43">
        <f t="shared" si="2"/>
        <v>0.3728238850268526</v>
      </c>
      <c r="AL43">
        <f t="shared" si="3"/>
        <v>1.3785571139569575E-2</v>
      </c>
      <c r="AM43">
        <f>U43 - AVERAGEIFS('Placebo Females'!U:U, 'Placebo Females'!B:B, B43, 'Placebo Females'!P:P, P43)</f>
        <v>100.33333333333337</v>
      </c>
      <c r="AN43">
        <f>V43 - AVERAGEIFS('Placebo Females'!V:V, 'Placebo Females'!B:B, B43, 'Placebo Females'!P:P, P43)</f>
        <v>13.333333333333343</v>
      </c>
      <c r="AO43">
        <f>W43 - AVERAGEIFS('Placebo Females'!W:W, 'Placebo Females'!B:B, B43, 'Placebo Females'!P:P, P43)</f>
        <v>15</v>
      </c>
      <c r="AP43">
        <f>X43 - AVERAGEIFS('Placebo Females'!X:X, 'Placebo Females'!B:B, B43, 'Placebo Females'!P:P, P43)</f>
        <v>-18.666666666666671</v>
      </c>
      <c r="AQ43">
        <f>Y43 - AVERAGEIFS('Placebo Females'!Y:Y, 'Placebo Females'!B:B, B43, 'Placebo Females'!P:P, P43)</f>
        <v>30.333333333333343</v>
      </c>
      <c r="AR43">
        <f>Z43 - AVERAGEIFS('Placebo Females'!Z:Z, 'Placebo Females'!B:B, B43, 'Placebo Females'!P:P, P43)</f>
        <v>3.3333333333333357</v>
      </c>
      <c r="AS43">
        <f>AB43 - AVERAGEIFS('Placebo Females'!AB:AB, 'Placebo Females'!B:B, B43, 'Placebo Females'!P:P, P43)</f>
        <v>2.3333333333333357</v>
      </c>
      <c r="AT43">
        <f>AC43 - AVERAGEIFS('Placebo Females'!AC:AC, 'Placebo Females'!B:B, B43, 'Placebo Females'!P:P, P43)</f>
        <v>0.66666666666666785</v>
      </c>
      <c r="AU43">
        <f>AD43 - AVERAGEIFS('Placebo Females'!AD:AD, 'Placebo Females'!B:B, B43, 'Placebo Females'!P:P, P43)</f>
        <v>59.801666666666677</v>
      </c>
      <c r="AV43">
        <f>AE43 - AVERAGEIFS('Placebo Females'!AE:AE, 'Placebo Females'!B:B, B43, 'Placebo Females'!P:P, P43)</f>
        <v>6.2631333333333303E-2</v>
      </c>
      <c r="AW43">
        <f>AF43 - AVERAGEIFS('Placebo Females'!AF:AF, 'Placebo Females'!B:B, B43, 'Placebo Females'!P:P, P43)</f>
        <v>6.4217000000000024E-2</v>
      </c>
    </row>
    <row r="44" spans="1:49" x14ac:dyDescent="0.25">
      <c r="A44" t="s">
        <v>4951</v>
      </c>
      <c r="B44">
        <v>1008</v>
      </c>
      <c r="C44" t="s">
        <v>655</v>
      </c>
      <c r="D44">
        <v>33</v>
      </c>
      <c r="E44">
        <v>163.5</v>
      </c>
      <c r="F44">
        <v>69.8</v>
      </c>
      <c r="G44">
        <v>121.25</v>
      </c>
      <c r="H44">
        <v>71.25</v>
      </c>
      <c r="I44" t="s">
        <v>103</v>
      </c>
      <c r="J44" t="s">
        <v>104</v>
      </c>
      <c r="K44" t="s">
        <v>310</v>
      </c>
      <c r="L44" t="s">
        <v>160</v>
      </c>
      <c r="M44" t="s">
        <v>4381</v>
      </c>
      <c r="N44">
        <v>400</v>
      </c>
      <c r="O44" t="s">
        <v>2262</v>
      </c>
      <c r="P44">
        <v>24</v>
      </c>
      <c r="Q44" t="s">
        <v>113</v>
      </c>
      <c r="R44" t="s">
        <v>4415</v>
      </c>
      <c r="S44">
        <v>143</v>
      </c>
      <c r="T44" t="s">
        <v>2266</v>
      </c>
      <c r="U44">
        <v>793</v>
      </c>
      <c r="V44">
        <v>147</v>
      </c>
      <c r="W44">
        <v>371</v>
      </c>
      <c r="X44">
        <v>90</v>
      </c>
      <c r="Y44">
        <v>217</v>
      </c>
      <c r="Z44">
        <v>64</v>
      </c>
      <c r="AA44" t="s">
        <v>108</v>
      </c>
      <c r="AB44">
        <v>40</v>
      </c>
      <c r="AC44">
        <v>20</v>
      </c>
      <c r="AD44">
        <v>539.63</v>
      </c>
      <c r="AE44">
        <v>0.21951200000000001</v>
      </c>
      <c r="AF44">
        <v>0.32863900000000001</v>
      </c>
      <c r="AH44">
        <v>143</v>
      </c>
      <c r="AI44">
        <f t="shared" si="0"/>
        <v>0.44079098246453324</v>
      </c>
      <c r="AJ44">
        <f t="shared" si="1"/>
        <v>0.13951451770287215</v>
      </c>
      <c r="AK44">
        <f t="shared" si="2"/>
        <v>0.3728238850268526</v>
      </c>
      <c r="AL44">
        <f t="shared" si="3"/>
        <v>1.3785571139569575E-2</v>
      </c>
      <c r="AM44">
        <f>U44 - AVERAGEIFS('Placebo Females'!U:U, 'Placebo Females'!B:B, B44, 'Placebo Females'!P:P, P44)</f>
        <v>75.333333333333371</v>
      </c>
      <c r="AN44">
        <f>V44 - AVERAGEIFS('Placebo Females'!V:V, 'Placebo Females'!B:B, B44, 'Placebo Females'!P:P, P44)</f>
        <v>6.3333333333333428</v>
      </c>
      <c r="AO44">
        <f>W44 - AVERAGEIFS('Placebo Females'!W:W, 'Placebo Females'!B:B, B44, 'Placebo Females'!P:P, P44)</f>
        <v>15</v>
      </c>
      <c r="AP44">
        <f>X44 - AVERAGEIFS('Placebo Females'!X:X, 'Placebo Females'!B:B, B44, 'Placebo Females'!P:P, P44)</f>
        <v>-11.666666666666671</v>
      </c>
      <c r="AQ44">
        <f>Y44 - AVERAGEIFS('Placebo Females'!Y:Y, 'Placebo Females'!B:B, B44, 'Placebo Females'!P:P, P44)</f>
        <v>24.333333333333343</v>
      </c>
      <c r="AR44">
        <f>Z44 - AVERAGEIFS('Placebo Females'!Z:Z, 'Placebo Females'!B:B, B44, 'Placebo Females'!P:P, P44)</f>
        <v>2.3333333333333357</v>
      </c>
      <c r="AS44">
        <f>AB44 - AVERAGEIFS('Placebo Females'!AB:AB, 'Placebo Females'!B:B, B44, 'Placebo Females'!P:P, P44)</f>
        <v>4.3333333333333357</v>
      </c>
      <c r="AT44">
        <f>AC44 - AVERAGEIFS('Placebo Females'!AC:AC, 'Placebo Females'!B:B, B44, 'Placebo Females'!P:P, P44)</f>
        <v>-1.3333333333333321</v>
      </c>
      <c r="AU44">
        <f>AD44 - AVERAGEIFS('Placebo Females'!AD:AD, 'Placebo Females'!B:B, B44, 'Placebo Females'!P:P, P44)</f>
        <v>41.566666666666663</v>
      </c>
      <c r="AV44">
        <f>AE44 - AVERAGEIFS('Placebo Females'!AE:AE, 'Placebo Females'!B:B, B44, 'Placebo Females'!P:P, P44)</f>
        <v>9.6096333333333325E-2</v>
      </c>
      <c r="AW44">
        <f>AF44 - AVERAGEIFS('Placebo Females'!AF:AF, 'Placebo Females'!B:B, B44, 'Placebo Females'!P:P, P44)</f>
        <v>4.7102000000000033E-2</v>
      </c>
    </row>
    <row r="45" spans="1:49" x14ac:dyDescent="0.25">
      <c r="A45" t="s">
        <v>4952</v>
      </c>
      <c r="B45">
        <v>1001</v>
      </c>
      <c r="C45" t="s">
        <v>655</v>
      </c>
      <c r="D45">
        <v>25</v>
      </c>
      <c r="E45">
        <v>161.5</v>
      </c>
      <c r="F45">
        <v>54.8</v>
      </c>
      <c r="G45">
        <v>114.5</v>
      </c>
      <c r="H45">
        <v>64.25</v>
      </c>
      <c r="I45" t="s">
        <v>103</v>
      </c>
      <c r="J45" t="s">
        <v>104</v>
      </c>
      <c r="K45" t="s">
        <v>360</v>
      </c>
      <c r="L45" t="s">
        <v>311</v>
      </c>
      <c r="M45" t="s">
        <v>4381</v>
      </c>
      <c r="N45">
        <v>400</v>
      </c>
      <c r="O45" t="s">
        <v>2262</v>
      </c>
      <c r="P45">
        <v>24</v>
      </c>
      <c r="Q45" t="s">
        <v>113</v>
      </c>
      <c r="R45" t="s">
        <v>4415</v>
      </c>
      <c r="S45">
        <v>194</v>
      </c>
      <c r="T45" t="s">
        <v>2266</v>
      </c>
      <c r="U45">
        <v>723</v>
      </c>
      <c r="V45">
        <v>153</v>
      </c>
      <c r="W45">
        <v>357</v>
      </c>
      <c r="X45">
        <v>102</v>
      </c>
      <c r="Y45">
        <v>187</v>
      </c>
      <c r="Z45">
        <v>68</v>
      </c>
      <c r="AA45" t="s">
        <v>108</v>
      </c>
      <c r="AB45">
        <v>37</v>
      </c>
      <c r="AC45">
        <v>26</v>
      </c>
      <c r="AD45">
        <v>636.40800000000002</v>
      </c>
      <c r="AE45">
        <v>0.108696</v>
      </c>
      <c r="AF45">
        <v>0.32492900000000002</v>
      </c>
      <c r="AH45">
        <v>194</v>
      </c>
      <c r="AI45">
        <f t="shared" si="0"/>
        <v>0.59799615802880735</v>
      </c>
      <c r="AJ45">
        <f t="shared" si="1"/>
        <v>0.16632237284175222</v>
      </c>
      <c r="AK45">
        <f t="shared" si="2"/>
        <v>0.45095647402053451</v>
      </c>
      <c r="AL45">
        <f t="shared" si="3"/>
        <v>1.9876609700432146E-2</v>
      </c>
      <c r="AM45">
        <f>U45 - AVERAGEIFS('Placebo Females'!U:U, 'Placebo Females'!B:B, B45, 'Placebo Females'!P:P, P45)</f>
        <v>-4.3333333333333712</v>
      </c>
      <c r="AN45">
        <f>V45 - AVERAGEIFS('Placebo Females'!V:V, 'Placebo Females'!B:B, B45, 'Placebo Females'!P:P, P45)</f>
        <v>28.666666666666671</v>
      </c>
      <c r="AO45">
        <f>W45 - AVERAGEIFS('Placebo Females'!W:W, 'Placebo Females'!B:B, B45, 'Placebo Females'!P:P, P45)</f>
        <v>3.6666666666666856</v>
      </c>
      <c r="AP45">
        <f>X45 - AVERAGEIFS('Placebo Females'!X:X, 'Placebo Females'!B:B, B45, 'Placebo Females'!P:P, P45)</f>
        <v>10</v>
      </c>
      <c r="AQ45">
        <f>Y45 - AVERAGEIFS('Placebo Females'!Y:Y, 'Placebo Females'!B:B, B45, 'Placebo Females'!P:P, P45)</f>
        <v>-10</v>
      </c>
      <c r="AR45">
        <f>Z45 - AVERAGEIFS('Placebo Females'!Z:Z, 'Placebo Females'!B:B, B45, 'Placebo Females'!P:P, P45)</f>
        <v>3.6666666666666714</v>
      </c>
      <c r="AS45">
        <f>AB45 - AVERAGEIFS('Placebo Females'!AB:AB, 'Placebo Females'!B:B, B45, 'Placebo Females'!P:P, P45)</f>
        <v>1</v>
      </c>
      <c r="AT45">
        <f>AC45 - AVERAGEIFS('Placebo Females'!AC:AC, 'Placebo Females'!B:B, B45, 'Placebo Females'!P:P, P45)</f>
        <v>3</v>
      </c>
      <c r="AU45">
        <f>AD45 - AVERAGEIFS('Placebo Females'!AD:AD, 'Placebo Females'!B:B, B45, 'Placebo Females'!P:P, P45)</f>
        <v>-42.48266666666666</v>
      </c>
      <c r="AV45">
        <f>AE45 - AVERAGEIFS('Placebo Females'!AE:AE, 'Placebo Females'!B:B, B45, 'Placebo Females'!P:P, P45)</f>
        <v>1.9237699999999996E-2</v>
      </c>
      <c r="AW45">
        <f>AF45 - AVERAGEIFS('Placebo Females'!AF:AF, 'Placebo Females'!B:B, B45, 'Placebo Females'!P:P, P45)</f>
        <v>4.7330333333333363E-2</v>
      </c>
    </row>
    <row r="46" spans="1:49" x14ac:dyDescent="0.25">
      <c r="A46" t="s">
        <v>4953</v>
      </c>
      <c r="B46">
        <v>1001</v>
      </c>
      <c r="C46" t="s">
        <v>655</v>
      </c>
      <c r="D46">
        <v>25</v>
      </c>
      <c r="E46">
        <v>161.5</v>
      </c>
      <c r="F46">
        <v>54.8</v>
      </c>
      <c r="G46">
        <v>114.5</v>
      </c>
      <c r="H46">
        <v>64.25</v>
      </c>
      <c r="I46" t="s">
        <v>103</v>
      </c>
      <c r="J46" t="s">
        <v>104</v>
      </c>
      <c r="K46" t="s">
        <v>360</v>
      </c>
      <c r="L46" t="s">
        <v>311</v>
      </c>
      <c r="M46" t="s">
        <v>4381</v>
      </c>
      <c r="N46">
        <v>400</v>
      </c>
      <c r="O46" t="s">
        <v>2262</v>
      </c>
      <c r="P46">
        <v>24</v>
      </c>
      <c r="Q46" t="s">
        <v>113</v>
      </c>
      <c r="R46" t="s">
        <v>4415</v>
      </c>
      <c r="S46">
        <v>194</v>
      </c>
      <c r="T46" t="s">
        <v>2266</v>
      </c>
      <c r="U46">
        <v>782</v>
      </c>
      <c r="V46">
        <v>156</v>
      </c>
      <c r="W46">
        <v>359</v>
      </c>
      <c r="X46">
        <v>93</v>
      </c>
      <c r="Y46">
        <v>199</v>
      </c>
      <c r="Z46">
        <v>67</v>
      </c>
      <c r="AA46" t="s">
        <v>108</v>
      </c>
      <c r="AB46">
        <v>40</v>
      </c>
      <c r="AC46">
        <v>23</v>
      </c>
      <c r="AD46">
        <v>671.41</v>
      </c>
      <c r="AE46">
        <v>0.10638300000000001</v>
      </c>
      <c r="AF46">
        <v>0.32474599999999998</v>
      </c>
      <c r="AH46">
        <v>194</v>
      </c>
      <c r="AI46">
        <f t="shared" si="0"/>
        <v>0.59799615802880735</v>
      </c>
      <c r="AJ46">
        <f t="shared" si="1"/>
        <v>0.16632237284175222</v>
      </c>
      <c r="AK46">
        <f t="shared" si="2"/>
        <v>0.45095647402053451</v>
      </c>
      <c r="AL46">
        <f t="shared" si="3"/>
        <v>1.9876609700432146E-2</v>
      </c>
      <c r="AM46">
        <f>U46 - AVERAGEIFS('Placebo Females'!U:U, 'Placebo Females'!B:B, B46, 'Placebo Females'!P:P, P46)</f>
        <v>54.666666666666629</v>
      </c>
      <c r="AN46">
        <f>V46 - AVERAGEIFS('Placebo Females'!V:V, 'Placebo Females'!B:B, B46, 'Placebo Females'!P:P, P46)</f>
        <v>31.666666666666671</v>
      </c>
      <c r="AO46">
        <f>W46 - AVERAGEIFS('Placebo Females'!W:W, 'Placebo Females'!B:B, B46, 'Placebo Females'!P:P, P46)</f>
        <v>5.6666666666666856</v>
      </c>
      <c r="AP46">
        <f>X46 - AVERAGEIFS('Placebo Females'!X:X, 'Placebo Females'!B:B, B46, 'Placebo Females'!P:P, P46)</f>
        <v>1</v>
      </c>
      <c r="AQ46">
        <f>Y46 - AVERAGEIFS('Placebo Females'!Y:Y, 'Placebo Females'!B:B, B46, 'Placebo Females'!P:P, P46)</f>
        <v>2</v>
      </c>
      <c r="AR46">
        <f>Z46 - AVERAGEIFS('Placebo Females'!Z:Z, 'Placebo Females'!B:B, B46, 'Placebo Females'!P:P, P46)</f>
        <v>2.6666666666666714</v>
      </c>
      <c r="AS46">
        <f>AB46 - AVERAGEIFS('Placebo Females'!AB:AB, 'Placebo Females'!B:B, B46, 'Placebo Females'!P:P, P46)</f>
        <v>4</v>
      </c>
      <c r="AT46">
        <f>AC46 - AVERAGEIFS('Placebo Females'!AC:AC, 'Placebo Females'!B:B, B46, 'Placebo Females'!P:P, P46)</f>
        <v>0</v>
      </c>
      <c r="AU46">
        <f>AD46 - AVERAGEIFS('Placebo Females'!AD:AD, 'Placebo Females'!B:B, B46, 'Placebo Females'!P:P, P46)</f>
        <v>-7.480666666666707</v>
      </c>
      <c r="AV46">
        <f>AE46 - AVERAGEIFS('Placebo Females'!AE:AE, 'Placebo Females'!B:B, B46, 'Placebo Females'!P:P, P46)</f>
        <v>1.6924700000000001E-2</v>
      </c>
      <c r="AW46">
        <f>AF46 - AVERAGEIFS('Placebo Females'!AF:AF, 'Placebo Females'!B:B, B46, 'Placebo Females'!P:P, P46)</f>
        <v>4.7147333333333319E-2</v>
      </c>
    </row>
    <row r="47" spans="1:49" x14ac:dyDescent="0.25">
      <c r="A47" t="s">
        <v>4954</v>
      </c>
      <c r="B47">
        <v>1001</v>
      </c>
      <c r="C47" t="s">
        <v>655</v>
      </c>
      <c r="D47">
        <v>25</v>
      </c>
      <c r="E47">
        <v>161.5</v>
      </c>
      <c r="F47">
        <v>54.8</v>
      </c>
      <c r="G47">
        <v>114.5</v>
      </c>
      <c r="H47">
        <v>64.25</v>
      </c>
      <c r="I47" t="s">
        <v>103</v>
      </c>
      <c r="J47" t="s">
        <v>104</v>
      </c>
      <c r="K47" t="s">
        <v>360</v>
      </c>
      <c r="L47" t="s">
        <v>311</v>
      </c>
      <c r="M47" t="s">
        <v>4381</v>
      </c>
      <c r="N47">
        <v>400</v>
      </c>
      <c r="O47" t="s">
        <v>2262</v>
      </c>
      <c r="P47">
        <v>24</v>
      </c>
      <c r="Q47" t="s">
        <v>113</v>
      </c>
      <c r="R47" t="s">
        <v>4415</v>
      </c>
      <c r="S47">
        <v>194</v>
      </c>
      <c r="T47" t="s">
        <v>2266</v>
      </c>
      <c r="U47">
        <v>708</v>
      </c>
      <c r="V47">
        <v>141</v>
      </c>
      <c r="W47">
        <v>358</v>
      </c>
      <c r="X47">
        <v>94</v>
      </c>
      <c r="Y47">
        <v>197</v>
      </c>
      <c r="Z47">
        <v>67</v>
      </c>
      <c r="AA47" t="s">
        <v>108</v>
      </c>
      <c r="AB47">
        <v>41</v>
      </c>
      <c r="AC47">
        <v>23</v>
      </c>
      <c r="AD47">
        <v>615.26400000000001</v>
      </c>
      <c r="AE47">
        <v>0.104167</v>
      </c>
      <c r="AF47">
        <v>0.31864399999999998</v>
      </c>
      <c r="AH47">
        <v>194</v>
      </c>
      <c r="AI47">
        <f t="shared" si="0"/>
        <v>0.59799615802880735</v>
      </c>
      <c r="AJ47">
        <f t="shared" si="1"/>
        <v>0.16632237284175222</v>
      </c>
      <c r="AK47">
        <f t="shared" si="2"/>
        <v>0.45095647402053451</v>
      </c>
      <c r="AL47">
        <f t="shared" si="3"/>
        <v>1.9876609700432146E-2</v>
      </c>
      <c r="AM47">
        <f>U47 - AVERAGEIFS('Placebo Females'!U:U, 'Placebo Females'!B:B, B47, 'Placebo Females'!P:P, P47)</f>
        <v>-19.333333333333371</v>
      </c>
      <c r="AN47">
        <f>V47 - AVERAGEIFS('Placebo Females'!V:V, 'Placebo Females'!B:B, B47, 'Placebo Females'!P:P, P47)</f>
        <v>16.666666666666671</v>
      </c>
      <c r="AO47">
        <f>W47 - AVERAGEIFS('Placebo Females'!W:W, 'Placebo Females'!B:B, B47, 'Placebo Females'!P:P, P47)</f>
        <v>4.6666666666666856</v>
      </c>
      <c r="AP47">
        <f>X47 - AVERAGEIFS('Placebo Females'!X:X, 'Placebo Females'!B:B, B47, 'Placebo Females'!P:P, P47)</f>
        <v>2</v>
      </c>
      <c r="AQ47">
        <f>Y47 - AVERAGEIFS('Placebo Females'!Y:Y, 'Placebo Females'!B:B, B47, 'Placebo Females'!P:P, P47)</f>
        <v>0</v>
      </c>
      <c r="AR47">
        <f>Z47 - AVERAGEIFS('Placebo Females'!Z:Z, 'Placebo Females'!B:B, B47, 'Placebo Females'!P:P, P47)</f>
        <v>2.6666666666666714</v>
      </c>
      <c r="AS47">
        <f>AB47 - AVERAGEIFS('Placebo Females'!AB:AB, 'Placebo Females'!B:B, B47, 'Placebo Females'!P:P, P47)</f>
        <v>5</v>
      </c>
      <c r="AT47">
        <f>AC47 - AVERAGEIFS('Placebo Females'!AC:AC, 'Placebo Females'!B:B, B47, 'Placebo Females'!P:P, P47)</f>
        <v>0</v>
      </c>
      <c r="AU47">
        <f>AD47 - AVERAGEIFS('Placebo Females'!AD:AD, 'Placebo Females'!B:B, B47, 'Placebo Females'!P:P, P47)</f>
        <v>-63.626666666666665</v>
      </c>
      <c r="AV47">
        <f>AE47 - AVERAGEIFS('Placebo Females'!AE:AE, 'Placebo Females'!B:B, B47, 'Placebo Females'!P:P, P47)</f>
        <v>1.4708699999999991E-2</v>
      </c>
      <c r="AW47">
        <f>AF47 - AVERAGEIFS('Placebo Females'!AF:AF, 'Placebo Females'!B:B, B47, 'Placebo Females'!P:P, P47)</f>
        <v>4.1045333333333323E-2</v>
      </c>
    </row>
    <row r="48" spans="1:49" x14ac:dyDescent="0.25">
      <c r="A48" t="s">
        <v>4955</v>
      </c>
      <c r="B48">
        <v>1005</v>
      </c>
      <c r="C48" t="s">
        <v>655</v>
      </c>
      <c r="D48">
        <v>23</v>
      </c>
      <c r="E48">
        <v>182.5</v>
      </c>
      <c r="F48">
        <v>78.8</v>
      </c>
      <c r="G48">
        <v>114.25</v>
      </c>
      <c r="H48">
        <v>64</v>
      </c>
      <c r="I48" t="s">
        <v>103</v>
      </c>
      <c r="J48" t="s">
        <v>104</v>
      </c>
      <c r="K48" t="s">
        <v>509</v>
      </c>
      <c r="L48" t="s">
        <v>311</v>
      </c>
      <c r="M48" t="s">
        <v>4381</v>
      </c>
      <c r="N48">
        <v>400</v>
      </c>
      <c r="O48" t="s">
        <v>2262</v>
      </c>
      <c r="P48">
        <v>24</v>
      </c>
      <c r="Q48" t="s">
        <v>113</v>
      </c>
      <c r="R48" t="s">
        <v>4415</v>
      </c>
      <c r="S48">
        <v>205</v>
      </c>
      <c r="T48" t="s">
        <v>2266</v>
      </c>
      <c r="U48">
        <v>1089</v>
      </c>
      <c r="V48">
        <v>153</v>
      </c>
      <c r="W48">
        <v>414</v>
      </c>
      <c r="X48">
        <v>88</v>
      </c>
      <c r="Y48">
        <v>253</v>
      </c>
      <c r="Z48">
        <v>73</v>
      </c>
      <c r="AA48" t="s">
        <v>108</v>
      </c>
      <c r="AB48">
        <v>42</v>
      </c>
      <c r="AC48">
        <v>28</v>
      </c>
      <c r="AD48">
        <v>554.57299999999998</v>
      </c>
      <c r="AE48">
        <v>0.170213</v>
      </c>
      <c r="AF48">
        <v>0.46894400000000003</v>
      </c>
      <c r="AH48">
        <v>205</v>
      </c>
      <c r="AI48">
        <f t="shared" si="0"/>
        <v>0.63190315667992536</v>
      </c>
      <c r="AJ48">
        <f t="shared" si="1"/>
        <v>0.1715878179121525</v>
      </c>
      <c r="AK48">
        <f t="shared" si="2"/>
        <v>0.46546856732446051</v>
      </c>
      <c r="AL48">
        <f t="shared" si="3"/>
        <v>2.1230660840633298E-2</v>
      </c>
      <c r="AM48">
        <f>U48 - AVERAGEIFS('Placebo Females'!U:U, 'Placebo Females'!B:B, B48, 'Placebo Females'!P:P, P48)</f>
        <v>-77.333333333333258</v>
      </c>
      <c r="AN48">
        <f>V48 - AVERAGEIFS('Placebo Females'!V:V, 'Placebo Females'!B:B, B48, 'Placebo Females'!P:P, P48)</f>
        <v>5.3333333333333428</v>
      </c>
      <c r="AO48">
        <f>W48 - AVERAGEIFS('Placebo Females'!W:W, 'Placebo Females'!B:B, B48, 'Placebo Females'!P:P, P48)</f>
        <v>5.3333333333333144</v>
      </c>
      <c r="AP48">
        <f>X48 - AVERAGEIFS('Placebo Females'!X:X, 'Placebo Females'!B:B, B48, 'Placebo Females'!P:P, P48)</f>
        <v>0</v>
      </c>
      <c r="AQ48">
        <f>Y48 - AVERAGEIFS('Placebo Females'!Y:Y, 'Placebo Females'!B:B, B48, 'Placebo Females'!P:P, P48)</f>
        <v>-0.33333333333334281</v>
      </c>
      <c r="AR48">
        <f>Z48 - AVERAGEIFS('Placebo Females'!Z:Z, 'Placebo Females'!B:B, B48, 'Placebo Females'!P:P, P48)</f>
        <v>5.6666666666666714</v>
      </c>
      <c r="AS48">
        <f>AB48 - AVERAGEIFS('Placebo Females'!AB:AB, 'Placebo Females'!B:B, B48, 'Placebo Females'!P:P, P48)</f>
        <v>4</v>
      </c>
      <c r="AT48">
        <f>AC48 - AVERAGEIFS('Placebo Females'!AC:AC, 'Placebo Females'!B:B, B48, 'Placebo Females'!P:P, P48)</f>
        <v>3</v>
      </c>
      <c r="AU48">
        <f>AD48 - AVERAGEIFS('Placebo Females'!AD:AD, 'Placebo Females'!B:B, B48, 'Placebo Females'!P:P, P48)</f>
        <v>-143.09466666666663</v>
      </c>
      <c r="AV48">
        <f>AE48 - AVERAGEIFS('Placebo Females'!AE:AE, 'Placebo Females'!B:B, B48, 'Placebo Females'!P:P, P48)</f>
        <v>5.9065333333333345E-2</v>
      </c>
      <c r="AW48">
        <f>AF48 - AVERAGEIFS('Placebo Females'!AF:AF, 'Placebo Females'!B:B, B48, 'Placebo Females'!P:P, P48)</f>
        <v>3.5167666666666708E-2</v>
      </c>
    </row>
    <row r="49" spans="1:49" x14ac:dyDescent="0.25">
      <c r="A49" t="s">
        <v>4956</v>
      </c>
      <c r="B49">
        <v>1005</v>
      </c>
      <c r="C49" t="s">
        <v>655</v>
      </c>
      <c r="D49">
        <v>23</v>
      </c>
      <c r="E49">
        <v>182.5</v>
      </c>
      <c r="F49">
        <v>78.8</v>
      </c>
      <c r="G49">
        <v>114.25</v>
      </c>
      <c r="H49">
        <v>64</v>
      </c>
      <c r="I49" t="s">
        <v>103</v>
      </c>
      <c r="J49" t="s">
        <v>104</v>
      </c>
      <c r="K49" t="s">
        <v>509</v>
      </c>
      <c r="L49" t="s">
        <v>311</v>
      </c>
      <c r="M49" t="s">
        <v>4381</v>
      </c>
      <c r="N49">
        <v>400</v>
      </c>
      <c r="O49" t="s">
        <v>2262</v>
      </c>
      <c r="P49">
        <v>24</v>
      </c>
      <c r="Q49" t="s">
        <v>113</v>
      </c>
      <c r="R49" t="s">
        <v>4415</v>
      </c>
      <c r="S49">
        <v>205</v>
      </c>
      <c r="T49" t="s">
        <v>2266</v>
      </c>
      <c r="U49">
        <v>1097</v>
      </c>
      <c r="V49">
        <v>155</v>
      </c>
      <c r="W49">
        <v>410</v>
      </c>
      <c r="X49">
        <v>87</v>
      </c>
      <c r="Y49">
        <v>251</v>
      </c>
      <c r="Z49">
        <v>72</v>
      </c>
      <c r="AA49" t="s">
        <v>108</v>
      </c>
      <c r="AB49">
        <v>45</v>
      </c>
      <c r="AC49">
        <v>24</v>
      </c>
      <c r="AD49">
        <v>528.505</v>
      </c>
      <c r="AE49">
        <v>0.19565199999999999</v>
      </c>
      <c r="AF49">
        <v>0.464586</v>
      </c>
      <c r="AH49">
        <v>205</v>
      </c>
      <c r="AI49">
        <f t="shared" si="0"/>
        <v>0.63190315667992536</v>
      </c>
      <c r="AJ49">
        <f t="shared" si="1"/>
        <v>0.1715878179121525</v>
      </c>
      <c r="AK49">
        <f t="shared" si="2"/>
        <v>0.46546856732446051</v>
      </c>
      <c r="AL49">
        <f t="shared" si="3"/>
        <v>2.1230660840633298E-2</v>
      </c>
      <c r="AM49">
        <f>U49 - AVERAGEIFS('Placebo Females'!U:U, 'Placebo Females'!B:B, B49, 'Placebo Females'!P:P, P49)</f>
        <v>-69.333333333333258</v>
      </c>
      <c r="AN49">
        <f>V49 - AVERAGEIFS('Placebo Females'!V:V, 'Placebo Females'!B:B, B49, 'Placebo Females'!P:P, P49)</f>
        <v>7.3333333333333428</v>
      </c>
      <c r="AO49">
        <f>W49 - AVERAGEIFS('Placebo Females'!W:W, 'Placebo Females'!B:B, B49, 'Placebo Females'!P:P, P49)</f>
        <v>1.3333333333333144</v>
      </c>
      <c r="AP49">
        <f>X49 - AVERAGEIFS('Placebo Females'!X:X, 'Placebo Females'!B:B, B49, 'Placebo Females'!P:P, P49)</f>
        <v>-1</v>
      </c>
      <c r="AQ49">
        <f>Y49 - AVERAGEIFS('Placebo Females'!Y:Y, 'Placebo Females'!B:B, B49, 'Placebo Females'!P:P, P49)</f>
        <v>-2.3333333333333428</v>
      </c>
      <c r="AR49">
        <f>Z49 - AVERAGEIFS('Placebo Females'!Z:Z, 'Placebo Females'!B:B, B49, 'Placebo Females'!P:P, P49)</f>
        <v>4.6666666666666714</v>
      </c>
      <c r="AS49">
        <f>AB49 - AVERAGEIFS('Placebo Females'!AB:AB, 'Placebo Females'!B:B, B49, 'Placebo Females'!P:P, P49)</f>
        <v>7</v>
      </c>
      <c r="AT49">
        <f>AC49 - AVERAGEIFS('Placebo Females'!AC:AC, 'Placebo Females'!B:B, B49, 'Placebo Females'!P:P, P49)</f>
        <v>-1</v>
      </c>
      <c r="AU49">
        <f>AD49 - AVERAGEIFS('Placebo Females'!AD:AD, 'Placebo Females'!B:B, B49, 'Placebo Females'!P:P, P49)</f>
        <v>-169.16266666666661</v>
      </c>
      <c r="AV49">
        <f>AE49 - AVERAGEIFS('Placebo Females'!AE:AE, 'Placebo Females'!B:B, B49, 'Placebo Females'!P:P, P49)</f>
        <v>8.4504333333333334E-2</v>
      </c>
      <c r="AW49">
        <f>AF49 - AVERAGEIFS('Placebo Females'!AF:AF, 'Placebo Females'!B:B, B49, 'Placebo Females'!P:P, P49)</f>
        <v>3.080966666666668E-2</v>
      </c>
    </row>
    <row r="50" spans="1:49" x14ac:dyDescent="0.25">
      <c r="A50" t="s">
        <v>4957</v>
      </c>
      <c r="B50">
        <v>1005</v>
      </c>
      <c r="C50" t="s">
        <v>655</v>
      </c>
      <c r="D50">
        <v>23</v>
      </c>
      <c r="E50">
        <v>182.5</v>
      </c>
      <c r="F50">
        <v>78.8</v>
      </c>
      <c r="G50">
        <v>114.25</v>
      </c>
      <c r="H50">
        <v>64</v>
      </c>
      <c r="I50" t="s">
        <v>103</v>
      </c>
      <c r="J50" t="s">
        <v>104</v>
      </c>
      <c r="K50" t="s">
        <v>509</v>
      </c>
      <c r="L50" t="s">
        <v>311</v>
      </c>
      <c r="M50" t="s">
        <v>4381</v>
      </c>
      <c r="N50">
        <v>400</v>
      </c>
      <c r="O50" t="s">
        <v>2262</v>
      </c>
      <c r="P50">
        <v>24</v>
      </c>
      <c r="Q50" t="s">
        <v>113</v>
      </c>
      <c r="R50" t="s">
        <v>4415</v>
      </c>
      <c r="S50">
        <v>205</v>
      </c>
      <c r="T50" t="s">
        <v>2266</v>
      </c>
      <c r="U50">
        <v>1063</v>
      </c>
      <c r="V50">
        <v>153</v>
      </c>
      <c r="W50">
        <v>411</v>
      </c>
      <c r="X50">
        <v>85</v>
      </c>
      <c r="Y50">
        <v>256</v>
      </c>
      <c r="Z50">
        <v>70</v>
      </c>
      <c r="AA50" t="s">
        <v>108</v>
      </c>
      <c r="AB50">
        <v>42</v>
      </c>
      <c r="AC50">
        <v>28</v>
      </c>
      <c r="AD50">
        <v>541.62400000000002</v>
      </c>
      <c r="AE50">
        <v>0.17391300000000001</v>
      </c>
      <c r="AF50">
        <v>0.46268900000000002</v>
      </c>
      <c r="AH50">
        <v>205</v>
      </c>
      <c r="AI50">
        <f t="shared" si="0"/>
        <v>0.63190315667992536</v>
      </c>
      <c r="AJ50">
        <f t="shared" si="1"/>
        <v>0.1715878179121525</v>
      </c>
      <c r="AK50">
        <f t="shared" si="2"/>
        <v>0.46546856732446051</v>
      </c>
      <c r="AL50">
        <f t="shared" si="3"/>
        <v>2.1230660840633298E-2</v>
      </c>
      <c r="AM50">
        <f>U50 - AVERAGEIFS('Placebo Females'!U:U, 'Placebo Females'!B:B, B50, 'Placebo Females'!P:P, P50)</f>
        <v>-103.33333333333326</v>
      </c>
      <c r="AN50">
        <f>V50 - AVERAGEIFS('Placebo Females'!V:V, 'Placebo Females'!B:B, B50, 'Placebo Females'!P:P, P50)</f>
        <v>5.3333333333333428</v>
      </c>
      <c r="AO50">
        <f>W50 - AVERAGEIFS('Placebo Females'!W:W, 'Placebo Females'!B:B, B50, 'Placebo Females'!P:P, P50)</f>
        <v>2.3333333333333144</v>
      </c>
      <c r="AP50">
        <f>X50 - AVERAGEIFS('Placebo Females'!X:X, 'Placebo Females'!B:B, B50, 'Placebo Females'!P:P, P50)</f>
        <v>-3</v>
      </c>
      <c r="AQ50">
        <f>Y50 - AVERAGEIFS('Placebo Females'!Y:Y, 'Placebo Females'!B:B, B50, 'Placebo Females'!P:P, P50)</f>
        <v>2.6666666666666572</v>
      </c>
      <c r="AR50">
        <f>Z50 - AVERAGEIFS('Placebo Females'!Z:Z, 'Placebo Females'!B:B, B50, 'Placebo Females'!P:P, P50)</f>
        <v>2.6666666666666714</v>
      </c>
      <c r="AS50">
        <f>AB50 - AVERAGEIFS('Placebo Females'!AB:AB, 'Placebo Females'!B:B, B50, 'Placebo Females'!P:P, P50)</f>
        <v>4</v>
      </c>
      <c r="AT50">
        <f>AC50 - AVERAGEIFS('Placebo Females'!AC:AC, 'Placebo Females'!B:B, B50, 'Placebo Females'!P:P, P50)</f>
        <v>3</v>
      </c>
      <c r="AU50">
        <f>AD50 - AVERAGEIFS('Placebo Females'!AD:AD, 'Placebo Females'!B:B, B50, 'Placebo Females'!P:P, P50)</f>
        <v>-156.04366666666658</v>
      </c>
      <c r="AV50">
        <f>AE50 - AVERAGEIFS('Placebo Females'!AE:AE, 'Placebo Females'!B:B, B50, 'Placebo Females'!P:P, P50)</f>
        <v>6.2765333333333354E-2</v>
      </c>
      <c r="AW50">
        <f>AF50 - AVERAGEIFS('Placebo Females'!AF:AF, 'Placebo Females'!B:B, B50, 'Placebo Females'!P:P, P50)</f>
        <v>2.8912666666666698E-2</v>
      </c>
    </row>
    <row r="51" spans="1:49" x14ac:dyDescent="0.25">
      <c r="A51" t="s">
        <v>4958</v>
      </c>
      <c r="B51">
        <v>1010</v>
      </c>
      <c r="C51" t="s">
        <v>655</v>
      </c>
      <c r="D51">
        <v>21</v>
      </c>
      <c r="E51">
        <v>165.5</v>
      </c>
      <c r="F51">
        <v>56.8</v>
      </c>
      <c r="G51">
        <v>99.25</v>
      </c>
      <c r="H51">
        <v>56.25</v>
      </c>
      <c r="I51" t="s">
        <v>103</v>
      </c>
      <c r="J51" t="s">
        <v>104</v>
      </c>
      <c r="K51" t="s">
        <v>261</v>
      </c>
      <c r="L51" t="s">
        <v>160</v>
      </c>
      <c r="M51" t="s">
        <v>4381</v>
      </c>
      <c r="N51">
        <v>400</v>
      </c>
      <c r="O51" t="s">
        <v>2262</v>
      </c>
      <c r="P51">
        <v>24</v>
      </c>
      <c r="Q51" t="s">
        <v>113</v>
      </c>
      <c r="R51" t="s">
        <v>4415</v>
      </c>
      <c r="S51">
        <v>210</v>
      </c>
      <c r="T51" t="s">
        <v>2266</v>
      </c>
      <c r="U51">
        <v>1059</v>
      </c>
      <c r="V51">
        <v>143</v>
      </c>
      <c r="W51">
        <v>419</v>
      </c>
      <c r="X51">
        <v>98</v>
      </c>
      <c r="Y51">
        <v>255</v>
      </c>
      <c r="Z51">
        <v>66</v>
      </c>
      <c r="AA51" t="s">
        <v>108</v>
      </c>
      <c r="AB51">
        <v>35</v>
      </c>
      <c r="AC51">
        <v>29</v>
      </c>
      <c r="AD51">
        <v>520.03700000000003</v>
      </c>
      <c r="AE51">
        <v>0.17777799999999999</v>
      </c>
      <c r="AF51">
        <v>0.39476499999999998</v>
      </c>
      <c r="AH51">
        <v>210</v>
      </c>
      <c r="AI51">
        <f t="shared" si="0"/>
        <v>0.64731542879406978</v>
      </c>
      <c r="AJ51">
        <f t="shared" si="1"/>
        <v>0.17392961059133616</v>
      </c>
      <c r="AK51">
        <f t="shared" si="2"/>
        <v>0.47182922461166843</v>
      </c>
      <c r="AL51">
        <f t="shared" si="3"/>
        <v>2.1850246227416492E-2</v>
      </c>
      <c r="AM51">
        <f>U51 - AVERAGEIFS('Placebo Females'!U:U, 'Placebo Females'!B:B, B51, 'Placebo Females'!P:P, P51)</f>
        <v>-10.666666666666742</v>
      </c>
      <c r="AN51">
        <f>V51 - AVERAGEIFS('Placebo Females'!V:V, 'Placebo Females'!B:B, B51, 'Placebo Females'!P:P, P51)</f>
        <v>10.666666666666657</v>
      </c>
      <c r="AO51">
        <f>W51 - AVERAGEIFS('Placebo Females'!W:W, 'Placebo Females'!B:B, B51, 'Placebo Females'!P:P, P51)</f>
        <v>-10.333333333333314</v>
      </c>
      <c r="AP51">
        <f>X51 - AVERAGEIFS('Placebo Females'!X:X, 'Placebo Females'!B:B, B51, 'Placebo Females'!P:P, P51)</f>
        <v>-16.333333333333329</v>
      </c>
      <c r="AQ51">
        <f>Y51 - AVERAGEIFS('Placebo Females'!Y:Y, 'Placebo Females'!B:B, B51, 'Placebo Females'!P:P, P51)</f>
        <v>6</v>
      </c>
      <c r="AR51">
        <f>Z51 - AVERAGEIFS('Placebo Females'!Z:Z, 'Placebo Females'!B:B, B51, 'Placebo Females'!P:P, P51)</f>
        <v>0</v>
      </c>
      <c r="AS51">
        <f>AB51 - AVERAGEIFS('Placebo Females'!AB:AB, 'Placebo Females'!B:B, B51, 'Placebo Females'!P:P, P51)</f>
        <v>-2</v>
      </c>
      <c r="AT51">
        <f>AC51 - AVERAGEIFS('Placebo Females'!AC:AC, 'Placebo Females'!B:B, B51, 'Placebo Females'!P:P, P51)</f>
        <v>3.3333333333333321</v>
      </c>
      <c r="AU51">
        <f>AD51 - AVERAGEIFS('Placebo Females'!AD:AD, 'Placebo Females'!B:B, B51, 'Placebo Females'!P:P, P51)</f>
        <v>88.66166666666669</v>
      </c>
      <c r="AV51">
        <f>AE51 - AVERAGEIFS('Placebo Females'!AE:AE, 'Placebo Females'!B:B, B51, 'Placebo Females'!P:P, P51)</f>
        <v>3.4969999999999973E-2</v>
      </c>
      <c r="AW51">
        <f>AF51 - AVERAGEIFS('Placebo Females'!AF:AF, 'Placebo Females'!B:B, B51, 'Placebo Females'!P:P, P51)</f>
        <v>3.1062333333333303E-2</v>
      </c>
    </row>
    <row r="52" spans="1:49" x14ac:dyDescent="0.25">
      <c r="A52" t="s">
        <v>4959</v>
      </c>
      <c r="B52">
        <v>1010</v>
      </c>
      <c r="C52" t="s">
        <v>655</v>
      </c>
      <c r="D52">
        <v>21</v>
      </c>
      <c r="E52">
        <v>165.5</v>
      </c>
      <c r="F52">
        <v>56.8</v>
      </c>
      <c r="G52">
        <v>99.25</v>
      </c>
      <c r="H52">
        <v>56.25</v>
      </c>
      <c r="I52" t="s">
        <v>103</v>
      </c>
      <c r="J52" t="s">
        <v>104</v>
      </c>
      <c r="K52" t="s">
        <v>261</v>
      </c>
      <c r="L52" t="s">
        <v>160</v>
      </c>
      <c r="M52" t="s">
        <v>4381</v>
      </c>
      <c r="N52">
        <v>400</v>
      </c>
      <c r="O52" t="s">
        <v>2262</v>
      </c>
      <c r="P52">
        <v>24</v>
      </c>
      <c r="Q52" t="s">
        <v>113</v>
      </c>
      <c r="R52" t="s">
        <v>4415</v>
      </c>
      <c r="S52">
        <v>210</v>
      </c>
      <c r="T52" t="s">
        <v>2266</v>
      </c>
      <c r="U52">
        <v>1028</v>
      </c>
      <c r="V52">
        <v>127</v>
      </c>
      <c r="W52">
        <v>415</v>
      </c>
      <c r="X52">
        <v>96</v>
      </c>
      <c r="Y52">
        <v>253</v>
      </c>
      <c r="Z52">
        <v>66</v>
      </c>
      <c r="AA52" t="s">
        <v>108</v>
      </c>
      <c r="AB52">
        <v>41</v>
      </c>
      <c r="AC52">
        <v>22</v>
      </c>
      <c r="AD52">
        <v>509.69200000000001</v>
      </c>
      <c r="AE52">
        <v>0.13333300000000001</v>
      </c>
      <c r="AF52">
        <v>0.39912700000000001</v>
      </c>
      <c r="AH52">
        <v>210</v>
      </c>
      <c r="AI52">
        <f t="shared" si="0"/>
        <v>0.64731542879406978</v>
      </c>
      <c r="AJ52">
        <f t="shared" si="1"/>
        <v>0.17392961059133616</v>
      </c>
      <c r="AK52">
        <f t="shared" si="2"/>
        <v>0.47182922461166843</v>
      </c>
      <c r="AL52">
        <f t="shared" si="3"/>
        <v>2.1850246227416492E-2</v>
      </c>
      <c r="AM52">
        <f>U52 - AVERAGEIFS('Placebo Females'!U:U, 'Placebo Females'!B:B, B52, 'Placebo Females'!P:P, P52)</f>
        <v>-41.666666666666742</v>
      </c>
      <c r="AN52">
        <f>V52 - AVERAGEIFS('Placebo Females'!V:V, 'Placebo Females'!B:B, B52, 'Placebo Females'!P:P, P52)</f>
        <v>-5.3333333333333428</v>
      </c>
      <c r="AO52">
        <f>W52 - AVERAGEIFS('Placebo Females'!W:W, 'Placebo Females'!B:B, B52, 'Placebo Females'!P:P, P52)</f>
        <v>-14.333333333333314</v>
      </c>
      <c r="AP52">
        <f>X52 - AVERAGEIFS('Placebo Females'!X:X, 'Placebo Females'!B:B, B52, 'Placebo Females'!P:P, P52)</f>
        <v>-18.333333333333329</v>
      </c>
      <c r="AQ52">
        <f>Y52 - AVERAGEIFS('Placebo Females'!Y:Y, 'Placebo Females'!B:B, B52, 'Placebo Females'!P:P, P52)</f>
        <v>4</v>
      </c>
      <c r="AR52">
        <f>Z52 - AVERAGEIFS('Placebo Females'!Z:Z, 'Placebo Females'!B:B, B52, 'Placebo Females'!P:P, P52)</f>
        <v>0</v>
      </c>
      <c r="AS52">
        <f>AB52 - AVERAGEIFS('Placebo Females'!AB:AB, 'Placebo Females'!B:B, B52, 'Placebo Females'!P:P, P52)</f>
        <v>4</v>
      </c>
      <c r="AT52">
        <f>AC52 - AVERAGEIFS('Placebo Females'!AC:AC, 'Placebo Females'!B:B, B52, 'Placebo Females'!P:P, P52)</f>
        <v>-3.6666666666666679</v>
      </c>
      <c r="AU52">
        <f>AD52 - AVERAGEIFS('Placebo Females'!AD:AD, 'Placebo Females'!B:B, B52, 'Placebo Females'!P:P, P52)</f>
        <v>78.316666666666663</v>
      </c>
      <c r="AV52">
        <f>AE52 - AVERAGEIFS('Placebo Females'!AE:AE, 'Placebo Females'!B:B, B52, 'Placebo Females'!P:P, P52)</f>
        <v>-9.4750000000000112E-3</v>
      </c>
      <c r="AW52">
        <f>AF52 - AVERAGEIFS('Placebo Females'!AF:AF, 'Placebo Females'!B:B, B52, 'Placebo Females'!P:P, P52)</f>
        <v>3.5424333333333335E-2</v>
      </c>
    </row>
    <row r="53" spans="1:49" x14ac:dyDescent="0.25">
      <c r="A53" t="s">
        <v>4960</v>
      </c>
      <c r="B53">
        <v>1010</v>
      </c>
      <c r="C53" t="s">
        <v>655</v>
      </c>
      <c r="D53">
        <v>21</v>
      </c>
      <c r="E53">
        <v>165.5</v>
      </c>
      <c r="F53">
        <v>56.8</v>
      </c>
      <c r="G53">
        <v>99.25</v>
      </c>
      <c r="H53">
        <v>56.25</v>
      </c>
      <c r="I53" t="s">
        <v>103</v>
      </c>
      <c r="J53" t="s">
        <v>104</v>
      </c>
      <c r="K53" t="s">
        <v>261</v>
      </c>
      <c r="L53" t="s">
        <v>160</v>
      </c>
      <c r="M53" t="s">
        <v>4381</v>
      </c>
      <c r="N53">
        <v>400</v>
      </c>
      <c r="O53" t="s">
        <v>2262</v>
      </c>
      <c r="P53">
        <v>24</v>
      </c>
      <c r="Q53" t="s">
        <v>113</v>
      </c>
      <c r="R53" t="s">
        <v>4415</v>
      </c>
      <c r="S53">
        <v>210</v>
      </c>
      <c r="T53" t="s">
        <v>2266</v>
      </c>
      <c r="U53">
        <v>931</v>
      </c>
      <c r="V53">
        <v>150</v>
      </c>
      <c r="W53">
        <v>410</v>
      </c>
      <c r="X53">
        <v>97</v>
      </c>
      <c r="Y53">
        <v>246</v>
      </c>
      <c r="Z53">
        <v>67</v>
      </c>
      <c r="AA53" t="s">
        <v>108</v>
      </c>
      <c r="AB53">
        <v>39</v>
      </c>
      <c r="AC53">
        <v>23</v>
      </c>
      <c r="AD53">
        <v>474.76</v>
      </c>
      <c r="AE53">
        <v>0.15909100000000001</v>
      </c>
      <c r="AF53">
        <v>0.40484199999999998</v>
      </c>
      <c r="AH53">
        <v>210</v>
      </c>
      <c r="AI53">
        <f t="shared" si="0"/>
        <v>0.64731542879406978</v>
      </c>
      <c r="AJ53">
        <f t="shared" si="1"/>
        <v>0.17392961059133616</v>
      </c>
      <c r="AK53">
        <f t="shared" si="2"/>
        <v>0.47182922461166843</v>
      </c>
      <c r="AL53">
        <f t="shared" si="3"/>
        <v>2.1850246227416492E-2</v>
      </c>
      <c r="AM53">
        <f>U53 - AVERAGEIFS('Placebo Females'!U:U, 'Placebo Females'!B:B, B53, 'Placebo Females'!P:P, P53)</f>
        <v>-138.66666666666674</v>
      </c>
      <c r="AN53">
        <f>V53 - AVERAGEIFS('Placebo Females'!V:V, 'Placebo Females'!B:B, B53, 'Placebo Females'!P:P, P53)</f>
        <v>17.666666666666657</v>
      </c>
      <c r="AO53">
        <f>W53 - AVERAGEIFS('Placebo Females'!W:W, 'Placebo Females'!B:B, B53, 'Placebo Females'!P:P, P53)</f>
        <v>-19.333333333333314</v>
      </c>
      <c r="AP53">
        <f>X53 - AVERAGEIFS('Placebo Females'!X:X, 'Placebo Females'!B:B, B53, 'Placebo Females'!P:P, P53)</f>
        <v>-17.333333333333329</v>
      </c>
      <c r="AQ53">
        <f>Y53 - AVERAGEIFS('Placebo Females'!Y:Y, 'Placebo Females'!B:B, B53, 'Placebo Females'!P:P, P53)</f>
        <v>-3</v>
      </c>
      <c r="AR53">
        <f>Z53 - AVERAGEIFS('Placebo Females'!Z:Z, 'Placebo Females'!B:B, B53, 'Placebo Females'!P:P, P53)</f>
        <v>1</v>
      </c>
      <c r="AS53">
        <f>AB53 - AVERAGEIFS('Placebo Females'!AB:AB, 'Placebo Females'!B:B, B53, 'Placebo Females'!P:P, P53)</f>
        <v>2</v>
      </c>
      <c r="AT53">
        <f>AC53 - AVERAGEIFS('Placebo Females'!AC:AC, 'Placebo Females'!B:B, B53, 'Placebo Females'!P:P, P53)</f>
        <v>-2.6666666666666679</v>
      </c>
      <c r="AU53">
        <f>AD53 - AVERAGEIFS('Placebo Females'!AD:AD, 'Placebo Females'!B:B, B53, 'Placebo Females'!P:P, P53)</f>
        <v>43.384666666666647</v>
      </c>
      <c r="AV53">
        <f>AE53 - AVERAGEIFS('Placebo Females'!AE:AE, 'Placebo Females'!B:B, B53, 'Placebo Females'!P:P, P53)</f>
        <v>1.6282999999999992E-2</v>
      </c>
      <c r="AW53">
        <f>AF53 - AVERAGEIFS('Placebo Females'!AF:AF, 'Placebo Females'!B:B, B53, 'Placebo Females'!P:P, P53)</f>
        <v>4.1139333333333306E-2</v>
      </c>
    </row>
    <row r="54" spans="1:49" x14ac:dyDescent="0.25">
      <c r="A54" t="s">
        <v>4961</v>
      </c>
      <c r="B54">
        <v>1006</v>
      </c>
      <c r="C54" t="s">
        <v>655</v>
      </c>
      <c r="D54">
        <v>22</v>
      </c>
      <c r="E54">
        <v>168.5</v>
      </c>
      <c r="F54">
        <v>69.599999999999994</v>
      </c>
      <c r="G54">
        <v>102.75</v>
      </c>
      <c r="H54">
        <v>55.75</v>
      </c>
      <c r="I54" t="s">
        <v>103</v>
      </c>
      <c r="J54" t="s">
        <v>104</v>
      </c>
      <c r="K54" t="s">
        <v>210</v>
      </c>
      <c r="L54" t="s">
        <v>460</v>
      </c>
      <c r="M54" t="s">
        <v>4381</v>
      </c>
      <c r="N54">
        <v>400</v>
      </c>
      <c r="O54" t="s">
        <v>2262</v>
      </c>
      <c r="P54">
        <v>24</v>
      </c>
      <c r="Q54" t="s">
        <v>113</v>
      </c>
      <c r="R54" t="s">
        <v>4415</v>
      </c>
      <c r="S54">
        <v>234</v>
      </c>
      <c r="T54" t="s">
        <v>2266</v>
      </c>
      <c r="U54">
        <v>858</v>
      </c>
      <c r="V54">
        <v>172</v>
      </c>
      <c r="W54">
        <v>373</v>
      </c>
      <c r="X54">
        <v>89</v>
      </c>
      <c r="Y54">
        <v>209</v>
      </c>
      <c r="Z54">
        <v>75</v>
      </c>
      <c r="AA54" t="s">
        <v>108</v>
      </c>
      <c r="AB54">
        <v>38</v>
      </c>
      <c r="AC54">
        <v>29</v>
      </c>
      <c r="AD54">
        <v>393.339</v>
      </c>
      <c r="AE54">
        <v>0.10638300000000001</v>
      </c>
      <c r="AF54">
        <v>0.384743</v>
      </c>
      <c r="AH54">
        <v>234</v>
      </c>
      <c r="AI54">
        <f t="shared" si="0"/>
        <v>0.72129433494196349</v>
      </c>
      <c r="AJ54">
        <f t="shared" si="1"/>
        <v>0.18475710711610682</v>
      </c>
      <c r="AK54">
        <f t="shared" si="2"/>
        <v>0.50047595933725431</v>
      </c>
      <c r="AL54">
        <f t="shared" si="3"/>
        <v>2.4857356483554582E-2</v>
      </c>
      <c r="AM54">
        <f>U54 - AVERAGEIFS('Placebo Females'!U:U, 'Placebo Females'!B:B, B54, 'Placebo Females'!P:P, P54)</f>
        <v>3.6666666666666288</v>
      </c>
      <c r="AN54">
        <f>V54 - AVERAGEIFS('Placebo Females'!V:V, 'Placebo Females'!B:B, B54, 'Placebo Females'!P:P, P54)</f>
        <v>-5.6666666666666572</v>
      </c>
      <c r="AO54">
        <f>W54 - AVERAGEIFS('Placebo Females'!W:W, 'Placebo Females'!B:B, B54, 'Placebo Females'!P:P, P54)</f>
        <v>-5</v>
      </c>
      <c r="AP54">
        <f>X54 - AVERAGEIFS('Placebo Females'!X:X, 'Placebo Females'!B:B, B54, 'Placebo Females'!P:P, P54)</f>
        <v>-2.6666666666666714</v>
      </c>
      <c r="AQ54">
        <f>Y54 - AVERAGEIFS('Placebo Females'!Y:Y, 'Placebo Females'!B:B, B54, 'Placebo Females'!P:P, P54)</f>
        <v>-6</v>
      </c>
      <c r="AR54">
        <f>Z54 - AVERAGEIFS('Placebo Females'!Z:Z, 'Placebo Females'!B:B, B54, 'Placebo Females'!P:P, P54)</f>
        <v>3.6666666666666714</v>
      </c>
      <c r="AS54">
        <f>AB54 - AVERAGEIFS('Placebo Females'!AB:AB, 'Placebo Females'!B:B, B54, 'Placebo Females'!P:P, P54)</f>
        <v>-0.6666666666666643</v>
      </c>
      <c r="AT54">
        <f>AC54 - AVERAGEIFS('Placebo Females'!AC:AC, 'Placebo Females'!B:B, B54, 'Placebo Females'!P:P, P54)</f>
        <v>3</v>
      </c>
      <c r="AU54">
        <f>AD54 - AVERAGEIFS('Placebo Females'!AD:AD, 'Placebo Females'!B:B, B54, 'Placebo Females'!P:P, P54)</f>
        <v>38.793666666666695</v>
      </c>
      <c r="AV54">
        <f>AE54 - AVERAGEIFS('Placebo Females'!AE:AE, 'Placebo Females'!B:B, B54, 'Placebo Females'!P:P, P54)</f>
        <v>-4.8839666666666642E-2</v>
      </c>
      <c r="AW54">
        <f>AF54 - AVERAGEIFS('Placebo Females'!AF:AF, 'Placebo Females'!B:B, B54, 'Placebo Females'!P:P, P54)</f>
        <v>9.2259999999999565E-3</v>
      </c>
    </row>
    <row r="55" spans="1:49" x14ac:dyDescent="0.25">
      <c r="A55" t="s">
        <v>4962</v>
      </c>
      <c r="B55">
        <v>1006</v>
      </c>
      <c r="C55" t="s">
        <v>655</v>
      </c>
      <c r="D55">
        <v>22</v>
      </c>
      <c r="E55">
        <v>168.5</v>
      </c>
      <c r="F55">
        <v>69.599999999999994</v>
      </c>
      <c r="G55">
        <v>102.75</v>
      </c>
      <c r="H55">
        <v>55.75</v>
      </c>
      <c r="I55" t="s">
        <v>103</v>
      </c>
      <c r="J55" t="s">
        <v>104</v>
      </c>
      <c r="K55" t="s">
        <v>210</v>
      </c>
      <c r="L55" t="s">
        <v>460</v>
      </c>
      <c r="M55" t="s">
        <v>4381</v>
      </c>
      <c r="N55">
        <v>400</v>
      </c>
      <c r="O55" t="s">
        <v>2262</v>
      </c>
      <c r="P55">
        <v>24</v>
      </c>
      <c r="Q55" t="s">
        <v>113</v>
      </c>
      <c r="R55" t="s">
        <v>4415</v>
      </c>
      <c r="S55">
        <v>234</v>
      </c>
      <c r="T55" t="s">
        <v>2266</v>
      </c>
      <c r="U55">
        <v>927</v>
      </c>
      <c r="V55">
        <v>181</v>
      </c>
      <c r="W55">
        <v>384</v>
      </c>
      <c r="X55">
        <v>90</v>
      </c>
      <c r="Y55">
        <v>219</v>
      </c>
      <c r="Z55">
        <v>75</v>
      </c>
      <c r="AA55" t="s">
        <v>108</v>
      </c>
      <c r="AB55">
        <v>37</v>
      </c>
      <c r="AC55">
        <v>29</v>
      </c>
      <c r="AD55">
        <v>415.774</v>
      </c>
      <c r="AE55">
        <v>0.125</v>
      </c>
      <c r="AF55">
        <v>0.41380699999999998</v>
      </c>
      <c r="AH55">
        <v>234</v>
      </c>
      <c r="AI55">
        <f t="shared" si="0"/>
        <v>0.72129433494196349</v>
      </c>
      <c r="AJ55">
        <f t="shared" si="1"/>
        <v>0.18475710711610682</v>
      </c>
      <c r="AK55">
        <f t="shared" si="2"/>
        <v>0.50047595933725431</v>
      </c>
      <c r="AL55">
        <f t="shared" si="3"/>
        <v>2.4857356483554582E-2</v>
      </c>
      <c r="AM55">
        <f>U55 - AVERAGEIFS('Placebo Females'!U:U, 'Placebo Females'!B:B, B55, 'Placebo Females'!P:P, P55)</f>
        <v>72.666666666666629</v>
      </c>
      <c r="AN55">
        <f>V55 - AVERAGEIFS('Placebo Females'!V:V, 'Placebo Females'!B:B, B55, 'Placebo Females'!P:P, P55)</f>
        <v>3.3333333333333428</v>
      </c>
      <c r="AO55">
        <f>W55 - AVERAGEIFS('Placebo Females'!W:W, 'Placebo Females'!B:B, B55, 'Placebo Females'!P:P, P55)</f>
        <v>6</v>
      </c>
      <c r="AP55">
        <f>X55 - AVERAGEIFS('Placebo Females'!X:X, 'Placebo Females'!B:B, B55, 'Placebo Females'!P:P, P55)</f>
        <v>-1.6666666666666714</v>
      </c>
      <c r="AQ55">
        <f>Y55 - AVERAGEIFS('Placebo Females'!Y:Y, 'Placebo Females'!B:B, B55, 'Placebo Females'!P:P, P55)</f>
        <v>4</v>
      </c>
      <c r="AR55">
        <f>Z55 - AVERAGEIFS('Placebo Females'!Z:Z, 'Placebo Females'!B:B, B55, 'Placebo Females'!P:P, P55)</f>
        <v>3.6666666666666714</v>
      </c>
      <c r="AS55">
        <f>AB55 - AVERAGEIFS('Placebo Females'!AB:AB, 'Placebo Females'!B:B, B55, 'Placebo Females'!P:P, P55)</f>
        <v>-1.6666666666666643</v>
      </c>
      <c r="AT55">
        <f>AC55 - AVERAGEIFS('Placebo Females'!AC:AC, 'Placebo Females'!B:B, B55, 'Placebo Females'!P:P, P55)</f>
        <v>3</v>
      </c>
      <c r="AU55">
        <f>AD55 - AVERAGEIFS('Placebo Females'!AD:AD, 'Placebo Females'!B:B, B55, 'Placebo Females'!P:P, P55)</f>
        <v>61.228666666666697</v>
      </c>
      <c r="AV55">
        <f>AE55 - AVERAGEIFS('Placebo Females'!AE:AE, 'Placebo Females'!B:B, B55, 'Placebo Females'!P:P, P55)</f>
        <v>-3.0222666666666648E-2</v>
      </c>
      <c r="AW55">
        <f>AF55 - AVERAGEIFS('Placebo Females'!AF:AF, 'Placebo Females'!B:B, B55, 'Placebo Females'!P:P, P55)</f>
        <v>3.8289999999999935E-2</v>
      </c>
    </row>
    <row r="56" spans="1:49" x14ac:dyDescent="0.25">
      <c r="A56" t="s">
        <v>4963</v>
      </c>
      <c r="B56">
        <v>1006</v>
      </c>
      <c r="C56" t="s">
        <v>655</v>
      </c>
      <c r="D56">
        <v>22</v>
      </c>
      <c r="E56">
        <v>168.5</v>
      </c>
      <c r="F56">
        <v>69.599999999999994</v>
      </c>
      <c r="G56">
        <v>102.75</v>
      </c>
      <c r="H56">
        <v>55.75</v>
      </c>
      <c r="I56" t="s">
        <v>103</v>
      </c>
      <c r="J56" t="s">
        <v>104</v>
      </c>
      <c r="K56" t="s">
        <v>210</v>
      </c>
      <c r="L56" t="s">
        <v>460</v>
      </c>
      <c r="M56" t="s">
        <v>4381</v>
      </c>
      <c r="N56">
        <v>400</v>
      </c>
      <c r="O56" t="s">
        <v>2262</v>
      </c>
      <c r="P56">
        <v>24</v>
      </c>
      <c r="Q56" t="s">
        <v>113</v>
      </c>
      <c r="R56" t="s">
        <v>4415</v>
      </c>
      <c r="S56">
        <v>234</v>
      </c>
      <c r="T56" t="s">
        <v>2266</v>
      </c>
      <c r="U56">
        <v>852</v>
      </c>
      <c r="V56">
        <v>179</v>
      </c>
      <c r="W56">
        <v>384</v>
      </c>
      <c r="X56">
        <v>98</v>
      </c>
      <c r="Y56">
        <v>211</v>
      </c>
      <c r="Z56">
        <v>75</v>
      </c>
      <c r="AA56" t="s">
        <v>108</v>
      </c>
      <c r="AB56">
        <v>41</v>
      </c>
      <c r="AC56">
        <v>28</v>
      </c>
      <c r="AD56">
        <v>397.56599999999997</v>
      </c>
      <c r="AE56">
        <v>0.12766</v>
      </c>
      <c r="AF56">
        <v>0.40971600000000002</v>
      </c>
      <c r="AH56">
        <v>234</v>
      </c>
      <c r="AI56">
        <f t="shared" si="0"/>
        <v>0.72129433494196349</v>
      </c>
      <c r="AJ56">
        <f t="shared" si="1"/>
        <v>0.18475710711610682</v>
      </c>
      <c r="AK56">
        <f t="shared" si="2"/>
        <v>0.50047595933725431</v>
      </c>
      <c r="AL56">
        <f t="shared" si="3"/>
        <v>2.4857356483554582E-2</v>
      </c>
      <c r="AM56">
        <f>U56 - AVERAGEIFS('Placebo Females'!U:U, 'Placebo Females'!B:B, B56, 'Placebo Females'!P:P, P56)</f>
        <v>-2.3333333333333712</v>
      </c>
      <c r="AN56">
        <f>V56 - AVERAGEIFS('Placebo Females'!V:V, 'Placebo Females'!B:B, B56, 'Placebo Females'!P:P, P56)</f>
        <v>1.3333333333333428</v>
      </c>
      <c r="AO56">
        <f>W56 - AVERAGEIFS('Placebo Females'!W:W, 'Placebo Females'!B:B, B56, 'Placebo Females'!P:P, P56)</f>
        <v>6</v>
      </c>
      <c r="AP56">
        <f>X56 - AVERAGEIFS('Placebo Females'!X:X, 'Placebo Females'!B:B, B56, 'Placebo Females'!P:P, P56)</f>
        <v>6.3333333333333286</v>
      </c>
      <c r="AQ56">
        <f>Y56 - AVERAGEIFS('Placebo Females'!Y:Y, 'Placebo Females'!B:B, B56, 'Placebo Females'!P:P, P56)</f>
        <v>-4</v>
      </c>
      <c r="AR56">
        <f>Z56 - AVERAGEIFS('Placebo Females'!Z:Z, 'Placebo Females'!B:B, B56, 'Placebo Females'!P:P, P56)</f>
        <v>3.6666666666666714</v>
      </c>
      <c r="AS56">
        <f>AB56 - AVERAGEIFS('Placebo Females'!AB:AB, 'Placebo Females'!B:B, B56, 'Placebo Females'!P:P, P56)</f>
        <v>2.3333333333333357</v>
      </c>
      <c r="AT56">
        <f>AC56 - AVERAGEIFS('Placebo Females'!AC:AC, 'Placebo Females'!B:B, B56, 'Placebo Females'!P:P, P56)</f>
        <v>2</v>
      </c>
      <c r="AU56">
        <f>AD56 - AVERAGEIFS('Placebo Females'!AD:AD, 'Placebo Females'!B:B, B56, 'Placebo Females'!P:P, P56)</f>
        <v>43.020666666666671</v>
      </c>
      <c r="AV56">
        <f>AE56 - AVERAGEIFS('Placebo Females'!AE:AE, 'Placebo Females'!B:B, B56, 'Placebo Females'!P:P, P56)</f>
        <v>-2.7562666666666652E-2</v>
      </c>
      <c r="AW56">
        <f>AF56 - AVERAGEIFS('Placebo Females'!AF:AF, 'Placebo Females'!B:B, B56, 'Placebo Females'!P:P, P56)</f>
        <v>3.4198999999999979E-2</v>
      </c>
    </row>
    <row r="57" spans="1:49" x14ac:dyDescent="0.25">
      <c r="A57" t="s">
        <v>4964</v>
      </c>
      <c r="B57">
        <v>1009</v>
      </c>
      <c r="C57" t="s">
        <v>655</v>
      </c>
      <c r="D57">
        <v>29</v>
      </c>
      <c r="E57">
        <v>162</v>
      </c>
      <c r="F57">
        <v>68</v>
      </c>
      <c r="G57">
        <v>107.75</v>
      </c>
      <c r="H57">
        <v>62.75</v>
      </c>
      <c r="I57" t="s">
        <v>458</v>
      </c>
      <c r="J57" t="s">
        <v>104</v>
      </c>
      <c r="K57" t="s">
        <v>105</v>
      </c>
      <c r="L57" t="s">
        <v>460</v>
      </c>
      <c r="M57" t="s">
        <v>4381</v>
      </c>
      <c r="N57">
        <v>400</v>
      </c>
      <c r="O57" t="s">
        <v>2262</v>
      </c>
      <c r="P57">
        <v>24</v>
      </c>
      <c r="Q57" t="s">
        <v>113</v>
      </c>
      <c r="R57" t="s">
        <v>4415</v>
      </c>
      <c r="S57">
        <v>235</v>
      </c>
      <c r="T57" t="s">
        <v>2266</v>
      </c>
      <c r="U57">
        <v>911</v>
      </c>
      <c r="V57">
        <v>156</v>
      </c>
      <c r="W57">
        <v>389</v>
      </c>
      <c r="X57">
        <v>89</v>
      </c>
      <c r="Y57">
        <v>225</v>
      </c>
      <c r="Z57">
        <v>75</v>
      </c>
      <c r="AA57" t="s">
        <v>108</v>
      </c>
      <c r="AB57">
        <v>52</v>
      </c>
      <c r="AC57">
        <v>23</v>
      </c>
      <c r="AD57">
        <v>359.55500000000001</v>
      </c>
      <c r="AE57">
        <v>0.19565199999999999</v>
      </c>
      <c r="AF57">
        <v>0.42075699999999999</v>
      </c>
      <c r="AH57">
        <v>235</v>
      </c>
      <c r="AI57">
        <f t="shared" si="0"/>
        <v>0.72437678936479255</v>
      </c>
      <c r="AJ57">
        <f t="shared" si="1"/>
        <v>0.18519427855499215</v>
      </c>
      <c r="AK57">
        <f t="shared" si="2"/>
        <v>0.50160601963618823</v>
      </c>
      <c r="AL57">
        <f t="shared" si="3"/>
        <v>2.4983776149208548E-2</v>
      </c>
      <c r="AM57">
        <f>U57 - AVERAGEIFS('Placebo Females'!U:U, 'Placebo Females'!B:B, B57, 'Placebo Females'!P:P, P57)</f>
        <v>124</v>
      </c>
      <c r="AN57">
        <f>V57 - AVERAGEIFS('Placebo Females'!V:V, 'Placebo Females'!B:B, B57, 'Placebo Females'!P:P, P57)</f>
        <v>-1.3333333333333428</v>
      </c>
      <c r="AO57">
        <f>W57 - AVERAGEIFS('Placebo Females'!W:W, 'Placebo Females'!B:B, B57, 'Placebo Females'!P:P, P57)</f>
        <v>19.333333333333314</v>
      </c>
      <c r="AP57">
        <f>X57 - AVERAGEIFS('Placebo Females'!X:X, 'Placebo Females'!B:B, B57, 'Placebo Females'!P:P, P57)</f>
        <v>0</v>
      </c>
      <c r="AQ57">
        <f>Y57 - AVERAGEIFS('Placebo Females'!Y:Y, 'Placebo Females'!B:B, B57, 'Placebo Females'!P:P, P57)</f>
        <v>26</v>
      </c>
      <c r="AR57">
        <f>Z57 - AVERAGEIFS('Placebo Females'!Z:Z, 'Placebo Females'!B:B, B57, 'Placebo Females'!P:P, P57)</f>
        <v>-6.6666666666666714</v>
      </c>
      <c r="AS57">
        <f>AB57 - AVERAGEIFS('Placebo Females'!AB:AB, 'Placebo Females'!B:B, B57, 'Placebo Females'!P:P, P57)</f>
        <v>9</v>
      </c>
      <c r="AT57">
        <f>AC57 - AVERAGEIFS('Placebo Females'!AC:AC, 'Placebo Females'!B:B, B57, 'Placebo Females'!P:P, P57)</f>
        <v>-10.333333333333336</v>
      </c>
      <c r="AU57">
        <f>AD57 - AVERAGEIFS('Placebo Females'!AD:AD, 'Placebo Females'!B:B, B57, 'Placebo Females'!P:P, P57)</f>
        <v>33.208333333333371</v>
      </c>
      <c r="AV57">
        <f>AE57 - AVERAGEIFS('Placebo Females'!AE:AE, 'Placebo Females'!B:B, B57, 'Placebo Females'!P:P, P57)</f>
        <v>8.6851200000000003E-2</v>
      </c>
      <c r="AW57">
        <f>AF57 - AVERAGEIFS('Placebo Females'!AF:AF, 'Placebo Females'!B:B, B57, 'Placebo Females'!P:P, P57)</f>
        <v>4.7606666666666686E-2</v>
      </c>
    </row>
    <row r="58" spans="1:49" x14ac:dyDescent="0.25">
      <c r="A58" t="s">
        <v>4965</v>
      </c>
      <c r="B58">
        <v>1009</v>
      </c>
      <c r="C58" t="s">
        <v>655</v>
      </c>
      <c r="D58">
        <v>29</v>
      </c>
      <c r="E58">
        <v>162</v>
      </c>
      <c r="F58">
        <v>68</v>
      </c>
      <c r="G58">
        <v>107.75</v>
      </c>
      <c r="H58">
        <v>62.75</v>
      </c>
      <c r="I58" t="s">
        <v>458</v>
      </c>
      <c r="J58" t="s">
        <v>104</v>
      </c>
      <c r="K58" t="s">
        <v>105</v>
      </c>
      <c r="L58" t="s">
        <v>460</v>
      </c>
      <c r="M58" t="s">
        <v>4381</v>
      </c>
      <c r="N58">
        <v>400</v>
      </c>
      <c r="O58" t="s">
        <v>2262</v>
      </c>
      <c r="P58">
        <v>24</v>
      </c>
      <c r="Q58" t="s">
        <v>113</v>
      </c>
      <c r="R58" t="s">
        <v>4415</v>
      </c>
      <c r="S58">
        <v>235</v>
      </c>
      <c r="T58" t="s">
        <v>2266</v>
      </c>
      <c r="U58">
        <v>911</v>
      </c>
      <c r="V58">
        <v>156</v>
      </c>
      <c r="W58">
        <v>396</v>
      </c>
      <c r="X58">
        <v>91</v>
      </c>
      <c r="Y58">
        <v>228</v>
      </c>
      <c r="Z58">
        <v>77</v>
      </c>
      <c r="AA58" t="s">
        <v>108</v>
      </c>
      <c r="AB58">
        <v>48</v>
      </c>
      <c r="AC58">
        <v>27</v>
      </c>
      <c r="AD58">
        <v>364.15100000000001</v>
      </c>
      <c r="AE58">
        <v>0.222222</v>
      </c>
      <c r="AF58">
        <v>0.43072700000000003</v>
      </c>
      <c r="AH58">
        <v>235</v>
      </c>
      <c r="AI58">
        <f t="shared" si="0"/>
        <v>0.72437678936479255</v>
      </c>
      <c r="AJ58">
        <f t="shared" si="1"/>
        <v>0.18519427855499215</v>
      </c>
      <c r="AK58">
        <f t="shared" si="2"/>
        <v>0.50160601963618823</v>
      </c>
      <c r="AL58">
        <f t="shared" si="3"/>
        <v>2.4983776149208548E-2</v>
      </c>
      <c r="AM58">
        <f>U58 - AVERAGEIFS('Placebo Females'!U:U, 'Placebo Females'!B:B, B58, 'Placebo Females'!P:P, P58)</f>
        <v>124</v>
      </c>
      <c r="AN58">
        <f>V58 - AVERAGEIFS('Placebo Females'!V:V, 'Placebo Females'!B:B, B58, 'Placebo Females'!P:P, P58)</f>
        <v>-1.3333333333333428</v>
      </c>
      <c r="AO58">
        <f>W58 - AVERAGEIFS('Placebo Females'!W:W, 'Placebo Females'!B:B, B58, 'Placebo Females'!P:P, P58)</f>
        <v>26.333333333333314</v>
      </c>
      <c r="AP58">
        <f>X58 - AVERAGEIFS('Placebo Females'!X:X, 'Placebo Females'!B:B, B58, 'Placebo Females'!P:P, P58)</f>
        <v>2</v>
      </c>
      <c r="AQ58">
        <f>Y58 - AVERAGEIFS('Placebo Females'!Y:Y, 'Placebo Females'!B:B, B58, 'Placebo Females'!P:P, P58)</f>
        <v>29</v>
      </c>
      <c r="AR58">
        <f>Z58 - AVERAGEIFS('Placebo Females'!Z:Z, 'Placebo Females'!B:B, B58, 'Placebo Females'!P:P, P58)</f>
        <v>-4.6666666666666714</v>
      </c>
      <c r="AS58">
        <f>AB58 - AVERAGEIFS('Placebo Females'!AB:AB, 'Placebo Females'!B:B, B58, 'Placebo Females'!P:P, P58)</f>
        <v>5</v>
      </c>
      <c r="AT58">
        <f>AC58 - AVERAGEIFS('Placebo Females'!AC:AC, 'Placebo Females'!B:B, B58, 'Placebo Females'!P:P, P58)</f>
        <v>-6.3333333333333357</v>
      </c>
      <c r="AU58">
        <f>AD58 - AVERAGEIFS('Placebo Females'!AD:AD, 'Placebo Females'!B:B, B58, 'Placebo Females'!P:P, P58)</f>
        <v>37.804333333333375</v>
      </c>
      <c r="AV58">
        <f>AE58 - AVERAGEIFS('Placebo Females'!AE:AE, 'Placebo Females'!B:B, B58, 'Placebo Females'!P:P, P58)</f>
        <v>0.11342120000000001</v>
      </c>
      <c r="AW58">
        <f>AF58 - AVERAGEIFS('Placebo Females'!AF:AF, 'Placebo Females'!B:B, B58, 'Placebo Females'!P:P, P58)</f>
        <v>5.757666666666672E-2</v>
      </c>
    </row>
    <row r="59" spans="1:49" x14ac:dyDescent="0.25">
      <c r="A59" t="s">
        <v>4966</v>
      </c>
      <c r="B59">
        <v>1009</v>
      </c>
      <c r="C59" t="s">
        <v>655</v>
      </c>
      <c r="D59">
        <v>29</v>
      </c>
      <c r="E59">
        <v>162</v>
      </c>
      <c r="F59">
        <v>68</v>
      </c>
      <c r="G59">
        <v>107.75</v>
      </c>
      <c r="H59">
        <v>62.75</v>
      </c>
      <c r="I59" t="s">
        <v>458</v>
      </c>
      <c r="J59" t="s">
        <v>104</v>
      </c>
      <c r="K59" t="s">
        <v>105</v>
      </c>
      <c r="L59" t="s">
        <v>460</v>
      </c>
      <c r="M59" t="s">
        <v>4381</v>
      </c>
      <c r="N59">
        <v>400</v>
      </c>
      <c r="O59" t="s">
        <v>2262</v>
      </c>
      <c r="P59">
        <v>24</v>
      </c>
      <c r="Q59" t="s">
        <v>113</v>
      </c>
      <c r="R59" t="s">
        <v>4415</v>
      </c>
      <c r="S59">
        <v>235</v>
      </c>
      <c r="T59" t="s">
        <v>2266</v>
      </c>
      <c r="U59">
        <v>891</v>
      </c>
      <c r="V59">
        <v>159</v>
      </c>
      <c r="W59">
        <v>388</v>
      </c>
      <c r="X59">
        <v>90</v>
      </c>
      <c r="Y59">
        <v>223</v>
      </c>
      <c r="Z59">
        <v>75</v>
      </c>
      <c r="AA59" t="s">
        <v>108</v>
      </c>
      <c r="AB59">
        <v>40</v>
      </c>
      <c r="AC59">
        <v>35</v>
      </c>
      <c r="AD59">
        <v>354.67599999999999</v>
      </c>
      <c r="AE59">
        <v>0.217391</v>
      </c>
      <c r="AF59">
        <v>0.41449799999999998</v>
      </c>
      <c r="AH59">
        <v>235</v>
      </c>
      <c r="AI59">
        <f t="shared" si="0"/>
        <v>0.72437678936479255</v>
      </c>
      <c r="AJ59">
        <f t="shared" si="1"/>
        <v>0.18519427855499215</v>
      </c>
      <c r="AK59">
        <f t="shared" si="2"/>
        <v>0.50160601963618823</v>
      </c>
      <c r="AL59">
        <f t="shared" si="3"/>
        <v>2.4983776149208548E-2</v>
      </c>
      <c r="AM59">
        <f>U59 - AVERAGEIFS('Placebo Females'!U:U, 'Placebo Females'!B:B, B59, 'Placebo Females'!P:P, P59)</f>
        <v>104</v>
      </c>
      <c r="AN59">
        <f>V59 - AVERAGEIFS('Placebo Females'!V:V, 'Placebo Females'!B:B, B59, 'Placebo Females'!P:P, P59)</f>
        <v>1.6666666666666572</v>
      </c>
      <c r="AO59">
        <f>W59 - AVERAGEIFS('Placebo Females'!W:W, 'Placebo Females'!B:B, B59, 'Placebo Females'!P:P, P59)</f>
        <v>18.333333333333314</v>
      </c>
      <c r="AP59">
        <f>X59 - AVERAGEIFS('Placebo Females'!X:X, 'Placebo Females'!B:B, B59, 'Placebo Females'!P:P, P59)</f>
        <v>1</v>
      </c>
      <c r="AQ59">
        <f>Y59 - AVERAGEIFS('Placebo Females'!Y:Y, 'Placebo Females'!B:B, B59, 'Placebo Females'!P:P, P59)</f>
        <v>24</v>
      </c>
      <c r="AR59">
        <f>Z59 - AVERAGEIFS('Placebo Females'!Z:Z, 'Placebo Females'!B:B, B59, 'Placebo Females'!P:P, P59)</f>
        <v>-6.6666666666666714</v>
      </c>
      <c r="AS59">
        <f>AB59 - AVERAGEIFS('Placebo Females'!AB:AB, 'Placebo Females'!B:B, B59, 'Placebo Females'!P:P, P59)</f>
        <v>-3</v>
      </c>
      <c r="AT59">
        <f>AC59 - AVERAGEIFS('Placebo Females'!AC:AC, 'Placebo Females'!B:B, B59, 'Placebo Females'!P:P, P59)</f>
        <v>1.6666666666666643</v>
      </c>
      <c r="AU59">
        <f>AD59 - AVERAGEIFS('Placebo Females'!AD:AD, 'Placebo Females'!B:B, B59, 'Placebo Females'!P:P, P59)</f>
        <v>28.329333333333352</v>
      </c>
      <c r="AV59">
        <f>AE59 - AVERAGEIFS('Placebo Females'!AE:AE, 'Placebo Females'!B:B, B59, 'Placebo Females'!P:P, P59)</f>
        <v>0.10859020000000001</v>
      </c>
      <c r="AW59">
        <f>AF59 - AVERAGEIFS('Placebo Females'!AF:AF, 'Placebo Females'!B:B, B59, 'Placebo Females'!P:P, P59)</f>
        <v>4.1347666666666671E-2</v>
      </c>
    </row>
    <row r="60" spans="1:49" x14ac:dyDescent="0.25">
      <c r="A60" s="1" t="s">
        <v>4967</v>
      </c>
      <c r="B60">
        <v>1004</v>
      </c>
      <c r="C60" t="s">
        <v>655</v>
      </c>
      <c r="D60">
        <v>32</v>
      </c>
      <c r="E60">
        <v>177.1</v>
      </c>
      <c r="F60">
        <v>60.7</v>
      </c>
      <c r="G60">
        <v>92</v>
      </c>
      <c r="H60">
        <v>51.75</v>
      </c>
      <c r="I60" t="s">
        <v>103</v>
      </c>
      <c r="J60" t="s">
        <v>104</v>
      </c>
      <c r="K60" t="s">
        <v>459</v>
      </c>
      <c r="L60" t="s">
        <v>106</v>
      </c>
      <c r="M60" t="s">
        <v>4381</v>
      </c>
      <c r="N60">
        <v>400</v>
      </c>
      <c r="O60" t="s">
        <v>2262</v>
      </c>
      <c r="P60">
        <v>24</v>
      </c>
      <c r="Q60" t="s">
        <v>113</v>
      </c>
      <c r="R60" t="s">
        <v>4415</v>
      </c>
      <c r="S60">
        <v>247</v>
      </c>
      <c r="T60" t="s">
        <v>2266</v>
      </c>
      <c r="U60">
        <v>877</v>
      </c>
      <c r="V60">
        <v>136</v>
      </c>
      <c r="W60">
        <v>419</v>
      </c>
      <c r="X60">
        <v>114</v>
      </c>
      <c r="Y60">
        <v>227</v>
      </c>
      <c r="Z60">
        <v>78</v>
      </c>
      <c r="AA60" t="s">
        <v>108</v>
      </c>
      <c r="AB60">
        <v>48</v>
      </c>
      <c r="AC60">
        <v>26</v>
      </c>
      <c r="AD60">
        <v>180.065</v>
      </c>
      <c r="AE60">
        <v>0.28888900000000001</v>
      </c>
      <c r="AF60">
        <v>0.46396500000000002</v>
      </c>
      <c r="AH60">
        <v>247</v>
      </c>
      <c r="AI60">
        <f t="shared" si="0"/>
        <v>0.76136624243873929</v>
      </c>
      <c r="AJ60">
        <f t="shared" si="1"/>
        <v>0.19035912606787542</v>
      </c>
      <c r="AK60">
        <f t="shared" si="2"/>
        <v>0.51479944893784568</v>
      </c>
      <c r="AL60">
        <f t="shared" si="3"/>
        <v>2.6507355537158106E-2</v>
      </c>
      <c r="AM60">
        <f>U60 - AVERAGEIFS('Placebo Females'!U:U, 'Placebo Females'!B:B, B60, 'Placebo Females'!P:P, P60)</f>
        <v>1.3333333333333712</v>
      </c>
      <c r="AN60">
        <f>V60 - AVERAGEIFS('Placebo Females'!V:V, 'Placebo Females'!B:B, B60, 'Placebo Females'!P:P, P60)</f>
        <v>9.3333333333333286</v>
      </c>
      <c r="AO60">
        <f>W60 - AVERAGEIFS('Placebo Females'!W:W, 'Placebo Females'!B:B, B60, 'Placebo Females'!P:P, P60)</f>
        <v>29.333333333333314</v>
      </c>
      <c r="AP60">
        <f>X60 - AVERAGEIFS('Placebo Females'!X:X, 'Placebo Females'!B:B, B60, 'Placebo Females'!P:P, P60)</f>
        <v>21.666666666666671</v>
      </c>
      <c r="AQ60">
        <f>Y60 - AVERAGEIFS('Placebo Females'!Y:Y, 'Placebo Females'!B:B, B60, 'Placebo Females'!P:P, P60)</f>
        <v>1.3333333333333428</v>
      </c>
      <c r="AR60">
        <f>Z60 - AVERAGEIFS('Placebo Females'!Z:Z, 'Placebo Females'!B:B, B60, 'Placebo Females'!P:P, P60)</f>
        <v>6.3333333333333286</v>
      </c>
      <c r="AS60">
        <f>AB60 - AVERAGEIFS('Placebo Females'!AB:AB, 'Placebo Females'!B:B, B60, 'Placebo Females'!P:P, P60)</f>
        <v>6.3333333333333357</v>
      </c>
      <c r="AT60">
        <f>AC60 - AVERAGEIFS('Placebo Females'!AC:AC, 'Placebo Females'!B:B, B60, 'Placebo Females'!P:P, P60)</f>
        <v>2</v>
      </c>
      <c r="AU60">
        <f>AD60 - AVERAGEIFS('Placebo Females'!AD:AD, 'Placebo Females'!B:B, B60, 'Placebo Females'!P:P, P60)</f>
        <v>-102.80433333333332</v>
      </c>
      <c r="AV60">
        <f>AE60 - AVERAGEIFS('Placebo Females'!AE:AE, 'Placebo Females'!B:B, B60, 'Placebo Females'!P:P, P60)</f>
        <v>0.16141883333333334</v>
      </c>
      <c r="AW60">
        <f>AF60 - AVERAGEIFS('Placebo Females'!AF:AF, 'Placebo Females'!B:B, B60, 'Placebo Females'!P:P, P60)</f>
        <v>8.9514666666666687E-2</v>
      </c>
    </row>
    <row r="61" spans="1:49" x14ac:dyDescent="0.25">
      <c r="A61" t="s">
        <v>4968</v>
      </c>
      <c r="B61">
        <v>1004</v>
      </c>
      <c r="C61" t="s">
        <v>655</v>
      </c>
      <c r="D61">
        <v>32</v>
      </c>
      <c r="E61">
        <v>177.1</v>
      </c>
      <c r="F61">
        <v>60.7</v>
      </c>
      <c r="G61">
        <v>92</v>
      </c>
      <c r="H61">
        <v>51.75</v>
      </c>
      <c r="I61" t="s">
        <v>103</v>
      </c>
      <c r="J61" t="s">
        <v>104</v>
      </c>
      <c r="K61" t="s">
        <v>459</v>
      </c>
      <c r="L61" t="s">
        <v>106</v>
      </c>
      <c r="M61" t="s">
        <v>4381</v>
      </c>
      <c r="N61">
        <v>400</v>
      </c>
      <c r="O61" t="s">
        <v>2262</v>
      </c>
      <c r="P61">
        <v>24</v>
      </c>
      <c r="Q61" t="s">
        <v>113</v>
      </c>
      <c r="R61" t="s">
        <v>4415</v>
      </c>
      <c r="S61">
        <v>247</v>
      </c>
      <c r="T61" t="s">
        <v>2266</v>
      </c>
      <c r="U61">
        <v>933</v>
      </c>
      <c r="V61">
        <v>142</v>
      </c>
      <c r="W61">
        <v>426</v>
      </c>
      <c r="X61">
        <v>99</v>
      </c>
      <c r="Y61">
        <v>244</v>
      </c>
      <c r="Z61">
        <v>83</v>
      </c>
      <c r="AA61" t="s">
        <v>108</v>
      </c>
      <c r="AB61">
        <v>47</v>
      </c>
      <c r="AC61">
        <v>31</v>
      </c>
      <c r="AD61">
        <v>190.422</v>
      </c>
      <c r="AE61" t="s">
        <v>108</v>
      </c>
      <c r="AF61" t="s">
        <v>108</v>
      </c>
      <c r="AH61">
        <v>247</v>
      </c>
      <c r="AI61">
        <f t="shared" si="0"/>
        <v>0.76136624243873929</v>
      </c>
      <c r="AJ61">
        <f t="shared" si="1"/>
        <v>0.19035912606787542</v>
      </c>
      <c r="AK61">
        <f t="shared" si="2"/>
        <v>0.51479944893784568</v>
      </c>
      <c r="AL61">
        <f t="shared" si="3"/>
        <v>2.6507355537158106E-2</v>
      </c>
      <c r="AM61">
        <f>U61 - AVERAGEIFS('Placebo Females'!U:U, 'Placebo Females'!B:B, B61, 'Placebo Females'!P:P, P61)</f>
        <v>57.333333333333371</v>
      </c>
      <c r="AN61">
        <f>V61 - AVERAGEIFS('Placebo Females'!V:V, 'Placebo Females'!B:B, B61, 'Placebo Females'!P:P, P61)</f>
        <v>15.333333333333329</v>
      </c>
      <c r="AO61">
        <f>W61 - AVERAGEIFS('Placebo Females'!W:W, 'Placebo Females'!B:B, B61, 'Placebo Females'!P:P, P61)</f>
        <v>36.333333333333314</v>
      </c>
      <c r="AP61">
        <f>X61 - AVERAGEIFS('Placebo Females'!X:X, 'Placebo Females'!B:B, B61, 'Placebo Females'!P:P, P61)</f>
        <v>6.6666666666666714</v>
      </c>
      <c r="AQ61">
        <f>Y61 - AVERAGEIFS('Placebo Females'!Y:Y, 'Placebo Females'!B:B, B61, 'Placebo Females'!P:P, P61)</f>
        <v>18.333333333333343</v>
      </c>
      <c r="AR61">
        <f>Z61 - AVERAGEIFS('Placebo Females'!Z:Z, 'Placebo Females'!B:B, B61, 'Placebo Females'!P:P, P61)</f>
        <v>11.333333333333329</v>
      </c>
      <c r="AS61">
        <f>AB61 - AVERAGEIFS('Placebo Females'!AB:AB, 'Placebo Females'!B:B, B61, 'Placebo Females'!P:P, P61)</f>
        <v>5.3333333333333357</v>
      </c>
      <c r="AT61">
        <f>AC61 - AVERAGEIFS('Placebo Females'!AC:AC, 'Placebo Females'!B:B, B61, 'Placebo Females'!P:P, P61)</f>
        <v>7</v>
      </c>
      <c r="AU61">
        <f>AD61 - AVERAGEIFS('Placebo Females'!AD:AD, 'Placebo Females'!B:B, B61, 'Placebo Females'!P:P, P61)</f>
        <v>-92.447333333333319</v>
      </c>
      <c r="AV61" t="e">
        <f>AE61 - AVERAGEIFS('Placebo Females'!AE:AE, 'Placebo Females'!B:B, B61, 'Placebo Females'!P:P, P61)</f>
        <v>#VALUE!</v>
      </c>
      <c r="AW61" t="e">
        <f>AF61 - AVERAGEIFS('Placebo Females'!AF:AF, 'Placebo Females'!B:B, B61, 'Placebo Females'!P:P, P61)</f>
        <v>#VALUE!</v>
      </c>
    </row>
    <row r="62" spans="1:49" x14ac:dyDescent="0.25">
      <c r="A62" t="s">
        <v>4969</v>
      </c>
      <c r="B62">
        <v>1004</v>
      </c>
      <c r="C62" t="s">
        <v>655</v>
      </c>
      <c r="D62">
        <v>32</v>
      </c>
      <c r="E62">
        <v>177.1</v>
      </c>
      <c r="F62">
        <v>60.7</v>
      </c>
      <c r="G62">
        <v>92</v>
      </c>
      <c r="H62">
        <v>51.75</v>
      </c>
      <c r="I62" t="s">
        <v>103</v>
      </c>
      <c r="J62" t="s">
        <v>104</v>
      </c>
      <c r="K62" t="s">
        <v>459</v>
      </c>
      <c r="L62" t="s">
        <v>106</v>
      </c>
      <c r="M62" t="s">
        <v>4381</v>
      </c>
      <c r="N62">
        <v>400</v>
      </c>
      <c r="O62" t="s">
        <v>2262</v>
      </c>
      <c r="P62">
        <v>24</v>
      </c>
      <c r="Q62" t="s">
        <v>113</v>
      </c>
      <c r="R62" t="s">
        <v>4415</v>
      </c>
      <c r="S62">
        <v>247</v>
      </c>
      <c r="T62" t="s">
        <v>2266</v>
      </c>
      <c r="U62">
        <v>880</v>
      </c>
      <c r="V62">
        <v>139</v>
      </c>
      <c r="W62">
        <v>424</v>
      </c>
      <c r="X62">
        <v>105</v>
      </c>
      <c r="Y62">
        <v>241</v>
      </c>
      <c r="Z62">
        <v>78</v>
      </c>
      <c r="AA62" t="s">
        <v>108</v>
      </c>
      <c r="AB62">
        <v>46</v>
      </c>
      <c r="AC62">
        <v>29</v>
      </c>
      <c r="AD62">
        <v>182.02099999999999</v>
      </c>
      <c r="AE62">
        <v>0.42857099999999998</v>
      </c>
      <c r="AF62">
        <v>0.43742500000000001</v>
      </c>
      <c r="AH62">
        <v>247</v>
      </c>
      <c r="AI62">
        <f t="shared" si="0"/>
        <v>0.76136624243873929</v>
      </c>
      <c r="AJ62">
        <f t="shared" si="1"/>
        <v>0.19035912606787542</v>
      </c>
      <c r="AK62">
        <f t="shared" si="2"/>
        <v>0.51479944893784568</v>
      </c>
      <c r="AL62">
        <f t="shared" si="3"/>
        <v>2.6507355537158106E-2</v>
      </c>
      <c r="AM62">
        <f>U62 - AVERAGEIFS('Placebo Females'!U:U, 'Placebo Females'!B:B, B62, 'Placebo Females'!P:P, P62)</f>
        <v>4.3333333333333712</v>
      </c>
      <c r="AN62">
        <f>V62 - AVERAGEIFS('Placebo Females'!V:V, 'Placebo Females'!B:B, B62, 'Placebo Females'!P:P, P62)</f>
        <v>12.333333333333329</v>
      </c>
      <c r="AO62">
        <f>W62 - AVERAGEIFS('Placebo Females'!W:W, 'Placebo Females'!B:B, B62, 'Placebo Females'!P:P, P62)</f>
        <v>34.333333333333314</v>
      </c>
      <c r="AP62">
        <f>X62 - AVERAGEIFS('Placebo Females'!X:X, 'Placebo Females'!B:B, B62, 'Placebo Females'!P:P, P62)</f>
        <v>12.666666666666671</v>
      </c>
      <c r="AQ62">
        <f>Y62 - AVERAGEIFS('Placebo Females'!Y:Y, 'Placebo Females'!B:B, B62, 'Placebo Females'!P:P, P62)</f>
        <v>15.333333333333343</v>
      </c>
      <c r="AR62">
        <f>Z62 - AVERAGEIFS('Placebo Females'!Z:Z, 'Placebo Females'!B:B, B62, 'Placebo Females'!P:P, P62)</f>
        <v>6.3333333333333286</v>
      </c>
      <c r="AS62">
        <f>AB62 - AVERAGEIFS('Placebo Females'!AB:AB, 'Placebo Females'!B:B, B62, 'Placebo Females'!P:P, P62)</f>
        <v>4.3333333333333357</v>
      </c>
      <c r="AT62">
        <f>AC62 - AVERAGEIFS('Placebo Females'!AC:AC, 'Placebo Females'!B:B, B62, 'Placebo Females'!P:P, P62)</f>
        <v>5</v>
      </c>
      <c r="AU62">
        <f>AD62 - AVERAGEIFS('Placebo Females'!AD:AD, 'Placebo Females'!B:B, B62, 'Placebo Females'!P:P, P62)</f>
        <v>-100.84833333333333</v>
      </c>
      <c r="AV62">
        <f>AE62 - AVERAGEIFS('Placebo Females'!AE:AE, 'Placebo Females'!B:B, B62, 'Placebo Females'!P:P, P62)</f>
        <v>0.30110083333333332</v>
      </c>
      <c r="AW62">
        <f>AF62 - AVERAGEIFS('Placebo Females'!AF:AF, 'Placebo Females'!B:B, B62, 'Placebo Females'!P:P, P62)</f>
        <v>6.2974666666666679E-2</v>
      </c>
    </row>
    <row r="63" spans="1:49" x14ac:dyDescent="0.25">
      <c r="A63" t="s">
        <v>4970</v>
      </c>
      <c r="B63">
        <v>1011</v>
      </c>
      <c r="C63" t="s">
        <v>655</v>
      </c>
      <c r="D63">
        <v>31</v>
      </c>
      <c r="E63">
        <v>161.5</v>
      </c>
      <c r="F63">
        <v>65.3</v>
      </c>
      <c r="G63">
        <v>120.75</v>
      </c>
      <c r="H63">
        <v>84</v>
      </c>
      <c r="I63" t="s">
        <v>458</v>
      </c>
      <c r="J63" t="s">
        <v>104</v>
      </c>
      <c r="K63" t="s">
        <v>753</v>
      </c>
      <c r="L63" t="s">
        <v>211</v>
      </c>
      <c r="M63" t="s">
        <v>4381</v>
      </c>
      <c r="N63">
        <v>400</v>
      </c>
      <c r="O63" t="s">
        <v>2262</v>
      </c>
      <c r="P63">
        <v>14</v>
      </c>
      <c r="Q63" t="s">
        <v>113</v>
      </c>
      <c r="R63" t="s">
        <v>4415</v>
      </c>
      <c r="S63">
        <v>282</v>
      </c>
      <c r="T63" t="s">
        <v>2266</v>
      </c>
      <c r="U63">
        <v>812</v>
      </c>
      <c r="V63">
        <v>176</v>
      </c>
      <c r="W63">
        <v>357</v>
      </c>
      <c r="X63">
        <v>85</v>
      </c>
      <c r="Y63">
        <v>198</v>
      </c>
      <c r="Z63">
        <v>74</v>
      </c>
      <c r="AA63" t="s">
        <v>108</v>
      </c>
      <c r="AB63">
        <v>53</v>
      </c>
      <c r="AC63">
        <v>25</v>
      </c>
      <c r="AD63">
        <v>391.10599999999999</v>
      </c>
      <c r="AE63">
        <v>0.15909100000000001</v>
      </c>
      <c r="AF63">
        <v>0.36098799999999998</v>
      </c>
      <c r="AH63">
        <v>282</v>
      </c>
      <c r="AI63">
        <f t="shared" si="0"/>
        <v>0.86925214723775091</v>
      </c>
      <c r="AJ63">
        <f t="shared" si="1"/>
        <v>0.20463623782162621</v>
      </c>
      <c r="AK63">
        <f t="shared" si="2"/>
        <v>0.54975601620031678</v>
      </c>
      <c r="AL63">
        <f t="shared" si="3"/>
        <v>3.1014489769856657E-2</v>
      </c>
      <c r="AM63">
        <f>U63 - AVERAGEIFS('Placebo Females'!U:U, 'Placebo Females'!B:B, B63, 'Placebo Females'!P:P, P63)</f>
        <v>-10.666666666666629</v>
      </c>
      <c r="AN63">
        <f>V63 - AVERAGEIFS('Placebo Females'!V:V, 'Placebo Females'!B:B, B63, 'Placebo Females'!P:P, P63)</f>
        <v>3.6666666666666572</v>
      </c>
      <c r="AO63">
        <f>W63 - AVERAGEIFS('Placebo Females'!W:W, 'Placebo Females'!B:B, B63, 'Placebo Females'!P:P, P63)</f>
        <v>16.666666666666686</v>
      </c>
      <c r="AP63">
        <f>X63 - AVERAGEIFS('Placebo Females'!X:X, 'Placebo Females'!B:B, B63, 'Placebo Females'!P:P, P63)</f>
        <v>-4</v>
      </c>
      <c r="AQ63">
        <f>Y63 - AVERAGEIFS('Placebo Females'!Y:Y, 'Placebo Females'!B:B, B63, 'Placebo Females'!P:P, P63)</f>
        <v>13.666666666666657</v>
      </c>
      <c r="AR63">
        <f>Z63 - AVERAGEIFS('Placebo Females'!Z:Z, 'Placebo Females'!B:B, B63, 'Placebo Females'!P:P, P63)</f>
        <v>7</v>
      </c>
      <c r="AS63">
        <f>AB63 - AVERAGEIFS('Placebo Females'!AB:AB, 'Placebo Females'!B:B, B63, 'Placebo Females'!P:P, P63)</f>
        <v>13.666666666666664</v>
      </c>
      <c r="AT63">
        <f>AC63 - AVERAGEIFS('Placebo Females'!AC:AC, 'Placebo Females'!B:B, B63, 'Placebo Females'!P:P, P63)</f>
        <v>-2.6666666666666679</v>
      </c>
      <c r="AU63">
        <f>AD63 - AVERAGEIFS('Placebo Females'!AD:AD, 'Placebo Females'!B:B, B63, 'Placebo Females'!P:P, P63)</f>
        <v>-113.49566666666669</v>
      </c>
      <c r="AV63">
        <f>AE63 - AVERAGEIFS('Placebo Females'!AE:AE, 'Placebo Females'!B:B, B63, 'Placebo Females'!P:P, P63)</f>
        <v>1.9144999999999995E-2</v>
      </c>
      <c r="AW63">
        <f>AF63 - AVERAGEIFS('Placebo Females'!AF:AF, 'Placebo Females'!B:B, B63, 'Placebo Females'!P:P, P63)</f>
        <v>4.1172666666666635E-2</v>
      </c>
    </row>
    <row r="64" spans="1:49" x14ac:dyDescent="0.25">
      <c r="A64" t="s">
        <v>4971</v>
      </c>
      <c r="B64">
        <v>1011</v>
      </c>
      <c r="C64" t="s">
        <v>655</v>
      </c>
      <c r="D64">
        <v>31</v>
      </c>
      <c r="E64">
        <v>161.5</v>
      </c>
      <c r="F64">
        <v>65.3</v>
      </c>
      <c r="G64">
        <v>120.75</v>
      </c>
      <c r="H64">
        <v>84</v>
      </c>
      <c r="I64" t="s">
        <v>458</v>
      </c>
      <c r="J64" t="s">
        <v>104</v>
      </c>
      <c r="K64" t="s">
        <v>753</v>
      </c>
      <c r="L64" t="s">
        <v>211</v>
      </c>
      <c r="M64" t="s">
        <v>4381</v>
      </c>
      <c r="N64">
        <v>400</v>
      </c>
      <c r="O64" t="s">
        <v>2262</v>
      </c>
      <c r="P64">
        <v>14</v>
      </c>
      <c r="Q64" t="s">
        <v>113</v>
      </c>
      <c r="R64" t="s">
        <v>4415</v>
      </c>
      <c r="S64">
        <v>282</v>
      </c>
      <c r="T64" t="s">
        <v>2266</v>
      </c>
      <c r="U64">
        <v>786</v>
      </c>
      <c r="V64">
        <v>182</v>
      </c>
      <c r="W64">
        <v>358</v>
      </c>
      <c r="X64">
        <v>88</v>
      </c>
      <c r="Y64">
        <v>192</v>
      </c>
      <c r="Z64">
        <v>78</v>
      </c>
      <c r="AA64" t="s">
        <v>108</v>
      </c>
      <c r="AB64">
        <v>40</v>
      </c>
      <c r="AC64">
        <v>38</v>
      </c>
      <c r="AD64">
        <v>364.99799999999999</v>
      </c>
      <c r="AE64">
        <v>0.18181800000000001</v>
      </c>
      <c r="AF64">
        <v>0.357381</v>
      </c>
      <c r="AH64">
        <v>282</v>
      </c>
      <c r="AI64">
        <f t="shared" si="0"/>
        <v>0.86925214723775091</v>
      </c>
      <c r="AJ64">
        <f t="shared" si="1"/>
        <v>0.20463623782162621</v>
      </c>
      <c r="AK64">
        <f t="shared" si="2"/>
        <v>0.54975601620031678</v>
      </c>
      <c r="AL64">
        <f t="shared" si="3"/>
        <v>3.1014489769856657E-2</v>
      </c>
      <c r="AM64">
        <f>U64 - AVERAGEIFS('Placebo Females'!U:U, 'Placebo Females'!B:B, B64, 'Placebo Females'!P:P, P64)</f>
        <v>-36.666666666666629</v>
      </c>
      <c r="AN64">
        <f>V64 - AVERAGEIFS('Placebo Females'!V:V, 'Placebo Females'!B:B, B64, 'Placebo Females'!P:P, P64)</f>
        <v>9.6666666666666572</v>
      </c>
      <c r="AO64">
        <f>W64 - AVERAGEIFS('Placebo Females'!W:W, 'Placebo Females'!B:B, B64, 'Placebo Females'!P:P, P64)</f>
        <v>17.666666666666686</v>
      </c>
      <c r="AP64">
        <f>X64 - AVERAGEIFS('Placebo Females'!X:X, 'Placebo Females'!B:B, B64, 'Placebo Females'!P:P, P64)</f>
        <v>-1</v>
      </c>
      <c r="AQ64">
        <f>Y64 - AVERAGEIFS('Placebo Females'!Y:Y, 'Placebo Females'!B:B, B64, 'Placebo Females'!P:P, P64)</f>
        <v>7.6666666666666572</v>
      </c>
      <c r="AR64">
        <f>Z64 - AVERAGEIFS('Placebo Females'!Z:Z, 'Placebo Females'!B:B, B64, 'Placebo Females'!P:P, P64)</f>
        <v>11</v>
      </c>
      <c r="AS64">
        <f>AB64 - AVERAGEIFS('Placebo Females'!AB:AB, 'Placebo Females'!B:B, B64, 'Placebo Females'!P:P, P64)</f>
        <v>0.6666666666666643</v>
      </c>
      <c r="AT64">
        <f>AC64 - AVERAGEIFS('Placebo Females'!AC:AC, 'Placebo Females'!B:B, B64, 'Placebo Females'!P:P, P64)</f>
        <v>10.333333333333332</v>
      </c>
      <c r="AU64">
        <f>AD64 - AVERAGEIFS('Placebo Females'!AD:AD, 'Placebo Females'!B:B, B64, 'Placebo Females'!P:P, P64)</f>
        <v>-139.6036666666667</v>
      </c>
      <c r="AV64">
        <f>AE64 - AVERAGEIFS('Placebo Females'!AE:AE, 'Placebo Females'!B:B, B64, 'Placebo Females'!P:P, P64)</f>
        <v>4.1871999999999993E-2</v>
      </c>
      <c r="AW64">
        <f>AF64 - AVERAGEIFS('Placebo Females'!AF:AF, 'Placebo Females'!B:B, B64, 'Placebo Females'!P:P, P64)</f>
        <v>3.7565666666666664E-2</v>
      </c>
    </row>
    <row r="65" spans="1:49" x14ac:dyDescent="0.25">
      <c r="A65" t="s">
        <v>4972</v>
      </c>
      <c r="B65">
        <v>1011</v>
      </c>
      <c r="C65" t="s">
        <v>655</v>
      </c>
      <c r="D65">
        <v>31</v>
      </c>
      <c r="E65">
        <v>161.5</v>
      </c>
      <c r="F65">
        <v>65.3</v>
      </c>
      <c r="G65">
        <v>120.75</v>
      </c>
      <c r="H65">
        <v>84</v>
      </c>
      <c r="I65" t="s">
        <v>458</v>
      </c>
      <c r="J65" t="s">
        <v>104</v>
      </c>
      <c r="K65" t="s">
        <v>753</v>
      </c>
      <c r="L65" t="s">
        <v>211</v>
      </c>
      <c r="M65" t="s">
        <v>4381</v>
      </c>
      <c r="N65">
        <v>400</v>
      </c>
      <c r="O65" t="s">
        <v>2262</v>
      </c>
      <c r="P65">
        <v>14</v>
      </c>
      <c r="Q65" t="s">
        <v>113</v>
      </c>
      <c r="R65" t="s">
        <v>4415</v>
      </c>
      <c r="S65">
        <v>282</v>
      </c>
      <c r="T65" t="s">
        <v>2266</v>
      </c>
      <c r="U65">
        <v>804</v>
      </c>
      <c r="V65">
        <v>174</v>
      </c>
      <c r="W65">
        <v>359</v>
      </c>
      <c r="X65">
        <v>92</v>
      </c>
      <c r="Y65">
        <v>190</v>
      </c>
      <c r="Z65">
        <v>77</v>
      </c>
      <c r="AA65" t="s">
        <v>108</v>
      </c>
      <c r="AB65">
        <v>40</v>
      </c>
      <c r="AC65">
        <v>38</v>
      </c>
      <c r="AD65">
        <v>377.84800000000001</v>
      </c>
      <c r="AE65">
        <v>0.170213</v>
      </c>
      <c r="AF65">
        <v>0.36625400000000002</v>
      </c>
      <c r="AH65">
        <v>282</v>
      </c>
      <c r="AI65">
        <f t="shared" si="0"/>
        <v>0.86925214723775091</v>
      </c>
      <c r="AJ65">
        <f t="shared" si="1"/>
        <v>0.20463623782162621</v>
      </c>
      <c r="AK65">
        <f t="shared" si="2"/>
        <v>0.54975601620031678</v>
      </c>
      <c r="AL65">
        <f t="shared" si="3"/>
        <v>3.1014489769856657E-2</v>
      </c>
      <c r="AM65">
        <f>U65 - AVERAGEIFS('Placebo Females'!U:U, 'Placebo Females'!B:B, B65, 'Placebo Females'!P:P, P65)</f>
        <v>-18.666666666666629</v>
      </c>
      <c r="AN65">
        <f>V65 - AVERAGEIFS('Placebo Females'!V:V, 'Placebo Females'!B:B, B65, 'Placebo Females'!P:P, P65)</f>
        <v>1.6666666666666572</v>
      </c>
      <c r="AO65">
        <f>W65 - AVERAGEIFS('Placebo Females'!W:W, 'Placebo Females'!B:B, B65, 'Placebo Females'!P:P, P65)</f>
        <v>18.666666666666686</v>
      </c>
      <c r="AP65">
        <f>X65 - AVERAGEIFS('Placebo Females'!X:X, 'Placebo Females'!B:B, B65, 'Placebo Females'!P:P, P65)</f>
        <v>3</v>
      </c>
      <c r="AQ65">
        <f>Y65 - AVERAGEIFS('Placebo Females'!Y:Y, 'Placebo Females'!B:B, B65, 'Placebo Females'!P:P, P65)</f>
        <v>5.6666666666666572</v>
      </c>
      <c r="AR65">
        <f>Z65 - AVERAGEIFS('Placebo Females'!Z:Z, 'Placebo Females'!B:B, B65, 'Placebo Females'!P:P, P65)</f>
        <v>10</v>
      </c>
      <c r="AS65">
        <f>AB65 - AVERAGEIFS('Placebo Females'!AB:AB, 'Placebo Females'!B:B, B65, 'Placebo Females'!P:P, P65)</f>
        <v>0.6666666666666643</v>
      </c>
      <c r="AT65">
        <f>AC65 - AVERAGEIFS('Placebo Females'!AC:AC, 'Placebo Females'!B:B, B65, 'Placebo Females'!P:P, P65)</f>
        <v>10.333333333333332</v>
      </c>
      <c r="AU65">
        <f>AD65 - AVERAGEIFS('Placebo Females'!AD:AD, 'Placebo Females'!B:B, B65, 'Placebo Females'!P:P, P65)</f>
        <v>-126.75366666666667</v>
      </c>
      <c r="AV65">
        <f>AE65 - AVERAGEIFS('Placebo Females'!AE:AE, 'Placebo Females'!B:B, B65, 'Placebo Females'!P:P, P65)</f>
        <v>3.0266999999999988E-2</v>
      </c>
      <c r="AW65">
        <f>AF65 - AVERAGEIFS('Placebo Females'!AF:AF, 'Placebo Females'!B:B, B65, 'Placebo Females'!P:P, P65)</f>
        <v>4.6438666666666684E-2</v>
      </c>
    </row>
    <row r="66" spans="1:49" x14ac:dyDescent="0.25">
      <c r="A66" t="s">
        <v>4973</v>
      </c>
      <c r="B66">
        <v>1003</v>
      </c>
      <c r="C66" t="s">
        <v>655</v>
      </c>
      <c r="D66">
        <v>30</v>
      </c>
      <c r="E66">
        <v>167</v>
      </c>
      <c r="F66">
        <v>71.3</v>
      </c>
      <c r="G66">
        <v>106</v>
      </c>
      <c r="H66">
        <v>57.75</v>
      </c>
      <c r="I66" t="s">
        <v>103</v>
      </c>
      <c r="J66" t="s">
        <v>104</v>
      </c>
      <c r="K66" t="s">
        <v>753</v>
      </c>
      <c r="L66" t="s">
        <v>211</v>
      </c>
      <c r="M66" t="s">
        <v>4381</v>
      </c>
      <c r="N66">
        <v>400</v>
      </c>
      <c r="O66" t="s">
        <v>2262</v>
      </c>
      <c r="P66">
        <v>24</v>
      </c>
      <c r="Q66" t="s">
        <v>113</v>
      </c>
      <c r="R66" t="s">
        <v>4415</v>
      </c>
      <c r="S66">
        <v>312</v>
      </c>
      <c r="T66" t="s">
        <v>2266</v>
      </c>
      <c r="U66">
        <v>850</v>
      </c>
      <c r="V66">
        <v>196</v>
      </c>
      <c r="W66">
        <v>387</v>
      </c>
      <c r="X66">
        <v>95</v>
      </c>
      <c r="Y66">
        <v>216</v>
      </c>
      <c r="Z66">
        <v>76</v>
      </c>
      <c r="AA66" t="s">
        <v>108</v>
      </c>
      <c r="AB66">
        <v>53</v>
      </c>
      <c r="AC66">
        <v>23</v>
      </c>
      <c r="AD66">
        <v>331.40899999999999</v>
      </c>
      <c r="AE66">
        <v>0.18</v>
      </c>
      <c r="AF66">
        <v>0.42501499999999998</v>
      </c>
      <c r="AH66">
        <v>312</v>
      </c>
      <c r="AI66">
        <f t="shared" si="0"/>
        <v>0.9617257799226181</v>
      </c>
      <c r="AJ66">
        <f t="shared" si="1"/>
        <v>0.21605256103938442</v>
      </c>
      <c r="AK66">
        <f t="shared" si="2"/>
        <v>0.57611542326002452</v>
      </c>
      <c r="AL66">
        <f t="shared" si="3"/>
        <v>3.494337484863963E-2</v>
      </c>
      <c r="AM66">
        <f>U66 - AVERAGEIFS('Placebo Females'!U:U, 'Placebo Females'!B:B, B66, 'Placebo Females'!P:P, P66)</f>
        <v>-91.666666666666629</v>
      </c>
      <c r="AN66">
        <f>V66 - AVERAGEIFS('Placebo Females'!V:V, 'Placebo Females'!B:B, B66, 'Placebo Females'!P:P, P66)</f>
        <v>-3</v>
      </c>
      <c r="AO66">
        <f>W66 - AVERAGEIFS('Placebo Females'!W:W, 'Placebo Females'!B:B, B66, 'Placebo Females'!P:P, P66)</f>
        <v>-11.333333333333314</v>
      </c>
      <c r="AP66">
        <f>X66 - AVERAGEIFS('Placebo Females'!X:X, 'Placebo Females'!B:B, B66, 'Placebo Females'!P:P, P66)</f>
        <v>3.6666666666666714</v>
      </c>
      <c r="AQ66">
        <f>Y66 - AVERAGEIFS('Placebo Females'!Y:Y, 'Placebo Females'!B:B, B66, 'Placebo Females'!P:P, P66)</f>
        <v>-20</v>
      </c>
      <c r="AR66">
        <f>Z66 - AVERAGEIFS('Placebo Females'!Z:Z, 'Placebo Females'!B:B, B66, 'Placebo Females'!P:P, P66)</f>
        <v>5</v>
      </c>
      <c r="AS66">
        <f>AB66 - AVERAGEIFS('Placebo Females'!AB:AB, 'Placebo Females'!B:B, B66, 'Placebo Females'!P:P, P66)</f>
        <v>14.333333333333336</v>
      </c>
      <c r="AT66">
        <f>AC66 - AVERAGEIFS('Placebo Females'!AC:AC, 'Placebo Females'!B:B, B66, 'Placebo Females'!P:P, P66)</f>
        <v>-5.3333333333333321</v>
      </c>
      <c r="AU66">
        <f>AD66 - AVERAGEIFS('Placebo Females'!AD:AD, 'Placebo Females'!B:B, B66, 'Placebo Females'!P:P, P66)</f>
        <v>-3.8573333333333153</v>
      </c>
      <c r="AV66">
        <f>AE66 - AVERAGEIFS('Placebo Females'!AE:AE, 'Placebo Females'!B:B, B66, 'Placebo Females'!P:P, P66)</f>
        <v>3.1976333333333329E-2</v>
      </c>
      <c r="AW66">
        <f>AF66 - AVERAGEIFS('Placebo Females'!AF:AF, 'Placebo Females'!B:B, B66, 'Placebo Females'!P:P, P66)</f>
        <v>3.6711666666666587E-2</v>
      </c>
    </row>
    <row r="67" spans="1:49" x14ac:dyDescent="0.25">
      <c r="A67" t="s">
        <v>4974</v>
      </c>
      <c r="B67">
        <v>1003</v>
      </c>
      <c r="C67" t="s">
        <v>655</v>
      </c>
      <c r="D67">
        <v>30</v>
      </c>
      <c r="E67">
        <v>167</v>
      </c>
      <c r="F67">
        <v>71.3</v>
      </c>
      <c r="G67">
        <v>106</v>
      </c>
      <c r="H67">
        <v>57.75</v>
      </c>
      <c r="I67" t="s">
        <v>103</v>
      </c>
      <c r="J67" t="s">
        <v>104</v>
      </c>
      <c r="K67" t="s">
        <v>753</v>
      </c>
      <c r="L67" t="s">
        <v>211</v>
      </c>
      <c r="M67" t="s">
        <v>4381</v>
      </c>
      <c r="N67">
        <v>400</v>
      </c>
      <c r="O67" t="s">
        <v>2262</v>
      </c>
      <c r="P67">
        <v>24</v>
      </c>
      <c r="Q67" t="s">
        <v>113</v>
      </c>
      <c r="R67" t="s">
        <v>4415</v>
      </c>
      <c r="S67">
        <v>312</v>
      </c>
      <c r="T67" t="s">
        <v>2266</v>
      </c>
      <c r="U67">
        <v>864</v>
      </c>
      <c r="V67">
        <v>194</v>
      </c>
      <c r="W67">
        <v>388</v>
      </c>
      <c r="X67">
        <v>80</v>
      </c>
      <c r="Y67">
        <v>231</v>
      </c>
      <c r="Z67">
        <v>77</v>
      </c>
      <c r="AA67" t="s">
        <v>108</v>
      </c>
      <c r="AB67">
        <v>54</v>
      </c>
      <c r="AC67">
        <v>24</v>
      </c>
      <c r="AD67">
        <v>356.084</v>
      </c>
      <c r="AE67">
        <v>0.183673</v>
      </c>
      <c r="AF67">
        <v>0.415408</v>
      </c>
      <c r="AH67">
        <v>312</v>
      </c>
      <c r="AI67">
        <f t="shared" ref="AI67:AI130" si="4">((AH67*10^-9)/324.4168)*10^9</f>
        <v>0.9617257799226181</v>
      </c>
      <c r="AJ67">
        <f t="shared" ref="AJ67:AJ130" si="5">1 -(1/(1+((AI67/6.4)^0.68)))</f>
        <v>0.21605256103938442</v>
      </c>
      <c r="AK67">
        <f t="shared" ref="AK67:AK130" si="6">1 -(1/(1+((AI67/0.72)^1.06)))</f>
        <v>0.57611542326002452</v>
      </c>
      <c r="AL67">
        <f t="shared" ref="AL67:AL130" si="7">1 -(1/(1+((AI67/14.6)^1.22)))</f>
        <v>3.494337484863963E-2</v>
      </c>
      <c r="AM67">
        <f>U67 - AVERAGEIFS('Placebo Females'!U:U, 'Placebo Females'!B:B, B67, 'Placebo Females'!P:P, P67)</f>
        <v>-77.666666666666629</v>
      </c>
      <c r="AN67">
        <f>V67 - AVERAGEIFS('Placebo Females'!V:V, 'Placebo Females'!B:B, B67, 'Placebo Females'!P:P, P67)</f>
        <v>-5</v>
      </c>
      <c r="AO67">
        <f>W67 - AVERAGEIFS('Placebo Females'!W:W, 'Placebo Females'!B:B, B67, 'Placebo Females'!P:P, P67)</f>
        <v>-10.333333333333314</v>
      </c>
      <c r="AP67">
        <f>X67 - AVERAGEIFS('Placebo Females'!X:X, 'Placebo Females'!B:B, B67, 'Placebo Females'!P:P, P67)</f>
        <v>-11.333333333333329</v>
      </c>
      <c r="AQ67">
        <f>Y67 - AVERAGEIFS('Placebo Females'!Y:Y, 'Placebo Females'!B:B, B67, 'Placebo Females'!P:P, P67)</f>
        <v>-5</v>
      </c>
      <c r="AR67">
        <f>Z67 - AVERAGEIFS('Placebo Females'!Z:Z, 'Placebo Females'!B:B, B67, 'Placebo Females'!P:P, P67)</f>
        <v>6</v>
      </c>
      <c r="AS67">
        <f>AB67 - AVERAGEIFS('Placebo Females'!AB:AB, 'Placebo Females'!B:B, B67, 'Placebo Females'!P:P, P67)</f>
        <v>15.333333333333336</v>
      </c>
      <c r="AT67">
        <f>AC67 - AVERAGEIFS('Placebo Females'!AC:AC, 'Placebo Females'!B:B, B67, 'Placebo Females'!P:P, P67)</f>
        <v>-4.3333333333333321</v>
      </c>
      <c r="AU67">
        <f>AD67 - AVERAGEIFS('Placebo Females'!AD:AD, 'Placebo Females'!B:B, B67, 'Placebo Females'!P:P, P67)</f>
        <v>20.817666666666696</v>
      </c>
      <c r="AV67">
        <f>AE67 - AVERAGEIFS('Placebo Females'!AE:AE, 'Placebo Females'!B:B, B67, 'Placebo Females'!P:P, P67)</f>
        <v>3.5649333333333338E-2</v>
      </c>
      <c r="AW67">
        <f>AF67 - AVERAGEIFS('Placebo Females'!AF:AF, 'Placebo Females'!B:B, B67, 'Placebo Females'!P:P, P67)</f>
        <v>2.710466666666661E-2</v>
      </c>
    </row>
    <row r="68" spans="1:49" x14ac:dyDescent="0.25">
      <c r="A68" t="s">
        <v>4975</v>
      </c>
      <c r="B68">
        <v>1003</v>
      </c>
      <c r="C68" t="s">
        <v>655</v>
      </c>
      <c r="D68">
        <v>30</v>
      </c>
      <c r="E68">
        <v>167</v>
      </c>
      <c r="F68">
        <v>71.3</v>
      </c>
      <c r="G68">
        <v>106</v>
      </c>
      <c r="H68">
        <v>57.75</v>
      </c>
      <c r="I68" t="s">
        <v>103</v>
      </c>
      <c r="J68" t="s">
        <v>104</v>
      </c>
      <c r="K68" t="s">
        <v>753</v>
      </c>
      <c r="L68" t="s">
        <v>211</v>
      </c>
      <c r="M68" t="s">
        <v>4381</v>
      </c>
      <c r="N68">
        <v>400</v>
      </c>
      <c r="O68" t="s">
        <v>2262</v>
      </c>
      <c r="P68">
        <v>24</v>
      </c>
      <c r="Q68" t="s">
        <v>113</v>
      </c>
      <c r="R68" t="s">
        <v>4415</v>
      </c>
      <c r="S68">
        <v>312</v>
      </c>
      <c r="T68" t="s">
        <v>2266</v>
      </c>
      <c r="U68">
        <v>900</v>
      </c>
      <c r="V68">
        <v>195</v>
      </c>
      <c r="W68">
        <v>392</v>
      </c>
      <c r="X68">
        <v>86</v>
      </c>
      <c r="Y68">
        <v>226</v>
      </c>
      <c r="Z68">
        <v>80</v>
      </c>
      <c r="AA68" t="s">
        <v>108</v>
      </c>
      <c r="AB68">
        <v>54</v>
      </c>
      <c r="AC68">
        <v>24</v>
      </c>
      <c r="AD68">
        <v>352.54899999999998</v>
      </c>
      <c r="AE68">
        <v>0.1875</v>
      </c>
      <c r="AF68">
        <v>0.418184</v>
      </c>
      <c r="AH68">
        <v>312</v>
      </c>
      <c r="AI68">
        <f t="shared" si="4"/>
        <v>0.9617257799226181</v>
      </c>
      <c r="AJ68">
        <f t="shared" si="5"/>
        <v>0.21605256103938442</v>
      </c>
      <c r="AK68">
        <f t="shared" si="6"/>
        <v>0.57611542326002452</v>
      </c>
      <c r="AL68">
        <f t="shared" si="7"/>
        <v>3.494337484863963E-2</v>
      </c>
      <c r="AM68">
        <f>U68 - AVERAGEIFS('Placebo Females'!U:U, 'Placebo Females'!B:B, B68, 'Placebo Females'!P:P, P68)</f>
        <v>-41.666666666666629</v>
      </c>
      <c r="AN68">
        <f>V68 - AVERAGEIFS('Placebo Females'!V:V, 'Placebo Females'!B:B, B68, 'Placebo Females'!P:P, P68)</f>
        <v>-4</v>
      </c>
      <c r="AO68">
        <f>W68 - AVERAGEIFS('Placebo Females'!W:W, 'Placebo Females'!B:B, B68, 'Placebo Females'!P:P, P68)</f>
        <v>-6.3333333333333144</v>
      </c>
      <c r="AP68">
        <f>X68 - AVERAGEIFS('Placebo Females'!X:X, 'Placebo Females'!B:B, B68, 'Placebo Females'!P:P, P68)</f>
        <v>-5.3333333333333286</v>
      </c>
      <c r="AQ68">
        <f>Y68 - AVERAGEIFS('Placebo Females'!Y:Y, 'Placebo Females'!B:B, B68, 'Placebo Females'!P:P, P68)</f>
        <v>-10</v>
      </c>
      <c r="AR68">
        <f>Z68 - AVERAGEIFS('Placebo Females'!Z:Z, 'Placebo Females'!B:B, B68, 'Placebo Females'!P:P, P68)</f>
        <v>9</v>
      </c>
      <c r="AS68">
        <f>AB68 - AVERAGEIFS('Placebo Females'!AB:AB, 'Placebo Females'!B:B, B68, 'Placebo Females'!P:P, P68)</f>
        <v>15.333333333333336</v>
      </c>
      <c r="AT68">
        <f>AC68 - AVERAGEIFS('Placebo Females'!AC:AC, 'Placebo Females'!B:B, B68, 'Placebo Females'!P:P, P68)</f>
        <v>-4.3333333333333321</v>
      </c>
      <c r="AU68">
        <f>AD68 - AVERAGEIFS('Placebo Females'!AD:AD, 'Placebo Females'!B:B, B68, 'Placebo Females'!P:P, P68)</f>
        <v>17.282666666666671</v>
      </c>
      <c r="AV68">
        <f>AE68 - AVERAGEIFS('Placebo Females'!AE:AE, 'Placebo Females'!B:B, B68, 'Placebo Females'!P:P, P68)</f>
        <v>3.9476333333333335E-2</v>
      </c>
      <c r="AW68">
        <f>AF68 - AVERAGEIFS('Placebo Females'!AF:AF, 'Placebo Females'!B:B, B68, 'Placebo Females'!P:P, P68)</f>
        <v>2.9880666666666611E-2</v>
      </c>
    </row>
    <row r="69" spans="1:49" x14ac:dyDescent="0.25">
      <c r="A69" t="s">
        <v>4976</v>
      </c>
      <c r="B69">
        <v>1007</v>
      </c>
      <c r="C69" t="s">
        <v>655</v>
      </c>
      <c r="D69">
        <v>27</v>
      </c>
      <c r="E69">
        <v>159</v>
      </c>
      <c r="F69">
        <v>52</v>
      </c>
      <c r="G69">
        <v>98.5</v>
      </c>
      <c r="H69">
        <v>61.5</v>
      </c>
      <c r="I69" t="s">
        <v>103</v>
      </c>
      <c r="J69" t="s">
        <v>104</v>
      </c>
      <c r="K69" t="s">
        <v>409</v>
      </c>
      <c r="L69" t="s">
        <v>211</v>
      </c>
      <c r="M69" t="s">
        <v>4381</v>
      </c>
      <c r="N69">
        <v>400</v>
      </c>
      <c r="O69" t="s">
        <v>2262</v>
      </c>
      <c r="P69">
        <v>24</v>
      </c>
      <c r="Q69" t="s">
        <v>113</v>
      </c>
      <c r="R69" t="s">
        <v>4415</v>
      </c>
      <c r="S69">
        <v>337</v>
      </c>
      <c r="T69" t="s">
        <v>2266</v>
      </c>
      <c r="U69">
        <v>793</v>
      </c>
      <c r="V69">
        <v>172</v>
      </c>
      <c r="W69">
        <v>391</v>
      </c>
      <c r="X69">
        <v>94</v>
      </c>
      <c r="Y69">
        <v>218</v>
      </c>
      <c r="Z69">
        <v>79</v>
      </c>
      <c r="AA69" t="s">
        <v>108</v>
      </c>
      <c r="AB69">
        <v>42</v>
      </c>
      <c r="AC69">
        <v>36</v>
      </c>
      <c r="AD69">
        <v>407.733</v>
      </c>
      <c r="AE69">
        <v>0.23913000000000001</v>
      </c>
      <c r="AF69">
        <v>0.42411700000000002</v>
      </c>
      <c r="AH69">
        <v>337</v>
      </c>
      <c r="AI69">
        <f t="shared" si="4"/>
        <v>1.0387871404933406</v>
      </c>
      <c r="AJ69">
        <f t="shared" si="5"/>
        <v>0.22506218688767643</v>
      </c>
      <c r="AK69">
        <f t="shared" si="6"/>
        <v>0.5959339205599693</v>
      </c>
      <c r="AL69">
        <f t="shared" si="7"/>
        <v>3.825700406142829E-2</v>
      </c>
      <c r="AM69">
        <f>U69 - AVERAGEIFS('Placebo Females'!U:U, 'Placebo Females'!B:B, B69, 'Placebo Females'!P:P, P69)</f>
        <v>-57.333333333333371</v>
      </c>
      <c r="AN69">
        <f>V69 - AVERAGEIFS('Placebo Females'!V:V, 'Placebo Females'!B:B, B69, 'Placebo Females'!P:P, P69)</f>
        <v>8.3333333333333428</v>
      </c>
      <c r="AO69">
        <f>W69 - AVERAGEIFS('Placebo Females'!W:W, 'Placebo Females'!B:B, B69, 'Placebo Females'!P:P, P69)</f>
        <v>5.3333333333333144</v>
      </c>
      <c r="AP69">
        <f>X69 - AVERAGEIFS('Placebo Females'!X:X, 'Placebo Females'!B:B, B69, 'Placebo Females'!P:P, P69)</f>
        <v>-5</v>
      </c>
      <c r="AQ69">
        <f>Y69 - AVERAGEIFS('Placebo Females'!Y:Y, 'Placebo Females'!B:B, B69, 'Placebo Females'!P:P, P69)</f>
        <v>7.6666666666666572</v>
      </c>
      <c r="AR69">
        <f>Z69 - AVERAGEIFS('Placebo Females'!Z:Z, 'Placebo Females'!B:B, B69, 'Placebo Females'!P:P, P69)</f>
        <v>2.6666666666666714</v>
      </c>
      <c r="AS69">
        <f>AB69 - AVERAGEIFS('Placebo Females'!AB:AB, 'Placebo Females'!B:B, B69, 'Placebo Females'!P:P, P69)</f>
        <v>0.6666666666666643</v>
      </c>
      <c r="AT69">
        <f>AC69 - AVERAGEIFS('Placebo Females'!AC:AC, 'Placebo Females'!B:B, B69, 'Placebo Females'!P:P, P69)</f>
        <v>7.6666666666666679</v>
      </c>
      <c r="AU69">
        <f>AD69 - AVERAGEIFS('Placebo Females'!AD:AD, 'Placebo Females'!B:B, B69, 'Placebo Females'!P:P, P69)</f>
        <v>-59.64966666666669</v>
      </c>
      <c r="AV69">
        <f>AE69 - AVERAGEIFS('Placebo Females'!AE:AE, 'Placebo Females'!B:B, B69, 'Placebo Females'!P:P, P69)</f>
        <v>0.14030156666666665</v>
      </c>
      <c r="AW69">
        <f>AF69 - AVERAGEIFS('Placebo Females'!AF:AF, 'Placebo Females'!B:B, B69, 'Placebo Females'!P:P, P69)</f>
        <v>5.2232333333333381E-2</v>
      </c>
    </row>
    <row r="70" spans="1:49" x14ac:dyDescent="0.25">
      <c r="A70" t="s">
        <v>4977</v>
      </c>
      <c r="B70">
        <v>1007</v>
      </c>
      <c r="C70" t="s">
        <v>655</v>
      </c>
      <c r="D70">
        <v>27</v>
      </c>
      <c r="E70">
        <v>159</v>
      </c>
      <c r="F70">
        <v>52</v>
      </c>
      <c r="G70">
        <v>98.5</v>
      </c>
      <c r="H70">
        <v>61.5</v>
      </c>
      <c r="I70" t="s">
        <v>103</v>
      </c>
      <c r="J70" t="s">
        <v>104</v>
      </c>
      <c r="K70" t="s">
        <v>409</v>
      </c>
      <c r="L70" t="s">
        <v>211</v>
      </c>
      <c r="M70" t="s">
        <v>4381</v>
      </c>
      <c r="N70">
        <v>400</v>
      </c>
      <c r="O70" t="s">
        <v>2262</v>
      </c>
      <c r="P70">
        <v>24</v>
      </c>
      <c r="Q70" t="s">
        <v>113</v>
      </c>
      <c r="R70" t="s">
        <v>4415</v>
      </c>
      <c r="S70">
        <v>337</v>
      </c>
      <c r="T70" t="s">
        <v>2266</v>
      </c>
      <c r="U70">
        <v>777</v>
      </c>
      <c r="V70">
        <v>165</v>
      </c>
      <c r="W70">
        <v>399</v>
      </c>
      <c r="X70">
        <v>104</v>
      </c>
      <c r="Y70">
        <v>214</v>
      </c>
      <c r="Z70">
        <v>81</v>
      </c>
      <c r="AA70" t="s">
        <v>108</v>
      </c>
      <c r="AB70">
        <v>54</v>
      </c>
      <c r="AC70">
        <v>23</v>
      </c>
      <c r="AD70">
        <v>403.38299999999998</v>
      </c>
      <c r="AE70">
        <v>0.20833299999999999</v>
      </c>
      <c r="AF70">
        <v>0.419294</v>
      </c>
      <c r="AH70">
        <v>337</v>
      </c>
      <c r="AI70">
        <f t="shared" si="4"/>
        <v>1.0387871404933406</v>
      </c>
      <c r="AJ70">
        <f t="shared" si="5"/>
        <v>0.22506218688767643</v>
      </c>
      <c r="AK70">
        <f t="shared" si="6"/>
        <v>0.5959339205599693</v>
      </c>
      <c r="AL70">
        <f t="shared" si="7"/>
        <v>3.825700406142829E-2</v>
      </c>
      <c r="AM70">
        <f>U70 - AVERAGEIFS('Placebo Females'!U:U, 'Placebo Females'!B:B, B70, 'Placebo Females'!P:P, P70)</f>
        <v>-73.333333333333371</v>
      </c>
      <c r="AN70">
        <f>V70 - AVERAGEIFS('Placebo Females'!V:V, 'Placebo Females'!B:B, B70, 'Placebo Females'!P:P, P70)</f>
        <v>1.3333333333333428</v>
      </c>
      <c r="AO70">
        <f>W70 - AVERAGEIFS('Placebo Females'!W:W, 'Placebo Females'!B:B, B70, 'Placebo Females'!P:P, P70)</f>
        <v>13.333333333333314</v>
      </c>
      <c r="AP70">
        <f>X70 - AVERAGEIFS('Placebo Females'!X:X, 'Placebo Females'!B:B, B70, 'Placebo Females'!P:P, P70)</f>
        <v>5</v>
      </c>
      <c r="AQ70">
        <f>Y70 - AVERAGEIFS('Placebo Females'!Y:Y, 'Placebo Females'!B:B, B70, 'Placebo Females'!P:P, P70)</f>
        <v>3.6666666666666572</v>
      </c>
      <c r="AR70">
        <f>Z70 - AVERAGEIFS('Placebo Females'!Z:Z, 'Placebo Females'!B:B, B70, 'Placebo Females'!P:P, P70)</f>
        <v>4.6666666666666714</v>
      </c>
      <c r="AS70">
        <f>AB70 - AVERAGEIFS('Placebo Females'!AB:AB, 'Placebo Females'!B:B, B70, 'Placebo Females'!P:P, P70)</f>
        <v>12.666666666666664</v>
      </c>
      <c r="AT70">
        <f>AC70 - AVERAGEIFS('Placebo Females'!AC:AC, 'Placebo Females'!B:B, B70, 'Placebo Females'!P:P, P70)</f>
        <v>-5.3333333333333321</v>
      </c>
      <c r="AU70">
        <f>AD70 - AVERAGEIFS('Placebo Females'!AD:AD, 'Placebo Females'!B:B, B70, 'Placebo Females'!P:P, P70)</f>
        <v>-63.999666666666712</v>
      </c>
      <c r="AV70">
        <f>AE70 - AVERAGEIFS('Placebo Females'!AE:AE, 'Placebo Females'!B:B, B70, 'Placebo Females'!P:P, P70)</f>
        <v>0.10950456666666665</v>
      </c>
      <c r="AW70">
        <f>AF70 - AVERAGEIFS('Placebo Females'!AF:AF, 'Placebo Females'!B:B, B70, 'Placebo Females'!P:P, P70)</f>
        <v>4.7409333333333359E-2</v>
      </c>
    </row>
    <row r="71" spans="1:49" x14ac:dyDescent="0.25">
      <c r="A71" t="s">
        <v>4978</v>
      </c>
      <c r="B71">
        <v>1007</v>
      </c>
      <c r="C71" t="s">
        <v>655</v>
      </c>
      <c r="D71">
        <v>27</v>
      </c>
      <c r="E71">
        <v>159</v>
      </c>
      <c r="F71">
        <v>52</v>
      </c>
      <c r="G71">
        <v>98.5</v>
      </c>
      <c r="H71">
        <v>61.5</v>
      </c>
      <c r="I71" t="s">
        <v>103</v>
      </c>
      <c r="J71" t="s">
        <v>104</v>
      </c>
      <c r="K71" t="s">
        <v>409</v>
      </c>
      <c r="L71" t="s">
        <v>211</v>
      </c>
      <c r="M71" t="s">
        <v>4381</v>
      </c>
      <c r="N71">
        <v>400</v>
      </c>
      <c r="O71" t="s">
        <v>2262</v>
      </c>
      <c r="P71">
        <v>24</v>
      </c>
      <c r="Q71" t="s">
        <v>113</v>
      </c>
      <c r="R71" t="s">
        <v>4415</v>
      </c>
      <c r="S71">
        <v>337</v>
      </c>
      <c r="T71" t="s">
        <v>2266</v>
      </c>
      <c r="U71">
        <v>796</v>
      </c>
      <c r="V71">
        <v>172</v>
      </c>
      <c r="W71">
        <v>388</v>
      </c>
      <c r="X71">
        <v>94</v>
      </c>
      <c r="Y71">
        <v>215</v>
      </c>
      <c r="Z71">
        <v>79</v>
      </c>
      <c r="AA71" t="s">
        <v>108</v>
      </c>
      <c r="AB71">
        <v>47</v>
      </c>
      <c r="AC71">
        <v>30</v>
      </c>
      <c r="AD71">
        <v>399.58499999999998</v>
      </c>
      <c r="AE71">
        <v>0.19148899999999999</v>
      </c>
      <c r="AF71">
        <v>0.410528</v>
      </c>
      <c r="AH71">
        <v>337</v>
      </c>
      <c r="AI71">
        <f t="shared" si="4"/>
        <v>1.0387871404933406</v>
      </c>
      <c r="AJ71">
        <f t="shared" si="5"/>
        <v>0.22506218688767643</v>
      </c>
      <c r="AK71">
        <f t="shared" si="6"/>
        <v>0.5959339205599693</v>
      </c>
      <c r="AL71">
        <f t="shared" si="7"/>
        <v>3.825700406142829E-2</v>
      </c>
      <c r="AM71">
        <f>U71 - AVERAGEIFS('Placebo Females'!U:U, 'Placebo Females'!B:B, B71, 'Placebo Females'!P:P, P71)</f>
        <v>-54.333333333333371</v>
      </c>
      <c r="AN71">
        <f>V71 - AVERAGEIFS('Placebo Females'!V:V, 'Placebo Females'!B:B, B71, 'Placebo Females'!P:P, P71)</f>
        <v>8.3333333333333428</v>
      </c>
      <c r="AO71">
        <f>W71 - AVERAGEIFS('Placebo Females'!W:W, 'Placebo Females'!B:B, B71, 'Placebo Females'!P:P, P71)</f>
        <v>2.3333333333333144</v>
      </c>
      <c r="AP71">
        <f>X71 - AVERAGEIFS('Placebo Females'!X:X, 'Placebo Females'!B:B, B71, 'Placebo Females'!P:P, P71)</f>
        <v>-5</v>
      </c>
      <c r="AQ71">
        <f>Y71 - AVERAGEIFS('Placebo Females'!Y:Y, 'Placebo Females'!B:B, B71, 'Placebo Females'!P:P, P71)</f>
        <v>4.6666666666666572</v>
      </c>
      <c r="AR71">
        <f>Z71 - AVERAGEIFS('Placebo Females'!Z:Z, 'Placebo Females'!B:B, B71, 'Placebo Females'!P:P, P71)</f>
        <v>2.6666666666666714</v>
      </c>
      <c r="AS71">
        <f>AB71 - AVERAGEIFS('Placebo Females'!AB:AB, 'Placebo Females'!B:B, B71, 'Placebo Females'!P:P, P71)</f>
        <v>5.6666666666666643</v>
      </c>
      <c r="AT71">
        <f>AC71 - AVERAGEIFS('Placebo Females'!AC:AC, 'Placebo Females'!B:B, B71, 'Placebo Females'!P:P, P71)</f>
        <v>1.6666666666666679</v>
      </c>
      <c r="AU71">
        <f>AD71 - AVERAGEIFS('Placebo Females'!AD:AD, 'Placebo Females'!B:B, B71, 'Placebo Females'!P:P, P71)</f>
        <v>-67.797666666666714</v>
      </c>
      <c r="AV71">
        <f>AE71 - AVERAGEIFS('Placebo Females'!AE:AE, 'Placebo Females'!B:B, B71, 'Placebo Females'!P:P, P71)</f>
        <v>9.2660566666666652E-2</v>
      </c>
      <c r="AW71">
        <f>AF71 - AVERAGEIFS('Placebo Females'!AF:AF, 'Placebo Females'!B:B, B71, 'Placebo Females'!P:P, P71)</f>
        <v>3.8643333333333363E-2</v>
      </c>
    </row>
    <row r="72" spans="1:49" x14ac:dyDescent="0.25">
      <c r="A72" t="s">
        <v>4979</v>
      </c>
      <c r="B72">
        <v>1011</v>
      </c>
      <c r="C72" t="s">
        <v>655</v>
      </c>
      <c r="D72">
        <v>31</v>
      </c>
      <c r="E72">
        <v>161.5</v>
      </c>
      <c r="F72">
        <v>65.3</v>
      </c>
      <c r="G72">
        <v>120.75</v>
      </c>
      <c r="H72">
        <v>84</v>
      </c>
      <c r="I72" t="s">
        <v>458</v>
      </c>
      <c r="J72" t="s">
        <v>104</v>
      </c>
      <c r="K72" t="s">
        <v>753</v>
      </c>
      <c r="L72" t="s">
        <v>211</v>
      </c>
      <c r="M72" t="s">
        <v>4381</v>
      </c>
      <c r="N72">
        <v>400</v>
      </c>
      <c r="O72" t="s">
        <v>2262</v>
      </c>
      <c r="P72">
        <v>12</v>
      </c>
      <c r="Q72" t="s">
        <v>113</v>
      </c>
      <c r="R72" t="s">
        <v>4415</v>
      </c>
      <c r="S72">
        <v>338</v>
      </c>
      <c r="T72" t="s">
        <v>2266</v>
      </c>
      <c r="U72">
        <v>787</v>
      </c>
      <c r="V72">
        <v>177</v>
      </c>
      <c r="W72">
        <v>365</v>
      </c>
      <c r="X72">
        <v>90</v>
      </c>
      <c r="Y72">
        <v>197</v>
      </c>
      <c r="Z72">
        <v>78</v>
      </c>
      <c r="AA72" t="s">
        <v>108</v>
      </c>
      <c r="AB72">
        <v>55</v>
      </c>
      <c r="AC72">
        <v>27</v>
      </c>
      <c r="AD72">
        <v>359.06599999999997</v>
      </c>
      <c r="AE72">
        <v>0.17777799999999999</v>
      </c>
      <c r="AF72">
        <v>0.38774799999999998</v>
      </c>
      <c r="AH72">
        <v>338</v>
      </c>
      <c r="AI72">
        <f t="shared" si="4"/>
        <v>1.0418695949161696</v>
      </c>
      <c r="AJ72">
        <f t="shared" si="5"/>
        <v>0.22541378403059575</v>
      </c>
      <c r="AK72">
        <f t="shared" si="6"/>
        <v>0.5966899726425845</v>
      </c>
      <c r="AL72">
        <f t="shared" si="7"/>
        <v>3.8390227727519655E-2</v>
      </c>
      <c r="AM72">
        <f>U72 - AVERAGEIFS('Placebo Females'!U:U, 'Placebo Females'!B:B, B72, 'Placebo Females'!P:P, P72)</f>
        <v>20</v>
      </c>
      <c r="AN72">
        <f>V72 - AVERAGEIFS('Placebo Females'!V:V, 'Placebo Females'!B:B, B72, 'Placebo Females'!P:P, P72)</f>
        <v>14.333333333333343</v>
      </c>
      <c r="AO72">
        <f>W72 - AVERAGEIFS('Placebo Females'!W:W, 'Placebo Females'!B:B, B72, 'Placebo Females'!P:P, P72)</f>
        <v>28</v>
      </c>
      <c r="AP72">
        <f>X72 - AVERAGEIFS('Placebo Females'!X:X, 'Placebo Females'!B:B, B72, 'Placebo Females'!P:P, P72)</f>
        <v>4</v>
      </c>
      <c r="AQ72">
        <f>Y72 - AVERAGEIFS('Placebo Females'!Y:Y, 'Placebo Females'!B:B, B72, 'Placebo Females'!P:P, P72)</f>
        <v>11.666666666666657</v>
      </c>
      <c r="AR72">
        <f>Z72 - AVERAGEIFS('Placebo Females'!Z:Z, 'Placebo Females'!B:B, B72, 'Placebo Females'!P:P, P72)</f>
        <v>12.333333333333329</v>
      </c>
      <c r="AS72">
        <f>AB72 - AVERAGEIFS('Placebo Females'!AB:AB, 'Placebo Females'!B:B, B72, 'Placebo Females'!P:P, P72)</f>
        <v>15</v>
      </c>
      <c r="AT72">
        <f>AC72 - AVERAGEIFS('Placebo Females'!AC:AC, 'Placebo Females'!B:B, B72, 'Placebo Females'!P:P, P72)</f>
        <v>1</v>
      </c>
      <c r="AU72">
        <f>AD72 - AVERAGEIFS('Placebo Females'!AD:AD, 'Placebo Females'!B:B, B72, 'Placebo Females'!P:P, P72)</f>
        <v>-156.24099999999993</v>
      </c>
      <c r="AV72">
        <f>AE72 - AVERAGEIFS('Placebo Females'!AE:AE, 'Placebo Females'!B:B, B72, 'Placebo Females'!P:P, P72)</f>
        <v>3.2598333333333313E-2</v>
      </c>
      <c r="AW72">
        <f>AF72 - AVERAGEIFS('Placebo Females'!AF:AF, 'Placebo Females'!B:B, B72, 'Placebo Females'!P:P, P72)</f>
        <v>8.0034333333333263E-2</v>
      </c>
    </row>
    <row r="73" spans="1:49" x14ac:dyDescent="0.25">
      <c r="A73" t="s">
        <v>4980</v>
      </c>
      <c r="B73">
        <v>1011</v>
      </c>
      <c r="C73" t="s">
        <v>655</v>
      </c>
      <c r="D73">
        <v>31</v>
      </c>
      <c r="E73">
        <v>161.5</v>
      </c>
      <c r="F73">
        <v>65.3</v>
      </c>
      <c r="G73">
        <v>120.75</v>
      </c>
      <c r="H73">
        <v>84</v>
      </c>
      <c r="I73" t="s">
        <v>458</v>
      </c>
      <c r="J73" t="s">
        <v>104</v>
      </c>
      <c r="K73" t="s">
        <v>753</v>
      </c>
      <c r="L73" t="s">
        <v>211</v>
      </c>
      <c r="M73" t="s">
        <v>4381</v>
      </c>
      <c r="N73">
        <v>400</v>
      </c>
      <c r="O73" t="s">
        <v>2262</v>
      </c>
      <c r="P73">
        <v>12</v>
      </c>
      <c r="Q73" t="s">
        <v>113</v>
      </c>
      <c r="R73" t="s">
        <v>4415</v>
      </c>
      <c r="S73">
        <v>338</v>
      </c>
      <c r="T73" t="s">
        <v>2266</v>
      </c>
      <c r="U73">
        <v>788</v>
      </c>
      <c r="V73">
        <v>181</v>
      </c>
      <c r="W73">
        <v>362</v>
      </c>
      <c r="X73">
        <v>86</v>
      </c>
      <c r="Y73">
        <v>198</v>
      </c>
      <c r="Z73">
        <v>78</v>
      </c>
      <c r="AA73" t="s">
        <v>108</v>
      </c>
      <c r="AB73">
        <v>56</v>
      </c>
      <c r="AC73">
        <v>25</v>
      </c>
      <c r="AD73">
        <v>366.76100000000002</v>
      </c>
      <c r="AE73">
        <v>0.16666700000000001</v>
      </c>
      <c r="AF73">
        <v>0.37452600000000003</v>
      </c>
      <c r="AH73">
        <v>338</v>
      </c>
      <c r="AI73">
        <f t="shared" si="4"/>
        <v>1.0418695949161696</v>
      </c>
      <c r="AJ73">
        <f t="shared" si="5"/>
        <v>0.22541378403059575</v>
      </c>
      <c r="AK73">
        <f t="shared" si="6"/>
        <v>0.5966899726425845</v>
      </c>
      <c r="AL73">
        <f t="shared" si="7"/>
        <v>3.8390227727519655E-2</v>
      </c>
      <c r="AM73">
        <f>U73 - AVERAGEIFS('Placebo Females'!U:U, 'Placebo Females'!B:B, B73, 'Placebo Females'!P:P, P73)</f>
        <v>21</v>
      </c>
      <c r="AN73">
        <f>V73 - AVERAGEIFS('Placebo Females'!V:V, 'Placebo Females'!B:B, B73, 'Placebo Females'!P:P, P73)</f>
        <v>18.333333333333343</v>
      </c>
      <c r="AO73">
        <f>W73 - AVERAGEIFS('Placebo Females'!W:W, 'Placebo Females'!B:B, B73, 'Placebo Females'!P:P, P73)</f>
        <v>25</v>
      </c>
      <c r="AP73">
        <f>X73 - AVERAGEIFS('Placebo Females'!X:X, 'Placebo Females'!B:B, B73, 'Placebo Females'!P:P, P73)</f>
        <v>0</v>
      </c>
      <c r="AQ73">
        <f>Y73 - AVERAGEIFS('Placebo Females'!Y:Y, 'Placebo Females'!B:B, B73, 'Placebo Females'!P:P, P73)</f>
        <v>12.666666666666657</v>
      </c>
      <c r="AR73">
        <f>Z73 - AVERAGEIFS('Placebo Females'!Z:Z, 'Placebo Females'!B:B, B73, 'Placebo Females'!P:P, P73)</f>
        <v>12.333333333333329</v>
      </c>
      <c r="AS73">
        <f>AB73 - AVERAGEIFS('Placebo Females'!AB:AB, 'Placebo Females'!B:B, B73, 'Placebo Females'!P:P, P73)</f>
        <v>16</v>
      </c>
      <c r="AT73">
        <f>AC73 - AVERAGEIFS('Placebo Females'!AC:AC, 'Placebo Females'!B:B, B73, 'Placebo Females'!P:P, P73)</f>
        <v>-1</v>
      </c>
      <c r="AU73">
        <f>AD73 - AVERAGEIFS('Placebo Females'!AD:AD, 'Placebo Females'!B:B, B73, 'Placebo Females'!P:P, P73)</f>
        <v>-148.54599999999988</v>
      </c>
      <c r="AV73">
        <f>AE73 - AVERAGEIFS('Placebo Females'!AE:AE, 'Placebo Females'!B:B, B73, 'Placebo Females'!P:P, P73)</f>
        <v>2.1487333333333331E-2</v>
      </c>
      <c r="AW73">
        <f>AF73 - AVERAGEIFS('Placebo Females'!AF:AF, 'Placebo Females'!B:B, B73, 'Placebo Females'!P:P, P73)</f>
        <v>6.6812333333333307E-2</v>
      </c>
    </row>
    <row r="74" spans="1:49" x14ac:dyDescent="0.25">
      <c r="A74" t="s">
        <v>4981</v>
      </c>
      <c r="B74">
        <v>1011</v>
      </c>
      <c r="C74" t="s">
        <v>655</v>
      </c>
      <c r="D74">
        <v>31</v>
      </c>
      <c r="E74">
        <v>161.5</v>
      </c>
      <c r="F74">
        <v>65.3</v>
      </c>
      <c r="G74">
        <v>120.75</v>
      </c>
      <c r="H74">
        <v>84</v>
      </c>
      <c r="I74" t="s">
        <v>458</v>
      </c>
      <c r="J74" t="s">
        <v>104</v>
      </c>
      <c r="K74" t="s">
        <v>753</v>
      </c>
      <c r="L74" t="s">
        <v>211</v>
      </c>
      <c r="M74" t="s">
        <v>4381</v>
      </c>
      <c r="N74">
        <v>400</v>
      </c>
      <c r="O74" t="s">
        <v>2262</v>
      </c>
      <c r="P74">
        <v>12</v>
      </c>
      <c r="Q74" t="s">
        <v>113</v>
      </c>
      <c r="R74" t="s">
        <v>4415</v>
      </c>
      <c r="S74">
        <v>338</v>
      </c>
      <c r="T74" t="s">
        <v>2266</v>
      </c>
      <c r="U74">
        <v>794</v>
      </c>
      <c r="V74">
        <v>179</v>
      </c>
      <c r="W74">
        <v>363</v>
      </c>
      <c r="X74">
        <v>83</v>
      </c>
      <c r="Y74">
        <v>204</v>
      </c>
      <c r="Z74">
        <v>76</v>
      </c>
      <c r="AA74" t="s">
        <v>108</v>
      </c>
      <c r="AB74">
        <v>56</v>
      </c>
      <c r="AC74">
        <v>28</v>
      </c>
      <c r="AD74">
        <v>370.351</v>
      </c>
      <c r="AE74">
        <v>0.17777799999999999</v>
      </c>
      <c r="AF74">
        <v>0.40581400000000001</v>
      </c>
      <c r="AH74">
        <v>338</v>
      </c>
      <c r="AI74">
        <f t="shared" si="4"/>
        <v>1.0418695949161696</v>
      </c>
      <c r="AJ74">
        <f t="shared" si="5"/>
        <v>0.22541378403059575</v>
      </c>
      <c r="AK74">
        <f t="shared" si="6"/>
        <v>0.5966899726425845</v>
      </c>
      <c r="AL74">
        <f t="shared" si="7"/>
        <v>3.8390227727519655E-2</v>
      </c>
      <c r="AM74">
        <f>U74 - AVERAGEIFS('Placebo Females'!U:U, 'Placebo Females'!B:B, B74, 'Placebo Females'!P:P, P74)</f>
        <v>27</v>
      </c>
      <c r="AN74">
        <f>V74 - AVERAGEIFS('Placebo Females'!V:V, 'Placebo Females'!B:B, B74, 'Placebo Females'!P:P, P74)</f>
        <v>16.333333333333343</v>
      </c>
      <c r="AO74">
        <f>W74 - AVERAGEIFS('Placebo Females'!W:W, 'Placebo Females'!B:B, B74, 'Placebo Females'!P:P, P74)</f>
        <v>26</v>
      </c>
      <c r="AP74">
        <f>X74 - AVERAGEIFS('Placebo Females'!X:X, 'Placebo Females'!B:B, B74, 'Placebo Females'!P:P, P74)</f>
        <v>-3</v>
      </c>
      <c r="AQ74">
        <f>Y74 - AVERAGEIFS('Placebo Females'!Y:Y, 'Placebo Females'!B:B, B74, 'Placebo Females'!P:P, P74)</f>
        <v>18.666666666666657</v>
      </c>
      <c r="AR74">
        <f>Z74 - AVERAGEIFS('Placebo Females'!Z:Z, 'Placebo Females'!B:B, B74, 'Placebo Females'!P:P, P74)</f>
        <v>10.333333333333329</v>
      </c>
      <c r="AS74">
        <f>AB74 - AVERAGEIFS('Placebo Females'!AB:AB, 'Placebo Females'!B:B, B74, 'Placebo Females'!P:P, P74)</f>
        <v>16</v>
      </c>
      <c r="AT74">
        <f>AC74 - AVERAGEIFS('Placebo Females'!AC:AC, 'Placebo Females'!B:B, B74, 'Placebo Females'!P:P, P74)</f>
        <v>2</v>
      </c>
      <c r="AU74">
        <f>AD74 - AVERAGEIFS('Placebo Females'!AD:AD, 'Placebo Females'!B:B, B74, 'Placebo Females'!P:P, P74)</f>
        <v>-144.9559999999999</v>
      </c>
      <c r="AV74">
        <f>AE74 - AVERAGEIFS('Placebo Females'!AE:AE, 'Placebo Females'!B:B, B74, 'Placebo Females'!P:P, P74)</f>
        <v>3.2598333333333313E-2</v>
      </c>
      <c r="AW74">
        <f>AF74 - AVERAGEIFS('Placebo Females'!AF:AF, 'Placebo Females'!B:B, B74, 'Placebo Females'!P:P, P74)</f>
        <v>9.8100333333333289E-2</v>
      </c>
    </row>
    <row r="75" spans="1:49" x14ac:dyDescent="0.25">
      <c r="A75" t="s">
        <v>4982</v>
      </c>
      <c r="B75">
        <v>1003</v>
      </c>
      <c r="C75" t="s">
        <v>655</v>
      </c>
      <c r="D75">
        <v>30</v>
      </c>
      <c r="E75">
        <v>167</v>
      </c>
      <c r="F75">
        <v>71.3</v>
      </c>
      <c r="G75">
        <v>106</v>
      </c>
      <c r="H75">
        <v>57.75</v>
      </c>
      <c r="I75" t="s">
        <v>103</v>
      </c>
      <c r="J75" t="s">
        <v>104</v>
      </c>
      <c r="K75" t="s">
        <v>753</v>
      </c>
      <c r="L75" t="s">
        <v>211</v>
      </c>
      <c r="M75" t="s">
        <v>4381</v>
      </c>
      <c r="N75">
        <v>400</v>
      </c>
      <c r="O75" t="s">
        <v>2262</v>
      </c>
      <c r="P75">
        <v>0.5</v>
      </c>
      <c r="Q75" t="s">
        <v>113</v>
      </c>
      <c r="R75" t="s">
        <v>4415</v>
      </c>
      <c r="S75">
        <v>388</v>
      </c>
      <c r="T75" t="s">
        <v>2266</v>
      </c>
      <c r="U75">
        <v>1102</v>
      </c>
      <c r="V75">
        <v>193</v>
      </c>
      <c r="W75">
        <v>396</v>
      </c>
      <c r="X75">
        <v>92</v>
      </c>
      <c r="Y75">
        <v>230</v>
      </c>
      <c r="Z75">
        <v>74</v>
      </c>
      <c r="AA75" t="s">
        <v>108</v>
      </c>
      <c r="AB75">
        <v>40</v>
      </c>
      <c r="AC75">
        <v>28</v>
      </c>
      <c r="AD75">
        <v>446.48700000000002</v>
      </c>
      <c r="AE75">
        <v>0.13333300000000001</v>
      </c>
      <c r="AF75">
        <v>0.38104500000000002</v>
      </c>
      <c r="AH75">
        <v>388</v>
      </c>
      <c r="AI75">
        <f t="shared" si="4"/>
        <v>1.1959923160576147</v>
      </c>
      <c r="AJ75">
        <f t="shared" si="5"/>
        <v>0.24221410911203689</v>
      </c>
      <c r="AK75">
        <f t="shared" si="6"/>
        <v>0.6313305458920917</v>
      </c>
      <c r="AL75">
        <f t="shared" si="7"/>
        <v>4.5109868006619092E-2</v>
      </c>
      <c r="AM75">
        <f>U75 - AVERAGEIFS('Placebo Females'!U:U, 'Placebo Females'!B:B, B75, 'Placebo Females'!P:P, P75)</f>
        <v>75.666666666666742</v>
      </c>
      <c r="AN75">
        <f>V75 - AVERAGEIFS('Placebo Females'!V:V, 'Placebo Females'!B:B, B75, 'Placebo Females'!P:P, P75)</f>
        <v>15.666666666666657</v>
      </c>
      <c r="AO75">
        <f>W75 - AVERAGEIFS('Placebo Females'!W:W, 'Placebo Females'!B:B, B75, 'Placebo Females'!P:P, P75)</f>
        <v>2.3333333333333144</v>
      </c>
      <c r="AP75">
        <f>X75 - AVERAGEIFS('Placebo Females'!X:X, 'Placebo Females'!B:B, B75, 'Placebo Females'!P:P, P75)</f>
        <v>-1</v>
      </c>
      <c r="AQ75">
        <f>Y75 - AVERAGEIFS('Placebo Females'!Y:Y, 'Placebo Females'!B:B, B75, 'Placebo Females'!P:P, P75)</f>
        <v>-4</v>
      </c>
      <c r="AR75">
        <f>Z75 - AVERAGEIFS('Placebo Females'!Z:Z, 'Placebo Females'!B:B, B75, 'Placebo Females'!P:P, P75)</f>
        <v>7.3333333333333286</v>
      </c>
      <c r="AS75">
        <f>AB75 - AVERAGEIFS('Placebo Females'!AB:AB, 'Placebo Females'!B:B, B75, 'Placebo Females'!P:P, P75)</f>
        <v>-1.6666666666666643</v>
      </c>
      <c r="AT75">
        <f>AC75 - AVERAGEIFS('Placebo Females'!AC:AC, 'Placebo Females'!B:B, B75, 'Placebo Females'!P:P, P75)</f>
        <v>4</v>
      </c>
      <c r="AU75">
        <f>AD75 - AVERAGEIFS('Placebo Females'!AD:AD, 'Placebo Females'!B:B, B75, 'Placebo Females'!P:P, P75)</f>
        <v>123.07266666666669</v>
      </c>
      <c r="AV75">
        <f>AE75 - AVERAGEIFS('Placebo Females'!AE:AE, 'Placebo Females'!B:B, B75, 'Placebo Females'!P:P, P75)</f>
        <v>9.1095000000000065E-3</v>
      </c>
      <c r="AW75">
        <f>AF75 - AVERAGEIFS('Placebo Females'!AF:AF, 'Placebo Females'!B:B, B75, 'Placebo Females'!P:P, P75)</f>
        <v>4.1641999999999957E-2</v>
      </c>
    </row>
    <row r="76" spans="1:49" x14ac:dyDescent="0.25">
      <c r="A76" t="s">
        <v>4983</v>
      </c>
      <c r="B76">
        <v>1003</v>
      </c>
      <c r="C76" t="s">
        <v>655</v>
      </c>
      <c r="D76">
        <v>30</v>
      </c>
      <c r="E76">
        <v>167</v>
      </c>
      <c r="F76">
        <v>71.3</v>
      </c>
      <c r="G76">
        <v>106</v>
      </c>
      <c r="H76">
        <v>57.75</v>
      </c>
      <c r="I76" t="s">
        <v>103</v>
      </c>
      <c r="J76" t="s">
        <v>104</v>
      </c>
      <c r="K76" t="s">
        <v>753</v>
      </c>
      <c r="L76" t="s">
        <v>211</v>
      </c>
      <c r="M76" t="s">
        <v>4381</v>
      </c>
      <c r="N76">
        <v>400</v>
      </c>
      <c r="O76" t="s">
        <v>2262</v>
      </c>
      <c r="P76">
        <v>0.5</v>
      </c>
      <c r="Q76" t="s">
        <v>113</v>
      </c>
      <c r="R76" t="s">
        <v>4415</v>
      </c>
      <c r="S76">
        <v>388</v>
      </c>
      <c r="T76" t="s">
        <v>2266</v>
      </c>
      <c r="U76">
        <v>1064</v>
      </c>
      <c r="V76">
        <v>194</v>
      </c>
      <c r="W76">
        <v>394</v>
      </c>
      <c r="X76">
        <v>92</v>
      </c>
      <c r="Y76">
        <v>231</v>
      </c>
      <c r="Z76">
        <v>71</v>
      </c>
      <c r="AA76" t="s">
        <v>108</v>
      </c>
      <c r="AB76">
        <v>38</v>
      </c>
      <c r="AC76">
        <v>30</v>
      </c>
      <c r="AD76">
        <v>450.39</v>
      </c>
      <c r="AE76">
        <v>8.6956500000000006E-2</v>
      </c>
      <c r="AF76">
        <v>0.36615500000000001</v>
      </c>
      <c r="AH76">
        <v>388</v>
      </c>
      <c r="AI76">
        <f t="shared" si="4"/>
        <v>1.1959923160576147</v>
      </c>
      <c r="AJ76">
        <f t="shared" si="5"/>
        <v>0.24221410911203689</v>
      </c>
      <c r="AK76">
        <f t="shared" si="6"/>
        <v>0.6313305458920917</v>
      </c>
      <c r="AL76">
        <f t="shared" si="7"/>
        <v>4.5109868006619092E-2</v>
      </c>
      <c r="AM76">
        <f>U76 - AVERAGEIFS('Placebo Females'!U:U, 'Placebo Females'!B:B, B76, 'Placebo Females'!P:P, P76)</f>
        <v>37.666666666666742</v>
      </c>
      <c r="AN76">
        <f>V76 - AVERAGEIFS('Placebo Females'!V:V, 'Placebo Females'!B:B, B76, 'Placebo Females'!P:P, P76)</f>
        <v>16.666666666666657</v>
      </c>
      <c r="AO76">
        <f>W76 - AVERAGEIFS('Placebo Females'!W:W, 'Placebo Females'!B:B, B76, 'Placebo Females'!P:P, P76)</f>
        <v>0.33333333333331439</v>
      </c>
      <c r="AP76">
        <f>X76 - AVERAGEIFS('Placebo Females'!X:X, 'Placebo Females'!B:B, B76, 'Placebo Females'!P:P, P76)</f>
        <v>-1</v>
      </c>
      <c r="AQ76">
        <f>Y76 - AVERAGEIFS('Placebo Females'!Y:Y, 'Placebo Females'!B:B, B76, 'Placebo Females'!P:P, P76)</f>
        <v>-3</v>
      </c>
      <c r="AR76">
        <f>Z76 - AVERAGEIFS('Placebo Females'!Z:Z, 'Placebo Females'!B:B, B76, 'Placebo Females'!P:P, P76)</f>
        <v>4.3333333333333286</v>
      </c>
      <c r="AS76">
        <f>AB76 - AVERAGEIFS('Placebo Females'!AB:AB, 'Placebo Females'!B:B, B76, 'Placebo Females'!P:P, P76)</f>
        <v>-3.6666666666666643</v>
      </c>
      <c r="AT76">
        <f>AC76 - AVERAGEIFS('Placebo Females'!AC:AC, 'Placebo Females'!B:B, B76, 'Placebo Females'!P:P, P76)</f>
        <v>6</v>
      </c>
      <c r="AU76">
        <f>AD76 - AVERAGEIFS('Placebo Females'!AD:AD, 'Placebo Females'!B:B, B76, 'Placebo Females'!P:P, P76)</f>
        <v>126.97566666666665</v>
      </c>
      <c r="AV76">
        <f>AE76 - AVERAGEIFS('Placebo Females'!AE:AE, 'Placebo Females'!B:B, B76, 'Placebo Females'!P:P, P76)</f>
        <v>-3.7266999999999995E-2</v>
      </c>
      <c r="AW76">
        <f>AF76 - AVERAGEIFS('Placebo Females'!AF:AF, 'Placebo Females'!B:B, B76, 'Placebo Females'!P:P, P76)</f>
        <v>2.6751999999999942E-2</v>
      </c>
    </row>
    <row r="77" spans="1:49" x14ac:dyDescent="0.25">
      <c r="A77" t="s">
        <v>4984</v>
      </c>
      <c r="B77">
        <v>1003</v>
      </c>
      <c r="C77" t="s">
        <v>655</v>
      </c>
      <c r="D77">
        <v>30</v>
      </c>
      <c r="E77">
        <v>167</v>
      </c>
      <c r="F77">
        <v>71.3</v>
      </c>
      <c r="G77">
        <v>106</v>
      </c>
      <c r="H77">
        <v>57.75</v>
      </c>
      <c r="I77" t="s">
        <v>103</v>
      </c>
      <c r="J77" t="s">
        <v>104</v>
      </c>
      <c r="K77" t="s">
        <v>753</v>
      </c>
      <c r="L77" t="s">
        <v>211</v>
      </c>
      <c r="M77" t="s">
        <v>4381</v>
      </c>
      <c r="N77">
        <v>400</v>
      </c>
      <c r="O77" t="s">
        <v>2262</v>
      </c>
      <c r="P77">
        <v>0.5</v>
      </c>
      <c r="Q77" t="s">
        <v>113</v>
      </c>
      <c r="R77" t="s">
        <v>4415</v>
      </c>
      <c r="S77">
        <v>388</v>
      </c>
      <c r="T77" t="s">
        <v>2266</v>
      </c>
      <c r="U77">
        <v>1037</v>
      </c>
      <c r="V77">
        <v>202</v>
      </c>
      <c r="W77">
        <v>394</v>
      </c>
      <c r="X77">
        <v>86</v>
      </c>
      <c r="Y77">
        <v>236</v>
      </c>
      <c r="Z77">
        <v>72</v>
      </c>
      <c r="AA77" t="s">
        <v>108</v>
      </c>
      <c r="AB77">
        <v>40</v>
      </c>
      <c r="AC77">
        <v>29</v>
      </c>
      <c r="AD77">
        <v>442.21800000000002</v>
      </c>
      <c r="AE77">
        <v>8.8888900000000007E-2</v>
      </c>
      <c r="AF77">
        <v>0.39086900000000002</v>
      </c>
      <c r="AH77">
        <v>388</v>
      </c>
      <c r="AI77">
        <f t="shared" si="4"/>
        <v>1.1959923160576147</v>
      </c>
      <c r="AJ77">
        <f t="shared" si="5"/>
        <v>0.24221410911203689</v>
      </c>
      <c r="AK77">
        <f t="shared" si="6"/>
        <v>0.6313305458920917</v>
      </c>
      <c r="AL77">
        <f t="shared" si="7"/>
        <v>4.5109868006619092E-2</v>
      </c>
      <c r="AM77">
        <f>U77 - AVERAGEIFS('Placebo Females'!U:U, 'Placebo Females'!B:B, B77, 'Placebo Females'!P:P, P77)</f>
        <v>10.666666666666742</v>
      </c>
      <c r="AN77">
        <f>V77 - AVERAGEIFS('Placebo Females'!V:V, 'Placebo Females'!B:B, B77, 'Placebo Females'!P:P, P77)</f>
        <v>24.666666666666657</v>
      </c>
      <c r="AO77">
        <f>W77 - AVERAGEIFS('Placebo Females'!W:W, 'Placebo Females'!B:B, B77, 'Placebo Females'!P:P, P77)</f>
        <v>0.33333333333331439</v>
      </c>
      <c r="AP77">
        <f>X77 - AVERAGEIFS('Placebo Females'!X:X, 'Placebo Females'!B:B, B77, 'Placebo Females'!P:P, P77)</f>
        <v>-7</v>
      </c>
      <c r="AQ77">
        <f>Y77 - AVERAGEIFS('Placebo Females'!Y:Y, 'Placebo Females'!B:B, B77, 'Placebo Females'!P:P, P77)</f>
        <v>2</v>
      </c>
      <c r="AR77">
        <f>Z77 - AVERAGEIFS('Placebo Females'!Z:Z, 'Placebo Females'!B:B, B77, 'Placebo Females'!P:P, P77)</f>
        <v>5.3333333333333286</v>
      </c>
      <c r="AS77">
        <f>AB77 - AVERAGEIFS('Placebo Females'!AB:AB, 'Placebo Females'!B:B, B77, 'Placebo Females'!P:P, P77)</f>
        <v>-1.6666666666666643</v>
      </c>
      <c r="AT77">
        <f>AC77 - AVERAGEIFS('Placebo Females'!AC:AC, 'Placebo Females'!B:B, B77, 'Placebo Females'!P:P, P77)</f>
        <v>5</v>
      </c>
      <c r="AU77">
        <f>AD77 - AVERAGEIFS('Placebo Females'!AD:AD, 'Placebo Females'!B:B, B77, 'Placebo Females'!P:P, P77)</f>
        <v>118.80366666666669</v>
      </c>
      <c r="AV77">
        <f>AE77 - AVERAGEIFS('Placebo Females'!AE:AE, 'Placebo Females'!B:B, B77, 'Placebo Females'!P:P, P77)</f>
        <v>-3.5334599999999994E-2</v>
      </c>
      <c r="AW77">
        <f>AF77 - AVERAGEIFS('Placebo Females'!AF:AF, 'Placebo Females'!B:B, B77, 'Placebo Females'!P:P, P77)</f>
        <v>5.1465999999999956E-2</v>
      </c>
    </row>
    <row r="78" spans="1:49" x14ac:dyDescent="0.25">
      <c r="A78" s="1" t="s">
        <v>4985</v>
      </c>
      <c r="B78">
        <v>1004</v>
      </c>
      <c r="C78" t="s">
        <v>655</v>
      </c>
      <c r="D78">
        <v>32</v>
      </c>
      <c r="E78">
        <v>177.1</v>
      </c>
      <c r="F78">
        <v>60.7</v>
      </c>
      <c r="G78">
        <v>92</v>
      </c>
      <c r="H78">
        <v>51.75</v>
      </c>
      <c r="I78" t="s">
        <v>103</v>
      </c>
      <c r="J78" t="s">
        <v>104</v>
      </c>
      <c r="K78" t="s">
        <v>459</v>
      </c>
      <c r="L78" t="s">
        <v>106</v>
      </c>
      <c r="M78" t="s">
        <v>4381</v>
      </c>
      <c r="N78">
        <v>400</v>
      </c>
      <c r="O78" t="s">
        <v>2262</v>
      </c>
      <c r="P78">
        <v>0.5</v>
      </c>
      <c r="Q78" t="s">
        <v>113</v>
      </c>
      <c r="R78" t="s">
        <v>4415</v>
      </c>
      <c r="S78">
        <v>400</v>
      </c>
      <c r="T78" t="s">
        <v>2266</v>
      </c>
      <c r="U78">
        <v>872</v>
      </c>
      <c r="V78">
        <v>135</v>
      </c>
      <c r="W78">
        <v>419</v>
      </c>
      <c r="X78">
        <v>104</v>
      </c>
      <c r="Y78">
        <v>239</v>
      </c>
      <c r="Z78">
        <v>76</v>
      </c>
      <c r="AA78" t="s">
        <v>108</v>
      </c>
      <c r="AB78">
        <v>50</v>
      </c>
      <c r="AC78">
        <v>29</v>
      </c>
      <c r="AD78">
        <v>195.68899999999999</v>
      </c>
      <c r="AE78">
        <v>0.39024399999999998</v>
      </c>
      <c r="AF78">
        <v>0.44456200000000001</v>
      </c>
      <c r="AH78">
        <v>400</v>
      </c>
      <c r="AI78">
        <f t="shared" si="4"/>
        <v>1.2329817691315617</v>
      </c>
      <c r="AJ78">
        <f t="shared" si="5"/>
        <v>0.246036040701192</v>
      </c>
      <c r="AK78">
        <f t="shared" si="6"/>
        <v>0.63881298581987367</v>
      </c>
      <c r="AL78">
        <f t="shared" si="7"/>
        <v>4.6737876077194263E-2</v>
      </c>
      <c r="AM78">
        <f>U78 - AVERAGEIFS('Placebo Females'!U:U, 'Placebo Females'!B:B, B78, 'Placebo Females'!P:P, P78)</f>
        <v>9.6666666666666288</v>
      </c>
      <c r="AN78">
        <f>V78 - AVERAGEIFS('Placebo Females'!V:V, 'Placebo Females'!B:B, B78, 'Placebo Females'!P:P, P78)</f>
        <v>0.66666666666665719</v>
      </c>
      <c r="AO78">
        <f>W78 - AVERAGEIFS('Placebo Females'!W:W, 'Placebo Females'!B:B, B78, 'Placebo Females'!P:P, P78)</f>
        <v>22.666666666666686</v>
      </c>
      <c r="AP78">
        <f>X78 - AVERAGEIFS('Placebo Females'!X:X, 'Placebo Females'!B:B, B78, 'Placebo Females'!P:P, P78)</f>
        <v>11.666666666666671</v>
      </c>
      <c r="AQ78">
        <f>Y78 - AVERAGEIFS('Placebo Females'!Y:Y, 'Placebo Females'!B:B, B78, 'Placebo Females'!P:P, P78)</f>
        <v>3.6666666666666572</v>
      </c>
      <c r="AR78">
        <f>Z78 - AVERAGEIFS('Placebo Females'!Z:Z, 'Placebo Females'!B:B, B78, 'Placebo Females'!P:P, P78)</f>
        <v>7.3333333333333286</v>
      </c>
      <c r="AS78">
        <f>AB78 - AVERAGEIFS('Placebo Females'!AB:AB, 'Placebo Females'!B:B, B78, 'Placebo Females'!P:P, P78)</f>
        <v>9.3333333333333357</v>
      </c>
      <c r="AT78">
        <f>AC78 - AVERAGEIFS('Placebo Females'!AC:AC, 'Placebo Females'!B:B, B78, 'Placebo Females'!P:P, P78)</f>
        <v>4</v>
      </c>
      <c r="AU78">
        <f>AD78 - AVERAGEIFS('Placebo Females'!AD:AD, 'Placebo Females'!B:B, B78, 'Placebo Females'!P:P, P78)</f>
        <v>-35.211333333333357</v>
      </c>
      <c r="AV78">
        <f>AE78 - AVERAGEIFS('Placebo Females'!AE:AE, 'Placebo Females'!B:B, B78, 'Placebo Females'!P:P, P78)</f>
        <v>0.25147366666666665</v>
      </c>
      <c r="AW78">
        <f>AF78 - AVERAGEIFS('Placebo Females'!AF:AF, 'Placebo Females'!B:B, B78, 'Placebo Females'!P:P, P78)</f>
        <v>7.5317333333333347E-2</v>
      </c>
    </row>
    <row r="79" spans="1:49" x14ac:dyDescent="0.25">
      <c r="A79" t="s">
        <v>4986</v>
      </c>
      <c r="B79">
        <v>1004</v>
      </c>
      <c r="C79" t="s">
        <v>655</v>
      </c>
      <c r="D79">
        <v>32</v>
      </c>
      <c r="E79">
        <v>177.1</v>
      </c>
      <c r="F79">
        <v>60.7</v>
      </c>
      <c r="G79">
        <v>92</v>
      </c>
      <c r="H79">
        <v>51.75</v>
      </c>
      <c r="I79" t="s">
        <v>103</v>
      </c>
      <c r="J79" t="s">
        <v>104</v>
      </c>
      <c r="K79" t="s">
        <v>459</v>
      </c>
      <c r="L79" t="s">
        <v>106</v>
      </c>
      <c r="M79" t="s">
        <v>4381</v>
      </c>
      <c r="N79">
        <v>400</v>
      </c>
      <c r="O79" t="s">
        <v>2262</v>
      </c>
      <c r="P79">
        <v>0.5</v>
      </c>
      <c r="Q79" t="s">
        <v>113</v>
      </c>
      <c r="R79" t="s">
        <v>4415</v>
      </c>
      <c r="S79">
        <v>400</v>
      </c>
      <c r="T79" t="s">
        <v>2266</v>
      </c>
      <c r="U79">
        <v>859</v>
      </c>
      <c r="V79">
        <v>135</v>
      </c>
      <c r="W79">
        <v>414</v>
      </c>
      <c r="X79">
        <v>103</v>
      </c>
      <c r="Y79">
        <v>239</v>
      </c>
      <c r="Z79">
        <v>72</v>
      </c>
      <c r="AA79" t="s">
        <v>108</v>
      </c>
      <c r="AB79">
        <v>53</v>
      </c>
      <c r="AC79">
        <v>27</v>
      </c>
      <c r="AD79">
        <v>196.42400000000001</v>
      </c>
      <c r="AE79">
        <v>0.30952400000000002</v>
      </c>
      <c r="AF79">
        <v>0.42803600000000003</v>
      </c>
      <c r="AH79">
        <v>400</v>
      </c>
      <c r="AI79">
        <f t="shared" si="4"/>
        <v>1.2329817691315617</v>
      </c>
      <c r="AJ79">
        <f t="shared" si="5"/>
        <v>0.246036040701192</v>
      </c>
      <c r="AK79">
        <f t="shared" si="6"/>
        <v>0.63881298581987367</v>
      </c>
      <c r="AL79">
        <f t="shared" si="7"/>
        <v>4.6737876077194263E-2</v>
      </c>
      <c r="AM79">
        <f>U79 - AVERAGEIFS('Placebo Females'!U:U, 'Placebo Females'!B:B, B79, 'Placebo Females'!P:P, P79)</f>
        <v>-3.3333333333333712</v>
      </c>
      <c r="AN79">
        <f>V79 - AVERAGEIFS('Placebo Females'!V:V, 'Placebo Females'!B:B, B79, 'Placebo Females'!P:P, P79)</f>
        <v>0.66666666666665719</v>
      </c>
      <c r="AO79">
        <f>W79 - AVERAGEIFS('Placebo Females'!W:W, 'Placebo Females'!B:B, B79, 'Placebo Females'!P:P, P79)</f>
        <v>17.666666666666686</v>
      </c>
      <c r="AP79">
        <f>X79 - AVERAGEIFS('Placebo Females'!X:X, 'Placebo Females'!B:B, B79, 'Placebo Females'!P:P, P79)</f>
        <v>10.666666666666671</v>
      </c>
      <c r="AQ79">
        <f>Y79 - AVERAGEIFS('Placebo Females'!Y:Y, 'Placebo Females'!B:B, B79, 'Placebo Females'!P:P, P79)</f>
        <v>3.6666666666666572</v>
      </c>
      <c r="AR79">
        <f>Z79 - AVERAGEIFS('Placebo Females'!Z:Z, 'Placebo Females'!B:B, B79, 'Placebo Females'!P:P, P79)</f>
        <v>3.3333333333333286</v>
      </c>
      <c r="AS79">
        <f>AB79 - AVERAGEIFS('Placebo Females'!AB:AB, 'Placebo Females'!B:B, B79, 'Placebo Females'!P:P, P79)</f>
        <v>12.333333333333336</v>
      </c>
      <c r="AT79">
        <f>AC79 - AVERAGEIFS('Placebo Females'!AC:AC, 'Placebo Females'!B:B, B79, 'Placebo Females'!P:P, P79)</f>
        <v>2</v>
      </c>
      <c r="AU79">
        <f>AD79 - AVERAGEIFS('Placebo Females'!AD:AD, 'Placebo Females'!B:B, B79, 'Placebo Females'!P:P, P79)</f>
        <v>-34.476333333333343</v>
      </c>
      <c r="AV79">
        <f>AE79 - AVERAGEIFS('Placebo Females'!AE:AE, 'Placebo Females'!B:B, B79, 'Placebo Females'!P:P, P79)</f>
        <v>0.17075366666666669</v>
      </c>
      <c r="AW79">
        <f>AF79 - AVERAGEIFS('Placebo Females'!AF:AF, 'Placebo Females'!B:B, B79, 'Placebo Females'!P:P, P79)</f>
        <v>5.8791333333333362E-2</v>
      </c>
    </row>
    <row r="80" spans="1:49" x14ac:dyDescent="0.25">
      <c r="A80" t="s">
        <v>4987</v>
      </c>
      <c r="B80">
        <v>1004</v>
      </c>
      <c r="C80" t="s">
        <v>655</v>
      </c>
      <c r="D80">
        <v>32</v>
      </c>
      <c r="E80">
        <v>177.1</v>
      </c>
      <c r="F80">
        <v>60.7</v>
      </c>
      <c r="G80">
        <v>92</v>
      </c>
      <c r="H80">
        <v>51.75</v>
      </c>
      <c r="I80" t="s">
        <v>103</v>
      </c>
      <c r="J80" t="s">
        <v>104</v>
      </c>
      <c r="K80" t="s">
        <v>459</v>
      </c>
      <c r="L80" t="s">
        <v>106</v>
      </c>
      <c r="M80" t="s">
        <v>4381</v>
      </c>
      <c r="N80">
        <v>400</v>
      </c>
      <c r="O80" t="s">
        <v>2262</v>
      </c>
      <c r="P80">
        <v>0.5</v>
      </c>
      <c r="Q80" t="s">
        <v>113</v>
      </c>
      <c r="R80" t="s">
        <v>4415</v>
      </c>
      <c r="S80">
        <v>400</v>
      </c>
      <c r="T80" t="s">
        <v>2266</v>
      </c>
      <c r="U80">
        <v>873</v>
      </c>
      <c r="V80">
        <v>134</v>
      </c>
      <c r="W80">
        <v>421</v>
      </c>
      <c r="X80">
        <v>107</v>
      </c>
      <c r="Y80">
        <v>237</v>
      </c>
      <c r="Z80">
        <v>77</v>
      </c>
      <c r="AA80" t="s">
        <v>108</v>
      </c>
      <c r="AB80">
        <v>50</v>
      </c>
      <c r="AC80">
        <v>29</v>
      </c>
      <c r="AD80">
        <v>190.05</v>
      </c>
      <c r="AE80">
        <v>0.34883700000000001</v>
      </c>
      <c r="AF80">
        <v>0.43701899999999999</v>
      </c>
      <c r="AH80">
        <v>400</v>
      </c>
      <c r="AI80">
        <f t="shared" si="4"/>
        <v>1.2329817691315617</v>
      </c>
      <c r="AJ80">
        <f t="shared" si="5"/>
        <v>0.246036040701192</v>
      </c>
      <c r="AK80">
        <f t="shared" si="6"/>
        <v>0.63881298581987367</v>
      </c>
      <c r="AL80">
        <f t="shared" si="7"/>
        <v>4.6737876077194263E-2</v>
      </c>
      <c r="AM80">
        <f>U80 - AVERAGEIFS('Placebo Females'!U:U, 'Placebo Females'!B:B, B80, 'Placebo Females'!P:P, P80)</f>
        <v>10.666666666666629</v>
      </c>
      <c r="AN80">
        <f>V80 - AVERAGEIFS('Placebo Females'!V:V, 'Placebo Females'!B:B, B80, 'Placebo Females'!P:P, P80)</f>
        <v>-0.33333333333334281</v>
      </c>
      <c r="AO80">
        <f>W80 - AVERAGEIFS('Placebo Females'!W:W, 'Placebo Females'!B:B, B80, 'Placebo Females'!P:P, P80)</f>
        <v>24.666666666666686</v>
      </c>
      <c r="AP80">
        <f>X80 - AVERAGEIFS('Placebo Females'!X:X, 'Placebo Females'!B:B, B80, 'Placebo Females'!P:P, P80)</f>
        <v>14.666666666666671</v>
      </c>
      <c r="AQ80">
        <f>Y80 - AVERAGEIFS('Placebo Females'!Y:Y, 'Placebo Females'!B:B, B80, 'Placebo Females'!P:P, P80)</f>
        <v>1.6666666666666572</v>
      </c>
      <c r="AR80">
        <f>Z80 - AVERAGEIFS('Placebo Females'!Z:Z, 'Placebo Females'!B:B, B80, 'Placebo Females'!P:P, P80)</f>
        <v>8.3333333333333286</v>
      </c>
      <c r="AS80">
        <f>AB80 - AVERAGEIFS('Placebo Females'!AB:AB, 'Placebo Females'!B:B, B80, 'Placebo Females'!P:P, P80)</f>
        <v>9.3333333333333357</v>
      </c>
      <c r="AT80">
        <f>AC80 - AVERAGEIFS('Placebo Females'!AC:AC, 'Placebo Females'!B:B, B80, 'Placebo Females'!P:P, P80)</f>
        <v>4</v>
      </c>
      <c r="AU80">
        <f>AD80 - AVERAGEIFS('Placebo Females'!AD:AD, 'Placebo Females'!B:B, B80, 'Placebo Females'!P:P, P80)</f>
        <v>-40.850333333333339</v>
      </c>
      <c r="AV80">
        <f>AE80 - AVERAGEIFS('Placebo Females'!AE:AE, 'Placebo Females'!B:B, B80, 'Placebo Females'!P:P, P80)</f>
        <v>0.21006666666666668</v>
      </c>
      <c r="AW80">
        <f>AF80 - AVERAGEIFS('Placebo Females'!AF:AF, 'Placebo Females'!B:B, B80, 'Placebo Females'!P:P, P80)</f>
        <v>6.7774333333333325E-2</v>
      </c>
    </row>
    <row r="81" spans="1:49" x14ac:dyDescent="0.25">
      <c r="A81" t="s">
        <v>4988</v>
      </c>
      <c r="B81">
        <v>1008</v>
      </c>
      <c r="C81" t="s">
        <v>655</v>
      </c>
      <c r="D81">
        <v>33</v>
      </c>
      <c r="E81">
        <v>163.5</v>
      </c>
      <c r="F81">
        <v>69.8</v>
      </c>
      <c r="G81">
        <v>121.25</v>
      </c>
      <c r="H81">
        <v>71.25</v>
      </c>
      <c r="I81" t="s">
        <v>103</v>
      </c>
      <c r="J81" t="s">
        <v>104</v>
      </c>
      <c r="K81" t="s">
        <v>310</v>
      </c>
      <c r="L81" t="s">
        <v>160</v>
      </c>
      <c r="M81" t="s">
        <v>4381</v>
      </c>
      <c r="N81">
        <v>400</v>
      </c>
      <c r="O81" t="s">
        <v>2262</v>
      </c>
      <c r="P81">
        <v>14</v>
      </c>
      <c r="Q81" t="s">
        <v>113</v>
      </c>
      <c r="R81" t="s">
        <v>4415</v>
      </c>
      <c r="S81">
        <v>434</v>
      </c>
      <c r="T81" t="s">
        <v>2266</v>
      </c>
      <c r="U81">
        <v>766</v>
      </c>
      <c r="V81">
        <v>143</v>
      </c>
      <c r="W81">
        <v>364</v>
      </c>
      <c r="X81">
        <v>81</v>
      </c>
      <c r="Y81">
        <v>220</v>
      </c>
      <c r="Z81">
        <v>63</v>
      </c>
      <c r="AA81" t="s">
        <v>108</v>
      </c>
      <c r="AB81">
        <v>40</v>
      </c>
      <c r="AC81">
        <v>22</v>
      </c>
      <c r="AD81">
        <v>498.63</v>
      </c>
      <c r="AE81">
        <v>0.22500000000000001</v>
      </c>
      <c r="AF81">
        <v>0.357879</v>
      </c>
      <c r="AH81">
        <v>434</v>
      </c>
      <c r="AI81">
        <f t="shared" si="4"/>
        <v>1.3377852195077444</v>
      </c>
      <c r="AJ81">
        <f t="shared" si="5"/>
        <v>0.25647100530153133</v>
      </c>
      <c r="AK81">
        <f t="shared" si="6"/>
        <v>0.65851660019555525</v>
      </c>
      <c r="AL81">
        <f t="shared" si="7"/>
        <v>5.137765365649849E-2</v>
      </c>
      <c r="AM81">
        <f>U81 - AVERAGEIFS('Placebo Females'!U:U, 'Placebo Females'!B:B, B81, 'Placebo Females'!P:P, P81)</f>
        <v>6</v>
      </c>
      <c r="AN81">
        <f>V81 - AVERAGEIFS('Placebo Females'!V:V, 'Placebo Females'!B:B, B81, 'Placebo Females'!P:P, P81)</f>
        <v>4</v>
      </c>
      <c r="AO81">
        <f>W81 - AVERAGEIFS('Placebo Females'!W:W, 'Placebo Females'!B:B, B81, 'Placebo Females'!P:P, P81)</f>
        <v>1</v>
      </c>
      <c r="AP81">
        <f>X81 - AVERAGEIFS('Placebo Females'!X:X, 'Placebo Females'!B:B, B81, 'Placebo Females'!P:P, P81)</f>
        <v>-24.333333333333329</v>
      </c>
      <c r="AQ81">
        <f>Y81 - AVERAGEIFS('Placebo Females'!Y:Y, 'Placebo Females'!B:B, B81, 'Placebo Females'!P:P, P81)</f>
        <v>21.666666666666657</v>
      </c>
      <c r="AR81">
        <f>Z81 - AVERAGEIFS('Placebo Females'!Z:Z, 'Placebo Females'!B:B, B81, 'Placebo Females'!P:P, P81)</f>
        <v>3.6666666666666643</v>
      </c>
      <c r="AS81">
        <f>AB81 - AVERAGEIFS('Placebo Females'!AB:AB, 'Placebo Females'!B:B, B81, 'Placebo Females'!P:P, P81)</f>
        <v>8.6666666666666679</v>
      </c>
      <c r="AT81">
        <f>AC81 - AVERAGEIFS('Placebo Females'!AC:AC, 'Placebo Females'!B:B, B81, 'Placebo Females'!P:P, P81)</f>
        <v>-2</v>
      </c>
      <c r="AU81">
        <f>AD81 - AVERAGEIFS('Placebo Females'!AD:AD, 'Placebo Females'!B:B, B81, 'Placebo Females'!P:P, P81)</f>
        <v>17.658000000000015</v>
      </c>
      <c r="AV81">
        <f>AE81 - AVERAGEIFS('Placebo Females'!AE:AE, 'Placebo Females'!B:B, B81, 'Placebo Females'!P:P, P81)</f>
        <v>0.10849499999999999</v>
      </c>
      <c r="AW81">
        <f>AF81 - AVERAGEIFS('Placebo Females'!AF:AF, 'Placebo Females'!B:B, B81, 'Placebo Females'!P:P, P81)</f>
        <v>9.5349333333333286E-2</v>
      </c>
    </row>
    <row r="82" spans="1:49" x14ac:dyDescent="0.25">
      <c r="A82" t="s">
        <v>4989</v>
      </c>
      <c r="B82">
        <v>1008</v>
      </c>
      <c r="C82" t="s">
        <v>655</v>
      </c>
      <c r="D82">
        <v>33</v>
      </c>
      <c r="E82">
        <v>163.5</v>
      </c>
      <c r="F82">
        <v>69.8</v>
      </c>
      <c r="G82">
        <v>121.25</v>
      </c>
      <c r="H82">
        <v>71.25</v>
      </c>
      <c r="I82" t="s">
        <v>103</v>
      </c>
      <c r="J82" t="s">
        <v>104</v>
      </c>
      <c r="K82" t="s">
        <v>310</v>
      </c>
      <c r="L82" t="s">
        <v>160</v>
      </c>
      <c r="M82" t="s">
        <v>4381</v>
      </c>
      <c r="N82">
        <v>400</v>
      </c>
      <c r="O82" t="s">
        <v>2262</v>
      </c>
      <c r="P82">
        <v>14</v>
      </c>
      <c r="Q82" t="s">
        <v>113</v>
      </c>
      <c r="R82" t="s">
        <v>4415</v>
      </c>
      <c r="S82">
        <v>434</v>
      </c>
      <c r="T82" t="s">
        <v>2266</v>
      </c>
      <c r="U82">
        <v>726</v>
      </c>
      <c r="V82">
        <v>147</v>
      </c>
      <c r="W82">
        <v>355</v>
      </c>
      <c r="X82">
        <v>79</v>
      </c>
      <c r="Y82">
        <v>213</v>
      </c>
      <c r="Z82">
        <v>63</v>
      </c>
      <c r="AA82" t="s">
        <v>108</v>
      </c>
      <c r="AB82">
        <v>40</v>
      </c>
      <c r="AC82">
        <v>21</v>
      </c>
      <c r="AD82">
        <v>467.54399999999998</v>
      </c>
      <c r="AE82">
        <v>0.261905</v>
      </c>
      <c r="AF82">
        <v>0.35133999999999999</v>
      </c>
      <c r="AH82">
        <v>434</v>
      </c>
      <c r="AI82">
        <f t="shared" si="4"/>
        <v>1.3377852195077444</v>
      </c>
      <c r="AJ82">
        <f t="shared" si="5"/>
        <v>0.25647100530153133</v>
      </c>
      <c r="AK82">
        <f t="shared" si="6"/>
        <v>0.65851660019555525</v>
      </c>
      <c r="AL82">
        <f t="shared" si="7"/>
        <v>5.137765365649849E-2</v>
      </c>
      <c r="AM82">
        <f>U82 - AVERAGEIFS('Placebo Females'!U:U, 'Placebo Females'!B:B, B82, 'Placebo Females'!P:P, P82)</f>
        <v>-34</v>
      </c>
      <c r="AN82">
        <f>V82 - AVERAGEIFS('Placebo Females'!V:V, 'Placebo Females'!B:B, B82, 'Placebo Females'!P:P, P82)</f>
        <v>8</v>
      </c>
      <c r="AO82">
        <f>W82 - AVERAGEIFS('Placebo Females'!W:W, 'Placebo Females'!B:B, B82, 'Placebo Females'!P:P, P82)</f>
        <v>-8</v>
      </c>
      <c r="AP82">
        <f>X82 - AVERAGEIFS('Placebo Females'!X:X, 'Placebo Females'!B:B, B82, 'Placebo Females'!P:P, P82)</f>
        <v>-26.333333333333329</v>
      </c>
      <c r="AQ82">
        <f>Y82 - AVERAGEIFS('Placebo Females'!Y:Y, 'Placebo Females'!B:B, B82, 'Placebo Females'!P:P, P82)</f>
        <v>14.666666666666657</v>
      </c>
      <c r="AR82">
        <f>Z82 - AVERAGEIFS('Placebo Females'!Z:Z, 'Placebo Females'!B:B, B82, 'Placebo Females'!P:P, P82)</f>
        <v>3.6666666666666643</v>
      </c>
      <c r="AS82">
        <f>AB82 - AVERAGEIFS('Placebo Females'!AB:AB, 'Placebo Females'!B:B, B82, 'Placebo Females'!P:P, P82)</f>
        <v>8.6666666666666679</v>
      </c>
      <c r="AT82">
        <f>AC82 - AVERAGEIFS('Placebo Females'!AC:AC, 'Placebo Females'!B:B, B82, 'Placebo Females'!P:P, P82)</f>
        <v>-3</v>
      </c>
      <c r="AU82">
        <f>AD82 - AVERAGEIFS('Placebo Females'!AD:AD, 'Placebo Females'!B:B, B82, 'Placebo Females'!P:P, P82)</f>
        <v>-13.427999999999997</v>
      </c>
      <c r="AV82">
        <f>AE82 - AVERAGEIFS('Placebo Females'!AE:AE, 'Placebo Females'!B:B, B82, 'Placebo Females'!P:P, P82)</f>
        <v>0.14539999999999997</v>
      </c>
      <c r="AW82">
        <f>AF82 - AVERAGEIFS('Placebo Females'!AF:AF, 'Placebo Females'!B:B, B82, 'Placebo Females'!P:P, P82)</f>
        <v>8.8810333333333269E-2</v>
      </c>
    </row>
    <row r="83" spans="1:49" x14ac:dyDescent="0.25">
      <c r="A83" t="s">
        <v>4990</v>
      </c>
      <c r="B83">
        <v>1008</v>
      </c>
      <c r="C83" t="s">
        <v>655</v>
      </c>
      <c r="D83">
        <v>33</v>
      </c>
      <c r="E83">
        <v>163.5</v>
      </c>
      <c r="F83">
        <v>69.8</v>
      </c>
      <c r="G83">
        <v>121.25</v>
      </c>
      <c r="H83">
        <v>71.25</v>
      </c>
      <c r="I83" t="s">
        <v>103</v>
      </c>
      <c r="J83" t="s">
        <v>104</v>
      </c>
      <c r="K83" t="s">
        <v>310</v>
      </c>
      <c r="L83" t="s">
        <v>160</v>
      </c>
      <c r="M83" t="s">
        <v>4381</v>
      </c>
      <c r="N83">
        <v>400</v>
      </c>
      <c r="O83" t="s">
        <v>2262</v>
      </c>
      <c r="P83">
        <v>14</v>
      </c>
      <c r="Q83" t="s">
        <v>113</v>
      </c>
      <c r="R83" t="s">
        <v>4415</v>
      </c>
      <c r="S83">
        <v>434</v>
      </c>
      <c r="T83" t="s">
        <v>2266</v>
      </c>
      <c r="U83">
        <v>734</v>
      </c>
      <c r="V83">
        <v>146</v>
      </c>
      <c r="W83">
        <v>360</v>
      </c>
      <c r="X83">
        <v>77</v>
      </c>
      <c r="Y83">
        <v>220</v>
      </c>
      <c r="Z83">
        <v>63</v>
      </c>
      <c r="AA83" t="s">
        <v>108</v>
      </c>
      <c r="AB83">
        <v>45</v>
      </c>
      <c r="AC83">
        <v>19</v>
      </c>
      <c r="AD83">
        <v>450.58800000000002</v>
      </c>
      <c r="AE83">
        <v>0.24390200000000001</v>
      </c>
      <c r="AF83">
        <v>0.36293700000000001</v>
      </c>
      <c r="AH83">
        <v>434</v>
      </c>
      <c r="AI83">
        <f t="shared" si="4"/>
        <v>1.3377852195077444</v>
      </c>
      <c r="AJ83">
        <f t="shared" si="5"/>
        <v>0.25647100530153133</v>
      </c>
      <c r="AK83">
        <f t="shared" si="6"/>
        <v>0.65851660019555525</v>
      </c>
      <c r="AL83">
        <f t="shared" si="7"/>
        <v>5.137765365649849E-2</v>
      </c>
      <c r="AM83">
        <f>U83 - AVERAGEIFS('Placebo Females'!U:U, 'Placebo Females'!B:B, B83, 'Placebo Females'!P:P, P83)</f>
        <v>-26</v>
      </c>
      <c r="AN83">
        <f>V83 - AVERAGEIFS('Placebo Females'!V:V, 'Placebo Females'!B:B, B83, 'Placebo Females'!P:P, P83)</f>
        <v>7</v>
      </c>
      <c r="AO83">
        <f>W83 - AVERAGEIFS('Placebo Females'!W:W, 'Placebo Females'!B:B, B83, 'Placebo Females'!P:P, P83)</f>
        <v>-3</v>
      </c>
      <c r="AP83">
        <f>X83 - AVERAGEIFS('Placebo Females'!X:X, 'Placebo Females'!B:B, B83, 'Placebo Females'!P:P, P83)</f>
        <v>-28.333333333333329</v>
      </c>
      <c r="AQ83">
        <f>Y83 - AVERAGEIFS('Placebo Females'!Y:Y, 'Placebo Females'!B:B, B83, 'Placebo Females'!P:P, P83)</f>
        <v>21.666666666666657</v>
      </c>
      <c r="AR83">
        <f>Z83 - AVERAGEIFS('Placebo Females'!Z:Z, 'Placebo Females'!B:B, B83, 'Placebo Females'!P:P, P83)</f>
        <v>3.6666666666666643</v>
      </c>
      <c r="AS83">
        <f>AB83 - AVERAGEIFS('Placebo Females'!AB:AB, 'Placebo Females'!B:B, B83, 'Placebo Females'!P:P, P83)</f>
        <v>13.666666666666668</v>
      </c>
      <c r="AT83">
        <f>AC83 - AVERAGEIFS('Placebo Females'!AC:AC, 'Placebo Females'!B:B, B83, 'Placebo Females'!P:P, P83)</f>
        <v>-5</v>
      </c>
      <c r="AU83">
        <f>AD83 - AVERAGEIFS('Placebo Females'!AD:AD, 'Placebo Females'!B:B, B83, 'Placebo Females'!P:P, P83)</f>
        <v>-30.383999999999958</v>
      </c>
      <c r="AV83">
        <f>AE83 - AVERAGEIFS('Placebo Females'!AE:AE, 'Placebo Females'!B:B, B83, 'Placebo Females'!P:P, P83)</f>
        <v>0.12739699999999998</v>
      </c>
      <c r="AW83">
        <f>AF83 - AVERAGEIFS('Placebo Females'!AF:AF, 'Placebo Females'!B:B, B83, 'Placebo Females'!P:P, P83)</f>
        <v>0.10040733333333329</v>
      </c>
    </row>
    <row r="84" spans="1:49" x14ac:dyDescent="0.25">
      <c r="A84" t="s">
        <v>4991</v>
      </c>
      <c r="B84">
        <v>1008</v>
      </c>
      <c r="C84" t="s">
        <v>655</v>
      </c>
      <c r="D84">
        <v>33</v>
      </c>
      <c r="E84">
        <v>163.5</v>
      </c>
      <c r="F84">
        <v>69.8</v>
      </c>
      <c r="G84">
        <v>121.25</v>
      </c>
      <c r="H84">
        <v>71.25</v>
      </c>
      <c r="I84" t="s">
        <v>103</v>
      </c>
      <c r="J84" t="s">
        <v>104</v>
      </c>
      <c r="K84" t="s">
        <v>310</v>
      </c>
      <c r="L84" t="s">
        <v>160</v>
      </c>
      <c r="M84" t="s">
        <v>4381</v>
      </c>
      <c r="N84">
        <v>400</v>
      </c>
      <c r="O84" t="s">
        <v>2262</v>
      </c>
      <c r="P84">
        <v>12</v>
      </c>
      <c r="Q84" t="s">
        <v>113</v>
      </c>
      <c r="R84" t="s">
        <v>4415</v>
      </c>
      <c r="S84">
        <v>478</v>
      </c>
      <c r="T84" t="s">
        <v>2266</v>
      </c>
      <c r="U84">
        <v>806</v>
      </c>
      <c r="V84">
        <v>138</v>
      </c>
      <c r="W84">
        <v>390</v>
      </c>
      <c r="X84">
        <v>86</v>
      </c>
      <c r="Y84">
        <v>236</v>
      </c>
      <c r="Z84">
        <v>68</v>
      </c>
      <c r="AA84" t="s">
        <v>108</v>
      </c>
      <c r="AB84">
        <v>44</v>
      </c>
      <c r="AC84">
        <v>25</v>
      </c>
      <c r="AD84">
        <v>503.06599999999997</v>
      </c>
      <c r="AE84">
        <v>0.33333299999999999</v>
      </c>
      <c r="AF84">
        <v>0.41719200000000001</v>
      </c>
      <c r="AH84">
        <v>478</v>
      </c>
      <c r="AI84">
        <f t="shared" si="4"/>
        <v>1.473413214112216</v>
      </c>
      <c r="AJ84">
        <f t="shared" si="5"/>
        <v>0.26919175652102245</v>
      </c>
      <c r="AK84">
        <f t="shared" si="6"/>
        <v>0.68114762369847459</v>
      </c>
      <c r="AL84">
        <f t="shared" si="7"/>
        <v>5.743252736272908E-2</v>
      </c>
      <c r="AM84">
        <f>U84 - AVERAGEIFS('Placebo Females'!U:U, 'Placebo Females'!B:B, B84, 'Placebo Females'!P:P, P84)</f>
        <v>13.666666666666629</v>
      </c>
      <c r="AN84">
        <f>V84 - AVERAGEIFS('Placebo Females'!V:V, 'Placebo Females'!B:B, B84, 'Placebo Females'!P:P, P84)</f>
        <v>5</v>
      </c>
      <c r="AO84">
        <f>W84 - AVERAGEIFS('Placebo Females'!W:W, 'Placebo Females'!B:B, B84, 'Placebo Females'!P:P, P84)</f>
        <v>19.666666666666686</v>
      </c>
      <c r="AP84">
        <f>X84 - AVERAGEIFS('Placebo Females'!X:X, 'Placebo Females'!B:B, B84, 'Placebo Females'!P:P, P84)</f>
        <v>-16.666666666666671</v>
      </c>
      <c r="AQ84">
        <f>Y84 - AVERAGEIFS('Placebo Females'!Y:Y, 'Placebo Females'!B:B, B84, 'Placebo Females'!P:P, P84)</f>
        <v>27</v>
      </c>
      <c r="AR84">
        <f>Z84 - AVERAGEIFS('Placebo Females'!Z:Z, 'Placebo Females'!B:B, B84, 'Placebo Females'!P:P, P84)</f>
        <v>9.3333333333333357</v>
      </c>
      <c r="AS84">
        <f>AB84 - AVERAGEIFS('Placebo Females'!AB:AB, 'Placebo Females'!B:B, B84, 'Placebo Females'!P:P, P84)</f>
        <v>7.6666666666666643</v>
      </c>
      <c r="AT84">
        <f>AC84 - AVERAGEIFS('Placebo Females'!AC:AC, 'Placebo Females'!B:B, B84, 'Placebo Females'!P:P, P84)</f>
        <v>5.3333333333333321</v>
      </c>
      <c r="AU84">
        <f>AD84 - AVERAGEIFS('Placebo Females'!AD:AD, 'Placebo Females'!B:B, B84, 'Placebo Females'!P:P, P84)</f>
        <v>-84.806666666666672</v>
      </c>
      <c r="AV84">
        <f>AE84 - AVERAGEIFS('Placebo Females'!AE:AE, 'Placebo Females'!B:B, B84, 'Placebo Females'!P:P, P84)</f>
        <v>0.24525710000000001</v>
      </c>
      <c r="AW84">
        <f>AF84 - AVERAGEIFS('Placebo Females'!AF:AF, 'Placebo Females'!B:B, B84, 'Placebo Females'!P:P, P84)</f>
        <v>0.1381</v>
      </c>
    </row>
    <row r="85" spans="1:49" x14ac:dyDescent="0.25">
      <c r="A85" t="s">
        <v>4992</v>
      </c>
      <c r="B85">
        <v>1008</v>
      </c>
      <c r="C85" t="s">
        <v>655</v>
      </c>
      <c r="D85">
        <v>33</v>
      </c>
      <c r="E85">
        <v>163.5</v>
      </c>
      <c r="F85">
        <v>69.8</v>
      </c>
      <c r="G85">
        <v>121.25</v>
      </c>
      <c r="H85">
        <v>71.25</v>
      </c>
      <c r="I85" t="s">
        <v>103</v>
      </c>
      <c r="J85" t="s">
        <v>104</v>
      </c>
      <c r="K85" t="s">
        <v>310</v>
      </c>
      <c r="L85" t="s">
        <v>160</v>
      </c>
      <c r="M85" t="s">
        <v>4381</v>
      </c>
      <c r="N85">
        <v>400</v>
      </c>
      <c r="O85" t="s">
        <v>2262</v>
      </c>
      <c r="P85">
        <v>12</v>
      </c>
      <c r="Q85" t="s">
        <v>113</v>
      </c>
      <c r="R85" t="s">
        <v>4415</v>
      </c>
      <c r="S85">
        <v>478</v>
      </c>
      <c r="T85" t="s">
        <v>2266</v>
      </c>
      <c r="U85">
        <v>854</v>
      </c>
      <c r="V85">
        <v>142</v>
      </c>
      <c r="W85">
        <v>391</v>
      </c>
      <c r="X85">
        <v>84</v>
      </c>
      <c r="Y85">
        <v>238</v>
      </c>
      <c r="Z85">
        <v>69</v>
      </c>
      <c r="AA85" t="s">
        <v>108</v>
      </c>
      <c r="AB85">
        <v>49</v>
      </c>
      <c r="AC85">
        <v>21</v>
      </c>
      <c r="AD85">
        <v>521.72799999999995</v>
      </c>
      <c r="AE85">
        <v>0.31707299999999999</v>
      </c>
      <c r="AF85">
        <v>0.41859099999999999</v>
      </c>
      <c r="AH85">
        <v>478</v>
      </c>
      <c r="AI85">
        <f t="shared" si="4"/>
        <v>1.473413214112216</v>
      </c>
      <c r="AJ85">
        <f t="shared" si="5"/>
        <v>0.26919175652102245</v>
      </c>
      <c r="AK85">
        <f t="shared" si="6"/>
        <v>0.68114762369847459</v>
      </c>
      <c r="AL85">
        <f t="shared" si="7"/>
        <v>5.743252736272908E-2</v>
      </c>
      <c r="AM85">
        <f>U85 - AVERAGEIFS('Placebo Females'!U:U, 'Placebo Females'!B:B, B85, 'Placebo Females'!P:P, P85)</f>
        <v>61.666666666666629</v>
      </c>
      <c r="AN85">
        <f>V85 - AVERAGEIFS('Placebo Females'!V:V, 'Placebo Females'!B:B, B85, 'Placebo Females'!P:P, P85)</f>
        <v>9</v>
      </c>
      <c r="AO85">
        <f>W85 - AVERAGEIFS('Placebo Females'!W:W, 'Placebo Females'!B:B, B85, 'Placebo Females'!P:P, P85)</f>
        <v>20.666666666666686</v>
      </c>
      <c r="AP85">
        <f>X85 - AVERAGEIFS('Placebo Females'!X:X, 'Placebo Females'!B:B, B85, 'Placebo Females'!P:P, P85)</f>
        <v>-18.666666666666671</v>
      </c>
      <c r="AQ85">
        <f>Y85 - AVERAGEIFS('Placebo Females'!Y:Y, 'Placebo Females'!B:B, B85, 'Placebo Females'!P:P, P85)</f>
        <v>29</v>
      </c>
      <c r="AR85">
        <f>Z85 - AVERAGEIFS('Placebo Females'!Z:Z, 'Placebo Females'!B:B, B85, 'Placebo Females'!P:P, P85)</f>
        <v>10.333333333333336</v>
      </c>
      <c r="AS85">
        <f>AB85 - AVERAGEIFS('Placebo Females'!AB:AB, 'Placebo Females'!B:B, B85, 'Placebo Females'!P:P, P85)</f>
        <v>12.666666666666664</v>
      </c>
      <c r="AT85">
        <f>AC85 - AVERAGEIFS('Placebo Females'!AC:AC, 'Placebo Females'!B:B, B85, 'Placebo Females'!P:P, P85)</f>
        <v>1.3333333333333321</v>
      </c>
      <c r="AU85">
        <f>AD85 - AVERAGEIFS('Placebo Females'!AD:AD, 'Placebo Females'!B:B, B85, 'Placebo Females'!P:P, P85)</f>
        <v>-66.144666666666694</v>
      </c>
      <c r="AV85">
        <f>AE85 - AVERAGEIFS('Placebo Females'!AE:AE, 'Placebo Females'!B:B, B85, 'Placebo Females'!P:P, P85)</f>
        <v>0.22899710000000001</v>
      </c>
      <c r="AW85">
        <f>AF85 - AVERAGEIFS('Placebo Females'!AF:AF, 'Placebo Females'!B:B, B85, 'Placebo Females'!P:P, P85)</f>
        <v>0.13949899999999998</v>
      </c>
    </row>
    <row r="86" spans="1:49" x14ac:dyDescent="0.25">
      <c r="A86" t="s">
        <v>4993</v>
      </c>
      <c r="B86">
        <v>1008</v>
      </c>
      <c r="C86" t="s">
        <v>655</v>
      </c>
      <c r="D86">
        <v>33</v>
      </c>
      <c r="E86">
        <v>163.5</v>
      </c>
      <c r="F86">
        <v>69.8</v>
      </c>
      <c r="G86">
        <v>121.25</v>
      </c>
      <c r="H86">
        <v>71.25</v>
      </c>
      <c r="I86" t="s">
        <v>103</v>
      </c>
      <c r="J86" t="s">
        <v>104</v>
      </c>
      <c r="K86" t="s">
        <v>310</v>
      </c>
      <c r="L86" t="s">
        <v>160</v>
      </c>
      <c r="M86" t="s">
        <v>4381</v>
      </c>
      <c r="N86">
        <v>400</v>
      </c>
      <c r="O86" t="s">
        <v>2262</v>
      </c>
      <c r="P86">
        <v>12</v>
      </c>
      <c r="Q86" t="s">
        <v>113</v>
      </c>
      <c r="R86" t="s">
        <v>4415</v>
      </c>
      <c r="S86">
        <v>478</v>
      </c>
      <c r="T86" t="s">
        <v>2266</v>
      </c>
      <c r="U86">
        <v>816</v>
      </c>
      <c r="V86">
        <v>148</v>
      </c>
      <c r="W86">
        <v>389</v>
      </c>
      <c r="X86">
        <v>87</v>
      </c>
      <c r="Y86">
        <v>236</v>
      </c>
      <c r="Z86">
        <v>66</v>
      </c>
      <c r="AA86" t="s">
        <v>108</v>
      </c>
      <c r="AB86">
        <v>50</v>
      </c>
      <c r="AC86">
        <v>21</v>
      </c>
      <c r="AD86">
        <v>515.62699999999995</v>
      </c>
      <c r="AE86">
        <v>0.3</v>
      </c>
      <c r="AF86">
        <v>0.418043</v>
      </c>
      <c r="AH86">
        <v>478</v>
      </c>
      <c r="AI86">
        <f t="shared" si="4"/>
        <v>1.473413214112216</v>
      </c>
      <c r="AJ86">
        <f t="shared" si="5"/>
        <v>0.26919175652102245</v>
      </c>
      <c r="AK86">
        <f t="shared" si="6"/>
        <v>0.68114762369847459</v>
      </c>
      <c r="AL86">
        <f t="shared" si="7"/>
        <v>5.743252736272908E-2</v>
      </c>
      <c r="AM86">
        <f>U86 - AVERAGEIFS('Placebo Females'!U:U, 'Placebo Females'!B:B, B86, 'Placebo Females'!P:P, P86)</f>
        <v>23.666666666666629</v>
      </c>
      <c r="AN86">
        <f>V86 - AVERAGEIFS('Placebo Females'!V:V, 'Placebo Females'!B:B, B86, 'Placebo Females'!P:P, P86)</f>
        <v>15</v>
      </c>
      <c r="AO86">
        <f>W86 - AVERAGEIFS('Placebo Females'!W:W, 'Placebo Females'!B:B, B86, 'Placebo Females'!P:P, P86)</f>
        <v>18.666666666666686</v>
      </c>
      <c r="AP86">
        <f>X86 - AVERAGEIFS('Placebo Females'!X:X, 'Placebo Females'!B:B, B86, 'Placebo Females'!P:P, P86)</f>
        <v>-15.666666666666671</v>
      </c>
      <c r="AQ86">
        <f>Y86 - AVERAGEIFS('Placebo Females'!Y:Y, 'Placebo Females'!B:B, B86, 'Placebo Females'!P:P, P86)</f>
        <v>27</v>
      </c>
      <c r="AR86">
        <f>Z86 - AVERAGEIFS('Placebo Females'!Z:Z, 'Placebo Females'!B:B, B86, 'Placebo Females'!P:P, P86)</f>
        <v>7.3333333333333357</v>
      </c>
      <c r="AS86">
        <f>AB86 - AVERAGEIFS('Placebo Females'!AB:AB, 'Placebo Females'!B:B, B86, 'Placebo Females'!P:P, P86)</f>
        <v>13.666666666666664</v>
      </c>
      <c r="AT86">
        <f>AC86 - AVERAGEIFS('Placebo Females'!AC:AC, 'Placebo Females'!B:B, B86, 'Placebo Females'!P:P, P86)</f>
        <v>1.3333333333333321</v>
      </c>
      <c r="AU86">
        <f>AD86 - AVERAGEIFS('Placebo Females'!AD:AD, 'Placebo Females'!B:B, B86, 'Placebo Females'!P:P, P86)</f>
        <v>-72.245666666666693</v>
      </c>
      <c r="AV86">
        <f>AE86 - AVERAGEIFS('Placebo Females'!AE:AE, 'Placebo Females'!B:B, B86, 'Placebo Females'!P:P, P86)</f>
        <v>0.2119241</v>
      </c>
      <c r="AW86">
        <f>AF86 - AVERAGEIFS('Placebo Females'!AF:AF, 'Placebo Females'!B:B, B86, 'Placebo Females'!P:P, P86)</f>
        <v>0.13895099999999999</v>
      </c>
    </row>
    <row r="87" spans="1:49" x14ac:dyDescent="0.25">
      <c r="A87" t="s">
        <v>4994</v>
      </c>
      <c r="B87">
        <v>1009</v>
      </c>
      <c r="C87" t="s">
        <v>655</v>
      </c>
      <c r="D87">
        <v>29</v>
      </c>
      <c r="E87">
        <v>162</v>
      </c>
      <c r="F87">
        <v>68</v>
      </c>
      <c r="G87">
        <v>107.75</v>
      </c>
      <c r="H87">
        <v>62.75</v>
      </c>
      <c r="I87" t="s">
        <v>458</v>
      </c>
      <c r="J87" t="s">
        <v>104</v>
      </c>
      <c r="K87" t="s">
        <v>105</v>
      </c>
      <c r="L87" t="s">
        <v>460</v>
      </c>
      <c r="M87" t="s">
        <v>4381</v>
      </c>
      <c r="N87">
        <v>400</v>
      </c>
      <c r="O87" t="s">
        <v>2262</v>
      </c>
      <c r="P87">
        <v>14</v>
      </c>
      <c r="Q87" t="s">
        <v>113</v>
      </c>
      <c r="R87" t="s">
        <v>4415</v>
      </c>
      <c r="S87">
        <v>520</v>
      </c>
      <c r="T87" t="s">
        <v>2266</v>
      </c>
      <c r="U87">
        <v>985</v>
      </c>
      <c r="V87">
        <v>163</v>
      </c>
      <c r="W87">
        <v>407</v>
      </c>
      <c r="X87">
        <v>89</v>
      </c>
      <c r="Y87">
        <v>243</v>
      </c>
      <c r="Z87">
        <v>75</v>
      </c>
      <c r="AA87" t="s">
        <v>108</v>
      </c>
      <c r="AB87">
        <v>62</v>
      </c>
      <c r="AC87">
        <v>23</v>
      </c>
      <c r="AD87">
        <v>319.05500000000001</v>
      </c>
      <c r="AE87">
        <v>0.38636399999999999</v>
      </c>
      <c r="AF87">
        <v>0.47197299999999998</v>
      </c>
      <c r="AH87">
        <v>520</v>
      </c>
      <c r="AI87">
        <f t="shared" si="4"/>
        <v>1.60287629987103</v>
      </c>
      <c r="AJ87">
        <f t="shared" si="5"/>
        <v>0.28060575880613758</v>
      </c>
      <c r="AK87">
        <f t="shared" si="6"/>
        <v>0.70021502439919869</v>
      </c>
      <c r="AL87">
        <f t="shared" si="7"/>
        <v>6.3254188021768742E-2</v>
      </c>
      <c r="AM87">
        <f>U87 - AVERAGEIFS('Placebo Females'!U:U, 'Placebo Females'!B:B, B87, 'Placebo Females'!P:P, P87)</f>
        <v>165.33333333333337</v>
      </c>
      <c r="AN87">
        <f>V87 - AVERAGEIFS('Placebo Females'!V:V, 'Placebo Females'!B:B, B87, 'Placebo Females'!P:P, P87)</f>
        <v>4</v>
      </c>
      <c r="AO87">
        <f>W87 - AVERAGEIFS('Placebo Females'!W:W, 'Placebo Females'!B:B, B87, 'Placebo Females'!P:P, P87)</f>
        <v>54.333333333333314</v>
      </c>
      <c r="AP87">
        <f>X87 - AVERAGEIFS('Placebo Females'!X:X, 'Placebo Females'!B:B, B87, 'Placebo Females'!P:P, P87)</f>
        <v>1.3333333333333286</v>
      </c>
      <c r="AQ87">
        <f>Y87 - AVERAGEIFS('Placebo Females'!Y:Y, 'Placebo Females'!B:B, B87, 'Placebo Females'!P:P, P87)</f>
        <v>38.333333333333343</v>
      </c>
      <c r="AR87">
        <f>Z87 - AVERAGEIFS('Placebo Females'!Z:Z, 'Placebo Females'!B:B, B87, 'Placebo Females'!P:P, P87)</f>
        <v>14.666666666666664</v>
      </c>
      <c r="AS87">
        <f>AB87 - AVERAGEIFS('Placebo Females'!AB:AB, 'Placebo Females'!B:B, B87, 'Placebo Females'!P:P, P87)</f>
        <v>23</v>
      </c>
      <c r="AT87">
        <f>AC87 - AVERAGEIFS('Placebo Females'!AC:AC, 'Placebo Females'!B:B, B87, 'Placebo Females'!P:P, P87)</f>
        <v>-2.3333333333333321</v>
      </c>
      <c r="AU87">
        <f>AD87 - AVERAGEIFS('Placebo Females'!AD:AD, 'Placebo Females'!B:B, B87, 'Placebo Females'!P:P, P87)</f>
        <v>-67.027000000000044</v>
      </c>
      <c r="AV87">
        <f>AE87 - AVERAGEIFS('Placebo Females'!AE:AE, 'Placebo Females'!B:B, B87, 'Placebo Females'!P:P, P87)</f>
        <v>0.21146533333333331</v>
      </c>
      <c r="AW87">
        <f>AF87 - AVERAGEIFS('Placebo Females'!AF:AF, 'Placebo Females'!B:B, B87, 'Placebo Females'!P:P, P87)</f>
        <v>0.17617966666666662</v>
      </c>
    </row>
    <row r="88" spans="1:49" x14ac:dyDescent="0.25">
      <c r="A88" t="s">
        <v>4995</v>
      </c>
      <c r="B88">
        <v>1009</v>
      </c>
      <c r="C88" t="s">
        <v>655</v>
      </c>
      <c r="D88">
        <v>29</v>
      </c>
      <c r="E88">
        <v>162</v>
      </c>
      <c r="F88">
        <v>68</v>
      </c>
      <c r="G88">
        <v>107.75</v>
      </c>
      <c r="H88">
        <v>62.75</v>
      </c>
      <c r="I88" t="s">
        <v>458</v>
      </c>
      <c r="J88" t="s">
        <v>104</v>
      </c>
      <c r="K88" t="s">
        <v>105</v>
      </c>
      <c r="L88" t="s">
        <v>460</v>
      </c>
      <c r="M88" t="s">
        <v>4381</v>
      </c>
      <c r="N88">
        <v>400</v>
      </c>
      <c r="O88" t="s">
        <v>2262</v>
      </c>
      <c r="P88">
        <v>14</v>
      </c>
      <c r="Q88" t="s">
        <v>113</v>
      </c>
      <c r="R88" t="s">
        <v>4415</v>
      </c>
      <c r="S88">
        <v>520</v>
      </c>
      <c r="T88" t="s">
        <v>2266</v>
      </c>
      <c r="U88">
        <v>856</v>
      </c>
      <c r="V88">
        <v>157</v>
      </c>
      <c r="W88">
        <v>401</v>
      </c>
      <c r="X88">
        <v>93</v>
      </c>
      <c r="Y88">
        <v>235</v>
      </c>
      <c r="Z88">
        <v>73</v>
      </c>
      <c r="AA88" t="s">
        <v>108</v>
      </c>
      <c r="AB88">
        <v>56</v>
      </c>
      <c r="AC88">
        <v>31</v>
      </c>
      <c r="AD88">
        <v>309.38400000000001</v>
      </c>
      <c r="AE88">
        <v>0.40476200000000001</v>
      </c>
      <c r="AF88">
        <v>0.41800199999999998</v>
      </c>
      <c r="AH88">
        <v>520</v>
      </c>
      <c r="AI88">
        <f t="shared" si="4"/>
        <v>1.60287629987103</v>
      </c>
      <c r="AJ88">
        <f t="shared" si="5"/>
        <v>0.28060575880613758</v>
      </c>
      <c r="AK88">
        <f t="shared" si="6"/>
        <v>0.70021502439919869</v>
      </c>
      <c r="AL88">
        <f t="shared" si="7"/>
        <v>6.3254188021768742E-2</v>
      </c>
      <c r="AM88">
        <f>U88 - AVERAGEIFS('Placebo Females'!U:U, 'Placebo Females'!B:B, B88, 'Placebo Females'!P:P, P88)</f>
        <v>36.333333333333371</v>
      </c>
      <c r="AN88">
        <f>V88 - AVERAGEIFS('Placebo Females'!V:V, 'Placebo Females'!B:B, B88, 'Placebo Females'!P:P, P88)</f>
        <v>-2</v>
      </c>
      <c r="AO88">
        <f>W88 - AVERAGEIFS('Placebo Females'!W:W, 'Placebo Females'!B:B, B88, 'Placebo Females'!P:P, P88)</f>
        <v>48.333333333333314</v>
      </c>
      <c r="AP88">
        <f>X88 - AVERAGEIFS('Placebo Females'!X:X, 'Placebo Females'!B:B, B88, 'Placebo Females'!P:P, P88)</f>
        <v>5.3333333333333286</v>
      </c>
      <c r="AQ88">
        <f>Y88 - AVERAGEIFS('Placebo Females'!Y:Y, 'Placebo Females'!B:B, B88, 'Placebo Females'!P:P, P88)</f>
        <v>30.333333333333343</v>
      </c>
      <c r="AR88">
        <f>Z88 - AVERAGEIFS('Placebo Females'!Z:Z, 'Placebo Females'!B:B, B88, 'Placebo Females'!P:P, P88)</f>
        <v>12.666666666666664</v>
      </c>
      <c r="AS88">
        <f>AB88 - AVERAGEIFS('Placebo Females'!AB:AB, 'Placebo Females'!B:B, B88, 'Placebo Females'!P:P, P88)</f>
        <v>17</v>
      </c>
      <c r="AT88">
        <f>AC88 - AVERAGEIFS('Placebo Females'!AC:AC, 'Placebo Females'!B:B, B88, 'Placebo Females'!P:P, P88)</f>
        <v>5.6666666666666679</v>
      </c>
      <c r="AU88">
        <f>AD88 - AVERAGEIFS('Placebo Females'!AD:AD, 'Placebo Females'!B:B, B88, 'Placebo Females'!P:P, P88)</f>
        <v>-76.698000000000036</v>
      </c>
      <c r="AV88">
        <f>AE88 - AVERAGEIFS('Placebo Females'!AE:AE, 'Placebo Females'!B:B, B88, 'Placebo Females'!P:P, P88)</f>
        <v>0.22986333333333334</v>
      </c>
      <c r="AW88">
        <f>AF88 - AVERAGEIFS('Placebo Females'!AF:AF, 'Placebo Females'!B:B, B88, 'Placebo Females'!P:P, P88)</f>
        <v>0.12220866666666663</v>
      </c>
    </row>
    <row r="89" spans="1:49" x14ac:dyDescent="0.25">
      <c r="A89" t="s">
        <v>4996</v>
      </c>
      <c r="B89">
        <v>1009</v>
      </c>
      <c r="C89" t="s">
        <v>655</v>
      </c>
      <c r="D89">
        <v>29</v>
      </c>
      <c r="E89">
        <v>162</v>
      </c>
      <c r="F89">
        <v>68</v>
      </c>
      <c r="G89">
        <v>107.75</v>
      </c>
      <c r="H89">
        <v>62.75</v>
      </c>
      <c r="I89" t="s">
        <v>458</v>
      </c>
      <c r="J89" t="s">
        <v>104</v>
      </c>
      <c r="K89" t="s">
        <v>105</v>
      </c>
      <c r="L89" t="s">
        <v>460</v>
      </c>
      <c r="M89" t="s">
        <v>4381</v>
      </c>
      <c r="N89">
        <v>400</v>
      </c>
      <c r="O89" t="s">
        <v>2262</v>
      </c>
      <c r="P89">
        <v>14</v>
      </c>
      <c r="Q89" t="s">
        <v>113</v>
      </c>
      <c r="R89" t="s">
        <v>4415</v>
      </c>
      <c r="S89">
        <v>520</v>
      </c>
      <c r="T89" t="s">
        <v>2266</v>
      </c>
      <c r="U89">
        <v>887</v>
      </c>
      <c r="V89">
        <v>156</v>
      </c>
      <c r="W89">
        <v>402</v>
      </c>
      <c r="X89">
        <v>90</v>
      </c>
      <c r="Y89">
        <v>240</v>
      </c>
      <c r="Z89">
        <v>72</v>
      </c>
      <c r="AA89" t="s">
        <v>108</v>
      </c>
      <c r="AB89">
        <v>61</v>
      </c>
      <c r="AC89">
        <v>25</v>
      </c>
      <c r="AD89">
        <v>325.20600000000002</v>
      </c>
      <c r="AE89">
        <v>0.52500000000000002</v>
      </c>
      <c r="AF89">
        <v>0.45699200000000001</v>
      </c>
      <c r="AH89">
        <v>520</v>
      </c>
      <c r="AI89">
        <f t="shared" si="4"/>
        <v>1.60287629987103</v>
      </c>
      <c r="AJ89">
        <f t="shared" si="5"/>
        <v>0.28060575880613758</v>
      </c>
      <c r="AK89">
        <f t="shared" si="6"/>
        <v>0.70021502439919869</v>
      </c>
      <c r="AL89">
        <f t="shared" si="7"/>
        <v>6.3254188021768742E-2</v>
      </c>
      <c r="AM89">
        <f>U89 - AVERAGEIFS('Placebo Females'!U:U, 'Placebo Females'!B:B, B89, 'Placebo Females'!P:P, P89)</f>
        <v>67.333333333333371</v>
      </c>
      <c r="AN89">
        <f>V89 - AVERAGEIFS('Placebo Females'!V:V, 'Placebo Females'!B:B, B89, 'Placebo Females'!P:P, P89)</f>
        <v>-3</v>
      </c>
      <c r="AO89">
        <f>W89 - AVERAGEIFS('Placebo Females'!W:W, 'Placebo Females'!B:B, B89, 'Placebo Females'!P:P, P89)</f>
        <v>49.333333333333314</v>
      </c>
      <c r="AP89">
        <f>X89 - AVERAGEIFS('Placebo Females'!X:X, 'Placebo Females'!B:B, B89, 'Placebo Females'!P:P, P89)</f>
        <v>2.3333333333333286</v>
      </c>
      <c r="AQ89">
        <f>Y89 - AVERAGEIFS('Placebo Females'!Y:Y, 'Placebo Females'!B:B, B89, 'Placebo Females'!P:P, P89)</f>
        <v>35.333333333333343</v>
      </c>
      <c r="AR89">
        <f>Z89 - AVERAGEIFS('Placebo Females'!Z:Z, 'Placebo Females'!B:B, B89, 'Placebo Females'!P:P, P89)</f>
        <v>11.666666666666664</v>
      </c>
      <c r="AS89">
        <f>AB89 - AVERAGEIFS('Placebo Females'!AB:AB, 'Placebo Females'!B:B, B89, 'Placebo Females'!P:P, P89)</f>
        <v>22</v>
      </c>
      <c r="AT89">
        <f>AC89 - AVERAGEIFS('Placebo Females'!AC:AC, 'Placebo Females'!B:B, B89, 'Placebo Females'!P:P, P89)</f>
        <v>-0.33333333333333215</v>
      </c>
      <c r="AU89">
        <f>AD89 - AVERAGEIFS('Placebo Females'!AD:AD, 'Placebo Females'!B:B, B89, 'Placebo Females'!P:P, P89)</f>
        <v>-60.876000000000033</v>
      </c>
      <c r="AV89">
        <f>AE89 - AVERAGEIFS('Placebo Females'!AE:AE, 'Placebo Females'!B:B, B89, 'Placebo Females'!P:P, P89)</f>
        <v>0.35010133333333338</v>
      </c>
      <c r="AW89">
        <f>AF89 - AVERAGEIFS('Placebo Females'!AF:AF, 'Placebo Females'!B:B, B89, 'Placebo Females'!P:P, P89)</f>
        <v>0.16119866666666666</v>
      </c>
    </row>
    <row r="90" spans="1:49" x14ac:dyDescent="0.25">
      <c r="A90" t="s">
        <v>4997</v>
      </c>
      <c r="B90">
        <v>1001</v>
      </c>
      <c r="C90" t="s">
        <v>655</v>
      </c>
      <c r="D90">
        <v>25</v>
      </c>
      <c r="E90">
        <v>161.5</v>
      </c>
      <c r="F90">
        <v>54.8</v>
      </c>
      <c r="G90">
        <v>114.5</v>
      </c>
      <c r="H90">
        <v>64.25</v>
      </c>
      <c r="I90" t="s">
        <v>103</v>
      </c>
      <c r="J90" t="s">
        <v>104</v>
      </c>
      <c r="K90" t="s">
        <v>360</v>
      </c>
      <c r="L90" t="s">
        <v>311</v>
      </c>
      <c r="M90" t="s">
        <v>4381</v>
      </c>
      <c r="N90">
        <v>400</v>
      </c>
      <c r="O90" t="s">
        <v>2262</v>
      </c>
      <c r="P90">
        <v>14</v>
      </c>
      <c r="Q90" t="s">
        <v>113</v>
      </c>
      <c r="R90" t="s">
        <v>4415</v>
      </c>
      <c r="S90">
        <v>525</v>
      </c>
      <c r="T90" t="s">
        <v>2266</v>
      </c>
      <c r="U90">
        <v>803</v>
      </c>
      <c r="V90">
        <v>142</v>
      </c>
      <c r="W90">
        <v>367</v>
      </c>
      <c r="X90">
        <v>97</v>
      </c>
      <c r="Y90">
        <v>196</v>
      </c>
      <c r="Z90">
        <v>74</v>
      </c>
      <c r="AA90" t="s">
        <v>108</v>
      </c>
      <c r="AB90">
        <v>44</v>
      </c>
      <c r="AC90">
        <v>26</v>
      </c>
      <c r="AD90">
        <v>498.74700000000001</v>
      </c>
      <c r="AE90">
        <v>0.104167</v>
      </c>
      <c r="AF90">
        <v>0.35788500000000001</v>
      </c>
      <c r="AH90">
        <v>525</v>
      </c>
      <c r="AI90">
        <f t="shared" si="4"/>
        <v>1.6182885719851747</v>
      </c>
      <c r="AJ90">
        <f t="shared" si="5"/>
        <v>0.2819212210909543</v>
      </c>
      <c r="AK90">
        <f t="shared" si="6"/>
        <v>0.70233997747876264</v>
      </c>
      <c r="AL90">
        <f t="shared" si="7"/>
        <v>6.3949489297153272E-2</v>
      </c>
      <c r="AM90">
        <f>U90 - AVERAGEIFS('Placebo Females'!U:U, 'Placebo Females'!B:B, B90, 'Placebo Females'!P:P, P90)</f>
        <v>8</v>
      </c>
      <c r="AN90">
        <f>V90 - AVERAGEIFS('Placebo Females'!V:V, 'Placebo Females'!B:B, B90, 'Placebo Females'!P:P, P90)</f>
        <v>7.6666666666666572</v>
      </c>
      <c r="AO90">
        <f>W90 - AVERAGEIFS('Placebo Females'!W:W, 'Placebo Females'!B:B, B90, 'Placebo Females'!P:P, P90)</f>
        <v>11</v>
      </c>
      <c r="AP90">
        <f>X90 - AVERAGEIFS('Placebo Females'!X:X, 'Placebo Females'!B:B, B90, 'Placebo Females'!P:P, P90)</f>
        <v>2</v>
      </c>
      <c r="AQ90">
        <f>Y90 - AVERAGEIFS('Placebo Females'!Y:Y, 'Placebo Females'!B:B, B90, 'Placebo Females'!P:P, P90)</f>
        <v>2.6666666666666572</v>
      </c>
      <c r="AR90">
        <f>Z90 - AVERAGEIFS('Placebo Females'!Z:Z, 'Placebo Females'!B:B, B90, 'Placebo Females'!P:P, P90)</f>
        <v>6.3333333333333286</v>
      </c>
      <c r="AS90">
        <f>AB90 - AVERAGEIFS('Placebo Females'!AB:AB, 'Placebo Females'!B:B, B90, 'Placebo Females'!P:P, P90)</f>
        <v>7</v>
      </c>
      <c r="AT90">
        <f>AC90 - AVERAGEIFS('Placebo Females'!AC:AC, 'Placebo Females'!B:B, B90, 'Placebo Females'!P:P, P90)</f>
        <v>3</v>
      </c>
      <c r="AU90">
        <f>AD90 - AVERAGEIFS('Placebo Females'!AD:AD, 'Placebo Females'!B:B, B90, 'Placebo Females'!P:P, P90)</f>
        <v>-182.7473333333333</v>
      </c>
      <c r="AV90">
        <f>AE90 - AVERAGEIFS('Placebo Females'!AE:AE, 'Placebo Females'!B:B, B90, 'Placebo Females'!P:P, P90)</f>
        <v>1.194273333333333E-2</v>
      </c>
      <c r="AW90">
        <f>AF90 - AVERAGEIFS('Placebo Females'!AF:AF, 'Placebo Females'!B:B, B90, 'Placebo Females'!P:P, P90)</f>
        <v>5.6528333333333347E-2</v>
      </c>
    </row>
    <row r="91" spans="1:49" x14ac:dyDescent="0.25">
      <c r="A91" t="s">
        <v>4998</v>
      </c>
      <c r="B91">
        <v>1001</v>
      </c>
      <c r="C91" t="s">
        <v>655</v>
      </c>
      <c r="D91">
        <v>25</v>
      </c>
      <c r="E91">
        <v>161.5</v>
      </c>
      <c r="F91">
        <v>54.8</v>
      </c>
      <c r="G91">
        <v>114.5</v>
      </c>
      <c r="H91">
        <v>64.25</v>
      </c>
      <c r="I91" t="s">
        <v>103</v>
      </c>
      <c r="J91" t="s">
        <v>104</v>
      </c>
      <c r="K91" t="s">
        <v>360</v>
      </c>
      <c r="L91" t="s">
        <v>311</v>
      </c>
      <c r="M91" t="s">
        <v>4381</v>
      </c>
      <c r="N91">
        <v>400</v>
      </c>
      <c r="O91" t="s">
        <v>2262</v>
      </c>
      <c r="P91">
        <v>14</v>
      </c>
      <c r="Q91" t="s">
        <v>113</v>
      </c>
      <c r="R91" t="s">
        <v>4415</v>
      </c>
      <c r="S91">
        <v>525</v>
      </c>
      <c r="T91" t="s">
        <v>2266</v>
      </c>
      <c r="U91">
        <v>769</v>
      </c>
      <c r="V91">
        <v>144</v>
      </c>
      <c r="W91">
        <v>368</v>
      </c>
      <c r="X91">
        <v>96</v>
      </c>
      <c r="Y91">
        <v>199</v>
      </c>
      <c r="Z91">
        <v>73</v>
      </c>
      <c r="AA91" t="s">
        <v>108</v>
      </c>
      <c r="AB91">
        <v>43</v>
      </c>
      <c r="AC91">
        <v>27</v>
      </c>
      <c r="AD91">
        <v>512.65700000000004</v>
      </c>
      <c r="AE91">
        <v>0.16666700000000001</v>
      </c>
      <c r="AF91">
        <v>0.353827</v>
      </c>
      <c r="AH91">
        <v>525</v>
      </c>
      <c r="AI91">
        <f t="shared" si="4"/>
        <v>1.6182885719851747</v>
      </c>
      <c r="AJ91">
        <f t="shared" si="5"/>
        <v>0.2819212210909543</v>
      </c>
      <c r="AK91">
        <f t="shared" si="6"/>
        <v>0.70233997747876264</v>
      </c>
      <c r="AL91">
        <f t="shared" si="7"/>
        <v>6.3949489297153272E-2</v>
      </c>
      <c r="AM91">
        <f>U91 - AVERAGEIFS('Placebo Females'!U:U, 'Placebo Females'!B:B, B91, 'Placebo Females'!P:P, P91)</f>
        <v>-26</v>
      </c>
      <c r="AN91">
        <f>V91 - AVERAGEIFS('Placebo Females'!V:V, 'Placebo Females'!B:B, B91, 'Placebo Females'!P:P, P91)</f>
        <v>9.6666666666666572</v>
      </c>
      <c r="AO91">
        <f>W91 - AVERAGEIFS('Placebo Females'!W:W, 'Placebo Females'!B:B, B91, 'Placebo Females'!P:P, P91)</f>
        <v>12</v>
      </c>
      <c r="AP91">
        <f>X91 - AVERAGEIFS('Placebo Females'!X:X, 'Placebo Females'!B:B, B91, 'Placebo Females'!P:P, P91)</f>
        <v>1</v>
      </c>
      <c r="AQ91">
        <f>Y91 - AVERAGEIFS('Placebo Females'!Y:Y, 'Placebo Females'!B:B, B91, 'Placebo Females'!P:P, P91)</f>
        <v>5.6666666666666572</v>
      </c>
      <c r="AR91">
        <f>Z91 - AVERAGEIFS('Placebo Females'!Z:Z, 'Placebo Females'!B:B, B91, 'Placebo Females'!P:P, P91)</f>
        <v>5.3333333333333286</v>
      </c>
      <c r="AS91">
        <f>AB91 - AVERAGEIFS('Placebo Females'!AB:AB, 'Placebo Females'!B:B, B91, 'Placebo Females'!P:P, P91)</f>
        <v>6</v>
      </c>
      <c r="AT91">
        <f>AC91 - AVERAGEIFS('Placebo Females'!AC:AC, 'Placebo Females'!B:B, B91, 'Placebo Females'!P:P, P91)</f>
        <v>4</v>
      </c>
      <c r="AU91">
        <f>AD91 - AVERAGEIFS('Placebo Females'!AD:AD, 'Placebo Females'!B:B, B91, 'Placebo Females'!P:P, P91)</f>
        <v>-168.83733333333328</v>
      </c>
      <c r="AV91">
        <f>AE91 - AVERAGEIFS('Placebo Females'!AE:AE, 'Placebo Females'!B:B, B91, 'Placebo Females'!P:P, P91)</f>
        <v>7.4442733333333344E-2</v>
      </c>
      <c r="AW91">
        <f>AF91 - AVERAGEIFS('Placebo Females'!AF:AF, 'Placebo Females'!B:B, B91, 'Placebo Females'!P:P, P91)</f>
        <v>5.2470333333333341E-2</v>
      </c>
    </row>
    <row r="92" spans="1:49" x14ac:dyDescent="0.25">
      <c r="A92" t="s">
        <v>4999</v>
      </c>
      <c r="B92">
        <v>1001</v>
      </c>
      <c r="C92" t="s">
        <v>655</v>
      </c>
      <c r="D92">
        <v>25</v>
      </c>
      <c r="E92">
        <v>161.5</v>
      </c>
      <c r="F92">
        <v>54.8</v>
      </c>
      <c r="G92">
        <v>114.5</v>
      </c>
      <c r="H92">
        <v>64.25</v>
      </c>
      <c r="I92" t="s">
        <v>103</v>
      </c>
      <c r="J92" t="s">
        <v>104</v>
      </c>
      <c r="K92" t="s">
        <v>360</v>
      </c>
      <c r="L92" t="s">
        <v>311</v>
      </c>
      <c r="M92" t="s">
        <v>4381</v>
      </c>
      <c r="N92">
        <v>400</v>
      </c>
      <c r="O92" t="s">
        <v>2262</v>
      </c>
      <c r="P92">
        <v>14</v>
      </c>
      <c r="Q92" t="s">
        <v>113</v>
      </c>
      <c r="R92" t="s">
        <v>4415</v>
      </c>
      <c r="S92">
        <v>525</v>
      </c>
      <c r="T92" t="s">
        <v>2266</v>
      </c>
      <c r="U92">
        <v>778</v>
      </c>
      <c r="V92">
        <v>155</v>
      </c>
      <c r="W92">
        <v>374</v>
      </c>
      <c r="X92">
        <v>108</v>
      </c>
      <c r="Y92">
        <v>192</v>
      </c>
      <c r="Z92">
        <v>74</v>
      </c>
      <c r="AA92" t="s">
        <v>108</v>
      </c>
      <c r="AB92">
        <v>44</v>
      </c>
      <c r="AC92">
        <v>24</v>
      </c>
      <c r="AD92">
        <v>544.26300000000003</v>
      </c>
      <c r="AE92">
        <v>0.122449</v>
      </c>
      <c r="AF92">
        <v>0.37335600000000002</v>
      </c>
      <c r="AH92">
        <v>525</v>
      </c>
      <c r="AI92">
        <f t="shared" si="4"/>
        <v>1.6182885719851747</v>
      </c>
      <c r="AJ92">
        <f t="shared" si="5"/>
        <v>0.2819212210909543</v>
      </c>
      <c r="AK92">
        <f t="shared" si="6"/>
        <v>0.70233997747876264</v>
      </c>
      <c r="AL92">
        <f t="shared" si="7"/>
        <v>6.3949489297153272E-2</v>
      </c>
      <c r="AM92">
        <f>U92 - AVERAGEIFS('Placebo Females'!U:U, 'Placebo Females'!B:B, B92, 'Placebo Females'!P:P, P92)</f>
        <v>-17</v>
      </c>
      <c r="AN92">
        <f>V92 - AVERAGEIFS('Placebo Females'!V:V, 'Placebo Females'!B:B, B92, 'Placebo Females'!P:P, P92)</f>
        <v>20.666666666666657</v>
      </c>
      <c r="AO92">
        <f>W92 - AVERAGEIFS('Placebo Females'!W:W, 'Placebo Females'!B:B, B92, 'Placebo Females'!P:P, P92)</f>
        <v>18</v>
      </c>
      <c r="AP92">
        <f>X92 - AVERAGEIFS('Placebo Females'!X:X, 'Placebo Females'!B:B, B92, 'Placebo Females'!P:P, P92)</f>
        <v>13</v>
      </c>
      <c r="AQ92">
        <f>Y92 - AVERAGEIFS('Placebo Females'!Y:Y, 'Placebo Females'!B:B, B92, 'Placebo Females'!P:P, P92)</f>
        <v>-1.3333333333333428</v>
      </c>
      <c r="AR92">
        <f>Z92 - AVERAGEIFS('Placebo Females'!Z:Z, 'Placebo Females'!B:B, B92, 'Placebo Females'!P:P, P92)</f>
        <v>6.3333333333333286</v>
      </c>
      <c r="AS92">
        <f>AB92 - AVERAGEIFS('Placebo Females'!AB:AB, 'Placebo Females'!B:B, B92, 'Placebo Females'!P:P, P92)</f>
        <v>7</v>
      </c>
      <c r="AT92">
        <f>AC92 - AVERAGEIFS('Placebo Females'!AC:AC, 'Placebo Females'!B:B, B92, 'Placebo Females'!P:P, P92)</f>
        <v>1</v>
      </c>
      <c r="AU92">
        <f>AD92 - AVERAGEIFS('Placebo Females'!AD:AD, 'Placebo Females'!B:B, B92, 'Placebo Females'!P:P, P92)</f>
        <v>-137.23133333333328</v>
      </c>
      <c r="AV92">
        <f>AE92 - AVERAGEIFS('Placebo Females'!AE:AE, 'Placebo Females'!B:B, B92, 'Placebo Females'!P:P, P92)</f>
        <v>3.0224733333333337E-2</v>
      </c>
      <c r="AW92">
        <f>AF92 - AVERAGEIFS('Placebo Females'!AF:AF, 'Placebo Females'!B:B, B92, 'Placebo Females'!P:P, P92)</f>
        <v>7.199933333333336E-2</v>
      </c>
    </row>
    <row r="93" spans="1:49" x14ac:dyDescent="0.25">
      <c r="A93" t="s">
        <v>5000</v>
      </c>
      <c r="B93">
        <v>1009</v>
      </c>
      <c r="C93" t="s">
        <v>655</v>
      </c>
      <c r="D93">
        <v>29</v>
      </c>
      <c r="E93">
        <v>162</v>
      </c>
      <c r="F93">
        <v>68</v>
      </c>
      <c r="G93">
        <v>107.75</v>
      </c>
      <c r="H93">
        <v>62.75</v>
      </c>
      <c r="I93" t="s">
        <v>458</v>
      </c>
      <c r="J93" t="s">
        <v>104</v>
      </c>
      <c r="K93" t="s">
        <v>105</v>
      </c>
      <c r="L93" t="s">
        <v>460</v>
      </c>
      <c r="M93" t="s">
        <v>4381</v>
      </c>
      <c r="N93">
        <v>400</v>
      </c>
      <c r="O93" t="s">
        <v>2262</v>
      </c>
      <c r="P93">
        <v>12</v>
      </c>
      <c r="Q93" t="s">
        <v>113</v>
      </c>
      <c r="R93" t="s">
        <v>4415</v>
      </c>
      <c r="S93">
        <v>530</v>
      </c>
      <c r="T93" t="s">
        <v>2266</v>
      </c>
      <c r="U93">
        <v>917</v>
      </c>
      <c r="V93">
        <v>164</v>
      </c>
      <c r="W93">
        <v>403</v>
      </c>
      <c r="X93">
        <v>87</v>
      </c>
      <c r="Y93">
        <v>245</v>
      </c>
      <c r="Z93">
        <v>71</v>
      </c>
      <c r="AA93" t="s">
        <v>108</v>
      </c>
      <c r="AB93">
        <v>54</v>
      </c>
      <c r="AC93">
        <v>24</v>
      </c>
      <c r="AD93">
        <v>401.44299999999998</v>
      </c>
      <c r="AE93">
        <v>0.39534900000000001</v>
      </c>
      <c r="AF93">
        <v>0.48132900000000001</v>
      </c>
      <c r="AH93">
        <v>530</v>
      </c>
      <c r="AI93">
        <f t="shared" si="4"/>
        <v>1.633700844099319</v>
      </c>
      <c r="AJ93">
        <f t="shared" si="5"/>
        <v>0.28322790020371258</v>
      </c>
      <c r="AK93">
        <f t="shared" si="6"/>
        <v>0.70443620724860856</v>
      </c>
      <c r="AL93">
        <f t="shared" si="7"/>
        <v>6.4645214283785224E-2</v>
      </c>
      <c r="AM93">
        <f>U93 - AVERAGEIFS('Placebo Females'!U:U, 'Placebo Females'!B:B, B93, 'Placebo Females'!P:P, P93)</f>
        <v>71</v>
      </c>
      <c r="AN93">
        <f>V93 - AVERAGEIFS('Placebo Females'!V:V, 'Placebo Females'!B:B, B93, 'Placebo Females'!P:P, P93)</f>
        <v>9.3333333333333428</v>
      </c>
      <c r="AO93">
        <f>W93 - AVERAGEIFS('Placebo Females'!W:W, 'Placebo Females'!B:B, B93, 'Placebo Females'!P:P, P93)</f>
        <v>46</v>
      </c>
      <c r="AP93">
        <f>X93 - AVERAGEIFS('Placebo Females'!X:X, 'Placebo Females'!B:B, B93, 'Placebo Females'!P:P, P93)</f>
        <v>-1</v>
      </c>
      <c r="AQ93">
        <f>Y93 - AVERAGEIFS('Placebo Females'!Y:Y, 'Placebo Females'!B:B, B93, 'Placebo Females'!P:P, P93)</f>
        <v>36.333333333333343</v>
      </c>
      <c r="AR93">
        <f>Z93 - AVERAGEIFS('Placebo Females'!Z:Z, 'Placebo Females'!B:B, B93, 'Placebo Females'!P:P, P93)</f>
        <v>10.666666666666664</v>
      </c>
      <c r="AS93">
        <f>AB93 - AVERAGEIFS('Placebo Females'!AB:AB, 'Placebo Females'!B:B, B93, 'Placebo Females'!P:P, P93)</f>
        <v>14</v>
      </c>
      <c r="AT93">
        <f>AC93 - AVERAGEIFS('Placebo Females'!AC:AC, 'Placebo Females'!B:B, B93, 'Placebo Females'!P:P, P93)</f>
        <v>1</v>
      </c>
      <c r="AU93">
        <f>AD93 - AVERAGEIFS('Placebo Females'!AD:AD, 'Placebo Females'!B:B, B93, 'Placebo Females'!P:P, P93)</f>
        <v>-19.327999999999975</v>
      </c>
      <c r="AV93">
        <f>AE93 - AVERAGEIFS('Placebo Females'!AE:AE, 'Placebo Females'!B:B, B93, 'Placebo Females'!P:P, P93)</f>
        <v>0.20775199999999999</v>
      </c>
      <c r="AW93">
        <f>AF93 - AVERAGEIFS('Placebo Females'!AF:AF, 'Placebo Females'!B:B, B93, 'Placebo Females'!P:P, P93)</f>
        <v>0.17941233333333334</v>
      </c>
    </row>
    <row r="94" spans="1:49" x14ac:dyDescent="0.25">
      <c r="A94" t="s">
        <v>5001</v>
      </c>
      <c r="B94">
        <v>1009</v>
      </c>
      <c r="C94" t="s">
        <v>655</v>
      </c>
      <c r="D94">
        <v>29</v>
      </c>
      <c r="E94">
        <v>162</v>
      </c>
      <c r="F94">
        <v>68</v>
      </c>
      <c r="G94">
        <v>107.75</v>
      </c>
      <c r="H94">
        <v>62.75</v>
      </c>
      <c r="I94" t="s">
        <v>458</v>
      </c>
      <c r="J94" t="s">
        <v>104</v>
      </c>
      <c r="K94" t="s">
        <v>105</v>
      </c>
      <c r="L94" t="s">
        <v>460</v>
      </c>
      <c r="M94" t="s">
        <v>4381</v>
      </c>
      <c r="N94">
        <v>400</v>
      </c>
      <c r="O94" t="s">
        <v>2262</v>
      </c>
      <c r="P94">
        <v>12</v>
      </c>
      <c r="Q94" t="s">
        <v>113</v>
      </c>
      <c r="R94" t="s">
        <v>4415</v>
      </c>
      <c r="S94">
        <v>530</v>
      </c>
      <c r="T94" t="s">
        <v>2266</v>
      </c>
      <c r="U94">
        <v>895</v>
      </c>
      <c r="V94">
        <v>165</v>
      </c>
      <c r="W94">
        <v>401</v>
      </c>
      <c r="X94">
        <v>88</v>
      </c>
      <c r="Y94">
        <v>243</v>
      </c>
      <c r="Z94">
        <v>70</v>
      </c>
      <c r="AA94" t="s">
        <v>108</v>
      </c>
      <c r="AB94">
        <v>55</v>
      </c>
      <c r="AC94">
        <v>22</v>
      </c>
      <c r="AD94">
        <v>403.78300000000002</v>
      </c>
      <c r="AE94">
        <v>0.36956499999999998</v>
      </c>
      <c r="AF94">
        <v>0.46046399999999998</v>
      </c>
      <c r="AH94">
        <v>530</v>
      </c>
      <c r="AI94">
        <f t="shared" si="4"/>
        <v>1.633700844099319</v>
      </c>
      <c r="AJ94">
        <f t="shared" si="5"/>
        <v>0.28322790020371258</v>
      </c>
      <c r="AK94">
        <f t="shared" si="6"/>
        <v>0.70443620724860856</v>
      </c>
      <c r="AL94">
        <f t="shared" si="7"/>
        <v>6.4645214283785224E-2</v>
      </c>
      <c r="AM94">
        <f>U94 - AVERAGEIFS('Placebo Females'!U:U, 'Placebo Females'!B:B, B94, 'Placebo Females'!P:P, P94)</f>
        <v>49</v>
      </c>
      <c r="AN94">
        <f>V94 - AVERAGEIFS('Placebo Females'!V:V, 'Placebo Females'!B:B, B94, 'Placebo Females'!P:P, P94)</f>
        <v>10.333333333333343</v>
      </c>
      <c r="AO94">
        <f>W94 - AVERAGEIFS('Placebo Females'!W:W, 'Placebo Females'!B:B, B94, 'Placebo Females'!P:P, P94)</f>
        <v>44</v>
      </c>
      <c r="AP94">
        <f>X94 - AVERAGEIFS('Placebo Females'!X:X, 'Placebo Females'!B:B, B94, 'Placebo Females'!P:P, P94)</f>
        <v>0</v>
      </c>
      <c r="AQ94">
        <f>Y94 - AVERAGEIFS('Placebo Females'!Y:Y, 'Placebo Females'!B:B, B94, 'Placebo Females'!P:P, P94)</f>
        <v>34.333333333333343</v>
      </c>
      <c r="AR94">
        <f>Z94 - AVERAGEIFS('Placebo Females'!Z:Z, 'Placebo Females'!B:B, B94, 'Placebo Females'!P:P, P94)</f>
        <v>9.6666666666666643</v>
      </c>
      <c r="AS94">
        <f>AB94 - AVERAGEIFS('Placebo Females'!AB:AB, 'Placebo Females'!B:B, B94, 'Placebo Females'!P:P, P94)</f>
        <v>15</v>
      </c>
      <c r="AT94">
        <f>AC94 - AVERAGEIFS('Placebo Females'!AC:AC, 'Placebo Females'!B:B, B94, 'Placebo Females'!P:P, P94)</f>
        <v>-1</v>
      </c>
      <c r="AU94">
        <f>AD94 - AVERAGEIFS('Placebo Females'!AD:AD, 'Placebo Females'!B:B, B94, 'Placebo Females'!P:P, P94)</f>
        <v>-16.987999999999943</v>
      </c>
      <c r="AV94">
        <f>AE94 - AVERAGEIFS('Placebo Females'!AE:AE, 'Placebo Females'!B:B, B94, 'Placebo Females'!P:P, P94)</f>
        <v>0.18196799999999996</v>
      </c>
      <c r="AW94">
        <f>AF94 - AVERAGEIFS('Placebo Females'!AF:AF, 'Placebo Females'!B:B, B94, 'Placebo Females'!P:P, P94)</f>
        <v>0.15854733333333332</v>
      </c>
    </row>
    <row r="95" spans="1:49" x14ac:dyDescent="0.25">
      <c r="A95" t="s">
        <v>5002</v>
      </c>
      <c r="B95">
        <v>1009</v>
      </c>
      <c r="C95" t="s">
        <v>655</v>
      </c>
      <c r="D95">
        <v>29</v>
      </c>
      <c r="E95">
        <v>162</v>
      </c>
      <c r="F95">
        <v>68</v>
      </c>
      <c r="G95">
        <v>107.75</v>
      </c>
      <c r="H95">
        <v>62.75</v>
      </c>
      <c r="I95" t="s">
        <v>458</v>
      </c>
      <c r="J95" t="s">
        <v>104</v>
      </c>
      <c r="K95" t="s">
        <v>105</v>
      </c>
      <c r="L95" t="s">
        <v>460</v>
      </c>
      <c r="M95" t="s">
        <v>4381</v>
      </c>
      <c r="N95">
        <v>400</v>
      </c>
      <c r="O95" t="s">
        <v>2262</v>
      </c>
      <c r="P95">
        <v>12</v>
      </c>
      <c r="Q95" t="s">
        <v>113</v>
      </c>
      <c r="R95" t="s">
        <v>4415</v>
      </c>
      <c r="S95">
        <v>530</v>
      </c>
      <c r="T95" t="s">
        <v>2266</v>
      </c>
      <c r="U95">
        <v>915</v>
      </c>
      <c r="V95">
        <v>162</v>
      </c>
      <c r="W95">
        <v>399</v>
      </c>
      <c r="X95">
        <v>88</v>
      </c>
      <c r="Y95">
        <v>242</v>
      </c>
      <c r="Z95">
        <v>69</v>
      </c>
      <c r="AA95" t="s">
        <v>108</v>
      </c>
      <c r="AB95">
        <v>56</v>
      </c>
      <c r="AC95">
        <v>22</v>
      </c>
      <c r="AD95">
        <v>400.54399999999998</v>
      </c>
      <c r="AE95">
        <v>0.39534900000000001</v>
      </c>
      <c r="AF95">
        <v>0.46884900000000002</v>
      </c>
      <c r="AH95">
        <v>530</v>
      </c>
      <c r="AI95">
        <f t="shared" si="4"/>
        <v>1.633700844099319</v>
      </c>
      <c r="AJ95">
        <f t="shared" si="5"/>
        <v>0.28322790020371258</v>
      </c>
      <c r="AK95">
        <f t="shared" si="6"/>
        <v>0.70443620724860856</v>
      </c>
      <c r="AL95">
        <f t="shared" si="7"/>
        <v>6.4645214283785224E-2</v>
      </c>
      <c r="AM95">
        <f>U95 - AVERAGEIFS('Placebo Females'!U:U, 'Placebo Females'!B:B, B95, 'Placebo Females'!P:P, P95)</f>
        <v>69</v>
      </c>
      <c r="AN95">
        <f>V95 - AVERAGEIFS('Placebo Females'!V:V, 'Placebo Females'!B:B, B95, 'Placebo Females'!P:P, P95)</f>
        <v>7.3333333333333428</v>
      </c>
      <c r="AO95">
        <f>W95 - AVERAGEIFS('Placebo Females'!W:W, 'Placebo Females'!B:B, B95, 'Placebo Females'!P:P, P95)</f>
        <v>42</v>
      </c>
      <c r="AP95">
        <f>X95 - AVERAGEIFS('Placebo Females'!X:X, 'Placebo Females'!B:B, B95, 'Placebo Females'!P:P, P95)</f>
        <v>0</v>
      </c>
      <c r="AQ95">
        <f>Y95 - AVERAGEIFS('Placebo Females'!Y:Y, 'Placebo Females'!B:B, B95, 'Placebo Females'!P:P, P95)</f>
        <v>33.333333333333343</v>
      </c>
      <c r="AR95">
        <f>Z95 - AVERAGEIFS('Placebo Females'!Z:Z, 'Placebo Females'!B:B, B95, 'Placebo Females'!P:P, P95)</f>
        <v>8.6666666666666643</v>
      </c>
      <c r="AS95">
        <f>AB95 - AVERAGEIFS('Placebo Females'!AB:AB, 'Placebo Females'!B:B, B95, 'Placebo Females'!P:P, P95)</f>
        <v>16</v>
      </c>
      <c r="AT95">
        <f>AC95 - AVERAGEIFS('Placebo Females'!AC:AC, 'Placebo Females'!B:B, B95, 'Placebo Females'!P:P, P95)</f>
        <v>-1</v>
      </c>
      <c r="AU95">
        <f>AD95 - AVERAGEIFS('Placebo Females'!AD:AD, 'Placebo Females'!B:B, B95, 'Placebo Females'!P:P, P95)</f>
        <v>-20.226999999999975</v>
      </c>
      <c r="AV95">
        <f>AE95 - AVERAGEIFS('Placebo Females'!AE:AE, 'Placebo Females'!B:B, B95, 'Placebo Females'!P:P, P95)</f>
        <v>0.20775199999999999</v>
      </c>
      <c r="AW95">
        <f>AF95 - AVERAGEIFS('Placebo Females'!AF:AF, 'Placebo Females'!B:B, B95, 'Placebo Females'!P:P, P95)</f>
        <v>0.16693233333333335</v>
      </c>
    </row>
    <row r="96" spans="1:49" x14ac:dyDescent="0.25">
      <c r="A96" t="s">
        <v>5003</v>
      </c>
      <c r="B96">
        <v>1005</v>
      </c>
      <c r="C96" t="s">
        <v>655</v>
      </c>
      <c r="D96">
        <v>23</v>
      </c>
      <c r="E96">
        <v>182.5</v>
      </c>
      <c r="F96">
        <v>78.8</v>
      </c>
      <c r="G96">
        <v>114.25</v>
      </c>
      <c r="H96">
        <v>64</v>
      </c>
      <c r="I96" t="s">
        <v>103</v>
      </c>
      <c r="J96" t="s">
        <v>104</v>
      </c>
      <c r="K96" t="s">
        <v>509</v>
      </c>
      <c r="L96" t="s">
        <v>311</v>
      </c>
      <c r="M96" t="s">
        <v>4381</v>
      </c>
      <c r="N96">
        <v>400</v>
      </c>
      <c r="O96" t="s">
        <v>2262</v>
      </c>
      <c r="P96">
        <v>14</v>
      </c>
      <c r="Q96" t="s">
        <v>113</v>
      </c>
      <c r="R96" t="s">
        <v>4415</v>
      </c>
      <c r="S96">
        <v>531</v>
      </c>
      <c r="T96" t="s">
        <v>2266</v>
      </c>
      <c r="U96">
        <v>1044</v>
      </c>
      <c r="V96">
        <v>152</v>
      </c>
      <c r="W96">
        <v>410</v>
      </c>
      <c r="X96">
        <v>84</v>
      </c>
      <c r="Y96">
        <v>252</v>
      </c>
      <c r="Z96">
        <v>74</v>
      </c>
      <c r="AA96" t="s">
        <v>108</v>
      </c>
      <c r="AB96">
        <v>47</v>
      </c>
      <c r="AC96">
        <v>25</v>
      </c>
      <c r="AD96">
        <v>499.67399999999998</v>
      </c>
      <c r="AE96">
        <v>0.183673</v>
      </c>
      <c r="AF96">
        <v>0.47222399999999998</v>
      </c>
      <c r="AH96">
        <v>531</v>
      </c>
      <c r="AI96">
        <f t="shared" si="4"/>
        <v>1.6367832985221482</v>
      </c>
      <c r="AJ96">
        <f t="shared" si="5"/>
        <v>0.28348819255615898</v>
      </c>
      <c r="AK96">
        <f t="shared" si="6"/>
        <v>0.70485205656771277</v>
      </c>
      <c r="AL96">
        <f t="shared" si="7"/>
        <v>6.4784408811554339E-2</v>
      </c>
      <c r="AM96">
        <f>U96 - AVERAGEIFS('Placebo Females'!U:U, 'Placebo Females'!B:B, B96, 'Placebo Females'!P:P, P96)</f>
        <v>-13.333333333333258</v>
      </c>
      <c r="AN96">
        <f>V96 - AVERAGEIFS('Placebo Females'!V:V, 'Placebo Females'!B:B, B96, 'Placebo Females'!P:P, P96)</f>
        <v>8.3333333333333428</v>
      </c>
      <c r="AO96">
        <f>W96 - AVERAGEIFS('Placebo Females'!W:W, 'Placebo Females'!B:B, B96, 'Placebo Females'!P:P, P96)</f>
        <v>12.666666666666686</v>
      </c>
      <c r="AP96">
        <f>X96 - AVERAGEIFS('Placebo Females'!X:X, 'Placebo Females'!B:B, B96, 'Placebo Females'!P:P, P96)</f>
        <v>-2.6666666666666714</v>
      </c>
      <c r="AQ96">
        <f>Y96 - AVERAGEIFS('Placebo Females'!Y:Y, 'Placebo Females'!B:B, B96, 'Placebo Females'!P:P, P96)</f>
        <v>9</v>
      </c>
      <c r="AR96">
        <f>Z96 - AVERAGEIFS('Placebo Females'!Z:Z, 'Placebo Females'!B:B, B96, 'Placebo Females'!P:P, P96)</f>
        <v>6.3333333333333286</v>
      </c>
      <c r="AS96">
        <f>AB96 - AVERAGEIFS('Placebo Females'!AB:AB, 'Placebo Females'!B:B, B96, 'Placebo Females'!P:P, P96)</f>
        <v>11</v>
      </c>
      <c r="AT96">
        <f>AC96 - AVERAGEIFS('Placebo Females'!AC:AC, 'Placebo Females'!B:B, B96, 'Placebo Females'!P:P, P96)</f>
        <v>-4.6666666666666679</v>
      </c>
      <c r="AU96">
        <f>AD96 - AVERAGEIFS('Placebo Females'!AD:AD, 'Placebo Females'!B:B, B96, 'Placebo Females'!P:P, P96)</f>
        <v>-60.34466666666674</v>
      </c>
      <c r="AV96">
        <f>AE96 - AVERAGEIFS('Placebo Females'!AE:AE, 'Placebo Females'!B:B, B96, 'Placebo Females'!P:P, P96)</f>
        <v>7.2525333333333344E-2</v>
      </c>
      <c r="AW96">
        <f>AF96 - AVERAGEIFS('Placebo Females'!AF:AF, 'Placebo Females'!B:B, B96, 'Placebo Females'!P:P, P96)</f>
        <v>4.6863333333333312E-2</v>
      </c>
    </row>
    <row r="97" spans="1:49" x14ac:dyDescent="0.25">
      <c r="A97" t="s">
        <v>5004</v>
      </c>
      <c r="B97">
        <v>1005</v>
      </c>
      <c r="C97" t="s">
        <v>655</v>
      </c>
      <c r="D97">
        <v>23</v>
      </c>
      <c r="E97">
        <v>182.5</v>
      </c>
      <c r="F97">
        <v>78.8</v>
      </c>
      <c r="G97">
        <v>114.25</v>
      </c>
      <c r="H97">
        <v>64</v>
      </c>
      <c r="I97" t="s">
        <v>103</v>
      </c>
      <c r="J97" t="s">
        <v>104</v>
      </c>
      <c r="K97" t="s">
        <v>509</v>
      </c>
      <c r="L97" t="s">
        <v>311</v>
      </c>
      <c r="M97" t="s">
        <v>4381</v>
      </c>
      <c r="N97">
        <v>400</v>
      </c>
      <c r="O97" t="s">
        <v>2262</v>
      </c>
      <c r="P97">
        <v>14</v>
      </c>
      <c r="Q97" t="s">
        <v>113</v>
      </c>
      <c r="R97" t="s">
        <v>4415</v>
      </c>
      <c r="S97">
        <v>531</v>
      </c>
      <c r="T97" t="s">
        <v>2266</v>
      </c>
      <c r="U97">
        <v>1090</v>
      </c>
      <c r="V97">
        <v>146</v>
      </c>
      <c r="W97">
        <v>418</v>
      </c>
      <c r="X97">
        <v>86</v>
      </c>
      <c r="Y97">
        <v>256</v>
      </c>
      <c r="Z97">
        <v>76</v>
      </c>
      <c r="AA97" t="s">
        <v>108</v>
      </c>
      <c r="AB97">
        <v>43</v>
      </c>
      <c r="AC97">
        <v>31</v>
      </c>
      <c r="AD97">
        <v>528.56500000000005</v>
      </c>
      <c r="AE97" t="s">
        <v>108</v>
      </c>
      <c r="AF97" t="s">
        <v>108</v>
      </c>
      <c r="AH97">
        <v>531</v>
      </c>
      <c r="AI97">
        <f t="shared" si="4"/>
        <v>1.6367832985221482</v>
      </c>
      <c r="AJ97">
        <f t="shared" si="5"/>
        <v>0.28348819255615898</v>
      </c>
      <c r="AK97">
        <f t="shared" si="6"/>
        <v>0.70485205656771277</v>
      </c>
      <c r="AL97">
        <f t="shared" si="7"/>
        <v>6.4784408811554339E-2</v>
      </c>
      <c r="AM97">
        <f>U97 - AVERAGEIFS('Placebo Females'!U:U, 'Placebo Females'!B:B, B97, 'Placebo Females'!P:P, P97)</f>
        <v>32.666666666666742</v>
      </c>
      <c r="AN97">
        <f>V97 - AVERAGEIFS('Placebo Females'!V:V, 'Placebo Females'!B:B, B97, 'Placebo Females'!P:P, P97)</f>
        <v>2.3333333333333428</v>
      </c>
      <c r="AO97">
        <f>W97 - AVERAGEIFS('Placebo Females'!W:W, 'Placebo Females'!B:B, B97, 'Placebo Females'!P:P, P97)</f>
        <v>20.666666666666686</v>
      </c>
      <c r="AP97">
        <f>X97 - AVERAGEIFS('Placebo Females'!X:X, 'Placebo Females'!B:B, B97, 'Placebo Females'!P:P, P97)</f>
        <v>-0.6666666666666714</v>
      </c>
      <c r="AQ97">
        <f>Y97 - AVERAGEIFS('Placebo Females'!Y:Y, 'Placebo Females'!B:B, B97, 'Placebo Females'!P:P, P97)</f>
        <v>13</v>
      </c>
      <c r="AR97">
        <f>Z97 - AVERAGEIFS('Placebo Females'!Z:Z, 'Placebo Females'!B:B, B97, 'Placebo Females'!P:P, P97)</f>
        <v>8.3333333333333286</v>
      </c>
      <c r="AS97">
        <f>AB97 - AVERAGEIFS('Placebo Females'!AB:AB, 'Placebo Females'!B:B, B97, 'Placebo Females'!P:P, P97)</f>
        <v>7</v>
      </c>
      <c r="AT97">
        <f>AC97 - AVERAGEIFS('Placebo Females'!AC:AC, 'Placebo Females'!B:B, B97, 'Placebo Females'!P:P, P97)</f>
        <v>1.3333333333333321</v>
      </c>
      <c r="AU97">
        <f>AD97 - AVERAGEIFS('Placebo Females'!AD:AD, 'Placebo Females'!B:B, B97, 'Placebo Females'!P:P, P97)</f>
        <v>-31.453666666666663</v>
      </c>
      <c r="AV97" t="e">
        <f>AE97 - AVERAGEIFS('Placebo Females'!AE:AE, 'Placebo Females'!B:B, B97, 'Placebo Females'!P:P, P97)</f>
        <v>#VALUE!</v>
      </c>
      <c r="AW97" t="e">
        <f>AF97 - AVERAGEIFS('Placebo Females'!AF:AF, 'Placebo Females'!B:B, B97, 'Placebo Females'!P:P, P97)</f>
        <v>#VALUE!</v>
      </c>
    </row>
    <row r="98" spans="1:49" x14ac:dyDescent="0.25">
      <c r="A98" t="s">
        <v>5005</v>
      </c>
      <c r="B98">
        <v>1005</v>
      </c>
      <c r="C98" t="s">
        <v>655</v>
      </c>
      <c r="D98">
        <v>23</v>
      </c>
      <c r="E98">
        <v>182.5</v>
      </c>
      <c r="F98">
        <v>78.8</v>
      </c>
      <c r="G98">
        <v>114.25</v>
      </c>
      <c r="H98">
        <v>64</v>
      </c>
      <c r="I98" t="s">
        <v>103</v>
      </c>
      <c r="J98" t="s">
        <v>104</v>
      </c>
      <c r="K98" t="s">
        <v>509</v>
      </c>
      <c r="L98" t="s">
        <v>311</v>
      </c>
      <c r="M98" t="s">
        <v>4381</v>
      </c>
      <c r="N98">
        <v>400</v>
      </c>
      <c r="O98" t="s">
        <v>2262</v>
      </c>
      <c r="P98">
        <v>14</v>
      </c>
      <c r="Q98" t="s">
        <v>113</v>
      </c>
      <c r="R98" t="s">
        <v>4415</v>
      </c>
      <c r="S98">
        <v>531</v>
      </c>
      <c r="T98" t="s">
        <v>2266</v>
      </c>
      <c r="U98">
        <v>1021</v>
      </c>
      <c r="V98">
        <v>147</v>
      </c>
      <c r="W98">
        <v>418</v>
      </c>
      <c r="X98">
        <v>88</v>
      </c>
      <c r="Y98">
        <v>256</v>
      </c>
      <c r="Z98">
        <v>74</v>
      </c>
      <c r="AA98" t="s">
        <v>108</v>
      </c>
      <c r="AB98">
        <v>42</v>
      </c>
      <c r="AC98">
        <v>31</v>
      </c>
      <c r="AD98">
        <v>518.44200000000001</v>
      </c>
      <c r="AE98">
        <v>0.19148899999999999</v>
      </c>
      <c r="AF98">
        <v>0.47498600000000002</v>
      </c>
      <c r="AH98">
        <v>531</v>
      </c>
      <c r="AI98">
        <f t="shared" si="4"/>
        <v>1.6367832985221482</v>
      </c>
      <c r="AJ98">
        <f t="shared" si="5"/>
        <v>0.28348819255615898</v>
      </c>
      <c r="AK98">
        <f t="shared" si="6"/>
        <v>0.70485205656771277</v>
      </c>
      <c r="AL98">
        <f t="shared" si="7"/>
        <v>6.4784408811554339E-2</v>
      </c>
      <c r="AM98">
        <f>U98 - AVERAGEIFS('Placebo Females'!U:U, 'Placebo Females'!B:B, B98, 'Placebo Females'!P:P, P98)</f>
        <v>-36.333333333333258</v>
      </c>
      <c r="AN98">
        <f>V98 - AVERAGEIFS('Placebo Females'!V:V, 'Placebo Females'!B:B, B98, 'Placebo Females'!P:P, P98)</f>
        <v>3.3333333333333428</v>
      </c>
      <c r="AO98">
        <f>W98 - AVERAGEIFS('Placebo Females'!W:W, 'Placebo Females'!B:B, B98, 'Placebo Females'!P:P, P98)</f>
        <v>20.666666666666686</v>
      </c>
      <c r="AP98">
        <f>X98 - AVERAGEIFS('Placebo Females'!X:X, 'Placebo Females'!B:B, B98, 'Placebo Females'!P:P, P98)</f>
        <v>1.3333333333333286</v>
      </c>
      <c r="AQ98">
        <f>Y98 - AVERAGEIFS('Placebo Females'!Y:Y, 'Placebo Females'!B:B, B98, 'Placebo Females'!P:P, P98)</f>
        <v>13</v>
      </c>
      <c r="AR98">
        <f>Z98 - AVERAGEIFS('Placebo Females'!Z:Z, 'Placebo Females'!B:B, B98, 'Placebo Females'!P:P, P98)</f>
        <v>6.3333333333333286</v>
      </c>
      <c r="AS98">
        <f>AB98 - AVERAGEIFS('Placebo Females'!AB:AB, 'Placebo Females'!B:B, B98, 'Placebo Females'!P:P, P98)</f>
        <v>6</v>
      </c>
      <c r="AT98">
        <f>AC98 - AVERAGEIFS('Placebo Females'!AC:AC, 'Placebo Females'!B:B, B98, 'Placebo Females'!P:P, P98)</f>
        <v>1.3333333333333321</v>
      </c>
      <c r="AU98">
        <f>AD98 - AVERAGEIFS('Placebo Females'!AD:AD, 'Placebo Females'!B:B, B98, 'Placebo Females'!P:P, P98)</f>
        <v>-41.576666666666711</v>
      </c>
      <c r="AV98">
        <f>AE98 - AVERAGEIFS('Placebo Females'!AE:AE, 'Placebo Females'!B:B, B98, 'Placebo Females'!P:P, P98)</f>
        <v>8.0341333333333334E-2</v>
      </c>
      <c r="AW98">
        <f>AF98 - AVERAGEIFS('Placebo Females'!AF:AF, 'Placebo Females'!B:B, B98, 'Placebo Females'!P:P, P98)</f>
        <v>4.9625333333333355E-2</v>
      </c>
    </row>
    <row r="99" spans="1:49" x14ac:dyDescent="0.25">
      <c r="A99" t="s">
        <v>5006</v>
      </c>
      <c r="B99">
        <v>1010</v>
      </c>
      <c r="C99" t="s">
        <v>655</v>
      </c>
      <c r="D99">
        <v>21</v>
      </c>
      <c r="E99">
        <v>165.5</v>
      </c>
      <c r="F99">
        <v>56.8</v>
      </c>
      <c r="G99">
        <v>99.25</v>
      </c>
      <c r="H99">
        <v>56.25</v>
      </c>
      <c r="I99" t="s">
        <v>103</v>
      </c>
      <c r="J99" t="s">
        <v>104</v>
      </c>
      <c r="K99" t="s">
        <v>261</v>
      </c>
      <c r="L99" t="s">
        <v>160</v>
      </c>
      <c r="M99" t="s">
        <v>4381</v>
      </c>
      <c r="N99">
        <v>400</v>
      </c>
      <c r="O99" t="s">
        <v>2262</v>
      </c>
      <c r="P99">
        <v>14</v>
      </c>
      <c r="Q99" t="s">
        <v>113</v>
      </c>
      <c r="R99" t="s">
        <v>4415</v>
      </c>
      <c r="S99">
        <v>539</v>
      </c>
      <c r="T99" t="s">
        <v>2266</v>
      </c>
      <c r="U99">
        <v>899</v>
      </c>
      <c r="V99">
        <v>121</v>
      </c>
      <c r="W99">
        <v>420</v>
      </c>
      <c r="X99">
        <v>93</v>
      </c>
      <c r="Y99">
        <v>255</v>
      </c>
      <c r="Z99">
        <v>72</v>
      </c>
      <c r="AA99" t="s">
        <v>108</v>
      </c>
      <c r="AB99">
        <v>40</v>
      </c>
      <c r="AC99">
        <v>27</v>
      </c>
      <c r="AD99">
        <v>438.93400000000003</v>
      </c>
      <c r="AE99">
        <v>0.28571400000000002</v>
      </c>
      <c r="AF99">
        <v>0.41325699999999999</v>
      </c>
      <c r="AH99">
        <v>539</v>
      </c>
      <c r="AI99">
        <f t="shared" si="4"/>
        <v>1.6614429339047794</v>
      </c>
      <c r="AJ99">
        <f t="shared" si="5"/>
        <v>0.28555816696035852</v>
      </c>
      <c r="AK99">
        <f t="shared" si="6"/>
        <v>0.70813883883955564</v>
      </c>
      <c r="AL99">
        <f t="shared" si="7"/>
        <v>6.5898539637915032E-2</v>
      </c>
      <c r="AM99">
        <f>U99 - AVERAGEIFS('Placebo Females'!U:U, 'Placebo Females'!B:B, B99, 'Placebo Females'!P:P, P99)</f>
        <v>69.333333333333371</v>
      </c>
      <c r="AN99">
        <f>V99 - AVERAGEIFS('Placebo Females'!V:V, 'Placebo Females'!B:B, B99, 'Placebo Females'!P:P, P99)</f>
        <v>-4.3333333333333286</v>
      </c>
      <c r="AO99">
        <f>W99 - AVERAGEIFS('Placebo Females'!W:W, 'Placebo Females'!B:B, B99, 'Placebo Females'!P:P, P99)</f>
        <v>36</v>
      </c>
      <c r="AP99">
        <f>X99 - AVERAGEIFS('Placebo Females'!X:X, 'Placebo Females'!B:B, B99, 'Placebo Females'!P:P, P99)</f>
        <v>-7</v>
      </c>
      <c r="AQ99">
        <f>Y99 - AVERAGEIFS('Placebo Females'!Y:Y, 'Placebo Females'!B:B, B99, 'Placebo Females'!P:P, P99)</f>
        <v>32</v>
      </c>
      <c r="AR99">
        <f>Z99 - AVERAGEIFS('Placebo Females'!Z:Z, 'Placebo Females'!B:B, B99, 'Placebo Females'!P:P, P99)</f>
        <v>11</v>
      </c>
      <c r="AS99">
        <f>AB99 - AVERAGEIFS('Placebo Females'!AB:AB, 'Placebo Females'!B:B, B99, 'Placebo Females'!P:P, P99)</f>
        <v>3.6666666666666643</v>
      </c>
      <c r="AT99">
        <f>AC99 - AVERAGEIFS('Placebo Females'!AC:AC, 'Placebo Females'!B:B, B99, 'Placebo Females'!P:P, P99)</f>
        <v>3.6666666666666679</v>
      </c>
      <c r="AU99">
        <f>AD99 - AVERAGEIFS('Placebo Females'!AD:AD, 'Placebo Females'!B:B, B99, 'Placebo Females'!P:P, P99)</f>
        <v>29.186666666666724</v>
      </c>
      <c r="AV99">
        <f>AE99 - AVERAGEIFS('Placebo Females'!AE:AE, 'Placebo Females'!B:B, B99, 'Placebo Females'!P:P, P99)</f>
        <v>0.15282366666666669</v>
      </c>
      <c r="AW99">
        <f>AF99 - AVERAGEIFS('Placebo Females'!AF:AF, 'Placebo Females'!B:B, B99, 'Placebo Females'!P:P, P99)</f>
        <v>0.13555833333333328</v>
      </c>
    </row>
    <row r="100" spans="1:49" x14ac:dyDescent="0.25">
      <c r="A100" t="s">
        <v>5007</v>
      </c>
      <c r="B100">
        <v>1010</v>
      </c>
      <c r="C100" t="s">
        <v>655</v>
      </c>
      <c r="D100">
        <v>21</v>
      </c>
      <c r="E100">
        <v>165.5</v>
      </c>
      <c r="F100">
        <v>56.8</v>
      </c>
      <c r="G100">
        <v>99.25</v>
      </c>
      <c r="H100">
        <v>56.25</v>
      </c>
      <c r="I100" t="s">
        <v>103</v>
      </c>
      <c r="J100" t="s">
        <v>104</v>
      </c>
      <c r="K100" t="s">
        <v>261</v>
      </c>
      <c r="L100" t="s">
        <v>160</v>
      </c>
      <c r="M100" t="s">
        <v>4381</v>
      </c>
      <c r="N100">
        <v>400</v>
      </c>
      <c r="O100" t="s">
        <v>2262</v>
      </c>
      <c r="P100">
        <v>14</v>
      </c>
      <c r="Q100" t="s">
        <v>113</v>
      </c>
      <c r="R100" t="s">
        <v>4415</v>
      </c>
      <c r="S100">
        <v>539</v>
      </c>
      <c r="T100" t="s">
        <v>2266</v>
      </c>
      <c r="U100">
        <v>890</v>
      </c>
      <c r="V100">
        <v>128</v>
      </c>
      <c r="W100">
        <v>419</v>
      </c>
      <c r="X100">
        <v>90</v>
      </c>
      <c r="Y100">
        <v>259</v>
      </c>
      <c r="Z100">
        <v>70</v>
      </c>
      <c r="AA100" t="s">
        <v>108</v>
      </c>
      <c r="AB100">
        <v>39</v>
      </c>
      <c r="AC100">
        <v>28</v>
      </c>
      <c r="AD100">
        <v>427.01799999999997</v>
      </c>
      <c r="AE100">
        <v>0.25</v>
      </c>
      <c r="AF100">
        <v>0.413497</v>
      </c>
      <c r="AH100">
        <v>539</v>
      </c>
      <c r="AI100">
        <f t="shared" si="4"/>
        <v>1.6614429339047794</v>
      </c>
      <c r="AJ100">
        <f t="shared" si="5"/>
        <v>0.28555816696035852</v>
      </c>
      <c r="AK100">
        <f t="shared" si="6"/>
        <v>0.70813883883955564</v>
      </c>
      <c r="AL100">
        <f t="shared" si="7"/>
        <v>6.5898539637915032E-2</v>
      </c>
      <c r="AM100">
        <f>U100 - AVERAGEIFS('Placebo Females'!U:U, 'Placebo Females'!B:B, B100, 'Placebo Females'!P:P, P100)</f>
        <v>60.333333333333371</v>
      </c>
      <c r="AN100">
        <f>V100 - AVERAGEIFS('Placebo Females'!V:V, 'Placebo Females'!B:B, B100, 'Placebo Females'!P:P, P100)</f>
        <v>2.6666666666666714</v>
      </c>
      <c r="AO100">
        <f>W100 - AVERAGEIFS('Placebo Females'!W:W, 'Placebo Females'!B:B, B100, 'Placebo Females'!P:P, P100)</f>
        <v>35</v>
      </c>
      <c r="AP100">
        <f>X100 - AVERAGEIFS('Placebo Females'!X:X, 'Placebo Females'!B:B, B100, 'Placebo Females'!P:P, P100)</f>
        <v>-10</v>
      </c>
      <c r="AQ100">
        <f>Y100 - AVERAGEIFS('Placebo Females'!Y:Y, 'Placebo Females'!B:B, B100, 'Placebo Females'!P:P, P100)</f>
        <v>36</v>
      </c>
      <c r="AR100">
        <f>Z100 - AVERAGEIFS('Placebo Females'!Z:Z, 'Placebo Females'!B:B, B100, 'Placebo Females'!P:P, P100)</f>
        <v>9</v>
      </c>
      <c r="AS100">
        <f>AB100 - AVERAGEIFS('Placebo Females'!AB:AB, 'Placebo Females'!B:B, B100, 'Placebo Females'!P:P, P100)</f>
        <v>2.6666666666666643</v>
      </c>
      <c r="AT100">
        <f>AC100 - AVERAGEIFS('Placebo Females'!AC:AC, 'Placebo Females'!B:B, B100, 'Placebo Females'!P:P, P100)</f>
        <v>4.6666666666666679</v>
      </c>
      <c r="AU100">
        <f>AD100 - AVERAGEIFS('Placebo Females'!AD:AD, 'Placebo Females'!B:B, B100, 'Placebo Females'!P:P, P100)</f>
        <v>17.270666666666671</v>
      </c>
      <c r="AV100">
        <f>AE100 - AVERAGEIFS('Placebo Females'!AE:AE, 'Placebo Females'!B:B, B100, 'Placebo Females'!P:P, P100)</f>
        <v>0.11710966666666667</v>
      </c>
      <c r="AW100">
        <f>AF100 - AVERAGEIFS('Placebo Females'!AF:AF, 'Placebo Females'!B:B, B100, 'Placebo Females'!P:P, P100)</f>
        <v>0.1357983333333333</v>
      </c>
    </row>
    <row r="101" spans="1:49" x14ac:dyDescent="0.25">
      <c r="A101" t="s">
        <v>5008</v>
      </c>
      <c r="B101">
        <v>1010</v>
      </c>
      <c r="C101" t="s">
        <v>655</v>
      </c>
      <c r="D101">
        <v>21</v>
      </c>
      <c r="E101">
        <v>165.5</v>
      </c>
      <c r="F101">
        <v>56.8</v>
      </c>
      <c r="G101">
        <v>99.25</v>
      </c>
      <c r="H101">
        <v>56.25</v>
      </c>
      <c r="I101" t="s">
        <v>103</v>
      </c>
      <c r="J101" t="s">
        <v>104</v>
      </c>
      <c r="K101" t="s">
        <v>261</v>
      </c>
      <c r="L101" t="s">
        <v>160</v>
      </c>
      <c r="M101" t="s">
        <v>4381</v>
      </c>
      <c r="N101">
        <v>400</v>
      </c>
      <c r="O101" t="s">
        <v>2262</v>
      </c>
      <c r="P101">
        <v>14</v>
      </c>
      <c r="Q101" t="s">
        <v>113</v>
      </c>
      <c r="R101" t="s">
        <v>4415</v>
      </c>
      <c r="S101">
        <v>539</v>
      </c>
      <c r="T101" t="s">
        <v>2266</v>
      </c>
      <c r="U101">
        <v>937</v>
      </c>
      <c r="V101">
        <v>128</v>
      </c>
      <c r="W101">
        <v>422</v>
      </c>
      <c r="X101">
        <v>97</v>
      </c>
      <c r="Y101">
        <v>253</v>
      </c>
      <c r="Z101">
        <v>72</v>
      </c>
      <c r="AA101" t="s">
        <v>108</v>
      </c>
      <c r="AB101">
        <v>41</v>
      </c>
      <c r="AC101">
        <v>27</v>
      </c>
      <c r="AD101">
        <v>442.06200000000001</v>
      </c>
      <c r="AE101">
        <v>0.31818200000000002</v>
      </c>
      <c r="AF101">
        <v>0.42934499999999998</v>
      </c>
      <c r="AH101">
        <v>539</v>
      </c>
      <c r="AI101">
        <f t="shared" si="4"/>
        <v>1.6614429339047794</v>
      </c>
      <c r="AJ101">
        <f t="shared" si="5"/>
        <v>0.28555816696035852</v>
      </c>
      <c r="AK101">
        <f t="shared" si="6"/>
        <v>0.70813883883955564</v>
      </c>
      <c r="AL101">
        <f t="shared" si="7"/>
        <v>6.5898539637915032E-2</v>
      </c>
      <c r="AM101">
        <f>U101 - AVERAGEIFS('Placebo Females'!U:U, 'Placebo Females'!B:B, B101, 'Placebo Females'!P:P, P101)</f>
        <v>107.33333333333337</v>
      </c>
      <c r="AN101">
        <f>V101 - AVERAGEIFS('Placebo Females'!V:V, 'Placebo Females'!B:B, B101, 'Placebo Females'!P:P, P101)</f>
        <v>2.6666666666666714</v>
      </c>
      <c r="AO101">
        <f>W101 - AVERAGEIFS('Placebo Females'!W:W, 'Placebo Females'!B:B, B101, 'Placebo Females'!P:P, P101)</f>
        <v>38</v>
      </c>
      <c r="AP101">
        <f>X101 - AVERAGEIFS('Placebo Females'!X:X, 'Placebo Females'!B:B, B101, 'Placebo Females'!P:P, P101)</f>
        <v>-3</v>
      </c>
      <c r="AQ101">
        <f>Y101 - AVERAGEIFS('Placebo Females'!Y:Y, 'Placebo Females'!B:B, B101, 'Placebo Females'!P:P, P101)</f>
        <v>30</v>
      </c>
      <c r="AR101">
        <f>Z101 - AVERAGEIFS('Placebo Females'!Z:Z, 'Placebo Females'!B:B, B101, 'Placebo Females'!P:P, P101)</f>
        <v>11</v>
      </c>
      <c r="AS101">
        <f>AB101 - AVERAGEIFS('Placebo Females'!AB:AB, 'Placebo Females'!B:B, B101, 'Placebo Females'!P:P, P101)</f>
        <v>4.6666666666666643</v>
      </c>
      <c r="AT101">
        <f>AC101 - AVERAGEIFS('Placebo Females'!AC:AC, 'Placebo Females'!B:B, B101, 'Placebo Females'!P:P, P101)</f>
        <v>3.6666666666666679</v>
      </c>
      <c r="AU101">
        <f>AD101 - AVERAGEIFS('Placebo Females'!AD:AD, 'Placebo Females'!B:B, B101, 'Placebo Females'!P:P, P101)</f>
        <v>32.31466666666671</v>
      </c>
      <c r="AV101">
        <f>AE101 - AVERAGEIFS('Placebo Females'!AE:AE, 'Placebo Females'!B:B, B101, 'Placebo Females'!P:P, P101)</f>
        <v>0.18529166666666669</v>
      </c>
      <c r="AW101">
        <f>AF101 - AVERAGEIFS('Placebo Females'!AF:AF, 'Placebo Females'!B:B, B101, 'Placebo Females'!P:P, P101)</f>
        <v>0.15164633333333327</v>
      </c>
    </row>
    <row r="102" spans="1:49" x14ac:dyDescent="0.25">
      <c r="A102" t="s">
        <v>5009</v>
      </c>
      <c r="B102">
        <v>1008</v>
      </c>
      <c r="C102" t="s">
        <v>655</v>
      </c>
      <c r="D102">
        <v>33</v>
      </c>
      <c r="E102">
        <v>163.5</v>
      </c>
      <c r="F102">
        <v>69.8</v>
      </c>
      <c r="G102">
        <v>121.25</v>
      </c>
      <c r="H102">
        <v>71.25</v>
      </c>
      <c r="I102" t="s">
        <v>103</v>
      </c>
      <c r="J102" t="s">
        <v>104</v>
      </c>
      <c r="K102" t="s">
        <v>310</v>
      </c>
      <c r="L102" t="s">
        <v>160</v>
      </c>
      <c r="M102" t="s">
        <v>4381</v>
      </c>
      <c r="N102">
        <v>400</v>
      </c>
      <c r="O102" t="s">
        <v>2262</v>
      </c>
      <c r="P102">
        <v>1</v>
      </c>
      <c r="Q102" t="s">
        <v>113</v>
      </c>
      <c r="R102" t="s">
        <v>4415</v>
      </c>
      <c r="S102">
        <v>550</v>
      </c>
      <c r="T102" t="s">
        <v>2266</v>
      </c>
      <c r="U102">
        <v>966</v>
      </c>
      <c r="V102">
        <v>147</v>
      </c>
      <c r="W102">
        <v>423</v>
      </c>
      <c r="X102">
        <v>87</v>
      </c>
      <c r="Y102">
        <v>263</v>
      </c>
      <c r="Z102">
        <v>73</v>
      </c>
      <c r="AA102" t="s">
        <v>108</v>
      </c>
      <c r="AB102">
        <v>42</v>
      </c>
      <c r="AC102">
        <v>30</v>
      </c>
      <c r="AD102">
        <v>598.64700000000005</v>
      </c>
      <c r="AE102">
        <v>0.34883700000000001</v>
      </c>
      <c r="AF102">
        <v>0.49509399999999998</v>
      </c>
      <c r="AH102">
        <v>550</v>
      </c>
      <c r="AI102">
        <f t="shared" si="4"/>
        <v>1.6953499325558972</v>
      </c>
      <c r="AJ102">
        <f t="shared" si="5"/>
        <v>0.28836912525285585</v>
      </c>
      <c r="AK102">
        <f t="shared" si="6"/>
        <v>0.71254501818214167</v>
      </c>
      <c r="AL102">
        <f t="shared" si="7"/>
        <v>6.7432057229388054E-2</v>
      </c>
      <c r="AM102">
        <f>U102 - AVERAGEIFS('Placebo Females'!U:U, 'Placebo Females'!B:B, B102, 'Placebo Females'!P:P, P102)</f>
        <v>194</v>
      </c>
      <c r="AN102">
        <f>V102 - AVERAGEIFS('Placebo Females'!V:V, 'Placebo Females'!B:B, B102, 'Placebo Females'!P:P, P102)</f>
        <v>4.6666666666666572</v>
      </c>
      <c r="AO102">
        <f>W102 - AVERAGEIFS('Placebo Females'!W:W, 'Placebo Females'!B:B, B102, 'Placebo Females'!P:P, P102)</f>
        <v>56.666666666666686</v>
      </c>
      <c r="AP102">
        <f>X102 - AVERAGEIFS('Placebo Females'!X:X, 'Placebo Females'!B:B, B102, 'Placebo Females'!P:P, P102)</f>
        <v>-12.333333333333329</v>
      </c>
      <c r="AQ102">
        <f>Y102 - AVERAGEIFS('Placebo Females'!Y:Y, 'Placebo Females'!B:B, B102, 'Placebo Females'!P:P, P102)</f>
        <v>58</v>
      </c>
      <c r="AR102">
        <f>Z102 - AVERAGEIFS('Placebo Females'!Z:Z, 'Placebo Females'!B:B, B102, 'Placebo Females'!P:P, P102)</f>
        <v>11</v>
      </c>
      <c r="AS102">
        <f>AB102 - AVERAGEIFS('Placebo Females'!AB:AB, 'Placebo Females'!B:B, B102, 'Placebo Females'!P:P, P102)</f>
        <v>5.3333333333333357</v>
      </c>
      <c r="AT102">
        <f>AC102 - AVERAGEIFS('Placebo Females'!AC:AC, 'Placebo Females'!B:B, B102, 'Placebo Females'!P:P, P102)</f>
        <v>9.6666666666666679</v>
      </c>
      <c r="AU102">
        <f>AD102 - AVERAGEIFS('Placebo Females'!AD:AD, 'Placebo Females'!B:B, B102, 'Placebo Females'!P:P, P102)</f>
        <v>52.040666666666766</v>
      </c>
      <c r="AV102">
        <f>AE102 - AVERAGEIFS('Placebo Females'!AE:AE, 'Placebo Females'!B:B, B102, 'Placebo Females'!P:P, P102)</f>
        <v>0.22199233333333332</v>
      </c>
      <c r="AW102">
        <f>AF102 - AVERAGEIFS('Placebo Females'!AF:AF, 'Placebo Females'!B:B, B102, 'Placebo Females'!P:P, P102)</f>
        <v>0.18806833333333334</v>
      </c>
    </row>
    <row r="103" spans="1:49" x14ac:dyDescent="0.25">
      <c r="A103" t="s">
        <v>5010</v>
      </c>
      <c r="B103">
        <v>1008</v>
      </c>
      <c r="C103" t="s">
        <v>655</v>
      </c>
      <c r="D103">
        <v>33</v>
      </c>
      <c r="E103">
        <v>163.5</v>
      </c>
      <c r="F103">
        <v>69.8</v>
      </c>
      <c r="G103">
        <v>121.25</v>
      </c>
      <c r="H103">
        <v>71.25</v>
      </c>
      <c r="I103" t="s">
        <v>103</v>
      </c>
      <c r="J103" t="s">
        <v>104</v>
      </c>
      <c r="K103" t="s">
        <v>310</v>
      </c>
      <c r="L103" t="s">
        <v>160</v>
      </c>
      <c r="M103" t="s">
        <v>4381</v>
      </c>
      <c r="N103">
        <v>400</v>
      </c>
      <c r="O103" t="s">
        <v>2262</v>
      </c>
      <c r="P103">
        <v>1</v>
      </c>
      <c r="Q103" t="s">
        <v>113</v>
      </c>
      <c r="R103" t="s">
        <v>4415</v>
      </c>
      <c r="S103">
        <v>550</v>
      </c>
      <c r="T103" t="s">
        <v>2266</v>
      </c>
      <c r="U103">
        <v>992</v>
      </c>
      <c r="V103">
        <v>143</v>
      </c>
      <c r="W103">
        <v>437</v>
      </c>
      <c r="X103">
        <v>91</v>
      </c>
      <c r="Y103">
        <v>267</v>
      </c>
      <c r="Z103">
        <v>79</v>
      </c>
      <c r="AA103" t="s">
        <v>108</v>
      </c>
      <c r="AB103">
        <v>50</v>
      </c>
      <c r="AC103">
        <v>26</v>
      </c>
      <c r="AD103">
        <v>605.43299999999999</v>
      </c>
      <c r="AE103">
        <v>0.36363600000000001</v>
      </c>
      <c r="AF103">
        <v>0.52254500000000004</v>
      </c>
      <c r="AH103">
        <v>550</v>
      </c>
      <c r="AI103">
        <f t="shared" si="4"/>
        <v>1.6953499325558972</v>
      </c>
      <c r="AJ103">
        <f t="shared" si="5"/>
        <v>0.28836912525285585</v>
      </c>
      <c r="AK103">
        <f t="shared" si="6"/>
        <v>0.71254501818214167</v>
      </c>
      <c r="AL103">
        <f t="shared" si="7"/>
        <v>6.7432057229388054E-2</v>
      </c>
      <c r="AM103">
        <f>U103 - AVERAGEIFS('Placebo Females'!U:U, 'Placebo Females'!B:B, B103, 'Placebo Females'!P:P, P103)</f>
        <v>220</v>
      </c>
      <c r="AN103">
        <f>V103 - AVERAGEIFS('Placebo Females'!V:V, 'Placebo Females'!B:B, B103, 'Placebo Females'!P:P, P103)</f>
        <v>0.66666666666665719</v>
      </c>
      <c r="AO103">
        <f>W103 - AVERAGEIFS('Placebo Females'!W:W, 'Placebo Females'!B:B, B103, 'Placebo Females'!P:P, P103)</f>
        <v>70.666666666666686</v>
      </c>
      <c r="AP103">
        <f>X103 - AVERAGEIFS('Placebo Females'!X:X, 'Placebo Females'!B:B, B103, 'Placebo Females'!P:P, P103)</f>
        <v>-8.3333333333333286</v>
      </c>
      <c r="AQ103">
        <f>Y103 - AVERAGEIFS('Placebo Females'!Y:Y, 'Placebo Females'!B:B, B103, 'Placebo Females'!P:P, P103)</f>
        <v>62</v>
      </c>
      <c r="AR103">
        <f>Z103 - AVERAGEIFS('Placebo Females'!Z:Z, 'Placebo Females'!B:B, B103, 'Placebo Females'!P:P, P103)</f>
        <v>17</v>
      </c>
      <c r="AS103">
        <f>AB103 - AVERAGEIFS('Placebo Females'!AB:AB, 'Placebo Females'!B:B, B103, 'Placebo Females'!P:P, P103)</f>
        <v>13.333333333333336</v>
      </c>
      <c r="AT103">
        <f>AC103 - AVERAGEIFS('Placebo Females'!AC:AC, 'Placebo Females'!B:B, B103, 'Placebo Females'!P:P, P103)</f>
        <v>5.6666666666666679</v>
      </c>
      <c r="AU103">
        <f>AD103 - AVERAGEIFS('Placebo Females'!AD:AD, 'Placebo Females'!B:B, B103, 'Placebo Females'!P:P, P103)</f>
        <v>58.826666666666711</v>
      </c>
      <c r="AV103">
        <f>AE103 - AVERAGEIFS('Placebo Females'!AE:AE, 'Placebo Females'!B:B, B103, 'Placebo Females'!P:P, P103)</f>
        <v>0.23679133333333333</v>
      </c>
      <c r="AW103">
        <f>AF103 - AVERAGEIFS('Placebo Females'!AF:AF, 'Placebo Females'!B:B, B103, 'Placebo Females'!P:P, P103)</f>
        <v>0.2155193333333334</v>
      </c>
    </row>
    <row r="104" spans="1:49" x14ac:dyDescent="0.25">
      <c r="A104" t="s">
        <v>5011</v>
      </c>
      <c r="B104">
        <v>1008</v>
      </c>
      <c r="C104" t="s">
        <v>655</v>
      </c>
      <c r="D104">
        <v>33</v>
      </c>
      <c r="E104">
        <v>163.5</v>
      </c>
      <c r="F104">
        <v>69.8</v>
      </c>
      <c r="G104">
        <v>121.25</v>
      </c>
      <c r="H104">
        <v>71.25</v>
      </c>
      <c r="I104" t="s">
        <v>103</v>
      </c>
      <c r="J104" t="s">
        <v>104</v>
      </c>
      <c r="K104" t="s">
        <v>310</v>
      </c>
      <c r="L104" t="s">
        <v>160</v>
      </c>
      <c r="M104" t="s">
        <v>4381</v>
      </c>
      <c r="N104">
        <v>400</v>
      </c>
      <c r="O104" t="s">
        <v>2262</v>
      </c>
      <c r="P104">
        <v>1</v>
      </c>
      <c r="Q104" t="s">
        <v>113</v>
      </c>
      <c r="R104" t="s">
        <v>4415</v>
      </c>
      <c r="S104">
        <v>550</v>
      </c>
      <c r="T104" t="s">
        <v>2266</v>
      </c>
      <c r="U104">
        <v>1022</v>
      </c>
      <c r="V104">
        <v>154</v>
      </c>
      <c r="W104">
        <v>427</v>
      </c>
      <c r="X104">
        <v>87</v>
      </c>
      <c r="Y104">
        <v>263</v>
      </c>
      <c r="Z104">
        <v>77</v>
      </c>
      <c r="AA104" t="s">
        <v>108</v>
      </c>
      <c r="AB104">
        <v>51</v>
      </c>
      <c r="AC104">
        <v>24</v>
      </c>
      <c r="AD104">
        <v>602.447</v>
      </c>
      <c r="AE104">
        <v>0.26086999999999999</v>
      </c>
      <c r="AF104">
        <v>0.50217599999999996</v>
      </c>
      <c r="AH104">
        <v>550</v>
      </c>
      <c r="AI104">
        <f t="shared" si="4"/>
        <v>1.6953499325558972</v>
      </c>
      <c r="AJ104">
        <f t="shared" si="5"/>
        <v>0.28836912525285585</v>
      </c>
      <c r="AK104">
        <f t="shared" si="6"/>
        <v>0.71254501818214167</v>
      </c>
      <c r="AL104">
        <f t="shared" si="7"/>
        <v>6.7432057229388054E-2</v>
      </c>
      <c r="AM104">
        <f>U104 - AVERAGEIFS('Placebo Females'!U:U, 'Placebo Females'!B:B, B104, 'Placebo Females'!P:P, P104)</f>
        <v>250</v>
      </c>
      <c r="AN104">
        <f>V104 - AVERAGEIFS('Placebo Females'!V:V, 'Placebo Females'!B:B, B104, 'Placebo Females'!P:P, P104)</f>
        <v>11.666666666666657</v>
      </c>
      <c r="AO104">
        <f>W104 - AVERAGEIFS('Placebo Females'!W:W, 'Placebo Females'!B:B, B104, 'Placebo Females'!P:P, P104)</f>
        <v>60.666666666666686</v>
      </c>
      <c r="AP104">
        <f>X104 - AVERAGEIFS('Placebo Females'!X:X, 'Placebo Females'!B:B, B104, 'Placebo Females'!P:P, P104)</f>
        <v>-12.333333333333329</v>
      </c>
      <c r="AQ104">
        <f>Y104 - AVERAGEIFS('Placebo Females'!Y:Y, 'Placebo Females'!B:B, B104, 'Placebo Females'!P:P, P104)</f>
        <v>58</v>
      </c>
      <c r="AR104">
        <f>Z104 - AVERAGEIFS('Placebo Females'!Z:Z, 'Placebo Females'!B:B, B104, 'Placebo Females'!P:P, P104)</f>
        <v>15</v>
      </c>
      <c r="AS104">
        <f>AB104 - AVERAGEIFS('Placebo Females'!AB:AB, 'Placebo Females'!B:B, B104, 'Placebo Females'!P:P, P104)</f>
        <v>14.333333333333336</v>
      </c>
      <c r="AT104">
        <f>AC104 - AVERAGEIFS('Placebo Females'!AC:AC, 'Placebo Females'!B:B, B104, 'Placebo Females'!P:P, P104)</f>
        <v>3.6666666666666679</v>
      </c>
      <c r="AU104">
        <f>AD104 - AVERAGEIFS('Placebo Females'!AD:AD, 'Placebo Females'!B:B, B104, 'Placebo Females'!P:P, P104)</f>
        <v>55.840666666666721</v>
      </c>
      <c r="AV104">
        <f>AE104 - AVERAGEIFS('Placebo Females'!AE:AE, 'Placebo Females'!B:B, B104, 'Placebo Females'!P:P, P104)</f>
        <v>0.1340253333333333</v>
      </c>
      <c r="AW104">
        <f>AF104 - AVERAGEIFS('Placebo Females'!AF:AF, 'Placebo Females'!B:B, B104, 'Placebo Females'!P:P, P104)</f>
        <v>0.19515033333333331</v>
      </c>
    </row>
    <row r="105" spans="1:49" x14ac:dyDescent="0.25">
      <c r="A105" t="s">
        <v>5012</v>
      </c>
      <c r="B105">
        <v>1004</v>
      </c>
      <c r="C105" t="s">
        <v>655</v>
      </c>
      <c r="D105">
        <v>32</v>
      </c>
      <c r="E105">
        <v>177.1</v>
      </c>
      <c r="F105">
        <v>60.7</v>
      </c>
      <c r="G105">
        <v>92</v>
      </c>
      <c r="H105">
        <v>51.75</v>
      </c>
      <c r="I105" t="s">
        <v>103</v>
      </c>
      <c r="J105" t="s">
        <v>104</v>
      </c>
      <c r="K105" t="s">
        <v>459</v>
      </c>
      <c r="L105" t="s">
        <v>106</v>
      </c>
      <c r="M105" t="s">
        <v>4381</v>
      </c>
      <c r="N105">
        <v>400</v>
      </c>
      <c r="O105" t="s">
        <v>2262</v>
      </c>
      <c r="P105">
        <v>14</v>
      </c>
      <c r="Q105" t="s">
        <v>113</v>
      </c>
      <c r="R105" t="s">
        <v>4415</v>
      </c>
      <c r="S105">
        <v>564</v>
      </c>
      <c r="T105" t="s">
        <v>2266</v>
      </c>
      <c r="U105">
        <v>816</v>
      </c>
      <c r="V105">
        <v>142</v>
      </c>
      <c r="W105">
        <v>437</v>
      </c>
      <c r="X105">
        <v>113</v>
      </c>
      <c r="Y105">
        <v>231</v>
      </c>
      <c r="Z105">
        <v>93</v>
      </c>
      <c r="AA105" t="s">
        <v>108</v>
      </c>
      <c r="AB105">
        <v>39</v>
      </c>
      <c r="AC105">
        <v>33</v>
      </c>
      <c r="AD105">
        <v>121.99</v>
      </c>
      <c r="AE105">
        <v>0.33333299999999999</v>
      </c>
      <c r="AF105">
        <v>0.48316599999999998</v>
      </c>
      <c r="AH105">
        <v>564</v>
      </c>
      <c r="AI105">
        <f t="shared" si="4"/>
        <v>1.7385042944755018</v>
      </c>
      <c r="AJ105">
        <f t="shared" si="5"/>
        <v>0.29188935791027293</v>
      </c>
      <c r="AK105">
        <f t="shared" si="6"/>
        <v>0.71797134149751063</v>
      </c>
      <c r="AL105">
        <f t="shared" si="7"/>
        <v>6.9386250172621011E-2</v>
      </c>
      <c r="AM105">
        <f>U105 - AVERAGEIFS('Placebo Females'!U:U, 'Placebo Females'!B:B, B105, 'Placebo Females'!P:P, P105)</f>
        <v>-36</v>
      </c>
      <c r="AN105">
        <f>V105 - AVERAGEIFS('Placebo Females'!V:V, 'Placebo Females'!B:B, B105, 'Placebo Females'!P:P, P105)</f>
        <v>-1.6666666666666572</v>
      </c>
      <c r="AO105">
        <f>W105 - AVERAGEIFS('Placebo Females'!W:W, 'Placebo Females'!B:B, B105, 'Placebo Females'!P:P, P105)</f>
        <v>38.333333333333314</v>
      </c>
      <c r="AP105">
        <f>X105 - AVERAGEIFS('Placebo Females'!X:X, 'Placebo Females'!B:B, B105, 'Placebo Females'!P:P, P105)</f>
        <v>20.666666666666671</v>
      </c>
      <c r="AQ105">
        <f>Y105 - AVERAGEIFS('Placebo Females'!Y:Y, 'Placebo Females'!B:B, B105, 'Placebo Females'!P:P, P105)</f>
        <v>-4.6666666666666572</v>
      </c>
      <c r="AR105">
        <f>Z105 - AVERAGEIFS('Placebo Females'!Z:Z, 'Placebo Females'!B:B, B105, 'Placebo Females'!P:P, P105)</f>
        <v>22.333333333333329</v>
      </c>
      <c r="AS105">
        <f>AB105 - AVERAGEIFS('Placebo Females'!AB:AB, 'Placebo Females'!B:B, B105, 'Placebo Females'!P:P, P105)</f>
        <v>-1.6666666666666643</v>
      </c>
      <c r="AT105">
        <f>AC105 - AVERAGEIFS('Placebo Females'!AC:AC, 'Placebo Females'!B:B, B105, 'Placebo Females'!P:P, P105)</f>
        <v>7.6666666666666679</v>
      </c>
      <c r="AU105">
        <f>AD105 - AVERAGEIFS('Placebo Females'!AD:AD, 'Placebo Females'!B:B, B105, 'Placebo Females'!P:P, P105)</f>
        <v>-75.808999999999983</v>
      </c>
      <c r="AV105">
        <f>AE105 - AVERAGEIFS('Placebo Females'!AE:AE, 'Placebo Females'!B:B, B105, 'Placebo Females'!P:P, P105)</f>
        <v>0.13201666666666667</v>
      </c>
      <c r="AW105">
        <f>AF105 - AVERAGEIFS('Placebo Females'!AF:AF, 'Placebo Females'!B:B, B105, 'Placebo Females'!P:P, P105)</f>
        <v>8.7357666666666667E-2</v>
      </c>
    </row>
    <row r="106" spans="1:49" x14ac:dyDescent="0.25">
      <c r="A106" t="s">
        <v>5013</v>
      </c>
      <c r="B106">
        <v>1004</v>
      </c>
      <c r="C106" t="s">
        <v>655</v>
      </c>
      <c r="D106">
        <v>32</v>
      </c>
      <c r="E106">
        <v>177.1</v>
      </c>
      <c r="F106">
        <v>60.7</v>
      </c>
      <c r="G106">
        <v>92</v>
      </c>
      <c r="H106">
        <v>51.75</v>
      </c>
      <c r="I106" t="s">
        <v>103</v>
      </c>
      <c r="J106" t="s">
        <v>104</v>
      </c>
      <c r="K106" t="s">
        <v>459</v>
      </c>
      <c r="L106" t="s">
        <v>106</v>
      </c>
      <c r="M106" t="s">
        <v>4381</v>
      </c>
      <c r="N106">
        <v>400</v>
      </c>
      <c r="O106" t="s">
        <v>2262</v>
      </c>
      <c r="P106">
        <v>14</v>
      </c>
      <c r="Q106" t="s">
        <v>113</v>
      </c>
      <c r="R106" t="s">
        <v>4415</v>
      </c>
      <c r="S106">
        <v>564</v>
      </c>
      <c r="T106" t="s">
        <v>2266</v>
      </c>
      <c r="U106">
        <v>838</v>
      </c>
      <c r="V106">
        <v>141</v>
      </c>
      <c r="W106">
        <v>434</v>
      </c>
      <c r="X106">
        <v>117</v>
      </c>
      <c r="Y106">
        <v>230</v>
      </c>
      <c r="Z106">
        <v>87</v>
      </c>
      <c r="AA106" t="s">
        <v>108</v>
      </c>
      <c r="AB106">
        <v>54</v>
      </c>
      <c r="AC106">
        <v>24</v>
      </c>
      <c r="AD106">
        <v>135.751</v>
      </c>
      <c r="AE106">
        <v>0.3125</v>
      </c>
      <c r="AF106">
        <v>0.46485900000000002</v>
      </c>
      <c r="AH106">
        <v>564</v>
      </c>
      <c r="AI106">
        <f t="shared" si="4"/>
        <v>1.7385042944755018</v>
      </c>
      <c r="AJ106">
        <f t="shared" si="5"/>
        <v>0.29188935791027293</v>
      </c>
      <c r="AK106">
        <f t="shared" si="6"/>
        <v>0.71797134149751063</v>
      </c>
      <c r="AL106">
        <f t="shared" si="7"/>
        <v>6.9386250172621011E-2</v>
      </c>
      <c r="AM106">
        <f>U106 - AVERAGEIFS('Placebo Females'!U:U, 'Placebo Females'!B:B, B106, 'Placebo Females'!P:P, P106)</f>
        <v>-14</v>
      </c>
      <c r="AN106">
        <f>V106 - AVERAGEIFS('Placebo Females'!V:V, 'Placebo Females'!B:B, B106, 'Placebo Females'!P:P, P106)</f>
        <v>-2.6666666666666572</v>
      </c>
      <c r="AO106">
        <f>W106 - AVERAGEIFS('Placebo Females'!W:W, 'Placebo Females'!B:B, B106, 'Placebo Females'!P:P, P106)</f>
        <v>35.333333333333314</v>
      </c>
      <c r="AP106">
        <f>X106 - AVERAGEIFS('Placebo Females'!X:X, 'Placebo Females'!B:B, B106, 'Placebo Females'!P:P, P106)</f>
        <v>24.666666666666671</v>
      </c>
      <c r="AQ106">
        <f>Y106 - AVERAGEIFS('Placebo Females'!Y:Y, 'Placebo Females'!B:B, B106, 'Placebo Females'!P:P, P106)</f>
        <v>-5.6666666666666572</v>
      </c>
      <c r="AR106">
        <f>Z106 - AVERAGEIFS('Placebo Females'!Z:Z, 'Placebo Females'!B:B, B106, 'Placebo Females'!P:P, P106)</f>
        <v>16.333333333333329</v>
      </c>
      <c r="AS106">
        <f>AB106 - AVERAGEIFS('Placebo Females'!AB:AB, 'Placebo Females'!B:B, B106, 'Placebo Females'!P:P, P106)</f>
        <v>13.333333333333336</v>
      </c>
      <c r="AT106">
        <f>AC106 - AVERAGEIFS('Placebo Females'!AC:AC, 'Placebo Females'!B:B, B106, 'Placebo Females'!P:P, P106)</f>
        <v>-1.3333333333333321</v>
      </c>
      <c r="AU106">
        <f>AD106 - AVERAGEIFS('Placebo Females'!AD:AD, 'Placebo Females'!B:B, B106, 'Placebo Females'!P:P, P106)</f>
        <v>-62.047999999999973</v>
      </c>
      <c r="AV106">
        <f>AE106 - AVERAGEIFS('Placebo Females'!AE:AE, 'Placebo Females'!B:B, B106, 'Placebo Females'!P:P, P106)</f>
        <v>0.11118366666666668</v>
      </c>
      <c r="AW106">
        <f>AF106 - AVERAGEIFS('Placebo Females'!AF:AF, 'Placebo Females'!B:B, B106, 'Placebo Females'!P:P, P106)</f>
        <v>6.9050666666666705E-2</v>
      </c>
    </row>
    <row r="107" spans="1:49" x14ac:dyDescent="0.25">
      <c r="A107" t="s">
        <v>5014</v>
      </c>
      <c r="B107">
        <v>1004</v>
      </c>
      <c r="C107" t="s">
        <v>655</v>
      </c>
      <c r="D107">
        <v>32</v>
      </c>
      <c r="E107">
        <v>177.1</v>
      </c>
      <c r="F107">
        <v>60.7</v>
      </c>
      <c r="G107">
        <v>92</v>
      </c>
      <c r="H107">
        <v>51.75</v>
      </c>
      <c r="I107" t="s">
        <v>103</v>
      </c>
      <c r="J107" t="s">
        <v>104</v>
      </c>
      <c r="K107" t="s">
        <v>459</v>
      </c>
      <c r="L107" t="s">
        <v>106</v>
      </c>
      <c r="M107" t="s">
        <v>4381</v>
      </c>
      <c r="N107">
        <v>400</v>
      </c>
      <c r="O107" t="s">
        <v>2262</v>
      </c>
      <c r="P107">
        <v>14</v>
      </c>
      <c r="Q107" t="s">
        <v>113</v>
      </c>
      <c r="R107" t="s">
        <v>4415</v>
      </c>
      <c r="S107">
        <v>564</v>
      </c>
      <c r="T107" t="s">
        <v>2266</v>
      </c>
      <c r="U107">
        <v>826</v>
      </c>
      <c r="V107">
        <v>135</v>
      </c>
      <c r="W107">
        <v>426</v>
      </c>
      <c r="X107">
        <v>118</v>
      </c>
      <c r="Y107">
        <v>224</v>
      </c>
      <c r="Z107">
        <v>84</v>
      </c>
      <c r="AA107" t="s">
        <v>108</v>
      </c>
      <c r="AB107">
        <v>49</v>
      </c>
      <c r="AC107">
        <v>31</v>
      </c>
      <c r="AD107">
        <v>143.91200000000001</v>
      </c>
      <c r="AE107">
        <v>0.38888899999999998</v>
      </c>
      <c r="AF107">
        <v>0.48043799999999998</v>
      </c>
      <c r="AH107">
        <v>564</v>
      </c>
      <c r="AI107">
        <f t="shared" si="4"/>
        <v>1.7385042944755018</v>
      </c>
      <c r="AJ107">
        <f t="shared" si="5"/>
        <v>0.29188935791027293</v>
      </c>
      <c r="AK107">
        <f t="shared" si="6"/>
        <v>0.71797134149751063</v>
      </c>
      <c r="AL107">
        <f t="shared" si="7"/>
        <v>6.9386250172621011E-2</v>
      </c>
      <c r="AM107">
        <f>U107 - AVERAGEIFS('Placebo Females'!U:U, 'Placebo Females'!B:B, B107, 'Placebo Females'!P:P, P107)</f>
        <v>-26</v>
      </c>
      <c r="AN107">
        <f>V107 - AVERAGEIFS('Placebo Females'!V:V, 'Placebo Females'!B:B, B107, 'Placebo Females'!P:P, P107)</f>
        <v>-8.6666666666666572</v>
      </c>
      <c r="AO107">
        <f>W107 - AVERAGEIFS('Placebo Females'!W:W, 'Placebo Females'!B:B, B107, 'Placebo Females'!P:P, P107)</f>
        <v>27.333333333333314</v>
      </c>
      <c r="AP107">
        <f>X107 - AVERAGEIFS('Placebo Females'!X:X, 'Placebo Females'!B:B, B107, 'Placebo Females'!P:P, P107)</f>
        <v>25.666666666666671</v>
      </c>
      <c r="AQ107">
        <f>Y107 - AVERAGEIFS('Placebo Females'!Y:Y, 'Placebo Females'!B:B, B107, 'Placebo Females'!P:P, P107)</f>
        <v>-11.666666666666657</v>
      </c>
      <c r="AR107">
        <f>Z107 - AVERAGEIFS('Placebo Females'!Z:Z, 'Placebo Females'!B:B, B107, 'Placebo Females'!P:P, P107)</f>
        <v>13.333333333333329</v>
      </c>
      <c r="AS107">
        <f>AB107 - AVERAGEIFS('Placebo Females'!AB:AB, 'Placebo Females'!B:B, B107, 'Placebo Females'!P:P, P107)</f>
        <v>8.3333333333333357</v>
      </c>
      <c r="AT107">
        <f>AC107 - AVERAGEIFS('Placebo Females'!AC:AC, 'Placebo Females'!B:B, B107, 'Placebo Females'!P:P, P107)</f>
        <v>5.6666666666666679</v>
      </c>
      <c r="AU107">
        <f>AD107 - AVERAGEIFS('Placebo Females'!AD:AD, 'Placebo Females'!B:B, B107, 'Placebo Females'!P:P, P107)</f>
        <v>-53.886999999999972</v>
      </c>
      <c r="AV107">
        <f>AE107 - AVERAGEIFS('Placebo Females'!AE:AE, 'Placebo Females'!B:B, B107, 'Placebo Females'!P:P, P107)</f>
        <v>0.18757266666666667</v>
      </c>
      <c r="AW107">
        <f>AF107 - AVERAGEIFS('Placebo Females'!AF:AF, 'Placebo Females'!B:B, B107, 'Placebo Females'!P:P, P107)</f>
        <v>8.4629666666666659E-2</v>
      </c>
    </row>
    <row r="108" spans="1:49" x14ac:dyDescent="0.25">
      <c r="A108" t="s">
        <v>5015</v>
      </c>
      <c r="B108">
        <v>1004</v>
      </c>
      <c r="C108" t="s">
        <v>655</v>
      </c>
      <c r="D108">
        <v>32</v>
      </c>
      <c r="E108">
        <v>177.1</v>
      </c>
      <c r="F108">
        <v>60.7</v>
      </c>
      <c r="G108">
        <v>92</v>
      </c>
      <c r="H108">
        <v>51.75</v>
      </c>
      <c r="I108" t="s">
        <v>103</v>
      </c>
      <c r="J108" t="s">
        <v>104</v>
      </c>
      <c r="K108" t="s">
        <v>459</v>
      </c>
      <c r="L108" t="s">
        <v>106</v>
      </c>
      <c r="M108" t="s">
        <v>4381</v>
      </c>
      <c r="N108">
        <v>400</v>
      </c>
      <c r="O108" t="s">
        <v>2262</v>
      </c>
      <c r="P108">
        <v>12</v>
      </c>
      <c r="Q108" t="s">
        <v>113</v>
      </c>
      <c r="R108" t="s">
        <v>4415</v>
      </c>
      <c r="S108">
        <v>569</v>
      </c>
      <c r="T108" t="s">
        <v>2266</v>
      </c>
      <c r="U108">
        <v>856</v>
      </c>
      <c r="V108">
        <v>142</v>
      </c>
      <c r="W108">
        <v>436</v>
      </c>
      <c r="X108">
        <v>106</v>
      </c>
      <c r="Y108">
        <v>242</v>
      </c>
      <c r="Z108">
        <v>88</v>
      </c>
      <c r="AA108" t="s">
        <v>108</v>
      </c>
      <c r="AB108">
        <v>59</v>
      </c>
      <c r="AC108">
        <v>31</v>
      </c>
      <c r="AD108">
        <v>163.33600000000001</v>
      </c>
      <c r="AE108">
        <v>1.03704</v>
      </c>
      <c r="AF108">
        <v>0.47550100000000001</v>
      </c>
      <c r="AH108">
        <v>569</v>
      </c>
      <c r="AI108">
        <f t="shared" si="4"/>
        <v>1.7539165665896466</v>
      </c>
      <c r="AJ108">
        <f t="shared" si="5"/>
        <v>0.29313141823532118</v>
      </c>
      <c r="AK108">
        <f t="shared" si="6"/>
        <v>0.71986190476445433</v>
      </c>
      <c r="AL108">
        <f t="shared" si="7"/>
        <v>7.0084787852259356E-2</v>
      </c>
      <c r="AM108">
        <f>U108 - AVERAGEIFS('Placebo Females'!U:U, 'Placebo Females'!B:B, B108, 'Placebo Females'!P:P, P108)</f>
        <v>-26</v>
      </c>
      <c r="AN108">
        <f>V108 - AVERAGEIFS('Placebo Females'!V:V, 'Placebo Females'!B:B, B108, 'Placebo Females'!P:P, P108)</f>
        <v>5.6666666666666572</v>
      </c>
      <c r="AO108">
        <f>W108 - AVERAGEIFS('Placebo Females'!W:W, 'Placebo Females'!B:B, B108, 'Placebo Females'!P:P, P108)</f>
        <v>38.333333333333314</v>
      </c>
      <c r="AP108">
        <f>X108 - AVERAGEIFS('Placebo Females'!X:X, 'Placebo Females'!B:B, B108, 'Placebo Females'!P:P, P108)</f>
        <v>15</v>
      </c>
      <c r="AQ108">
        <f>Y108 - AVERAGEIFS('Placebo Females'!Y:Y, 'Placebo Females'!B:B, B108, 'Placebo Females'!P:P, P108)</f>
        <v>5.3333333333333428</v>
      </c>
      <c r="AR108">
        <f>Z108 - AVERAGEIFS('Placebo Females'!Z:Z, 'Placebo Females'!B:B, B108, 'Placebo Females'!P:P, P108)</f>
        <v>18</v>
      </c>
      <c r="AS108">
        <f>AB108 - AVERAGEIFS('Placebo Females'!AB:AB, 'Placebo Females'!B:B, B108, 'Placebo Females'!P:P, P108)</f>
        <v>19</v>
      </c>
      <c r="AT108">
        <f>AC108 - AVERAGEIFS('Placebo Females'!AC:AC, 'Placebo Females'!B:B, B108, 'Placebo Females'!P:P, P108)</f>
        <v>6.3333333333333321</v>
      </c>
      <c r="AU108">
        <f>AD108 - AVERAGEIFS('Placebo Females'!AD:AD, 'Placebo Females'!B:B, B108, 'Placebo Females'!P:P, P108)</f>
        <v>-82.252333333333326</v>
      </c>
      <c r="AV108">
        <f>AE108 - AVERAGEIFS('Placebo Females'!AE:AE, 'Placebo Females'!B:B, B108, 'Placebo Females'!P:P, P108)</f>
        <v>0.86743233333333325</v>
      </c>
      <c r="AW108">
        <f>AF108 - AVERAGEIFS('Placebo Females'!AF:AF, 'Placebo Females'!B:B, B108, 'Placebo Females'!P:P, P108)</f>
        <v>8.0759666666666674E-2</v>
      </c>
    </row>
    <row r="109" spans="1:49" x14ac:dyDescent="0.25">
      <c r="A109" t="s">
        <v>5016</v>
      </c>
      <c r="B109">
        <v>1004</v>
      </c>
      <c r="C109" t="s">
        <v>655</v>
      </c>
      <c r="D109">
        <v>32</v>
      </c>
      <c r="E109">
        <v>177.1</v>
      </c>
      <c r="F109">
        <v>60.7</v>
      </c>
      <c r="G109">
        <v>92</v>
      </c>
      <c r="H109">
        <v>51.75</v>
      </c>
      <c r="I109" t="s">
        <v>103</v>
      </c>
      <c r="J109" t="s">
        <v>104</v>
      </c>
      <c r="K109" t="s">
        <v>459</v>
      </c>
      <c r="L109" t="s">
        <v>106</v>
      </c>
      <c r="M109" t="s">
        <v>4381</v>
      </c>
      <c r="N109">
        <v>400</v>
      </c>
      <c r="O109" t="s">
        <v>2262</v>
      </c>
      <c r="P109">
        <v>12</v>
      </c>
      <c r="Q109" t="s">
        <v>113</v>
      </c>
      <c r="R109" t="s">
        <v>4415</v>
      </c>
      <c r="S109">
        <v>569</v>
      </c>
      <c r="T109" t="s">
        <v>2266</v>
      </c>
      <c r="U109">
        <v>867</v>
      </c>
      <c r="V109">
        <v>147</v>
      </c>
      <c r="W109">
        <v>441</v>
      </c>
      <c r="X109">
        <v>103</v>
      </c>
      <c r="Y109">
        <v>247</v>
      </c>
      <c r="Z109">
        <v>91</v>
      </c>
      <c r="AA109" t="s">
        <v>108</v>
      </c>
      <c r="AB109">
        <v>59</v>
      </c>
      <c r="AC109">
        <v>30</v>
      </c>
      <c r="AD109">
        <v>159.58799999999999</v>
      </c>
      <c r="AE109">
        <v>0.6875</v>
      </c>
      <c r="AF109">
        <v>0.489981</v>
      </c>
      <c r="AH109">
        <v>569</v>
      </c>
      <c r="AI109">
        <f t="shared" si="4"/>
        <v>1.7539165665896466</v>
      </c>
      <c r="AJ109">
        <f t="shared" si="5"/>
        <v>0.29313141823532118</v>
      </c>
      <c r="AK109">
        <f t="shared" si="6"/>
        <v>0.71986190476445433</v>
      </c>
      <c r="AL109">
        <f t="shared" si="7"/>
        <v>7.0084787852259356E-2</v>
      </c>
      <c r="AM109">
        <f>U109 - AVERAGEIFS('Placebo Females'!U:U, 'Placebo Females'!B:B, B109, 'Placebo Females'!P:P, P109)</f>
        <v>-15</v>
      </c>
      <c r="AN109">
        <f>V109 - AVERAGEIFS('Placebo Females'!V:V, 'Placebo Females'!B:B, B109, 'Placebo Females'!P:P, P109)</f>
        <v>10.666666666666657</v>
      </c>
      <c r="AO109">
        <f>W109 - AVERAGEIFS('Placebo Females'!W:W, 'Placebo Females'!B:B, B109, 'Placebo Females'!P:P, P109)</f>
        <v>43.333333333333314</v>
      </c>
      <c r="AP109">
        <f>X109 - AVERAGEIFS('Placebo Females'!X:X, 'Placebo Females'!B:B, B109, 'Placebo Females'!P:P, P109)</f>
        <v>12</v>
      </c>
      <c r="AQ109">
        <f>Y109 - AVERAGEIFS('Placebo Females'!Y:Y, 'Placebo Females'!B:B, B109, 'Placebo Females'!P:P, P109)</f>
        <v>10.333333333333343</v>
      </c>
      <c r="AR109">
        <f>Z109 - AVERAGEIFS('Placebo Females'!Z:Z, 'Placebo Females'!B:B, B109, 'Placebo Females'!P:P, P109)</f>
        <v>21</v>
      </c>
      <c r="AS109">
        <f>AB109 - AVERAGEIFS('Placebo Females'!AB:AB, 'Placebo Females'!B:B, B109, 'Placebo Females'!P:P, P109)</f>
        <v>19</v>
      </c>
      <c r="AT109">
        <f>AC109 - AVERAGEIFS('Placebo Females'!AC:AC, 'Placebo Females'!B:B, B109, 'Placebo Females'!P:P, P109)</f>
        <v>5.3333333333333321</v>
      </c>
      <c r="AU109">
        <f>AD109 - AVERAGEIFS('Placebo Females'!AD:AD, 'Placebo Females'!B:B, B109, 'Placebo Females'!P:P, P109)</f>
        <v>-86.000333333333344</v>
      </c>
      <c r="AV109">
        <f>AE109 - AVERAGEIFS('Placebo Females'!AE:AE, 'Placebo Females'!B:B, B109, 'Placebo Females'!P:P, P109)</f>
        <v>0.51789233333333329</v>
      </c>
      <c r="AW109">
        <f>AF109 - AVERAGEIFS('Placebo Females'!AF:AF, 'Placebo Females'!B:B, B109, 'Placebo Females'!P:P, P109)</f>
        <v>9.5239666666666667E-2</v>
      </c>
    </row>
    <row r="110" spans="1:49" x14ac:dyDescent="0.25">
      <c r="A110" t="s">
        <v>5017</v>
      </c>
      <c r="B110">
        <v>1004</v>
      </c>
      <c r="C110" t="s">
        <v>655</v>
      </c>
      <c r="D110">
        <v>32</v>
      </c>
      <c r="E110">
        <v>177.1</v>
      </c>
      <c r="F110">
        <v>60.7</v>
      </c>
      <c r="G110">
        <v>92</v>
      </c>
      <c r="H110">
        <v>51.75</v>
      </c>
      <c r="I110" t="s">
        <v>103</v>
      </c>
      <c r="J110" t="s">
        <v>104</v>
      </c>
      <c r="K110" t="s">
        <v>459</v>
      </c>
      <c r="L110" t="s">
        <v>106</v>
      </c>
      <c r="M110" t="s">
        <v>4381</v>
      </c>
      <c r="N110">
        <v>400</v>
      </c>
      <c r="O110" t="s">
        <v>2262</v>
      </c>
      <c r="P110">
        <v>12</v>
      </c>
      <c r="Q110" t="s">
        <v>113</v>
      </c>
      <c r="R110" t="s">
        <v>4415</v>
      </c>
      <c r="S110">
        <v>569</v>
      </c>
      <c r="T110" t="s">
        <v>2266</v>
      </c>
      <c r="U110">
        <v>844</v>
      </c>
      <c r="V110">
        <v>143</v>
      </c>
      <c r="W110">
        <v>430</v>
      </c>
      <c r="X110">
        <v>105</v>
      </c>
      <c r="Y110">
        <v>238</v>
      </c>
      <c r="Z110">
        <v>87</v>
      </c>
      <c r="AA110" t="s">
        <v>108</v>
      </c>
      <c r="AB110">
        <v>58</v>
      </c>
      <c r="AC110">
        <v>29</v>
      </c>
      <c r="AD110">
        <v>166.476</v>
      </c>
      <c r="AE110">
        <v>0.96551699999999996</v>
      </c>
      <c r="AF110">
        <v>0.47037299999999999</v>
      </c>
      <c r="AH110">
        <v>569</v>
      </c>
      <c r="AI110">
        <f t="shared" si="4"/>
        <v>1.7539165665896466</v>
      </c>
      <c r="AJ110">
        <f t="shared" si="5"/>
        <v>0.29313141823532118</v>
      </c>
      <c r="AK110">
        <f t="shared" si="6"/>
        <v>0.71986190476445433</v>
      </c>
      <c r="AL110">
        <f t="shared" si="7"/>
        <v>7.0084787852259356E-2</v>
      </c>
      <c r="AM110">
        <f>U110 - AVERAGEIFS('Placebo Females'!U:U, 'Placebo Females'!B:B, B110, 'Placebo Females'!P:P, P110)</f>
        <v>-38</v>
      </c>
      <c r="AN110">
        <f>V110 - AVERAGEIFS('Placebo Females'!V:V, 'Placebo Females'!B:B, B110, 'Placebo Females'!P:P, P110)</f>
        <v>6.6666666666666572</v>
      </c>
      <c r="AO110">
        <f>W110 - AVERAGEIFS('Placebo Females'!W:W, 'Placebo Females'!B:B, B110, 'Placebo Females'!P:P, P110)</f>
        <v>32.333333333333314</v>
      </c>
      <c r="AP110">
        <f>X110 - AVERAGEIFS('Placebo Females'!X:X, 'Placebo Females'!B:B, B110, 'Placebo Females'!P:P, P110)</f>
        <v>14</v>
      </c>
      <c r="AQ110">
        <f>Y110 - AVERAGEIFS('Placebo Females'!Y:Y, 'Placebo Females'!B:B, B110, 'Placebo Females'!P:P, P110)</f>
        <v>1.3333333333333428</v>
      </c>
      <c r="AR110">
        <f>Z110 - AVERAGEIFS('Placebo Females'!Z:Z, 'Placebo Females'!B:B, B110, 'Placebo Females'!P:P, P110)</f>
        <v>17</v>
      </c>
      <c r="AS110">
        <f>AB110 - AVERAGEIFS('Placebo Females'!AB:AB, 'Placebo Females'!B:B, B110, 'Placebo Females'!P:P, P110)</f>
        <v>18</v>
      </c>
      <c r="AT110">
        <f>AC110 - AVERAGEIFS('Placebo Females'!AC:AC, 'Placebo Females'!B:B, B110, 'Placebo Females'!P:P, P110)</f>
        <v>4.3333333333333321</v>
      </c>
      <c r="AU110">
        <f>AD110 - AVERAGEIFS('Placebo Females'!AD:AD, 'Placebo Females'!B:B, B110, 'Placebo Females'!P:P, P110)</f>
        <v>-79.112333333333339</v>
      </c>
      <c r="AV110">
        <f>AE110 - AVERAGEIFS('Placebo Females'!AE:AE, 'Placebo Females'!B:B, B110, 'Placebo Females'!P:P, P110)</f>
        <v>0.79590933333333325</v>
      </c>
      <c r="AW110">
        <f>AF110 - AVERAGEIFS('Placebo Females'!AF:AF, 'Placebo Females'!B:B, B110, 'Placebo Females'!P:P, P110)</f>
        <v>7.5631666666666653E-2</v>
      </c>
    </row>
    <row r="111" spans="1:49" x14ac:dyDescent="0.25">
      <c r="A111" t="s">
        <v>5018</v>
      </c>
      <c r="B111">
        <v>1006</v>
      </c>
      <c r="C111" t="s">
        <v>655</v>
      </c>
      <c r="D111">
        <v>22</v>
      </c>
      <c r="E111">
        <v>168.5</v>
      </c>
      <c r="F111">
        <v>69.599999999999994</v>
      </c>
      <c r="G111">
        <v>102.75</v>
      </c>
      <c r="H111">
        <v>55.75</v>
      </c>
      <c r="I111" t="s">
        <v>103</v>
      </c>
      <c r="J111" t="s">
        <v>104</v>
      </c>
      <c r="K111" t="s">
        <v>210</v>
      </c>
      <c r="L111" t="s">
        <v>460</v>
      </c>
      <c r="M111" t="s">
        <v>4381</v>
      </c>
      <c r="N111">
        <v>400</v>
      </c>
      <c r="O111" t="s">
        <v>2262</v>
      </c>
      <c r="P111">
        <v>14</v>
      </c>
      <c r="Q111" t="s">
        <v>113</v>
      </c>
      <c r="R111" t="s">
        <v>4415</v>
      </c>
      <c r="S111">
        <v>579</v>
      </c>
      <c r="T111" t="s">
        <v>2266</v>
      </c>
      <c r="U111">
        <v>781</v>
      </c>
      <c r="V111">
        <v>205</v>
      </c>
      <c r="W111">
        <v>366</v>
      </c>
      <c r="X111">
        <v>85</v>
      </c>
      <c r="Y111">
        <v>209</v>
      </c>
      <c r="Z111">
        <v>72</v>
      </c>
      <c r="AA111" t="s">
        <v>108</v>
      </c>
      <c r="AB111">
        <v>46</v>
      </c>
      <c r="AC111">
        <v>23</v>
      </c>
      <c r="AD111">
        <v>361.149</v>
      </c>
      <c r="AE111">
        <v>0.14583299999999999</v>
      </c>
      <c r="AF111">
        <v>0.39479599999999998</v>
      </c>
      <c r="AH111">
        <v>579</v>
      </c>
      <c r="AI111">
        <f t="shared" si="4"/>
        <v>1.7847411108179352</v>
      </c>
      <c r="AJ111">
        <f t="shared" si="5"/>
        <v>0.29559218030345424</v>
      </c>
      <c r="AK111">
        <f t="shared" si="6"/>
        <v>0.72357088265860336</v>
      </c>
      <c r="AL111">
        <f t="shared" si="7"/>
        <v>7.1482752785857362E-2</v>
      </c>
      <c r="AM111">
        <f>U111 - AVERAGEIFS('Placebo Females'!U:U, 'Placebo Females'!B:B, B111, 'Placebo Females'!P:P, P111)</f>
        <v>5.3333333333333712</v>
      </c>
      <c r="AN111">
        <f>V111 - AVERAGEIFS('Placebo Females'!V:V, 'Placebo Females'!B:B, B111, 'Placebo Females'!P:P, P111)</f>
        <v>-6.3333333333333428</v>
      </c>
      <c r="AO111">
        <f>W111 - AVERAGEIFS('Placebo Females'!W:W, 'Placebo Females'!B:B, B111, 'Placebo Females'!P:P, P111)</f>
        <v>16</v>
      </c>
      <c r="AP111">
        <f>X111 - AVERAGEIFS('Placebo Females'!X:X, 'Placebo Females'!B:B, B111, 'Placebo Females'!P:P, P111)</f>
        <v>1.3333333333333286</v>
      </c>
      <c r="AQ111">
        <f>Y111 - AVERAGEIFS('Placebo Females'!Y:Y, 'Placebo Females'!B:B, B111, 'Placebo Females'!P:P, P111)</f>
        <v>8</v>
      </c>
      <c r="AR111">
        <f>Z111 - AVERAGEIFS('Placebo Females'!Z:Z, 'Placebo Females'!B:B, B111, 'Placebo Females'!P:P, P111)</f>
        <v>6.6666666666666714</v>
      </c>
      <c r="AS111">
        <f>AB111 - AVERAGEIFS('Placebo Females'!AB:AB, 'Placebo Females'!B:B, B111, 'Placebo Females'!P:P, P111)</f>
        <v>8.6666666666666643</v>
      </c>
      <c r="AT111">
        <f>AC111 - AVERAGEIFS('Placebo Females'!AC:AC, 'Placebo Females'!B:B, B111, 'Placebo Females'!P:P, P111)</f>
        <v>1</v>
      </c>
      <c r="AU111">
        <f>AD111 - AVERAGEIFS('Placebo Females'!AD:AD, 'Placebo Females'!B:B, B111, 'Placebo Females'!P:P, P111)</f>
        <v>2.2520000000000095</v>
      </c>
      <c r="AV111">
        <f>AE111 - AVERAGEIFS('Placebo Females'!AE:AE, 'Placebo Females'!B:B, B111, 'Placebo Females'!P:P, P111)</f>
        <v>-1.0619666666666666E-2</v>
      </c>
      <c r="AW111">
        <f>AF111 - AVERAGEIFS('Placebo Females'!AF:AF, 'Placebo Females'!B:B, B111, 'Placebo Females'!P:P, P111)</f>
        <v>6.2244666666666615E-2</v>
      </c>
    </row>
    <row r="112" spans="1:49" x14ac:dyDescent="0.25">
      <c r="A112" t="s">
        <v>5019</v>
      </c>
      <c r="B112">
        <v>1006</v>
      </c>
      <c r="C112" t="s">
        <v>655</v>
      </c>
      <c r="D112">
        <v>22</v>
      </c>
      <c r="E112">
        <v>168.5</v>
      </c>
      <c r="F112">
        <v>69.599999999999994</v>
      </c>
      <c r="G112">
        <v>102.75</v>
      </c>
      <c r="H112">
        <v>55.75</v>
      </c>
      <c r="I112" t="s">
        <v>103</v>
      </c>
      <c r="J112" t="s">
        <v>104</v>
      </c>
      <c r="K112" t="s">
        <v>210</v>
      </c>
      <c r="L112" t="s">
        <v>460</v>
      </c>
      <c r="M112" t="s">
        <v>4381</v>
      </c>
      <c r="N112">
        <v>400</v>
      </c>
      <c r="O112" t="s">
        <v>2262</v>
      </c>
      <c r="P112">
        <v>14</v>
      </c>
      <c r="Q112" t="s">
        <v>113</v>
      </c>
      <c r="R112" t="s">
        <v>4415</v>
      </c>
      <c r="S112">
        <v>579</v>
      </c>
      <c r="T112" t="s">
        <v>2266</v>
      </c>
      <c r="U112">
        <v>796</v>
      </c>
      <c r="V112">
        <v>201</v>
      </c>
      <c r="W112">
        <v>363</v>
      </c>
      <c r="X112">
        <v>83</v>
      </c>
      <c r="Y112">
        <v>209</v>
      </c>
      <c r="Z112">
        <v>71</v>
      </c>
      <c r="AA112" t="s">
        <v>108</v>
      </c>
      <c r="AB112">
        <v>47</v>
      </c>
      <c r="AC112">
        <v>21</v>
      </c>
      <c r="AD112">
        <v>376.05099999999999</v>
      </c>
      <c r="AE112">
        <v>0.19148899999999999</v>
      </c>
      <c r="AF112">
        <v>0.39995799999999998</v>
      </c>
      <c r="AH112">
        <v>579</v>
      </c>
      <c r="AI112">
        <f t="shared" si="4"/>
        <v>1.7847411108179352</v>
      </c>
      <c r="AJ112">
        <f t="shared" si="5"/>
        <v>0.29559218030345424</v>
      </c>
      <c r="AK112">
        <f t="shared" si="6"/>
        <v>0.72357088265860336</v>
      </c>
      <c r="AL112">
        <f t="shared" si="7"/>
        <v>7.1482752785857362E-2</v>
      </c>
      <c r="AM112">
        <f>U112 - AVERAGEIFS('Placebo Females'!U:U, 'Placebo Females'!B:B, B112, 'Placebo Females'!P:P, P112)</f>
        <v>20.333333333333371</v>
      </c>
      <c r="AN112">
        <f>V112 - AVERAGEIFS('Placebo Females'!V:V, 'Placebo Females'!B:B, B112, 'Placebo Females'!P:P, P112)</f>
        <v>-10.333333333333343</v>
      </c>
      <c r="AO112">
        <f>W112 - AVERAGEIFS('Placebo Females'!W:W, 'Placebo Females'!B:B, B112, 'Placebo Females'!P:P, P112)</f>
        <v>13</v>
      </c>
      <c r="AP112">
        <f>X112 - AVERAGEIFS('Placebo Females'!X:X, 'Placebo Females'!B:B, B112, 'Placebo Females'!P:P, P112)</f>
        <v>-0.6666666666666714</v>
      </c>
      <c r="AQ112">
        <f>Y112 - AVERAGEIFS('Placebo Females'!Y:Y, 'Placebo Females'!B:B, B112, 'Placebo Females'!P:P, P112)</f>
        <v>8</v>
      </c>
      <c r="AR112">
        <f>Z112 - AVERAGEIFS('Placebo Females'!Z:Z, 'Placebo Females'!B:B, B112, 'Placebo Females'!P:P, P112)</f>
        <v>5.6666666666666714</v>
      </c>
      <c r="AS112">
        <f>AB112 - AVERAGEIFS('Placebo Females'!AB:AB, 'Placebo Females'!B:B, B112, 'Placebo Females'!P:P, P112)</f>
        <v>9.6666666666666643</v>
      </c>
      <c r="AT112">
        <f>AC112 - AVERAGEIFS('Placebo Females'!AC:AC, 'Placebo Females'!B:B, B112, 'Placebo Females'!P:P, P112)</f>
        <v>-1</v>
      </c>
      <c r="AU112">
        <f>AD112 - AVERAGEIFS('Placebo Females'!AD:AD, 'Placebo Females'!B:B, B112, 'Placebo Females'!P:P, P112)</f>
        <v>17.153999999999996</v>
      </c>
      <c r="AV112">
        <f>AE112 - AVERAGEIFS('Placebo Females'!AE:AE, 'Placebo Females'!B:B, B112, 'Placebo Females'!P:P, P112)</f>
        <v>3.5036333333333336E-2</v>
      </c>
      <c r="AW112">
        <f>AF112 - AVERAGEIFS('Placebo Females'!AF:AF, 'Placebo Females'!B:B, B112, 'Placebo Females'!P:P, P112)</f>
        <v>6.7406666666666615E-2</v>
      </c>
    </row>
    <row r="113" spans="1:49" x14ac:dyDescent="0.25">
      <c r="A113" t="s">
        <v>5020</v>
      </c>
      <c r="B113">
        <v>1006</v>
      </c>
      <c r="C113" t="s">
        <v>655</v>
      </c>
      <c r="D113">
        <v>22</v>
      </c>
      <c r="E113">
        <v>168.5</v>
      </c>
      <c r="F113">
        <v>69.599999999999994</v>
      </c>
      <c r="G113">
        <v>102.75</v>
      </c>
      <c r="H113">
        <v>55.75</v>
      </c>
      <c r="I113" t="s">
        <v>103</v>
      </c>
      <c r="J113" t="s">
        <v>104</v>
      </c>
      <c r="K113" t="s">
        <v>210</v>
      </c>
      <c r="L113" t="s">
        <v>460</v>
      </c>
      <c r="M113" t="s">
        <v>4381</v>
      </c>
      <c r="N113">
        <v>400</v>
      </c>
      <c r="O113" t="s">
        <v>2262</v>
      </c>
      <c r="P113">
        <v>14</v>
      </c>
      <c r="Q113" t="s">
        <v>113</v>
      </c>
      <c r="R113" t="s">
        <v>4415</v>
      </c>
      <c r="S113">
        <v>579</v>
      </c>
      <c r="T113" t="s">
        <v>2266</v>
      </c>
      <c r="U113">
        <v>794</v>
      </c>
      <c r="V113">
        <v>205</v>
      </c>
      <c r="W113">
        <v>368</v>
      </c>
      <c r="X113">
        <v>90</v>
      </c>
      <c r="Y113">
        <v>205</v>
      </c>
      <c r="Z113">
        <v>73</v>
      </c>
      <c r="AA113" t="s">
        <v>108</v>
      </c>
      <c r="AB113">
        <v>44</v>
      </c>
      <c r="AC113">
        <v>26</v>
      </c>
      <c r="AD113">
        <v>372.83300000000003</v>
      </c>
      <c r="AE113">
        <v>0.170213</v>
      </c>
      <c r="AF113">
        <v>0.40279500000000001</v>
      </c>
      <c r="AH113">
        <v>579</v>
      </c>
      <c r="AI113">
        <f t="shared" si="4"/>
        <v>1.7847411108179352</v>
      </c>
      <c r="AJ113">
        <f t="shared" si="5"/>
        <v>0.29559218030345424</v>
      </c>
      <c r="AK113">
        <f t="shared" si="6"/>
        <v>0.72357088265860336</v>
      </c>
      <c r="AL113">
        <f t="shared" si="7"/>
        <v>7.1482752785857362E-2</v>
      </c>
      <c r="AM113">
        <f>U113 - AVERAGEIFS('Placebo Females'!U:U, 'Placebo Females'!B:B, B113, 'Placebo Females'!P:P, P113)</f>
        <v>18.333333333333371</v>
      </c>
      <c r="AN113">
        <f>V113 - AVERAGEIFS('Placebo Females'!V:V, 'Placebo Females'!B:B, B113, 'Placebo Females'!P:P, P113)</f>
        <v>-6.3333333333333428</v>
      </c>
      <c r="AO113">
        <f>W113 - AVERAGEIFS('Placebo Females'!W:W, 'Placebo Females'!B:B, B113, 'Placebo Females'!P:P, P113)</f>
        <v>18</v>
      </c>
      <c r="AP113">
        <f>X113 - AVERAGEIFS('Placebo Females'!X:X, 'Placebo Females'!B:B, B113, 'Placebo Females'!P:P, P113)</f>
        <v>6.3333333333333286</v>
      </c>
      <c r="AQ113">
        <f>Y113 - AVERAGEIFS('Placebo Females'!Y:Y, 'Placebo Females'!B:B, B113, 'Placebo Females'!P:P, P113)</f>
        <v>4</v>
      </c>
      <c r="AR113">
        <f>Z113 - AVERAGEIFS('Placebo Females'!Z:Z, 'Placebo Females'!B:B, B113, 'Placebo Females'!P:P, P113)</f>
        <v>7.6666666666666714</v>
      </c>
      <c r="AS113">
        <f>AB113 - AVERAGEIFS('Placebo Females'!AB:AB, 'Placebo Females'!B:B, B113, 'Placebo Females'!P:P, P113)</f>
        <v>6.6666666666666643</v>
      </c>
      <c r="AT113">
        <f>AC113 - AVERAGEIFS('Placebo Females'!AC:AC, 'Placebo Females'!B:B, B113, 'Placebo Females'!P:P, P113)</f>
        <v>4</v>
      </c>
      <c r="AU113">
        <f>AD113 - AVERAGEIFS('Placebo Females'!AD:AD, 'Placebo Females'!B:B, B113, 'Placebo Females'!P:P, P113)</f>
        <v>13.936000000000035</v>
      </c>
      <c r="AV113">
        <f>AE113 - AVERAGEIFS('Placebo Females'!AE:AE, 'Placebo Females'!B:B, B113, 'Placebo Females'!P:P, P113)</f>
        <v>1.3760333333333347E-2</v>
      </c>
      <c r="AW113">
        <f>AF113 - AVERAGEIFS('Placebo Females'!AF:AF, 'Placebo Females'!B:B, B113, 'Placebo Females'!P:P, P113)</f>
        <v>7.0243666666666649E-2</v>
      </c>
    </row>
    <row r="114" spans="1:49" x14ac:dyDescent="0.25">
      <c r="A114" t="s">
        <v>5021</v>
      </c>
      <c r="B114">
        <v>1010</v>
      </c>
      <c r="C114" t="s">
        <v>655</v>
      </c>
      <c r="D114">
        <v>21</v>
      </c>
      <c r="E114">
        <v>165.5</v>
      </c>
      <c r="F114">
        <v>56.8</v>
      </c>
      <c r="G114">
        <v>99.25</v>
      </c>
      <c r="H114">
        <v>56.25</v>
      </c>
      <c r="I114" t="s">
        <v>103</v>
      </c>
      <c r="J114" t="s">
        <v>104</v>
      </c>
      <c r="K114" t="s">
        <v>261</v>
      </c>
      <c r="L114" t="s">
        <v>160</v>
      </c>
      <c r="M114" t="s">
        <v>4381</v>
      </c>
      <c r="N114">
        <v>400</v>
      </c>
      <c r="O114" t="s">
        <v>2262</v>
      </c>
      <c r="P114">
        <v>12</v>
      </c>
      <c r="Q114" t="s">
        <v>113</v>
      </c>
      <c r="R114" t="s">
        <v>4415</v>
      </c>
      <c r="S114">
        <v>612</v>
      </c>
      <c r="T114" t="s">
        <v>2266</v>
      </c>
      <c r="U114">
        <v>963</v>
      </c>
      <c r="V114">
        <v>126</v>
      </c>
      <c r="W114">
        <v>421</v>
      </c>
      <c r="X114">
        <v>96</v>
      </c>
      <c r="Y114">
        <v>254</v>
      </c>
      <c r="Z114">
        <v>71</v>
      </c>
      <c r="AA114" t="s">
        <v>108</v>
      </c>
      <c r="AB114">
        <v>45</v>
      </c>
      <c r="AC114">
        <v>25</v>
      </c>
      <c r="AD114">
        <v>582.52800000000002</v>
      </c>
      <c r="AE114">
        <v>0.25581399999999999</v>
      </c>
      <c r="AF114">
        <v>0.44042500000000001</v>
      </c>
      <c r="AH114">
        <v>612</v>
      </c>
      <c r="AI114">
        <f t="shared" si="4"/>
        <v>1.8864621067712892</v>
      </c>
      <c r="AJ114">
        <f t="shared" si="5"/>
        <v>0.30350036092036681</v>
      </c>
      <c r="AK114">
        <f t="shared" si="6"/>
        <v>0.73516727831344497</v>
      </c>
      <c r="AL114">
        <f t="shared" si="7"/>
        <v>7.6103317423952488E-2</v>
      </c>
      <c r="AM114">
        <f>U114 - AVERAGEIFS('Placebo Females'!U:U, 'Placebo Females'!B:B, B114, 'Placebo Females'!P:P, P114)</f>
        <v>147.66666666666663</v>
      </c>
      <c r="AN114">
        <f>V114 - AVERAGEIFS('Placebo Females'!V:V, 'Placebo Females'!B:B, B114, 'Placebo Females'!P:P, P114)</f>
        <v>-11.333333333333343</v>
      </c>
      <c r="AO114">
        <f>W114 - AVERAGEIFS('Placebo Females'!W:W, 'Placebo Females'!B:B, B114, 'Placebo Females'!P:P, P114)</f>
        <v>36.666666666666686</v>
      </c>
      <c r="AP114">
        <f>X114 - AVERAGEIFS('Placebo Females'!X:X, 'Placebo Females'!B:B, B114, 'Placebo Females'!P:P, P114)</f>
        <v>-7.3333333333333286</v>
      </c>
      <c r="AQ114">
        <f>Y114 - AVERAGEIFS('Placebo Females'!Y:Y, 'Placebo Females'!B:B, B114, 'Placebo Females'!P:P, P114)</f>
        <v>31</v>
      </c>
      <c r="AR114">
        <f>Z114 - AVERAGEIFS('Placebo Females'!Z:Z, 'Placebo Females'!B:B, B114, 'Placebo Females'!P:P, P114)</f>
        <v>13</v>
      </c>
      <c r="AS114">
        <f>AB114 - AVERAGEIFS('Placebo Females'!AB:AB, 'Placebo Females'!B:B, B114, 'Placebo Females'!P:P, P114)</f>
        <v>8</v>
      </c>
      <c r="AT114">
        <f>AC114 - AVERAGEIFS('Placebo Females'!AC:AC, 'Placebo Females'!B:B, B114, 'Placebo Females'!P:P, P114)</f>
        <v>3.6666666666666679</v>
      </c>
      <c r="AU114">
        <f>AD114 - AVERAGEIFS('Placebo Females'!AD:AD, 'Placebo Females'!B:B, B114, 'Placebo Females'!P:P, P114)</f>
        <v>185.02366666666671</v>
      </c>
      <c r="AV114">
        <f>AE114 - AVERAGEIFS('Placebo Females'!AE:AE, 'Placebo Females'!B:B, B114, 'Placebo Females'!P:P, P114)</f>
        <v>0.12724266666666664</v>
      </c>
      <c r="AW114">
        <f>AF114 - AVERAGEIFS('Placebo Females'!AF:AF, 'Placebo Females'!B:B, B114, 'Placebo Females'!P:P, P114)</f>
        <v>0.19159566666666666</v>
      </c>
    </row>
    <row r="115" spans="1:49" x14ac:dyDescent="0.25">
      <c r="A115" t="s">
        <v>5022</v>
      </c>
      <c r="B115">
        <v>1010</v>
      </c>
      <c r="C115" t="s">
        <v>655</v>
      </c>
      <c r="D115">
        <v>21</v>
      </c>
      <c r="E115">
        <v>165.5</v>
      </c>
      <c r="F115">
        <v>56.8</v>
      </c>
      <c r="G115">
        <v>99.25</v>
      </c>
      <c r="H115">
        <v>56.25</v>
      </c>
      <c r="I115" t="s">
        <v>103</v>
      </c>
      <c r="J115" t="s">
        <v>104</v>
      </c>
      <c r="K115" t="s">
        <v>261</v>
      </c>
      <c r="L115" t="s">
        <v>160</v>
      </c>
      <c r="M115" t="s">
        <v>4381</v>
      </c>
      <c r="N115">
        <v>400</v>
      </c>
      <c r="O115" t="s">
        <v>2262</v>
      </c>
      <c r="P115">
        <v>12</v>
      </c>
      <c r="Q115" t="s">
        <v>113</v>
      </c>
      <c r="R115" t="s">
        <v>4415</v>
      </c>
      <c r="S115">
        <v>612</v>
      </c>
      <c r="T115" t="s">
        <v>2266</v>
      </c>
      <c r="U115">
        <v>970</v>
      </c>
      <c r="V115">
        <v>124</v>
      </c>
      <c r="W115">
        <v>419</v>
      </c>
      <c r="X115">
        <v>92</v>
      </c>
      <c r="Y115">
        <v>256</v>
      </c>
      <c r="Z115">
        <v>71</v>
      </c>
      <c r="AA115" t="s">
        <v>108</v>
      </c>
      <c r="AB115">
        <v>42</v>
      </c>
      <c r="AC115">
        <v>27</v>
      </c>
      <c r="AD115">
        <v>596.70899999999995</v>
      </c>
      <c r="AE115">
        <v>0.23913000000000001</v>
      </c>
      <c r="AF115">
        <v>0.43339800000000001</v>
      </c>
      <c r="AH115">
        <v>612</v>
      </c>
      <c r="AI115">
        <f t="shared" si="4"/>
        <v>1.8864621067712892</v>
      </c>
      <c r="AJ115">
        <f t="shared" si="5"/>
        <v>0.30350036092036681</v>
      </c>
      <c r="AK115">
        <f t="shared" si="6"/>
        <v>0.73516727831344497</v>
      </c>
      <c r="AL115">
        <f t="shared" si="7"/>
        <v>7.6103317423952488E-2</v>
      </c>
      <c r="AM115">
        <f>U115 - AVERAGEIFS('Placebo Females'!U:U, 'Placebo Females'!B:B, B115, 'Placebo Females'!P:P, P115)</f>
        <v>154.66666666666663</v>
      </c>
      <c r="AN115">
        <f>V115 - AVERAGEIFS('Placebo Females'!V:V, 'Placebo Females'!B:B, B115, 'Placebo Females'!P:P, P115)</f>
        <v>-13.333333333333343</v>
      </c>
      <c r="AO115">
        <f>W115 - AVERAGEIFS('Placebo Females'!W:W, 'Placebo Females'!B:B, B115, 'Placebo Females'!P:P, P115)</f>
        <v>34.666666666666686</v>
      </c>
      <c r="AP115">
        <f>X115 - AVERAGEIFS('Placebo Females'!X:X, 'Placebo Females'!B:B, B115, 'Placebo Females'!P:P, P115)</f>
        <v>-11.333333333333329</v>
      </c>
      <c r="AQ115">
        <f>Y115 - AVERAGEIFS('Placebo Females'!Y:Y, 'Placebo Females'!B:B, B115, 'Placebo Females'!P:P, P115)</f>
        <v>33</v>
      </c>
      <c r="AR115">
        <f>Z115 - AVERAGEIFS('Placebo Females'!Z:Z, 'Placebo Females'!B:B, B115, 'Placebo Females'!P:P, P115)</f>
        <v>13</v>
      </c>
      <c r="AS115">
        <f>AB115 - AVERAGEIFS('Placebo Females'!AB:AB, 'Placebo Females'!B:B, B115, 'Placebo Females'!P:P, P115)</f>
        <v>5</v>
      </c>
      <c r="AT115">
        <f>AC115 - AVERAGEIFS('Placebo Females'!AC:AC, 'Placebo Females'!B:B, B115, 'Placebo Females'!P:P, P115)</f>
        <v>5.6666666666666679</v>
      </c>
      <c r="AU115">
        <f>AD115 - AVERAGEIFS('Placebo Females'!AD:AD, 'Placebo Females'!B:B, B115, 'Placebo Females'!P:P, P115)</f>
        <v>199.20466666666664</v>
      </c>
      <c r="AV115">
        <f>AE115 - AVERAGEIFS('Placebo Females'!AE:AE, 'Placebo Females'!B:B, B115, 'Placebo Females'!P:P, P115)</f>
        <v>0.11055866666666667</v>
      </c>
      <c r="AW115">
        <f>AF115 - AVERAGEIFS('Placebo Females'!AF:AF, 'Placebo Females'!B:B, B115, 'Placebo Females'!P:P, P115)</f>
        <v>0.18456866666666666</v>
      </c>
    </row>
    <row r="116" spans="1:49" x14ac:dyDescent="0.25">
      <c r="A116" t="s">
        <v>5023</v>
      </c>
      <c r="B116">
        <v>1010</v>
      </c>
      <c r="C116" t="s">
        <v>655</v>
      </c>
      <c r="D116">
        <v>21</v>
      </c>
      <c r="E116">
        <v>165.5</v>
      </c>
      <c r="F116">
        <v>56.8</v>
      </c>
      <c r="G116">
        <v>99.25</v>
      </c>
      <c r="H116">
        <v>56.25</v>
      </c>
      <c r="I116" t="s">
        <v>103</v>
      </c>
      <c r="J116" t="s">
        <v>104</v>
      </c>
      <c r="K116" t="s">
        <v>261</v>
      </c>
      <c r="L116" t="s">
        <v>160</v>
      </c>
      <c r="M116" t="s">
        <v>4381</v>
      </c>
      <c r="N116">
        <v>400</v>
      </c>
      <c r="O116" t="s">
        <v>2262</v>
      </c>
      <c r="P116">
        <v>12</v>
      </c>
      <c r="Q116" t="s">
        <v>113</v>
      </c>
      <c r="R116" t="s">
        <v>4415</v>
      </c>
      <c r="S116">
        <v>612</v>
      </c>
      <c r="T116" t="s">
        <v>2266</v>
      </c>
      <c r="U116">
        <v>962</v>
      </c>
      <c r="V116">
        <v>130</v>
      </c>
      <c r="W116">
        <v>416</v>
      </c>
      <c r="X116">
        <v>91</v>
      </c>
      <c r="Y116">
        <v>255</v>
      </c>
      <c r="Z116">
        <v>70</v>
      </c>
      <c r="AA116" t="s">
        <v>108</v>
      </c>
      <c r="AB116">
        <v>45</v>
      </c>
      <c r="AC116">
        <v>24</v>
      </c>
      <c r="AD116">
        <v>602.06799999999998</v>
      </c>
      <c r="AE116">
        <v>0.23255799999999999</v>
      </c>
      <c r="AF116">
        <v>0.435888</v>
      </c>
      <c r="AH116">
        <v>612</v>
      </c>
      <c r="AI116">
        <f t="shared" si="4"/>
        <v>1.8864621067712892</v>
      </c>
      <c r="AJ116">
        <f t="shared" si="5"/>
        <v>0.30350036092036681</v>
      </c>
      <c r="AK116">
        <f t="shared" si="6"/>
        <v>0.73516727831344497</v>
      </c>
      <c r="AL116">
        <f t="shared" si="7"/>
        <v>7.6103317423952488E-2</v>
      </c>
      <c r="AM116">
        <f>U116 - AVERAGEIFS('Placebo Females'!U:U, 'Placebo Females'!B:B, B116, 'Placebo Females'!P:P, P116)</f>
        <v>146.66666666666663</v>
      </c>
      <c r="AN116">
        <f>V116 - AVERAGEIFS('Placebo Females'!V:V, 'Placebo Females'!B:B, B116, 'Placebo Females'!P:P, P116)</f>
        <v>-7.3333333333333428</v>
      </c>
      <c r="AO116">
        <f>W116 - AVERAGEIFS('Placebo Females'!W:W, 'Placebo Females'!B:B, B116, 'Placebo Females'!P:P, P116)</f>
        <v>31.666666666666686</v>
      </c>
      <c r="AP116">
        <f>X116 - AVERAGEIFS('Placebo Females'!X:X, 'Placebo Females'!B:B, B116, 'Placebo Females'!P:P, P116)</f>
        <v>-12.333333333333329</v>
      </c>
      <c r="AQ116">
        <f>Y116 - AVERAGEIFS('Placebo Females'!Y:Y, 'Placebo Females'!B:B, B116, 'Placebo Females'!P:P, P116)</f>
        <v>32</v>
      </c>
      <c r="AR116">
        <f>Z116 - AVERAGEIFS('Placebo Females'!Z:Z, 'Placebo Females'!B:B, B116, 'Placebo Females'!P:P, P116)</f>
        <v>12</v>
      </c>
      <c r="AS116">
        <f>AB116 - AVERAGEIFS('Placebo Females'!AB:AB, 'Placebo Females'!B:B, B116, 'Placebo Females'!P:P, P116)</f>
        <v>8</v>
      </c>
      <c r="AT116">
        <f>AC116 - AVERAGEIFS('Placebo Females'!AC:AC, 'Placebo Females'!B:B, B116, 'Placebo Females'!P:P, P116)</f>
        <v>2.6666666666666679</v>
      </c>
      <c r="AU116">
        <f>AD116 - AVERAGEIFS('Placebo Females'!AD:AD, 'Placebo Females'!B:B, B116, 'Placebo Females'!P:P, P116)</f>
        <v>204.56366666666668</v>
      </c>
      <c r="AV116">
        <f>AE116 - AVERAGEIFS('Placebo Females'!AE:AE, 'Placebo Females'!B:B, B116, 'Placebo Females'!P:P, P116)</f>
        <v>0.10398666666666664</v>
      </c>
      <c r="AW116">
        <f>AF116 - AVERAGEIFS('Placebo Females'!AF:AF, 'Placebo Females'!B:B, B116, 'Placebo Females'!P:P, P116)</f>
        <v>0.18705866666666665</v>
      </c>
    </row>
    <row r="117" spans="1:49" x14ac:dyDescent="0.25">
      <c r="A117" t="s">
        <v>5024</v>
      </c>
      <c r="B117">
        <v>1001</v>
      </c>
      <c r="C117" t="s">
        <v>655</v>
      </c>
      <c r="D117">
        <v>25</v>
      </c>
      <c r="E117">
        <v>161.5</v>
      </c>
      <c r="F117">
        <v>54.8</v>
      </c>
      <c r="G117">
        <v>114.5</v>
      </c>
      <c r="H117">
        <v>64.25</v>
      </c>
      <c r="I117" t="s">
        <v>103</v>
      </c>
      <c r="J117" t="s">
        <v>104</v>
      </c>
      <c r="K117" t="s">
        <v>360</v>
      </c>
      <c r="L117" t="s">
        <v>311</v>
      </c>
      <c r="M117" t="s">
        <v>4381</v>
      </c>
      <c r="N117">
        <v>400</v>
      </c>
      <c r="O117" t="s">
        <v>2262</v>
      </c>
      <c r="P117">
        <v>12</v>
      </c>
      <c r="Q117" t="s">
        <v>113</v>
      </c>
      <c r="R117" t="s">
        <v>4415</v>
      </c>
      <c r="S117">
        <v>656</v>
      </c>
      <c r="T117" t="s">
        <v>2266</v>
      </c>
      <c r="U117">
        <v>764</v>
      </c>
      <c r="V117">
        <v>146</v>
      </c>
      <c r="W117">
        <v>386</v>
      </c>
      <c r="X117">
        <v>97</v>
      </c>
      <c r="Y117">
        <v>212</v>
      </c>
      <c r="Z117">
        <v>77</v>
      </c>
      <c r="AA117" t="s">
        <v>108</v>
      </c>
      <c r="AB117">
        <v>46</v>
      </c>
      <c r="AC117">
        <v>27</v>
      </c>
      <c r="AD117">
        <v>533.28499999999997</v>
      </c>
      <c r="AE117">
        <v>0.24444399999999999</v>
      </c>
      <c r="AF117">
        <v>0.40190100000000001</v>
      </c>
      <c r="AH117">
        <v>656</v>
      </c>
      <c r="AI117">
        <f t="shared" si="4"/>
        <v>2.0220901013757611</v>
      </c>
      <c r="AJ117">
        <f t="shared" si="5"/>
        <v>0.31357183859777205</v>
      </c>
      <c r="AK117">
        <f t="shared" si="6"/>
        <v>0.74924579395088364</v>
      </c>
      <c r="AL117">
        <f t="shared" si="7"/>
        <v>8.2276877952569105E-2</v>
      </c>
      <c r="AM117">
        <f>U117 - AVERAGEIFS('Placebo Females'!U:U, 'Placebo Females'!B:B, B117, 'Placebo Females'!P:P, P117)</f>
        <v>-109.33333333333337</v>
      </c>
      <c r="AN117">
        <f>V117 - AVERAGEIFS('Placebo Females'!V:V, 'Placebo Females'!B:B, B117, 'Placebo Females'!P:P, P117)</f>
        <v>14.666666666666657</v>
      </c>
      <c r="AO117">
        <f>W117 - AVERAGEIFS('Placebo Females'!W:W, 'Placebo Females'!B:B, B117, 'Placebo Females'!P:P, P117)</f>
        <v>10</v>
      </c>
      <c r="AP117">
        <f>X117 - AVERAGEIFS('Placebo Females'!X:X, 'Placebo Females'!B:B, B117, 'Placebo Females'!P:P, P117)</f>
        <v>4.3333333333333286</v>
      </c>
      <c r="AQ117">
        <f>Y117 - AVERAGEIFS('Placebo Females'!Y:Y, 'Placebo Females'!B:B, B117, 'Placebo Females'!P:P, P117)</f>
        <v>-2.3333333333333428</v>
      </c>
      <c r="AR117">
        <f>Z117 - AVERAGEIFS('Placebo Females'!Z:Z, 'Placebo Females'!B:B, B117, 'Placebo Females'!P:P, P117)</f>
        <v>8</v>
      </c>
      <c r="AS117">
        <f>AB117 - AVERAGEIFS('Placebo Females'!AB:AB, 'Placebo Females'!B:B, B117, 'Placebo Females'!P:P, P117)</f>
        <v>8.3333333333333357</v>
      </c>
      <c r="AT117">
        <f>AC117 - AVERAGEIFS('Placebo Females'!AC:AC, 'Placebo Females'!B:B, B117, 'Placebo Females'!P:P, P117)</f>
        <v>2.3333333333333321</v>
      </c>
      <c r="AU117">
        <f>AD117 - AVERAGEIFS('Placebo Females'!AD:AD, 'Placebo Females'!B:B, B117, 'Placebo Females'!P:P, P117)</f>
        <v>-217.32600000000002</v>
      </c>
      <c r="AV117">
        <f>AE117 - AVERAGEIFS('Placebo Females'!AE:AE, 'Placebo Females'!B:B, B117, 'Placebo Females'!P:P, P117)</f>
        <v>0.14748109999999998</v>
      </c>
      <c r="AW117">
        <f>AF117 - AVERAGEIFS('Placebo Females'!AF:AF, 'Placebo Females'!B:B, B117, 'Placebo Females'!P:P, P117)</f>
        <v>4.3121999999999994E-2</v>
      </c>
    </row>
    <row r="118" spans="1:49" x14ac:dyDescent="0.25">
      <c r="A118" t="s">
        <v>5025</v>
      </c>
      <c r="B118">
        <v>1001</v>
      </c>
      <c r="C118" t="s">
        <v>655</v>
      </c>
      <c r="D118">
        <v>25</v>
      </c>
      <c r="E118">
        <v>161.5</v>
      </c>
      <c r="F118">
        <v>54.8</v>
      </c>
      <c r="G118">
        <v>114.5</v>
      </c>
      <c r="H118">
        <v>64.25</v>
      </c>
      <c r="I118" t="s">
        <v>103</v>
      </c>
      <c r="J118" t="s">
        <v>104</v>
      </c>
      <c r="K118" t="s">
        <v>360</v>
      </c>
      <c r="L118" t="s">
        <v>311</v>
      </c>
      <c r="M118" t="s">
        <v>4381</v>
      </c>
      <c r="N118">
        <v>400</v>
      </c>
      <c r="O118" t="s">
        <v>2262</v>
      </c>
      <c r="P118">
        <v>12</v>
      </c>
      <c r="Q118" t="s">
        <v>113</v>
      </c>
      <c r="R118" t="s">
        <v>4415</v>
      </c>
      <c r="S118">
        <v>656</v>
      </c>
      <c r="T118" t="s">
        <v>2266</v>
      </c>
      <c r="U118">
        <v>788</v>
      </c>
      <c r="V118">
        <v>154</v>
      </c>
      <c r="W118">
        <v>385</v>
      </c>
      <c r="X118">
        <v>105</v>
      </c>
      <c r="Y118">
        <v>205</v>
      </c>
      <c r="Z118">
        <v>75</v>
      </c>
      <c r="AA118" t="s">
        <v>108</v>
      </c>
      <c r="AB118">
        <v>43</v>
      </c>
      <c r="AC118">
        <v>28</v>
      </c>
      <c r="AD118">
        <v>574.27599999999995</v>
      </c>
      <c r="AE118">
        <v>0.16666700000000001</v>
      </c>
      <c r="AF118">
        <v>0.40344099999999999</v>
      </c>
      <c r="AH118">
        <v>656</v>
      </c>
      <c r="AI118">
        <f t="shared" si="4"/>
        <v>2.0220901013757611</v>
      </c>
      <c r="AJ118">
        <f t="shared" si="5"/>
        <v>0.31357183859777205</v>
      </c>
      <c r="AK118">
        <f t="shared" si="6"/>
        <v>0.74924579395088364</v>
      </c>
      <c r="AL118">
        <f t="shared" si="7"/>
        <v>8.2276877952569105E-2</v>
      </c>
      <c r="AM118">
        <f>U118 - AVERAGEIFS('Placebo Females'!U:U, 'Placebo Females'!B:B, B118, 'Placebo Females'!P:P, P118)</f>
        <v>-85.333333333333371</v>
      </c>
      <c r="AN118">
        <f>V118 - AVERAGEIFS('Placebo Females'!V:V, 'Placebo Females'!B:B, B118, 'Placebo Females'!P:P, P118)</f>
        <v>22.666666666666657</v>
      </c>
      <c r="AO118">
        <f>W118 - AVERAGEIFS('Placebo Females'!W:W, 'Placebo Females'!B:B, B118, 'Placebo Females'!P:P, P118)</f>
        <v>9</v>
      </c>
      <c r="AP118">
        <f>X118 - AVERAGEIFS('Placebo Females'!X:X, 'Placebo Females'!B:B, B118, 'Placebo Females'!P:P, P118)</f>
        <v>12.333333333333329</v>
      </c>
      <c r="AQ118">
        <f>Y118 - AVERAGEIFS('Placebo Females'!Y:Y, 'Placebo Females'!B:B, B118, 'Placebo Females'!P:P, P118)</f>
        <v>-9.3333333333333428</v>
      </c>
      <c r="AR118">
        <f>Z118 - AVERAGEIFS('Placebo Females'!Z:Z, 'Placebo Females'!B:B, B118, 'Placebo Females'!P:P, P118)</f>
        <v>6</v>
      </c>
      <c r="AS118">
        <f>AB118 - AVERAGEIFS('Placebo Females'!AB:AB, 'Placebo Females'!B:B, B118, 'Placebo Females'!P:P, P118)</f>
        <v>5.3333333333333357</v>
      </c>
      <c r="AT118">
        <f>AC118 - AVERAGEIFS('Placebo Females'!AC:AC, 'Placebo Females'!B:B, B118, 'Placebo Females'!P:P, P118)</f>
        <v>3.3333333333333321</v>
      </c>
      <c r="AU118">
        <f>AD118 - AVERAGEIFS('Placebo Females'!AD:AD, 'Placebo Females'!B:B, B118, 'Placebo Females'!P:P, P118)</f>
        <v>-176.33500000000004</v>
      </c>
      <c r="AV118">
        <f>AE118 - AVERAGEIFS('Placebo Females'!AE:AE, 'Placebo Females'!B:B, B118, 'Placebo Females'!P:P, P118)</f>
        <v>6.9704100000000005E-2</v>
      </c>
      <c r="AW118">
        <f>AF118 - AVERAGEIFS('Placebo Females'!AF:AF, 'Placebo Females'!B:B, B118, 'Placebo Females'!P:P, P118)</f>
        <v>4.4661999999999979E-2</v>
      </c>
    </row>
    <row r="119" spans="1:49" x14ac:dyDescent="0.25">
      <c r="A119" t="s">
        <v>5026</v>
      </c>
      <c r="B119">
        <v>1001</v>
      </c>
      <c r="C119" t="s">
        <v>655</v>
      </c>
      <c r="D119">
        <v>25</v>
      </c>
      <c r="E119">
        <v>161.5</v>
      </c>
      <c r="F119">
        <v>54.8</v>
      </c>
      <c r="G119">
        <v>114.5</v>
      </c>
      <c r="H119">
        <v>64.25</v>
      </c>
      <c r="I119" t="s">
        <v>103</v>
      </c>
      <c r="J119" t="s">
        <v>104</v>
      </c>
      <c r="K119" t="s">
        <v>360</v>
      </c>
      <c r="L119" t="s">
        <v>311</v>
      </c>
      <c r="M119" t="s">
        <v>4381</v>
      </c>
      <c r="N119">
        <v>400</v>
      </c>
      <c r="O119" t="s">
        <v>2262</v>
      </c>
      <c r="P119">
        <v>12</v>
      </c>
      <c r="Q119" t="s">
        <v>113</v>
      </c>
      <c r="R119" t="s">
        <v>4415</v>
      </c>
      <c r="S119">
        <v>656</v>
      </c>
      <c r="T119" t="s">
        <v>2266</v>
      </c>
      <c r="U119">
        <v>780</v>
      </c>
      <c r="V119">
        <v>159</v>
      </c>
      <c r="W119">
        <v>379</v>
      </c>
      <c r="X119">
        <v>104</v>
      </c>
      <c r="Y119">
        <v>200</v>
      </c>
      <c r="Z119">
        <v>75</v>
      </c>
      <c r="AA119" t="s">
        <v>108</v>
      </c>
      <c r="AB119">
        <v>43</v>
      </c>
      <c r="AC119">
        <v>28</v>
      </c>
      <c r="AD119">
        <v>572.60199999999998</v>
      </c>
      <c r="AE119">
        <v>0.183673</v>
      </c>
      <c r="AF119">
        <v>0.40221200000000001</v>
      </c>
      <c r="AH119">
        <v>656</v>
      </c>
      <c r="AI119">
        <f t="shared" si="4"/>
        <v>2.0220901013757611</v>
      </c>
      <c r="AJ119">
        <f t="shared" si="5"/>
        <v>0.31357183859777205</v>
      </c>
      <c r="AK119">
        <f t="shared" si="6"/>
        <v>0.74924579395088364</v>
      </c>
      <c r="AL119">
        <f t="shared" si="7"/>
        <v>8.2276877952569105E-2</v>
      </c>
      <c r="AM119">
        <f>U119 - AVERAGEIFS('Placebo Females'!U:U, 'Placebo Females'!B:B, B119, 'Placebo Females'!P:P, P119)</f>
        <v>-93.333333333333371</v>
      </c>
      <c r="AN119">
        <f>V119 - AVERAGEIFS('Placebo Females'!V:V, 'Placebo Females'!B:B, B119, 'Placebo Females'!P:P, P119)</f>
        <v>27.666666666666657</v>
      </c>
      <c r="AO119">
        <f>W119 - AVERAGEIFS('Placebo Females'!W:W, 'Placebo Females'!B:B, B119, 'Placebo Females'!P:P, P119)</f>
        <v>3</v>
      </c>
      <c r="AP119">
        <f>X119 - AVERAGEIFS('Placebo Females'!X:X, 'Placebo Females'!B:B, B119, 'Placebo Females'!P:P, P119)</f>
        <v>11.333333333333329</v>
      </c>
      <c r="AQ119">
        <f>Y119 - AVERAGEIFS('Placebo Females'!Y:Y, 'Placebo Females'!B:B, B119, 'Placebo Females'!P:P, P119)</f>
        <v>-14.333333333333343</v>
      </c>
      <c r="AR119">
        <f>Z119 - AVERAGEIFS('Placebo Females'!Z:Z, 'Placebo Females'!B:B, B119, 'Placebo Females'!P:P, P119)</f>
        <v>6</v>
      </c>
      <c r="AS119">
        <f>AB119 - AVERAGEIFS('Placebo Females'!AB:AB, 'Placebo Females'!B:B, B119, 'Placebo Females'!P:P, P119)</f>
        <v>5.3333333333333357</v>
      </c>
      <c r="AT119">
        <f>AC119 - AVERAGEIFS('Placebo Females'!AC:AC, 'Placebo Females'!B:B, B119, 'Placebo Females'!P:P, P119)</f>
        <v>3.3333333333333321</v>
      </c>
      <c r="AU119">
        <f>AD119 - AVERAGEIFS('Placebo Females'!AD:AD, 'Placebo Females'!B:B, B119, 'Placebo Females'!P:P, P119)</f>
        <v>-178.00900000000001</v>
      </c>
      <c r="AV119">
        <f>AE119 - AVERAGEIFS('Placebo Females'!AE:AE, 'Placebo Females'!B:B, B119, 'Placebo Females'!P:P, P119)</f>
        <v>8.6710099999999998E-2</v>
      </c>
      <c r="AW119">
        <f>AF119 - AVERAGEIFS('Placebo Females'!AF:AF, 'Placebo Females'!B:B, B119, 'Placebo Females'!P:P, P119)</f>
        <v>4.3432999999999999E-2</v>
      </c>
    </row>
    <row r="120" spans="1:49" x14ac:dyDescent="0.25">
      <c r="A120" t="s">
        <v>5027</v>
      </c>
      <c r="B120">
        <v>1003</v>
      </c>
      <c r="C120" t="s">
        <v>655</v>
      </c>
      <c r="D120">
        <v>30</v>
      </c>
      <c r="E120">
        <v>167</v>
      </c>
      <c r="F120">
        <v>71.3</v>
      </c>
      <c r="G120">
        <v>106</v>
      </c>
      <c r="H120">
        <v>57.75</v>
      </c>
      <c r="I120" t="s">
        <v>103</v>
      </c>
      <c r="J120" t="s">
        <v>104</v>
      </c>
      <c r="K120" t="s">
        <v>753</v>
      </c>
      <c r="L120" t="s">
        <v>211</v>
      </c>
      <c r="M120" t="s">
        <v>4381</v>
      </c>
      <c r="N120">
        <v>400</v>
      </c>
      <c r="O120" t="s">
        <v>2262</v>
      </c>
      <c r="P120">
        <v>14</v>
      </c>
      <c r="Q120" t="s">
        <v>113</v>
      </c>
      <c r="R120" t="s">
        <v>4415</v>
      </c>
      <c r="S120">
        <v>674</v>
      </c>
      <c r="T120" t="s">
        <v>2266</v>
      </c>
      <c r="U120">
        <v>1080</v>
      </c>
      <c r="V120">
        <v>207</v>
      </c>
      <c r="W120">
        <v>408</v>
      </c>
      <c r="X120">
        <v>91</v>
      </c>
      <c r="Y120">
        <v>239</v>
      </c>
      <c r="Z120">
        <v>78</v>
      </c>
      <c r="AA120" t="s">
        <v>108</v>
      </c>
      <c r="AB120">
        <v>56</v>
      </c>
      <c r="AC120">
        <v>25</v>
      </c>
      <c r="AD120">
        <v>310.90699999999998</v>
      </c>
      <c r="AE120">
        <v>0.27083299999999999</v>
      </c>
      <c r="AF120">
        <v>0.41446300000000003</v>
      </c>
      <c r="AH120">
        <v>674</v>
      </c>
      <c r="AI120">
        <f t="shared" si="4"/>
        <v>2.0775742809866813</v>
      </c>
      <c r="AJ120">
        <f t="shared" si="5"/>
        <v>0.31754740510266211</v>
      </c>
      <c r="AK120">
        <f t="shared" si="6"/>
        <v>0.75459798116700783</v>
      </c>
      <c r="AL120">
        <f t="shared" si="7"/>
        <v>8.4805125075599674E-2</v>
      </c>
      <c r="AM120">
        <f>U120 - AVERAGEIFS('Placebo Females'!U:U, 'Placebo Females'!B:B, B120, 'Placebo Females'!P:P, P120)</f>
        <v>203.33333333333337</v>
      </c>
      <c r="AN120">
        <f>V120 - AVERAGEIFS('Placebo Females'!V:V, 'Placebo Females'!B:B, B120, 'Placebo Females'!P:P, P120)</f>
        <v>7</v>
      </c>
      <c r="AO120">
        <f>W120 - AVERAGEIFS('Placebo Females'!W:W, 'Placebo Females'!B:B, B120, 'Placebo Females'!P:P, P120)</f>
        <v>39.333333333333314</v>
      </c>
      <c r="AP120">
        <f>X120 - AVERAGEIFS('Placebo Females'!X:X, 'Placebo Females'!B:B, B120, 'Placebo Females'!P:P, P120)</f>
        <v>0.6666666666666714</v>
      </c>
      <c r="AQ120">
        <f>Y120 - AVERAGEIFS('Placebo Females'!Y:Y, 'Placebo Females'!B:B, B120, 'Placebo Females'!P:P, P120)</f>
        <v>25.666666666666657</v>
      </c>
      <c r="AR120">
        <f>Z120 - AVERAGEIFS('Placebo Females'!Z:Z, 'Placebo Females'!B:B, B120, 'Placebo Females'!P:P, P120)</f>
        <v>13</v>
      </c>
      <c r="AS120">
        <f>AB120 - AVERAGEIFS('Placebo Females'!AB:AB, 'Placebo Females'!B:B, B120, 'Placebo Females'!P:P, P120)</f>
        <v>21.666666666666664</v>
      </c>
      <c r="AT120">
        <f>AC120 - AVERAGEIFS('Placebo Females'!AC:AC, 'Placebo Females'!B:B, B120, 'Placebo Females'!P:P, P120)</f>
        <v>1</v>
      </c>
      <c r="AU120">
        <f>AD120 - AVERAGEIFS('Placebo Females'!AD:AD, 'Placebo Females'!B:B, B120, 'Placebo Females'!P:P, P120)</f>
        <v>3.9296666666666624</v>
      </c>
      <c r="AV120">
        <f>AE120 - AVERAGEIFS('Placebo Females'!AE:AE, 'Placebo Females'!B:B, B120, 'Placebo Females'!P:P, P120)</f>
        <v>0.1381385</v>
      </c>
      <c r="AW120">
        <f>AF120 - AVERAGEIFS('Placebo Females'!AF:AF, 'Placebo Females'!B:B, B120, 'Placebo Females'!P:P, P120)</f>
        <v>0.13127250000000001</v>
      </c>
    </row>
    <row r="121" spans="1:49" x14ac:dyDescent="0.25">
      <c r="A121" t="s">
        <v>5028</v>
      </c>
      <c r="B121">
        <v>1003</v>
      </c>
      <c r="C121" t="s">
        <v>655</v>
      </c>
      <c r="D121">
        <v>30</v>
      </c>
      <c r="E121">
        <v>167</v>
      </c>
      <c r="F121">
        <v>71.3</v>
      </c>
      <c r="G121">
        <v>106</v>
      </c>
      <c r="H121">
        <v>57.75</v>
      </c>
      <c r="I121" t="s">
        <v>103</v>
      </c>
      <c r="J121" t="s">
        <v>104</v>
      </c>
      <c r="K121" t="s">
        <v>753</v>
      </c>
      <c r="L121" t="s">
        <v>211</v>
      </c>
      <c r="M121" t="s">
        <v>4381</v>
      </c>
      <c r="N121">
        <v>400</v>
      </c>
      <c r="O121" t="s">
        <v>2262</v>
      </c>
      <c r="P121">
        <v>14</v>
      </c>
      <c r="Q121" t="s">
        <v>113</v>
      </c>
      <c r="R121" t="s">
        <v>4415</v>
      </c>
      <c r="S121">
        <v>674</v>
      </c>
      <c r="T121" t="s">
        <v>2266</v>
      </c>
      <c r="U121">
        <v>991</v>
      </c>
      <c r="V121">
        <v>191</v>
      </c>
      <c r="W121">
        <v>401</v>
      </c>
      <c r="X121">
        <v>93</v>
      </c>
      <c r="Y121">
        <v>230</v>
      </c>
      <c r="Z121">
        <v>78</v>
      </c>
      <c r="AA121" t="s">
        <v>108</v>
      </c>
      <c r="AB121">
        <v>45</v>
      </c>
      <c r="AC121">
        <v>35</v>
      </c>
      <c r="AD121">
        <v>276.80799999999999</v>
      </c>
      <c r="AE121">
        <v>0.25531900000000002</v>
      </c>
      <c r="AF121">
        <v>0.43887799999999999</v>
      </c>
      <c r="AH121">
        <v>674</v>
      </c>
      <c r="AI121">
        <f t="shared" si="4"/>
        <v>2.0775742809866813</v>
      </c>
      <c r="AJ121">
        <f t="shared" si="5"/>
        <v>0.31754740510266211</v>
      </c>
      <c r="AK121">
        <f t="shared" si="6"/>
        <v>0.75459798116700783</v>
      </c>
      <c r="AL121">
        <f t="shared" si="7"/>
        <v>8.4805125075599674E-2</v>
      </c>
      <c r="AM121">
        <f>U121 - AVERAGEIFS('Placebo Females'!U:U, 'Placebo Females'!B:B, B121, 'Placebo Females'!P:P, P121)</f>
        <v>114.33333333333337</v>
      </c>
      <c r="AN121">
        <f>V121 - AVERAGEIFS('Placebo Females'!V:V, 'Placebo Females'!B:B, B121, 'Placebo Females'!P:P, P121)</f>
        <v>-9</v>
      </c>
      <c r="AO121">
        <f>W121 - AVERAGEIFS('Placebo Females'!W:W, 'Placebo Females'!B:B, B121, 'Placebo Females'!P:P, P121)</f>
        <v>32.333333333333314</v>
      </c>
      <c r="AP121">
        <f>X121 - AVERAGEIFS('Placebo Females'!X:X, 'Placebo Females'!B:B, B121, 'Placebo Females'!P:P, P121)</f>
        <v>2.6666666666666714</v>
      </c>
      <c r="AQ121">
        <f>Y121 - AVERAGEIFS('Placebo Females'!Y:Y, 'Placebo Females'!B:B, B121, 'Placebo Females'!P:P, P121)</f>
        <v>16.666666666666657</v>
      </c>
      <c r="AR121">
        <f>Z121 - AVERAGEIFS('Placebo Females'!Z:Z, 'Placebo Females'!B:B, B121, 'Placebo Females'!P:P, P121)</f>
        <v>13</v>
      </c>
      <c r="AS121">
        <f>AB121 - AVERAGEIFS('Placebo Females'!AB:AB, 'Placebo Females'!B:B, B121, 'Placebo Females'!P:P, P121)</f>
        <v>10.666666666666664</v>
      </c>
      <c r="AT121">
        <f>AC121 - AVERAGEIFS('Placebo Females'!AC:AC, 'Placebo Females'!B:B, B121, 'Placebo Females'!P:P, P121)</f>
        <v>11</v>
      </c>
      <c r="AU121">
        <f>AD121 - AVERAGEIFS('Placebo Females'!AD:AD, 'Placebo Females'!B:B, B121, 'Placebo Females'!P:P, P121)</f>
        <v>-30.169333333333327</v>
      </c>
      <c r="AV121">
        <f>AE121 - AVERAGEIFS('Placebo Females'!AE:AE, 'Placebo Females'!B:B, B121, 'Placebo Females'!P:P, P121)</f>
        <v>0.12262450000000003</v>
      </c>
      <c r="AW121">
        <f>AF121 - AVERAGEIFS('Placebo Females'!AF:AF, 'Placebo Females'!B:B, B121, 'Placebo Females'!P:P, P121)</f>
        <v>0.15568749999999998</v>
      </c>
    </row>
    <row r="122" spans="1:49" x14ac:dyDescent="0.25">
      <c r="A122" t="s">
        <v>5029</v>
      </c>
      <c r="B122">
        <v>1003</v>
      </c>
      <c r="C122" t="s">
        <v>655</v>
      </c>
      <c r="D122">
        <v>30</v>
      </c>
      <c r="E122">
        <v>167</v>
      </c>
      <c r="F122">
        <v>71.3</v>
      </c>
      <c r="G122">
        <v>106</v>
      </c>
      <c r="H122">
        <v>57.75</v>
      </c>
      <c r="I122" t="s">
        <v>103</v>
      </c>
      <c r="J122" t="s">
        <v>104</v>
      </c>
      <c r="K122" t="s">
        <v>753</v>
      </c>
      <c r="L122" t="s">
        <v>211</v>
      </c>
      <c r="M122" t="s">
        <v>4381</v>
      </c>
      <c r="N122">
        <v>400</v>
      </c>
      <c r="O122" t="s">
        <v>2262</v>
      </c>
      <c r="P122">
        <v>14</v>
      </c>
      <c r="Q122" t="s">
        <v>113</v>
      </c>
      <c r="R122" t="s">
        <v>4415</v>
      </c>
      <c r="S122">
        <v>674</v>
      </c>
      <c r="T122" t="s">
        <v>2266</v>
      </c>
      <c r="U122">
        <v>1049</v>
      </c>
      <c r="V122">
        <v>199</v>
      </c>
      <c r="W122">
        <v>404</v>
      </c>
      <c r="X122">
        <v>92</v>
      </c>
      <c r="Y122">
        <v>232</v>
      </c>
      <c r="Z122">
        <v>80</v>
      </c>
      <c r="AA122" t="s">
        <v>108</v>
      </c>
      <c r="AB122">
        <v>47</v>
      </c>
      <c r="AC122">
        <v>36</v>
      </c>
      <c r="AD122">
        <v>287.80200000000002</v>
      </c>
      <c r="AE122">
        <v>0.27659600000000001</v>
      </c>
      <c r="AF122">
        <v>0.42279299999999997</v>
      </c>
      <c r="AH122">
        <v>674</v>
      </c>
      <c r="AI122">
        <f t="shared" si="4"/>
        <v>2.0775742809866813</v>
      </c>
      <c r="AJ122">
        <f t="shared" si="5"/>
        <v>0.31754740510266211</v>
      </c>
      <c r="AK122">
        <f t="shared" si="6"/>
        <v>0.75459798116700783</v>
      </c>
      <c r="AL122">
        <f t="shared" si="7"/>
        <v>8.4805125075599674E-2</v>
      </c>
      <c r="AM122">
        <f>U122 - AVERAGEIFS('Placebo Females'!U:U, 'Placebo Females'!B:B, B122, 'Placebo Females'!P:P, P122)</f>
        <v>172.33333333333337</v>
      </c>
      <c r="AN122">
        <f>V122 - AVERAGEIFS('Placebo Females'!V:V, 'Placebo Females'!B:B, B122, 'Placebo Females'!P:P, P122)</f>
        <v>-1</v>
      </c>
      <c r="AO122">
        <f>W122 - AVERAGEIFS('Placebo Females'!W:W, 'Placebo Females'!B:B, B122, 'Placebo Females'!P:P, P122)</f>
        <v>35.333333333333314</v>
      </c>
      <c r="AP122">
        <f>X122 - AVERAGEIFS('Placebo Females'!X:X, 'Placebo Females'!B:B, B122, 'Placebo Females'!P:P, P122)</f>
        <v>1.6666666666666714</v>
      </c>
      <c r="AQ122">
        <f>Y122 - AVERAGEIFS('Placebo Females'!Y:Y, 'Placebo Females'!B:B, B122, 'Placebo Females'!P:P, P122)</f>
        <v>18.666666666666657</v>
      </c>
      <c r="AR122">
        <f>Z122 - AVERAGEIFS('Placebo Females'!Z:Z, 'Placebo Females'!B:B, B122, 'Placebo Females'!P:P, P122)</f>
        <v>15</v>
      </c>
      <c r="AS122">
        <f>AB122 - AVERAGEIFS('Placebo Females'!AB:AB, 'Placebo Females'!B:B, B122, 'Placebo Females'!P:P, P122)</f>
        <v>12.666666666666664</v>
      </c>
      <c r="AT122">
        <f>AC122 - AVERAGEIFS('Placebo Females'!AC:AC, 'Placebo Females'!B:B, B122, 'Placebo Females'!P:P, P122)</f>
        <v>12</v>
      </c>
      <c r="AU122">
        <f>AD122 - AVERAGEIFS('Placebo Females'!AD:AD, 'Placebo Females'!B:B, B122, 'Placebo Females'!P:P, P122)</f>
        <v>-19.175333333333299</v>
      </c>
      <c r="AV122">
        <f>AE122 - AVERAGEIFS('Placebo Females'!AE:AE, 'Placebo Females'!B:B, B122, 'Placebo Females'!P:P, P122)</f>
        <v>0.14390150000000002</v>
      </c>
      <c r="AW122">
        <f>AF122 - AVERAGEIFS('Placebo Females'!AF:AF, 'Placebo Females'!B:B, B122, 'Placebo Females'!P:P, P122)</f>
        <v>0.13960249999999996</v>
      </c>
    </row>
    <row r="123" spans="1:49" x14ac:dyDescent="0.25">
      <c r="A123" s="1" t="s">
        <v>5030</v>
      </c>
      <c r="B123">
        <v>1011</v>
      </c>
      <c r="C123" t="s">
        <v>655</v>
      </c>
      <c r="D123">
        <v>31</v>
      </c>
      <c r="E123">
        <v>161.5</v>
      </c>
      <c r="F123">
        <v>65.3</v>
      </c>
      <c r="G123">
        <v>120.75</v>
      </c>
      <c r="H123">
        <v>84</v>
      </c>
      <c r="I123" t="s">
        <v>458</v>
      </c>
      <c r="J123" t="s">
        <v>104</v>
      </c>
      <c r="K123" t="s">
        <v>753</v>
      </c>
      <c r="L123" t="s">
        <v>211</v>
      </c>
      <c r="M123" t="s">
        <v>4381</v>
      </c>
      <c r="N123">
        <v>400</v>
      </c>
      <c r="O123" t="s">
        <v>2262</v>
      </c>
      <c r="P123">
        <v>8</v>
      </c>
      <c r="Q123" t="s">
        <v>113</v>
      </c>
      <c r="R123" t="s">
        <v>4415</v>
      </c>
      <c r="S123">
        <v>677</v>
      </c>
      <c r="T123" t="s">
        <v>2266</v>
      </c>
      <c r="U123">
        <v>789</v>
      </c>
      <c r="V123">
        <v>167</v>
      </c>
      <c r="W123">
        <v>378</v>
      </c>
      <c r="X123">
        <v>91</v>
      </c>
      <c r="Y123">
        <v>203</v>
      </c>
      <c r="Z123">
        <v>84</v>
      </c>
      <c r="AA123" t="s">
        <v>108</v>
      </c>
      <c r="AB123">
        <v>42</v>
      </c>
      <c r="AC123">
        <v>51</v>
      </c>
      <c r="AD123">
        <v>323.81299999999999</v>
      </c>
      <c r="AE123">
        <v>0.25</v>
      </c>
      <c r="AF123">
        <v>0.41251599999999999</v>
      </c>
      <c r="AH123">
        <v>677</v>
      </c>
      <c r="AI123">
        <f t="shared" si="4"/>
        <v>2.0868216442551679</v>
      </c>
      <c r="AJ123">
        <f t="shared" si="5"/>
        <v>0.31820223065757458</v>
      </c>
      <c r="AK123">
        <f t="shared" si="6"/>
        <v>0.75546869458274934</v>
      </c>
      <c r="AL123">
        <f t="shared" si="7"/>
        <v>8.5226597490810851E-2</v>
      </c>
      <c r="AM123">
        <f>U123 - AVERAGEIFS('Placebo Females'!U:U, 'Placebo Females'!B:B, B123, 'Placebo Females'!P:P, P123)</f>
        <v>-82.333333333333371</v>
      </c>
      <c r="AN123">
        <f>V123 - AVERAGEIFS('Placebo Females'!V:V, 'Placebo Females'!B:B, B123, 'Placebo Females'!P:P, P123)</f>
        <v>-3.3333333333333428</v>
      </c>
      <c r="AO123">
        <f>W123 - AVERAGEIFS('Placebo Females'!W:W, 'Placebo Females'!B:B, B123, 'Placebo Females'!P:P, P123)</f>
        <v>20.666666666666686</v>
      </c>
      <c r="AP123">
        <f>X123 - AVERAGEIFS('Placebo Females'!X:X, 'Placebo Females'!B:B, B123, 'Placebo Females'!P:P, P123)</f>
        <v>3</v>
      </c>
      <c r="AQ123">
        <f>Y123 - AVERAGEIFS('Placebo Females'!Y:Y, 'Placebo Females'!B:B, B123, 'Placebo Females'!P:P, P123)</f>
        <v>3</v>
      </c>
      <c r="AR123">
        <f>Z123 - AVERAGEIFS('Placebo Females'!Z:Z, 'Placebo Females'!B:B, B123, 'Placebo Females'!P:P, P123)</f>
        <v>14.666666666666671</v>
      </c>
      <c r="AS123">
        <f>AB123 - AVERAGEIFS('Placebo Females'!AB:AB, 'Placebo Females'!B:B, B123, 'Placebo Females'!P:P, P123)</f>
        <v>-5.3333333333333357</v>
      </c>
      <c r="AT123">
        <f>AC123 - AVERAGEIFS('Placebo Females'!AC:AC, 'Placebo Females'!B:B, B123, 'Placebo Females'!P:P, P123)</f>
        <v>23.666666666666668</v>
      </c>
      <c r="AU123">
        <f>AD123 - AVERAGEIFS('Placebo Females'!AD:AD, 'Placebo Females'!B:B, B123, 'Placebo Females'!P:P, P123)</f>
        <v>-135.65100000000001</v>
      </c>
      <c r="AV123">
        <f>AE123 - AVERAGEIFS('Placebo Females'!AE:AE, 'Placebo Females'!B:B, B123, 'Placebo Females'!P:P, P123)</f>
        <v>8.3333333333333343E-2</v>
      </c>
      <c r="AW123">
        <f>AF123 - AVERAGEIFS('Placebo Females'!AF:AF, 'Placebo Females'!B:B, B123, 'Placebo Females'!P:P, P123)</f>
        <v>7.8998666666666717E-2</v>
      </c>
    </row>
    <row r="124" spans="1:49" x14ac:dyDescent="0.25">
      <c r="A124" t="s">
        <v>5031</v>
      </c>
      <c r="B124">
        <v>1011</v>
      </c>
      <c r="C124" t="s">
        <v>655</v>
      </c>
      <c r="D124">
        <v>31</v>
      </c>
      <c r="E124">
        <v>161.5</v>
      </c>
      <c r="F124">
        <v>65.3</v>
      </c>
      <c r="G124">
        <v>120.75</v>
      </c>
      <c r="H124">
        <v>84</v>
      </c>
      <c r="I124" t="s">
        <v>458</v>
      </c>
      <c r="J124" t="s">
        <v>104</v>
      </c>
      <c r="K124" t="s">
        <v>753</v>
      </c>
      <c r="L124" t="s">
        <v>211</v>
      </c>
      <c r="M124" t="s">
        <v>4381</v>
      </c>
      <c r="N124">
        <v>400</v>
      </c>
      <c r="O124" t="s">
        <v>2262</v>
      </c>
      <c r="P124">
        <v>8</v>
      </c>
      <c r="Q124" t="s">
        <v>113</v>
      </c>
      <c r="R124" t="s">
        <v>4415</v>
      </c>
      <c r="S124">
        <v>677</v>
      </c>
      <c r="T124" t="s">
        <v>2266</v>
      </c>
      <c r="U124">
        <v>770</v>
      </c>
      <c r="V124">
        <v>172</v>
      </c>
      <c r="W124">
        <v>373</v>
      </c>
      <c r="X124">
        <v>89</v>
      </c>
      <c r="Y124">
        <v>200</v>
      </c>
      <c r="Z124">
        <v>84</v>
      </c>
      <c r="AA124" t="s">
        <v>108</v>
      </c>
      <c r="AB124">
        <v>58</v>
      </c>
      <c r="AC124">
        <v>34</v>
      </c>
      <c r="AD124">
        <v>317.93</v>
      </c>
      <c r="AE124">
        <v>0.29545500000000002</v>
      </c>
      <c r="AF124">
        <v>0.40106399999999998</v>
      </c>
      <c r="AH124">
        <v>677</v>
      </c>
      <c r="AI124">
        <f t="shared" si="4"/>
        <v>2.0868216442551679</v>
      </c>
      <c r="AJ124">
        <f t="shared" si="5"/>
        <v>0.31820223065757458</v>
      </c>
      <c r="AK124">
        <f t="shared" si="6"/>
        <v>0.75546869458274934</v>
      </c>
      <c r="AL124">
        <f t="shared" si="7"/>
        <v>8.5226597490810851E-2</v>
      </c>
      <c r="AM124">
        <f>U124 - AVERAGEIFS('Placebo Females'!U:U, 'Placebo Females'!B:B, B124, 'Placebo Females'!P:P, P124)</f>
        <v>-101.33333333333337</v>
      </c>
      <c r="AN124">
        <f>V124 - AVERAGEIFS('Placebo Females'!V:V, 'Placebo Females'!B:B, B124, 'Placebo Females'!P:P, P124)</f>
        <v>1.6666666666666572</v>
      </c>
      <c r="AO124">
        <f>W124 - AVERAGEIFS('Placebo Females'!W:W, 'Placebo Females'!B:B, B124, 'Placebo Females'!P:P, P124)</f>
        <v>15.666666666666686</v>
      </c>
      <c r="AP124">
        <f>X124 - AVERAGEIFS('Placebo Females'!X:X, 'Placebo Females'!B:B, B124, 'Placebo Females'!P:P, P124)</f>
        <v>1</v>
      </c>
      <c r="AQ124">
        <f>Y124 - AVERAGEIFS('Placebo Females'!Y:Y, 'Placebo Females'!B:B, B124, 'Placebo Females'!P:P, P124)</f>
        <v>0</v>
      </c>
      <c r="AR124">
        <f>Z124 - AVERAGEIFS('Placebo Females'!Z:Z, 'Placebo Females'!B:B, B124, 'Placebo Females'!P:P, P124)</f>
        <v>14.666666666666671</v>
      </c>
      <c r="AS124">
        <f>AB124 - AVERAGEIFS('Placebo Females'!AB:AB, 'Placebo Females'!B:B, B124, 'Placebo Females'!P:P, P124)</f>
        <v>10.666666666666664</v>
      </c>
      <c r="AT124">
        <f>AC124 - AVERAGEIFS('Placebo Females'!AC:AC, 'Placebo Females'!B:B, B124, 'Placebo Females'!P:P, P124)</f>
        <v>6.6666666666666679</v>
      </c>
      <c r="AU124">
        <f>AD124 - AVERAGEIFS('Placebo Females'!AD:AD, 'Placebo Females'!B:B, B124, 'Placebo Females'!P:P, P124)</f>
        <v>-141.53399999999999</v>
      </c>
      <c r="AV124">
        <f>AE124 - AVERAGEIFS('Placebo Females'!AE:AE, 'Placebo Females'!B:B, B124, 'Placebo Females'!P:P, P124)</f>
        <v>0.12878833333333337</v>
      </c>
      <c r="AW124">
        <f>AF124 - AVERAGEIFS('Placebo Females'!AF:AF, 'Placebo Females'!B:B, B124, 'Placebo Females'!P:P, P124)</f>
        <v>6.7546666666666699E-2</v>
      </c>
    </row>
    <row r="125" spans="1:49" x14ac:dyDescent="0.25">
      <c r="A125" t="s">
        <v>5032</v>
      </c>
      <c r="B125">
        <v>1011</v>
      </c>
      <c r="C125" t="s">
        <v>655</v>
      </c>
      <c r="D125">
        <v>31</v>
      </c>
      <c r="E125">
        <v>161.5</v>
      </c>
      <c r="F125">
        <v>65.3</v>
      </c>
      <c r="G125">
        <v>120.75</v>
      </c>
      <c r="H125">
        <v>84</v>
      </c>
      <c r="I125" t="s">
        <v>458</v>
      </c>
      <c r="J125" t="s">
        <v>104</v>
      </c>
      <c r="K125" t="s">
        <v>753</v>
      </c>
      <c r="L125" t="s">
        <v>211</v>
      </c>
      <c r="M125" t="s">
        <v>4381</v>
      </c>
      <c r="N125">
        <v>400</v>
      </c>
      <c r="O125" t="s">
        <v>2262</v>
      </c>
      <c r="P125">
        <v>8</v>
      </c>
      <c r="Q125" t="s">
        <v>113</v>
      </c>
      <c r="R125" t="s">
        <v>4415</v>
      </c>
      <c r="S125">
        <v>677</v>
      </c>
      <c r="T125" t="s">
        <v>2266</v>
      </c>
      <c r="U125">
        <v>736</v>
      </c>
      <c r="V125">
        <v>171</v>
      </c>
      <c r="W125">
        <v>375</v>
      </c>
      <c r="X125">
        <v>86</v>
      </c>
      <c r="Y125">
        <v>201</v>
      </c>
      <c r="Z125">
        <v>88</v>
      </c>
      <c r="AA125" t="s">
        <v>108</v>
      </c>
      <c r="AB125">
        <v>50</v>
      </c>
      <c r="AC125">
        <v>49</v>
      </c>
      <c r="AD125">
        <v>312.25200000000001</v>
      </c>
      <c r="AE125">
        <v>0.21276600000000001</v>
      </c>
      <c r="AF125">
        <v>0.40563399999999999</v>
      </c>
      <c r="AH125">
        <v>677</v>
      </c>
      <c r="AI125">
        <f t="shared" si="4"/>
        <v>2.0868216442551679</v>
      </c>
      <c r="AJ125">
        <f t="shared" si="5"/>
        <v>0.31820223065757458</v>
      </c>
      <c r="AK125">
        <f t="shared" si="6"/>
        <v>0.75546869458274934</v>
      </c>
      <c r="AL125">
        <f t="shared" si="7"/>
        <v>8.5226597490810851E-2</v>
      </c>
      <c r="AM125">
        <f>U125 - AVERAGEIFS('Placebo Females'!U:U, 'Placebo Females'!B:B, B125, 'Placebo Females'!P:P, P125)</f>
        <v>-135.33333333333337</v>
      </c>
      <c r="AN125">
        <f>V125 - AVERAGEIFS('Placebo Females'!V:V, 'Placebo Females'!B:B, B125, 'Placebo Females'!P:P, P125)</f>
        <v>0.66666666666665719</v>
      </c>
      <c r="AO125">
        <f>W125 - AVERAGEIFS('Placebo Females'!W:W, 'Placebo Females'!B:B, B125, 'Placebo Females'!P:P, P125)</f>
        <v>17.666666666666686</v>
      </c>
      <c r="AP125">
        <f>X125 - AVERAGEIFS('Placebo Females'!X:X, 'Placebo Females'!B:B, B125, 'Placebo Females'!P:P, P125)</f>
        <v>-2</v>
      </c>
      <c r="AQ125">
        <f>Y125 - AVERAGEIFS('Placebo Females'!Y:Y, 'Placebo Females'!B:B, B125, 'Placebo Females'!P:P, P125)</f>
        <v>1</v>
      </c>
      <c r="AR125">
        <f>Z125 - AVERAGEIFS('Placebo Females'!Z:Z, 'Placebo Females'!B:B, B125, 'Placebo Females'!P:P, P125)</f>
        <v>18.666666666666671</v>
      </c>
      <c r="AS125">
        <f>AB125 - AVERAGEIFS('Placebo Females'!AB:AB, 'Placebo Females'!B:B, B125, 'Placebo Females'!P:P, P125)</f>
        <v>2.6666666666666643</v>
      </c>
      <c r="AT125">
        <f>AC125 - AVERAGEIFS('Placebo Females'!AC:AC, 'Placebo Females'!B:B, B125, 'Placebo Females'!P:P, P125)</f>
        <v>21.666666666666668</v>
      </c>
      <c r="AU125">
        <f>AD125 - AVERAGEIFS('Placebo Females'!AD:AD, 'Placebo Females'!B:B, B125, 'Placebo Females'!P:P, P125)</f>
        <v>-147.21199999999999</v>
      </c>
      <c r="AV125">
        <f>AE125 - AVERAGEIFS('Placebo Females'!AE:AE, 'Placebo Females'!B:B, B125, 'Placebo Females'!P:P, P125)</f>
        <v>4.6099333333333353E-2</v>
      </c>
      <c r="AW125">
        <f>AF125 - AVERAGEIFS('Placebo Females'!AF:AF, 'Placebo Females'!B:B, B125, 'Placebo Females'!P:P, P125)</f>
        <v>7.2116666666666718E-2</v>
      </c>
    </row>
    <row r="126" spans="1:49" x14ac:dyDescent="0.25">
      <c r="A126" t="s">
        <v>5033</v>
      </c>
      <c r="B126">
        <v>1005</v>
      </c>
      <c r="C126" t="s">
        <v>655</v>
      </c>
      <c r="D126">
        <v>23</v>
      </c>
      <c r="E126">
        <v>182.5</v>
      </c>
      <c r="F126">
        <v>78.8</v>
      </c>
      <c r="G126">
        <v>114.25</v>
      </c>
      <c r="H126">
        <v>64</v>
      </c>
      <c r="I126" t="s">
        <v>103</v>
      </c>
      <c r="J126" t="s">
        <v>104</v>
      </c>
      <c r="K126" t="s">
        <v>509</v>
      </c>
      <c r="L126" t="s">
        <v>311</v>
      </c>
      <c r="M126" t="s">
        <v>4381</v>
      </c>
      <c r="N126">
        <v>400</v>
      </c>
      <c r="O126" t="s">
        <v>2262</v>
      </c>
      <c r="P126">
        <v>12</v>
      </c>
      <c r="Q126" t="s">
        <v>113</v>
      </c>
      <c r="R126" t="s">
        <v>4415</v>
      </c>
      <c r="S126">
        <v>696</v>
      </c>
      <c r="T126" t="s">
        <v>2266</v>
      </c>
      <c r="U126">
        <v>969</v>
      </c>
      <c r="V126">
        <v>146</v>
      </c>
      <c r="W126">
        <v>406</v>
      </c>
      <c r="X126">
        <v>88</v>
      </c>
      <c r="Y126">
        <v>247</v>
      </c>
      <c r="Z126">
        <v>71</v>
      </c>
      <c r="AA126" t="s">
        <v>108</v>
      </c>
      <c r="AB126">
        <v>50</v>
      </c>
      <c r="AC126">
        <v>24</v>
      </c>
      <c r="AD126">
        <v>502.78399999999999</v>
      </c>
      <c r="AE126">
        <v>0.170213</v>
      </c>
      <c r="AF126">
        <v>0.45154300000000003</v>
      </c>
      <c r="AH126">
        <v>696</v>
      </c>
      <c r="AI126">
        <f t="shared" si="4"/>
        <v>2.1453882782889173</v>
      </c>
      <c r="AJ126">
        <f t="shared" si="5"/>
        <v>0.32229940259326662</v>
      </c>
      <c r="AK126">
        <f t="shared" si="6"/>
        <v>0.76084796868846605</v>
      </c>
      <c r="AL126">
        <f t="shared" si="7"/>
        <v>8.7896363098544539E-2</v>
      </c>
      <c r="AM126">
        <f>U126 - AVERAGEIFS('Placebo Females'!U:U, 'Placebo Females'!B:B, B126, 'Placebo Females'!P:P, P126)</f>
        <v>39.666666666666629</v>
      </c>
      <c r="AN126">
        <f>V126 - AVERAGEIFS('Placebo Females'!V:V, 'Placebo Females'!B:B, B126, 'Placebo Females'!P:P, P126)</f>
        <v>3</v>
      </c>
      <c r="AO126">
        <f>W126 - AVERAGEIFS('Placebo Females'!W:W, 'Placebo Females'!B:B, B126, 'Placebo Females'!P:P, P126)</f>
        <v>30.333333333333314</v>
      </c>
      <c r="AP126">
        <f>X126 - AVERAGEIFS('Placebo Females'!X:X, 'Placebo Females'!B:B, B126, 'Placebo Females'!P:P, P126)</f>
        <v>2.6666666666666714</v>
      </c>
      <c r="AQ126">
        <f>Y126 - AVERAGEIFS('Placebo Females'!Y:Y, 'Placebo Females'!B:B, B126, 'Placebo Females'!P:P, P126)</f>
        <v>20.666666666666657</v>
      </c>
      <c r="AR126">
        <f>Z126 - AVERAGEIFS('Placebo Females'!Z:Z, 'Placebo Females'!B:B, B126, 'Placebo Females'!P:P, P126)</f>
        <v>7</v>
      </c>
      <c r="AS126">
        <f>AB126 - AVERAGEIFS('Placebo Females'!AB:AB, 'Placebo Females'!B:B, B126, 'Placebo Females'!P:P, P126)</f>
        <v>15</v>
      </c>
      <c r="AT126">
        <f>AC126 - AVERAGEIFS('Placebo Females'!AC:AC, 'Placebo Females'!B:B, B126, 'Placebo Females'!P:P, P126)</f>
        <v>0</v>
      </c>
      <c r="AU126">
        <f>AD126 - AVERAGEIFS('Placebo Females'!AD:AD, 'Placebo Females'!B:B, B126, 'Placebo Females'!P:P, P126)</f>
        <v>-48.730000000000018</v>
      </c>
      <c r="AV126">
        <f>AE126 - AVERAGEIFS('Placebo Females'!AE:AE, 'Placebo Females'!B:B, B126, 'Placebo Females'!P:P, P126)</f>
        <v>9.5243866666666663E-2</v>
      </c>
      <c r="AW126">
        <f>AF126 - AVERAGEIFS('Placebo Females'!AF:AF, 'Placebo Females'!B:B, B126, 'Placebo Females'!P:P, P126)</f>
        <v>7.1189666666666707E-2</v>
      </c>
    </row>
    <row r="127" spans="1:49" x14ac:dyDescent="0.25">
      <c r="A127" t="s">
        <v>5034</v>
      </c>
      <c r="B127">
        <v>1005</v>
      </c>
      <c r="C127" t="s">
        <v>655</v>
      </c>
      <c r="D127">
        <v>23</v>
      </c>
      <c r="E127">
        <v>182.5</v>
      </c>
      <c r="F127">
        <v>78.8</v>
      </c>
      <c r="G127">
        <v>114.25</v>
      </c>
      <c r="H127">
        <v>64</v>
      </c>
      <c r="I127" t="s">
        <v>103</v>
      </c>
      <c r="J127" t="s">
        <v>104</v>
      </c>
      <c r="K127" t="s">
        <v>509</v>
      </c>
      <c r="L127" t="s">
        <v>311</v>
      </c>
      <c r="M127" t="s">
        <v>4381</v>
      </c>
      <c r="N127">
        <v>400</v>
      </c>
      <c r="O127" t="s">
        <v>2262</v>
      </c>
      <c r="P127">
        <v>12</v>
      </c>
      <c r="Q127" t="s">
        <v>113</v>
      </c>
      <c r="R127" t="s">
        <v>4415</v>
      </c>
      <c r="S127">
        <v>696</v>
      </c>
      <c r="T127" t="s">
        <v>2266</v>
      </c>
      <c r="U127">
        <v>968</v>
      </c>
      <c r="V127">
        <v>152</v>
      </c>
      <c r="W127">
        <v>405</v>
      </c>
      <c r="X127">
        <v>86</v>
      </c>
      <c r="Y127">
        <v>247</v>
      </c>
      <c r="Z127">
        <v>72</v>
      </c>
      <c r="AA127" t="s">
        <v>108</v>
      </c>
      <c r="AB127">
        <v>48</v>
      </c>
      <c r="AC127">
        <v>24</v>
      </c>
      <c r="AD127">
        <v>491.33800000000002</v>
      </c>
      <c r="AE127">
        <v>0.14583299999999999</v>
      </c>
      <c r="AF127">
        <v>0.44304500000000002</v>
      </c>
      <c r="AH127">
        <v>696</v>
      </c>
      <c r="AI127">
        <f t="shared" si="4"/>
        <v>2.1453882782889173</v>
      </c>
      <c r="AJ127">
        <f t="shared" si="5"/>
        <v>0.32229940259326662</v>
      </c>
      <c r="AK127">
        <f t="shared" si="6"/>
        <v>0.76084796868846605</v>
      </c>
      <c r="AL127">
        <f t="shared" si="7"/>
        <v>8.7896363098544539E-2</v>
      </c>
      <c r="AM127">
        <f>U127 - AVERAGEIFS('Placebo Females'!U:U, 'Placebo Females'!B:B, B127, 'Placebo Females'!P:P, P127)</f>
        <v>38.666666666666629</v>
      </c>
      <c r="AN127">
        <f>V127 - AVERAGEIFS('Placebo Females'!V:V, 'Placebo Females'!B:B, B127, 'Placebo Females'!P:P, P127)</f>
        <v>9</v>
      </c>
      <c r="AO127">
        <f>W127 - AVERAGEIFS('Placebo Females'!W:W, 'Placebo Females'!B:B, B127, 'Placebo Females'!P:P, P127)</f>
        <v>29.333333333333314</v>
      </c>
      <c r="AP127">
        <f>X127 - AVERAGEIFS('Placebo Females'!X:X, 'Placebo Females'!B:B, B127, 'Placebo Females'!P:P, P127)</f>
        <v>0.6666666666666714</v>
      </c>
      <c r="AQ127">
        <f>Y127 - AVERAGEIFS('Placebo Females'!Y:Y, 'Placebo Females'!B:B, B127, 'Placebo Females'!P:P, P127)</f>
        <v>20.666666666666657</v>
      </c>
      <c r="AR127">
        <f>Z127 - AVERAGEIFS('Placebo Females'!Z:Z, 'Placebo Females'!B:B, B127, 'Placebo Females'!P:P, P127)</f>
        <v>8</v>
      </c>
      <c r="AS127">
        <f>AB127 - AVERAGEIFS('Placebo Females'!AB:AB, 'Placebo Females'!B:B, B127, 'Placebo Females'!P:P, P127)</f>
        <v>13</v>
      </c>
      <c r="AT127">
        <f>AC127 - AVERAGEIFS('Placebo Females'!AC:AC, 'Placebo Females'!B:B, B127, 'Placebo Females'!P:P, P127)</f>
        <v>0</v>
      </c>
      <c r="AU127">
        <f>AD127 - AVERAGEIFS('Placebo Females'!AD:AD, 'Placebo Females'!B:B, B127, 'Placebo Females'!P:P, P127)</f>
        <v>-60.175999999999988</v>
      </c>
      <c r="AV127">
        <f>AE127 - AVERAGEIFS('Placebo Females'!AE:AE, 'Placebo Females'!B:B, B127, 'Placebo Females'!P:P, P127)</f>
        <v>7.086386666666665E-2</v>
      </c>
      <c r="AW127">
        <f>AF127 - AVERAGEIFS('Placebo Females'!AF:AF, 'Placebo Females'!B:B, B127, 'Placebo Females'!P:P, P127)</f>
        <v>6.2691666666666701E-2</v>
      </c>
    </row>
    <row r="128" spans="1:49" x14ac:dyDescent="0.25">
      <c r="A128" t="s">
        <v>5035</v>
      </c>
      <c r="B128">
        <v>1005</v>
      </c>
      <c r="C128" t="s">
        <v>655</v>
      </c>
      <c r="D128">
        <v>23</v>
      </c>
      <c r="E128">
        <v>182.5</v>
      </c>
      <c r="F128">
        <v>78.8</v>
      </c>
      <c r="G128">
        <v>114.25</v>
      </c>
      <c r="H128">
        <v>64</v>
      </c>
      <c r="I128" t="s">
        <v>103</v>
      </c>
      <c r="J128" t="s">
        <v>104</v>
      </c>
      <c r="K128" t="s">
        <v>509</v>
      </c>
      <c r="L128" t="s">
        <v>311</v>
      </c>
      <c r="M128" t="s">
        <v>4381</v>
      </c>
      <c r="N128">
        <v>400</v>
      </c>
      <c r="O128" t="s">
        <v>2262</v>
      </c>
      <c r="P128">
        <v>12</v>
      </c>
      <c r="Q128" t="s">
        <v>113</v>
      </c>
      <c r="R128" t="s">
        <v>4415</v>
      </c>
      <c r="S128">
        <v>696</v>
      </c>
      <c r="T128" t="s">
        <v>2266</v>
      </c>
      <c r="U128">
        <v>996</v>
      </c>
      <c r="V128">
        <v>155</v>
      </c>
      <c r="W128">
        <v>404</v>
      </c>
      <c r="X128">
        <v>86</v>
      </c>
      <c r="Y128">
        <v>247</v>
      </c>
      <c r="Z128">
        <v>71</v>
      </c>
      <c r="AA128" t="s">
        <v>108</v>
      </c>
      <c r="AB128">
        <v>50</v>
      </c>
      <c r="AC128">
        <v>22</v>
      </c>
      <c r="AD128">
        <v>505.51499999999999</v>
      </c>
      <c r="AE128">
        <v>0.14583299999999999</v>
      </c>
      <c r="AF128">
        <v>0.45183899999999999</v>
      </c>
      <c r="AH128">
        <v>696</v>
      </c>
      <c r="AI128">
        <f t="shared" si="4"/>
        <v>2.1453882782889173</v>
      </c>
      <c r="AJ128">
        <f t="shared" si="5"/>
        <v>0.32229940259326662</v>
      </c>
      <c r="AK128">
        <f t="shared" si="6"/>
        <v>0.76084796868846605</v>
      </c>
      <c r="AL128">
        <f t="shared" si="7"/>
        <v>8.7896363098544539E-2</v>
      </c>
      <c r="AM128">
        <f>U128 - AVERAGEIFS('Placebo Females'!U:U, 'Placebo Females'!B:B, B128, 'Placebo Females'!P:P, P128)</f>
        <v>66.666666666666629</v>
      </c>
      <c r="AN128">
        <f>V128 - AVERAGEIFS('Placebo Females'!V:V, 'Placebo Females'!B:B, B128, 'Placebo Females'!P:P, P128)</f>
        <v>12</v>
      </c>
      <c r="AO128">
        <f>W128 - AVERAGEIFS('Placebo Females'!W:W, 'Placebo Females'!B:B, B128, 'Placebo Females'!P:P, P128)</f>
        <v>28.333333333333314</v>
      </c>
      <c r="AP128">
        <f>X128 - AVERAGEIFS('Placebo Females'!X:X, 'Placebo Females'!B:B, B128, 'Placebo Females'!P:P, P128)</f>
        <v>0.6666666666666714</v>
      </c>
      <c r="AQ128">
        <f>Y128 - AVERAGEIFS('Placebo Females'!Y:Y, 'Placebo Females'!B:B, B128, 'Placebo Females'!P:P, P128)</f>
        <v>20.666666666666657</v>
      </c>
      <c r="AR128">
        <f>Z128 - AVERAGEIFS('Placebo Females'!Z:Z, 'Placebo Females'!B:B, B128, 'Placebo Females'!P:P, P128)</f>
        <v>7</v>
      </c>
      <c r="AS128">
        <f>AB128 - AVERAGEIFS('Placebo Females'!AB:AB, 'Placebo Females'!B:B, B128, 'Placebo Females'!P:P, P128)</f>
        <v>15</v>
      </c>
      <c r="AT128">
        <f>AC128 - AVERAGEIFS('Placebo Females'!AC:AC, 'Placebo Females'!B:B, B128, 'Placebo Females'!P:P, P128)</f>
        <v>-2</v>
      </c>
      <c r="AU128">
        <f>AD128 - AVERAGEIFS('Placebo Females'!AD:AD, 'Placebo Females'!B:B, B128, 'Placebo Females'!P:P, P128)</f>
        <v>-45.999000000000024</v>
      </c>
      <c r="AV128">
        <f>AE128 - AVERAGEIFS('Placebo Females'!AE:AE, 'Placebo Females'!B:B, B128, 'Placebo Females'!P:P, P128)</f>
        <v>7.086386666666665E-2</v>
      </c>
      <c r="AW128">
        <f>AF128 - AVERAGEIFS('Placebo Females'!AF:AF, 'Placebo Females'!B:B, B128, 'Placebo Females'!P:P, P128)</f>
        <v>7.148566666666667E-2</v>
      </c>
    </row>
    <row r="129" spans="1:49" x14ac:dyDescent="0.25">
      <c r="A129" t="s">
        <v>5036</v>
      </c>
      <c r="B129">
        <v>1003</v>
      </c>
      <c r="C129" t="s">
        <v>655</v>
      </c>
      <c r="D129">
        <v>30</v>
      </c>
      <c r="E129">
        <v>167</v>
      </c>
      <c r="F129">
        <v>71.3</v>
      </c>
      <c r="G129">
        <v>106</v>
      </c>
      <c r="H129">
        <v>57.75</v>
      </c>
      <c r="I129" t="s">
        <v>103</v>
      </c>
      <c r="J129" t="s">
        <v>104</v>
      </c>
      <c r="K129" t="s">
        <v>753</v>
      </c>
      <c r="L129" t="s">
        <v>211</v>
      </c>
      <c r="M129" t="s">
        <v>4381</v>
      </c>
      <c r="N129">
        <v>400</v>
      </c>
      <c r="O129" t="s">
        <v>2262</v>
      </c>
      <c r="P129">
        <v>12</v>
      </c>
      <c r="Q129" t="s">
        <v>113</v>
      </c>
      <c r="R129" t="s">
        <v>4415</v>
      </c>
      <c r="S129">
        <v>703</v>
      </c>
      <c r="T129" t="s">
        <v>2266</v>
      </c>
      <c r="U129">
        <v>987</v>
      </c>
      <c r="V129">
        <v>209</v>
      </c>
      <c r="W129">
        <v>407</v>
      </c>
      <c r="X129">
        <v>95</v>
      </c>
      <c r="Y129">
        <v>234</v>
      </c>
      <c r="Z129">
        <v>78</v>
      </c>
      <c r="AA129" t="s">
        <v>108</v>
      </c>
      <c r="AB129">
        <v>55</v>
      </c>
      <c r="AC129">
        <v>25</v>
      </c>
      <c r="AD129">
        <v>329.64299999999997</v>
      </c>
      <c r="AE129">
        <v>0.26530599999999999</v>
      </c>
      <c r="AF129">
        <v>0.409028</v>
      </c>
      <c r="AH129">
        <v>703</v>
      </c>
      <c r="AI129">
        <f t="shared" si="4"/>
        <v>2.1669654592487193</v>
      </c>
      <c r="AJ129">
        <f t="shared" si="5"/>
        <v>0.32378754342280869</v>
      </c>
      <c r="AK129">
        <f t="shared" si="6"/>
        <v>0.7627727778676513</v>
      </c>
      <c r="AL129">
        <f t="shared" si="7"/>
        <v>8.8880088823835357E-2</v>
      </c>
      <c r="AM129">
        <f>U129 - AVERAGEIFS('Placebo Females'!U:U, 'Placebo Females'!B:B, B129, 'Placebo Females'!P:P, P129)</f>
        <v>30.666666666666629</v>
      </c>
      <c r="AN129">
        <f>V129 - AVERAGEIFS('Placebo Females'!V:V, 'Placebo Females'!B:B, B129, 'Placebo Females'!P:P, P129)</f>
        <v>15</v>
      </c>
      <c r="AO129">
        <f>W129 - AVERAGEIFS('Placebo Females'!W:W, 'Placebo Females'!B:B, B129, 'Placebo Females'!P:P, P129)</f>
        <v>31.333333333333314</v>
      </c>
      <c r="AP129">
        <f>X129 - AVERAGEIFS('Placebo Females'!X:X, 'Placebo Females'!B:B, B129, 'Placebo Females'!P:P, P129)</f>
        <v>3.3333333333333286</v>
      </c>
      <c r="AQ129">
        <f>Y129 - AVERAGEIFS('Placebo Females'!Y:Y, 'Placebo Females'!B:B, B129, 'Placebo Females'!P:P, P129)</f>
        <v>13</v>
      </c>
      <c r="AR129">
        <f>Z129 - AVERAGEIFS('Placebo Females'!Z:Z, 'Placebo Females'!B:B, B129, 'Placebo Females'!P:P, P129)</f>
        <v>15</v>
      </c>
      <c r="AS129">
        <f>AB129 - AVERAGEIFS('Placebo Females'!AB:AB, 'Placebo Females'!B:B, B129, 'Placebo Females'!P:P, P129)</f>
        <v>20.333333333333336</v>
      </c>
      <c r="AT129">
        <f>AC129 - AVERAGEIFS('Placebo Females'!AC:AC, 'Placebo Females'!B:B, B129, 'Placebo Females'!P:P, P129)</f>
        <v>3.3333333333333321</v>
      </c>
      <c r="AU129">
        <f>AD129 - AVERAGEIFS('Placebo Females'!AD:AD, 'Placebo Females'!B:B, B129, 'Placebo Females'!P:P, P129)</f>
        <v>-40.42033333333336</v>
      </c>
      <c r="AV129">
        <f>AE129 - AVERAGEIFS('Placebo Females'!AE:AE, 'Placebo Females'!B:B, B129, 'Placebo Females'!P:P, P129)</f>
        <v>0.13347266666666663</v>
      </c>
      <c r="AW129">
        <f>AF129 - AVERAGEIFS('Placebo Females'!AF:AF, 'Placebo Females'!B:B, B129, 'Placebo Females'!P:P, P129)</f>
        <v>0.12047000000000002</v>
      </c>
    </row>
    <row r="130" spans="1:49" x14ac:dyDescent="0.25">
      <c r="A130" t="s">
        <v>5037</v>
      </c>
      <c r="B130">
        <v>1003</v>
      </c>
      <c r="C130" t="s">
        <v>655</v>
      </c>
      <c r="D130">
        <v>30</v>
      </c>
      <c r="E130">
        <v>167</v>
      </c>
      <c r="F130">
        <v>71.3</v>
      </c>
      <c r="G130">
        <v>106</v>
      </c>
      <c r="H130">
        <v>57.75</v>
      </c>
      <c r="I130" t="s">
        <v>103</v>
      </c>
      <c r="J130" t="s">
        <v>104</v>
      </c>
      <c r="K130" t="s">
        <v>753</v>
      </c>
      <c r="L130" t="s">
        <v>211</v>
      </c>
      <c r="M130" t="s">
        <v>4381</v>
      </c>
      <c r="N130">
        <v>400</v>
      </c>
      <c r="O130" t="s">
        <v>2262</v>
      </c>
      <c r="P130">
        <v>12</v>
      </c>
      <c r="Q130" t="s">
        <v>113</v>
      </c>
      <c r="R130" t="s">
        <v>4415</v>
      </c>
      <c r="S130">
        <v>703</v>
      </c>
      <c r="T130" t="s">
        <v>2266</v>
      </c>
      <c r="U130">
        <v>1015</v>
      </c>
      <c r="V130">
        <v>208</v>
      </c>
      <c r="W130">
        <v>411</v>
      </c>
      <c r="X130">
        <v>92</v>
      </c>
      <c r="Y130">
        <v>238</v>
      </c>
      <c r="Z130">
        <v>81</v>
      </c>
      <c r="AA130" t="s">
        <v>108</v>
      </c>
      <c r="AB130">
        <v>54</v>
      </c>
      <c r="AC130">
        <v>27</v>
      </c>
      <c r="AD130">
        <v>326.089</v>
      </c>
      <c r="AE130">
        <v>0.211538</v>
      </c>
      <c r="AF130">
        <v>0.42496299999999998</v>
      </c>
      <c r="AH130">
        <v>703</v>
      </c>
      <c r="AI130">
        <f t="shared" si="4"/>
        <v>2.1669654592487193</v>
      </c>
      <c r="AJ130">
        <f t="shared" si="5"/>
        <v>0.32378754342280869</v>
      </c>
      <c r="AK130">
        <f t="shared" si="6"/>
        <v>0.7627727778676513</v>
      </c>
      <c r="AL130">
        <f t="shared" si="7"/>
        <v>8.8880088823835357E-2</v>
      </c>
      <c r="AM130">
        <f>U130 - AVERAGEIFS('Placebo Females'!U:U, 'Placebo Females'!B:B, B130, 'Placebo Females'!P:P, P130)</f>
        <v>58.666666666666629</v>
      </c>
      <c r="AN130">
        <f>V130 - AVERAGEIFS('Placebo Females'!V:V, 'Placebo Females'!B:B, B130, 'Placebo Females'!P:P, P130)</f>
        <v>14</v>
      </c>
      <c r="AO130">
        <f>W130 - AVERAGEIFS('Placebo Females'!W:W, 'Placebo Females'!B:B, B130, 'Placebo Females'!P:P, P130)</f>
        <v>35.333333333333314</v>
      </c>
      <c r="AP130">
        <f>X130 - AVERAGEIFS('Placebo Females'!X:X, 'Placebo Females'!B:B, B130, 'Placebo Females'!P:P, P130)</f>
        <v>0.3333333333333286</v>
      </c>
      <c r="AQ130">
        <f>Y130 - AVERAGEIFS('Placebo Females'!Y:Y, 'Placebo Females'!B:B, B130, 'Placebo Females'!P:P, P130)</f>
        <v>17</v>
      </c>
      <c r="AR130">
        <f>Z130 - AVERAGEIFS('Placebo Females'!Z:Z, 'Placebo Females'!B:B, B130, 'Placebo Females'!P:P, P130)</f>
        <v>18</v>
      </c>
      <c r="AS130">
        <f>AB130 - AVERAGEIFS('Placebo Females'!AB:AB, 'Placebo Females'!B:B, B130, 'Placebo Females'!P:P, P130)</f>
        <v>19.333333333333336</v>
      </c>
      <c r="AT130">
        <f>AC130 - AVERAGEIFS('Placebo Females'!AC:AC, 'Placebo Females'!B:B, B130, 'Placebo Females'!P:P, P130)</f>
        <v>5.3333333333333321</v>
      </c>
      <c r="AU130">
        <f>AD130 - AVERAGEIFS('Placebo Females'!AD:AD, 'Placebo Females'!B:B, B130, 'Placebo Females'!P:P, P130)</f>
        <v>-43.974333333333334</v>
      </c>
      <c r="AV130">
        <f>AE130 - AVERAGEIFS('Placebo Females'!AE:AE, 'Placebo Females'!B:B, B130, 'Placebo Females'!P:P, P130)</f>
        <v>7.9704666666666646E-2</v>
      </c>
      <c r="AW130">
        <f>AF130 - AVERAGEIFS('Placebo Females'!AF:AF, 'Placebo Females'!B:B, B130, 'Placebo Females'!P:P, P130)</f>
        <v>0.136405</v>
      </c>
    </row>
    <row r="131" spans="1:49" x14ac:dyDescent="0.25">
      <c r="A131" t="s">
        <v>5038</v>
      </c>
      <c r="B131">
        <v>1003</v>
      </c>
      <c r="C131" t="s">
        <v>655</v>
      </c>
      <c r="D131">
        <v>30</v>
      </c>
      <c r="E131">
        <v>167</v>
      </c>
      <c r="F131">
        <v>71.3</v>
      </c>
      <c r="G131">
        <v>106</v>
      </c>
      <c r="H131">
        <v>57.75</v>
      </c>
      <c r="I131" t="s">
        <v>103</v>
      </c>
      <c r="J131" t="s">
        <v>104</v>
      </c>
      <c r="K131" t="s">
        <v>753</v>
      </c>
      <c r="L131" t="s">
        <v>211</v>
      </c>
      <c r="M131" t="s">
        <v>4381</v>
      </c>
      <c r="N131">
        <v>400</v>
      </c>
      <c r="O131" t="s">
        <v>2262</v>
      </c>
      <c r="P131">
        <v>12</v>
      </c>
      <c r="Q131" t="s">
        <v>113</v>
      </c>
      <c r="R131" t="s">
        <v>4415</v>
      </c>
      <c r="S131">
        <v>703</v>
      </c>
      <c r="T131" t="s">
        <v>2266</v>
      </c>
      <c r="U131">
        <v>970</v>
      </c>
      <c r="V131">
        <v>212</v>
      </c>
      <c r="W131">
        <v>409</v>
      </c>
      <c r="X131">
        <v>94</v>
      </c>
      <c r="Y131">
        <v>232</v>
      </c>
      <c r="Z131">
        <v>83</v>
      </c>
      <c r="AA131" t="s">
        <v>108</v>
      </c>
      <c r="AB131">
        <v>53</v>
      </c>
      <c r="AC131">
        <v>26</v>
      </c>
      <c r="AD131">
        <v>330.916</v>
      </c>
      <c r="AE131">
        <v>0.20408200000000001</v>
      </c>
      <c r="AF131">
        <v>0.40137699999999998</v>
      </c>
      <c r="AH131">
        <v>703</v>
      </c>
      <c r="AI131">
        <f t="shared" ref="AI131:AI194" si="8">((AH131*10^-9)/324.4168)*10^9</f>
        <v>2.1669654592487193</v>
      </c>
      <c r="AJ131">
        <f t="shared" ref="AJ131:AJ194" si="9">1 -(1/(1+((AI131/6.4)^0.68)))</f>
        <v>0.32378754342280869</v>
      </c>
      <c r="AK131">
        <f t="shared" ref="AK131:AK194" si="10">1 -(1/(1+((AI131/0.72)^1.06)))</f>
        <v>0.7627727778676513</v>
      </c>
      <c r="AL131">
        <f t="shared" ref="AL131:AL194" si="11">1 -(1/(1+((AI131/14.6)^1.22)))</f>
        <v>8.8880088823835357E-2</v>
      </c>
      <c r="AM131">
        <f>U131 - AVERAGEIFS('Placebo Females'!U:U, 'Placebo Females'!B:B, B131, 'Placebo Females'!P:P, P131)</f>
        <v>13.666666666666629</v>
      </c>
      <c r="AN131">
        <f>V131 - AVERAGEIFS('Placebo Females'!V:V, 'Placebo Females'!B:B, B131, 'Placebo Females'!P:P, P131)</f>
        <v>18</v>
      </c>
      <c r="AO131">
        <f>W131 - AVERAGEIFS('Placebo Females'!W:W, 'Placebo Females'!B:B, B131, 'Placebo Females'!P:P, P131)</f>
        <v>33.333333333333314</v>
      </c>
      <c r="AP131">
        <f>X131 - AVERAGEIFS('Placebo Females'!X:X, 'Placebo Females'!B:B, B131, 'Placebo Females'!P:P, P131)</f>
        <v>2.3333333333333286</v>
      </c>
      <c r="AQ131">
        <f>Y131 - AVERAGEIFS('Placebo Females'!Y:Y, 'Placebo Females'!B:B, B131, 'Placebo Females'!P:P, P131)</f>
        <v>11</v>
      </c>
      <c r="AR131">
        <f>Z131 - AVERAGEIFS('Placebo Females'!Z:Z, 'Placebo Females'!B:B, B131, 'Placebo Females'!P:P, P131)</f>
        <v>20</v>
      </c>
      <c r="AS131">
        <f>AB131 - AVERAGEIFS('Placebo Females'!AB:AB, 'Placebo Females'!B:B, B131, 'Placebo Females'!P:P, P131)</f>
        <v>18.333333333333336</v>
      </c>
      <c r="AT131">
        <f>AC131 - AVERAGEIFS('Placebo Females'!AC:AC, 'Placebo Females'!B:B, B131, 'Placebo Females'!P:P, P131)</f>
        <v>4.3333333333333321</v>
      </c>
      <c r="AU131">
        <f>AD131 - AVERAGEIFS('Placebo Females'!AD:AD, 'Placebo Females'!B:B, B131, 'Placebo Females'!P:P, P131)</f>
        <v>-39.147333333333336</v>
      </c>
      <c r="AV131">
        <f>AE131 - AVERAGEIFS('Placebo Females'!AE:AE, 'Placebo Females'!B:B, B131, 'Placebo Females'!P:P, P131)</f>
        <v>7.2248666666666655E-2</v>
      </c>
      <c r="AW131">
        <f>AF131 - AVERAGEIFS('Placebo Females'!AF:AF, 'Placebo Females'!B:B, B131, 'Placebo Females'!P:P, P131)</f>
        <v>0.112819</v>
      </c>
    </row>
    <row r="132" spans="1:49" x14ac:dyDescent="0.25">
      <c r="A132" s="1" t="s">
        <v>5039</v>
      </c>
      <c r="B132">
        <v>1006</v>
      </c>
      <c r="C132" t="s">
        <v>655</v>
      </c>
      <c r="D132">
        <v>22</v>
      </c>
      <c r="E132">
        <v>168.5</v>
      </c>
      <c r="F132">
        <v>69.599999999999994</v>
      </c>
      <c r="G132">
        <v>102.75</v>
      </c>
      <c r="H132">
        <v>55.75</v>
      </c>
      <c r="I132" t="s">
        <v>103</v>
      </c>
      <c r="J132" t="s">
        <v>104</v>
      </c>
      <c r="K132" t="s">
        <v>210</v>
      </c>
      <c r="L132" t="s">
        <v>460</v>
      </c>
      <c r="M132" t="s">
        <v>4381</v>
      </c>
      <c r="N132">
        <v>400</v>
      </c>
      <c r="O132" t="s">
        <v>2262</v>
      </c>
      <c r="P132">
        <v>12</v>
      </c>
      <c r="Q132" t="s">
        <v>113</v>
      </c>
      <c r="R132" t="s">
        <v>4415</v>
      </c>
      <c r="S132">
        <v>710</v>
      </c>
      <c r="T132" t="s">
        <v>2266</v>
      </c>
      <c r="U132">
        <v>777</v>
      </c>
      <c r="V132">
        <v>186</v>
      </c>
      <c r="W132">
        <v>373</v>
      </c>
      <c r="X132">
        <v>83</v>
      </c>
      <c r="Y132">
        <v>211</v>
      </c>
      <c r="Z132">
        <v>79</v>
      </c>
      <c r="AA132" t="s">
        <v>108</v>
      </c>
      <c r="AB132">
        <v>51</v>
      </c>
      <c r="AC132">
        <v>24</v>
      </c>
      <c r="AD132">
        <v>313.09300000000002</v>
      </c>
      <c r="AE132">
        <v>0.1875</v>
      </c>
      <c r="AF132">
        <v>0.425346</v>
      </c>
      <c r="AH132">
        <v>710</v>
      </c>
      <c r="AI132">
        <f t="shared" si="8"/>
        <v>2.1885426402085222</v>
      </c>
      <c r="AJ132">
        <f t="shared" si="9"/>
        <v>0.32526445981912855</v>
      </c>
      <c r="AK132">
        <f t="shared" si="10"/>
        <v>0.76466797377580553</v>
      </c>
      <c r="AL132">
        <f t="shared" si="11"/>
        <v>8.9863845273532972E-2</v>
      </c>
      <c r="AM132">
        <f>U132 - AVERAGEIFS('Placebo Females'!U:U, 'Placebo Females'!B:B, B132, 'Placebo Females'!P:P, P132)</f>
        <v>29</v>
      </c>
      <c r="AN132">
        <f>V132 - AVERAGEIFS('Placebo Females'!V:V, 'Placebo Females'!B:B, B132, 'Placebo Females'!P:P, P132)</f>
        <v>-12</v>
      </c>
      <c r="AO132">
        <f>W132 - AVERAGEIFS('Placebo Females'!W:W, 'Placebo Females'!B:B, B132, 'Placebo Females'!P:P, P132)</f>
        <v>35.333333333333314</v>
      </c>
      <c r="AP132">
        <f>X132 - AVERAGEIFS('Placebo Females'!X:X, 'Placebo Females'!B:B, B132, 'Placebo Females'!P:P, P132)</f>
        <v>1.3333333333333286</v>
      </c>
      <c r="AQ132">
        <f>Y132 - AVERAGEIFS('Placebo Females'!Y:Y, 'Placebo Females'!B:B, B132, 'Placebo Females'!P:P, P132)</f>
        <v>16.666666666666657</v>
      </c>
      <c r="AR132">
        <f>Z132 - AVERAGEIFS('Placebo Females'!Z:Z, 'Placebo Females'!B:B, B132, 'Placebo Females'!P:P, P132)</f>
        <v>17.333333333333336</v>
      </c>
      <c r="AS132">
        <f>AB132 - AVERAGEIFS('Placebo Females'!AB:AB, 'Placebo Females'!B:B, B132, 'Placebo Females'!P:P, P132)</f>
        <v>14.666666666666664</v>
      </c>
      <c r="AT132">
        <f>AC132 - AVERAGEIFS('Placebo Females'!AC:AC, 'Placebo Females'!B:B, B132, 'Placebo Females'!P:P, P132)</f>
        <v>2.6666666666666679</v>
      </c>
      <c r="AU132">
        <f>AD132 - AVERAGEIFS('Placebo Females'!AD:AD, 'Placebo Females'!B:B, B132, 'Placebo Females'!P:P, P132)</f>
        <v>-29.514333333333354</v>
      </c>
      <c r="AV132">
        <f>AE132 - AVERAGEIFS('Placebo Females'!AE:AE, 'Placebo Females'!B:B, B132, 'Placebo Females'!P:P, P132)</f>
        <v>6.2459333333333339E-2</v>
      </c>
      <c r="AW132">
        <f>AF132 - AVERAGEIFS('Placebo Females'!AF:AF, 'Placebo Females'!B:B, B132, 'Placebo Females'!P:P, P132)</f>
        <v>9.4445333333333326E-2</v>
      </c>
    </row>
    <row r="133" spans="1:49" x14ac:dyDescent="0.25">
      <c r="A133" t="s">
        <v>5040</v>
      </c>
      <c r="B133">
        <v>1006</v>
      </c>
      <c r="C133" t="s">
        <v>655</v>
      </c>
      <c r="D133">
        <v>22</v>
      </c>
      <c r="E133">
        <v>168.5</v>
      </c>
      <c r="F133">
        <v>69.599999999999994</v>
      </c>
      <c r="G133">
        <v>102.75</v>
      </c>
      <c r="H133">
        <v>55.75</v>
      </c>
      <c r="I133" t="s">
        <v>103</v>
      </c>
      <c r="J133" t="s">
        <v>104</v>
      </c>
      <c r="K133" t="s">
        <v>210</v>
      </c>
      <c r="L133" t="s">
        <v>460</v>
      </c>
      <c r="M133" t="s">
        <v>4381</v>
      </c>
      <c r="N133">
        <v>400</v>
      </c>
      <c r="O133" t="s">
        <v>2262</v>
      </c>
      <c r="P133">
        <v>12</v>
      </c>
      <c r="Q133" t="s">
        <v>113</v>
      </c>
      <c r="R133" t="s">
        <v>4415</v>
      </c>
      <c r="S133">
        <v>710</v>
      </c>
      <c r="T133" t="s">
        <v>2266</v>
      </c>
      <c r="U133">
        <v>842</v>
      </c>
      <c r="V133">
        <v>192</v>
      </c>
      <c r="W133">
        <v>384</v>
      </c>
      <c r="X133">
        <v>89</v>
      </c>
      <c r="Y133">
        <v>214</v>
      </c>
      <c r="Z133">
        <v>81</v>
      </c>
      <c r="AA133" t="s">
        <v>108</v>
      </c>
      <c r="AB133">
        <v>49</v>
      </c>
      <c r="AC133">
        <v>30</v>
      </c>
      <c r="AD133">
        <v>324.68400000000003</v>
      </c>
      <c r="AE133">
        <v>0.18</v>
      </c>
      <c r="AF133">
        <v>0.45448</v>
      </c>
      <c r="AH133">
        <v>710</v>
      </c>
      <c r="AI133">
        <f t="shared" si="8"/>
        <v>2.1885426402085222</v>
      </c>
      <c r="AJ133">
        <f t="shared" si="9"/>
        <v>0.32526445981912855</v>
      </c>
      <c r="AK133">
        <f t="shared" si="10"/>
        <v>0.76466797377580553</v>
      </c>
      <c r="AL133">
        <f t="shared" si="11"/>
        <v>8.9863845273532972E-2</v>
      </c>
      <c r="AM133">
        <f>U133 - AVERAGEIFS('Placebo Females'!U:U, 'Placebo Females'!B:B, B133, 'Placebo Females'!P:P, P133)</f>
        <v>94</v>
      </c>
      <c r="AN133">
        <f>V133 - AVERAGEIFS('Placebo Females'!V:V, 'Placebo Females'!B:B, B133, 'Placebo Females'!P:P, P133)</f>
        <v>-6</v>
      </c>
      <c r="AO133">
        <f>W133 - AVERAGEIFS('Placebo Females'!W:W, 'Placebo Females'!B:B, B133, 'Placebo Females'!P:P, P133)</f>
        <v>46.333333333333314</v>
      </c>
      <c r="AP133">
        <f>X133 - AVERAGEIFS('Placebo Females'!X:X, 'Placebo Females'!B:B, B133, 'Placebo Females'!P:P, P133)</f>
        <v>7.3333333333333286</v>
      </c>
      <c r="AQ133">
        <f>Y133 - AVERAGEIFS('Placebo Females'!Y:Y, 'Placebo Females'!B:B, B133, 'Placebo Females'!P:P, P133)</f>
        <v>19.666666666666657</v>
      </c>
      <c r="AR133">
        <f>Z133 - AVERAGEIFS('Placebo Females'!Z:Z, 'Placebo Females'!B:B, B133, 'Placebo Females'!P:P, P133)</f>
        <v>19.333333333333336</v>
      </c>
      <c r="AS133">
        <f>AB133 - AVERAGEIFS('Placebo Females'!AB:AB, 'Placebo Females'!B:B, B133, 'Placebo Females'!P:P, P133)</f>
        <v>12.666666666666664</v>
      </c>
      <c r="AT133">
        <f>AC133 - AVERAGEIFS('Placebo Females'!AC:AC, 'Placebo Females'!B:B, B133, 'Placebo Females'!P:P, P133)</f>
        <v>8.6666666666666679</v>
      </c>
      <c r="AU133">
        <f>AD133 - AVERAGEIFS('Placebo Females'!AD:AD, 'Placebo Females'!B:B, B133, 'Placebo Females'!P:P, P133)</f>
        <v>-17.923333333333346</v>
      </c>
      <c r="AV133">
        <f>AE133 - AVERAGEIFS('Placebo Females'!AE:AE, 'Placebo Females'!B:B, B133, 'Placebo Females'!P:P, P133)</f>
        <v>5.4959333333333332E-2</v>
      </c>
      <c r="AW133">
        <f>AF133 - AVERAGEIFS('Placebo Females'!AF:AF, 'Placebo Females'!B:B, B133, 'Placebo Females'!P:P, P133)</f>
        <v>0.12357933333333332</v>
      </c>
    </row>
    <row r="134" spans="1:49" x14ac:dyDescent="0.25">
      <c r="A134" t="s">
        <v>5041</v>
      </c>
      <c r="B134">
        <v>1006</v>
      </c>
      <c r="C134" t="s">
        <v>655</v>
      </c>
      <c r="D134">
        <v>22</v>
      </c>
      <c r="E134">
        <v>168.5</v>
      </c>
      <c r="F134">
        <v>69.599999999999994</v>
      </c>
      <c r="G134">
        <v>102.75</v>
      </c>
      <c r="H134">
        <v>55.75</v>
      </c>
      <c r="I134" t="s">
        <v>103</v>
      </c>
      <c r="J134" t="s">
        <v>104</v>
      </c>
      <c r="K134" t="s">
        <v>210</v>
      </c>
      <c r="L134" t="s">
        <v>460</v>
      </c>
      <c r="M134" t="s">
        <v>4381</v>
      </c>
      <c r="N134">
        <v>400</v>
      </c>
      <c r="O134" t="s">
        <v>2262</v>
      </c>
      <c r="P134">
        <v>12</v>
      </c>
      <c r="Q134" t="s">
        <v>113</v>
      </c>
      <c r="R134" t="s">
        <v>4415</v>
      </c>
      <c r="S134">
        <v>710</v>
      </c>
      <c r="T134" t="s">
        <v>2266</v>
      </c>
      <c r="U134">
        <v>822</v>
      </c>
      <c r="V134">
        <v>195</v>
      </c>
      <c r="W134">
        <v>377</v>
      </c>
      <c r="X134">
        <v>79</v>
      </c>
      <c r="Y134">
        <v>216</v>
      </c>
      <c r="Z134">
        <v>82</v>
      </c>
      <c r="AA134" t="s">
        <v>108</v>
      </c>
      <c r="AB134">
        <v>48</v>
      </c>
      <c r="AC134">
        <v>28</v>
      </c>
      <c r="AD134">
        <v>331.483</v>
      </c>
      <c r="AE134">
        <v>0.183673</v>
      </c>
      <c r="AF134">
        <v>0.42462499999999997</v>
      </c>
      <c r="AH134">
        <v>710</v>
      </c>
      <c r="AI134">
        <f t="shared" si="8"/>
        <v>2.1885426402085222</v>
      </c>
      <c r="AJ134">
        <f t="shared" si="9"/>
        <v>0.32526445981912855</v>
      </c>
      <c r="AK134">
        <f t="shared" si="10"/>
        <v>0.76466797377580553</v>
      </c>
      <c r="AL134">
        <f t="shared" si="11"/>
        <v>8.9863845273532972E-2</v>
      </c>
      <c r="AM134">
        <f>U134 - AVERAGEIFS('Placebo Females'!U:U, 'Placebo Females'!B:B, B134, 'Placebo Females'!P:P, P134)</f>
        <v>74</v>
      </c>
      <c r="AN134">
        <f>V134 - AVERAGEIFS('Placebo Females'!V:V, 'Placebo Females'!B:B, B134, 'Placebo Females'!P:P, P134)</f>
        <v>-3</v>
      </c>
      <c r="AO134">
        <f>W134 - AVERAGEIFS('Placebo Females'!W:W, 'Placebo Females'!B:B, B134, 'Placebo Females'!P:P, P134)</f>
        <v>39.333333333333314</v>
      </c>
      <c r="AP134">
        <f>X134 - AVERAGEIFS('Placebo Females'!X:X, 'Placebo Females'!B:B, B134, 'Placebo Females'!P:P, P134)</f>
        <v>-2.6666666666666714</v>
      </c>
      <c r="AQ134">
        <f>Y134 - AVERAGEIFS('Placebo Females'!Y:Y, 'Placebo Females'!B:B, B134, 'Placebo Females'!P:P, P134)</f>
        <v>21.666666666666657</v>
      </c>
      <c r="AR134">
        <f>Z134 - AVERAGEIFS('Placebo Females'!Z:Z, 'Placebo Females'!B:B, B134, 'Placebo Females'!P:P, P134)</f>
        <v>20.333333333333336</v>
      </c>
      <c r="AS134">
        <f>AB134 - AVERAGEIFS('Placebo Females'!AB:AB, 'Placebo Females'!B:B, B134, 'Placebo Females'!P:P, P134)</f>
        <v>11.666666666666664</v>
      </c>
      <c r="AT134">
        <f>AC134 - AVERAGEIFS('Placebo Females'!AC:AC, 'Placebo Females'!B:B, B134, 'Placebo Females'!P:P, P134)</f>
        <v>6.6666666666666679</v>
      </c>
      <c r="AU134">
        <f>AD134 - AVERAGEIFS('Placebo Females'!AD:AD, 'Placebo Females'!B:B, B134, 'Placebo Females'!P:P, P134)</f>
        <v>-11.124333333333368</v>
      </c>
      <c r="AV134">
        <f>AE134 - AVERAGEIFS('Placebo Females'!AE:AE, 'Placebo Females'!B:B, B134, 'Placebo Females'!P:P, P134)</f>
        <v>5.8632333333333342E-2</v>
      </c>
      <c r="AW134">
        <f>AF134 - AVERAGEIFS('Placebo Females'!AF:AF, 'Placebo Females'!B:B, B134, 'Placebo Females'!P:P, P134)</f>
        <v>9.3724333333333298E-2</v>
      </c>
    </row>
    <row r="135" spans="1:49" x14ac:dyDescent="0.25">
      <c r="A135" t="s">
        <v>5042</v>
      </c>
      <c r="B135">
        <v>1007</v>
      </c>
      <c r="C135" t="s">
        <v>655</v>
      </c>
      <c r="D135">
        <v>27</v>
      </c>
      <c r="E135">
        <v>159</v>
      </c>
      <c r="F135">
        <v>52</v>
      </c>
      <c r="G135">
        <v>98.5</v>
      </c>
      <c r="H135">
        <v>61.5</v>
      </c>
      <c r="I135" t="s">
        <v>103</v>
      </c>
      <c r="J135" t="s">
        <v>104</v>
      </c>
      <c r="K135" t="s">
        <v>409</v>
      </c>
      <c r="L135" t="s">
        <v>211</v>
      </c>
      <c r="M135" t="s">
        <v>4381</v>
      </c>
      <c r="N135">
        <v>400</v>
      </c>
      <c r="O135" t="s">
        <v>2262</v>
      </c>
      <c r="P135">
        <v>14</v>
      </c>
      <c r="Q135" t="s">
        <v>113</v>
      </c>
      <c r="R135" t="s">
        <v>4415</v>
      </c>
      <c r="S135">
        <v>749</v>
      </c>
      <c r="T135" t="s">
        <v>2266</v>
      </c>
      <c r="U135">
        <v>736</v>
      </c>
      <c r="V135">
        <v>162</v>
      </c>
      <c r="W135">
        <v>396</v>
      </c>
      <c r="X135">
        <v>77</v>
      </c>
      <c r="Y135">
        <v>233</v>
      </c>
      <c r="Z135">
        <v>86</v>
      </c>
      <c r="AA135" t="s">
        <v>108</v>
      </c>
      <c r="AB135">
        <v>59</v>
      </c>
      <c r="AC135">
        <v>35</v>
      </c>
      <c r="AD135">
        <v>352.39600000000002</v>
      </c>
      <c r="AE135">
        <v>0.346939</v>
      </c>
      <c r="AF135">
        <v>0.46224999999999999</v>
      </c>
      <c r="AH135">
        <v>749</v>
      </c>
      <c r="AI135">
        <f t="shared" si="8"/>
        <v>2.3087583626988493</v>
      </c>
      <c r="AJ135">
        <f t="shared" si="9"/>
        <v>0.33329494819582106</v>
      </c>
      <c r="AK135">
        <f t="shared" si="10"/>
        <v>0.77471462051811368</v>
      </c>
      <c r="AL135">
        <f t="shared" si="11"/>
        <v>9.5344270753706217E-2</v>
      </c>
      <c r="AM135">
        <f>U135 - AVERAGEIFS('Placebo Females'!U:U, 'Placebo Females'!B:B, B135, 'Placebo Females'!P:P, P135)</f>
        <v>-8.6666666666666288</v>
      </c>
      <c r="AN135">
        <f>V135 - AVERAGEIFS('Placebo Females'!V:V, 'Placebo Females'!B:B, B135, 'Placebo Females'!P:P, P135)</f>
        <v>1.3333333333333428</v>
      </c>
      <c r="AO135">
        <f>W135 - AVERAGEIFS('Placebo Females'!W:W, 'Placebo Females'!B:B, B135, 'Placebo Females'!P:P, P135)</f>
        <v>35.666666666666686</v>
      </c>
      <c r="AP135">
        <f>X135 - AVERAGEIFS('Placebo Females'!X:X, 'Placebo Females'!B:B, B135, 'Placebo Females'!P:P, P135)</f>
        <v>-16</v>
      </c>
      <c r="AQ135">
        <f>Y135 - AVERAGEIFS('Placebo Females'!Y:Y, 'Placebo Females'!B:B, B135, 'Placebo Females'!P:P, P135)</f>
        <v>40.666666666666657</v>
      </c>
      <c r="AR135">
        <f>Z135 - AVERAGEIFS('Placebo Females'!Z:Z, 'Placebo Females'!B:B, B135, 'Placebo Females'!P:P, P135)</f>
        <v>11</v>
      </c>
      <c r="AS135">
        <f>AB135 - AVERAGEIFS('Placebo Females'!AB:AB, 'Placebo Females'!B:B, B135, 'Placebo Females'!P:P, P135)</f>
        <v>16.333333333333336</v>
      </c>
      <c r="AT135">
        <f>AC135 - AVERAGEIFS('Placebo Females'!AC:AC, 'Placebo Females'!B:B, B135, 'Placebo Females'!P:P, P135)</f>
        <v>9.6666666666666679</v>
      </c>
      <c r="AU135">
        <f>AD135 - AVERAGEIFS('Placebo Females'!AD:AD, 'Placebo Females'!B:B, B135, 'Placebo Females'!P:P, P135)</f>
        <v>-144.39866666666666</v>
      </c>
      <c r="AV135">
        <f>AE135 - AVERAGEIFS('Placebo Females'!AE:AE, 'Placebo Females'!B:B, B135, 'Placebo Females'!P:P, P135)</f>
        <v>0.26360556666666668</v>
      </c>
      <c r="AW135">
        <f>AF135 - AVERAGEIFS('Placebo Females'!AF:AF, 'Placebo Females'!B:B, B135, 'Placebo Females'!P:P, P135)</f>
        <v>0.13063200000000003</v>
      </c>
    </row>
    <row r="136" spans="1:49" x14ac:dyDescent="0.25">
      <c r="A136" t="s">
        <v>5043</v>
      </c>
      <c r="B136">
        <v>1007</v>
      </c>
      <c r="C136" t="s">
        <v>655</v>
      </c>
      <c r="D136">
        <v>27</v>
      </c>
      <c r="E136">
        <v>159</v>
      </c>
      <c r="F136">
        <v>52</v>
      </c>
      <c r="G136">
        <v>98.5</v>
      </c>
      <c r="H136">
        <v>61.5</v>
      </c>
      <c r="I136" t="s">
        <v>103</v>
      </c>
      <c r="J136" t="s">
        <v>104</v>
      </c>
      <c r="K136" t="s">
        <v>409</v>
      </c>
      <c r="L136" t="s">
        <v>211</v>
      </c>
      <c r="M136" t="s">
        <v>4381</v>
      </c>
      <c r="N136">
        <v>400</v>
      </c>
      <c r="O136" t="s">
        <v>2262</v>
      </c>
      <c r="P136">
        <v>14</v>
      </c>
      <c r="Q136" t="s">
        <v>113</v>
      </c>
      <c r="R136" t="s">
        <v>4415</v>
      </c>
      <c r="S136">
        <v>749</v>
      </c>
      <c r="T136" t="s">
        <v>2266</v>
      </c>
      <c r="U136">
        <v>763</v>
      </c>
      <c r="V136">
        <v>166</v>
      </c>
      <c r="W136">
        <v>399</v>
      </c>
      <c r="X136">
        <v>95</v>
      </c>
      <c r="Y136">
        <v>218</v>
      </c>
      <c r="Z136">
        <v>86</v>
      </c>
      <c r="AA136" t="s">
        <v>108</v>
      </c>
      <c r="AB136">
        <v>67</v>
      </c>
      <c r="AC136">
        <v>28</v>
      </c>
      <c r="AD136">
        <v>364.79399999999998</v>
      </c>
      <c r="AE136">
        <v>0.35416700000000001</v>
      </c>
      <c r="AF136">
        <v>0.46490199999999998</v>
      </c>
      <c r="AH136">
        <v>749</v>
      </c>
      <c r="AI136">
        <f t="shared" si="8"/>
        <v>2.3087583626988493</v>
      </c>
      <c r="AJ136">
        <f t="shared" si="9"/>
        <v>0.33329494819582106</v>
      </c>
      <c r="AK136">
        <f t="shared" si="10"/>
        <v>0.77471462051811368</v>
      </c>
      <c r="AL136">
        <f t="shared" si="11"/>
        <v>9.5344270753706217E-2</v>
      </c>
      <c r="AM136">
        <f>U136 - AVERAGEIFS('Placebo Females'!U:U, 'Placebo Females'!B:B, B136, 'Placebo Females'!P:P, P136)</f>
        <v>18.333333333333371</v>
      </c>
      <c r="AN136">
        <f>V136 - AVERAGEIFS('Placebo Females'!V:V, 'Placebo Females'!B:B, B136, 'Placebo Females'!P:P, P136)</f>
        <v>5.3333333333333428</v>
      </c>
      <c r="AO136">
        <f>W136 - AVERAGEIFS('Placebo Females'!W:W, 'Placebo Females'!B:B, B136, 'Placebo Females'!P:P, P136)</f>
        <v>38.666666666666686</v>
      </c>
      <c r="AP136">
        <f>X136 - AVERAGEIFS('Placebo Females'!X:X, 'Placebo Females'!B:B, B136, 'Placebo Females'!P:P, P136)</f>
        <v>2</v>
      </c>
      <c r="AQ136">
        <f>Y136 - AVERAGEIFS('Placebo Females'!Y:Y, 'Placebo Females'!B:B, B136, 'Placebo Females'!P:P, P136)</f>
        <v>25.666666666666657</v>
      </c>
      <c r="AR136">
        <f>Z136 - AVERAGEIFS('Placebo Females'!Z:Z, 'Placebo Females'!B:B, B136, 'Placebo Females'!P:P, P136)</f>
        <v>11</v>
      </c>
      <c r="AS136">
        <f>AB136 - AVERAGEIFS('Placebo Females'!AB:AB, 'Placebo Females'!B:B, B136, 'Placebo Females'!P:P, P136)</f>
        <v>24.333333333333336</v>
      </c>
      <c r="AT136">
        <f>AC136 - AVERAGEIFS('Placebo Females'!AC:AC, 'Placebo Females'!B:B, B136, 'Placebo Females'!P:P, P136)</f>
        <v>2.6666666666666679</v>
      </c>
      <c r="AU136">
        <f>AD136 - AVERAGEIFS('Placebo Females'!AD:AD, 'Placebo Females'!B:B, B136, 'Placebo Females'!P:P, P136)</f>
        <v>-132.00066666666669</v>
      </c>
      <c r="AV136">
        <f>AE136 - AVERAGEIFS('Placebo Females'!AE:AE, 'Placebo Females'!B:B, B136, 'Placebo Females'!P:P, P136)</f>
        <v>0.27083356666666669</v>
      </c>
      <c r="AW136">
        <f>AF136 - AVERAGEIFS('Placebo Females'!AF:AF, 'Placebo Females'!B:B, B136, 'Placebo Females'!P:P, P136)</f>
        <v>0.13328400000000001</v>
      </c>
    </row>
    <row r="137" spans="1:49" x14ac:dyDescent="0.25">
      <c r="A137" t="s">
        <v>5044</v>
      </c>
      <c r="B137">
        <v>1007</v>
      </c>
      <c r="C137" t="s">
        <v>655</v>
      </c>
      <c r="D137">
        <v>27</v>
      </c>
      <c r="E137">
        <v>159</v>
      </c>
      <c r="F137">
        <v>52</v>
      </c>
      <c r="G137">
        <v>98.5</v>
      </c>
      <c r="H137">
        <v>61.5</v>
      </c>
      <c r="I137" t="s">
        <v>103</v>
      </c>
      <c r="J137" t="s">
        <v>104</v>
      </c>
      <c r="K137" t="s">
        <v>409</v>
      </c>
      <c r="L137" t="s">
        <v>211</v>
      </c>
      <c r="M137" t="s">
        <v>4381</v>
      </c>
      <c r="N137">
        <v>400</v>
      </c>
      <c r="O137" t="s">
        <v>2262</v>
      </c>
      <c r="P137">
        <v>14</v>
      </c>
      <c r="Q137" t="s">
        <v>113</v>
      </c>
      <c r="R137" t="s">
        <v>4415</v>
      </c>
      <c r="S137">
        <v>749</v>
      </c>
      <c r="T137" t="s">
        <v>2266</v>
      </c>
      <c r="U137">
        <v>750</v>
      </c>
      <c r="V137">
        <v>169</v>
      </c>
      <c r="W137">
        <v>396</v>
      </c>
      <c r="X137">
        <v>93</v>
      </c>
      <c r="Y137">
        <v>217</v>
      </c>
      <c r="Z137">
        <v>86</v>
      </c>
      <c r="AA137" t="s">
        <v>108</v>
      </c>
      <c r="AB137">
        <v>54</v>
      </c>
      <c r="AC137">
        <v>37</v>
      </c>
      <c r="AD137">
        <v>362.33499999999998</v>
      </c>
      <c r="AE137">
        <v>0.27450999999999998</v>
      </c>
      <c r="AF137">
        <v>0.45786900000000003</v>
      </c>
      <c r="AH137">
        <v>749</v>
      </c>
      <c r="AI137">
        <f t="shared" si="8"/>
        <v>2.3087583626988493</v>
      </c>
      <c r="AJ137">
        <f t="shared" si="9"/>
        <v>0.33329494819582106</v>
      </c>
      <c r="AK137">
        <f t="shared" si="10"/>
        <v>0.77471462051811368</v>
      </c>
      <c r="AL137">
        <f t="shared" si="11"/>
        <v>9.5344270753706217E-2</v>
      </c>
      <c r="AM137">
        <f>U137 - AVERAGEIFS('Placebo Females'!U:U, 'Placebo Females'!B:B, B137, 'Placebo Females'!P:P, P137)</f>
        <v>5.3333333333333712</v>
      </c>
      <c r="AN137">
        <f>V137 - AVERAGEIFS('Placebo Females'!V:V, 'Placebo Females'!B:B, B137, 'Placebo Females'!P:P, P137)</f>
        <v>8.3333333333333428</v>
      </c>
      <c r="AO137">
        <f>W137 - AVERAGEIFS('Placebo Females'!W:W, 'Placebo Females'!B:B, B137, 'Placebo Females'!P:P, P137)</f>
        <v>35.666666666666686</v>
      </c>
      <c r="AP137">
        <f>X137 - AVERAGEIFS('Placebo Females'!X:X, 'Placebo Females'!B:B, B137, 'Placebo Females'!P:P, P137)</f>
        <v>0</v>
      </c>
      <c r="AQ137">
        <f>Y137 - AVERAGEIFS('Placebo Females'!Y:Y, 'Placebo Females'!B:B, B137, 'Placebo Females'!P:P, P137)</f>
        <v>24.666666666666657</v>
      </c>
      <c r="AR137">
        <f>Z137 - AVERAGEIFS('Placebo Females'!Z:Z, 'Placebo Females'!B:B, B137, 'Placebo Females'!P:P, P137)</f>
        <v>11</v>
      </c>
      <c r="AS137">
        <f>AB137 - AVERAGEIFS('Placebo Females'!AB:AB, 'Placebo Females'!B:B, B137, 'Placebo Females'!P:P, P137)</f>
        <v>11.333333333333336</v>
      </c>
      <c r="AT137">
        <f>AC137 - AVERAGEIFS('Placebo Females'!AC:AC, 'Placebo Females'!B:B, B137, 'Placebo Females'!P:P, P137)</f>
        <v>11.666666666666668</v>
      </c>
      <c r="AU137">
        <f>AD137 - AVERAGEIFS('Placebo Females'!AD:AD, 'Placebo Females'!B:B, B137, 'Placebo Females'!P:P, P137)</f>
        <v>-134.45966666666669</v>
      </c>
      <c r="AV137">
        <f>AE137 - AVERAGEIFS('Placebo Females'!AE:AE, 'Placebo Females'!B:B, B137, 'Placebo Females'!P:P, P137)</f>
        <v>0.19117656666666666</v>
      </c>
      <c r="AW137">
        <f>AF137 - AVERAGEIFS('Placebo Females'!AF:AF, 'Placebo Females'!B:B, B137, 'Placebo Females'!P:P, P137)</f>
        <v>0.12625100000000006</v>
      </c>
    </row>
    <row r="138" spans="1:49" x14ac:dyDescent="0.25">
      <c r="A138" t="s">
        <v>5045</v>
      </c>
      <c r="B138">
        <v>1006</v>
      </c>
      <c r="C138" t="s">
        <v>655</v>
      </c>
      <c r="D138">
        <v>22</v>
      </c>
      <c r="E138">
        <v>168.5</v>
      </c>
      <c r="F138">
        <v>69.599999999999994</v>
      </c>
      <c r="G138">
        <v>102.75</v>
      </c>
      <c r="H138">
        <v>55.75</v>
      </c>
      <c r="I138" t="s">
        <v>103</v>
      </c>
      <c r="J138" t="s">
        <v>104</v>
      </c>
      <c r="K138" t="s">
        <v>210</v>
      </c>
      <c r="L138" t="s">
        <v>460</v>
      </c>
      <c r="M138" t="s">
        <v>4381</v>
      </c>
      <c r="N138">
        <v>400</v>
      </c>
      <c r="O138" t="s">
        <v>2262</v>
      </c>
      <c r="P138">
        <v>0.5</v>
      </c>
      <c r="Q138" t="s">
        <v>113</v>
      </c>
      <c r="R138" t="s">
        <v>4415</v>
      </c>
      <c r="S138">
        <v>760</v>
      </c>
      <c r="T138" t="s">
        <v>2266</v>
      </c>
      <c r="U138">
        <v>889</v>
      </c>
      <c r="V138">
        <v>183</v>
      </c>
      <c r="W138">
        <v>409</v>
      </c>
      <c r="X138">
        <v>90</v>
      </c>
      <c r="Y138">
        <v>234</v>
      </c>
      <c r="Z138">
        <v>85</v>
      </c>
      <c r="AA138" t="s">
        <v>108</v>
      </c>
      <c r="AB138">
        <v>47</v>
      </c>
      <c r="AC138">
        <v>33</v>
      </c>
      <c r="AD138">
        <v>404.66399999999999</v>
      </c>
      <c r="AE138">
        <v>0.26086999999999999</v>
      </c>
      <c r="AF138">
        <v>0.46735599999999999</v>
      </c>
      <c r="AH138">
        <v>760</v>
      </c>
      <c r="AI138">
        <f t="shared" si="8"/>
        <v>2.3426653613499671</v>
      </c>
      <c r="AJ138">
        <f t="shared" si="9"/>
        <v>0.33550156702935197</v>
      </c>
      <c r="AK138">
        <f t="shared" si="10"/>
        <v>0.77740041797341075</v>
      </c>
      <c r="AL138">
        <f t="shared" si="11"/>
        <v>9.6889541364863385E-2</v>
      </c>
      <c r="AM138">
        <f>U138 - AVERAGEIFS('Placebo Females'!U:U, 'Placebo Females'!B:B, B138, 'Placebo Females'!P:P, P138)</f>
        <v>-109</v>
      </c>
      <c r="AN138">
        <f>V138 - AVERAGEIFS('Placebo Females'!V:V, 'Placebo Females'!B:B, B138, 'Placebo Females'!P:P, P138)</f>
        <v>-1.3333333333333428</v>
      </c>
      <c r="AO138">
        <f>W138 - AVERAGEIFS('Placebo Females'!W:W, 'Placebo Females'!B:B, B138, 'Placebo Females'!P:P, P138)</f>
        <v>24</v>
      </c>
      <c r="AP138">
        <f>X138 - AVERAGEIFS('Placebo Females'!X:X, 'Placebo Females'!B:B, B138, 'Placebo Females'!P:P, P138)</f>
        <v>2.3333333333333286</v>
      </c>
      <c r="AQ138">
        <f>Y138 - AVERAGEIFS('Placebo Females'!Y:Y, 'Placebo Females'!B:B, B138, 'Placebo Females'!P:P, P138)</f>
        <v>5</v>
      </c>
      <c r="AR138">
        <f>Z138 - AVERAGEIFS('Placebo Females'!Z:Z, 'Placebo Females'!B:B, B138, 'Placebo Females'!P:P, P138)</f>
        <v>16.666666666666671</v>
      </c>
      <c r="AS138">
        <f>AB138 - AVERAGEIFS('Placebo Females'!AB:AB, 'Placebo Females'!B:B, B138, 'Placebo Females'!P:P, P138)</f>
        <v>9</v>
      </c>
      <c r="AT138">
        <f>AC138 - AVERAGEIFS('Placebo Females'!AC:AC, 'Placebo Females'!B:B, B138, 'Placebo Females'!P:P, P138)</f>
        <v>10.333333333333332</v>
      </c>
      <c r="AU138">
        <f>AD138 - AVERAGEIFS('Placebo Females'!AD:AD, 'Placebo Females'!B:B, B138, 'Placebo Females'!P:P, P138)</f>
        <v>-77.894000000000005</v>
      </c>
      <c r="AV138">
        <f>AE138 - AVERAGEIFS('Placebo Females'!AE:AE, 'Placebo Females'!B:B, B138, 'Placebo Females'!P:P, P138)</f>
        <v>0.13309233333333331</v>
      </c>
      <c r="AW138">
        <f>AF138 - AVERAGEIFS('Placebo Females'!AF:AF, 'Placebo Females'!B:B, B138, 'Placebo Females'!P:P, P138)</f>
        <v>6.9232000000000016E-2</v>
      </c>
    </row>
    <row r="139" spans="1:49" x14ac:dyDescent="0.25">
      <c r="A139" t="s">
        <v>5046</v>
      </c>
      <c r="B139">
        <v>1006</v>
      </c>
      <c r="C139" t="s">
        <v>655</v>
      </c>
      <c r="D139">
        <v>22</v>
      </c>
      <c r="E139">
        <v>168.5</v>
      </c>
      <c r="F139">
        <v>69.599999999999994</v>
      </c>
      <c r="G139">
        <v>102.75</v>
      </c>
      <c r="H139">
        <v>55.75</v>
      </c>
      <c r="I139" t="s">
        <v>103</v>
      </c>
      <c r="J139" t="s">
        <v>104</v>
      </c>
      <c r="K139" t="s">
        <v>210</v>
      </c>
      <c r="L139" t="s">
        <v>460</v>
      </c>
      <c r="M139" t="s">
        <v>4381</v>
      </c>
      <c r="N139">
        <v>400</v>
      </c>
      <c r="O139" t="s">
        <v>2262</v>
      </c>
      <c r="P139">
        <v>0.5</v>
      </c>
      <c r="Q139" t="s">
        <v>113</v>
      </c>
      <c r="R139" t="s">
        <v>4415</v>
      </c>
      <c r="S139">
        <v>760</v>
      </c>
      <c r="T139" t="s">
        <v>2266</v>
      </c>
      <c r="U139">
        <v>929</v>
      </c>
      <c r="V139">
        <v>190</v>
      </c>
      <c r="W139">
        <v>407</v>
      </c>
      <c r="X139">
        <v>89</v>
      </c>
      <c r="Y139">
        <v>231</v>
      </c>
      <c r="Z139">
        <v>87</v>
      </c>
      <c r="AA139" t="s">
        <v>108</v>
      </c>
      <c r="AB139">
        <v>47</v>
      </c>
      <c r="AC139">
        <v>31</v>
      </c>
      <c r="AD139">
        <v>425.26499999999999</v>
      </c>
      <c r="AE139">
        <v>0.196078</v>
      </c>
      <c r="AF139">
        <v>0.47130300000000003</v>
      </c>
      <c r="AH139">
        <v>760</v>
      </c>
      <c r="AI139">
        <f t="shared" si="8"/>
        <v>2.3426653613499671</v>
      </c>
      <c r="AJ139">
        <f t="shared" si="9"/>
        <v>0.33550156702935197</v>
      </c>
      <c r="AK139">
        <f t="shared" si="10"/>
        <v>0.77740041797341075</v>
      </c>
      <c r="AL139">
        <f t="shared" si="11"/>
        <v>9.6889541364863385E-2</v>
      </c>
      <c r="AM139">
        <f>U139 - AVERAGEIFS('Placebo Females'!U:U, 'Placebo Females'!B:B, B139, 'Placebo Females'!P:P, P139)</f>
        <v>-69</v>
      </c>
      <c r="AN139">
        <f>V139 - AVERAGEIFS('Placebo Females'!V:V, 'Placebo Females'!B:B, B139, 'Placebo Females'!P:P, P139)</f>
        <v>5.6666666666666572</v>
      </c>
      <c r="AO139">
        <f>W139 - AVERAGEIFS('Placebo Females'!W:W, 'Placebo Females'!B:B, B139, 'Placebo Females'!P:P, P139)</f>
        <v>22</v>
      </c>
      <c r="AP139">
        <f>X139 - AVERAGEIFS('Placebo Females'!X:X, 'Placebo Females'!B:B, B139, 'Placebo Females'!P:P, P139)</f>
        <v>1.3333333333333286</v>
      </c>
      <c r="AQ139">
        <f>Y139 - AVERAGEIFS('Placebo Females'!Y:Y, 'Placebo Females'!B:B, B139, 'Placebo Females'!P:P, P139)</f>
        <v>2</v>
      </c>
      <c r="AR139">
        <f>Z139 - AVERAGEIFS('Placebo Females'!Z:Z, 'Placebo Females'!B:B, B139, 'Placebo Females'!P:P, P139)</f>
        <v>18.666666666666671</v>
      </c>
      <c r="AS139">
        <f>AB139 - AVERAGEIFS('Placebo Females'!AB:AB, 'Placebo Females'!B:B, B139, 'Placebo Females'!P:P, P139)</f>
        <v>9</v>
      </c>
      <c r="AT139">
        <f>AC139 - AVERAGEIFS('Placebo Females'!AC:AC, 'Placebo Females'!B:B, B139, 'Placebo Females'!P:P, P139)</f>
        <v>8.3333333333333321</v>
      </c>
      <c r="AU139">
        <f>AD139 - AVERAGEIFS('Placebo Females'!AD:AD, 'Placebo Females'!B:B, B139, 'Placebo Females'!P:P, P139)</f>
        <v>-57.293000000000006</v>
      </c>
      <c r="AV139">
        <f>AE139 - AVERAGEIFS('Placebo Females'!AE:AE, 'Placebo Females'!B:B, B139, 'Placebo Females'!P:P, P139)</f>
        <v>6.8300333333333324E-2</v>
      </c>
      <c r="AW139">
        <f>AF139 - AVERAGEIFS('Placebo Females'!AF:AF, 'Placebo Females'!B:B, B139, 'Placebo Females'!P:P, P139)</f>
        <v>7.317900000000005E-2</v>
      </c>
    </row>
    <row r="140" spans="1:49" x14ac:dyDescent="0.25">
      <c r="A140" t="s">
        <v>5047</v>
      </c>
      <c r="B140">
        <v>1006</v>
      </c>
      <c r="C140" t="s">
        <v>655</v>
      </c>
      <c r="D140">
        <v>22</v>
      </c>
      <c r="E140">
        <v>168.5</v>
      </c>
      <c r="F140">
        <v>69.599999999999994</v>
      </c>
      <c r="G140">
        <v>102.75</v>
      </c>
      <c r="H140">
        <v>55.75</v>
      </c>
      <c r="I140" t="s">
        <v>103</v>
      </c>
      <c r="J140" t="s">
        <v>104</v>
      </c>
      <c r="K140" t="s">
        <v>210</v>
      </c>
      <c r="L140" t="s">
        <v>460</v>
      </c>
      <c r="M140" t="s">
        <v>4381</v>
      </c>
      <c r="N140">
        <v>400</v>
      </c>
      <c r="O140" t="s">
        <v>2262</v>
      </c>
      <c r="P140">
        <v>0.5</v>
      </c>
      <c r="Q140" t="s">
        <v>113</v>
      </c>
      <c r="R140" t="s">
        <v>4415</v>
      </c>
      <c r="S140">
        <v>760</v>
      </c>
      <c r="T140" t="s">
        <v>2266</v>
      </c>
      <c r="U140">
        <v>924</v>
      </c>
      <c r="V140">
        <v>189</v>
      </c>
      <c r="W140">
        <v>405</v>
      </c>
      <c r="X140">
        <v>89</v>
      </c>
      <c r="Y140">
        <v>231</v>
      </c>
      <c r="Z140">
        <v>85</v>
      </c>
      <c r="AA140" t="s">
        <v>108</v>
      </c>
      <c r="AB140">
        <v>48</v>
      </c>
      <c r="AC140">
        <v>34</v>
      </c>
      <c r="AD140">
        <v>406.012</v>
      </c>
      <c r="AE140">
        <v>0.211538</v>
      </c>
      <c r="AF140">
        <v>0.47643099999999999</v>
      </c>
      <c r="AH140">
        <v>760</v>
      </c>
      <c r="AI140">
        <f t="shared" si="8"/>
        <v>2.3426653613499671</v>
      </c>
      <c r="AJ140">
        <f t="shared" si="9"/>
        <v>0.33550156702935197</v>
      </c>
      <c r="AK140">
        <f t="shared" si="10"/>
        <v>0.77740041797341075</v>
      </c>
      <c r="AL140">
        <f t="shared" si="11"/>
        <v>9.6889541364863385E-2</v>
      </c>
      <c r="AM140">
        <f>U140 - AVERAGEIFS('Placebo Females'!U:U, 'Placebo Females'!B:B, B140, 'Placebo Females'!P:P, P140)</f>
        <v>-74</v>
      </c>
      <c r="AN140">
        <f>V140 - AVERAGEIFS('Placebo Females'!V:V, 'Placebo Females'!B:B, B140, 'Placebo Females'!P:P, P140)</f>
        <v>4.6666666666666572</v>
      </c>
      <c r="AO140">
        <f>W140 - AVERAGEIFS('Placebo Females'!W:W, 'Placebo Females'!B:B, B140, 'Placebo Females'!P:P, P140)</f>
        <v>20</v>
      </c>
      <c r="AP140">
        <f>X140 - AVERAGEIFS('Placebo Females'!X:X, 'Placebo Females'!B:B, B140, 'Placebo Females'!P:P, P140)</f>
        <v>1.3333333333333286</v>
      </c>
      <c r="AQ140">
        <f>Y140 - AVERAGEIFS('Placebo Females'!Y:Y, 'Placebo Females'!B:B, B140, 'Placebo Females'!P:P, P140)</f>
        <v>2</v>
      </c>
      <c r="AR140">
        <f>Z140 - AVERAGEIFS('Placebo Females'!Z:Z, 'Placebo Females'!B:B, B140, 'Placebo Females'!P:P, P140)</f>
        <v>16.666666666666671</v>
      </c>
      <c r="AS140">
        <f>AB140 - AVERAGEIFS('Placebo Females'!AB:AB, 'Placebo Females'!B:B, B140, 'Placebo Females'!P:P, P140)</f>
        <v>10</v>
      </c>
      <c r="AT140">
        <f>AC140 - AVERAGEIFS('Placebo Females'!AC:AC, 'Placebo Females'!B:B, B140, 'Placebo Females'!P:P, P140)</f>
        <v>11.333333333333332</v>
      </c>
      <c r="AU140">
        <f>AD140 - AVERAGEIFS('Placebo Females'!AD:AD, 'Placebo Females'!B:B, B140, 'Placebo Females'!P:P, P140)</f>
        <v>-76.545999999999992</v>
      </c>
      <c r="AV140">
        <f>AE140 - AVERAGEIFS('Placebo Females'!AE:AE, 'Placebo Females'!B:B, B140, 'Placebo Females'!P:P, P140)</f>
        <v>8.3760333333333326E-2</v>
      </c>
      <c r="AW140">
        <f>AF140 - AVERAGEIFS('Placebo Females'!AF:AF, 'Placebo Females'!B:B, B140, 'Placebo Females'!P:P, P140)</f>
        <v>7.8307000000000015E-2</v>
      </c>
    </row>
    <row r="141" spans="1:49" x14ac:dyDescent="0.25">
      <c r="A141" t="s">
        <v>5048</v>
      </c>
      <c r="B141">
        <v>1006</v>
      </c>
      <c r="C141" t="s">
        <v>655</v>
      </c>
      <c r="D141">
        <v>22</v>
      </c>
      <c r="E141">
        <v>168.5</v>
      </c>
      <c r="F141">
        <v>69.599999999999994</v>
      </c>
      <c r="G141">
        <v>102.75</v>
      </c>
      <c r="H141">
        <v>55.75</v>
      </c>
      <c r="I141" t="s">
        <v>103</v>
      </c>
      <c r="J141" t="s">
        <v>104</v>
      </c>
      <c r="K141" t="s">
        <v>210</v>
      </c>
      <c r="L141" t="s">
        <v>460</v>
      </c>
      <c r="M141" t="s">
        <v>4381</v>
      </c>
      <c r="N141">
        <v>400</v>
      </c>
      <c r="O141" t="s">
        <v>2262</v>
      </c>
      <c r="P141">
        <v>1</v>
      </c>
      <c r="Q141" t="s">
        <v>113</v>
      </c>
      <c r="R141" t="s">
        <v>4415</v>
      </c>
      <c r="S141">
        <v>816</v>
      </c>
      <c r="T141" t="s">
        <v>2266</v>
      </c>
      <c r="U141">
        <v>1060</v>
      </c>
      <c r="V141">
        <v>180</v>
      </c>
      <c r="W141">
        <v>429</v>
      </c>
      <c r="X141">
        <v>88</v>
      </c>
      <c r="Y141">
        <v>251</v>
      </c>
      <c r="Z141">
        <v>90</v>
      </c>
      <c r="AA141" t="s">
        <v>108</v>
      </c>
      <c r="AB141">
        <v>59</v>
      </c>
      <c r="AC141">
        <v>28</v>
      </c>
      <c r="AD141">
        <v>432.56400000000002</v>
      </c>
      <c r="AE141">
        <v>0.18867900000000001</v>
      </c>
      <c r="AF141">
        <v>0.51490800000000003</v>
      </c>
      <c r="AH141">
        <v>816</v>
      </c>
      <c r="AI141">
        <f t="shared" si="8"/>
        <v>2.5152828090283856</v>
      </c>
      <c r="AJ141">
        <f t="shared" si="9"/>
        <v>0.34636393441976943</v>
      </c>
      <c r="AK141">
        <f t="shared" si="10"/>
        <v>0.79016871317767667</v>
      </c>
      <c r="AL141">
        <f t="shared" si="11"/>
        <v>0.10474907961037327</v>
      </c>
      <c r="AM141">
        <f>U141 - AVERAGEIFS('Placebo Females'!U:U, 'Placebo Females'!B:B, B141, 'Placebo Females'!P:P, P141)</f>
        <v>116</v>
      </c>
      <c r="AN141">
        <f>V141 - AVERAGEIFS('Placebo Females'!V:V, 'Placebo Females'!B:B, B141, 'Placebo Females'!P:P, P141)</f>
        <v>-3</v>
      </c>
      <c r="AO141">
        <f>W141 - AVERAGEIFS('Placebo Females'!W:W, 'Placebo Females'!B:B, B141, 'Placebo Females'!P:P, P141)</f>
        <v>38</v>
      </c>
      <c r="AP141">
        <f>X141 - AVERAGEIFS('Placebo Females'!X:X, 'Placebo Females'!B:B, B141, 'Placebo Females'!P:P, P141)</f>
        <v>0</v>
      </c>
      <c r="AQ141">
        <f>Y141 - AVERAGEIFS('Placebo Females'!Y:Y, 'Placebo Females'!B:B, B141, 'Placebo Females'!P:P, P141)</f>
        <v>20</v>
      </c>
      <c r="AR141">
        <f>Z141 - AVERAGEIFS('Placebo Females'!Z:Z, 'Placebo Females'!B:B, B141, 'Placebo Females'!P:P, P141)</f>
        <v>18</v>
      </c>
      <c r="AS141">
        <f>AB141 - AVERAGEIFS('Placebo Females'!AB:AB, 'Placebo Females'!B:B, B141, 'Placebo Females'!P:P, P141)</f>
        <v>19.666666666666664</v>
      </c>
      <c r="AT141">
        <f>AC141 - AVERAGEIFS('Placebo Females'!AC:AC, 'Placebo Females'!B:B, B141, 'Placebo Females'!P:P, P141)</f>
        <v>3.3333333333333321</v>
      </c>
      <c r="AU141">
        <f>AD141 - AVERAGEIFS('Placebo Females'!AD:AD, 'Placebo Females'!B:B, B141, 'Placebo Females'!P:P, P141)</f>
        <v>-26.445333333333338</v>
      </c>
      <c r="AV141">
        <f>AE141 - AVERAGEIFS('Placebo Females'!AE:AE, 'Placebo Females'!B:B, B141, 'Placebo Females'!P:P, P141)</f>
        <v>7.133200000000002E-2</v>
      </c>
      <c r="AW141">
        <f>AF141 - AVERAGEIFS('Placebo Females'!AF:AF, 'Placebo Females'!B:B, B141, 'Placebo Females'!P:P, P141)</f>
        <v>0.10733533333333339</v>
      </c>
    </row>
    <row r="142" spans="1:49" x14ac:dyDescent="0.25">
      <c r="A142" t="s">
        <v>5049</v>
      </c>
      <c r="B142">
        <v>1006</v>
      </c>
      <c r="C142" t="s">
        <v>655</v>
      </c>
      <c r="D142">
        <v>22</v>
      </c>
      <c r="E142">
        <v>168.5</v>
      </c>
      <c r="F142">
        <v>69.599999999999994</v>
      </c>
      <c r="G142">
        <v>102.75</v>
      </c>
      <c r="H142">
        <v>55.75</v>
      </c>
      <c r="I142" t="s">
        <v>103</v>
      </c>
      <c r="J142" t="s">
        <v>104</v>
      </c>
      <c r="K142" t="s">
        <v>210</v>
      </c>
      <c r="L142" t="s">
        <v>460</v>
      </c>
      <c r="M142" t="s">
        <v>4381</v>
      </c>
      <c r="N142">
        <v>400</v>
      </c>
      <c r="O142" t="s">
        <v>2262</v>
      </c>
      <c r="P142">
        <v>1</v>
      </c>
      <c r="Q142" t="s">
        <v>113</v>
      </c>
      <c r="R142" t="s">
        <v>4415</v>
      </c>
      <c r="S142">
        <v>816</v>
      </c>
      <c r="T142" t="s">
        <v>2266</v>
      </c>
      <c r="U142">
        <v>934</v>
      </c>
      <c r="V142">
        <v>185</v>
      </c>
      <c r="W142">
        <v>419</v>
      </c>
      <c r="X142">
        <v>88</v>
      </c>
      <c r="Y142">
        <v>242</v>
      </c>
      <c r="Z142">
        <v>89</v>
      </c>
      <c r="AA142" t="s">
        <v>108</v>
      </c>
      <c r="AB142">
        <v>54</v>
      </c>
      <c r="AC142">
        <v>33</v>
      </c>
      <c r="AD142">
        <v>411.97899999999998</v>
      </c>
      <c r="AE142">
        <v>0.24</v>
      </c>
      <c r="AF142">
        <v>0.49113800000000002</v>
      </c>
      <c r="AH142">
        <v>816</v>
      </c>
      <c r="AI142">
        <f t="shared" si="8"/>
        <v>2.5152828090283856</v>
      </c>
      <c r="AJ142">
        <f t="shared" si="9"/>
        <v>0.34636393441976943</v>
      </c>
      <c r="AK142">
        <f t="shared" si="10"/>
        <v>0.79016871317767667</v>
      </c>
      <c r="AL142">
        <f t="shared" si="11"/>
        <v>0.10474907961037327</v>
      </c>
      <c r="AM142">
        <f>U142 - AVERAGEIFS('Placebo Females'!U:U, 'Placebo Females'!B:B, B142, 'Placebo Females'!P:P, P142)</f>
        <v>-10</v>
      </c>
      <c r="AN142">
        <f>V142 - AVERAGEIFS('Placebo Females'!V:V, 'Placebo Females'!B:B, B142, 'Placebo Females'!P:P, P142)</f>
        <v>2</v>
      </c>
      <c r="AO142">
        <f>W142 - AVERAGEIFS('Placebo Females'!W:W, 'Placebo Females'!B:B, B142, 'Placebo Females'!P:P, P142)</f>
        <v>28</v>
      </c>
      <c r="AP142">
        <f>X142 - AVERAGEIFS('Placebo Females'!X:X, 'Placebo Females'!B:B, B142, 'Placebo Females'!P:P, P142)</f>
        <v>0</v>
      </c>
      <c r="AQ142">
        <f>Y142 - AVERAGEIFS('Placebo Females'!Y:Y, 'Placebo Females'!B:B, B142, 'Placebo Females'!P:P, P142)</f>
        <v>11</v>
      </c>
      <c r="AR142">
        <f>Z142 - AVERAGEIFS('Placebo Females'!Z:Z, 'Placebo Females'!B:B, B142, 'Placebo Females'!P:P, P142)</f>
        <v>17</v>
      </c>
      <c r="AS142">
        <f>AB142 - AVERAGEIFS('Placebo Females'!AB:AB, 'Placebo Females'!B:B, B142, 'Placebo Females'!P:P, P142)</f>
        <v>14.666666666666664</v>
      </c>
      <c r="AT142">
        <f>AC142 - AVERAGEIFS('Placebo Females'!AC:AC, 'Placebo Females'!B:B, B142, 'Placebo Females'!P:P, P142)</f>
        <v>8.3333333333333321</v>
      </c>
      <c r="AU142">
        <f>AD142 - AVERAGEIFS('Placebo Females'!AD:AD, 'Placebo Females'!B:B, B142, 'Placebo Females'!P:P, P142)</f>
        <v>-47.030333333333374</v>
      </c>
      <c r="AV142">
        <f>AE142 - AVERAGEIFS('Placebo Females'!AE:AE, 'Placebo Females'!B:B, B142, 'Placebo Females'!P:P, P142)</f>
        <v>0.122653</v>
      </c>
      <c r="AW142">
        <f>AF142 - AVERAGEIFS('Placebo Females'!AF:AF, 'Placebo Females'!B:B, B142, 'Placebo Females'!P:P, P142)</f>
        <v>8.356533333333338E-2</v>
      </c>
    </row>
    <row r="143" spans="1:49" x14ac:dyDescent="0.25">
      <c r="A143" t="s">
        <v>5050</v>
      </c>
      <c r="B143">
        <v>1006</v>
      </c>
      <c r="C143" t="s">
        <v>655</v>
      </c>
      <c r="D143">
        <v>22</v>
      </c>
      <c r="E143">
        <v>168.5</v>
      </c>
      <c r="F143">
        <v>69.599999999999994</v>
      </c>
      <c r="G143">
        <v>102.75</v>
      </c>
      <c r="H143">
        <v>55.75</v>
      </c>
      <c r="I143" t="s">
        <v>103</v>
      </c>
      <c r="J143" t="s">
        <v>104</v>
      </c>
      <c r="K143" t="s">
        <v>210</v>
      </c>
      <c r="L143" t="s">
        <v>460</v>
      </c>
      <c r="M143" t="s">
        <v>4381</v>
      </c>
      <c r="N143">
        <v>400</v>
      </c>
      <c r="O143" t="s">
        <v>2262</v>
      </c>
      <c r="P143">
        <v>1</v>
      </c>
      <c r="Q143" t="s">
        <v>113</v>
      </c>
      <c r="R143" t="s">
        <v>4415</v>
      </c>
      <c r="S143">
        <v>816</v>
      </c>
      <c r="T143" t="s">
        <v>2266</v>
      </c>
      <c r="U143">
        <v>845</v>
      </c>
      <c r="V143">
        <v>181</v>
      </c>
      <c r="W143">
        <v>411</v>
      </c>
      <c r="X143">
        <v>84</v>
      </c>
      <c r="Y143">
        <v>239</v>
      </c>
      <c r="Z143">
        <v>88</v>
      </c>
      <c r="AA143" t="s">
        <v>108</v>
      </c>
      <c r="AB143">
        <v>59</v>
      </c>
      <c r="AC143">
        <v>30</v>
      </c>
      <c r="AD143">
        <v>378.04599999999999</v>
      </c>
      <c r="AE143">
        <v>0.30612200000000001</v>
      </c>
      <c r="AF143">
        <v>0.496421</v>
      </c>
      <c r="AH143">
        <v>816</v>
      </c>
      <c r="AI143">
        <f t="shared" si="8"/>
        <v>2.5152828090283856</v>
      </c>
      <c r="AJ143">
        <f t="shared" si="9"/>
        <v>0.34636393441976943</v>
      </c>
      <c r="AK143">
        <f t="shared" si="10"/>
        <v>0.79016871317767667</v>
      </c>
      <c r="AL143">
        <f t="shared" si="11"/>
        <v>0.10474907961037327</v>
      </c>
      <c r="AM143">
        <f>U143 - AVERAGEIFS('Placebo Females'!U:U, 'Placebo Females'!B:B, B143, 'Placebo Females'!P:P, P143)</f>
        <v>-99</v>
      </c>
      <c r="AN143">
        <f>V143 - AVERAGEIFS('Placebo Females'!V:V, 'Placebo Females'!B:B, B143, 'Placebo Females'!P:P, P143)</f>
        <v>-2</v>
      </c>
      <c r="AO143">
        <f>W143 - AVERAGEIFS('Placebo Females'!W:W, 'Placebo Females'!B:B, B143, 'Placebo Females'!P:P, P143)</f>
        <v>20</v>
      </c>
      <c r="AP143">
        <f>X143 - AVERAGEIFS('Placebo Females'!X:X, 'Placebo Females'!B:B, B143, 'Placebo Females'!P:P, P143)</f>
        <v>-4</v>
      </c>
      <c r="AQ143">
        <f>Y143 - AVERAGEIFS('Placebo Females'!Y:Y, 'Placebo Females'!B:B, B143, 'Placebo Females'!P:P, P143)</f>
        <v>8</v>
      </c>
      <c r="AR143">
        <f>Z143 - AVERAGEIFS('Placebo Females'!Z:Z, 'Placebo Females'!B:B, B143, 'Placebo Females'!P:P, P143)</f>
        <v>16</v>
      </c>
      <c r="AS143">
        <f>AB143 - AVERAGEIFS('Placebo Females'!AB:AB, 'Placebo Females'!B:B, B143, 'Placebo Females'!P:P, P143)</f>
        <v>19.666666666666664</v>
      </c>
      <c r="AT143">
        <f>AC143 - AVERAGEIFS('Placebo Females'!AC:AC, 'Placebo Females'!B:B, B143, 'Placebo Females'!P:P, P143)</f>
        <v>5.3333333333333321</v>
      </c>
      <c r="AU143">
        <f>AD143 - AVERAGEIFS('Placebo Females'!AD:AD, 'Placebo Females'!B:B, B143, 'Placebo Females'!P:P, P143)</f>
        <v>-80.963333333333367</v>
      </c>
      <c r="AV143">
        <f>AE143 - AVERAGEIFS('Placebo Females'!AE:AE, 'Placebo Females'!B:B, B143, 'Placebo Females'!P:P, P143)</f>
        <v>0.18877500000000003</v>
      </c>
      <c r="AW143">
        <f>AF143 - AVERAGEIFS('Placebo Females'!AF:AF, 'Placebo Females'!B:B, B143, 'Placebo Females'!P:P, P143)</f>
        <v>8.8848333333333362E-2</v>
      </c>
    </row>
    <row r="144" spans="1:49" x14ac:dyDescent="0.25">
      <c r="A144" t="s">
        <v>5051</v>
      </c>
      <c r="B144">
        <v>1007</v>
      </c>
      <c r="C144" t="s">
        <v>655</v>
      </c>
      <c r="D144">
        <v>27</v>
      </c>
      <c r="E144">
        <v>159</v>
      </c>
      <c r="F144">
        <v>52</v>
      </c>
      <c r="G144">
        <v>98.5</v>
      </c>
      <c r="H144">
        <v>61.5</v>
      </c>
      <c r="I144" t="s">
        <v>103</v>
      </c>
      <c r="J144" t="s">
        <v>104</v>
      </c>
      <c r="K144" t="s">
        <v>409</v>
      </c>
      <c r="L144" t="s">
        <v>211</v>
      </c>
      <c r="M144" t="s">
        <v>4381</v>
      </c>
      <c r="N144">
        <v>400</v>
      </c>
      <c r="O144" t="s">
        <v>2262</v>
      </c>
      <c r="P144">
        <v>12</v>
      </c>
      <c r="Q144" t="s">
        <v>113</v>
      </c>
      <c r="R144" t="s">
        <v>4415</v>
      </c>
      <c r="S144">
        <v>823</v>
      </c>
      <c r="T144" t="s">
        <v>2266</v>
      </c>
      <c r="U144">
        <v>677</v>
      </c>
      <c r="V144">
        <v>163</v>
      </c>
      <c r="W144">
        <v>390</v>
      </c>
      <c r="X144">
        <v>93</v>
      </c>
      <c r="Y144">
        <v>208</v>
      </c>
      <c r="Z144">
        <v>89</v>
      </c>
      <c r="AA144" t="s">
        <v>108</v>
      </c>
      <c r="AB144">
        <v>73</v>
      </c>
      <c r="AC144">
        <v>30</v>
      </c>
      <c r="AD144">
        <v>327.23200000000003</v>
      </c>
      <c r="AE144">
        <v>0.5</v>
      </c>
      <c r="AF144">
        <v>0.45963199999999999</v>
      </c>
      <c r="AH144">
        <v>823</v>
      </c>
      <c r="AI144">
        <f t="shared" si="8"/>
        <v>2.5368599899881885</v>
      </c>
      <c r="AJ144">
        <f t="shared" si="9"/>
        <v>0.34768011602551208</v>
      </c>
      <c r="AK144">
        <f t="shared" si="10"/>
        <v>0.79166600061531767</v>
      </c>
      <c r="AL144">
        <f t="shared" si="11"/>
        <v>0.10573036452305684</v>
      </c>
      <c r="AM144">
        <f>U144 - AVERAGEIFS('Placebo Females'!U:U, 'Placebo Females'!B:B, B144, 'Placebo Females'!P:P, P144)</f>
        <v>-38.666666666666629</v>
      </c>
      <c r="AN144">
        <f>V144 - AVERAGEIFS('Placebo Females'!V:V, 'Placebo Females'!B:B, B144, 'Placebo Females'!P:P, P144)</f>
        <v>4.6666666666666572</v>
      </c>
      <c r="AO144">
        <f>W144 - AVERAGEIFS('Placebo Females'!W:W, 'Placebo Females'!B:B, B144, 'Placebo Females'!P:P, P144)</f>
        <v>34.666666666666686</v>
      </c>
      <c r="AP144">
        <f>X144 - AVERAGEIFS('Placebo Females'!X:X, 'Placebo Females'!B:B, B144, 'Placebo Females'!P:P, P144)</f>
        <v>-2.3333333333333286</v>
      </c>
      <c r="AQ144">
        <f>Y144 - AVERAGEIFS('Placebo Females'!Y:Y, 'Placebo Females'!B:B, B144, 'Placebo Females'!P:P, P144)</f>
        <v>20.333333333333343</v>
      </c>
      <c r="AR144">
        <f>Z144 - AVERAGEIFS('Placebo Females'!Z:Z, 'Placebo Females'!B:B, B144, 'Placebo Females'!P:P, P144)</f>
        <v>16.666666666666671</v>
      </c>
      <c r="AS144">
        <f>AB144 - AVERAGEIFS('Placebo Females'!AB:AB, 'Placebo Females'!B:B, B144, 'Placebo Females'!P:P, P144)</f>
        <v>27.666666666666664</v>
      </c>
      <c r="AT144">
        <f>AC144 - AVERAGEIFS('Placebo Females'!AC:AC, 'Placebo Females'!B:B, B144, 'Placebo Females'!P:P, P144)</f>
        <v>6</v>
      </c>
      <c r="AU144">
        <f>AD144 - AVERAGEIFS('Placebo Females'!AD:AD, 'Placebo Females'!B:B, B144, 'Placebo Females'!P:P, P144)</f>
        <v>-99.005999999999972</v>
      </c>
      <c r="AV144">
        <f>AE144 - AVERAGEIFS('Placebo Females'!AE:AE, 'Placebo Females'!B:B, B144, 'Placebo Females'!P:P, P144)</f>
        <v>0.40391153333333335</v>
      </c>
      <c r="AW144">
        <f>AF144 - AVERAGEIFS('Placebo Females'!AF:AF, 'Placebo Females'!B:B, B144, 'Placebo Females'!P:P, P144)</f>
        <v>0.12488833333333338</v>
      </c>
    </row>
    <row r="145" spans="1:49" x14ac:dyDescent="0.25">
      <c r="A145" t="s">
        <v>5052</v>
      </c>
      <c r="B145">
        <v>1007</v>
      </c>
      <c r="C145" t="s">
        <v>655</v>
      </c>
      <c r="D145">
        <v>27</v>
      </c>
      <c r="E145">
        <v>159</v>
      </c>
      <c r="F145">
        <v>52</v>
      </c>
      <c r="G145">
        <v>98.5</v>
      </c>
      <c r="H145">
        <v>61.5</v>
      </c>
      <c r="I145" t="s">
        <v>103</v>
      </c>
      <c r="J145" t="s">
        <v>104</v>
      </c>
      <c r="K145" t="s">
        <v>409</v>
      </c>
      <c r="L145" t="s">
        <v>211</v>
      </c>
      <c r="M145" t="s">
        <v>4381</v>
      </c>
      <c r="N145">
        <v>400</v>
      </c>
      <c r="O145" t="s">
        <v>2262</v>
      </c>
      <c r="P145">
        <v>12</v>
      </c>
      <c r="Q145" t="s">
        <v>113</v>
      </c>
      <c r="R145" t="s">
        <v>4415</v>
      </c>
      <c r="S145">
        <v>823</v>
      </c>
      <c r="T145" t="s">
        <v>2266</v>
      </c>
      <c r="U145">
        <v>686</v>
      </c>
      <c r="V145">
        <v>163</v>
      </c>
      <c r="W145">
        <v>390</v>
      </c>
      <c r="X145">
        <v>90</v>
      </c>
      <c r="Y145">
        <v>210</v>
      </c>
      <c r="Z145">
        <v>90</v>
      </c>
      <c r="AA145" t="s">
        <v>108</v>
      </c>
      <c r="AB145">
        <v>69</v>
      </c>
      <c r="AC145">
        <v>29</v>
      </c>
      <c r="AD145">
        <v>336.93799999999999</v>
      </c>
      <c r="AE145">
        <v>0.36734699999999998</v>
      </c>
      <c r="AF145">
        <v>0.47447699999999998</v>
      </c>
      <c r="AH145">
        <v>823</v>
      </c>
      <c r="AI145">
        <f t="shared" si="8"/>
        <v>2.5368599899881885</v>
      </c>
      <c r="AJ145">
        <f t="shared" si="9"/>
        <v>0.34768011602551208</v>
      </c>
      <c r="AK145">
        <f t="shared" si="10"/>
        <v>0.79166600061531767</v>
      </c>
      <c r="AL145">
        <f t="shared" si="11"/>
        <v>0.10573036452305684</v>
      </c>
      <c r="AM145">
        <f>U145 - AVERAGEIFS('Placebo Females'!U:U, 'Placebo Females'!B:B, B145, 'Placebo Females'!P:P, P145)</f>
        <v>-29.666666666666629</v>
      </c>
      <c r="AN145">
        <f>V145 - AVERAGEIFS('Placebo Females'!V:V, 'Placebo Females'!B:B, B145, 'Placebo Females'!P:P, P145)</f>
        <v>4.6666666666666572</v>
      </c>
      <c r="AO145">
        <f>W145 - AVERAGEIFS('Placebo Females'!W:W, 'Placebo Females'!B:B, B145, 'Placebo Females'!P:P, P145)</f>
        <v>34.666666666666686</v>
      </c>
      <c r="AP145">
        <f>X145 - AVERAGEIFS('Placebo Females'!X:X, 'Placebo Females'!B:B, B145, 'Placebo Females'!P:P, P145)</f>
        <v>-5.3333333333333286</v>
      </c>
      <c r="AQ145">
        <f>Y145 - AVERAGEIFS('Placebo Females'!Y:Y, 'Placebo Females'!B:B, B145, 'Placebo Females'!P:P, P145)</f>
        <v>22.333333333333343</v>
      </c>
      <c r="AR145">
        <f>Z145 - AVERAGEIFS('Placebo Females'!Z:Z, 'Placebo Females'!B:B, B145, 'Placebo Females'!P:P, P145)</f>
        <v>17.666666666666671</v>
      </c>
      <c r="AS145">
        <f>AB145 - AVERAGEIFS('Placebo Females'!AB:AB, 'Placebo Females'!B:B, B145, 'Placebo Females'!P:P, P145)</f>
        <v>23.666666666666664</v>
      </c>
      <c r="AT145">
        <f>AC145 - AVERAGEIFS('Placebo Females'!AC:AC, 'Placebo Females'!B:B, B145, 'Placebo Females'!P:P, P145)</f>
        <v>5</v>
      </c>
      <c r="AU145">
        <f>AD145 - AVERAGEIFS('Placebo Females'!AD:AD, 'Placebo Females'!B:B, B145, 'Placebo Females'!P:P, P145)</f>
        <v>-89.300000000000011</v>
      </c>
      <c r="AV145">
        <f>AE145 - AVERAGEIFS('Placebo Females'!AE:AE, 'Placebo Females'!B:B, B145, 'Placebo Females'!P:P, P145)</f>
        <v>0.27125853333333333</v>
      </c>
      <c r="AW145">
        <f>AF145 - AVERAGEIFS('Placebo Females'!AF:AF, 'Placebo Females'!B:B, B145, 'Placebo Females'!P:P, P145)</f>
        <v>0.13973333333333338</v>
      </c>
    </row>
    <row r="146" spans="1:49" x14ac:dyDescent="0.25">
      <c r="A146" t="s">
        <v>5053</v>
      </c>
      <c r="B146">
        <v>1007</v>
      </c>
      <c r="C146" t="s">
        <v>655</v>
      </c>
      <c r="D146">
        <v>27</v>
      </c>
      <c r="E146">
        <v>159</v>
      </c>
      <c r="F146">
        <v>52</v>
      </c>
      <c r="G146">
        <v>98.5</v>
      </c>
      <c r="H146">
        <v>61.5</v>
      </c>
      <c r="I146" t="s">
        <v>103</v>
      </c>
      <c r="J146" t="s">
        <v>104</v>
      </c>
      <c r="K146" t="s">
        <v>409</v>
      </c>
      <c r="L146" t="s">
        <v>211</v>
      </c>
      <c r="M146" t="s">
        <v>4381</v>
      </c>
      <c r="N146">
        <v>400</v>
      </c>
      <c r="O146" t="s">
        <v>2262</v>
      </c>
      <c r="P146">
        <v>12</v>
      </c>
      <c r="Q146" t="s">
        <v>113</v>
      </c>
      <c r="R146" t="s">
        <v>4415</v>
      </c>
      <c r="S146">
        <v>823</v>
      </c>
      <c r="T146" t="s">
        <v>2266</v>
      </c>
      <c r="U146">
        <v>674</v>
      </c>
      <c r="V146">
        <v>162</v>
      </c>
      <c r="W146">
        <v>390</v>
      </c>
      <c r="X146">
        <v>95</v>
      </c>
      <c r="Y146">
        <v>204</v>
      </c>
      <c r="Z146">
        <v>91</v>
      </c>
      <c r="AA146" t="s">
        <v>108</v>
      </c>
      <c r="AB146">
        <v>69</v>
      </c>
      <c r="AC146">
        <v>32</v>
      </c>
      <c r="AD146">
        <v>328.22300000000001</v>
      </c>
      <c r="AE146">
        <v>0.44</v>
      </c>
      <c r="AF146">
        <v>0.46155299999999999</v>
      </c>
      <c r="AH146">
        <v>823</v>
      </c>
      <c r="AI146">
        <f t="shared" si="8"/>
        <v>2.5368599899881885</v>
      </c>
      <c r="AJ146">
        <f t="shared" si="9"/>
        <v>0.34768011602551208</v>
      </c>
      <c r="AK146">
        <f t="shared" si="10"/>
        <v>0.79166600061531767</v>
      </c>
      <c r="AL146">
        <f t="shared" si="11"/>
        <v>0.10573036452305684</v>
      </c>
      <c r="AM146">
        <f>U146 - AVERAGEIFS('Placebo Females'!U:U, 'Placebo Females'!B:B, B146, 'Placebo Females'!P:P, P146)</f>
        <v>-41.666666666666629</v>
      </c>
      <c r="AN146">
        <f>V146 - AVERAGEIFS('Placebo Females'!V:V, 'Placebo Females'!B:B, B146, 'Placebo Females'!P:P, P146)</f>
        <v>3.6666666666666572</v>
      </c>
      <c r="AO146">
        <f>W146 - AVERAGEIFS('Placebo Females'!W:W, 'Placebo Females'!B:B, B146, 'Placebo Females'!P:P, P146)</f>
        <v>34.666666666666686</v>
      </c>
      <c r="AP146">
        <f>X146 - AVERAGEIFS('Placebo Females'!X:X, 'Placebo Females'!B:B, B146, 'Placebo Females'!P:P, P146)</f>
        <v>-0.3333333333333286</v>
      </c>
      <c r="AQ146">
        <f>Y146 - AVERAGEIFS('Placebo Females'!Y:Y, 'Placebo Females'!B:B, B146, 'Placebo Females'!P:P, P146)</f>
        <v>16.333333333333343</v>
      </c>
      <c r="AR146">
        <f>Z146 - AVERAGEIFS('Placebo Females'!Z:Z, 'Placebo Females'!B:B, B146, 'Placebo Females'!P:P, P146)</f>
        <v>18.666666666666671</v>
      </c>
      <c r="AS146">
        <f>AB146 - AVERAGEIFS('Placebo Females'!AB:AB, 'Placebo Females'!B:B, B146, 'Placebo Females'!P:P, P146)</f>
        <v>23.666666666666664</v>
      </c>
      <c r="AT146">
        <f>AC146 - AVERAGEIFS('Placebo Females'!AC:AC, 'Placebo Females'!B:B, B146, 'Placebo Females'!P:P, P146)</f>
        <v>8</v>
      </c>
      <c r="AU146">
        <f>AD146 - AVERAGEIFS('Placebo Females'!AD:AD, 'Placebo Females'!B:B, B146, 'Placebo Females'!P:P, P146)</f>
        <v>-98.014999999999986</v>
      </c>
      <c r="AV146">
        <f>AE146 - AVERAGEIFS('Placebo Females'!AE:AE, 'Placebo Females'!B:B, B146, 'Placebo Females'!P:P, P146)</f>
        <v>0.34391153333333335</v>
      </c>
      <c r="AW146">
        <f>AF146 - AVERAGEIFS('Placebo Females'!AF:AF, 'Placebo Females'!B:B, B146, 'Placebo Females'!P:P, P146)</f>
        <v>0.12680933333333338</v>
      </c>
    </row>
    <row r="147" spans="1:49" x14ac:dyDescent="0.25">
      <c r="A147" t="s">
        <v>5054</v>
      </c>
      <c r="B147">
        <v>1011</v>
      </c>
      <c r="C147" t="s">
        <v>655</v>
      </c>
      <c r="D147">
        <v>31</v>
      </c>
      <c r="E147">
        <v>161.5</v>
      </c>
      <c r="F147">
        <v>65.3</v>
      </c>
      <c r="G147">
        <v>120.75</v>
      </c>
      <c r="H147">
        <v>84</v>
      </c>
      <c r="I147" t="s">
        <v>458</v>
      </c>
      <c r="J147" t="s">
        <v>104</v>
      </c>
      <c r="K147" t="s">
        <v>753</v>
      </c>
      <c r="L147" t="s">
        <v>211</v>
      </c>
      <c r="M147" t="s">
        <v>4381</v>
      </c>
      <c r="N147">
        <v>400</v>
      </c>
      <c r="O147" t="s">
        <v>2262</v>
      </c>
      <c r="P147">
        <v>7</v>
      </c>
      <c r="Q147" t="s">
        <v>113</v>
      </c>
      <c r="R147" t="s">
        <v>4415</v>
      </c>
      <c r="S147">
        <v>841</v>
      </c>
      <c r="T147" t="s">
        <v>2266</v>
      </c>
      <c r="U147">
        <v>800</v>
      </c>
      <c r="V147">
        <v>177</v>
      </c>
      <c r="W147">
        <v>380</v>
      </c>
      <c r="X147">
        <v>91</v>
      </c>
      <c r="Y147">
        <v>201</v>
      </c>
      <c r="Z147">
        <v>88</v>
      </c>
      <c r="AA147" t="s">
        <v>108</v>
      </c>
      <c r="AB147">
        <v>56</v>
      </c>
      <c r="AC147">
        <v>40</v>
      </c>
      <c r="AD147">
        <v>320.86</v>
      </c>
      <c r="AE147">
        <v>0.32608700000000002</v>
      </c>
      <c r="AF147">
        <v>0.43741799999999997</v>
      </c>
      <c r="AH147">
        <v>841</v>
      </c>
      <c r="AI147">
        <f t="shared" si="8"/>
        <v>2.5923441695991083</v>
      </c>
      <c r="AJ147">
        <f t="shared" si="9"/>
        <v>0.35102423696222074</v>
      </c>
      <c r="AK147">
        <f t="shared" si="10"/>
        <v>0.7954231626151127</v>
      </c>
      <c r="AL147">
        <f t="shared" si="11"/>
        <v>0.10825217244490992</v>
      </c>
      <c r="AM147">
        <f>U147 - AVERAGEIFS('Placebo Females'!U:U, 'Placebo Females'!B:B, B147, 'Placebo Females'!P:P, P147)</f>
        <v>-16.333333333333371</v>
      </c>
      <c r="AN147">
        <f>V147 - AVERAGEIFS('Placebo Females'!V:V, 'Placebo Females'!B:B, B147, 'Placebo Females'!P:P, P147)</f>
        <v>8.6666666666666572</v>
      </c>
      <c r="AO147">
        <f>W147 - AVERAGEIFS('Placebo Females'!W:W, 'Placebo Females'!B:B, B147, 'Placebo Females'!P:P, P147)</f>
        <v>29.333333333333314</v>
      </c>
      <c r="AP147">
        <f>X147 - AVERAGEIFS('Placebo Females'!X:X, 'Placebo Females'!B:B, B147, 'Placebo Females'!P:P, P147)</f>
        <v>3.6666666666666714</v>
      </c>
      <c r="AQ147">
        <f>Y147 - AVERAGEIFS('Placebo Females'!Y:Y, 'Placebo Females'!B:B, B147, 'Placebo Females'!P:P, P147)</f>
        <v>6.6666666666666572</v>
      </c>
      <c r="AR147">
        <f>Z147 - AVERAGEIFS('Placebo Females'!Z:Z, 'Placebo Females'!B:B, B147, 'Placebo Females'!P:P, P147)</f>
        <v>19</v>
      </c>
      <c r="AS147">
        <f>AB147 - AVERAGEIFS('Placebo Females'!AB:AB, 'Placebo Females'!B:B, B147, 'Placebo Females'!P:P, P147)</f>
        <v>9</v>
      </c>
      <c r="AT147">
        <f>AC147 - AVERAGEIFS('Placebo Females'!AC:AC, 'Placebo Females'!B:B, B147, 'Placebo Females'!P:P, P147)</f>
        <v>16.333333333333332</v>
      </c>
      <c r="AU147">
        <f>AD147 - AVERAGEIFS('Placebo Females'!AD:AD, 'Placebo Females'!B:B, B147, 'Placebo Females'!P:P, P147)</f>
        <v>-165.44866666666661</v>
      </c>
      <c r="AV147">
        <f>AE147 - AVERAGEIFS('Placebo Females'!AE:AE, 'Placebo Females'!B:B, B147, 'Placebo Females'!P:P, P147)</f>
        <v>0.20021000000000003</v>
      </c>
      <c r="AW147">
        <f>AF147 - AVERAGEIFS('Placebo Females'!AF:AF, 'Placebo Females'!B:B, B147, 'Placebo Females'!P:P, P147)</f>
        <v>0.14512799999999998</v>
      </c>
    </row>
    <row r="148" spans="1:49" x14ac:dyDescent="0.25">
      <c r="A148" t="s">
        <v>5055</v>
      </c>
      <c r="B148">
        <v>1011</v>
      </c>
      <c r="C148" t="s">
        <v>655</v>
      </c>
      <c r="D148">
        <v>31</v>
      </c>
      <c r="E148">
        <v>161.5</v>
      </c>
      <c r="F148">
        <v>65.3</v>
      </c>
      <c r="G148">
        <v>120.75</v>
      </c>
      <c r="H148">
        <v>84</v>
      </c>
      <c r="I148" t="s">
        <v>458</v>
      </c>
      <c r="J148" t="s">
        <v>104</v>
      </c>
      <c r="K148" t="s">
        <v>753</v>
      </c>
      <c r="L148" t="s">
        <v>211</v>
      </c>
      <c r="M148" t="s">
        <v>4381</v>
      </c>
      <c r="N148">
        <v>400</v>
      </c>
      <c r="O148" t="s">
        <v>2262</v>
      </c>
      <c r="P148">
        <v>7</v>
      </c>
      <c r="Q148" t="s">
        <v>113</v>
      </c>
      <c r="R148" t="s">
        <v>4415</v>
      </c>
      <c r="S148">
        <v>841</v>
      </c>
      <c r="T148" t="s">
        <v>2266</v>
      </c>
      <c r="U148">
        <v>774</v>
      </c>
      <c r="V148">
        <v>168</v>
      </c>
      <c r="W148">
        <v>380</v>
      </c>
      <c r="X148">
        <v>84</v>
      </c>
      <c r="Y148">
        <v>203</v>
      </c>
      <c r="Z148">
        <v>93</v>
      </c>
      <c r="AA148" t="s">
        <v>108</v>
      </c>
      <c r="AB148">
        <v>58</v>
      </c>
      <c r="AC148">
        <v>39</v>
      </c>
      <c r="AD148">
        <v>308.68099999999998</v>
      </c>
      <c r="AE148">
        <v>0.27659600000000001</v>
      </c>
      <c r="AF148">
        <v>0.42502699999999999</v>
      </c>
      <c r="AH148">
        <v>841</v>
      </c>
      <c r="AI148">
        <f t="shared" si="8"/>
        <v>2.5923441695991083</v>
      </c>
      <c r="AJ148">
        <f t="shared" si="9"/>
        <v>0.35102423696222074</v>
      </c>
      <c r="AK148">
        <f t="shared" si="10"/>
        <v>0.7954231626151127</v>
      </c>
      <c r="AL148">
        <f t="shared" si="11"/>
        <v>0.10825217244490992</v>
      </c>
      <c r="AM148">
        <f>U148 - AVERAGEIFS('Placebo Females'!U:U, 'Placebo Females'!B:B, B148, 'Placebo Females'!P:P, P148)</f>
        <v>-42.333333333333371</v>
      </c>
      <c r="AN148">
        <f>V148 - AVERAGEIFS('Placebo Females'!V:V, 'Placebo Females'!B:B, B148, 'Placebo Females'!P:P, P148)</f>
        <v>-0.33333333333334281</v>
      </c>
      <c r="AO148">
        <f>W148 - AVERAGEIFS('Placebo Females'!W:W, 'Placebo Females'!B:B, B148, 'Placebo Females'!P:P, P148)</f>
        <v>29.333333333333314</v>
      </c>
      <c r="AP148">
        <f>X148 - AVERAGEIFS('Placebo Females'!X:X, 'Placebo Females'!B:B, B148, 'Placebo Females'!P:P, P148)</f>
        <v>-3.3333333333333286</v>
      </c>
      <c r="AQ148">
        <f>Y148 - AVERAGEIFS('Placebo Females'!Y:Y, 'Placebo Females'!B:B, B148, 'Placebo Females'!P:P, P148)</f>
        <v>8.6666666666666572</v>
      </c>
      <c r="AR148">
        <f>Z148 - AVERAGEIFS('Placebo Females'!Z:Z, 'Placebo Females'!B:B, B148, 'Placebo Females'!P:P, P148)</f>
        <v>24</v>
      </c>
      <c r="AS148">
        <f>AB148 - AVERAGEIFS('Placebo Females'!AB:AB, 'Placebo Females'!B:B, B148, 'Placebo Females'!P:P, P148)</f>
        <v>11</v>
      </c>
      <c r="AT148">
        <f>AC148 - AVERAGEIFS('Placebo Females'!AC:AC, 'Placebo Females'!B:B, B148, 'Placebo Females'!P:P, P148)</f>
        <v>15.333333333333332</v>
      </c>
      <c r="AU148">
        <f>AD148 - AVERAGEIFS('Placebo Females'!AD:AD, 'Placebo Females'!B:B, B148, 'Placebo Females'!P:P, P148)</f>
        <v>-177.62766666666664</v>
      </c>
      <c r="AV148">
        <f>AE148 - AVERAGEIFS('Placebo Females'!AE:AE, 'Placebo Females'!B:B, B148, 'Placebo Females'!P:P, P148)</f>
        <v>0.15071900000000002</v>
      </c>
      <c r="AW148">
        <f>AF148 - AVERAGEIFS('Placebo Females'!AF:AF, 'Placebo Females'!B:B, B148, 'Placebo Females'!P:P, P148)</f>
        <v>0.13273699999999999</v>
      </c>
    </row>
    <row r="149" spans="1:49" x14ac:dyDescent="0.25">
      <c r="A149" t="s">
        <v>5056</v>
      </c>
      <c r="B149">
        <v>1011</v>
      </c>
      <c r="C149" t="s">
        <v>655</v>
      </c>
      <c r="D149">
        <v>31</v>
      </c>
      <c r="E149">
        <v>161.5</v>
      </c>
      <c r="F149">
        <v>65.3</v>
      </c>
      <c r="G149">
        <v>120.75</v>
      </c>
      <c r="H149">
        <v>84</v>
      </c>
      <c r="I149" t="s">
        <v>458</v>
      </c>
      <c r="J149" t="s">
        <v>104</v>
      </c>
      <c r="K149" t="s">
        <v>753</v>
      </c>
      <c r="L149" t="s">
        <v>211</v>
      </c>
      <c r="M149" t="s">
        <v>4381</v>
      </c>
      <c r="N149">
        <v>400</v>
      </c>
      <c r="O149" t="s">
        <v>2262</v>
      </c>
      <c r="P149">
        <v>7</v>
      </c>
      <c r="Q149" t="s">
        <v>113</v>
      </c>
      <c r="R149" t="s">
        <v>4415</v>
      </c>
      <c r="S149">
        <v>841</v>
      </c>
      <c r="T149" t="s">
        <v>2266</v>
      </c>
      <c r="U149">
        <v>758</v>
      </c>
      <c r="V149">
        <v>167</v>
      </c>
      <c r="W149">
        <v>381</v>
      </c>
      <c r="X149">
        <v>79</v>
      </c>
      <c r="Y149">
        <v>209</v>
      </c>
      <c r="Z149">
        <v>93</v>
      </c>
      <c r="AA149" t="s">
        <v>108</v>
      </c>
      <c r="AB149">
        <v>45</v>
      </c>
      <c r="AC149">
        <v>54</v>
      </c>
      <c r="AD149">
        <v>321.46699999999998</v>
      </c>
      <c r="AE149">
        <v>0.31111100000000003</v>
      </c>
      <c r="AF149">
        <v>0.43978</v>
      </c>
      <c r="AH149">
        <v>841</v>
      </c>
      <c r="AI149">
        <f t="shared" si="8"/>
        <v>2.5923441695991083</v>
      </c>
      <c r="AJ149">
        <f t="shared" si="9"/>
        <v>0.35102423696222074</v>
      </c>
      <c r="AK149">
        <f t="shared" si="10"/>
        <v>0.7954231626151127</v>
      </c>
      <c r="AL149">
        <f t="shared" si="11"/>
        <v>0.10825217244490992</v>
      </c>
      <c r="AM149">
        <f>U149 - AVERAGEIFS('Placebo Females'!U:U, 'Placebo Females'!B:B, B149, 'Placebo Females'!P:P, P149)</f>
        <v>-58.333333333333371</v>
      </c>
      <c r="AN149">
        <f>V149 - AVERAGEIFS('Placebo Females'!V:V, 'Placebo Females'!B:B, B149, 'Placebo Females'!P:P, P149)</f>
        <v>-1.3333333333333428</v>
      </c>
      <c r="AO149">
        <f>W149 - AVERAGEIFS('Placebo Females'!W:W, 'Placebo Females'!B:B, B149, 'Placebo Females'!P:P, P149)</f>
        <v>30.333333333333314</v>
      </c>
      <c r="AP149">
        <f>X149 - AVERAGEIFS('Placebo Females'!X:X, 'Placebo Females'!B:B, B149, 'Placebo Females'!P:P, P149)</f>
        <v>-8.3333333333333286</v>
      </c>
      <c r="AQ149">
        <f>Y149 - AVERAGEIFS('Placebo Females'!Y:Y, 'Placebo Females'!B:B, B149, 'Placebo Females'!P:P, P149)</f>
        <v>14.666666666666657</v>
      </c>
      <c r="AR149">
        <f>Z149 - AVERAGEIFS('Placebo Females'!Z:Z, 'Placebo Females'!B:B, B149, 'Placebo Females'!P:P, P149)</f>
        <v>24</v>
      </c>
      <c r="AS149">
        <f>AB149 - AVERAGEIFS('Placebo Females'!AB:AB, 'Placebo Females'!B:B, B149, 'Placebo Females'!P:P, P149)</f>
        <v>-2</v>
      </c>
      <c r="AT149">
        <f>AC149 - AVERAGEIFS('Placebo Females'!AC:AC, 'Placebo Females'!B:B, B149, 'Placebo Females'!P:P, P149)</f>
        <v>30.333333333333332</v>
      </c>
      <c r="AU149">
        <f>AD149 - AVERAGEIFS('Placebo Females'!AD:AD, 'Placebo Females'!B:B, B149, 'Placebo Females'!P:P, P149)</f>
        <v>-164.84166666666664</v>
      </c>
      <c r="AV149">
        <f>AE149 - AVERAGEIFS('Placebo Females'!AE:AE, 'Placebo Females'!B:B, B149, 'Placebo Females'!P:P, P149)</f>
        <v>0.18523400000000004</v>
      </c>
      <c r="AW149">
        <f>AF149 - AVERAGEIFS('Placebo Females'!AF:AF, 'Placebo Females'!B:B, B149, 'Placebo Females'!P:P, P149)</f>
        <v>0.14749000000000001</v>
      </c>
    </row>
    <row r="150" spans="1:49" x14ac:dyDescent="0.25">
      <c r="A150" t="s">
        <v>5057</v>
      </c>
      <c r="B150">
        <v>1011</v>
      </c>
      <c r="C150" t="s">
        <v>655</v>
      </c>
      <c r="D150">
        <v>31</v>
      </c>
      <c r="E150">
        <v>161.5</v>
      </c>
      <c r="F150">
        <v>65.3</v>
      </c>
      <c r="G150">
        <v>120.75</v>
      </c>
      <c r="H150">
        <v>84</v>
      </c>
      <c r="I150" t="s">
        <v>458</v>
      </c>
      <c r="J150" t="s">
        <v>104</v>
      </c>
      <c r="K150" t="s">
        <v>753</v>
      </c>
      <c r="L150" t="s">
        <v>211</v>
      </c>
      <c r="M150" t="s">
        <v>4381</v>
      </c>
      <c r="N150">
        <v>400</v>
      </c>
      <c r="O150" t="s">
        <v>2262</v>
      </c>
      <c r="P150">
        <v>6</v>
      </c>
      <c r="Q150" t="s">
        <v>113</v>
      </c>
      <c r="R150" t="s">
        <v>4415</v>
      </c>
      <c r="S150">
        <v>872</v>
      </c>
      <c r="T150" t="s">
        <v>2266</v>
      </c>
      <c r="U150">
        <v>766</v>
      </c>
      <c r="V150">
        <v>161</v>
      </c>
      <c r="W150">
        <v>389</v>
      </c>
      <c r="X150">
        <v>85</v>
      </c>
      <c r="Y150">
        <v>212</v>
      </c>
      <c r="Z150">
        <v>92</v>
      </c>
      <c r="AA150" t="s">
        <v>108</v>
      </c>
      <c r="AB150">
        <v>51</v>
      </c>
      <c r="AC150">
        <v>47</v>
      </c>
      <c r="AD150">
        <v>320.16699999999997</v>
      </c>
      <c r="AE150">
        <v>0.26086999999999999</v>
      </c>
      <c r="AF150">
        <v>0.43611899999999998</v>
      </c>
      <c r="AH150">
        <v>872</v>
      </c>
      <c r="AI150">
        <f t="shared" si="8"/>
        <v>2.6879002567068042</v>
      </c>
      <c r="AJ150">
        <f t="shared" si="9"/>
        <v>0.35665192090025222</v>
      </c>
      <c r="AK150">
        <f t="shared" si="10"/>
        <v>0.80159613687413001</v>
      </c>
      <c r="AL150">
        <f t="shared" si="11"/>
        <v>0.11258955292017858</v>
      </c>
      <c r="AM150">
        <f>U150 - AVERAGEIFS('Placebo Females'!U:U, 'Placebo Females'!B:B, B150, 'Placebo Females'!P:P, P150)</f>
        <v>-55.666666666666629</v>
      </c>
      <c r="AN150">
        <f>V150 - AVERAGEIFS('Placebo Females'!V:V, 'Placebo Females'!B:B, B150, 'Placebo Females'!P:P, P150)</f>
        <v>-2.6666666666666572</v>
      </c>
      <c r="AO150">
        <f>W150 - AVERAGEIFS('Placebo Females'!W:W, 'Placebo Females'!B:B, B150, 'Placebo Females'!P:P, P150)</f>
        <v>34.666666666666686</v>
      </c>
      <c r="AP150">
        <f>X150 - AVERAGEIFS('Placebo Females'!X:X, 'Placebo Females'!B:B, B150, 'Placebo Females'!P:P, P150)</f>
        <v>-3.6666666666666714</v>
      </c>
      <c r="AQ150">
        <f>Y150 - AVERAGEIFS('Placebo Females'!Y:Y, 'Placebo Females'!B:B, B150, 'Placebo Females'!P:P, P150)</f>
        <v>19</v>
      </c>
      <c r="AR150">
        <f>Z150 - AVERAGEIFS('Placebo Females'!Z:Z, 'Placebo Females'!B:B, B150, 'Placebo Females'!P:P, P150)</f>
        <v>19.333333333333329</v>
      </c>
      <c r="AS150">
        <f>AB150 - AVERAGEIFS('Placebo Females'!AB:AB, 'Placebo Females'!B:B, B150, 'Placebo Females'!P:P, P150)</f>
        <v>8.3333333333333357</v>
      </c>
      <c r="AT150">
        <f>AC150 - AVERAGEIFS('Placebo Females'!AC:AC, 'Placebo Females'!B:B, B150, 'Placebo Females'!P:P, P150)</f>
        <v>15</v>
      </c>
      <c r="AU150">
        <f>AD150 - AVERAGEIFS('Placebo Females'!AD:AD, 'Placebo Females'!B:B, B150, 'Placebo Females'!P:P, P150)</f>
        <v>-141.33766666666673</v>
      </c>
      <c r="AV150">
        <f>AE150 - AVERAGEIFS('Placebo Females'!AE:AE, 'Placebo Females'!B:B, B150, 'Placebo Females'!P:P, P150)</f>
        <v>0.13785399999999998</v>
      </c>
      <c r="AW150">
        <f>AF150 - AVERAGEIFS('Placebo Females'!AF:AF, 'Placebo Females'!B:B, B150, 'Placebo Females'!P:P, P150)</f>
        <v>9.8710333333333289E-2</v>
      </c>
    </row>
    <row r="151" spans="1:49" x14ac:dyDescent="0.25">
      <c r="A151" t="s">
        <v>5058</v>
      </c>
      <c r="B151">
        <v>1011</v>
      </c>
      <c r="C151" t="s">
        <v>655</v>
      </c>
      <c r="D151">
        <v>31</v>
      </c>
      <c r="E151">
        <v>161.5</v>
      </c>
      <c r="F151">
        <v>65.3</v>
      </c>
      <c r="G151">
        <v>120.75</v>
      </c>
      <c r="H151">
        <v>84</v>
      </c>
      <c r="I151" t="s">
        <v>458</v>
      </c>
      <c r="J151" t="s">
        <v>104</v>
      </c>
      <c r="K151" t="s">
        <v>753</v>
      </c>
      <c r="L151" t="s">
        <v>211</v>
      </c>
      <c r="M151" t="s">
        <v>4381</v>
      </c>
      <c r="N151">
        <v>400</v>
      </c>
      <c r="O151" t="s">
        <v>2262</v>
      </c>
      <c r="P151">
        <v>6</v>
      </c>
      <c r="Q151" t="s">
        <v>113</v>
      </c>
      <c r="R151" t="s">
        <v>4415</v>
      </c>
      <c r="S151">
        <v>872</v>
      </c>
      <c r="T151" t="s">
        <v>2266</v>
      </c>
      <c r="U151">
        <v>719</v>
      </c>
      <c r="V151">
        <v>160</v>
      </c>
      <c r="W151">
        <v>387</v>
      </c>
      <c r="X151">
        <v>82</v>
      </c>
      <c r="Y151">
        <v>214</v>
      </c>
      <c r="Z151">
        <v>91</v>
      </c>
      <c r="AA151" t="s">
        <v>108</v>
      </c>
      <c r="AB151">
        <v>39</v>
      </c>
      <c r="AC151">
        <v>59</v>
      </c>
      <c r="AD151">
        <v>325.08</v>
      </c>
      <c r="AE151">
        <v>0.394737</v>
      </c>
      <c r="AF151">
        <v>0.44939600000000002</v>
      </c>
      <c r="AH151">
        <v>872</v>
      </c>
      <c r="AI151">
        <f t="shared" si="8"/>
        <v>2.6879002567068042</v>
      </c>
      <c r="AJ151">
        <f t="shared" si="9"/>
        <v>0.35665192090025222</v>
      </c>
      <c r="AK151">
        <f t="shared" si="10"/>
        <v>0.80159613687413001</v>
      </c>
      <c r="AL151">
        <f t="shared" si="11"/>
        <v>0.11258955292017858</v>
      </c>
      <c r="AM151">
        <f>U151 - AVERAGEIFS('Placebo Females'!U:U, 'Placebo Females'!B:B, B151, 'Placebo Females'!P:P, P151)</f>
        <v>-102.66666666666663</v>
      </c>
      <c r="AN151">
        <f>V151 - AVERAGEIFS('Placebo Females'!V:V, 'Placebo Females'!B:B, B151, 'Placebo Females'!P:P, P151)</f>
        <v>-3.6666666666666572</v>
      </c>
      <c r="AO151">
        <f>W151 - AVERAGEIFS('Placebo Females'!W:W, 'Placebo Females'!B:B, B151, 'Placebo Females'!P:P, P151)</f>
        <v>32.666666666666686</v>
      </c>
      <c r="AP151">
        <f>X151 - AVERAGEIFS('Placebo Females'!X:X, 'Placebo Females'!B:B, B151, 'Placebo Females'!P:P, P151)</f>
        <v>-6.6666666666666714</v>
      </c>
      <c r="AQ151">
        <f>Y151 - AVERAGEIFS('Placebo Females'!Y:Y, 'Placebo Females'!B:B, B151, 'Placebo Females'!P:P, P151)</f>
        <v>21</v>
      </c>
      <c r="AR151">
        <f>Z151 - AVERAGEIFS('Placebo Females'!Z:Z, 'Placebo Females'!B:B, B151, 'Placebo Females'!P:P, P151)</f>
        <v>18.333333333333329</v>
      </c>
      <c r="AS151">
        <f>AB151 - AVERAGEIFS('Placebo Females'!AB:AB, 'Placebo Females'!B:B, B151, 'Placebo Females'!P:P, P151)</f>
        <v>-3.6666666666666643</v>
      </c>
      <c r="AT151">
        <f>AC151 - AVERAGEIFS('Placebo Females'!AC:AC, 'Placebo Females'!B:B, B151, 'Placebo Females'!P:P, P151)</f>
        <v>27</v>
      </c>
      <c r="AU151">
        <f>AD151 - AVERAGEIFS('Placebo Females'!AD:AD, 'Placebo Females'!B:B, B151, 'Placebo Females'!P:P, P151)</f>
        <v>-136.42466666666672</v>
      </c>
      <c r="AV151">
        <f>AE151 - AVERAGEIFS('Placebo Females'!AE:AE, 'Placebo Females'!B:B, B151, 'Placebo Females'!P:P, P151)</f>
        <v>0.27172099999999999</v>
      </c>
      <c r="AW151">
        <f>AF151 - AVERAGEIFS('Placebo Females'!AF:AF, 'Placebo Females'!B:B, B151, 'Placebo Females'!P:P, P151)</f>
        <v>0.11198733333333333</v>
      </c>
    </row>
    <row r="152" spans="1:49" x14ac:dyDescent="0.25">
      <c r="A152" t="s">
        <v>5059</v>
      </c>
      <c r="B152">
        <v>1011</v>
      </c>
      <c r="C152" t="s">
        <v>655</v>
      </c>
      <c r="D152">
        <v>31</v>
      </c>
      <c r="E152">
        <v>161.5</v>
      </c>
      <c r="F152">
        <v>65.3</v>
      </c>
      <c r="G152">
        <v>120.75</v>
      </c>
      <c r="H152">
        <v>84</v>
      </c>
      <c r="I152" t="s">
        <v>458</v>
      </c>
      <c r="J152" t="s">
        <v>104</v>
      </c>
      <c r="K152" t="s">
        <v>753</v>
      </c>
      <c r="L152" t="s">
        <v>211</v>
      </c>
      <c r="M152" t="s">
        <v>4381</v>
      </c>
      <c r="N152">
        <v>400</v>
      </c>
      <c r="O152" t="s">
        <v>2262</v>
      </c>
      <c r="P152">
        <v>6</v>
      </c>
      <c r="Q152" t="s">
        <v>113</v>
      </c>
      <c r="R152" t="s">
        <v>4415</v>
      </c>
      <c r="S152">
        <v>872</v>
      </c>
      <c r="T152" t="s">
        <v>2266</v>
      </c>
      <c r="U152">
        <v>754</v>
      </c>
      <c r="V152">
        <v>161</v>
      </c>
      <c r="W152">
        <v>387</v>
      </c>
      <c r="X152">
        <v>89</v>
      </c>
      <c r="Y152">
        <v>207</v>
      </c>
      <c r="Z152">
        <v>91</v>
      </c>
      <c r="AA152" t="s">
        <v>108</v>
      </c>
      <c r="AB152">
        <v>51</v>
      </c>
      <c r="AC152">
        <v>43</v>
      </c>
      <c r="AD152">
        <v>329.34300000000002</v>
      </c>
      <c r="AE152">
        <v>0.30232599999999998</v>
      </c>
      <c r="AF152">
        <v>0.44026900000000002</v>
      </c>
      <c r="AH152">
        <v>872</v>
      </c>
      <c r="AI152">
        <f t="shared" si="8"/>
        <v>2.6879002567068042</v>
      </c>
      <c r="AJ152">
        <f t="shared" si="9"/>
        <v>0.35665192090025222</v>
      </c>
      <c r="AK152">
        <f t="shared" si="10"/>
        <v>0.80159613687413001</v>
      </c>
      <c r="AL152">
        <f t="shared" si="11"/>
        <v>0.11258955292017858</v>
      </c>
      <c r="AM152">
        <f>U152 - AVERAGEIFS('Placebo Females'!U:U, 'Placebo Females'!B:B, B152, 'Placebo Females'!P:P, P152)</f>
        <v>-67.666666666666629</v>
      </c>
      <c r="AN152">
        <f>V152 - AVERAGEIFS('Placebo Females'!V:V, 'Placebo Females'!B:B, B152, 'Placebo Females'!P:P, P152)</f>
        <v>-2.6666666666666572</v>
      </c>
      <c r="AO152">
        <f>W152 - AVERAGEIFS('Placebo Females'!W:W, 'Placebo Females'!B:B, B152, 'Placebo Females'!P:P, P152)</f>
        <v>32.666666666666686</v>
      </c>
      <c r="AP152">
        <f>X152 - AVERAGEIFS('Placebo Females'!X:X, 'Placebo Females'!B:B, B152, 'Placebo Females'!P:P, P152)</f>
        <v>0.3333333333333286</v>
      </c>
      <c r="AQ152">
        <f>Y152 - AVERAGEIFS('Placebo Females'!Y:Y, 'Placebo Females'!B:B, B152, 'Placebo Females'!P:P, P152)</f>
        <v>14</v>
      </c>
      <c r="AR152">
        <f>Z152 - AVERAGEIFS('Placebo Females'!Z:Z, 'Placebo Females'!B:B, B152, 'Placebo Females'!P:P, P152)</f>
        <v>18.333333333333329</v>
      </c>
      <c r="AS152">
        <f>AB152 - AVERAGEIFS('Placebo Females'!AB:AB, 'Placebo Females'!B:B, B152, 'Placebo Females'!P:P, P152)</f>
        <v>8.3333333333333357</v>
      </c>
      <c r="AT152">
        <f>AC152 - AVERAGEIFS('Placebo Females'!AC:AC, 'Placebo Females'!B:B, B152, 'Placebo Females'!P:P, P152)</f>
        <v>11</v>
      </c>
      <c r="AU152">
        <f>AD152 - AVERAGEIFS('Placebo Females'!AD:AD, 'Placebo Females'!B:B, B152, 'Placebo Females'!P:P, P152)</f>
        <v>-132.16166666666669</v>
      </c>
      <c r="AV152">
        <f>AE152 - AVERAGEIFS('Placebo Females'!AE:AE, 'Placebo Females'!B:B, B152, 'Placebo Females'!P:P, P152)</f>
        <v>0.17930999999999997</v>
      </c>
      <c r="AW152">
        <f>AF152 - AVERAGEIFS('Placebo Females'!AF:AF, 'Placebo Females'!B:B, B152, 'Placebo Females'!P:P, P152)</f>
        <v>0.10286033333333333</v>
      </c>
    </row>
    <row r="153" spans="1:49" x14ac:dyDescent="0.25">
      <c r="A153" t="s">
        <v>5060</v>
      </c>
      <c r="B153">
        <v>1003</v>
      </c>
      <c r="C153" t="s">
        <v>655</v>
      </c>
      <c r="D153">
        <v>30</v>
      </c>
      <c r="E153">
        <v>167</v>
      </c>
      <c r="F153">
        <v>71.3</v>
      </c>
      <c r="G153">
        <v>106</v>
      </c>
      <c r="H153">
        <v>57.75</v>
      </c>
      <c r="I153" t="s">
        <v>103</v>
      </c>
      <c r="J153" t="s">
        <v>104</v>
      </c>
      <c r="K153" t="s">
        <v>753</v>
      </c>
      <c r="L153" t="s">
        <v>211</v>
      </c>
      <c r="M153" t="s">
        <v>4381</v>
      </c>
      <c r="N153">
        <v>400</v>
      </c>
      <c r="O153" t="s">
        <v>2262</v>
      </c>
      <c r="P153">
        <v>8</v>
      </c>
      <c r="Q153" t="s">
        <v>113</v>
      </c>
      <c r="R153" t="s">
        <v>4415</v>
      </c>
      <c r="S153">
        <v>929</v>
      </c>
      <c r="T153" t="s">
        <v>2266</v>
      </c>
      <c r="U153">
        <v>1005</v>
      </c>
      <c r="V153">
        <v>198</v>
      </c>
      <c r="W153">
        <v>427</v>
      </c>
      <c r="X153">
        <v>95</v>
      </c>
      <c r="Y153">
        <v>245</v>
      </c>
      <c r="Z153">
        <v>87</v>
      </c>
      <c r="AA153" t="s">
        <v>108</v>
      </c>
      <c r="AB153">
        <v>57</v>
      </c>
      <c r="AC153">
        <v>39</v>
      </c>
      <c r="AD153">
        <v>298.75</v>
      </c>
      <c r="AE153">
        <v>0.42</v>
      </c>
      <c r="AF153">
        <v>0.49759300000000001</v>
      </c>
      <c r="AH153">
        <v>929</v>
      </c>
      <c r="AI153">
        <f t="shared" si="8"/>
        <v>2.8636001588080515</v>
      </c>
      <c r="AJ153">
        <f t="shared" si="9"/>
        <v>0.36659124910585483</v>
      </c>
      <c r="AK153">
        <f t="shared" si="10"/>
        <v>0.81205500210099313</v>
      </c>
      <c r="AL153">
        <f t="shared" si="11"/>
        <v>0.12054183592345136</v>
      </c>
      <c r="AM153">
        <f>U153 - AVERAGEIFS('Placebo Females'!U:U, 'Placebo Females'!B:B, B153, 'Placebo Females'!P:P, P153)</f>
        <v>-148.33333333333326</v>
      </c>
      <c r="AN153">
        <f>V153 - AVERAGEIFS('Placebo Females'!V:V, 'Placebo Females'!B:B, B153, 'Placebo Females'!P:P, P153)</f>
        <v>28.333333333333343</v>
      </c>
      <c r="AO153">
        <f>W153 - AVERAGEIFS('Placebo Females'!W:W, 'Placebo Females'!B:B, B153, 'Placebo Females'!P:P, P153)</f>
        <v>26.666666666666686</v>
      </c>
      <c r="AP153">
        <f>X153 - AVERAGEIFS('Placebo Females'!X:X, 'Placebo Females'!B:B, B153, 'Placebo Females'!P:P, P153)</f>
        <v>4.6666666666666714</v>
      </c>
      <c r="AQ153">
        <f>Y153 - AVERAGEIFS('Placebo Females'!Y:Y, 'Placebo Females'!B:B, B153, 'Placebo Females'!P:P, P153)</f>
        <v>-2.6666666666666572</v>
      </c>
      <c r="AR153">
        <f>Z153 - AVERAGEIFS('Placebo Females'!Z:Z, 'Placebo Females'!B:B, B153, 'Placebo Females'!P:P, P153)</f>
        <v>24.666666666666664</v>
      </c>
      <c r="AS153">
        <f>AB153 - AVERAGEIFS('Placebo Females'!AB:AB, 'Placebo Females'!B:B, B153, 'Placebo Females'!P:P, P153)</f>
        <v>19.333333333333336</v>
      </c>
      <c r="AT153">
        <f>AC153 - AVERAGEIFS('Placebo Females'!AC:AC, 'Placebo Females'!B:B, B153, 'Placebo Females'!P:P, P153)</f>
        <v>15</v>
      </c>
      <c r="AU153">
        <f>AD153 - AVERAGEIFS('Placebo Females'!AD:AD, 'Placebo Females'!B:B, B153, 'Placebo Females'!P:P, P153)</f>
        <v>-52.6756666666667</v>
      </c>
      <c r="AV153">
        <f>AE153 - AVERAGEIFS('Placebo Females'!AE:AE, 'Placebo Females'!B:B, B153, 'Placebo Females'!P:P, P153)</f>
        <v>0.26438200000000001</v>
      </c>
      <c r="AW153">
        <f>AF153 - AVERAGEIFS('Placebo Females'!AF:AF, 'Placebo Females'!B:B, B153, 'Placebo Females'!P:P, P153)</f>
        <v>0.17098833333333335</v>
      </c>
    </row>
    <row r="154" spans="1:49" x14ac:dyDescent="0.25">
      <c r="A154" t="s">
        <v>5061</v>
      </c>
      <c r="B154">
        <v>1003</v>
      </c>
      <c r="C154" t="s">
        <v>655</v>
      </c>
      <c r="D154">
        <v>30</v>
      </c>
      <c r="E154">
        <v>167</v>
      </c>
      <c r="F154">
        <v>71.3</v>
      </c>
      <c r="G154">
        <v>106</v>
      </c>
      <c r="H154">
        <v>57.75</v>
      </c>
      <c r="I154" t="s">
        <v>103</v>
      </c>
      <c r="J154" t="s">
        <v>104</v>
      </c>
      <c r="K154" t="s">
        <v>753</v>
      </c>
      <c r="L154" t="s">
        <v>211</v>
      </c>
      <c r="M154" t="s">
        <v>4381</v>
      </c>
      <c r="N154">
        <v>400</v>
      </c>
      <c r="O154" t="s">
        <v>2262</v>
      </c>
      <c r="P154">
        <v>8</v>
      </c>
      <c r="Q154" t="s">
        <v>113</v>
      </c>
      <c r="R154" t="s">
        <v>4415</v>
      </c>
      <c r="S154">
        <v>929</v>
      </c>
      <c r="T154" t="s">
        <v>2266</v>
      </c>
      <c r="U154">
        <v>996</v>
      </c>
      <c r="V154">
        <v>206</v>
      </c>
      <c r="W154">
        <v>424</v>
      </c>
      <c r="X154">
        <v>90</v>
      </c>
      <c r="Y154">
        <v>248</v>
      </c>
      <c r="Z154">
        <v>86</v>
      </c>
      <c r="AA154" t="s">
        <v>108</v>
      </c>
      <c r="AB154">
        <v>61</v>
      </c>
      <c r="AC154">
        <v>35</v>
      </c>
      <c r="AD154">
        <v>300.839</v>
      </c>
      <c r="AE154">
        <v>0.41666700000000001</v>
      </c>
      <c r="AF154">
        <v>0.49114799999999997</v>
      </c>
      <c r="AH154">
        <v>929</v>
      </c>
      <c r="AI154">
        <f t="shared" si="8"/>
        <v>2.8636001588080515</v>
      </c>
      <c r="AJ154">
        <f t="shared" si="9"/>
        <v>0.36659124910585483</v>
      </c>
      <c r="AK154">
        <f t="shared" si="10"/>
        <v>0.81205500210099313</v>
      </c>
      <c r="AL154">
        <f t="shared" si="11"/>
        <v>0.12054183592345136</v>
      </c>
      <c r="AM154">
        <f>U154 - AVERAGEIFS('Placebo Females'!U:U, 'Placebo Females'!B:B, B154, 'Placebo Females'!P:P, P154)</f>
        <v>-157.33333333333326</v>
      </c>
      <c r="AN154">
        <f>V154 - AVERAGEIFS('Placebo Females'!V:V, 'Placebo Females'!B:B, B154, 'Placebo Females'!P:P, P154)</f>
        <v>36.333333333333343</v>
      </c>
      <c r="AO154">
        <f>W154 - AVERAGEIFS('Placebo Females'!W:W, 'Placebo Females'!B:B, B154, 'Placebo Females'!P:P, P154)</f>
        <v>23.666666666666686</v>
      </c>
      <c r="AP154">
        <f>X154 - AVERAGEIFS('Placebo Females'!X:X, 'Placebo Females'!B:B, B154, 'Placebo Females'!P:P, P154)</f>
        <v>-0.3333333333333286</v>
      </c>
      <c r="AQ154">
        <f>Y154 - AVERAGEIFS('Placebo Females'!Y:Y, 'Placebo Females'!B:B, B154, 'Placebo Females'!P:P, P154)</f>
        <v>0.33333333333334281</v>
      </c>
      <c r="AR154">
        <f>Z154 - AVERAGEIFS('Placebo Females'!Z:Z, 'Placebo Females'!B:B, B154, 'Placebo Females'!P:P, P154)</f>
        <v>23.666666666666664</v>
      </c>
      <c r="AS154">
        <f>AB154 - AVERAGEIFS('Placebo Females'!AB:AB, 'Placebo Females'!B:B, B154, 'Placebo Females'!P:P, P154)</f>
        <v>23.333333333333336</v>
      </c>
      <c r="AT154">
        <f>AC154 - AVERAGEIFS('Placebo Females'!AC:AC, 'Placebo Females'!B:B, B154, 'Placebo Females'!P:P, P154)</f>
        <v>11</v>
      </c>
      <c r="AU154">
        <f>AD154 - AVERAGEIFS('Placebo Females'!AD:AD, 'Placebo Females'!B:B, B154, 'Placebo Females'!P:P, P154)</f>
        <v>-50.586666666666702</v>
      </c>
      <c r="AV154">
        <f>AE154 - AVERAGEIFS('Placebo Females'!AE:AE, 'Placebo Females'!B:B, B154, 'Placebo Females'!P:P, P154)</f>
        <v>0.26104899999999998</v>
      </c>
      <c r="AW154">
        <f>AF154 - AVERAGEIFS('Placebo Females'!AF:AF, 'Placebo Females'!B:B, B154, 'Placebo Females'!P:P, P154)</f>
        <v>0.16454333333333332</v>
      </c>
    </row>
    <row r="155" spans="1:49" x14ac:dyDescent="0.25">
      <c r="A155" t="s">
        <v>5062</v>
      </c>
      <c r="B155">
        <v>1003</v>
      </c>
      <c r="C155" t="s">
        <v>655</v>
      </c>
      <c r="D155">
        <v>30</v>
      </c>
      <c r="E155">
        <v>167</v>
      </c>
      <c r="F155">
        <v>71.3</v>
      </c>
      <c r="G155">
        <v>106</v>
      </c>
      <c r="H155">
        <v>57.75</v>
      </c>
      <c r="I155" t="s">
        <v>103</v>
      </c>
      <c r="J155" t="s">
        <v>104</v>
      </c>
      <c r="K155" t="s">
        <v>753</v>
      </c>
      <c r="L155" t="s">
        <v>211</v>
      </c>
      <c r="M155" t="s">
        <v>4381</v>
      </c>
      <c r="N155">
        <v>400</v>
      </c>
      <c r="O155" t="s">
        <v>2262</v>
      </c>
      <c r="P155">
        <v>8</v>
      </c>
      <c r="Q155" t="s">
        <v>113</v>
      </c>
      <c r="R155" t="s">
        <v>4415</v>
      </c>
      <c r="S155">
        <v>929</v>
      </c>
      <c r="T155" t="s">
        <v>2266</v>
      </c>
      <c r="U155">
        <v>1033</v>
      </c>
      <c r="V155">
        <v>209</v>
      </c>
      <c r="W155">
        <v>422</v>
      </c>
      <c r="X155">
        <v>92</v>
      </c>
      <c r="Y155">
        <v>244</v>
      </c>
      <c r="Z155">
        <v>86</v>
      </c>
      <c r="AA155" t="s">
        <v>108</v>
      </c>
      <c r="AB155">
        <v>55</v>
      </c>
      <c r="AC155">
        <v>38</v>
      </c>
      <c r="AD155">
        <v>305.51799999999997</v>
      </c>
      <c r="AE155">
        <v>0.37254900000000002</v>
      </c>
      <c r="AF155">
        <v>0.48520799999999997</v>
      </c>
      <c r="AH155">
        <v>929</v>
      </c>
      <c r="AI155">
        <f t="shared" si="8"/>
        <v>2.8636001588080515</v>
      </c>
      <c r="AJ155">
        <f t="shared" si="9"/>
        <v>0.36659124910585483</v>
      </c>
      <c r="AK155">
        <f t="shared" si="10"/>
        <v>0.81205500210099313</v>
      </c>
      <c r="AL155">
        <f t="shared" si="11"/>
        <v>0.12054183592345136</v>
      </c>
      <c r="AM155">
        <f>U155 - AVERAGEIFS('Placebo Females'!U:U, 'Placebo Females'!B:B, B155, 'Placebo Females'!P:P, P155)</f>
        <v>-120.33333333333326</v>
      </c>
      <c r="AN155">
        <f>V155 - AVERAGEIFS('Placebo Females'!V:V, 'Placebo Females'!B:B, B155, 'Placebo Females'!P:P, P155)</f>
        <v>39.333333333333343</v>
      </c>
      <c r="AO155">
        <f>W155 - AVERAGEIFS('Placebo Females'!W:W, 'Placebo Females'!B:B, B155, 'Placebo Females'!P:P, P155)</f>
        <v>21.666666666666686</v>
      </c>
      <c r="AP155">
        <f>X155 - AVERAGEIFS('Placebo Females'!X:X, 'Placebo Females'!B:B, B155, 'Placebo Females'!P:P, P155)</f>
        <v>1.6666666666666714</v>
      </c>
      <c r="AQ155">
        <f>Y155 - AVERAGEIFS('Placebo Females'!Y:Y, 'Placebo Females'!B:B, B155, 'Placebo Females'!P:P, P155)</f>
        <v>-3.6666666666666572</v>
      </c>
      <c r="AR155">
        <f>Z155 - AVERAGEIFS('Placebo Females'!Z:Z, 'Placebo Females'!B:B, B155, 'Placebo Females'!P:P, P155)</f>
        <v>23.666666666666664</v>
      </c>
      <c r="AS155">
        <f>AB155 - AVERAGEIFS('Placebo Females'!AB:AB, 'Placebo Females'!B:B, B155, 'Placebo Females'!P:P, P155)</f>
        <v>17.333333333333336</v>
      </c>
      <c r="AT155">
        <f>AC155 - AVERAGEIFS('Placebo Females'!AC:AC, 'Placebo Females'!B:B, B155, 'Placebo Females'!P:P, P155)</f>
        <v>14</v>
      </c>
      <c r="AU155">
        <f>AD155 - AVERAGEIFS('Placebo Females'!AD:AD, 'Placebo Females'!B:B, B155, 'Placebo Females'!P:P, P155)</f>
        <v>-45.907666666666728</v>
      </c>
      <c r="AV155">
        <f>AE155 - AVERAGEIFS('Placebo Females'!AE:AE, 'Placebo Females'!B:B, B155, 'Placebo Females'!P:P, P155)</f>
        <v>0.21693100000000001</v>
      </c>
      <c r="AW155">
        <f>AF155 - AVERAGEIFS('Placebo Females'!AF:AF, 'Placebo Females'!B:B, B155, 'Placebo Females'!P:P, P155)</f>
        <v>0.15860333333333332</v>
      </c>
    </row>
    <row r="156" spans="1:49" x14ac:dyDescent="0.25">
      <c r="A156" t="s">
        <v>5063</v>
      </c>
      <c r="B156">
        <v>1008</v>
      </c>
      <c r="C156" t="s">
        <v>655</v>
      </c>
      <c r="D156">
        <v>33</v>
      </c>
      <c r="E156">
        <v>163.5</v>
      </c>
      <c r="F156">
        <v>69.8</v>
      </c>
      <c r="G156">
        <v>121.25</v>
      </c>
      <c r="H156">
        <v>71.25</v>
      </c>
      <c r="I156" t="s">
        <v>103</v>
      </c>
      <c r="J156" t="s">
        <v>104</v>
      </c>
      <c r="K156" t="s">
        <v>310</v>
      </c>
      <c r="L156" t="s">
        <v>160</v>
      </c>
      <c r="M156" t="s">
        <v>4381</v>
      </c>
      <c r="N156">
        <v>400</v>
      </c>
      <c r="O156" t="s">
        <v>2262</v>
      </c>
      <c r="P156">
        <v>8</v>
      </c>
      <c r="Q156" t="s">
        <v>113</v>
      </c>
      <c r="R156" t="s">
        <v>4415</v>
      </c>
      <c r="S156">
        <v>930</v>
      </c>
      <c r="T156" t="s">
        <v>2266</v>
      </c>
      <c r="U156">
        <v>660</v>
      </c>
      <c r="V156">
        <v>139</v>
      </c>
      <c r="W156">
        <v>369</v>
      </c>
      <c r="X156">
        <v>83</v>
      </c>
      <c r="Y156">
        <v>219</v>
      </c>
      <c r="Z156">
        <v>67</v>
      </c>
      <c r="AA156" t="s">
        <v>108</v>
      </c>
      <c r="AB156">
        <v>65</v>
      </c>
      <c r="AC156">
        <v>22</v>
      </c>
      <c r="AD156">
        <v>329.90699999999998</v>
      </c>
      <c r="AE156">
        <v>0.55263200000000001</v>
      </c>
      <c r="AF156">
        <v>0.44209900000000002</v>
      </c>
      <c r="AH156">
        <v>930</v>
      </c>
      <c r="AI156">
        <f t="shared" si="8"/>
        <v>2.8666826132308807</v>
      </c>
      <c r="AJ156">
        <f t="shared" si="9"/>
        <v>0.36676113920999276</v>
      </c>
      <c r="AK156">
        <f t="shared" si="10"/>
        <v>0.81222898964587842</v>
      </c>
      <c r="AL156">
        <f t="shared" si="11"/>
        <v>0.12068104891227727</v>
      </c>
      <c r="AM156">
        <f>U156 - AVERAGEIFS('Placebo Females'!U:U, 'Placebo Females'!B:B, B156, 'Placebo Females'!P:P, P156)</f>
        <v>-29</v>
      </c>
      <c r="AN156">
        <f>V156 - AVERAGEIFS('Placebo Females'!V:V, 'Placebo Females'!B:B, B156, 'Placebo Females'!P:P, P156)</f>
        <v>3.6666666666666572</v>
      </c>
      <c r="AO156">
        <f>W156 - AVERAGEIFS('Placebo Females'!W:W, 'Placebo Females'!B:B, B156, 'Placebo Females'!P:P, P156)</f>
        <v>19.666666666666686</v>
      </c>
      <c r="AP156">
        <f>X156 - AVERAGEIFS('Placebo Females'!X:X, 'Placebo Females'!B:B, B156, 'Placebo Females'!P:P, P156)</f>
        <v>-13.333333333333329</v>
      </c>
      <c r="AQ156">
        <f>Y156 - AVERAGEIFS('Placebo Females'!Y:Y, 'Placebo Females'!B:B, B156, 'Placebo Females'!P:P, P156)</f>
        <v>25.333333333333343</v>
      </c>
      <c r="AR156">
        <f>Z156 - AVERAGEIFS('Placebo Females'!Z:Z, 'Placebo Females'!B:B, B156, 'Placebo Females'!P:P, P156)</f>
        <v>7.6666666666666643</v>
      </c>
      <c r="AS156">
        <f>AB156 - AVERAGEIFS('Placebo Females'!AB:AB, 'Placebo Females'!B:B, B156, 'Placebo Females'!P:P, P156)</f>
        <v>24</v>
      </c>
      <c r="AT156">
        <f>AC156 - AVERAGEIFS('Placebo Females'!AC:AC, 'Placebo Females'!B:B, B156, 'Placebo Females'!P:P, P156)</f>
        <v>2.3333333333333321</v>
      </c>
      <c r="AU156">
        <f>AD156 - AVERAGEIFS('Placebo Females'!AD:AD, 'Placebo Females'!B:B, B156, 'Placebo Females'!P:P, P156)</f>
        <v>-110.43199999999996</v>
      </c>
      <c r="AV156">
        <f>AE156 - AVERAGEIFS('Placebo Females'!AE:AE, 'Placebo Females'!B:B, B156, 'Placebo Females'!P:P, P156)</f>
        <v>0.38650499999999999</v>
      </c>
      <c r="AW156">
        <f>AF156 - AVERAGEIFS('Placebo Females'!AF:AF, 'Placebo Females'!B:B, B156, 'Placebo Females'!P:P, P156)</f>
        <v>0.14835566666666666</v>
      </c>
    </row>
    <row r="157" spans="1:49" x14ac:dyDescent="0.25">
      <c r="A157" t="s">
        <v>5064</v>
      </c>
      <c r="B157">
        <v>1008</v>
      </c>
      <c r="C157" t="s">
        <v>655</v>
      </c>
      <c r="D157">
        <v>33</v>
      </c>
      <c r="E157">
        <v>163.5</v>
      </c>
      <c r="F157">
        <v>69.8</v>
      </c>
      <c r="G157">
        <v>121.25</v>
      </c>
      <c r="H157">
        <v>71.25</v>
      </c>
      <c r="I157" t="s">
        <v>103</v>
      </c>
      <c r="J157" t="s">
        <v>104</v>
      </c>
      <c r="K157" t="s">
        <v>310</v>
      </c>
      <c r="L157" t="s">
        <v>160</v>
      </c>
      <c r="M157" t="s">
        <v>4381</v>
      </c>
      <c r="N157">
        <v>400</v>
      </c>
      <c r="O157" t="s">
        <v>2262</v>
      </c>
      <c r="P157">
        <v>8</v>
      </c>
      <c r="Q157" t="s">
        <v>113</v>
      </c>
      <c r="R157" t="s">
        <v>4415</v>
      </c>
      <c r="S157">
        <v>930</v>
      </c>
      <c r="T157" t="s">
        <v>2266</v>
      </c>
      <c r="U157">
        <v>661</v>
      </c>
      <c r="V157">
        <v>136</v>
      </c>
      <c r="W157">
        <v>365</v>
      </c>
      <c r="X157">
        <v>91</v>
      </c>
      <c r="Y157">
        <v>209</v>
      </c>
      <c r="Z157">
        <v>65</v>
      </c>
      <c r="AA157" t="s">
        <v>108</v>
      </c>
      <c r="AB157">
        <v>47</v>
      </c>
      <c r="AC157">
        <v>27</v>
      </c>
      <c r="AD157">
        <v>353.35500000000002</v>
      </c>
      <c r="AE157">
        <v>0.51282099999999997</v>
      </c>
      <c r="AF157">
        <v>0.41316199999999997</v>
      </c>
      <c r="AH157">
        <v>930</v>
      </c>
      <c r="AI157">
        <f t="shared" si="8"/>
        <v>2.8666826132308807</v>
      </c>
      <c r="AJ157">
        <f t="shared" si="9"/>
        <v>0.36676113920999276</v>
      </c>
      <c r="AK157">
        <f t="shared" si="10"/>
        <v>0.81222898964587842</v>
      </c>
      <c r="AL157">
        <f t="shared" si="11"/>
        <v>0.12068104891227727</v>
      </c>
      <c r="AM157">
        <f>U157 - AVERAGEIFS('Placebo Females'!U:U, 'Placebo Females'!B:B, B157, 'Placebo Females'!P:P, P157)</f>
        <v>-28</v>
      </c>
      <c r="AN157">
        <f>V157 - AVERAGEIFS('Placebo Females'!V:V, 'Placebo Females'!B:B, B157, 'Placebo Females'!P:P, P157)</f>
        <v>0.66666666666665719</v>
      </c>
      <c r="AO157">
        <f>W157 - AVERAGEIFS('Placebo Females'!W:W, 'Placebo Females'!B:B, B157, 'Placebo Females'!P:P, P157)</f>
        <v>15.666666666666686</v>
      </c>
      <c r="AP157">
        <f>X157 - AVERAGEIFS('Placebo Females'!X:X, 'Placebo Females'!B:B, B157, 'Placebo Females'!P:P, P157)</f>
        <v>-5.3333333333333286</v>
      </c>
      <c r="AQ157">
        <f>Y157 - AVERAGEIFS('Placebo Females'!Y:Y, 'Placebo Females'!B:B, B157, 'Placebo Females'!P:P, P157)</f>
        <v>15.333333333333343</v>
      </c>
      <c r="AR157">
        <f>Z157 - AVERAGEIFS('Placebo Females'!Z:Z, 'Placebo Females'!B:B, B157, 'Placebo Females'!P:P, P157)</f>
        <v>5.6666666666666643</v>
      </c>
      <c r="AS157">
        <f>AB157 - AVERAGEIFS('Placebo Females'!AB:AB, 'Placebo Females'!B:B, B157, 'Placebo Females'!P:P, P157)</f>
        <v>6</v>
      </c>
      <c r="AT157">
        <f>AC157 - AVERAGEIFS('Placebo Females'!AC:AC, 'Placebo Females'!B:B, B157, 'Placebo Females'!P:P, P157)</f>
        <v>7.3333333333333321</v>
      </c>
      <c r="AU157">
        <f>AD157 - AVERAGEIFS('Placebo Females'!AD:AD, 'Placebo Females'!B:B, B157, 'Placebo Females'!P:P, P157)</f>
        <v>-86.983999999999924</v>
      </c>
      <c r="AV157">
        <f>AE157 - AVERAGEIFS('Placebo Females'!AE:AE, 'Placebo Females'!B:B, B157, 'Placebo Females'!P:P, P157)</f>
        <v>0.34669399999999995</v>
      </c>
      <c r="AW157">
        <f>AF157 - AVERAGEIFS('Placebo Females'!AF:AF, 'Placebo Females'!B:B, B157, 'Placebo Females'!P:P, P157)</f>
        <v>0.11941866666666662</v>
      </c>
    </row>
    <row r="158" spans="1:49" x14ac:dyDescent="0.25">
      <c r="A158" t="s">
        <v>5065</v>
      </c>
      <c r="B158">
        <v>1008</v>
      </c>
      <c r="C158" t="s">
        <v>655</v>
      </c>
      <c r="D158">
        <v>33</v>
      </c>
      <c r="E158">
        <v>163.5</v>
      </c>
      <c r="F158">
        <v>69.8</v>
      </c>
      <c r="G158">
        <v>121.25</v>
      </c>
      <c r="H158">
        <v>71.25</v>
      </c>
      <c r="I158" t="s">
        <v>103</v>
      </c>
      <c r="J158" t="s">
        <v>104</v>
      </c>
      <c r="K158" t="s">
        <v>310</v>
      </c>
      <c r="L158" t="s">
        <v>160</v>
      </c>
      <c r="M158" t="s">
        <v>4381</v>
      </c>
      <c r="N158">
        <v>400</v>
      </c>
      <c r="O158" t="s">
        <v>2262</v>
      </c>
      <c r="P158">
        <v>8</v>
      </c>
      <c r="Q158" t="s">
        <v>113</v>
      </c>
      <c r="R158" t="s">
        <v>4415</v>
      </c>
      <c r="S158">
        <v>930</v>
      </c>
      <c r="T158" t="s">
        <v>2266</v>
      </c>
      <c r="U158">
        <v>628</v>
      </c>
      <c r="V158">
        <v>132</v>
      </c>
      <c r="W158">
        <v>363</v>
      </c>
      <c r="X158">
        <v>88</v>
      </c>
      <c r="Y158">
        <v>211</v>
      </c>
      <c r="Z158">
        <v>64</v>
      </c>
      <c r="AA158" t="s">
        <v>108</v>
      </c>
      <c r="AB158">
        <v>53</v>
      </c>
      <c r="AC158">
        <v>29</v>
      </c>
      <c r="AD158">
        <v>321.31099999999998</v>
      </c>
      <c r="AE158">
        <v>0.51282099999999997</v>
      </c>
      <c r="AF158">
        <v>0.41534700000000002</v>
      </c>
      <c r="AH158">
        <v>930</v>
      </c>
      <c r="AI158">
        <f t="shared" si="8"/>
        <v>2.8666826132308807</v>
      </c>
      <c r="AJ158">
        <f t="shared" si="9"/>
        <v>0.36676113920999276</v>
      </c>
      <c r="AK158">
        <f t="shared" si="10"/>
        <v>0.81222898964587842</v>
      </c>
      <c r="AL158">
        <f t="shared" si="11"/>
        <v>0.12068104891227727</v>
      </c>
      <c r="AM158">
        <f>U158 - AVERAGEIFS('Placebo Females'!U:U, 'Placebo Females'!B:B, B158, 'Placebo Females'!P:P, P158)</f>
        <v>-61</v>
      </c>
      <c r="AN158">
        <f>V158 - AVERAGEIFS('Placebo Females'!V:V, 'Placebo Females'!B:B, B158, 'Placebo Females'!P:P, P158)</f>
        <v>-3.3333333333333428</v>
      </c>
      <c r="AO158">
        <f>W158 - AVERAGEIFS('Placebo Females'!W:W, 'Placebo Females'!B:B, B158, 'Placebo Females'!P:P, P158)</f>
        <v>13.666666666666686</v>
      </c>
      <c r="AP158">
        <f>X158 - AVERAGEIFS('Placebo Females'!X:X, 'Placebo Females'!B:B, B158, 'Placebo Females'!P:P, P158)</f>
        <v>-8.3333333333333286</v>
      </c>
      <c r="AQ158">
        <f>Y158 - AVERAGEIFS('Placebo Females'!Y:Y, 'Placebo Females'!B:B, B158, 'Placebo Females'!P:P, P158)</f>
        <v>17.333333333333343</v>
      </c>
      <c r="AR158">
        <f>Z158 - AVERAGEIFS('Placebo Females'!Z:Z, 'Placebo Females'!B:B, B158, 'Placebo Females'!P:P, P158)</f>
        <v>4.6666666666666643</v>
      </c>
      <c r="AS158">
        <f>AB158 - AVERAGEIFS('Placebo Females'!AB:AB, 'Placebo Females'!B:B, B158, 'Placebo Females'!P:P, P158)</f>
        <v>12</v>
      </c>
      <c r="AT158">
        <f>AC158 - AVERAGEIFS('Placebo Females'!AC:AC, 'Placebo Females'!B:B, B158, 'Placebo Females'!P:P, P158)</f>
        <v>9.3333333333333321</v>
      </c>
      <c r="AU158">
        <f>AD158 - AVERAGEIFS('Placebo Females'!AD:AD, 'Placebo Females'!B:B, B158, 'Placebo Females'!P:P, P158)</f>
        <v>-119.02799999999996</v>
      </c>
      <c r="AV158">
        <f>AE158 - AVERAGEIFS('Placebo Females'!AE:AE, 'Placebo Females'!B:B, B158, 'Placebo Females'!P:P, P158)</f>
        <v>0.34669399999999995</v>
      </c>
      <c r="AW158">
        <f>AF158 - AVERAGEIFS('Placebo Females'!AF:AF, 'Placebo Females'!B:B, B158, 'Placebo Females'!P:P, P158)</f>
        <v>0.12160366666666667</v>
      </c>
    </row>
    <row r="159" spans="1:49" x14ac:dyDescent="0.25">
      <c r="A159" t="s">
        <v>5066</v>
      </c>
      <c r="B159">
        <v>1004</v>
      </c>
      <c r="C159" t="s">
        <v>655</v>
      </c>
      <c r="D159">
        <v>32</v>
      </c>
      <c r="E159">
        <v>177.1</v>
      </c>
      <c r="F159">
        <v>60.7</v>
      </c>
      <c r="G159">
        <v>92</v>
      </c>
      <c r="H159">
        <v>51.75</v>
      </c>
      <c r="I159" t="s">
        <v>103</v>
      </c>
      <c r="J159" t="s">
        <v>104</v>
      </c>
      <c r="K159" t="s">
        <v>459</v>
      </c>
      <c r="L159" t="s">
        <v>106</v>
      </c>
      <c r="M159" t="s">
        <v>4381</v>
      </c>
      <c r="N159">
        <v>400</v>
      </c>
      <c r="O159" t="s">
        <v>2262</v>
      </c>
      <c r="P159">
        <v>8</v>
      </c>
      <c r="Q159" t="s">
        <v>113</v>
      </c>
      <c r="R159" t="s">
        <v>4415</v>
      </c>
      <c r="S159">
        <v>955</v>
      </c>
      <c r="T159" t="s">
        <v>2266</v>
      </c>
      <c r="U159">
        <v>838</v>
      </c>
      <c r="V159">
        <v>136</v>
      </c>
      <c r="W159">
        <v>433</v>
      </c>
      <c r="X159">
        <v>98</v>
      </c>
      <c r="Y159">
        <v>249</v>
      </c>
      <c r="Z159">
        <v>86</v>
      </c>
      <c r="AA159" t="s">
        <v>108</v>
      </c>
      <c r="AB159">
        <v>67</v>
      </c>
      <c r="AC159">
        <v>24</v>
      </c>
      <c r="AD159">
        <v>163.94</v>
      </c>
      <c r="AE159">
        <v>0.6</v>
      </c>
      <c r="AF159">
        <v>0.51364799999999999</v>
      </c>
      <c r="AH159">
        <v>955</v>
      </c>
      <c r="AI159">
        <f t="shared" si="8"/>
        <v>2.9437439738016029</v>
      </c>
      <c r="AJ159">
        <f t="shared" si="9"/>
        <v>0.37096044142186635</v>
      </c>
      <c r="AK159">
        <f t="shared" si="10"/>
        <v>0.81647980709835699</v>
      </c>
      <c r="AL159">
        <f t="shared" si="11"/>
        <v>0.12415765408013868</v>
      </c>
      <c r="AM159">
        <f>U159 - AVERAGEIFS('Placebo Females'!U:U, 'Placebo Females'!B:B, B159, 'Placebo Females'!P:P, P159)</f>
        <v>-3.6666666666666288</v>
      </c>
      <c r="AN159">
        <f>V159 - AVERAGEIFS('Placebo Females'!V:V, 'Placebo Females'!B:B, B159, 'Placebo Females'!P:P, P159)</f>
        <v>8.3333333333333286</v>
      </c>
      <c r="AO159">
        <f>W159 - AVERAGEIFS('Placebo Females'!W:W, 'Placebo Females'!B:B, B159, 'Placebo Females'!P:P, P159)</f>
        <v>40.666666666666686</v>
      </c>
      <c r="AP159">
        <f>X159 - AVERAGEIFS('Placebo Females'!X:X, 'Placebo Females'!B:B, B159, 'Placebo Females'!P:P, P159)</f>
        <v>5.6666666666666714</v>
      </c>
      <c r="AQ159">
        <f>Y159 - AVERAGEIFS('Placebo Females'!Y:Y, 'Placebo Females'!B:B, B159, 'Placebo Females'!P:P, P159)</f>
        <v>17.666666666666657</v>
      </c>
      <c r="AR159">
        <f>Z159 - AVERAGEIFS('Placebo Females'!Z:Z, 'Placebo Females'!B:B, B159, 'Placebo Females'!P:P, P159)</f>
        <v>17.333333333333329</v>
      </c>
      <c r="AS159">
        <f>AB159 - AVERAGEIFS('Placebo Females'!AB:AB, 'Placebo Females'!B:B, B159, 'Placebo Females'!P:P, P159)</f>
        <v>25</v>
      </c>
      <c r="AT159">
        <f>AC159 - AVERAGEIFS('Placebo Females'!AC:AC, 'Placebo Females'!B:B, B159, 'Placebo Females'!P:P, P159)</f>
        <v>-2</v>
      </c>
      <c r="AU159">
        <f>AD159 - AVERAGEIFS('Placebo Females'!AD:AD, 'Placebo Females'!B:B, B159, 'Placebo Females'!P:P, P159)</f>
        <v>-4.7160000000000082</v>
      </c>
      <c r="AV159">
        <f>AE159 - AVERAGEIFS('Placebo Females'!AE:AE, 'Placebo Females'!B:B, B159, 'Placebo Females'!P:P, P159)</f>
        <v>0.35203266666666666</v>
      </c>
      <c r="AW159">
        <f>AF159 - AVERAGEIFS('Placebo Females'!AF:AF, 'Placebo Females'!B:B, B159, 'Placebo Females'!P:P, P159)</f>
        <v>0.13083099999999998</v>
      </c>
    </row>
    <row r="160" spans="1:49" x14ac:dyDescent="0.25">
      <c r="A160" t="s">
        <v>5067</v>
      </c>
      <c r="B160">
        <v>1004</v>
      </c>
      <c r="C160" t="s">
        <v>655</v>
      </c>
      <c r="D160">
        <v>32</v>
      </c>
      <c r="E160">
        <v>177.1</v>
      </c>
      <c r="F160">
        <v>60.7</v>
      </c>
      <c r="G160">
        <v>92</v>
      </c>
      <c r="H160">
        <v>51.75</v>
      </c>
      <c r="I160" t="s">
        <v>103</v>
      </c>
      <c r="J160" t="s">
        <v>104</v>
      </c>
      <c r="K160" t="s">
        <v>459</v>
      </c>
      <c r="L160" t="s">
        <v>106</v>
      </c>
      <c r="M160" t="s">
        <v>4381</v>
      </c>
      <c r="N160">
        <v>400</v>
      </c>
      <c r="O160" t="s">
        <v>2262</v>
      </c>
      <c r="P160">
        <v>8</v>
      </c>
      <c r="Q160" t="s">
        <v>113</v>
      </c>
      <c r="R160" t="s">
        <v>4415</v>
      </c>
      <c r="S160">
        <v>955</v>
      </c>
      <c r="T160" t="s">
        <v>2266</v>
      </c>
      <c r="U160">
        <v>842</v>
      </c>
      <c r="V160">
        <v>127</v>
      </c>
      <c r="W160">
        <v>432</v>
      </c>
      <c r="X160">
        <v>103</v>
      </c>
      <c r="Y160">
        <v>247</v>
      </c>
      <c r="Z160">
        <v>82</v>
      </c>
      <c r="AA160" t="s">
        <v>108</v>
      </c>
      <c r="AB160">
        <v>61</v>
      </c>
      <c r="AC160">
        <v>32</v>
      </c>
      <c r="AD160">
        <v>166.80099999999999</v>
      </c>
      <c r="AE160">
        <v>0.58823499999999995</v>
      </c>
      <c r="AF160">
        <v>0.51273000000000002</v>
      </c>
      <c r="AH160">
        <v>955</v>
      </c>
      <c r="AI160">
        <f t="shared" si="8"/>
        <v>2.9437439738016029</v>
      </c>
      <c r="AJ160">
        <f t="shared" si="9"/>
        <v>0.37096044142186635</v>
      </c>
      <c r="AK160">
        <f t="shared" si="10"/>
        <v>0.81647980709835699</v>
      </c>
      <c r="AL160">
        <f t="shared" si="11"/>
        <v>0.12415765408013868</v>
      </c>
      <c r="AM160">
        <f>U160 - AVERAGEIFS('Placebo Females'!U:U, 'Placebo Females'!B:B, B160, 'Placebo Females'!P:P, P160)</f>
        <v>0.33333333333337123</v>
      </c>
      <c r="AN160">
        <f>V160 - AVERAGEIFS('Placebo Females'!V:V, 'Placebo Females'!B:B, B160, 'Placebo Females'!P:P, P160)</f>
        <v>-0.6666666666666714</v>
      </c>
      <c r="AO160">
        <f>W160 - AVERAGEIFS('Placebo Females'!W:W, 'Placebo Females'!B:B, B160, 'Placebo Females'!P:P, P160)</f>
        <v>39.666666666666686</v>
      </c>
      <c r="AP160">
        <f>X160 - AVERAGEIFS('Placebo Females'!X:X, 'Placebo Females'!B:B, B160, 'Placebo Females'!P:P, P160)</f>
        <v>10.666666666666671</v>
      </c>
      <c r="AQ160">
        <f>Y160 - AVERAGEIFS('Placebo Females'!Y:Y, 'Placebo Females'!B:B, B160, 'Placebo Females'!P:P, P160)</f>
        <v>15.666666666666657</v>
      </c>
      <c r="AR160">
        <f>Z160 - AVERAGEIFS('Placebo Females'!Z:Z, 'Placebo Females'!B:B, B160, 'Placebo Females'!P:P, P160)</f>
        <v>13.333333333333329</v>
      </c>
      <c r="AS160">
        <f>AB160 - AVERAGEIFS('Placebo Females'!AB:AB, 'Placebo Females'!B:B, B160, 'Placebo Females'!P:P, P160)</f>
        <v>19</v>
      </c>
      <c r="AT160">
        <f>AC160 - AVERAGEIFS('Placebo Females'!AC:AC, 'Placebo Females'!B:B, B160, 'Placebo Females'!P:P, P160)</f>
        <v>6</v>
      </c>
      <c r="AU160">
        <f>AD160 - AVERAGEIFS('Placebo Females'!AD:AD, 'Placebo Females'!B:B, B160, 'Placebo Females'!P:P, P160)</f>
        <v>-1.8550000000000182</v>
      </c>
      <c r="AV160">
        <f>AE160 - AVERAGEIFS('Placebo Females'!AE:AE, 'Placebo Females'!B:B, B160, 'Placebo Females'!P:P, P160)</f>
        <v>0.34026766666666663</v>
      </c>
      <c r="AW160">
        <f>AF160 - AVERAGEIFS('Placebo Females'!AF:AF, 'Placebo Females'!B:B, B160, 'Placebo Females'!P:P, P160)</f>
        <v>0.129913</v>
      </c>
    </row>
    <row r="161" spans="1:49" x14ac:dyDescent="0.25">
      <c r="A161" t="s">
        <v>5068</v>
      </c>
      <c r="B161">
        <v>1004</v>
      </c>
      <c r="C161" t="s">
        <v>655</v>
      </c>
      <c r="D161">
        <v>32</v>
      </c>
      <c r="E161">
        <v>177.1</v>
      </c>
      <c r="F161">
        <v>60.7</v>
      </c>
      <c r="G161">
        <v>92</v>
      </c>
      <c r="H161">
        <v>51.75</v>
      </c>
      <c r="I161" t="s">
        <v>103</v>
      </c>
      <c r="J161" t="s">
        <v>104</v>
      </c>
      <c r="K161" t="s">
        <v>459</v>
      </c>
      <c r="L161" t="s">
        <v>106</v>
      </c>
      <c r="M161" t="s">
        <v>4381</v>
      </c>
      <c r="N161">
        <v>400</v>
      </c>
      <c r="O161" t="s">
        <v>2262</v>
      </c>
      <c r="P161">
        <v>8</v>
      </c>
      <c r="Q161" t="s">
        <v>113</v>
      </c>
      <c r="R161" t="s">
        <v>4415</v>
      </c>
      <c r="S161">
        <v>955</v>
      </c>
      <c r="T161" t="s">
        <v>2266</v>
      </c>
      <c r="U161">
        <v>831</v>
      </c>
      <c r="V161">
        <v>136</v>
      </c>
      <c r="W161">
        <v>435</v>
      </c>
      <c r="X161">
        <v>109</v>
      </c>
      <c r="Y161">
        <v>243</v>
      </c>
      <c r="Z161">
        <v>83</v>
      </c>
      <c r="AA161" t="s">
        <v>108</v>
      </c>
      <c r="AB161">
        <v>62</v>
      </c>
      <c r="AC161">
        <v>29</v>
      </c>
      <c r="AD161">
        <v>168.054</v>
      </c>
      <c r="AE161">
        <v>0.57575799999999999</v>
      </c>
      <c r="AF161">
        <v>0.518401</v>
      </c>
      <c r="AH161">
        <v>955</v>
      </c>
      <c r="AI161">
        <f t="shared" si="8"/>
        <v>2.9437439738016029</v>
      </c>
      <c r="AJ161">
        <f t="shared" si="9"/>
        <v>0.37096044142186635</v>
      </c>
      <c r="AK161">
        <f t="shared" si="10"/>
        <v>0.81647980709835699</v>
      </c>
      <c r="AL161">
        <f t="shared" si="11"/>
        <v>0.12415765408013868</v>
      </c>
      <c r="AM161">
        <f>U161 - AVERAGEIFS('Placebo Females'!U:U, 'Placebo Females'!B:B, B161, 'Placebo Females'!P:P, P161)</f>
        <v>-10.666666666666629</v>
      </c>
      <c r="AN161">
        <f>V161 - AVERAGEIFS('Placebo Females'!V:V, 'Placebo Females'!B:B, B161, 'Placebo Females'!P:P, P161)</f>
        <v>8.3333333333333286</v>
      </c>
      <c r="AO161">
        <f>W161 - AVERAGEIFS('Placebo Females'!W:W, 'Placebo Females'!B:B, B161, 'Placebo Females'!P:P, P161)</f>
        <v>42.666666666666686</v>
      </c>
      <c r="AP161">
        <f>X161 - AVERAGEIFS('Placebo Females'!X:X, 'Placebo Females'!B:B, B161, 'Placebo Females'!P:P, P161)</f>
        <v>16.666666666666671</v>
      </c>
      <c r="AQ161">
        <f>Y161 - AVERAGEIFS('Placebo Females'!Y:Y, 'Placebo Females'!B:B, B161, 'Placebo Females'!P:P, P161)</f>
        <v>11.666666666666657</v>
      </c>
      <c r="AR161">
        <f>Z161 - AVERAGEIFS('Placebo Females'!Z:Z, 'Placebo Females'!B:B, B161, 'Placebo Females'!P:P, P161)</f>
        <v>14.333333333333329</v>
      </c>
      <c r="AS161">
        <f>AB161 - AVERAGEIFS('Placebo Females'!AB:AB, 'Placebo Females'!B:B, B161, 'Placebo Females'!P:P, P161)</f>
        <v>20</v>
      </c>
      <c r="AT161">
        <f>AC161 - AVERAGEIFS('Placebo Females'!AC:AC, 'Placebo Females'!B:B, B161, 'Placebo Females'!P:P, P161)</f>
        <v>3</v>
      </c>
      <c r="AU161">
        <f>AD161 - AVERAGEIFS('Placebo Females'!AD:AD, 'Placebo Females'!B:B, B161, 'Placebo Females'!P:P, P161)</f>
        <v>-0.60200000000000387</v>
      </c>
      <c r="AV161">
        <f>AE161 - AVERAGEIFS('Placebo Females'!AE:AE, 'Placebo Females'!B:B, B161, 'Placebo Females'!P:P, P161)</f>
        <v>0.32779066666666667</v>
      </c>
      <c r="AW161">
        <f>AF161 - AVERAGEIFS('Placebo Females'!AF:AF, 'Placebo Females'!B:B, B161, 'Placebo Females'!P:P, P161)</f>
        <v>0.13558399999999998</v>
      </c>
    </row>
    <row r="162" spans="1:49" x14ac:dyDescent="0.25">
      <c r="A162" t="s">
        <v>5069</v>
      </c>
      <c r="B162">
        <v>1005</v>
      </c>
      <c r="C162" t="s">
        <v>655</v>
      </c>
      <c r="D162">
        <v>23</v>
      </c>
      <c r="E162">
        <v>182.5</v>
      </c>
      <c r="F162">
        <v>78.8</v>
      </c>
      <c r="G162">
        <v>114.25</v>
      </c>
      <c r="H162">
        <v>64</v>
      </c>
      <c r="I162" t="s">
        <v>103</v>
      </c>
      <c r="J162" t="s">
        <v>104</v>
      </c>
      <c r="K162" t="s">
        <v>509</v>
      </c>
      <c r="L162" t="s">
        <v>311</v>
      </c>
      <c r="M162" t="s">
        <v>4381</v>
      </c>
      <c r="N162">
        <v>400</v>
      </c>
      <c r="O162" t="s">
        <v>2262</v>
      </c>
      <c r="P162">
        <v>8</v>
      </c>
      <c r="Q162" t="s">
        <v>113</v>
      </c>
      <c r="R162" t="s">
        <v>4415</v>
      </c>
      <c r="S162">
        <v>968</v>
      </c>
      <c r="T162" t="s">
        <v>2266</v>
      </c>
      <c r="U162">
        <v>1039</v>
      </c>
      <c r="V162">
        <v>149</v>
      </c>
      <c r="W162">
        <v>430</v>
      </c>
      <c r="X162">
        <v>86</v>
      </c>
      <c r="Y162">
        <v>262</v>
      </c>
      <c r="Z162">
        <v>82</v>
      </c>
      <c r="AA162" t="s">
        <v>108</v>
      </c>
      <c r="AB162">
        <v>61</v>
      </c>
      <c r="AC162">
        <v>27</v>
      </c>
      <c r="AD162">
        <v>448.64100000000002</v>
      </c>
      <c r="AE162">
        <v>0.30188700000000002</v>
      </c>
      <c r="AF162">
        <v>0.51579200000000003</v>
      </c>
      <c r="AH162">
        <v>968</v>
      </c>
      <c r="AI162">
        <f t="shared" si="8"/>
        <v>2.983815881298379</v>
      </c>
      <c r="AJ162">
        <f t="shared" si="9"/>
        <v>0.37310840860353711</v>
      </c>
      <c r="AK162">
        <f t="shared" si="10"/>
        <v>0.81861758723485312</v>
      </c>
      <c r="AL162">
        <f t="shared" si="11"/>
        <v>0.12596254469862789</v>
      </c>
      <c r="AM162">
        <f>U162 - AVERAGEIFS('Placebo Females'!U:U, 'Placebo Females'!B:B, B162, 'Placebo Females'!P:P, P162)</f>
        <v>143.33333333333337</v>
      </c>
      <c r="AN162">
        <f>V162 - AVERAGEIFS('Placebo Females'!V:V, 'Placebo Females'!B:B, B162, 'Placebo Females'!P:P, P162)</f>
        <v>10.666666666666657</v>
      </c>
      <c r="AO162">
        <f>W162 - AVERAGEIFS('Placebo Females'!W:W, 'Placebo Females'!B:B, B162, 'Placebo Females'!P:P, P162)</f>
        <v>51.333333333333314</v>
      </c>
      <c r="AP162">
        <f>X162 - AVERAGEIFS('Placebo Females'!X:X, 'Placebo Females'!B:B, B162, 'Placebo Females'!P:P, P162)</f>
        <v>-3.3333333333333286</v>
      </c>
      <c r="AQ162">
        <f>Y162 - AVERAGEIFS('Placebo Females'!Y:Y, 'Placebo Females'!B:B, B162, 'Placebo Females'!P:P, P162)</f>
        <v>39.666666666666657</v>
      </c>
      <c r="AR162">
        <f>Z162 - AVERAGEIFS('Placebo Females'!Z:Z, 'Placebo Females'!B:B, B162, 'Placebo Females'!P:P, P162)</f>
        <v>15</v>
      </c>
      <c r="AS162">
        <f>AB162 - AVERAGEIFS('Placebo Females'!AB:AB, 'Placebo Females'!B:B, B162, 'Placebo Females'!P:P, P162)</f>
        <v>25.333333333333336</v>
      </c>
      <c r="AT162">
        <f>AC162 - AVERAGEIFS('Placebo Females'!AC:AC, 'Placebo Females'!B:B, B162, 'Placebo Females'!P:P, P162)</f>
        <v>0</v>
      </c>
      <c r="AU162">
        <f>AD162 - AVERAGEIFS('Placebo Females'!AD:AD, 'Placebo Females'!B:B, B162, 'Placebo Females'!P:P, P162)</f>
        <v>-31.115999999999985</v>
      </c>
      <c r="AV162">
        <f>AE162 - AVERAGEIFS('Placebo Females'!AE:AE, 'Placebo Females'!B:B, B162, 'Placebo Females'!P:P, P162)</f>
        <v>0.19143433333333337</v>
      </c>
      <c r="AW162">
        <f>AF162 - AVERAGEIFS('Placebo Females'!AF:AF, 'Placebo Females'!B:B, B162, 'Placebo Females'!P:P, P162)</f>
        <v>0.13518600000000003</v>
      </c>
    </row>
    <row r="163" spans="1:49" x14ac:dyDescent="0.25">
      <c r="A163" t="s">
        <v>5070</v>
      </c>
      <c r="B163">
        <v>1005</v>
      </c>
      <c r="C163" t="s">
        <v>655</v>
      </c>
      <c r="D163">
        <v>23</v>
      </c>
      <c r="E163">
        <v>182.5</v>
      </c>
      <c r="F163">
        <v>78.8</v>
      </c>
      <c r="G163">
        <v>114.25</v>
      </c>
      <c r="H163">
        <v>64</v>
      </c>
      <c r="I163" t="s">
        <v>103</v>
      </c>
      <c r="J163" t="s">
        <v>104</v>
      </c>
      <c r="K163" t="s">
        <v>509</v>
      </c>
      <c r="L163" t="s">
        <v>311</v>
      </c>
      <c r="M163" t="s">
        <v>4381</v>
      </c>
      <c r="N163">
        <v>400</v>
      </c>
      <c r="O163" t="s">
        <v>2262</v>
      </c>
      <c r="P163">
        <v>8</v>
      </c>
      <c r="Q163" t="s">
        <v>113</v>
      </c>
      <c r="R163" t="s">
        <v>4415</v>
      </c>
      <c r="S163">
        <v>968</v>
      </c>
      <c r="T163" t="s">
        <v>2266</v>
      </c>
      <c r="U163">
        <v>953</v>
      </c>
      <c r="V163">
        <v>149</v>
      </c>
      <c r="W163">
        <v>429</v>
      </c>
      <c r="X163">
        <v>89</v>
      </c>
      <c r="Y163">
        <v>258</v>
      </c>
      <c r="Z163">
        <v>82</v>
      </c>
      <c r="AA163" t="s">
        <v>108</v>
      </c>
      <c r="AB163">
        <v>54</v>
      </c>
      <c r="AC163">
        <v>35</v>
      </c>
      <c r="AD163">
        <v>426.416</v>
      </c>
      <c r="AE163">
        <v>0.33333299999999999</v>
      </c>
      <c r="AF163">
        <v>0.51173500000000005</v>
      </c>
      <c r="AH163">
        <v>968</v>
      </c>
      <c r="AI163">
        <f t="shared" si="8"/>
        <v>2.983815881298379</v>
      </c>
      <c r="AJ163">
        <f t="shared" si="9"/>
        <v>0.37310840860353711</v>
      </c>
      <c r="AK163">
        <f t="shared" si="10"/>
        <v>0.81861758723485312</v>
      </c>
      <c r="AL163">
        <f t="shared" si="11"/>
        <v>0.12596254469862789</v>
      </c>
      <c r="AM163">
        <f>U163 - AVERAGEIFS('Placebo Females'!U:U, 'Placebo Females'!B:B, B163, 'Placebo Females'!P:P, P163)</f>
        <v>57.333333333333371</v>
      </c>
      <c r="AN163">
        <f>V163 - AVERAGEIFS('Placebo Females'!V:V, 'Placebo Females'!B:B, B163, 'Placebo Females'!P:P, P163)</f>
        <v>10.666666666666657</v>
      </c>
      <c r="AO163">
        <f>W163 - AVERAGEIFS('Placebo Females'!W:W, 'Placebo Females'!B:B, B163, 'Placebo Females'!P:P, P163)</f>
        <v>50.333333333333314</v>
      </c>
      <c r="AP163">
        <f>X163 - AVERAGEIFS('Placebo Females'!X:X, 'Placebo Females'!B:B, B163, 'Placebo Females'!P:P, P163)</f>
        <v>-0.3333333333333286</v>
      </c>
      <c r="AQ163">
        <f>Y163 - AVERAGEIFS('Placebo Females'!Y:Y, 'Placebo Females'!B:B, B163, 'Placebo Females'!P:P, P163)</f>
        <v>35.666666666666657</v>
      </c>
      <c r="AR163">
        <f>Z163 - AVERAGEIFS('Placebo Females'!Z:Z, 'Placebo Females'!B:B, B163, 'Placebo Females'!P:P, P163)</f>
        <v>15</v>
      </c>
      <c r="AS163">
        <f>AB163 - AVERAGEIFS('Placebo Females'!AB:AB, 'Placebo Females'!B:B, B163, 'Placebo Females'!P:P, P163)</f>
        <v>18.333333333333336</v>
      </c>
      <c r="AT163">
        <f>AC163 - AVERAGEIFS('Placebo Females'!AC:AC, 'Placebo Females'!B:B, B163, 'Placebo Females'!P:P, P163)</f>
        <v>8</v>
      </c>
      <c r="AU163">
        <f>AD163 - AVERAGEIFS('Placebo Females'!AD:AD, 'Placebo Females'!B:B, B163, 'Placebo Females'!P:P, P163)</f>
        <v>-53.341000000000008</v>
      </c>
      <c r="AV163">
        <f>AE163 - AVERAGEIFS('Placebo Females'!AE:AE, 'Placebo Females'!B:B, B163, 'Placebo Females'!P:P, P163)</f>
        <v>0.22288033333333335</v>
      </c>
      <c r="AW163">
        <f>AF163 - AVERAGEIFS('Placebo Females'!AF:AF, 'Placebo Females'!B:B, B163, 'Placebo Females'!P:P, P163)</f>
        <v>0.13112900000000005</v>
      </c>
    </row>
    <row r="164" spans="1:49" x14ac:dyDescent="0.25">
      <c r="A164" t="s">
        <v>5071</v>
      </c>
      <c r="B164">
        <v>1005</v>
      </c>
      <c r="C164" t="s">
        <v>655</v>
      </c>
      <c r="D164">
        <v>23</v>
      </c>
      <c r="E164">
        <v>182.5</v>
      </c>
      <c r="F164">
        <v>78.8</v>
      </c>
      <c r="G164">
        <v>114.25</v>
      </c>
      <c r="H164">
        <v>64</v>
      </c>
      <c r="I164" t="s">
        <v>103</v>
      </c>
      <c r="J164" t="s">
        <v>104</v>
      </c>
      <c r="K164" t="s">
        <v>509</v>
      </c>
      <c r="L164" t="s">
        <v>311</v>
      </c>
      <c r="M164" t="s">
        <v>4381</v>
      </c>
      <c r="N164">
        <v>400</v>
      </c>
      <c r="O164" t="s">
        <v>2262</v>
      </c>
      <c r="P164">
        <v>8</v>
      </c>
      <c r="Q164" t="s">
        <v>113</v>
      </c>
      <c r="R164" t="s">
        <v>4415</v>
      </c>
      <c r="S164">
        <v>968</v>
      </c>
      <c r="T164" t="s">
        <v>2266</v>
      </c>
      <c r="U164">
        <v>1026</v>
      </c>
      <c r="V164">
        <v>145</v>
      </c>
      <c r="W164">
        <v>430</v>
      </c>
      <c r="X164">
        <v>86</v>
      </c>
      <c r="Y164">
        <v>262</v>
      </c>
      <c r="Z164">
        <v>82</v>
      </c>
      <c r="AA164" t="s">
        <v>108</v>
      </c>
      <c r="AB164">
        <v>53</v>
      </c>
      <c r="AC164">
        <v>39</v>
      </c>
      <c r="AD164">
        <v>450.55500000000001</v>
      </c>
      <c r="AE164">
        <v>0.26415100000000002</v>
      </c>
      <c r="AF164">
        <v>0.510162</v>
      </c>
      <c r="AH164">
        <v>968</v>
      </c>
      <c r="AI164">
        <f t="shared" si="8"/>
        <v>2.983815881298379</v>
      </c>
      <c r="AJ164">
        <f t="shared" si="9"/>
        <v>0.37310840860353711</v>
      </c>
      <c r="AK164">
        <f t="shared" si="10"/>
        <v>0.81861758723485312</v>
      </c>
      <c r="AL164">
        <f t="shared" si="11"/>
        <v>0.12596254469862789</v>
      </c>
      <c r="AM164">
        <f>U164 - AVERAGEIFS('Placebo Females'!U:U, 'Placebo Females'!B:B, B164, 'Placebo Females'!P:P, P164)</f>
        <v>130.33333333333337</v>
      </c>
      <c r="AN164">
        <f>V164 - AVERAGEIFS('Placebo Females'!V:V, 'Placebo Females'!B:B, B164, 'Placebo Females'!P:P, P164)</f>
        <v>6.6666666666666572</v>
      </c>
      <c r="AO164">
        <f>W164 - AVERAGEIFS('Placebo Females'!W:W, 'Placebo Females'!B:B, B164, 'Placebo Females'!P:P, P164)</f>
        <v>51.333333333333314</v>
      </c>
      <c r="AP164">
        <f>X164 - AVERAGEIFS('Placebo Females'!X:X, 'Placebo Females'!B:B, B164, 'Placebo Females'!P:P, P164)</f>
        <v>-3.3333333333333286</v>
      </c>
      <c r="AQ164">
        <f>Y164 - AVERAGEIFS('Placebo Females'!Y:Y, 'Placebo Females'!B:B, B164, 'Placebo Females'!P:P, P164)</f>
        <v>39.666666666666657</v>
      </c>
      <c r="AR164">
        <f>Z164 - AVERAGEIFS('Placebo Females'!Z:Z, 'Placebo Females'!B:B, B164, 'Placebo Females'!P:P, P164)</f>
        <v>15</v>
      </c>
      <c r="AS164">
        <f>AB164 - AVERAGEIFS('Placebo Females'!AB:AB, 'Placebo Females'!B:B, B164, 'Placebo Females'!P:P, P164)</f>
        <v>17.333333333333336</v>
      </c>
      <c r="AT164">
        <f>AC164 - AVERAGEIFS('Placebo Females'!AC:AC, 'Placebo Females'!B:B, B164, 'Placebo Females'!P:P, P164)</f>
        <v>12</v>
      </c>
      <c r="AU164">
        <f>AD164 - AVERAGEIFS('Placebo Females'!AD:AD, 'Placebo Females'!B:B, B164, 'Placebo Females'!P:P, P164)</f>
        <v>-29.201999999999998</v>
      </c>
      <c r="AV164">
        <f>AE164 - AVERAGEIFS('Placebo Females'!AE:AE, 'Placebo Females'!B:B, B164, 'Placebo Females'!P:P, P164)</f>
        <v>0.15369833333333338</v>
      </c>
      <c r="AW164">
        <f>AF164 - AVERAGEIFS('Placebo Females'!AF:AF, 'Placebo Females'!B:B, B164, 'Placebo Females'!P:P, P164)</f>
        <v>0.129556</v>
      </c>
    </row>
    <row r="165" spans="1:49" x14ac:dyDescent="0.25">
      <c r="A165" t="s">
        <v>5072</v>
      </c>
      <c r="B165">
        <v>1001</v>
      </c>
      <c r="C165" t="s">
        <v>655</v>
      </c>
      <c r="D165">
        <v>25</v>
      </c>
      <c r="E165">
        <v>161.5</v>
      </c>
      <c r="F165">
        <v>54.8</v>
      </c>
      <c r="G165">
        <v>114.5</v>
      </c>
      <c r="H165">
        <v>64.25</v>
      </c>
      <c r="I165" t="s">
        <v>103</v>
      </c>
      <c r="J165" t="s">
        <v>104</v>
      </c>
      <c r="K165" t="s">
        <v>360</v>
      </c>
      <c r="L165" t="s">
        <v>311</v>
      </c>
      <c r="M165" t="s">
        <v>4381</v>
      </c>
      <c r="N165">
        <v>400</v>
      </c>
      <c r="O165" t="s">
        <v>2262</v>
      </c>
      <c r="P165">
        <v>8</v>
      </c>
      <c r="Q165" t="s">
        <v>113</v>
      </c>
      <c r="R165" t="s">
        <v>4415</v>
      </c>
      <c r="S165">
        <v>1000</v>
      </c>
      <c r="T165" t="s">
        <v>2266</v>
      </c>
      <c r="U165">
        <v>742</v>
      </c>
      <c r="V165">
        <v>157</v>
      </c>
      <c r="W165">
        <v>384</v>
      </c>
      <c r="X165">
        <v>96</v>
      </c>
      <c r="Y165">
        <v>210</v>
      </c>
      <c r="Z165">
        <v>78</v>
      </c>
      <c r="AA165" t="s">
        <v>108</v>
      </c>
      <c r="AB165">
        <v>49</v>
      </c>
      <c r="AC165">
        <v>28</v>
      </c>
      <c r="AD165">
        <v>548.69799999999998</v>
      </c>
      <c r="AE165">
        <v>0.25</v>
      </c>
      <c r="AF165">
        <v>0.41071800000000003</v>
      </c>
      <c r="AH165">
        <v>1000</v>
      </c>
      <c r="AI165">
        <f t="shared" si="8"/>
        <v>3.0824544228289046</v>
      </c>
      <c r="AJ165">
        <f t="shared" si="9"/>
        <v>0.37829560006870921</v>
      </c>
      <c r="AK165">
        <f t="shared" si="10"/>
        <v>0.82368035906407355</v>
      </c>
      <c r="AL165">
        <f t="shared" si="11"/>
        <v>0.13039618415102283</v>
      </c>
      <c r="AM165">
        <f>U165 - AVERAGEIFS('Placebo Females'!U:U, 'Placebo Females'!B:B, B165, 'Placebo Females'!P:P, P165)</f>
        <v>-3.6666666666666288</v>
      </c>
      <c r="AN165">
        <f>V165 - AVERAGEIFS('Placebo Females'!V:V, 'Placebo Females'!B:B, B165, 'Placebo Females'!P:P, P165)</f>
        <v>23</v>
      </c>
      <c r="AO165">
        <f>W165 - AVERAGEIFS('Placebo Females'!W:W, 'Placebo Females'!B:B, B165, 'Placebo Females'!P:P, P165)</f>
        <v>32.333333333333314</v>
      </c>
      <c r="AP165">
        <f>X165 - AVERAGEIFS('Placebo Females'!X:X, 'Placebo Females'!B:B, B165, 'Placebo Females'!P:P, P165)</f>
        <v>2.6666666666666714</v>
      </c>
      <c r="AQ165">
        <f>Y165 - AVERAGEIFS('Placebo Females'!Y:Y, 'Placebo Females'!B:B, B165, 'Placebo Females'!P:P, P165)</f>
        <v>19</v>
      </c>
      <c r="AR165">
        <f>Z165 - AVERAGEIFS('Placebo Females'!Z:Z, 'Placebo Females'!B:B, B165, 'Placebo Females'!P:P, P165)</f>
        <v>10.666666666666671</v>
      </c>
      <c r="AS165">
        <f>AB165 - AVERAGEIFS('Placebo Females'!AB:AB, 'Placebo Females'!B:B, B165, 'Placebo Females'!P:P, P165)</f>
        <v>9.3333333333333357</v>
      </c>
      <c r="AT165">
        <f>AC165 - AVERAGEIFS('Placebo Females'!AC:AC, 'Placebo Females'!B:B, B165, 'Placebo Females'!P:P, P165)</f>
        <v>5.3333333333333321</v>
      </c>
      <c r="AU165">
        <f>AD165 - AVERAGEIFS('Placebo Females'!AD:AD, 'Placebo Females'!B:B, B165, 'Placebo Females'!P:P, P165)</f>
        <v>-65.956333333333305</v>
      </c>
      <c r="AV165">
        <f>AE165 - AVERAGEIFS('Placebo Females'!AE:AE, 'Placebo Females'!B:B, B165, 'Placebo Females'!P:P, P165)</f>
        <v>0.16594856666666669</v>
      </c>
      <c r="AW165">
        <f>AF165 - AVERAGEIFS('Placebo Females'!AF:AF, 'Placebo Females'!B:B, B165, 'Placebo Females'!P:P, P165)</f>
        <v>0.11067300000000008</v>
      </c>
    </row>
    <row r="166" spans="1:49" x14ac:dyDescent="0.25">
      <c r="A166" t="s">
        <v>5073</v>
      </c>
      <c r="B166">
        <v>1001</v>
      </c>
      <c r="C166" t="s">
        <v>655</v>
      </c>
      <c r="D166">
        <v>25</v>
      </c>
      <c r="E166">
        <v>161.5</v>
      </c>
      <c r="F166">
        <v>54.8</v>
      </c>
      <c r="G166">
        <v>114.5</v>
      </c>
      <c r="H166">
        <v>64.25</v>
      </c>
      <c r="I166" t="s">
        <v>103</v>
      </c>
      <c r="J166" t="s">
        <v>104</v>
      </c>
      <c r="K166" t="s">
        <v>360</v>
      </c>
      <c r="L166" t="s">
        <v>311</v>
      </c>
      <c r="M166" t="s">
        <v>4381</v>
      </c>
      <c r="N166">
        <v>400</v>
      </c>
      <c r="O166" t="s">
        <v>2262</v>
      </c>
      <c r="P166">
        <v>8</v>
      </c>
      <c r="Q166" t="s">
        <v>113</v>
      </c>
      <c r="R166" t="s">
        <v>4415</v>
      </c>
      <c r="S166">
        <v>1000</v>
      </c>
      <c r="T166" t="s">
        <v>2266</v>
      </c>
      <c r="U166">
        <v>720</v>
      </c>
      <c r="V166">
        <v>146</v>
      </c>
      <c r="W166">
        <v>381</v>
      </c>
      <c r="X166">
        <v>103</v>
      </c>
      <c r="Y166">
        <v>200</v>
      </c>
      <c r="Z166">
        <v>78</v>
      </c>
      <c r="AA166" t="s">
        <v>108</v>
      </c>
      <c r="AB166">
        <v>50</v>
      </c>
      <c r="AC166">
        <v>27</v>
      </c>
      <c r="AD166">
        <v>539.66999999999996</v>
      </c>
      <c r="AE166" t="s">
        <v>108</v>
      </c>
      <c r="AF166" t="s">
        <v>108</v>
      </c>
      <c r="AH166">
        <v>1000</v>
      </c>
      <c r="AI166">
        <f t="shared" si="8"/>
        <v>3.0824544228289046</v>
      </c>
      <c r="AJ166">
        <f t="shared" si="9"/>
        <v>0.37829560006870921</v>
      </c>
      <c r="AK166">
        <f t="shared" si="10"/>
        <v>0.82368035906407355</v>
      </c>
      <c r="AL166">
        <f t="shared" si="11"/>
        <v>0.13039618415102283</v>
      </c>
      <c r="AM166">
        <f>U166 - AVERAGEIFS('Placebo Females'!U:U, 'Placebo Females'!B:B, B166, 'Placebo Females'!P:P, P166)</f>
        <v>-25.666666666666629</v>
      </c>
      <c r="AN166">
        <f>V166 - AVERAGEIFS('Placebo Females'!V:V, 'Placebo Females'!B:B, B166, 'Placebo Females'!P:P, P166)</f>
        <v>12</v>
      </c>
      <c r="AO166">
        <f>W166 - AVERAGEIFS('Placebo Females'!W:W, 'Placebo Females'!B:B, B166, 'Placebo Females'!P:P, P166)</f>
        <v>29.333333333333314</v>
      </c>
      <c r="AP166">
        <f>X166 - AVERAGEIFS('Placebo Females'!X:X, 'Placebo Females'!B:B, B166, 'Placebo Females'!P:P, P166)</f>
        <v>9.6666666666666714</v>
      </c>
      <c r="AQ166">
        <f>Y166 - AVERAGEIFS('Placebo Females'!Y:Y, 'Placebo Females'!B:B, B166, 'Placebo Females'!P:P, P166)</f>
        <v>9</v>
      </c>
      <c r="AR166">
        <f>Z166 - AVERAGEIFS('Placebo Females'!Z:Z, 'Placebo Females'!B:B, B166, 'Placebo Females'!P:P, P166)</f>
        <v>10.666666666666671</v>
      </c>
      <c r="AS166">
        <f>AB166 - AVERAGEIFS('Placebo Females'!AB:AB, 'Placebo Females'!B:B, B166, 'Placebo Females'!P:P, P166)</f>
        <v>10.333333333333336</v>
      </c>
      <c r="AT166">
        <f>AC166 - AVERAGEIFS('Placebo Females'!AC:AC, 'Placebo Females'!B:B, B166, 'Placebo Females'!P:P, P166)</f>
        <v>4.3333333333333321</v>
      </c>
      <c r="AU166">
        <f>AD166 - AVERAGEIFS('Placebo Females'!AD:AD, 'Placebo Females'!B:B, B166, 'Placebo Females'!P:P, P166)</f>
        <v>-74.984333333333325</v>
      </c>
      <c r="AV166" t="e">
        <f>AE166 - AVERAGEIFS('Placebo Females'!AE:AE, 'Placebo Females'!B:B, B166, 'Placebo Females'!P:P, P166)</f>
        <v>#VALUE!</v>
      </c>
      <c r="AW166" t="e">
        <f>AF166 - AVERAGEIFS('Placebo Females'!AF:AF, 'Placebo Females'!B:B, B166, 'Placebo Females'!P:P, P166)</f>
        <v>#VALUE!</v>
      </c>
    </row>
    <row r="167" spans="1:49" x14ac:dyDescent="0.25">
      <c r="A167" t="s">
        <v>5074</v>
      </c>
      <c r="B167">
        <v>1001</v>
      </c>
      <c r="C167" t="s">
        <v>655</v>
      </c>
      <c r="D167">
        <v>25</v>
      </c>
      <c r="E167">
        <v>161.5</v>
      </c>
      <c r="F167">
        <v>54.8</v>
      </c>
      <c r="G167">
        <v>114.5</v>
      </c>
      <c r="H167">
        <v>64.25</v>
      </c>
      <c r="I167" t="s">
        <v>103</v>
      </c>
      <c r="J167" t="s">
        <v>104</v>
      </c>
      <c r="K167" t="s">
        <v>360</v>
      </c>
      <c r="L167" t="s">
        <v>311</v>
      </c>
      <c r="M167" t="s">
        <v>4381</v>
      </c>
      <c r="N167">
        <v>400</v>
      </c>
      <c r="O167" t="s">
        <v>2262</v>
      </c>
      <c r="P167">
        <v>8</v>
      </c>
      <c r="Q167" t="s">
        <v>113</v>
      </c>
      <c r="R167" t="s">
        <v>4415</v>
      </c>
      <c r="S167">
        <v>1000</v>
      </c>
      <c r="T167" t="s">
        <v>2266</v>
      </c>
      <c r="U167">
        <v>770</v>
      </c>
      <c r="V167">
        <v>159</v>
      </c>
      <c r="W167">
        <v>387</v>
      </c>
      <c r="X167">
        <v>110</v>
      </c>
      <c r="Y167">
        <v>197</v>
      </c>
      <c r="Z167">
        <v>80</v>
      </c>
      <c r="AA167" t="s">
        <v>108</v>
      </c>
      <c r="AB167">
        <v>51</v>
      </c>
      <c r="AC167">
        <v>27</v>
      </c>
      <c r="AD167">
        <v>547.98400000000004</v>
      </c>
      <c r="AE167">
        <v>0.22449</v>
      </c>
      <c r="AF167">
        <v>0.43004700000000001</v>
      </c>
      <c r="AH167">
        <v>1000</v>
      </c>
      <c r="AI167">
        <f t="shared" si="8"/>
        <v>3.0824544228289046</v>
      </c>
      <c r="AJ167">
        <f t="shared" si="9"/>
        <v>0.37829560006870921</v>
      </c>
      <c r="AK167">
        <f t="shared" si="10"/>
        <v>0.82368035906407355</v>
      </c>
      <c r="AL167">
        <f t="shared" si="11"/>
        <v>0.13039618415102283</v>
      </c>
      <c r="AM167">
        <f>U167 - AVERAGEIFS('Placebo Females'!U:U, 'Placebo Females'!B:B, B167, 'Placebo Females'!P:P, P167)</f>
        <v>24.333333333333371</v>
      </c>
      <c r="AN167">
        <f>V167 - AVERAGEIFS('Placebo Females'!V:V, 'Placebo Females'!B:B, B167, 'Placebo Females'!P:P, P167)</f>
        <v>25</v>
      </c>
      <c r="AO167">
        <f>W167 - AVERAGEIFS('Placebo Females'!W:W, 'Placebo Females'!B:B, B167, 'Placebo Females'!P:P, P167)</f>
        <v>35.333333333333314</v>
      </c>
      <c r="AP167">
        <f>X167 - AVERAGEIFS('Placebo Females'!X:X, 'Placebo Females'!B:B, B167, 'Placebo Females'!P:P, P167)</f>
        <v>16.666666666666671</v>
      </c>
      <c r="AQ167">
        <f>Y167 - AVERAGEIFS('Placebo Females'!Y:Y, 'Placebo Females'!B:B, B167, 'Placebo Females'!P:P, P167)</f>
        <v>6</v>
      </c>
      <c r="AR167">
        <f>Z167 - AVERAGEIFS('Placebo Females'!Z:Z, 'Placebo Females'!B:B, B167, 'Placebo Females'!P:P, P167)</f>
        <v>12.666666666666671</v>
      </c>
      <c r="AS167">
        <f>AB167 - AVERAGEIFS('Placebo Females'!AB:AB, 'Placebo Females'!B:B, B167, 'Placebo Females'!P:P, P167)</f>
        <v>11.333333333333336</v>
      </c>
      <c r="AT167">
        <f>AC167 - AVERAGEIFS('Placebo Females'!AC:AC, 'Placebo Females'!B:B, B167, 'Placebo Females'!P:P, P167)</f>
        <v>4.3333333333333321</v>
      </c>
      <c r="AU167">
        <f>AD167 - AVERAGEIFS('Placebo Females'!AD:AD, 'Placebo Females'!B:B, B167, 'Placebo Females'!P:P, P167)</f>
        <v>-66.670333333333247</v>
      </c>
      <c r="AV167">
        <f>AE167 - AVERAGEIFS('Placebo Females'!AE:AE, 'Placebo Females'!B:B, B167, 'Placebo Females'!P:P, P167)</f>
        <v>0.14043856666666665</v>
      </c>
      <c r="AW167">
        <f>AF167 - AVERAGEIFS('Placebo Females'!AF:AF, 'Placebo Females'!B:B, B167, 'Placebo Females'!P:P, P167)</f>
        <v>0.13000200000000006</v>
      </c>
    </row>
    <row r="168" spans="1:49" x14ac:dyDescent="0.25">
      <c r="A168" t="s">
        <v>5075</v>
      </c>
      <c r="B168">
        <v>1001</v>
      </c>
      <c r="C168" t="s">
        <v>655</v>
      </c>
      <c r="D168">
        <v>25</v>
      </c>
      <c r="E168">
        <v>161.5</v>
      </c>
      <c r="F168">
        <v>54.8</v>
      </c>
      <c r="G168">
        <v>114.5</v>
      </c>
      <c r="H168">
        <v>64.25</v>
      </c>
      <c r="I168" t="s">
        <v>103</v>
      </c>
      <c r="J168" t="s">
        <v>104</v>
      </c>
      <c r="K168" t="s">
        <v>360</v>
      </c>
      <c r="L168" t="s">
        <v>311</v>
      </c>
      <c r="M168" t="s">
        <v>4381</v>
      </c>
      <c r="N168">
        <v>400</v>
      </c>
      <c r="O168" t="s">
        <v>2262</v>
      </c>
      <c r="P168">
        <v>7</v>
      </c>
      <c r="Q168" t="s">
        <v>113</v>
      </c>
      <c r="R168" t="s">
        <v>4415</v>
      </c>
      <c r="S168">
        <v>1030</v>
      </c>
      <c r="T168" t="s">
        <v>2266</v>
      </c>
      <c r="U168">
        <v>846</v>
      </c>
      <c r="V168">
        <v>137</v>
      </c>
      <c r="W168">
        <v>407</v>
      </c>
      <c r="X168">
        <v>97</v>
      </c>
      <c r="Y168">
        <v>224</v>
      </c>
      <c r="Z168">
        <v>86</v>
      </c>
      <c r="AA168" t="s">
        <v>108</v>
      </c>
      <c r="AB168">
        <v>59</v>
      </c>
      <c r="AC168">
        <v>32</v>
      </c>
      <c r="AD168">
        <v>493.86599999999999</v>
      </c>
      <c r="AE168">
        <v>0.375</v>
      </c>
      <c r="AF168">
        <v>0.47018399999999999</v>
      </c>
      <c r="AH168">
        <v>1030</v>
      </c>
      <c r="AI168">
        <f t="shared" si="8"/>
        <v>3.1749280555137713</v>
      </c>
      <c r="AJ168">
        <f t="shared" si="9"/>
        <v>0.38303430880755673</v>
      </c>
      <c r="AK168">
        <f t="shared" si="10"/>
        <v>0.82818473517920976</v>
      </c>
      <c r="AL168">
        <f t="shared" si="11"/>
        <v>0.13454011716049918</v>
      </c>
      <c r="AM168">
        <f>U168 - AVERAGEIFS('Placebo Females'!U:U, 'Placebo Females'!B:B, B168, 'Placebo Females'!P:P, P168)</f>
        <v>76.666666666666629</v>
      </c>
      <c r="AN168">
        <f>V168 - AVERAGEIFS('Placebo Females'!V:V, 'Placebo Females'!B:B, B168, 'Placebo Females'!P:P, P168)</f>
        <v>8.6666666666666572</v>
      </c>
      <c r="AO168">
        <f>W168 - AVERAGEIFS('Placebo Females'!W:W, 'Placebo Females'!B:B, B168, 'Placebo Females'!P:P, P168)</f>
        <v>53.333333333333314</v>
      </c>
      <c r="AP168">
        <f>X168 - AVERAGEIFS('Placebo Females'!X:X, 'Placebo Females'!B:B, B168, 'Placebo Females'!P:P, P168)</f>
        <v>5</v>
      </c>
      <c r="AQ168">
        <f>Y168 - AVERAGEIFS('Placebo Females'!Y:Y, 'Placebo Females'!B:B, B168, 'Placebo Females'!P:P, P168)</f>
        <v>27.666666666666657</v>
      </c>
      <c r="AR168">
        <f>Z168 - AVERAGEIFS('Placebo Females'!Z:Z, 'Placebo Females'!B:B, B168, 'Placebo Females'!P:P, P168)</f>
        <v>20.666666666666671</v>
      </c>
      <c r="AS168">
        <f>AB168 - AVERAGEIFS('Placebo Females'!AB:AB, 'Placebo Females'!B:B, B168, 'Placebo Females'!P:P, P168)</f>
        <v>21</v>
      </c>
      <c r="AT168">
        <f>AC168 - AVERAGEIFS('Placebo Females'!AC:AC, 'Placebo Females'!B:B, B168, 'Placebo Females'!P:P, P168)</f>
        <v>9.3333333333333321</v>
      </c>
      <c r="AU168">
        <f>AD168 - AVERAGEIFS('Placebo Females'!AD:AD, 'Placebo Females'!B:B, B168, 'Placebo Females'!P:P, P168)</f>
        <v>-117.13200000000006</v>
      </c>
      <c r="AV168">
        <f>AE168 - AVERAGEIFS('Placebo Females'!AE:AE, 'Placebo Females'!B:B, B168, 'Placebo Females'!P:P, P168)</f>
        <v>0.2775685</v>
      </c>
      <c r="AW168">
        <f>AF168 - AVERAGEIFS('Placebo Females'!AF:AF, 'Placebo Females'!B:B, B168, 'Placebo Females'!P:P, P168)</f>
        <v>0.16709633333333329</v>
      </c>
    </row>
    <row r="169" spans="1:49" x14ac:dyDescent="0.25">
      <c r="A169" t="s">
        <v>5076</v>
      </c>
      <c r="B169">
        <v>1001</v>
      </c>
      <c r="C169" t="s">
        <v>655</v>
      </c>
      <c r="D169">
        <v>25</v>
      </c>
      <c r="E169">
        <v>161.5</v>
      </c>
      <c r="F169">
        <v>54.8</v>
      </c>
      <c r="G169">
        <v>114.5</v>
      </c>
      <c r="H169">
        <v>64.25</v>
      </c>
      <c r="I169" t="s">
        <v>103</v>
      </c>
      <c r="J169" t="s">
        <v>104</v>
      </c>
      <c r="K169" t="s">
        <v>360</v>
      </c>
      <c r="L169" t="s">
        <v>311</v>
      </c>
      <c r="M169" t="s">
        <v>4381</v>
      </c>
      <c r="N169">
        <v>400</v>
      </c>
      <c r="O169" t="s">
        <v>2262</v>
      </c>
      <c r="P169">
        <v>7</v>
      </c>
      <c r="Q169" t="s">
        <v>113</v>
      </c>
      <c r="R169" t="s">
        <v>4415</v>
      </c>
      <c r="S169">
        <v>1030</v>
      </c>
      <c r="T169" t="s">
        <v>2266</v>
      </c>
      <c r="U169">
        <v>847</v>
      </c>
      <c r="V169">
        <v>141</v>
      </c>
      <c r="W169">
        <v>409</v>
      </c>
      <c r="X169">
        <v>98</v>
      </c>
      <c r="Y169">
        <v>223</v>
      </c>
      <c r="Z169">
        <v>88</v>
      </c>
      <c r="AA169" t="s">
        <v>108</v>
      </c>
      <c r="AB169">
        <v>56</v>
      </c>
      <c r="AC169">
        <v>36</v>
      </c>
      <c r="AD169">
        <v>499.28800000000001</v>
      </c>
      <c r="AE169">
        <v>0.36170200000000002</v>
      </c>
      <c r="AF169">
        <v>0.47931400000000002</v>
      </c>
      <c r="AH169">
        <v>1030</v>
      </c>
      <c r="AI169">
        <f t="shared" si="8"/>
        <v>3.1749280555137713</v>
      </c>
      <c r="AJ169">
        <f t="shared" si="9"/>
        <v>0.38303430880755673</v>
      </c>
      <c r="AK169">
        <f t="shared" si="10"/>
        <v>0.82818473517920976</v>
      </c>
      <c r="AL169">
        <f t="shared" si="11"/>
        <v>0.13454011716049918</v>
      </c>
      <c r="AM169">
        <f>U169 - AVERAGEIFS('Placebo Females'!U:U, 'Placebo Females'!B:B, B169, 'Placebo Females'!P:P, P169)</f>
        <v>77.666666666666629</v>
      </c>
      <c r="AN169">
        <f>V169 - AVERAGEIFS('Placebo Females'!V:V, 'Placebo Females'!B:B, B169, 'Placebo Females'!P:P, P169)</f>
        <v>12.666666666666657</v>
      </c>
      <c r="AO169">
        <f>W169 - AVERAGEIFS('Placebo Females'!W:W, 'Placebo Females'!B:B, B169, 'Placebo Females'!P:P, P169)</f>
        <v>55.333333333333314</v>
      </c>
      <c r="AP169">
        <f>X169 - AVERAGEIFS('Placebo Females'!X:X, 'Placebo Females'!B:B, B169, 'Placebo Females'!P:P, P169)</f>
        <v>6</v>
      </c>
      <c r="AQ169">
        <f>Y169 - AVERAGEIFS('Placebo Females'!Y:Y, 'Placebo Females'!B:B, B169, 'Placebo Females'!P:P, P169)</f>
        <v>26.666666666666657</v>
      </c>
      <c r="AR169">
        <f>Z169 - AVERAGEIFS('Placebo Females'!Z:Z, 'Placebo Females'!B:B, B169, 'Placebo Females'!P:P, P169)</f>
        <v>22.666666666666671</v>
      </c>
      <c r="AS169">
        <f>AB169 - AVERAGEIFS('Placebo Females'!AB:AB, 'Placebo Females'!B:B, B169, 'Placebo Females'!P:P, P169)</f>
        <v>18</v>
      </c>
      <c r="AT169">
        <f>AC169 - AVERAGEIFS('Placebo Females'!AC:AC, 'Placebo Females'!B:B, B169, 'Placebo Females'!P:P, P169)</f>
        <v>13.333333333333332</v>
      </c>
      <c r="AU169">
        <f>AD169 - AVERAGEIFS('Placebo Females'!AD:AD, 'Placebo Females'!B:B, B169, 'Placebo Females'!P:P, P169)</f>
        <v>-111.71000000000004</v>
      </c>
      <c r="AV169">
        <f>AE169 - AVERAGEIFS('Placebo Females'!AE:AE, 'Placebo Females'!B:B, B169, 'Placebo Females'!P:P, P169)</f>
        <v>0.26427050000000002</v>
      </c>
      <c r="AW169">
        <f>AF169 - AVERAGEIFS('Placebo Females'!AF:AF, 'Placebo Females'!B:B, B169, 'Placebo Females'!P:P, P169)</f>
        <v>0.17622633333333332</v>
      </c>
    </row>
    <row r="170" spans="1:49" x14ac:dyDescent="0.25">
      <c r="A170" t="s">
        <v>5077</v>
      </c>
      <c r="B170">
        <v>1001</v>
      </c>
      <c r="C170" t="s">
        <v>655</v>
      </c>
      <c r="D170">
        <v>25</v>
      </c>
      <c r="E170">
        <v>161.5</v>
      </c>
      <c r="F170">
        <v>54.8</v>
      </c>
      <c r="G170">
        <v>114.5</v>
      </c>
      <c r="H170">
        <v>64.25</v>
      </c>
      <c r="I170" t="s">
        <v>103</v>
      </c>
      <c r="J170" t="s">
        <v>104</v>
      </c>
      <c r="K170" t="s">
        <v>360</v>
      </c>
      <c r="L170" t="s">
        <v>311</v>
      </c>
      <c r="M170" t="s">
        <v>4381</v>
      </c>
      <c r="N170">
        <v>400</v>
      </c>
      <c r="O170" t="s">
        <v>2262</v>
      </c>
      <c r="P170">
        <v>7</v>
      </c>
      <c r="Q170" t="s">
        <v>113</v>
      </c>
      <c r="R170" t="s">
        <v>4415</v>
      </c>
      <c r="S170">
        <v>1030</v>
      </c>
      <c r="T170" t="s">
        <v>2266</v>
      </c>
      <c r="U170">
        <v>809</v>
      </c>
      <c r="V170">
        <v>155</v>
      </c>
      <c r="W170">
        <v>407</v>
      </c>
      <c r="X170">
        <v>98</v>
      </c>
      <c r="Y170">
        <v>223</v>
      </c>
      <c r="Z170">
        <v>86</v>
      </c>
      <c r="AA170" t="s">
        <v>108</v>
      </c>
      <c r="AB170">
        <v>60</v>
      </c>
      <c r="AC170">
        <v>28</v>
      </c>
      <c r="AD170">
        <v>513.08500000000004</v>
      </c>
      <c r="AE170">
        <v>0.352941</v>
      </c>
      <c r="AF170">
        <v>0.46890300000000001</v>
      </c>
      <c r="AH170">
        <v>1030</v>
      </c>
      <c r="AI170">
        <f t="shared" si="8"/>
        <v>3.1749280555137713</v>
      </c>
      <c r="AJ170">
        <f t="shared" si="9"/>
        <v>0.38303430880755673</v>
      </c>
      <c r="AK170">
        <f t="shared" si="10"/>
        <v>0.82818473517920976</v>
      </c>
      <c r="AL170">
        <f t="shared" si="11"/>
        <v>0.13454011716049918</v>
      </c>
      <c r="AM170">
        <f>U170 - AVERAGEIFS('Placebo Females'!U:U, 'Placebo Females'!B:B, B170, 'Placebo Females'!P:P, P170)</f>
        <v>39.666666666666629</v>
      </c>
      <c r="AN170">
        <f>V170 - AVERAGEIFS('Placebo Females'!V:V, 'Placebo Females'!B:B, B170, 'Placebo Females'!P:P, P170)</f>
        <v>26.666666666666657</v>
      </c>
      <c r="AO170">
        <f>W170 - AVERAGEIFS('Placebo Females'!W:W, 'Placebo Females'!B:B, B170, 'Placebo Females'!P:P, P170)</f>
        <v>53.333333333333314</v>
      </c>
      <c r="AP170">
        <f>X170 - AVERAGEIFS('Placebo Females'!X:X, 'Placebo Females'!B:B, B170, 'Placebo Females'!P:P, P170)</f>
        <v>6</v>
      </c>
      <c r="AQ170">
        <f>Y170 - AVERAGEIFS('Placebo Females'!Y:Y, 'Placebo Females'!B:B, B170, 'Placebo Females'!P:P, P170)</f>
        <v>26.666666666666657</v>
      </c>
      <c r="AR170">
        <f>Z170 - AVERAGEIFS('Placebo Females'!Z:Z, 'Placebo Females'!B:B, B170, 'Placebo Females'!P:P, P170)</f>
        <v>20.666666666666671</v>
      </c>
      <c r="AS170">
        <f>AB170 - AVERAGEIFS('Placebo Females'!AB:AB, 'Placebo Females'!B:B, B170, 'Placebo Females'!P:P, P170)</f>
        <v>22</v>
      </c>
      <c r="AT170">
        <f>AC170 - AVERAGEIFS('Placebo Females'!AC:AC, 'Placebo Females'!B:B, B170, 'Placebo Females'!P:P, P170)</f>
        <v>5.3333333333333321</v>
      </c>
      <c r="AU170">
        <f>AD170 - AVERAGEIFS('Placebo Females'!AD:AD, 'Placebo Females'!B:B, B170, 'Placebo Females'!P:P, P170)</f>
        <v>-97.913000000000011</v>
      </c>
      <c r="AV170">
        <f>AE170 - AVERAGEIFS('Placebo Females'!AE:AE, 'Placebo Females'!B:B, B170, 'Placebo Females'!P:P, P170)</f>
        <v>0.2555095</v>
      </c>
      <c r="AW170">
        <f>AF170 - AVERAGEIFS('Placebo Females'!AF:AF, 'Placebo Females'!B:B, B170, 'Placebo Females'!P:P, P170)</f>
        <v>0.16581533333333331</v>
      </c>
    </row>
    <row r="171" spans="1:49" x14ac:dyDescent="0.25">
      <c r="A171" t="s">
        <v>5078</v>
      </c>
      <c r="B171">
        <v>1003</v>
      </c>
      <c r="C171" t="s">
        <v>655</v>
      </c>
      <c r="D171">
        <v>30</v>
      </c>
      <c r="E171">
        <v>167</v>
      </c>
      <c r="F171">
        <v>71.3</v>
      </c>
      <c r="G171">
        <v>106</v>
      </c>
      <c r="H171">
        <v>57.75</v>
      </c>
      <c r="I171" t="s">
        <v>103</v>
      </c>
      <c r="J171" t="s">
        <v>104</v>
      </c>
      <c r="K171" t="s">
        <v>753</v>
      </c>
      <c r="L171" t="s">
        <v>211</v>
      </c>
      <c r="M171" t="s">
        <v>4381</v>
      </c>
      <c r="N171">
        <v>400</v>
      </c>
      <c r="O171" t="s">
        <v>2262</v>
      </c>
      <c r="P171">
        <v>7</v>
      </c>
      <c r="Q171" t="s">
        <v>113</v>
      </c>
      <c r="R171" t="s">
        <v>4415</v>
      </c>
      <c r="S171">
        <v>1060</v>
      </c>
      <c r="T171" t="s">
        <v>2266</v>
      </c>
      <c r="U171">
        <v>1012</v>
      </c>
      <c r="V171">
        <v>209</v>
      </c>
      <c r="W171">
        <v>420</v>
      </c>
      <c r="X171">
        <v>91</v>
      </c>
      <c r="Y171">
        <v>239</v>
      </c>
      <c r="Z171">
        <v>90</v>
      </c>
      <c r="AA171" t="s">
        <v>108</v>
      </c>
      <c r="AB171">
        <v>59</v>
      </c>
      <c r="AC171">
        <v>34</v>
      </c>
      <c r="AD171">
        <v>295.86500000000001</v>
      </c>
      <c r="AE171">
        <v>0.196078</v>
      </c>
      <c r="AF171">
        <v>0.430724</v>
      </c>
      <c r="AH171">
        <v>1060</v>
      </c>
      <c r="AI171">
        <f t="shared" si="8"/>
        <v>3.2674016881986381</v>
      </c>
      <c r="AJ171">
        <f t="shared" si="9"/>
        <v>0.38765834707742708</v>
      </c>
      <c r="AK171">
        <f t="shared" si="10"/>
        <v>0.83247200108723418</v>
      </c>
      <c r="AL171">
        <f t="shared" si="11"/>
        <v>0.13867100652616005</v>
      </c>
      <c r="AM171">
        <f>U171 - AVERAGEIFS('Placebo Females'!U:U, 'Placebo Females'!B:B, B171, 'Placebo Females'!P:P, P171)</f>
        <v>-179</v>
      </c>
      <c r="AN171">
        <f>V171 - AVERAGEIFS('Placebo Females'!V:V, 'Placebo Females'!B:B, B171, 'Placebo Females'!P:P, P171)</f>
        <v>13</v>
      </c>
      <c r="AO171">
        <f>W171 - AVERAGEIFS('Placebo Females'!W:W, 'Placebo Females'!B:B, B171, 'Placebo Females'!P:P, P171)</f>
        <v>20</v>
      </c>
      <c r="AP171">
        <f>X171 - AVERAGEIFS('Placebo Females'!X:X, 'Placebo Females'!B:B, B171, 'Placebo Females'!P:P, P171)</f>
        <v>-0.3333333333333286</v>
      </c>
      <c r="AQ171">
        <f>Y171 - AVERAGEIFS('Placebo Females'!Y:Y, 'Placebo Females'!B:B, B171, 'Placebo Females'!P:P, P171)</f>
        <v>-3</v>
      </c>
      <c r="AR171">
        <f>Z171 - AVERAGEIFS('Placebo Females'!Z:Z, 'Placebo Females'!B:B, B171, 'Placebo Females'!P:P, P171)</f>
        <v>23.333333333333329</v>
      </c>
      <c r="AS171">
        <f>AB171 - AVERAGEIFS('Placebo Females'!AB:AB, 'Placebo Females'!B:B, B171, 'Placebo Females'!P:P, P171)</f>
        <v>18</v>
      </c>
      <c r="AT171">
        <f>AC171 - AVERAGEIFS('Placebo Females'!AC:AC, 'Placebo Females'!B:B, B171, 'Placebo Females'!P:P, P171)</f>
        <v>11</v>
      </c>
      <c r="AU171">
        <f>AD171 - AVERAGEIFS('Placebo Females'!AD:AD, 'Placebo Females'!B:B, B171, 'Placebo Females'!P:P, P171)</f>
        <v>-29.324666666666644</v>
      </c>
      <c r="AV171">
        <f>AE171 - AVERAGEIFS('Placebo Females'!AE:AE, 'Placebo Females'!B:B, B171, 'Placebo Females'!P:P, P171)</f>
        <v>5.1633333333333309E-2</v>
      </c>
      <c r="AW171">
        <f>AF171 - AVERAGEIFS('Placebo Females'!AF:AF, 'Placebo Females'!B:B, B171, 'Placebo Females'!P:P, P171)</f>
        <v>0.12915166666666666</v>
      </c>
    </row>
    <row r="172" spans="1:49" x14ac:dyDescent="0.25">
      <c r="A172" t="s">
        <v>5079</v>
      </c>
      <c r="B172">
        <v>1003</v>
      </c>
      <c r="C172" t="s">
        <v>655</v>
      </c>
      <c r="D172">
        <v>30</v>
      </c>
      <c r="E172">
        <v>167</v>
      </c>
      <c r="F172">
        <v>71.3</v>
      </c>
      <c r="G172">
        <v>106</v>
      </c>
      <c r="H172">
        <v>57.75</v>
      </c>
      <c r="I172" t="s">
        <v>103</v>
      </c>
      <c r="J172" t="s">
        <v>104</v>
      </c>
      <c r="K172" t="s">
        <v>753</v>
      </c>
      <c r="L172" t="s">
        <v>211</v>
      </c>
      <c r="M172" t="s">
        <v>4381</v>
      </c>
      <c r="N172">
        <v>400</v>
      </c>
      <c r="O172" t="s">
        <v>2262</v>
      </c>
      <c r="P172">
        <v>7</v>
      </c>
      <c r="Q172" t="s">
        <v>113</v>
      </c>
      <c r="R172" t="s">
        <v>4415</v>
      </c>
      <c r="S172">
        <v>1060</v>
      </c>
      <c r="T172" t="s">
        <v>2266</v>
      </c>
      <c r="U172">
        <v>1022</v>
      </c>
      <c r="V172">
        <v>206</v>
      </c>
      <c r="W172">
        <v>423</v>
      </c>
      <c r="X172">
        <v>86</v>
      </c>
      <c r="Y172">
        <v>249</v>
      </c>
      <c r="Z172">
        <v>88</v>
      </c>
      <c r="AA172" t="s">
        <v>108</v>
      </c>
      <c r="AB172">
        <v>62</v>
      </c>
      <c r="AC172">
        <v>35</v>
      </c>
      <c r="AD172">
        <v>295.92099999999999</v>
      </c>
      <c r="AE172">
        <v>0.29411799999999999</v>
      </c>
      <c r="AF172">
        <v>0.456484</v>
      </c>
      <c r="AH172">
        <v>1060</v>
      </c>
      <c r="AI172">
        <f t="shared" si="8"/>
        <v>3.2674016881986381</v>
      </c>
      <c r="AJ172">
        <f t="shared" si="9"/>
        <v>0.38765834707742708</v>
      </c>
      <c r="AK172">
        <f t="shared" si="10"/>
        <v>0.83247200108723418</v>
      </c>
      <c r="AL172">
        <f t="shared" si="11"/>
        <v>0.13867100652616005</v>
      </c>
      <c r="AM172">
        <f>U172 - AVERAGEIFS('Placebo Females'!U:U, 'Placebo Females'!B:B, B172, 'Placebo Females'!P:P, P172)</f>
        <v>-169</v>
      </c>
      <c r="AN172">
        <f>V172 - AVERAGEIFS('Placebo Females'!V:V, 'Placebo Females'!B:B, B172, 'Placebo Females'!P:P, P172)</f>
        <v>10</v>
      </c>
      <c r="AO172">
        <f>W172 - AVERAGEIFS('Placebo Females'!W:W, 'Placebo Females'!B:B, B172, 'Placebo Females'!P:P, P172)</f>
        <v>23</v>
      </c>
      <c r="AP172">
        <f>X172 - AVERAGEIFS('Placebo Females'!X:X, 'Placebo Females'!B:B, B172, 'Placebo Females'!P:P, P172)</f>
        <v>-5.3333333333333286</v>
      </c>
      <c r="AQ172">
        <f>Y172 - AVERAGEIFS('Placebo Females'!Y:Y, 'Placebo Females'!B:B, B172, 'Placebo Females'!P:P, P172)</f>
        <v>7</v>
      </c>
      <c r="AR172">
        <f>Z172 - AVERAGEIFS('Placebo Females'!Z:Z, 'Placebo Females'!B:B, B172, 'Placebo Females'!P:P, P172)</f>
        <v>21.333333333333329</v>
      </c>
      <c r="AS172">
        <f>AB172 - AVERAGEIFS('Placebo Females'!AB:AB, 'Placebo Females'!B:B, B172, 'Placebo Females'!P:P, P172)</f>
        <v>21</v>
      </c>
      <c r="AT172">
        <f>AC172 - AVERAGEIFS('Placebo Females'!AC:AC, 'Placebo Females'!B:B, B172, 'Placebo Females'!P:P, P172)</f>
        <v>12</v>
      </c>
      <c r="AU172">
        <f>AD172 - AVERAGEIFS('Placebo Females'!AD:AD, 'Placebo Females'!B:B, B172, 'Placebo Females'!P:P, P172)</f>
        <v>-29.268666666666661</v>
      </c>
      <c r="AV172">
        <f>AE172 - AVERAGEIFS('Placebo Females'!AE:AE, 'Placebo Females'!B:B, B172, 'Placebo Females'!P:P, P172)</f>
        <v>0.1496733333333333</v>
      </c>
      <c r="AW172">
        <f>AF172 - AVERAGEIFS('Placebo Females'!AF:AF, 'Placebo Females'!B:B, B172, 'Placebo Females'!P:P, P172)</f>
        <v>0.15491166666666667</v>
      </c>
    </row>
    <row r="173" spans="1:49" x14ac:dyDescent="0.25">
      <c r="A173" t="s">
        <v>5080</v>
      </c>
      <c r="B173">
        <v>1003</v>
      </c>
      <c r="C173" t="s">
        <v>655</v>
      </c>
      <c r="D173">
        <v>30</v>
      </c>
      <c r="E173">
        <v>167</v>
      </c>
      <c r="F173">
        <v>71.3</v>
      </c>
      <c r="G173">
        <v>106</v>
      </c>
      <c r="H173">
        <v>57.75</v>
      </c>
      <c r="I173" t="s">
        <v>103</v>
      </c>
      <c r="J173" t="s">
        <v>104</v>
      </c>
      <c r="K173" t="s">
        <v>753</v>
      </c>
      <c r="L173" t="s">
        <v>211</v>
      </c>
      <c r="M173" t="s">
        <v>4381</v>
      </c>
      <c r="N173">
        <v>400</v>
      </c>
      <c r="O173" t="s">
        <v>2262</v>
      </c>
      <c r="P173">
        <v>7</v>
      </c>
      <c r="Q173" t="s">
        <v>113</v>
      </c>
      <c r="R173" t="s">
        <v>4415</v>
      </c>
      <c r="S173">
        <v>1060</v>
      </c>
      <c r="T173" t="s">
        <v>2266</v>
      </c>
      <c r="U173">
        <v>1020</v>
      </c>
      <c r="V173">
        <v>208</v>
      </c>
      <c r="W173">
        <v>422</v>
      </c>
      <c r="X173">
        <v>91</v>
      </c>
      <c r="Y173">
        <v>240</v>
      </c>
      <c r="Z173">
        <v>91</v>
      </c>
      <c r="AA173" t="s">
        <v>108</v>
      </c>
      <c r="AB173">
        <v>56</v>
      </c>
      <c r="AC173">
        <v>35</v>
      </c>
      <c r="AD173">
        <v>294.23700000000002</v>
      </c>
      <c r="AE173">
        <v>0.21568599999999999</v>
      </c>
      <c r="AF173">
        <v>0.41139100000000001</v>
      </c>
      <c r="AH173">
        <v>1060</v>
      </c>
      <c r="AI173">
        <f t="shared" si="8"/>
        <v>3.2674016881986381</v>
      </c>
      <c r="AJ173">
        <f t="shared" si="9"/>
        <v>0.38765834707742708</v>
      </c>
      <c r="AK173">
        <f t="shared" si="10"/>
        <v>0.83247200108723418</v>
      </c>
      <c r="AL173">
        <f t="shared" si="11"/>
        <v>0.13867100652616005</v>
      </c>
      <c r="AM173">
        <f>U173 - AVERAGEIFS('Placebo Females'!U:U, 'Placebo Females'!B:B, B173, 'Placebo Females'!P:P, P173)</f>
        <v>-171</v>
      </c>
      <c r="AN173">
        <f>V173 - AVERAGEIFS('Placebo Females'!V:V, 'Placebo Females'!B:B, B173, 'Placebo Females'!P:P, P173)</f>
        <v>12</v>
      </c>
      <c r="AO173">
        <f>W173 - AVERAGEIFS('Placebo Females'!W:W, 'Placebo Females'!B:B, B173, 'Placebo Females'!P:P, P173)</f>
        <v>22</v>
      </c>
      <c r="AP173">
        <f>X173 - AVERAGEIFS('Placebo Females'!X:X, 'Placebo Females'!B:B, B173, 'Placebo Females'!P:P, P173)</f>
        <v>-0.3333333333333286</v>
      </c>
      <c r="AQ173">
        <f>Y173 - AVERAGEIFS('Placebo Females'!Y:Y, 'Placebo Females'!B:B, B173, 'Placebo Females'!P:P, P173)</f>
        <v>-2</v>
      </c>
      <c r="AR173">
        <f>Z173 - AVERAGEIFS('Placebo Females'!Z:Z, 'Placebo Females'!B:B, B173, 'Placebo Females'!P:P, P173)</f>
        <v>24.333333333333329</v>
      </c>
      <c r="AS173">
        <f>AB173 - AVERAGEIFS('Placebo Females'!AB:AB, 'Placebo Females'!B:B, B173, 'Placebo Females'!P:P, P173)</f>
        <v>15</v>
      </c>
      <c r="AT173">
        <f>AC173 - AVERAGEIFS('Placebo Females'!AC:AC, 'Placebo Females'!B:B, B173, 'Placebo Females'!P:P, P173)</f>
        <v>12</v>
      </c>
      <c r="AU173">
        <f>AD173 - AVERAGEIFS('Placebo Females'!AD:AD, 'Placebo Females'!B:B, B173, 'Placebo Females'!P:P, P173)</f>
        <v>-30.95266666666663</v>
      </c>
      <c r="AV173">
        <f>AE173 - AVERAGEIFS('Placebo Females'!AE:AE, 'Placebo Females'!B:B, B173, 'Placebo Females'!P:P, P173)</f>
        <v>7.1241333333333295E-2</v>
      </c>
      <c r="AW173">
        <f>AF173 - AVERAGEIFS('Placebo Females'!AF:AF, 'Placebo Females'!B:B, B173, 'Placebo Females'!P:P, P173)</f>
        <v>0.10981866666666668</v>
      </c>
    </row>
    <row r="174" spans="1:49" x14ac:dyDescent="0.25">
      <c r="A174" t="s">
        <v>5081</v>
      </c>
      <c r="B174">
        <v>1008</v>
      </c>
      <c r="C174" t="s">
        <v>655</v>
      </c>
      <c r="D174">
        <v>33</v>
      </c>
      <c r="E174">
        <v>163.5</v>
      </c>
      <c r="F174">
        <v>69.8</v>
      </c>
      <c r="G174">
        <v>121.25</v>
      </c>
      <c r="H174">
        <v>71.25</v>
      </c>
      <c r="I174" t="s">
        <v>103</v>
      </c>
      <c r="J174" t="s">
        <v>104</v>
      </c>
      <c r="K174" t="s">
        <v>310</v>
      </c>
      <c r="L174" t="s">
        <v>160</v>
      </c>
      <c r="M174" t="s">
        <v>4381</v>
      </c>
      <c r="N174">
        <v>400</v>
      </c>
      <c r="O174" t="s">
        <v>2262</v>
      </c>
      <c r="P174">
        <v>7</v>
      </c>
      <c r="Q174" t="s">
        <v>113</v>
      </c>
      <c r="R174" t="s">
        <v>4415</v>
      </c>
      <c r="S174">
        <v>1060</v>
      </c>
      <c r="T174" t="s">
        <v>2266</v>
      </c>
      <c r="U174">
        <v>649</v>
      </c>
      <c r="V174">
        <v>137</v>
      </c>
      <c r="W174">
        <v>370</v>
      </c>
      <c r="X174">
        <v>83</v>
      </c>
      <c r="Y174">
        <v>220</v>
      </c>
      <c r="Z174">
        <v>67</v>
      </c>
      <c r="AA174" t="s">
        <v>108</v>
      </c>
      <c r="AB174">
        <v>58</v>
      </c>
      <c r="AC174">
        <v>31</v>
      </c>
      <c r="AD174">
        <v>311.971</v>
      </c>
      <c r="AE174">
        <v>0.52500000000000002</v>
      </c>
      <c r="AF174">
        <v>0.43236000000000002</v>
      </c>
      <c r="AH174">
        <v>1060</v>
      </c>
      <c r="AI174">
        <f t="shared" si="8"/>
        <v>3.2674016881986381</v>
      </c>
      <c r="AJ174">
        <f t="shared" si="9"/>
        <v>0.38765834707742708</v>
      </c>
      <c r="AK174">
        <f t="shared" si="10"/>
        <v>0.83247200108723418</v>
      </c>
      <c r="AL174">
        <f t="shared" si="11"/>
        <v>0.13867100652616005</v>
      </c>
      <c r="AM174">
        <f>U174 - AVERAGEIFS('Placebo Females'!U:U, 'Placebo Females'!B:B, B174, 'Placebo Females'!P:P, P174)</f>
        <v>-115.33333333333337</v>
      </c>
      <c r="AN174">
        <f>V174 - AVERAGEIFS('Placebo Females'!V:V, 'Placebo Females'!B:B, B174, 'Placebo Females'!P:P, P174)</f>
        <v>7.6666666666666572</v>
      </c>
      <c r="AO174">
        <f>W174 - AVERAGEIFS('Placebo Females'!W:W, 'Placebo Females'!B:B, B174, 'Placebo Females'!P:P, P174)</f>
        <v>8.3333333333333144</v>
      </c>
      <c r="AP174">
        <f>X174 - AVERAGEIFS('Placebo Females'!X:X, 'Placebo Females'!B:B, B174, 'Placebo Females'!P:P, P174)</f>
        <v>-21</v>
      </c>
      <c r="AQ174">
        <f>Y174 - AVERAGEIFS('Placebo Females'!Y:Y, 'Placebo Females'!B:B, B174, 'Placebo Females'!P:P, P174)</f>
        <v>18.333333333333343</v>
      </c>
      <c r="AR174">
        <f>Z174 - AVERAGEIFS('Placebo Females'!Z:Z, 'Placebo Females'!B:B, B174, 'Placebo Females'!P:P, P174)</f>
        <v>11</v>
      </c>
      <c r="AS174">
        <f>AB174 - AVERAGEIFS('Placebo Females'!AB:AB, 'Placebo Females'!B:B, B174, 'Placebo Females'!P:P, P174)</f>
        <v>20.666666666666664</v>
      </c>
      <c r="AT174">
        <f>AC174 - AVERAGEIFS('Placebo Females'!AC:AC, 'Placebo Females'!B:B, B174, 'Placebo Females'!P:P, P174)</f>
        <v>10.333333333333332</v>
      </c>
      <c r="AU174">
        <f>AD174 - AVERAGEIFS('Placebo Females'!AD:AD, 'Placebo Females'!B:B, B174, 'Placebo Females'!P:P, P174)</f>
        <v>-167.72766666666666</v>
      </c>
      <c r="AV174">
        <f>AE174 - AVERAGEIFS('Placebo Females'!AE:AE, 'Placebo Females'!B:B, B174, 'Placebo Females'!P:P, P174)</f>
        <v>0.37115399999999998</v>
      </c>
      <c r="AW174">
        <f>AF174 - AVERAGEIFS('Placebo Females'!AF:AF, 'Placebo Females'!B:B, B174, 'Placebo Females'!P:P, P174)</f>
        <v>0.12051900000000004</v>
      </c>
    </row>
    <row r="175" spans="1:49" x14ac:dyDescent="0.25">
      <c r="A175" t="s">
        <v>5082</v>
      </c>
      <c r="B175">
        <v>1008</v>
      </c>
      <c r="C175" t="s">
        <v>655</v>
      </c>
      <c r="D175">
        <v>33</v>
      </c>
      <c r="E175">
        <v>163.5</v>
      </c>
      <c r="F175">
        <v>69.8</v>
      </c>
      <c r="G175">
        <v>121.25</v>
      </c>
      <c r="H175">
        <v>71.25</v>
      </c>
      <c r="I175" t="s">
        <v>103</v>
      </c>
      <c r="J175" t="s">
        <v>104</v>
      </c>
      <c r="K175" t="s">
        <v>310</v>
      </c>
      <c r="L175" t="s">
        <v>160</v>
      </c>
      <c r="M175" t="s">
        <v>4381</v>
      </c>
      <c r="N175">
        <v>400</v>
      </c>
      <c r="O175" t="s">
        <v>2262</v>
      </c>
      <c r="P175">
        <v>7</v>
      </c>
      <c r="Q175" t="s">
        <v>113</v>
      </c>
      <c r="R175" t="s">
        <v>4415</v>
      </c>
      <c r="S175">
        <v>1060</v>
      </c>
      <c r="T175" t="s">
        <v>2266</v>
      </c>
      <c r="U175">
        <v>632</v>
      </c>
      <c r="V175">
        <v>140</v>
      </c>
      <c r="W175">
        <v>369</v>
      </c>
      <c r="X175">
        <v>75</v>
      </c>
      <c r="Y175">
        <v>226</v>
      </c>
      <c r="Z175">
        <v>68</v>
      </c>
      <c r="AA175" t="s">
        <v>108</v>
      </c>
      <c r="AB175">
        <v>66</v>
      </c>
      <c r="AC175">
        <v>20</v>
      </c>
      <c r="AD175">
        <v>314.99</v>
      </c>
      <c r="AE175">
        <v>0.75</v>
      </c>
      <c r="AF175">
        <v>0.41928399999999999</v>
      </c>
      <c r="AH175">
        <v>1060</v>
      </c>
      <c r="AI175">
        <f t="shared" si="8"/>
        <v>3.2674016881986381</v>
      </c>
      <c r="AJ175">
        <f t="shared" si="9"/>
        <v>0.38765834707742708</v>
      </c>
      <c r="AK175">
        <f t="shared" si="10"/>
        <v>0.83247200108723418</v>
      </c>
      <c r="AL175">
        <f t="shared" si="11"/>
        <v>0.13867100652616005</v>
      </c>
      <c r="AM175">
        <f>U175 - AVERAGEIFS('Placebo Females'!U:U, 'Placebo Females'!B:B, B175, 'Placebo Females'!P:P, P175)</f>
        <v>-132.33333333333337</v>
      </c>
      <c r="AN175">
        <f>V175 - AVERAGEIFS('Placebo Females'!V:V, 'Placebo Females'!B:B, B175, 'Placebo Females'!P:P, P175)</f>
        <v>10.666666666666657</v>
      </c>
      <c r="AO175">
        <f>W175 - AVERAGEIFS('Placebo Females'!W:W, 'Placebo Females'!B:B, B175, 'Placebo Females'!P:P, P175)</f>
        <v>7.3333333333333144</v>
      </c>
      <c r="AP175">
        <f>X175 - AVERAGEIFS('Placebo Females'!X:X, 'Placebo Females'!B:B, B175, 'Placebo Females'!P:P, P175)</f>
        <v>-29</v>
      </c>
      <c r="AQ175">
        <f>Y175 - AVERAGEIFS('Placebo Females'!Y:Y, 'Placebo Females'!B:B, B175, 'Placebo Females'!P:P, P175)</f>
        <v>24.333333333333343</v>
      </c>
      <c r="AR175">
        <f>Z175 - AVERAGEIFS('Placebo Females'!Z:Z, 'Placebo Females'!B:B, B175, 'Placebo Females'!P:P, P175)</f>
        <v>12</v>
      </c>
      <c r="AS175">
        <f>AB175 - AVERAGEIFS('Placebo Females'!AB:AB, 'Placebo Females'!B:B, B175, 'Placebo Females'!P:P, P175)</f>
        <v>28.666666666666664</v>
      </c>
      <c r="AT175">
        <f>AC175 - AVERAGEIFS('Placebo Females'!AC:AC, 'Placebo Females'!B:B, B175, 'Placebo Females'!P:P, P175)</f>
        <v>-0.66666666666666785</v>
      </c>
      <c r="AU175">
        <f>AD175 - AVERAGEIFS('Placebo Females'!AD:AD, 'Placebo Females'!B:B, B175, 'Placebo Females'!P:P, P175)</f>
        <v>-164.70866666666666</v>
      </c>
      <c r="AV175">
        <f>AE175 - AVERAGEIFS('Placebo Females'!AE:AE, 'Placebo Females'!B:B, B175, 'Placebo Females'!P:P, P175)</f>
        <v>0.59615399999999996</v>
      </c>
      <c r="AW175">
        <f>AF175 - AVERAGEIFS('Placebo Females'!AF:AF, 'Placebo Females'!B:B, B175, 'Placebo Females'!P:P, P175)</f>
        <v>0.10744300000000001</v>
      </c>
    </row>
    <row r="176" spans="1:49" x14ac:dyDescent="0.25">
      <c r="A176" t="s">
        <v>5083</v>
      </c>
      <c r="B176">
        <v>1008</v>
      </c>
      <c r="C176" t="s">
        <v>655</v>
      </c>
      <c r="D176">
        <v>33</v>
      </c>
      <c r="E176">
        <v>163.5</v>
      </c>
      <c r="F176">
        <v>69.8</v>
      </c>
      <c r="G176">
        <v>121.25</v>
      </c>
      <c r="H176">
        <v>71.25</v>
      </c>
      <c r="I176" t="s">
        <v>103</v>
      </c>
      <c r="J176" t="s">
        <v>104</v>
      </c>
      <c r="K176" t="s">
        <v>310</v>
      </c>
      <c r="L176" t="s">
        <v>160</v>
      </c>
      <c r="M176" t="s">
        <v>4381</v>
      </c>
      <c r="N176">
        <v>400</v>
      </c>
      <c r="O176" t="s">
        <v>2262</v>
      </c>
      <c r="P176">
        <v>7</v>
      </c>
      <c r="Q176" t="s">
        <v>113</v>
      </c>
      <c r="R176" t="s">
        <v>4415</v>
      </c>
      <c r="S176">
        <v>1060</v>
      </c>
      <c r="T176" t="s">
        <v>2266</v>
      </c>
      <c r="U176">
        <v>623</v>
      </c>
      <c r="V176">
        <v>139</v>
      </c>
      <c r="W176">
        <v>367</v>
      </c>
      <c r="X176">
        <v>84</v>
      </c>
      <c r="Y176">
        <v>217</v>
      </c>
      <c r="Z176">
        <v>66</v>
      </c>
      <c r="AA176" t="s">
        <v>108</v>
      </c>
      <c r="AB176">
        <v>68</v>
      </c>
      <c r="AC176">
        <v>21</v>
      </c>
      <c r="AD176">
        <v>293.73500000000001</v>
      </c>
      <c r="AE176">
        <v>0.61538499999999996</v>
      </c>
      <c r="AF176">
        <v>0.45258999999999999</v>
      </c>
      <c r="AH176">
        <v>1060</v>
      </c>
      <c r="AI176">
        <f t="shared" si="8"/>
        <v>3.2674016881986381</v>
      </c>
      <c r="AJ176">
        <f t="shared" si="9"/>
        <v>0.38765834707742708</v>
      </c>
      <c r="AK176">
        <f t="shared" si="10"/>
        <v>0.83247200108723418</v>
      </c>
      <c r="AL176">
        <f t="shared" si="11"/>
        <v>0.13867100652616005</v>
      </c>
      <c r="AM176">
        <f>U176 - AVERAGEIFS('Placebo Females'!U:U, 'Placebo Females'!B:B, B176, 'Placebo Females'!P:P, P176)</f>
        <v>-141.33333333333337</v>
      </c>
      <c r="AN176">
        <f>V176 - AVERAGEIFS('Placebo Females'!V:V, 'Placebo Females'!B:B, B176, 'Placebo Females'!P:P, P176)</f>
        <v>9.6666666666666572</v>
      </c>
      <c r="AO176">
        <f>W176 - AVERAGEIFS('Placebo Females'!W:W, 'Placebo Females'!B:B, B176, 'Placebo Females'!P:P, P176)</f>
        <v>5.3333333333333144</v>
      </c>
      <c r="AP176">
        <f>X176 - AVERAGEIFS('Placebo Females'!X:X, 'Placebo Females'!B:B, B176, 'Placebo Females'!P:P, P176)</f>
        <v>-20</v>
      </c>
      <c r="AQ176">
        <f>Y176 - AVERAGEIFS('Placebo Females'!Y:Y, 'Placebo Females'!B:B, B176, 'Placebo Females'!P:P, P176)</f>
        <v>15.333333333333343</v>
      </c>
      <c r="AR176">
        <f>Z176 - AVERAGEIFS('Placebo Females'!Z:Z, 'Placebo Females'!B:B, B176, 'Placebo Females'!P:P, P176)</f>
        <v>10</v>
      </c>
      <c r="AS176">
        <f>AB176 - AVERAGEIFS('Placebo Females'!AB:AB, 'Placebo Females'!B:B, B176, 'Placebo Females'!P:P, P176)</f>
        <v>30.666666666666664</v>
      </c>
      <c r="AT176">
        <f>AC176 - AVERAGEIFS('Placebo Females'!AC:AC, 'Placebo Females'!B:B, B176, 'Placebo Females'!P:P, P176)</f>
        <v>0.33333333333333215</v>
      </c>
      <c r="AU176">
        <f>AD176 - AVERAGEIFS('Placebo Females'!AD:AD, 'Placebo Females'!B:B, B176, 'Placebo Females'!P:P, P176)</f>
        <v>-185.96366666666665</v>
      </c>
      <c r="AV176">
        <f>AE176 - AVERAGEIFS('Placebo Females'!AE:AE, 'Placebo Females'!B:B, B176, 'Placebo Females'!P:P, P176)</f>
        <v>0.46153899999999992</v>
      </c>
      <c r="AW176">
        <f>AF176 - AVERAGEIFS('Placebo Females'!AF:AF, 'Placebo Females'!B:B, B176, 'Placebo Females'!P:P, P176)</f>
        <v>0.14074900000000001</v>
      </c>
    </row>
    <row r="177" spans="1:49" x14ac:dyDescent="0.25">
      <c r="A177" t="s">
        <v>5084</v>
      </c>
      <c r="B177">
        <v>1009</v>
      </c>
      <c r="C177" t="s">
        <v>655</v>
      </c>
      <c r="D177">
        <v>29</v>
      </c>
      <c r="E177">
        <v>162</v>
      </c>
      <c r="F177">
        <v>68</v>
      </c>
      <c r="G177">
        <v>107.75</v>
      </c>
      <c r="H177">
        <v>62.75</v>
      </c>
      <c r="I177" t="s">
        <v>458</v>
      </c>
      <c r="J177" t="s">
        <v>104</v>
      </c>
      <c r="K177" t="s">
        <v>105</v>
      </c>
      <c r="L177" t="s">
        <v>460</v>
      </c>
      <c r="M177" t="s">
        <v>4381</v>
      </c>
      <c r="N177">
        <v>400</v>
      </c>
      <c r="O177" t="s">
        <v>2262</v>
      </c>
      <c r="P177">
        <v>8</v>
      </c>
      <c r="Q177" t="s">
        <v>113</v>
      </c>
      <c r="R177" t="s">
        <v>4415</v>
      </c>
      <c r="S177">
        <v>1060</v>
      </c>
      <c r="T177" t="s">
        <v>2266</v>
      </c>
      <c r="U177">
        <v>781</v>
      </c>
      <c r="V177">
        <v>156</v>
      </c>
      <c r="W177">
        <v>394</v>
      </c>
      <c r="X177">
        <v>89</v>
      </c>
      <c r="Y177">
        <v>224</v>
      </c>
      <c r="Z177">
        <v>81</v>
      </c>
      <c r="AA177" t="s">
        <v>108</v>
      </c>
      <c r="AB177">
        <v>73</v>
      </c>
      <c r="AC177">
        <v>31</v>
      </c>
      <c r="AD177">
        <v>262.41199999999998</v>
      </c>
      <c r="AE177">
        <v>0.68292699999999995</v>
      </c>
      <c r="AF177">
        <v>0.46948299999999998</v>
      </c>
      <c r="AH177">
        <v>1060</v>
      </c>
      <c r="AI177">
        <f t="shared" si="8"/>
        <v>3.2674016881986381</v>
      </c>
      <c r="AJ177">
        <f t="shared" si="9"/>
        <v>0.38765834707742708</v>
      </c>
      <c r="AK177">
        <f t="shared" si="10"/>
        <v>0.83247200108723418</v>
      </c>
      <c r="AL177">
        <f t="shared" si="11"/>
        <v>0.13867100652616005</v>
      </c>
      <c r="AM177">
        <f>U177 - AVERAGEIFS('Placebo Females'!U:U, 'Placebo Females'!B:B, B177, 'Placebo Females'!P:P, P177)</f>
        <v>-31</v>
      </c>
      <c r="AN177">
        <f>V177 - AVERAGEIFS('Placebo Females'!V:V, 'Placebo Females'!B:B, B177, 'Placebo Females'!P:P, P177)</f>
        <v>7</v>
      </c>
      <c r="AO177">
        <f>W177 - AVERAGEIFS('Placebo Females'!W:W, 'Placebo Females'!B:B, B177, 'Placebo Females'!P:P, P177)</f>
        <v>36.333333333333314</v>
      </c>
      <c r="AP177">
        <f>X177 - AVERAGEIFS('Placebo Females'!X:X, 'Placebo Females'!B:B, B177, 'Placebo Females'!P:P, P177)</f>
        <v>0.3333333333333286</v>
      </c>
      <c r="AQ177">
        <f>Y177 - AVERAGEIFS('Placebo Females'!Y:Y, 'Placebo Females'!B:B, B177, 'Placebo Females'!P:P, P177)</f>
        <v>19</v>
      </c>
      <c r="AR177">
        <f>Z177 - AVERAGEIFS('Placebo Females'!Z:Z, 'Placebo Females'!B:B, B177, 'Placebo Females'!P:P, P177)</f>
        <v>17</v>
      </c>
      <c r="AS177">
        <f>AB177 - AVERAGEIFS('Placebo Females'!AB:AB, 'Placebo Females'!B:B, B177, 'Placebo Females'!P:P, P177)</f>
        <v>26.333333333333336</v>
      </c>
      <c r="AT177">
        <f>AC177 - AVERAGEIFS('Placebo Females'!AC:AC, 'Placebo Females'!B:B, B177, 'Placebo Females'!P:P, P177)</f>
        <v>5</v>
      </c>
      <c r="AU177">
        <f>AD177 - AVERAGEIFS('Placebo Females'!AD:AD, 'Placebo Females'!B:B, B177, 'Placebo Females'!P:P, P177)</f>
        <v>-92.747000000000071</v>
      </c>
      <c r="AV177">
        <f>AE177 - AVERAGEIFS('Placebo Females'!AE:AE, 'Placebo Females'!B:B, B177, 'Placebo Females'!P:P, P177)</f>
        <v>0.47901966666666662</v>
      </c>
      <c r="AW177">
        <f>AF177 - AVERAGEIFS('Placebo Females'!AF:AF, 'Placebo Females'!B:B, B177, 'Placebo Females'!P:P, P177)</f>
        <v>0.163937</v>
      </c>
    </row>
    <row r="178" spans="1:49" x14ac:dyDescent="0.25">
      <c r="A178" t="s">
        <v>5085</v>
      </c>
      <c r="B178">
        <v>1009</v>
      </c>
      <c r="C178" t="s">
        <v>655</v>
      </c>
      <c r="D178">
        <v>29</v>
      </c>
      <c r="E178">
        <v>162</v>
      </c>
      <c r="F178">
        <v>68</v>
      </c>
      <c r="G178">
        <v>107.75</v>
      </c>
      <c r="H178">
        <v>62.75</v>
      </c>
      <c r="I178" t="s">
        <v>458</v>
      </c>
      <c r="J178" t="s">
        <v>104</v>
      </c>
      <c r="K178" t="s">
        <v>105</v>
      </c>
      <c r="L178" t="s">
        <v>460</v>
      </c>
      <c r="M178" t="s">
        <v>4381</v>
      </c>
      <c r="N178">
        <v>400</v>
      </c>
      <c r="O178" t="s">
        <v>2262</v>
      </c>
      <c r="P178">
        <v>8</v>
      </c>
      <c r="Q178" t="s">
        <v>113</v>
      </c>
      <c r="R178" t="s">
        <v>4415</v>
      </c>
      <c r="S178">
        <v>1060</v>
      </c>
      <c r="T178" t="s">
        <v>2266</v>
      </c>
      <c r="U178">
        <v>778</v>
      </c>
      <c r="V178">
        <v>153</v>
      </c>
      <c r="W178">
        <v>397</v>
      </c>
      <c r="X178">
        <v>92</v>
      </c>
      <c r="Y178">
        <v>227</v>
      </c>
      <c r="Z178">
        <v>78</v>
      </c>
      <c r="AA178" t="s">
        <v>108</v>
      </c>
      <c r="AB178">
        <v>83</v>
      </c>
      <c r="AC178">
        <v>35</v>
      </c>
      <c r="AD178">
        <v>225.87299999999999</v>
      </c>
      <c r="AE178">
        <v>0.78571400000000002</v>
      </c>
      <c r="AF178">
        <v>0.47930299999999998</v>
      </c>
      <c r="AH178">
        <v>1060</v>
      </c>
      <c r="AI178">
        <f t="shared" si="8"/>
        <v>3.2674016881986381</v>
      </c>
      <c r="AJ178">
        <f t="shared" si="9"/>
        <v>0.38765834707742708</v>
      </c>
      <c r="AK178">
        <f t="shared" si="10"/>
        <v>0.83247200108723418</v>
      </c>
      <c r="AL178">
        <f t="shared" si="11"/>
        <v>0.13867100652616005</v>
      </c>
      <c r="AM178">
        <f>U178 - AVERAGEIFS('Placebo Females'!U:U, 'Placebo Females'!B:B, B178, 'Placebo Females'!P:P, P178)</f>
        <v>-34</v>
      </c>
      <c r="AN178">
        <f>V178 - AVERAGEIFS('Placebo Females'!V:V, 'Placebo Females'!B:B, B178, 'Placebo Females'!P:P, P178)</f>
        <v>4</v>
      </c>
      <c r="AO178">
        <f>W178 - AVERAGEIFS('Placebo Females'!W:W, 'Placebo Females'!B:B, B178, 'Placebo Females'!P:P, P178)</f>
        <v>39.333333333333314</v>
      </c>
      <c r="AP178">
        <f>X178 - AVERAGEIFS('Placebo Females'!X:X, 'Placebo Females'!B:B, B178, 'Placebo Females'!P:P, P178)</f>
        <v>3.3333333333333286</v>
      </c>
      <c r="AQ178">
        <f>Y178 - AVERAGEIFS('Placebo Females'!Y:Y, 'Placebo Females'!B:B, B178, 'Placebo Females'!P:P, P178)</f>
        <v>22</v>
      </c>
      <c r="AR178">
        <f>Z178 - AVERAGEIFS('Placebo Females'!Z:Z, 'Placebo Females'!B:B, B178, 'Placebo Females'!P:P, P178)</f>
        <v>14</v>
      </c>
      <c r="AS178">
        <f>AB178 - AVERAGEIFS('Placebo Females'!AB:AB, 'Placebo Females'!B:B, B178, 'Placebo Females'!P:P, P178)</f>
        <v>36.333333333333336</v>
      </c>
      <c r="AT178">
        <f>AC178 - AVERAGEIFS('Placebo Females'!AC:AC, 'Placebo Females'!B:B, B178, 'Placebo Females'!P:P, P178)</f>
        <v>9</v>
      </c>
      <c r="AU178">
        <f>AD178 - AVERAGEIFS('Placebo Females'!AD:AD, 'Placebo Females'!B:B, B178, 'Placebo Females'!P:P, P178)</f>
        <v>-129.28600000000006</v>
      </c>
      <c r="AV178">
        <f>AE178 - AVERAGEIFS('Placebo Females'!AE:AE, 'Placebo Females'!B:B, B178, 'Placebo Females'!P:P, P178)</f>
        <v>0.58180666666666669</v>
      </c>
      <c r="AW178">
        <f>AF178 - AVERAGEIFS('Placebo Females'!AF:AF, 'Placebo Females'!B:B, B178, 'Placebo Females'!P:P, P178)</f>
        <v>0.17375699999999999</v>
      </c>
    </row>
    <row r="179" spans="1:49" x14ac:dyDescent="0.25">
      <c r="A179" t="s">
        <v>5086</v>
      </c>
      <c r="B179">
        <v>1009</v>
      </c>
      <c r="C179" t="s">
        <v>655</v>
      </c>
      <c r="D179">
        <v>29</v>
      </c>
      <c r="E179">
        <v>162</v>
      </c>
      <c r="F179">
        <v>68</v>
      </c>
      <c r="G179">
        <v>107.75</v>
      </c>
      <c r="H179">
        <v>62.75</v>
      </c>
      <c r="I179" t="s">
        <v>458</v>
      </c>
      <c r="J179" t="s">
        <v>104</v>
      </c>
      <c r="K179" t="s">
        <v>105</v>
      </c>
      <c r="L179" t="s">
        <v>460</v>
      </c>
      <c r="M179" t="s">
        <v>4381</v>
      </c>
      <c r="N179">
        <v>400</v>
      </c>
      <c r="O179" t="s">
        <v>2262</v>
      </c>
      <c r="P179">
        <v>8</v>
      </c>
      <c r="Q179" t="s">
        <v>113</v>
      </c>
      <c r="R179" t="s">
        <v>4415</v>
      </c>
      <c r="S179">
        <v>1060</v>
      </c>
      <c r="T179" t="s">
        <v>2266</v>
      </c>
      <c r="U179">
        <v>804</v>
      </c>
      <c r="V179">
        <v>152</v>
      </c>
      <c r="W179">
        <v>394</v>
      </c>
      <c r="X179">
        <v>94</v>
      </c>
      <c r="Y179">
        <v>218</v>
      </c>
      <c r="Z179">
        <v>82</v>
      </c>
      <c r="AA179" t="s">
        <v>108</v>
      </c>
      <c r="AB179">
        <v>72</v>
      </c>
      <c r="AC179">
        <v>34</v>
      </c>
      <c r="AD179">
        <v>257.928</v>
      </c>
      <c r="AE179">
        <v>0.60465100000000005</v>
      </c>
      <c r="AF179">
        <v>0.45639099999999999</v>
      </c>
      <c r="AH179">
        <v>1060</v>
      </c>
      <c r="AI179">
        <f t="shared" si="8"/>
        <v>3.2674016881986381</v>
      </c>
      <c r="AJ179">
        <f t="shared" si="9"/>
        <v>0.38765834707742708</v>
      </c>
      <c r="AK179">
        <f t="shared" si="10"/>
        <v>0.83247200108723418</v>
      </c>
      <c r="AL179">
        <f t="shared" si="11"/>
        <v>0.13867100652616005</v>
      </c>
      <c r="AM179">
        <f>U179 - AVERAGEIFS('Placebo Females'!U:U, 'Placebo Females'!B:B, B179, 'Placebo Females'!P:P, P179)</f>
        <v>-8</v>
      </c>
      <c r="AN179">
        <f>V179 - AVERAGEIFS('Placebo Females'!V:V, 'Placebo Females'!B:B, B179, 'Placebo Females'!P:P, P179)</f>
        <v>3</v>
      </c>
      <c r="AO179">
        <f>W179 - AVERAGEIFS('Placebo Females'!W:W, 'Placebo Females'!B:B, B179, 'Placebo Females'!P:P, P179)</f>
        <v>36.333333333333314</v>
      </c>
      <c r="AP179">
        <f>X179 - AVERAGEIFS('Placebo Females'!X:X, 'Placebo Females'!B:B, B179, 'Placebo Females'!P:P, P179)</f>
        <v>5.3333333333333286</v>
      </c>
      <c r="AQ179">
        <f>Y179 - AVERAGEIFS('Placebo Females'!Y:Y, 'Placebo Females'!B:B, B179, 'Placebo Females'!P:P, P179)</f>
        <v>13</v>
      </c>
      <c r="AR179">
        <f>Z179 - AVERAGEIFS('Placebo Females'!Z:Z, 'Placebo Females'!B:B, B179, 'Placebo Females'!P:P, P179)</f>
        <v>18</v>
      </c>
      <c r="AS179">
        <f>AB179 - AVERAGEIFS('Placebo Females'!AB:AB, 'Placebo Females'!B:B, B179, 'Placebo Females'!P:P, P179)</f>
        <v>25.333333333333336</v>
      </c>
      <c r="AT179">
        <f>AC179 - AVERAGEIFS('Placebo Females'!AC:AC, 'Placebo Females'!B:B, B179, 'Placebo Females'!P:P, P179)</f>
        <v>8</v>
      </c>
      <c r="AU179">
        <f>AD179 - AVERAGEIFS('Placebo Females'!AD:AD, 'Placebo Females'!B:B, B179, 'Placebo Females'!P:P, P179)</f>
        <v>-97.231000000000051</v>
      </c>
      <c r="AV179">
        <f>AE179 - AVERAGEIFS('Placebo Females'!AE:AE, 'Placebo Females'!B:B, B179, 'Placebo Females'!P:P, P179)</f>
        <v>0.40074366666666672</v>
      </c>
      <c r="AW179">
        <f>AF179 - AVERAGEIFS('Placebo Females'!AF:AF, 'Placebo Females'!B:B, B179, 'Placebo Females'!P:P, P179)</f>
        <v>0.15084500000000001</v>
      </c>
    </row>
    <row r="180" spans="1:49" x14ac:dyDescent="0.25">
      <c r="A180" t="s">
        <v>5087</v>
      </c>
      <c r="B180">
        <v>1005</v>
      </c>
      <c r="C180" t="s">
        <v>655</v>
      </c>
      <c r="D180">
        <v>23</v>
      </c>
      <c r="E180">
        <v>182.5</v>
      </c>
      <c r="F180">
        <v>78.8</v>
      </c>
      <c r="G180">
        <v>114.25</v>
      </c>
      <c r="H180">
        <v>64</v>
      </c>
      <c r="I180" t="s">
        <v>103</v>
      </c>
      <c r="J180" t="s">
        <v>104</v>
      </c>
      <c r="K180" t="s">
        <v>509</v>
      </c>
      <c r="L180" t="s">
        <v>311</v>
      </c>
      <c r="M180" t="s">
        <v>4381</v>
      </c>
      <c r="N180">
        <v>400</v>
      </c>
      <c r="O180" t="s">
        <v>2262</v>
      </c>
      <c r="P180">
        <v>7</v>
      </c>
      <c r="Q180" t="s">
        <v>113</v>
      </c>
      <c r="R180" t="s">
        <v>4415</v>
      </c>
      <c r="S180">
        <v>1080</v>
      </c>
      <c r="T180" t="s">
        <v>2266</v>
      </c>
      <c r="U180">
        <v>957</v>
      </c>
      <c r="V180">
        <v>148</v>
      </c>
      <c r="W180">
        <v>417</v>
      </c>
      <c r="X180">
        <v>88</v>
      </c>
      <c r="Y180">
        <v>247</v>
      </c>
      <c r="Z180">
        <v>82</v>
      </c>
      <c r="AA180" t="s">
        <v>108</v>
      </c>
      <c r="AB180">
        <v>57</v>
      </c>
      <c r="AC180">
        <v>31</v>
      </c>
      <c r="AD180">
        <v>393.84199999999998</v>
      </c>
      <c r="AE180">
        <v>0.27659600000000001</v>
      </c>
      <c r="AF180">
        <v>0.49470500000000001</v>
      </c>
      <c r="AH180">
        <v>1080</v>
      </c>
      <c r="AI180">
        <f t="shared" si="8"/>
        <v>3.3290507766552162</v>
      </c>
      <c r="AJ180">
        <f t="shared" si="9"/>
        <v>0.39067986691288259</v>
      </c>
      <c r="AK180">
        <f t="shared" si="10"/>
        <v>0.83521708814588058</v>
      </c>
      <c r="AL180">
        <f t="shared" si="11"/>
        <v>0.1414173055047091</v>
      </c>
      <c r="AM180">
        <f>U180 - AVERAGEIFS('Placebo Females'!U:U, 'Placebo Females'!B:B, B180, 'Placebo Females'!P:P, P180)</f>
        <v>57</v>
      </c>
      <c r="AN180">
        <f>V180 - AVERAGEIFS('Placebo Females'!V:V, 'Placebo Females'!B:B, B180, 'Placebo Females'!P:P, P180)</f>
        <v>4.6666666666666572</v>
      </c>
      <c r="AO180">
        <f>W180 - AVERAGEIFS('Placebo Females'!W:W, 'Placebo Females'!B:B, B180, 'Placebo Females'!P:P, P180)</f>
        <v>42.666666666666686</v>
      </c>
      <c r="AP180">
        <f>X180 - AVERAGEIFS('Placebo Females'!X:X, 'Placebo Females'!B:B, B180, 'Placebo Females'!P:P, P180)</f>
        <v>2</v>
      </c>
      <c r="AQ180">
        <f>Y180 - AVERAGEIFS('Placebo Females'!Y:Y, 'Placebo Females'!B:B, B180, 'Placebo Females'!P:P, P180)</f>
        <v>23.333333333333343</v>
      </c>
      <c r="AR180">
        <f>Z180 - AVERAGEIFS('Placebo Females'!Z:Z, 'Placebo Females'!B:B, B180, 'Placebo Females'!P:P, P180)</f>
        <v>17.333333333333329</v>
      </c>
      <c r="AS180">
        <f>AB180 - AVERAGEIFS('Placebo Females'!AB:AB, 'Placebo Females'!B:B, B180, 'Placebo Females'!P:P, P180)</f>
        <v>22.333333333333336</v>
      </c>
      <c r="AT180">
        <f>AC180 - AVERAGEIFS('Placebo Females'!AC:AC, 'Placebo Females'!B:B, B180, 'Placebo Females'!P:P, P180)</f>
        <v>4</v>
      </c>
      <c r="AU180">
        <f>AD180 - AVERAGEIFS('Placebo Females'!AD:AD, 'Placebo Females'!B:B, B180, 'Placebo Females'!P:P, P180)</f>
        <v>-113.13266666666669</v>
      </c>
      <c r="AV180">
        <f>AE180 - AVERAGEIFS('Placebo Females'!AE:AE, 'Placebo Females'!B:B, B180, 'Placebo Females'!P:P, P180)</f>
        <v>0.17560253333333337</v>
      </c>
      <c r="AW180">
        <f>AF180 - AVERAGEIFS('Placebo Females'!AF:AF, 'Placebo Females'!B:B, B180, 'Placebo Females'!P:P, P180)</f>
        <v>0.12517999999999996</v>
      </c>
    </row>
    <row r="181" spans="1:49" x14ac:dyDescent="0.25">
      <c r="A181" t="s">
        <v>5088</v>
      </c>
      <c r="B181">
        <v>1005</v>
      </c>
      <c r="C181" t="s">
        <v>655</v>
      </c>
      <c r="D181">
        <v>23</v>
      </c>
      <c r="E181">
        <v>182.5</v>
      </c>
      <c r="F181">
        <v>78.8</v>
      </c>
      <c r="G181">
        <v>114.25</v>
      </c>
      <c r="H181">
        <v>64</v>
      </c>
      <c r="I181" t="s">
        <v>103</v>
      </c>
      <c r="J181" t="s">
        <v>104</v>
      </c>
      <c r="K181" t="s">
        <v>509</v>
      </c>
      <c r="L181" t="s">
        <v>311</v>
      </c>
      <c r="M181" t="s">
        <v>4381</v>
      </c>
      <c r="N181">
        <v>400</v>
      </c>
      <c r="O181" t="s">
        <v>2262</v>
      </c>
      <c r="P181">
        <v>7</v>
      </c>
      <c r="Q181" t="s">
        <v>113</v>
      </c>
      <c r="R181" t="s">
        <v>4415</v>
      </c>
      <c r="S181">
        <v>1080</v>
      </c>
      <c r="T181" t="s">
        <v>2266</v>
      </c>
      <c r="U181">
        <v>976</v>
      </c>
      <c r="V181">
        <v>145</v>
      </c>
      <c r="W181">
        <v>424</v>
      </c>
      <c r="X181">
        <v>87</v>
      </c>
      <c r="Y181">
        <v>257</v>
      </c>
      <c r="Z181">
        <v>80</v>
      </c>
      <c r="AA181" t="s">
        <v>108</v>
      </c>
      <c r="AB181">
        <v>57</v>
      </c>
      <c r="AC181">
        <v>36</v>
      </c>
      <c r="AD181">
        <v>378.51299999999998</v>
      </c>
      <c r="AE181">
        <v>0.27450999999999998</v>
      </c>
      <c r="AF181">
        <v>0.49591800000000003</v>
      </c>
      <c r="AH181">
        <v>1080</v>
      </c>
      <c r="AI181">
        <f t="shared" si="8"/>
        <v>3.3290507766552162</v>
      </c>
      <c r="AJ181">
        <f t="shared" si="9"/>
        <v>0.39067986691288259</v>
      </c>
      <c r="AK181">
        <f t="shared" si="10"/>
        <v>0.83521708814588058</v>
      </c>
      <c r="AL181">
        <f t="shared" si="11"/>
        <v>0.1414173055047091</v>
      </c>
      <c r="AM181">
        <f>U181 - AVERAGEIFS('Placebo Females'!U:U, 'Placebo Females'!B:B, B181, 'Placebo Females'!P:P, P181)</f>
        <v>76</v>
      </c>
      <c r="AN181">
        <f>V181 - AVERAGEIFS('Placebo Females'!V:V, 'Placebo Females'!B:B, B181, 'Placebo Females'!P:P, P181)</f>
        <v>1.6666666666666572</v>
      </c>
      <c r="AO181">
        <f>W181 - AVERAGEIFS('Placebo Females'!W:W, 'Placebo Females'!B:B, B181, 'Placebo Females'!P:P, P181)</f>
        <v>49.666666666666686</v>
      </c>
      <c r="AP181">
        <f>X181 - AVERAGEIFS('Placebo Females'!X:X, 'Placebo Females'!B:B, B181, 'Placebo Females'!P:P, P181)</f>
        <v>1</v>
      </c>
      <c r="AQ181">
        <f>Y181 - AVERAGEIFS('Placebo Females'!Y:Y, 'Placebo Females'!B:B, B181, 'Placebo Females'!P:P, P181)</f>
        <v>33.333333333333343</v>
      </c>
      <c r="AR181">
        <f>Z181 - AVERAGEIFS('Placebo Females'!Z:Z, 'Placebo Females'!B:B, B181, 'Placebo Females'!P:P, P181)</f>
        <v>15.333333333333329</v>
      </c>
      <c r="AS181">
        <f>AB181 - AVERAGEIFS('Placebo Females'!AB:AB, 'Placebo Females'!B:B, B181, 'Placebo Females'!P:P, P181)</f>
        <v>22.333333333333336</v>
      </c>
      <c r="AT181">
        <f>AC181 - AVERAGEIFS('Placebo Females'!AC:AC, 'Placebo Females'!B:B, B181, 'Placebo Females'!P:P, P181)</f>
        <v>9</v>
      </c>
      <c r="AU181">
        <f>AD181 - AVERAGEIFS('Placebo Females'!AD:AD, 'Placebo Females'!B:B, B181, 'Placebo Females'!P:P, P181)</f>
        <v>-128.4616666666667</v>
      </c>
      <c r="AV181">
        <f>AE181 - AVERAGEIFS('Placebo Females'!AE:AE, 'Placebo Females'!B:B, B181, 'Placebo Females'!P:P, P181)</f>
        <v>0.17351653333333333</v>
      </c>
      <c r="AW181">
        <f>AF181 - AVERAGEIFS('Placebo Females'!AF:AF, 'Placebo Females'!B:B, B181, 'Placebo Females'!P:P, P181)</f>
        <v>0.12639299999999998</v>
      </c>
    </row>
    <row r="182" spans="1:49" x14ac:dyDescent="0.25">
      <c r="A182" t="s">
        <v>5089</v>
      </c>
      <c r="B182">
        <v>1005</v>
      </c>
      <c r="C182" t="s">
        <v>655</v>
      </c>
      <c r="D182">
        <v>23</v>
      </c>
      <c r="E182">
        <v>182.5</v>
      </c>
      <c r="F182">
        <v>78.8</v>
      </c>
      <c r="G182">
        <v>114.25</v>
      </c>
      <c r="H182">
        <v>64</v>
      </c>
      <c r="I182" t="s">
        <v>103</v>
      </c>
      <c r="J182" t="s">
        <v>104</v>
      </c>
      <c r="K182" t="s">
        <v>509</v>
      </c>
      <c r="L182" t="s">
        <v>311</v>
      </c>
      <c r="M182" t="s">
        <v>4381</v>
      </c>
      <c r="N182">
        <v>400</v>
      </c>
      <c r="O182" t="s">
        <v>2262</v>
      </c>
      <c r="P182">
        <v>7</v>
      </c>
      <c r="Q182" t="s">
        <v>113</v>
      </c>
      <c r="R182" t="s">
        <v>4415</v>
      </c>
      <c r="S182">
        <v>1080</v>
      </c>
      <c r="T182" t="s">
        <v>2266</v>
      </c>
      <c r="U182">
        <v>975</v>
      </c>
      <c r="V182">
        <v>143</v>
      </c>
      <c r="W182">
        <v>423</v>
      </c>
      <c r="X182">
        <v>88</v>
      </c>
      <c r="Y182">
        <v>254</v>
      </c>
      <c r="Z182">
        <v>81</v>
      </c>
      <c r="AA182" t="s">
        <v>108</v>
      </c>
      <c r="AB182">
        <v>55</v>
      </c>
      <c r="AC182">
        <v>35</v>
      </c>
      <c r="AD182">
        <v>390.99200000000002</v>
      </c>
      <c r="AE182">
        <v>0.22</v>
      </c>
      <c r="AF182">
        <v>0.49922299999999997</v>
      </c>
      <c r="AH182">
        <v>1080</v>
      </c>
      <c r="AI182">
        <f t="shared" si="8"/>
        <v>3.3290507766552162</v>
      </c>
      <c r="AJ182">
        <f t="shared" si="9"/>
        <v>0.39067986691288259</v>
      </c>
      <c r="AK182">
        <f t="shared" si="10"/>
        <v>0.83521708814588058</v>
      </c>
      <c r="AL182">
        <f t="shared" si="11"/>
        <v>0.1414173055047091</v>
      </c>
      <c r="AM182">
        <f>U182 - AVERAGEIFS('Placebo Females'!U:U, 'Placebo Females'!B:B, B182, 'Placebo Females'!P:P, P182)</f>
        <v>75</v>
      </c>
      <c r="AN182">
        <f>V182 - AVERAGEIFS('Placebo Females'!V:V, 'Placebo Females'!B:B, B182, 'Placebo Females'!P:P, P182)</f>
        <v>-0.33333333333334281</v>
      </c>
      <c r="AO182">
        <f>W182 - AVERAGEIFS('Placebo Females'!W:W, 'Placebo Females'!B:B, B182, 'Placebo Females'!P:P, P182)</f>
        <v>48.666666666666686</v>
      </c>
      <c r="AP182">
        <f>X182 - AVERAGEIFS('Placebo Females'!X:X, 'Placebo Females'!B:B, B182, 'Placebo Females'!P:P, P182)</f>
        <v>2</v>
      </c>
      <c r="AQ182">
        <f>Y182 - AVERAGEIFS('Placebo Females'!Y:Y, 'Placebo Females'!B:B, B182, 'Placebo Females'!P:P, P182)</f>
        <v>30.333333333333343</v>
      </c>
      <c r="AR182">
        <f>Z182 - AVERAGEIFS('Placebo Females'!Z:Z, 'Placebo Females'!B:B, B182, 'Placebo Females'!P:P, P182)</f>
        <v>16.333333333333329</v>
      </c>
      <c r="AS182">
        <f>AB182 - AVERAGEIFS('Placebo Females'!AB:AB, 'Placebo Females'!B:B, B182, 'Placebo Females'!P:P, P182)</f>
        <v>20.333333333333336</v>
      </c>
      <c r="AT182">
        <f>AC182 - AVERAGEIFS('Placebo Females'!AC:AC, 'Placebo Females'!B:B, B182, 'Placebo Females'!P:P, P182)</f>
        <v>8</v>
      </c>
      <c r="AU182">
        <f>AD182 - AVERAGEIFS('Placebo Females'!AD:AD, 'Placebo Females'!B:B, B182, 'Placebo Females'!P:P, P182)</f>
        <v>-115.98266666666666</v>
      </c>
      <c r="AV182">
        <f>AE182 - AVERAGEIFS('Placebo Females'!AE:AE, 'Placebo Females'!B:B, B182, 'Placebo Females'!P:P, P182)</f>
        <v>0.11900653333333334</v>
      </c>
      <c r="AW182">
        <f>AF182 - AVERAGEIFS('Placebo Females'!AF:AF, 'Placebo Females'!B:B, B182, 'Placebo Females'!P:P, P182)</f>
        <v>0.12969799999999992</v>
      </c>
    </row>
    <row r="183" spans="1:49" x14ac:dyDescent="0.25">
      <c r="A183" t="s">
        <v>5090</v>
      </c>
      <c r="B183">
        <v>1011</v>
      </c>
      <c r="C183" t="s">
        <v>655</v>
      </c>
      <c r="D183">
        <v>31</v>
      </c>
      <c r="E183">
        <v>161.5</v>
      </c>
      <c r="F183">
        <v>65.3</v>
      </c>
      <c r="G183">
        <v>120.75</v>
      </c>
      <c r="H183">
        <v>84</v>
      </c>
      <c r="I183" t="s">
        <v>458</v>
      </c>
      <c r="J183" t="s">
        <v>104</v>
      </c>
      <c r="K183" t="s">
        <v>753</v>
      </c>
      <c r="L183" t="s">
        <v>211</v>
      </c>
      <c r="M183" t="s">
        <v>4381</v>
      </c>
      <c r="N183">
        <v>400</v>
      </c>
      <c r="O183" t="s">
        <v>2262</v>
      </c>
      <c r="P183">
        <v>0.5</v>
      </c>
      <c r="Q183" t="s">
        <v>113</v>
      </c>
      <c r="R183" t="s">
        <v>4415</v>
      </c>
      <c r="S183">
        <v>1080</v>
      </c>
      <c r="T183" t="s">
        <v>2266</v>
      </c>
      <c r="U183">
        <v>853</v>
      </c>
      <c r="V183">
        <v>184</v>
      </c>
      <c r="W183">
        <v>418</v>
      </c>
      <c r="X183">
        <v>86</v>
      </c>
      <c r="Y183">
        <v>220</v>
      </c>
      <c r="Z183">
        <v>112</v>
      </c>
      <c r="AA183" t="s">
        <v>108</v>
      </c>
      <c r="AB183">
        <v>55</v>
      </c>
      <c r="AC183">
        <v>67</v>
      </c>
      <c r="AD183">
        <v>298.47000000000003</v>
      </c>
      <c r="AE183">
        <v>0.45097999999999999</v>
      </c>
      <c r="AF183">
        <v>0.52180499999999996</v>
      </c>
      <c r="AH183">
        <v>1080</v>
      </c>
      <c r="AI183">
        <f t="shared" si="8"/>
        <v>3.3290507766552162</v>
      </c>
      <c r="AJ183">
        <f t="shared" si="9"/>
        <v>0.39067986691288259</v>
      </c>
      <c r="AK183">
        <f t="shared" si="10"/>
        <v>0.83521708814588058</v>
      </c>
      <c r="AL183">
        <f t="shared" si="11"/>
        <v>0.1414173055047091</v>
      </c>
      <c r="AM183">
        <f>U183 - AVERAGEIFS('Placebo Females'!U:U, 'Placebo Females'!B:B, B183, 'Placebo Females'!P:P, P183)</f>
        <v>-39.666666666666629</v>
      </c>
      <c r="AN183">
        <f>V183 - AVERAGEIFS('Placebo Females'!V:V, 'Placebo Females'!B:B, B183, 'Placebo Females'!P:P, P183)</f>
        <v>3</v>
      </c>
      <c r="AO183">
        <f>W183 - AVERAGEIFS('Placebo Females'!W:W, 'Placebo Females'!B:B, B183, 'Placebo Females'!P:P, P183)</f>
        <v>66.333333333333314</v>
      </c>
      <c r="AP183">
        <f>X183 - AVERAGEIFS('Placebo Females'!X:X, 'Placebo Females'!B:B, B183, 'Placebo Females'!P:P, P183)</f>
        <v>-6</v>
      </c>
      <c r="AQ183">
        <f>Y183 - AVERAGEIFS('Placebo Females'!Y:Y, 'Placebo Females'!B:B, B183, 'Placebo Females'!P:P, P183)</f>
        <v>30</v>
      </c>
      <c r="AR183">
        <f>Z183 - AVERAGEIFS('Placebo Females'!Z:Z, 'Placebo Females'!B:B, B183, 'Placebo Females'!P:P, P183)</f>
        <v>42.333333333333329</v>
      </c>
      <c r="AS183">
        <f>AB183 - AVERAGEIFS('Placebo Females'!AB:AB, 'Placebo Females'!B:B, B183, 'Placebo Females'!P:P, P183)</f>
        <v>14</v>
      </c>
      <c r="AT183">
        <f>AC183 - AVERAGEIFS('Placebo Females'!AC:AC, 'Placebo Females'!B:B, B183, 'Placebo Females'!P:P, P183)</f>
        <v>39</v>
      </c>
      <c r="AU183">
        <f>AD183 - AVERAGEIFS('Placebo Females'!AD:AD, 'Placebo Females'!B:B, B183, 'Placebo Females'!P:P, P183)</f>
        <v>-209.08233333333334</v>
      </c>
      <c r="AV183">
        <f>AE183 - AVERAGEIFS('Placebo Females'!AE:AE, 'Placebo Females'!B:B, B183, 'Placebo Females'!P:P, P183)</f>
        <v>0.31209100000000001</v>
      </c>
      <c r="AW183">
        <f>AF183 - AVERAGEIFS('Placebo Females'!AF:AF, 'Placebo Females'!B:B, B183, 'Placebo Females'!P:P, P183)</f>
        <v>0.19562633333333329</v>
      </c>
    </row>
    <row r="184" spans="1:49" x14ac:dyDescent="0.25">
      <c r="A184" t="s">
        <v>5091</v>
      </c>
      <c r="B184">
        <v>1011</v>
      </c>
      <c r="C184" t="s">
        <v>655</v>
      </c>
      <c r="D184">
        <v>31</v>
      </c>
      <c r="E184">
        <v>161.5</v>
      </c>
      <c r="F184">
        <v>65.3</v>
      </c>
      <c r="G184">
        <v>120.75</v>
      </c>
      <c r="H184">
        <v>84</v>
      </c>
      <c r="I184" t="s">
        <v>458</v>
      </c>
      <c r="J184" t="s">
        <v>104</v>
      </c>
      <c r="K184" t="s">
        <v>753</v>
      </c>
      <c r="L184" t="s">
        <v>211</v>
      </c>
      <c r="M184" t="s">
        <v>4381</v>
      </c>
      <c r="N184">
        <v>400</v>
      </c>
      <c r="O184" t="s">
        <v>2262</v>
      </c>
      <c r="P184">
        <v>0.5</v>
      </c>
      <c r="Q184" t="s">
        <v>113</v>
      </c>
      <c r="R184" t="s">
        <v>4415</v>
      </c>
      <c r="S184">
        <v>1080</v>
      </c>
      <c r="T184" t="s">
        <v>2266</v>
      </c>
      <c r="U184">
        <v>824</v>
      </c>
      <c r="V184">
        <v>181</v>
      </c>
      <c r="W184">
        <v>422</v>
      </c>
      <c r="X184">
        <v>94</v>
      </c>
      <c r="Y184">
        <v>212</v>
      </c>
      <c r="Z184">
        <v>116</v>
      </c>
      <c r="AA184" t="s">
        <v>108</v>
      </c>
      <c r="AB184">
        <v>44</v>
      </c>
      <c r="AC184">
        <v>84</v>
      </c>
      <c r="AD184">
        <v>278.89499999999998</v>
      </c>
      <c r="AE184">
        <v>0.5</v>
      </c>
      <c r="AF184">
        <v>0.51292599999999999</v>
      </c>
      <c r="AH184">
        <v>1080</v>
      </c>
      <c r="AI184">
        <f t="shared" si="8"/>
        <v>3.3290507766552162</v>
      </c>
      <c r="AJ184">
        <f t="shared" si="9"/>
        <v>0.39067986691288259</v>
      </c>
      <c r="AK184">
        <f t="shared" si="10"/>
        <v>0.83521708814588058</v>
      </c>
      <c r="AL184">
        <f t="shared" si="11"/>
        <v>0.1414173055047091</v>
      </c>
      <c r="AM184">
        <f>U184 - AVERAGEIFS('Placebo Females'!U:U, 'Placebo Females'!B:B, B184, 'Placebo Females'!P:P, P184)</f>
        <v>-68.666666666666629</v>
      </c>
      <c r="AN184">
        <f>V184 - AVERAGEIFS('Placebo Females'!V:V, 'Placebo Females'!B:B, B184, 'Placebo Females'!P:P, P184)</f>
        <v>0</v>
      </c>
      <c r="AO184">
        <f>W184 - AVERAGEIFS('Placebo Females'!W:W, 'Placebo Females'!B:B, B184, 'Placebo Females'!P:P, P184)</f>
        <v>70.333333333333314</v>
      </c>
      <c r="AP184">
        <f>X184 - AVERAGEIFS('Placebo Females'!X:X, 'Placebo Females'!B:B, B184, 'Placebo Females'!P:P, P184)</f>
        <v>2</v>
      </c>
      <c r="AQ184">
        <f>Y184 - AVERAGEIFS('Placebo Females'!Y:Y, 'Placebo Females'!B:B, B184, 'Placebo Females'!P:P, P184)</f>
        <v>22</v>
      </c>
      <c r="AR184">
        <f>Z184 - AVERAGEIFS('Placebo Females'!Z:Z, 'Placebo Females'!B:B, B184, 'Placebo Females'!P:P, P184)</f>
        <v>46.333333333333329</v>
      </c>
      <c r="AS184">
        <f>AB184 - AVERAGEIFS('Placebo Females'!AB:AB, 'Placebo Females'!B:B, B184, 'Placebo Females'!P:P, P184)</f>
        <v>3</v>
      </c>
      <c r="AT184">
        <f>AC184 - AVERAGEIFS('Placebo Females'!AC:AC, 'Placebo Females'!B:B, B184, 'Placebo Females'!P:P, P184)</f>
        <v>56</v>
      </c>
      <c r="AU184">
        <f>AD184 - AVERAGEIFS('Placebo Females'!AD:AD, 'Placebo Females'!B:B, B184, 'Placebo Females'!P:P, P184)</f>
        <v>-228.65733333333338</v>
      </c>
      <c r="AV184">
        <f>AE184 - AVERAGEIFS('Placebo Females'!AE:AE, 'Placebo Females'!B:B, B184, 'Placebo Females'!P:P, P184)</f>
        <v>0.36111099999999996</v>
      </c>
      <c r="AW184">
        <f>AF184 - AVERAGEIFS('Placebo Females'!AF:AF, 'Placebo Females'!B:B, B184, 'Placebo Females'!P:P, P184)</f>
        <v>0.18674733333333332</v>
      </c>
    </row>
    <row r="185" spans="1:49" x14ac:dyDescent="0.25">
      <c r="A185" t="s">
        <v>5092</v>
      </c>
      <c r="B185">
        <v>1011</v>
      </c>
      <c r="C185" t="s">
        <v>655</v>
      </c>
      <c r="D185">
        <v>31</v>
      </c>
      <c r="E185">
        <v>161.5</v>
      </c>
      <c r="F185">
        <v>65.3</v>
      </c>
      <c r="G185">
        <v>120.75</v>
      </c>
      <c r="H185">
        <v>84</v>
      </c>
      <c r="I185" t="s">
        <v>458</v>
      </c>
      <c r="J185" t="s">
        <v>104</v>
      </c>
      <c r="K185" t="s">
        <v>753</v>
      </c>
      <c r="L185" t="s">
        <v>211</v>
      </c>
      <c r="M185" t="s">
        <v>4381</v>
      </c>
      <c r="N185">
        <v>400</v>
      </c>
      <c r="O185" t="s">
        <v>2262</v>
      </c>
      <c r="P185">
        <v>0.5</v>
      </c>
      <c r="Q185" t="s">
        <v>113</v>
      </c>
      <c r="R185" t="s">
        <v>4415</v>
      </c>
      <c r="S185">
        <v>1080</v>
      </c>
      <c r="T185" t="s">
        <v>2266</v>
      </c>
      <c r="U185">
        <v>864</v>
      </c>
      <c r="V185">
        <v>190</v>
      </c>
      <c r="W185">
        <v>413</v>
      </c>
      <c r="X185">
        <v>85</v>
      </c>
      <c r="Y185">
        <v>224</v>
      </c>
      <c r="Z185">
        <v>104</v>
      </c>
      <c r="AA185" t="s">
        <v>108</v>
      </c>
      <c r="AB185">
        <v>69</v>
      </c>
      <c r="AC185">
        <v>48</v>
      </c>
      <c r="AD185">
        <v>324.709</v>
      </c>
      <c r="AE185">
        <v>0.38461499999999998</v>
      </c>
      <c r="AF185">
        <v>0.490786</v>
      </c>
      <c r="AH185">
        <v>1080</v>
      </c>
      <c r="AI185">
        <f t="shared" si="8"/>
        <v>3.3290507766552162</v>
      </c>
      <c r="AJ185">
        <f t="shared" si="9"/>
        <v>0.39067986691288259</v>
      </c>
      <c r="AK185">
        <f t="shared" si="10"/>
        <v>0.83521708814588058</v>
      </c>
      <c r="AL185">
        <f t="shared" si="11"/>
        <v>0.1414173055047091</v>
      </c>
      <c r="AM185">
        <f>U185 - AVERAGEIFS('Placebo Females'!U:U, 'Placebo Females'!B:B, B185, 'Placebo Females'!P:P, P185)</f>
        <v>-28.666666666666629</v>
      </c>
      <c r="AN185">
        <f>V185 - AVERAGEIFS('Placebo Females'!V:V, 'Placebo Females'!B:B, B185, 'Placebo Females'!P:P, P185)</f>
        <v>9</v>
      </c>
      <c r="AO185">
        <f>W185 - AVERAGEIFS('Placebo Females'!W:W, 'Placebo Females'!B:B, B185, 'Placebo Females'!P:P, P185)</f>
        <v>61.333333333333314</v>
      </c>
      <c r="AP185">
        <f>X185 - AVERAGEIFS('Placebo Females'!X:X, 'Placebo Females'!B:B, B185, 'Placebo Females'!P:P, P185)</f>
        <v>-7</v>
      </c>
      <c r="AQ185">
        <f>Y185 - AVERAGEIFS('Placebo Females'!Y:Y, 'Placebo Females'!B:B, B185, 'Placebo Females'!P:P, P185)</f>
        <v>34</v>
      </c>
      <c r="AR185">
        <f>Z185 - AVERAGEIFS('Placebo Females'!Z:Z, 'Placebo Females'!B:B, B185, 'Placebo Females'!P:P, P185)</f>
        <v>34.333333333333329</v>
      </c>
      <c r="AS185">
        <f>AB185 - AVERAGEIFS('Placebo Females'!AB:AB, 'Placebo Females'!B:B, B185, 'Placebo Females'!P:P, P185)</f>
        <v>28</v>
      </c>
      <c r="AT185">
        <f>AC185 - AVERAGEIFS('Placebo Females'!AC:AC, 'Placebo Females'!B:B, B185, 'Placebo Females'!P:P, P185)</f>
        <v>20</v>
      </c>
      <c r="AU185">
        <f>AD185 - AVERAGEIFS('Placebo Females'!AD:AD, 'Placebo Females'!B:B, B185, 'Placebo Females'!P:P, P185)</f>
        <v>-182.84333333333336</v>
      </c>
      <c r="AV185">
        <f>AE185 - AVERAGEIFS('Placebo Females'!AE:AE, 'Placebo Females'!B:B, B185, 'Placebo Females'!P:P, P185)</f>
        <v>0.24572599999999997</v>
      </c>
      <c r="AW185">
        <f>AF185 - AVERAGEIFS('Placebo Females'!AF:AF, 'Placebo Females'!B:B, B185, 'Placebo Females'!P:P, P185)</f>
        <v>0.16460733333333333</v>
      </c>
    </row>
    <row r="186" spans="1:49" x14ac:dyDescent="0.25">
      <c r="A186" t="s">
        <v>5093</v>
      </c>
      <c r="B186">
        <v>1009</v>
      </c>
      <c r="C186" t="s">
        <v>655</v>
      </c>
      <c r="D186">
        <v>29</v>
      </c>
      <c r="E186">
        <v>162</v>
      </c>
      <c r="F186">
        <v>68</v>
      </c>
      <c r="G186">
        <v>107.75</v>
      </c>
      <c r="H186">
        <v>62.75</v>
      </c>
      <c r="I186" t="s">
        <v>458</v>
      </c>
      <c r="J186" t="s">
        <v>104</v>
      </c>
      <c r="K186" t="s">
        <v>105</v>
      </c>
      <c r="L186" t="s">
        <v>460</v>
      </c>
      <c r="M186" t="s">
        <v>4381</v>
      </c>
      <c r="N186">
        <v>400</v>
      </c>
      <c r="O186" t="s">
        <v>2262</v>
      </c>
      <c r="P186">
        <v>7</v>
      </c>
      <c r="Q186" t="s">
        <v>113</v>
      </c>
      <c r="R186" t="s">
        <v>4415</v>
      </c>
      <c r="S186">
        <v>1100</v>
      </c>
      <c r="T186" t="s">
        <v>2266</v>
      </c>
      <c r="U186">
        <v>703</v>
      </c>
      <c r="V186">
        <v>148</v>
      </c>
      <c r="W186">
        <v>398</v>
      </c>
      <c r="X186">
        <v>92</v>
      </c>
      <c r="Y186">
        <v>214</v>
      </c>
      <c r="Z186">
        <v>92</v>
      </c>
      <c r="AA186" t="s">
        <v>108</v>
      </c>
      <c r="AB186">
        <v>80</v>
      </c>
      <c r="AC186">
        <v>26</v>
      </c>
      <c r="AD186">
        <v>246.18899999999999</v>
      </c>
      <c r="AE186">
        <v>0.55263200000000001</v>
      </c>
      <c r="AF186">
        <v>0.44393700000000003</v>
      </c>
      <c r="AH186">
        <v>1100</v>
      </c>
      <c r="AI186">
        <f t="shared" si="8"/>
        <v>3.3906998651117943</v>
      </c>
      <c r="AJ186">
        <f t="shared" si="9"/>
        <v>0.39365412265646971</v>
      </c>
      <c r="AK186">
        <f t="shared" si="10"/>
        <v>0.83787657029859719</v>
      </c>
      <c r="AL186">
        <f t="shared" si="11"/>
        <v>0.14415725250153655</v>
      </c>
      <c r="AM186">
        <f>U186 - AVERAGEIFS('Placebo Females'!U:U, 'Placebo Females'!B:B, B186, 'Placebo Females'!P:P, P186)</f>
        <v>-87</v>
      </c>
      <c r="AN186">
        <f>V186 - AVERAGEIFS('Placebo Females'!V:V, 'Placebo Females'!B:B, B186, 'Placebo Females'!P:P, P186)</f>
        <v>-1</v>
      </c>
      <c r="AO186">
        <f>W186 - AVERAGEIFS('Placebo Females'!W:W, 'Placebo Females'!B:B, B186, 'Placebo Females'!P:P, P186)</f>
        <v>37.666666666666686</v>
      </c>
      <c r="AP186">
        <f>X186 - AVERAGEIFS('Placebo Females'!X:X, 'Placebo Females'!B:B, B186, 'Placebo Females'!P:P, P186)</f>
        <v>4.3333333333333286</v>
      </c>
      <c r="AQ186">
        <f>Y186 - AVERAGEIFS('Placebo Females'!Y:Y, 'Placebo Females'!B:B, B186, 'Placebo Females'!P:P, P186)</f>
        <v>6.3333333333333428</v>
      </c>
      <c r="AR186">
        <f>Z186 - AVERAGEIFS('Placebo Females'!Z:Z, 'Placebo Females'!B:B, B186, 'Placebo Females'!P:P, P186)</f>
        <v>27</v>
      </c>
      <c r="AS186">
        <f>AB186 - AVERAGEIFS('Placebo Females'!AB:AB, 'Placebo Females'!B:B, B186, 'Placebo Females'!P:P, P186)</f>
        <v>30.666666666666664</v>
      </c>
      <c r="AT186">
        <f>AC186 - AVERAGEIFS('Placebo Females'!AC:AC, 'Placebo Females'!B:B, B186, 'Placebo Females'!P:P, P186)</f>
        <v>3</v>
      </c>
      <c r="AU186">
        <f>AD186 - AVERAGEIFS('Placebo Females'!AD:AD, 'Placebo Females'!B:B, B186, 'Placebo Females'!P:P, P186)</f>
        <v>-105.49866666666665</v>
      </c>
      <c r="AV186">
        <f>AE186 - AVERAGEIFS('Placebo Females'!AE:AE, 'Placebo Females'!B:B, B186, 'Placebo Females'!P:P, P186)</f>
        <v>0.34473433333333336</v>
      </c>
      <c r="AW186">
        <f>AF186 - AVERAGEIFS('Placebo Females'!AF:AF, 'Placebo Females'!B:B, B186, 'Placebo Females'!P:P, P186)</f>
        <v>0.11308100000000004</v>
      </c>
    </row>
    <row r="187" spans="1:49" x14ac:dyDescent="0.25">
      <c r="A187" t="s">
        <v>5094</v>
      </c>
      <c r="B187">
        <v>1009</v>
      </c>
      <c r="C187" t="s">
        <v>655</v>
      </c>
      <c r="D187">
        <v>29</v>
      </c>
      <c r="E187">
        <v>162</v>
      </c>
      <c r="F187">
        <v>68</v>
      </c>
      <c r="G187">
        <v>107.75</v>
      </c>
      <c r="H187">
        <v>62.75</v>
      </c>
      <c r="I187" t="s">
        <v>458</v>
      </c>
      <c r="J187" t="s">
        <v>104</v>
      </c>
      <c r="K187" t="s">
        <v>105</v>
      </c>
      <c r="L187" t="s">
        <v>460</v>
      </c>
      <c r="M187" t="s">
        <v>4381</v>
      </c>
      <c r="N187">
        <v>400</v>
      </c>
      <c r="O187" t="s">
        <v>2262</v>
      </c>
      <c r="P187">
        <v>7</v>
      </c>
      <c r="Q187" t="s">
        <v>113</v>
      </c>
      <c r="R187" t="s">
        <v>4415</v>
      </c>
      <c r="S187">
        <v>1100</v>
      </c>
      <c r="T187" t="s">
        <v>2266</v>
      </c>
      <c r="U187">
        <v>777</v>
      </c>
      <c r="V187">
        <v>150</v>
      </c>
      <c r="W187">
        <v>395</v>
      </c>
      <c r="X187">
        <v>92</v>
      </c>
      <c r="Y187">
        <v>218</v>
      </c>
      <c r="Z187">
        <v>85</v>
      </c>
      <c r="AA187" t="s">
        <v>108</v>
      </c>
      <c r="AB187">
        <v>81</v>
      </c>
      <c r="AC187">
        <v>28</v>
      </c>
      <c r="AD187">
        <v>253.27500000000001</v>
      </c>
      <c r="AE187">
        <v>0.64444400000000002</v>
      </c>
      <c r="AF187">
        <v>0.48517900000000003</v>
      </c>
      <c r="AH187">
        <v>1100</v>
      </c>
      <c r="AI187">
        <f t="shared" si="8"/>
        <v>3.3906998651117943</v>
      </c>
      <c r="AJ187">
        <f t="shared" si="9"/>
        <v>0.39365412265646971</v>
      </c>
      <c r="AK187">
        <f t="shared" si="10"/>
        <v>0.83787657029859719</v>
      </c>
      <c r="AL187">
        <f t="shared" si="11"/>
        <v>0.14415725250153655</v>
      </c>
      <c r="AM187">
        <f>U187 - AVERAGEIFS('Placebo Females'!U:U, 'Placebo Females'!B:B, B187, 'Placebo Females'!P:P, P187)</f>
        <v>-13</v>
      </c>
      <c r="AN187">
        <f>V187 - AVERAGEIFS('Placebo Females'!V:V, 'Placebo Females'!B:B, B187, 'Placebo Females'!P:P, P187)</f>
        <v>1</v>
      </c>
      <c r="AO187">
        <f>W187 - AVERAGEIFS('Placebo Females'!W:W, 'Placebo Females'!B:B, B187, 'Placebo Females'!P:P, P187)</f>
        <v>34.666666666666686</v>
      </c>
      <c r="AP187">
        <f>X187 - AVERAGEIFS('Placebo Females'!X:X, 'Placebo Females'!B:B, B187, 'Placebo Females'!P:P, P187)</f>
        <v>4.3333333333333286</v>
      </c>
      <c r="AQ187">
        <f>Y187 - AVERAGEIFS('Placebo Females'!Y:Y, 'Placebo Females'!B:B, B187, 'Placebo Females'!P:P, P187)</f>
        <v>10.333333333333343</v>
      </c>
      <c r="AR187">
        <f>Z187 - AVERAGEIFS('Placebo Females'!Z:Z, 'Placebo Females'!B:B, B187, 'Placebo Females'!P:P, P187)</f>
        <v>20</v>
      </c>
      <c r="AS187">
        <f>AB187 - AVERAGEIFS('Placebo Females'!AB:AB, 'Placebo Females'!B:B, B187, 'Placebo Females'!P:P, P187)</f>
        <v>31.666666666666664</v>
      </c>
      <c r="AT187">
        <f>AC187 - AVERAGEIFS('Placebo Females'!AC:AC, 'Placebo Females'!B:B, B187, 'Placebo Females'!P:P, P187)</f>
        <v>5</v>
      </c>
      <c r="AU187">
        <f>AD187 - AVERAGEIFS('Placebo Females'!AD:AD, 'Placebo Females'!B:B, B187, 'Placebo Females'!P:P, P187)</f>
        <v>-98.412666666666638</v>
      </c>
      <c r="AV187">
        <f>AE187 - AVERAGEIFS('Placebo Females'!AE:AE, 'Placebo Females'!B:B, B187, 'Placebo Females'!P:P, P187)</f>
        <v>0.43654633333333337</v>
      </c>
      <c r="AW187">
        <f>AF187 - AVERAGEIFS('Placebo Females'!AF:AF, 'Placebo Females'!B:B, B187, 'Placebo Females'!P:P, P187)</f>
        <v>0.15432300000000004</v>
      </c>
    </row>
    <row r="188" spans="1:49" x14ac:dyDescent="0.25">
      <c r="A188" t="s">
        <v>5095</v>
      </c>
      <c r="B188">
        <v>1009</v>
      </c>
      <c r="C188" t="s">
        <v>655</v>
      </c>
      <c r="D188">
        <v>29</v>
      </c>
      <c r="E188">
        <v>162</v>
      </c>
      <c r="F188">
        <v>68</v>
      </c>
      <c r="G188">
        <v>107.75</v>
      </c>
      <c r="H188">
        <v>62.75</v>
      </c>
      <c r="I188" t="s">
        <v>458</v>
      </c>
      <c r="J188" t="s">
        <v>104</v>
      </c>
      <c r="K188" t="s">
        <v>105</v>
      </c>
      <c r="L188" t="s">
        <v>460</v>
      </c>
      <c r="M188" t="s">
        <v>4381</v>
      </c>
      <c r="N188">
        <v>400</v>
      </c>
      <c r="O188" t="s">
        <v>2262</v>
      </c>
      <c r="P188">
        <v>7</v>
      </c>
      <c r="Q188" t="s">
        <v>113</v>
      </c>
      <c r="R188" t="s">
        <v>4415</v>
      </c>
      <c r="S188">
        <v>1100</v>
      </c>
      <c r="T188" t="s">
        <v>2266</v>
      </c>
      <c r="U188">
        <v>720</v>
      </c>
      <c r="V188">
        <v>152</v>
      </c>
      <c r="W188">
        <v>390</v>
      </c>
      <c r="X188">
        <v>90</v>
      </c>
      <c r="Y188">
        <v>210</v>
      </c>
      <c r="Z188">
        <v>90</v>
      </c>
      <c r="AA188" t="s">
        <v>108</v>
      </c>
      <c r="AB188">
        <v>63</v>
      </c>
      <c r="AC188">
        <v>40</v>
      </c>
      <c r="AD188">
        <v>249.93199999999999</v>
      </c>
      <c r="AE188">
        <v>0.69444399999999995</v>
      </c>
      <c r="AF188">
        <v>0.44642399999999999</v>
      </c>
      <c r="AH188">
        <v>1100</v>
      </c>
      <c r="AI188">
        <f t="shared" si="8"/>
        <v>3.3906998651117943</v>
      </c>
      <c r="AJ188">
        <f t="shared" si="9"/>
        <v>0.39365412265646971</v>
      </c>
      <c r="AK188">
        <f t="shared" si="10"/>
        <v>0.83787657029859719</v>
      </c>
      <c r="AL188">
        <f t="shared" si="11"/>
        <v>0.14415725250153655</v>
      </c>
      <c r="AM188">
        <f>U188 - AVERAGEIFS('Placebo Females'!U:U, 'Placebo Females'!B:B, B188, 'Placebo Females'!P:P, P188)</f>
        <v>-70</v>
      </c>
      <c r="AN188">
        <f>V188 - AVERAGEIFS('Placebo Females'!V:V, 'Placebo Females'!B:B, B188, 'Placebo Females'!P:P, P188)</f>
        <v>3</v>
      </c>
      <c r="AO188">
        <f>W188 - AVERAGEIFS('Placebo Females'!W:W, 'Placebo Females'!B:B, B188, 'Placebo Females'!P:P, P188)</f>
        <v>29.666666666666686</v>
      </c>
      <c r="AP188">
        <f>X188 - AVERAGEIFS('Placebo Females'!X:X, 'Placebo Females'!B:B, B188, 'Placebo Females'!P:P, P188)</f>
        <v>2.3333333333333286</v>
      </c>
      <c r="AQ188">
        <f>Y188 - AVERAGEIFS('Placebo Females'!Y:Y, 'Placebo Females'!B:B, B188, 'Placebo Females'!P:P, P188)</f>
        <v>2.3333333333333428</v>
      </c>
      <c r="AR188">
        <f>Z188 - AVERAGEIFS('Placebo Females'!Z:Z, 'Placebo Females'!B:B, B188, 'Placebo Females'!P:P, P188)</f>
        <v>25</v>
      </c>
      <c r="AS188">
        <f>AB188 - AVERAGEIFS('Placebo Females'!AB:AB, 'Placebo Females'!B:B, B188, 'Placebo Females'!P:P, P188)</f>
        <v>13.666666666666664</v>
      </c>
      <c r="AT188">
        <f>AC188 - AVERAGEIFS('Placebo Females'!AC:AC, 'Placebo Females'!B:B, B188, 'Placebo Females'!P:P, P188)</f>
        <v>17</v>
      </c>
      <c r="AU188">
        <f>AD188 - AVERAGEIFS('Placebo Females'!AD:AD, 'Placebo Females'!B:B, B188, 'Placebo Females'!P:P, P188)</f>
        <v>-101.75566666666666</v>
      </c>
      <c r="AV188">
        <f>AE188 - AVERAGEIFS('Placebo Females'!AE:AE, 'Placebo Females'!B:B, B188, 'Placebo Females'!P:P, P188)</f>
        <v>0.4865463333333333</v>
      </c>
      <c r="AW188">
        <f>AF188 - AVERAGEIFS('Placebo Females'!AF:AF, 'Placebo Females'!B:B, B188, 'Placebo Females'!P:P, P188)</f>
        <v>0.115568</v>
      </c>
    </row>
    <row r="189" spans="1:49" x14ac:dyDescent="0.25">
      <c r="A189" t="s">
        <v>5096</v>
      </c>
      <c r="B189">
        <v>1001</v>
      </c>
      <c r="C189" t="s">
        <v>655</v>
      </c>
      <c r="D189">
        <v>25</v>
      </c>
      <c r="E189">
        <v>161.5</v>
      </c>
      <c r="F189">
        <v>54.8</v>
      </c>
      <c r="G189">
        <v>114.5</v>
      </c>
      <c r="H189">
        <v>64.25</v>
      </c>
      <c r="I189" t="s">
        <v>103</v>
      </c>
      <c r="J189" t="s">
        <v>104</v>
      </c>
      <c r="K189" t="s">
        <v>360</v>
      </c>
      <c r="L189" t="s">
        <v>311</v>
      </c>
      <c r="M189" t="s">
        <v>4381</v>
      </c>
      <c r="N189">
        <v>400</v>
      </c>
      <c r="O189" t="s">
        <v>2262</v>
      </c>
      <c r="P189">
        <v>0.5</v>
      </c>
      <c r="Q189" t="s">
        <v>113</v>
      </c>
      <c r="R189" t="s">
        <v>4415</v>
      </c>
      <c r="S189">
        <v>1110</v>
      </c>
      <c r="T189" t="s">
        <v>2266</v>
      </c>
      <c r="U189">
        <v>905</v>
      </c>
      <c r="V189">
        <v>130</v>
      </c>
      <c r="W189">
        <v>403</v>
      </c>
      <c r="X189">
        <v>97</v>
      </c>
      <c r="Y189">
        <v>229</v>
      </c>
      <c r="Z189">
        <v>77</v>
      </c>
      <c r="AA189" t="s">
        <v>108</v>
      </c>
      <c r="AB189">
        <v>51</v>
      </c>
      <c r="AC189">
        <v>26</v>
      </c>
      <c r="AD189">
        <v>616.55999999999995</v>
      </c>
      <c r="AE189">
        <v>0.24</v>
      </c>
      <c r="AF189">
        <v>0.449546</v>
      </c>
      <c r="AH189">
        <v>1110</v>
      </c>
      <c r="AI189">
        <f t="shared" si="8"/>
        <v>3.4215244093400838</v>
      </c>
      <c r="AJ189">
        <f t="shared" si="9"/>
        <v>0.39512395491075192</v>
      </c>
      <c r="AK189">
        <f t="shared" si="10"/>
        <v>0.83917543437536535</v>
      </c>
      <c r="AL189">
        <f t="shared" si="11"/>
        <v>0.14552478032300908</v>
      </c>
      <c r="AM189">
        <f>U189 - AVERAGEIFS('Placebo Females'!U:U, 'Placebo Females'!B:B, B189, 'Placebo Females'!P:P, P189)</f>
        <v>-63</v>
      </c>
      <c r="AN189">
        <f>V189 - AVERAGEIFS('Placebo Females'!V:V, 'Placebo Females'!B:B, B189, 'Placebo Females'!P:P, P189)</f>
        <v>3</v>
      </c>
      <c r="AO189">
        <f>W189 - AVERAGEIFS('Placebo Females'!W:W, 'Placebo Females'!B:B, B189, 'Placebo Females'!P:P, P189)</f>
        <v>21.666666666666686</v>
      </c>
      <c r="AP189">
        <f>X189 - AVERAGEIFS('Placebo Females'!X:X, 'Placebo Females'!B:B, B189, 'Placebo Females'!P:P, P189)</f>
        <v>3.6666666666666714</v>
      </c>
      <c r="AQ189">
        <f>Y189 - AVERAGEIFS('Placebo Females'!Y:Y, 'Placebo Females'!B:B, B189, 'Placebo Females'!P:P, P189)</f>
        <v>9.6666666666666572</v>
      </c>
      <c r="AR189">
        <f>Z189 - AVERAGEIFS('Placebo Females'!Z:Z, 'Placebo Females'!B:B, B189, 'Placebo Females'!P:P, P189)</f>
        <v>8.3333333333333286</v>
      </c>
      <c r="AS189">
        <f>AB189 - AVERAGEIFS('Placebo Females'!AB:AB, 'Placebo Females'!B:B, B189, 'Placebo Females'!P:P, P189)</f>
        <v>13</v>
      </c>
      <c r="AT189">
        <f>AC189 - AVERAGEIFS('Placebo Females'!AC:AC, 'Placebo Females'!B:B, B189, 'Placebo Females'!P:P, P189)</f>
        <v>1.6666666666666679</v>
      </c>
      <c r="AU189">
        <f>AD189 - AVERAGEIFS('Placebo Females'!AD:AD, 'Placebo Females'!B:B, B189, 'Placebo Females'!P:P, P189)</f>
        <v>-236.94433333333336</v>
      </c>
      <c r="AV189">
        <f>AE189 - AVERAGEIFS('Placebo Females'!AE:AE, 'Placebo Females'!B:B, B189, 'Placebo Females'!P:P, P189)</f>
        <v>0.15011720000000001</v>
      </c>
      <c r="AW189">
        <f>AF189 - AVERAGEIFS('Placebo Females'!AF:AF, 'Placebo Females'!B:B, B189, 'Placebo Females'!P:P, P189)</f>
        <v>8.322733333333332E-2</v>
      </c>
    </row>
    <row r="190" spans="1:49" x14ac:dyDescent="0.25">
      <c r="A190" t="s">
        <v>5097</v>
      </c>
      <c r="B190">
        <v>1001</v>
      </c>
      <c r="C190" t="s">
        <v>655</v>
      </c>
      <c r="D190">
        <v>25</v>
      </c>
      <c r="E190">
        <v>161.5</v>
      </c>
      <c r="F190">
        <v>54.8</v>
      </c>
      <c r="G190">
        <v>114.5</v>
      </c>
      <c r="H190">
        <v>64.25</v>
      </c>
      <c r="I190" t="s">
        <v>103</v>
      </c>
      <c r="J190" t="s">
        <v>104</v>
      </c>
      <c r="K190" t="s">
        <v>360</v>
      </c>
      <c r="L190" t="s">
        <v>311</v>
      </c>
      <c r="M190" t="s">
        <v>4381</v>
      </c>
      <c r="N190">
        <v>400</v>
      </c>
      <c r="O190" t="s">
        <v>2262</v>
      </c>
      <c r="P190">
        <v>0.5</v>
      </c>
      <c r="Q190" t="s">
        <v>113</v>
      </c>
      <c r="R190" t="s">
        <v>4415</v>
      </c>
      <c r="S190">
        <v>1110</v>
      </c>
      <c r="T190" t="s">
        <v>2266</v>
      </c>
      <c r="U190">
        <v>888</v>
      </c>
      <c r="V190">
        <v>138</v>
      </c>
      <c r="W190">
        <v>406</v>
      </c>
      <c r="X190">
        <v>113</v>
      </c>
      <c r="Y190">
        <v>216</v>
      </c>
      <c r="Z190">
        <v>77</v>
      </c>
      <c r="AA190" t="s">
        <v>108</v>
      </c>
      <c r="AB190">
        <v>51</v>
      </c>
      <c r="AC190">
        <v>27</v>
      </c>
      <c r="AD190">
        <v>623.43899999999996</v>
      </c>
      <c r="AE190">
        <v>0.244898</v>
      </c>
      <c r="AF190">
        <v>0.45087500000000003</v>
      </c>
      <c r="AH190">
        <v>1110</v>
      </c>
      <c r="AI190">
        <f t="shared" si="8"/>
        <v>3.4215244093400838</v>
      </c>
      <c r="AJ190">
        <f t="shared" si="9"/>
        <v>0.39512395491075192</v>
      </c>
      <c r="AK190">
        <f t="shared" si="10"/>
        <v>0.83917543437536535</v>
      </c>
      <c r="AL190">
        <f t="shared" si="11"/>
        <v>0.14552478032300908</v>
      </c>
      <c r="AM190">
        <f>U190 - AVERAGEIFS('Placebo Females'!U:U, 'Placebo Females'!B:B, B190, 'Placebo Females'!P:P, P190)</f>
        <v>-80</v>
      </c>
      <c r="AN190">
        <f>V190 - AVERAGEIFS('Placebo Females'!V:V, 'Placebo Females'!B:B, B190, 'Placebo Females'!P:P, P190)</f>
        <v>11</v>
      </c>
      <c r="AO190">
        <f>W190 - AVERAGEIFS('Placebo Females'!W:W, 'Placebo Females'!B:B, B190, 'Placebo Females'!P:P, P190)</f>
        <v>24.666666666666686</v>
      </c>
      <c r="AP190">
        <f>X190 - AVERAGEIFS('Placebo Females'!X:X, 'Placebo Females'!B:B, B190, 'Placebo Females'!P:P, P190)</f>
        <v>19.666666666666671</v>
      </c>
      <c r="AQ190">
        <f>Y190 - AVERAGEIFS('Placebo Females'!Y:Y, 'Placebo Females'!B:B, B190, 'Placebo Females'!P:P, P190)</f>
        <v>-3.3333333333333428</v>
      </c>
      <c r="AR190">
        <f>Z190 - AVERAGEIFS('Placebo Females'!Z:Z, 'Placebo Females'!B:B, B190, 'Placebo Females'!P:P, P190)</f>
        <v>8.3333333333333286</v>
      </c>
      <c r="AS190">
        <f>AB190 - AVERAGEIFS('Placebo Females'!AB:AB, 'Placebo Females'!B:B, B190, 'Placebo Females'!P:P, P190)</f>
        <v>13</v>
      </c>
      <c r="AT190">
        <f>AC190 - AVERAGEIFS('Placebo Females'!AC:AC, 'Placebo Females'!B:B, B190, 'Placebo Females'!P:P, P190)</f>
        <v>2.6666666666666679</v>
      </c>
      <c r="AU190">
        <f>AD190 - AVERAGEIFS('Placebo Females'!AD:AD, 'Placebo Females'!B:B, B190, 'Placebo Females'!P:P, P190)</f>
        <v>-230.06533333333334</v>
      </c>
      <c r="AV190">
        <f>AE190 - AVERAGEIFS('Placebo Females'!AE:AE, 'Placebo Females'!B:B, B190, 'Placebo Females'!P:P, P190)</f>
        <v>0.15501520000000002</v>
      </c>
      <c r="AW190">
        <f>AF190 - AVERAGEIFS('Placebo Females'!AF:AF, 'Placebo Females'!B:B, B190, 'Placebo Females'!P:P, P190)</f>
        <v>8.4556333333333344E-2</v>
      </c>
    </row>
    <row r="191" spans="1:49" x14ac:dyDescent="0.25">
      <c r="A191" t="s">
        <v>5098</v>
      </c>
      <c r="B191">
        <v>1001</v>
      </c>
      <c r="C191" t="s">
        <v>655</v>
      </c>
      <c r="D191">
        <v>25</v>
      </c>
      <c r="E191">
        <v>161.5</v>
      </c>
      <c r="F191">
        <v>54.8</v>
      </c>
      <c r="G191">
        <v>114.5</v>
      </c>
      <c r="H191">
        <v>64.25</v>
      </c>
      <c r="I191" t="s">
        <v>103</v>
      </c>
      <c r="J191" t="s">
        <v>104</v>
      </c>
      <c r="K191" t="s">
        <v>360</v>
      </c>
      <c r="L191" t="s">
        <v>311</v>
      </c>
      <c r="M191" t="s">
        <v>4381</v>
      </c>
      <c r="N191">
        <v>400</v>
      </c>
      <c r="O191" t="s">
        <v>2262</v>
      </c>
      <c r="P191">
        <v>0.5</v>
      </c>
      <c r="Q191" t="s">
        <v>113</v>
      </c>
      <c r="R191" t="s">
        <v>4415</v>
      </c>
      <c r="S191">
        <v>1110</v>
      </c>
      <c r="T191" t="s">
        <v>2266</v>
      </c>
      <c r="U191">
        <v>911</v>
      </c>
      <c r="V191">
        <v>149</v>
      </c>
      <c r="W191">
        <v>393</v>
      </c>
      <c r="X191">
        <v>111</v>
      </c>
      <c r="Y191">
        <v>209</v>
      </c>
      <c r="Z191">
        <v>73</v>
      </c>
      <c r="AA191" t="s">
        <v>108</v>
      </c>
      <c r="AB191">
        <v>46</v>
      </c>
      <c r="AC191">
        <v>24</v>
      </c>
      <c r="AD191">
        <v>679.48900000000003</v>
      </c>
      <c r="AE191">
        <v>0.16666700000000001</v>
      </c>
      <c r="AF191">
        <v>0.42159600000000003</v>
      </c>
      <c r="AH191">
        <v>1110</v>
      </c>
      <c r="AI191">
        <f t="shared" si="8"/>
        <v>3.4215244093400838</v>
      </c>
      <c r="AJ191">
        <f t="shared" si="9"/>
        <v>0.39512395491075192</v>
      </c>
      <c r="AK191">
        <f t="shared" si="10"/>
        <v>0.83917543437536535</v>
      </c>
      <c r="AL191">
        <f t="shared" si="11"/>
        <v>0.14552478032300908</v>
      </c>
      <c r="AM191">
        <f>U191 - AVERAGEIFS('Placebo Females'!U:U, 'Placebo Females'!B:B, B191, 'Placebo Females'!P:P, P191)</f>
        <v>-57</v>
      </c>
      <c r="AN191">
        <f>V191 - AVERAGEIFS('Placebo Females'!V:V, 'Placebo Females'!B:B, B191, 'Placebo Females'!P:P, P191)</f>
        <v>22</v>
      </c>
      <c r="AO191">
        <f>W191 - AVERAGEIFS('Placebo Females'!W:W, 'Placebo Females'!B:B, B191, 'Placebo Females'!P:P, P191)</f>
        <v>11.666666666666686</v>
      </c>
      <c r="AP191">
        <f>X191 - AVERAGEIFS('Placebo Females'!X:X, 'Placebo Females'!B:B, B191, 'Placebo Females'!P:P, P191)</f>
        <v>17.666666666666671</v>
      </c>
      <c r="AQ191">
        <f>Y191 - AVERAGEIFS('Placebo Females'!Y:Y, 'Placebo Females'!B:B, B191, 'Placebo Females'!P:P, P191)</f>
        <v>-10.333333333333343</v>
      </c>
      <c r="AR191">
        <f>Z191 - AVERAGEIFS('Placebo Females'!Z:Z, 'Placebo Females'!B:B, B191, 'Placebo Females'!P:P, P191)</f>
        <v>4.3333333333333286</v>
      </c>
      <c r="AS191">
        <f>AB191 - AVERAGEIFS('Placebo Females'!AB:AB, 'Placebo Females'!B:B, B191, 'Placebo Females'!P:P, P191)</f>
        <v>8</v>
      </c>
      <c r="AT191">
        <f>AC191 - AVERAGEIFS('Placebo Females'!AC:AC, 'Placebo Females'!B:B, B191, 'Placebo Females'!P:P, P191)</f>
        <v>-0.33333333333333215</v>
      </c>
      <c r="AU191">
        <f>AD191 - AVERAGEIFS('Placebo Females'!AD:AD, 'Placebo Females'!B:B, B191, 'Placebo Females'!P:P, P191)</f>
        <v>-174.01533333333327</v>
      </c>
      <c r="AV191">
        <f>AE191 - AVERAGEIFS('Placebo Females'!AE:AE, 'Placebo Females'!B:B, B191, 'Placebo Females'!P:P, P191)</f>
        <v>7.6784200000000011E-2</v>
      </c>
      <c r="AW191">
        <f>AF191 - AVERAGEIFS('Placebo Females'!AF:AF, 'Placebo Females'!B:B, B191, 'Placebo Females'!P:P, P191)</f>
        <v>5.5277333333333345E-2</v>
      </c>
    </row>
    <row r="192" spans="1:49" x14ac:dyDescent="0.25">
      <c r="A192" t="s">
        <v>5099</v>
      </c>
      <c r="B192">
        <v>1005</v>
      </c>
      <c r="C192" t="s">
        <v>655</v>
      </c>
      <c r="D192">
        <v>23</v>
      </c>
      <c r="E192">
        <v>182.5</v>
      </c>
      <c r="F192">
        <v>78.8</v>
      </c>
      <c r="G192">
        <v>114.25</v>
      </c>
      <c r="H192">
        <v>64</v>
      </c>
      <c r="I192" t="s">
        <v>103</v>
      </c>
      <c r="J192" t="s">
        <v>104</v>
      </c>
      <c r="K192" t="s">
        <v>509</v>
      </c>
      <c r="L192" t="s">
        <v>311</v>
      </c>
      <c r="M192" t="s">
        <v>4381</v>
      </c>
      <c r="N192">
        <v>400</v>
      </c>
      <c r="O192" t="s">
        <v>2262</v>
      </c>
      <c r="P192">
        <v>6</v>
      </c>
      <c r="Q192" t="s">
        <v>113</v>
      </c>
      <c r="R192" t="s">
        <v>4415</v>
      </c>
      <c r="S192">
        <v>1110</v>
      </c>
      <c r="T192" t="s">
        <v>2266</v>
      </c>
      <c r="U192">
        <v>931</v>
      </c>
      <c r="V192">
        <v>146</v>
      </c>
      <c r="W192">
        <v>414</v>
      </c>
      <c r="X192">
        <v>89</v>
      </c>
      <c r="Y192">
        <v>246</v>
      </c>
      <c r="Z192">
        <v>79</v>
      </c>
      <c r="AA192" t="s">
        <v>108</v>
      </c>
      <c r="AB192">
        <v>65</v>
      </c>
      <c r="AC192">
        <v>27</v>
      </c>
      <c r="AD192">
        <v>369.08800000000002</v>
      </c>
      <c r="AE192">
        <v>0.196078</v>
      </c>
      <c r="AF192">
        <v>0.48367900000000003</v>
      </c>
      <c r="AH192">
        <v>1110</v>
      </c>
      <c r="AI192">
        <f t="shared" si="8"/>
        <v>3.4215244093400838</v>
      </c>
      <c r="AJ192">
        <f t="shared" si="9"/>
        <v>0.39512395491075192</v>
      </c>
      <c r="AK192">
        <f t="shared" si="10"/>
        <v>0.83917543437536535</v>
      </c>
      <c r="AL192">
        <f t="shared" si="11"/>
        <v>0.14552478032300908</v>
      </c>
      <c r="AM192">
        <f>U192 - AVERAGEIFS('Placebo Females'!U:U, 'Placebo Females'!B:B, B192, 'Placebo Females'!P:P, P192)</f>
        <v>8.3333333333333712</v>
      </c>
      <c r="AN192">
        <f>V192 - AVERAGEIFS('Placebo Females'!V:V, 'Placebo Females'!B:B, B192, 'Placebo Females'!P:P, P192)</f>
        <v>9.6666666666666572</v>
      </c>
      <c r="AO192">
        <f>W192 - AVERAGEIFS('Placebo Females'!W:W, 'Placebo Females'!B:B, B192, 'Placebo Females'!P:P, P192)</f>
        <v>39.333333333333314</v>
      </c>
      <c r="AP192">
        <f>X192 - AVERAGEIFS('Placebo Females'!X:X, 'Placebo Females'!B:B, B192, 'Placebo Females'!P:P, P192)</f>
        <v>4.6666666666666714</v>
      </c>
      <c r="AQ192">
        <f>Y192 - AVERAGEIFS('Placebo Females'!Y:Y, 'Placebo Females'!B:B, B192, 'Placebo Females'!P:P, P192)</f>
        <v>19.333333333333343</v>
      </c>
      <c r="AR192">
        <f>Z192 - AVERAGEIFS('Placebo Females'!Z:Z, 'Placebo Females'!B:B, B192, 'Placebo Females'!P:P, P192)</f>
        <v>15.333333333333336</v>
      </c>
      <c r="AS192">
        <f>AB192 - AVERAGEIFS('Placebo Females'!AB:AB, 'Placebo Females'!B:B, B192, 'Placebo Females'!P:P, P192)</f>
        <v>32</v>
      </c>
      <c r="AT192">
        <f>AC192 - AVERAGEIFS('Placebo Females'!AC:AC, 'Placebo Females'!B:B, B192, 'Placebo Females'!P:P, P192)</f>
        <v>-2.6666666666666679</v>
      </c>
      <c r="AU192">
        <f>AD192 - AVERAGEIFS('Placebo Females'!AD:AD, 'Placebo Females'!B:B, B192, 'Placebo Females'!P:P, P192)</f>
        <v>-131.83799999999997</v>
      </c>
      <c r="AV192">
        <f>AE192 - AVERAGEIFS('Placebo Females'!AE:AE, 'Placebo Females'!B:B, B192, 'Placebo Females'!P:P, P192)</f>
        <v>0.10433869999999999</v>
      </c>
      <c r="AW192">
        <f>AF192 - AVERAGEIFS('Placebo Females'!AF:AF, 'Placebo Females'!B:B, B192, 'Placebo Females'!P:P, P192)</f>
        <v>0.10160133333333332</v>
      </c>
    </row>
    <row r="193" spans="1:49" x14ac:dyDescent="0.25">
      <c r="A193" t="s">
        <v>5100</v>
      </c>
      <c r="B193">
        <v>1005</v>
      </c>
      <c r="C193" t="s">
        <v>655</v>
      </c>
      <c r="D193">
        <v>23</v>
      </c>
      <c r="E193">
        <v>182.5</v>
      </c>
      <c r="F193">
        <v>78.8</v>
      </c>
      <c r="G193">
        <v>114.25</v>
      </c>
      <c r="H193">
        <v>64</v>
      </c>
      <c r="I193" t="s">
        <v>103</v>
      </c>
      <c r="J193" t="s">
        <v>104</v>
      </c>
      <c r="K193" t="s">
        <v>509</v>
      </c>
      <c r="L193" t="s">
        <v>311</v>
      </c>
      <c r="M193" t="s">
        <v>4381</v>
      </c>
      <c r="N193">
        <v>400</v>
      </c>
      <c r="O193" t="s">
        <v>2262</v>
      </c>
      <c r="P193">
        <v>6</v>
      </c>
      <c r="Q193" t="s">
        <v>113</v>
      </c>
      <c r="R193" t="s">
        <v>4415</v>
      </c>
      <c r="S193">
        <v>1110</v>
      </c>
      <c r="T193" t="s">
        <v>2266</v>
      </c>
      <c r="U193">
        <v>906</v>
      </c>
      <c r="V193">
        <v>156</v>
      </c>
      <c r="W193">
        <v>401</v>
      </c>
      <c r="X193">
        <v>86</v>
      </c>
      <c r="Y193">
        <v>242</v>
      </c>
      <c r="Z193">
        <v>73</v>
      </c>
      <c r="AA193" t="s">
        <v>108</v>
      </c>
      <c r="AB193">
        <v>52</v>
      </c>
      <c r="AC193">
        <v>36</v>
      </c>
      <c r="AD193">
        <v>350.59699999999998</v>
      </c>
      <c r="AE193">
        <v>0.22916700000000001</v>
      </c>
      <c r="AF193">
        <v>0.49952000000000002</v>
      </c>
      <c r="AH193">
        <v>1110</v>
      </c>
      <c r="AI193">
        <f t="shared" si="8"/>
        <v>3.4215244093400838</v>
      </c>
      <c r="AJ193">
        <f t="shared" si="9"/>
        <v>0.39512395491075192</v>
      </c>
      <c r="AK193">
        <f t="shared" si="10"/>
        <v>0.83917543437536535</v>
      </c>
      <c r="AL193">
        <f t="shared" si="11"/>
        <v>0.14552478032300908</v>
      </c>
      <c r="AM193">
        <f>U193 - AVERAGEIFS('Placebo Females'!U:U, 'Placebo Females'!B:B, B193, 'Placebo Females'!P:P, P193)</f>
        <v>-16.666666666666629</v>
      </c>
      <c r="AN193">
        <f>V193 - AVERAGEIFS('Placebo Females'!V:V, 'Placebo Females'!B:B, B193, 'Placebo Females'!P:P, P193)</f>
        <v>19.666666666666657</v>
      </c>
      <c r="AO193">
        <f>W193 - AVERAGEIFS('Placebo Females'!W:W, 'Placebo Females'!B:B, B193, 'Placebo Females'!P:P, P193)</f>
        <v>26.333333333333314</v>
      </c>
      <c r="AP193">
        <f>X193 - AVERAGEIFS('Placebo Females'!X:X, 'Placebo Females'!B:B, B193, 'Placebo Females'!P:P, P193)</f>
        <v>1.6666666666666714</v>
      </c>
      <c r="AQ193">
        <f>Y193 - AVERAGEIFS('Placebo Females'!Y:Y, 'Placebo Females'!B:B, B193, 'Placebo Females'!P:P, P193)</f>
        <v>15.333333333333343</v>
      </c>
      <c r="AR193">
        <f>Z193 - AVERAGEIFS('Placebo Females'!Z:Z, 'Placebo Females'!B:B, B193, 'Placebo Females'!P:P, P193)</f>
        <v>9.3333333333333357</v>
      </c>
      <c r="AS193">
        <f>AB193 - AVERAGEIFS('Placebo Females'!AB:AB, 'Placebo Females'!B:B, B193, 'Placebo Females'!P:P, P193)</f>
        <v>19</v>
      </c>
      <c r="AT193">
        <f>AC193 - AVERAGEIFS('Placebo Females'!AC:AC, 'Placebo Females'!B:B, B193, 'Placebo Females'!P:P, P193)</f>
        <v>6.3333333333333321</v>
      </c>
      <c r="AU193">
        <f>AD193 - AVERAGEIFS('Placebo Females'!AD:AD, 'Placebo Females'!B:B, B193, 'Placebo Females'!P:P, P193)</f>
        <v>-150.32900000000001</v>
      </c>
      <c r="AV193">
        <f>AE193 - AVERAGEIFS('Placebo Females'!AE:AE, 'Placebo Females'!B:B, B193, 'Placebo Females'!P:P, P193)</f>
        <v>0.13742769999999999</v>
      </c>
      <c r="AW193">
        <f>AF193 - AVERAGEIFS('Placebo Females'!AF:AF, 'Placebo Females'!B:B, B193, 'Placebo Females'!P:P, P193)</f>
        <v>0.11744233333333332</v>
      </c>
    </row>
    <row r="194" spans="1:49" x14ac:dyDescent="0.25">
      <c r="A194" t="s">
        <v>5101</v>
      </c>
      <c r="B194">
        <v>1005</v>
      </c>
      <c r="C194" t="s">
        <v>655</v>
      </c>
      <c r="D194">
        <v>23</v>
      </c>
      <c r="E194">
        <v>182.5</v>
      </c>
      <c r="F194">
        <v>78.8</v>
      </c>
      <c r="G194">
        <v>114.25</v>
      </c>
      <c r="H194">
        <v>64</v>
      </c>
      <c r="I194" t="s">
        <v>103</v>
      </c>
      <c r="J194" t="s">
        <v>104</v>
      </c>
      <c r="K194" t="s">
        <v>509</v>
      </c>
      <c r="L194" t="s">
        <v>311</v>
      </c>
      <c r="M194" t="s">
        <v>4381</v>
      </c>
      <c r="N194">
        <v>400</v>
      </c>
      <c r="O194" t="s">
        <v>2262</v>
      </c>
      <c r="P194">
        <v>6</v>
      </c>
      <c r="Q194" t="s">
        <v>113</v>
      </c>
      <c r="R194" t="s">
        <v>4415</v>
      </c>
      <c r="S194">
        <v>1110</v>
      </c>
      <c r="T194" t="s">
        <v>2266</v>
      </c>
      <c r="U194">
        <v>962</v>
      </c>
      <c r="V194">
        <v>145</v>
      </c>
      <c r="W194">
        <v>412</v>
      </c>
      <c r="X194">
        <v>87</v>
      </c>
      <c r="Y194">
        <v>247</v>
      </c>
      <c r="Z194">
        <v>78</v>
      </c>
      <c r="AA194" t="s">
        <v>108</v>
      </c>
      <c r="AB194">
        <v>63</v>
      </c>
      <c r="AC194">
        <v>26</v>
      </c>
      <c r="AD194">
        <v>374.34899999999999</v>
      </c>
      <c r="AE194">
        <v>0.2</v>
      </c>
      <c r="AF194">
        <v>0.48680000000000001</v>
      </c>
      <c r="AH194">
        <v>1110</v>
      </c>
      <c r="AI194">
        <f t="shared" si="8"/>
        <v>3.4215244093400838</v>
      </c>
      <c r="AJ194">
        <f t="shared" si="9"/>
        <v>0.39512395491075192</v>
      </c>
      <c r="AK194">
        <f t="shared" si="10"/>
        <v>0.83917543437536535</v>
      </c>
      <c r="AL194">
        <f t="shared" si="11"/>
        <v>0.14552478032300908</v>
      </c>
      <c r="AM194">
        <f>U194 - AVERAGEIFS('Placebo Females'!U:U, 'Placebo Females'!B:B, B194, 'Placebo Females'!P:P, P194)</f>
        <v>39.333333333333371</v>
      </c>
      <c r="AN194">
        <f>V194 - AVERAGEIFS('Placebo Females'!V:V, 'Placebo Females'!B:B, B194, 'Placebo Females'!P:P, P194)</f>
        <v>8.6666666666666572</v>
      </c>
      <c r="AO194">
        <f>W194 - AVERAGEIFS('Placebo Females'!W:W, 'Placebo Females'!B:B, B194, 'Placebo Females'!P:P, P194)</f>
        <v>37.333333333333314</v>
      </c>
      <c r="AP194">
        <f>X194 - AVERAGEIFS('Placebo Females'!X:X, 'Placebo Females'!B:B, B194, 'Placebo Females'!P:P, P194)</f>
        <v>2.6666666666666714</v>
      </c>
      <c r="AQ194">
        <f>Y194 - AVERAGEIFS('Placebo Females'!Y:Y, 'Placebo Females'!B:B, B194, 'Placebo Females'!P:P, P194)</f>
        <v>20.333333333333343</v>
      </c>
      <c r="AR194">
        <f>Z194 - AVERAGEIFS('Placebo Females'!Z:Z, 'Placebo Females'!B:B, B194, 'Placebo Females'!P:P, P194)</f>
        <v>14.333333333333336</v>
      </c>
      <c r="AS194">
        <f>AB194 - AVERAGEIFS('Placebo Females'!AB:AB, 'Placebo Females'!B:B, B194, 'Placebo Females'!P:P, P194)</f>
        <v>30</v>
      </c>
      <c r="AT194">
        <f>AC194 - AVERAGEIFS('Placebo Females'!AC:AC, 'Placebo Females'!B:B, B194, 'Placebo Females'!P:P, P194)</f>
        <v>-3.6666666666666679</v>
      </c>
      <c r="AU194">
        <f>AD194 - AVERAGEIFS('Placebo Females'!AD:AD, 'Placebo Females'!B:B, B194, 'Placebo Females'!P:P, P194)</f>
        <v>-126.577</v>
      </c>
      <c r="AV194">
        <f>AE194 - AVERAGEIFS('Placebo Females'!AE:AE, 'Placebo Females'!B:B, B194, 'Placebo Females'!P:P, P194)</f>
        <v>0.1082607</v>
      </c>
      <c r="AW194">
        <f>AF194 - AVERAGEIFS('Placebo Females'!AF:AF, 'Placebo Females'!B:B, B194, 'Placebo Females'!P:P, P194)</f>
        <v>0.10472233333333331</v>
      </c>
    </row>
    <row r="195" spans="1:49" x14ac:dyDescent="0.25">
      <c r="A195" t="s">
        <v>5102</v>
      </c>
      <c r="B195">
        <v>1006</v>
      </c>
      <c r="C195" t="s">
        <v>655</v>
      </c>
      <c r="D195">
        <v>22</v>
      </c>
      <c r="E195">
        <v>168.5</v>
      </c>
      <c r="F195">
        <v>69.599999999999994</v>
      </c>
      <c r="G195">
        <v>102.75</v>
      </c>
      <c r="H195">
        <v>55.75</v>
      </c>
      <c r="I195" t="s">
        <v>103</v>
      </c>
      <c r="J195" t="s">
        <v>104</v>
      </c>
      <c r="K195" t="s">
        <v>210</v>
      </c>
      <c r="L195" t="s">
        <v>460</v>
      </c>
      <c r="M195" t="s">
        <v>4381</v>
      </c>
      <c r="N195">
        <v>400</v>
      </c>
      <c r="O195" t="s">
        <v>2262</v>
      </c>
      <c r="P195">
        <v>8</v>
      </c>
      <c r="Q195" t="s">
        <v>113</v>
      </c>
      <c r="R195" t="s">
        <v>4415</v>
      </c>
      <c r="S195">
        <v>1120</v>
      </c>
      <c r="T195" t="s">
        <v>2266</v>
      </c>
      <c r="U195">
        <v>864</v>
      </c>
      <c r="V195">
        <v>171</v>
      </c>
      <c r="W195">
        <v>413</v>
      </c>
      <c r="X195">
        <v>90</v>
      </c>
      <c r="Y195">
        <v>218</v>
      </c>
      <c r="Z195">
        <v>105</v>
      </c>
      <c r="AA195" t="s">
        <v>108</v>
      </c>
      <c r="AB195">
        <v>67</v>
      </c>
      <c r="AC195">
        <v>36</v>
      </c>
      <c r="AD195">
        <v>256.20600000000002</v>
      </c>
      <c r="AE195">
        <v>0.22449</v>
      </c>
      <c r="AF195">
        <v>0.496448</v>
      </c>
      <c r="AH195">
        <v>1120</v>
      </c>
      <c r="AI195">
        <f t="shared" ref="AI195:AI258" si="12">((AH195*10^-9)/324.4168)*10^9</f>
        <v>3.4523489535683725</v>
      </c>
      <c r="AJ195">
        <f t="shared" ref="AJ195:AJ258" si="13">1 -(1/(1+((AI195/6.4)^0.68)))</f>
        <v>0.3965824777083401</v>
      </c>
      <c r="AK195">
        <f t="shared" ref="AK195:AK258" si="14">1 -(1/(1+((AI195/0.72)^1.06)))</f>
        <v>0.84045433759643351</v>
      </c>
      <c r="AL195">
        <f t="shared" ref="AL195:AL258" si="15">1 -(1/(1+((AI195/14.6)^1.22)))</f>
        <v>0.14689064500178795</v>
      </c>
      <c r="AM195">
        <f>U195 - AVERAGEIFS('Placebo Females'!U:U, 'Placebo Females'!B:B, B195, 'Placebo Females'!P:P, P195)</f>
        <v>175</v>
      </c>
      <c r="AN195">
        <f>V195 - AVERAGEIFS('Placebo Females'!V:V, 'Placebo Females'!B:B, B195, 'Placebo Females'!P:P, P195)</f>
        <v>-6.6666666666666572</v>
      </c>
      <c r="AO195">
        <f>W195 - AVERAGEIFS('Placebo Females'!W:W, 'Placebo Females'!B:B, B195, 'Placebo Females'!P:P, P195)</f>
        <v>79</v>
      </c>
      <c r="AP195">
        <f>X195 - AVERAGEIFS('Placebo Females'!X:X, 'Placebo Females'!B:B, B195, 'Placebo Females'!P:P, P195)</f>
        <v>5</v>
      </c>
      <c r="AQ195">
        <f>Y195 - AVERAGEIFS('Placebo Females'!Y:Y, 'Placebo Females'!B:B, B195, 'Placebo Females'!P:P, P195)</f>
        <v>37</v>
      </c>
      <c r="AR195">
        <f>Z195 - AVERAGEIFS('Placebo Females'!Z:Z, 'Placebo Females'!B:B, B195, 'Placebo Females'!P:P, P195)</f>
        <v>37</v>
      </c>
      <c r="AS195">
        <f>AB195 - AVERAGEIFS('Placebo Females'!AB:AB, 'Placebo Females'!B:B, B195, 'Placebo Females'!P:P, P195)</f>
        <v>25.666666666666664</v>
      </c>
      <c r="AT195">
        <f>AC195 - AVERAGEIFS('Placebo Females'!AC:AC, 'Placebo Females'!B:B, B195, 'Placebo Females'!P:P, P195)</f>
        <v>10.333333333333332</v>
      </c>
      <c r="AU195">
        <f>AD195 - AVERAGEIFS('Placebo Females'!AD:AD, 'Placebo Females'!B:B, B195, 'Placebo Females'!P:P, P195)</f>
        <v>39.816666666666691</v>
      </c>
      <c r="AV195">
        <f>AE195 - AVERAGEIFS('Placebo Females'!AE:AE, 'Placebo Females'!B:B, B195, 'Placebo Females'!P:P, P195)</f>
        <v>0.12735206666666665</v>
      </c>
      <c r="AW195">
        <f>AF195 - AVERAGEIFS('Placebo Females'!AF:AF, 'Placebo Females'!B:B, B195, 'Placebo Females'!P:P, P195)</f>
        <v>0.10744333333333334</v>
      </c>
    </row>
    <row r="196" spans="1:49" x14ac:dyDescent="0.25">
      <c r="A196" t="s">
        <v>5103</v>
      </c>
      <c r="B196">
        <v>1006</v>
      </c>
      <c r="C196" t="s">
        <v>655</v>
      </c>
      <c r="D196">
        <v>22</v>
      </c>
      <c r="E196">
        <v>168.5</v>
      </c>
      <c r="F196">
        <v>69.599999999999994</v>
      </c>
      <c r="G196">
        <v>102.75</v>
      </c>
      <c r="H196">
        <v>55.75</v>
      </c>
      <c r="I196" t="s">
        <v>103</v>
      </c>
      <c r="J196" t="s">
        <v>104</v>
      </c>
      <c r="K196" t="s">
        <v>210</v>
      </c>
      <c r="L196" t="s">
        <v>460</v>
      </c>
      <c r="M196" t="s">
        <v>4381</v>
      </c>
      <c r="N196">
        <v>400</v>
      </c>
      <c r="O196" t="s">
        <v>2262</v>
      </c>
      <c r="P196">
        <v>8</v>
      </c>
      <c r="Q196" t="s">
        <v>113</v>
      </c>
      <c r="R196" t="s">
        <v>4415</v>
      </c>
      <c r="S196">
        <v>1120</v>
      </c>
      <c r="T196" t="s">
        <v>2266</v>
      </c>
      <c r="U196">
        <v>809</v>
      </c>
      <c r="V196">
        <v>183</v>
      </c>
      <c r="W196">
        <v>402</v>
      </c>
      <c r="X196">
        <v>89</v>
      </c>
      <c r="Y196">
        <v>220</v>
      </c>
      <c r="Z196">
        <v>93</v>
      </c>
      <c r="AA196" t="s">
        <v>108</v>
      </c>
      <c r="AB196">
        <v>60</v>
      </c>
      <c r="AC196">
        <v>38</v>
      </c>
      <c r="AD196">
        <v>270.09399999999999</v>
      </c>
      <c r="AE196">
        <v>0.28571400000000002</v>
      </c>
      <c r="AF196">
        <v>0.47098800000000002</v>
      </c>
      <c r="AH196">
        <v>1120</v>
      </c>
      <c r="AI196">
        <f t="shared" si="12"/>
        <v>3.4523489535683725</v>
      </c>
      <c r="AJ196">
        <f t="shared" si="13"/>
        <v>0.3965824777083401</v>
      </c>
      <c r="AK196">
        <f t="shared" si="14"/>
        <v>0.84045433759643351</v>
      </c>
      <c r="AL196">
        <f t="shared" si="15"/>
        <v>0.14689064500178795</v>
      </c>
      <c r="AM196">
        <f>U196 - AVERAGEIFS('Placebo Females'!U:U, 'Placebo Females'!B:B, B196, 'Placebo Females'!P:P, P196)</f>
        <v>120</v>
      </c>
      <c r="AN196">
        <f>V196 - AVERAGEIFS('Placebo Females'!V:V, 'Placebo Females'!B:B, B196, 'Placebo Females'!P:P, P196)</f>
        <v>5.3333333333333428</v>
      </c>
      <c r="AO196">
        <f>W196 - AVERAGEIFS('Placebo Females'!W:W, 'Placebo Females'!B:B, B196, 'Placebo Females'!P:P, P196)</f>
        <v>68</v>
      </c>
      <c r="AP196">
        <f>X196 - AVERAGEIFS('Placebo Females'!X:X, 'Placebo Females'!B:B, B196, 'Placebo Females'!P:P, P196)</f>
        <v>4</v>
      </c>
      <c r="AQ196">
        <f>Y196 - AVERAGEIFS('Placebo Females'!Y:Y, 'Placebo Females'!B:B, B196, 'Placebo Females'!P:P, P196)</f>
        <v>39</v>
      </c>
      <c r="AR196">
        <f>Z196 - AVERAGEIFS('Placebo Females'!Z:Z, 'Placebo Females'!B:B, B196, 'Placebo Females'!P:P, P196)</f>
        <v>25</v>
      </c>
      <c r="AS196">
        <f>AB196 - AVERAGEIFS('Placebo Females'!AB:AB, 'Placebo Females'!B:B, B196, 'Placebo Females'!P:P, P196)</f>
        <v>18.666666666666664</v>
      </c>
      <c r="AT196">
        <f>AC196 - AVERAGEIFS('Placebo Females'!AC:AC, 'Placebo Females'!B:B, B196, 'Placebo Females'!P:P, P196)</f>
        <v>12.333333333333332</v>
      </c>
      <c r="AU196">
        <f>AD196 - AVERAGEIFS('Placebo Females'!AD:AD, 'Placebo Females'!B:B, B196, 'Placebo Females'!P:P, P196)</f>
        <v>53.704666666666668</v>
      </c>
      <c r="AV196">
        <f>AE196 - AVERAGEIFS('Placebo Females'!AE:AE, 'Placebo Females'!B:B, B196, 'Placebo Females'!P:P, P196)</f>
        <v>0.18857606666666671</v>
      </c>
      <c r="AW196">
        <f>AF196 - AVERAGEIFS('Placebo Females'!AF:AF, 'Placebo Females'!B:B, B196, 'Placebo Females'!P:P, P196)</f>
        <v>8.1983333333333352E-2</v>
      </c>
    </row>
    <row r="197" spans="1:49" x14ac:dyDescent="0.25">
      <c r="A197" t="s">
        <v>5104</v>
      </c>
      <c r="B197">
        <v>1006</v>
      </c>
      <c r="C197" t="s">
        <v>655</v>
      </c>
      <c r="D197">
        <v>22</v>
      </c>
      <c r="E197">
        <v>168.5</v>
      </c>
      <c r="F197">
        <v>69.599999999999994</v>
      </c>
      <c r="G197">
        <v>102.75</v>
      </c>
      <c r="H197">
        <v>55.75</v>
      </c>
      <c r="I197" t="s">
        <v>103</v>
      </c>
      <c r="J197" t="s">
        <v>104</v>
      </c>
      <c r="K197" t="s">
        <v>210</v>
      </c>
      <c r="L197" t="s">
        <v>460</v>
      </c>
      <c r="M197" t="s">
        <v>4381</v>
      </c>
      <c r="N197">
        <v>400</v>
      </c>
      <c r="O197" t="s">
        <v>2262</v>
      </c>
      <c r="P197">
        <v>8</v>
      </c>
      <c r="Q197" t="s">
        <v>113</v>
      </c>
      <c r="R197" t="s">
        <v>4415</v>
      </c>
      <c r="S197">
        <v>1120</v>
      </c>
      <c r="T197" t="s">
        <v>2266</v>
      </c>
      <c r="U197">
        <v>878</v>
      </c>
      <c r="V197">
        <v>181</v>
      </c>
      <c r="W197">
        <v>407</v>
      </c>
      <c r="X197">
        <v>83</v>
      </c>
      <c r="Y197">
        <v>215</v>
      </c>
      <c r="Z197">
        <v>109</v>
      </c>
      <c r="AA197" t="s">
        <v>108</v>
      </c>
      <c r="AB197">
        <v>44</v>
      </c>
      <c r="AC197">
        <v>62</v>
      </c>
      <c r="AD197">
        <v>219.50399999999999</v>
      </c>
      <c r="AE197" t="s">
        <v>108</v>
      </c>
      <c r="AF197" t="s">
        <v>108</v>
      </c>
      <c r="AH197">
        <v>1120</v>
      </c>
      <c r="AI197">
        <f t="shared" si="12"/>
        <v>3.4523489535683725</v>
      </c>
      <c r="AJ197">
        <f t="shared" si="13"/>
        <v>0.3965824777083401</v>
      </c>
      <c r="AK197">
        <f t="shared" si="14"/>
        <v>0.84045433759643351</v>
      </c>
      <c r="AL197">
        <f t="shared" si="15"/>
        <v>0.14689064500178795</v>
      </c>
      <c r="AM197">
        <f>U197 - AVERAGEIFS('Placebo Females'!U:U, 'Placebo Females'!B:B, B197, 'Placebo Females'!P:P, P197)</f>
        <v>189</v>
      </c>
      <c r="AN197">
        <f>V197 - AVERAGEIFS('Placebo Females'!V:V, 'Placebo Females'!B:B, B197, 'Placebo Females'!P:P, P197)</f>
        <v>3.3333333333333428</v>
      </c>
      <c r="AO197">
        <f>W197 - AVERAGEIFS('Placebo Females'!W:W, 'Placebo Females'!B:B, B197, 'Placebo Females'!P:P, P197)</f>
        <v>73</v>
      </c>
      <c r="AP197">
        <f>X197 - AVERAGEIFS('Placebo Females'!X:X, 'Placebo Females'!B:B, B197, 'Placebo Females'!P:P, P197)</f>
        <v>-2</v>
      </c>
      <c r="AQ197">
        <f>Y197 - AVERAGEIFS('Placebo Females'!Y:Y, 'Placebo Females'!B:B, B197, 'Placebo Females'!P:P, P197)</f>
        <v>34</v>
      </c>
      <c r="AR197">
        <f>Z197 - AVERAGEIFS('Placebo Females'!Z:Z, 'Placebo Females'!B:B, B197, 'Placebo Females'!P:P, P197)</f>
        <v>41</v>
      </c>
      <c r="AS197">
        <f>AB197 - AVERAGEIFS('Placebo Females'!AB:AB, 'Placebo Females'!B:B, B197, 'Placebo Females'!P:P, P197)</f>
        <v>2.6666666666666643</v>
      </c>
      <c r="AT197">
        <f>AC197 - AVERAGEIFS('Placebo Females'!AC:AC, 'Placebo Females'!B:B, B197, 'Placebo Females'!P:P, P197)</f>
        <v>36.333333333333329</v>
      </c>
      <c r="AU197">
        <f>AD197 - AVERAGEIFS('Placebo Females'!AD:AD, 'Placebo Females'!B:B, B197, 'Placebo Females'!P:P, P197)</f>
        <v>3.1146666666666647</v>
      </c>
      <c r="AV197" t="e">
        <f>AE197 - AVERAGEIFS('Placebo Females'!AE:AE, 'Placebo Females'!B:B, B197, 'Placebo Females'!P:P, P197)</f>
        <v>#VALUE!</v>
      </c>
      <c r="AW197" t="e">
        <f>AF197 - AVERAGEIFS('Placebo Females'!AF:AF, 'Placebo Females'!B:B, B197, 'Placebo Females'!P:P, P197)</f>
        <v>#VALUE!</v>
      </c>
    </row>
    <row r="198" spans="1:49" x14ac:dyDescent="0.25">
      <c r="A198" t="s">
        <v>5105</v>
      </c>
      <c r="B198">
        <v>1007</v>
      </c>
      <c r="C198" t="s">
        <v>655</v>
      </c>
      <c r="D198">
        <v>27</v>
      </c>
      <c r="E198">
        <v>159</v>
      </c>
      <c r="F198">
        <v>52</v>
      </c>
      <c r="G198">
        <v>98.5</v>
      </c>
      <c r="H198">
        <v>61.5</v>
      </c>
      <c r="I198" t="s">
        <v>103</v>
      </c>
      <c r="J198" t="s">
        <v>104</v>
      </c>
      <c r="K198" t="s">
        <v>409</v>
      </c>
      <c r="L198" t="s">
        <v>211</v>
      </c>
      <c r="M198" t="s">
        <v>4381</v>
      </c>
      <c r="N198">
        <v>400</v>
      </c>
      <c r="O198" t="s">
        <v>2262</v>
      </c>
      <c r="P198">
        <v>1</v>
      </c>
      <c r="Q198" t="s">
        <v>113</v>
      </c>
      <c r="R198" t="s">
        <v>4415</v>
      </c>
      <c r="S198">
        <v>1120</v>
      </c>
      <c r="T198" t="s">
        <v>2266</v>
      </c>
      <c r="U198">
        <v>754</v>
      </c>
      <c r="V198">
        <v>168</v>
      </c>
      <c r="W198">
        <v>436</v>
      </c>
      <c r="X198">
        <v>96</v>
      </c>
      <c r="Y198">
        <v>240</v>
      </c>
      <c r="Z198">
        <v>100</v>
      </c>
      <c r="AA198" t="s">
        <v>108</v>
      </c>
      <c r="AB198">
        <v>87</v>
      </c>
      <c r="AC198">
        <v>37</v>
      </c>
      <c r="AD198">
        <v>307.505</v>
      </c>
      <c r="AE198">
        <v>0.60784300000000002</v>
      </c>
      <c r="AF198">
        <v>0.53769800000000001</v>
      </c>
      <c r="AH198">
        <v>1120</v>
      </c>
      <c r="AI198">
        <f t="shared" si="12"/>
        <v>3.4523489535683725</v>
      </c>
      <c r="AJ198">
        <f t="shared" si="13"/>
        <v>0.3965824777083401</v>
      </c>
      <c r="AK198">
        <f t="shared" si="14"/>
        <v>0.84045433759643351</v>
      </c>
      <c r="AL198">
        <f t="shared" si="15"/>
        <v>0.14689064500178795</v>
      </c>
      <c r="AM198">
        <f>U198 - AVERAGEIFS('Placebo Females'!U:U, 'Placebo Females'!B:B, B198, 'Placebo Females'!P:P, P198)</f>
        <v>-154.33333333333337</v>
      </c>
      <c r="AN198">
        <f>V198 - AVERAGEIFS('Placebo Females'!V:V, 'Placebo Females'!B:B, B198, 'Placebo Females'!P:P, P198)</f>
        <v>5.3333333333333428</v>
      </c>
      <c r="AO198">
        <f>W198 - AVERAGEIFS('Placebo Females'!W:W, 'Placebo Females'!B:B, B198, 'Placebo Females'!P:P, P198)</f>
        <v>33.666666666666686</v>
      </c>
      <c r="AP198">
        <f>X198 - AVERAGEIFS('Placebo Females'!X:X, 'Placebo Females'!B:B, B198, 'Placebo Females'!P:P, P198)</f>
        <v>-3</v>
      </c>
      <c r="AQ198">
        <f>Y198 - AVERAGEIFS('Placebo Females'!Y:Y, 'Placebo Females'!B:B, B198, 'Placebo Females'!P:P, P198)</f>
        <v>15</v>
      </c>
      <c r="AR198">
        <f>Z198 - AVERAGEIFS('Placebo Females'!Z:Z, 'Placebo Females'!B:B, B198, 'Placebo Females'!P:P, P198)</f>
        <v>21.666666666666671</v>
      </c>
      <c r="AS198">
        <f>AB198 - AVERAGEIFS('Placebo Females'!AB:AB, 'Placebo Females'!B:B, B198, 'Placebo Females'!P:P, P198)</f>
        <v>40.666666666666664</v>
      </c>
      <c r="AT198">
        <f>AC198 - AVERAGEIFS('Placebo Females'!AC:AC, 'Placebo Females'!B:B, B198, 'Placebo Females'!P:P, P198)</f>
        <v>8.6666666666666679</v>
      </c>
      <c r="AU198">
        <f>AD198 - AVERAGEIFS('Placebo Females'!AD:AD, 'Placebo Females'!B:B, B198, 'Placebo Females'!P:P, P198)</f>
        <v>-138.13933333333335</v>
      </c>
      <c r="AV198">
        <f>AE198 - AVERAGEIFS('Placebo Females'!AE:AE, 'Placebo Females'!B:B, B198, 'Placebo Females'!P:P, P198)</f>
        <v>0.47391450000000002</v>
      </c>
      <c r="AW198">
        <f>AF198 - AVERAGEIFS('Placebo Females'!AF:AF, 'Placebo Females'!B:B, B198, 'Placebo Females'!P:P, P198)</f>
        <v>0.11800250000000001</v>
      </c>
    </row>
    <row r="199" spans="1:49" x14ac:dyDescent="0.25">
      <c r="A199" t="s">
        <v>5106</v>
      </c>
      <c r="B199">
        <v>1007</v>
      </c>
      <c r="C199" t="s">
        <v>655</v>
      </c>
      <c r="D199">
        <v>27</v>
      </c>
      <c r="E199">
        <v>159</v>
      </c>
      <c r="F199">
        <v>52</v>
      </c>
      <c r="G199">
        <v>98.5</v>
      </c>
      <c r="H199">
        <v>61.5</v>
      </c>
      <c r="I199" t="s">
        <v>103</v>
      </c>
      <c r="J199" t="s">
        <v>104</v>
      </c>
      <c r="K199" t="s">
        <v>409</v>
      </c>
      <c r="L199" t="s">
        <v>211</v>
      </c>
      <c r="M199" t="s">
        <v>4381</v>
      </c>
      <c r="N199">
        <v>400</v>
      </c>
      <c r="O199" t="s">
        <v>2262</v>
      </c>
      <c r="P199">
        <v>1</v>
      </c>
      <c r="Q199" t="s">
        <v>113</v>
      </c>
      <c r="R199" t="s">
        <v>4415</v>
      </c>
      <c r="S199">
        <v>1120</v>
      </c>
      <c r="T199" t="s">
        <v>2266</v>
      </c>
      <c r="U199">
        <v>782</v>
      </c>
      <c r="V199">
        <v>171</v>
      </c>
      <c r="W199">
        <v>430</v>
      </c>
      <c r="X199">
        <v>96</v>
      </c>
      <c r="Y199">
        <v>238</v>
      </c>
      <c r="Z199">
        <v>96</v>
      </c>
      <c r="AA199" t="s">
        <v>108</v>
      </c>
      <c r="AB199">
        <v>89</v>
      </c>
      <c r="AC199">
        <v>30</v>
      </c>
      <c r="AD199">
        <v>318.70400000000001</v>
      </c>
      <c r="AE199">
        <v>0.60784300000000002</v>
      </c>
      <c r="AF199">
        <v>0.54029899999999997</v>
      </c>
      <c r="AH199">
        <v>1120</v>
      </c>
      <c r="AI199">
        <f t="shared" si="12"/>
        <v>3.4523489535683725</v>
      </c>
      <c r="AJ199">
        <f t="shared" si="13"/>
        <v>0.3965824777083401</v>
      </c>
      <c r="AK199">
        <f t="shared" si="14"/>
        <v>0.84045433759643351</v>
      </c>
      <c r="AL199">
        <f t="shared" si="15"/>
        <v>0.14689064500178795</v>
      </c>
      <c r="AM199">
        <f>U199 - AVERAGEIFS('Placebo Females'!U:U, 'Placebo Females'!B:B, B199, 'Placebo Females'!P:P, P199)</f>
        <v>-126.33333333333337</v>
      </c>
      <c r="AN199">
        <f>V199 - AVERAGEIFS('Placebo Females'!V:V, 'Placebo Females'!B:B, B199, 'Placebo Females'!P:P, P199)</f>
        <v>8.3333333333333428</v>
      </c>
      <c r="AO199">
        <f>W199 - AVERAGEIFS('Placebo Females'!W:W, 'Placebo Females'!B:B, B199, 'Placebo Females'!P:P, P199)</f>
        <v>27.666666666666686</v>
      </c>
      <c r="AP199">
        <f>X199 - AVERAGEIFS('Placebo Females'!X:X, 'Placebo Females'!B:B, B199, 'Placebo Females'!P:P, P199)</f>
        <v>-3</v>
      </c>
      <c r="AQ199">
        <f>Y199 - AVERAGEIFS('Placebo Females'!Y:Y, 'Placebo Females'!B:B, B199, 'Placebo Females'!P:P, P199)</f>
        <v>13</v>
      </c>
      <c r="AR199">
        <f>Z199 - AVERAGEIFS('Placebo Females'!Z:Z, 'Placebo Females'!B:B, B199, 'Placebo Females'!P:P, P199)</f>
        <v>17.666666666666671</v>
      </c>
      <c r="AS199">
        <f>AB199 - AVERAGEIFS('Placebo Females'!AB:AB, 'Placebo Females'!B:B, B199, 'Placebo Females'!P:P, P199)</f>
        <v>42.666666666666664</v>
      </c>
      <c r="AT199">
        <f>AC199 - AVERAGEIFS('Placebo Females'!AC:AC, 'Placebo Females'!B:B, B199, 'Placebo Females'!P:P, P199)</f>
        <v>1.6666666666666679</v>
      </c>
      <c r="AU199">
        <f>AD199 - AVERAGEIFS('Placebo Females'!AD:AD, 'Placebo Females'!B:B, B199, 'Placebo Females'!P:P, P199)</f>
        <v>-126.94033333333334</v>
      </c>
      <c r="AV199">
        <f>AE199 - AVERAGEIFS('Placebo Females'!AE:AE, 'Placebo Females'!B:B, B199, 'Placebo Females'!P:P, P199)</f>
        <v>0.47391450000000002</v>
      </c>
      <c r="AW199">
        <f>AF199 - AVERAGEIFS('Placebo Females'!AF:AF, 'Placebo Females'!B:B, B199, 'Placebo Females'!P:P, P199)</f>
        <v>0.12060349999999997</v>
      </c>
    </row>
    <row r="200" spans="1:49" x14ac:dyDescent="0.25">
      <c r="A200" t="s">
        <v>5107</v>
      </c>
      <c r="B200">
        <v>1007</v>
      </c>
      <c r="C200" t="s">
        <v>655</v>
      </c>
      <c r="D200">
        <v>27</v>
      </c>
      <c r="E200">
        <v>159</v>
      </c>
      <c r="F200">
        <v>52</v>
      </c>
      <c r="G200">
        <v>98.5</v>
      </c>
      <c r="H200">
        <v>61.5</v>
      </c>
      <c r="I200" t="s">
        <v>103</v>
      </c>
      <c r="J200" t="s">
        <v>104</v>
      </c>
      <c r="K200" t="s">
        <v>409</v>
      </c>
      <c r="L200" t="s">
        <v>211</v>
      </c>
      <c r="M200" t="s">
        <v>4381</v>
      </c>
      <c r="N200">
        <v>400</v>
      </c>
      <c r="O200" t="s">
        <v>2262</v>
      </c>
      <c r="P200">
        <v>1</v>
      </c>
      <c r="Q200" t="s">
        <v>113</v>
      </c>
      <c r="R200" t="s">
        <v>4415</v>
      </c>
      <c r="S200">
        <v>1120</v>
      </c>
      <c r="T200" t="s">
        <v>2266</v>
      </c>
      <c r="U200">
        <v>821</v>
      </c>
      <c r="V200">
        <v>165</v>
      </c>
      <c r="W200">
        <v>429</v>
      </c>
      <c r="X200">
        <v>95</v>
      </c>
      <c r="Y200">
        <v>242</v>
      </c>
      <c r="Z200">
        <v>92</v>
      </c>
      <c r="AA200" t="s">
        <v>108</v>
      </c>
      <c r="AB200">
        <v>76</v>
      </c>
      <c r="AC200">
        <v>34</v>
      </c>
      <c r="AD200">
        <v>348.30700000000002</v>
      </c>
      <c r="AE200">
        <v>0.54</v>
      </c>
      <c r="AF200">
        <v>0.51847500000000002</v>
      </c>
      <c r="AH200">
        <v>1120</v>
      </c>
      <c r="AI200">
        <f t="shared" si="12"/>
        <v>3.4523489535683725</v>
      </c>
      <c r="AJ200">
        <f t="shared" si="13"/>
        <v>0.3965824777083401</v>
      </c>
      <c r="AK200">
        <f t="shared" si="14"/>
        <v>0.84045433759643351</v>
      </c>
      <c r="AL200">
        <f t="shared" si="15"/>
        <v>0.14689064500178795</v>
      </c>
      <c r="AM200">
        <f>U200 - AVERAGEIFS('Placebo Females'!U:U, 'Placebo Females'!B:B, B200, 'Placebo Females'!P:P, P200)</f>
        <v>-87.333333333333371</v>
      </c>
      <c r="AN200">
        <f>V200 - AVERAGEIFS('Placebo Females'!V:V, 'Placebo Females'!B:B, B200, 'Placebo Females'!P:P, P200)</f>
        <v>2.3333333333333428</v>
      </c>
      <c r="AO200">
        <f>W200 - AVERAGEIFS('Placebo Females'!W:W, 'Placebo Females'!B:B, B200, 'Placebo Females'!P:P, P200)</f>
        <v>26.666666666666686</v>
      </c>
      <c r="AP200">
        <f>X200 - AVERAGEIFS('Placebo Females'!X:X, 'Placebo Females'!B:B, B200, 'Placebo Females'!P:P, P200)</f>
        <v>-4</v>
      </c>
      <c r="AQ200">
        <f>Y200 - AVERAGEIFS('Placebo Females'!Y:Y, 'Placebo Females'!B:B, B200, 'Placebo Females'!P:P, P200)</f>
        <v>17</v>
      </c>
      <c r="AR200">
        <f>Z200 - AVERAGEIFS('Placebo Females'!Z:Z, 'Placebo Females'!B:B, B200, 'Placebo Females'!P:P, P200)</f>
        <v>13.666666666666671</v>
      </c>
      <c r="AS200">
        <f>AB200 - AVERAGEIFS('Placebo Females'!AB:AB, 'Placebo Females'!B:B, B200, 'Placebo Females'!P:P, P200)</f>
        <v>29.666666666666664</v>
      </c>
      <c r="AT200">
        <f>AC200 - AVERAGEIFS('Placebo Females'!AC:AC, 'Placebo Females'!B:B, B200, 'Placebo Females'!P:P, P200)</f>
        <v>5.6666666666666679</v>
      </c>
      <c r="AU200">
        <f>AD200 - AVERAGEIFS('Placebo Females'!AD:AD, 'Placebo Females'!B:B, B200, 'Placebo Females'!P:P, P200)</f>
        <v>-97.337333333333333</v>
      </c>
      <c r="AV200">
        <f>AE200 - AVERAGEIFS('Placebo Females'!AE:AE, 'Placebo Females'!B:B, B200, 'Placebo Females'!P:P, P200)</f>
        <v>0.40607150000000003</v>
      </c>
      <c r="AW200">
        <f>AF200 - AVERAGEIFS('Placebo Females'!AF:AF, 'Placebo Females'!B:B, B200, 'Placebo Females'!P:P, P200)</f>
        <v>9.877950000000002E-2</v>
      </c>
    </row>
    <row r="201" spans="1:49" x14ac:dyDescent="0.25">
      <c r="A201" t="s">
        <v>5108</v>
      </c>
      <c r="B201">
        <v>1009</v>
      </c>
      <c r="C201" t="s">
        <v>655</v>
      </c>
      <c r="D201">
        <v>29</v>
      </c>
      <c r="E201">
        <v>162</v>
      </c>
      <c r="F201">
        <v>68</v>
      </c>
      <c r="G201">
        <v>107.75</v>
      </c>
      <c r="H201">
        <v>62.75</v>
      </c>
      <c r="I201" t="s">
        <v>458</v>
      </c>
      <c r="J201" t="s">
        <v>104</v>
      </c>
      <c r="K201" t="s">
        <v>105</v>
      </c>
      <c r="L201" t="s">
        <v>460</v>
      </c>
      <c r="M201" t="s">
        <v>4381</v>
      </c>
      <c r="N201">
        <v>400</v>
      </c>
      <c r="O201" t="s">
        <v>2262</v>
      </c>
      <c r="P201">
        <v>0.5</v>
      </c>
      <c r="Q201" t="s">
        <v>113</v>
      </c>
      <c r="R201" t="s">
        <v>4415</v>
      </c>
      <c r="S201">
        <v>1130</v>
      </c>
      <c r="T201" t="s">
        <v>2266</v>
      </c>
      <c r="U201">
        <v>921</v>
      </c>
      <c r="V201">
        <v>160</v>
      </c>
      <c r="W201">
        <v>405</v>
      </c>
      <c r="X201">
        <v>89</v>
      </c>
      <c r="Y201">
        <v>240</v>
      </c>
      <c r="Z201">
        <v>76</v>
      </c>
      <c r="AA201" t="s">
        <v>108</v>
      </c>
      <c r="AB201">
        <v>48</v>
      </c>
      <c r="AC201">
        <v>38</v>
      </c>
      <c r="AD201">
        <v>340.31</v>
      </c>
      <c r="AE201">
        <v>0.35555599999999998</v>
      </c>
      <c r="AF201">
        <v>0.44981500000000002</v>
      </c>
      <c r="AH201">
        <v>1130</v>
      </c>
      <c r="AI201">
        <f t="shared" si="12"/>
        <v>3.4831734977966611</v>
      </c>
      <c r="AJ201">
        <f t="shared" si="13"/>
        <v>0.39802985225376764</v>
      </c>
      <c r="AK201">
        <f t="shared" si="14"/>
        <v>0.84171373037571462</v>
      </c>
      <c r="AL201">
        <f t="shared" si="15"/>
        <v>0.14825482278878932</v>
      </c>
      <c r="AM201">
        <f>U201 - AVERAGEIFS('Placebo Females'!U:U, 'Placebo Females'!B:B, B201, 'Placebo Females'!P:P, P201)</f>
        <v>48.666666666666629</v>
      </c>
      <c r="AN201">
        <f>V201 - AVERAGEIFS('Placebo Females'!V:V, 'Placebo Females'!B:B, B201, 'Placebo Females'!P:P, P201)</f>
        <v>-8</v>
      </c>
      <c r="AO201">
        <f>W201 - AVERAGEIFS('Placebo Females'!W:W, 'Placebo Females'!B:B, B201, 'Placebo Females'!P:P, P201)</f>
        <v>36.666666666666686</v>
      </c>
      <c r="AP201">
        <f>X201 - AVERAGEIFS('Placebo Females'!X:X, 'Placebo Females'!B:B, B201, 'Placebo Females'!P:P, P201)</f>
        <v>4.3333333333333286</v>
      </c>
      <c r="AQ201">
        <f>Y201 - AVERAGEIFS('Placebo Females'!Y:Y, 'Placebo Females'!B:B, B201, 'Placebo Females'!P:P, P201)</f>
        <v>22</v>
      </c>
      <c r="AR201">
        <f>Z201 - AVERAGEIFS('Placebo Females'!Z:Z, 'Placebo Females'!B:B, B201, 'Placebo Females'!P:P, P201)</f>
        <v>10.333333333333329</v>
      </c>
      <c r="AS201">
        <f>AB201 - AVERAGEIFS('Placebo Females'!AB:AB, 'Placebo Females'!B:B, B201, 'Placebo Females'!P:P, P201)</f>
        <v>9.6666666666666643</v>
      </c>
      <c r="AT201">
        <f>AC201 - AVERAGEIFS('Placebo Females'!AC:AC, 'Placebo Females'!B:B, B201, 'Placebo Females'!P:P, P201)</f>
        <v>13.333333333333332</v>
      </c>
      <c r="AU201">
        <f>AD201 - AVERAGEIFS('Placebo Females'!AD:AD, 'Placebo Females'!B:B, B201, 'Placebo Females'!P:P, P201)</f>
        <v>-94.511333333333312</v>
      </c>
      <c r="AV201">
        <f>AE201 - AVERAGEIFS('Placebo Females'!AE:AE, 'Placebo Females'!B:B, B201, 'Placebo Females'!P:P, P201)</f>
        <v>0.176423</v>
      </c>
      <c r="AW201">
        <f>AF201 - AVERAGEIFS('Placebo Females'!AF:AF, 'Placebo Females'!B:B, B201, 'Placebo Females'!P:P, P201)</f>
        <v>9.5382000000000022E-2</v>
      </c>
    </row>
    <row r="202" spans="1:49" x14ac:dyDescent="0.25">
      <c r="A202" t="s">
        <v>5109</v>
      </c>
      <c r="B202">
        <v>1009</v>
      </c>
      <c r="C202" t="s">
        <v>655</v>
      </c>
      <c r="D202">
        <v>29</v>
      </c>
      <c r="E202">
        <v>162</v>
      </c>
      <c r="F202">
        <v>68</v>
      </c>
      <c r="G202">
        <v>107.75</v>
      </c>
      <c r="H202">
        <v>62.75</v>
      </c>
      <c r="I202" t="s">
        <v>458</v>
      </c>
      <c r="J202" t="s">
        <v>104</v>
      </c>
      <c r="K202" t="s">
        <v>105</v>
      </c>
      <c r="L202" t="s">
        <v>460</v>
      </c>
      <c r="M202" t="s">
        <v>4381</v>
      </c>
      <c r="N202">
        <v>400</v>
      </c>
      <c r="O202" t="s">
        <v>2262</v>
      </c>
      <c r="P202">
        <v>0.5</v>
      </c>
      <c r="Q202" t="s">
        <v>113</v>
      </c>
      <c r="R202" t="s">
        <v>4415</v>
      </c>
      <c r="S202">
        <v>1130</v>
      </c>
      <c r="T202" t="s">
        <v>2266</v>
      </c>
      <c r="U202">
        <v>936</v>
      </c>
      <c r="V202">
        <v>168</v>
      </c>
      <c r="W202">
        <v>408</v>
      </c>
      <c r="X202">
        <v>89</v>
      </c>
      <c r="Y202">
        <v>241</v>
      </c>
      <c r="Z202">
        <v>78</v>
      </c>
      <c r="AA202" t="s">
        <v>108</v>
      </c>
      <c r="AB202">
        <v>66</v>
      </c>
      <c r="AC202">
        <v>27</v>
      </c>
      <c r="AD202">
        <v>305.70699999999999</v>
      </c>
      <c r="AE202">
        <v>0.42222199999999999</v>
      </c>
      <c r="AF202">
        <v>0.480742</v>
      </c>
      <c r="AH202">
        <v>1130</v>
      </c>
      <c r="AI202">
        <f t="shared" si="12"/>
        <v>3.4831734977966611</v>
      </c>
      <c r="AJ202">
        <f t="shared" si="13"/>
        <v>0.39802985225376764</v>
      </c>
      <c r="AK202">
        <f t="shared" si="14"/>
        <v>0.84171373037571462</v>
      </c>
      <c r="AL202">
        <f t="shared" si="15"/>
        <v>0.14825482278878932</v>
      </c>
      <c r="AM202">
        <f>U202 - AVERAGEIFS('Placebo Females'!U:U, 'Placebo Females'!B:B, B202, 'Placebo Females'!P:P, P202)</f>
        <v>63.666666666666629</v>
      </c>
      <c r="AN202">
        <f>V202 - AVERAGEIFS('Placebo Females'!V:V, 'Placebo Females'!B:B, B202, 'Placebo Females'!P:P, P202)</f>
        <v>0</v>
      </c>
      <c r="AO202">
        <f>W202 - AVERAGEIFS('Placebo Females'!W:W, 'Placebo Females'!B:B, B202, 'Placebo Females'!P:P, P202)</f>
        <v>39.666666666666686</v>
      </c>
      <c r="AP202">
        <f>X202 - AVERAGEIFS('Placebo Females'!X:X, 'Placebo Females'!B:B, B202, 'Placebo Females'!P:P, P202)</f>
        <v>4.3333333333333286</v>
      </c>
      <c r="AQ202">
        <f>Y202 - AVERAGEIFS('Placebo Females'!Y:Y, 'Placebo Females'!B:B, B202, 'Placebo Females'!P:P, P202)</f>
        <v>23</v>
      </c>
      <c r="AR202">
        <f>Z202 - AVERAGEIFS('Placebo Females'!Z:Z, 'Placebo Females'!B:B, B202, 'Placebo Females'!P:P, P202)</f>
        <v>12.333333333333329</v>
      </c>
      <c r="AS202">
        <f>AB202 - AVERAGEIFS('Placebo Females'!AB:AB, 'Placebo Females'!B:B, B202, 'Placebo Females'!P:P, P202)</f>
        <v>27.666666666666664</v>
      </c>
      <c r="AT202">
        <f>AC202 - AVERAGEIFS('Placebo Females'!AC:AC, 'Placebo Females'!B:B, B202, 'Placebo Females'!P:P, P202)</f>
        <v>2.3333333333333321</v>
      </c>
      <c r="AU202">
        <f>AD202 - AVERAGEIFS('Placebo Females'!AD:AD, 'Placebo Females'!B:B, B202, 'Placebo Females'!P:P, P202)</f>
        <v>-129.11433333333332</v>
      </c>
      <c r="AV202">
        <f>AE202 - AVERAGEIFS('Placebo Females'!AE:AE, 'Placebo Females'!B:B, B202, 'Placebo Females'!P:P, P202)</f>
        <v>0.243089</v>
      </c>
      <c r="AW202">
        <f>AF202 - AVERAGEIFS('Placebo Females'!AF:AF, 'Placebo Females'!B:B, B202, 'Placebo Females'!P:P, P202)</f>
        <v>0.126309</v>
      </c>
    </row>
    <row r="203" spans="1:49" x14ac:dyDescent="0.25">
      <c r="A203" t="s">
        <v>5110</v>
      </c>
      <c r="B203">
        <v>1009</v>
      </c>
      <c r="C203" t="s">
        <v>655</v>
      </c>
      <c r="D203">
        <v>29</v>
      </c>
      <c r="E203">
        <v>162</v>
      </c>
      <c r="F203">
        <v>68</v>
      </c>
      <c r="G203">
        <v>107.75</v>
      </c>
      <c r="H203">
        <v>62.75</v>
      </c>
      <c r="I203" t="s">
        <v>458</v>
      </c>
      <c r="J203" t="s">
        <v>104</v>
      </c>
      <c r="K203" t="s">
        <v>105</v>
      </c>
      <c r="L203" t="s">
        <v>460</v>
      </c>
      <c r="M203" t="s">
        <v>4381</v>
      </c>
      <c r="N203">
        <v>400</v>
      </c>
      <c r="O203" t="s">
        <v>2262</v>
      </c>
      <c r="P203">
        <v>0.5</v>
      </c>
      <c r="Q203" t="s">
        <v>113</v>
      </c>
      <c r="R203" t="s">
        <v>4415</v>
      </c>
      <c r="S203">
        <v>1130</v>
      </c>
      <c r="T203" t="s">
        <v>2266</v>
      </c>
      <c r="U203">
        <v>915</v>
      </c>
      <c r="V203">
        <v>154</v>
      </c>
      <c r="W203">
        <v>413</v>
      </c>
      <c r="X203">
        <v>89</v>
      </c>
      <c r="Y203">
        <v>244</v>
      </c>
      <c r="Z203">
        <v>80</v>
      </c>
      <c r="AA203" t="s">
        <v>108</v>
      </c>
      <c r="AB203">
        <v>61</v>
      </c>
      <c r="AC203">
        <v>31</v>
      </c>
      <c r="AD203">
        <v>308.70699999999999</v>
      </c>
      <c r="AE203">
        <v>0.477273</v>
      </c>
      <c r="AF203">
        <v>0.47356300000000001</v>
      </c>
      <c r="AH203">
        <v>1130</v>
      </c>
      <c r="AI203">
        <f t="shared" si="12"/>
        <v>3.4831734977966611</v>
      </c>
      <c r="AJ203">
        <f t="shared" si="13"/>
        <v>0.39802985225376764</v>
      </c>
      <c r="AK203">
        <f t="shared" si="14"/>
        <v>0.84171373037571462</v>
      </c>
      <c r="AL203">
        <f t="shared" si="15"/>
        <v>0.14825482278878932</v>
      </c>
      <c r="AM203">
        <f>U203 - AVERAGEIFS('Placebo Females'!U:U, 'Placebo Females'!B:B, B203, 'Placebo Females'!P:P, P203)</f>
        <v>42.666666666666629</v>
      </c>
      <c r="AN203">
        <f>V203 - AVERAGEIFS('Placebo Females'!V:V, 'Placebo Females'!B:B, B203, 'Placebo Females'!P:P, P203)</f>
        <v>-14</v>
      </c>
      <c r="AO203">
        <f>W203 - AVERAGEIFS('Placebo Females'!W:W, 'Placebo Females'!B:B, B203, 'Placebo Females'!P:P, P203)</f>
        <v>44.666666666666686</v>
      </c>
      <c r="AP203">
        <f>X203 - AVERAGEIFS('Placebo Females'!X:X, 'Placebo Females'!B:B, B203, 'Placebo Females'!P:P, P203)</f>
        <v>4.3333333333333286</v>
      </c>
      <c r="AQ203">
        <f>Y203 - AVERAGEIFS('Placebo Females'!Y:Y, 'Placebo Females'!B:B, B203, 'Placebo Females'!P:P, P203)</f>
        <v>26</v>
      </c>
      <c r="AR203">
        <f>Z203 - AVERAGEIFS('Placebo Females'!Z:Z, 'Placebo Females'!B:B, B203, 'Placebo Females'!P:P, P203)</f>
        <v>14.333333333333329</v>
      </c>
      <c r="AS203">
        <f>AB203 - AVERAGEIFS('Placebo Females'!AB:AB, 'Placebo Females'!B:B, B203, 'Placebo Females'!P:P, P203)</f>
        <v>22.666666666666664</v>
      </c>
      <c r="AT203">
        <f>AC203 - AVERAGEIFS('Placebo Females'!AC:AC, 'Placebo Females'!B:B, B203, 'Placebo Females'!P:P, P203)</f>
        <v>6.3333333333333321</v>
      </c>
      <c r="AU203">
        <f>AD203 - AVERAGEIFS('Placebo Females'!AD:AD, 'Placebo Females'!B:B, B203, 'Placebo Females'!P:P, P203)</f>
        <v>-126.11433333333332</v>
      </c>
      <c r="AV203">
        <f>AE203 - AVERAGEIFS('Placebo Females'!AE:AE, 'Placebo Females'!B:B, B203, 'Placebo Females'!P:P, P203)</f>
        <v>0.29814000000000002</v>
      </c>
      <c r="AW203">
        <f>AF203 - AVERAGEIFS('Placebo Females'!AF:AF, 'Placebo Females'!B:B, B203, 'Placebo Females'!P:P, P203)</f>
        <v>0.11913000000000001</v>
      </c>
    </row>
    <row r="204" spans="1:49" x14ac:dyDescent="0.25">
      <c r="A204" t="s">
        <v>5111</v>
      </c>
      <c r="B204">
        <v>1010</v>
      </c>
      <c r="C204" t="s">
        <v>655</v>
      </c>
      <c r="D204">
        <v>21</v>
      </c>
      <c r="E204">
        <v>165.5</v>
      </c>
      <c r="F204">
        <v>56.8</v>
      </c>
      <c r="G204">
        <v>99.25</v>
      </c>
      <c r="H204">
        <v>56.25</v>
      </c>
      <c r="I204" t="s">
        <v>103</v>
      </c>
      <c r="J204" t="s">
        <v>104</v>
      </c>
      <c r="K204" t="s">
        <v>261</v>
      </c>
      <c r="L204" t="s">
        <v>160</v>
      </c>
      <c r="M204" t="s">
        <v>4381</v>
      </c>
      <c r="N204">
        <v>400</v>
      </c>
      <c r="O204" t="s">
        <v>2262</v>
      </c>
      <c r="P204">
        <v>8</v>
      </c>
      <c r="Q204" t="s">
        <v>113</v>
      </c>
      <c r="R204" t="s">
        <v>4415</v>
      </c>
      <c r="S204">
        <v>1140</v>
      </c>
      <c r="T204" t="s">
        <v>2266</v>
      </c>
      <c r="U204">
        <v>976</v>
      </c>
      <c r="V204">
        <v>125</v>
      </c>
      <c r="W204">
        <v>442</v>
      </c>
      <c r="X204">
        <v>87</v>
      </c>
      <c r="Y204">
        <v>279</v>
      </c>
      <c r="Z204">
        <v>76</v>
      </c>
      <c r="AA204" t="s">
        <v>108</v>
      </c>
      <c r="AB204">
        <v>52</v>
      </c>
      <c r="AC204">
        <v>31</v>
      </c>
      <c r="AD204">
        <v>501.85899999999998</v>
      </c>
      <c r="AE204">
        <v>0.38636399999999999</v>
      </c>
      <c r="AF204">
        <v>0.49468899999999999</v>
      </c>
      <c r="AH204">
        <v>1140</v>
      </c>
      <c r="AI204">
        <f t="shared" si="12"/>
        <v>3.5139980420249506</v>
      </c>
      <c r="AJ204">
        <f t="shared" si="13"/>
        <v>0.39946623627049993</v>
      </c>
      <c r="AK204">
        <f t="shared" si="14"/>
        <v>0.84295404978786848</v>
      </c>
      <c r="AL204">
        <f t="shared" si="15"/>
        <v>0.14961729053316142</v>
      </c>
      <c r="AM204">
        <f>U204 - AVERAGEIFS('Placebo Females'!U:U, 'Placebo Females'!B:B, B204, 'Placebo Females'!P:P, P204)</f>
        <v>4</v>
      </c>
      <c r="AN204">
        <f>V204 - AVERAGEIFS('Placebo Females'!V:V, 'Placebo Females'!B:B, B204, 'Placebo Females'!P:P, P204)</f>
        <v>-3</v>
      </c>
      <c r="AO204">
        <f>W204 - AVERAGEIFS('Placebo Females'!W:W, 'Placebo Females'!B:B, B204, 'Placebo Females'!P:P, P204)</f>
        <v>25.333333333333314</v>
      </c>
      <c r="AP204">
        <f>X204 - AVERAGEIFS('Placebo Females'!X:X, 'Placebo Females'!B:B, B204, 'Placebo Females'!P:P, P204)</f>
        <v>-23.333333333333329</v>
      </c>
      <c r="AQ204">
        <f>Y204 - AVERAGEIFS('Placebo Females'!Y:Y, 'Placebo Females'!B:B, B204, 'Placebo Females'!P:P, P204)</f>
        <v>39</v>
      </c>
      <c r="AR204">
        <f>Z204 - AVERAGEIFS('Placebo Females'!Z:Z, 'Placebo Females'!B:B, B204, 'Placebo Females'!P:P, P204)</f>
        <v>9.6666666666666714</v>
      </c>
      <c r="AS204">
        <f>AB204 - AVERAGEIFS('Placebo Females'!AB:AB, 'Placebo Females'!B:B, B204, 'Placebo Females'!P:P, P204)</f>
        <v>14.333333333333336</v>
      </c>
      <c r="AT204">
        <f>AC204 - AVERAGEIFS('Placebo Females'!AC:AC, 'Placebo Females'!B:B, B204, 'Placebo Females'!P:P, P204)</f>
        <v>3.3333333333333321</v>
      </c>
      <c r="AU204">
        <f>AD204 - AVERAGEIFS('Placebo Females'!AD:AD, 'Placebo Females'!B:B, B204, 'Placebo Females'!P:P, P204)</f>
        <v>-7.5923333333333858</v>
      </c>
      <c r="AV204">
        <f>AE204 - AVERAGEIFS('Placebo Females'!AE:AE, 'Placebo Females'!B:B, B204, 'Placebo Females'!P:P, P204)</f>
        <v>0.17025533333333334</v>
      </c>
      <c r="AW204">
        <f>AF204 - AVERAGEIFS('Placebo Females'!AF:AF, 'Placebo Females'!B:B, B204, 'Placebo Females'!P:P, P204)</f>
        <v>0.1230956666666666</v>
      </c>
    </row>
    <row r="205" spans="1:49" x14ac:dyDescent="0.25">
      <c r="A205" t="s">
        <v>5112</v>
      </c>
      <c r="B205">
        <v>1010</v>
      </c>
      <c r="C205" t="s">
        <v>655</v>
      </c>
      <c r="D205">
        <v>21</v>
      </c>
      <c r="E205">
        <v>165.5</v>
      </c>
      <c r="F205">
        <v>56.8</v>
      </c>
      <c r="G205">
        <v>99.25</v>
      </c>
      <c r="H205">
        <v>56.25</v>
      </c>
      <c r="I205" t="s">
        <v>103</v>
      </c>
      <c r="J205" t="s">
        <v>104</v>
      </c>
      <c r="K205" t="s">
        <v>261</v>
      </c>
      <c r="L205" t="s">
        <v>160</v>
      </c>
      <c r="M205" t="s">
        <v>4381</v>
      </c>
      <c r="N205">
        <v>400</v>
      </c>
      <c r="O205" t="s">
        <v>2262</v>
      </c>
      <c r="P205">
        <v>8</v>
      </c>
      <c r="Q205" t="s">
        <v>113</v>
      </c>
      <c r="R205" t="s">
        <v>4415</v>
      </c>
      <c r="S205">
        <v>1140</v>
      </c>
      <c r="T205" t="s">
        <v>2266</v>
      </c>
      <c r="U205">
        <v>977</v>
      </c>
      <c r="V205">
        <v>117</v>
      </c>
      <c r="W205">
        <v>440</v>
      </c>
      <c r="X205">
        <v>86</v>
      </c>
      <c r="Y205">
        <v>277</v>
      </c>
      <c r="Z205">
        <v>77</v>
      </c>
      <c r="AA205" t="s">
        <v>108</v>
      </c>
      <c r="AB205">
        <v>54</v>
      </c>
      <c r="AC205">
        <v>27</v>
      </c>
      <c r="AD205">
        <v>502.49400000000003</v>
      </c>
      <c r="AE205">
        <v>0.29166700000000001</v>
      </c>
      <c r="AF205">
        <v>0.48639399999999999</v>
      </c>
      <c r="AH205">
        <v>1140</v>
      </c>
      <c r="AI205">
        <f t="shared" si="12"/>
        <v>3.5139980420249506</v>
      </c>
      <c r="AJ205">
        <f t="shared" si="13"/>
        <v>0.39946623627049993</v>
      </c>
      <c r="AK205">
        <f t="shared" si="14"/>
        <v>0.84295404978786848</v>
      </c>
      <c r="AL205">
        <f t="shared" si="15"/>
        <v>0.14961729053316142</v>
      </c>
      <c r="AM205">
        <f>U205 - AVERAGEIFS('Placebo Females'!U:U, 'Placebo Females'!B:B, B205, 'Placebo Females'!P:P, P205)</f>
        <v>5</v>
      </c>
      <c r="AN205">
        <f>V205 - AVERAGEIFS('Placebo Females'!V:V, 'Placebo Females'!B:B, B205, 'Placebo Females'!P:P, P205)</f>
        <v>-11</v>
      </c>
      <c r="AO205">
        <f>W205 - AVERAGEIFS('Placebo Females'!W:W, 'Placebo Females'!B:B, B205, 'Placebo Females'!P:P, P205)</f>
        <v>23.333333333333314</v>
      </c>
      <c r="AP205">
        <f>X205 - AVERAGEIFS('Placebo Females'!X:X, 'Placebo Females'!B:B, B205, 'Placebo Females'!P:P, P205)</f>
        <v>-24.333333333333329</v>
      </c>
      <c r="AQ205">
        <f>Y205 - AVERAGEIFS('Placebo Females'!Y:Y, 'Placebo Females'!B:B, B205, 'Placebo Females'!P:P, P205)</f>
        <v>37</v>
      </c>
      <c r="AR205">
        <f>Z205 - AVERAGEIFS('Placebo Females'!Z:Z, 'Placebo Females'!B:B, B205, 'Placebo Females'!P:P, P205)</f>
        <v>10.666666666666671</v>
      </c>
      <c r="AS205">
        <f>AB205 - AVERAGEIFS('Placebo Females'!AB:AB, 'Placebo Females'!B:B, B205, 'Placebo Females'!P:P, P205)</f>
        <v>16.333333333333336</v>
      </c>
      <c r="AT205">
        <f>AC205 - AVERAGEIFS('Placebo Females'!AC:AC, 'Placebo Females'!B:B, B205, 'Placebo Females'!P:P, P205)</f>
        <v>-0.66666666666666785</v>
      </c>
      <c r="AU205">
        <f>AD205 - AVERAGEIFS('Placebo Females'!AD:AD, 'Placebo Females'!B:B, B205, 'Placebo Females'!P:P, P205)</f>
        <v>-6.957333333333338</v>
      </c>
      <c r="AV205">
        <f>AE205 - AVERAGEIFS('Placebo Females'!AE:AE, 'Placebo Females'!B:B, B205, 'Placebo Females'!P:P, P205)</f>
        <v>7.5558333333333366E-2</v>
      </c>
      <c r="AW205">
        <f>AF205 - AVERAGEIFS('Placebo Females'!AF:AF, 'Placebo Females'!B:B, B205, 'Placebo Females'!P:P, P205)</f>
        <v>0.11480066666666661</v>
      </c>
    </row>
    <row r="206" spans="1:49" x14ac:dyDescent="0.25">
      <c r="A206" t="s">
        <v>5113</v>
      </c>
      <c r="B206">
        <v>1010</v>
      </c>
      <c r="C206" t="s">
        <v>655</v>
      </c>
      <c r="D206">
        <v>21</v>
      </c>
      <c r="E206">
        <v>165.5</v>
      </c>
      <c r="F206">
        <v>56.8</v>
      </c>
      <c r="G206">
        <v>99.25</v>
      </c>
      <c r="H206">
        <v>56.25</v>
      </c>
      <c r="I206" t="s">
        <v>103</v>
      </c>
      <c r="J206" t="s">
        <v>104</v>
      </c>
      <c r="K206" t="s">
        <v>261</v>
      </c>
      <c r="L206" t="s">
        <v>160</v>
      </c>
      <c r="M206" t="s">
        <v>4381</v>
      </c>
      <c r="N206">
        <v>400</v>
      </c>
      <c r="O206" t="s">
        <v>2262</v>
      </c>
      <c r="P206">
        <v>8</v>
      </c>
      <c r="Q206" t="s">
        <v>113</v>
      </c>
      <c r="R206" t="s">
        <v>4415</v>
      </c>
      <c r="S206">
        <v>1140</v>
      </c>
      <c r="T206" t="s">
        <v>2266</v>
      </c>
      <c r="U206">
        <v>973</v>
      </c>
      <c r="V206">
        <v>125</v>
      </c>
      <c r="W206">
        <v>447</v>
      </c>
      <c r="X206">
        <v>88</v>
      </c>
      <c r="Y206">
        <v>280</v>
      </c>
      <c r="Z206">
        <v>79</v>
      </c>
      <c r="AA206" t="s">
        <v>108</v>
      </c>
      <c r="AB206">
        <v>55</v>
      </c>
      <c r="AC206">
        <v>30</v>
      </c>
      <c r="AD206">
        <v>494.44200000000001</v>
      </c>
      <c r="AE206">
        <v>0.38636399999999999</v>
      </c>
      <c r="AF206">
        <v>0.48307499999999998</v>
      </c>
      <c r="AH206">
        <v>1140</v>
      </c>
      <c r="AI206">
        <f t="shared" si="12"/>
        <v>3.5139980420249506</v>
      </c>
      <c r="AJ206">
        <f t="shared" si="13"/>
        <v>0.39946623627049993</v>
      </c>
      <c r="AK206">
        <f t="shared" si="14"/>
        <v>0.84295404978786848</v>
      </c>
      <c r="AL206">
        <f t="shared" si="15"/>
        <v>0.14961729053316142</v>
      </c>
      <c r="AM206">
        <f>U206 - AVERAGEIFS('Placebo Females'!U:U, 'Placebo Females'!B:B, B206, 'Placebo Females'!P:P, P206)</f>
        <v>1</v>
      </c>
      <c r="AN206">
        <f>V206 - AVERAGEIFS('Placebo Females'!V:V, 'Placebo Females'!B:B, B206, 'Placebo Females'!P:P, P206)</f>
        <v>-3</v>
      </c>
      <c r="AO206">
        <f>W206 - AVERAGEIFS('Placebo Females'!W:W, 'Placebo Females'!B:B, B206, 'Placebo Females'!P:P, P206)</f>
        <v>30.333333333333314</v>
      </c>
      <c r="AP206">
        <f>X206 - AVERAGEIFS('Placebo Females'!X:X, 'Placebo Females'!B:B, B206, 'Placebo Females'!P:P, P206)</f>
        <v>-22.333333333333329</v>
      </c>
      <c r="AQ206">
        <f>Y206 - AVERAGEIFS('Placebo Females'!Y:Y, 'Placebo Females'!B:B, B206, 'Placebo Females'!P:P, P206)</f>
        <v>40</v>
      </c>
      <c r="AR206">
        <f>Z206 - AVERAGEIFS('Placebo Females'!Z:Z, 'Placebo Females'!B:B, B206, 'Placebo Females'!P:P, P206)</f>
        <v>12.666666666666671</v>
      </c>
      <c r="AS206">
        <f>AB206 - AVERAGEIFS('Placebo Females'!AB:AB, 'Placebo Females'!B:B, B206, 'Placebo Females'!P:P, P206)</f>
        <v>17.333333333333336</v>
      </c>
      <c r="AT206">
        <f>AC206 - AVERAGEIFS('Placebo Females'!AC:AC, 'Placebo Females'!B:B, B206, 'Placebo Females'!P:P, P206)</f>
        <v>2.3333333333333321</v>
      </c>
      <c r="AU206">
        <f>AD206 - AVERAGEIFS('Placebo Females'!AD:AD, 'Placebo Females'!B:B, B206, 'Placebo Females'!P:P, P206)</f>
        <v>-15.009333333333359</v>
      </c>
      <c r="AV206">
        <f>AE206 - AVERAGEIFS('Placebo Females'!AE:AE, 'Placebo Females'!B:B, B206, 'Placebo Females'!P:P, P206)</f>
        <v>0.17025533333333334</v>
      </c>
      <c r="AW206">
        <f>AF206 - AVERAGEIFS('Placebo Females'!AF:AF, 'Placebo Females'!B:B, B206, 'Placebo Females'!P:P, P206)</f>
        <v>0.11148166666666659</v>
      </c>
    </row>
    <row r="207" spans="1:49" x14ac:dyDescent="0.25">
      <c r="A207" t="s">
        <v>5114</v>
      </c>
      <c r="B207">
        <v>1004</v>
      </c>
      <c r="C207" t="s">
        <v>655</v>
      </c>
      <c r="D207">
        <v>32</v>
      </c>
      <c r="E207">
        <v>177.1</v>
      </c>
      <c r="F207">
        <v>60.7</v>
      </c>
      <c r="G207">
        <v>92</v>
      </c>
      <c r="H207">
        <v>51.75</v>
      </c>
      <c r="I207" t="s">
        <v>103</v>
      </c>
      <c r="J207" t="s">
        <v>104</v>
      </c>
      <c r="K207" t="s">
        <v>459</v>
      </c>
      <c r="L207" t="s">
        <v>106</v>
      </c>
      <c r="M207" t="s">
        <v>4381</v>
      </c>
      <c r="N207">
        <v>400</v>
      </c>
      <c r="O207" t="s">
        <v>2262</v>
      </c>
      <c r="P207">
        <v>7</v>
      </c>
      <c r="Q207" t="s">
        <v>113</v>
      </c>
      <c r="R207" t="s">
        <v>4415</v>
      </c>
      <c r="S207">
        <v>1160</v>
      </c>
      <c r="T207" t="s">
        <v>2266</v>
      </c>
      <c r="U207">
        <v>810</v>
      </c>
      <c r="V207">
        <v>138</v>
      </c>
      <c r="W207">
        <v>439</v>
      </c>
      <c r="X207">
        <v>99</v>
      </c>
      <c r="Y207">
        <v>252</v>
      </c>
      <c r="Z207">
        <v>88</v>
      </c>
      <c r="AA207" t="s">
        <v>108</v>
      </c>
      <c r="AB207">
        <v>84</v>
      </c>
      <c r="AC207">
        <v>27</v>
      </c>
      <c r="AD207">
        <v>126.14400000000001</v>
      </c>
      <c r="AE207">
        <v>0.12</v>
      </c>
      <c r="AF207">
        <v>0.52709700000000004</v>
      </c>
      <c r="AH207">
        <v>1160</v>
      </c>
      <c r="AI207">
        <f t="shared" si="12"/>
        <v>3.5756471304815287</v>
      </c>
      <c r="AJ207">
        <f t="shared" si="13"/>
        <v>0.40230664681586759</v>
      </c>
      <c r="AK207">
        <f t="shared" si="14"/>
        <v>0.8453791530155309</v>
      </c>
      <c r="AL207">
        <f t="shared" si="15"/>
        <v>0.15233700619847446</v>
      </c>
      <c r="AM207">
        <f>U207 - AVERAGEIFS('Placebo Females'!U:U, 'Placebo Females'!B:B, B207, 'Placebo Females'!P:P, P207)</f>
        <v>-9.6666666666666288</v>
      </c>
      <c r="AN207">
        <f>V207 - AVERAGEIFS('Placebo Females'!V:V, 'Placebo Females'!B:B, B207, 'Placebo Females'!P:P, P207)</f>
        <v>10</v>
      </c>
      <c r="AO207">
        <f>W207 - AVERAGEIFS('Placebo Females'!W:W, 'Placebo Females'!B:B, B207, 'Placebo Females'!P:P, P207)</f>
        <v>51</v>
      </c>
      <c r="AP207">
        <f>X207 - AVERAGEIFS('Placebo Females'!X:X, 'Placebo Females'!B:B, B207, 'Placebo Females'!P:P, P207)</f>
        <v>4.3333333333333286</v>
      </c>
      <c r="AQ207">
        <f>Y207 - AVERAGEIFS('Placebo Females'!Y:Y, 'Placebo Females'!B:B, B207, 'Placebo Females'!P:P, P207)</f>
        <v>26.666666666666657</v>
      </c>
      <c r="AR207">
        <f>Z207 - AVERAGEIFS('Placebo Females'!Z:Z, 'Placebo Females'!B:B, B207, 'Placebo Females'!P:P, P207)</f>
        <v>20</v>
      </c>
      <c r="AS207">
        <f>AB207 - AVERAGEIFS('Placebo Females'!AB:AB, 'Placebo Females'!B:B, B207, 'Placebo Females'!P:P, P207)</f>
        <v>37.333333333333336</v>
      </c>
      <c r="AT207">
        <f>AC207 - AVERAGEIFS('Placebo Females'!AC:AC, 'Placebo Females'!B:B, B207, 'Placebo Females'!P:P, P207)</f>
        <v>2</v>
      </c>
      <c r="AU207">
        <f>AD207 - AVERAGEIFS('Placebo Females'!AD:AD, 'Placebo Females'!B:B, B207, 'Placebo Females'!P:P, P207)</f>
        <v>-34.825000000000017</v>
      </c>
      <c r="AV207">
        <f>AE207 - AVERAGEIFS('Placebo Females'!AE:AE, 'Placebo Females'!B:B, B207, 'Placebo Females'!P:P, P207)</f>
        <v>-8.6066333333333356E-2</v>
      </c>
      <c r="AW207">
        <f>AF207 - AVERAGEIFS('Placebo Females'!AF:AF, 'Placebo Females'!B:B, B207, 'Placebo Females'!P:P, P207)</f>
        <v>0.16756300000000002</v>
      </c>
    </row>
    <row r="208" spans="1:49" x14ac:dyDescent="0.25">
      <c r="A208" t="s">
        <v>5115</v>
      </c>
      <c r="B208">
        <v>1004</v>
      </c>
      <c r="C208" t="s">
        <v>655</v>
      </c>
      <c r="D208">
        <v>32</v>
      </c>
      <c r="E208">
        <v>177.1</v>
      </c>
      <c r="F208">
        <v>60.7</v>
      </c>
      <c r="G208">
        <v>92</v>
      </c>
      <c r="H208">
        <v>51.75</v>
      </c>
      <c r="I208" t="s">
        <v>103</v>
      </c>
      <c r="J208" t="s">
        <v>104</v>
      </c>
      <c r="K208" t="s">
        <v>459</v>
      </c>
      <c r="L208" t="s">
        <v>106</v>
      </c>
      <c r="M208" t="s">
        <v>4381</v>
      </c>
      <c r="N208">
        <v>400</v>
      </c>
      <c r="O208" t="s">
        <v>2262</v>
      </c>
      <c r="P208">
        <v>7</v>
      </c>
      <c r="Q208" t="s">
        <v>113</v>
      </c>
      <c r="R208" t="s">
        <v>4415</v>
      </c>
      <c r="S208">
        <v>1160</v>
      </c>
      <c r="T208" t="s">
        <v>2266</v>
      </c>
      <c r="U208">
        <v>790</v>
      </c>
      <c r="V208">
        <v>129</v>
      </c>
      <c r="W208">
        <v>434</v>
      </c>
      <c r="X208">
        <v>120</v>
      </c>
      <c r="Y208">
        <v>232</v>
      </c>
      <c r="Z208">
        <v>82</v>
      </c>
      <c r="AA208" t="s">
        <v>108</v>
      </c>
      <c r="AB208">
        <v>65</v>
      </c>
      <c r="AC208">
        <v>32</v>
      </c>
      <c r="AD208">
        <v>124.03</v>
      </c>
      <c r="AE208">
        <v>0.235294</v>
      </c>
      <c r="AF208">
        <v>0.53056800000000004</v>
      </c>
      <c r="AH208">
        <v>1160</v>
      </c>
      <c r="AI208">
        <f t="shared" si="12"/>
        <v>3.5756471304815287</v>
      </c>
      <c r="AJ208">
        <f t="shared" si="13"/>
        <v>0.40230664681586759</v>
      </c>
      <c r="AK208">
        <f t="shared" si="14"/>
        <v>0.8453791530155309</v>
      </c>
      <c r="AL208">
        <f t="shared" si="15"/>
        <v>0.15233700619847446</v>
      </c>
      <c r="AM208">
        <f>U208 - AVERAGEIFS('Placebo Females'!U:U, 'Placebo Females'!B:B, B208, 'Placebo Females'!P:P, P208)</f>
        <v>-29.666666666666629</v>
      </c>
      <c r="AN208">
        <f>V208 - AVERAGEIFS('Placebo Females'!V:V, 'Placebo Females'!B:B, B208, 'Placebo Females'!P:P, P208)</f>
        <v>1</v>
      </c>
      <c r="AO208">
        <f>W208 - AVERAGEIFS('Placebo Females'!W:W, 'Placebo Females'!B:B, B208, 'Placebo Females'!P:P, P208)</f>
        <v>46</v>
      </c>
      <c r="AP208">
        <f>X208 - AVERAGEIFS('Placebo Females'!X:X, 'Placebo Females'!B:B, B208, 'Placebo Females'!P:P, P208)</f>
        <v>25.333333333333329</v>
      </c>
      <c r="AQ208">
        <f>Y208 - AVERAGEIFS('Placebo Females'!Y:Y, 'Placebo Females'!B:B, B208, 'Placebo Females'!P:P, P208)</f>
        <v>6.6666666666666572</v>
      </c>
      <c r="AR208">
        <f>Z208 - AVERAGEIFS('Placebo Females'!Z:Z, 'Placebo Females'!B:B, B208, 'Placebo Females'!P:P, P208)</f>
        <v>14</v>
      </c>
      <c r="AS208">
        <f>AB208 - AVERAGEIFS('Placebo Females'!AB:AB, 'Placebo Females'!B:B, B208, 'Placebo Females'!P:P, P208)</f>
        <v>18.333333333333336</v>
      </c>
      <c r="AT208">
        <f>AC208 - AVERAGEIFS('Placebo Females'!AC:AC, 'Placebo Females'!B:B, B208, 'Placebo Females'!P:P, P208)</f>
        <v>7</v>
      </c>
      <c r="AU208">
        <f>AD208 - AVERAGEIFS('Placebo Females'!AD:AD, 'Placebo Females'!B:B, B208, 'Placebo Females'!P:P, P208)</f>
        <v>-36.939000000000021</v>
      </c>
      <c r="AV208">
        <f>AE208 - AVERAGEIFS('Placebo Females'!AE:AE, 'Placebo Females'!B:B, B208, 'Placebo Females'!P:P, P208)</f>
        <v>2.9227666666666652E-2</v>
      </c>
      <c r="AW208">
        <f>AF208 - AVERAGEIFS('Placebo Females'!AF:AF, 'Placebo Females'!B:B, B208, 'Placebo Females'!P:P, P208)</f>
        <v>0.17103400000000002</v>
      </c>
    </row>
    <row r="209" spans="1:49" x14ac:dyDescent="0.25">
      <c r="A209" t="s">
        <v>5116</v>
      </c>
      <c r="B209">
        <v>1004</v>
      </c>
      <c r="C209" t="s">
        <v>655</v>
      </c>
      <c r="D209">
        <v>32</v>
      </c>
      <c r="E209">
        <v>177.1</v>
      </c>
      <c r="F209">
        <v>60.7</v>
      </c>
      <c r="G209">
        <v>92</v>
      </c>
      <c r="H209">
        <v>51.75</v>
      </c>
      <c r="I209" t="s">
        <v>103</v>
      </c>
      <c r="J209" t="s">
        <v>104</v>
      </c>
      <c r="K209" t="s">
        <v>459</v>
      </c>
      <c r="L209" t="s">
        <v>106</v>
      </c>
      <c r="M209" t="s">
        <v>4381</v>
      </c>
      <c r="N209">
        <v>400</v>
      </c>
      <c r="O209" t="s">
        <v>2262</v>
      </c>
      <c r="P209">
        <v>7</v>
      </c>
      <c r="Q209" t="s">
        <v>113</v>
      </c>
      <c r="R209" t="s">
        <v>4415</v>
      </c>
      <c r="S209">
        <v>1160</v>
      </c>
      <c r="T209" t="s">
        <v>2266</v>
      </c>
      <c r="U209">
        <v>788</v>
      </c>
      <c r="V209">
        <v>126</v>
      </c>
      <c r="W209">
        <v>429</v>
      </c>
      <c r="X209">
        <v>108</v>
      </c>
      <c r="Y209">
        <v>242</v>
      </c>
      <c r="Z209">
        <v>79</v>
      </c>
      <c r="AA209" t="s">
        <v>108</v>
      </c>
      <c r="AB209">
        <v>57</v>
      </c>
      <c r="AC209">
        <v>32</v>
      </c>
      <c r="AD209">
        <v>122.009</v>
      </c>
      <c r="AE209">
        <v>0.111111</v>
      </c>
      <c r="AF209">
        <v>0.53115900000000005</v>
      </c>
      <c r="AH209">
        <v>1160</v>
      </c>
      <c r="AI209">
        <f t="shared" si="12"/>
        <v>3.5756471304815287</v>
      </c>
      <c r="AJ209">
        <f t="shared" si="13"/>
        <v>0.40230664681586759</v>
      </c>
      <c r="AK209">
        <f t="shared" si="14"/>
        <v>0.8453791530155309</v>
      </c>
      <c r="AL209">
        <f t="shared" si="15"/>
        <v>0.15233700619847446</v>
      </c>
      <c r="AM209">
        <f>U209 - AVERAGEIFS('Placebo Females'!U:U, 'Placebo Females'!B:B, B209, 'Placebo Females'!P:P, P209)</f>
        <v>-31.666666666666629</v>
      </c>
      <c r="AN209">
        <f>V209 - AVERAGEIFS('Placebo Females'!V:V, 'Placebo Females'!B:B, B209, 'Placebo Females'!P:P, P209)</f>
        <v>-2</v>
      </c>
      <c r="AO209">
        <f>W209 - AVERAGEIFS('Placebo Females'!W:W, 'Placebo Females'!B:B, B209, 'Placebo Females'!P:P, P209)</f>
        <v>41</v>
      </c>
      <c r="AP209">
        <f>X209 - AVERAGEIFS('Placebo Females'!X:X, 'Placebo Females'!B:B, B209, 'Placebo Females'!P:P, P209)</f>
        <v>13.333333333333329</v>
      </c>
      <c r="AQ209">
        <f>Y209 - AVERAGEIFS('Placebo Females'!Y:Y, 'Placebo Females'!B:B, B209, 'Placebo Females'!P:P, P209)</f>
        <v>16.666666666666657</v>
      </c>
      <c r="AR209">
        <f>Z209 - AVERAGEIFS('Placebo Females'!Z:Z, 'Placebo Females'!B:B, B209, 'Placebo Females'!P:P, P209)</f>
        <v>11</v>
      </c>
      <c r="AS209">
        <f>AB209 - AVERAGEIFS('Placebo Females'!AB:AB, 'Placebo Females'!B:B, B209, 'Placebo Females'!P:P, P209)</f>
        <v>10.333333333333336</v>
      </c>
      <c r="AT209">
        <f>AC209 - AVERAGEIFS('Placebo Females'!AC:AC, 'Placebo Females'!B:B, B209, 'Placebo Females'!P:P, P209)</f>
        <v>7</v>
      </c>
      <c r="AU209">
        <f>AD209 - AVERAGEIFS('Placebo Females'!AD:AD, 'Placebo Females'!B:B, B209, 'Placebo Females'!P:P, P209)</f>
        <v>-38.960000000000022</v>
      </c>
      <c r="AV209">
        <f>AE209 - AVERAGEIFS('Placebo Females'!AE:AE, 'Placebo Females'!B:B, B209, 'Placebo Females'!P:P, P209)</f>
        <v>-9.495533333333335E-2</v>
      </c>
      <c r="AW209">
        <f>AF209 - AVERAGEIFS('Placebo Females'!AF:AF, 'Placebo Females'!B:B, B209, 'Placebo Females'!P:P, P209)</f>
        <v>0.17162500000000003</v>
      </c>
    </row>
    <row r="210" spans="1:49" x14ac:dyDescent="0.25">
      <c r="A210" t="s">
        <v>5117</v>
      </c>
      <c r="B210">
        <v>1003</v>
      </c>
      <c r="C210" t="s">
        <v>655</v>
      </c>
      <c r="D210">
        <v>30</v>
      </c>
      <c r="E210">
        <v>167</v>
      </c>
      <c r="F210">
        <v>71.3</v>
      </c>
      <c r="G210">
        <v>106</v>
      </c>
      <c r="H210">
        <v>57.75</v>
      </c>
      <c r="I210" t="s">
        <v>103</v>
      </c>
      <c r="J210" t="s">
        <v>104</v>
      </c>
      <c r="K210" t="s">
        <v>753</v>
      </c>
      <c r="L210" t="s">
        <v>211</v>
      </c>
      <c r="M210" t="s">
        <v>4381</v>
      </c>
      <c r="N210">
        <v>400</v>
      </c>
      <c r="O210" t="s">
        <v>2262</v>
      </c>
      <c r="P210">
        <v>5</v>
      </c>
      <c r="Q210" t="s">
        <v>113</v>
      </c>
      <c r="R210" t="s">
        <v>4415</v>
      </c>
      <c r="S210">
        <v>1170</v>
      </c>
      <c r="T210" t="s">
        <v>2266</v>
      </c>
      <c r="U210">
        <v>820</v>
      </c>
      <c r="V210">
        <v>202</v>
      </c>
      <c r="W210">
        <v>407</v>
      </c>
      <c r="X210">
        <v>94</v>
      </c>
      <c r="Y210">
        <v>217</v>
      </c>
      <c r="Z210">
        <v>96</v>
      </c>
      <c r="AA210" t="s">
        <v>108</v>
      </c>
      <c r="AB210">
        <v>73</v>
      </c>
      <c r="AC210">
        <v>29</v>
      </c>
      <c r="AD210">
        <v>256.589</v>
      </c>
      <c r="AE210">
        <v>0.26</v>
      </c>
      <c r="AF210">
        <v>0.46051599999999998</v>
      </c>
      <c r="AH210">
        <v>1170</v>
      </c>
      <c r="AI210">
        <f t="shared" si="12"/>
        <v>3.6064716747098178</v>
      </c>
      <c r="AJ210">
        <f t="shared" si="13"/>
        <v>0.40371097228711361</v>
      </c>
      <c r="AK210">
        <f t="shared" si="14"/>
        <v>0.84656474856484332</v>
      </c>
      <c r="AL210">
        <f t="shared" si="15"/>
        <v>0.15369421068534406</v>
      </c>
      <c r="AM210">
        <f>U210 - AVERAGEIFS('Placebo Females'!U:U, 'Placebo Females'!B:B, B210, 'Placebo Females'!P:P, P210)</f>
        <v>30.333333333333371</v>
      </c>
      <c r="AN210">
        <f>V210 - AVERAGEIFS('Placebo Females'!V:V, 'Placebo Females'!B:B, B210, 'Placebo Females'!P:P, P210)</f>
        <v>6.3333333333333428</v>
      </c>
      <c r="AO210">
        <f>W210 - AVERAGEIFS('Placebo Females'!W:W, 'Placebo Females'!B:B, B210, 'Placebo Females'!P:P, P210)</f>
        <v>42.666666666666686</v>
      </c>
      <c r="AP210">
        <f>X210 - AVERAGEIFS('Placebo Females'!X:X, 'Placebo Females'!B:B, B210, 'Placebo Females'!P:P, P210)</f>
        <v>2.3333333333333286</v>
      </c>
      <c r="AQ210">
        <f>Y210 - AVERAGEIFS('Placebo Females'!Y:Y, 'Placebo Females'!B:B, B210, 'Placebo Females'!P:P, P210)</f>
        <v>8</v>
      </c>
      <c r="AR210">
        <f>Z210 - AVERAGEIFS('Placebo Females'!Z:Z, 'Placebo Females'!B:B, B210, 'Placebo Females'!P:P, P210)</f>
        <v>32.333333333333336</v>
      </c>
      <c r="AS210">
        <f>AB210 - AVERAGEIFS('Placebo Females'!AB:AB, 'Placebo Females'!B:B, B210, 'Placebo Females'!P:P, P210)</f>
        <v>33</v>
      </c>
      <c r="AT210">
        <f>AC210 - AVERAGEIFS('Placebo Females'!AC:AC, 'Placebo Females'!B:B, B210, 'Placebo Females'!P:P, P210)</f>
        <v>7.3333333333333321</v>
      </c>
      <c r="AU210">
        <f>AD210 - AVERAGEIFS('Placebo Females'!AD:AD, 'Placebo Females'!B:B, B210, 'Placebo Females'!P:P, P210)</f>
        <v>13.24799999999999</v>
      </c>
      <c r="AV210">
        <f>AE210 - AVERAGEIFS('Placebo Females'!AE:AE, 'Placebo Females'!B:B, B210, 'Placebo Females'!P:P, P210)</f>
        <v>0.16576483333333336</v>
      </c>
      <c r="AW210">
        <f>AF210 - AVERAGEIFS('Placebo Females'!AF:AF, 'Placebo Females'!B:B, B210, 'Placebo Females'!P:P, P210)</f>
        <v>0.11811966666666668</v>
      </c>
    </row>
    <row r="211" spans="1:49" x14ac:dyDescent="0.25">
      <c r="A211" t="s">
        <v>5118</v>
      </c>
      <c r="B211">
        <v>1003</v>
      </c>
      <c r="C211" t="s">
        <v>655</v>
      </c>
      <c r="D211">
        <v>30</v>
      </c>
      <c r="E211">
        <v>167</v>
      </c>
      <c r="F211">
        <v>71.3</v>
      </c>
      <c r="G211">
        <v>106</v>
      </c>
      <c r="H211">
        <v>57.75</v>
      </c>
      <c r="I211" t="s">
        <v>103</v>
      </c>
      <c r="J211" t="s">
        <v>104</v>
      </c>
      <c r="K211" t="s">
        <v>753</v>
      </c>
      <c r="L211" t="s">
        <v>211</v>
      </c>
      <c r="M211" t="s">
        <v>4381</v>
      </c>
      <c r="N211">
        <v>400</v>
      </c>
      <c r="O211" t="s">
        <v>2262</v>
      </c>
      <c r="P211">
        <v>5</v>
      </c>
      <c r="Q211" t="s">
        <v>113</v>
      </c>
      <c r="R211" t="s">
        <v>4415</v>
      </c>
      <c r="S211">
        <v>1170</v>
      </c>
      <c r="T211" t="s">
        <v>2266</v>
      </c>
      <c r="U211">
        <v>856</v>
      </c>
      <c r="V211">
        <v>206</v>
      </c>
      <c r="W211">
        <v>408</v>
      </c>
      <c r="X211">
        <v>96</v>
      </c>
      <c r="Y211">
        <v>213</v>
      </c>
      <c r="Z211">
        <v>99</v>
      </c>
      <c r="AA211" t="s">
        <v>108</v>
      </c>
      <c r="AB211">
        <v>71</v>
      </c>
      <c r="AC211">
        <v>36</v>
      </c>
      <c r="AD211">
        <v>247.761</v>
      </c>
      <c r="AE211">
        <v>0.36734699999999998</v>
      </c>
      <c r="AF211">
        <v>0.47374300000000003</v>
      </c>
      <c r="AH211">
        <v>1170</v>
      </c>
      <c r="AI211">
        <f t="shared" si="12"/>
        <v>3.6064716747098178</v>
      </c>
      <c r="AJ211">
        <f t="shared" si="13"/>
        <v>0.40371097228711361</v>
      </c>
      <c r="AK211">
        <f t="shared" si="14"/>
        <v>0.84656474856484332</v>
      </c>
      <c r="AL211">
        <f t="shared" si="15"/>
        <v>0.15369421068534406</v>
      </c>
      <c r="AM211">
        <f>U211 - AVERAGEIFS('Placebo Females'!U:U, 'Placebo Females'!B:B, B211, 'Placebo Females'!P:P, P211)</f>
        <v>66.333333333333371</v>
      </c>
      <c r="AN211">
        <f>V211 - AVERAGEIFS('Placebo Females'!V:V, 'Placebo Females'!B:B, B211, 'Placebo Females'!P:P, P211)</f>
        <v>10.333333333333343</v>
      </c>
      <c r="AO211">
        <f>W211 - AVERAGEIFS('Placebo Females'!W:W, 'Placebo Females'!B:B, B211, 'Placebo Females'!P:P, P211)</f>
        <v>43.666666666666686</v>
      </c>
      <c r="AP211">
        <f>X211 - AVERAGEIFS('Placebo Females'!X:X, 'Placebo Females'!B:B, B211, 'Placebo Females'!P:P, P211)</f>
        <v>4.3333333333333286</v>
      </c>
      <c r="AQ211">
        <f>Y211 - AVERAGEIFS('Placebo Females'!Y:Y, 'Placebo Females'!B:B, B211, 'Placebo Females'!P:P, P211)</f>
        <v>4</v>
      </c>
      <c r="AR211">
        <f>Z211 - AVERAGEIFS('Placebo Females'!Z:Z, 'Placebo Females'!B:B, B211, 'Placebo Females'!P:P, P211)</f>
        <v>35.333333333333336</v>
      </c>
      <c r="AS211">
        <f>AB211 - AVERAGEIFS('Placebo Females'!AB:AB, 'Placebo Females'!B:B, B211, 'Placebo Females'!P:P, P211)</f>
        <v>31</v>
      </c>
      <c r="AT211">
        <f>AC211 - AVERAGEIFS('Placebo Females'!AC:AC, 'Placebo Females'!B:B, B211, 'Placebo Females'!P:P, P211)</f>
        <v>14.333333333333332</v>
      </c>
      <c r="AU211">
        <f>AD211 - AVERAGEIFS('Placebo Females'!AD:AD, 'Placebo Females'!B:B, B211, 'Placebo Females'!P:P, P211)</f>
        <v>4.4199999999999875</v>
      </c>
      <c r="AV211">
        <f>AE211 - AVERAGEIFS('Placebo Females'!AE:AE, 'Placebo Females'!B:B, B211, 'Placebo Females'!P:P, P211)</f>
        <v>0.27311183333333333</v>
      </c>
      <c r="AW211">
        <f>AF211 - AVERAGEIFS('Placebo Females'!AF:AF, 'Placebo Females'!B:B, B211, 'Placebo Females'!P:P, P211)</f>
        <v>0.13134666666666672</v>
      </c>
    </row>
    <row r="212" spans="1:49" x14ac:dyDescent="0.25">
      <c r="A212" t="s">
        <v>5119</v>
      </c>
      <c r="B212">
        <v>1003</v>
      </c>
      <c r="C212" t="s">
        <v>655</v>
      </c>
      <c r="D212">
        <v>30</v>
      </c>
      <c r="E212">
        <v>167</v>
      </c>
      <c r="F212">
        <v>71.3</v>
      </c>
      <c r="G212">
        <v>106</v>
      </c>
      <c r="H212">
        <v>57.75</v>
      </c>
      <c r="I212" t="s">
        <v>103</v>
      </c>
      <c r="J212" t="s">
        <v>104</v>
      </c>
      <c r="K212" t="s">
        <v>753</v>
      </c>
      <c r="L212" t="s">
        <v>211</v>
      </c>
      <c r="M212" t="s">
        <v>4381</v>
      </c>
      <c r="N212">
        <v>400</v>
      </c>
      <c r="O212" t="s">
        <v>2262</v>
      </c>
      <c r="P212">
        <v>5</v>
      </c>
      <c r="Q212" t="s">
        <v>113</v>
      </c>
      <c r="R212" t="s">
        <v>4415</v>
      </c>
      <c r="S212">
        <v>1170</v>
      </c>
      <c r="T212" t="s">
        <v>2266</v>
      </c>
      <c r="U212">
        <v>816</v>
      </c>
      <c r="V212">
        <v>200</v>
      </c>
      <c r="W212">
        <v>405</v>
      </c>
      <c r="X212">
        <v>97</v>
      </c>
      <c r="Y212">
        <v>213</v>
      </c>
      <c r="Z212">
        <v>95</v>
      </c>
      <c r="AA212" t="s">
        <v>108</v>
      </c>
      <c r="AB212">
        <v>71</v>
      </c>
      <c r="AC212">
        <v>36</v>
      </c>
      <c r="AD212">
        <v>241.97300000000001</v>
      </c>
      <c r="AE212">
        <v>0.56097600000000003</v>
      </c>
      <c r="AF212">
        <v>0.481819</v>
      </c>
      <c r="AH212">
        <v>1170</v>
      </c>
      <c r="AI212">
        <f t="shared" si="12"/>
        <v>3.6064716747098178</v>
      </c>
      <c r="AJ212">
        <f t="shared" si="13"/>
        <v>0.40371097228711361</v>
      </c>
      <c r="AK212">
        <f t="shared" si="14"/>
        <v>0.84656474856484332</v>
      </c>
      <c r="AL212">
        <f t="shared" si="15"/>
        <v>0.15369421068534406</v>
      </c>
      <c r="AM212">
        <f>U212 - AVERAGEIFS('Placebo Females'!U:U, 'Placebo Females'!B:B, B212, 'Placebo Females'!P:P, P212)</f>
        <v>26.333333333333371</v>
      </c>
      <c r="AN212">
        <f>V212 - AVERAGEIFS('Placebo Females'!V:V, 'Placebo Females'!B:B, B212, 'Placebo Females'!P:P, P212)</f>
        <v>4.3333333333333428</v>
      </c>
      <c r="AO212">
        <f>W212 - AVERAGEIFS('Placebo Females'!W:W, 'Placebo Females'!B:B, B212, 'Placebo Females'!P:P, P212)</f>
        <v>40.666666666666686</v>
      </c>
      <c r="AP212">
        <f>X212 - AVERAGEIFS('Placebo Females'!X:X, 'Placebo Females'!B:B, B212, 'Placebo Females'!P:P, P212)</f>
        <v>5.3333333333333286</v>
      </c>
      <c r="AQ212">
        <f>Y212 - AVERAGEIFS('Placebo Females'!Y:Y, 'Placebo Females'!B:B, B212, 'Placebo Females'!P:P, P212)</f>
        <v>4</v>
      </c>
      <c r="AR212">
        <f>Z212 - AVERAGEIFS('Placebo Females'!Z:Z, 'Placebo Females'!B:B, B212, 'Placebo Females'!P:P, P212)</f>
        <v>31.333333333333336</v>
      </c>
      <c r="AS212">
        <f>AB212 - AVERAGEIFS('Placebo Females'!AB:AB, 'Placebo Females'!B:B, B212, 'Placebo Females'!P:P, P212)</f>
        <v>31</v>
      </c>
      <c r="AT212">
        <f>AC212 - AVERAGEIFS('Placebo Females'!AC:AC, 'Placebo Females'!B:B, B212, 'Placebo Females'!P:P, P212)</f>
        <v>14.333333333333332</v>
      </c>
      <c r="AU212">
        <f>AD212 - AVERAGEIFS('Placebo Females'!AD:AD, 'Placebo Females'!B:B, B212, 'Placebo Females'!P:P, P212)</f>
        <v>-1.367999999999995</v>
      </c>
      <c r="AV212">
        <f>AE212 - AVERAGEIFS('Placebo Females'!AE:AE, 'Placebo Females'!B:B, B212, 'Placebo Females'!P:P, P212)</f>
        <v>0.46674083333333338</v>
      </c>
      <c r="AW212">
        <f>AF212 - AVERAGEIFS('Placebo Females'!AF:AF, 'Placebo Females'!B:B, B212, 'Placebo Females'!P:P, P212)</f>
        <v>0.13942266666666669</v>
      </c>
    </row>
    <row r="213" spans="1:49" x14ac:dyDescent="0.25">
      <c r="A213" t="s">
        <v>5120</v>
      </c>
      <c r="B213">
        <v>1010</v>
      </c>
      <c r="C213" t="s">
        <v>655</v>
      </c>
      <c r="D213">
        <v>21</v>
      </c>
      <c r="E213">
        <v>165.5</v>
      </c>
      <c r="F213">
        <v>56.8</v>
      </c>
      <c r="G213">
        <v>99.25</v>
      </c>
      <c r="H213">
        <v>56.25</v>
      </c>
      <c r="I213" t="s">
        <v>103</v>
      </c>
      <c r="J213" t="s">
        <v>104</v>
      </c>
      <c r="K213" t="s">
        <v>261</v>
      </c>
      <c r="L213" t="s">
        <v>160</v>
      </c>
      <c r="M213" t="s">
        <v>4381</v>
      </c>
      <c r="N213">
        <v>400</v>
      </c>
      <c r="O213" t="s">
        <v>2262</v>
      </c>
      <c r="P213">
        <v>0.5</v>
      </c>
      <c r="Q213" t="s">
        <v>113</v>
      </c>
      <c r="R213" t="s">
        <v>4415</v>
      </c>
      <c r="S213">
        <v>1200</v>
      </c>
      <c r="T213" t="s">
        <v>2266</v>
      </c>
      <c r="U213">
        <v>1087</v>
      </c>
      <c r="V213">
        <v>148</v>
      </c>
      <c r="W213">
        <v>470</v>
      </c>
      <c r="X213">
        <v>89</v>
      </c>
      <c r="Y213">
        <v>298</v>
      </c>
      <c r="Z213">
        <v>83</v>
      </c>
      <c r="AA213" t="s">
        <v>108</v>
      </c>
      <c r="AB213">
        <v>58</v>
      </c>
      <c r="AC213">
        <v>31</v>
      </c>
      <c r="AD213">
        <v>413.46899999999999</v>
      </c>
      <c r="AE213">
        <v>0.51162799999999997</v>
      </c>
      <c r="AF213">
        <v>0.51609899999999997</v>
      </c>
      <c r="AH213">
        <v>1200</v>
      </c>
      <c r="AI213">
        <f t="shared" si="12"/>
        <v>3.698945307394685</v>
      </c>
      <c r="AJ213">
        <f t="shared" si="13"/>
        <v>0.40786215814476023</v>
      </c>
      <c r="AK213">
        <f t="shared" si="14"/>
        <v>0.85001833946452765</v>
      </c>
      <c r="AL213">
        <f t="shared" si="15"/>
        <v>0.15775496160218849</v>
      </c>
      <c r="AM213">
        <f>U213 - AVERAGEIFS('Placebo Females'!U:U, 'Placebo Females'!B:B, B213, 'Placebo Females'!P:P, P213)</f>
        <v>17.333333333333258</v>
      </c>
      <c r="AN213">
        <f>V213 - AVERAGEIFS('Placebo Females'!V:V, 'Placebo Females'!B:B, B213, 'Placebo Females'!P:P, P213)</f>
        <v>8.3333333333333428</v>
      </c>
      <c r="AO213">
        <f>W213 - AVERAGEIFS('Placebo Females'!W:W, 'Placebo Females'!B:B, B213, 'Placebo Females'!P:P, P213)</f>
        <v>46.333333333333314</v>
      </c>
      <c r="AP213">
        <f>X213 - AVERAGEIFS('Placebo Females'!X:X, 'Placebo Females'!B:B, B213, 'Placebo Females'!P:P, P213)</f>
        <v>-17.666666666666671</v>
      </c>
      <c r="AQ213">
        <f>Y213 - AVERAGEIFS('Placebo Females'!Y:Y, 'Placebo Females'!B:B, B213, 'Placebo Females'!P:P, P213)</f>
        <v>49</v>
      </c>
      <c r="AR213">
        <f>Z213 - AVERAGEIFS('Placebo Females'!Z:Z, 'Placebo Females'!B:B, B213, 'Placebo Females'!P:P, P213)</f>
        <v>15</v>
      </c>
      <c r="AS213">
        <f>AB213 - AVERAGEIFS('Placebo Females'!AB:AB, 'Placebo Females'!B:B, B213, 'Placebo Females'!P:P, P213)</f>
        <v>19.666666666666664</v>
      </c>
      <c r="AT213">
        <f>AC213 - AVERAGEIFS('Placebo Females'!AC:AC, 'Placebo Females'!B:B, B213, 'Placebo Females'!P:P, P213)</f>
        <v>7</v>
      </c>
      <c r="AU213">
        <f>AD213 - AVERAGEIFS('Placebo Females'!AD:AD, 'Placebo Females'!B:B, B213, 'Placebo Females'!P:P, P213)</f>
        <v>-66.297333333333313</v>
      </c>
      <c r="AV213">
        <f>AE213 - AVERAGEIFS('Placebo Females'!AE:AE, 'Placebo Females'!B:B, B213, 'Placebo Females'!P:P, P213)</f>
        <v>0.39219199999999999</v>
      </c>
      <c r="AW213">
        <f>AF213 - AVERAGEIFS('Placebo Females'!AF:AF, 'Placebo Females'!B:B, B213, 'Placebo Females'!P:P, P213)</f>
        <v>0.14633200000000002</v>
      </c>
    </row>
    <row r="214" spans="1:49" x14ac:dyDescent="0.25">
      <c r="A214" t="s">
        <v>5121</v>
      </c>
      <c r="B214">
        <v>1010</v>
      </c>
      <c r="C214" t="s">
        <v>655</v>
      </c>
      <c r="D214">
        <v>21</v>
      </c>
      <c r="E214">
        <v>165.5</v>
      </c>
      <c r="F214">
        <v>56.8</v>
      </c>
      <c r="G214">
        <v>99.25</v>
      </c>
      <c r="H214">
        <v>56.25</v>
      </c>
      <c r="I214" t="s">
        <v>103</v>
      </c>
      <c r="J214" t="s">
        <v>104</v>
      </c>
      <c r="K214" t="s">
        <v>261</v>
      </c>
      <c r="L214" t="s">
        <v>160</v>
      </c>
      <c r="M214" t="s">
        <v>4381</v>
      </c>
      <c r="N214">
        <v>400</v>
      </c>
      <c r="O214" t="s">
        <v>2262</v>
      </c>
      <c r="P214">
        <v>0.5</v>
      </c>
      <c r="Q214" t="s">
        <v>113</v>
      </c>
      <c r="R214" t="s">
        <v>4415</v>
      </c>
      <c r="S214">
        <v>1200</v>
      </c>
      <c r="T214" t="s">
        <v>2266</v>
      </c>
      <c r="U214">
        <v>1048</v>
      </c>
      <c r="V214">
        <v>146</v>
      </c>
      <c r="W214">
        <v>476</v>
      </c>
      <c r="X214">
        <v>92</v>
      </c>
      <c r="Y214">
        <v>299</v>
      </c>
      <c r="Z214">
        <v>85</v>
      </c>
      <c r="AA214" t="s">
        <v>108</v>
      </c>
      <c r="AB214">
        <v>56</v>
      </c>
      <c r="AC214">
        <v>34</v>
      </c>
      <c r="AD214">
        <v>387.62900000000002</v>
      </c>
      <c r="AE214">
        <v>0.51063800000000004</v>
      </c>
      <c r="AF214">
        <v>0.52669999999999995</v>
      </c>
      <c r="AH214">
        <v>1200</v>
      </c>
      <c r="AI214">
        <f t="shared" si="12"/>
        <v>3.698945307394685</v>
      </c>
      <c r="AJ214">
        <f t="shared" si="13"/>
        <v>0.40786215814476023</v>
      </c>
      <c r="AK214">
        <f t="shared" si="14"/>
        <v>0.85001833946452765</v>
      </c>
      <c r="AL214">
        <f t="shared" si="15"/>
        <v>0.15775496160218849</v>
      </c>
      <c r="AM214">
        <f>U214 - AVERAGEIFS('Placebo Females'!U:U, 'Placebo Females'!B:B, B214, 'Placebo Females'!P:P, P214)</f>
        <v>-21.666666666666742</v>
      </c>
      <c r="AN214">
        <f>V214 - AVERAGEIFS('Placebo Females'!V:V, 'Placebo Females'!B:B, B214, 'Placebo Females'!P:P, P214)</f>
        <v>6.3333333333333428</v>
      </c>
      <c r="AO214">
        <f>W214 - AVERAGEIFS('Placebo Females'!W:W, 'Placebo Females'!B:B, B214, 'Placebo Females'!P:P, P214)</f>
        <v>52.333333333333314</v>
      </c>
      <c r="AP214">
        <f>X214 - AVERAGEIFS('Placebo Females'!X:X, 'Placebo Females'!B:B, B214, 'Placebo Females'!P:P, P214)</f>
        <v>-14.666666666666671</v>
      </c>
      <c r="AQ214">
        <f>Y214 - AVERAGEIFS('Placebo Females'!Y:Y, 'Placebo Females'!B:B, B214, 'Placebo Females'!P:P, P214)</f>
        <v>50</v>
      </c>
      <c r="AR214">
        <f>Z214 - AVERAGEIFS('Placebo Females'!Z:Z, 'Placebo Females'!B:B, B214, 'Placebo Females'!P:P, P214)</f>
        <v>17</v>
      </c>
      <c r="AS214">
        <f>AB214 - AVERAGEIFS('Placebo Females'!AB:AB, 'Placebo Females'!B:B, B214, 'Placebo Females'!P:P, P214)</f>
        <v>17.666666666666664</v>
      </c>
      <c r="AT214">
        <f>AC214 - AVERAGEIFS('Placebo Females'!AC:AC, 'Placebo Females'!B:B, B214, 'Placebo Females'!P:P, P214)</f>
        <v>10</v>
      </c>
      <c r="AU214">
        <f>AD214 - AVERAGEIFS('Placebo Females'!AD:AD, 'Placebo Females'!B:B, B214, 'Placebo Females'!P:P, P214)</f>
        <v>-92.137333333333288</v>
      </c>
      <c r="AV214">
        <f>AE214 - AVERAGEIFS('Placebo Females'!AE:AE, 'Placebo Females'!B:B, B214, 'Placebo Females'!P:P, P214)</f>
        <v>0.39120200000000005</v>
      </c>
      <c r="AW214">
        <f>AF214 - AVERAGEIFS('Placebo Females'!AF:AF, 'Placebo Females'!B:B, B214, 'Placebo Females'!P:P, P214)</f>
        <v>0.15693299999999999</v>
      </c>
    </row>
    <row r="215" spans="1:49" x14ac:dyDescent="0.25">
      <c r="A215" t="s">
        <v>5122</v>
      </c>
      <c r="B215">
        <v>1010</v>
      </c>
      <c r="C215" t="s">
        <v>655</v>
      </c>
      <c r="D215">
        <v>21</v>
      </c>
      <c r="E215">
        <v>165.5</v>
      </c>
      <c r="F215">
        <v>56.8</v>
      </c>
      <c r="G215">
        <v>99.25</v>
      </c>
      <c r="H215">
        <v>56.25</v>
      </c>
      <c r="I215" t="s">
        <v>103</v>
      </c>
      <c r="J215" t="s">
        <v>104</v>
      </c>
      <c r="K215" t="s">
        <v>261</v>
      </c>
      <c r="L215" t="s">
        <v>160</v>
      </c>
      <c r="M215" t="s">
        <v>4381</v>
      </c>
      <c r="N215">
        <v>400</v>
      </c>
      <c r="O215" t="s">
        <v>2262</v>
      </c>
      <c r="P215">
        <v>0.5</v>
      </c>
      <c r="Q215" t="s">
        <v>113</v>
      </c>
      <c r="R215" t="s">
        <v>4415</v>
      </c>
      <c r="S215">
        <v>1200</v>
      </c>
      <c r="T215" t="s">
        <v>2266</v>
      </c>
      <c r="U215">
        <v>1022</v>
      </c>
      <c r="V215">
        <v>152</v>
      </c>
      <c r="W215">
        <v>471</v>
      </c>
      <c r="X215">
        <v>90</v>
      </c>
      <c r="Y215">
        <v>295</v>
      </c>
      <c r="Z215">
        <v>86</v>
      </c>
      <c r="AA215" t="s">
        <v>108</v>
      </c>
      <c r="AB215">
        <v>54</v>
      </c>
      <c r="AC215">
        <v>35</v>
      </c>
      <c r="AD215">
        <v>393.15600000000001</v>
      </c>
      <c r="AE215">
        <v>0.40909099999999998</v>
      </c>
      <c r="AF215">
        <v>0.52084200000000003</v>
      </c>
      <c r="AH215">
        <v>1200</v>
      </c>
      <c r="AI215">
        <f t="shared" si="12"/>
        <v>3.698945307394685</v>
      </c>
      <c r="AJ215">
        <f t="shared" si="13"/>
        <v>0.40786215814476023</v>
      </c>
      <c r="AK215">
        <f t="shared" si="14"/>
        <v>0.85001833946452765</v>
      </c>
      <c r="AL215">
        <f t="shared" si="15"/>
        <v>0.15775496160218849</v>
      </c>
      <c r="AM215">
        <f>U215 - AVERAGEIFS('Placebo Females'!U:U, 'Placebo Females'!B:B, B215, 'Placebo Females'!P:P, P215)</f>
        <v>-47.666666666666742</v>
      </c>
      <c r="AN215">
        <f>V215 - AVERAGEIFS('Placebo Females'!V:V, 'Placebo Females'!B:B, B215, 'Placebo Females'!P:P, P215)</f>
        <v>12.333333333333343</v>
      </c>
      <c r="AO215">
        <f>W215 - AVERAGEIFS('Placebo Females'!W:W, 'Placebo Females'!B:B, B215, 'Placebo Females'!P:P, P215)</f>
        <v>47.333333333333314</v>
      </c>
      <c r="AP215">
        <f>X215 - AVERAGEIFS('Placebo Females'!X:X, 'Placebo Females'!B:B, B215, 'Placebo Females'!P:P, P215)</f>
        <v>-16.666666666666671</v>
      </c>
      <c r="AQ215">
        <f>Y215 - AVERAGEIFS('Placebo Females'!Y:Y, 'Placebo Females'!B:B, B215, 'Placebo Females'!P:P, P215)</f>
        <v>46</v>
      </c>
      <c r="AR215">
        <f>Z215 - AVERAGEIFS('Placebo Females'!Z:Z, 'Placebo Females'!B:B, B215, 'Placebo Females'!P:P, P215)</f>
        <v>18</v>
      </c>
      <c r="AS215">
        <f>AB215 - AVERAGEIFS('Placebo Females'!AB:AB, 'Placebo Females'!B:B, B215, 'Placebo Females'!P:P, P215)</f>
        <v>15.666666666666664</v>
      </c>
      <c r="AT215">
        <f>AC215 - AVERAGEIFS('Placebo Females'!AC:AC, 'Placebo Females'!B:B, B215, 'Placebo Females'!P:P, P215)</f>
        <v>11</v>
      </c>
      <c r="AU215">
        <f>AD215 - AVERAGEIFS('Placebo Females'!AD:AD, 'Placebo Females'!B:B, B215, 'Placebo Females'!P:P, P215)</f>
        <v>-86.610333333333301</v>
      </c>
      <c r="AV215">
        <f>AE215 - AVERAGEIFS('Placebo Females'!AE:AE, 'Placebo Females'!B:B, B215, 'Placebo Females'!P:P, P215)</f>
        <v>0.289655</v>
      </c>
      <c r="AW215">
        <f>AF215 - AVERAGEIFS('Placebo Females'!AF:AF, 'Placebo Females'!B:B, B215, 'Placebo Females'!P:P, P215)</f>
        <v>0.15107500000000007</v>
      </c>
    </row>
    <row r="216" spans="1:49" x14ac:dyDescent="0.25">
      <c r="A216" t="s">
        <v>5123</v>
      </c>
      <c r="B216">
        <v>1006</v>
      </c>
      <c r="C216" t="s">
        <v>655</v>
      </c>
      <c r="D216">
        <v>22</v>
      </c>
      <c r="E216">
        <v>168.5</v>
      </c>
      <c r="F216">
        <v>69.599999999999994</v>
      </c>
      <c r="G216">
        <v>102.75</v>
      </c>
      <c r="H216">
        <v>55.75</v>
      </c>
      <c r="I216" t="s">
        <v>103</v>
      </c>
      <c r="J216" t="s">
        <v>104</v>
      </c>
      <c r="K216" t="s">
        <v>210</v>
      </c>
      <c r="L216" t="s">
        <v>460</v>
      </c>
      <c r="M216" t="s">
        <v>4381</v>
      </c>
      <c r="N216">
        <v>400</v>
      </c>
      <c r="O216" t="s">
        <v>2262</v>
      </c>
      <c r="P216">
        <v>7</v>
      </c>
      <c r="Q216" t="s">
        <v>113</v>
      </c>
      <c r="R216" t="s">
        <v>4415</v>
      </c>
      <c r="S216">
        <v>1210</v>
      </c>
      <c r="T216" t="s">
        <v>2266</v>
      </c>
      <c r="U216">
        <v>833</v>
      </c>
      <c r="V216">
        <v>190</v>
      </c>
      <c r="W216">
        <v>393</v>
      </c>
      <c r="X216">
        <v>90</v>
      </c>
      <c r="Y216">
        <v>209</v>
      </c>
      <c r="Z216">
        <v>94</v>
      </c>
      <c r="AA216" t="s">
        <v>108</v>
      </c>
      <c r="AB216">
        <v>54</v>
      </c>
      <c r="AC216">
        <v>41</v>
      </c>
      <c r="AD216">
        <v>251.83699999999999</v>
      </c>
      <c r="AE216">
        <v>8.4745799999999996E-2</v>
      </c>
      <c r="AF216">
        <v>0.468727</v>
      </c>
      <c r="AH216">
        <v>1210</v>
      </c>
      <c r="AI216">
        <f t="shared" si="12"/>
        <v>3.7297698516229736</v>
      </c>
      <c r="AJ216">
        <f t="shared" si="13"/>
        <v>0.40922575284658202</v>
      </c>
      <c r="AK216">
        <f t="shared" si="14"/>
        <v>0.85113636011845706</v>
      </c>
      <c r="AL216">
        <f t="shared" si="15"/>
        <v>0.15910485824605436</v>
      </c>
      <c r="AM216">
        <f>U216 - AVERAGEIFS('Placebo Females'!U:U, 'Placebo Females'!B:B, B216, 'Placebo Females'!P:P, P216)</f>
        <v>-84.333333333333371</v>
      </c>
      <c r="AN216">
        <f>V216 - AVERAGEIFS('Placebo Females'!V:V, 'Placebo Females'!B:B, B216, 'Placebo Females'!P:P, P216)</f>
        <v>9.3333333333333428</v>
      </c>
      <c r="AO216">
        <f>W216 - AVERAGEIFS('Placebo Females'!W:W, 'Placebo Females'!B:B, B216, 'Placebo Females'!P:P, P216)</f>
        <v>20.333333333333314</v>
      </c>
      <c r="AP216">
        <f>X216 - AVERAGEIFS('Placebo Females'!X:X, 'Placebo Females'!B:B, B216, 'Placebo Females'!P:P, P216)</f>
        <v>3.3333333333333286</v>
      </c>
      <c r="AQ216">
        <f>Y216 - AVERAGEIFS('Placebo Females'!Y:Y, 'Placebo Females'!B:B, B216, 'Placebo Females'!P:P, P216)</f>
        <v>-5.3333333333333428</v>
      </c>
      <c r="AR216">
        <f>Z216 - AVERAGEIFS('Placebo Females'!Z:Z, 'Placebo Females'!B:B, B216, 'Placebo Females'!P:P, P216)</f>
        <v>22.333333333333329</v>
      </c>
      <c r="AS216">
        <f>AB216 - AVERAGEIFS('Placebo Females'!AB:AB, 'Placebo Females'!B:B, B216, 'Placebo Females'!P:P, P216)</f>
        <v>14</v>
      </c>
      <c r="AT216">
        <f>AC216 - AVERAGEIFS('Placebo Females'!AC:AC, 'Placebo Females'!B:B, B216, 'Placebo Females'!P:P, P216)</f>
        <v>16.333333333333332</v>
      </c>
      <c r="AU216">
        <f>AD216 - AVERAGEIFS('Placebo Females'!AD:AD, 'Placebo Females'!B:B, B216, 'Placebo Females'!P:P, P216)</f>
        <v>-54.961999999999989</v>
      </c>
      <c r="AV216">
        <f>AE216 - AVERAGEIFS('Placebo Females'!AE:AE, 'Placebo Females'!B:B, B216, 'Placebo Females'!P:P, P216)</f>
        <v>-2.6899666666666683E-2</v>
      </c>
      <c r="AW216">
        <f>AF216 - AVERAGEIFS('Placebo Females'!AF:AF, 'Placebo Females'!B:B, B216, 'Placebo Females'!P:P, P216)</f>
        <v>5.1496333333333311E-2</v>
      </c>
    </row>
    <row r="217" spans="1:49" x14ac:dyDescent="0.25">
      <c r="A217" t="s">
        <v>5124</v>
      </c>
      <c r="B217">
        <v>1006</v>
      </c>
      <c r="C217" t="s">
        <v>655</v>
      </c>
      <c r="D217">
        <v>22</v>
      </c>
      <c r="E217">
        <v>168.5</v>
      </c>
      <c r="F217">
        <v>69.599999999999994</v>
      </c>
      <c r="G217">
        <v>102.75</v>
      </c>
      <c r="H217">
        <v>55.75</v>
      </c>
      <c r="I217" t="s">
        <v>103</v>
      </c>
      <c r="J217" t="s">
        <v>104</v>
      </c>
      <c r="K217" t="s">
        <v>210</v>
      </c>
      <c r="L217" t="s">
        <v>460</v>
      </c>
      <c r="M217" t="s">
        <v>4381</v>
      </c>
      <c r="N217">
        <v>400</v>
      </c>
      <c r="O217" t="s">
        <v>2262</v>
      </c>
      <c r="P217">
        <v>7</v>
      </c>
      <c r="Q217" t="s">
        <v>113</v>
      </c>
      <c r="R217" t="s">
        <v>4415</v>
      </c>
      <c r="S217">
        <v>1210</v>
      </c>
      <c r="T217" t="s">
        <v>2266</v>
      </c>
      <c r="U217">
        <v>813</v>
      </c>
      <c r="V217">
        <v>180</v>
      </c>
      <c r="W217">
        <v>396</v>
      </c>
      <c r="X217">
        <v>90</v>
      </c>
      <c r="Y217">
        <v>217</v>
      </c>
      <c r="Z217">
        <v>89</v>
      </c>
      <c r="AA217" t="s">
        <v>108</v>
      </c>
      <c r="AB217">
        <v>64</v>
      </c>
      <c r="AC217">
        <v>31</v>
      </c>
      <c r="AD217">
        <v>264.96600000000001</v>
      </c>
      <c r="AE217">
        <v>0.17647099999999999</v>
      </c>
      <c r="AF217">
        <v>0.48835600000000001</v>
      </c>
      <c r="AH217">
        <v>1210</v>
      </c>
      <c r="AI217">
        <f t="shared" si="12"/>
        <v>3.7297698516229736</v>
      </c>
      <c r="AJ217">
        <f t="shared" si="13"/>
        <v>0.40922575284658202</v>
      </c>
      <c r="AK217">
        <f t="shared" si="14"/>
        <v>0.85113636011845706</v>
      </c>
      <c r="AL217">
        <f t="shared" si="15"/>
        <v>0.15910485824605436</v>
      </c>
      <c r="AM217">
        <f>U217 - AVERAGEIFS('Placebo Females'!U:U, 'Placebo Females'!B:B, B217, 'Placebo Females'!P:P, P217)</f>
        <v>-104.33333333333337</v>
      </c>
      <c r="AN217">
        <f>V217 - AVERAGEIFS('Placebo Females'!V:V, 'Placebo Females'!B:B, B217, 'Placebo Females'!P:P, P217)</f>
        <v>-0.66666666666665719</v>
      </c>
      <c r="AO217">
        <f>W217 - AVERAGEIFS('Placebo Females'!W:W, 'Placebo Females'!B:B, B217, 'Placebo Females'!P:P, P217)</f>
        <v>23.333333333333314</v>
      </c>
      <c r="AP217">
        <f>X217 - AVERAGEIFS('Placebo Females'!X:X, 'Placebo Females'!B:B, B217, 'Placebo Females'!P:P, P217)</f>
        <v>3.3333333333333286</v>
      </c>
      <c r="AQ217">
        <f>Y217 - AVERAGEIFS('Placebo Females'!Y:Y, 'Placebo Females'!B:B, B217, 'Placebo Females'!P:P, P217)</f>
        <v>2.6666666666666572</v>
      </c>
      <c r="AR217">
        <f>Z217 - AVERAGEIFS('Placebo Females'!Z:Z, 'Placebo Females'!B:B, B217, 'Placebo Females'!P:P, P217)</f>
        <v>17.333333333333329</v>
      </c>
      <c r="AS217">
        <f>AB217 - AVERAGEIFS('Placebo Females'!AB:AB, 'Placebo Females'!B:B, B217, 'Placebo Females'!P:P, P217)</f>
        <v>24</v>
      </c>
      <c r="AT217">
        <f>AC217 - AVERAGEIFS('Placebo Females'!AC:AC, 'Placebo Females'!B:B, B217, 'Placebo Females'!P:P, P217)</f>
        <v>6.3333333333333321</v>
      </c>
      <c r="AU217">
        <f>AD217 - AVERAGEIFS('Placebo Females'!AD:AD, 'Placebo Females'!B:B, B217, 'Placebo Females'!P:P, P217)</f>
        <v>-41.83299999999997</v>
      </c>
      <c r="AV217">
        <f>AE217 - AVERAGEIFS('Placebo Females'!AE:AE, 'Placebo Females'!B:B, B217, 'Placebo Females'!P:P, P217)</f>
        <v>6.482553333333331E-2</v>
      </c>
      <c r="AW217">
        <f>AF217 - AVERAGEIFS('Placebo Females'!AF:AF, 'Placebo Females'!B:B, B217, 'Placebo Females'!P:P, P217)</f>
        <v>7.1125333333333318E-2</v>
      </c>
    </row>
    <row r="218" spans="1:49" x14ac:dyDescent="0.25">
      <c r="A218" t="s">
        <v>5125</v>
      </c>
      <c r="B218">
        <v>1006</v>
      </c>
      <c r="C218" t="s">
        <v>655</v>
      </c>
      <c r="D218">
        <v>22</v>
      </c>
      <c r="E218">
        <v>168.5</v>
      </c>
      <c r="F218">
        <v>69.599999999999994</v>
      </c>
      <c r="G218">
        <v>102.75</v>
      </c>
      <c r="H218">
        <v>55.75</v>
      </c>
      <c r="I218" t="s">
        <v>103</v>
      </c>
      <c r="J218" t="s">
        <v>104</v>
      </c>
      <c r="K218" t="s">
        <v>210</v>
      </c>
      <c r="L218" t="s">
        <v>460</v>
      </c>
      <c r="M218" t="s">
        <v>4381</v>
      </c>
      <c r="N218">
        <v>400</v>
      </c>
      <c r="O218" t="s">
        <v>2262</v>
      </c>
      <c r="P218">
        <v>7</v>
      </c>
      <c r="Q218" t="s">
        <v>113</v>
      </c>
      <c r="R218" t="s">
        <v>4415</v>
      </c>
      <c r="S218">
        <v>1210</v>
      </c>
      <c r="T218" t="s">
        <v>2266</v>
      </c>
      <c r="U218">
        <v>889</v>
      </c>
      <c r="V218">
        <v>188</v>
      </c>
      <c r="W218">
        <v>396</v>
      </c>
      <c r="X218">
        <v>86</v>
      </c>
      <c r="Y218">
        <v>216</v>
      </c>
      <c r="Z218">
        <v>94</v>
      </c>
      <c r="AA218" t="s">
        <v>108</v>
      </c>
      <c r="AB218">
        <v>65</v>
      </c>
      <c r="AC218">
        <v>32</v>
      </c>
      <c r="AD218">
        <v>260.31900000000002</v>
      </c>
      <c r="AE218">
        <v>0.18867900000000001</v>
      </c>
      <c r="AF218">
        <v>0.48592800000000003</v>
      </c>
      <c r="AH218">
        <v>1210</v>
      </c>
      <c r="AI218">
        <f t="shared" si="12"/>
        <v>3.7297698516229736</v>
      </c>
      <c r="AJ218">
        <f t="shared" si="13"/>
        <v>0.40922575284658202</v>
      </c>
      <c r="AK218">
        <f t="shared" si="14"/>
        <v>0.85113636011845706</v>
      </c>
      <c r="AL218">
        <f t="shared" si="15"/>
        <v>0.15910485824605436</v>
      </c>
      <c r="AM218">
        <f>U218 - AVERAGEIFS('Placebo Females'!U:U, 'Placebo Females'!B:B, B218, 'Placebo Females'!P:P, P218)</f>
        <v>-28.333333333333371</v>
      </c>
      <c r="AN218">
        <f>V218 - AVERAGEIFS('Placebo Females'!V:V, 'Placebo Females'!B:B, B218, 'Placebo Females'!P:P, P218)</f>
        <v>7.3333333333333428</v>
      </c>
      <c r="AO218">
        <f>W218 - AVERAGEIFS('Placebo Females'!W:W, 'Placebo Females'!B:B, B218, 'Placebo Females'!P:P, P218)</f>
        <v>23.333333333333314</v>
      </c>
      <c r="AP218">
        <f>X218 - AVERAGEIFS('Placebo Females'!X:X, 'Placebo Females'!B:B, B218, 'Placebo Females'!P:P, P218)</f>
        <v>-0.6666666666666714</v>
      </c>
      <c r="AQ218">
        <f>Y218 - AVERAGEIFS('Placebo Females'!Y:Y, 'Placebo Females'!B:B, B218, 'Placebo Females'!P:P, P218)</f>
        <v>1.6666666666666572</v>
      </c>
      <c r="AR218">
        <f>Z218 - AVERAGEIFS('Placebo Females'!Z:Z, 'Placebo Females'!B:B, B218, 'Placebo Females'!P:P, P218)</f>
        <v>22.333333333333329</v>
      </c>
      <c r="AS218">
        <f>AB218 - AVERAGEIFS('Placebo Females'!AB:AB, 'Placebo Females'!B:B, B218, 'Placebo Females'!P:P, P218)</f>
        <v>25</v>
      </c>
      <c r="AT218">
        <f>AC218 - AVERAGEIFS('Placebo Females'!AC:AC, 'Placebo Females'!B:B, B218, 'Placebo Females'!P:P, P218)</f>
        <v>7.3333333333333321</v>
      </c>
      <c r="AU218">
        <f>AD218 - AVERAGEIFS('Placebo Females'!AD:AD, 'Placebo Females'!B:B, B218, 'Placebo Females'!P:P, P218)</f>
        <v>-46.479999999999961</v>
      </c>
      <c r="AV218">
        <f>AE218 - AVERAGEIFS('Placebo Females'!AE:AE, 'Placebo Females'!B:B, B218, 'Placebo Females'!P:P, P218)</f>
        <v>7.7033533333333334E-2</v>
      </c>
      <c r="AW218">
        <f>AF218 - AVERAGEIFS('Placebo Females'!AF:AF, 'Placebo Females'!B:B, B218, 'Placebo Females'!P:P, P218)</f>
        <v>6.8697333333333332E-2</v>
      </c>
    </row>
    <row r="219" spans="1:49" x14ac:dyDescent="0.25">
      <c r="A219" t="s">
        <v>5126</v>
      </c>
      <c r="B219">
        <v>1008</v>
      </c>
      <c r="C219" t="s">
        <v>655</v>
      </c>
      <c r="D219">
        <v>33</v>
      </c>
      <c r="E219">
        <v>163.5</v>
      </c>
      <c r="F219">
        <v>69.8</v>
      </c>
      <c r="G219">
        <v>121.25</v>
      </c>
      <c r="H219">
        <v>71.25</v>
      </c>
      <c r="I219" t="s">
        <v>103</v>
      </c>
      <c r="J219" t="s">
        <v>104</v>
      </c>
      <c r="K219" t="s">
        <v>310</v>
      </c>
      <c r="L219" t="s">
        <v>160</v>
      </c>
      <c r="M219" t="s">
        <v>4381</v>
      </c>
      <c r="N219">
        <v>400</v>
      </c>
      <c r="O219" t="s">
        <v>2262</v>
      </c>
      <c r="P219">
        <v>6</v>
      </c>
      <c r="Q219" t="s">
        <v>113</v>
      </c>
      <c r="R219" t="s">
        <v>4415</v>
      </c>
      <c r="S219">
        <v>1210</v>
      </c>
      <c r="T219" t="s">
        <v>2266</v>
      </c>
      <c r="U219">
        <v>618</v>
      </c>
      <c r="V219">
        <v>145</v>
      </c>
      <c r="W219">
        <v>369</v>
      </c>
      <c r="X219">
        <v>75</v>
      </c>
      <c r="Y219">
        <v>220</v>
      </c>
      <c r="Z219">
        <v>74</v>
      </c>
      <c r="AA219" t="s">
        <v>108</v>
      </c>
      <c r="AB219">
        <v>71</v>
      </c>
      <c r="AC219">
        <v>34</v>
      </c>
      <c r="AD219">
        <v>256.84399999999999</v>
      </c>
      <c r="AE219">
        <v>0.51612899999999995</v>
      </c>
      <c r="AF219">
        <v>0.43345299999999998</v>
      </c>
      <c r="AH219">
        <v>1210</v>
      </c>
      <c r="AI219">
        <f t="shared" si="12"/>
        <v>3.7297698516229736</v>
      </c>
      <c r="AJ219">
        <f t="shared" si="13"/>
        <v>0.40922575284658202</v>
      </c>
      <c r="AK219">
        <f t="shared" si="14"/>
        <v>0.85113636011845706</v>
      </c>
      <c r="AL219">
        <f t="shared" si="15"/>
        <v>0.15910485824605436</v>
      </c>
      <c r="AM219">
        <f>U219 - AVERAGEIFS('Placebo Females'!U:U, 'Placebo Females'!B:B, B219, 'Placebo Females'!P:P, P219)</f>
        <v>-34.333333333333371</v>
      </c>
      <c r="AN219">
        <f>V219 - AVERAGEIFS('Placebo Females'!V:V, 'Placebo Females'!B:B, B219, 'Placebo Females'!P:P, P219)</f>
        <v>8</v>
      </c>
      <c r="AO219">
        <f>W219 - AVERAGEIFS('Placebo Females'!W:W, 'Placebo Females'!B:B, B219, 'Placebo Females'!P:P, P219)</f>
        <v>22.333333333333314</v>
      </c>
      <c r="AP219">
        <f>X219 - AVERAGEIFS('Placebo Females'!X:X, 'Placebo Females'!B:B, B219, 'Placebo Females'!P:P, P219)</f>
        <v>-21</v>
      </c>
      <c r="AQ219">
        <f>Y219 - AVERAGEIFS('Placebo Females'!Y:Y, 'Placebo Females'!B:B, B219, 'Placebo Females'!P:P, P219)</f>
        <v>28.333333333333343</v>
      </c>
      <c r="AR219">
        <f>Z219 - AVERAGEIFS('Placebo Females'!Z:Z, 'Placebo Females'!B:B, B219, 'Placebo Females'!P:P, P219)</f>
        <v>15</v>
      </c>
      <c r="AS219">
        <f>AB219 - AVERAGEIFS('Placebo Females'!AB:AB, 'Placebo Females'!B:B, B219, 'Placebo Females'!P:P, P219)</f>
        <v>34</v>
      </c>
      <c r="AT219">
        <f>AC219 - AVERAGEIFS('Placebo Females'!AC:AC, 'Placebo Females'!B:B, B219, 'Placebo Females'!P:P, P219)</f>
        <v>8.6666666666666679</v>
      </c>
      <c r="AU219">
        <f>AD219 - AVERAGEIFS('Placebo Females'!AD:AD, 'Placebo Females'!B:B, B219, 'Placebo Females'!P:P, P219)</f>
        <v>-147.56700000000001</v>
      </c>
      <c r="AV219">
        <f>AE219 - AVERAGEIFS('Placebo Females'!AE:AE, 'Placebo Females'!B:B, B219, 'Placebo Females'!P:P, P219)</f>
        <v>0.30684299999999998</v>
      </c>
      <c r="AW219">
        <f>AF219 - AVERAGEIFS('Placebo Females'!AF:AF, 'Placebo Females'!B:B, B219, 'Placebo Females'!P:P, P219)</f>
        <v>0.14964566666666662</v>
      </c>
    </row>
    <row r="220" spans="1:49" x14ac:dyDescent="0.25">
      <c r="A220" t="s">
        <v>5127</v>
      </c>
      <c r="B220">
        <v>1008</v>
      </c>
      <c r="C220" t="s">
        <v>655</v>
      </c>
      <c r="D220">
        <v>33</v>
      </c>
      <c r="E220">
        <v>163.5</v>
      </c>
      <c r="F220">
        <v>69.8</v>
      </c>
      <c r="G220">
        <v>121.25</v>
      </c>
      <c r="H220">
        <v>71.25</v>
      </c>
      <c r="I220" t="s">
        <v>103</v>
      </c>
      <c r="J220" t="s">
        <v>104</v>
      </c>
      <c r="K220" t="s">
        <v>310</v>
      </c>
      <c r="L220" t="s">
        <v>160</v>
      </c>
      <c r="M220" t="s">
        <v>4381</v>
      </c>
      <c r="N220">
        <v>400</v>
      </c>
      <c r="O220" t="s">
        <v>2262</v>
      </c>
      <c r="P220">
        <v>6</v>
      </c>
      <c r="Q220" t="s">
        <v>113</v>
      </c>
      <c r="R220" t="s">
        <v>4415</v>
      </c>
      <c r="S220">
        <v>1210</v>
      </c>
      <c r="T220" t="s">
        <v>2266</v>
      </c>
      <c r="U220">
        <v>631</v>
      </c>
      <c r="V220">
        <v>144</v>
      </c>
      <c r="W220">
        <v>371</v>
      </c>
      <c r="X220">
        <v>78</v>
      </c>
      <c r="Y220">
        <v>223</v>
      </c>
      <c r="Z220">
        <v>70</v>
      </c>
      <c r="AA220" t="s">
        <v>108</v>
      </c>
      <c r="AB220">
        <v>73</v>
      </c>
      <c r="AC220">
        <v>22</v>
      </c>
      <c r="AD220">
        <v>283.43299999999999</v>
      </c>
      <c r="AE220">
        <v>0.55172399999999999</v>
      </c>
      <c r="AF220">
        <v>0.41314400000000001</v>
      </c>
      <c r="AH220">
        <v>1210</v>
      </c>
      <c r="AI220">
        <f t="shared" si="12"/>
        <v>3.7297698516229736</v>
      </c>
      <c r="AJ220">
        <f t="shared" si="13"/>
        <v>0.40922575284658202</v>
      </c>
      <c r="AK220">
        <f t="shared" si="14"/>
        <v>0.85113636011845706</v>
      </c>
      <c r="AL220">
        <f t="shared" si="15"/>
        <v>0.15910485824605436</v>
      </c>
      <c r="AM220">
        <f>U220 - AVERAGEIFS('Placebo Females'!U:U, 'Placebo Females'!B:B, B220, 'Placebo Females'!P:P, P220)</f>
        <v>-21.333333333333371</v>
      </c>
      <c r="AN220">
        <f>V220 - AVERAGEIFS('Placebo Females'!V:V, 'Placebo Females'!B:B, B220, 'Placebo Females'!P:P, P220)</f>
        <v>7</v>
      </c>
      <c r="AO220">
        <f>W220 - AVERAGEIFS('Placebo Females'!W:W, 'Placebo Females'!B:B, B220, 'Placebo Females'!P:P, P220)</f>
        <v>24.333333333333314</v>
      </c>
      <c r="AP220">
        <f>X220 - AVERAGEIFS('Placebo Females'!X:X, 'Placebo Females'!B:B, B220, 'Placebo Females'!P:P, P220)</f>
        <v>-18</v>
      </c>
      <c r="AQ220">
        <f>Y220 - AVERAGEIFS('Placebo Females'!Y:Y, 'Placebo Females'!B:B, B220, 'Placebo Females'!P:P, P220)</f>
        <v>31.333333333333343</v>
      </c>
      <c r="AR220">
        <f>Z220 - AVERAGEIFS('Placebo Females'!Z:Z, 'Placebo Females'!B:B, B220, 'Placebo Females'!P:P, P220)</f>
        <v>11</v>
      </c>
      <c r="AS220">
        <f>AB220 - AVERAGEIFS('Placebo Females'!AB:AB, 'Placebo Females'!B:B, B220, 'Placebo Females'!P:P, P220)</f>
        <v>36</v>
      </c>
      <c r="AT220">
        <f>AC220 - AVERAGEIFS('Placebo Females'!AC:AC, 'Placebo Females'!B:B, B220, 'Placebo Females'!P:P, P220)</f>
        <v>-3.3333333333333321</v>
      </c>
      <c r="AU220">
        <f>AD220 - AVERAGEIFS('Placebo Females'!AD:AD, 'Placebo Females'!B:B, B220, 'Placebo Females'!P:P, P220)</f>
        <v>-120.97800000000001</v>
      </c>
      <c r="AV220">
        <f>AE220 - AVERAGEIFS('Placebo Females'!AE:AE, 'Placebo Females'!B:B, B220, 'Placebo Females'!P:P, P220)</f>
        <v>0.34243800000000002</v>
      </c>
      <c r="AW220">
        <f>AF220 - AVERAGEIFS('Placebo Females'!AF:AF, 'Placebo Females'!B:B, B220, 'Placebo Females'!P:P, P220)</f>
        <v>0.12933666666666666</v>
      </c>
    </row>
    <row r="221" spans="1:49" x14ac:dyDescent="0.25">
      <c r="A221" t="s">
        <v>5128</v>
      </c>
      <c r="B221">
        <v>1008</v>
      </c>
      <c r="C221" t="s">
        <v>655</v>
      </c>
      <c r="D221">
        <v>33</v>
      </c>
      <c r="E221">
        <v>163.5</v>
      </c>
      <c r="F221">
        <v>69.8</v>
      </c>
      <c r="G221">
        <v>121.25</v>
      </c>
      <c r="H221">
        <v>71.25</v>
      </c>
      <c r="I221" t="s">
        <v>103</v>
      </c>
      <c r="J221" t="s">
        <v>104</v>
      </c>
      <c r="K221" t="s">
        <v>310</v>
      </c>
      <c r="L221" t="s">
        <v>160</v>
      </c>
      <c r="M221" t="s">
        <v>4381</v>
      </c>
      <c r="N221">
        <v>400</v>
      </c>
      <c r="O221" t="s">
        <v>2262</v>
      </c>
      <c r="P221">
        <v>6</v>
      </c>
      <c r="Q221" t="s">
        <v>113</v>
      </c>
      <c r="R221" t="s">
        <v>4415</v>
      </c>
      <c r="S221">
        <v>1210</v>
      </c>
      <c r="T221" t="s">
        <v>2266</v>
      </c>
      <c r="U221">
        <v>635</v>
      </c>
      <c r="V221">
        <v>142</v>
      </c>
      <c r="W221">
        <v>366</v>
      </c>
      <c r="X221">
        <v>77</v>
      </c>
      <c r="Y221">
        <v>221</v>
      </c>
      <c r="Z221">
        <v>68</v>
      </c>
      <c r="AA221" t="s">
        <v>108</v>
      </c>
      <c r="AB221">
        <v>58</v>
      </c>
      <c r="AC221">
        <v>34</v>
      </c>
      <c r="AD221">
        <v>300.36599999999999</v>
      </c>
      <c r="AE221">
        <v>0.75</v>
      </c>
      <c r="AF221">
        <v>0.43724099999999999</v>
      </c>
      <c r="AH221">
        <v>1210</v>
      </c>
      <c r="AI221">
        <f t="shared" si="12"/>
        <v>3.7297698516229736</v>
      </c>
      <c r="AJ221">
        <f t="shared" si="13"/>
        <v>0.40922575284658202</v>
      </c>
      <c r="AK221">
        <f t="shared" si="14"/>
        <v>0.85113636011845706</v>
      </c>
      <c r="AL221">
        <f t="shared" si="15"/>
        <v>0.15910485824605436</v>
      </c>
      <c r="AM221">
        <f>U221 - AVERAGEIFS('Placebo Females'!U:U, 'Placebo Females'!B:B, B221, 'Placebo Females'!P:P, P221)</f>
        <v>-17.333333333333371</v>
      </c>
      <c r="AN221">
        <f>V221 - AVERAGEIFS('Placebo Females'!V:V, 'Placebo Females'!B:B, B221, 'Placebo Females'!P:P, P221)</f>
        <v>5</v>
      </c>
      <c r="AO221">
        <f>W221 - AVERAGEIFS('Placebo Females'!W:W, 'Placebo Females'!B:B, B221, 'Placebo Females'!P:P, P221)</f>
        <v>19.333333333333314</v>
      </c>
      <c r="AP221">
        <f>X221 - AVERAGEIFS('Placebo Females'!X:X, 'Placebo Females'!B:B, B221, 'Placebo Females'!P:P, P221)</f>
        <v>-19</v>
      </c>
      <c r="AQ221">
        <f>Y221 - AVERAGEIFS('Placebo Females'!Y:Y, 'Placebo Females'!B:B, B221, 'Placebo Females'!P:P, P221)</f>
        <v>29.333333333333343</v>
      </c>
      <c r="AR221">
        <f>Z221 - AVERAGEIFS('Placebo Females'!Z:Z, 'Placebo Females'!B:B, B221, 'Placebo Females'!P:P, P221)</f>
        <v>9</v>
      </c>
      <c r="AS221">
        <f>AB221 - AVERAGEIFS('Placebo Females'!AB:AB, 'Placebo Females'!B:B, B221, 'Placebo Females'!P:P, P221)</f>
        <v>21</v>
      </c>
      <c r="AT221">
        <f>AC221 - AVERAGEIFS('Placebo Females'!AC:AC, 'Placebo Females'!B:B, B221, 'Placebo Females'!P:P, P221)</f>
        <v>8.6666666666666679</v>
      </c>
      <c r="AU221">
        <f>AD221 - AVERAGEIFS('Placebo Females'!AD:AD, 'Placebo Females'!B:B, B221, 'Placebo Females'!P:P, P221)</f>
        <v>-104.04500000000002</v>
      </c>
      <c r="AV221">
        <f>AE221 - AVERAGEIFS('Placebo Females'!AE:AE, 'Placebo Females'!B:B, B221, 'Placebo Females'!P:P, P221)</f>
        <v>0.54071400000000003</v>
      </c>
      <c r="AW221">
        <f>AF221 - AVERAGEIFS('Placebo Females'!AF:AF, 'Placebo Females'!B:B, B221, 'Placebo Females'!P:P, P221)</f>
        <v>0.15343366666666663</v>
      </c>
    </row>
    <row r="222" spans="1:49" x14ac:dyDescent="0.25">
      <c r="A222" t="s">
        <v>5129</v>
      </c>
      <c r="B222">
        <v>1011</v>
      </c>
      <c r="C222" t="s">
        <v>655</v>
      </c>
      <c r="D222">
        <v>31</v>
      </c>
      <c r="E222">
        <v>161.5</v>
      </c>
      <c r="F222">
        <v>65.3</v>
      </c>
      <c r="G222">
        <v>120.75</v>
      </c>
      <c r="H222">
        <v>84</v>
      </c>
      <c r="I222" t="s">
        <v>458</v>
      </c>
      <c r="J222" t="s">
        <v>104</v>
      </c>
      <c r="K222" t="s">
        <v>753</v>
      </c>
      <c r="L222" t="s">
        <v>211</v>
      </c>
      <c r="M222" t="s">
        <v>4381</v>
      </c>
      <c r="N222">
        <v>400</v>
      </c>
      <c r="O222" t="s">
        <v>2262</v>
      </c>
      <c r="P222">
        <v>5</v>
      </c>
      <c r="Q222" t="s">
        <v>113</v>
      </c>
      <c r="R222" t="s">
        <v>4415</v>
      </c>
      <c r="S222">
        <v>1210</v>
      </c>
      <c r="T222" t="s">
        <v>2266</v>
      </c>
      <c r="U222">
        <v>813</v>
      </c>
      <c r="V222">
        <v>180</v>
      </c>
      <c r="W222">
        <v>407</v>
      </c>
      <c r="X222">
        <v>92</v>
      </c>
      <c r="Y222">
        <v>201</v>
      </c>
      <c r="Z222">
        <v>114</v>
      </c>
      <c r="AA222" t="s">
        <v>108</v>
      </c>
      <c r="AB222">
        <v>41</v>
      </c>
      <c r="AC222">
        <v>67</v>
      </c>
      <c r="AD222">
        <v>277.47800000000001</v>
      </c>
      <c r="AE222">
        <v>0.28000000000000003</v>
      </c>
      <c r="AF222">
        <v>0.46686899999999998</v>
      </c>
      <c r="AH222">
        <v>1210</v>
      </c>
      <c r="AI222">
        <f t="shared" si="12"/>
        <v>3.7297698516229736</v>
      </c>
      <c r="AJ222">
        <f t="shared" si="13"/>
        <v>0.40922575284658202</v>
      </c>
      <c r="AK222">
        <f t="shared" si="14"/>
        <v>0.85113636011845706</v>
      </c>
      <c r="AL222">
        <f t="shared" si="15"/>
        <v>0.15910485824605436</v>
      </c>
      <c r="AM222">
        <f>U222 - AVERAGEIFS('Placebo Females'!U:U, 'Placebo Females'!B:B, B222, 'Placebo Females'!P:P, P222)</f>
        <v>-48</v>
      </c>
      <c r="AN222">
        <f>V222 - AVERAGEIFS('Placebo Females'!V:V, 'Placebo Females'!B:B, B222, 'Placebo Females'!P:P, P222)</f>
        <v>11.666666666666657</v>
      </c>
      <c r="AO222">
        <f>W222 - AVERAGEIFS('Placebo Females'!W:W, 'Placebo Females'!B:B, B222, 'Placebo Females'!P:P, P222)</f>
        <v>54.666666666666686</v>
      </c>
      <c r="AP222">
        <f>X222 - AVERAGEIFS('Placebo Females'!X:X, 'Placebo Females'!B:B, B222, 'Placebo Females'!P:P, P222)</f>
        <v>0</v>
      </c>
      <c r="AQ222">
        <f>Y222 - AVERAGEIFS('Placebo Females'!Y:Y, 'Placebo Females'!B:B, B222, 'Placebo Females'!P:P, P222)</f>
        <v>12.333333333333343</v>
      </c>
      <c r="AR222">
        <f>Z222 - AVERAGEIFS('Placebo Females'!Z:Z, 'Placebo Females'!B:B, B222, 'Placebo Females'!P:P, P222)</f>
        <v>42.333333333333329</v>
      </c>
      <c r="AS222">
        <f>AB222 - AVERAGEIFS('Placebo Females'!AB:AB, 'Placebo Females'!B:B, B222, 'Placebo Females'!P:P, P222)</f>
        <v>-6.3333333333333357</v>
      </c>
      <c r="AT222">
        <f>AC222 - AVERAGEIFS('Placebo Females'!AC:AC, 'Placebo Females'!B:B, B222, 'Placebo Females'!P:P, P222)</f>
        <v>41.333333333333329</v>
      </c>
      <c r="AU222">
        <f>AD222 - AVERAGEIFS('Placebo Females'!AD:AD, 'Placebo Females'!B:B, B222, 'Placebo Females'!P:P, P222)</f>
        <v>-165.38733333333334</v>
      </c>
      <c r="AV222">
        <f>AE222 - AVERAGEIFS('Placebo Females'!AE:AE, 'Placebo Females'!B:B, B222, 'Placebo Females'!P:P, P222)</f>
        <v>0.16888890000000001</v>
      </c>
      <c r="AW222">
        <f>AF222 - AVERAGEIFS('Placebo Females'!AF:AF, 'Placebo Females'!B:B, B222, 'Placebo Females'!P:P, P222)</f>
        <v>0.15565999999999997</v>
      </c>
    </row>
    <row r="223" spans="1:49" x14ac:dyDescent="0.25">
      <c r="A223" t="s">
        <v>5130</v>
      </c>
      <c r="B223">
        <v>1011</v>
      </c>
      <c r="C223" t="s">
        <v>655</v>
      </c>
      <c r="D223">
        <v>31</v>
      </c>
      <c r="E223">
        <v>161.5</v>
      </c>
      <c r="F223">
        <v>65.3</v>
      </c>
      <c r="G223">
        <v>120.75</v>
      </c>
      <c r="H223">
        <v>84</v>
      </c>
      <c r="I223" t="s">
        <v>458</v>
      </c>
      <c r="J223" t="s">
        <v>104</v>
      </c>
      <c r="K223" t="s">
        <v>753</v>
      </c>
      <c r="L223" t="s">
        <v>211</v>
      </c>
      <c r="M223" t="s">
        <v>4381</v>
      </c>
      <c r="N223">
        <v>400</v>
      </c>
      <c r="O223" t="s">
        <v>2262</v>
      </c>
      <c r="P223">
        <v>5</v>
      </c>
      <c r="Q223" t="s">
        <v>113</v>
      </c>
      <c r="R223" t="s">
        <v>4415</v>
      </c>
      <c r="S223">
        <v>1210</v>
      </c>
      <c r="T223" t="s">
        <v>2266</v>
      </c>
      <c r="U223">
        <v>824</v>
      </c>
      <c r="V223">
        <v>172</v>
      </c>
      <c r="W223">
        <v>405</v>
      </c>
      <c r="X223">
        <v>91</v>
      </c>
      <c r="Y223">
        <v>200</v>
      </c>
      <c r="Z223">
        <v>114</v>
      </c>
      <c r="AA223" t="s">
        <v>108</v>
      </c>
      <c r="AB223">
        <v>57</v>
      </c>
      <c r="AC223">
        <v>49</v>
      </c>
      <c r="AD223">
        <v>283.00099999999998</v>
      </c>
      <c r="AE223">
        <v>0.27083299999999999</v>
      </c>
      <c r="AF223">
        <v>0.46073599999999998</v>
      </c>
      <c r="AH223">
        <v>1210</v>
      </c>
      <c r="AI223">
        <f t="shared" si="12"/>
        <v>3.7297698516229736</v>
      </c>
      <c r="AJ223">
        <f t="shared" si="13"/>
        <v>0.40922575284658202</v>
      </c>
      <c r="AK223">
        <f t="shared" si="14"/>
        <v>0.85113636011845706</v>
      </c>
      <c r="AL223">
        <f t="shared" si="15"/>
        <v>0.15910485824605436</v>
      </c>
      <c r="AM223">
        <f>U223 - AVERAGEIFS('Placebo Females'!U:U, 'Placebo Females'!B:B, B223, 'Placebo Females'!P:P, P223)</f>
        <v>-37</v>
      </c>
      <c r="AN223">
        <f>V223 - AVERAGEIFS('Placebo Females'!V:V, 'Placebo Females'!B:B, B223, 'Placebo Females'!P:P, P223)</f>
        <v>3.6666666666666572</v>
      </c>
      <c r="AO223">
        <f>W223 - AVERAGEIFS('Placebo Females'!W:W, 'Placebo Females'!B:B, B223, 'Placebo Females'!P:P, P223)</f>
        <v>52.666666666666686</v>
      </c>
      <c r="AP223">
        <f>X223 - AVERAGEIFS('Placebo Females'!X:X, 'Placebo Females'!B:B, B223, 'Placebo Females'!P:P, P223)</f>
        <v>-1</v>
      </c>
      <c r="AQ223">
        <f>Y223 - AVERAGEIFS('Placebo Females'!Y:Y, 'Placebo Females'!B:B, B223, 'Placebo Females'!P:P, P223)</f>
        <v>11.333333333333343</v>
      </c>
      <c r="AR223">
        <f>Z223 - AVERAGEIFS('Placebo Females'!Z:Z, 'Placebo Females'!B:B, B223, 'Placebo Females'!P:P, P223)</f>
        <v>42.333333333333329</v>
      </c>
      <c r="AS223">
        <f>AB223 - AVERAGEIFS('Placebo Females'!AB:AB, 'Placebo Females'!B:B, B223, 'Placebo Females'!P:P, P223)</f>
        <v>9.6666666666666643</v>
      </c>
      <c r="AT223">
        <f>AC223 - AVERAGEIFS('Placebo Females'!AC:AC, 'Placebo Females'!B:B, B223, 'Placebo Females'!P:P, P223)</f>
        <v>23.333333333333332</v>
      </c>
      <c r="AU223">
        <f>AD223 - AVERAGEIFS('Placebo Females'!AD:AD, 'Placebo Females'!B:B, B223, 'Placebo Females'!P:P, P223)</f>
        <v>-159.86433333333338</v>
      </c>
      <c r="AV223">
        <f>AE223 - AVERAGEIFS('Placebo Females'!AE:AE, 'Placebo Females'!B:B, B223, 'Placebo Females'!P:P, P223)</f>
        <v>0.15972189999999997</v>
      </c>
      <c r="AW223">
        <f>AF223 - AVERAGEIFS('Placebo Females'!AF:AF, 'Placebo Females'!B:B, B223, 'Placebo Females'!P:P, P223)</f>
        <v>0.14952699999999997</v>
      </c>
    </row>
    <row r="224" spans="1:49" x14ac:dyDescent="0.25">
      <c r="A224" t="s">
        <v>5131</v>
      </c>
      <c r="B224">
        <v>1011</v>
      </c>
      <c r="C224" t="s">
        <v>655</v>
      </c>
      <c r="D224">
        <v>31</v>
      </c>
      <c r="E224">
        <v>161.5</v>
      </c>
      <c r="F224">
        <v>65.3</v>
      </c>
      <c r="G224">
        <v>120.75</v>
      </c>
      <c r="H224">
        <v>84</v>
      </c>
      <c r="I224" t="s">
        <v>458</v>
      </c>
      <c r="J224" t="s">
        <v>104</v>
      </c>
      <c r="K224" t="s">
        <v>753</v>
      </c>
      <c r="L224" t="s">
        <v>211</v>
      </c>
      <c r="M224" t="s">
        <v>4381</v>
      </c>
      <c r="N224">
        <v>400</v>
      </c>
      <c r="O224" t="s">
        <v>2262</v>
      </c>
      <c r="P224">
        <v>5</v>
      </c>
      <c r="Q224" t="s">
        <v>113</v>
      </c>
      <c r="R224" t="s">
        <v>4415</v>
      </c>
      <c r="S224">
        <v>1210</v>
      </c>
      <c r="T224" t="s">
        <v>2266</v>
      </c>
      <c r="U224">
        <v>789</v>
      </c>
      <c r="V224">
        <v>179</v>
      </c>
      <c r="W224">
        <v>401</v>
      </c>
      <c r="X224">
        <v>90</v>
      </c>
      <c r="Y224">
        <v>198</v>
      </c>
      <c r="Z224">
        <v>113</v>
      </c>
      <c r="AA224" t="s">
        <v>108</v>
      </c>
      <c r="AB224">
        <v>43</v>
      </c>
      <c r="AC224">
        <v>62</v>
      </c>
      <c r="AD224">
        <v>275.46800000000002</v>
      </c>
      <c r="AE224">
        <v>0.16666700000000001</v>
      </c>
      <c r="AF224">
        <v>0.45205899999999999</v>
      </c>
      <c r="AH224">
        <v>1210</v>
      </c>
      <c r="AI224">
        <f t="shared" si="12"/>
        <v>3.7297698516229736</v>
      </c>
      <c r="AJ224">
        <f t="shared" si="13"/>
        <v>0.40922575284658202</v>
      </c>
      <c r="AK224">
        <f t="shared" si="14"/>
        <v>0.85113636011845706</v>
      </c>
      <c r="AL224">
        <f t="shared" si="15"/>
        <v>0.15910485824605436</v>
      </c>
      <c r="AM224">
        <f>U224 - AVERAGEIFS('Placebo Females'!U:U, 'Placebo Females'!B:B, B224, 'Placebo Females'!P:P, P224)</f>
        <v>-72</v>
      </c>
      <c r="AN224">
        <f>V224 - AVERAGEIFS('Placebo Females'!V:V, 'Placebo Females'!B:B, B224, 'Placebo Females'!P:P, P224)</f>
        <v>10.666666666666657</v>
      </c>
      <c r="AO224">
        <f>W224 - AVERAGEIFS('Placebo Females'!W:W, 'Placebo Females'!B:B, B224, 'Placebo Females'!P:P, P224)</f>
        <v>48.666666666666686</v>
      </c>
      <c r="AP224">
        <f>X224 - AVERAGEIFS('Placebo Females'!X:X, 'Placebo Females'!B:B, B224, 'Placebo Females'!P:P, P224)</f>
        <v>-2</v>
      </c>
      <c r="AQ224">
        <f>Y224 - AVERAGEIFS('Placebo Females'!Y:Y, 'Placebo Females'!B:B, B224, 'Placebo Females'!P:P, P224)</f>
        <v>9.3333333333333428</v>
      </c>
      <c r="AR224">
        <f>Z224 - AVERAGEIFS('Placebo Females'!Z:Z, 'Placebo Females'!B:B, B224, 'Placebo Females'!P:P, P224)</f>
        <v>41.333333333333329</v>
      </c>
      <c r="AS224">
        <f>AB224 - AVERAGEIFS('Placebo Females'!AB:AB, 'Placebo Females'!B:B, B224, 'Placebo Females'!P:P, P224)</f>
        <v>-4.3333333333333357</v>
      </c>
      <c r="AT224">
        <f>AC224 - AVERAGEIFS('Placebo Females'!AC:AC, 'Placebo Females'!B:B, B224, 'Placebo Females'!P:P, P224)</f>
        <v>36.333333333333329</v>
      </c>
      <c r="AU224">
        <f>AD224 - AVERAGEIFS('Placebo Females'!AD:AD, 'Placebo Females'!B:B, B224, 'Placebo Females'!P:P, P224)</f>
        <v>-167.39733333333334</v>
      </c>
      <c r="AV224">
        <f>AE224 - AVERAGEIFS('Placebo Females'!AE:AE, 'Placebo Females'!B:B, B224, 'Placebo Females'!P:P, P224)</f>
        <v>5.5555899999999991E-2</v>
      </c>
      <c r="AW224">
        <f>AF224 - AVERAGEIFS('Placebo Females'!AF:AF, 'Placebo Females'!B:B, B224, 'Placebo Females'!P:P, P224)</f>
        <v>0.14084999999999998</v>
      </c>
    </row>
    <row r="225" spans="1:49" x14ac:dyDescent="0.25">
      <c r="A225" t="s">
        <v>5132</v>
      </c>
      <c r="B225">
        <v>1005</v>
      </c>
      <c r="C225" t="s">
        <v>655</v>
      </c>
      <c r="D225">
        <v>23</v>
      </c>
      <c r="E225">
        <v>182.5</v>
      </c>
      <c r="F225">
        <v>78.8</v>
      </c>
      <c r="G225">
        <v>114.25</v>
      </c>
      <c r="H225">
        <v>64</v>
      </c>
      <c r="I225" t="s">
        <v>103</v>
      </c>
      <c r="J225" t="s">
        <v>104</v>
      </c>
      <c r="K225" t="s">
        <v>509</v>
      </c>
      <c r="L225" t="s">
        <v>311</v>
      </c>
      <c r="M225" t="s">
        <v>4381</v>
      </c>
      <c r="N225">
        <v>400</v>
      </c>
      <c r="O225" t="s">
        <v>2262</v>
      </c>
      <c r="P225">
        <v>0.5</v>
      </c>
      <c r="Q225" t="s">
        <v>113</v>
      </c>
      <c r="R225" t="s">
        <v>4415</v>
      </c>
      <c r="S225">
        <v>1220</v>
      </c>
      <c r="T225" t="s">
        <v>2266</v>
      </c>
      <c r="U225">
        <v>942</v>
      </c>
      <c r="V225">
        <v>155</v>
      </c>
      <c r="W225">
        <v>451</v>
      </c>
      <c r="X225">
        <v>91</v>
      </c>
      <c r="Y225">
        <v>261</v>
      </c>
      <c r="Z225">
        <v>99</v>
      </c>
      <c r="AA225" t="s">
        <v>108</v>
      </c>
      <c r="AB225">
        <v>72</v>
      </c>
      <c r="AC225">
        <v>29</v>
      </c>
      <c r="AD225">
        <v>457.93</v>
      </c>
      <c r="AE225">
        <v>0.52941199999999999</v>
      </c>
      <c r="AF225">
        <v>0.55915999999999999</v>
      </c>
      <c r="AH225">
        <v>1220</v>
      </c>
      <c r="AI225">
        <f t="shared" si="12"/>
        <v>3.7605943958512635</v>
      </c>
      <c r="AJ225">
        <f t="shared" si="13"/>
        <v>0.41057950499510587</v>
      </c>
      <c r="AK225">
        <f t="shared" si="14"/>
        <v>0.85223837808130232</v>
      </c>
      <c r="AL225">
        <f t="shared" si="15"/>
        <v>0.16045287958489507</v>
      </c>
      <c r="AM225">
        <f>U225 - AVERAGEIFS('Placebo Females'!U:U, 'Placebo Females'!B:B, B225, 'Placebo Females'!P:P, P225)</f>
        <v>-118.33333333333326</v>
      </c>
      <c r="AN225">
        <f>V225 - AVERAGEIFS('Placebo Females'!V:V, 'Placebo Females'!B:B, B225, 'Placebo Females'!P:P, P225)</f>
        <v>5.3333333333333428</v>
      </c>
      <c r="AO225">
        <f>W225 - AVERAGEIFS('Placebo Females'!W:W, 'Placebo Females'!B:B, B225, 'Placebo Females'!P:P, P225)</f>
        <v>53</v>
      </c>
      <c r="AP225">
        <f>X225 - AVERAGEIFS('Placebo Females'!X:X, 'Placebo Females'!B:B, B225, 'Placebo Females'!P:P, P225)</f>
        <v>2.3333333333333286</v>
      </c>
      <c r="AQ225">
        <f>Y225 - AVERAGEIFS('Placebo Females'!Y:Y, 'Placebo Females'!B:B, B225, 'Placebo Females'!P:P, P225)</f>
        <v>20.333333333333343</v>
      </c>
      <c r="AR225">
        <f>Z225 - AVERAGEIFS('Placebo Females'!Z:Z, 'Placebo Females'!B:B, B225, 'Placebo Females'!P:P, P225)</f>
        <v>30.333333333333329</v>
      </c>
      <c r="AS225">
        <f>AB225 - AVERAGEIFS('Placebo Females'!AB:AB, 'Placebo Females'!B:B, B225, 'Placebo Females'!P:P, P225)</f>
        <v>35.666666666666664</v>
      </c>
      <c r="AT225">
        <f>AC225 - AVERAGEIFS('Placebo Females'!AC:AC, 'Placebo Females'!B:B, B225, 'Placebo Females'!P:P, P225)</f>
        <v>0</v>
      </c>
      <c r="AU225">
        <f>AD225 - AVERAGEIFS('Placebo Females'!AD:AD, 'Placebo Females'!B:B, B225, 'Placebo Females'!P:P, P225)</f>
        <v>-94.831333333333248</v>
      </c>
      <c r="AV225">
        <f>AE225 - AVERAGEIFS('Placebo Females'!AE:AE, 'Placebo Females'!B:B, B225, 'Placebo Females'!P:P, P225)</f>
        <v>0.43417903333333335</v>
      </c>
      <c r="AW225">
        <f>AF225 - AVERAGEIFS('Placebo Females'!AF:AF, 'Placebo Females'!B:B, B225, 'Placebo Females'!P:P, P225)</f>
        <v>0.140878</v>
      </c>
    </row>
    <row r="226" spans="1:49" x14ac:dyDescent="0.25">
      <c r="A226" t="s">
        <v>5133</v>
      </c>
      <c r="B226">
        <v>1005</v>
      </c>
      <c r="C226" t="s">
        <v>655</v>
      </c>
      <c r="D226">
        <v>23</v>
      </c>
      <c r="E226">
        <v>182.5</v>
      </c>
      <c r="F226">
        <v>78.8</v>
      </c>
      <c r="G226">
        <v>114.25</v>
      </c>
      <c r="H226">
        <v>64</v>
      </c>
      <c r="I226" t="s">
        <v>103</v>
      </c>
      <c r="J226" t="s">
        <v>104</v>
      </c>
      <c r="K226" t="s">
        <v>509</v>
      </c>
      <c r="L226" t="s">
        <v>311</v>
      </c>
      <c r="M226" t="s">
        <v>4381</v>
      </c>
      <c r="N226">
        <v>400</v>
      </c>
      <c r="O226" t="s">
        <v>2262</v>
      </c>
      <c r="P226">
        <v>0.5</v>
      </c>
      <c r="Q226" t="s">
        <v>113</v>
      </c>
      <c r="R226" t="s">
        <v>4415</v>
      </c>
      <c r="S226">
        <v>1220</v>
      </c>
      <c r="T226" t="s">
        <v>2266</v>
      </c>
      <c r="U226">
        <v>914</v>
      </c>
      <c r="V226">
        <v>153</v>
      </c>
      <c r="W226">
        <v>450</v>
      </c>
      <c r="X226">
        <v>92</v>
      </c>
      <c r="Y226">
        <v>259</v>
      </c>
      <c r="Z226">
        <v>99</v>
      </c>
      <c r="AA226" t="s">
        <v>108</v>
      </c>
      <c r="AB226">
        <v>74</v>
      </c>
      <c r="AC226">
        <v>30</v>
      </c>
      <c r="AD226">
        <v>435.27600000000001</v>
      </c>
      <c r="AE226">
        <v>0.60784300000000002</v>
      </c>
      <c r="AF226">
        <v>0.55101100000000003</v>
      </c>
      <c r="AH226">
        <v>1220</v>
      </c>
      <c r="AI226">
        <f t="shared" si="12"/>
        <v>3.7605943958512635</v>
      </c>
      <c r="AJ226">
        <f t="shared" si="13"/>
        <v>0.41057950499510587</v>
      </c>
      <c r="AK226">
        <f t="shared" si="14"/>
        <v>0.85223837808130232</v>
      </c>
      <c r="AL226">
        <f t="shared" si="15"/>
        <v>0.16045287958489507</v>
      </c>
      <c r="AM226">
        <f>U226 - AVERAGEIFS('Placebo Females'!U:U, 'Placebo Females'!B:B, B226, 'Placebo Females'!P:P, P226)</f>
        <v>-146.33333333333326</v>
      </c>
      <c r="AN226">
        <f>V226 - AVERAGEIFS('Placebo Females'!V:V, 'Placebo Females'!B:B, B226, 'Placebo Females'!P:P, P226)</f>
        <v>3.3333333333333428</v>
      </c>
      <c r="AO226">
        <f>W226 - AVERAGEIFS('Placebo Females'!W:W, 'Placebo Females'!B:B, B226, 'Placebo Females'!P:P, P226)</f>
        <v>52</v>
      </c>
      <c r="AP226">
        <f>X226 - AVERAGEIFS('Placebo Females'!X:X, 'Placebo Females'!B:B, B226, 'Placebo Females'!P:P, P226)</f>
        <v>3.3333333333333286</v>
      </c>
      <c r="AQ226">
        <f>Y226 - AVERAGEIFS('Placebo Females'!Y:Y, 'Placebo Females'!B:B, B226, 'Placebo Females'!P:P, P226)</f>
        <v>18.333333333333343</v>
      </c>
      <c r="AR226">
        <f>Z226 - AVERAGEIFS('Placebo Females'!Z:Z, 'Placebo Females'!B:B, B226, 'Placebo Females'!P:P, P226)</f>
        <v>30.333333333333329</v>
      </c>
      <c r="AS226">
        <f>AB226 - AVERAGEIFS('Placebo Females'!AB:AB, 'Placebo Females'!B:B, B226, 'Placebo Females'!P:P, P226)</f>
        <v>37.666666666666664</v>
      </c>
      <c r="AT226">
        <f>AC226 - AVERAGEIFS('Placebo Females'!AC:AC, 'Placebo Females'!B:B, B226, 'Placebo Females'!P:P, P226)</f>
        <v>1</v>
      </c>
      <c r="AU226">
        <f>AD226 - AVERAGEIFS('Placebo Females'!AD:AD, 'Placebo Females'!B:B, B226, 'Placebo Females'!P:P, P226)</f>
        <v>-117.48533333333324</v>
      </c>
      <c r="AV226">
        <f>AE226 - AVERAGEIFS('Placebo Females'!AE:AE, 'Placebo Females'!B:B, B226, 'Placebo Females'!P:P, P226)</f>
        <v>0.51261003333333333</v>
      </c>
      <c r="AW226">
        <f>AF226 - AVERAGEIFS('Placebo Females'!AF:AF, 'Placebo Females'!B:B, B226, 'Placebo Females'!P:P, P226)</f>
        <v>0.13272900000000004</v>
      </c>
    </row>
    <row r="227" spans="1:49" x14ac:dyDescent="0.25">
      <c r="A227" t="s">
        <v>5134</v>
      </c>
      <c r="B227">
        <v>1005</v>
      </c>
      <c r="C227" t="s">
        <v>655</v>
      </c>
      <c r="D227">
        <v>23</v>
      </c>
      <c r="E227">
        <v>182.5</v>
      </c>
      <c r="F227">
        <v>78.8</v>
      </c>
      <c r="G227">
        <v>114.25</v>
      </c>
      <c r="H227">
        <v>64</v>
      </c>
      <c r="I227" t="s">
        <v>103</v>
      </c>
      <c r="J227" t="s">
        <v>104</v>
      </c>
      <c r="K227" t="s">
        <v>509</v>
      </c>
      <c r="L227" t="s">
        <v>311</v>
      </c>
      <c r="M227" t="s">
        <v>4381</v>
      </c>
      <c r="N227">
        <v>400</v>
      </c>
      <c r="O227" t="s">
        <v>2262</v>
      </c>
      <c r="P227">
        <v>0.5</v>
      </c>
      <c r="Q227" t="s">
        <v>113</v>
      </c>
      <c r="R227" t="s">
        <v>4415</v>
      </c>
      <c r="S227">
        <v>1220</v>
      </c>
      <c r="T227" t="s">
        <v>2266</v>
      </c>
      <c r="U227">
        <v>872</v>
      </c>
      <c r="V227">
        <v>164</v>
      </c>
      <c r="W227">
        <v>456</v>
      </c>
      <c r="X227">
        <v>89</v>
      </c>
      <c r="Y227">
        <v>263</v>
      </c>
      <c r="Z227">
        <v>104</v>
      </c>
      <c r="AA227" t="s">
        <v>108</v>
      </c>
      <c r="AB227">
        <v>84</v>
      </c>
      <c r="AC227">
        <v>34</v>
      </c>
      <c r="AD227">
        <v>412.096</v>
      </c>
      <c r="AE227">
        <v>0.67272699999999996</v>
      </c>
      <c r="AF227">
        <v>0.567334</v>
      </c>
      <c r="AH227">
        <v>1220</v>
      </c>
      <c r="AI227">
        <f t="shared" si="12"/>
        <v>3.7605943958512635</v>
      </c>
      <c r="AJ227">
        <f t="shared" si="13"/>
        <v>0.41057950499510587</v>
      </c>
      <c r="AK227">
        <f t="shared" si="14"/>
        <v>0.85223837808130232</v>
      </c>
      <c r="AL227">
        <f t="shared" si="15"/>
        <v>0.16045287958489507</v>
      </c>
      <c r="AM227">
        <f>U227 - AVERAGEIFS('Placebo Females'!U:U, 'Placebo Females'!B:B, B227, 'Placebo Females'!P:P, P227)</f>
        <v>-188.33333333333326</v>
      </c>
      <c r="AN227">
        <f>V227 - AVERAGEIFS('Placebo Females'!V:V, 'Placebo Females'!B:B, B227, 'Placebo Females'!P:P, P227)</f>
        <v>14.333333333333343</v>
      </c>
      <c r="AO227">
        <f>W227 - AVERAGEIFS('Placebo Females'!W:W, 'Placebo Females'!B:B, B227, 'Placebo Females'!P:P, P227)</f>
        <v>58</v>
      </c>
      <c r="AP227">
        <f>X227 - AVERAGEIFS('Placebo Females'!X:X, 'Placebo Females'!B:B, B227, 'Placebo Females'!P:P, P227)</f>
        <v>0.3333333333333286</v>
      </c>
      <c r="AQ227">
        <f>Y227 - AVERAGEIFS('Placebo Females'!Y:Y, 'Placebo Females'!B:B, B227, 'Placebo Females'!P:P, P227)</f>
        <v>22.333333333333343</v>
      </c>
      <c r="AR227">
        <f>Z227 - AVERAGEIFS('Placebo Females'!Z:Z, 'Placebo Females'!B:B, B227, 'Placebo Females'!P:P, P227)</f>
        <v>35.333333333333329</v>
      </c>
      <c r="AS227">
        <f>AB227 - AVERAGEIFS('Placebo Females'!AB:AB, 'Placebo Females'!B:B, B227, 'Placebo Females'!P:P, P227)</f>
        <v>47.666666666666664</v>
      </c>
      <c r="AT227">
        <f>AC227 - AVERAGEIFS('Placebo Females'!AC:AC, 'Placebo Females'!B:B, B227, 'Placebo Females'!P:P, P227)</f>
        <v>5</v>
      </c>
      <c r="AU227">
        <f>AD227 - AVERAGEIFS('Placebo Females'!AD:AD, 'Placebo Females'!B:B, B227, 'Placebo Females'!P:P, P227)</f>
        <v>-140.66533333333325</v>
      </c>
      <c r="AV227">
        <f>AE227 - AVERAGEIFS('Placebo Females'!AE:AE, 'Placebo Females'!B:B, B227, 'Placebo Females'!P:P, P227)</f>
        <v>0.57749403333333327</v>
      </c>
      <c r="AW227">
        <f>AF227 - AVERAGEIFS('Placebo Females'!AF:AF, 'Placebo Females'!B:B, B227, 'Placebo Females'!P:P, P227)</f>
        <v>0.14905200000000002</v>
      </c>
    </row>
    <row r="228" spans="1:49" x14ac:dyDescent="0.25">
      <c r="A228" t="s">
        <v>5135</v>
      </c>
      <c r="B228">
        <v>1003</v>
      </c>
      <c r="C228" t="s">
        <v>655</v>
      </c>
      <c r="D228">
        <v>30</v>
      </c>
      <c r="E228">
        <v>167</v>
      </c>
      <c r="F228">
        <v>71.3</v>
      </c>
      <c r="G228">
        <v>106</v>
      </c>
      <c r="H228">
        <v>57.75</v>
      </c>
      <c r="I228" t="s">
        <v>103</v>
      </c>
      <c r="J228" t="s">
        <v>104</v>
      </c>
      <c r="K228" t="s">
        <v>753</v>
      </c>
      <c r="L228" t="s">
        <v>211</v>
      </c>
      <c r="M228" t="s">
        <v>4381</v>
      </c>
      <c r="N228">
        <v>400</v>
      </c>
      <c r="O228" t="s">
        <v>2262</v>
      </c>
      <c r="P228">
        <v>6</v>
      </c>
      <c r="Q228" t="s">
        <v>113</v>
      </c>
      <c r="R228" t="s">
        <v>4415</v>
      </c>
      <c r="S228">
        <v>1240</v>
      </c>
      <c r="T228" t="s">
        <v>2266</v>
      </c>
      <c r="U228">
        <v>871</v>
      </c>
      <c r="V228">
        <v>206</v>
      </c>
      <c r="W228">
        <v>406</v>
      </c>
      <c r="X228">
        <v>95</v>
      </c>
      <c r="Y228">
        <v>223</v>
      </c>
      <c r="Z228">
        <v>88</v>
      </c>
      <c r="AA228" t="s">
        <v>108</v>
      </c>
      <c r="AB228">
        <v>68</v>
      </c>
      <c r="AC228">
        <v>37</v>
      </c>
      <c r="AD228">
        <v>257.06099999999998</v>
      </c>
      <c r="AE228">
        <v>0.24</v>
      </c>
      <c r="AF228">
        <v>0.45688000000000001</v>
      </c>
      <c r="AH228">
        <v>1240</v>
      </c>
      <c r="AI228">
        <f t="shared" si="12"/>
        <v>3.8222434843078403</v>
      </c>
      <c r="AJ228">
        <f t="shared" si="13"/>
        <v>0.41325800129951851</v>
      </c>
      <c r="AK228">
        <f t="shared" si="14"/>
        <v>0.85439574312226063</v>
      </c>
      <c r="AL228">
        <f t="shared" si="15"/>
        <v>0.16314322342878662</v>
      </c>
      <c r="AM228">
        <f>U228 - AVERAGEIFS('Placebo Females'!U:U, 'Placebo Females'!B:B, B228, 'Placebo Females'!P:P, P228)</f>
        <v>-296.66666666666674</v>
      </c>
      <c r="AN228">
        <f>V228 - AVERAGEIFS('Placebo Females'!V:V, 'Placebo Females'!B:B, B228, 'Placebo Females'!P:P, P228)</f>
        <v>12</v>
      </c>
      <c r="AO228">
        <f>W228 - AVERAGEIFS('Placebo Females'!W:W, 'Placebo Females'!B:B, B228, 'Placebo Females'!P:P, P228)</f>
        <v>1</v>
      </c>
      <c r="AP228">
        <f>X228 - AVERAGEIFS('Placebo Females'!X:X, 'Placebo Females'!B:B, B228, 'Placebo Females'!P:P, P228)</f>
        <v>2</v>
      </c>
      <c r="AQ228">
        <f>Y228 - AVERAGEIFS('Placebo Females'!Y:Y, 'Placebo Females'!B:B, B228, 'Placebo Females'!P:P, P228)</f>
        <v>-20</v>
      </c>
      <c r="AR228">
        <f>Z228 - AVERAGEIFS('Placebo Females'!Z:Z, 'Placebo Females'!B:B, B228, 'Placebo Females'!P:P, P228)</f>
        <v>19</v>
      </c>
      <c r="AS228">
        <f>AB228 - AVERAGEIFS('Placebo Females'!AB:AB, 'Placebo Females'!B:B, B228, 'Placebo Females'!P:P, P228)</f>
        <v>28</v>
      </c>
      <c r="AT228">
        <f>AC228 - AVERAGEIFS('Placebo Females'!AC:AC, 'Placebo Females'!B:B, B228, 'Placebo Females'!P:P, P228)</f>
        <v>11</v>
      </c>
      <c r="AU228">
        <f>AD228 - AVERAGEIFS('Placebo Females'!AD:AD, 'Placebo Females'!B:B, B228, 'Placebo Females'!P:P, P228)</f>
        <v>-46.524000000000001</v>
      </c>
      <c r="AV228">
        <f>AE228 - AVERAGEIFS('Placebo Females'!AE:AE, 'Placebo Females'!B:B, B228, 'Placebo Females'!P:P, P228)</f>
        <v>9.3593999999999983E-2</v>
      </c>
      <c r="AW228">
        <f>AF228 - AVERAGEIFS('Placebo Females'!AF:AF, 'Placebo Females'!B:B, B228, 'Placebo Females'!P:P, P228)</f>
        <v>0.15341966666666662</v>
      </c>
    </row>
    <row r="229" spans="1:49" x14ac:dyDescent="0.25">
      <c r="A229" t="s">
        <v>5136</v>
      </c>
      <c r="B229">
        <v>1003</v>
      </c>
      <c r="C229" t="s">
        <v>655</v>
      </c>
      <c r="D229">
        <v>30</v>
      </c>
      <c r="E229">
        <v>167</v>
      </c>
      <c r="F229">
        <v>71.3</v>
      </c>
      <c r="G229">
        <v>106</v>
      </c>
      <c r="H229">
        <v>57.75</v>
      </c>
      <c r="I229" t="s">
        <v>103</v>
      </c>
      <c r="J229" t="s">
        <v>104</v>
      </c>
      <c r="K229" t="s">
        <v>753</v>
      </c>
      <c r="L229" t="s">
        <v>211</v>
      </c>
      <c r="M229" t="s">
        <v>4381</v>
      </c>
      <c r="N229">
        <v>400</v>
      </c>
      <c r="O229" t="s">
        <v>2262</v>
      </c>
      <c r="P229">
        <v>6</v>
      </c>
      <c r="Q229" t="s">
        <v>113</v>
      </c>
      <c r="R229" t="s">
        <v>4415</v>
      </c>
      <c r="S229">
        <v>1240</v>
      </c>
      <c r="T229" t="s">
        <v>2266</v>
      </c>
      <c r="U229">
        <v>857</v>
      </c>
      <c r="V229">
        <v>204</v>
      </c>
      <c r="W229">
        <v>407</v>
      </c>
      <c r="X229">
        <v>93</v>
      </c>
      <c r="Y229">
        <v>224</v>
      </c>
      <c r="Z229">
        <v>90</v>
      </c>
      <c r="AA229" t="s">
        <v>108</v>
      </c>
      <c r="AB229">
        <v>64</v>
      </c>
      <c r="AC229">
        <v>35</v>
      </c>
      <c r="AD229">
        <v>259.88799999999998</v>
      </c>
      <c r="AE229">
        <v>0.29411799999999999</v>
      </c>
      <c r="AF229">
        <v>0.43359300000000001</v>
      </c>
      <c r="AH229">
        <v>1240</v>
      </c>
      <c r="AI229">
        <f t="shared" si="12"/>
        <v>3.8222434843078403</v>
      </c>
      <c r="AJ229">
        <f t="shared" si="13"/>
        <v>0.41325800129951851</v>
      </c>
      <c r="AK229">
        <f t="shared" si="14"/>
        <v>0.85439574312226063</v>
      </c>
      <c r="AL229">
        <f t="shared" si="15"/>
        <v>0.16314322342878662</v>
      </c>
      <c r="AM229">
        <f>U229 - AVERAGEIFS('Placebo Females'!U:U, 'Placebo Females'!B:B, B229, 'Placebo Females'!P:P, P229)</f>
        <v>-310.66666666666674</v>
      </c>
      <c r="AN229">
        <f>V229 - AVERAGEIFS('Placebo Females'!V:V, 'Placebo Females'!B:B, B229, 'Placebo Females'!P:P, P229)</f>
        <v>10</v>
      </c>
      <c r="AO229">
        <f>W229 - AVERAGEIFS('Placebo Females'!W:W, 'Placebo Females'!B:B, B229, 'Placebo Females'!P:P, P229)</f>
        <v>2</v>
      </c>
      <c r="AP229">
        <f>X229 - AVERAGEIFS('Placebo Females'!X:X, 'Placebo Females'!B:B, B229, 'Placebo Females'!P:P, P229)</f>
        <v>0</v>
      </c>
      <c r="AQ229">
        <f>Y229 - AVERAGEIFS('Placebo Females'!Y:Y, 'Placebo Females'!B:B, B229, 'Placebo Females'!P:P, P229)</f>
        <v>-19</v>
      </c>
      <c r="AR229">
        <f>Z229 - AVERAGEIFS('Placebo Females'!Z:Z, 'Placebo Females'!B:B, B229, 'Placebo Females'!P:P, P229)</f>
        <v>21</v>
      </c>
      <c r="AS229">
        <f>AB229 - AVERAGEIFS('Placebo Females'!AB:AB, 'Placebo Females'!B:B, B229, 'Placebo Females'!P:P, P229)</f>
        <v>24</v>
      </c>
      <c r="AT229">
        <f>AC229 - AVERAGEIFS('Placebo Females'!AC:AC, 'Placebo Females'!B:B, B229, 'Placebo Females'!P:P, P229)</f>
        <v>9</v>
      </c>
      <c r="AU229">
        <f>AD229 - AVERAGEIFS('Placebo Females'!AD:AD, 'Placebo Females'!B:B, B229, 'Placebo Females'!P:P, P229)</f>
        <v>-43.697000000000003</v>
      </c>
      <c r="AV229">
        <f>AE229 - AVERAGEIFS('Placebo Females'!AE:AE, 'Placebo Females'!B:B, B229, 'Placebo Females'!P:P, P229)</f>
        <v>0.14771199999999998</v>
      </c>
      <c r="AW229">
        <f>AF229 - AVERAGEIFS('Placebo Females'!AF:AF, 'Placebo Females'!B:B, B229, 'Placebo Females'!P:P, P229)</f>
        <v>0.13013266666666662</v>
      </c>
    </row>
    <row r="230" spans="1:49" x14ac:dyDescent="0.25">
      <c r="A230" t="s">
        <v>5137</v>
      </c>
      <c r="B230">
        <v>1003</v>
      </c>
      <c r="C230" t="s">
        <v>655</v>
      </c>
      <c r="D230">
        <v>30</v>
      </c>
      <c r="E230">
        <v>167</v>
      </c>
      <c r="F230">
        <v>71.3</v>
      </c>
      <c r="G230">
        <v>106</v>
      </c>
      <c r="H230">
        <v>57.75</v>
      </c>
      <c r="I230" t="s">
        <v>103</v>
      </c>
      <c r="J230" t="s">
        <v>104</v>
      </c>
      <c r="K230" t="s">
        <v>753</v>
      </c>
      <c r="L230" t="s">
        <v>211</v>
      </c>
      <c r="M230" t="s">
        <v>4381</v>
      </c>
      <c r="N230">
        <v>400</v>
      </c>
      <c r="O230" t="s">
        <v>2262</v>
      </c>
      <c r="P230">
        <v>6</v>
      </c>
      <c r="Q230" t="s">
        <v>113</v>
      </c>
      <c r="R230" t="s">
        <v>4415</v>
      </c>
      <c r="S230">
        <v>1240</v>
      </c>
      <c r="T230" t="s">
        <v>2266</v>
      </c>
      <c r="U230">
        <v>890</v>
      </c>
      <c r="V230">
        <v>207</v>
      </c>
      <c r="W230">
        <v>409</v>
      </c>
      <c r="X230">
        <v>91</v>
      </c>
      <c r="Y230">
        <v>229</v>
      </c>
      <c r="Z230">
        <v>89</v>
      </c>
      <c r="AA230" t="s">
        <v>108</v>
      </c>
      <c r="AB230">
        <v>59</v>
      </c>
      <c r="AC230">
        <v>38</v>
      </c>
      <c r="AD230">
        <v>271.77300000000002</v>
      </c>
      <c r="AE230">
        <v>0.26</v>
      </c>
      <c r="AF230">
        <v>0.43470399999999998</v>
      </c>
      <c r="AH230">
        <v>1240</v>
      </c>
      <c r="AI230">
        <f t="shared" si="12"/>
        <v>3.8222434843078403</v>
      </c>
      <c r="AJ230">
        <f t="shared" si="13"/>
        <v>0.41325800129951851</v>
      </c>
      <c r="AK230">
        <f t="shared" si="14"/>
        <v>0.85439574312226063</v>
      </c>
      <c r="AL230">
        <f t="shared" si="15"/>
        <v>0.16314322342878662</v>
      </c>
      <c r="AM230">
        <f>U230 - AVERAGEIFS('Placebo Females'!U:U, 'Placebo Females'!B:B, B230, 'Placebo Females'!P:P, P230)</f>
        <v>-277.66666666666674</v>
      </c>
      <c r="AN230">
        <f>V230 - AVERAGEIFS('Placebo Females'!V:V, 'Placebo Females'!B:B, B230, 'Placebo Females'!P:P, P230)</f>
        <v>13</v>
      </c>
      <c r="AO230">
        <f>W230 - AVERAGEIFS('Placebo Females'!W:W, 'Placebo Females'!B:B, B230, 'Placebo Females'!P:P, P230)</f>
        <v>4</v>
      </c>
      <c r="AP230">
        <f>X230 - AVERAGEIFS('Placebo Females'!X:X, 'Placebo Females'!B:B, B230, 'Placebo Females'!P:P, P230)</f>
        <v>-2</v>
      </c>
      <c r="AQ230">
        <f>Y230 - AVERAGEIFS('Placebo Females'!Y:Y, 'Placebo Females'!B:B, B230, 'Placebo Females'!P:P, P230)</f>
        <v>-14</v>
      </c>
      <c r="AR230">
        <f>Z230 - AVERAGEIFS('Placebo Females'!Z:Z, 'Placebo Females'!B:B, B230, 'Placebo Females'!P:P, P230)</f>
        <v>20</v>
      </c>
      <c r="AS230">
        <f>AB230 - AVERAGEIFS('Placebo Females'!AB:AB, 'Placebo Females'!B:B, B230, 'Placebo Females'!P:P, P230)</f>
        <v>19</v>
      </c>
      <c r="AT230">
        <f>AC230 - AVERAGEIFS('Placebo Females'!AC:AC, 'Placebo Females'!B:B, B230, 'Placebo Females'!P:P, P230)</f>
        <v>12</v>
      </c>
      <c r="AU230">
        <f>AD230 - AVERAGEIFS('Placebo Females'!AD:AD, 'Placebo Females'!B:B, B230, 'Placebo Females'!P:P, P230)</f>
        <v>-31.811999999999955</v>
      </c>
      <c r="AV230">
        <f>AE230 - AVERAGEIFS('Placebo Females'!AE:AE, 'Placebo Females'!B:B, B230, 'Placebo Females'!P:P, P230)</f>
        <v>0.113594</v>
      </c>
      <c r="AW230">
        <f>AF230 - AVERAGEIFS('Placebo Females'!AF:AF, 'Placebo Females'!B:B, B230, 'Placebo Females'!P:P, P230)</f>
        <v>0.13124366666666659</v>
      </c>
    </row>
    <row r="231" spans="1:49" x14ac:dyDescent="0.25">
      <c r="A231" t="s">
        <v>5138</v>
      </c>
      <c r="B231">
        <v>1001</v>
      </c>
      <c r="C231" t="s">
        <v>655</v>
      </c>
      <c r="D231">
        <v>25</v>
      </c>
      <c r="E231">
        <v>161.5</v>
      </c>
      <c r="F231">
        <v>54.8</v>
      </c>
      <c r="G231">
        <v>114.5</v>
      </c>
      <c r="H231">
        <v>64.25</v>
      </c>
      <c r="I231" t="s">
        <v>103</v>
      </c>
      <c r="J231" t="s">
        <v>104</v>
      </c>
      <c r="K231" t="s">
        <v>360</v>
      </c>
      <c r="L231" t="s">
        <v>311</v>
      </c>
      <c r="M231" t="s">
        <v>4381</v>
      </c>
      <c r="N231">
        <v>400</v>
      </c>
      <c r="O231" t="s">
        <v>2262</v>
      </c>
      <c r="P231">
        <v>6</v>
      </c>
      <c r="Q231" t="s">
        <v>113</v>
      </c>
      <c r="R231" t="s">
        <v>4415</v>
      </c>
      <c r="S231">
        <v>1260</v>
      </c>
      <c r="T231" t="s">
        <v>2266</v>
      </c>
      <c r="U231">
        <v>713</v>
      </c>
      <c r="V231">
        <v>146</v>
      </c>
      <c r="W231">
        <v>399</v>
      </c>
      <c r="X231">
        <v>101</v>
      </c>
      <c r="Y231">
        <v>206</v>
      </c>
      <c r="Z231">
        <v>92</v>
      </c>
      <c r="AA231" t="s">
        <v>108</v>
      </c>
      <c r="AB231">
        <v>63</v>
      </c>
      <c r="AC231">
        <v>34</v>
      </c>
      <c r="AD231">
        <v>395.66699999999997</v>
      </c>
      <c r="AE231">
        <v>0.32</v>
      </c>
      <c r="AF231">
        <v>0.45481100000000002</v>
      </c>
      <c r="AH231">
        <v>1260</v>
      </c>
      <c r="AI231">
        <f t="shared" si="12"/>
        <v>3.8838925727644189</v>
      </c>
      <c r="AJ231">
        <f t="shared" si="13"/>
        <v>0.41589866069845338</v>
      </c>
      <c r="AK231">
        <f t="shared" si="14"/>
        <v>0.85649301784083265</v>
      </c>
      <c r="AL231">
        <f t="shared" si="15"/>
        <v>0.1658258519880188</v>
      </c>
      <c r="AM231">
        <f>U231 - AVERAGEIFS('Placebo Females'!U:U, 'Placebo Females'!B:B, B231, 'Placebo Females'!P:P, P231)</f>
        <v>-34.666666666666629</v>
      </c>
      <c r="AN231">
        <f>V231 - AVERAGEIFS('Placebo Females'!V:V, 'Placebo Females'!B:B, B231, 'Placebo Females'!P:P, P231)</f>
        <v>21.666666666666671</v>
      </c>
      <c r="AO231">
        <f>W231 - AVERAGEIFS('Placebo Females'!W:W, 'Placebo Females'!B:B, B231, 'Placebo Females'!P:P, P231)</f>
        <v>44</v>
      </c>
      <c r="AP231">
        <f>X231 - AVERAGEIFS('Placebo Females'!X:X, 'Placebo Females'!B:B, B231, 'Placebo Females'!P:P, P231)</f>
        <v>6.6666666666666714</v>
      </c>
      <c r="AQ231">
        <f>Y231 - AVERAGEIFS('Placebo Females'!Y:Y, 'Placebo Females'!B:B, B231, 'Placebo Females'!P:P, P231)</f>
        <v>14.666666666666657</v>
      </c>
      <c r="AR231">
        <f>Z231 - AVERAGEIFS('Placebo Females'!Z:Z, 'Placebo Females'!B:B, B231, 'Placebo Females'!P:P, P231)</f>
        <v>22.666666666666671</v>
      </c>
      <c r="AS231">
        <f>AB231 - AVERAGEIFS('Placebo Females'!AB:AB, 'Placebo Females'!B:B, B231, 'Placebo Females'!P:P, P231)</f>
        <v>23.666666666666664</v>
      </c>
      <c r="AT231">
        <f>AC231 - AVERAGEIFS('Placebo Females'!AC:AC, 'Placebo Females'!B:B, B231, 'Placebo Females'!P:P, P231)</f>
        <v>9.6666666666666679</v>
      </c>
      <c r="AU231">
        <f>AD231 - AVERAGEIFS('Placebo Females'!AD:AD, 'Placebo Females'!B:B, B231, 'Placebo Females'!P:P, P231)</f>
        <v>-166.91833333333335</v>
      </c>
      <c r="AV231">
        <f>AE231 - AVERAGEIFS('Placebo Females'!AE:AE, 'Placebo Females'!B:B, B231, 'Placebo Females'!P:P, P231)</f>
        <v>0.25520530000000002</v>
      </c>
      <c r="AW231">
        <f>AF231 - AVERAGEIFS('Placebo Females'!AF:AF, 'Placebo Females'!B:B, B231, 'Placebo Females'!P:P, P231)</f>
        <v>0.150252</v>
      </c>
    </row>
    <row r="232" spans="1:49" x14ac:dyDescent="0.25">
      <c r="A232" t="s">
        <v>5139</v>
      </c>
      <c r="B232">
        <v>1001</v>
      </c>
      <c r="C232" t="s">
        <v>655</v>
      </c>
      <c r="D232">
        <v>25</v>
      </c>
      <c r="E232">
        <v>161.5</v>
      </c>
      <c r="F232">
        <v>54.8</v>
      </c>
      <c r="G232">
        <v>114.5</v>
      </c>
      <c r="H232">
        <v>64.25</v>
      </c>
      <c r="I232" t="s">
        <v>103</v>
      </c>
      <c r="J232" t="s">
        <v>104</v>
      </c>
      <c r="K232" t="s">
        <v>360</v>
      </c>
      <c r="L232" t="s">
        <v>311</v>
      </c>
      <c r="M232" t="s">
        <v>4381</v>
      </c>
      <c r="N232">
        <v>400</v>
      </c>
      <c r="O232" t="s">
        <v>2262</v>
      </c>
      <c r="P232">
        <v>6</v>
      </c>
      <c r="Q232" t="s">
        <v>113</v>
      </c>
      <c r="R232" t="s">
        <v>4415</v>
      </c>
      <c r="S232">
        <v>1260</v>
      </c>
      <c r="T232" t="s">
        <v>2266</v>
      </c>
      <c r="U232">
        <v>692</v>
      </c>
      <c r="V232">
        <v>139</v>
      </c>
      <c r="W232">
        <v>397</v>
      </c>
      <c r="X232">
        <v>105</v>
      </c>
      <c r="Y232">
        <v>198</v>
      </c>
      <c r="Z232">
        <v>94</v>
      </c>
      <c r="AA232" t="s">
        <v>108</v>
      </c>
      <c r="AB232">
        <v>62</v>
      </c>
      <c r="AC232">
        <v>33</v>
      </c>
      <c r="AD232">
        <v>396.47899999999998</v>
      </c>
      <c r="AE232">
        <v>0.346939</v>
      </c>
      <c r="AF232">
        <v>0.45400800000000002</v>
      </c>
      <c r="AH232">
        <v>1260</v>
      </c>
      <c r="AI232">
        <f t="shared" si="12"/>
        <v>3.8838925727644189</v>
      </c>
      <c r="AJ232">
        <f t="shared" si="13"/>
        <v>0.41589866069845338</v>
      </c>
      <c r="AK232">
        <f t="shared" si="14"/>
        <v>0.85649301784083265</v>
      </c>
      <c r="AL232">
        <f t="shared" si="15"/>
        <v>0.1658258519880188</v>
      </c>
      <c r="AM232">
        <f>U232 - AVERAGEIFS('Placebo Females'!U:U, 'Placebo Females'!B:B, B232, 'Placebo Females'!P:P, P232)</f>
        <v>-55.666666666666629</v>
      </c>
      <c r="AN232">
        <f>V232 - AVERAGEIFS('Placebo Females'!V:V, 'Placebo Females'!B:B, B232, 'Placebo Females'!P:P, P232)</f>
        <v>14.666666666666671</v>
      </c>
      <c r="AO232">
        <f>W232 - AVERAGEIFS('Placebo Females'!W:W, 'Placebo Females'!B:B, B232, 'Placebo Females'!P:P, P232)</f>
        <v>42</v>
      </c>
      <c r="AP232">
        <f>X232 - AVERAGEIFS('Placebo Females'!X:X, 'Placebo Females'!B:B, B232, 'Placebo Females'!P:P, P232)</f>
        <v>10.666666666666671</v>
      </c>
      <c r="AQ232">
        <f>Y232 - AVERAGEIFS('Placebo Females'!Y:Y, 'Placebo Females'!B:B, B232, 'Placebo Females'!P:P, P232)</f>
        <v>6.6666666666666572</v>
      </c>
      <c r="AR232">
        <f>Z232 - AVERAGEIFS('Placebo Females'!Z:Z, 'Placebo Females'!B:B, B232, 'Placebo Females'!P:P, P232)</f>
        <v>24.666666666666671</v>
      </c>
      <c r="AS232">
        <f>AB232 - AVERAGEIFS('Placebo Females'!AB:AB, 'Placebo Females'!B:B, B232, 'Placebo Females'!P:P, P232)</f>
        <v>22.666666666666664</v>
      </c>
      <c r="AT232">
        <f>AC232 - AVERAGEIFS('Placebo Females'!AC:AC, 'Placebo Females'!B:B, B232, 'Placebo Females'!P:P, P232)</f>
        <v>8.6666666666666679</v>
      </c>
      <c r="AU232">
        <f>AD232 - AVERAGEIFS('Placebo Females'!AD:AD, 'Placebo Females'!B:B, B232, 'Placebo Females'!P:P, P232)</f>
        <v>-166.10633333333334</v>
      </c>
      <c r="AV232">
        <f>AE232 - AVERAGEIFS('Placebo Females'!AE:AE, 'Placebo Females'!B:B, B232, 'Placebo Females'!P:P, P232)</f>
        <v>0.28214430000000001</v>
      </c>
      <c r="AW232">
        <f>AF232 - AVERAGEIFS('Placebo Females'!AF:AF, 'Placebo Females'!B:B, B232, 'Placebo Females'!P:P, P232)</f>
        <v>0.149449</v>
      </c>
    </row>
    <row r="233" spans="1:49" x14ac:dyDescent="0.25">
      <c r="A233" t="s">
        <v>5140</v>
      </c>
      <c r="B233">
        <v>1001</v>
      </c>
      <c r="C233" t="s">
        <v>655</v>
      </c>
      <c r="D233">
        <v>25</v>
      </c>
      <c r="E233">
        <v>161.5</v>
      </c>
      <c r="F233">
        <v>54.8</v>
      </c>
      <c r="G233">
        <v>114.5</v>
      </c>
      <c r="H233">
        <v>64.25</v>
      </c>
      <c r="I233" t="s">
        <v>103</v>
      </c>
      <c r="J233" t="s">
        <v>104</v>
      </c>
      <c r="K233" t="s">
        <v>360</v>
      </c>
      <c r="L233" t="s">
        <v>311</v>
      </c>
      <c r="M233" t="s">
        <v>4381</v>
      </c>
      <c r="N233">
        <v>400</v>
      </c>
      <c r="O233" t="s">
        <v>2262</v>
      </c>
      <c r="P233">
        <v>6</v>
      </c>
      <c r="Q233" t="s">
        <v>113</v>
      </c>
      <c r="R233" t="s">
        <v>4415</v>
      </c>
      <c r="S233">
        <v>1260</v>
      </c>
      <c r="T233" t="s">
        <v>2266</v>
      </c>
      <c r="U233">
        <v>680</v>
      </c>
      <c r="V233">
        <v>142</v>
      </c>
      <c r="W233">
        <v>397</v>
      </c>
      <c r="X233">
        <v>105</v>
      </c>
      <c r="Y233">
        <v>198</v>
      </c>
      <c r="Z233">
        <v>94</v>
      </c>
      <c r="AA233" t="s">
        <v>108</v>
      </c>
      <c r="AB233">
        <v>63</v>
      </c>
      <c r="AC233">
        <v>33</v>
      </c>
      <c r="AD233">
        <v>396.89100000000002</v>
      </c>
      <c r="AE233">
        <v>0.36</v>
      </c>
      <c r="AF233">
        <v>0.46278599999999998</v>
      </c>
      <c r="AH233">
        <v>1260</v>
      </c>
      <c r="AI233">
        <f t="shared" si="12"/>
        <v>3.8838925727644189</v>
      </c>
      <c r="AJ233">
        <f t="shared" si="13"/>
        <v>0.41589866069845338</v>
      </c>
      <c r="AK233">
        <f t="shared" si="14"/>
        <v>0.85649301784083265</v>
      </c>
      <c r="AL233">
        <f t="shared" si="15"/>
        <v>0.1658258519880188</v>
      </c>
      <c r="AM233">
        <f>U233 - AVERAGEIFS('Placebo Females'!U:U, 'Placebo Females'!B:B, B233, 'Placebo Females'!P:P, P233)</f>
        <v>-67.666666666666629</v>
      </c>
      <c r="AN233">
        <f>V233 - AVERAGEIFS('Placebo Females'!V:V, 'Placebo Females'!B:B, B233, 'Placebo Females'!P:P, P233)</f>
        <v>17.666666666666671</v>
      </c>
      <c r="AO233">
        <f>W233 - AVERAGEIFS('Placebo Females'!W:W, 'Placebo Females'!B:B, B233, 'Placebo Females'!P:P, P233)</f>
        <v>42</v>
      </c>
      <c r="AP233">
        <f>X233 - AVERAGEIFS('Placebo Females'!X:X, 'Placebo Females'!B:B, B233, 'Placebo Females'!P:P, P233)</f>
        <v>10.666666666666671</v>
      </c>
      <c r="AQ233">
        <f>Y233 - AVERAGEIFS('Placebo Females'!Y:Y, 'Placebo Females'!B:B, B233, 'Placebo Females'!P:P, P233)</f>
        <v>6.6666666666666572</v>
      </c>
      <c r="AR233">
        <f>Z233 - AVERAGEIFS('Placebo Females'!Z:Z, 'Placebo Females'!B:B, B233, 'Placebo Females'!P:P, P233)</f>
        <v>24.666666666666671</v>
      </c>
      <c r="AS233">
        <f>AB233 - AVERAGEIFS('Placebo Females'!AB:AB, 'Placebo Females'!B:B, B233, 'Placebo Females'!P:P, P233)</f>
        <v>23.666666666666664</v>
      </c>
      <c r="AT233">
        <f>AC233 - AVERAGEIFS('Placebo Females'!AC:AC, 'Placebo Females'!B:B, B233, 'Placebo Females'!P:P, P233)</f>
        <v>8.6666666666666679</v>
      </c>
      <c r="AU233">
        <f>AD233 - AVERAGEIFS('Placebo Females'!AD:AD, 'Placebo Females'!B:B, B233, 'Placebo Females'!P:P, P233)</f>
        <v>-165.6943333333333</v>
      </c>
      <c r="AV233">
        <f>AE233 - AVERAGEIFS('Placebo Females'!AE:AE, 'Placebo Females'!B:B, B233, 'Placebo Females'!P:P, P233)</f>
        <v>0.2952053</v>
      </c>
      <c r="AW233">
        <f>AF233 - AVERAGEIFS('Placebo Females'!AF:AF, 'Placebo Females'!B:B, B233, 'Placebo Females'!P:P, P233)</f>
        <v>0.15822699999999995</v>
      </c>
    </row>
    <row r="234" spans="1:49" x14ac:dyDescent="0.25">
      <c r="A234" t="s">
        <v>5141</v>
      </c>
      <c r="B234">
        <v>1007</v>
      </c>
      <c r="C234" t="s">
        <v>655</v>
      </c>
      <c r="D234">
        <v>27</v>
      </c>
      <c r="E234">
        <v>159</v>
      </c>
      <c r="F234">
        <v>52</v>
      </c>
      <c r="G234">
        <v>98.5</v>
      </c>
      <c r="H234">
        <v>61.5</v>
      </c>
      <c r="I234" t="s">
        <v>103</v>
      </c>
      <c r="J234" t="s">
        <v>104</v>
      </c>
      <c r="K234" t="s">
        <v>409</v>
      </c>
      <c r="L234" t="s">
        <v>211</v>
      </c>
      <c r="M234" t="s">
        <v>4381</v>
      </c>
      <c r="N234">
        <v>400</v>
      </c>
      <c r="O234" t="s">
        <v>2262</v>
      </c>
      <c r="P234">
        <v>8</v>
      </c>
      <c r="Q234" t="s">
        <v>113</v>
      </c>
      <c r="R234" t="s">
        <v>4415</v>
      </c>
      <c r="S234">
        <v>1270</v>
      </c>
      <c r="T234" t="s">
        <v>2266</v>
      </c>
      <c r="U234">
        <v>788</v>
      </c>
      <c r="V234">
        <v>165</v>
      </c>
      <c r="W234">
        <v>417</v>
      </c>
      <c r="X234">
        <v>91</v>
      </c>
      <c r="Y234">
        <v>234</v>
      </c>
      <c r="Z234">
        <v>92</v>
      </c>
      <c r="AA234" t="s">
        <v>108</v>
      </c>
      <c r="AB234">
        <v>87</v>
      </c>
      <c r="AC234">
        <v>39</v>
      </c>
      <c r="AD234">
        <v>319.09899999999999</v>
      </c>
      <c r="AE234">
        <v>0.67391299999999998</v>
      </c>
      <c r="AF234">
        <v>0.52886900000000003</v>
      </c>
      <c r="AH234">
        <v>1270</v>
      </c>
      <c r="AI234">
        <f t="shared" si="12"/>
        <v>3.9147171169927084</v>
      </c>
      <c r="AJ234">
        <f t="shared" si="13"/>
        <v>0.41720510744122852</v>
      </c>
      <c r="AK234">
        <f t="shared" si="14"/>
        <v>0.85751989033936926</v>
      </c>
      <c r="AL234">
        <f t="shared" si="15"/>
        <v>0.16716423092658972</v>
      </c>
      <c r="AM234">
        <f>U234 - AVERAGEIFS('Placebo Females'!U:U, 'Placebo Females'!B:B, B234, 'Placebo Females'!P:P, P234)</f>
        <v>24</v>
      </c>
      <c r="AN234">
        <f>V234 - AVERAGEIFS('Placebo Females'!V:V, 'Placebo Females'!B:B, B234, 'Placebo Females'!P:P, P234)</f>
        <v>9</v>
      </c>
      <c r="AO234">
        <f>W234 - AVERAGEIFS('Placebo Females'!W:W, 'Placebo Females'!B:B, B234, 'Placebo Females'!P:P, P234)</f>
        <v>54.666666666666686</v>
      </c>
      <c r="AP234">
        <f>X234 - AVERAGEIFS('Placebo Females'!X:X, 'Placebo Females'!B:B, B234, 'Placebo Females'!P:P, P234)</f>
        <v>4.3333333333333286</v>
      </c>
      <c r="AQ234">
        <f>Y234 - AVERAGEIFS('Placebo Females'!Y:Y, 'Placebo Females'!B:B, B234, 'Placebo Females'!P:P, P234)</f>
        <v>30.333333333333343</v>
      </c>
      <c r="AR234">
        <f>Z234 - AVERAGEIFS('Placebo Females'!Z:Z, 'Placebo Females'!B:B, B234, 'Placebo Females'!P:P, P234)</f>
        <v>20</v>
      </c>
      <c r="AS234">
        <f>AB234 - AVERAGEIFS('Placebo Females'!AB:AB, 'Placebo Females'!B:B, B234, 'Placebo Females'!P:P, P234)</f>
        <v>41.333333333333336</v>
      </c>
      <c r="AT234">
        <f>AC234 - AVERAGEIFS('Placebo Females'!AC:AC, 'Placebo Females'!B:B, B234, 'Placebo Females'!P:P, P234)</f>
        <v>12.333333333333332</v>
      </c>
      <c r="AU234">
        <f>AD234 - AVERAGEIFS('Placebo Females'!AD:AD, 'Placebo Females'!B:B, B234, 'Placebo Females'!P:P, P234)</f>
        <v>-120.62433333333337</v>
      </c>
      <c r="AV234">
        <f>AE234 - AVERAGEIFS('Placebo Females'!AE:AE, 'Placebo Females'!B:B, B234, 'Placebo Females'!P:P, P234)</f>
        <v>0.57105093333333334</v>
      </c>
      <c r="AW234">
        <f>AF234 - AVERAGEIFS('Placebo Females'!AF:AF, 'Placebo Females'!B:B, B234, 'Placebo Females'!P:P, P234)</f>
        <v>0.22739700000000002</v>
      </c>
    </row>
    <row r="235" spans="1:49" x14ac:dyDescent="0.25">
      <c r="A235" t="s">
        <v>5142</v>
      </c>
      <c r="B235">
        <v>1007</v>
      </c>
      <c r="C235" t="s">
        <v>655</v>
      </c>
      <c r="D235">
        <v>27</v>
      </c>
      <c r="E235">
        <v>159</v>
      </c>
      <c r="F235">
        <v>52</v>
      </c>
      <c r="G235">
        <v>98.5</v>
      </c>
      <c r="H235">
        <v>61.5</v>
      </c>
      <c r="I235" t="s">
        <v>103</v>
      </c>
      <c r="J235" t="s">
        <v>104</v>
      </c>
      <c r="K235" t="s">
        <v>409</v>
      </c>
      <c r="L235" t="s">
        <v>211</v>
      </c>
      <c r="M235" t="s">
        <v>4381</v>
      </c>
      <c r="N235">
        <v>400</v>
      </c>
      <c r="O235" t="s">
        <v>2262</v>
      </c>
      <c r="P235">
        <v>8</v>
      </c>
      <c r="Q235" t="s">
        <v>113</v>
      </c>
      <c r="R235" t="s">
        <v>4415</v>
      </c>
      <c r="S235">
        <v>1270</v>
      </c>
      <c r="T235" t="s">
        <v>2266</v>
      </c>
      <c r="U235">
        <v>744</v>
      </c>
      <c r="V235">
        <v>166</v>
      </c>
      <c r="W235">
        <v>415</v>
      </c>
      <c r="X235">
        <v>82</v>
      </c>
      <c r="Y235">
        <v>234</v>
      </c>
      <c r="Z235">
        <v>99</v>
      </c>
      <c r="AA235" t="s">
        <v>108</v>
      </c>
      <c r="AB235">
        <v>83</v>
      </c>
      <c r="AC235">
        <v>33</v>
      </c>
      <c r="AD235">
        <v>326.89999999999998</v>
      </c>
      <c r="AE235">
        <v>0.59574499999999997</v>
      </c>
      <c r="AF235">
        <v>0.50528899999999999</v>
      </c>
      <c r="AH235">
        <v>1270</v>
      </c>
      <c r="AI235">
        <f t="shared" si="12"/>
        <v>3.9147171169927084</v>
      </c>
      <c r="AJ235">
        <f t="shared" si="13"/>
        <v>0.41720510744122852</v>
      </c>
      <c r="AK235">
        <f t="shared" si="14"/>
        <v>0.85751989033936926</v>
      </c>
      <c r="AL235">
        <f t="shared" si="15"/>
        <v>0.16716423092658972</v>
      </c>
      <c r="AM235">
        <f>U235 - AVERAGEIFS('Placebo Females'!U:U, 'Placebo Females'!B:B, B235, 'Placebo Females'!P:P, P235)</f>
        <v>-20</v>
      </c>
      <c r="AN235">
        <f>V235 - AVERAGEIFS('Placebo Females'!V:V, 'Placebo Females'!B:B, B235, 'Placebo Females'!P:P, P235)</f>
        <v>10</v>
      </c>
      <c r="AO235">
        <f>W235 - AVERAGEIFS('Placebo Females'!W:W, 'Placebo Females'!B:B, B235, 'Placebo Females'!P:P, P235)</f>
        <v>52.666666666666686</v>
      </c>
      <c r="AP235">
        <f>X235 - AVERAGEIFS('Placebo Females'!X:X, 'Placebo Females'!B:B, B235, 'Placebo Females'!P:P, P235)</f>
        <v>-4.6666666666666714</v>
      </c>
      <c r="AQ235">
        <f>Y235 - AVERAGEIFS('Placebo Females'!Y:Y, 'Placebo Females'!B:B, B235, 'Placebo Females'!P:P, P235)</f>
        <v>30.333333333333343</v>
      </c>
      <c r="AR235">
        <f>Z235 - AVERAGEIFS('Placebo Females'!Z:Z, 'Placebo Females'!B:B, B235, 'Placebo Females'!P:P, P235)</f>
        <v>27</v>
      </c>
      <c r="AS235">
        <f>AB235 - AVERAGEIFS('Placebo Females'!AB:AB, 'Placebo Females'!B:B, B235, 'Placebo Females'!P:P, P235)</f>
        <v>37.333333333333336</v>
      </c>
      <c r="AT235">
        <f>AC235 - AVERAGEIFS('Placebo Females'!AC:AC, 'Placebo Females'!B:B, B235, 'Placebo Females'!P:P, P235)</f>
        <v>6.3333333333333321</v>
      </c>
      <c r="AU235">
        <f>AD235 - AVERAGEIFS('Placebo Females'!AD:AD, 'Placebo Females'!B:B, B235, 'Placebo Females'!P:P, P235)</f>
        <v>-112.82333333333338</v>
      </c>
      <c r="AV235">
        <f>AE235 - AVERAGEIFS('Placebo Females'!AE:AE, 'Placebo Females'!B:B, B235, 'Placebo Females'!P:P, P235)</f>
        <v>0.49288293333333327</v>
      </c>
      <c r="AW235">
        <f>AF235 - AVERAGEIFS('Placebo Females'!AF:AF, 'Placebo Females'!B:B, B235, 'Placebo Females'!P:P, P235)</f>
        <v>0.20381699999999997</v>
      </c>
    </row>
    <row r="236" spans="1:49" x14ac:dyDescent="0.25">
      <c r="A236" t="s">
        <v>5143</v>
      </c>
      <c r="B236">
        <v>1007</v>
      </c>
      <c r="C236" t="s">
        <v>655</v>
      </c>
      <c r="D236">
        <v>27</v>
      </c>
      <c r="E236">
        <v>159</v>
      </c>
      <c r="F236">
        <v>52</v>
      </c>
      <c r="G236">
        <v>98.5</v>
      </c>
      <c r="H236">
        <v>61.5</v>
      </c>
      <c r="I236" t="s">
        <v>103</v>
      </c>
      <c r="J236" t="s">
        <v>104</v>
      </c>
      <c r="K236" t="s">
        <v>409</v>
      </c>
      <c r="L236" t="s">
        <v>211</v>
      </c>
      <c r="M236" t="s">
        <v>4381</v>
      </c>
      <c r="N236">
        <v>400</v>
      </c>
      <c r="O236" t="s">
        <v>2262</v>
      </c>
      <c r="P236">
        <v>8</v>
      </c>
      <c r="Q236" t="s">
        <v>113</v>
      </c>
      <c r="R236" t="s">
        <v>4415</v>
      </c>
      <c r="S236">
        <v>1270</v>
      </c>
      <c r="T236" t="s">
        <v>2266</v>
      </c>
      <c r="U236">
        <v>723</v>
      </c>
      <c r="V236">
        <v>165</v>
      </c>
      <c r="W236">
        <v>413</v>
      </c>
      <c r="X236">
        <v>96</v>
      </c>
      <c r="Y236">
        <v>225</v>
      </c>
      <c r="Z236">
        <v>92</v>
      </c>
      <c r="AA236" t="s">
        <v>108</v>
      </c>
      <c r="AB236">
        <v>89</v>
      </c>
      <c r="AC236">
        <v>34</v>
      </c>
      <c r="AD236">
        <v>304.63</v>
      </c>
      <c r="AE236">
        <v>0.70454499999999998</v>
      </c>
      <c r="AF236">
        <v>0.51660300000000003</v>
      </c>
      <c r="AH236">
        <v>1270</v>
      </c>
      <c r="AI236">
        <f t="shared" si="12"/>
        <v>3.9147171169927084</v>
      </c>
      <c r="AJ236">
        <f t="shared" si="13"/>
        <v>0.41720510744122852</v>
      </c>
      <c r="AK236">
        <f t="shared" si="14"/>
        <v>0.85751989033936926</v>
      </c>
      <c r="AL236">
        <f t="shared" si="15"/>
        <v>0.16716423092658972</v>
      </c>
      <c r="AM236">
        <f>U236 - AVERAGEIFS('Placebo Females'!U:U, 'Placebo Females'!B:B, B236, 'Placebo Females'!P:P, P236)</f>
        <v>-41</v>
      </c>
      <c r="AN236">
        <f>V236 - AVERAGEIFS('Placebo Females'!V:V, 'Placebo Females'!B:B, B236, 'Placebo Females'!P:P, P236)</f>
        <v>9</v>
      </c>
      <c r="AO236">
        <f>W236 - AVERAGEIFS('Placebo Females'!W:W, 'Placebo Females'!B:B, B236, 'Placebo Females'!P:P, P236)</f>
        <v>50.666666666666686</v>
      </c>
      <c r="AP236">
        <f>X236 - AVERAGEIFS('Placebo Females'!X:X, 'Placebo Females'!B:B, B236, 'Placebo Females'!P:P, P236)</f>
        <v>9.3333333333333286</v>
      </c>
      <c r="AQ236">
        <f>Y236 - AVERAGEIFS('Placebo Females'!Y:Y, 'Placebo Females'!B:B, B236, 'Placebo Females'!P:P, P236)</f>
        <v>21.333333333333343</v>
      </c>
      <c r="AR236">
        <f>Z236 - AVERAGEIFS('Placebo Females'!Z:Z, 'Placebo Females'!B:B, B236, 'Placebo Females'!P:P, P236)</f>
        <v>20</v>
      </c>
      <c r="AS236">
        <f>AB236 - AVERAGEIFS('Placebo Females'!AB:AB, 'Placebo Females'!B:B, B236, 'Placebo Females'!P:P, P236)</f>
        <v>43.333333333333336</v>
      </c>
      <c r="AT236">
        <f>AC236 - AVERAGEIFS('Placebo Females'!AC:AC, 'Placebo Females'!B:B, B236, 'Placebo Females'!P:P, P236)</f>
        <v>7.3333333333333321</v>
      </c>
      <c r="AU236">
        <f>AD236 - AVERAGEIFS('Placebo Females'!AD:AD, 'Placebo Females'!B:B, B236, 'Placebo Females'!P:P, P236)</f>
        <v>-135.09333333333336</v>
      </c>
      <c r="AV236">
        <f>AE236 - AVERAGEIFS('Placebo Females'!AE:AE, 'Placebo Females'!B:B, B236, 'Placebo Females'!P:P, P236)</f>
        <v>0.60168293333333334</v>
      </c>
      <c r="AW236">
        <f>AF236 - AVERAGEIFS('Placebo Females'!AF:AF, 'Placebo Females'!B:B, B236, 'Placebo Females'!P:P, P236)</f>
        <v>0.21513100000000002</v>
      </c>
    </row>
    <row r="237" spans="1:49" x14ac:dyDescent="0.25">
      <c r="A237" t="s">
        <v>5144</v>
      </c>
      <c r="B237">
        <v>1003</v>
      </c>
      <c r="C237" t="s">
        <v>655</v>
      </c>
      <c r="D237">
        <v>30</v>
      </c>
      <c r="E237">
        <v>167</v>
      </c>
      <c r="F237">
        <v>71.3</v>
      </c>
      <c r="G237">
        <v>106</v>
      </c>
      <c r="H237">
        <v>57.75</v>
      </c>
      <c r="I237" t="s">
        <v>103</v>
      </c>
      <c r="J237" t="s">
        <v>104</v>
      </c>
      <c r="K237" t="s">
        <v>753</v>
      </c>
      <c r="L237" t="s">
        <v>211</v>
      </c>
      <c r="M237" t="s">
        <v>4381</v>
      </c>
      <c r="N237">
        <v>400</v>
      </c>
      <c r="O237" t="s">
        <v>2262</v>
      </c>
      <c r="P237">
        <v>1</v>
      </c>
      <c r="Q237" t="s">
        <v>113</v>
      </c>
      <c r="R237" t="s">
        <v>4415</v>
      </c>
      <c r="S237">
        <v>1290</v>
      </c>
      <c r="T237" t="s">
        <v>2266</v>
      </c>
      <c r="U237">
        <v>908</v>
      </c>
      <c r="V237">
        <v>192</v>
      </c>
      <c r="W237">
        <v>441</v>
      </c>
      <c r="X237">
        <v>89</v>
      </c>
      <c r="Y237">
        <v>236</v>
      </c>
      <c r="Z237">
        <v>116</v>
      </c>
      <c r="AA237" t="s">
        <v>108</v>
      </c>
      <c r="AB237">
        <v>42</v>
      </c>
      <c r="AC237">
        <v>79</v>
      </c>
      <c r="AD237">
        <v>279.52499999999998</v>
      </c>
      <c r="AE237">
        <v>4.8387100000000002E-2</v>
      </c>
      <c r="AF237">
        <v>0.52261599999999997</v>
      </c>
      <c r="AH237">
        <v>1290</v>
      </c>
      <c r="AI237">
        <f t="shared" si="12"/>
        <v>3.9763662054492861</v>
      </c>
      <c r="AJ237">
        <f t="shared" si="13"/>
        <v>0.41979082605483087</v>
      </c>
      <c r="AK237">
        <f t="shared" si="14"/>
        <v>0.85953157169670513</v>
      </c>
      <c r="AL237">
        <f t="shared" si="15"/>
        <v>0.16983503774493103</v>
      </c>
      <c r="AM237">
        <f>U237 - AVERAGEIFS('Placebo Females'!U:U, 'Placebo Females'!B:B, B237, 'Placebo Females'!P:P, P237)</f>
        <v>-215.33333333333326</v>
      </c>
      <c r="AN237">
        <f>V237 - AVERAGEIFS('Placebo Females'!V:V, 'Placebo Females'!B:B, B237, 'Placebo Females'!P:P, P237)</f>
        <v>2.3333333333333428</v>
      </c>
      <c r="AO237">
        <f>W237 - AVERAGEIFS('Placebo Females'!W:W, 'Placebo Females'!B:B, B237, 'Placebo Females'!P:P, P237)</f>
        <v>41</v>
      </c>
      <c r="AP237">
        <f>X237 - AVERAGEIFS('Placebo Females'!X:X, 'Placebo Females'!B:B, B237, 'Placebo Females'!P:P, P237)</f>
        <v>-3.6666666666666714</v>
      </c>
      <c r="AQ237">
        <f>Y237 - AVERAGEIFS('Placebo Females'!Y:Y, 'Placebo Females'!B:B, B237, 'Placebo Females'!P:P, P237)</f>
        <v>-3.3333333333333428</v>
      </c>
      <c r="AR237">
        <f>Z237 - AVERAGEIFS('Placebo Females'!Z:Z, 'Placebo Females'!B:B, B237, 'Placebo Females'!P:P, P237)</f>
        <v>48</v>
      </c>
      <c r="AS237">
        <f>AB237 - AVERAGEIFS('Placebo Females'!AB:AB, 'Placebo Females'!B:B, B237, 'Placebo Females'!P:P, P237)</f>
        <v>-0.6666666666666643</v>
      </c>
      <c r="AT237">
        <f>AC237 - AVERAGEIFS('Placebo Females'!AC:AC, 'Placebo Females'!B:B, B237, 'Placebo Females'!P:P, P237)</f>
        <v>54.333333333333329</v>
      </c>
      <c r="AU237">
        <f>AD237 - AVERAGEIFS('Placebo Females'!AD:AD, 'Placebo Females'!B:B, B237, 'Placebo Females'!P:P, P237)</f>
        <v>-34.129000000000019</v>
      </c>
      <c r="AV237">
        <f>AE237 - AVERAGEIFS('Placebo Females'!AE:AE, 'Placebo Females'!B:B, B237, 'Placebo Females'!P:P, P237)</f>
        <v>-9.7158566666666654E-2</v>
      </c>
      <c r="AW237">
        <f>AF237 - AVERAGEIFS('Placebo Females'!AF:AF, 'Placebo Females'!B:B, B237, 'Placebo Females'!P:P, P237)</f>
        <v>0.17155466666666658</v>
      </c>
    </row>
    <row r="238" spans="1:49" x14ac:dyDescent="0.25">
      <c r="A238" t="s">
        <v>5145</v>
      </c>
      <c r="B238">
        <v>1003</v>
      </c>
      <c r="C238" t="s">
        <v>655</v>
      </c>
      <c r="D238">
        <v>30</v>
      </c>
      <c r="E238">
        <v>167</v>
      </c>
      <c r="F238">
        <v>71.3</v>
      </c>
      <c r="G238">
        <v>106</v>
      </c>
      <c r="H238">
        <v>57.75</v>
      </c>
      <c r="I238" t="s">
        <v>103</v>
      </c>
      <c r="J238" t="s">
        <v>104</v>
      </c>
      <c r="K238" t="s">
        <v>753</v>
      </c>
      <c r="L238" t="s">
        <v>211</v>
      </c>
      <c r="M238" t="s">
        <v>4381</v>
      </c>
      <c r="N238">
        <v>400</v>
      </c>
      <c r="O238" t="s">
        <v>2262</v>
      </c>
      <c r="P238">
        <v>1</v>
      </c>
      <c r="Q238" t="s">
        <v>113</v>
      </c>
      <c r="R238" t="s">
        <v>4415</v>
      </c>
      <c r="S238">
        <v>1290</v>
      </c>
      <c r="T238" t="s">
        <v>2266</v>
      </c>
      <c r="U238">
        <v>945</v>
      </c>
      <c r="V238">
        <v>203</v>
      </c>
      <c r="W238">
        <v>446</v>
      </c>
      <c r="X238">
        <v>91</v>
      </c>
      <c r="Y238">
        <v>238</v>
      </c>
      <c r="Z238">
        <v>117</v>
      </c>
      <c r="AA238" t="s">
        <v>108</v>
      </c>
      <c r="AB238">
        <v>72</v>
      </c>
      <c r="AC238">
        <v>51</v>
      </c>
      <c r="AD238">
        <v>285.03100000000001</v>
      </c>
      <c r="AE238">
        <v>8.6956500000000006E-2</v>
      </c>
      <c r="AF238">
        <v>0.53711100000000001</v>
      </c>
      <c r="AH238">
        <v>1290</v>
      </c>
      <c r="AI238">
        <f t="shared" si="12"/>
        <v>3.9763662054492861</v>
      </c>
      <c r="AJ238">
        <f t="shared" si="13"/>
        <v>0.41979082605483087</v>
      </c>
      <c r="AK238">
        <f t="shared" si="14"/>
        <v>0.85953157169670513</v>
      </c>
      <c r="AL238">
        <f t="shared" si="15"/>
        <v>0.16983503774493103</v>
      </c>
      <c r="AM238">
        <f>U238 - AVERAGEIFS('Placebo Females'!U:U, 'Placebo Females'!B:B, B238, 'Placebo Females'!P:P, P238)</f>
        <v>-178.33333333333326</v>
      </c>
      <c r="AN238">
        <f>V238 - AVERAGEIFS('Placebo Females'!V:V, 'Placebo Females'!B:B, B238, 'Placebo Females'!P:P, P238)</f>
        <v>13.333333333333343</v>
      </c>
      <c r="AO238">
        <f>W238 - AVERAGEIFS('Placebo Females'!W:W, 'Placebo Females'!B:B, B238, 'Placebo Females'!P:P, P238)</f>
        <v>46</v>
      </c>
      <c r="AP238">
        <f>X238 - AVERAGEIFS('Placebo Females'!X:X, 'Placebo Females'!B:B, B238, 'Placebo Females'!P:P, P238)</f>
        <v>-1.6666666666666714</v>
      </c>
      <c r="AQ238">
        <f>Y238 - AVERAGEIFS('Placebo Females'!Y:Y, 'Placebo Females'!B:B, B238, 'Placebo Females'!P:P, P238)</f>
        <v>-1.3333333333333428</v>
      </c>
      <c r="AR238">
        <f>Z238 - AVERAGEIFS('Placebo Females'!Z:Z, 'Placebo Females'!B:B, B238, 'Placebo Females'!P:P, P238)</f>
        <v>49</v>
      </c>
      <c r="AS238">
        <f>AB238 - AVERAGEIFS('Placebo Females'!AB:AB, 'Placebo Females'!B:B, B238, 'Placebo Females'!P:P, P238)</f>
        <v>29.333333333333336</v>
      </c>
      <c r="AT238">
        <f>AC238 - AVERAGEIFS('Placebo Females'!AC:AC, 'Placebo Females'!B:B, B238, 'Placebo Females'!P:P, P238)</f>
        <v>26.333333333333332</v>
      </c>
      <c r="AU238">
        <f>AD238 - AVERAGEIFS('Placebo Females'!AD:AD, 'Placebo Females'!B:B, B238, 'Placebo Females'!P:P, P238)</f>
        <v>-28.62299999999999</v>
      </c>
      <c r="AV238">
        <f>AE238 - AVERAGEIFS('Placebo Females'!AE:AE, 'Placebo Females'!B:B, B238, 'Placebo Females'!P:P, P238)</f>
        <v>-5.8589166666666651E-2</v>
      </c>
      <c r="AW238">
        <f>AF238 - AVERAGEIFS('Placebo Females'!AF:AF, 'Placebo Females'!B:B, B238, 'Placebo Females'!P:P, P238)</f>
        <v>0.18604966666666661</v>
      </c>
    </row>
    <row r="239" spans="1:49" x14ac:dyDescent="0.25">
      <c r="A239" t="s">
        <v>5146</v>
      </c>
      <c r="B239">
        <v>1003</v>
      </c>
      <c r="C239" t="s">
        <v>655</v>
      </c>
      <c r="D239">
        <v>30</v>
      </c>
      <c r="E239">
        <v>167</v>
      </c>
      <c r="F239">
        <v>71.3</v>
      </c>
      <c r="G239">
        <v>106</v>
      </c>
      <c r="H239">
        <v>57.75</v>
      </c>
      <c r="I239" t="s">
        <v>103</v>
      </c>
      <c r="J239" t="s">
        <v>104</v>
      </c>
      <c r="K239" t="s">
        <v>753</v>
      </c>
      <c r="L239" t="s">
        <v>211</v>
      </c>
      <c r="M239" t="s">
        <v>4381</v>
      </c>
      <c r="N239">
        <v>400</v>
      </c>
      <c r="O239" t="s">
        <v>2262</v>
      </c>
      <c r="P239">
        <v>1</v>
      </c>
      <c r="Q239" t="s">
        <v>113</v>
      </c>
      <c r="R239" t="s">
        <v>4415</v>
      </c>
      <c r="S239">
        <v>1290</v>
      </c>
      <c r="T239" t="s">
        <v>2266</v>
      </c>
      <c r="U239">
        <v>912</v>
      </c>
      <c r="V239">
        <v>194</v>
      </c>
      <c r="W239">
        <v>432</v>
      </c>
      <c r="X239">
        <v>91</v>
      </c>
      <c r="Y239">
        <v>228</v>
      </c>
      <c r="Z239">
        <v>113</v>
      </c>
      <c r="AA239" t="s">
        <v>108</v>
      </c>
      <c r="AB239">
        <v>42</v>
      </c>
      <c r="AC239">
        <v>70</v>
      </c>
      <c r="AD239">
        <v>288.71199999999999</v>
      </c>
      <c r="AE239">
        <v>3.2258099999999998E-2</v>
      </c>
      <c r="AF239">
        <v>0.51856599999999997</v>
      </c>
      <c r="AH239">
        <v>1290</v>
      </c>
      <c r="AI239">
        <f t="shared" si="12"/>
        <v>3.9763662054492861</v>
      </c>
      <c r="AJ239">
        <f t="shared" si="13"/>
        <v>0.41979082605483087</v>
      </c>
      <c r="AK239">
        <f t="shared" si="14"/>
        <v>0.85953157169670513</v>
      </c>
      <c r="AL239">
        <f t="shared" si="15"/>
        <v>0.16983503774493103</v>
      </c>
      <c r="AM239">
        <f>U239 - AVERAGEIFS('Placebo Females'!U:U, 'Placebo Females'!B:B, B239, 'Placebo Females'!P:P, P239)</f>
        <v>-211.33333333333326</v>
      </c>
      <c r="AN239">
        <f>V239 - AVERAGEIFS('Placebo Females'!V:V, 'Placebo Females'!B:B, B239, 'Placebo Females'!P:P, P239)</f>
        <v>4.3333333333333428</v>
      </c>
      <c r="AO239">
        <f>W239 - AVERAGEIFS('Placebo Females'!W:W, 'Placebo Females'!B:B, B239, 'Placebo Females'!P:P, P239)</f>
        <v>32</v>
      </c>
      <c r="AP239">
        <f>X239 - AVERAGEIFS('Placebo Females'!X:X, 'Placebo Females'!B:B, B239, 'Placebo Females'!P:P, P239)</f>
        <v>-1.6666666666666714</v>
      </c>
      <c r="AQ239">
        <f>Y239 - AVERAGEIFS('Placebo Females'!Y:Y, 'Placebo Females'!B:B, B239, 'Placebo Females'!P:P, P239)</f>
        <v>-11.333333333333343</v>
      </c>
      <c r="AR239">
        <f>Z239 - AVERAGEIFS('Placebo Females'!Z:Z, 'Placebo Females'!B:B, B239, 'Placebo Females'!P:P, P239)</f>
        <v>45</v>
      </c>
      <c r="AS239">
        <f>AB239 - AVERAGEIFS('Placebo Females'!AB:AB, 'Placebo Females'!B:B, B239, 'Placebo Females'!P:P, P239)</f>
        <v>-0.6666666666666643</v>
      </c>
      <c r="AT239">
        <f>AC239 - AVERAGEIFS('Placebo Females'!AC:AC, 'Placebo Females'!B:B, B239, 'Placebo Females'!P:P, P239)</f>
        <v>45.333333333333329</v>
      </c>
      <c r="AU239">
        <f>AD239 - AVERAGEIFS('Placebo Females'!AD:AD, 'Placebo Females'!B:B, B239, 'Placebo Females'!P:P, P239)</f>
        <v>-24.942000000000007</v>
      </c>
      <c r="AV239">
        <f>AE239 - AVERAGEIFS('Placebo Females'!AE:AE, 'Placebo Females'!B:B, B239, 'Placebo Females'!P:P, P239)</f>
        <v>-0.11328756666666666</v>
      </c>
      <c r="AW239">
        <f>AF239 - AVERAGEIFS('Placebo Females'!AF:AF, 'Placebo Females'!B:B, B239, 'Placebo Females'!P:P, P239)</f>
        <v>0.16750466666666658</v>
      </c>
    </row>
    <row r="240" spans="1:49" x14ac:dyDescent="0.25">
      <c r="A240" t="s">
        <v>5147</v>
      </c>
      <c r="B240">
        <v>1004</v>
      </c>
      <c r="C240" t="s">
        <v>655</v>
      </c>
      <c r="D240">
        <v>32</v>
      </c>
      <c r="E240">
        <v>177.1</v>
      </c>
      <c r="F240">
        <v>60.7</v>
      </c>
      <c r="G240">
        <v>92</v>
      </c>
      <c r="H240">
        <v>51.75</v>
      </c>
      <c r="I240" t="s">
        <v>103</v>
      </c>
      <c r="J240" t="s">
        <v>104</v>
      </c>
      <c r="K240" t="s">
        <v>459</v>
      </c>
      <c r="L240" t="s">
        <v>106</v>
      </c>
      <c r="M240" t="s">
        <v>4381</v>
      </c>
      <c r="N240">
        <v>400</v>
      </c>
      <c r="O240" t="s">
        <v>2262</v>
      </c>
      <c r="P240">
        <v>6</v>
      </c>
      <c r="Q240" t="s">
        <v>113</v>
      </c>
      <c r="R240" t="s">
        <v>4415</v>
      </c>
      <c r="S240">
        <v>1310</v>
      </c>
      <c r="T240" t="s">
        <v>2266</v>
      </c>
      <c r="U240">
        <v>770</v>
      </c>
      <c r="V240">
        <v>121</v>
      </c>
      <c r="W240">
        <v>451</v>
      </c>
      <c r="X240">
        <v>102</v>
      </c>
      <c r="Y240">
        <v>255</v>
      </c>
      <c r="Z240">
        <v>94</v>
      </c>
      <c r="AA240" t="s">
        <v>108</v>
      </c>
      <c r="AB240">
        <v>70</v>
      </c>
      <c r="AC240">
        <v>27</v>
      </c>
      <c r="AD240">
        <v>102.32</v>
      </c>
      <c r="AE240">
        <v>8.6956500000000006E-2</v>
      </c>
      <c r="AF240">
        <v>0.47924699999999998</v>
      </c>
      <c r="AH240">
        <v>1310</v>
      </c>
      <c r="AI240">
        <f t="shared" si="12"/>
        <v>4.0380152939058647</v>
      </c>
      <c r="AJ240">
        <f t="shared" si="13"/>
        <v>0.42234107322474457</v>
      </c>
      <c r="AK240">
        <f t="shared" si="14"/>
        <v>0.86148903272015287</v>
      </c>
      <c r="AL240">
        <f t="shared" si="15"/>
        <v>0.17249780757414679</v>
      </c>
      <c r="AM240">
        <f>U240 - AVERAGEIFS('Placebo Females'!U:U, 'Placebo Females'!B:B, B240, 'Placebo Females'!P:P, P240)</f>
        <v>-4.6666666666666288</v>
      </c>
      <c r="AN240">
        <f>V240 - AVERAGEIFS('Placebo Females'!V:V, 'Placebo Females'!B:B, B240, 'Placebo Females'!P:P, P240)</f>
        <v>-0.3333333333333286</v>
      </c>
      <c r="AO240">
        <f>W240 - AVERAGEIFS('Placebo Females'!W:W, 'Placebo Females'!B:B, B240, 'Placebo Females'!P:P, P240)</f>
        <v>67.333333333333314</v>
      </c>
      <c r="AP240">
        <f>X240 - AVERAGEIFS('Placebo Females'!X:X, 'Placebo Females'!B:B, B240, 'Placebo Females'!P:P, P240)</f>
        <v>11</v>
      </c>
      <c r="AQ240">
        <f>Y240 - AVERAGEIFS('Placebo Females'!Y:Y, 'Placebo Females'!B:B, B240, 'Placebo Females'!P:P, P240)</f>
        <v>31.666666666666657</v>
      </c>
      <c r="AR240">
        <f>Z240 - AVERAGEIFS('Placebo Females'!Z:Z, 'Placebo Females'!B:B, B240, 'Placebo Females'!P:P, P240)</f>
        <v>24.666666666666671</v>
      </c>
      <c r="AS240">
        <f>AB240 - AVERAGEIFS('Placebo Females'!AB:AB, 'Placebo Females'!B:B, B240, 'Placebo Females'!P:P, P240)</f>
        <v>24</v>
      </c>
      <c r="AT240">
        <f>AC240 - AVERAGEIFS('Placebo Females'!AC:AC, 'Placebo Females'!B:B, B240, 'Placebo Females'!P:P, P240)</f>
        <v>-0.66666666666666785</v>
      </c>
      <c r="AU240">
        <f>AD240 - AVERAGEIFS('Placebo Females'!AD:AD, 'Placebo Females'!B:B, B240, 'Placebo Females'!P:P, P240)</f>
        <v>-51.111666666666679</v>
      </c>
      <c r="AV240">
        <f>AE240 - AVERAGEIFS('Placebo Females'!AE:AE, 'Placebo Females'!B:B, B240, 'Placebo Females'!P:P, P240)</f>
        <v>-0.1391115</v>
      </c>
      <c r="AW240">
        <f>AF240 - AVERAGEIFS('Placebo Females'!AF:AF, 'Placebo Females'!B:B, B240, 'Placebo Females'!P:P, P240)</f>
        <v>0.10713</v>
      </c>
    </row>
    <row r="241" spans="1:49" x14ac:dyDescent="0.25">
      <c r="A241" t="s">
        <v>5148</v>
      </c>
      <c r="B241">
        <v>1004</v>
      </c>
      <c r="C241" t="s">
        <v>655</v>
      </c>
      <c r="D241">
        <v>32</v>
      </c>
      <c r="E241">
        <v>177.1</v>
      </c>
      <c r="F241">
        <v>60.7</v>
      </c>
      <c r="G241">
        <v>92</v>
      </c>
      <c r="H241">
        <v>51.75</v>
      </c>
      <c r="I241" t="s">
        <v>103</v>
      </c>
      <c r="J241" t="s">
        <v>104</v>
      </c>
      <c r="K241" t="s">
        <v>459</v>
      </c>
      <c r="L241" t="s">
        <v>106</v>
      </c>
      <c r="M241" t="s">
        <v>4381</v>
      </c>
      <c r="N241">
        <v>400</v>
      </c>
      <c r="O241" t="s">
        <v>2262</v>
      </c>
      <c r="P241">
        <v>6</v>
      </c>
      <c r="Q241" t="s">
        <v>113</v>
      </c>
      <c r="R241" t="s">
        <v>4415</v>
      </c>
      <c r="S241">
        <v>1310</v>
      </c>
      <c r="T241" t="s">
        <v>2266</v>
      </c>
      <c r="U241">
        <v>792</v>
      </c>
      <c r="V241">
        <v>121</v>
      </c>
      <c r="W241">
        <v>448</v>
      </c>
      <c r="X241">
        <v>117</v>
      </c>
      <c r="Y241">
        <v>237</v>
      </c>
      <c r="Z241">
        <v>94</v>
      </c>
      <c r="AA241" t="s">
        <v>108</v>
      </c>
      <c r="AB241">
        <v>32</v>
      </c>
      <c r="AC241">
        <v>32</v>
      </c>
      <c r="AD241">
        <v>99.912300000000002</v>
      </c>
      <c r="AE241">
        <v>4.1666700000000001E-2</v>
      </c>
      <c r="AF241">
        <v>0.47415099999999999</v>
      </c>
      <c r="AH241">
        <v>1310</v>
      </c>
      <c r="AI241">
        <f t="shared" si="12"/>
        <v>4.0380152939058647</v>
      </c>
      <c r="AJ241">
        <f t="shared" si="13"/>
        <v>0.42234107322474457</v>
      </c>
      <c r="AK241">
        <f t="shared" si="14"/>
        <v>0.86148903272015287</v>
      </c>
      <c r="AL241">
        <f t="shared" si="15"/>
        <v>0.17249780757414679</v>
      </c>
      <c r="AM241">
        <f>U241 - AVERAGEIFS('Placebo Females'!U:U, 'Placebo Females'!B:B, B241, 'Placebo Females'!P:P, P241)</f>
        <v>17.333333333333371</v>
      </c>
      <c r="AN241">
        <f>V241 - AVERAGEIFS('Placebo Females'!V:V, 'Placebo Females'!B:B, B241, 'Placebo Females'!P:P, P241)</f>
        <v>-0.3333333333333286</v>
      </c>
      <c r="AO241">
        <f>W241 - AVERAGEIFS('Placebo Females'!W:W, 'Placebo Females'!B:B, B241, 'Placebo Females'!P:P, P241)</f>
        <v>64.333333333333314</v>
      </c>
      <c r="AP241">
        <f>X241 - AVERAGEIFS('Placebo Females'!X:X, 'Placebo Females'!B:B, B241, 'Placebo Females'!P:P, P241)</f>
        <v>26</v>
      </c>
      <c r="AQ241">
        <f>Y241 - AVERAGEIFS('Placebo Females'!Y:Y, 'Placebo Females'!B:B, B241, 'Placebo Females'!P:P, P241)</f>
        <v>13.666666666666657</v>
      </c>
      <c r="AR241">
        <f>Z241 - AVERAGEIFS('Placebo Females'!Z:Z, 'Placebo Females'!B:B, B241, 'Placebo Females'!P:P, P241)</f>
        <v>24.666666666666671</v>
      </c>
      <c r="AS241">
        <f>AB241 - AVERAGEIFS('Placebo Females'!AB:AB, 'Placebo Females'!B:B, B241, 'Placebo Females'!P:P, P241)</f>
        <v>-14</v>
      </c>
      <c r="AT241">
        <f>AC241 - AVERAGEIFS('Placebo Females'!AC:AC, 'Placebo Females'!B:B, B241, 'Placebo Females'!P:P, P241)</f>
        <v>4.3333333333333321</v>
      </c>
      <c r="AU241">
        <f>AD241 - AVERAGEIFS('Placebo Females'!AD:AD, 'Placebo Females'!B:B, B241, 'Placebo Females'!P:P, P241)</f>
        <v>-53.51936666666667</v>
      </c>
      <c r="AV241">
        <f>AE241 - AVERAGEIFS('Placebo Females'!AE:AE, 'Placebo Females'!B:B, B241, 'Placebo Females'!P:P, P241)</f>
        <v>-0.18440130000000002</v>
      </c>
      <c r="AW241">
        <f>AF241 - AVERAGEIFS('Placebo Females'!AF:AF, 'Placebo Females'!B:B, B241, 'Placebo Females'!P:P, P241)</f>
        <v>0.10203400000000001</v>
      </c>
    </row>
    <row r="242" spans="1:49" x14ac:dyDescent="0.25">
      <c r="A242" t="s">
        <v>5149</v>
      </c>
      <c r="B242">
        <v>1004</v>
      </c>
      <c r="C242" t="s">
        <v>655</v>
      </c>
      <c r="D242">
        <v>32</v>
      </c>
      <c r="E242">
        <v>177.1</v>
      </c>
      <c r="F242">
        <v>60.7</v>
      </c>
      <c r="G242">
        <v>92</v>
      </c>
      <c r="H242">
        <v>51.75</v>
      </c>
      <c r="I242" t="s">
        <v>103</v>
      </c>
      <c r="J242" t="s">
        <v>104</v>
      </c>
      <c r="K242" t="s">
        <v>459</v>
      </c>
      <c r="L242" t="s">
        <v>106</v>
      </c>
      <c r="M242" t="s">
        <v>4381</v>
      </c>
      <c r="N242">
        <v>400</v>
      </c>
      <c r="O242" t="s">
        <v>2262</v>
      </c>
      <c r="P242">
        <v>6</v>
      </c>
      <c r="Q242" t="s">
        <v>113</v>
      </c>
      <c r="R242" t="s">
        <v>4415</v>
      </c>
      <c r="S242">
        <v>1310</v>
      </c>
      <c r="T242" t="s">
        <v>2266</v>
      </c>
      <c r="U242">
        <v>775</v>
      </c>
      <c r="V242">
        <v>121</v>
      </c>
      <c r="W242">
        <v>431</v>
      </c>
      <c r="X242">
        <v>98</v>
      </c>
      <c r="Y242">
        <v>254</v>
      </c>
      <c r="Z242">
        <v>79</v>
      </c>
      <c r="AA242" t="s">
        <v>108</v>
      </c>
      <c r="AB242">
        <v>44</v>
      </c>
      <c r="AC242">
        <v>26</v>
      </c>
      <c r="AD242">
        <v>103.422</v>
      </c>
      <c r="AE242">
        <v>0.15</v>
      </c>
      <c r="AF242">
        <v>0.45663500000000001</v>
      </c>
      <c r="AH242">
        <v>1310</v>
      </c>
      <c r="AI242">
        <f t="shared" si="12"/>
        <v>4.0380152939058647</v>
      </c>
      <c r="AJ242">
        <f t="shared" si="13"/>
        <v>0.42234107322474457</v>
      </c>
      <c r="AK242">
        <f t="shared" si="14"/>
        <v>0.86148903272015287</v>
      </c>
      <c r="AL242">
        <f t="shared" si="15"/>
        <v>0.17249780757414679</v>
      </c>
      <c r="AM242">
        <f>U242 - AVERAGEIFS('Placebo Females'!U:U, 'Placebo Females'!B:B, B242, 'Placebo Females'!P:P, P242)</f>
        <v>0.33333333333337123</v>
      </c>
      <c r="AN242">
        <f>V242 - AVERAGEIFS('Placebo Females'!V:V, 'Placebo Females'!B:B, B242, 'Placebo Females'!P:P, P242)</f>
        <v>-0.3333333333333286</v>
      </c>
      <c r="AO242">
        <f>W242 - AVERAGEIFS('Placebo Females'!W:W, 'Placebo Females'!B:B, B242, 'Placebo Females'!P:P, P242)</f>
        <v>47.333333333333314</v>
      </c>
      <c r="AP242">
        <f>X242 - AVERAGEIFS('Placebo Females'!X:X, 'Placebo Females'!B:B, B242, 'Placebo Females'!P:P, P242)</f>
        <v>7</v>
      </c>
      <c r="AQ242">
        <f>Y242 - AVERAGEIFS('Placebo Females'!Y:Y, 'Placebo Females'!B:B, B242, 'Placebo Females'!P:P, P242)</f>
        <v>30.666666666666657</v>
      </c>
      <c r="AR242">
        <f>Z242 - AVERAGEIFS('Placebo Females'!Z:Z, 'Placebo Females'!B:B, B242, 'Placebo Females'!P:P, P242)</f>
        <v>9.6666666666666714</v>
      </c>
      <c r="AS242">
        <f>AB242 - AVERAGEIFS('Placebo Females'!AB:AB, 'Placebo Females'!B:B, B242, 'Placebo Females'!P:P, P242)</f>
        <v>-2</v>
      </c>
      <c r="AT242">
        <f>AC242 - AVERAGEIFS('Placebo Females'!AC:AC, 'Placebo Females'!B:B, B242, 'Placebo Females'!P:P, P242)</f>
        <v>-1.6666666666666679</v>
      </c>
      <c r="AU242">
        <f>AD242 - AVERAGEIFS('Placebo Females'!AD:AD, 'Placebo Females'!B:B, B242, 'Placebo Females'!P:P, P242)</f>
        <v>-50.009666666666675</v>
      </c>
      <c r="AV242">
        <f>AE242 - AVERAGEIFS('Placebo Females'!AE:AE, 'Placebo Females'!B:B, B242, 'Placebo Females'!P:P, P242)</f>
        <v>-7.6068000000000024E-2</v>
      </c>
      <c r="AW242">
        <f>AF242 - AVERAGEIFS('Placebo Females'!AF:AF, 'Placebo Females'!B:B, B242, 'Placebo Females'!P:P, P242)</f>
        <v>8.4518000000000038E-2</v>
      </c>
    </row>
    <row r="243" spans="1:49" x14ac:dyDescent="0.25">
      <c r="A243" t="s">
        <v>5150</v>
      </c>
      <c r="B243">
        <v>1005</v>
      </c>
      <c r="C243" t="s">
        <v>655</v>
      </c>
      <c r="D243">
        <v>23</v>
      </c>
      <c r="E243">
        <v>182.5</v>
      </c>
      <c r="F243">
        <v>78.8</v>
      </c>
      <c r="G243">
        <v>114.25</v>
      </c>
      <c r="H243">
        <v>64</v>
      </c>
      <c r="I243" t="s">
        <v>103</v>
      </c>
      <c r="J243" t="s">
        <v>104</v>
      </c>
      <c r="K243" t="s">
        <v>509</v>
      </c>
      <c r="L243" t="s">
        <v>311</v>
      </c>
      <c r="M243" t="s">
        <v>4381</v>
      </c>
      <c r="N243">
        <v>400</v>
      </c>
      <c r="O243" t="s">
        <v>2262</v>
      </c>
      <c r="P243">
        <v>5</v>
      </c>
      <c r="Q243" t="s">
        <v>113</v>
      </c>
      <c r="R243" t="s">
        <v>4415</v>
      </c>
      <c r="S243">
        <v>1310</v>
      </c>
      <c r="T243" t="s">
        <v>2266</v>
      </c>
      <c r="U243">
        <v>994</v>
      </c>
      <c r="V243">
        <v>142</v>
      </c>
      <c r="W243">
        <v>422</v>
      </c>
      <c r="X243">
        <v>88</v>
      </c>
      <c r="Y243">
        <v>252</v>
      </c>
      <c r="Z243">
        <v>82</v>
      </c>
      <c r="AA243" t="s">
        <v>108</v>
      </c>
      <c r="AB243">
        <v>58</v>
      </c>
      <c r="AC243">
        <v>32</v>
      </c>
      <c r="AD243">
        <v>419.40600000000001</v>
      </c>
      <c r="AE243">
        <v>0.235294</v>
      </c>
      <c r="AF243">
        <v>0.50510200000000005</v>
      </c>
      <c r="AH243">
        <v>1310</v>
      </c>
      <c r="AI243">
        <f t="shared" si="12"/>
        <v>4.0380152939058647</v>
      </c>
      <c r="AJ243">
        <f t="shared" si="13"/>
        <v>0.42234107322474457</v>
      </c>
      <c r="AK243">
        <f t="shared" si="14"/>
        <v>0.86148903272015287</v>
      </c>
      <c r="AL243">
        <f t="shared" si="15"/>
        <v>0.17249780757414679</v>
      </c>
      <c r="AM243">
        <f>U243 - AVERAGEIFS('Placebo Females'!U:U, 'Placebo Females'!B:B, B243, 'Placebo Females'!P:P, P243)</f>
        <v>-17.666666666666629</v>
      </c>
      <c r="AN243">
        <f>V243 - AVERAGEIFS('Placebo Females'!V:V, 'Placebo Females'!B:B, B243, 'Placebo Females'!P:P, P243)</f>
        <v>5</v>
      </c>
      <c r="AO243">
        <f>W243 - AVERAGEIFS('Placebo Females'!W:W, 'Placebo Females'!B:B, B243, 'Placebo Females'!P:P, P243)</f>
        <v>37</v>
      </c>
      <c r="AP243">
        <f>X243 - AVERAGEIFS('Placebo Females'!X:X, 'Placebo Females'!B:B, B243, 'Placebo Females'!P:P, P243)</f>
        <v>0</v>
      </c>
      <c r="AQ243">
        <f>Y243 - AVERAGEIFS('Placebo Females'!Y:Y, 'Placebo Females'!B:B, B243, 'Placebo Females'!P:P, P243)</f>
        <v>20</v>
      </c>
      <c r="AR243">
        <f>Z243 - AVERAGEIFS('Placebo Females'!Z:Z, 'Placebo Females'!B:B, B243, 'Placebo Females'!P:P, P243)</f>
        <v>17</v>
      </c>
      <c r="AS243">
        <f>AB243 - AVERAGEIFS('Placebo Females'!AB:AB, 'Placebo Females'!B:B, B243, 'Placebo Females'!P:P, P243)</f>
        <v>19.333333333333336</v>
      </c>
      <c r="AT243">
        <f>AC243 - AVERAGEIFS('Placebo Females'!AC:AC, 'Placebo Females'!B:B, B243, 'Placebo Females'!P:P, P243)</f>
        <v>8</v>
      </c>
      <c r="AU243">
        <f>AD243 - AVERAGEIFS('Placebo Females'!AD:AD, 'Placebo Females'!B:B, B243, 'Placebo Females'!P:P, P243)</f>
        <v>-115.45999999999998</v>
      </c>
      <c r="AV243">
        <f>AE243 - AVERAGEIFS('Placebo Females'!AE:AE, 'Placebo Females'!B:B, B243, 'Placebo Females'!P:P, P243)</f>
        <v>0.13193353333333335</v>
      </c>
      <c r="AW243">
        <f>AF243 - AVERAGEIFS('Placebo Females'!AF:AF, 'Placebo Females'!B:B, B243, 'Placebo Females'!P:P, P243)</f>
        <v>9.7268666666666725E-2</v>
      </c>
    </row>
    <row r="244" spans="1:49" x14ac:dyDescent="0.25">
      <c r="A244" t="s">
        <v>5151</v>
      </c>
      <c r="B244">
        <v>1005</v>
      </c>
      <c r="C244" t="s">
        <v>655</v>
      </c>
      <c r="D244">
        <v>23</v>
      </c>
      <c r="E244">
        <v>182.5</v>
      </c>
      <c r="F244">
        <v>78.8</v>
      </c>
      <c r="G244">
        <v>114.25</v>
      </c>
      <c r="H244">
        <v>64</v>
      </c>
      <c r="I244" t="s">
        <v>103</v>
      </c>
      <c r="J244" t="s">
        <v>104</v>
      </c>
      <c r="K244" t="s">
        <v>509</v>
      </c>
      <c r="L244" t="s">
        <v>311</v>
      </c>
      <c r="M244" t="s">
        <v>4381</v>
      </c>
      <c r="N244">
        <v>400</v>
      </c>
      <c r="O244" t="s">
        <v>2262</v>
      </c>
      <c r="P244">
        <v>5</v>
      </c>
      <c r="Q244" t="s">
        <v>113</v>
      </c>
      <c r="R244" t="s">
        <v>4415</v>
      </c>
      <c r="S244">
        <v>1310</v>
      </c>
      <c r="T244" t="s">
        <v>2266</v>
      </c>
      <c r="U244">
        <v>1022</v>
      </c>
      <c r="V244">
        <v>145</v>
      </c>
      <c r="W244">
        <v>425</v>
      </c>
      <c r="X244">
        <v>88</v>
      </c>
      <c r="Y244">
        <v>254</v>
      </c>
      <c r="Z244">
        <v>83</v>
      </c>
      <c r="AA244" t="s">
        <v>108</v>
      </c>
      <c r="AB244">
        <v>55</v>
      </c>
      <c r="AC244">
        <v>36</v>
      </c>
      <c r="AD244">
        <v>427.685</v>
      </c>
      <c r="AE244">
        <v>0.222222</v>
      </c>
      <c r="AF244">
        <v>0.50594399999999995</v>
      </c>
      <c r="AH244">
        <v>1310</v>
      </c>
      <c r="AI244">
        <f t="shared" si="12"/>
        <v>4.0380152939058647</v>
      </c>
      <c r="AJ244">
        <f t="shared" si="13"/>
        <v>0.42234107322474457</v>
      </c>
      <c r="AK244">
        <f t="shared" si="14"/>
        <v>0.86148903272015287</v>
      </c>
      <c r="AL244">
        <f t="shared" si="15"/>
        <v>0.17249780757414679</v>
      </c>
      <c r="AM244">
        <f>U244 - AVERAGEIFS('Placebo Females'!U:U, 'Placebo Females'!B:B, B244, 'Placebo Females'!P:P, P244)</f>
        <v>10.333333333333371</v>
      </c>
      <c r="AN244">
        <f>V244 - AVERAGEIFS('Placebo Females'!V:V, 'Placebo Females'!B:B, B244, 'Placebo Females'!P:P, P244)</f>
        <v>8</v>
      </c>
      <c r="AO244">
        <f>W244 - AVERAGEIFS('Placebo Females'!W:W, 'Placebo Females'!B:B, B244, 'Placebo Females'!P:P, P244)</f>
        <v>40</v>
      </c>
      <c r="AP244">
        <f>X244 - AVERAGEIFS('Placebo Females'!X:X, 'Placebo Females'!B:B, B244, 'Placebo Females'!P:P, P244)</f>
        <v>0</v>
      </c>
      <c r="AQ244">
        <f>Y244 - AVERAGEIFS('Placebo Females'!Y:Y, 'Placebo Females'!B:B, B244, 'Placebo Females'!P:P, P244)</f>
        <v>22</v>
      </c>
      <c r="AR244">
        <f>Z244 - AVERAGEIFS('Placebo Females'!Z:Z, 'Placebo Females'!B:B, B244, 'Placebo Females'!P:P, P244)</f>
        <v>18</v>
      </c>
      <c r="AS244">
        <f>AB244 - AVERAGEIFS('Placebo Females'!AB:AB, 'Placebo Females'!B:B, B244, 'Placebo Females'!P:P, P244)</f>
        <v>16.333333333333336</v>
      </c>
      <c r="AT244">
        <f>AC244 - AVERAGEIFS('Placebo Females'!AC:AC, 'Placebo Females'!B:B, B244, 'Placebo Females'!P:P, P244)</f>
        <v>12</v>
      </c>
      <c r="AU244">
        <f>AD244 - AVERAGEIFS('Placebo Females'!AD:AD, 'Placebo Females'!B:B, B244, 'Placebo Females'!P:P, P244)</f>
        <v>-107.18099999999998</v>
      </c>
      <c r="AV244">
        <f>AE244 - AVERAGEIFS('Placebo Females'!AE:AE, 'Placebo Females'!B:B, B244, 'Placebo Females'!P:P, P244)</f>
        <v>0.11886153333333335</v>
      </c>
      <c r="AW244">
        <f>AF244 - AVERAGEIFS('Placebo Females'!AF:AF, 'Placebo Females'!B:B, B244, 'Placebo Females'!P:P, P244)</f>
        <v>9.8110666666666624E-2</v>
      </c>
    </row>
    <row r="245" spans="1:49" x14ac:dyDescent="0.25">
      <c r="A245" t="s">
        <v>5152</v>
      </c>
      <c r="B245">
        <v>1005</v>
      </c>
      <c r="C245" t="s">
        <v>655</v>
      </c>
      <c r="D245">
        <v>23</v>
      </c>
      <c r="E245">
        <v>182.5</v>
      </c>
      <c r="F245">
        <v>78.8</v>
      </c>
      <c r="G245">
        <v>114.25</v>
      </c>
      <c r="H245">
        <v>64</v>
      </c>
      <c r="I245" t="s">
        <v>103</v>
      </c>
      <c r="J245" t="s">
        <v>104</v>
      </c>
      <c r="K245" t="s">
        <v>509</v>
      </c>
      <c r="L245" t="s">
        <v>311</v>
      </c>
      <c r="M245" t="s">
        <v>4381</v>
      </c>
      <c r="N245">
        <v>400</v>
      </c>
      <c r="O245" t="s">
        <v>2262</v>
      </c>
      <c r="P245">
        <v>5</v>
      </c>
      <c r="Q245" t="s">
        <v>113</v>
      </c>
      <c r="R245" t="s">
        <v>4415</v>
      </c>
      <c r="S245">
        <v>1310</v>
      </c>
      <c r="T245" t="s">
        <v>2266</v>
      </c>
      <c r="U245">
        <v>1077</v>
      </c>
      <c r="V245">
        <v>146</v>
      </c>
      <c r="W245">
        <v>425</v>
      </c>
      <c r="X245">
        <v>86</v>
      </c>
      <c r="Y245">
        <v>255</v>
      </c>
      <c r="Z245">
        <v>84</v>
      </c>
      <c r="AA245" t="s">
        <v>108</v>
      </c>
      <c r="AB245">
        <v>58</v>
      </c>
      <c r="AC245">
        <v>35</v>
      </c>
      <c r="AD245">
        <v>427.53699999999998</v>
      </c>
      <c r="AE245">
        <v>0.25490200000000002</v>
      </c>
      <c r="AF245">
        <v>0.513015</v>
      </c>
      <c r="AH245">
        <v>1310</v>
      </c>
      <c r="AI245">
        <f t="shared" si="12"/>
        <v>4.0380152939058647</v>
      </c>
      <c r="AJ245">
        <f t="shared" si="13"/>
        <v>0.42234107322474457</v>
      </c>
      <c r="AK245">
        <f t="shared" si="14"/>
        <v>0.86148903272015287</v>
      </c>
      <c r="AL245">
        <f t="shared" si="15"/>
        <v>0.17249780757414679</v>
      </c>
      <c r="AM245">
        <f>U245 - AVERAGEIFS('Placebo Females'!U:U, 'Placebo Females'!B:B, B245, 'Placebo Females'!P:P, P245)</f>
        <v>65.333333333333371</v>
      </c>
      <c r="AN245">
        <f>V245 - AVERAGEIFS('Placebo Females'!V:V, 'Placebo Females'!B:B, B245, 'Placebo Females'!P:P, P245)</f>
        <v>9</v>
      </c>
      <c r="AO245">
        <f>W245 - AVERAGEIFS('Placebo Females'!W:W, 'Placebo Females'!B:B, B245, 'Placebo Females'!P:P, P245)</f>
        <v>40</v>
      </c>
      <c r="AP245">
        <f>X245 - AVERAGEIFS('Placebo Females'!X:X, 'Placebo Females'!B:B, B245, 'Placebo Females'!P:P, P245)</f>
        <v>-2</v>
      </c>
      <c r="AQ245">
        <f>Y245 - AVERAGEIFS('Placebo Females'!Y:Y, 'Placebo Females'!B:B, B245, 'Placebo Females'!P:P, P245)</f>
        <v>23</v>
      </c>
      <c r="AR245">
        <f>Z245 - AVERAGEIFS('Placebo Females'!Z:Z, 'Placebo Females'!B:B, B245, 'Placebo Females'!P:P, P245)</f>
        <v>19</v>
      </c>
      <c r="AS245">
        <f>AB245 - AVERAGEIFS('Placebo Females'!AB:AB, 'Placebo Females'!B:B, B245, 'Placebo Females'!P:P, P245)</f>
        <v>19.333333333333336</v>
      </c>
      <c r="AT245">
        <f>AC245 - AVERAGEIFS('Placebo Females'!AC:AC, 'Placebo Females'!B:B, B245, 'Placebo Females'!P:P, P245)</f>
        <v>11</v>
      </c>
      <c r="AU245">
        <f>AD245 - AVERAGEIFS('Placebo Females'!AD:AD, 'Placebo Females'!B:B, B245, 'Placebo Females'!P:P, P245)</f>
        <v>-107.32900000000001</v>
      </c>
      <c r="AV245">
        <f>AE245 - AVERAGEIFS('Placebo Females'!AE:AE, 'Placebo Females'!B:B, B245, 'Placebo Females'!P:P, P245)</f>
        <v>0.15154153333333337</v>
      </c>
      <c r="AW245">
        <f>AF245 - AVERAGEIFS('Placebo Females'!AF:AF, 'Placebo Females'!B:B, B245, 'Placebo Females'!P:P, P245)</f>
        <v>0.10518166666666667</v>
      </c>
    </row>
    <row r="246" spans="1:49" x14ac:dyDescent="0.25">
      <c r="A246" t="s">
        <v>5153</v>
      </c>
      <c r="B246">
        <v>1011</v>
      </c>
      <c r="C246" t="s">
        <v>655</v>
      </c>
      <c r="D246">
        <v>31</v>
      </c>
      <c r="E246">
        <v>161.5</v>
      </c>
      <c r="F246">
        <v>65.3</v>
      </c>
      <c r="G246">
        <v>120.75</v>
      </c>
      <c r="H246">
        <v>84</v>
      </c>
      <c r="I246" t="s">
        <v>458</v>
      </c>
      <c r="J246" t="s">
        <v>104</v>
      </c>
      <c r="K246" t="s">
        <v>753</v>
      </c>
      <c r="L246" t="s">
        <v>211</v>
      </c>
      <c r="M246" t="s">
        <v>4381</v>
      </c>
      <c r="N246">
        <v>400</v>
      </c>
      <c r="O246" t="s">
        <v>2262</v>
      </c>
      <c r="P246">
        <v>3.5</v>
      </c>
      <c r="Q246" t="s">
        <v>113</v>
      </c>
      <c r="R246" t="s">
        <v>4415</v>
      </c>
      <c r="S246">
        <v>1330</v>
      </c>
      <c r="T246" t="s">
        <v>2266</v>
      </c>
      <c r="U246">
        <v>800</v>
      </c>
      <c r="V246">
        <v>175</v>
      </c>
      <c r="W246">
        <v>413</v>
      </c>
      <c r="X246">
        <v>94</v>
      </c>
      <c r="Y246">
        <v>202</v>
      </c>
      <c r="Z246">
        <v>117</v>
      </c>
      <c r="AA246" t="s">
        <v>108</v>
      </c>
      <c r="AB246">
        <v>55</v>
      </c>
      <c r="AC246">
        <v>53</v>
      </c>
      <c r="AD246">
        <v>258.28500000000003</v>
      </c>
      <c r="AE246">
        <v>0.58974400000000005</v>
      </c>
      <c r="AF246">
        <v>0.47384500000000002</v>
      </c>
      <c r="AH246">
        <v>1330</v>
      </c>
      <c r="AI246">
        <f t="shared" si="12"/>
        <v>4.0996643823624419</v>
      </c>
      <c r="AJ246">
        <f t="shared" si="13"/>
        <v>0.42485673287165782</v>
      </c>
      <c r="AK246">
        <f t="shared" si="14"/>
        <v>0.86339440883675111</v>
      </c>
      <c r="AL246">
        <f t="shared" si="15"/>
        <v>0.17515242340526171</v>
      </c>
      <c r="AM246">
        <f>U246 - AVERAGEIFS('Placebo Females'!U:U, 'Placebo Females'!B:B, B246, 'Placebo Females'!P:P, P246)</f>
        <v>-81.333333333333371</v>
      </c>
      <c r="AN246">
        <f>V246 - AVERAGEIFS('Placebo Females'!V:V, 'Placebo Females'!B:B, B246, 'Placebo Females'!P:P, P246)</f>
        <v>7.6666666666666572</v>
      </c>
      <c r="AO246">
        <f>W246 - AVERAGEIFS('Placebo Females'!W:W, 'Placebo Females'!B:B, B246, 'Placebo Females'!P:P, P246)</f>
        <v>55</v>
      </c>
      <c r="AP246">
        <f>X246 - AVERAGEIFS('Placebo Females'!X:X, 'Placebo Females'!B:B, B246, 'Placebo Females'!P:P, P246)</f>
        <v>3</v>
      </c>
      <c r="AQ246">
        <f>Y246 - AVERAGEIFS('Placebo Females'!Y:Y, 'Placebo Females'!B:B, B246, 'Placebo Females'!P:P, P246)</f>
        <v>8.3333333333333428</v>
      </c>
      <c r="AR246">
        <f>Z246 - AVERAGEIFS('Placebo Females'!Z:Z, 'Placebo Females'!B:B, B246, 'Placebo Females'!P:P, P246)</f>
        <v>43.666666666666671</v>
      </c>
      <c r="AS246">
        <f>AB246 - AVERAGEIFS('Placebo Females'!AB:AB, 'Placebo Females'!B:B, B246, 'Placebo Females'!P:P, P246)</f>
        <v>6.3333333333333357</v>
      </c>
      <c r="AT246">
        <f>AC246 - AVERAGEIFS('Placebo Females'!AC:AC, 'Placebo Females'!B:B, B246, 'Placebo Females'!P:P, P246)</f>
        <v>27.333333333333332</v>
      </c>
      <c r="AU246">
        <f>AD246 - AVERAGEIFS('Placebo Females'!AD:AD, 'Placebo Females'!B:B, B246, 'Placebo Females'!P:P, P246)</f>
        <v>-223.03933333333327</v>
      </c>
      <c r="AV246">
        <f>AE246 - AVERAGEIFS('Placebo Females'!AE:AE, 'Placebo Females'!B:B, B246, 'Placebo Females'!P:P, P246)</f>
        <v>0.43699566666666667</v>
      </c>
      <c r="AW246">
        <f>AF246 - AVERAGEIFS('Placebo Females'!AF:AF, 'Placebo Females'!B:B, B246, 'Placebo Females'!P:P, P246)</f>
        <v>0.11868899999999999</v>
      </c>
    </row>
    <row r="247" spans="1:49" x14ac:dyDescent="0.25">
      <c r="A247" t="s">
        <v>5154</v>
      </c>
      <c r="B247">
        <v>1011</v>
      </c>
      <c r="C247" t="s">
        <v>655</v>
      </c>
      <c r="D247">
        <v>31</v>
      </c>
      <c r="E247">
        <v>161.5</v>
      </c>
      <c r="F247">
        <v>65.3</v>
      </c>
      <c r="G247">
        <v>120.75</v>
      </c>
      <c r="H247">
        <v>84</v>
      </c>
      <c r="I247" t="s">
        <v>458</v>
      </c>
      <c r="J247" t="s">
        <v>104</v>
      </c>
      <c r="K247" t="s">
        <v>753</v>
      </c>
      <c r="L247" t="s">
        <v>211</v>
      </c>
      <c r="M247" t="s">
        <v>4381</v>
      </c>
      <c r="N247">
        <v>400</v>
      </c>
      <c r="O247" t="s">
        <v>2262</v>
      </c>
      <c r="P247">
        <v>3.5</v>
      </c>
      <c r="Q247" t="s">
        <v>113</v>
      </c>
      <c r="R247" t="s">
        <v>4415</v>
      </c>
      <c r="S247">
        <v>1330</v>
      </c>
      <c r="T247" t="s">
        <v>2266</v>
      </c>
      <c r="U247">
        <v>775</v>
      </c>
      <c r="V247">
        <v>176</v>
      </c>
      <c r="W247">
        <v>406</v>
      </c>
      <c r="X247">
        <v>86</v>
      </c>
      <c r="Y247">
        <v>205</v>
      </c>
      <c r="Z247">
        <v>115</v>
      </c>
      <c r="AA247" t="s">
        <v>108</v>
      </c>
      <c r="AB247">
        <v>41</v>
      </c>
      <c r="AC247">
        <v>65</v>
      </c>
      <c r="AD247">
        <v>258.64499999999998</v>
      </c>
      <c r="AE247">
        <v>0.38</v>
      </c>
      <c r="AF247">
        <v>0.46196199999999998</v>
      </c>
      <c r="AH247">
        <v>1330</v>
      </c>
      <c r="AI247">
        <f t="shared" si="12"/>
        <v>4.0996643823624419</v>
      </c>
      <c r="AJ247">
        <f t="shared" si="13"/>
        <v>0.42485673287165782</v>
      </c>
      <c r="AK247">
        <f t="shared" si="14"/>
        <v>0.86339440883675111</v>
      </c>
      <c r="AL247">
        <f t="shared" si="15"/>
        <v>0.17515242340526171</v>
      </c>
      <c r="AM247">
        <f>U247 - AVERAGEIFS('Placebo Females'!U:U, 'Placebo Females'!B:B, B247, 'Placebo Females'!P:P, P247)</f>
        <v>-106.33333333333337</v>
      </c>
      <c r="AN247">
        <f>V247 - AVERAGEIFS('Placebo Females'!V:V, 'Placebo Females'!B:B, B247, 'Placebo Females'!P:P, P247)</f>
        <v>8.6666666666666572</v>
      </c>
      <c r="AO247">
        <f>W247 - AVERAGEIFS('Placebo Females'!W:W, 'Placebo Females'!B:B, B247, 'Placebo Females'!P:P, P247)</f>
        <v>48</v>
      </c>
      <c r="AP247">
        <f>X247 - AVERAGEIFS('Placebo Females'!X:X, 'Placebo Females'!B:B, B247, 'Placebo Females'!P:P, P247)</f>
        <v>-5</v>
      </c>
      <c r="AQ247">
        <f>Y247 - AVERAGEIFS('Placebo Females'!Y:Y, 'Placebo Females'!B:B, B247, 'Placebo Females'!P:P, P247)</f>
        <v>11.333333333333343</v>
      </c>
      <c r="AR247">
        <f>Z247 - AVERAGEIFS('Placebo Females'!Z:Z, 'Placebo Females'!B:B, B247, 'Placebo Females'!P:P, P247)</f>
        <v>41.666666666666671</v>
      </c>
      <c r="AS247">
        <f>AB247 - AVERAGEIFS('Placebo Females'!AB:AB, 'Placebo Females'!B:B, B247, 'Placebo Females'!P:P, P247)</f>
        <v>-7.6666666666666643</v>
      </c>
      <c r="AT247">
        <f>AC247 - AVERAGEIFS('Placebo Females'!AC:AC, 'Placebo Females'!B:B, B247, 'Placebo Females'!P:P, P247)</f>
        <v>39.333333333333329</v>
      </c>
      <c r="AU247">
        <f>AD247 - AVERAGEIFS('Placebo Females'!AD:AD, 'Placebo Females'!B:B, B247, 'Placebo Females'!P:P, P247)</f>
        <v>-222.67933333333332</v>
      </c>
      <c r="AV247">
        <f>AE247 - AVERAGEIFS('Placebo Females'!AE:AE, 'Placebo Females'!B:B, B247, 'Placebo Females'!P:P, P247)</f>
        <v>0.22725166666666666</v>
      </c>
      <c r="AW247">
        <f>AF247 - AVERAGEIFS('Placebo Females'!AF:AF, 'Placebo Females'!B:B, B247, 'Placebo Females'!P:P, P247)</f>
        <v>0.10680599999999996</v>
      </c>
    </row>
    <row r="248" spans="1:49" x14ac:dyDescent="0.25">
      <c r="A248" t="s">
        <v>5155</v>
      </c>
      <c r="B248">
        <v>1011</v>
      </c>
      <c r="C248" t="s">
        <v>655</v>
      </c>
      <c r="D248">
        <v>31</v>
      </c>
      <c r="E248">
        <v>161.5</v>
      </c>
      <c r="F248">
        <v>65.3</v>
      </c>
      <c r="G248">
        <v>120.75</v>
      </c>
      <c r="H248">
        <v>84</v>
      </c>
      <c r="I248" t="s">
        <v>458</v>
      </c>
      <c r="J248" t="s">
        <v>104</v>
      </c>
      <c r="K248" t="s">
        <v>753</v>
      </c>
      <c r="L248" t="s">
        <v>211</v>
      </c>
      <c r="M248" t="s">
        <v>4381</v>
      </c>
      <c r="N248">
        <v>400</v>
      </c>
      <c r="O248" t="s">
        <v>2262</v>
      </c>
      <c r="P248">
        <v>3.5</v>
      </c>
      <c r="Q248" t="s">
        <v>113</v>
      </c>
      <c r="R248" t="s">
        <v>4415</v>
      </c>
      <c r="S248">
        <v>1330</v>
      </c>
      <c r="T248" t="s">
        <v>2266</v>
      </c>
      <c r="U248">
        <v>795</v>
      </c>
      <c r="V248">
        <v>175</v>
      </c>
      <c r="W248">
        <v>404</v>
      </c>
      <c r="X248">
        <v>91</v>
      </c>
      <c r="Y248">
        <v>203</v>
      </c>
      <c r="Z248">
        <v>110</v>
      </c>
      <c r="AA248" t="s">
        <v>108</v>
      </c>
      <c r="AB248">
        <v>39</v>
      </c>
      <c r="AC248">
        <v>71</v>
      </c>
      <c r="AD248">
        <v>255.911</v>
      </c>
      <c r="AE248">
        <v>0.51111099999999998</v>
      </c>
      <c r="AF248">
        <v>0.47910999999999998</v>
      </c>
      <c r="AH248">
        <v>1330</v>
      </c>
      <c r="AI248">
        <f t="shared" si="12"/>
        <v>4.0996643823624419</v>
      </c>
      <c r="AJ248">
        <f t="shared" si="13"/>
        <v>0.42485673287165782</v>
      </c>
      <c r="AK248">
        <f t="shared" si="14"/>
        <v>0.86339440883675111</v>
      </c>
      <c r="AL248">
        <f t="shared" si="15"/>
        <v>0.17515242340526171</v>
      </c>
      <c r="AM248">
        <f>U248 - AVERAGEIFS('Placebo Females'!U:U, 'Placebo Females'!B:B, B248, 'Placebo Females'!P:P, P248)</f>
        <v>-86.333333333333371</v>
      </c>
      <c r="AN248">
        <f>V248 - AVERAGEIFS('Placebo Females'!V:V, 'Placebo Females'!B:B, B248, 'Placebo Females'!P:P, P248)</f>
        <v>7.6666666666666572</v>
      </c>
      <c r="AO248">
        <f>W248 - AVERAGEIFS('Placebo Females'!W:W, 'Placebo Females'!B:B, B248, 'Placebo Females'!P:P, P248)</f>
        <v>46</v>
      </c>
      <c r="AP248">
        <f>X248 - AVERAGEIFS('Placebo Females'!X:X, 'Placebo Females'!B:B, B248, 'Placebo Females'!P:P, P248)</f>
        <v>0</v>
      </c>
      <c r="AQ248">
        <f>Y248 - AVERAGEIFS('Placebo Females'!Y:Y, 'Placebo Females'!B:B, B248, 'Placebo Females'!P:P, P248)</f>
        <v>9.3333333333333428</v>
      </c>
      <c r="AR248">
        <f>Z248 - AVERAGEIFS('Placebo Females'!Z:Z, 'Placebo Females'!B:B, B248, 'Placebo Females'!P:P, P248)</f>
        <v>36.666666666666671</v>
      </c>
      <c r="AS248">
        <f>AB248 - AVERAGEIFS('Placebo Females'!AB:AB, 'Placebo Females'!B:B, B248, 'Placebo Females'!P:P, P248)</f>
        <v>-9.6666666666666643</v>
      </c>
      <c r="AT248">
        <f>AC248 - AVERAGEIFS('Placebo Females'!AC:AC, 'Placebo Females'!B:B, B248, 'Placebo Females'!P:P, P248)</f>
        <v>45.333333333333329</v>
      </c>
      <c r="AU248">
        <f>AD248 - AVERAGEIFS('Placebo Females'!AD:AD, 'Placebo Females'!B:B, B248, 'Placebo Females'!P:P, P248)</f>
        <v>-225.4133333333333</v>
      </c>
      <c r="AV248">
        <f>AE248 - AVERAGEIFS('Placebo Females'!AE:AE, 'Placebo Females'!B:B, B248, 'Placebo Females'!P:P, P248)</f>
        <v>0.35836266666666661</v>
      </c>
      <c r="AW248">
        <f>AF248 - AVERAGEIFS('Placebo Females'!AF:AF, 'Placebo Females'!B:B, B248, 'Placebo Females'!P:P, P248)</f>
        <v>0.12395399999999995</v>
      </c>
    </row>
    <row r="249" spans="1:49" x14ac:dyDescent="0.25">
      <c r="A249" t="s">
        <v>5156</v>
      </c>
      <c r="B249">
        <v>1003</v>
      </c>
      <c r="C249" t="s">
        <v>655</v>
      </c>
      <c r="D249">
        <v>30</v>
      </c>
      <c r="E249">
        <v>167</v>
      </c>
      <c r="F249">
        <v>71.3</v>
      </c>
      <c r="G249">
        <v>106</v>
      </c>
      <c r="H249">
        <v>57.75</v>
      </c>
      <c r="I249" t="s">
        <v>103</v>
      </c>
      <c r="J249" t="s">
        <v>104</v>
      </c>
      <c r="K249" t="s">
        <v>753</v>
      </c>
      <c r="L249" t="s">
        <v>211</v>
      </c>
      <c r="M249" t="s">
        <v>4381</v>
      </c>
      <c r="N249">
        <v>400</v>
      </c>
      <c r="O249" t="s">
        <v>2262</v>
      </c>
      <c r="P249">
        <v>1.5</v>
      </c>
      <c r="Q249" t="s">
        <v>113</v>
      </c>
      <c r="R249" t="s">
        <v>4415</v>
      </c>
      <c r="S249">
        <v>1390</v>
      </c>
      <c r="T249" t="s">
        <v>2266</v>
      </c>
      <c r="U249">
        <v>948</v>
      </c>
      <c r="V249">
        <v>200</v>
      </c>
      <c r="W249">
        <v>441</v>
      </c>
      <c r="X249">
        <v>95</v>
      </c>
      <c r="Y249">
        <v>231</v>
      </c>
      <c r="Z249">
        <v>115</v>
      </c>
      <c r="AA249" t="s">
        <v>108</v>
      </c>
      <c r="AB249">
        <v>72</v>
      </c>
      <c r="AC249">
        <v>45</v>
      </c>
      <c r="AD249">
        <v>336.452</v>
      </c>
      <c r="AE249">
        <v>4.6875E-2</v>
      </c>
      <c r="AF249">
        <v>0.51117800000000002</v>
      </c>
      <c r="AH249">
        <v>1390</v>
      </c>
      <c r="AI249">
        <f t="shared" si="12"/>
        <v>4.2846116477321763</v>
      </c>
      <c r="AJ249">
        <f t="shared" si="13"/>
        <v>0.43220454248864404</v>
      </c>
      <c r="AK249">
        <f t="shared" si="14"/>
        <v>0.86881777525773907</v>
      </c>
      <c r="AL249">
        <f t="shared" si="15"/>
        <v>0.18306626901121015</v>
      </c>
      <c r="AM249">
        <f>U249 - AVERAGEIFS('Placebo Females'!U:U, 'Placebo Females'!B:B, B249, 'Placebo Females'!P:P, P249)</f>
        <v>-224</v>
      </c>
      <c r="AN249">
        <f>V249 - AVERAGEIFS('Placebo Females'!V:V, 'Placebo Females'!B:B, B249, 'Placebo Females'!P:P, P249)</f>
        <v>19.333333333333343</v>
      </c>
      <c r="AO249">
        <f>W249 - AVERAGEIFS('Placebo Females'!W:W, 'Placebo Females'!B:B, B249, 'Placebo Females'!P:P, P249)</f>
        <v>28</v>
      </c>
      <c r="AP249">
        <f>X249 - AVERAGEIFS('Placebo Females'!X:X, 'Placebo Females'!B:B, B249, 'Placebo Females'!P:P, P249)</f>
        <v>2.3333333333333286</v>
      </c>
      <c r="AQ249">
        <f>Y249 - AVERAGEIFS('Placebo Females'!Y:Y, 'Placebo Females'!B:B, B249, 'Placebo Females'!P:P, P249)</f>
        <v>-19.666666666666657</v>
      </c>
      <c r="AR249">
        <f>Z249 - AVERAGEIFS('Placebo Females'!Z:Z, 'Placebo Females'!B:B, B249, 'Placebo Females'!P:P, P249)</f>
        <v>45.333333333333329</v>
      </c>
      <c r="AS249">
        <f>AB249 - AVERAGEIFS('Placebo Females'!AB:AB, 'Placebo Females'!B:B, B249, 'Placebo Females'!P:P, P249)</f>
        <v>34</v>
      </c>
      <c r="AT249">
        <f>AC249 - AVERAGEIFS('Placebo Females'!AC:AC, 'Placebo Females'!B:B, B249, 'Placebo Females'!P:P, P249)</f>
        <v>12.666666666666664</v>
      </c>
      <c r="AU249">
        <f>AD249 - AVERAGEIFS('Placebo Females'!AD:AD, 'Placebo Females'!B:B, B249, 'Placebo Females'!P:P, P249)</f>
        <v>-2.6809999999999832</v>
      </c>
      <c r="AV249">
        <f>AE249 - AVERAGEIFS('Placebo Females'!AE:AE, 'Placebo Females'!B:B, B249, 'Placebo Females'!P:P, P249)</f>
        <v>-9.3251033333333344E-2</v>
      </c>
      <c r="AW249">
        <f>AF249 - AVERAGEIFS('Placebo Females'!AF:AF, 'Placebo Females'!B:B, B249, 'Placebo Females'!P:P, P249)</f>
        <v>0.15035066666666669</v>
      </c>
    </row>
    <row r="250" spans="1:49" x14ac:dyDescent="0.25">
      <c r="A250" t="s">
        <v>5157</v>
      </c>
      <c r="B250">
        <v>1003</v>
      </c>
      <c r="C250" t="s">
        <v>655</v>
      </c>
      <c r="D250">
        <v>30</v>
      </c>
      <c r="E250">
        <v>167</v>
      </c>
      <c r="F250">
        <v>71.3</v>
      </c>
      <c r="G250">
        <v>106</v>
      </c>
      <c r="H250">
        <v>57.75</v>
      </c>
      <c r="I250" t="s">
        <v>103</v>
      </c>
      <c r="J250" t="s">
        <v>104</v>
      </c>
      <c r="K250" t="s">
        <v>753</v>
      </c>
      <c r="L250" t="s">
        <v>211</v>
      </c>
      <c r="M250" t="s">
        <v>4381</v>
      </c>
      <c r="N250">
        <v>400</v>
      </c>
      <c r="O250" t="s">
        <v>2262</v>
      </c>
      <c r="P250">
        <v>1.5</v>
      </c>
      <c r="Q250" t="s">
        <v>113</v>
      </c>
      <c r="R250" t="s">
        <v>4415</v>
      </c>
      <c r="S250">
        <v>1390</v>
      </c>
      <c r="T250" t="s">
        <v>2266</v>
      </c>
      <c r="U250">
        <v>875</v>
      </c>
      <c r="V250">
        <v>195</v>
      </c>
      <c r="W250">
        <v>440</v>
      </c>
      <c r="X250">
        <v>95</v>
      </c>
      <c r="Y250">
        <v>229</v>
      </c>
      <c r="Z250">
        <v>116</v>
      </c>
      <c r="AA250" t="s">
        <v>108</v>
      </c>
      <c r="AB250">
        <v>74</v>
      </c>
      <c r="AC250">
        <v>41</v>
      </c>
      <c r="AD250">
        <v>318.46899999999999</v>
      </c>
      <c r="AE250">
        <v>0.22806999999999999</v>
      </c>
      <c r="AF250">
        <v>0.50635200000000002</v>
      </c>
      <c r="AH250">
        <v>1390</v>
      </c>
      <c r="AI250">
        <f t="shared" si="12"/>
        <v>4.2846116477321763</v>
      </c>
      <c r="AJ250">
        <f t="shared" si="13"/>
        <v>0.43220454248864404</v>
      </c>
      <c r="AK250">
        <f t="shared" si="14"/>
        <v>0.86881777525773907</v>
      </c>
      <c r="AL250">
        <f t="shared" si="15"/>
        <v>0.18306626901121015</v>
      </c>
      <c r="AM250">
        <f>U250 - AVERAGEIFS('Placebo Females'!U:U, 'Placebo Females'!B:B, B250, 'Placebo Females'!P:P, P250)</f>
        <v>-297</v>
      </c>
      <c r="AN250">
        <f>V250 - AVERAGEIFS('Placebo Females'!V:V, 'Placebo Females'!B:B, B250, 'Placebo Females'!P:P, P250)</f>
        <v>14.333333333333343</v>
      </c>
      <c r="AO250">
        <f>W250 - AVERAGEIFS('Placebo Females'!W:W, 'Placebo Females'!B:B, B250, 'Placebo Females'!P:P, P250)</f>
        <v>27</v>
      </c>
      <c r="AP250">
        <f>X250 - AVERAGEIFS('Placebo Females'!X:X, 'Placebo Females'!B:B, B250, 'Placebo Females'!P:P, P250)</f>
        <v>2.3333333333333286</v>
      </c>
      <c r="AQ250">
        <f>Y250 - AVERAGEIFS('Placebo Females'!Y:Y, 'Placebo Females'!B:B, B250, 'Placebo Females'!P:P, P250)</f>
        <v>-21.666666666666657</v>
      </c>
      <c r="AR250">
        <f>Z250 - AVERAGEIFS('Placebo Females'!Z:Z, 'Placebo Females'!B:B, B250, 'Placebo Females'!P:P, P250)</f>
        <v>46.333333333333329</v>
      </c>
      <c r="AS250">
        <f>AB250 - AVERAGEIFS('Placebo Females'!AB:AB, 'Placebo Females'!B:B, B250, 'Placebo Females'!P:P, P250)</f>
        <v>36</v>
      </c>
      <c r="AT250">
        <f>AC250 - AVERAGEIFS('Placebo Females'!AC:AC, 'Placebo Females'!B:B, B250, 'Placebo Females'!P:P, P250)</f>
        <v>8.6666666666666643</v>
      </c>
      <c r="AU250">
        <f>AD250 - AVERAGEIFS('Placebo Females'!AD:AD, 'Placebo Females'!B:B, B250, 'Placebo Females'!P:P, P250)</f>
        <v>-20.663999999999987</v>
      </c>
      <c r="AV250">
        <f>AE250 - AVERAGEIFS('Placebo Females'!AE:AE, 'Placebo Females'!B:B, B250, 'Placebo Females'!P:P, P250)</f>
        <v>8.7943966666666651E-2</v>
      </c>
      <c r="AW250">
        <f>AF250 - AVERAGEIFS('Placebo Females'!AF:AF, 'Placebo Females'!B:B, B250, 'Placebo Females'!P:P, P250)</f>
        <v>0.14552466666666669</v>
      </c>
    </row>
    <row r="251" spans="1:49" x14ac:dyDescent="0.25">
      <c r="A251" t="s">
        <v>5158</v>
      </c>
      <c r="B251">
        <v>1003</v>
      </c>
      <c r="C251" t="s">
        <v>655</v>
      </c>
      <c r="D251">
        <v>30</v>
      </c>
      <c r="E251">
        <v>167</v>
      </c>
      <c r="F251">
        <v>71.3</v>
      </c>
      <c r="G251">
        <v>106</v>
      </c>
      <c r="H251">
        <v>57.75</v>
      </c>
      <c r="I251" t="s">
        <v>103</v>
      </c>
      <c r="J251" t="s">
        <v>104</v>
      </c>
      <c r="K251" t="s">
        <v>753</v>
      </c>
      <c r="L251" t="s">
        <v>211</v>
      </c>
      <c r="M251" t="s">
        <v>4381</v>
      </c>
      <c r="N251">
        <v>400</v>
      </c>
      <c r="O251" t="s">
        <v>2262</v>
      </c>
      <c r="P251">
        <v>1.5</v>
      </c>
      <c r="Q251" t="s">
        <v>113</v>
      </c>
      <c r="R251" t="s">
        <v>4415</v>
      </c>
      <c r="S251">
        <v>1390</v>
      </c>
      <c r="T251" t="s">
        <v>2266</v>
      </c>
      <c r="U251">
        <v>867</v>
      </c>
      <c r="V251">
        <v>200</v>
      </c>
      <c r="W251">
        <v>436</v>
      </c>
      <c r="X251">
        <v>91</v>
      </c>
      <c r="Y251">
        <v>230</v>
      </c>
      <c r="Z251">
        <v>115</v>
      </c>
      <c r="AA251" t="s">
        <v>108</v>
      </c>
      <c r="AB251">
        <v>76</v>
      </c>
      <c r="AC251">
        <v>41</v>
      </c>
      <c r="AD251">
        <v>320.34800000000001</v>
      </c>
      <c r="AE251">
        <v>0.183333</v>
      </c>
      <c r="AF251">
        <v>0.52634999999999998</v>
      </c>
      <c r="AH251">
        <v>1390</v>
      </c>
      <c r="AI251">
        <f t="shared" si="12"/>
        <v>4.2846116477321763</v>
      </c>
      <c r="AJ251">
        <f t="shared" si="13"/>
        <v>0.43220454248864404</v>
      </c>
      <c r="AK251">
        <f t="shared" si="14"/>
        <v>0.86881777525773907</v>
      </c>
      <c r="AL251">
        <f t="shared" si="15"/>
        <v>0.18306626901121015</v>
      </c>
      <c r="AM251">
        <f>U251 - AVERAGEIFS('Placebo Females'!U:U, 'Placebo Females'!B:B, B251, 'Placebo Females'!P:P, P251)</f>
        <v>-305</v>
      </c>
      <c r="AN251">
        <f>V251 - AVERAGEIFS('Placebo Females'!V:V, 'Placebo Females'!B:B, B251, 'Placebo Females'!P:P, P251)</f>
        <v>19.333333333333343</v>
      </c>
      <c r="AO251">
        <f>W251 - AVERAGEIFS('Placebo Females'!W:W, 'Placebo Females'!B:B, B251, 'Placebo Females'!P:P, P251)</f>
        <v>23</v>
      </c>
      <c r="AP251">
        <f>X251 - AVERAGEIFS('Placebo Females'!X:X, 'Placebo Females'!B:B, B251, 'Placebo Females'!P:P, P251)</f>
        <v>-1.6666666666666714</v>
      </c>
      <c r="AQ251">
        <f>Y251 - AVERAGEIFS('Placebo Females'!Y:Y, 'Placebo Females'!B:B, B251, 'Placebo Females'!P:P, P251)</f>
        <v>-20.666666666666657</v>
      </c>
      <c r="AR251">
        <f>Z251 - AVERAGEIFS('Placebo Females'!Z:Z, 'Placebo Females'!B:B, B251, 'Placebo Females'!P:P, P251)</f>
        <v>45.333333333333329</v>
      </c>
      <c r="AS251">
        <f>AB251 - AVERAGEIFS('Placebo Females'!AB:AB, 'Placebo Females'!B:B, B251, 'Placebo Females'!P:P, P251)</f>
        <v>38</v>
      </c>
      <c r="AT251">
        <f>AC251 - AVERAGEIFS('Placebo Females'!AC:AC, 'Placebo Females'!B:B, B251, 'Placebo Females'!P:P, P251)</f>
        <v>8.6666666666666643</v>
      </c>
      <c r="AU251">
        <f>AD251 - AVERAGEIFS('Placebo Females'!AD:AD, 'Placebo Females'!B:B, B251, 'Placebo Females'!P:P, P251)</f>
        <v>-18.784999999999968</v>
      </c>
      <c r="AV251">
        <f>AE251 - AVERAGEIFS('Placebo Females'!AE:AE, 'Placebo Females'!B:B, B251, 'Placebo Females'!P:P, P251)</f>
        <v>4.3206966666666652E-2</v>
      </c>
      <c r="AW251">
        <f>AF251 - AVERAGEIFS('Placebo Females'!AF:AF, 'Placebo Females'!B:B, B251, 'Placebo Females'!P:P, P251)</f>
        <v>0.16552266666666665</v>
      </c>
    </row>
    <row r="252" spans="1:49" x14ac:dyDescent="0.25">
      <c r="A252" t="s">
        <v>5159</v>
      </c>
      <c r="B252">
        <v>1006</v>
      </c>
      <c r="C252" t="s">
        <v>655</v>
      </c>
      <c r="D252">
        <v>22</v>
      </c>
      <c r="E252">
        <v>168.5</v>
      </c>
      <c r="F252">
        <v>69.599999999999994</v>
      </c>
      <c r="G252">
        <v>102.75</v>
      </c>
      <c r="H252">
        <v>55.75</v>
      </c>
      <c r="I252" t="s">
        <v>103</v>
      </c>
      <c r="J252" t="s">
        <v>104</v>
      </c>
      <c r="K252" t="s">
        <v>210</v>
      </c>
      <c r="L252" t="s">
        <v>460</v>
      </c>
      <c r="M252" t="s">
        <v>4381</v>
      </c>
      <c r="N252">
        <v>400</v>
      </c>
      <c r="O252" t="s">
        <v>2262</v>
      </c>
      <c r="P252">
        <v>6</v>
      </c>
      <c r="Q252" t="s">
        <v>113</v>
      </c>
      <c r="R252" t="s">
        <v>4415</v>
      </c>
      <c r="S252">
        <v>1390</v>
      </c>
      <c r="T252" t="s">
        <v>2266</v>
      </c>
      <c r="U252">
        <v>713</v>
      </c>
      <c r="V252">
        <v>177</v>
      </c>
      <c r="W252">
        <v>380</v>
      </c>
      <c r="X252">
        <v>89</v>
      </c>
      <c r="Y252">
        <v>197</v>
      </c>
      <c r="Z252">
        <v>94</v>
      </c>
      <c r="AA252" t="s">
        <v>108</v>
      </c>
      <c r="AB252">
        <v>76</v>
      </c>
      <c r="AC252">
        <v>28</v>
      </c>
      <c r="AD252">
        <v>209.65700000000001</v>
      </c>
      <c r="AE252">
        <v>0.24</v>
      </c>
      <c r="AF252">
        <v>0.45154899999999998</v>
      </c>
      <c r="AH252">
        <v>1390</v>
      </c>
      <c r="AI252">
        <f t="shared" si="12"/>
        <v>4.2846116477321763</v>
      </c>
      <c r="AJ252">
        <f t="shared" si="13"/>
        <v>0.43220454248864404</v>
      </c>
      <c r="AK252">
        <f t="shared" si="14"/>
        <v>0.86881777525773907</v>
      </c>
      <c r="AL252">
        <f t="shared" si="15"/>
        <v>0.18306626901121015</v>
      </c>
      <c r="AM252">
        <f>U252 - AVERAGEIFS('Placebo Females'!U:U, 'Placebo Females'!B:B, B252, 'Placebo Females'!P:P, P252)</f>
        <v>-72</v>
      </c>
      <c r="AN252">
        <f>V252 - AVERAGEIFS('Placebo Females'!V:V, 'Placebo Females'!B:B, B252, 'Placebo Females'!P:P, P252)</f>
        <v>-1</v>
      </c>
      <c r="AO252">
        <f>W252 - AVERAGEIFS('Placebo Females'!W:W, 'Placebo Females'!B:B, B252, 'Placebo Females'!P:P, P252)</f>
        <v>24.666666666666686</v>
      </c>
      <c r="AP252">
        <f>X252 - AVERAGEIFS('Placebo Females'!X:X, 'Placebo Females'!B:B, B252, 'Placebo Females'!P:P, P252)</f>
        <v>2.3333333333333286</v>
      </c>
      <c r="AQ252">
        <f>Y252 - AVERAGEIFS('Placebo Females'!Y:Y, 'Placebo Females'!B:B, B252, 'Placebo Females'!P:P, P252)</f>
        <v>-0.66666666666665719</v>
      </c>
      <c r="AR252">
        <f>Z252 - AVERAGEIFS('Placebo Females'!Z:Z, 'Placebo Females'!B:B, B252, 'Placebo Females'!P:P, P252)</f>
        <v>23</v>
      </c>
      <c r="AS252">
        <f>AB252 - AVERAGEIFS('Placebo Females'!AB:AB, 'Placebo Females'!B:B, B252, 'Placebo Females'!P:P, P252)</f>
        <v>32.666666666666664</v>
      </c>
      <c r="AT252">
        <f>AC252 - AVERAGEIFS('Placebo Females'!AC:AC, 'Placebo Females'!B:B, B252, 'Placebo Females'!P:P, P252)</f>
        <v>3.6666666666666679</v>
      </c>
      <c r="AU252">
        <f>AD252 - AVERAGEIFS('Placebo Females'!AD:AD, 'Placebo Females'!B:B, B252, 'Placebo Females'!P:P, P252)</f>
        <v>-38.377333333333354</v>
      </c>
      <c r="AV252">
        <f>AE252 - AVERAGEIFS('Placebo Females'!AE:AE, 'Placebo Females'!B:B, B252, 'Placebo Females'!P:P, P252)</f>
        <v>0.11823366666666667</v>
      </c>
      <c r="AW252">
        <f>AF252 - AVERAGEIFS('Placebo Females'!AF:AF, 'Placebo Females'!B:B, B252, 'Placebo Females'!P:P, P252)</f>
        <v>7.3018333333333352E-2</v>
      </c>
    </row>
    <row r="253" spans="1:49" x14ac:dyDescent="0.25">
      <c r="A253" t="s">
        <v>5160</v>
      </c>
      <c r="B253">
        <v>1006</v>
      </c>
      <c r="C253" t="s">
        <v>655</v>
      </c>
      <c r="D253">
        <v>22</v>
      </c>
      <c r="E253">
        <v>168.5</v>
      </c>
      <c r="F253">
        <v>69.599999999999994</v>
      </c>
      <c r="G253">
        <v>102.75</v>
      </c>
      <c r="H253">
        <v>55.75</v>
      </c>
      <c r="I253" t="s">
        <v>103</v>
      </c>
      <c r="J253" t="s">
        <v>104</v>
      </c>
      <c r="K253" t="s">
        <v>210</v>
      </c>
      <c r="L253" t="s">
        <v>460</v>
      </c>
      <c r="M253" t="s">
        <v>4381</v>
      </c>
      <c r="N253">
        <v>400</v>
      </c>
      <c r="O253" t="s">
        <v>2262</v>
      </c>
      <c r="P253">
        <v>6</v>
      </c>
      <c r="Q253" t="s">
        <v>113</v>
      </c>
      <c r="R253" t="s">
        <v>4415</v>
      </c>
      <c r="S253">
        <v>1390</v>
      </c>
      <c r="T253" t="s">
        <v>2266</v>
      </c>
      <c r="U253">
        <v>758</v>
      </c>
      <c r="V253">
        <v>173</v>
      </c>
      <c r="W253">
        <v>384</v>
      </c>
      <c r="X253">
        <v>91</v>
      </c>
      <c r="Y253">
        <v>202</v>
      </c>
      <c r="Z253">
        <v>91</v>
      </c>
      <c r="AA253" t="s">
        <v>108</v>
      </c>
      <c r="AB253">
        <v>55</v>
      </c>
      <c r="AC253">
        <v>47</v>
      </c>
      <c r="AD253">
        <v>222.941</v>
      </c>
      <c r="AE253">
        <v>5.3571399999999998E-2</v>
      </c>
      <c r="AF253">
        <v>0.45372600000000002</v>
      </c>
      <c r="AH253">
        <v>1390</v>
      </c>
      <c r="AI253">
        <f t="shared" si="12"/>
        <v>4.2846116477321763</v>
      </c>
      <c r="AJ253">
        <f t="shared" si="13"/>
        <v>0.43220454248864404</v>
      </c>
      <c r="AK253">
        <f t="shared" si="14"/>
        <v>0.86881777525773907</v>
      </c>
      <c r="AL253">
        <f t="shared" si="15"/>
        <v>0.18306626901121015</v>
      </c>
      <c r="AM253">
        <f>U253 - AVERAGEIFS('Placebo Females'!U:U, 'Placebo Females'!B:B, B253, 'Placebo Females'!P:P, P253)</f>
        <v>-27</v>
      </c>
      <c r="AN253">
        <f>V253 - AVERAGEIFS('Placebo Females'!V:V, 'Placebo Females'!B:B, B253, 'Placebo Females'!P:P, P253)</f>
        <v>-5</v>
      </c>
      <c r="AO253">
        <f>W253 - AVERAGEIFS('Placebo Females'!W:W, 'Placebo Females'!B:B, B253, 'Placebo Females'!P:P, P253)</f>
        <v>28.666666666666686</v>
      </c>
      <c r="AP253">
        <f>X253 - AVERAGEIFS('Placebo Females'!X:X, 'Placebo Females'!B:B, B253, 'Placebo Females'!P:P, P253)</f>
        <v>4.3333333333333286</v>
      </c>
      <c r="AQ253">
        <f>Y253 - AVERAGEIFS('Placebo Females'!Y:Y, 'Placebo Females'!B:B, B253, 'Placebo Females'!P:P, P253)</f>
        <v>4.3333333333333428</v>
      </c>
      <c r="AR253">
        <f>Z253 - AVERAGEIFS('Placebo Females'!Z:Z, 'Placebo Females'!B:B, B253, 'Placebo Females'!P:P, P253)</f>
        <v>20</v>
      </c>
      <c r="AS253">
        <f>AB253 - AVERAGEIFS('Placebo Females'!AB:AB, 'Placebo Females'!B:B, B253, 'Placebo Females'!P:P, P253)</f>
        <v>11.666666666666664</v>
      </c>
      <c r="AT253">
        <f>AC253 - AVERAGEIFS('Placebo Females'!AC:AC, 'Placebo Females'!B:B, B253, 'Placebo Females'!P:P, P253)</f>
        <v>22.666666666666668</v>
      </c>
      <c r="AU253">
        <f>AD253 - AVERAGEIFS('Placebo Females'!AD:AD, 'Placebo Females'!B:B, B253, 'Placebo Females'!P:P, P253)</f>
        <v>-25.093333333333362</v>
      </c>
      <c r="AV253">
        <f>AE253 - AVERAGEIFS('Placebo Females'!AE:AE, 'Placebo Females'!B:B, B253, 'Placebo Females'!P:P, P253)</f>
        <v>-6.8194933333333319E-2</v>
      </c>
      <c r="AW253">
        <f>AF253 - AVERAGEIFS('Placebo Females'!AF:AF, 'Placebo Females'!B:B, B253, 'Placebo Females'!P:P, P253)</f>
        <v>7.5195333333333392E-2</v>
      </c>
    </row>
    <row r="254" spans="1:49" x14ac:dyDescent="0.25">
      <c r="A254" t="s">
        <v>5161</v>
      </c>
      <c r="B254">
        <v>1006</v>
      </c>
      <c r="C254" t="s">
        <v>655</v>
      </c>
      <c r="D254">
        <v>22</v>
      </c>
      <c r="E254">
        <v>168.5</v>
      </c>
      <c r="F254">
        <v>69.599999999999994</v>
      </c>
      <c r="G254">
        <v>102.75</v>
      </c>
      <c r="H254">
        <v>55.75</v>
      </c>
      <c r="I254" t="s">
        <v>103</v>
      </c>
      <c r="J254" t="s">
        <v>104</v>
      </c>
      <c r="K254" t="s">
        <v>210</v>
      </c>
      <c r="L254" t="s">
        <v>460</v>
      </c>
      <c r="M254" t="s">
        <v>4381</v>
      </c>
      <c r="N254">
        <v>400</v>
      </c>
      <c r="O254" t="s">
        <v>2262</v>
      </c>
      <c r="P254">
        <v>6</v>
      </c>
      <c r="Q254" t="s">
        <v>113</v>
      </c>
      <c r="R254" t="s">
        <v>4415</v>
      </c>
      <c r="S254">
        <v>1390</v>
      </c>
      <c r="T254" t="s">
        <v>2266</v>
      </c>
      <c r="U254">
        <v>728</v>
      </c>
      <c r="V254">
        <v>178</v>
      </c>
      <c r="W254">
        <v>384</v>
      </c>
      <c r="X254">
        <v>88</v>
      </c>
      <c r="Y254">
        <v>207</v>
      </c>
      <c r="Z254">
        <v>89</v>
      </c>
      <c r="AA254" t="s">
        <v>108</v>
      </c>
      <c r="AB254">
        <v>70</v>
      </c>
      <c r="AC254">
        <v>36</v>
      </c>
      <c r="AD254">
        <v>227.63</v>
      </c>
      <c r="AE254">
        <v>0.235294</v>
      </c>
      <c r="AF254">
        <v>0.44981399999999999</v>
      </c>
      <c r="AH254">
        <v>1390</v>
      </c>
      <c r="AI254">
        <f t="shared" si="12"/>
        <v>4.2846116477321763</v>
      </c>
      <c r="AJ254">
        <f t="shared" si="13"/>
        <v>0.43220454248864404</v>
      </c>
      <c r="AK254">
        <f t="shared" si="14"/>
        <v>0.86881777525773907</v>
      </c>
      <c r="AL254">
        <f t="shared" si="15"/>
        <v>0.18306626901121015</v>
      </c>
      <c r="AM254">
        <f>U254 - AVERAGEIFS('Placebo Females'!U:U, 'Placebo Females'!B:B, B254, 'Placebo Females'!P:P, P254)</f>
        <v>-57</v>
      </c>
      <c r="AN254">
        <f>V254 - AVERAGEIFS('Placebo Females'!V:V, 'Placebo Females'!B:B, B254, 'Placebo Females'!P:P, P254)</f>
        <v>0</v>
      </c>
      <c r="AO254">
        <f>W254 - AVERAGEIFS('Placebo Females'!W:W, 'Placebo Females'!B:B, B254, 'Placebo Females'!P:P, P254)</f>
        <v>28.666666666666686</v>
      </c>
      <c r="AP254">
        <f>X254 - AVERAGEIFS('Placebo Females'!X:X, 'Placebo Females'!B:B, B254, 'Placebo Females'!P:P, P254)</f>
        <v>1.3333333333333286</v>
      </c>
      <c r="AQ254">
        <f>Y254 - AVERAGEIFS('Placebo Females'!Y:Y, 'Placebo Females'!B:B, B254, 'Placebo Females'!P:P, P254)</f>
        <v>9.3333333333333428</v>
      </c>
      <c r="AR254">
        <f>Z254 - AVERAGEIFS('Placebo Females'!Z:Z, 'Placebo Females'!B:B, B254, 'Placebo Females'!P:P, P254)</f>
        <v>18</v>
      </c>
      <c r="AS254">
        <f>AB254 - AVERAGEIFS('Placebo Females'!AB:AB, 'Placebo Females'!B:B, B254, 'Placebo Females'!P:P, P254)</f>
        <v>26.666666666666664</v>
      </c>
      <c r="AT254">
        <f>AC254 - AVERAGEIFS('Placebo Females'!AC:AC, 'Placebo Females'!B:B, B254, 'Placebo Females'!P:P, P254)</f>
        <v>11.666666666666668</v>
      </c>
      <c r="AU254">
        <f>AD254 - AVERAGEIFS('Placebo Females'!AD:AD, 'Placebo Females'!B:B, B254, 'Placebo Females'!P:P, P254)</f>
        <v>-20.404333333333369</v>
      </c>
      <c r="AV254">
        <f>AE254 - AVERAGEIFS('Placebo Females'!AE:AE, 'Placebo Females'!B:B, B254, 'Placebo Females'!P:P, P254)</f>
        <v>0.11352766666666668</v>
      </c>
      <c r="AW254">
        <f>AF254 - AVERAGEIFS('Placebo Females'!AF:AF, 'Placebo Females'!B:B, B254, 'Placebo Females'!P:P, P254)</f>
        <v>7.1283333333333365E-2</v>
      </c>
    </row>
    <row r="255" spans="1:49" x14ac:dyDescent="0.25">
      <c r="A255" t="s">
        <v>5162</v>
      </c>
      <c r="B255">
        <v>1008</v>
      </c>
      <c r="C255" t="s">
        <v>655</v>
      </c>
      <c r="D255">
        <v>33</v>
      </c>
      <c r="E255">
        <v>163.5</v>
      </c>
      <c r="F255">
        <v>69.8</v>
      </c>
      <c r="G255">
        <v>121.25</v>
      </c>
      <c r="H255">
        <v>71.25</v>
      </c>
      <c r="I255" t="s">
        <v>103</v>
      </c>
      <c r="J255" t="s">
        <v>104</v>
      </c>
      <c r="K255" t="s">
        <v>310</v>
      </c>
      <c r="L255" t="s">
        <v>160</v>
      </c>
      <c r="M255" t="s">
        <v>4381</v>
      </c>
      <c r="N255">
        <v>400</v>
      </c>
      <c r="O255" t="s">
        <v>2262</v>
      </c>
      <c r="P255">
        <v>5</v>
      </c>
      <c r="Q255" t="s">
        <v>113</v>
      </c>
      <c r="R255" t="s">
        <v>4415</v>
      </c>
      <c r="S255">
        <v>1390</v>
      </c>
      <c r="T255" t="s">
        <v>2266</v>
      </c>
      <c r="U255">
        <v>649</v>
      </c>
      <c r="V255">
        <v>141</v>
      </c>
      <c r="W255">
        <v>387</v>
      </c>
      <c r="X255">
        <v>87</v>
      </c>
      <c r="Y255">
        <v>227</v>
      </c>
      <c r="Z255">
        <v>73</v>
      </c>
      <c r="AA255" t="s">
        <v>108</v>
      </c>
      <c r="AB255">
        <v>70</v>
      </c>
      <c r="AC255">
        <v>28</v>
      </c>
      <c r="AD255">
        <v>283.92399999999998</v>
      </c>
      <c r="AE255">
        <v>0.78125</v>
      </c>
      <c r="AF255">
        <v>0.45114799999999999</v>
      </c>
      <c r="AH255">
        <v>1390</v>
      </c>
      <c r="AI255">
        <f t="shared" si="12"/>
        <v>4.2846116477321763</v>
      </c>
      <c r="AJ255">
        <f t="shared" si="13"/>
        <v>0.43220454248864404</v>
      </c>
      <c r="AK255">
        <f t="shared" si="14"/>
        <v>0.86881777525773907</v>
      </c>
      <c r="AL255">
        <f t="shared" si="15"/>
        <v>0.18306626901121015</v>
      </c>
      <c r="AM255">
        <f>U255 - AVERAGEIFS('Placebo Females'!U:U, 'Placebo Females'!B:B, B255, 'Placebo Females'!P:P, P255)</f>
        <v>-55.666666666666629</v>
      </c>
      <c r="AN255">
        <f>V255 - AVERAGEIFS('Placebo Females'!V:V, 'Placebo Females'!B:B, B255, 'Placebo Females'!P:P, P255)</f>
        <v>2</v>
      </c>
      <c r="AO255">
        <f>W255 - AVERAGEIFS('Placebo Females'!W:W, 'Placebo Females'!B:B, B255, 'Placebo Females'!P:P, P255)</f>
        <v>34.666666666666686</v>
      </c>
      <c r="AP255">
        <f>X255 - AVERAGEIFS('Placebo Females'!X:X, 'Placebo Females'!B:B, B255, 'Placebo Females'!P:P, P255)</f>
        <v>-14.333333333333329</v>
      </c>
      <c r="AQ255">
        <f>Y255 - AVERAGEIFS('Placebo Females'!Y:Y, 'Placebo Females'!B:B, B255, 'Placebo Females'!P:P, P255)</f>
        <v>39</v>
      </c>
      <c r="AR255">
        <f>Z255 - AVERAGEIFS('Placebo Females'!Z:Z, 'Placebo Females'!B:B, B255, 'Placebo Females'!P:P, P255)</f>
        <v>10</v>
      </c>
      <c r="AS255">
        <f>AB255 - AVERAGEIFS('Placebo Females'!AB:AB, 'Placebo Females'!B:B, B255, 'Placebo Females'!P:P, P255)</f>
        <v>28.666666666666664</v>
      </c>
      <c r="AT255">
        <f>AC255 - AVERAGEIFS('Placebo Females'!AC:AC, 'Placebo Females'!B:B, B255, 'Placebo Females'!P:P, P255)</f>
        <v>8</v>
      </c>
      <c r="AU255">
        <f>AD255 - AVERAGEIFS('Placebo Females'!AD:AD, 'Placebo Females'!B:B, B255, 'Placebo Females'!P:P, P255)</f>
        <v>-200.41900000000004</v>
      </c>
      <c r="AV255">
        <f>AE255 - AVERAGEIFS('Placebo Females'!AE:AE, 'Placebo Females'!B:B, B255, 'Placebo Females'!P:P, P255)</f>
        <v>0.60147899999999999</v>
      </c>
      <c r="AW255">
        <f>AF255 - AVERAGEIFS('Placebo Females'!AF:AF, 'Placebo Females'!B:B, B255, 'Placebo Females'!P:P, P255)</f>
        <v>0.13600066666666666</v>
      </c>
    </row>
    <row r="256" spans="1:49" x14ac:dyDescent="0.25">
      <c r="A256" t="s">
        <v>5163</v>
      </c>
      <c r="B256">
        <v>1008</v>
      </c>
      <c r="C256" t="s">
        <v>655</v>
      </c>
      <c r="D256">
        <v>33</v>
      </c>
      <c r="E256">
        <v>163.5</v>
      </c>
      <c r="F256">
        <v>69.8</v>
      </c>
      <c r="G256">
        <v>121.25</v>
      </c>
      <c r="H256">
        <v>71.25</v>
      </c>
      <c r="I256" t="s">
        <v>103</v>
      </c>
      <c r="J256" t="s">
        <v>104</v>
      </c>
      <c r="K256" t="s">
        <v>310</v>
      </c>
      <c r="L256" t="s">
        <v>160</v>
      </c>
      <c r="M256" t="s">
        <v>4381</v>
      </c>
      <c r="N256">
        <v>400</v>
      </c>
      <c r="O256" t="s">
        <v>2262</v>
      </c>
      <c r="P256">
        <v>5</v>
      </c>
      <c r="Q256" t="s">
        <v>113</v>
      </c>
      <c r="R256" t="s">
        <v>4415</v>
      </c>
      <c r="S256">
        <v>1390</v>
      </c>
      <c r="T256" t="s">
        <v>2266</v>
      </c>
      <c r="U256">
        <v>663</v>
      </c>
      <c r="V256">
        <v>140</v>
      </c>
      <c r="W256">
        <v>386</v>
      </c>
      <c r="X256">
        <v>81</v>
      </c>
      <c r="Y256">
        <v>232</v>
      </c>
      <c r="Z256">
        <v>73</v>
      </c>
      <c r="AA256" t="s">
        <v>108</v>
      </c>
      <c r="AB256">
        <v>59</v>
      </c>
      <c r="AC256">
        <v>25</v>
      </c>
      <c r="AD256">
        <v>316.82600000000002</v>
      </c>
      <c r="AE256">
        <v>0.67567600000000005</v>
      </c>
      <c r="AF256">
        <v>0.46442099999999997</v>
      </c>
      <c r="AH256">
        <v>1390</v>
      </c>
      <c r="AI256">
        <f t="shared" si="12"/>
        <v>4.2846116477321763</v>
      </c>
      <c r="AJ256">
        <f t="shared" si="13"/>
        <v>0.43220454248864404</v>
      </c>
      <c r="AK256">
        <f t="shared" si="14"/>
        <v>0.86881777525773907</v>
      </c>
      <c r="AL256">
        <f t="shared" si="15"/>
        <v>0.18306626901121015</v>
      </c>
      <c r="AM256">
        <f>U256 - AVERAGEIFS('Placebo Females'!U:U, 'Placebo Females'!B:B, B256, 'Placebo Females'!P:P, P256)</f>
        <v>-41.666666666666629</v>
      </c>
      <c r="AN256">
        <f>V256 - AVERAGEIFS('Placebo Females'!V:V, 'Placebo Females'!B:B, B256, 'Placebo Females'!P:P, P256)</f>
        <v>1</v>
      </c>
      <c r="AO256">
        <f>W256 - AVERAGEIFS('Placebo Females'!W:W, 'Placebo Females'!B:B, B256, 'Placebo Females'!P:P, P256)</f>
        <v>33.666666666666686</v>
      </c>
      <c r="AP256">
        <f>X256 - AVERAGEIFS('Placebo Females'!X:X, 'Placebo Females'!B:B, B256, 'Placebo Females'!P:P, P256)</f>
        <v>-20.333333333333329</v>
      </c>
      <c r="AQ256">
        <f>Y256 - AVERAGEIFS('Placebo Females'!Y:Y, 'Placebo Females'!B:B, B256, 'Placebo Females'!P:P, P256)</f>
        <v>44</v>
      </c>
      <c r="AR256">
        <f>Z256 - AVERAGEIFS('Placebo Females'!Z:Z, 'Placebo Females'!B:B, B256, 'Placebo Females'!P:P, P256)</f>
        <v>10</v>
      </c>
      <c r="AS256">
        <f>AB256 - AVERAGEIFS('Placebo Females'!AB:AB, 'Placebo Females'!B:B, B256, 'Placebo Females'!P:P, P256)</f>
        <v>17.666666666666664</v>
      </c>
      <c r="AT256">
        <f>AC256 - AVERAGEIFS('Placebo Females'!AC:AC, 'Placebo Females'!B:B, B256, 'Placebo Females'!P:P, P256)</f>
        <v>5</v>
      </c>
      <c r="AU256">
        <f>AD256 - AVERAGEIFS('Placebo Females'!AD:AD, 'Placebo Females'!B:B, B256, 'Placebo Females'!P:P, P256)</f>
        <v>-167.517</v>
      </c>
      <c r="AV256">
        <f>AE256 - AVERAGEIFS('Placebo Females'!AE:AE, 'Placebo Females'!B:B, B256, 'Placebo Females'!P:P, P256)</f>
        <v>0.49590500000000004</v>
      </c>
      <c r="AW256">
        <f>AF256 - AVERAGEIFS('Placebo Females'!AF:AF, 'Placebo Females'!B:B, B256, 'Placebo Females'!P:P, P256)</f>
        <v>0.14927366666666664</v>
      </c>
    </row>
    <row r="257" spans="1:49" x14ac:dyDescent="0.25">
      <c r="A257" t="s">
        <v>5164</v>
      </c>
      <c r="B257">
        <v>1008</v>
      </c>
      <c r="C257" t="s">
        <v>655</v>
      </c>
      <c r="D257">
        <v>33</v>
      </c>
      <c r="E257">
        <v>163.5</v>
      </c>
      <c r="F257">
        <v>69.8</v>
      </c>
      <c r="G257">
        <v>121.25</v>
      </c>
      <c r="H257">
        <v>71.25</v>
      </c>
      <c r="I257" t="s">
        <v>103</v>
      </c>
      <c r="J257" t="s">
        <v>104</v>
      </c>
      <c r="K257" t="s">
        <v>310</v>
      </c>
      <c r="L257" t="s">
        <v>160</v>
      </c>
      <c r="M257" t="s">
        <v>4381</v>
      </c>
      <c r="N257">
        <v>400</v>
      </c>
      <c r="O257" t="s">
        <v>2262</v>
      </c>
      <c r="P257">
        <v>5</v>
      </c>
      <c r="Q257" t="s">
        <v>113</v>
      </c>
      <c r="R257" t="s">
        <v>4415</v>
      </c>
      <c r="S257">
        <v>1390</v>
      </c>
      <c r="T257" t="s">
        <v>2266</v>
      </c>
      <c r="U257">
        <v>667</v>
      </c>
      <c r="V257">
        <v>143</v>
      </c>
      <c r="W257">
        <v>377</v>
      </c>
      <c r="X257">
        <v>80</v>
      </c>
      <c r="Y257">
        <v>228</v>
      </c>
      <c r="Z257">
        <v>69</v>
      </c>
      <c r="AA257" t="s">
        <v>108</v>
      </c>
      <c r="AB257">
        <v>60</v>
      </c>
      <c r="AC257">
        <v>25</v>
      </c>
      <c r="AD257">
        <v>313.97800000000001</v>
      </c>
      <c r="AE257">
        <v>0.64102599999999998</v>
      </c>
      <c r="AF257">
        <v>0.45605699999999999</v>
      </c>
      <c r="AH257">
        <v>1390</v>
      </c>
      <c r="AI257">
        <f t="shared" si="12"/>
        <v>4.2846116477321763</v>
      </c>
      <c r="AJ257">
        <f t="shared" si="13"/>
        <v>0.43220454248864404</v>
      </c>
      <c r="AK257">
        <f t="shared" si="14"/>
        <v>0.86881777525773907</v>
      </c>
      <c r="AL257">
        <f t="shared" si="15"/>
        <v>0.18306626901121015</v>
      </c>
      <c r="AM257">
        <f>U257 - AVERAGEIFS('Placebo Females'!U:U, 'Placebo Females'!B:B, B257, 'Placebo Females'!P:P, P257)</f>
        <v>-37.666666666666629</v>
      </c>
      <c r="AN257">
        <f>V257 - AVERAGEIFS('Placebo Females'!V:V, 'Placebo Females'!B:B, B257, 'Placebo Females'!P:P, P257)</f>
        <v>4</v>
      </c>
      <c r="AO257">
        <f>W257 - AVERAGEIFS('Placebo Females'!W:W, 'Placebo Females'!B:B, B257, 'Placebo Females'!P:P, P257)</f>
        <v>24.666666666666686</v>
      </c>
      <c r="AP257">
        <f>X257 - AVERAGEIFS('Placebo Females'!X:X, 'Placebo Females'!B:B, B257, 'Placebo Females'!P:P, P257)</f>
        <v>-21.333333333333329</v>
      </c>
      <c r="AQ257">
        <f>Y257 - AVERAGEIFS('Placebo Females'!Y:Y, 'Placebo Females'!B:B, B257, 'Placebo Females'!P:P, P257)</f>
        <v>40</v>
      </c>
      <c r="AR257">
        <f>Z257 - AVERAGEIFS('Placebo Females'!Z:Z, 'Placebo Females'!B:B, B257, 'Placebo Females'!P:P, P257)</f>
        <v>6</v>
      </c>
      <c r="AS257">
        <f>AB257 - AVERAGEIFS('Placebo Females'!AB:AB, 'Placebo Females'!B:B, B257, 'Placebo Females'!P:P, P257)</f>
        <v>18.666666666666664</v>
      </c>
      <c r="AT257">
        <f>AC257 - AVERAGEIFS('Placebo Females'!AC:AC, 'Placebo Females'!B:B, B257, 'Placebo Females'!P:P, P257)</f>
        <v>5</v>
      </c>
      <c r="AU257">
        <f>AD257 - AVERAGEIFS('Placebo Females'!AD:AD, 'Placebo Females'!B:B, B257, 'Placebo Females'!P:P, P257)</f>
        <v>-170.36500000000001</v>
      </c>
      <c r="AV257">
        <f>AE257 - AVERAGEIFS('Placebo Females'!AE:AE, 'Placebo Females'!B:B, B257, 'Placebo Females'!P:P, P257)</f>
        <v>0.46125499999999997</v>
      </c>
      <c r="AW257">
        <f>AF257 - AVERAGEIFS('Placebo Females'!AF:AF, 'Placebo Females'!B:B, B257, 'Placebo Females'!P:P, P257)</f>
        <v>0.14090966666666666</v>
      </c>
    </row>
    <row r="258" spans="1:49" x14ac:dyDescent="0.25">
      <c r="A258" t="s">
        <v>5165</v>
      </c>
      <c r="B258">
        <v>1009</v>
      </c>
      <c r="C258" t="s">
        <v>655</v>
      </c>
      <c r="D258">
        <v>29</v>
      </c>
      <c r="E258">
        <v>162</v>
      </c>
      <c r="F258">
        <v>68</v>
      </c>
      <c r="G258">
        <v>107.75</v>
      </c>
      <c r="H258">
        <v>62.75</v>
      </c>
      <c r="I258" t="s">
        <v>458</v>
      </c>
      <c r="J258" t="s">
        <v>104</v>
      </c>
      <c r="K258" t="s">
        <v>105</v>
      </c>
      <c r="L258" t="s">
        <v>460</v>
      </c>
      <c r="M258" t="s">
        <v>4381</v>
      </c>
      <c r="N258">
        <v>400</v>
      </c>
      <c r="O258" t="s">
        <v>2262</v>
      </c>
      <c r="P258">
        <v>6</v>
      </c>
      <c r="Q258" t="s">
        <v>113</v>
      </c>
      <c r="R258" t="s">
        <v>4415</v>
      </c>
      <c r="S258">
        <v>1390</v>
      </c>
      <c r="T258" t="s">
        <v>2266</v>
      </c>
      <c r="U258">
        <v>716</v>
      </c>
      <c r="V258">
        <v>143</v>
      </c>
      <c r="W258">
        <v>438</v>
      </c>
      <c r="X258">
        <v>92</v>
      </c>
      <c r="Y258">
        <v>222</v>
      </c>
      <c r="Z258">
        <v>124</v>
      </c>
      <c r="AA258" t="s">
        <v>108</v>
      </c>
      <c r="AB258">
        <v>88</v>
      </c>
      <c r="AC258">
        <v>41</v>
      </c>
      <c r="AD258">
        <v>251.55699999999999</v>
      </c>
      <c r="AE258" t="s">
        <v>108</v>
      </c>
      <c r="AF258" t="s">
        <v>108</v>
      </c>
      <c r="AH258">
        <v>1390</v>
      </c>
      <c r="AI258">
        <f t="shared" si="12"/>
        <v>4.2846116477321763</v>
      </c>
      <c r="AJ258">
        <f t="shared" si="13"/>
        <v>0.43220454248864404</v>
      </c>
      <c r="AK258">
        <f t="shared" si="14"/>
        <v>0.86881777525773907</v>
      </c>
      <c r="AL258">
        <f t="shared" si="15"/>
        <v>0.18306626901121015</v>
      </c>
      <c r="AM258">
        <f>U258 - AVERAGEIFS('Placebo Females'!U:U, 'Placebo Females'!B:B, B258, 'Placebo Females'!P:P, P258)</f>
        <v>-69.333333333333371</v>
      </c>
      <c r="AN258">
        <f>V258 - AVERAGEIFS('Placebo Females'!V:V, 'Placebo Females'!B:B, B258, 'Placebo Females'!P:P, P258)</f>
        <v>-7.3333333333333428</v>
      </c>
      <c r="AO258">
        <f>W258 - AVERAGEIFS('Placebo Females'!W:W, 'Placebo Females'!B:B, B258, 'Placebo Females'!P:P, P258)</f>
        <v>75.333333333333314</v>
      </c>
      <c r="AP258">
        <f>X258 - AVERAGEIFS('Placebo Females'!X:X, 'Placebo Females'!B:B, B258, 'Placebo Females'!P:P, P258)</f>
        <v>2.3333333333333286</v>
      </c>
      <c r="AQ258">
        <f>Y258 - AVERAGEIFS('Placebo Females'!Y:Y, 'Placebo Females'!B:B, B258, 'Placebo Females'!P:P, P258)</f>
        <v>24.666666666666657</v>
      </c>
      <c r="AR258">
        <f>Z258 - AVERAGEIFS('Placebo Females'!Z:Z, 'Placebo Females'!B:B, B258, 'Placebo Females'!P:P, P258)</f>
        <v>48.333333333333329</v>
      </c>
      <c r="AS258">
        <f>AB258 - AVERAGEIFS('Placebo Females'!AB:AB, 'Placebo Females'!B:B, B258, 'Placebo Females'!P:P, P258)</f>
        <v>35.666666666666664</v>
      </c>
      <c r="AT258">
        <f>AC258 - AVERAGEIFS('Placebo Females'!AC:AC, 'Placebo Females'!B:B, B258, 'Placebo Females'!P:P, P258)</f>
        <v>12.333333333333332</v>
      </c>
      <c r="AU258">
        <f>AD258 - AVERAGEIFS('Placebo Females'!AD:AD, 'Placebo Females'!B:B, B258, 'Placebo Females'!P:P, P258)</f>
        <v>-63.453999999999979</v>
      </c>
      <c r="AV258" t="e">
        <f>AE258 - AVERAGEIFS('Placebo Females'!AE:AE, 'Placebo Females'!B:B, B258, 'Placebo Females'!P:P, P258)</f>
        <v>#VALUE!</v>
      </c>
      <c r="AW258" t="e">
        <f>AF258 - AVERAGEIFS('Placebo Females'!AF:AF, 'Placebo Females'!B:B, B258, 'Placebo Females'!P:P, P258)</f>
        <v>#VALUE!</v>
      </c>
    </row>
    <row r="259" spans="1:49" x14ac:dyDescent="0.25">
      <c r="A259" t="s">
        <v>5166</v>
      </c>
      <c r="B259">
        <v>1009</v>
      </c>
      <c r="C259" t="s">
        <v>655</v>
      </c>
      <c r="D259">
        <v>29</v>
      </c>
      <c r="E259">
        <v>162</v>
      </c>
      <c r="F259">
        <v>68</v>
      </c>
      <c r="G259">
        <v>107.75</v>
      </c>
      <c r="H259">
        <v>62.75</v>
      </c>
      <c r="I259" t="s">
        <v>458</v>
      </c>
      <c r="J259" t="s">
        <v>104</v>
      </c>
      <c r="K259" t="s">
        <v>105</v>
      </c>
      <c r="L259" t="s">
        <v>460</v>
      </c>
      <c r="M259" t="s">
        <v>4381</v>
      </c>
      <c r="N259">
        <v>400</v>
      </c>
      <c r="O259" t="s">
        <v>2262</v>
      </c>
      <c r="P259">
        <v>6</v>
      </c>
      <c r="Q259" t="s">
        <v>113</v>
      </c>
      <c r="R259" t="s">
        <v>4415</v>
      </c>
      <c r="S259">
        <v>1390</v>
      </c>
      <c r="T259" t="s">
        <v>2266</v>
      </c>
      <c r="U259">
        <v>736</v>
      </c>
      <c r="V259">
        <v>155</v>
      </c>
      <c r="W259">
        <v>433</v>
      </c>
      <c r="X259">
        <v>93</v>
      </c>
      <c r="Y259">
        <v>230</v>
      </c>
      <c r="Z259">
        <v>110</v>
      </c>
      <c r="AA259" t="s">
        <v>108</v>
      </c>
      <c r="AB259">
        <v>86</v>
      </c>
      <c r="AC259">
        <v>43</v>
      </c>
      <c r="AD259">
        <v>234.96299999999999</v>
      </c>
      <c r="AE259">
        <v>1</v>
      </c>
      <c r="AF259">
        <v>0.50998299999999996</v>
      </c>
      <c r="AH259">
        <v>1390</v>
      </c>
      <c r="AI259">
        <f t="shared" ref="AI259:AI322" si="16">((AH259*10^-9)/324.4168)*10^9</f>
        <v>4.2846116477321763</v>
      </c>
      <c r="AJ259">
        <f t="shared" ref="AJ259:AJ322" si="17">1 -(1/(1+((AI259/6.4)^0.68)))</f>
        <v>0.43220454248864404</v>
      </c>
      <c r="AK259">
        <f t="shared" ref="AK259:AK322" si="18">1 -(1/(1+((AI259/0.72)^1.06)))</f>
        <v>0.86881777525773907</v>
      </c>
      <c r="AL259">
        <f t="shared" ref="AL259:AL322" si="19">1 -(1/(1+((AI259/14.6)^1.22)))</f>
        <v>0.18306626901121015</v>
      </c>
      <c r="AM259">
        <f>U259 - AVERAGEIFS('Placebo Females'!U:U, 'Placebo Females'!B:B, B259, 'Placebo Females'!P:P, P259)</f>
        <v>-49.333333333333371</v>
      </c>
      <c r="AN259">
        <f>V259 - AVERAGEIFS('Placebo Females'!V:V, 'Placebo Females'!B:B, B259, 'Placebo Females'!P:P, P259)</f>
        <v>4.6666666666666572</v>
      </c>
      <c r="AO259">
        <f>W259 - AVERAGEIFS('Placebo Females'!W:W, 'Placebo Females'!B:B, B259, 'Placebo Females'!P:P, P259)</f>
        <v>70.333333333333314</v>
      </c>
      <c r="AP259">
        <f>X259 - AVERAGEIFS('Placebo Females'!X:X, 'Placebo Females'!B:B, B259, 'Placebo Females'!P:P, P259)</f>
        <v>3.3333333333333286</v>
      </c>
      <c r="AQ259">
        <f>Y259 - AVERAGEIFS('Placebo Females'!Y:Y, 'Placebo Females'!B:B, B259, 'Placebo Females'!P:P, P259)</f>
        <v>32.666666666666657</v>
      </c>
      <c r="AR259">
        <f>Z259 - AVERAGEIFS('Placebo Females'!Z:Z, 'Placebo Females'!B:B, B259, 'Placebo Females'!P:P, P259)</f>
        <v>34.333333333333329</v>
      </c>
      <c r="AS259">
        <f>AB259 - AVERAGEIFS('Placebo Females'!AB:AB, 'Placebo Females'!B:B, B259, 'Placebo Females'!P:P, P259)</f>
        <v>33.666666666666664</v>
      </c>
      <c r="AT259">
        <f>AC259 - AVERAGEIFS('Placebo Females'!AC:AC, 'Placebo Females'!B:B, B259, 'Placebo Females'!P:P, P259)</f>
        <v>14.333333333333332</v>
      </c>
      <c r="AU259">
        <f>AD259 - AVERAGEIFS('Placebo Females'!AD:AD, 'Placebo Females'!B:B, B259, 'Placebo Females'!P:P, P259)</f>
        <v>-80.047999999999973</v>
      </c>
      <c r="AV259">
        <f>AE259 - AVERAGEIFS('Placebo Females'!AE:AE, 'Placebo Females'!B:B, B259, 'Placebo Females'!P:P, P259)</f>
        <v>0.7381806666666666</v>
      </c>
      <c r="AW259">
        <f>AF259 - AVERAGEIFS('Placebo Females'!AF:AF, 'Placebo Females'!B:B, B259, 'Placebo Females'!P:P, P259)</f>
        <v>0.11828066666666659</v>
      </c>
    </row>
    <row r="260" spans="1:49" x14ac:dyDescent="0.25">
      <c r="A260" t="s">
        <v>5167</v>
      </c>
      <c r="B260">
        <v>1009</v>
      </c>
      <c r="C260" t="s">
        <v>655</v>
      </c>
      <c r="D260">
        <v>29</v>
      </c>
      <c r="E260">
        <v>162</v>
      </c>
      <c r="F260">
        <v>68</v>
      </c>
      <c r="G260">
        <v>107.75</v>
      </c>
      <c r="H260">
        <v>62.75</v>
      </c>
      <c r="I260" t="s">
        <v>458</v>
      </c>
      <c r="J260" t="s">
        <v>104</v>
      </c>
      <c r="K260" t="s">
        <v>105</v>
      </c>
      <c r="L260" t="s">
        <v>460</v>
      </c>
      <c r="M260" t="s">
        <v>4381</v>
      </c>
      <c r="N260">
        <v>400</v>
      </c>
      <c r="O260" t="s">
        <v>2262</v>
      </c>
      <c r="P260">
        <v>6</v>
      </c>
      <c r="Q260" t="s">
        <v>113</v>
      </c>
      <c r="R260" t="s">
        <v>4415</v>
      </c>
      <c r="S260">
        <v>1390</v>
      </c>
      <c r="T260" t="s">
        <v>2266</v>
      </c>
      <c r="U260">
        <v>744</v>
      </c>
      <c r="V260">
        <v>150</v>
      </c>
      <c r="W260">
        <v>432</v>
      </c>
      <c r="X260">
        <v>95</v>
      </c>
      <c r="Y260">
        <v>229</v>
      </c>
      <c r="Z260">
        <v>108</v>
      </c>
      <c r="AA260" t="s">
        <v>108</v>
      </c>
      <c r="AB260">
        <v>88</v>
      </c>
      <c r="AC260">
        <v>41</v>
      </c>
      <c r="AD260">
        <v>241.75700000000001</v>
      </c>
      <c r="AE260">
        <v>0.74418600000000001</v>
      </c>
      <c r="AF260">
        <v>0.53274100000000002</v>
      </c>
      <c r="AH260">
        <v>1390</v>
      </c>
      <c r="AI260">
        <f t="shared" si="16"/>
        <v>4.2846116477321763</v>
      </c>
      <c r="AJ260">
        <f t="shared" si="17"/>
        <v>0.43220454248864404</v>
      </c>
      <c r="AK260">
        <f t="shared" si="18"/>
        <v>0.86881777525773907</v>
      </c>
      <c r="AL260">
        <f t="shared" si="19"/>
        <v>0.18306626901121015</v>
      </c>
      <c r="AM260">
        <f>U260 - AVERAGEIFS('Placebo Females'!U:U, 'Placebo Females'!B:B, B260, 'Placebo Females'!P:P, P260)</f>
        <v>-41.333333333333371</v>
      </c>
      <c r="AN260">
        <f>V260 - AVERAGEIFS('Placebo Females'!V:V, 'Placebo Females'!B:B, B260, 'Placebo Females'!P:P, P260)</f>
        <v>-0.33333333333334281</v>
      </c>
      <c r="AO260">
        <f>W260 - AVERAGEIFS('Placebo Females'!W:W, 'Placebo Females'!B:B, B260, 'Placebo Females'!P:P, P260)</f>
        <v>69.333333333333314</v>
      </c>
      <c r="AP260">
        <f>X260 - AVERAGEIFS('Placebo Females'!X:X, 'Placebo Females'!B:B, B260, 'Placebo Females'!P:P, P260)</f>
        <v>5.3333333333333286</v>
      </c>
      <c r="AQ260">
        <f>Y260 - AVERAGEIFS('Placebo Females'!Y:Y, 'Placebo Females'!B:B, B260, 'Placebo Females'!P:P, P260)</f>
        <v>31.666666666666657</v>
      </c>
      <c r="AR260">
        <f>Z260 - AVERAGEIFS('Placebo Females'!Z:Z, 'Placebo Females'!B:B, B260, 'Placebo Females'!P:P, P260)</f>
        <v>32.333333333333329</v>
      </c>
      <c r="AS260">
        <f>AB260 - AVERAGEIFS('Placebo Females'!AB:AB, 'Placebo Females'!B:B, B260, 'Placebo Females'!P:P, P260)</f>
        <v>35.666666666666664</v>
      </c>
      <c r="AT260">
        <f>AC260 - AVERAGEIFS('Placebo Females'!AC:AC, 'Placebo Females'!B:B, B260, 'Placebo Females'!P:P, P260)</f>
        <v>12.333333333333332</v>
      </c>
      <c r="AU260">
        <f>AD260 - AVERAGEIFS('Placebo Females'!AD:AD, 'Placebo Females'!B:B, B260, 'Placebo Females'!P:P, P260)</f>
        <v>-73.253999999999962</v>
      </c>
      <c r="AV260">
        <f>AE260 - AVERAGEIFS('Placebo Females'!AE:AE, 'Placebo Females'!B:B, B260, 'Placebo Females'!P:P, P260)</f>
        <v>0.48236666666666667</v>
      </c>
      <c r="AW260">
        <f>AF260 - AVERAGEIFS('Placebo Females'!AF:AF, 'Placebo Females'!B:B, B260, 'Placebo Females'!P:P, P260)</f>
        <v>0.14103866666666665</v>
      </c>
    </row>
    <row r="261" spans="1:49" x14ac:dyDescent="0.25">
      <c r="A261" t="s">
        <v>5168</v>
      </c>
      <c r="B261">
        <v>1010</v>
      </c>
      <c r="C261" t="s">
        <v>655</v>
      </c>
      <c r="D261">
        <v>21</v>
      </c>
      <c r="E261">
        <v>165.5</v>
      </c>
      <c r="F261">
        <v>56.8</v>
      </c>
      <c r="G261">
        <v>99.25</v>
      </c>
      <c r="H261">
        <v>56.25</v>
      </c>
      <c r="I261" t="s">
        <v>103</v>
      </c>
      <c r="J261" t="s">
        <v>104</v>
      </c>
      <c r="K261" t="s">
        <v>261</v>
      </c>
      <c r="L261" t="s">
        <v>160</v>
      </c>
      <c r="M261" t="s">
        <v>4381</v>
      </c>
      <c r="N261">
        <v>400</v>
      </c>
      <c r="O261" t="s">
        <v>2262</v>
      </c>
      <c r="P261">
        <v>7</v>
      </c>
      <c r="Q261" t="s">
        <v>113</v>
      </c>
      <c r="R261" t="s">
        <v>4415</v>
      </c>
      <c r="S261">
        <v>1410</v>
      </c>
      <c r="T261" t="s">
        <v>2266</v>
      </c>
      <c r="U261">
        <v>954</v>
      </c>
      <c r="V261">
        <v>124</v>
      </c>
      <c r="W261">
        <v>438</v>
      </c>
      <c r="X261">
        <v>87</v>
      </c>
      <c r="Y261">
        <v>274</v>
      </c>
      <c r="Z261">
        <v>77</v>
      </c>
      <c r="AA261" t="s">
        <v>108</v>
      </c>
      <c r="AB261">
        <v>57</v>
      </c>
      <c r="AC261">
        <v>29</v>
      </c>
      <c r="AD261">
        <v>466.11</v>
      </c>
      <c r="AE261">
        <v>0.44444400000000001</v>
      </c>
      <c r="AF261">
        <v>0.49246400000000001</v>
      </c>
      <c r="AH261">
        <v>1410</v>
      </c>
      <c r="AI261">
        <f t="shared" si="16"/>
        <v>4.3462607361887544</v>
      </c>
      <c r="AJ261">
        <f t="shared" si="17"/>
        <v>0.43459005775743342</v>
      </c>
      <c r="AK261">
        <f t="shared" si="18"/>
        <v>0.87053406987303616</v>
      </c>
      <c r="AL261">
        <f t="shared" si="19"/>
        <v>0.18568721991322445</v>
      </c>
      <c r="AM261">
        <f>U261 - AVERAGEIFS('Placebo Females'!U:U, 'Placebo Females'!B:B, B261, 'Placebo Females'!P:P, P261)</f>
        <v>25.333333333333371</v>
      </c>
      <c r="AN261">
        <f>V261 - AVERAGEIFS('Placebo Females'!V:V, 'Placebo Females'!B:B, B261, 'Placebo Females'!P:P, P261)</f>
        <v>-4</v>
      </c>
      <c r="AO261">
        <f>W261 - AVERAGEIFS('Placebo Females'!W:W, 'Placebo Females'!B:B, B261, 'Placebo Females'!P:P, P261)</f>
        <v>31.333333333333314</v>
      </c>
      <c r="AP261">
        <f>X261 - AVERAGEIFS('Placebo Females'!X:X, 'Placebo Females'!B:B, B261, 'Placebo Females'!P:P, P261)</f>
        <v>-17</v>
      </c>
      <c r="AQ261">
        <f>Y261 - AVERAGEIFS('Placebo Females'!Y:Y, 'Placebo Females'!B:B, B261, 'Placebo Females'!P:P, P261)</f>
        <v>36.333333333333343</v>
      </c>
      <c r="AR261">
        <f>Z261 - AVERAGEIFS('Placebo Females'!Z:Z, 'Placebo Females'!B:B, B261, 'Placebo Females'!P:P, P261)</f>
        <v>12</v>
      </c>
      <c r="AS261">
        <f>AB261 - AVERAGEIFS('Placebo Females'!AB:AB, 'Placebo Females'!B:B, B261, 'Placebo Females'!P:P, P261)</f>
        <v>17.666666666666664</v>
      </c>
      <c r="AT261">
        <f>AC261 - AVERAGEIFS('Placebo Females'!AC:AC, 'Placebo Females'!B:B, B261, 'Placebo Females'!P:P, P261)</f>
        <v>4.6666666666666679</v>
      </c>
      <c r="AU261">
        <f>AD261 - AVERAGEIFS('Placebo Females'!AD:AD, 'Placebo Females'!B:B, B261, 'Placebo Females'!P:P, P261)</f>
        <v>-18.68966666666671</v>
      </c>
      <c r="AV261">
        <f>AE261 - AVERAGEIFS('Placebo Females'!AE:AE, 'Placebo Females'!B:B, B261, 'Placebo Females'!P:P, P261)</f>
        <v>0.26693699999999998</v>
      </c>
      <c r="AW261">
        <f>AF261 - AVERAGEIFS('Placebo Females'!AF:AF, 'Placebo Females'!B:B, B261, 'Placebo Females'!P:P, P261)</f>
        <v>0.15161700000000006</v>
      </c>
    </row>
    <row r="262" spans="1:49" x14ac:dyDescent="0.25">
      <c r="A262" t="s">
        <v>5169</v>
      </c>
      <c r="B262">
        <v>1010</v>
      </c>
      <c r="C262" t="s">
        <v>655</v>
      </c>
      <c r="D262">
        <v>21</v>
      </c>
      <c r="E262">
        <v>165.5</v>
      </c>
      <c r="F262">
        <v>56.8</v>
      </c>
      <c r="G262">
        <v>99.25</v>
      </c>
      <c r="H262">
        <v>56.25</v>
      </c>
      <c r="I262" t="s">
        <v>103</v>
      </c>
      <c r="J262" t="s">
        <v>104</v>
      </c>
      <c r="K262" t="s">
        <v>261</v>
      </c>
      <c r="L262" t="s">
        <v>160</v>
      </c>
      <c r="M262" t="s">
        <v>4381</v>
      </c>
      <c r="N262">
        <v>400</v>
      </c>
      <c r="O262" t="s">
        <v>2262</v>
      </c>
      <c r="P262">
        <v>7</v>
      </c>
      <c r="Q262" t="s">
        <v>113</v>
      </c>
      <c r="R262" t="s">
        <v>4415</v>
      </c>
      <c r="S262">
        <v>1410</v>
      </c>
      <c r="T262" t="s">
        <v>2266</v>
      </c>
      <c r="U262">
        <v>967</v>
      </c>
      <c r="V262">
        <v>125</v>
      </c>
      <c r="W262">
        <v>437</v>
      </c>
      <c r="X262">
        <v>85</v>
      </c>
      <c r="Y262">
        <v>275</v>
      </c>
      <c r="Z262">
        <v>77</v>
      </c>
      <c r="AA262" t="s">
        <v>108</v>
      </c>
      <c r="AB262">
        <v>57</v>
      </c>
      <c r="AC262">
        <v>28</v>
      </c>
      <c r="AD262">
        <v>456.46</v>
      </c>
      <c r="AE262">
        <v>0.40909099999999998</v>
      </c>
      <c r="AF262">
        <v>0.491842</v>
      </c>
      <c r="AH262">
        <v>1410</v>
      </c>
      <c r="AI262">
        <f t="shared" si="16"/>
        <v>4.3462607361887544</v>
      </c>
      <c r="AJ262">
        <f t="shared" si="17"/>
        <v>0.43459005775743342</v>
      </c>
      <c r="AK262">
        <f t="shared" si="18"/>
        <v>0.87053406987303616</v>
      </c>
      <c r="AL262">
        <f t="shared" si="19"/>
        <v>0.18568721991322445</v>
      </c>
      <c r="AM262">
        <f>U262 - AVERAGEIFS('Placebo Females'!U:U, 'Placebo Females'!B:B, B262, 'Placebo Females'!P:P, P262)</f>
        <v>38.333333333333371</v>
      </c>
      <c r="AN262">
        <f>V262 - AVERAGEIFS('Placebo Females'!V:V, 'Placebo Females'!B:B, B262, 'Placebo Females'!P:P, P262)</f>
        <v>-3</v>
      </c>
      <c r="AO262">
        <f>W262 - AVERAGEIFS('Placebo Females'!W:W, 'Placebo Females'!B:B, B262, 'Placebo Females'!P:P, P262)</f>
        <v>30.333333333333314</v>
      </c>
      <c r="AP262">
        <f>X262 - AVERAGEIFS('Placebo Females'!X:X, 'Placebo Females'!B:B, B262, 'Placebo Females'!P:P, P262)</f>
        <v>-19</v>
      </c>
      <c r="AQ262">
        <f>Y262 - AVERAGEIFS('Placebo Females'!Y:Y, 'Placebo Females'!B:B, B262, 'Placebo Females'!P:P, P262)</f>
        <v>37.333333333333343</v>
      </c>
      <c r="AR262">
        <f>Z262 - AVERAGEIFS('Placebo Females'!Z:Z, 'Placebo Females'!B:B, B262, 'Placebo Females'!P:P, P262)</f>
        <v>12</v>
      </c>
      <c r="AS262">
        <f>AB262 - AVERAGEIFS('Placebo Females'!AB:AB, 'Placebo Females'!B:B, B262, 'Placebo Females'!P:P, P262)</f>
        <v>17.666666666666664</v>
      </c>
      <c r="AT262">
        <f>AC262 - AVERAGEIFS('Placebo Females'!AC:AC, 'Placebo Females'!B:B, B262, 'Placebo Females'!P:P, P262)</f>
        <v>3.6666666666666679</v>
      </c>
      <c r="AU262">
        <f>AD262 - AVERAGEIFS('Placebo Females'!AD:AD, 'Placebo Females'!B:B, B262, 'Placebo Females'!P:P, P262)</f>
        <v>-28.339666666666744</v>
      </c>
      <c r="AV262">
        <f>AE262 - AVERAGEIFS('Placebo Females'!AE:AE, 'Placebo Females'!B:B, B262, 'Placebo Females'!P:P, P262)</f>
        <v>0.23158399999999998</v>
      </c>
      <c r="AW262">
        <f>AF262 - AVERAGEIFS('Placebo Females'!AF:AF, 'Placebo Females'!B:B, B262, 'Placebo Females'!P:P, P262)</f>
        <v>0.15099500000000005</v>
      </c>
    </row>
    <row r="263" spans="1:49" x14ac:dyDescent="0.25">
      <c r="A263" t="s">
        <v>5170</v>
      </c>
      <c r="B263">
        <v>1010</v>
      </c>
      <c r="C263" t="s">
        <v>655</v>
      </c>
      <c r="D263">
        <v>21</v>
      </c>
      <c r="E263">
        <v>165.5</v>
      </c>
      <c r="F263">
        <v>56.8</v>
      </c>
      <c r="G263">
        <v>99.25</v>
      </c>
      <c r="H263">
        <v>56.25</v>
      </c>
      <c r="I263" t="s">
        <v>103</v>
      </c>
      <c r="J263" t="s">
        <v>104</v>
      </c>
      <c r="K263" t="s">
        <v>261</v>
      </c>
      <c r="L263" t="s">
        <v>160</v>
      </c>
      <c r="M263" t="s">
        <v>4381</v>
      </c>
      <c r="N263">
        <v>400</v>
      </c>
      <c r="O263" t="s">
        <v>2262</v>
      </c>
      <c r="P263">
        <v>7</v>
      </c>
      <c r="Q263" t="s">
        <v>113</v>
      </c>
      <c r="R263" t="s">
        <v>4415</v>
      </c>
      <c r="S263">
        <v>1410</v>
      </c>
      <c r="T263" t="s">
        <v>2266</v>
      </c>
      <c r="U263">
        <v>923</v>
      </c>
      <c r="V263">
        <v>125</v>
      </c>
      <c r="W263">
        <v>443</v>
      </c>
      <c r="X263">
        <v>89</v>
      </c>
      <c r="Y263">
        <v>275</v>
      </c>
      <c r="Z263">
        <v>79</v>
      </c>
      <c r="AA263" t="s">
        <v>108</v>
      </c>
      <c r="AB263">
        <v>60</v>
      </c>
      <c r="AC263">
        <v>27</v>
      </c>
      <c r="AD263">
        <v>438.29899999999998</v>
      </c>
      <c r="AE263">
        <v>0.477273</v>
      </c>
      <c r="AF263">
        <v>0.50077000000000005</v>
      </c>
      <c r="AH263">
        <v>1410</v>
      </c>
      <c r="AI263">
        <f t="shared" si="16"/>
        <v>4.3462607361887544</v>
      </c>
      <c r="AJ263">
        <f t="shared" si="17"/>
        <v>0.43459005775743342</v>
      </c>
      <c r="AK263">
        <f t="shared" si="18"/>
        <v>0.87053406987303616</v>
      </c>
      <c r="AL263">
        <f t="shared" si="19"/>
        <v>0.18568721991322445</v>
      </c>
      <c r="AM263">
        <f>U263 - AVERAGEIFS('Placebo Females'!U:U, 'Placebo Females'!B:B, B263, 'Placebo Females'!P:P, P263)</f>
        <v>-5.6666666666666288</v>
      </c>
      <c r="AN263">
        <f>V263 - AVERAGEIFS('Placebo Females'!V:V, 'Placebo Females'!B:B, B263, 'Placebo Females'!P:P, P263)</f>
        <v>-3</v>
      </c>
      <c r="AO263">
        <f>W263 - AVERAGEIFS('Placebo Females'!W:W, 'Placebo Females'!B:B, B263, 'Placebo Females'!P:P, P263)</f>
        <v>36.333333333333314</v>
      </c>
      <c r="AP263">
        <f>X263 - AVERAGEIFS('Placebo Females'!X:X, 'Placebo Females'!B:B, B263, 'Placebo Females'!P:P, P263)</f>
        <v>-15</v>
      </c>
      <c r="AQ263">
        <f>Y263 - AVERAGEIFS('Placebo Females'!Y:Y, 'Placebo Females'!B:B, B263, 'Placebo Females'!P:P, P263)</f>
        <v>37.333333333333343</v>
      </c>
      <c r="AR263">
        <f>Z263 - AVERAGEIFS('Placebo Females'!Z:Z, 'Placebo Females'!B:B, B263, 'Placebo Females'!P:P, P263)</f>
        <v>14</v>
      </c>
      <c r="AS263">
        <f>AB263 - AVERAGEIFS('Placebo Females'!AB:AB, 'Placebo Females'!B:B, B263, 'Placebo Females'!P:P, P263)</f>
        <v>20.666666666666664</v>
      </c>
      <c r="AT263">
        <f>AC263 - AVERAGEIFS('Placebo Females'!AC:AC, 'Placebo Females'!B:B, B263, 'Placebo Females'!P:P, P263)</f>
        <v>2.6666666666666679</v>
      </c>
      <c r="AU263">
        <f>AD263 - AVERAGEIFS('Placebo Females'!AD:AD, 'Placebo Females'!B:B, B263, 'Placebo Females'!P:P, P263)</f>
        <v>-46.500666666666746</v>
      </c>
      <c r="AV263">
        <f>AE263 - AVERAGEIFS('Placebo Females'!AE:AE, 'Placebo Females'!B:B, B263, 'Placebo Females'!P:P, P263)</f>
        <v>0.29976599999999998</v>
      </c>
      <c r="AW263">
        <f>AF263 - AVERAGEIFS('Placebo Females'!AF:AF, 'Placebo Females'!B:B, B263, 'Placebo Females'!P:P, P263)</f>
        <v>0.15992300000000009</v>
      </c>
    </row>
    <row r="264" spans="1:49" x14ac:dyDescent="0.25">
      <c r="A264" t="s">
        <v>5171</v>
      </c>
      <c r="B264">
        <v>1009</v>
      </c>
      <c r="C264" t="s">
        <v>655</v>
      </c>
      <c r="D264">
        <v>29</v>
      </c>
      <c r="E264">
        <v>162</v>
      </c>
      <c r="F264">
        <v>68</v>
      </c>
      <c r="G264">
        <v>107.75</v>
      </c>
      <c r="H264">
        <v>62.75</v>
      </c>
      <c r="I264" t="s">
        <v>458</v>
      </c>
      <c r="J264" t="s">
        <v>104</v>
      </c>
      <c r="K264" t="s">
        <v>105</v>
      </c>
      <c r="L264" t="s">
        <v>460</v>
      </c>
      <c r="M264" t="s">
        <v>4381</v>
      </c>
      <c r="N264">
        <v>400</v>
      </c>
      <c r="O264" t="s">
        <v>2262</v>
      </c>
      <c r="P264">
        <v>1</v>
      </c>
      <c r="Q264" t="s">
        <v>113</v>
      </c>
      <c r="R264" t="s">
        <v>4415</v>
      </c>
      <c r="S264">
        <v>1420</v>
      </c>
      <c r="T264" t="s">
        <v>2266</v>
      </c>
      <c r="U264">
        <v>890</v>
      </c>
      <c r="V264">
        <v>161</v>
      </c>
      <c r="W264">
        <v>446</v>
      </c>
      <c r="X264">
        <v>89</v>
      </c>
      <c r="Y264">
        <v>261</v>
      </c>
      <c r="Z264">
        <v>96</v>
      </c>
      <c r="AA264" t="s">
        <v>108</v>
      </c>
      <c r="AB264">
        <v>84</v>
      </c>
      <c r="AC264">
        <v>35</v>
      </c>
      <c r="AD264">
        <v>303.01</v>
      </c>
      <c r="AE264">
        <v>1</v>
      </c>
      <c r="AF264">
        <v>0.56172100000000003</v>
      </c>
      <c r="AH264">
        <v>1420</v>
      </c>
      <c r="AI264">
        <f t="shared" si="16"/>
        <v>4.3770852804170444</v>
      </c>
      <c r="AJ264">
        <f t="shared" si="17"/>
        <v>0.4357712843320678</v>
      </c>
      <c r="AK264">
        <f t="shared" si="18"/>
        <v>0.87137602056038888</v>
      </c>
      <c r="AL264">
        <f t="shared" si="19"/>
        <v>0.18699445680502025</v>
      </c>
      <c r="AM264">
        <f>U264 - AVERAGEIFS('Placebo Females'!U:U, 'Placebo Females'!B:B, B264, 'Placebo Females'!P:P, P264)</f>
        <v>-11.333333333333371</v>
      </c>
      <c r="AN264">
        <f>V264 - AVERAGEIFS('Placebo Females'!V:V, 'Placebo Females'!B:B, B264, 'Placebo Females'!P:P, P264)</f>
        <v>-2.6666666666666572</v>
      </c>
      <c r="AO264">
        <f>W264 - AVERAGEIFS('Placebo Females'!W:W, 'Placebo Females'!B:B, B264, 'Placebo Females'!P:P, P264)</f>
        <v>73</v>
      </c>
      <c r="AP264">
        <f>X264 - AVERAGEIFS('Placebo Females'!X:X, 'Placebo Females'!B:B, B264, 'Placebo Females'!P:P, P264)</f>
        <v>0.6666666666666714</v>
      </c>
      <c r="AQ264">
        <f>Y264 - AVERAGEIFS('Placebo Females'!Y:Y, 'Placebo Females'!B:B, B264, 'Placebo Females'!P:P, P264)</f>
        <v>44.333333333333343</v>
      </c>
      <c r="AR264">
        <f>Z264 - AVERAGEIFS('Placebo Females'!Z:Z, 'Placebo Females'!B:B, B264, 'Placebo Females'!P:P, P264)</f>
        <v>28</v>
      </c>
      <c r="AS264">
        <f>AB264 - AVERAGEIFS('Placebo Females'!AB:AB, 'Placebo Females'!B:B, B264, 'Placebo Females'!P:P, P264)</f>
        <v>43.666666666666664</v>
      </c>
      <c r="AT264">
        <f>AC264 - AVERAGEIFS('Placebo Females'!AC:AC, 'Placebo Females'!B:B, B264, 'Placebo Females'!P:P, P264)</f>
        <v>8.6666666666666679</v>
      </c>
      <c r="AU264">
        <f>AD264 - AVERAGEIFS('Placebo Females'!AD:AD, 'Placebo Females'!B:B, B264, 'Placebo Females'!P:P, P264)</f>
        <v>-126.7476666666667</v>
      </c>
      <c r="AV264">
        <f>AE264 - AVERAGEIFS('Placebo Females'!AE:AE, 'Placebo Females'!B:B, B264, 'Placebo Females'!P:P, P264)</f>
        <v>0.82687299999999997</v>
      </c>
      <c r="AW264">
        <f>AF264 - AVERAGEIFS('Placebo Females'!AF:AF, 'Placebo Females'!B:B, B264, 'Placebo Females'!P:P, P264)</f>
        <v>0.19091000000000002</v>
      </c>
    </row>
    <row r="265" spans="1:49" x14ac:dyDescent="0.25">
      <c r="A265" t="s">
        <v>5172</v>
      </c>
      <c r="B265">
        <v>1009</v>
      </c>
      <c r="C265" t="s">
        <v>655</v>
      </c>
      <c r="D265">
        <v>29</v>
      </c>
      <c r="E265">
        <v>162</v>
      </c>
      <c r="F265">
        <v>68</v>
      </c>
      <c r="G265">
        <v>107.75</v>
      </c>
      <c r="H265">
        <v>62.75</v>
      </c>
      <c r="I265" t="s">
        <v>458</v>
      </c>
      <c r="J265" t="s">
        <v>104</v>
      </c>
      <c r="K265" t="s">
        <v>105</v>
      </c>
      <c r="L265" t="s">
        <v>460</v>
      </c>
      <c r="M265" t="s">
        <v>4381</v>
      </c>
      <c r="N265">
        <v>400</v>
      </c>
      <c r="O265" t="s">
        <v>2262</v>
      </c>
      <c r="P265">
        <v>1</v>
      </c>
      <c r="Q265" t="s">
        <v>113</v>
      </c>
      <c r="R265" t="s">
        <v>4415</v>
      </c>
      <c r="S265">
        <v>1420</v>
      </c>
      <c r="T265" t="s">
        <v>2266</v>
      </c>
      <c r="U265">
        <v>855</v>
      </c>
      <c r="V265">
        <v>158</v>
      </c>
      <c r="W265">
        <v>431</v>
      </c>
      <c r="X265">
        <v>89</v>
      </c>
      <c r="Y265">
        <v>252</v>
      </c>
      <c r="Z265">
        <v>90</v>
      </c>
      <c r="AA265" t="s">
        <v>108</v>
      </c>
      <c r="AB265">
        <v>75</v>
      </c>
      <c r="AC265">
        <v>38</v>
      </c>
      <c r="AD265">
        <v>277.07400000000001</v>
      </c>
      <c r="AE265">
        <v>0.88888900000000004</v>
      </c>
      <c r="AF265">
        <v>0.53561400000000003</v>
      </c>
      <c r="AH265">
        <v>1420</v>
      </c>
      <c r="AI265">
        <f t="shared" si="16"/>
        <v>4.3770852804170444</v>
      </c>
      <c r="AJ265">
        <f t="shared" si="17"/>
        <v>0.4357712843320678</v>
      </c>
      <c r="AK265">
        <f t="shared" si="18"/>
        <v>0.87137602056038888</v>
      </c>
      <c r="AL265">
        <f t="shared" si="19"/>
        <v>0.18699445680502025</v>
      </c>
      <c r="AM265">
        <f>U265 - AVERAGEIFS('Placebo Females'!U:U, 'Placebo Females'!B:B, B265, 'Placebo Females'!P:P, P265)</f>
        <v>-46.333333333333371</v>
      </c>
      <c r="AN265">
        <f>V265 - AVERAGEIFS('Placebo Females'!V:V, 'Placebo Females'!B:B, B265, 'Placebo Females'!P:P, P265)</f>
        <v>-5.6666666666666572</v>
      </c>
      <c r="AO265">
        <f>W265 - AVERAGEIFS('Placebo Females'!W:W, 'Placebo Females'!B:B, B265, 'Placebo Females'!P:P, P265)</f>
        <v>58</v>
      </c>
      <c r="AP265">
        <f>X265 - AVERAGEIFS('Placebo Females'!X:X, 'Placebo Females'!B:B, B265, 'Placebo Females'!P:P, P265)</f>
        <v>0.6666666666666714</v>
      </c>
      <c r="AQ265">
        <f>Y265 - AVERAGEIFS('Placebo Females'!Y:Y, 'Placebo Females'!B:B, B265, 'Placebo Females'!P:P, P265)</f>
        <v>35.333333333333343</v>
      </c>
      <c r="AR265">
        <f>Z265 - AVERAGEIFS('Placebo Females'!Z:Z, 'Placebo Females'!B:B, B265, 'Placebo Females'!P:P, P265)</f>
        <v>22</v>
      </c>
      <c r="AS265">
        <f>AB265 - AVERAGEIFS('Placebo Females'!AB:AB, 'Placebo Females'!B:B, B265, 'Placebo Females'!P:P, P265)</f>
        <v>34.666666666666664</v>
      </c>
      <c r="AT265">
        <f>AC265 - AVERAGEIFS('Placebo Females'!AC:AC, 'Placebo Females'!B:B, B265, 'Placebo Females'!P:P, P265)</f>
        <v>11.666666666666668</v>
      </c>
      <c r="AU265">
        <f>AD265 - AVERAGEIFS('Placebo Females'!AD:AD, 'Placebo Females'!B:B, B265, 'Placebo Females'!P:P, P265)</f>
        <v>-152.68366666666668</v>
      </c>
      <c r="AV265">
        <f>AE265 - AVERAGEIFS('Placebo Females'!AE:AE, 'Placebo Females'!B:B, B265, 'Placebo Females'!P:P, P265)</f>
        <v>0.71576200000000001</v>
      </c>
      <c r="AW265">
        <f>AF265 - AVERAGEIFS('Placebo Females'!AF:AF, 'Placebo Females'!B:B, B265, 'Placebo Females'!P:P, P265)</f>
        <v>0.16480300000000003</v>
      </c>
    </row>
    <row r="266" spans="1:49" x14ac:dyDescent="0.25">
      <c r="A266" t="s">
        <v>5173</v>
      </c>
      <c r="B266">
        <v>1009</v>
      </c>
      <c r="C266" t="s">
        <v>655</v>
      </c>
      <c r="D266">
        <v>29</v>
      </c>
      <c r="E266">
        <v>162</v>
      </c>
      <c r="F266">
        <v>68</v>
      </c>
      <c r="G266">
        <v>107.75</v>
      </c>
      <c r="H266">
        <v>62.75</v>
      </c>
      <c r="I266" t="s">
        <v>458</v>
      </c>
      <c r="J266" t="s">
        <v>104</v>
      </c>
      <c r="K266" t="s">
        <v>105</v>
      </c>
      <c r="L266" t="s">
        <v>460</v>
      </c>
      <c r="M266" t="s">
        <v>4381</v>
      </c>
      <c r="N266">
        <v>400</v>
      </c>
      <c r="O266" t="s">
        <v>2262</v>
      </c>
      <c r="P266">
        <v>1</v>
      </c>
      <c r="Q266" t="s">
        <v>113</v>
      </c>
      <c r="R266" t="s">
        <v>4415</v>
      </c>
      <c r="S266">
        <v>1420</v>
      </c>
      <c r="T266" t="s">
        <v>2266</v>
      </c>
      <c r="U266">
        <v>860</v>
      </c>
      <c r="V266">
        <v>166</v>
      </c>
      <c r="W266">
        <v>436</v>
      </c>
      <c r="X266">
        <v>90</v>
      </c>
      <c r="Y266">
        <v>255</v>
      </c>
      <c r="Z266">
        <v>91</v>
      </c>
      <c r="AA266" t="s">
        <v>108</v>
      </c>
      <c r="AB266">
        <v>84</v>
      </c>
      <c r="AC266">
        <v>28</v>
      </c>
      <c r="AD266">
        <v>294.11799999999999</v>
      </c>
      <c r="AE266">
        <v>1.11111</v>
      </c>
      <c r="AF266">
        <v>0.53074100000000002</v>
      </c>
      <c r="AH266">
        <v>1420</v>
      </c>
      <c r="AI266">
        <f t="shared" si="16"/>
        <v>4.3770852804170444</v>
      </c>
      <c r="AJ266">
        <f t="shared" si="17"/>
        <v>0.4357712843320678</v>
      </c>
      <c r="AK266">
        <f t="shared" si="18"/>
        <v>0.87137602056038888</v>
      </c>
      <c r="AL266">
        <f t="shared" si="19"/>
        <v>0.18699445680502025</v>
      </c>
      <c r="AM266">
        <f>U266 - AVERAGEIFS('Placebo Females'!U:U, 'Placebo Females'!B:B, B266, 'Placebo Females'!P:P, P266)</f>
        <v>-41.333333333333371</v>
      </c>
      <c r="AN266">
        <f>V266 - AVERAGEIFS('Placebo Females'!V:V, 'Placebo Females'!B:B, B266, 'Placebo Females'!P:P, P266)</f>
        <v>2.3333333333333428</v>
      </c>
      <c r="AO266">
        <f>W266 - AVERAGEIFS('Placebo Females'!W:W, 'Placebo Females'!B:B, B266, 'Placebo Females'!P:P, P266)</f>
        <v>63</v>
      </c>
      <c r="AP266">
        <f>X266 - AVERAGEIFS('Placebo Females'!X:X, 'Placebo Females'!B:B, B266, 'Placebo Females'!P:P, P266)</f>
        <v>1.6666666666666714</v>
      </c>
      <c r="AQ266">
        <f>Y266 - AVERAGEIFS('Placebo Females'!Y:Y, 'Placebo Females'!B:B, B266, 'Placebo Females'!P:P, P266)</f>
        <v>38.333333333333343</v>
      </c>
      <c r="AR266">
        <f>Z266 - AVERAGEIFS('Placebo Females'!Z:Z, 'Placebo Females'!B:B, B266, 'Placebo Females'!P:P, P266)</f>
        <v>23</v>
      </c>
      <c r="AS266">
        <f>AB266 - AVERAGEIFS('Placebo Females'!AB:AB, 'Placebo Females'!B:B, B266, 'Placebo Females'!P:P, P266)</f>
        <v>43.666666666666664</v>
      </c>
      <c r="AT266">
        <f>AC266 - AVERAGEIFS('Placebo Females'!AC:AC, 'Placebo Females'!B:B, B266, 'Placebo Females'!P:P, P266)</f>
        <v>1.6666666666666679</v>
      </c>
      <c r="AU266">
        <f>AD266 - AVERAGEIFS('Placebo Females'!AD:AD, 'Placebo Females'!B:B, B266, 'Placebo Females'!P:P, P266)</f>
        <v>-135.6396666666667</v>
      </c>
      <c r="AV266">
        <f>AE266 - AVERAGEIFS('Placebo Females'!AE:AE, 'Placebo Females'!B:B, B266, 'Placebo Females'!P:P, P266)</f>
        <v>0.93798300000000001</v>
      </c>
      <c r="AW266">
        <f>AF266 - AVERAGEIFS('Placebo Females'!AF:AF, 'Placebo Females'!B:B, B266, 'Placebo Females'!P:P, P266)</f>
        <v>0.15993000000000002</v>
      </c>
    </row>
    <row r="267" spans="1:49" x14ac:dyDescent="0.25">
      <c r="A267" t="s">
        <v>5174</v>
      </c>
      <c r="B267">
        <v>1011</v>
      </c>
      <c r="C267" t="s">
        <v>655</v>
      </c>
      <c r="D267">
        <v>31</v>
      </c>
      <c r="E267">
        <v>161.5</v>
      </c>
      <c r="F267">
        <v>65.3</v>
      </c>
      <c r="G267">
        <v>120.75</v>
      </c>
      <c r="H267">
        <v>84</v>
      </c>
      <c r="I267" t="s">
        <v>458</v>
      </c>
      <c r="J267" t="s">
        <v>104</v>
      </c>
      <c r="K267" t="s">
        <v>753</v>
      </c>
      <c r="L267" t="s">
        <v>211</v>
      </c>
      <c r="M267" t="s">
        <v>4381</v>
      </c>
      <c r="N267">
        <v>400</v>
      </c>
      <c r="O267" t="s">
        <v>2262</v>
      </c>
      <c r="P267">
        <v>3</v>
      </c>
      <c r="Q267" t="s">
        <v>113</v>
      </c>
      <c r="R267" t="s">
        <v>4415</v>
      </c>
      <c r="S267">
        <v>1420</v>
      </c>
      <c r="T267" t="s">
        <v>2266</v>
      </c>
      <c r="U267">
        <v>835</v>
      </c>
      <c r="V267">
        <v>179</v>
      </c>
      <c r="W267">
        <v>415</v>
      </c>
      <c r="X267">
        <v>89</v>
      </c>
      <c r="Y267">
        <v>201</v>
      </c>
      <c r="Z267">
        <v>125</v>
      </c>
      <c r="AA267" t="s">
        <v>108</v>
      </c>
      <c r="AB267">
        <v>39</v>
      </c>
      <c r="AC267">
        <v>71</v>
      </c>
      <c r="AD267">
        <v>237.625</v>
      </c>
      <c r="AE267">
        <v>0.45833299999999999</v>
      </c>
      <c r="AF267">
        <v>0.51031499999999996</v>
      </c>
      <c r="AH267">
        <v>1420</v>
      </c>
      <c r="AI267">
        <f t="shared" si="16"/>
        <v>4.3770852804170444</v>
      </c>
      <c r="AJ267">
        <f t="shared" si="17"/>
        <v>0.4357712843320678</v>
      </c>
      <c r="AK267">
        <f t="shared" si="18"/>
        <v>0.87137602056038888</v>
      </c>
      <c r="AL267">
        <f t="shared" si="19"/>
        <v>0.18699445680502025</v>
      </c>
      <c r="AM267">
        <f>U267 - AVERAGEIFS('Placebo Females'!U:U, 'Placebo Females'!B:B, B267, 'Placebo Females'!P:P, P267)</f>
        <v>-94</v>
      </c>
      <c r="AN267">
        <f>V267 - AVERAGEIFS('Placebo Females'!V:V, 'Placebo Females'!B:B, B267, 'Placebo Females'!P:P, P267)</f>
        <v>8.6666666666666572</v>
      </c>
      <c r="AO267">
        <f>W267 - AVERAGEIFS('Placebo Females'!W:W, 'Placebo Females'!B:B, B267, 'Placebo Females'!P:P, P267)</f>
        <v>56</v>
      </c>
      <c r="AP267">
        <f>X267 - AVERAGEIFS('Placebo Females'!X:X, 'Placebo Females'!B:B, B267, 'Placebo Females'!P:P, P267)</f>
        <v>-1.3333333333333286</v>
      </c>
      <c r="AQ267">
        <f>Y267 - AVERAGEIFS('Placebo Females'!Y:Y, 'Placebo Females'!B:B, B267, 'Placebo Females'!P:P, P267)</f>
        <v>4.3333333333333428</v>
      </c>
      <c r="AR267">
        <f>Z267 - AVERAGEIFS('Placebo Females'!Z:Z, 'Placebo Females'!B:B, B267, 'Placebo Females'!P:P, P267)</f>
        <v>53</v>
      </c>
      <c r="AS267">
        <f>AB267 - AVERAGEIFS('Placebo Females'!AB:AB, 'Placebo Females'!B:B, B267, 'Placebo Females'!P:P, P267)</f>
        <v>-7</v>
      </c>
      <c r="AT267">
        <f>AC267 - AVERAGEIFS('Placebo Females'!AC:AC, 'Placebo Females'!B:B, B267, 'Placebo Females'!P:P, P267)</f>
        <v>43.666666666666671</v>
      </c>
      <c r="AU267">
        <f>AD267 - AVERAGEIFS('Placebo Females'!AD:AD, 'Placebo Females'!B:B, B267, 'Placebo Females'!P:P, P267)</f>
        <v>-217.12266666666665</v>
      </c>
      <c r="AV267">
        <f>AE267 - AVERAGEIFS('Placebo Females'!AE:AE, 'Placebo Females'!B:B, B267, 'Placebo Females'!P:P, P267)</f>
        <v>0.32192233333333331</v>
      </c>
      <c r="AW267">
        <f>AF267 - AVERAGEIFS('Placebo Females'!AF:AF, 'Placebo Females'!B:B, B267, 'Placebo Females'!P:P, P267)</f>
        <v>0.16130499999999998</v>
      </c>
    </row>
    <row r="268" spans="1:49" x14ac:dyDescent="0.25">
      <c r="A268" t="s">
        <v>5175</v>
      </c>
      <c r="B268">
        <v>1011</v>
      </c>
      <c r="C268" t="s">
        <v>655</v>
      </c>
      <c r="D268">
        <v>31</v>
      </c>
      <c r="E268">
        <v>161.5</v>
      </c>
      <c r="F268">
        <v>65.3</v>
      </c>
      <c r="G268">
        <v>120.75</v>
      </c>
      <c r="H268">
        <v>84</v>
      </c>
      <c r="I268" t="s">
        <v>458</v>
      </c>
      <c r="J268" t="s">
        <v>104</v>
      </c>
      <c r="K268" t="s">
        <v>753</v>
      </c>
      <c r="L268" t="s">
        <v>211</v>
      </c>
      <c r="M268" t="s">
        <v>4381</v>
      </c>
      <c r="N268">
        <v>400</v>
      </c>
      <c r="O268" t="s">
        <v>2262</v>
      </c>
      <c r="P268">
        <v>3</v>
      </c>
      <c r="Q268" t="s">
        <v>113</v>
      </c>
      <c r="R268" t="s">
        <v>4415</v>
      </c>
      <c r="S268">
        <v>1420</v>
      </c>
      <c r="T268" t="s">
        <v>2266</v>
      </c>
      <c r="U268">
        <v>794</v>
      </c>
      <c r="V268">
        <v>183</v>
      </c>
      <c r="W268">
        <v>420</v>
      </c>
      <c r="X268">
        <v>82</v>
      </c>
      <c r="Y268">
        <v>211</v>
      </c>
      <c r="Z268">
        <v>127</v>
      </c>
      <c r="AA268" t="s">
        <v>108</v>
      </c>
      <c r="AB268">
        <v>48</v>
      </c>
      <c r="AC268">
        <v>68</v>
      </c>
      <c r="AD268">
        <v>230.77199999999999</v>
      </c>
      <c r="AE268">
        <v>0.16176499999999999</v>
      </c>
      <c r="AF268">
        <v>0.52359699999999998</v>
      </c>
      <c r="AH268">
        <v>1420</v>
      </c>
      <c r="AI268">
        <f t="shared" si="16"/>
        <v>4.3770852804170444</v>
      </c>
      <c r="AJ268">
        <f t="shared" si="17"/>
        <v>0.4357712843320678</v>
      </c>
      <c r="AK268">
        <f t="shared" si="18"/>
        <v>0.87137602056038888</v>
      </c>
      <c r="AL268">
        <f t="shared" si="19"/>
        <v>0.18699445680502025</v>
      </c>
      <c r="AM268">
        <f>U268 - AVERAGEIFS('Placebo Females'!U:U, 'Placebo Females'!B:B, B268, 'Placebo Females'!P:P, P268)</f>
        <v>-135</v>
      </c>
      <c r="AN268">
        <f>V268 - AVERAGEIFS('Placebo Females'!V:V, 'Placebo Females'!B:B, B268, 'Placebo Females'!P:P, P268)</f>
        <v>12.666666666666657</v>
      </c>
      <c r="AO268">
        <f>W268 - AVERAGEIFS('Placebo Females'!W:W, 'Placebo Females'!B:B, B268, 'Placebo Females'!P:P, P268)</f>
        <v>61</v>
      </c>
      <c r="AP268">
        <f>X268 - AVERAGEIFS('Placebo Females'!X:X, 'Placebo Females'!B:B, B268, 'Placebo Females'!P:P, P268)</f>
        <v>-8.3333333333333286</v>
      </c>
      <c r="AQ268">
        <f>Y268 - AVERAGEIFS('Placebo Females'!Y:Y, 'Placebo Females'!B:B, B268, 'Placebo Females'!P:P, P268)</f>
        <v>14.333333333333343</v>
      </c>
      <c r="AR268">
        <f>Z268 - AVERAGEIFS('Placebo Females'!Z:Z, 'Placebo Females'!B:B, B268, 'Placebo Females'!P:P, P268)</f>
        <v>55</v>
      </c>
      <c r="AS268">
        <f>AB268 - AVERAGEIFS('Placebo Females'!AB:AB, 'Placebo Females'!B:B, B268, 'Placebo Females'!P:P, P268)</f>
        <v>2</v>
      </c>
      <c r="AT268">
        <f>AC268 - AVERAGEIFS('Placebo Females'!AC:AC, 'Placebo Females'!B:B, B268, 'Placebo Females'!P:P, P268)</f>
        <v>40.666666666666671</v>
      </c>
      <c r="AU268">
        <f>AD268 - AVERAGEIFS('Placebo Females'!AD:AD, 'Placebo Females'!B:B, B268, 'Placebo Females'!P:P, P268)</f>
        <v>-223.97566666666665</v>
      </c>
      <c r="AV268">
        <f>AE268 - AVERAGEIFS('Placebo Females'!AE:AE, 'Placebo Females'!B:B, B268, 'Placebo Females'!P:P, P268)</f>
        <v>2.5354333333333312E-2</v>
      </c>
      <c r="AW268">
        <f>AF268 - AVERAGEIFS('Placebo Females'!AF:AF, 'Placebo Females'!B:B, B268, 'Placebo Females'!P:P, P268)</f>
        <v>0.17458699999999999</v>
      </c>
    </row>
    <row r="269" spans="1:49" x14ac:dyDescent="0.25">
      <c r="A269" t="s">
        <v>5176</v>
      </c>
      <c r="B269">
        <v>1011</v>
      </c>
      <c r="C269" t="s">
        <v>655</v>
      </c>
      <c r="D269">
        <v>31</v>
      </c>
      <c r="E269">
        <v>161.5</v>
      </c>
      <c r="F269">
        <v>65.3</v>
      </c>
      <c r="G269">
        <v>120.75</v>
      </c>
      <c r="H269">
        <v>84</v>
      </c>
      <c r="I269" t="s">
        <v>458</v>
      </c>
      <c r="J269" t="s">
        <v>104</v>
      </c>
      <c r="K269" t="s">
        <v>753</v>
      </c>
      <c r="L269" t="s">
        <v>211</v>
      </c>
      <c r="M269" t="s">
        <v>4381</v>
      </c>
      <c r="N269">
        <v>400</v>
      </c>
      <c r="O269" t="s">
        <v>2262</v>
      </c>
      <c r="P269">
        <v>3</v>
      </c>
      <c r="Q269" t="s">
        <v>113</v>
      </c>
      <c r="R269" t="s">
        <v>4415</v>
      </c>
      <c r="S269">
        <v>1420</v>
      </c>
      <c r="T269" t="s">
        <v>2266</v>
      </c>
      <c r="U269">
        <v>828</v>
      </c>
      <c r="V269">
        <v>178</v>
      </c>
      <c r="W269">
        <v>421</v>
      </c>
      <c r="X269">
        <v>83</v>
      </c>
      <c r="Y269">
        <v>212</v>
      </c>
      <c r="Z269">
        <v>126</v>
      </c>
      <c r="AA269" t="s">
        <v>108</v>
      </c>
      <c r="AB269">
        <v>45</v>
      </c>
      <c r="AC269">
        <v>71</v>
      </c>
      <c r="AD269">
        <v>237.614</v>
      </c>
      <c r="AE269">
        <v>0.28301900000000002</v>
      </c>
      <c r="AF269">
        <v>0.52554800000000002</v>
      </c>
      <c r="AH269">
        <v>1420</v>
      </c>
      <c r="AI269">
        <f t="shared" si="16"/>
        <v>4.3770852804170444</v>
      </c>
      <c r="AJ269">
        <f t="shared" si="17"/>
        <v>0.4357712843320678</v>
      </c>
      <c r="AK269">
        <f t="shared" si="18"/>
        <v>0.87137602056038888</v>
      </c>
      <c r="AL269">
        <f t="shared" si="19"/>
        <v>0.18699445680502025</v>
      </c>
      <c r="AM269">
        <f>U269 - AVERAGEIFS('Placebo Females'!U:U, 'Placebo Females'!B:B, B269, 'Placebo Females'!P:P, P269)</f>
        <v>-101</v>
      </c>
      <c r="AN269">
        <f>V269 - AVERAGEIFS('Placebo Females'!V:V, 'Placebo Females'!B:B, B269, 'Placebo Females'!P:P, P269)</f>
        <v>7.6666666666666572</v>
      </c>
      <c r="AO269">
        <f>W269 - AVERAGEIFS('Placebo Females'!W:W, 'Placebo Females'!B:B, B269, 'Placebo Females'!P:P, P269)</f>
        <v>62</v>
      </c>
      <c r="AP269">
        <f>X269 - AVERAGEIFS('Placebo Females'!X:X, 'Placebo Females'!B:B, B269, 'Placebo Females'!P:P, P269)</f>
        <v>-7.3333333333333286</v>
      </c>
      <c r="AQ269">
        <f>Y269 - AVERAGEIFS('Placebo Females'!Y:Y, 'Placebo Females'!B:B, B269, 'Placebo Females'!P:P, P269)</f>
        <v>15.333333333333343</v>
      </c>
      <c r="AR269">
        <f>Z269 - AVERAGEIFS('Placebo Females'!Z:Z, 'Placebo Females'!B:B, B269, 'Placebo Females'!P:P, P269)</f>
        <v>54</v>
      </c>
      <c r="AS269">
        <f>AB269 - AVERAGEIFS('Placebo Females'!AB:AB, 'Placebo Females'!B:B, B269, 'Placebo Females'!P:P, P269)</f>
        <v>-1</v>
      </c>
      <c r="AT269">
        <f>AC269 - AVERAGEIFS('Placebo Females'!AC:AC, 'Placebo Females'!B:B, B269, 'Placebo Females'!P:P, P269)</f>
        <v>43.666666666666671</v>
      </c>
      <c r="AU269">
        <f>AD269 - AVERAGEIFS('Placebo Females'!AD:AD, 'Placebo Females'!B:B, B269, 'Placebo Females'!P:P, P269)</f>
        <v>-217.13366666666664</v>
      </c>
      <c r="AV269">
        <f>AE269 - AVERAGEIFS('Placebo Females'!AE:AE, 'Placebo Females'!B:B, B269, 'Placebo Females'!P:P, P269)</f>
        <v>0.14660833333333334</v>
      </c>
      <c r="AW269">
        <f>AF269 - AVERAGEIFS('Placebo Females'!AF:AF, 'Placebo Females'!B:B, B269, 'Placebo Females'!P:P, P269)</f>
        <v>0.17653800000000003</v>
      </c>
    </row>
    <row r="270" spans="1:49" x14ac:dyDescent="0.25">
      <c r="A270" t="s">
        <v>5177</v>
      </c>
      <c r="B270">
        <v>1004</v>
      </c>
      <c r="C270" t="s">
        <v>655</v>
      </c>
      <c r="D270">
        <v>32</v>
      </c>
      <c r="E270">
        <v>177.1</v>
      </c>
      <c r="F270">
        <v>60.7</v>
      </c>
      <c r="G270">
        <v>92</v>
      </c>
      <c r="H270">
        <v>51.75</v>
      </c>
      <c r="I270" t="s">
        <v>103</v>
      </c>
      <c r="J270" t="s">
        <v>104</v>
      </c>
      <c r="K270" t="s">
        <v>459</v>
      </c>
      <c r="L270" t="s">
        <v>106</v>
      </c>
      <c r="M270" t="s">
        <v>4381</v>
      </c>
      <c r="N270">
        <v>400</v>
      </c>
      <c r="O270" t="s">
        <v>2262</v>
      </c>
      <c r="P270">
        <v>5</v>
      </c>
      <c r="Q270" t="s">
        <v>113</v>
      </c>
      <c r="R270" t="s">
        <v>4415</v>
      </c>
      <c r="S270">
        <v>1430</v>
      </c>
      <c r="T270" t="s">
        <v>2266</v>
      </c>
      <c r="U270">
        <v>818</v>
      </c>
      <c r="V270">
        <v>121</v>
      </c>
      <c r="W270">
        <v>458</v>
      </c>
      <c r="X270">
        <v>102</v>
      </c>
      <c r="Y270">
        <v>260</v>
      </c>
      <c r="Z270">
        <v>96</v>
      </c>
      <c r="AA270" t="s">
        <v>108</v>
      </c>
      <c r="AB270">
        <v>35</v>
      </c>
      <c r="AC270">
        <v>31</v>
      </c>
      <c r="AD270">
        <v>118.20099999999999</v>
      </c>
      <c r="AE270">
        <v>0.130435</v>
      </c>
      <c r="AF270">
        <v>0.45553100000000002</v>
      </c>
      <c r="AH270">
        <v>1430</v>
      </c>
      <c r="AI270">
        <f t="shared" si="16"/>
        <v>4.4079098246453325</v>
      </c>
      <c r="AJ270">
        <f t="shared" si="17"/>
        <v>0.43694494332276534</v>
      </c>
      <c r="AK270">
        <f t="shared" si="18"/>
        <v>0.87220744011754259</v>
      </c>
      <c r="AL270">
        <f t="shared" si="19"/>
        <v>0.18829952048369003</v>
      </c>
      <c r="AM270">
        <f>U270 - AVERAGEIFS('Placebo Females'!U:U, 'Placebo Females'!B:B, B270, 'Placebo Females'!P:P, P270)</f>
        <v>-67.666666666666629</v>
      </c>
      <c r="AN270">
        <f>V270 - AVERAGEIFS('Placebo Females'!V:V, 'Placebo Females'!B:B, B270, 'Placebo Females'!P:P, P270)</f>
        <v>-4</v>
      </c>
      <c r="AO270">
        <f>W270 - AVERAGEIFS('Placebo Females'!W:W, 'Placebo Females'!B:B, B270, 'Placebo Females'!P:P, P270)</f>
        <v>58.333333333333314</v>
      </c>
      <c r="AP270">
        <f>X270 - AVERAGEIFS('Placebo Females'!X:X, 'Placebo Females'!B:B, B270, 'Placebo Females'!P:P, P270)</f>
        <v>8</v>
      </c>
      <c r="AQ270">
        <f>Y270 - AVERAGEIFS('Placebo Females'!Y:Y, 'Placebo Females'!B:B, B270, 'Placebo Females'!P:P, P270)</f>
        <v>26</v>
      </c>
      <c r="AR270">
        <f>Z270 - AVERAGEIFS('Placebo Females'!Z:Z, 'Placebo Females'!B:B, B270, 'Placebo Females'!P:P, P270)</f>
        <v>24.333333333333329</v>
      </c>
      <c r="AS270">
        <f>AB270 - AVERAGEIFS('Placebo Females'!AB:AB, 'Placebo Females'!B:B, B270, 'Placebo Females'!P:P, P270)</f>
        <v>-7.6666666666666643</v>
      </c>
      <c r="AT270">
        <f>AC270 - AVERAGEIFS('Placebo Females'!AC:AC, 'Placebo Females'!B:B, B270, 'Placebo Females'!P:P, P270)</f>
        <v>4.6666666666666679</v>
      </c>
      <c r="AU270">
        <f>AD270 - AVERAGEIFS('Placebo Females'!AD:AD, 'Placebo Females'!B:B, B270, 'Placebo Females'!P:P, P270)</f>
        <v>-71.757000000000005</v>
      </c>
      <c r="AV270">
        <f>AE270 - AVERAGEIFS('Placebo Females'!AE:AE, 'Placebo Females'!B:B, B270, 'Placebo Females'!P:P, P270)</f>
        <v>-0.14643933333333339</v>
      </c>
      <c r="AW270">
        <f>AF270 - AVERAGEIFS('Placebo Females'!AF:AF, 'Placebo Females'!B:B, B270, 'Placebo Females'!P:P, P270)</f>
        <v>5.6072666666666715E-2</v>
      </c>
    </row>
    <row r="271" spans="1:49" x14ac:dyDescent="0.25">
      <c r="A271" t="s">
        <v>5178</v>
      </c>
      <c r="B271">
        <v>1004</v>
      </c>
      <c r="C271" t="s">
        <v>655</v>
      </c>
      <c r="D271">
        <v>32</v>
      </c>
      <c r="E271">
        <v>177.1</v>
      </c>
      <c r="F271">
        <v>60.7</v>
      </c>
      <c r="G271">
        <v>92</v>
      </c>
      <c r="H271">
        <v>51.75</v>
      </c>
      <c r="I271" t="s">
        <v>103</v>
      </c>
      <c r="J271" t="s">
        <v>104</v>
      </c>
      <c r="K271" t="s">
        <v>459</v>
      </c>
      <c r="L271" t="s">
        <v>106</v>
      </c>
      <c r="M271" t="s">
        <v>4381</v>
      </c>
      <c r="N271">
        <v>400</v>
      </c>
      <c r="O271" t="s">
        <v>2262</v>
      </c>
      <c r="P271">
        <v>5</v>
      </c>
      <c r="Q271" t="s">
        <v>113</v>
      </c>
      <c r="R271" t="s">
        <v>4415</v>
      </c>
      <c r="S271">
        <v>1430</v>
      </c>
      <c r="T271" t="s">
        <v>2266</v>
      </c>
      <c r="U271">
        <v>793</v>
      </c>
      <c r="V271">
        <v>120</v>
      </c>
      <c r="W271">
        <v>469</v>
      </c>
      <c r="X271">
        <v>107</v>
      </c>
      <c r="Y271">
        <v>256</v>
      </c>
      <c r="Z271">
        <v>106</v>
      </c>
      <c r="AA271" t="s">
        <v>108</v>
      </c>
      <c r="AB271">
        <v>36</v>
      </c>
      <c r="AC271">
        <v>28</v>
      </c>
      <c r="AD271">
        <v>113.733</v>
      </c>
      <c r="AE271">
        <v>0.21052599999999999</v>
      </c>
      <c r="AF271">
        <v>0.48681799999999997</v>
      </c>
      <c r="AH271">
        <v>1430</v>
      </c>
      <c r="AI271">
        <f t="shared" si="16"/>
        <v>4.4079098246453325</v>
      </c>
      <c r="AJ271">
        <f t="shared" si="17"/>
        <v>0.43694494332276534</v>
      </c>
      <c r="AK271">
        <f t="shared" si="18"/>
        <v>0.87220744011754259</v>
      </c>
      <c r="AL271">
        <f t="shared" si="19"/>
        <v>0.18829952048369003</v>
      </c>
      <c r="AM271">
        <f>U271 - AVERAGEIFS('Placebo Females'!U:U, 'Placebo Females'!B:B, B271, 'Placebo Females'!P:P, P271)</f>
        <v>-92.666666666666629</v>
      </c>
      <c r="AN271">
        <f>V271 - AVERAGEIFS('Placebo Females'!V:V, 'Placebo Females'!B:B, B271, 'Placebo Females'!P:P, P271)</f>
        <v>-5</v>
      </c>
      <c r="AO271">
        <f>W271 - AVERAGEIFS('Placebo Females'!W:W, 'Placebo Females'!B:B, B271, 'Placebo Females'!P:P, P271)</f>
        <v>69.333333333333314</v>
      </c>
      <c r="AP271">
        <f>X271 - AVERAGEIFS('Placebo Females'!X:X, 'Placebo Females'!B:B, B271, 'Placebo Females'!P:P, P271)</f>
        <v>13</v>
      </c>
      <c r="AQ271">
        <f>Y271 - AVERAGEIFS('Placebo Females'!Y:Y, 'Placebo Females'!B:B, B271, 'Placebo Females'!P:P, P271)</f>
        <v>22</v>
      </c>
      <c r="AR271">
        <f>Z271 - AVERAGEIFS('Placebo Females'!Z:Z, 'Placebo Females'!B:B, B271, 'Placebo Females'!P:P, P271)</f>
        <v>34.333333333333329</v>
      </c>
      <c r="AS271">
        <f>AB271 - AVERAGEIFS('Placebo Females'!AB:AB, 'Placebo Females'!B:B, B271, 'Placebo Females'!P:P, P271)</f>
        <v>-6.6666666666666643</v>
      </c>
      <c r="AT271">
        <f>AC271 - AVERAGEIFS('Placebo Females'!AC:AC, 'Placebo Females'!B:B, B271, 'Placebo Females'!P:P, P271)</f>
        <v>1.6666666666666679</v>
      </c>
      <c r="AU271">
        <f>AD271 - AVERAGEIFS('Placebo Females'!AD:AD, 'Placebo Females'!B:B, B271, 'Placebo Females'!P:P, P271)</f>
        <v>-76.224999999999994</v>
      </c>
      <c r="AV271">
        <f>AE271 - AVERAGEIFS('Placebo Females'!AE:AE, 'Placebo Females'!B:B, B271, 'Placebo Females'!P:P, P271)</f>
        <v>-6.6348333333333398E-2</v>
      </c>
      <c r="AW271">
        <f>AF271 - AVERAGEIFS('Placebo Females'!AF:AF, 'Placebo Females'!B:B, B271, 'Placebo Females'!P:P, P271)</f>
        <v>8.7359666666666669E-2</v>
      </c>
    </row>
    <row r="272" spans="1:49" x14ac:dyDescent="0.25">
      <c r="A272" t="s">
        <v>5179</v>
      </c>
      <c r="B272">
        <v>1004</v>
      </c>
      <c r="C272" t="s">
        <v>655</v>
      </c>
      <c r="D272">
        <v>32</v>
      </c>
      <c r="E272">
        <v>177.1</v>
      </c>
      <c r="F272">
        <v>60.7</v>
      </c>
      <c r="G272">
        <v>92</v>
      </c>
      <c r="H272">
        <v>51.75</v>
      </c>
      <c r="I272" t="s">
        <v>103</v>
      </c>
      <c r="J272" t="s">
        <v>104</v>
      </c>
      <c r="K272" t="s">
        <v>459</v>
      </c>
      <c r="L272" t="s">
        <v>106</v>
      </c>
      <c r="M272" t="s">
        <v>4381</v>
      </c>
      <c r="N272">
        <v>400</v>
      </c>
      <c r="O272" t="s">
        <v>2262</v>
      </c>
      <c r="P272">
        <v>5</v>
      </c>
      <c r="Q272" t="s">
        <v>113</v>
      </c>
      <c r="R272" t="s">
        <v>4415</v>
      </c>
      <c r="S272">
        <v>1430</v>
      </c>
      <c r="T272" t="s">
        <v>2266</v>
      </c>
      <c r="U272">
        <v>798</v>
      </c>
      <c r="V272">
        <v>127</v>
      </c>
      <c r="W272">
        <v>492</v>
      </c>
      <c r="X272">
        <v>109</v>
      </c>
      <c r="Y272">
        <v>256</v>
      </c>
      <c r="Z272">
        <v>127</v>
      </c>
      <c r="AA272" t="s">
        <v>108</v>
      </c>
      <c r="AB272">
        <v>29</v>
      </c>
      <c r="AC272">
        <v>29</v>
      </c>
      <c r="AD272">
        <v>119.452</v>
      </c>
      <c r="AE272">
        <v>0.14285700000000001</v>
      </c>
      <c r="AF272">
        <v>0.37820399999999998</v>
      </c>
      <c r="AH272">
        <v>1430</v>
      </c>
      <c r="AI272">
        <f t="shared" si="16"/>
        <v>4.4079098246453325</v>
      </c>
      <c r="AJ272">
        <f t="shared" si="17"/>
        <v>0.43694494332276534</v>
      </c>
      <c r="AK272">
        <f t="shared" si="18"/>
        <v>0.87220744011754259</v>
      </c>
      <c r="AL272">
        <f t="shared" si="19"/>
        <v>0.18829952048369003</v>
      </c>
      <c r="AM272">
        <f>U272 - AVERAGEIFS('Placebo Females'!U:U, 'Placebo Females'!B:B, B272, 'Placebo Females'!P:P, P272)</f>
        <v>-87.666666666666629</v>
      </c>
      <c r="AN272">
        <f>V272 - AVERAGEIFS('Placebo Females'!V:V, 'Placebo Females'!B:B, B272, 'Placebo Females'!P:P, P272)</f>
        <v>2</v>
      </c>
      <c r="AO272">
        <f>W272 - AVERAGEIFS('Placebo Females'!W:W, 'Placebo Females'!B:B, B272, 'Placebo Females'!P:P, P272)</f>
        <v>92.333333333333314</v>
      </c>
      <c r="AP272">
        <f>X272 - AVERAGEIFS('Placebo Females'!X:X, 'Placebo Females'!B:B, B272, 'Placebo Females'!P:P, P272)</f>
        <v>15</v>
      </c>
      <c r="AQ272">
        <f>Y272 - AVERAGEIFS('Placebo Females'!Y:Y, 'Placebo Females'!B:B, B272, 'Placebo Females'!P:P, P272)</f>
        <v>22</v>
      </c>
      <c r="AR272">
        <f>Z272 - AVERAGEIFS('Placebo Females'!Z:Z, 'Placebo Females'!B:B, B272, 'Placebo Females'!P:P, P272)</f>
        <v>55.333333333333329</v>
      </c>
      <c r="AS272">
        <f>AB272 - AVERAGEIFS('Placebo Females'!AB:AB, 'Placebo Females'!B:B, B272, 'Placebo Females'!P:P, P272)</f>
        <v>-13.666666666666664</v>
      </c>
      <c r="AT272">
        <f>AC272 - AVERAGEIFS('Placebo Females'!AC:AC, 'Placebo Females'!B:B, B272, 'Placebo Females'!P:P, P272)</f>
        <v>2.6666666666666679</v>
      </c>
      <c r="AU272">
        <f>AD272 - AVERAGEIFS('Placebo Females'!AD:AD, 'Placebo Females'!B:B, B272, 'Placebo Females'!P:P, P272)</f>
        <v>-70.506</v>
      </c>
      <c r="AV272">
        <f>AE272 - AVERAGEIFS('Placebo Females'!AE:AE, 'Placebo Females'!B:B, B272, 'Placebo Females'!P:P, P272)</f>
        <v>-0.13401733333333338</v>
      </c>
      <c r="AW272">
        <f>AF272 - AVERAGEIFS('Placebo Females'!AF:AF, 'Placebo Females'!B:B, B272, 'Placebo Females'!P:P, P272)</f>
        <v>-2.125433333333332E-2</v>
      </c>
    </row>
    <row r="273" spans="1:49" x14ac:dyDescent="0.25">
      <c r="A273" t="s">
        <v>5180</v>
      </c>
      <c r="B273">
        <v>1004</v>
      </c>
      <c r="C273" t="s">
        <v>655</v>
      </c>
      <c r="D273">
        <v>32</v>
      </c>
      <c r="E273">
        <v>177.1</v>
      </c>
      <c r="F273">
        <v>60.7</v>
      </c>
      <c r="G273">
        <v>92</v>
      </c>
      <c r="H273">
        <v>51.75</v>
      </c>
      <c r="I273" t="s">
        <v>103</v>
      </c>
      <c r="J273" t="s">
        <v>104</v>
      </c>
      <c r="K273" t="s">
        <v>459</v>
      </c>
      <c r="L273" t="s">
        <v>106</v>
      </c>
      <c r="M273" t="s">
        <v>4381</v>
      </c>
      <c r="N273">
        <v>400</v>
      </c>
      <c r="O273" t="s">
        <v>2262</v>
      </c>
      <c r="P273">
        <v>1</v>
      </c>
      <c r="Q273" t="s">
        <v>113</v>
      </c>
      <c r="R273" t="s">
        <v>4415</v>
      </c>
      <c r="S273">
        <v>1450</v>
      </c>
      <c r="T273" t="s">
        <v>2266</v>
      </c>
      <c r="U273">
        <v>830</v>
      </c>
      <c r="V273">
        <v>124</v>
      </c>
      <c r="W273">
        <v>457</v>
      </c>
      <c r="X273">
        <v>117</v>
      </c>
      <c r="Y273">
        <v>258</v>
      </c>
      <c r="Z273">
        <v>82</v>
      </c>
      <c r="AA273" t="s">
        <v>108</v>
      </c>
      <c r="AB273">
        <v>71</v>
      </c>
      <c r="AC273">
        <v>26</v>
      </c>
      <c r="AD273">
        <v>166.16300000000001</v>
      </c>
      <c r="AE273">
        <v>0.25</v>
      </c>
      <c r="AF273">
        <v>0.56244899999999998</v>
      </c>
      <c r="AH273">
        <v>1450</v>
      </c>
      <c r="AI273">
        <f t="shared" si="16"/>
        <v>4.4695589131019107</v>
      </c>
      <c r="AJ273">
        <f t="shared" si="17"/>
        <v>0.43926990854356385</v>
      </c>
      <c r="AK273">
        <f t="shared" si="18"/>
        <v>0.8738394566415294</v>
      </c>
      <c r="AL273">
        <f t="shared" si="19"/>
        <v>0.19090308754113983</v>
      </c>
      <c r="AM273">
        <f>U273 - AVERAGEIFS('Placebo Females'!U:U, 'Placebo Females'!B:B, B273, 'Placebo Females'!P:P, P273)</f>
        <v>-41</v>
      </c>
      <c r="AN273">
        <f>V273 - AVERAGEIFS('Placebo Females'!V:V, 'Placebo Females'!B:B, B273, 'Placebo Females'!P:P, P273)</f>
        <v>-11.333333333333343</v>
      </c>
      <c r="AO273">
        <f>W273 - AVERAGEIFS('Placebo Females'!W:W, 'Placebo Females'!B:B, B273, 'Placebo Females'!P:P, P273)</f>
        <v>46.666666666666686</v>
      </c>
      <c r="AP273">
        <f>X273 - AVERAGEIFS('Placebo Females'!X:X, 'Placebo Females'!B:B, B273, 'Placebo Females'!P:P, P273)</f>
        <v>25.333333333333329</v>
      </c>
      <c r="AQ273">
        <f>Y273 - AVERAGEIFS('Placebo Females'!Y:Y, 'Placebo Females'!B:B, B273, 'Placebo Females'!P:P, P273)</f>
        <v>13.333333333333343</v>
      </c>
      <c r="AR273">
        <f>Z273 - AVERAGEIFS('Placebo Females'!Z:Z, 'Placebo Females'!B:B, B273, 'Placebo Females'!P:P, P273)</f>
        <v>8</v>
      </c>
      <c r="AS273">
        <f>AB273 - AVERAGEIFS('Placebo Females'!AB:AB, 'Placebo Females'!B:B, B273, 'Placebo Females'!P:P, P273)</f>
        <v>26.333333333333336</v>
      </c>
      <c r="AT273">
        <f>AC273 - AVERAGEIFS('Placebo Females'!AC:AC, 'Placebo Females'!B:B, B273, 'Placebo Females'!P:P, P273)</f>
        <v>1</v>
      </c>
      <c r="AU273">
        <f>AD273 - AVERAGEIFS('Placebo Females'!AD:AD, 'Placebo Females'!B:B, B273, 'Placebo Females'!P:P, P273)</f>
        <v>-53.667666666666634</v>
      </c>
      <c r="AV273">
        <f>AE273 - AVERAGEIFS('Placebo Females'!AE:AE, 'Placebo Females'!B:B, B273, 'Placebo Females'!P:P, P273)</f>
        <v>-5.6516333333333335E-2</v>
      </c>
      <c r="AW273">
        <f>AF273 - AVERAGEIFS('Placebo Females'!AF:AF, 'Placebo Females'!B:B, B273, 'Placebo Females'!P:P, P273)</f>
        <v>0.14547199999999999</v>
      </c>
    </row>
    <row r="274" spans="1:49" x14ac:dyDescent="0.25">
      <c r="A274" t="s">
        <v>5181</v>
      </c>
      <c r="B274">
        <v>1004</v>
      </c>
      <c r="C274" t="s">
        <v>655</v>
      </c>
      <c r="D274">
        <v>32</v>
      </c>
      <c r="E274">
        <v>177.1</v>
      </c>
      <c r="F274">
        <v>60.7</v>
      </c>
      <c r="G274">
        <v>92</v>
      </c>
      <c r="H274">
        <v>51.75</v>
      </c>
      <c r="I274" t="s">
        <v>103</v>
      </c>
      <c r="J274" t="s">
        <v>104</v>
      </c>
      <c r="K274" t="s">
        <v>459</v>
      </c>
      <c r="L274" t="s">
        <v>106</v>
      </c>
      <c r="M274" t="s">
        <v>4381</v>
      </c>
      <c r="N274">
        <v>400</v>
      </c>
      <c r="O274" t="s">
        <v>2262</v>
      </c>
      <c r="P274">
        <v>1</v>
      </c>
      <c r="Q274" t="s">
        <v>113</v>
      </c>
      <c r="R274" t="s">
        <v>4415</v>
      </c>
      <c r="S274">
        <v>1450</v>
      </c>
      <c r="T274" t="s">
        <v>2266</v>
      </c>
      <c r="U274">
        <v>846</v>
      </c>
      <c r="V274">
        <v>125</v>
      </c>
      <c r="W274">
        <v>474</v>
      </c>
      <c r="X274">
        <v>102</v>
      </c>
      <c r="Y274">
        <v>276</v>
      </c>
      <c r="Z274">
        <v>96</v>
      </c>
      <c r="AA274" t="s">
        <v>108</v>
      </c>
      <c r="AB274">
        <v>43</v>
      </c>
      <c r="AC274">
        <v>28</v>
      </c>
      <c r="AD274">
        <v>161.529</v>
      </c>
      <c r="AE274">
        <v>0.222222</v>
      </c>
      <c r="AF274">
        <v>0.56049199999999999</v>
      </c>
      <c r="AH274">
        <v>1450</v>
      </c>
      <c r="AI274">
        <f t="shared" si="16"/>
        <v>4.4695589131019107</v>
      </c>
      <c r="AJ274">
        <f t="shared" si="17"/>
        <v>0.43926990854356385</v>
      </c>
      <c r="AK274">
        <f t="shared" si="18"/>
        <v>0.8738394566415294</v>
      </c>
      <c r="AL274">
        <f t="shared" si="19"/>
        <v>0.19090308754113983</v>
      </c>
      <c r="AM274">
        <f>U274 - AVERAGEIFS('Placebo Females'!U:U, 'Placebo Females'!B:B, B274, 'Placebo Females'!P:P, P274)</f>
        <v>-25</v>
      </c>
      <c r="AN274">
        <f>V274 - AVERAGEIFS('Placebo Females'!V:V, 'Placebo Females'!B:B, B274, 'Placebo Females'!P:P, P274)</f>
        <v>-10.333333333333343</v>
      </c>
      <c r="AO274">
        <f>W274 - AVERAGEIFS('Placebo Females'!W:W, 'Placebo Females'!B:B, B274, 'Placebo Females'!P:P, P274)</f>
        <v>63.666666666666686</v>
      </c>
      <c r="AP274">
        <f>X274 - AVERAGEIFS('Placebo Females'!X:X, 'Placebo Females'!B:B, B274, 'Placebo Females'!P:P, P274)</f>
        <v>10.333333333333329</v>
      </c>
      <c r="AQ274">
        <f>Y274 - AVERAGEIFS('Placebo Females'!Y:Y, 'Placebo Females'!B:B, B274, 'Placebo Females'!P:P, P274)</f>
        <v>31.333333333333343</v>
      </c>
      <c r="AR274">
        <f>Z274 - AVERAGEIFS('Placebo Females'!Z:Z, 'Placebo Females'!B:B, B274, 'Placebo Females'!P:P, P274)</f>
        <v>22</v>
      </c>
      <c r="AS274">
        <f>AB274 - AVERAGEIFS('Placebo Females'!AB:AB, 'Placebo Females'!B:B, B274, 'Placebo Females'!P:P, P274)</f>
        <v>-1.6666666666666643</v>
      </c>
      <c r="AT274">
        <f>AC274 - AVERAGEIFS('Placebo Females'!AC:AC, 'Placebo Females'!B:B, B274, 'Placebo Females'!P:P, P274)</f>
        <v>3</v>
      </c>
      <c r="AU274">
        <f>AD274 - AVERAGEIFS('Placebo Females'!AD:AD, 'Placebo Females'!B:B, B274, 'Placebo Females'!P:P, P274)</f>
        <v>-58.301666666666648</v>
      </c>
      <c r="AV274">
        <f>AE274 - AVERAGEIFS('Placebo Females'!AE:AE, 'Placebo Females'!B:B, B274, 'Placebo Females'!P:P, P274)</f>
        <v>-8.4294333333333332E-2</v>
      </c>
      <c r="AW274">
        <f>AF274 - AVERAGEIFS('Placebo Females'!AF:AF, 'Placebo Females'!B:B, B274, 'Placebo Females'!P:P, P274)</f>
        <v>0.143515</v>
      </c>
    </row>
    <row r="275" spans="1:49" x14ac:dyDescent="0.25">
      <c r="A275" t="s">
        <v>5182</v>
      </c>
      <c r="B275">
        <v>1004</v>
      </c>
      <c r="C275" t="s">
        <v>655</v>
      </c>
      <c r="D275">
        <v>32</v>
      </c>
      <c r="E275">
        <v>177.1</v>
      </c>
      <c r="F275">
        <v>60.7</v>
      </c>
      <c r="G275">
        <v>92</v>
      </c>
      <c r="H275">
        <v>51.75</v>
      </c>
      <c r="I275" t="s">
        <v>103</v>
      </c>
      <c r="J275" t="s">
        <v>104</v>
      </c>
      <c r="K275" t="s">
        <v>459</v>
      </c>
      <c r="L275" t="s">
        <v>106</v>
      </c>
      <c r="M275" t="s">
        <v>4381</v>
      </c>
      <c r="N275">
        <v>400</v>
      </c>
      <c r="O275" t="s">
        <v>2262</v>
      </c>
      <c r="P275">
        <v>1</v>
      </c>
      <c r="Q275" t="s">
        <v>113</v>
      </c>
      <c r="R275" t="s">
        <v>4415</v>
      </c>
      <c r="S275">
        <v>1450</v>
      </c>
      <c r="T275" t="s">
        <v>2266</v>
      </c>
      <c r="U275">
        <v>874</v>
      </c>
      <c r="V275">
        <v>131</v>
      </c>
      <c r="W275">
        <v>457</v>
      </c>
      <c r="X275">
        <v>103</v>
      </c>
      <c r="Y275">
        <v>273</v>
      </c>
      <c r="Z275">
        <v>81</v>
      </c>
      <c r="AA275" t="s">
        <v>108</v>
      </c>
      <c r="AB275">
        <v>80</v>
      </c>
      <c r="AC275">
        <v>28</v>
      </c>
      <c r="AD275">
        <v>189.01900000000001</v>
      </c>
      <c r="AE275">
        <v>1.12121</v>
      </c>
      <c r="AF275">
        <v>0.54095800000000005</v>
      </c>
      <c r="AH275">
        <v>1450</v>
      </c>
      <c r="AI275">
        <f t="shared" si="16"/>
        <v>4.4695589131019107</v>
      </c>
      <c r="AJ275">
        <f t="shared" si="17"/>
        <v>0.43926990854356385</v>
      </c>
      <c r="AK275">
        <f t="shared" si="18"/>
        <v>0.8738394566415294</v>
      </c>
      <c r="AL275">
        <f t="shared" si="19"/>
        <v>0.19090308754113983</v>
      </c>
      <c r="AM275">
        <f>U275 - AVERAGEIFS('Placebo Females'!U:U, 'Placebo Females'!B:B, B275, 'Placebo Females'!P:P, P275)</f>
        <v>3</v>
      </c>
      <c r="AN275">
        <f>V275 - AVERAGEIFS('Placebo Females'!V:V, 'Placebo Females'!B:B, B275, 'Placebo Females'!P:P, P275)</f>
        <v>-4.3333333333333428</v>
      </c>
      <c r="AO275">
        <f>W275 - AVERAGEIFS('Placebo Females'!W:W, 'Placebo Females'!B:B, B275, 'Placebo Females'!P:P, P275)</f>
        <v>46.666666666666686</v>
      </c>
      <c r="AP275">
        <f>X275 - AVERAGEIFS('Placebo Females'!X:X, 'Placebo Females'!B:B, B275, 'Placebo Females'!P:P, P275)</f>
        <v>11.333333333333329</v>
      </c>
      <c r="AQ275">
        <f>Y275 - AVERAGEIFS('Placebo Females'!Y:Y, 'Placebo Females'!B:B, B275, 'Placebo Females'!P:P, P275)</f>
        <v>28.333333333333343</v>
      </c>
      <c r="AR275">
        <f>Z275 - AVERAGEIFS('Placebo Females'!Z:Z, 'Placebo Females'!B:B, B275, 'Placebo Females'!P:P, P275)</f>
        <v>7</v>
      </c>
      <c r="AS275">
        <f>AB275 - AVERAGEIFS('Placebo Females'!AB:AB, 'Placebo Females'!B:B, B275, 'Placebo Females'!P:P, P275)</f>
        <v>35.333333333333336</v>
      </c>
      <c r="AT275">
        <f>AC275 - AVERAGEIFS('Placebo Females'!AC:AC, 'Placebo Females'!B:B, B275, 'Placebo Females'!P:P, P275)</f>
        <v>3</v>
      </c>
      <c r="AU275">
        <f>AD275 - AVERAGEIFS('Placebo Females'!AD:AD, 'Placebo Females'!B:B, B275, 'Placebo Females'!P:P, P275)</f>
        <v>-30.811666666666639</v>
      </c>
      <c r="AV275">
        <f>AE275 - AVERAGEIFS('Placebo Females'!AE:AE, 'Placebo Females'!B:B, B275, 'Placebo Females'!P:P, P275)</f>
        <v>0.81469366666666665</v>
      </c>
      <c r="AW275">
        <f>AF275 - AVERAGEIFS('Placebo Females'!AF:AF, 'Placebo Females'!B:B, B275, 'Placebo Females'!P:P, P275)</f>
        <v>0.12398100000000006</v>
      </c>
    </row>
    <row r="276" spans="1:49" x14ac:dyDescent="0.25">
      <c r="A276" t="s">
        <v>5183</v>
      </c>
      <c r="B276">
        <v>1003</v>
      </c>
      <c r="C276" t="s">
        <v>655</v>
      </c>
      <c r="D276">
        <v>30</v>
      </c>
      <c r="E276">
        <v>167</v>
      </c>
      <c r="F276">
        <v>71.3</v>
      </c>
      <c r="G276">
        <v>106</v>
      </c>
      <c r="H276">
        <v>57.75</v>
      </c>
      <c r="I276" t="s">
        <v>103</v>
      </c>
      <c r="J276" t="s">
        <v>104</v>
      </c>
      <c r="K276" t="s">
        <v>753</v>
      </c>
      <c r="L276" t="s">
        <v>211</v>
      </c>
      <c r="M276" t="s">
        <v>4381</v>
      </c>
      <c r="N276">
        <v>400</v>
      </c>
      <c r="O276" t="s">
        <v>2262</v>
      </c>
      <c r="P276">
        <v>2.5</v>
      </c>
      <c r="Q276" t="s">
        <v>113</v>
      </c>
      <c r="R276" t="s">
        <v>4415</v>
      </c>
      <c r="S276">
        <v>1460</v>
      </c>
      <c r="T276" t="s">
        <v>2266</v>
      </c>
      <c r="U276">
        <v>839</v>
      </c>
      <c r="V276">
        <v>204</v>
      </c>
      <c r="W276">
        <v>420</v>
      </c>
      <c r="X276">
        <v>86</v>
      </c>
      <c r="Y276">
        <v>230</v>
      </c>
      <c r="Z276">
        <v>104</v>
      </c>
      <c r="AA276" t="s">
        <v>108</v>
      </c>
      <c r="AB276">
        <v>74</v>
      </c>
      <c r="AC276">
        <v>46</v>
      </c>
      <c r="AD276">
        <v>237.892</v>
      </c>
      <c r="AE276">
        <v>0.25925900000000002</v>
      </c>
      <c r="AF276">
        <v>0.468412</v>
      </c>
      <c r="AH276">
        <v>1460</v>
      </c>
      <c r="AI276">
        <f t="shared" si="16"/>
        <v>4.5003834573301997</v>
      </c>
      <c r="AJ276">
        <f t="shared" si="17"/>
        <v>0.44042138599074232</v>
      </c>
      <c r="AK276">
        <f t="shared" si="18"/>
        <v>0.8746404274116335</v>
      </c>
      <c r="AL276">
        <f t="shared" si="19"/>
        <v>0.19220157134287519</v>
      </c>
      <c r="AM276">
        <f>U276 - AVERAGEIFS('Placebo Females'!U:U, 'Placebo Females'!B:B, B276, 'Placebo Females'!P:P, P276)</f>
        <v>-55</v>
      </c>
      <c r="AN276">
        <f>V276 - AVERAGEIFS('Placebo Females'!V:V, 'Placebo Females'!B:B, B276, 'Placebo Females'!P:P, P276)</f>
        <v>-2.3333333333333428</v>
      </c>
      <c r="AO276">
        <f>W276 - AVERAGEIFS('Placebo Females'!W:W, 'Placebo Females'!B:B, B276, 'Placebo Females'!P:P, P276)</f>
        <v>41</v>
      </c>
      <c r="AP276">
        <f>X276 - AVERAGEIFS('Placebo Females'!X:X, 'Placebo Females'!B:B, B276, 'Placebo Females'!P:P, P276)</f>
        <v>-7.6666666666666714</v>
      </c>
      <c r="AQ276">
        <f>Y276 - AVERAGEIFS('Placebo Females'!Y:Y, 'Placebo Females'!B:B, B276, 'Placebo Females'!P:P, P276)</f>
        <v>12.666666666666657</v>
      </c>
      <c r="AR276">
        <f>Z276 - AVERAGEIFS('Placebo Females'!Z:Z, 'Placebo Females'!B:B, B276, 'Placebo Females'!P:P, P276)</f>
        <v>36</v>
      </c>
      <c r="AS276">
        <f>AB276 - AVERAGEIFS('Placebo Females'!AB:AB, 'Placebo Females'!B:B, B276, 'Placebo Females'!P:P, P276)</f>
        <v>34.666666666666664</v>
      </c>
      <c r="AT276">
        <f>AC276 - AVERAGEIFS('Placebo Females'!AC:AC, 'Placebo Females'!B:B, B276, 'Placebo Females'!P:P, P276)</f>
        <v>17.666666666666668</v>
      </c>
      <c r="AU276">
        <f>AD276 - AVERAGEIFS('Placebo Females'!AD:AD, 'Placebo Females'!B:B, B276, 'Placebo Females'!P:P, P276)</f>
        <v>-32.519999999999982</v>
      </c>
      <c r="AV276">
        <f>AE276 - AVERAGEIFS('Placebo Females'!AE:AE, 'Placebo Females'!B:B, B276, 'Placebo Females'!P:P, P276)</f>
        <v>0.108378</v>
      </c>
      <c r="AW276">
        <f>AF276 - AVERAGEIFS('Placebo Females'!AF:AF, 'Placebo Females'!B:B, B276, 'Placebo Females'!P:P, P276)</f>
        <v>0.16359433333333334</v>
      </c>
    </row>
    <row r="277" spans="1:49" x14ac:dyDescent="0.25">
      <c r="A277" s="1" t="s">
        <v>5184</v>
      </c>
      <c r="B277">
        <v>1003</v>
      </c>
      <c r="C277" t="s">
        <v>655</v>
      </c>
      <c r="D277">
        <v>30</v>
      </c>
      <c r="E277">
        <v>167</v>
      </c>
      <c r="F277">
        <v>71.3</v>
      </c>
      <c r="G277">
        <v>106</v>
      </c>
      <c r="H277">
        <v>57.75</v>
      </c>
      <c r="I277" t="s">
        <v>103</v>
      </c>
      <c r="J277" t="s">
        <v>104</v>
      </c>
      <c r="K277" t="s">
        <v>753</v>
      </c>
      <c r="L277" t="s">
        <v>211</v>
      </c>
      <c r="M277" t="s">
        <v>4381</v>
      </c>
      <c r="N277">
        <v>400</v>
      </c>
      <c r="O277" t="s">
        <v>2262</v>
      </c>
      <c r="P277">
        <v>2.5</v>
      </c>
      <c r="Q277" t="s">
        <v>113</v>
      </c>
      <c r="R277" t="s">
        <v>4415</v>
      </c>
      <c r="S277">
        <v>1460</v>
      </c>
      <c r="T277" t="s">
        <v>2266</v>
      </c>
      <c r="U277">
        <v>898</v>
      </c>
      <c r="V277">
        <v>208</v>
      </c>
      <c r="W277">
        <v>426</v>
      </c>
      <c r="X277">
        <v>91</v>
      </c>
      <c r="Y277">
        <v>227</v>
      </c>
      <c r="Z277">
        <v>108</v>
      </c>
      <c r="AA277" t="s">
        <v>108</v>
      </c>
      <c r="AB277">
        <v>68</v>
      </c>
      <c r="AC277">
        <v>52</v>
      </c>
      <c r="AD277">
        <v>248.98099999999999</v>
      </c>
      <c r="AE277">
        <v>0.272727</v>
      </c>
      <c r="AF277">
        <v>0.49691600000000002</v>
      </c>
      <c r="AH277">
        <v>1460</v>
      </c>
      <c r="AI277">
        <f t="shared" si="16"/>
        <v>4.5003834573301997</v>
      </c>
      <c r="AJ277">
        <f t="shared" si="17"/>
        <v>0.44042138599074232</v>
      </c>
      <c r="AK277">
        <f t="shared" si="18"/>
        <v>0.8746404274116335</v>
      </c>
      <c r="AL277">
        <f t="shared" si="19"/>
        <v>0.19220157134287519</v>
      </c>
      <c r="AM277">
        <f>U277 - AVERAGEIFS('Placebo Females'!U:U, 'Placebo Females'!B:B, B277, 'Placebo Females'!P:P, P277)</f>
        <v>4</v>
      </c>
      <c r="AN277">
        <f>V277 - AVERAGEIFS('Placebo Females'!V:V, 'Placebo Females'!B:B, B277, 'Placebo Females'!P:P, P277)</f>
        <v>1.6666666666666572</v>
      </c>
      <c r="AO277">
        <f>W277 - AVERAGEIFS('Placebo Females'!W:W, 'Placebo Females'!B:B, B277, 'Placebo Females'!P:P, P277)</f>
        <v>47</v>
      </c>
      <c r="AP277">
        <f>X277 - AVERAGEIFS('Placebo Females'!X:X, 'Placebo Females'!B:B, B277, 'Placebo Females'!P:P, P277)</f>
        <v>-2.6666666666666714</v>
      </c>
      <c r="AQ277">
        <f>Y277 - AVERAGEIFS('Placebo Females'!Y:Y, 'Placebo Females'!B:B, B277, 'Placebo Females'!P:P, P277)</f>
        <v>9.6666666666666572</v>
      </c>
      <c r="AR277">
        <f>Z277 - AVERAGEIFS('Placebo Females'!Z:Z, 'Placebo Females'!B:B, B277, 'Placebo Females'!P:P, P277)</f>
        <v>40</v>
      </c>
      <c r="AS277">
        <f>AB277 - AVERAGEIFS('Placebo Females'!AB:AB, 'Placebo Females'!B:B, B277, 'Placebo Females'!P:P, P277)</f>
        <v>28.666666666666664</v>
      </c>
      <c r="AT277">
        <f>AC277 - AVERAGEIFS('Placebo Females'!AC:AC, 'Placebo Females'!B:B, B277, 'Placebo Females'!P:P, P277)</f>
        <v>23.666666666666668</v>
      </c>
      <c r="AU277">
        <f>AD277 - AVERAGEIFS('Placebo Females'!AD:AD, 'Placebo Females'!B:B, B277, 'Placebo Females'!P:P, P277)</f>
        <v>-21.430999999999983</v>
      </c>
      <c r="AV277">
        <f>AE277 - AVERAGEIFS('Placebo Females'!AE:AE, 'Placebo Females'!B:B, B277, 'Placebo Females'!P:P, P277)</f>
        <v>0.12184599999999998</v>
      </c>
      <c r="AW277">
        <f>AF277 - AVERAGEIFS('Placebo Females'!AF:AF, 'Placebo Females'!B:B, B277, 'Placebo Females'!P:P, P277)</f>
        <v>0.19209833333333337</v>
      </c>
    </row>
    <row r="278" spans="1:49" x14ac:dyDescent="0.25">
      <c r="A278" t="s">
        <v>5185</v>
      </c>
      <c r="B278">
        <v>1003</v>
      </c>
      <c r="C278" t="s">
        <v>655</v>
      </c>
      <c r="D278">
        <v>30</v>
      </c>
      <c r="E278">
        <v>167</v>
      </c>
      <c r="F278">
        <v>71.3</v>
      </c>
      <c r="G278">
        <v>106</v>
      </c>
      <c r="H278">
        <v>57.75</v>
      </c>
      <c r="I278" t="s">
        <v>103</v>
      </c>
      <c r="J278" t="s">
        <v>104</v>
      </c>
      <c r="K278" t="s">
        <v>753</v>
      </c>
      <c r="L278" t="s">
        <v>211</v>
      </c>
      <c r="M278" t="s">
        <v>4381</v>
      </c>
      <c r="N278">
        <v>400</v>
      </c>
      <c r="O278" t="s">
        <v>2262</v>
      </c>
      <c r="P278">
        <v>2.5</v>
      </c>
      <c r="Q278" t="s">
        <v>113</v>
      </c>
      <c r="R278" t="s">
        <v>4415</v>
      </c>
      <c r="S278">
        <v>1460</v>
      </c>
      <c r="T278" t="s">
        <v>2266</v>
      </c>
      <c r="U278">
        <v>879</v>
      </c>
      <c r="V278">
        <v>200</v>
      </c>
      <c r="W278">
        <v>424</v>
      </c>
      <c r="X278">
        <v>96</v>
      </c>
      <c r="Y278">
        <v>221</v>
      </c>
      <c r="Z278">
        <v>107</v>
      </c>
      <c r="AA278" t="s">
        <v>108</v>
      </c>
      <c r="AB278">
        <v>52</v>
      </c>
      <c r="AC278">
        <v>63</v>
      </c>
      <c r="AD278">
        <v>247.459</v>
      </c>
      <c r="AE278">
        <v>0.32608700000000002</v>
      </c>
      <c r="AF278">
        <v>0.47703299999999998</v>
      </c>
      <c r="AH278">
        <v>1460</v>
      </c>
      <c r="AI278">
        <f t="shared" si="16"/>
        <v>4.5003834573301997</v>
      </c>
      <c r="AJ278">
        <f t="shared" si="17"/>
        <v>0.44042138599074232</v>
      </c>
      <c r="AK278">
        <f t="shared" si="18"/>
        <v>0.8746404274116335</v>
      </c>
      <c r="AL278">
        <f t="shared" si="19"/>
        <v>0.19220157134287519</v>
      </c>
      <c r="AM278">
        <f>U278 - AVERAGEIFS('Placebo Females'!U:U, 'Placebo Females'!B:B, B278, 'Placebo Females'!P:P, P278)</f>
        <v>-15</v>
      </c>
      <c r="AN278">
        <f>V278 - AVERAGEIFS('Placebo Females'!V:V, 'Placebo Females'!B:B, B278, 'Placebo Females'!P:P, P278)</f>
        <v>-6.3333333333333428</v>
      </c>
      <c r="AO278">
        <f>W278 - AVERAGEIFS('Placebo Females'!W:W, 'Placebo Females'!B:B, B278, 'Placebo Females'!P:P, P278)</f>
        <v>45</v>
      </c>
      <c r="AP278">
        <f>X278 - AVERAGEIFS('Placebo Females'!X:X, 'Placebo Females'!B:B, B278, 'Placebo Females'!P:P, P278)</f>
        <v>2.3333333333333286</v>
      </c>
      <c r="AQ278">
        <f>Y278 - AVERAGEIFS('Placebo Females'!Y:Y, 'Placebo Females'!B:B, B278, 'Placebo Females'!P:P, P278)</f>
        <v>3.6666666666666572</v>
      </c>
      <c r="AR278">
        <f>Z278 - AVERAGEIFS('Placebo Females'!Z:Z, 'Placebo Females'!B:B, B278, 'Placebo Females'!P:P, P278)</f>
        <v>39</v>
      </c>
      <c r="AS278">
        <f>AB278 - AVERAGEIFS('Placebo Females'!AB:AB, 'Placebo Females'!B:B, B278, 'Placebo Females'!P:P, P278)</f>
        <v>12.666666666666664</v>
      </c>
      <c r="AT278">
        <f>AC278 - AVERAGEIFS('Placebo Females'!AC:AC, 'Placebo Females'!B:B, B278, 'Placebo Females'!P:P, P278)</f>
        <v>34.666666666666671</v>
      </c>
      <c r="AU278">
        <f>AD278 - AVERAGEIFS('Placebo Females'!AD:AD, 'Placebo Females'!B:B, B278, 'Placebo Females'!P:P, P278)</f>
        <v>-22.952999999999975</v>
      </c>
      <c r="AV278">
        <f>AE278 - AVERAGEIFS('Placebo Females'!AE:AE, 'Placebo Females'!B:B, B278, 'Placebo Females'!P:P, P278)</f>
        <v>0.175206</v>
      </c>
      <c r="AW278">
        <f>AF278 - AVERAGEIFS('Placebo Females'!AF:AF, 'Placebo Females'!B:B, B278, 'Placebo Females'!P:P, P278)</f>
        <v>0.17221533333333333</v>
      </c>
    </row>
    <row r="279" spans="1:49" x14ac:dyDescent="0.25">
      <c r="A279" t="s">
        <v>5186</v>
      </c>
      <c r="B279">
        <v>1003</v>
      </c>
      <c r="C279" t="s">
        <v>655</v>
      </c>
      <c r="D279">
        <v>30</v>
      </c>
      <c r="E279">
        <v>167</v>
      </c>
      <c r="F279">
        <v>71.3</v>
      </c>
      <c r="G279">
        <v>106</v>
      </c>
      <c r="H279">
        <v>57.75</v>
      </c>
      <c r="I279" t="s">
        <v>103</v>
      </c>
      <c r="J279" t="s">
        <v>104</v>
      </c>
      <c r="K279" t="s">
        <v>753</v>
      </c>
      <c r="L279" t="s">
        <v>211</v>
      </c>
      <c r="M279" t="s">
        <v>4381</v>
      </c>
      <c r="N279">
        <v>400</v>
      </c>
      <c r="O279" t="s">
        <v>2262</v>
      </c>
      <c r="P279">
        <v>4</v>
      </c>
      <c r="Q279" t="s">
        <v>113</v>
      </c>
      <c r="R279" t="s">
        <v>4415</v>
      </c>
      <c r="S279">
        <v>1460</v>
      </c>
      <c r="T279" t="s">
        <v>2266</v>
      </c>
      <c r="U279">
        <v>911</v>
      </c>
      <c r="V279">
        <v>207</v>
      </c>
      <c r="W279">
        <v>413</v>
      </c>
      <c r="X279">
        <v>85</v>
      </c>
      <c r="Y279">
        <v>231</v>
      </c>
      <c r="Z279">
        <v>97</v>
      </c>
      <c r="AA279" t="s">
        <v>108</v>
      </c>
      <c r="AB279">
        <v>63</v>
      </c>
      <c r="AC279">
        <v>42</v>
      </c>
      <c r="AD279">
        <v>270.79700000000003</v>
      </c>
      <c r="AE279">
        <v>0.24074100000000001</v>
      </c>
      <c r="AF279">
        <v>0.48636400000000002</v>
      </c>
      <c r="AH279">
        <v>1460</v>
      </c>
      <c r="AI279">
        <f t="shared" si="16"/>
        <v>4.5003834573301997</v>
      </c>
      <c r="AJ279">
        <f t="shared" si="17"/>
        <v>0.44042138599074232</v>
      </c>
      <c r="AK279">
        <f t="shared" si="18"/>
        <v>0.8746404274116335</v>
      </c>
      <c r="AL279">
        <f t="shared" si="19"/>
        <v>0.19220157134287519</v>
      </c>
      <c r="AM279">
        <f>U279 - AVERAGEIFS('Placebo Females'!U:U, 'Placebo Females'!B:B, B279, 'Placebo Females'!P:P, P279)</f>
        <v>-125.33333333333326</v>
      </c>
      <c r="AN279">
        <f>V279 - AVERAGEIFS('Placebo Females'!V:V, 'Placebo Females'!B:B, B279, 'Placebo Females'!P:P, P279)</f>
        <v>4</v>
      </c>
      <c r="AO279">
        <f>W279 - AVERAGEIFS('Placebo Females'!W:W, 'Placebo Females'!B:B, B279, 'Placebo Females'!P:P, P279)</f>
        <v>20.5</v>
      </c>
      <c r="AP279">
        <f>X279 - AVERAGEIFS('Placebo Females'!X:X, 'Placebo Females'!B:B, B279, 'Placebo Females'!P:P, P279)</f>
        <v>-14</v>
      </c>
      <c r="AQ279">
        <f>Y279 - AVERAGEIFS('Placebo Females'!Y:Y, 'Placebo Females'!B:B, B279, 'Placebo Females'!P:P, P279)</f>
        <v>6</v>
      </c>
      <c r="AR279">
        <f>Z279 - AVERAGEIFS('Placebo Females'!Z:Z, 'Placebo Females'!B:B, B279, 'Placebo Females'!P:P, P279)</f>
        <v>28.5</v>
      </c>
      <c r="AS279">
        <f>AB279 - AVERAGEIFS('Placebo Females'!AB:AB, 'Placebo Females'!B:B, B279, 'Placebo Females'!P:P, P279)</f>
        <v>26.5</v>
      </c>
      <c r="AT279">
        <f>AC279 - AVERAGEIFS('Placebo Females'!AC:AC, 'Placebo Females'!B:B, B279, 'Placebo Females'!P:P, P279)</f>
        <v>13.5</v>
      </c>
      <c r="AU279">
        <f>AD279 - AVERAGEIFS('Placebo Females'!AD:AD, 'Placebo Females'!B:B, B279, 'Placebo Females'!P:P, P279)</f>
        <v>-1.5634999999999764</v>
      </c>
      <c r="AV279">
        <f>AE279 - AVERAGEIFS('Placebo Females'!AE:AE, 'Placebo Females'!B:B, B279, 'Placebo Females'!P:P, P279)</f>
        <v>0.13276986666666668</v>
      </c>
      <c r="AW279">
        <f>AF279 - AVERAGEIFS('Placebo Females'!AF:AF, 'Placebo Females'!B:B, B279, 'Placebo Females'!P:P, P279)</f>
        <v>0.21093699999999999</v>
      </c>
    </row>
    <row r="280" spans="1:49" x14ac:dyDescent="0.25">
      <c r="A280" t="s">
        <v>5187</v>
      </c>
      <c r="B280">
        <v>1003</v>
      </c>
      <c r="C280" t="s">
        <v>655</v>
      </c>
      <c r="D280">
        <v>30</v>
      </c>
      <c r="E280">
        <v>167</v>
      </c>
      <c r="F280">
        <v>71.3</v>
      </c>
      <c r="G280">
        <v>106</v>
      </c>
      <c r="H280">
        <v>57.75</v>
      </c>
      <c r="I280" t="s">
        <v>103</v>
      </c>
      <c r="J280" t="s">
        <v>104</v>
      </c>
      <c r="K280" t="s">
        <v>753</v>
      </c>
      <c r="L280" t="s">
        <v>211</v>
      </c>
      <c r="M280" t="s">
        <v>4381</v>
      </c>
      <c r="N280">
        <v>400</v>
      </c>
      <c r="O280" t="s">
        <v>2262</v>
      </c>
      <c r="P280">
        <v>4</v>
      </c>
      <c r="Q280" t="s">
        <v>113</v>
      </c>
      <c r="R280" t="s">
        <v>4415</v>
      </c>
      <c r="S280">
        <v>1460</v>
      </c>
      <c r="T280" t="s">
        <v>2266</v>
      </c>
      <c r="U280">
        <v>897</v>
      </c>
      <c r="V280">
        <v>206</v>
      </c>
      <c r="W280">
        <v>417</v>
      </c>
      <c r="X280">
        <v>97</v>
      </c>
      <c r="Y280">
        <v>226</v>
      </c>
      <c r="Z280">
        <v>94</v>
      </c>
      <c r="AA280" t="s">
        <v>108</v>
      </c>
      <c r="AB280">
        <v>58</v>
      </c>
      <c r="AC280">
        <v>41</v>
      </c>
      <c r="AD280">
        <v>266.54700000000003</v>
      </c>
      <c r="AE280">
        <v>0.29824600000000001</v>
      </c>
      <c r="AF280">
        <v>0.459984</v>
      </c>
      <c r="AH280">
        <v>1460</v>
      </c>
      <c r="AI280">
        <f t="shared" si="16"/>
        <v>4.5003834573301997</v>
      </c>
      <c r="AJ280">
        <f t="shared" si="17"/>
        <v>0.44042138599074232</v>
      </c>
      <c r="AK280">
        <f t="shared" si="18"/>
        <v>0.8746404274116335</v>
      </c>
      <c r="AL280">
        <f t="shared" si="19"/>
        <v>0.19220157134287519</v>
      </c>
      <c r="AM280">
        <f>U280 - AVERAGEIFS('Placebo Females'!U:U, 'Placebo Females'!B:B, B280, 'Placebo Females'!P:P, P280)</f>
        <v>-139.33333333333326</v>
      </c>
      <c r="AN280">
        <f>V280 - AVERAGEIFS('Placebo Females'!V:V, 'Placebo Females'!B:B, B280, 'Placebo Females'!P:P, P280)</f>
        <v>3</v>
      </c>
      <c r="AO280">
        <f>W280 - AVERAGEIFS('Placebo Females'!W:W, 'Placebo Females'!B:B, B280, 'Placebo Females'!P:P, P280)</f>
        <v>24.5</v>
      </c>
      <c r="AP280">
        <f>X280 - AVERAGEIFS('Placebo Females'!X:X, 'Placebo Females'!B:B, B280, 'Placebo Females'!P:P, P280)</f>
        <v>-2</v>
      </c>
      <c r="AQ280">
        <f>Y280 - AVERAGEIFS('Placebo Females'!Y:Y, 'Placebo Females'!B:B, B280, 'Placebo Females'!P:P, P280)</f>
        <v>1</v>
      </c>
      <c r="AR280">
        <f>Z280 - AVERAGEIFS('Placebo Females'!Z:Z, 'Placebo Females'!B:B, B280, 'Placebo Females'!P:P, P280)</f>
        <v>25.5</v>
      </c>
      <c r="AS280">
        <f>AB280 - AVERAGEIFS('Placebo Females'!AB:AB, 'Placebo Females'!B:B, B280, 'Placebo Females'!P:P, P280)</f>
        <v>21.5</v>
      </c>
      <c r="AT280">
        <f>AC280 - AVERAGEIFS('Placebo Females'!AC:AC, 'Placebo Females'!B:B, B280, 'Placebo Females'!P:P, P280)</f>
        <v>12.5</v>
      </c>
      <c r="AU280">
        <f>AD280 - AVERAGEIFS('Placebo Females'!AD:AD, 'Placebo Females'!B:B, B280, 'Placebo Females'!P:P, P280)</f>
        <v>-5.8134999999999764</v>
      </c>
      <c r="AV280">
        <f>AE280 - AVERAGEIFS('Placebo Females'!AE:AE, 'Placebo Females'!B:B, B280, 'Placebo Females'!P:P, P280)</f>
        <v>0.19027486666666665</v>
      </c>
      <c r="AW280">
        <f>AF280 - AVERAGEIFS('Placebo Females'!AF:AF, 'Placebo Females'!B:B, B280, 'Placebo Females'!P:P, P280)</f>
        <v>0.18455699999999997</v>
      </c>
    </row>
    <row r="281" spans="1:49" x14ac:dyDescent="0.25">
      <c r="A281" t="s">
        <v>5188</v>
      </c>
      <c r="B281">
        <v>1003</v>
      </c>
      <c r="C281" t="s">
        <v>655</v>
      </c>
      <c r="D281">
        <v>30</v>
      </c>
      <c r="E281">
        <v>167</v>
      </c>
      <c r="F281">
        <v>71.3</v>
      </c>
      <c r="G281">
        <v>106</v>
      </c>
      <c r="H281">
        <v>57.75</v>
      </c>
      <c r="I281" t="s">
        <v>103</v>
      </c>
      <c r="J281" t="s">
        <v>104</v>
      </c>
      <c r="K281" t="s">
        <v>753</v>
      </c>
      <c r="L281" t="s">
        <v>211</v>
      </c>
      <c r="M281" t="s">
        <v>4381</v>
      </c>
      <c r="N281">
        <v>400</v>
      </c>
      <c r="O281" t="s">
        <v>2262</v>
      </c>
      <c r="P281">
        <v>4</v>
      </c>
      <c r="Q281" t="s">
        <v>113</v>
      </c>
      <c r="R281" t="s">
        <v>4415</v>
      </c>
      <c r="S281">
        <v>1460</v>
      </c>
      <c r="T281" t="s">
        <v>2266</v>
      </c>
      <c r="U281">
        <v>906</v>
      </c>
      <c r="V281">
        <v>205</v>
      </c>
      <c r="W281">
        <v>420</v>
      </c>
      <c r="X281">
        <v>90</v>
      </c>
      <c r="Y281">
        <v>231</v>
      </c>
      <c r="Z281">
        <v>99</v>
      </c>
      <c r="AA281" t="s">
        <v>108</v>
      </c>
      <c r="AB281">
        <v>59</v>
      </c>
      <c r="AC281">
        <v>43</v>
      </c>
      <c r="AD281">
        <v>265.84699999999998</v>
      </c>
      <c r="AE281">
        <v>0.245283</v>
      </c>
      <c r="AF281">
        <v>0.48457600000000001</v>
      </c>
      <c r="AH281">
        <v>1460</v>
      </c>
      <c r="AI281">
        <f t="shared" si="16"/>
        <v>4.5003834573301997</v>
      </c>
      <c r="AJ281">
        <f t="shared" si="17"/>
        <v>0.44042138599074232</v>
      </c>
      <c r="AK281">
        <f t="shared" si="18"/>
        <v>0.8746404274116335</v>
      </c>
      <c r="AL281">
        <f t="shared" si="19"/>
        <v>0.19220157134287519</v>
      </c>
      <c r="AM281">
        <f>U281 - AVERAGEIFS('Placebo Females'!U:U, 'Placebo Females'!B:B, B281, 'Placebo Females'!P:P, P281)</f>
        <v>-130.33333333333326</v>
      </c>
      <c r="AN281">
        <f>V281 - AVERAGEIFS('Placebo Females'!V:V, 'Placebo Females'!B:B, B281, 'Placebo Females'!P:P, P281)</f>
        <v>2</v>
      </c>
      <c r="AO281">
        <f>W281 - AVERAGEIFS('Placebo Females'!W:W, 'Placebo Females'!B:B, B281, 'Placebo Females'!P:P, P281)</f>
        <v>27.5</v>
      </c>
      <c r="AP281">
        <f>X281 - AVERAGEIFS('Placebo Females'!X:X, 'Placebo Females'!B:B, B281, 'Placebo Females'!P:P, P281)</f>
        <v>-9</v>
      </c>
      <c r="AQ281">
        <f>Y281 - AVERAGEIFS('Placebo Females'!Y:Y, 'Placebo Females'!B:B, B281, 'Placebo Females'!P:P, P281)</f>
        <v>6</v>
      </c>
      <c r="AR281">
        <f>Z281 - AVERAGEIFS('Placebo Females'!Z:Z, 'Placebo Females'!B:B, B281, 'Placebo Females'!P:P, P281)</f>
        <v>30.5</v>
      </c>
      <c r="AS281">
        <f>AB281 - AVERAGEIFS('Placebo Females'!AB:AB, 'Placebo Females'!B:B, B281, 'Placebo Females'!P:P, P281)</f>
        <v>22.5</v>
      </c>
      <c r="AT281">
        <f>AC281 - AVERAGEIFS('Placebo Females'!AC:AC, 'Placebo Females'!B:B, B281, 'Placebo Females'!P:P, P281)</f>
        <v>14.5</v>
      </c>
      <c r="AU281">
        <f>AD281 - AVERAGEIFS('Placebo Females'!AD:AD, 'Placebo Females'!B:B, B281, 'Placebo Females'!P:P, P281)</f>
        <v>-6.5135000000000218</v>
      </c>
      <c r="AV281">
        <f>AE281 - AVERAGEIFS('Placebo Females'!AE:AE, 'Placebo Females'!B:B, B281, 'Placebo Females'!P:P, P281)</f>
        <v>0.13731186666666667</v>
      </c>
      <c r="AW281">
        <f>AF281 - AVERAGEIFS('Placebo Females'!AF:AF, 'Placebo Females'!B:B, B281, 'Placebo Females'!P:P, P281)</f>
        <v>0.20914899999999997</v>
      </c>
    </row>
    <row r="282" spans="1:49" x14ac:dyDescent="0.25">
      <c r="A282" t="s">
        <v>5189</v>
      </c>
      <c r="B282">
        <v>1008</v>
      </c>
      <c r="C282" t="s">
        <v>655</v>
      </c>
      <c r="D282">
        <v>33</v>
      </c>
      <c r="E282">
        <v>163.5</v>
      </c>
      <c r="F282">
        <v>69.8</v>
      </c>
      <c r="G282">
        <v>121.25</v>
      </c>
      <c r="H282">
        <v>71.25</v>
      </c>
      <c r="I282" t="s">
        <v>103</v>
      </c>
      <c r="J282" t="s">
        <v>104</v>
      </c>
      <c r="K282" t="s">
        <v>310</v>
      </c>
      <c r="L282" t="s">
        <v>160</v>
      </c>
      <c r="M282" t="s">
        <v>4381</v>
      </c>
      <c r="N282">
        <v>400</v>
      </c>
      <c r="O282" t="s">
        <v>2262</v>
      </c>
      <c r="P282">
        <v>1.5</v>
      </c>
      <c r="Q282" t="s">
        <v>113</v>
      </c>
      <c r="R282" t="s">
        <v>4415</v>
      </c>
      <c r="S282">
        <v>1470</v>
      </c>
      <c r="T282" t="s">
        <v>2266</v>
      </c>
      <c r="U282">
        <v>754</v>
      </c>
      <c r="V282">
        <v>153</v>
      </c>
      <c r="W282">
        <v>416</v>
      </c>
      <c r="X282">
        <v>80</v>
      </c>
      <c r="Y282">
        <v>253</v>
      </c>
      <c r="Z282">
        <v>83</v>
      </c>
      <c r="AA282" t="s">
        <v>108</v>
      </c>
      <c r="AB282">
        <v>67</v>
      </c>
      <c r="AC282">
        <v>24</v>
      </c>
      <c r="AD282">
        <v>427.57799999999997</v>
      </c>
      <c r="AE282">
        <v>0.55319099999999999</v>
      </c>
      <c r="AF282">
        <v>0.51209099999999996</v>
      </c>
      <c r="AH282">
        <v>1470</v>
      </c>
      <c r="AI282">
        <f t="shared" si="16"/>
        <v>4.5312080015584888</v>
      </c>
      <c r="AJ282">
        <f t="shared" si="17"/>
        <v>0.44156563835857332</v>
      </c>
      <c r="AK282">
        <f t="shared" si="18"/>
        <v>0.875431614934159</v>
      </c>
      <c r="AL282">
        <f t="shared" si="19"/>
        <v>0.19349784276522974</v>
      </c>
      <c r="AM282">
        <f>U282 - AVERAGEIFS('Placebo Females'!U:U, 'Placebo Females'!B:B, B282, 'Placebo Females'!P:P, P282)</f>
        <v>-52</v>
      </c>
      <c r="AN282">
        <f>V282 - AVERAGEIFS('Placebo Females'!V:V, 'Placebo Females'!B:B, B282, 'Placebo Females'!P:P, P282)</f>
        <v>7.6666666666666572</v>
      </c>
      <c r="AO282">
        <f>W282 - AVERAGEIFS('Placebo Females'!W:W, 'Placebo Females'!B:B, B282, 'Placebo Females'!P:P, P282)</f>
        <v>46.333333333333314</v>
      </c>
      <c r="AP282">
        <f>X282 - AVERAGEIFS('Placebo Females'!X:X, 'Placebo Females'!B:B, B282, 'Placebo Females'!P:P, P282)</f>
        <v>-25.666666666666671</v>
      </c>
      <c r="AQ282">
        <f>Y282 - AVERAGEIFS('Placebo Females'!Y:Y, 'Placebo Females'!B:B, B282, 'Placebo Females'!P:P, P282)</f>
        <v>50.666666666666657</v>
      </c>
      <c r="AR282">
        <f>Z282 - AVERAGEIFS('Placebo Females'!Z:Z, 'Placebo Females'!B:B, B282, 'Placebo Females'!P:P, P282)</f>
        <v>21.333333333333336</v>
      </c>
      <c r="AS282">
        <f>AB282 - AVERAGEIFS('Placebo Females'!AB:AB, 'Placebo Females'!B:B, B282, 'Placebo Females'!P:P, P282)</f>
        <v>29.666666666666664</v>
      </c>
      <c r="AT282">
        <f>AC282 - AVERAGEIFS('Placebo Females'!AC:AC, 'Placebo Females'!B:B, B282, 'Placebo Females'!P:P, P282)</f>
        <v>4.3333333333333321</v>
      </c>
      <c r="AU282">
        <f>AD282 - AVERAGEIFS('Placebo Females'!AD:AD, 'Placebo Females'!B:B, B282, 'Placebo Females'!P:P, P282)</f>
        <v>-137.06299999999999</v>
      </c>
      <c r="AV282">
        <f>AE282 - AVERAGEIFS('Placebo Females'!AE:AE, 'Placebo Females'!B:B, B282, 'Placebo Females'!P:P, P282)</f>
        <v>0.41614133333333336</v>
      </c>
      <c r="AW282">
        <f>AF282 - AVERAGEIFS('Placebo Females'!AF:AF, 'Placebo Females'!B:B, B282, 'Placebo Females'!P:P, P282)</f>
        <v>0.1983266666666666</v>
      </c>
    </row>
    <row r="283" spans="1:49" x14ac:dyDescent="0.25">
      <c r="A283" t="s">
        <v>5190</v>
      </c>
      <c r="B283">
        <v>1008</v>
      </c>
      <c r="C283" t="s">
        <v>655</v>
      </c>
      <c r="D283">
        <v>33</v>
      </c>
      <c r="E283">
        <v>163.5</v>
      </c>
      <c r="F283">
        <v>69.8</v>
      </c>
      <c r="G283">
        <v>121.25</v>
      </c>
      <c r="H283">
        <v>71.25</v>
      </c>
      <c r="I283" t="s">
        <v>103</v>
      </c>
      <c r="J283" t="s">
        <v>104</v>
      </c>
      <c r="K283" t="s">
        <v>310</v>
      </c>
      <c r="L283" t="s">
        <v>160</v>
      </c>
      <c r="M283" t="s">
        <v>4381</v>
      </c>
      <c r="N283">
        <v>400</v>
      </c>
      <c r="O283" t="s">
        <v>2262</v>
      </c>
      <c r="P283">
        <v>1.5</v>
      </c>
      <c r="Q283" t="s">
        <v>113</v>
      </c>
      <c r="R283" t="s">
        <v>4415</v>
      </c>
      <c r="S283">
        <v>1470</v>
      </c>
      <c r="T283" t="s">
        <v>2266</v>
      </c>
      <c r="U283">
        <v>771</v>
      </c>
      <c r="V283">
        <v>149</v>
      </c>
      <c r="W283">
        <v>421</v>
      </c>
      <c r="X283">
        <v>89</v>
      </c>
      <c r="Y283">
        <v>252</v>
      </c>
      <c r="Z283">
        <v>80</v>
      </c>
      <c r="AA283" t="s">
        <v>108</v>
      </c>
      <c r="AB283">
        <v>69</v>
      </c>
      <c r="AC283">
        <v>24</v>
      </c>
      <c r="AD283">
        <v>446.25700000000001</v>
      </c>
      <c r="AE283">
        <v>0.82499999999999996</v>
      </c>
      <c r="AF283">
        <v>0.50510100000000002</v>
      </c>
      <c r="AH283">
        <v>1470</v>
      </c>
      <c r="AI283">
        <f t="shared" si="16"/>
        <v>4.5312080015584888</v>
      </c>
      <c r="AJ283">
        <f t="shared" si="17"/>
        <v>0.44156563835857332</v>
      </c>
      <c r="AK283">
        <f t="shared" si="18"/>
        <v>0.875431614934159</v>
      </c>
      <c r="AL283">
        <f t="shared" si="19"/>
        <v>0.19349784276522974</v>
      </c>
      <c r="AM283">
        <f>U283 - AVERAGEIFS('Placebo Females'!U:U, 'Placebo Females'!B:B, B283, 'Placebo Females'!P:P, P283)</f>
        <v>-35</v>
      </c>
      <c r="AN283">
        <f>V283 - AVERAGEIFS('Placebo Females'!V:V, 'Placebo Females'!B:B, B283, 'Placebo Females'!P:P, P283)</f>
        <v>3.6666666666666572</v>
      </c>
      <c r="AO283">
        <f>W283 - AVERAGEIFS('Placebo Females'!W:W, 'Placebo Females'!B:B, B283, 'Placebo Females'!P:P, P283)</f>
        <v>51.333333333333314</v>
      </c>
      <c r="AP283">
        <f>X283 - AVERAGEIFS('Placebo Females'!X:X, 'Placebo Females'!B:B, B283, 'Placebo Females'!P:P, P283)</f>
        <v>-16.666666666666671</v>
      </c>
      <c r="AQ283">
        <f>Y283 - AVERAGEIFS('Placebo Females'!Y:Y, 'Placebo Females'!B:B, B283, 'Placebo Females'!P:P, P283)</f>
        <v>49.666666666666657</v>
      </c>
      <c r="AR283">
        <f>Z283 - AVERAGEIFS('Placebo Females'!Z:Z, 'Placebo Females'!B:B, B283, 'Placebo Females'!P:P, P283)</f>
        <v>18.333333333333336</v>
      </c>
      <c r="AS283">
        <f>AB283 - AVERAGEIFS('Placebo Females'!AB:AB, 'Placebo Females'!B:B, B283, 'Placebo Females'!P:P, P283)</f>
        <v>31.666666666666664</v>
      </c>
      <c r="AT283">
        <f>AC283 - AVERAGEIFS('Placebo Females'!AC:AC, 'Placebo Females'!B:B, B283, 'Placebo Females'!P:P, P283)</f>
        <v>4.3333333333333321</v>
      </c>
      <c r="AU283">
        <f>AD283 - AVERAGEIFS('Placebo Females'!AD:AD, 'Placebo Females'!B:B, B283, 'Placebo Females'!P:P, P283)</f>
        <v>-118.38399999999996</v>
      </c>
      <c r="AV283">
        <f>AE283 - AVERAGEIFS('Placebo Females'!AE:AE, 'Placebo Females'!B:B, B283, 'Placebo Females'!P:P, P283)</f>
        <v>0.68795033333333333</v>
      </c>
      <c r="AW283">
        <f>AF283 - AVERAGEIFS('Placebo Females'!AF:AF, 'Placebo Females'!B:B, B283, 'Placebo Females'!P:P, P283)</f>
        <v>0.19133666666666665</v>
      </c>
    </row>
    <row r="284" spans="1:49" x14ac:dyDescent="0.25">
      <c r="A284" t="s">
        <v>5191</v>
      </c>
      <c r="B284">
        <v>1008</v>
      </c>
      <c r="C284" t="s">
        <v>655</v>
      </c>
      <c r="D284">
        <v>33</v>
      </c>
      <c r="E284">
        <v>163.5</v>
      </c>
      <c r="F284">
        <v>69.8</v>
      </c>
      <c r="G284">
        <v>121.25</v>
      </c>
      <c r="H284">
        <v>71.25</v>
      </c>
      <c r="I284" t="s">
        <v>103</v>
      </c>
      <c r="J284" t="s">
        <v>104</v>
      </c>
      <c r="K284" t="s">
        <v>310</v>
      </c>
      <c r="L284" t="s">
        <v>160</v>
      </c>
      <c r="M284" t="s">
        <v>4381</v>
      </c>
      <c r="N284">
        <v>400</v>
      </c>
      <c r="O284" t="s">
        <v>2262</v>
      </c>
      <c r="P284">
        <v>1.5</v>
      </c>
      <c r="Q284" t="s">
        <v>113</v>
      </c>
      <c r="R284" t="s">
        <v>4415</v>
      </c>
      <c r="S284">
        <v>1470</v>
      </c>
      <c r="T284" t="s">
        <v>2266</v>
      </c>
      <c r="U284">
        <v>859</v>
      </c>
      <c r="V284">
        <v>151</v>
      </c>
      <c r="W284">
        <v>430</v>
      </c>
      <c r="X284">
        <v>84</v>
      </c>
      <c r="Y284">
        <v>266</v>
      </c>
      <c r="Z284">
        <v>80</v>
      </c>
      <c r="AA284" t="s">
        <v>108</v>
      </c>
      <c r="AB284">
        <v>59</v>
      </c>
      <c r="AC284">
        <v>33</v>
      </c>
      <c r="AD284">
        <v>474.166</v>
      </c>
      <c r="AE284">
        <v>0.72727299999999995</v>
      </c>
      <c r="AF284">
        <v>0.535582</v>
      </c>
      <c r="AH284">
        <v>1470</v>
      </c>
      <c r="AI284">
        <f t="shared" si="16"/>
        <v>4.5312080015584888</v>
      </c>
      <c r="AJ284">
        <f t="shared" si="17"/>
        <v>0.44156563835857332</v>
      </c>
      <c r="AK284">
        <f t="shared" si="18"/>
        <v>0.875431614934159</v>
      </c>
      <c r="AL284">
        <f t="shared" si="19"/>
        <v>0.19349784276522974</v>
      </c>
      <c r="AM284">
        <f>U284 - AVERAGEIFS('Placebo Females'!U:U, 'Placebo Females'!B:B, B284, 'Placebo Females'!P:P, P284)</f>
        <v>53</v>
      </c>
      <c r="AN284">
        <f>V284 - AVERAGEIFS('Placebo Females'!V:V, 'Placebo Females'!B:B, B284, 'Placebo Females'!P:P, P284)</f>
        <v>5.6666666666666572</v>
      </c>
      <c r="AO284">
        <f>W284 - AVERAGEIFS('Placebo Females'!W:W, 'Placebo Females'!B:B, B284, 'Placebo Females'!P:P, P284)</f>
        <v>60.333333333333314</v>
      </c>
      <c r="AP284">
        <f>X284 - AVERAGEIFS('Placebo Females'!X:X, 'Placebo Females'!B:B, B284, 'Placebo Females'!P:P, P284)</f>
        <v>-21.666666666666671</v>
      </c>
      <c r="AQ284">
        <f>Y284 - AVERAGEIFS('Placebo Females'!Y:Y, 'Placebo Females'!B:B, B284, 'Placebo Females'!P:P, P284)</f>
        <v>63.666666666666657</v>
      </c>
      <c r="AR284">
        <f>Z284 - AVERAGEIFS('Placebo Females'!Z:Z, 'Placebo Females'!B:B, B284, 'Placebo Females'!P:P, P284)</f>
        <v>18.333333333333336</v>
      </c>
      <c r="AS284">
        <f>AB284 - AVERAGEIFS('Placebo Females'!AB:AB, 'Placebo Females'!B:B, B284, 'Placebo Females'!P:P, P284)</f>
        <v>21.666666666666664</v>
      </c>
      <c r="AT284">
        <f>AC284 - AVERAGEIFS('Placebo Females'!AC:AC, 'Placebo Females'!B:B, B284, 'Placebo Females'!P:P, P284)</f>
        <v>13.333333333333332</v>
      </c>
      <c r="AU284">
        <f>AD284 - AVERAGEIFS('Placebo Females'!AD:AD, 'Placebo Females'!B:B, B284, 'Placebo Females'!P:P, P284)</f>
        <v>-90.474999999999966</v>
      </c>
      <c r="AV284">
        <f>AE284 - AVERAGEIFS('Placebo Females'!AE:AE, 'Placebo Females'!B:B, B284, 'Placebo Females'!P:P, P284)</f>
        <v>0.59022333333333332</v>
      </c>
      <c r="AW284">
        <f>AF284 - AVERAGEIFS('Placebo Females'!AF:AF, 'Placebo Females'!B:B, B284, 'Placebo Females'!P:P, P284)</f>
        <v>0.22181766666666664</v>
      </c>
    </row>
    <row r="285" spans="1:49" x14ac:dyDescent="0.25">
      <c r="A285" t="s">
        <v>5192</v>
      </c>
      <c r="B285">
        <v>1001</v>
      </c>
      <c r="C285" t="s">
        <v>655</v>
      </c>
      <c r="D285">
        <v>25</v>
      </c>
      <c r="E285">
        <v>161.5</v>
      </c>
      <c r="F285">
        <v>54.8</v>
      </c>
      <c r="G285">
        <v>114.5</v>
      </c>
      <c r="H285">
        <v>64.25</v>
      </c>
      <c r="I285" t="s">
        <v>103</v>
      </c>
      <c r="J285" t="s">
        <v>104</v>
      </c>
      <c r="K285" t="s">
        <v>360</v>
      </c>
      <c r="L285" t="s">
        <v>311</v>
      </c>
      <c r="M285" t="s">
        <v>4381</v>
      </c>
      <c r="N285">
        <v>400</v>
      </c>
      <c r="O285" t="s">
        <v>2262</v>
      </c>
      <c r="P285">
        <v>5</v>
      </c>
      <c r="Q285" t="s">
        <v>113</v>
      </c>
      <c r="R285" t="s">
        <v>4415</v>
      </c>
      <c r="S285">
        <v>1480</v>
      </c>
      <c r="T285" t="s">
        <v>2266</v>
      </c>
      <c r="U285">
        <v>734</v>
      </c>
      <c r="V285">
        <v>155</v>
      </c>
      <c r="W285">
        <v>399</v>
      </c>
      <c r="X285">
        <v>104</v>
      </c>
      <c r="Y285">
        <v>205</v>
      </c>
      <c r="Z285">
        <v>90</v>
      </c>
      <c r="AA285" t="s">
        <v>108</v>
      </c>
      <c r="AB285">
        <v>55</v>
      </c>
      <c r="AC285">
        <v>38</v>
      </c>
      <c r="AD285">
        <v>463.14400000000001</v>
      </c>
      <c r="AE285">
        <v>0.39215699999999998</v>
      </c>
      <c r="AF285">
        <v>0.46464499999999997</v>
      </c>
      <c r="AH285">
        <v>1480</v>
      </c>
      <c r="AI285">
        <f t="shared" si="16"/>
        <v>4.5620325457867779</v>
      </c>
      <c r="AJ285">
        <f t="shared" si="17"/>
        <v>0.44270274763372597</v>
      </c>
      <c r="AK285">
        <f t="shared" si="18"/>
        <v>0.87621319512650819</v>
      </c>
      <c r="AL285">
        <f t="shared" si="19"/>
        <v>0.19479189274576492</v>
      </c>
      <c r="AM285">
        <f>U285 - AVERAGEIFS('Placebo Females'!U:U, 'Placebo Females'!B:B, B285, 'Placebo Females'!P:P, P285)</f>
        <v>-50</v>
      </c>
      <c r="AN285">
        <f>V285 - AVERAGEIFS('Placebo Females'!V:V, 'Placebo Females'!B:B, B285, 'Placebo Females'!P:P, P285)</f>
        <v>26.666666666666657</v>
      </c>
      <c r="AO285">
        <f>W285 - AVERAGEIFS('Placebo Females'!W:W, 'Placebo Females'!B:B, B285, 'Placebo Females'!P:P, P285)</f>
        <v>38</v>
      </c>
      <c r="AP285">
        <f>X285 - AVERAGEIFS('Placebo Females'!X:X, 'Placebo Females'!B:B, B285, 'Placebo Females'!P:P, P285)</f>
        <v>11.333333333333329</v>
      </c>
      <c r="AQ285">
        <f>Y285 - AVERAGEIFS('Placebo Females'!Y:Y, 'Placebo Females'!B:B, B285, 'Placebo Females'!P:P, P285)</f>
        <v>4.3333333333333428</v>
      </c>
      <c r="AR285">
        <f>Z285 - AVERAGEIFS('Placebo Females'!Z:Z, 'Placebo Females'!B:B, B285, 'Placebo Females'!P:P, P285)</f>
        <v>22.333333333333329</v>
      </c>
      <c r="AS285">
        <f>AB285 - AVERAGEIFS('Placebo Females'!AB:AB, 'Placebo Females'!B:B, B285, 'Placebo Females'!P:P, P285)</f>
        <v>17</v>
      </c>
      <c r="AT285">
        <f>AC285 - AVERAGEIFS('Placebo Females'!AC:AC, 'Placebo Females'!B:B, B285, 'Placebo Females'!P:P, P285)</f>
        <v>14.666666666666668</v>
      </c>
      <c r="AU285">
        <f>AD285 - AVERAGEIFS('Placebo Females'!AD:AD, 'Placebo Females'!B:B, B285, 'Placebo Females'!P:P, P285)</f>
        <v>-212.04033333333325</v>
      </c>
      <c r="AV285">
        <f>AE285 - AVERAGEIFS('Placebo Females'!AE:AE, 'Placebo Females'!B:B, B285, 'Placebo Females'!P:P, P285)</f>
        <v>0.28438616666666666</v>
      </c>
      <c r="AW285">
        <f>AF285 - AVERAGEIFS('Placebo Females'!AF:AF, 'Placebo Females'!B:B, B285, 'Placebo Females'!P:P, P285)</f>
        <v>0.14105466666666672</v>
      </c>
    </row>
    <row r="286" spans="1:49" x14ac:dyDescent="0.25">
      <c r="A286" t="s">
        <v>5193</v>
      </c>
      <c r="B286">
        <v>1001</v>
      </c>
      <c r="C286" t="s">
        <v>655</v>
      </c>
      <c r="D286">
        <v>25</v>
      </c>
      <c r="E286">
        <v>161.5</v>
      </c>
      <c r="F286">
        <v>54.8</v>
      </c>
      <c r="G286">
        <v>114.5</v>
      </c>
      <c r="H286">
        <v>64.25</v>
      </c>
      <c r="I286" t="s">
        <v>103</v>
      </c>
      <c r="J286" t="s">
        <v>104</v>
      </c>
      <c r="K286" t="s">
        <v>360</v>
      </c>
      <c r="L286" t="s">
        <v>311</v>
      </c>
      <c r="M286" t="s">
        <v>4381</v>
      </c>
      <c r="N286">
        <v>400</v>
      </c>
      <c r="O286" t="s">
        <v>2262</v>
      </c>
      <c r="P286">
        <v>5</v>
      </c>
      <c r="Q286" t="s">
        <v>113</v>
      </c>
      <c r="R286" t="s">
        <v>4415</v>
      </c>
      <c r="S286">
        <v>1480</v>
      </c>
      <c r="T286" t="s">
        <v>2266</v>
      </c>
      <c r="U286">
        <v>745</v>
      </c>
      <c r="V286">
        <v>160</v>
      </c>
      <c r="W286">
        <v>404</v>
      </c>
      <c r="X286">
        <v>106</v>
      </c>
      <c r="Y286">
        <v>207</v>
      </c>
      <c r="Z286">
        <v>91</v>
      </c>
      <c r="AA286" t="s">
        <v>108</v>
      </c>
      <c r="AB286">
        <v>64</v>
      </c>
      <c r="AC286">
        <v>27</v>
      </c>
      <c r="AD286">
        <v>474.81</v>
      </c>
      <c r="AE286">
        <v>0.352941</v>
      </c>
      <c r="AF286">
        <v>0.474825</v>
      </c>
      <c r="AH286">
        <v>1480</v>
      </c>
      <c r="AI286">
        <f t="shared" si="16"/>
        <v>4.5620325457867779</v>
      </c>
      <c r="AJ286">
        <f t="shared" si="17"/>
        <v>0.44270274763372597</v>
      </c>
      <c r="AK286">
        <f t="shared" si="18"/>
        <v>0.87621319512650819</v>
      </c>
      <c r="AL286">
        <f t="shared" si="19"/>
        <v>0.19479189274576492</v>
      </c>
      <c r="AM286">
        <f>U286 - AVERAGEIFS('Placebo Females'!U:U, 'Placebo Females'!B:B, B286, 'Placebo Females'!P:P, P286)</f>
        <v>-39</v>
      </c>
      <c r="AN286">
        <f>V286 - AVERAGEIFS('Placebo Females'!V:V, 'Placebo Females'!B:B, B286, 'Placebo Females'!P:P, P286)</f>
        <v>31.666666666666657</v>
      </c>
      <c r="AO286">
        <f>W286 - AVERAGEIFS('Placebo Females'!W:W, 'Placebo Females'!B:B, B286, 'Placebo Females'!P:P, P286)</f>
        <v>43</v>
      </c>
      <c r="AP286">
        <f>X286 - AVERAGEIFS('Placebo Females'!X:X, 'Placebo Females'!B:B, B286, 'Placebo Females'!P:P, P286)</f>
        <v>13.333333333333329</v>
      </c>
      <c r="AQ286">
        <f>Y286 - AVERAGEIFS('Placebo Females'!Y:Y, 'Placebo Females'!B:B, B286, 'Placebo Females'!P:P, P286)</f>
        <v>6.3333333333333428</v>
      </c>
      <c r="AR286">
        <f>Z286 - AVERAGEIFS('Placebo Females'!Z:Z, 'Placebo Females'!B:B, B286, 'Placebo Females'!P:P, P286)</f>
        <v>23.333333333333329</v>
      </c>
      <c r="AS286">
        <f>AB286 - AVERAGEIFS('Placebo Females'!AB:AB, 'Placebo Females'!B:B, B286, 'Placebo Females'!P:P, P286)</f>
        <v>26</v>
      </c>
      <c r="AT286">
        <f>AC286 - AVERAGEIFS('Placebo Females'!AC:AC, 'Placebo Females'!B:B, B286, 'Placebo Females'!P:P, P286)</f>
        <v>3.6666666666666679</v>
      </c>
      <c r="AU286">
        <f>AD286 - AVERAGEIFS('Placebo Females'!AD:AD, 'Placebo Females'!B:B, B286, 'Placebo Females'!P:P, P286)</f>
        <v>-200.37433333333325</v>
      </c>
      <c r="AV286">
        <f>AE286 - AVERAGEIFS('Placebo Females'!AE:AE, 'Placebo Females'!B:B, B286, 'Placebo Females'!P:P, P286)</f>
        <v>0.24517016666666669</v>
      </c>
      <c r="AW286">
        <f>AF286 - AVERAGEIFS('Placebo Females'!AF:AF, 'Placebo Females'!B:B, B286, 'Placebo Females'!P:P, P286)</f>
        <v>0.15123466666666674</v>
      </c>
    </row>
    <row r="287" spans="1:49" x14ac:dyDescent="0.25">
      <c r="A287" t="s">
        <v>5194</v>
      </c>
      <c r="B287">
        <v>1001</v>
      </c>
      <c r="C287" t="s">
        <v>655</v>
      </c>
      <c r="D287">
        <v>25</v>
      </c>
      <c r="E287">
        <v>161.5</v>
      </c>
      <c r="F287">
        <v>54.8</v>
      </c>
      <c r="G287">
        <v>114.5</v>
      </c>
      <c r="H287">
        <v>64.25</v>
      </c>
      <c r="I287" t="s">
        <v>103</v>
      </c>
      <c r="J287" t="s">
        <v>104</v>
      </c>
      <c r="K287" t="s">
        <v>360</v>
      </c>
      <c r="L287" t="s">
        <v>311</v>
      </c>
      <c r="M287" t="s">
        <v>4381</v>
      </c>
      <c r="N287">
        <v>400</v>
      </c>
      <c r="O287" t="s">
        <v>2262</v>
      </c>
      <c r="P287">
        <v>5</v>
      </c>
      <c r="Q287" t="s">
        <v>113</v>
      </c>
      <c r="R287" t="s">
        <v>4415</v>
      </c>
      <c r="S287">
        <v>1480</v>
      </c>
      <c r="T287" t="s">
        <v>2266</v>
      </c>
      <c r="U287">
        <v>746</v>
      </c>
      <c r="V287">
        <v>153</v>
      </c>
      <c r="W287">
        <v>399</v>
      </c>
      <c r="X287">
        <v>112</v>
      </c>
      <c r="Y287">
        <v>197</v>
      </c>
      <c r="Z287">
        <v>90</v>
      </c>
      <c r="AA287" t="s">
        <v>108</v>
      </c>
      <c r="AB287">
        <v>59</v>
      </c>
      <c r="AC287">
        <v>32</v>
      </c>
      <c r="AD287">
        <v>470.10599999999999</v>
      </c>
      <c r="AE287">
        <v>0.34615400000000002</v>
      </c>
      <c r="AF287">
        <v>0.46316800000000002</v>
      </c>
      <c r="AH287">
        <v>1480</v>
      </c>
      <c r="AI287">
        <f t="shared" si="16"/>
        <v>4.5620325457867779</v>
      </c>
      <c r="AJ287">
        <f t="shared" si="17"/>
        <v>0.44270274763372597</v>
      </c>
      <c r="AK287">
        <f t="shared" si="18"/>
        <v>0.87621319512650819</v>
      </c>
      <c r="AL287">
        <f t="shared" si="19"/>
        <v>0.19479189274576492</v>
      </c>
      <c r="AM287">
        <f>U287 - AVERAGEIFS('Placebo Females'!U:U, 'Placebo Females'!B:B, B287, 'Placebo Females'!P:P, P287)</f>
        <v>-38</v>
      </c>
      <c r="AN287">
        <f>V287 - AVERAGEIFS('Placebo Females'!V:V, 'Placebo Females'!B:B, B287, 'Placebo Females'!P:P, P287)</f>
        <v>24.666666666666657</v>
      </c>
      <c r="AO287">
        <f>W287 - AVERAGEIFS('Placebo Females'!W:W, 'Placebo Females'!B:B, B287, 'Placebo Females'!P:P, P287)</f>
        <v>38</v>
      </c>
      <c r="AP287">
        <f>X287 - AVERAGEIFS('Placebo Females'!X:X, 'Placebo Females'!B:B, B287, 'Placebo Females'!P:P, P287)</f>
        <v>19.333333333333329</v>
      </c>
      <c r="AQ287">
        <f>Y287 - AVERAGEIFS('Placebo Females'!Y:Y, 'Placebo Females'!B:B, B287, 'Placebo Females'!P:P, P287)</f>
        <v>-3.6666666666666572</v>
      </c>
      <c r="AR287">
        <f>Z287 - AVERAGEIFS('Placebo Females'!Z:Z, 'Placebo Females'!B:B, B287, 'Placebo Females'!P:P, P287)</f>
        <v>22.333333333333329</v>
      </c>
      <c r="AS287">
        <f>AB287 - AVERAGEIFS('Placebo Females'!AB:AB, 'Placebo Females'!B:B, B287, 'Placebo Females'!P:P, P287)</f>
        <v>21</v>
      </c>
      <c r="AT287">
        <f>AC287 - AVERAGEIFS('Placebo Females'!AC:AC, 'Placebo Females'!B:B, B287, 'Placebo Females'!P:P, P287)</f>
        <v>8.6666666666666679</v>
      </c>
      <c r="AU287">
        <f>AD287 - AVERAGEIFS('Placebo Females'!AD:AD, 'Placebo Females'!B:B, B287, 'Placebo Females'!P:P, P287)</f>
        <v>-205.07833333333326</v>
      </c>
      <c r="AV287">
        <f>AE287 - AVERAGEIFS('Placebo Females'!AE:AE, 'Placebo Females'!B:B, B287, 'Placebo Females'!P:P, P287)</f>
        <v>0.2383831666666667</v>
      </c>
      <c r="AW287">
        <f>AF287 - AVERAGEIFS('Placebo Females'!AF:AF, 'Placebo Females'!B:B, B287, 'Placebo Females'!P:P, P287)</f>
        <v>0.13957766666666677</v>
      </c>
    </row>
    <row r="288" spans="1:49" x14ac:dyDescent="0.25">
      <c r="A288" t="s">
        <v>5195</v>
      </c>
      <c r="B288">
        <v>1003</v>
      </c>
      <c r="C288" t="s">
        <v>655</v>
      </c>
      <c r="D288">
        <v>30</v>
      </c>
      <c r="E288">
        <v>167</v>
      </c>
      <c r="F288">
        <v>71.3</v>
      </c>
      <c r="G288">
        <v>106</v>
      </c>
      <c r="H288">
        <v>57.75</v>
      </c>
      <c r="I288" t="s">
        <v>103</v>
      </c>
      <c r="J288" t="s">
        <v>104</v>
      </c>
      <c r="K288" t="s">
        <v>753</v>
      </c>
      <c r="L288" t="s">
        <v>211</v>
      </c>
      <c r="M288" t="s">
        <v>4381</v>
      </c>
      <c r="N288">
        <v>400</v>
      </c>
      <c r="O288" t="s">
        <v>2262</v>
      </c>
      <c r="P288">
        <v>3.5</v>
      </c>
      <c r="Q288" t="s">
        <v>113</v>
      </c>
      <c r="R288" t="s">
        <v>4415</v>
      </c>
      <c r="S288">
        <v>1480</v>
      </c>
      <c r="T288" t="s">
        <v>2266</v>
      </c>
      <c r="U288">
        <v>924</v>
      </c>
      <c r="V288">
        <v>203</v>
      </c>
      <c r="W288">
        <v>417</v>
      </c>
      <c r="X288">
        <v>92</v>
      </c>
      <c r="Y288">
        <v>229</v>
      </c>
      <c r="Z288">
        <v>96</v>
      </c>
      <c r="AA288" t="s">
        <v>108</v>
      </c>
      <c r="AB288">
        <v>70</v>
      </c>
      <c r="AC288">
        <v>43</v>
      </c>
      <c r="AD288">
        <v>251.44499999999999</v>
      </c>
      <c r="AE288">
        <v>0.21568599999999999</v>
      </c>
      <c r="AF288">
        <v>0.44879000000000002</v>
      </c>
      <c r="AH288">
        <v>1480</v>
      </c>
      <c r="AI288">
        <f t="shared" si="16"/>
        <v>4.5620325457867779</v>
      </c>
      <c r="AJ288">
        <f t="shared" si="17"/>
        <v>0.44270274763372597</v>
      </c>
      <c r="AK288">
        <f t="shared" si="18"/>
        <v>0.87621319512650819</v>
      </c>
      <c r="AL288">
        <f t="shared" si="19"/>
        <v>0.19479189274576492</v>
      </c>
      <c r="AM288">
        <f>U288 - AVERAGEIFS('Placebo Females'!U:U, 'Placebo Females'!B:B, B288, 'Placebo Females'!P:P, P288)</f>
        <v>-73.333333333333371</v>
      </c>
      <c r="AN288">
        <f>V288 - AVERAGEIFS('Placebo Females'!V:V, 'Placebo Females'!B:B, B288, 'Placebo Females'!P:P, P288)</f>
        <v>-7.3333333333333428</v>
      </c>
      <c r="AO288">
        <f>W288 - AVERAGEIFS('Placebo Females'!W:W, 'Placebo Females'!B:B, B288, 'Placebo Females'!P:P, P288)</f>
        <v>33.666666666666686</v>
      </c>
      <c r="AP288">
        <f>X288 - AVERAGEIFS('Placebo Females'!X:X, 'Placebo Females'!B:B, B288, 'Placebo Females'!P:P, P288)</f>
        <v>-3.6666666666666714</v>
      </c>
      <c r="AQ288">
        <f>Y288 - AVERAGEIFS('Placebo Females'!Y:Y, 'Placebo Females'!B:B, B288, 'Placebo Females'!P:P, P288)</f>
        <v>7.6666666666666572</v>
      </c>
      <c r="AR288">
        <f>Z288 - AVERAGEIFS('Placebo Females'!Z:Z, 'Placebo Females'!B:B, B288, 'Placebo Females'!P:P, P288)</f>
        <v>29.666666666666671</v>
      </c>
      <c r="AS288">
        <f>AB288 - AVERAGEIFS('Placebo Females'!AB:AB, 'Placebo Females'!B:B, B288, 'Placebo Females'!P:P, P288)</f>
        <v>34</v>
      </c>
      <c r="AT288">
        <f>AC288 - AVERAGEIFS('Placebo Females'!AC:AC, 'Placebo Females'!B:B, B288, 'Placebo Females'!P:P, P288)</f>
        <v>18.333333333333332</v>
      </c>
      <c r="AU288">
        <f>AD288 - AVERAGEIFS('Placebo Females'!AD:AD, 'Placebo Females'!B:B, B288, 'Placebo Females'!P:P, P288)</f>
        <v>-30.464000000000055</v>
      </c>
      <c r="AV288">
        <f>AE288 - AVERAGEIFS('Placebo Females'!AE:AE, 'Placebo Females'!B:B, B288, 'Placebo Females'!P:P, P288)</f>
        <v>0.12266269999999999</v>
      </c>
      <c r="AW288">
        <f>AF288 - AVERAGEIFS('Placebo Females'!AF:AF, 'Placebo Females'!B:B, B288, 'Placebo Females'!P:P, P288)</f>
        <v>0.17174800000000001</v>
      </c>
    </row>
    <row r="289" spans="1:49" x14ac:dyDescent="0.25">
      <c r="A289" t="s">
        <v>5196</v>
      </c>
      <c r="B289">
        <v>1003</v>
      </c>
      <c r="C289" t="s">
        <v>655</v>
      </c>
      <c r="D289">
        <v>30</v>
      </c>
      <c r="E289">
        <v>167</v>
      </c>
      <c r="F289">
        <v>71.3</v>
      </c>
      <c r="G289">
        <v>106</v>
      </c>
      <c r="H289">
        <v>57.75</v>
      </c>
      <c r="I289" t="s">
        <v>103</v>
      </c>
      <c r="J289" t="s">
        <v>104</v>
      </c>
      <c r="K289" t="s">
        <v>753</v>
      </c>
      <c r="L289" t="s">
        <v>211</v>
      </c>
      <c r="M289" t="s">
        <v>4381</v>
      </c>
      <c r="N289">
        <v>400</v>
      </c>
      <c r="O289" t="s">
        <v>2262</v>
      </c>
      <c r="P289">
        <v>3.5</v>
      </c>
      <c r="Q289" t="s">
        <v>113</v>
      </c>
      <c r="R289" t="s">
        <v>4415</v>
      </c>
      <c r="S289">
        <v>1480</v>
      </c>
      <c r="T289" t="s">
        <v>2266</v>
      </c>
      <c r="U289">
        <v>891</v>
      </c>
      <c r="V289">
        <v>205</v>
      </c>
      <c r="W289">
        <v>411</v>
      </c>
      <c r="X289">
        <v>92</v>
      </c>
      <c r="Y289">
        <v>222</v>
      </c>
      <c r="Z289">
        <v>97</v>
      </c>
      <c r="AA289" t="s">
        <v>108</v>
      </c>
      <c r="AB289">
        <v>74</v>
      </c>
      <c r="AC289">
        <v>40</v>
      </c>
      <c r="AD289">
        <v>252.88499999999999</v>
      </c>
      <c r="AE289">
        <v>0.30769200000000002</v>
      </c>
      <c r="AF289">
        <v>0.46510800000000002</v>
      </c>
      <c r="AH289">
        <v>1480</v>
      </c>
      <c r="AI289">
        <f t="shared" si="16"/>
        <v>4.5620325457867779</v>
      </c>
      <c r="AJ289">
        <f t="shared" si="17"/>
        <v>0.44270274763372597</v>
      </c>
      <c r="AK289">
        <f t="shared" si="18"/>
        <v>0.87621319512650819</v>
      </c>
      <c r="AL289">
        <f t="shared" si="19"/>
        <v>0.19479189274576492</v>
      </c>
      <c r="AM289">
        <f>U289 - AVERAGEIFS('Placebo Females'!U:U, 'Placebo Females'!B:B, B289, 'Placebo Females'!P:P, P289)</f>
        <v>-106.33333333333337</v>
      </c>
      <c r="AN289">
        <f>V289 - AVERAGEIFS('Placebo Females'!V:V, 'Placebo Females'!B:B, B289, 'Placebo Females'!P:P, P289)</f>
        <v>-5.3333333333333428</v>
      </c>
      <c r="AO289">
        <f>W289 - AVERAGEIFS('Placebo Females'!W:W, 'Placebo Females'!B:B, B289, 'Placebo Females'!P:P, P289)</f>
        <v>27.666666666666686</v>
      </c>
      <c r="AP289">
        <f>X289 - AVERAGEIFS('Placebo Females'!X:X, 'Placebo Females'!B:B, B289, 'Placebo Females'!P:P, P289)</f>
        <v>-3.6666666666666714</v>
      </c>
      <c r="AQ289">
        <f>Y289 - AVERAGEIFS('Placebo Females'!Y:Y, 'Placebo Females'!B:B, B289, 'Placebo Females'!P:P, P289)</f>
        <v>0.66666666666665719</v>
      </c>
      <c r="AR289">
        <f>Z289 - AVERAGEIFS('Placebo Females'!Z:Z, 'Placebo Females'!B:B, B289, 'Placebo Females'!P:P, P289)</f>
        <v>30.666666666666671</v>
      </c>
      <c r="AS289">
        <f>AB289 - AVERAGEIFS('Placebo Females'!AB:AB, 'Placebo Females'!B:B, B289, 'Placebo Females'!P:P, P289)</f>
        <v>38</v>
      </c>
      <c r="AT289">
        <f>AC289 - AVERAGEIFS('Placebo Females'!AC:AC, 'Placebo Females'!B:B, B289, 'Placebo Females'!P:P, P289)</f>
        <v>15.333333333333332</v>
      </c>
      <c r="AU289">
        <f>AD289 - AVERAGEIFS('Placebo Females'!AD:AD, 'Placebo Females'!B:B, B289, 'Placebo Females'!P:P, P289)</f>
        <v>-29.024000000000058</v>
      </c>
      <c r="AV289">
        <f>AE289 - AVERAGEIFS('Placebo Females'!AE:AE, 'Placebo Females'!B:B, B289, 'Placebo Females'!P:P, P289)</f>
        <v>0.21466870000000002</v>
      </c>
      <c r="AW289">
        <f>AF289 - AVERAGEIFS('Placebo Females'!AF:AF, 'Placebo Females'!B:B, B289, 'Placebo Females'!P:P, P289)</f>
        <v>0.18806600000000001</v>
      </c>
    </row>
    <row r="290" spans="1:49" x14ac:dyDescent="0.25">
      <c r="A290" t="s">
        <v>5197</v>
      </c>
      <c r="B290">
        <v>1003</v>
      </c>
      <c r="C290" t="s">
        <v>655</v>
      </c>
      <c r="D290">
        <v>30</v>
      </c>
      <c r="E290">
        <v>167</v>
      </c>
      <c r="F290">
        <v>71.3</v>
      </c>
      <c r="G290">
        <v>106</v>
      </c>
      <c r="H290">
        <v>57.75</v>
      </c>
      <c r="I290" t="s">
        <v>103</v>
      </c>
      <c r="J290" t="s">
        <v>104</v>
      </c>
      <c r="K290" t="s">
        <v>753</v>
      </c>
      <c r="L290" t="s">
        <v>211</v>
      </c>
      <c r="M290" t="s">
        <v>4381</v>
      </c>
      <c r="N290">
        <v>400</v>
      </c>
      <c r="O290" t="s">
        <v>2262</v>
      </c>
      <c r="P290">
        <v>3.5</v>
      </c>
      <c r="Q290" t="s">
        <v>113</v>
      </c>
      <c r="R290" t="s">
        <v>4415</v>
      </c>
      <c r="S290">
        <v>1480</v>
      </c>
      <c r="T290" t="s">
        <v>2266</v>
      </c>
      <c r="U290">
        <v>875</v>
      </c>
      <c r="V290">
        <v>206</v>
      </c>
      <c r="W290">
        <v>417</v>
      </c>
      <c r="X290">
        <v>94</v>
      </c>
      <c r="Y290">
        <v>226</v>
      </c>
      <c r="Z290">
        <v>97</v>
      </c>
      <c r="AA290" t="s">
        <v>108</v>
      </c>
      <c r="AB290">
        <v>69</v>
      </c>
      <c r="AC290">
        <v>41</v>
      </c>
      <c r="AD290">
        <v>253.15299999999999</v>
      </c>
      <c r="AE290">
        <v>0.196078</v>
      </c>
      <c r="AF290">
        <v>0.46776099999999998</v>
      </c>
      <c r="AH290">
        <v>1480</v>
      </c>
      <c r="AI290">
        <f t="shared" si="16"/>
        <v>4.5620325457867779</v>
      </c>
      <c r="AJ290">
        <f t="shared" si="17"/>
        <v>0.44270274763372597</v>
      </c>
      <c r="AK290">
        <f t="shared" si="18"/>
        <v>0.87621319512650819</v>
      </c>
      <c r="AL290">
        <f t="shared" si="19"/>
        <v>0.19479189274576492</v>
      </c>
      <c r="AM290">
        <f>U290 - AVERAGEIFS('Placebo Females'!U:U, 'Placebo Females'!B:B, B290, 'Placebo Females'!P:P, P290)</f>
        <v>-122.33333333333337</v>
      </c>
      <c r="AN290">
        <f>V290 - AVERAGEIFS('Placebo Females'!V:V, 'Placebo Females'!B:B, B290, 'Placebo Females'!P:P, P290)</f>
        <v>-4.3333333333333428</v>
      </c>
      <c r="AO290">
        <f>W290 - AVERAGEIFS('Placebo Females'!W:W, 'Placebo Females'!B:B, B290, 'Placebo Females'!P:P, P290)</f>
        <v>33.666666666666686</v>
      </c>
      <c r="AP290">
        <f>X290 - AVERAGEIFS('Placebo Females'!X:X, 'Placebo Females'!B:B, B290, 'Placebo Females'!P:P, P290)</f>
        <v>-1.6666666666666714</v>
      </c>
      <c r="AQ290">
        <f>Y290 - AVERAGEIFS('Placebo Females'!Y:Y, 'Placebo Females'!B:B, B290, 'Placebo Females'!P:P, P290)</f>
        <v>4.6666666666666572</v>
      </c>
      <c r="AR290">
        <f>Z290 - AVERAGEIFS('Placebo Females'!Z:Z, 'Placebo Females'!B:B, B290, 'Placebo Females'!P:P, P290)</f>
        <v>30.666666666666671</v>
      </c>
      <c r="AS290">
        <f>AB290 - AVERAGEIFS('Placebo Females'!AB:AB, 'Placebo Females'!B:B, B290, 'Placebo Females'!P:P, P290)</f>
        <v>33</v>
      </c>
      <c r="AT290">
        <f>AC290 - AVERAGEIFS('Placebo Females'!AC:AC, 'Placebo Females'!B:B, B290, 'Placebo Females'!P:P, P290)</f>
        <v>16.333333333333332</v>
      </c>
      <c r="AU290">
        <f>AD290 - AVERAGEIFS('Placebo Females'!AD:AD, 'Placebo Females'!B:B, B290, 'Placebo Females'!P:P, P290)</f>
        <v>-28.756000000000057</v>
      </c>
      <c r="AV290">
        <f>AE290 - AVERAGEIFS('Placebo Females'!AE:AE, 'Placebo Females'!B:B, B290, 'Placebo Females'!P:P, P290)</f>
        <v>0.1030547</v>
      </c>
      <c r="AW290">
        <f>AF290 - AVERAGEIFS('Placebo Females'!AF:AF, 'Placebo Females'!B:B, B290, 'Placebo Females'!P:P, P290)</f>
        <v>0.19071899999999997</v>
      </c>
    </row>
    <row r="291" spans="1:49" x14ac:dyDescent="0.25">
      <c r="A291" t="s">
        <v>5198</v>
      </c>
      <c r="B291">
        <v>1006</v>
      </c>
      <c r="C291" t="s">
        <v>655</v>
      </c>
      <c r="D291">
        <v>22</v>
      </c>
      <c r="E291">
        <v>168.5</v>
      </c>
      <c r="F291">
        <v>69.599999999999994</v>
      </c>
      <c r="G291">
        <v>102.75</v>
      </c>
      <c r="H291">
        <v>55.75</v>
      </c>
      <c r="I291" t="s">
        <v>103</v>
      </c>
      <c r="J291" t="s">
        <v>104</v>
      </c>
      <c r="K291" t="s">
        <v>210</v>
      </c>
      <c r="L291" t="s">
        <v>460</v>
      </c>
      <c r="M291" t="s">
        <v>4381</v>
      </c>
      <c r="N291">
        <v>400</v>
      </c>
      <c r="O291" t="s">
        <v>2262</v>
      </c>
      <c r="P291">
        <v>5</v>
      </c>
      <c r="Q291" t="s">
        <v>113</v>
      </c>
      <c r="R291" t="s">
        <v>4415</v>
      </c>
      <c r="S291">
        <v>1490</v>
      </c>
      <c r="T291" t="s">
        <v>2266</v>
      </c>
      <c r="U291">
        <v>851</v>
      </c>
      <c r="V291">
        <v>184</v>
      </c>
      <c r="W291">
        <v>406</v>
      </c>
      <c r="X291">
        <v>90</v>
      </c>
      <c r="Y291">
        <v>220</v>
      </c>
      <c r="Z291">
        <v>96</v>
      </c>
      <c r="AA291" t="s">
        <v>108</v>
      </c>
      <c r="AB291">
        <v>67</v>
      </c>
      <c r="AC291">
        <v>38</v>
      </c>
      <c r="AD291">
        <v>269.50900000000001</v>
      </c>
      <c r="AE291">
        <v>0.25490200000000002</v>
      </c>
      <c r="AF291">
        <v>0.49559799999999998</v>
      </c>
      <c r="AH291">
        <v>1490</v>
      </c>
      <c r="AI291">
        <f t="shared" si="16"/>
        <v>4.5928570900150669</v>
      </c>
      <c r="AJ291">
        <f t="shared" si="17"/>
        <v>0.44383279441393619</v>
      </c>
      <c r="AK291">
        <f t="shared" si="18"/>
        <v>0.87698533974409665</v>
      </c>
      <c r="AL291">
        <f t="shared" si="19"/>
        <v>0.19608371250200995</v>
      </c>
      <c r="AM291">
        <f>U291 - AVERAGEIFS('Placebo Females'!U:U, 'Placebo Females'!B:B, B291, 'Placebo Females'!P:P, P291)</f>
        <v>-102.33333333333337</v>
      </c>
      <c r="AN291">
        <f>V291 - AVERAGEIFS('Placebo Females'!V:V, 'Placebo Females'!B:B, B291, 'Placebo Females'!P:P, P291)</f>
        <v>-1.6666666666666572</v>
      </c>
      <c r="AO291">
        <f>W291 - AVERAGEIFS('Placebo Females'!W:W, 'Placebo Females'!B:B, B291, 'Placebo Females'!P:P, P291)</f>
        <v>24</v>
      </c>
      <c r="AP291">
        <f>X291 - AVERAGEIFS('Placebo Females'!X:X, 'Placebo Females'!B:B, B291, 'Placebo Females'!P:P, P291)</f>
        <v>2.3333333333333286</v>
      </c>
      <c r="AQ291">
        <f>Y291 - AVERAGEIFS('Placebo Females'!Y:Y, 'Placebo Females'!B:B, B291, 'Placebo Females'!P:P, P291)</f>
        <v>1.3333333333333428</v>
      </c>
      <c r="AR291">
        <f>Z291 - AVERAGEIFS('Placebo Females'!Z:Z, 'Placebo Females'!B:B, B291, 'Placebo Females'!P:P, P291)</f>
        <v>20.333333333333329</v>
      </c>
      <c r="AS291">
        <f>AB291 - AVERAGEIFS('Placebo Females'!AB:AB, 'Placebo Females'!B:B, B291, 'Placebo Females'!P:P, P291)</f>
        <v>27.666666666666664</v>
      </c>
      <c r="AT291">
        <f>AC291 - AVERAGEIFS('Placebo Females'!AC:AC, 'Placebo Females'!B:B, B291, 'Placebo Females'!P:P, P291)</f>
        <v>11</v>
      </c>
      <c r="AU291">
        <f>AD291 - AVERAGEIFS('Placebo Females'!AD:AD, 'Placebo Females'!B:B, B291, 'Placebo Females'!P:P, P291)</f>
        <v>-69.567333333333295</v>
      </c>
      <c r="AV291">
        <f>AE291 - AVERAGEIFS('Placebo Females'!AE:AE, 'Placebo Females'!B:B, B291, 'Placebo Females'!P:P, P291)</f>
        <v>0.13831966666666667</v>
      </c>
      <c r="AW291">
        <f>AF291 - AVERAGEIFS('Placebo Females'!AF:AF, 'Placebo Females'!B:B, B291, 'Placebo Females'!P:P, P291)</f>
        <v>9.6488999999999991E-2</v>
      </c>
    </row>
    <row r="292" spans="1:49" x14ac:dyDescent="0.25">
      <c r="A292" t="s">
        <v>5199</v>
      </c>
      <c r="B292">
        <v>1006</v>
      </c>
      <c r="C292" t="s">
        <v>655</v>
      </c>
      <c r="D292">
        <v>22</v>
      </c>
      <c r="E292">
        <v>168.5</v>
      </c>
      <c r="F292">
        <v>69.599999999999994</v>
      </c>
      <c r="G292">
        <v>102.75</v>
      </c>
      <c r="H292">
        <v>55.75</v>
      </c>
      <c r="I292" t="s">
        <v>103</v>
      </c>
      <c r="J292" t="s">
        <v>104</v>
      </c>
      <c r="K292" t="s">
        <v>210</v>
      </c>
      <c r="L292" t="s">
        <v>460</v>
      </c>
      <c r="M292" t="s">
        <v>4381</v>
      </c>
      <c r="N292">
        <v>400</v>
      </c>
      <c r="O292" t="s">
        <v>2262</v>
      </c>
      <c r="P292">
        <v>5</v>
      </c>
      <c r="Q292" t="s">
        <v>113</v>
      </c>
      <c r="R292" t="s">
        <v>4415</v>
      </c>
      <c r="S292">
        <v>1490</v>
      </c>
      <c r="T292" t="s">
        <v>2266</v>
      </c>
      <c r="U292">
        <v>813</v>
      </c>
      <c r="V292">
        <v>181</v>
      </c>
      <c r="W292">
        <v>411</v>
      </c>
      <c r="X292">
        <v>90</v>
      </c>
      <c r="Y292">
        <v>221</v>
      </c>
      <c r="Z292">
        <v>100</v>
      </c>
      <c r="AA292" t="s">
        <v>108</v>
      </c>
      <c r="AB292">
        <v>73</v>
      </c>
      <c r="AC292">
        <v>33</v>
      </c>
      <c r="AD292">
        <v>261.81400000000002</v>
      </c>
      <c r="AE292">
        <v>0.18181800000000001</v>
      </c>
      <c r="AF292">
        <v>0.48638300000000001</v>
      </c>
      <c r="AH292">
        <v>1490</v>
      </c>
      <c r="AI292">
        <f t="shared" si="16"/>
        <v>4.5928570900150669</v>
      </c>
      <c r="AJ292">
        <f t="shared" si="17"/>
        <v>0.44383279441393619</v>
      </c>
      <c r="AK292">
        <f t="shared" si="18"/>
        <v>0.87698533974409665</v>
      </c>
      <c r="AL292">
        <f t="shared" si="19"/>
        <v>0.19608371250200995</v>
      </c>
      <c r="AM292">
        <f>U292 - AVERAGEIFS('Placebo Females'!U:U, 'Placebo Females'!B:B, B292, 'Placebo Females'!P:P, P292)</f>
        <v>-140.33333333333337</v>
      </c>
      <c r="AN292">
        <f>V292 - AVERAGEIFS('Placebo Females'!V:V, 'Placebo Females'!B:B, B292, 'Placebo Females'!P:P, P292)</f>
        <v>-4.6666666666666572</v>
      </c>
      <c r="AO292">
        <f>W292 - AVERAGEIFS('Placebo Females'!W:W, 'Placebo Females'!B:B, B292, 'Placebo Females'!P:P, P292)</f>
        <v>29</v>
      </c>
      <c r="AP292">
        <f>X292 - AVERAGEIFS('Placebo Females'!X:X, 'Placebo Females'!B:B, B292, 'Placebo Females'!P:P, P292)</f>
        <v>2.3333333333333286</v>
      </c>
      <c r="AQ292">
        <f>Y292 - AVERAGEIFS('Placebo Females'!Y:Y, 'Placebo Females'!B:B, B292, 'Placebo Females'!P:P, P292)</f>
        <v>2.3333333333333428</v>
      </c>
      <c r="AR292">
        <f>Z292 - AVERAGEIFS('Placebo Females'!Z:Z, 'Placebo Females'!B:B, B292, 'Placebo Females'!P:P, P292)</f>
        <v>24.333333333333329</v>
      </c>
      <c r="AS292">
        <f>AB292 - AVERAGEIFS('Placebo Females'!AB:AB, 'Placebo Females'!B:B, B292, 'Placebo Females'!P:P, P292)</f>
        <v>33.666666666666664</v>
      </c>
      <c r="AT292">
        <f>AC292 - AVERAGEIFS('Placebo Females'!AC:AC, 'Placebo Females'!B:B, B292, 'Placebo Females'!P:P, P292)</f>
        <v>6</v>
      </c>
      <c r="AU292">
        <f>AD292 - AVERAGEIFS('Placebo Females'!AD:AD, 'Placebo Females'!B:B, B292, 'Placebo Females'!P:P, P292)</f>
        <v>-77.262333333333288</v>
      </c>
      <c r="AV292">
        <f>AE292 - AVERAGEIFS('Placebo Females'!AE:AE, 'Placebo Females'!B:B, B292, 'Placebo Females'!P:P, P292)</f>
        <v>6.5235666666666664E-2</v>
      </c>
      <c r="AW292">
        <f>AF292 - AVERAGEIFS('Placebo Females'!AF:AF, 'Placebo Females'!B:B, B292, 'Placebo Females'!P:P, P292)</f>
        <v>8.7274000000000018E-2</v>
      </c>
    </row>
    <row r="293" spans="1:49" x14ac:dyDescent="0.25">
      <c r="A293" t="s">
        <v>5200</v>
      </c>
      <c r="B293">
        <v>1006</v>
      </c>
      <c r="C293" t="s">
        <v>655</v>
      </c>
      <c r="D293">
        <v>22</v>
      </c>
      <c r="E293">
        <v>168.5</v>
      </c>
      <c r="F293">
        <v>69.599999999999994</v>
      </c>
      <c r="G293">
        <v>102.75</v>
      </c>
      <c r="H293">
        <v>55.75</v>
      </c>
      <c r="I293" t="s">
        <v>103</v>
      </c>
      <c r="J293" t="s">
        <v>104</v>
      </c>
      <c r="K293" t="s">
        <v>210</v>
      </c>
      <c r="L293" t="s">
        <v>460</v>
      </c>
      <c r="M293" t="s">
        <v>4381</v>
      </c>
      <c r="N293">
        <v>400</v>
      </c>
      <c r="O293" t="s">
        <v>2262</v>
      </c>
      <c r="P293">
        <v>5</v>
      </c>
      <c r="Q293" t="s">
        <v>113</v>
      </c>
      <c r="R293" t="s">
        <v>4415</v>
      </c>
      <c r="S293">
        <v>1490</v>
      </c>
      <c r="T293" t="s">
        <v>2266</v>
      </c>
      <c r="U293">
        <v>808</v>
      </c>
      <c r="V293">
        <v>188</v>
      </c>
      <c r="W293">
        <v>404</v>
      </c>
      <c r="X293">
        <v>84</v>
      </c>
      <c r="Y293">
        <v>220</v>
      </c>
      <c r="Z293">
        <v>100</v>
      </c>
      <c r="AA293" t="s">
        <v>108</v>
      </c>
      <c r="AB293">
        <v>66</v>
      </c>
      <c r="AC293">
        <v>37</v>
      </c>
      <c r="AD293">
        <v>262.05099999999999</v>
      </c>
      <c r="AE293">
        <v>0.30769200000000002</v>
      </c>
      <c r="AF293">
        <v>0.49686399999999997</v>
      </c>
      <c r="AH293">
        <v>1490</v>
      </c>
      <c r="AI293">
        <f t="shared" si="16"/>
        <v>4.5928570900150669</v>
      </c>
      <c r="AJ293">
        <f t="shared" si="17"/>
        <v>0.44383279441393619</v>
      </c>
      <c r="AK293">
        <f t="shared" si="18"/>
        <v>0.87698533974409665</v>
      </c>
      <c r="AL293">
        <f t="shared" si="19"/>
        <v>0.19608371250200995</v>
      </c>
      <c r="AM293">
        <f>U293 - AVERAGEIFS('Placebo Females'!U:U, 'Placebo Females'!B:B, B293, 'Placebo Females'!P:P, P293)</f>
        <v>-145.33333333333337</v>
      </c>
      <c r="AN293">
        <f>V293 - AVERAGEIFS('Placebo Females'!V:V, 'Placebo Females'!B:B, B293, 'Placebo Females'!P:P, P293)</f>
        <v>2.3333333333333428</v>
      </c>
      <c r="AO293">
        <f>W293 - AVERAGEIFS('Placebo Females'!W:W, 'Placebo Females'!B:B, B293, 'Placebo Females'!P:P, P293)</f>
        <v>22</v>
      </c>
      <c r="AP293">
        <f>X293 - AVERAGEIFS('Placebo Females'!X:X, 'Placebo Females'!B:B, B293, 'Placebo Females'!P:P, P293)</f>
        <v>-3.6666666666666714</v>
      </c>
      <c r="AQ293">
        <f>Y293 - AVERAGEIFS('Placebo Females'!Y:Y, 'Placebo Females'!B:B, B293, 'Placebo Females'!P:P, P293)</f>
        <v>1.3333333333333428</v>
      </c>
      <c r="AR293">
        <f>Z293 - AVERAGEIFS('Placebo Females'!Z:Z, 'Placebo Females'!B:B, B293, 'Placebo Females'!P:P, P293)</f>
        <v>24.333333333333329</v>
      </c>
      <c r="AS293">
        <f>AB293 - AVERAGEIFS('Placebo Females'!AB:AB, 'Placebo Females'!B:B, B293, 'Placebo Females'!P:P, P293)</f>
        <v>26.666666666666664</v>
      </c>
      <c r="AT293">
        <f>AC293 - AVERAGEIFS('Placebo Females'!AC:AC, 'Placebo Females'!B:B, B293, 'Placebo Females'!P:P, P293)</f>
        <v>10</v>
      </c>
      <c r="AU293">
        <f>AD293 - AVERAGEIFS('Placebo Females'!AD:AD, 'Placebo Females'!B:B, B293, 'Placebo Females'!P:P, P293)</f>
        <v>-77.025333333333322</v>
      </c>
      <c r="AV293">
        <f>AE293 - AVERAGEIFS('Placebo Females'!AE:AE, 'Placebo Females'!B:B, B293, 'Placebo Females'!P:P, P293)</f>
        <v>0.19110966666666668</v>
      </c>
      <c r="AW293">
        <f>AF293 - AVERAGEIFS('Placebo Females'!AF:AF, 'Placebo Females'!B:B, B293, 'Placebo Females'!P:P, P293)</f>
        <v>9.7754999999999981E-2</v>
      </c>
    </row>
    <row r="294" spans="1:49" x14ac:dyDescent="0.25">
      <c r="A294" t="s">
        <v>5201</v>
      </c>
      <c r="B294">
        <v>1011</v>
      </c>
      <c r="C294" t="s">
        <v>655</v>
      </c>
      <c r="D294">
        <v>31</v>
      </c>
      <c r="E294">
        <v>161.5</v>
      </c>
      <c r="F294">
        <v>65.3</v>
      </c>
      <c r="G294">
        <v>120.75</v>
      </c>
      <c r="H294">
        <v>84</v>
      </c>
      <c r="I294" t="s">
        <v>458</v>
      </c>
      <c r="J294" t="s">
        <v>104</v>
      </c>
      <c r="K294" t="s">
        <v>753</v>
      </c>
      <c r="L294" t="s">
        <v>211</v>
      </c>
      <c r="M294" t="s">
        <v>4381</v>
      </c>
      <c r="N294">
        <v>400</v>
      </c>
      <c r="O294" t="s">
        <v>2262</v>
      </c>
      <c r="P294">
        <v>4</v>
      </c>
      <c r="Q294" t="s">
        <v>113</v>
      </c>
      <c r="R294" t="s">
        <v>4415</v>
      </c>
      <c r="S294">
        <v>1500</v>
      </c>
      <c r="T294" t="s">
        <v>2266</v>
      </c>
      <c r="U294">
        <v>847</v>
      </c>
      <c r="V294">
        <v>173</v>
      </c>
      <c r="W294">
        <v>419</v>
      </c>
      <c r="X294">
        <v>95</v>
      </c>
      <c r="Y294">
        <v>198</v>
      </c>
      <c r="Z294">
        <v>126</v>
      </c>
      <c r="AA294" t="s">
        <v>108</v>
      </c>
      <c r="AB294">
        <v>54</v>
      </c>
      <c r="AC294">
        <v>58</v>
      </c>
      <c r="AD294">
        <v>263.416</v>
      </c>
      <c r="AE294">
        <v>0.47916700000000001</v>
      </c>
      <c r="AF294">
        <v>0.50373199999999996</v>
      </c>
      <c r="AH294">
        <v>1500</v>
      </c>
      <c r="AI294">
        <f t="shared" si="16"/>
        <v>4.623681634243356</v>
      </c>
      <c r="AJ294">
        <f t="shared" si="17"/>
        <v>0.44495585793973436</v>
      </c>
      <c r="AK294">
        <f t="shared" si="18"/>
        <v>0.87774821650209378</v>
      </c>
      <c r="AL294">
        <f t="shared" si="19"/>
        <v>0.19737329352585575</v>
      </c>
      <c r="AM294">
        <f>U294 - AVERAGEIFS('Placebo Females'!U:U, 'Placebo Females'!B:B, B294, 'Placebo Females'!P:P, P294)</f>
        <v>18</v>
      </c>
      <c r="AN294">
        <f>V294 - AVERAGEIFS('Placebo Females'!V:V, 'Placebo Females'!B:B, B294, 'Placebo Females'!P:P, P294)</f>
        <v>12</v>
      </c>
      <c r="AO294">
        <f>W294 - AVERAGEIFS('Placebo Females'!W:W, 'Placebo Females'!B:B, B294, 'Placebo Females'!P:P, P294)</f>
        <v>65</v>
      </c>
      <c r="AP294">
        <f>X294 - AVERAGEIFS('Placebo Females'!X:X, 'Placebo Females'!B:B, B294, 'Placebo Females'!P:P, P294)</f>
        <v>7</v>
      </c>
      <c r="AQ294">
        <f>Y294 - AVERAGEIFS('Placebo Females'!Y:Y, 'Placebo Females'!B:B, B294, 'Placebo Females'!P:P, P294)</f>
        <v>2</v>
      </c>
      <c r="AR294">
        <f>Z294 - AVERAGEIFS('Placebo Females'!Z:Z, 'Placebo Females'!B:B, B294, 'Placebo Females'!P:P, P294)</f>
        <v>56</v>
      </c>
      <c r="AS294">
        <f>AB294 - AVERAGEIFS('Placebo Females'!AB:AB, 'Placebo Females'!B:B, B294, 'Placebo Females'!P:P, P294)</f>
        <v>3.6666666666666643</v>
      </c>
      <c r="AT294">
        <f>AC294 - AVERAGEIFS('Placebo Females'!AC:AC, 'Placebo Females'!B:B, B294, 'Placebo Females'!P:P, P294)</f>
        <v>34.666666666666671</v>
      </c>
      <c r="AU294">
        <f>AD294 - AVERAGEIFS('Placebo Females'!AD:AD, 'Placebo Females'!B:B, B294, 'Placebo Females'!P:P, P294)</f>
        <v>-166.20600000000002</v>
      </c>
      <c r="AV294">
        <f>AE294 - AVERAGEIFS('Placebo Females'!AE:AE, 'Placebo Females'!B:B, B294, 'Placebo Females'!P:P, P294)</f>
        <v>0.348441</v>
      </c>
      <c r="AW294">
        <f>AF294 - AVERAGEIFS('Placebo Females'!AF:AF, 'Placebo Females'!B:B, B294, 'Placebo Females'!P:P, P294)</f>
        <v>0.17283899999999996</v>
      </c>
    </row>
    <row r="295" spans="1:49" x14ac:dyDescent="0.25">
      <c r="A295" t="s">
        <v>5202</v>
      </c>
      <c r="B295">
        <v>1011</v>
      </c>
      <c r="C295" t="s">
        <v>655</v>
      </c>
      <c r="D295">
        <v>31</v>
      </c>
      <c r="E295">
        <v>161.5</v>
      </c>
      <c r="F295">
        <v>65.3</v>
      </c>
      <c r="G295">
        <v>120.75</v>
      </c>
      <c r="H295">
        <v>84</v>
      </c>
      <c r="I295" t="s">
        <v>458</v>
      </c>
      <c r="J295" t="s">
        <v>104</v>
      </c>
      <c r="K295" t="s">
        <v>753</v>
      </c>
      <c r="L295" t="s">
        <v>211</v>
      </c>
      <c r="M295" t="s">
        <v>4381</v>
      </c>
      <c r="N295">
        <v>400</v>
      </c>
      <c r="O295" t="s">
        <v>2262</v>
      </c>
      <c r="P295">
        <v>4</v>
      </c>
      <c r="Q295" t="s">
        <v>113</v>
      </c>
      <c r="R295" t="s">
        <v>4415</v>
      </c>
      <c r="S295">
        <v>1500</v>
      </c>
      <c r="T295" t="s">
        <v>2266</v>
      </c>
      <c r="U295">
        <v>808</v>
      </c>
      <c r="V295">
        <v>173</v>
      </c>
      <c r="W295">
        <v>425</v>
      </c>
      <c r="X295">
        <v>86</v>
      </c>
      <c r="Y295">
        <v>210</v>
      </c>
      <c r="Z295">
        <v>129</v>
      </c>
      <c r="AA295" t="s">
        <v>108</v>
      </c>
      <c r="AB295">
        <v>40</v>
      </c>
      <c r="AC295">
        <v>72</v>
      </c>
      <c r="AD295">
        <v>252.48699999999999</v>
      </c>
      <c r="AE295">
        <v>0.763158</v>
      </c>
      <c r="AF295">
        <v>0.50177499999999997</v>
      </c>
      <c r="AH295">
        <v>1500</v>
      </c>
      <c r="AI295">
        <f t="shared" si="16"/>
        <v>4.623681634243356</v>
      </c>
      <c r="AJ295">
        <f t="shared" si="17"/>
        <v>0.44495585793973436</v>
      </c>
      <c r="AK295">
        <f t="shared" si="18"/>
        <v>0.87774821650209378</v>
      </c>
      <c r="AL295">
        <f t="shared" si="19"/>
        <v>0.19737329352585575</v>
      </c>
      <c r="AM295">
        <f>U295 - AVERAGEIFS('Placebo Females'!U:U, 'Placebo Females'!B:B, B295, 'Placebo Females'!P:P, P295)</f>
        <v>-21</v>
      </c>
      <c r="AN295">
        <f>V295 - AVERAGEIFS('Placebo Females'!V:V, 'Placebo Females'!B:B, B295, 'Placebo Females'!P:P, P295)</f>
        <v>12</v>
      </c>
      <c r="AO295">
        <f>W295 - AVERAGEIFS('Placebo Females'!W:W, 'Placebo Females'!B:B, B295, 'Placebo Females'!P:P, P295)</f>
        <v>71</v>
      </c>
      <c r="AP295">
        <f>X295 - AVERAGEIFS('Placebo Females'!X:X, 'Placebo Females'!B:B, B295, 'Placebo Females'!P:P, P295)</f>
        <v>-2</v>
      </c>
      <c r="AQ295">
        <f>Y295 - AVERAGEIFS('Placebo Females'!Y:Y, 'Placebo Females'!B:B, B295, 'Placebo Females'!P:P, P295)</f>
        <v>14</v>
      </c>
      <c r="AR295">
        <f>Z295 - AVERAGEIFS('Placebo Females'!Z:Z, 'Placebo Females'!B:B, B295, 'Placebo Females'!P:P, P295)</f>
        <v>59</v>
      </c>
      <c r="AS295">
        <f>AB295 - AVERAGEIFS('Placebo Females'!AB:AB, 'Placebo Females'!B:B, B295, 'Placebo Females'!P:P, P295)</f>
        <v>-10.333333333333336</v>
      </c>
      <c r="AT295">
        <f>AC295 - AVERAGEIFS('Placebo Females'!AC:AC, 'Placebo Females'!B:B, B295, 'Placebo Females'!P:P, P295)</f>
        <v>48.666666666666671</v>
      </c>
      <c r="AU295">
        <f>AD295 - AVERAGEIFS('Placebo Females'!AD:AD, 'Placebo Females'!B:B, B295, 'Placebo Females'!P:P, P295)</f>
        <v>-177.13500000000002</v>
      </c>
      <c r="AV295">
        <f>AE295 - AVERAGEIFS('Placebo Females'!AE:AE, 'Placebo Females'!B:B, B295, 'Placebo Females'!P:P, P295)</f>
        <v>0.63243199999999999</v>
      </c>
      <c r="AW295">
        <f>AF295 - AVERAGEIFS('Placebo Females'!AF:AF, 'Placebo Females'!B:B, B295, 'Placebo Females'!P:P, P295)</f>
        <v>0.17088199999999998</v>
      </c>
    </row>
    <row r="296" spans="1:49" x14ac:dyDescent="0.25">
      <c r="A296" t="s">
        <v>5203</v>
      </c>
      <c r="B296">
        <v>1011</v>
      </c>
      <c r="C296" t="s">
        <v>655</v>
      </c>
      <c r="D296">
        <v>31</v>
      </c>
      <c r="E296">
        <v>161.5</v>
      </c>
      <c r="F296">
        <v>65.3</v>
      </c>
      <c r="G296">
        <v>120.75</v>
      </c>
      <c r="H296">
        <v>84</v>
      </c>
      <c r="I296" t="s">
        <v>458</v>
      </c>
      <c r="J296" t="s">
        <v>104</v>
      </c>
      <c r="K296" t="s">
        <v>753</v>
      </c>
      <c r="L296" t="s">
        <v>211</v>
      </c>
      <c r="M296" t="s">
        <v>4381</v>
      </c>
      <c r="N296">
        <v>400</v>
      </c>
      <c r="O296" t="s">
        <v>2262</v>
      </c>
      <c r="P296">
        <v>4</v>
      </c>
      <c r="Q296" t="s">
        <v>113</v>
      </c>
      <c r="R296" t="s">
        <v>4415</v>
      </c>
      <c r="S296">
        <v>1500</v>
      </c>
      <c r="T296" t="s">
        <v>2266</v>
      </c>
      <c r="U296">
        <v>814</v>
      </c>
      <c r="V296">
        <v>169</v>
      </c>
      <c r="W296">
        <v>423</v>
      </c>
      <c r="X296">
        <v>93</v>
      </c>
      <c r="Y296">
        <v>203</v>
      </c>
      <c r="Z296">
        <v>127</v>
      </c>
      <c r="AA296" t="s">
        <v>108</v>
      </c>
      <c r="AB296">
        <v>41</v>
      </c>
      <c r="AC296">
        <v>70</v>
      </c>
      <c r="AD296">
        <v>257.27100000000002</v>
      </c>
      <c r="AE296">
        <v>0.148148</v>
      </c>
      <c r="AF296">
        <v>0.50101200000000001</v>
      </c>
      <c r="AH296">
        <v>1500</v>
      </c>
      <c r="AI296">
        <f t="shared" si="16"/>
        <v>4.623681634243356</v>
      </c>
      <c r="AJ296">
        <f t="shared" si="17"/>
        <v>0.44495585793973436</v>
      </c>
      <c r="AK296">
        <f t="shared" si="18"/>
        <v>0.87774821650209378</v>
      </c>
      <c r="AL296">
        <f t="shared" si="19"/>
        <v>0.19737329352585575</v>
      </c>
      <c r="AM296">
        <f>U296 - AVERAGEIFS('Placebo Females'!U:U, 'Placebo Females'!B:B, B296, 'Placebo Females'!P:P, P296)</f>
        <v>-15</v>
      </c>
      <c r="AN296">
        <f>V296 - AVERAGEIFS('Placebo Females'!V:V, 'Placebo Females'!B:B, B296, 'Placebo Females'!P:P, P296)</f>
        <v>8</v>
      </c>
      <c r="AO296">
        <f>W296 - AVERAGEIFS('Placebo Females'!W:W, 'Placebo Females'!B:B, B296, 'Placebo Females'!P:P, P296)</f>
        <v>69</v>
      </c>
      <c r="AP296">
        <f>X296 - AVERAGEIFS('Placebo Females'!X:X, 'Placebo Females'!B:B, B296, 'Placebo Females'!P:P, P296)</f>
        <v>5</v>
      </c>
      <c r="AQ296">
        <f>Y296 - AVERAGEIFS('Placebo Females'!Y:Y, 'Placebo Females'!B:B, B296, 'Placebo Females'!P:P, P296)</f>
        <v>7</v>
      </c>
      <c r="AR296">
        <f>Z296 - AVERAGEIFS('Placebo Females'!Z:Z, 'Placebo Females'!B:B, B296, 'Placebo Females'!P:P, P296)</f>
        <v>57</v>
      </c>
      <c r="AS296">
        <f>AB296 - AVERAGEIFS('Placebo Females'!AB:AB, 'Placebo Females'!B:B, B296, 'Placebo Females'!P:P, P296)</f>
        <v>-9.3333333333333357</v>
      </c>
      <c r="AT296">
        <f>AC296 - AVERAGEIFS('Placebo Females'!AC:AC, 'Placebo Females'!B:B, B296, 'Placebo Females'!P:P, P296)</f>
        <v>46.666666666666671</v>
      </c>
      <c r="AU296">
        <f>AD296 - AVERAGEIFS('Placebo Females'!AD:AD, 'Placebo Females'!B:B, B296, 'Placebo Females'!P:P, P296)</f>
        <v>-172.351</v>
      </c>
      <c r="AV296">
        <f>AE296 - AVERAGEIFS('Placebo Females'!AE:AE, 'Placebo Females'!B:B, B296, 'Placebo Females'!P:P, P296)</f>
        <v>1.7421999999999993E-2</v>
      </c>
      <c r="AW296">
        <f>AF296 - AVERAGEIFS('Placebo Females'!AF:AF, 'Placebo Females'!B:B, B296, 'Placebo Females'!P:P, P296)</f>
        <v>0.17011900000000002</v>
      </c>
    </row>
    <row r="297" spans="1:49" x14ac:dyDescent="0.25">
      <c r="A297" t="s">
        <v>5204</v>
      </c>
      <c r="B297">
        <v>1003</v>
      </c>
      <c r="C297" t="s">
        <v>655</v>
      </c>
      <c r="D297">
        <v>30</v>
      </c>
      <c r="E297">
        <v>167</v>
      </c>
      <c r="F297">
        <v>71.3</v>
      </c>
      <c r="G297">
        <v>106</v>
      </c>
      <c r="H297">
        <v>57.75</v>
      </c>
      <c r="I297" t="s">
        <v>103</v>
      </c>
      <c r="J297" t="s">
        <v>104</v>
      </c>
      <c r="K297" t="s">
        <v>753</v>
      </c>
      <c r="L297" t="s">
        <v>211</v>
      </c>
      <c r="M297" t="s">
        <v>4381</v>
      </c>
      <c r="N297">
        <v>400</v>
      </c>
      <c r="O297" t="s">
        <v>2262</v>
      </c>
      <c r="P297">
        <v>3</v>
      </c>
      <c r="Q297" t="s">
        <v>113</v>
      </c>
      <c r="R297" t="s">
        <v>4415</v>
      </c>
      <c r="S297">
        <v>1510</v>
      </c>
      <c r="T297" t="s">
        <v>2266</v>
      </c>
      <c r="U297">
        <v>891</v>
      </c>
      <c r="V297">
        <v>199</v>
      </c>
      <c r="W297">
        <v>419</v>
      </c>
      <c r="X297">
        <v>92</v>
      </c>
      <c r="Y297">
        <v>221</v>
      </c>
      <c r="Z297">
        <v>106</v>
      </c>
      <c r="AA297" t="s">
        <v>108</v>
      </c>
      <c r="AB297">
        <v>69</v>
      </c>
      <c r="AC297">
        <v>43</v>
      </c>
      <c r="AD297">
        <v>238.04900000000001</v>
      </c>
      <c r="AE297">
        <v>1.6949200000000001E-2</v>
      </c>
      <c r="AF297">
        <v>0.463424</v>
      </c>
      <c r="AH297">
        <v>1510</v>
      </c>
      <c r="AI297">
        <f t="shared" si="16"/>
        <v>4.6545061784716451</v>
      </c>
      <c r="AJ297">
        <f t="shared" si="17"/>
        <v>0.44607201612525549</v>
      </c>
      <c r="AK297">
        <f t="shared" si="18"/>
        <v>0.87850198919293143</v>
      </c>
      <c r="AL297">
        <f t="shared" si="19"/>
        <v>0.19866062757807235</v>
      </c>
      <c r="AM297">
        <f>U297 - AVERAGEIFS('Placebo Females'!U:U, 'Placebo Females'!B:B, B297, 'Placebo Females'!P:P, P297)</f>
        <v>-9.3333333333333712</v>
      </c>
      <c r="AN297">
        <f>V297 - AVERAGEIFS('Placebo Females'!V:V, 'Placebo Females'!B:B, B297, 'Placebo Females'!P:P, P297)</f>
        <v>-10</v>
      </c>
      <c r="AO297">
        <f>W297 - AVERAGEIFS('Placebo Females'!W:W, 'Placebo Females'!B:B, B297, 'Placebo Females'!P:P, P297)</f>
        <v>35.333333333333314</v>
      </c>
      <c r="AP297">
        <f>X297 - AVERAGEIFS('Placebo Females'!X:X, 'Placebo Females'!B:B, B297, 'Placebo Females'!P:P, P297)</f>
        <v>-3.6666666666666714</v>
      </c>
      <c r="AQ297">
        <f>Y297 - AVERAGEIFS('Placebo Females'!Y:Y, 'Placebo Females'!B:B, B297, 'Placebo Females'!P:P, P297)</f>
        <v>2.6666666666666572</v>
      </c>
      <c r="AR297">
        <f>Z297 - AVERAGEIFS('Placebo Females'!Z:Z, 'Placebo Females'!B:B, B297, 'Placebo Females'!P:P, P297)</f>
        <v>36.333333333333329</v>
      </c>
      <c r="AS297">
        <f>AB297 - AVERAGEIFS('Placebo Females'!AB:AB, 'Placebo Females'!B:B, B297, 'Placebo Females'!P:P, P297)</f>
        <v>24.666666666666664</v>
      </c>
      <c r="AT297">
        <f>AC297 - AVERAGEIFS('Placebo Females'!AC:AC, 'Placebo Females'!B:B, B297, 'Placebo Females'!P:P, P297)</f>
        <v>19.333333333333332</v>
      </c>
      <c r="AU297">
        <f>AD297 - AVERAGEIFS('Placebo Females'!AD:AD, 'Placebo Females'!B:B, B297, 'Placebo Females'!P:P, P297)</f>
        <v>-19.205666666666644</v>
      </c>
      <c r="AV297">
        <f>AE297 - AVERAGEIFS('Placebo Females'!AE:AE, 'Placebo Females'!B:B, B297, 'Placebo Females'!P:P, P297)</f>
        <v>-9.7262566666666661E-2</v>
      </c>
      <c r="AW297">
        <f>AF297 - AVERAGEIFS('Placebo Females'!AF:AF, 'Placebo Females'!B:B, B297, 'Placebo Females'!P:P, P297)</f>
        <v>0.16740300000000002</v>
      </c>
    </row>
    <row r="298" spans="1:49" x14ac:dyDescent="0.25">
      <c r="A298" t="s">
        <v>5205</v>
      </c>
      <c r="B298">
        <v>1003</v>
      </c>
      <c r="C298" t="s">
        <v>655</v>
      </c>
      <c r="D298">
        <v>30</v>
      </c>
      <c r="E298">
        <v>167</v>
      </c>
      <c r="F298">
        <v>71.3</v>
      </c>
      <c r="G298">
        <v>106</v>
      </c>
      <c r="H298">
        <v>57.75</v>
      </c>
      <c r="I298" t="s">
        <v>103</v>
      </c>
      <c r="J298" t="s">
        <v>104</v>
      </c>
      <c r="K298" t="s">
        <v>753</v>
      </c>
      <c r="L298" t="s">
        <v>211</v>
      </c>
      <c r="M298" t="s">
        <v>4381</v>
      </c>
      <c r="N298">
        <v>400</v>
      </c>
      <c r="O298" t="s">
        <v>2262</v>
      </c>
      <c r="P298">
        <v>3</v>
      </c>
      <c r="Q298" t="s">
        <v>113</v>
      </c>
      <c r="R298" t="s">
        <v>4415</v>
      </c>
      <c r="S298">
        <v>1510</v>
      </c>
      <c r="T298" t="s">
        <v>2266</v>
      </c>
      <c r="U298">
        <v>890</v>
      </c>
      <c r="V298">
        <v>202</v>
      </c>
      <c r="W298">
        <v>420</v>
      </c>
      <c r="X298">
        <v>98</v>
      </c>
      <c r="Y298">
        <v>214</v>
      </c>
      <c r="Z298">
        <v>108</v>
      </c>
      <c r="AA298" t="s">
        <v>108</v>
      </c>
      <c r="AB298">
        <v>70</v>
      </c>
      <c r="AC298">
        <v>42</v>
      </c>
      <c r="AD298">
        <v>236.816</v>
      </c>
      <c r="AE298">
        <v>8.77193E-2</v>
      </c>
      <c r="AF298">
        <v>0.49218499999999998</v>
      </c>
      <c r="AH298">
        <v>1510</v>
      </c>
      <c r="AI298">
        <f t="shared" si="16"/>
        <v>4.6545061784716451</v>
      </c>
      <c r="AJ298">
        <f t="shared" si="17"/>
        <v>0.44607201612525549</v>
      </c>
      <c r="AK298">
        <f t="shared" si="18"/>
        <v>0.87850198919293143</v>
      </c>
      <c r="AL298">
        <f t="shared" si="19"/>
        <v>0.19866062757807235</v>
      </c>
      <c r="AM298">
        <f>U298 - AVERAGEIFS('Placebo Females'!U:U, 'Placebo Females'!B:B, B298, 'Placebo Females'!P:P, P298)</f>
        <v>-10.333333333333371</v>
      </c>
      <c r="AN298">
        <f>V298 - AVERAGEIFS('Placebo Females'!V:V, 'Placebo Females'!B:B, B298, 'Placebo Females'!P:P, P298)</f>
        <v>-7</v>
      </c>
      <c r="AO298">
        <f>W298 - AVERAGEIFS('Placebo Females'!W:W, 'Placebo Females'!B:B, B298, 'Placebo Females'!P:P, P298)</f>
        <v>36.333333333333314</v>
      </c>
      <c r="AP298">
        <f>X298 - AVERAGEIFS('Placebo Females'!X:X, 'Placebo Females'!B:B, B298, 'Placebo Females'!P:P, P298)</f>
        <v>2.3333333333333286</v>
      </c>
      <c r="AQ298">
        <f>Y298 - AVERAGEIFS('Placebo Females'!Y:Y, 'Placebo Females'!B:B, B298, 'Placebo Females'!P:P, P298)</f>
        <v>-4.3333333333333428</v>
      </c>
      <c r="AR298">
        <f>Z298 - AVERAGEIFS('Placebo Females'!Z:Z, 'Placebo Females'!B:B, B298, 'Placebo Females'!P:P, P298)</f>
        <v>38.333333333333329</v>
      </c>
      <c r="AS298">
        <f>AB298 - AVERAGEIFS('Placebo Females'!AB:AB, 'Placebo Females'!B:B, B298, 'Placebo Females'!P:P, P298)</f>
        <v>25.666666666666664</v>
      </c>
      <c r="AT298">
        <f>AC298 - AVERAGEIFS('Placebo Females'!AC:AC, 'Placebo Females'!B:B, B298, 'Placebo Females'!P:P, P298)</f>
        <v>18.333333333333332</v>
      </c>
      <c r="AU298">
        <f>AD298 - AVERAGEIFS('Placebo Females'!AD:AD, 'Placebo Females'!B:B, B298, 'Placebo Females'!P:P, P298)</f>
        <v>-20.438666666666649</v>
      </c>
      <c r="AV298">
        <f>AE298 - AVERAGEIFS('Placebo Females'!AE:AE, 'Placebo Females'!B:B, B298, 'Placebo Females'!P:P, P298)</f>
        <v>-2.6492466666666659E-2</v>
      </c>
      <c r="AW298">
        <f>AF298 - AVERAGEIFS('Placebo Females'!AF:AF, 'Placebo Females'!B:B, B298, 'Placebo Females'!P:P, P298)</f>
        <v>0.19616400000000001</v>
      </c>
    </row>
    <row r="299" spans="1:49" x14ac:dyDescent="0.25">
      <c r="A299" t="s">
        <v>5206</v>
      </c>
      <c r="B299">
        <v>1003</v>
      </c>
      <c r="C299" t="s">
        <v>655</v>
      </c>
      <c r="D299">
        <v>30</v>
      </c>
      <c r="E299">
        <v>167</v>
      </c>
      <c r="F299">
        <v>71.3</v>
      </c>
      <c r="G299">
        <v>106</v>
      </c>
      <c r="H299">
        <v>57.75</v>
      </c>
      <c r="I299" t="s">
        <v>103</v>
      </c>
      <c r="J299" t="s">
        <v>104</v>
      </c>
      <c r="K299" t="s">
        <v>753</v>
      </c>
      <c r="L299" t="s">
        <v>211</v>
      </c>
      <c r="M299" t="s">
        <v>4381</v>
      </c>
      <c r="N299">
        <v>400</v>
      </c>
      <c r="O299" t="s">
        <v>2262</v>
      </c>
      <c r="P299">
        <v>3</v>
      </c>
      <c r="Q299" t="s">
        <v>113</v>
      </c>
      <c r="R299" t="s">
        <v>4415</v>
      </c>
      <c r="S299">
        <v>1510</v>
      </c>
      <c r="T299" t="s">
        <v>2266</v>
      </c>
      <c r="U299">
        <v>852</v>
      </c>
      <c r="V299">
        <v>199</v>
      </c>
      <c r="W299">
        <v>414</v>
      </c>
      <c r="X299">
        <v>89</v>
      </c>
      <c r="Y299">
        <v>228</v>
      </c>
      <c r="Z299">
        <v>97</v>
      </c>
      <c r="AA299" t="s">
        <v>108</v>
      </c>
      <c r="AB299">
        <v>70</v>
      </c>
      <c r="AC299">
        <v>40</v>
      </c>
      <c r="AD299">
        <v>244.92099999999999</v>
      </c>
      <c r="AE299">
        <v>0.28000000000000003</v>
      </c>
      <c r="AF299">
        <v>0.474636</v>
      </c>
      <c r="AH299">
        <v>1510</v>
      </c>
      <c r="AI299">
        <f t="shared" si="16"/>
        <v>4.6545061784716451</v>
      </c>
      <c r="AJ299">
        <f t="shared" si="17"/>
        <v>0.44607201612525549</v>
      </c>
      <c r="AK299">
        <f t="shared" si="18"/>
        <v>0.87850198919293143</v>
      </c>
      <c r="AL299">
        <f t="shared" si="19"/>
        <v>0.19866062757807235</v>
      </c>
      <c r="AM299">
        <f>U299 - AVERAGEIFS('Placebo Females'!U:U, 'Placebo Females'!B:B, B299, 'Placebo Females'!P:P, P299)</f>
        <v>-48.333333333333371</v>
      </c>
      <c r="AN299">
        <f>V299 - AVERAGEIFS('Placebo Females'!V:V, 'Placebo Females'!B:B, B299, 'Placebo Females'!P:P, P299)</f>
        <v>-10</v>
      </c>
      <c r="AO299">
        <f>W299 - AVERAGEIFS('Placebo Females'!W:W, 'Placebo Females'!B:B, B299, 'Placebo Females'!P:P, P299)</f>
        <v>30.333333333333314</v>
      </c>
      <c r="AP299">
        <f>X299 - AVERAGEIFS('Placebo Females'!X:X, 'Placebo Females'!B:B, B299, 'Placebo Females'!P:P, P299)</f>
        <v>-6.6666666666666714</v>
      </c>
      <c r="AQ299">
        <f>Y299 - AVERAGEIFS('Placebo Females'!Y:Y, 'Placebo Females'!B:B, B299, 'Placebo Females'!P:P, P299)</f>
        <v>9.6666666666666572</v>
      </c>
      <c r="AR299">
        <f>Z299 - AVERAGEIFS('Placebo Females'!Z:Z, 'Placebo Females'!B:B, B299, 'Placebo Females'!P:P, P299)</f>
        <v>27.333333333333329</v>
      </c>
      <c r="AS299">
        <f>AB299 - AVERAGEIFS('Placebo Females'!AB:AB, 'Placebo Females'!B:B, B299, 'Placebo Females'!P:P, P299)</f>
        <v>25.666666666666664</v>
      </c>
      <c r="AT299">
        <f>AC299 - AVERAGEIFS('Placebo Females'!AC:AC, 'Placebo Females'!B:B, B299, 'Placebo Females'!P:P, P299)</f>
        <v>16.333333333333332</v>
      </c>
      <c r="AU299">
        <f>AD299 - AVERAGEIFS('Placebo Females'!AD:AD, 'Placebo Females'!B:B, B299, 'Placebo Females'!P:P, P299)</f>
        <v>-12.333666666666659</v>
      </c>
      <c r="AV299">
        <f>AE299 - AVERAGEIFS('Placebo Females'!AE:AE, 'Placebo Females'!B:B, B299, 'Placebo Females'!P:P, P299)</f>
        <v>0.16578823333333337</v>
      </c>
      <c r="AW299">
        <f>AF299 - AVERAGEIFS('Placebo Females'!AF:AF, 'Placebo Females'!B:B, B299, 'Placebo Females'!P:P, P299)</f>
        <v>0.17861500000000002</v>
      </c>
    </row>
    <row r="300" spans="1:49" x14ac:dyDescent="0.25">
      <c r="A300" t="s">
        <v>5207</v>
      </c>
      <c r="B300">
        <v>1004</v>
      </c>
      <c r="C300" t="s">
        <v>655</v>
      </c>
      <c r="D300">
        <v>32</v>
      </c>
      <c r="E300">
        <v>177.1</v>
      </c>
      <c r="F300">
        <v>60.7</v>
      </c>
      <c r="G300">
        <v>92</v>
      </c>
      <c r="H300">
        <v>51.75</v>
      </c>
      <c r="I300" t="s">
        <v>103</v>
      </c>
      <c r="J300" t="s">
        <v>104</v>
      </c>
      <c r="K300" t="s">
        <v>459</v>
      </c>
      <c r="L300" t="s">
        <v>106</v>
      </c>
      <c r="M300" t="s">
        <v>4381</v>
      </c>
      <c r="N300">
        <v>400</v>
      </c>
      <c r="O300" t="s">
        <v>2262</v>
      </c>
      <c r="P300">
        <v>1.5</v>
      </c>
      <c r="Q300" t="s">
        <v>113</v>
      </c>
      <c r="R300" t="s">
        <v>4415</v>
      </c>
      <c r="S300">
        <v>1510</v>
      </c>
      <c r="T300" t="s">
        <v>2266</v>
      </c>
      <c r="U300">
        <v>802</v>
      </c>
      <c r="V300">
        <v>119</v>
      </c>
      <c r="W300">
        <v>452</v>
      </c>
      <c r="X300">
        <v>104</v>
      </c>
      <c r="Y300">
        <v>270</v>
      </c>
      <c r="Z300">
        <v>78</v>
      </c>
      <c r="AA300" t="s">
        <v>108</v>
      </c>
      <c r="AB300">
        <v>98</v>
      </c>
      <c r="AC300">
        <v>26</v>
      </c>
      <c r="AD300">
        <v>140.316</v>
      </c>
      <c r="AE300">
        <v>0.42857099999999998</v>
      </c>
      <c r="AF300">
        <v>0.58428599999999997</v>
      </c>
      <c r="AH300">
        <v>1510</v>
      </c>
      <c r="AI300">
        <f t="shared" si="16"/>
        <v>4.6545061784716451</v>
      </c>
      <c r="AJ300">
        <f t="shared" si="17"/>
        <v>0.44607201612525549</v>
      </c>
      <c r="AK300">
        <f t="shared" si="18"/>
        <v>0.87850198919293143</v>
      </c>
      <c r="AL300">
        <f t="shared" si="19"/>
        <v>0.19866062757807235</v>
      </c>
      <c r="AM300">
        <f>U300 - AVERAGEIFS('Placebo Females'!U:U, 'Placebo Females'!B:B, B300, 'Placebo Females'!P:P, P300)</f>
        <v>-148.66666666666663</v>
      </c>
      <c r="AN300">
        <f>V300 - AVERAGEIFS('Placebo Females'!V:V, 'Placebo Females'!B:B, B300, 'Placebo Females'!P:P, P300)</f>
        <v>-13</v>
      </c>
      <c r="AO300">
        <f>W300 - AVERAGEIFS('Placebo Females'!W:W, 'Placebo Females'!B:B, B300, 'Placebo Females'!P:P, P300)</f>
        <v>32</v>
      </c>
      <c r="AP300">
        <f>X300 - AVERAGEIFS('Placebo Females'!X:X, 'Placebo Females'!B:B, B300, 'Placebo Females'!P:P, P300)</f>
        <v>12.333333333333329</v>
      </c>
      <c r="AQ300">
        <f>Y300 - AVERAGEIFS('Placebo Females'!Y:Y, 'Placebo Females'!B:B, B300, 'Placebo Females'!P:P, P300)</f>
        <v>21.333333333333343</v>
      </c>
      <c r="AR300">
        <f>Z300 - AVERAGEIFS('Placebo Females'!Z:Z, 'Placebo Females'!B:B, B300, 'Placebo Females'!P:P, P300)</f>
        <v>-1.6666666666666714</v>
      </c>
      <c r="AS300">
        <f>AB300 - AVERAGEIFS('Placebo Females'!AB:AB, 'Placebo Females'!B:B, B300, 'Placebo Females'!P:P, P300)</f>
        <v>54</v>
      </c>
      <c r="AT300">
        <f>AC300 - AVERAGEIFS('Placebo Females'!AC:AC, 'Placebo Females'!B:B, B300, 'Placebo Females'!P:P, P300)</f>
        <v>1.3333333333333321</v>
      </c>
      <c r="AU300">
        <f>AD300 - AVERAGEIFS('Placebo Females'!AD:AD, 'Placebo Females'!B:B, B300, 'Placebo Females'!P:P, P300)</f>
        <v>-110.68133333333333</v>
      </c>
      <c r="AV300">
        <f>AE300 - AVERAGEIFS('Placebo Females'!AE:AE, 'Placebo Females'!B:B, B300, 'Placebo Females'!P:P, P300)</f>
        <v>0.26691500000000001</v>
      </c>
      <c r="AW300">
        <f>AF300 - AVERAGEIFS('Placebo Females'!AF:AF, 'Placebo Females'!B:B, B300, 'Placebo Females'!P:P, P300)</f>
        <v>0.16319349999999999</v>
      </c>
    </row>
    <row r="301" spans="1:49" x14ac:dyDescent="0.25">
      <c r="A301" t="s">
        <v>5208</v>
      </c>
      <c r="B301">
        <v>1004</v>
      </c>
      <c r="C301" t="s">
        <v>655</v>
      </c>
      <c r="D301">
        <v>32</v>
      </c>
      <c r="E301">
        <v>177.1</v>
      </c>
      <c r="F301">
        <v>60.7</v>
      </c>
      <c r="G301">
        <v>92</v>
      </c>
      <c r="H301">
        <v>51.75</v>
      </c>
      <c r="I301" t="s">
        <v>103</v>
      </c>
      <c r="J301" t="s">
        <v>104</v>
      </c>
      <c r="K301" t="s">
        <v>459</v>
      </c>
      <c r="L301" t="s">
        <v>106</v>
      </c>
      <c r="M301" t="s">
        <v>4381</v>
      </c>
      <c r="N301">
        <v>400</v>
      </c>
      <c r="O301" t="s">
        <v>2262</v>
      </c>
      <c r="P301">
        <v>1.5</v>
      </c>
      <c r="Q301" t="s">
        <v>113</v>
      </c>
      <c r="R301" t="s">
        <v>4415</v>
      </c>
      <c r="S301">
        <v>1510</v>
      </c>
      <c r="T301" t="s">
        <v>2266</v>
      </c>
      <c r="U301">
        <v>818</v>
      </c>
      <c r="V301">
        <v>125</v>
      </c>
      <c r="W301">
        <v>459</v>
      </c>
      <c r="X301">
        <v>99</v>
      </c>
      <c r="Y301">
        <v>279</v>
      </c>
      <c r="Z301">
        <v>81</v>
      </c>
      <c r="AA301" t="s">
        <v>108</v>
      </c>
      <c r="AB301">
        <v>104</v>
      </c>
      <c r="AC301">
        <v>27</v>
      </c>
      <c r="AD301">
        <v>133.38200000000001</v>
      </c>
      <c r="AE301">
        <v>0.24</v>
      </c>
      <c r="AF301">
        <v>0.57438400000000001</v>
      </c>
      <c r="AH301">
        <v>1510</v>
      </c>
      <c r="AI301">
        <f t="shared" si="16"/>
        <v>4.6545061784716451</v>
      </c>
      <c r="AJ301">
        <f t="shared" si="17"/>
        <v>0.44607201612525549</v>
      </c>
      <c r="AK301">
        <f t="shared" si="18"/>
        <v>0.87850198919293143</v>
      </c>
      <c r="AL301">
        <f t="shared" si="19"/>
        <v>0.19866062757807235</v>
      </c>
      <c r="AM301">
        <f>U301 - AVERAGEIFS('Placebo Females'!U:U, 'Placebo Females'!B:B, B301, 'Placebo Females'!P:P, P301)</f>
        <v>-132.66666666666663</v>
      </c>
      <c r="AN301">
        <f>V301 - AVERAGEIFS('Placebo Females'!V:V, 'Placebo Females'!B:B, B301, 'Placebo Females'!P:P, P301)</f>
        <v>-7</v>
      </c>
      <c r="AO301">
        <f>W301 - AVERAGEIFS('Placebo Females'!W:W, 'Placebo Females'!B:B, B301, 'Placebo Females'!P:P, P301)</f>
        <v>39</v>
      </c>
      <c r="AP301">
        <f>X301 - AVERAGEIFS('Placebo Females'!X:X, 'Placebo Females'!B:B, B301, 'Placebo Females'!P:P, P301)</f>
        <v>7.3333333333333286</v>
      </c>
      <c r="AQ301">
        <f>Y301 - AVERAGEIFS('Placebo Females'!Y:Y, 'Placebo Females'!B:B, B301, 'Placebo Females'!P:P, P301)</f>
        <v>30.333333333333343</v>
      </c>
      <c r="AR301">
        <f>Z301 - AVERAGEIFS('Placebo Females'!Z:Z, 'Placebo Females'!B:B, B301, 'Placebo Females'!P:P, P301)</f>
        <v>1.3333333333333286</v>
      </c>
      <c r="AS301">
        <f>AB301 - AVERAGEIFS('Placebo Females'!AB:AB, 'Placebo Females'!B:B, B301, 'Placebo Females'!P:P, P301)</f>
        <v>60</v>
      </c>
      <c r="AT301">
        <f>AC301 - AVERAGEIFS('Placebo Females'!AC:AC, 'Placebo Females'!B:B, B301, 'Placebo Females'!P:P, P301)</f>
        <v>2.3333333333333321</v>
      </c>
      <c r="AU301">
        <f>AD301 - AVERAGEIFS('Placebo Females'!AD:AD, 'Placebo Females'!B:B, B301, 'Placebo Females'!P:P, P301)</f>
        <v>-117.61533333333333</v>
      </c>
      <c r="AV301">
        <f>AE301 - AVERAGEIFS('Placebo Females'!AE:AE, 'Placebo Females'!B:B, B301, 'Placebo Females'!P:P, P301)</f>
        <v>7.8343999999999997E-2</v>
      </c>
      <c r="AW301">
        <f>AF301 - AVERAGEIFS('Placebo Females'!AF:AF, 'Placebo Females'!B:B, B301, 'Placebo Females'!P:P, P301)</f>
        <v>0.15329150000000002</v>
      </c>
    </row>
    <row r="302" spans="1:49" x14ac:dyDescent="0.25">
      <c r="A302" t="s">
        <v>5209</v>
      </c>
      <c r="B302">
        <v>1004</v>
      </c>
      <c r="C302" t="s">
        <v>655</v>
      </c>
      <c r="D302">
        <v>32</v>
      </c>
      <c r="E302">
        <v>177.1</v>
      </c>
      <c r="F302">
        <v>60.7</v>
      </c>
      <c r="G302">
        <v>92</v>
      </c>
      <c r="H302">
        <v>51.75</v>
      </c>
      <c r="I302" t="s">
        <v>103</v>
      </c>
      <c r="J302" t="s">
        <v>104</v>
      </c>
      <c r="K302" t="s">
        <v>459</v>
      </c>
      <c r="L302" t="s">
        <v>106</v>
      </c>
      <c r="M302" t="s">
        <v>4381</v>
      </c>
      <c r="N302">
        <v>400</v>
      </c>
      <c r="O302" t="s">
        <v>2262</v>
      </c>
      <c r="P302">
        <v>1.5</v>
      </c>
      <c r="Q302" t="s">
        <v>113</v>
      </c>
      <c r="R302" t="s">
        <v>4415</v>
      </c>
      <c r="S302">
        <v>1510</v>
      </c>
      <c r="T302" t="s">
        <v>2266</v>
      </c>
      <c r="U302">
        <v>827</v>
      </c>
      <c r="V302">
        <v>122</v>
      </c>
      <c r="W302">
        <v>465</v>
      </c>
      <c r="X302">
        <v>104</v>
      </c>
      <c r="Y302">
        <v>278</v>
      </c>
      <c r="Z302">
        <v>83</v>
      </c>
      <c r="AA302" t="s">
        <v>108</v>
      </c>
      <c r="AB302">
        <v>33</v>
      </c>
      <c r="AC302">
        <v>34</v>
      </c>
      <c r="AD302">
        <v>136.65700000000001</v>
      </c>
      <c r="AE302">
        <v>0.2</v>
      </c>
      <c r="AF302">
        <v>0.60389999999999999</v>
      </c>
      <c r="AH302">
        <v>1510</v>
      </c>
      <c r="AI302">
        <f t="shared" si="16"/>
        <v>4.6545061784716451</v>
      </c>
      <c r="AJ302">
        <f t="shared" si="17"/>
        <v>0.44607201612525549</v>
      </c>
      <c r="AK302">
        <f t="shared" si="18"/>
        <v>0.87850198919293143</v>
      </c>
      <c r="AL302">
        <f t="shared" si="19"/>
        <v>0.19866062757807235</v>
      </c>
      <c r="AM302">
        <f>U302 - AVERAGEIFS('Placebo Females'!U:U, 'Placebo Females'!B:B, B302, 'Placebo Females'!P:P, P302)</f>
        <v>-123.66666666666663</v>
      </c>
      <c r="AN302">
        <f>V302 - AVERAGEIFS('Placebo Females'!V:V, 'Placebo Females'!B:B, B302, 'Placebo Females'!P:P, P302)</f>
        <v>-10</v>
      </c>
      <c r="AO302">
        <f>W302 - AVERAGEIFS('Placebo Females'!W:W, 'Placebo Females'!B:B, B302, 'Placebo Females'!P:P, P302)</f>
        <v>45</v>
      </c>
      <c r="AP302">
        <f>X302 - AVERAGEIFS('Placebo Females'!X:X, 'Placebo Females'!B:B, B302, 'Placebo Females'!P:P, P302)</f>
        <v>12.333333333333329</v>
      </c>
      <c r="AQ302">
        <f>Y302 - AVERAGEIFS('Placebo Females'!Y:Y, 'Placebo Females'!B:B, B302, 'Placebo Females'!P:P, P302)</f>
        <v>29.333333333333343</v>
      </c>
      <c r="AR302">
        <f>Z302 - AVERAGEIFS('Placebo Females'!Z:Z, 'Placebo Females'!B:B, B302, 'Placebo Females'!P:P, P302)</f>
        <v>3.3333333333333286</v>
      </c>
      <c r="AS302">
        <f>AB302 - AVERAGEIFS('Placebo Females'!AB:AB, 'Placebo Females'!B:B, B302, 'Placebo Females'!P:P, P302)</f>
        <v>-11</v>
      </c>
      <c r="AT302">
        <f>AC302 - AVERAGEIFS('Placebo Females'!AC:AC, 'Placebo Females'!B:B, B302, 'Placebo Females'!P:P, P302)</f>
        <v>9.3333333333333321</v>
      </c>
      <c r="AU302">
        <f>AD302 - AVERAGEIFS('Placebo Females'!AD:AD, 'Placebo Females'!B:B, B302, 'Placebo Females'!P:P, P302)</f>
        <v>-114.34033333333332</v>
      </c>
      <c r="AV302">
        <f>AE302 - AVERAGEIFS('Placebo Females'!AE:AE, 'Placebo Females'!B:B, B302, 'Placebo Females'!P:P, P302)</f>
        <v>3.8344000000000017E-2</v>
      </c>
      <c r="AW302">
        <f>AF302 - AVERAGEIFS('Placebo Females'!AF:AF, 'Placebo Females'!B:B, B302, 'Placebo Females'!P:P, P302)</f>
        <v>0.18280750000000001</v>
      </c>
    </row>
    <row r="303" spans="1:49" x14ac:dyDescent="0.25">
      <c r="A303" t="s">
        <v>5210</v>
      </c>
      <c r="B303">
        <v>1003</v>
      </c>
      <c r="C303" t="s">
        <v>655</v>
      </c>
      <c r="D303">
        <v>30</v>
      </c>
      <c r="E303">
        <v>167</v>
      </c>
      <c r="F303">
        <v>71.3</v>
      </c>
      <c r="G303">
        <v>106</v>
      </c>
      <c r="H303">
        <v>57.75</v>
      </c>
      <c r="I303" t="s">
        <v>103</v>
      </c>
      <c r="J303" t="s">
        <v>104</v>
      </c>
      <c r="K303" t="s">
        <v>753</v>
      </c>
      <c r="L303" t="s">
        <v>211</v>
      </c>
      <c r="M303" t="s">
        <v>4381</v>
      </c>
      <c r="N303">
        <v>400</v>
      </c>
      <c r="O303" t="s">
        <v>2262</v>
      </c>
      <c r="P303">
        <v>2</v>
      </c>
      <c r="Q303" t="s">
        <v>113</v>
      </c>
      <c r="R303" t="s">
        <v>4415</v>
      </c>
      <c r="S303">
        <v>1560</v>
      </c>
      <c r="T303" t="s">
        <v>2266</v>
      </c>
      <c r="U303">
        <v>895</v>
      </c>
      <c r="V303">
        <v>202</v>
      </c>
      <c r="W303">
        <v>452</v>
      </c>
      <c r="X303">
        <v>98</v>
      </c>
      <c r="Y303">
        <v>224</v>
      </c>
      <c r="Z303">
        <v>130</v>
      </c>
      <c r="AA303" t="s">
        <v>108</v>
      </c>
      <c r="AB303">
        <v>47</v>
      </c>
      <c r="AC303">
        <v>84</v>
      </c>
      <c r="AD303">
        <v>237.44399999999999</v>
      </c>
      <c r="AE303">
        <v>0.283333</v>
      </c>
      <c r="AF303">
        <v>0.53462600000000005</v>
      </c>
      <c r="AH303">
        <v>1560</v>
      </c>
      <c r="AI303">
        <f t="shared" si="16"/>
        <v>4.8086288996130904</v>
      </c>
      <c r="AJ303">
        <f t="shared" si="17"/>
        <v>0.45155186479560339</v>
      </c>
      <c r="AK303">
        <f t="shared" si="18"/>
        <v>0.88213976375552805</v>
      </c>
      <c r="AL303">
        <f t="shared" si="19"/>
        <v>0.20506332304816843</v>
      </c>
      <c r="AM303">
        <f>U303 - AVERAGEIFS('Placebo Females'!U:U, 'Placebo Females'!B:B, B303, 'Placebo Females'!P:P, P303)</f>
        <v>-162.33333333333326</v>
      </c>
      <c r="AN303">
        <f>V303 - AVERAGEIFS('Placebo Females'!V:V, 'Placebo Females'!B:B, B303, 'Placebo Females'!P:P, P303)</f>
        <v>34.666666666666657</v>
      </c>
      <c r="AO303">
        <f>W303 - AVERAGEIFS('Placebo Females'!W:W, 'Placebo Females'!B:B, B303, 'Placebo Females'!P:P, P303)</f>
        <v>56</v>
      </c>
      <c r="AP303">
        <f>X303 - AVERAGEIFS('Placebo Females'!X:X, 'Placebo Females'!B:B, B303, 'Placebo Females'!P:P, P303)</f>
        <v>5.6666666666666714</v>
      </c>
      <c r="AQ303">
        <f>Y303 - AVERAGEIFS('Placebo Females'!Y:Y, 'Placebo Females'!B:B, B303, 'Placebo Females'!P:P, P303)</f>
        <v>-14.666666666666657</v>
      </c>
      <c r="AR303">
        <f>Z303 - AVERAGEIFS('Placebo Females'!Z:Z, 'Placebo Females'!B:B, B303, 'Placebo Females'!P:P, P303)</f>
        <v>65</v>
      </c>
      <c r="AS303">
        <f>AB303 - AVERAGEIFS('Placebo Females'!AB:AB, 'Placebo Females'!B:B, B303, 'Placebo Females'!P:P, P303)</f>
        <v>4</v>
      </c>
      <c r="AT303">
        <f>AC303 - AVERAGEIFS('Placebo Females'!AC:AC, 'Placebo Females'!B:B, B303, 'Placebo Females'!P:P, P303)</f>
        <v>62.333333333333329</v>
      </c>
      <c r="AU303">
        <f>AD303 - AVERAGEIFS('Placebo Females'!AD:AD, 'Placebo Females'!B:B, B303, 'Placebo Females'!P:P, P303)</f>
        <v>-29.290666666666681</v>
      </c>
      <c r="AV303">
        <f>AE303 - AVERAGEIFS('Placebo Females'!AE:AE, 'Placebo Females'!B:B, B303, 'Placebo Females'!P:P, P303)</f>
        <v>0.17147066666666666</v>
      </c>
      <c r="AW303">
        <f>AF303 - AVERAGEIFS('Placebo Females'!AF:AF, 'Placebo Females'!B:B, B303, 'Placebo Females'!P:P, P303)</f>
        <v>0.29719166666666674</v>
      </c>
    </row>
    <row r="304" spans="1:49" x14ac:dyDescent="0.25">
      <c r="A304" t="s">
        <v>5211</v>
      </c>
      <c r="B304">
        <v>1003</v>
      </c>
      <c r="C304" t="s">
        <v>655</v>
      </c>
      <c r="D304">
        <v>30</v>
      </c>
      <c r="E304">
        <v>167</v>
      </c>
      <c r="F304">
        <v>71.3</v>
      </c>
      <c r="G304">
        <v>106</v>
      </c>
      <c r="H304">
        <v>57.75</v>
      </c>
      <c r="I304" t="s">
        <v>103</v>
      </c>
      <c r="J304" t="s">
        <v>104</v>
      </c>
      <c r="K304" t="s">
        <v>753</v>
      </c>
      <c r="L304" t="s">
        <v>211</v>
      </c>
      <c r="M304" t="s">
        <v>4381</v>
      </c>
      <c r="N304">
        <v>400</v>
      </c>
      <c r="O304" t="s">
        <v>2262</v>
      </c>
      <c r="P304">
        <v>2</v>
      </c>
      <c r="Q304" t="s">
        <v>113</v>
      </c>
      <c r="R304" t="s">
        <v>4415</v>
      </c>
      <c r="S304">
        <v>1560</v>
      </c>
      <c r="T304" t="s">
        <v>2266</v>
      </c>
      <c r="U304">
        <v>1005</v>
      </c>
      <c r="V304">
        <v>195</v>
      </c>
      <c r="W304">
        <v>456</v>
      </c>
      <c r="X304">
        <v>98</v>
      </c>
      <c r="Y304">
        <v>228</v>
      </c>
      <c r="Z304">
        <v>130</v>
      </c>
      <c r="AA304" t="s">
        <v>108</v>
      </c>
      <c r="AB304">
        <v>57</v>
      </c>
      <c r="AC304">
        <v>73</v>
      </c>
      <c r="AD304">
        <v>253.506</v>
      </c>
      <c r="AE304">
        <v>0.203125</v>
      </c>
      <c r="AF304">
        <v>0.54273700000000002</v>
      </c>
      <c r="AH304">
        <v>1560</v>
      </c>
      <c r="AI304">
        <f t="shared" si="16"/>
        <v>4.8086288996130904</v>
      </c>
      <c r="AJ304">
        <f t="shared" si="17"/>
        <v>0.45155186479560339</v>
      </c>
      <c r="AK304">
        <f t="shared" si="18"/>
        <v>0.88213976375552805</v>
      </c>
      <c r="AL304">
        <f t="shared" si="19"/>
        <v>0.20506332304816843</v>
      </c>
      <c r="AM304">
        <f>U304 - AVERAGEIFS('Placebo Females'!U:U, 'Placebo Females'!B:B, B304, 'Placebo Females'!P:P, P304)</f>
        <v>-52.333333333333258</v>
      </c>
      <c r="AN304">
        <f>V304 - AVERAGEIFS('Placebo Females'!V:V, 'Placebo Females'!B:B, B304, 'Placebo Females'!P:P, P304)</f>
        <v>27.666666666666657</v>
      </c>
      <c r="AO304">
        <f>W304 - AVERAGEIFS('Placebo Females'!W:W, 'Placebo Females'!B:B, B304, 'Placebo Females'!P:P, P304)</f>
        <v>60</v>
      </c>
      <c r="AP304">
        <f>X304 - AVERAGEIFS('Placebo Females'!X:X, 'Placebo Females'!B:B, B304, 'Placebo Females'!P:P, P304)</f>
        <v>5.6666666666666714</v>
      </c>
      <c r="AQ304">
        <f>Y304 - AVERAGEIFS('Placebo Females'!Y:Y, 'Placebo Females'!B:B, B304, 'Placebo Females'!P:P, P304)</f>
        <v>-10.666666666666657</v>
      </c>
      <c r="AR304">
        <f>Z304 - AVERAGEIFS('Placebo Females'!Z:Z, 'Placebo Females'!B:B, B304, 'Placebo Females'!P:P, P304)</f>
        <v>65</v>
      </c>
      <c r="AS304">
        <f>AB304 - AVERAGEIFS('Placebo Females'!AB:AB, 'Placebo Females'!B:B, B304, 'Placebo Females'!P:P, P304)</f>
        <v>14</v>
      </c>
      <c r="AT304">
        <f>AC304 - AVERAGEIFS('Placebo Females'!AC:AC, 'Placebo Females'!B:B, B304, 'Placebo Females'!P:P, P304)</f>
        <v>51.333333333333329</v>
      </c>
      <c r="AU304">
        <f>AD304 - AVERAGEIFS('Placebo Females'!AD:AD, 'Placebo Females'!B:B, B304, 'Placebo Females'!P:P, P304)</f>
        <v>-13.228666666666669</v>
      </c>
      <c r="AV304">
        <f>AE304 - AVERAGEIFS('Placebo Females'!AE:AE, 'Placebo Females'!B:B, B304, 'Placebo Females'!P:P, P304)</f>
        <v>9.1262666666666672E-2</v>
      </c>
      <c r="AW304">
        <f>AF304 - AVERAGEIFS('Placebo Females'!AF:AF, 'Placebo Females'!B:B, B304, 'Placebo Females'!P:P, P304)</f>
        <v>0.30530266666666672</v>
      </c>
    </row>
    <row r="305" spans="1:49" x14ac:dyDescent="0.25">
      <c r="A305" t="s">
        <v>5212</v>
      </c>
      <c r="B305">
        <v>1003</v>
      </c>
      <c r="C305" t="s">
        <v>655</v>
      </c>
      <c r="D305">
        <v>30</v>
      </c>
      <c r="E305">
        <v>167</v>
      </c>
      <c r="F305">
        <v>71.3</v>
      </c>
      <c r="G305">
        <v>106</v>
      </c>
      <c r="H305">
        <v>57.75</v>
      </c>
      <c r="I305" t="s">
        <v>103</v>
      </c>
      <c r="J305" t="s">
        <v>104</v>
      </c>
      <c r="K305" t="s">
        <v>753</v>
      </c>
      <c r="L305" t="s">
        <v>211</v>
      </c>
      <c r="M305" t="s">
        <v>4381</v>
      </c>
      <c r="N305">
        <v>400</v>
      </c>
      <c r="O305" t="s">
        <v>2262</v>
      </c>
      <c r="P305">
        <v>2</v>
      </c>
      <c r="Q305" t="s">
        <v>113</v>
      </c>
      <c r="R305" t="s">
        <v>4415</v>
      </c>
      <c r="S305">
        <v>1560</v>
      </c>
      <c r="T305" t="s">
        <v>2266</v>
      </c>
      <c r="U305">
        <v>892</v>
      </c>
      <c r="V305">
        <v>195</v>
      </c>
      <c r="W305">
        <v>454</v>
      </c>
      <c r="X305">
        <v>94</v>
      </c>
      <c r="Y305">
        <v>232</v>
      </c>
      <c r="Z305">
        <v>128</v>
      </c>
      <c r="AA305" t="s">
        <v>108</v>
      </c>
      <c r="AB305">
        <v>47</v>
      </c>
      <c r="AC305">
        <v>87</v>
      </c>
      <c r="AD305">
        <v>236.779</v>
      </c>
      <c r="AE305">
        <v>0.19672100000000001</v>
      </c>
      <c r="AF305">
        <v>0.53370600000000001</v>
      </c>
      <c r="AH305">
        <v>1560</v>
      </c>
      <c r="AI305">
        <f t="shared" si="16"/>
        <v>4.8086288996130904</v>
      </c>
      <c r="AJ305">
        <f t="shared" si="17"/>
        <v>0.45155186479560339</v>
      </c>
      <c r="AK305">
        <f t="shared" si="18"/>
        <v>0.88213976375552805</v>
      </c>
      <c r="AL305">
        <f t="shared" si="19"/>
        <v>0.20506332304816843</v>
      </c>
      <c r="AM305">
        <f>U305 - AVERAGEIFS('Placebo Females'!U:U, 'Placebo Females'!B:B, B305, 'Placebo Females'!P:P, P305)</f>
        <v>-165.33333333333326</v>
      </c>
      <c r="AN305">
        <f>V305 - AVERAGEIFS('Placebo Females'!V:V, 'Placebo Females'!B:B, B305, 'Placebo Females'!P:P, P305)</f>
        <v>27.666666666666657</v>
      </c>
      <c r="AO305">
        <f>W305 - AVERAGEIFS('Placebo Females'!W:W, 'Placebo Females'!B:B, B305, 'Placebo Females'!P:P, P305)</f>
        <v>58</v>
      </c>
      <c r="AP305">
        <f>X305 - AVERAGEIFS('Placebo Females'!X:X, 'Placebo Females'!B:B, B305, 'Placebo Females'!P:P, P305)</f>
        <v>1.6666666666666714</v>
      </c>
      <c r="AQ305">
        <f>Y305 - AVERAGEIFS('Placebo Females'!Y:Y, 'Placebo Females'!B:B, B305, 'Placebo Females'!P:P, P305)</f>
        <v>-6.6666666666666572</v>
      </c>
      <c r="AR305">
        <f>Z305 - AVERAGEIFS('Placebo Females'!Z:Z, 'Placebo Females'!B:B, B305, 'Placebo Females'!P:P, P305)</f>
        <v>63</v>
      </c>
      <c r="AS305">
        <f>AB305 - AVERAGEIFS('Placebo Females'!AB:AB, 'Placebo Females'!B:B, B305, 'Placebo Females'!P:P, P305)</f>
        <v>4</v>
      </c>
      <c r="AT305">
        <f>AC305 - AVERAGEIFS('Placebo Females'!AC:AC, 'Placebo Females'!B:B, B305, 'Placebo Females'!P:P, P305)</f>
        <v>65.333333333333329</v>
      </c>
      <c r="AU305">
        <f>AD305 - AVERAGEIFS('Placebo Females'!AD:AD, 'Placebo Females'!B:B, B305, 'Placebo Females'!P:P, P305)</f>
        <v>-29.955666666666673</v>
      </c>
      <c r="AV305">
        <f>AE305 - AVERAGEIFS('Placebo Females'!AE:AE, 'Placebo Females'!B:B, B305, 'Placebo Females'!P:P, P305)</f>
        <v>8.4858666666666679E-2</v>
      </c>
      <c r="AW305">
        <f>AF305 - AVERAGEIFS('Placebo Females'!AF:AF, 'Placebo Females'!B:B, B305, 'Placebo Females'!P:P, P305)</f>
        <v>0.29627166666666671</v>
      </c>
    </row>
    <row r="306" spans="1:49" x14ac:dyDescent="0.25">
      <c r="A306" t="s">
        <v>5213</v>
      </c>
      <c r="B306">
        <v>1009</v>
      </c>
      <c r="C306" t="s">
        <v>655</v>
      </c>
      <c r="D306">
        <v>29</v>
      </c>
      <c r="E306">
        <v>162</v>
      </c>
      <c r="F306">
        <v>68</v>
      </c>
      <c r="G306">
        <v>107.75</v>
      </c>
      <c r="H306">
        <v>62.75</v>
      </c>
      <c r="I306" t="s">
        <v>458</v>
      </c>
      <c r="J306" t="s">
        <v>104</v>
      </c>
      <c r="K306" t="s">
        <v>105</v>
      </c>
      <c r="L306" t="s">
        <v>460</v>
      </c>
      <c r="M306" t="s">
        <v>4381</v>
      </c>
      <c r="N306">
        <v>400</v>
      </c>
      <c r="O306" t="s">
        <v>2262</v>
      </c>
      <c r="P306">
        <v>5</v>
      </c>
      <c r="Q306" t="s">
        <v>113</v>
      </c>
      <c r="R306" t="s">
        <v>4415</v>
      </c>
      <c r="S306">
        <v>1560</v>
      </c>
      <c r="T306" t="s">
        <v>2266</v>
      </c>
      <c r="U306">
        <v>789</v>
      </c>
      <c r="V306">
        <v>152</v>
      </c>
      <c r="W306">
        <v>419</v>
      </c>
      <c r="X306">
        <v>93</v>
      </c>
      <c r="Y306">
        <v>207</v>
      </c>
      <c r="Z306">
        <v>119</v>
      </c>
      <c r="AA306" t="s">
        <v>108</v>
      </c>
      <c r="AB306">
        <v>55</v>
      </c>
      <c r="AC306">
        <v>73</v>
      </c>
      <c r="AD306">
        <v>220.17500000000001</v>
      </c>
      <c r="AE306">
        <v>1.11429</v>
      </c>
      <c r="AF306">
        <v>0.50126000000000004</v>
      </c>
      <c r="AH306">
        <v>1560</v>
      </c>
      <c r="AI306">
        <f t="shared" si="16"/>
        <v>4.8086288996130904</v>
      </c>
      <c r="AJ306">
        <f t="shared" si="17"/>
        <v>0.45155186479560339</v>
      </c>
      <c r="AK306">
        <f t="shared" si="18"/>
        <v>0.88213976375552805</v>
      </c>
      <c r="AL306">
        <f t="shared" si="19"/>
        <v>0.20506332304816843</v>
      </c>
      <c r="AM306">
        <f>U306 - AVERAGEIFS('Placebo Females'!U:U, 'Placebo Females'!B:B, B306, 'Placebo Females'!P:P, P306)</f>
        <v>-47.333333333333371</v>
      </c>
      <c r="AN306">
        <f>V306 - AVERAGEIFS('Placebo Females'!V:V, 'Placebo Females'!B:B, B306, 'Placebo Females'!P:P, P306)</f>
        <v>0</v>
      </c>
      <c r="AO306">
        <f>W306 - AVERAGEIFS('Placebo Females'!W:W, 'Placebo Females'!B:B, B306, 'Placebo Females'!P:P, P306)</f>
        <v>55.333333333333314</v>
      </c>
      <c r="AP306">
        <f>X306 - AVERAGEIFS('Placebo Females'!X:X, 'Placebo Females'!B:B, B306, 'Placebo Females'!P:P, P306)</f>
        <v>7</v>
      </c>
      <c r="AQ306">
        <f>Y306 - AVERAGEIFS('Placebo Females'!Y:Y, 'Placebo Females'!B:B, B306, 'Placebo Females'!P:P, P306)</f>
        <v>1</v>
      </c>
      <c r="AR306">
        <f>Z306 - AVERAGEIFS('Placebo Females'!Z:Z, 'Placebo Females'!B:B, B306, 'Placebo Females'!P:P, P306)</f>
        <v>47.333333333333329</v>
      </c>
      <c r="AS306">
        <f>AB306 - AVERAGEIFS('Placebo Females'!AB:AB, 'Placebo Females'!B:B, B306, 'Placebo Females'!P:P, P306)</f>
        <v>10.666666666666664</v>
      </c>
      <c r="AT306">
        <f>AC306 - AVERAGEIFS('Placebo Females'!AC:AC, 'Placebo Females'!B:B, B306, 'Placebo Females'!P:P, P306)</f>
        <v>44.333333333333329</v>
      </c>
      <c r="AU306">
        <f>AD306 - AVERAGEIFS('Placebo Females'!AD:AD, 'Placebo Females'!B:B, B306, 'Placebo Females'!P:P, P306)</f>
        <v>-173.9563333333333</v>
      </c>
      <c r="AV306">
        <f>AE306 - AVERAGEIFS('Placebo Females'!AE:AE, 'Placebo Females'!B:B, B306, 'Placebo Females'!P:P, P306)</f>
        <v>0.9361126666666667</v>
      </c>
      <c r="AW306">
        <f>AF306 - AVERAGEIFS('Placebo Females'!AF:AF, 'Placebo Females'!B:B, B306, 'Placebo Females'!P:P, P306)</f>
        <v>0.14755600000000002</v>
      </c>
    </row>
    <row r="307" spans="1:49" x14ac:dyDescent="0.25">
      <c r="A307" t="s">
        <v>5214</v>
      </c>
      <c r="B307">
        <v>1009</v>
      </c>
      <c r="C307" t="s">
        <v>655</v>
      </c>
      <c r="D307">
        <v>29</v>
      </c>
      <c r="E307">
        <v>162</v>
      </c>
      <c r="F307">
        <v>68</v>
      </c>
      <c r="G307">
        <v>107.75</v>
      </c>
      <c r="H307">
        <v>62.75</v>
      </c>
      <c r="I307" t="s">
        <v>458</v>
      </c>
      <c r="J307" t="s">
        <v>104</v>
      </c>
      <c r="K307" t="s">
        <v>105</v>
      </c>
      <c r="L307" t="s">
        <v>460</v>
      </c>
      <c r="M307" t="s">
        <v>4381</v>
      </c>
      <c r="N307">
        <v>400</v>
      </c>
      <c r="O307" t="s">
        <v>2262</v>
      </c>
      <c r="P307">
        <v>5</v>
      </c>
      <c r="Q307" t="s">
        <v>113</v>
      </c>
      <c r="R307" t="s">
        <v>4415</v>
      </c>
      <c r="S307">
        <v>1560</v>
      </c>
      <c r="T307" t="s">
        <v>2266</v>
      </c>
      <c r="U307">
        <v>790</v>
      </c>
      <c r="V307">
        <v>163</v>
      </c>
      <c r="W307">
        <v>406</v>
      </c>
      <c r="X307">
        <v>90</v>
      </c>
      <c r="Y307">
        <v>221</v>
      </c>
      <c r="Z307">
        <v>95</v>
      </c>
      <c r="AA307" t="s">
        <v>108</v>
      </c>
      <c r="AB307">
        <v>84</v>
      </c>
      <c r="AC307">
        <v>41</v>
      </c>
      <c r="AD307">
        <v>213.80199999999999</v>
      </c>
      <c r="AE307">
        <v>1.0540499999999999</v>
      </c>
      <c r="AF307">
        <v>0.50739100000000004</v>
      </c>
      <c r="AH307">
        <v>1560</v>
      </c>
      <c r="AI307">
        <f t="shared" si="16"/>
        <v>4.8086288996130904</v>
      </c>
      <c r="AJ307">
        <f t="shared" si="17"/>
        <v>0.45155186479560339</v>
      </c>
      <c r="AK307">
        <f t="shared" si="18"/>
        <v>0.88213976375552805</v>
      </c>
      <c r="AL307">
        <f t="shared" si="19"/>
        <v>0.20506332304816843</v>
      </c>
      <c r="AM307">
        <f>U307 - AVERAGEIFS('Placebo Females'!U:U, 'Placebo Females'!B:B, B307, 'Placebo Females'!P:P, P307)</f>
        <v>-46.333333333333371</v>
      </c>
      <c r="AN307">
        <f>V307 - AVERAGEIFS('Placebo Females'!V:V, 'Placebo Females'!B:B, B307, 'Placebo Females'!P:P, P307)</f>
        <v>11</v>
      </c>
      <c r="AO307">
        <f>W307 - AVERAGEIFS('Placebo Females'!W:W, 'Placebo Females'!B:B, B307, 'Placebo Females'!P:P, P307)</f>
        <v>42.333333333333314</v>
      </c>
      <c r="AP307">
        <f>X307 - AVERAGEIFS('Placebo Females'!X:X, 'Placebo Females'!B:B, B307, 'Placebo Females'!P:P, P307)</f>
        <v>4</v>
      </c>
      <c r="AQ307">
        <f>Y307 - AVERAGEIFS('Placebo Females'!Y:Y, 'Placebo Females'!B:B, B307, 'Placebo Females'!P:P, P307)</f>
        <v>15</v>
      </c>
      <c r="AR307">
        <f>Z307 - AVERAGEIFS('Placebo Females'!Z:Z, 'Placebo Females'!B:B, B307, 'Placebo Females'!P:P, P307)</f>
        <v>23.333333333333329</v>
      </c>
      <c r="AS307">
        <f>AB307 - AVERAGEIFS('Placebo Females'!AB:AB, 'Placebo Females'!B:B, B307, 'Placebo Females'!P:P, P307)</f>
        <v>39.666666666666664</v>
      </c>
      <c r="AT307">
        <f>AC307 - AVERAGEIFS('Placebo Females'!AC:AC, 'Placebo Females'!B:B, B307, 'Placebo Females'!P:P, P307)</f>
        <v>12.333333333333332</v>
      </c>
      <c r="AU307">
        <f>AD307 - AVERAGEIFS('Placebo Females'!AD:AD, 'Placebo Females'!B:B, B307, 'Placebo Females'!P:P, P307)</f>
        <v>-180.32933333333332</v>
      </c>
      <c r="AV307">
        <f>AE307 - AVERAGEIFS('Placebo Females'!AE:AE, 'Placebo Females'!B:B, B307, 'Placebo Females'!P:P, P307)</f>
        <v>0.87587266666666663</v>
      </c>
      <c r="AW307">
        <f>AF307 - AVERAGEIFS('Placebo Females'!AF:AF, 'Placebo Females'!B:B, B307, 'Placebo Females'!P:P, P307)</f>
        <v>0.15368700000000002</v>
      </c>
    </row>
    <row r="308" spans="1:49" x14ac:dyDescent="0.25">
      <c r="A308" t="s">
        <v>5215</v>
      </c>
      <c r="B308">
        <v>1009</v>
      </c>
      <c r="C308" t="s">
        <v>655</v>
      </c>
      <c r="D308">
        <v>29</v>
      </c>
      <c r="E308">
        <v>162</v>
      </c>
      <c r="F308">
        <v>68</v>
      </c>
      <c r="G308">
        <v>107.75</v>
      </c>
      <c r="H308">
        <v>62.75</v>
      </c>
      <c r="I308" t="s">
        <v>458</v>
      </c>
      <c r="J308" t="s">
        <v>104</v>
      </c>
      <c r="K308" t="s">
        <v>105</v>
      </c>
      <c r="L308" t="s">
        <v>460</v>
      </c>
      <c r="M308" t="s">
        <v>4381</v>
      </c>
      <c r="N308">
        <v>400</v>
      </c>
      <c r="O308" t="s">
        <v>2262</v>
      </c>
      <c r="P308">
        <v>5</v>
      </c>
      <c r="Q308" t="s">
        <v>113</v>
      </c>
      <c r="R308" t="s">
        <v>4415</v>
      </c>
      <c r="S308">
        <v>1560</v>
      </c>
      <c r="T308" t="s">
        <v>2266</v>
      </c>
      <c r="U308">
        <v>767</v>
      </c>
      <c r="V308">
        <v>153</v>
      </c>
      <c r="W308">
        <v>413</v>
      </c>
      <c r="X308">
        <v>93</v>
      </c>
      <c r="Y308">
        <v>212</v>
      </c>
      <c r="Z308">
        <v>108</v>
      </c>
      <c r="AA308" t="s">
        <v>108</v>
      </c>
      <c r="AB308">
        <v>53</v>
      </c>
      <c r="AC308">
        <v>76</v>
      </c>
      <c r="AD308">
        <v>198.51499999999999</v>
      </c>
      <c r="AE308">
        <v>0.76087000000000005</v>
      </c>
      <c r="AF308">
        <v>0.51621300000000003</v>
      </c>
      <c r="AH308">
        <v>1560</v>
      </c>
      <c r="AI308">
        <f t="shared" si="16"/>
        <v>4.8086288996130904</v>
      </c>
      <c r="AJ308">
        <f t="shared" si="17"/>
        <v>0.45155186479560339</v>
      </c>
      <c r="AK308">
        <f t="shared" si="18"/>
        <v>0.88213976375552805</v>
      </c>
      <c r="AL308">
        <f t="shared" si="19"/>
        <v>0.20506332304816843</v>
      </c>
      <c r="AM308">
        <f>U308 - AVERAGEIFS('Placebo Females'!U:U, 'Placebo Females'!B:B, B308, 'Placebo Females'!P:P, P308)</f>
        <v>-69.333333333333371</v>
      </c>
      <c r="AN308">
        <f>V308 - AVERAGEIFS('Placebo Females'!V:V, 'Placebo Females'!B:B, B308, 'Placebo Females'!P:P, P308)</f>
        <v>1</v>
      </c>
      <c r="AO308">
        <f>W308 - AVERAGEIFS('Placebo Females'!W:W, 'Placebo Females'!B:B, B308, 'Placebo Females'!P:P, P308)</f>
        <v>49.333333333333314</v>
      </c>
      <c r="AP308">
        <f>X308 - AVERAGEIFS('Placebo Females'!X:X, 'Placebo Females'!B:B, B308, 'Placebo Females'!P:P, P308)</f>
        <v>7</v>
      </c>
      <c r="AQ308">
        <f>Y308 - AVERAGEIFS('Placebo Females'!Y:Y, 'Placebo Females'!B:B, B308, 'Placebo Females'!P:P, P308)</f>
        <v>6</v>
      </c>
      <c r="AR308">
        <f>Z308 - AVERAGEIFS('Placebo Females'!Z:Z, 'Placebo Females'!B:B, B308, 'Placebo Females'!P:P, P308)</f>
        <v>36.333333333333329</v>
      </c>
      <c r="AS308">
        <f>AB308 - AVERAGEIFS('Placebo Females'!AB:AB, 'Placebo Females'!B:B, B308, 'Placebo Females'!P:P, P308)</f>
        <v>8.6666666666666643</v>
      </c>
      <c r="AT308">
        <f>AC308 - AVERAGEIFS('Placebo Females'!AC:AC, 'Placebo Females'!B:B, B308, 'Placebo Females'!P:P, P308)</f>
        <v>47.333333333333329</v>
      </c>
      <c r="AU308">
        <f>AD308 - AVERAGEIFS('Placebo Females'!AD:AD, 'Placebo Females'!B:B, B308, 'Placebo Females'!P:P, P308)</f>
        <v>-195.61633333333333</v>
      </c>
      <c r="AV308">
        <f>AE308 - AVERAGEIFS('Placebo Females'!AE:AE, 'Placebo Females'!B:B, B308, 'Placebo Females'!P:P, P308)</f>
        <v>0.58269266666666675</v>
      </c>
      <c r="AW308">
        <f>AF308 - AVERAGEIFS('Placebo Females'!AF:AF, 'Placebo Females'!B:B, B308, 'Placebo Females'!P:P, P308)</f>
        <v>0.16250900000000001</v>
      </c>
    </row>
    <row r="309" spans="1:49" x14ac:dyDescent="0.25">
      <c r="A309" t="s">
        <v>5216</v>
      </c>
      <c r="B309">
        <v>1007</v>
      </c>
      <c r="C309" t="s">
        <v>655</v>
      </c>
      <c r="D309">
        <v>27</v>
      </c>
      <c r="E309">
        <v>159</v>
      </c>
      <c r="F309">
        <v>52</v>
      </c>
      <c r="G309">
        <v>98.5</v>
      </c>
      <c r="H309">
        <v>61.5</v>
      </c>
      <c r="I309" t="s">
        <v>103</v>
      </c>
      <c r="J309" t="s">
        <v>104</v>
      </c>
      <c r="K309" t="s">
        <v>409</v>
      </c>
      <c r="L309" t="s">
        <v>211</v>
      </c>
      <c r="M309" t="s">
        <v>4381</v>
      </c>
      <c r="N309">
        <v>400</v>
      </c>
      <c r="O309" t="s">
        <v>2262</v>
      </c>
      <c r="P309">
        <v>7</v>
      </c>
      <c r="Q309" t="s">
        <v>113</v>
      </c>
      <c r="R309" t="s">
        <v>4415</v>
      </c>
      <c r="S309">
        <v>1580</v>
      </c>
      <c r="T309" t="s">
        <v>2266</v>
      </c>
      <c r="U309">
        <v>682</v>
      </c>
      <c r="V309">
        <v>164</v>
      </c>
      <c r="W309">
        <v>413</v>
      </c>
      <c r="X309">
        <v>96</v>
      </c>
      <c r="Y309">
        <v>205</v>
      </c>
      <c r="Z309">
        <v>112</v>
      </c>
      <c r="AA309" t="s">
        <v>108</v>
      </c>
      <c r="AB309">
        <v>77</v>
      </c>
      <c r="AC309">
        <v>40</v>
      </c>
      <c r="AD309">
        <v>341.36399999999998</v>
      </c>
      <c r="AE309">
        <v>0.92307700000000004</v>
      </c>
      <c r="AF309">
        <v>0.515961</v>
      </c>
      <c r="AH309">
        <v>1580</v>
      </c>
      <c r="AI309">
        <f t="shared" si="16"/>
        <v>4.8702779880696685</v>
      </c>
      <c r="AJ309">
        <f t="shared" si="17"/>
        <v>0.45369805358069881</v>
      </c>
      <c r="AK309">
        <f t="shared" si="18"/>
        <v>0.88353646959883192</v>
      </c>
      <c r="AL309">
        <f t="shared" si="19"/>
        <v>0.20760841268658015</v>
      </c>
      <c r="AM309">
        <f>U309 - AVERAGEIFS('Placebo Females'!U:U, 'Placebo Females'!B:B, B309, 'Placebo Females'!P:P, P309)</f>
        <v>-61.666666666666629</v>
      </c>
      <c r="AN309">
        <f>V309 - AVERAGEIFS('Placebo Females'!V:V, 'Placebo Females'!B:B, B309, 'Placebo Females'!P:P, P309)</f>
        <v>6</v>
      </c>
      <c r="AO309">
        <f>W309 - AVERAGEIFS('Placebo Females'!W:W, 'Placebo Females'!B:B, B309, 'Placebo Females'!P:P, P309)</f>
        <v>48.333333333333314</v>
      </c>
      <c r="AP309">
        <f>X309 - AVERAGEIFS('Placebo Females'!X:X, 'Placebo Females'!B:B, B309, 'Placebo Females'!P:P, P309)</f>
        <v>3.6666666666666714</v>
      </c>
      <c r="AQ309">
        <f>Y309 - AVERAGEIFS('Placebo Females'!Y:Y, 'Placebo Females'!B:B, B309, 'Placebo Females'!P:P, P309)</f>
        <v>7.3333333333333428</v>
      </c>
      <c r="AR309">
        <f>Z309 - AVERAGEIFS('Placebo Females'!Z:Z, 'Placebo Females'!B:B, B309, 'Placebo Females'!P:P, P309)</f>
        <v>37.333333333333329</v>
      </c>
      <c r="AS309">
        <f>AB309 - AVERAGEIFS('Placebo Females'!AB:AB, 'Placebo Females'!B:B, B309, 'Placebo Females'!P:P, P309)</f>
        <v>35.666666666666664</v>
      </c>
      <c r="AT309">
        <f>AC309 - AVERAGEIFS('Placebo Females'!AC:AC, 'Placebo Females'!B:B, B309, 'Placebo Females'!P:P, P309)</f>
        <v>7</v>
      </c>
      <c r="AU309">
        <f>AD309 - AVERAGEIFS('Placebo Females'!AD:AD, 'Placebo Females'!B:B, B309, 'Placebo Females'!P:P, P309)</f>
        <v>-88.640333333333331</v>
      </c>
      <c r="AV309">
        <f>AE309 - AVERAGEIFS('Placebo Females'!AE:AE, 'Placebo Females'!B:B, B309, 'Placebo Females'!P:P, P309)</f>
        <v>0.80027066666666669</v>
      </c>
      <c r="AW309">
        <f>AF309 - AVERAGEIFS('Placebo Females'!AF:AF, 'Placebo Females'!B:B, B309, 'Placebo Females'!P:P, P309)</f>
        <v>0.184583</v>
      </c>
    </row>
    <row r="310" spans="1:49" x14ac:dyDescent="0.25">
      <c r="A310" t="s">
        <v>5217</v>
      </c>
      <c r="B310">
        <v>1007</v>
      </c>
      <c r="C310" t="s">
        <v>655</v>
      </c>
      <c r="D310">
        <v>27</v>
      </c>
      <c r="E310">
        <v>159</v>
      </c>
      <c r="F310">
        <v>52</v>
      </c>
      <c r="G310">
        <v>98.5</v>
      </c>
      <c r="H310">
        <v>61.5</v>
      </c>
      <c r="I310" t="s">
        <v>103</v>
      </c>
      <c r="J310" t="s">
        <v>104</v>
      </c>
      <c r="K310" t="s">
        <v>409</v>
      </c>
      <c r="L310" t="s">
        <v>211</v>
      </c>
      <c r="M310" t="s">
        <v>4381</v>
      </c>
      <c r="N310">
        <v>400</v>
      </c>
      <c r="O310" t="s">
        <v>2262</v>
      </c>
      <c r="P310">
        <v>7</v>
      </c>
      <c r="Q310" t="s">
        <v>113</v>
      </c>
      <c r="R310" t="s">
        <v>4415</v>
      </c>
      <c r="S310">
        <v>1580</v>
      </c>
      <c r="T310" t="s">
        <v>2266</v>
      </c>
      <c r="U310">
        <v>668</v>
      </c>
      <c r="V310">
        <v>148</v>
      </c>
      <c r="W310">
        <v>422</v>
      </c>
      <c r="X310">
        <v>102</v>
      </c>
      <c r="Y310">
        <v>207</v>
      </c>
      <c r="Z310">
        <v>113</v>
      </c>
      <c r="AA310" t="s">
        <v>108</v>
      </c>
      <c r="AB310">
        <v>60</v>
      </c>
      <c r="AC310">
        <v>59</v>
      </c>
      <c r="AD310">
        <v>344.96600000000001</v>
      </c>
      <c r="AE310" t="s">
        <v>108</v>
      </c>
      <c r="AF310" t="s">
        <v>108</v>
      </c>
      <c r="AH310">
        <v>1580</v>
      </c>
      <c r="AI310">
        <f t="shared" si="16"/>
        <v>4.8702779880696685</v>
      </c>
      <c r="AJ310">
        <f t="shared" si="17"/>
        <v>0.45369805358069881</v>
      </c>
      <c r="AK310">
        <f t="shared" si="18"/>
        <v>0.88353646959883192</v>
      </c>
      <c r="AL310">
        <f t="shared" si="19"/>
        <v>0.20760841268658015</v>
      </c>
      <c r="AM310">
        <f>U310 - AVERAGEIFS('Placebo Females'!U:U, 'Placebo Females'!B:B, B310, 'Placebo Females'!P:P, P310)</f>
        <v>-75.666666666666629</v>
      </c>
      <c r="AN310">
        <f>V310 - AVERAGEIFS('Placebo Females'!V:V, 'Placebo Females'!B:B, B310, 'Placebo Females'!P:P, P310)</f>
        <v>-10</v>
      </c>
      <c r="AO310">
        <f>W310 - AVERAGEIFS('Placebo Females'!W:W, 'Placebo Females'!B:B, B310, 'Placebo Females'!P:P, P310)</f>
        <v>57.333333333333314</v>
      </c>
      <c r="AP310">
        <f>X310 - AVERAGEIFS('Placebo Females'!X:X, 'Placebo Females'!B:B, B310, 'Placebo Females'!P:P, P310)</f>
        <v>9.6666666666666714</v>
      </c>
      <c r="AQ310">
        <f>Y310 - AVERAGEIFS('Placebo Females'!Y:Y, 'Placebo Females'!B:B, B310, 'Placebo Females'!P:P, P310)</f>
        <v>9.3333333333333428</v>
      </c>
      <c r="AR310">
        <f>Z310 - AVERAGEIFS('Placebo Females'!Z:Z, 'Placebo Females'!B:B, B310, 'Placebo Females'!P:P, P310)</f>
        <v>38.333333333333329</v>
      </c>
      <c r="AS310">
        <f>AB310 - AVERAGEIFS('Placebo Females'!AB:AB, 'Placebo Females'!B:B, B310, 'Placebo Females'!P:P, P310)</f>
        <v>18.666666666666664</v>
      </c>
      <c r="AT310">
        <f>AC310 - AVERAGEIFS('Placebo Females'!AC:AC, 'Placebo Females'!B:B, B310, 'Placebo Females'!P:P, P310)</f>
        <v>26</v>
      </c>
      <c r="AU310">
        <f>AD310 - AVERAGEIFS('Placebo Females'!AD:AD, 'Placebo Females'!B:B, B310, 'Placebo Females'!P:P, P310)</f>
        <v>-85.038333333333298</v>
      </c>
      <c r="AV310" t="e">
        <f>AE310 - AVERAGEIFS('Placebo Females'!AE:AE, 'Placebo Females'!B:B, B310, 'Placebo Females'!P:P, P310)</f>
        <v>#VALUE!</v>
      </c>
      <c r="AW310" t="e">
        <f>AF310 - AVERAGEIFS('Placebo Females'!AF:AF, 'Placebo Females'!B:B, B310, 'Placebo Females'!P:P, P310)</f>
        <v>#VALUE!</v>
      </c>
    </row>
    <row r="311" spans="1:49" x14ac:dyDescent="0.25">
      <c r="A311" t="s">
        <v>5218</v>
      </c>
      <c r="B311">
        <v>1007</v>
      </c>
      <c r="C311" t="s">
        <v>655</v>
      </c>
      <c r="D311">
        <v>27</v>
      </c>
      <c r="E311">
        <v>159</v>
      </c>
      <c r="F311">
        <v>52</v>
      </c>
      <c r="G311">
        <v>98.5</v>
      </c>
      <c r="H311">
        <v>61.5</v>
      </c>
      <c r="I311" t="s">
        <v>103</v>
      </c>
      <c r="J311" t="s">
        <v>104</v>
      </c>
      <c r="K311" t="s">
        <v>409</v>
      </c>
      <c r="L311" t="s">
        <v>211</v>
      </c>
      <c r="M311" t="s">
        <v>4381</v>
      </c>
      <c r="N311">
        <v>400</v>
      </c>
      <c r="O311" t="s">
        <v>2262</v>
      </c>
      <c r="P311">
        <v>7</v>
      </c>
      <c r="Q311" t="s">
        <v>113</v>
      </c>
      <c r="R311" t="s">
        <v>4415</v>
      </c>
      <c r="S311">
        <v>1580</v>
      </c>
      <c r="T311" t="s">
        <v>2266</v>
      </c>
      <c r="U311">
        <v>677</v>
      </c>
      <c r="V311">
        <v>157</v>
      </c>
      <c r="W311">
        <v>413</v>
      </c>
      <c r="X311">
        <v>93</v>
      </c>
      <c r="Y311">
        <v>209</v>
      </c>
      <c r="Z311">
        <v>111</v>
      </c>
      <c r="AA311" t="s">
        <v>108</v>
      </c>
      <c r="AB311">
        <v>43</v>
      </c>
      <c r="AC311">
        <v>77</v>
      </c>
      <c r="AD311">
        <v>330.08100000000002</v>
      </c>
      <c r="AE311">
        <v>1.13514</v>
      </c>
      <c r="AF311">
        <v>0.52262900000000001</v>
      </c>
      <c r="AH311">
        <v>1580</v>
      </c>
      <c r="AI311">
        <f t="shared" si="16"/>
        <v>4.8702779880696685</v>
      </c>
      <c r="AJ311">
        <f t="shared" si="17"/>
        <v>0.45369805358069881</v>
      </c>
      <c r="AK311">
        <f t="shared" si="18"/>
        <v>0.88353646959883192</v>
      </c>
      <c r="AL311">
        <f t="shared" si="19"/>
        <v>0.20760841268658015</v>
      </c>
      <c r="AM311">
        <f>U311 - AVERAGEIFS('Placebo Females'!U:U, 'Placebo Females'!B:B, B311, 'Placebo Females'!P:P, P311)</f>
        <v>-66.666666666666629</v>
      </c>
      <c r="AN311">
        <f>V311 - AVERAGEIFS('Placebo Females'!V:V, 'Placebo Females'!B:B, B311, 'Placebo Females'!P:P, P311)</f>
        <v>-1</v>
      </c>
      <c r="AO311">
        <f>W311 - AVERAGEIFS('Placebo Females'!W:W, 'Placebo Females'!B:B, B311, 'Placebo Females'!P:P, P311)</f>
        <v>48.333333333333314</v>
      </c>
      <c r="AP311">
        <f>X311 - AVERAGEIFS('Placebo Females'!X:X, 'Placebo Females'!B:B, B311, 'Placebo Females'!P:P, P311)</f>
        <v>0.6666666666666714</v>
      </c>
      <c r="AQ311">
        <f>Y311 - AVERAGEIFS('Placebo Females'!Y:Y, 'Placebo Females'!B:B, B311, 'Placebo Females'!P:P, P311)</f>
        <v>11.333333333333343</v>
      </c>
      <c r="AR311">
        <f>Z311 - AVERAGEIFS('Placebo Females'!Z:Z, 'Placebo Females'!B:B, B311, 'Placebo Females'!P:P, P311)</f>
        <v>36.333333333333329</v>
      </c>
      <c r="AS311">
        <f>AB311 - AVERAGEIFS('Placebo Females'!AB:AB, 'Placebo Females'!B:B, B311, 'Placebo Females'!P:P, P311)</f>
        <v>1.6666666666666643</v>
      </c>
      <c r="AT311">
        <f>AC311 - AVERAGEIFS('Placebo Females'!AC:AC, 'Placebo Females'!B:B, B311, 'Placebo Females'!P:P, P311)</f>
        <v>44</v>
      </c>
      <c r="AU311">
        <f>AD311 - AVERAGEIFS('Placebo Females'!AD:AD, 'Placebo Females'!B:B, B311, 'Placebo Females'!P:P, P311)</f>
        <v>-99.923333333333289</v>
      </c>
      <c r="AV311">
        <f>AE311 - AVERAGEIFS('Placebo Females'!AE:AE, 'Placebo Females'!B:B, B311, 'Placebo Females'!P:P, P311)</f>
        <v>1.0123336666666667</v>
      </c>
      <c r="AW311">
        <f>AF311 - AVERAGEIFS('Placebo Females'!AF:AF, 'Placebo Females'!B:B, B311, 'Placebo Females'!P:P, P311)</f>
        <v>0.191251</v>
      </c>
    </row>
    <row r="312" spans="1:49" x14ac:dyDescent="0.25">
      <c r="A312" t="s">
        <v>5219</v>
      </c>
      <c r="B312">
        <v>1006</v>
      </c>
      <c r="C312" t="s">
        <v>655</v>
      </c>
      <c r="D312">
        <v>22</v>
      </c>
      <c r="E312">
        <v>168.5</v>
      </c>
      <c r="F312">
        <v>69.599999999999994</v>
      </c>
      <c r="G312">
        <v>102.75</v>
      </c>
      <c r="H312">
        <v>55.75</v>
      </c>
      <c r="I312" t="s">
        <v>103</v>
      </c>
      <c r="J312" t="s">
        <v>104</v>
      </c>
      <c r="K312" t="s">
        <v>210</v>
      </c>
      <c r="L312" t="s">
        <v>460</v>
      </c>
      <c r="M312" t="s">
        <v>4381</v>
      </c>
      <c r="N312">
        <v>400</v>
      </c>
      <c r="O312" t="s">
        <v>2262</v>
      </c>
      <c r="P312">
        <v>1.5</v>
      </c>
      <c r="Q312" t="s">
        <v>113</v>
      </c>
      <c r="R312" t="s">
        <v>4415</v>
      </c>
      <c r="S312">
        <v>1590</v>
      </c>
      <c r="T312" t="s">
        <v>2266</v>
      </c>
      <c r="U312">
        <v>995</v>
      </c>
      <c r="V312">
        <v>182</v>
      </c>
      <c r="W312">
        <v>443</v>
      </c>
      <c r="X312">
        <v>88</v>
      </c>
      <c r="Y312">
        <v>252</v>
      </c>
      <c r="Z312">
        <v>103</v>
      </c>
      <c r="AA312" t="s">
        <v>108</v>
      </c>
      <c r="AB312">
        <v>73</v>
      </c>
      <c r="AC312">
        <v>30</v>
      </c>
      <c r="AD312">
        <v>383.315</v>
      </c>
      <c r="AE312">
        <v>0.39622600000000002</v>
      </c>
      <c r="AF312">
        <v>0.541543</v>
      </c>
      <c r="AH312">
        <v>1590</v>
      </c>
      <c r="AI312">
        <f t="shared" si="16"/>
        <v>4.9011025322979567</v>
      </c>
      <c r="AJ312">
        <f t="shared" si="17"/>
        <v>0.45476162427925826</v>
      </c>
      <c r="AK312">
        <f t="shared" si="18"/>
        <v>0.88422287125686849</v>
      </c>
      <c r="AL312">
        <f t="shared" si="19"/>
        <v>0.20887750490498991</v>
      </c>
      <c r="AM312">
        <f>U312 - AVERAGEIFS('Placebo Females'!U:U, 'Placebo Females'!B:B, B312, 'Placebo Females'!P:P, P312)</f>
        <v>49.666666666666629</v>
      </c>
      <c r="AN312">
        <f>V312 - AVERAGEIFS('Placebo Females'!V:V, 'Placebo Females'!B:B, B312, 'Placebo Females'!P:P, P312)</f>
        <v>-3.6666666666666572</v>
      </c>
      <c r="AO312">
        <f>W312 - AVERAGEIFS('Placebo Females'!W:W, 'Placebo Females'!B:B, B312, 'Placebo Females'!P:P, P312)</f>
        <v>59.666666666666686</v>
      </c>
      <c r="AP312">
        <f>X312 - AVERAGEIFS('Placebo Females'!X:X, 'Placebo Females'!B:B, B312, 'Placebo Females'!P:P, P312)</f>
        <v>-0.6666666666666714</v>
      </c>
      <c r="AQ312">
        <f>Y312 - AVERAGEIFS('Placebo Females'!Y:Y, 'Placebo Females'!B:B, B312, 'Placebo Females'!P:P, P312)</f>
        <v>26.666666666666657</v>
      </c>
      <c r="AR312">
        <f>Z312 - AVERAGEIFS('Placebo Females'!Z:Z, 'Placebo Females'!B:B, B312, 'Placebo Females'!P:P, P312)</f>
        <v>33.666666666666671</v>
      </c>
      <c r="AS312">
        <f>AB312 - AVERAGEIFS('Placebo Females'!AB:AB, 'Placebo Females'!B:B, B312, 'Placebo Females'!P:P, P312)</f>
        <v>35.333333333333336</v>
      </c>
      <c r="AT312">
        <f>AC312 - AVERAGEIFS('Placebo Females'!AC:AC, 'Placebo Females'!B:B, B312, 'Placebo Females'!P:P, P312)</f>
        <v>5</v>
      </c>
      <c r="AU312">
        <f>AD312 - AVERAGEIFS('Placebo Females'!AD:AD, 'Placebo Females'!B:B, B312, 'Placebo Females'!P:P, P312)</f>
        <v>-84.789333333333389</v>
      </c>
      <c r="AV312">
        <f>AE312 - AVERAGEIFS('Placebo Females'!AE:AE, 'Placebo Females'!B:B, B312, 'Placebo Females'!P:P, P312)</f>
        <v>0.27577133333333337</v>
      </c>
      <c r="AW312">
        <f>AF312 - AVERAGEIFS('Placebo Females'!AF:AF, 'Placebo Females'!B:B, B312, 'Placebo Females'!P:P, P312)</f>
        <v>0.14838433333333328</v>
      </c>
    </row>
    <row r="313" spans="1:49" x14ac:dyDescent="0.25">
      <c r="A313" t="s">
        <v>5220</v>
      </c>
      <c r="B313">
        <v>1006</v>
      </c>
      <c r="C313" t="s">
        <v>655</v>
      </c>
      <c r="D313">
        <v>22</v>
      </c>
      <c r="E313">
        <v>168.5</v>
      </c>
      <c r="F313">
        <v>69.599999999999994</v>
      </c>
      <c r="G313">
        <v>102.75</v>
      </c>
      <c r="H313">
        <v>55.75</v>
      </c>
      <c r="I313" t="s">
        <v>103</v>
      </c>
      <c r="J313" t="s">
        <v>104</v>
      </c>
      <c r="K313" t="s">
        <v>210</v>
      </c>
      <c r="L313" t="s">
        <v>460</v>
      </c>
      <c r="M313" t="s">
        <v>4381</v>
      </c>
      <c r="N313">
        <v>400</v>
      </c>
      <c r="O313" t="s">
        <v>2262</v>
      </c>
      <c r="P313">
        <v>1.5</v>
      </c>
      <c r="Q313" t="s">
        <v>113</v>
      </c>
      <c r="R313" t="s">
        <v>4415</v>
      </c>
      <c r="S313">
        <v>1590</v>
      </c>
      <c r="T313" t="s">
        <v>2266</v>
      </c>
      <c r="U313">
        <v>943</v>
      </c>
      <c r="V313">
        <v>184</v>
      </c>
      <c r="W313">
        <v>447</v>
      </c>
      <c r="X313">
        <v>90</v>
      </c>
      <c r="Y313">
        <v>251</v>
      </c>
      <c r="Z313">
        <v>106</v>
      </c>
      <c r="AA313" t="s">
        <v>108</v>
      </c>
      <c r="AB313">
        <v>72</v>
      </c>
      <c r="AC313">
        <v>36</v>
      </c>
      <c r="AD313">
        <v>366.572</v>
      </c>
      <c r="AE313">
        <v>0.40350900000000001</v>
      </c>
      <c r="AF313">
        <v>0.55183800000000005</v>
      </c>
      <c r="AH313">
        <v>1590</v>
      </c>
      <c r="AI313">
        <f t="shared" si="16"/>
        <v>4.9011025322979567</v>
      </c>
      <c r="AJ313">
        <f t="shared" si="17"/>
        <v>0.45476162427925826</v>
      </c>
      <c r="AK313">
        <f t="shared" si="18"/>
        <v>0.88422287125686849</v>
      </c>
      <c r="AL313">
        <f t="shared" si="19"/>
        <v>0.20887750490498991</v>
      </c>
      <c r="AM313">
        <f>U313 - AVERAGEIFS('Placebo Females'!U:U, 'Placebo Females'!B:B, B313, 'Placebo Females'!P:P, P313)</f>
        <v>-2.3333333333333712</v>
      </c>
      <c r="AN313">
        <f>V313 - AVERAGEIFS('Placebo Females'!V:V, 'Placebo Females'!B:B, B313, 'Placebo Females'!P:P, P313)</f>
        <v>-1.6666666666666572</v>
      </c>
      <c r="AO313">
        <f>W313 - AVERAGEIFS('Placebo Females'!W:W, 'Placebo Females'!B:B, B313, 'Placebo Females'!P:P, P313)</f>
        <v>63.666666666666686</v>
      </c>
      <c r="AP313">
        <f>X313 - AVERAGEIFS('Placebo Females'!X:X, 'Placebo Females'!B:B, B313, 'Placebo Females'!P:P, P313)</f>
        <v>1.3333333333333286</v>
      </c>
      <c r="AQ313">
        <f>Y313 - AVERAGEIFS('Placebo Females'!Y:Y, 'Placebo Females'!B:B, B313, 'Placebo Females'!P:P, P313)</f>
        <v>25.666666666666657</v>
      </c>
      <c r="AR313">
        <f>Z313 - AVERAGEIFS('Placebo Females'!Z:Z, 'Placebo Females'!B:B, B313, 'Placebo Females'!P:P, P313)</f>
        <v>36.666666666666671</v>
      </c>
      <c r="AS313">
        <f>AB313 - AVERAGEIFS('Placebo Females'!AB:AB, 'Placebo Females'!B:B, B313, 'Placebo Females'!P:P, P313)</f>
        <v>34.333333333333336</v>
      </c>
      <c r="AT313">
        <f>AC313 - AVERAGEIFS('Placebo Females'!AC:AC, 'Placebo Females'!B:B, B313, 'Placebo Females'!P:P, P313)</f>
        <v>11</v>
      </c>
      <c r="AU313">
        <f>AD313 - AVERAGEIFS('Placebo Females'!AD:AD, 'Placebo Females'!B:B, B313, 'Placebo Females'!P:P, P313)</f>
        <v>-101.53233333333338</v>
      </c>
      <c r="AV313">
        <f>AE313 - AVERAGEIFS('Placebo Females'!AE:AE, 'Placebo Females'!B:B, B313, 'Placebo Females'!P:P, P313)</f>
        <v>0.28305433333333335</v>
      </c>
      <c r="AW313">
        <f>AF313 - AVERAGEIFS('Placebo Females'!AF:AF, 'Placebo Females'!B:B, B313, 'Placebo Females'!P:P, P313)</f>
        <v>0.15867933333333334</v>
      </c>
    </row>
    <row r="314" spans="1:49" x14ac:dyDescent="0.25">
      <c r="A314" t="s">
        <v>5221</v>
      </c>
      <c r="B314">
        <v>1006</v>
      </c>
      <c r="C314" t="s">
        <v>655</v>
      </c>
      <c r="D314">
        <v>22</v>
      </c>
      <c r="E314">
        <v>168.5</v>
      </c>
      <c r="F314">
        <v>69.599999999999994</v>
      </c>
      <c r="G314">
        <v>102.75</v>
      </c>
      <c r="H314">
        <v>55.75</v>
      </c>
      <c r="I314" t="s">
        <v>103</v>
      </c>
      <c r="J314" t="s">
        <v>104</v>
      </c>
      <c r="K314" t="s">
        <v>210</v>
      </c>
      <c r="L314" t="s">
        <v>460</v>
      </c>
      <c r="M314" t="s">
        <v>4381</v>
      </c>
      <c r="N314">
        <v>400</v>
      </c>
      <c r="O314" t="s">
        <v>2262</v>
      </c>
      <c r="P314">
        <v>1.5</v>
      </c>
      <c r="Q314" t="s">
        <v>113</v>
      </c>
      <c r="R314" t="s">
        <v>4415</v>
      </c>
      <c r="S314">
        <v>1590</v>
      </c>
      <c r="T314" t="s">
        <v>2266</v>
      </c>
      <c r="U314">
        <v>919</v>
      </c>
      <c r="V314">
        <v>186</v>
      </c>
      <c r="W314">
        <v>454</v>
      </c>
      <c r="X314">
        <v>85</v>
      </c>
      <c r="Y314">
        <v>254</v>
      </c>
      <c r="Z314">
        <v>115</v>
      </c>
      <c r="AA314" t="s">
        <v>108</v>
      </c>
      <c r="AB314">
        <v>72</v>
      </c>
      <c r="AC314">
        <v>37</v>
      </c>
      <c r="AD314">
        <v>346.11099999999999</v>
      </c>
      <c r="AE314">
        <v>0.46296300000000001</v>
      </c>
      <c r="AF314">
        <v>0.55218</v>
      </c>
      <c r="AH314">
        <v>1590</v>
      </c>
      <c r="AI314">
        <f t="shared" si="16"/>
        <v>4.9011025322979567</v>
      </c>
      <c r="AJ314">
        <f t="shared" si="17"/>
        <v>0.45476162427925826</v>
      </c>
      <c r="AK314">
        <f t="shared" si="18"/>
        <v>0.88422287125686849</v>
      </c>
      <c r="AL314">
        <f t="shared" si="19"/>
        <v>0.20887750490498991</v>
      </c>
      <c r="AM314">
        <f>U314 - AVERAGEIFS('Placebo Females'!U:U, 'Placebo Females'!B:B, B314, 'Placebo Females'!P:P, P314)</f>
        <v>-26.333333333333371</v>
      </c>
      <c r="AN314">
        <f>V314 - AVERAGEIFS('Placebo Females'!V:V, 'Placebo Females'!B:B, B314, 'Placebo Females'!P:P, P314)</f>
        <v>0.33333333333334281</v>
      </c>
      <c r="AO314">
        <f>W314 - AVERAGEIFS('Placebo Females'!W:W, 'Placebo Females'!B:B, B314, 'Placebo Females'!P:P, P314)</f>
        <v>70.666666666666686</v>
      </c>
      <c r="AP314">
        <f>X314 - AVERAGEIFS('Placebo Females'!X:X, 'Placebo Females'!B:B, B314, 'Placebo Females'!P:P, P314)</f>
        <v>-3.6666666666666714</v>
      </c>
      <c r="AQ314">
        <f>Y314 - AVERAGEIFS('Placebo Females'!Y:Y, 'Placebo Females'!B:B, B314, 'Placebo Females'!P:P, P314)</f>
        <v>28.666666666666657</v>
      </c>
      <c r="AR314">
        <f>Z314 - AVERAGEIFS('Placebo Females'!Z:Z, 'Placebo Females'!B:B, B314, 'Placebo Females'!P:P, P314)</f>
        <v>45.666666666666671</v>
      </c>
      <c r="AS314">
        <f>AB314 - AVERAGEIFS('Placebo Females'!AB:AB, 'Placebo Females'!B:B, B314, 'Placebo Females'!P:P, P314)</f>
        <v>34.333333333333336</v>
      </c>
      <c r="AT314">
        <f>AC314 - AVERAGEIFS('Placebo Females'!AC:AC, 'Placebo Females'!B:B, B314, 'Placebo Females'!P:P, P314)</f>
        <v>12</v>
      </c>
      <c r="AU314">
        <f>AD314 - AVERAGEIFS('Placebo Females'!AD:AD, 'Placebo Females'!B:B, B314, 'Placebo Females'!P:P, P314)</f>
        <v>-121.9933333333334</v>
      </c>
      <c r="AV314">
        <f>AE314 - AVERAGEIFS('Placebo Females'!AE:AE, 'Placebo Females'!B:B, B314, 'Placebo Females'!P:P, P314)</f>
        <v>0.34250833333333336</v>
      </c>
      <c r="AW314">
        <f>AF314 - AVERAGEIFS('Placebo Females'!AF:AF, 'Placebo Females'!B:B, B314, 'Placebo Females'!P:P, P314)</f>
        <v>0.15902133333333329</v>
      </c>
    </row>
    <row r="315" spans="1:49" x14ac:dyDescent="0.25">
      <c r="A315" t="s">
        <v>5222</v>
      </c>
      <c r="B315">
        <v>1005</v>
      </c>
      <c r="C315" t="s">
        <v>655</v>
      </c>
      <c r="D315">
        <v>23</v>
      </c>
      <c r="E315">
        <v>182.5</v>
      </c>
      <c r="F315">
        <v>78.8</v>
      </c>
      <c r="G315">
        <v>114.25</v>
      </c>
      <c r="H315">
        <v>64</v>
      </c>
      <c r="I315" t="s">
        <v>103</v>
      </c>
      <c r="J315" t="s">
        <v>104</v>
      </c>
      <c r="K315" t="s">
        <v>509</v>
      </c>
      <c r="L315" t="s">
        <v>311</v>
      </c>
      <c r="M315" t="s">
        <v>4381</v>
      </c>
      <c r="N315">
        <v>400</v>
      </c>
      <c r="O315" t="s">
        <v>2262</v>
      </c>
      <c r="P315">
        <v>3.5</v>
      </c>
      <c r="Q315" t="s">
        <v>113</v>
      </c>
      <c r="R315" t="s">
        <v>4415</v>
      </c>
      <c r="S315">
        <v>1670</v>
      </c>
      <c r="T315" t="s">
        <v>2266</v>
      </c>
      <c r="U315">
        <v>843</v>
      </c>
      <c r="V315">
        <v>142</v>
      </c>
      <c r="W315">
        <v>423</v>
      </c>
      <c r="X315">
        <v>89</v>
      </c>
      <c r="Y315">
        <v>239</v>
      </c>
      <c r="Z315">
        <v>95</v>
      </c>
      <c r="AA315" t="s">
        <v>108</v>
      </c>
      <c r="AB315">
        <v>55</v>
      </c>
      <c r="AC315">
        <v>57</v>
      </c>
      <c r="AD315">
        <v>330.33499999999998</v>
      </c>
      <c r="AE315">
        <v>8.4745799999999996E-2</v>
      </c>
      <c r="AF315">
        <v>0.51899099999999998</v>
      </c>
      <c r="AH315">
        <v>1670</v>
      </c>
      <c r="AI315">
        <f t="shared" si="16"/>
        <v>5.1476988861242692</v>
      </c>
      <c r="AJ315">
        <f t="shared" si="17"/>
        <v>0.46305029063494629</v>
      </c>
      <c r="AK315">
        <f t="shared" si="18"/>
        <v>0.88944426814384125</v>
      </c>
      <c r="AL315">
        <f t="shared" si="19"/>
        <v>0.21894662457882719</v>
      </c>
      <c r="AM315">
        <f>U315 - AVERAGEIFS('Placebo Females'!U:U, 'Placebo Females'!B:B, B315, 'Placebo Females'!P:P, P315)</f>
        <v>-51</v>
      </c>
      <c r="AN315">
        <f>V315 - AVERAGEIFS('Placebo Females'!V:V, 'Placebo Females'!B:B, B315, 'Placebo Females'!P:P, P315)</f>
        <v>4.3333333333333428</v>
      </c>
      <c r="AO315">
        <f>W315 - AVERAGEIFS('Placebo Females'!W:W, 'Placebo Females'!B:B, B315, 'Placebo Females'!P:P, P315)</f>
        <v>42.666666666666686</v>
      </c>
      <c r="AP315">
        <f>X315 - AVERAGEIFS('Placebo Females'!X:X, 'Placebo Females'!B:B, B315, 'Placebo Females'!P:P, P315)</f>
        <v>0.6666666666666714</v>
      </c>
      <c r="AQ315">
        <f>Y315 - AVERAGEIFS('Placebo Females'!Y:Y, 'Placebo Females'!B:B, B315, 'Placebo Females'!P:P, P315)</f>
        <v>16.666666666666657</v>
      </c>
      <c r="AR315">
        <f>Z315 - AVERAGEIFS('Placebo Females'!Z:Z, 'Placebo Females'!B:B, B315, 'Placebo Females'!P:P, P315)</f>
        <v>25.333333333333329</v>
      </c>
      <c r="AS315">
        <f>AB315 - AVERAGEIFS('Placebo Females'!AB:AB, 'Placebo Females'!B:B, B315, 'Placebo Females'!P:P, P315)</f>
        <v>15.666666666666664</v>
      </c>
      <c r="AT315">
        <f>AC315 - AVERAGEIFS('Placebo Females'!AC:AC, 'Placebo Females'!B:B, B315, 'Placebo Females'!P:P, P315)</f>
        <v>29.666666666666668</v>
      </c>
      <c r="AU315">
        <f>AD315 - AVERAGEIFS('Placebo Females'!AD:AD, 'Placebo Females'!B:B, B315, 'Placebo Females'!P:P, P315)</f>
        <v>-141.37133333333333</v>
      </c>
      <c r="AV315">
        <f>AE315 - AVERAGEIFS('Placebo Females'!AE:AE, 'Placebo Females'!B:B, B315, 'Placebo Females'!P:P, P315)</f>
        <v>-1.1923950000000003E-2</v>
      </c>
      <c r="AW315">
        <f>AF315 - AVERAGEIFS('Placebo Females'!AF:AF, 'Placebo Females'!B:B, B315, 'Placebo Females'!P:P, P315)</f>
        <v>0.12915599999999994</v>
      </c>
    </row>
    <row r="316" spans="1:49" x14ac:dyDescent="0.25">
      <c r="A316" t="s">
        <v>5223</v>
      </c>
      <c r="B316">
        <v>1005</v>
      </c>
      <c r="C316" t="s">
        <v>655</v>
      </c>
      <c r="D316">
        <v>23</v>
      </c>
      <c r="E316">
        <v>182.5</v>
      </c>
      <c r="F316">
        <v>78.8</v>
      </c>
      <c r="G316">
        <v>114.25</v>
      </c>
      <c r="H316">
        <v>64</v>
      </c>
      <c r="I316" t="s">
        <v>103</v>
      </c>
      <c r="J316" t="s">
        <v>104</v>
      </c>
      <c r="K316" t="s">
        <v>509</v>
      </c>
      <c r="L316" t="s">
        <v>311</v>
      </c>
      <c r="M316" t="s">
        <v>4381</v>
      </c>
      <c r="N316">
        <v>400</v>
      </c>
      <c r="O316" t="s">
        <v>2262</v>
      </c>
      <c r="P316">
        <v>3.5</v>
      </c>
      <c r="Q316" t="s">
        <v>113</v>
      </c>
      <c r="R316" t="s">
        <v>4415</v>
      </c>
      <c r="S316">
        <v>1670</v>
      </c>
      <c r="T316" t="s">
        <v>2266</v>
      </c>
      <c r="U316">
        <v>870</v>
      </c>
      <c r="V316">
        <v>144</v>
      </c>
      <c r="W316">
        <v>420</v>
      </c>
      <c r="X316">
        <v>89</v>
      </c>
      <c r="Y316">
        <v>237</v>
      </c>
      <c r="Z316">
        <v>94</v>
      </c>
      <c r="AA316" t="s">
        <v>108</v>
      </c>
      <c r="AB316">
        <v>53</v>
      </c>
      <c r="AC316">
        <v>58</v>
      </c>
      <c r="AD316">
        <v>321.13499999999999</v>
      </c>
      <c r="AE316">
        <v>0.21818199999999999</v>
      </c>
      <c r="AF316">
        <v>0.507965</v>
      </c>
      <c r="AH316">
        <v>1670</v>
      </c>
      <c r="AI316">
        <f t="shared" si="16"/>
        <v>5.1476988861242692</v>
      </c>
      <c r="AJ316">
        <f t="shared" si="17"/>
        <v>0.46305029063494629</v>
      </c>
      <c r="AK316">
        <f t="shared" si="18"/>
        <v>0.88944426814384125</v>
      </c>
      <c r="AL316">
        <f t="shared" si="19"/>
        <v>0.21894662457882719</v>
      </c>
      <c r="AM316">
        <f>U316 - AVERAGEIFS('Placebo Females'!U:U, 'Placebo Females'!B:B, B316, 'Placebo Females'!P:P, P316)</f>
        <v>-24</v>
      </c>
      <c r="AN316">
        <f>V316 - AVERAGEIFS('Placebo Females'!V:V, 'Placebo Females'!B:B, B316, 'Placebo Females'!P:P, P316)</f>
        <v>6.3333333333333428</v>
      </c>
      <c r="AO316">
        <f>W316 - AVERAGEIFS('Placebo Females'!W:W, 'Placebo Females'!B:B, B316, 'Placebo Females'!P:P, P316)</f>
        <v>39.666666666666686</v>
      </c>
      <c r="AP316">
        <f>X316 - AVERAGEIFS('Placebo Females'!X:X, 'Placebo Females'!B:B, B316, 'Placebo Females'!P:P, P316)</f>
        <v>0.6666666666666714</v>
      </c>
      <c r="AQ316">
        <f>Y316 - AVERAGEIFS('Placebo Females'!Y:Y, 'Placebo Females'!B:B, B316, 'Placebo Females'!P:P, P316)</f>
        <v>14.666666666666657</v>
      </c>
      <c r="AR316">
        <f>Z316 - AVERAGEIFS('Placebo Females'!Z:Z, 'Placebo Females'!B:B, B316, 'Placebo Females'!P:P, P316)</f>
        <v>24.333333333333329</v>
      </c>
      <c r="AS316">
        <f>AB316 - AVERAGEIFS('Placebo Females'!AB:AB, 'Placebo Females'!B:B, B316, 'Placebo Females'!P:P, P316)</f>
        <v>13.666666666666664</v>
      </c>
      <c r="AT316">
        <f>AC316 - AVERAGEIFS('Placebo Females'!AC:AC, 'Placebo Females'!B:B, B316, 'Placebo Females'!P:P, P316)</f>
        <v>30.666666666666668</v>
      </c>
      <c r="AU316">
        <f>AD316 - AVERAGEIFS('Placebo Females'!AD:AD, 'Placebo Females'!B:B, B316, 'Placebo Females'!P:P, P316)</f>
        <v>-150.57133333333331</v>
      </c>
      <c r="AV316">
        <f>AE316 - AVERAGEIFS('Placebo Females'!AE:AE, 'Placebo Females'!B:B, B316, 'Placebo Females'!P:P, P316)</f>
        <v>0.12151224999999999</v>
      </c>
      <c r="AW316">
        <f>AF316 - AVERAGEIFS('Placebo Females'!AF:AF, 'Placebo Females'!B:B, B316, 'Placebo Females'!P:P, P316)</f>
        <v>0.11812999999999996</v>
      </c>
    </row>
    <row r="317" spans="1:49" x14ac:dyDescent="0.25">
      <c r="A317" t="s">
        <v>5224</v>
      </c>
      <c r="B317">
        <v>1005</v>
      </c>
      <c r="C317" t="s">
        <v>655</v>
      </c>
      <c r="D317">
        <v>23</v>
      </c>
      <c r="E317">
        <v>182.5</v>
      </c>
      <c r="F317">
        <v>78.8</v>
      </c>
      <c r="G317">
        <v>114.25</v>
      </c>
      <c r="H317">
        <v>64</v>
      </c>
      <c r="I317" t="s">
        <v>103</v>
      </c>
      <c r="J317" t="s">
        <v>104</v>
      </c>
      <c r="K317" t="s">
        <v>509</v>
      </c>
      <c r="L317" t="s">
        <v>311</v>
      </c>
      <c r="M317" t="s">
        <v>4381</v>
      </c>
      <c r="N317">
        <v>400</v>
      </c>
      <c r="O317" t="s">
        <v>2262</v>
      </c>
      <c r="P317">
        <v>3.5</v>
      </c>
      <c r="Q317" t="s">
        <v>113</v>
      </c>
      <c r="R317" t="s">
        <v>4415</v>
      </c>
      <c r="S317">
        <v>1670</v>
      </c>
      <c r="T317" t="s">
        <v>2266</v>
      </c>
      <c r="U317">
        <v>866</v>
      </c>
      <c r="V317">
        <v>142</v>
      </c>
      <c r="W317">
        <v>418</v>
      </c>
      <c r="X317">
        <v>86</v>
      </c>
      <c r="Y317">
        <v>233</v>
      </c>
      <c r="Z317">
        <v>99</v>
      </c>
      <c r="AA317" t="s">
        <v>108</v>
      </c>
      <c r="AB317">
        <v>52</v>
      </c>
      <c r="AC317">
        <v>57</v>
      </c>
      <c r="AD317">
        <v>326.97500000000002</v>
      </c>
      <c r="AE317">
        <v>8.06452E-2</v>
      </c>
      <c r="AF317">
        <v>0.50753700000000002</v>
      </c>
      <c r="AH317">
        <v>1670</v>
      </c>
      <c r="AI317">
        <f t="shared" si="16"/>
        <v>5.1476988861242692</v>
      </c>
      <c r="AJ317">
        <f t="shared" si="17"/>
        <v>0.46305029063494629</v>
      </c>
      <c r="AK317">
        <f t="shared" si="18"/>
        <v>0.88944426814384125</v>
      </c>
      <c r="AL317">
        <f t="shared" si="19"/>
        <v>0.21894662457882719</v>
      </c>
      <c r="AM317">
        <f>U317 - AVERAGEIFS('Placebo Females'!U:U, 'Placebo Females'!B:B, B317, 'Placebo Females'!P:P, P317)</f>
        <v>-28</v>
      </c>
      <c r="AN317">
        <f>V317 - AVERAGEIFS('Placebo Females'!V:V, 'Placebo Females'!B:B, B317, 'Placebo Females'!P:P, P317)</f>
        <v>4.3333333333333428</v>
      </c>
      <c r="AO317">
        <f>W317 - AVERAGEIFS('Placebo Females'!W:W, 'Placebo Females'!B:B, B317, 'Placebo Females'!P:P, P317)</f>
        <v>37.666666666666686</v>
      </c>
      <c r="AP317">
        <f>X317 - AVERAGEIFS('Placebo Females'!X:X, 'Placebo Females'!B:B, B317, 'Placebo Females'!P:P, P317)</f>
        <v>-2.3333333333333286</v>
      </c>
      <c r="AQ317">
        <f>Y317 - AVERAGEIFS('Placebo Females'!Y:Y, 'Placebo Females'!B:B, B317, 'Placebo Females'!P:P, P317)</f>
        <v>10.666666666666657</v>
      </c>
      <c r="AR317">
        <f>Z317 - AVERAGEIFS('Placebo Females'!Z:Z, 'Placebo Females'!B:B, B317, 'Placebo Females'!P:P, P317)</f>
        <v>29.333333333333329</v>
      </c>
      <c r="AS317">
        <f>AB317 - AVERAGEIFS('Placebo Females'!AB:AB, 'Placebo Females'!B:B, B317, 'Placebo Females'!P:P, P317)</f>
        <v>12.666666666666664</v>
      </c>
      <c r="AT317">
        <f>AC317 - AVERAGEIFS('Placebo Females'!AC:AC, 'Placebo Females'!B:B, B317, 'Placebo Females'!P:P, P317)</f>
        <v>29.666666666666668</v>
      </c>
      <c r="AU317">
        <f>AD317 - AVERAGEIFS('Placebo Females'!AD:AD, 'Placebo Females'!B:B, B317, 'Placebo Females'!P:P, P317)</f>
        <v>-144.73133333333328</v>
      </c>
      <c r="AV317">
        <f>AE317 - AVERAGEIFS('Placebo Females'!AE:AE, 'Placebo Females'!B:B, B317, 'Placebo Females'!P:P, P317)</f>
        <v>-1.6024549999999999E-2</v>
      </c>
      <c r="AW317">
        <f>AF317 - AVERAGEIFS('Placebo Females'!AF:AF, 'Placebo Females'!B:B, B317, 'Placebo Females'!P:P, P317)</f>
        <v>0.11770199999999997</v>
      </c>
    </row>
    <row r="318" spans="1:49" x14ac:dyDescent="0.25">
      <c r="A318" t="s">
        <v>5225</v>
      </c>
      <c r="B318">
        <v>1010</v>
      </c>
      <c r="C318" t="s">
        <v>655</v>
      </c>
      <c r="D318">
        <v>21</v>
      </c>
      <c r="E318">
        <v>165.5</v>
      </c>
      <c r="F318">
        <v>56.8</v>
      </c>
      <c r="G318">
        <v>99.25</v>
      </c>
      <c r="H318">
        <v>56.25</v>
      </c>
      <c r="I318" t="s">
        <v>103</v>
      </c>
      <c r="J318" t="s">
        <v>104</v>
      </c>
      <c r="K318" t="s">
        <v>261</v>
      </c>
      <c r="L318" t="s">
        <v>160</v>
      </c>
      <c r="M318" t="s">
        <v>4381</v>
      </c>
      <c r="N318">
        <v>400</v>
      </c>
      <c r="O318" t="s">
        <v>2262</v>
      </c>
      <c r="P318">
        <v>6</v>
      </c>
      <c r="Q318" t="s">
        <v>113</v>
      </c>
      <c r="R318" t="s">
        <v>4415</v>
      </c>
      <c r="S318">
        <v>1670</v>
      </c>
      <c r="T318" t="s">
        <v>2266</v>
      </c>
      <c r="U318">
        <v>826</v>
      </c>
      <c r="V318">
        <v>143</v>
      </c>
      <c r="W318">
        <v>423</v>
      </c>
      <c r="X318">
        <v>91</v>
      </c>
      <c r="Y318">
        <v>252</v>
      </c>
      <c r="Z318">
        <v>80</v>
      </c>
      <c r="AA318" t="s">
        <v>108</v>
      </c>
      <c r="AB318">
        <v>66</v>
      </c>
      <c r="AC318">
        <v>27</v>
      </c>
      <c r="AD318">
        <v>352.76400000000001</v>
      </c>
      <c r="AE318">
        <v>0.477273</v>
      </c>
      <c r="AF318">
        <v>0.47920699999999999</v>
      </c>
      <c r="AH318">
        <v>1670</v>
      </c>
      <c r="AI318">
        <f t="shared" si="16"/>
        <v>5.1476988861242692</v>
      </c>
      <c r="AJ318">
        <f t="shared" si="17"/>
        <v>0.46305029063494629</v>
      </c>
      <c r="AK318">
        <f t="shared" si="18"/>
        <v>0.88944426814384125</v>
      </c>
      <c r="AL318">
        <f t="shared" si="19"/>
        <v>0.21894662457882719</v>
      </c>
      <c r="AM318">
        <f>U318 - AVERAGEIFS('Placebo Females'!U:U, 'Placebo Females'!B:B, B318, 'Placebo Females'!P:P, P318)</f>
        <v>-49.333333333333371</v>
      </c>
      <c r="AN318">
        <f>V318 - AVERAGEIFS('Placebo Females'!V:V, 'Placebo Females'!B:B, B318, 'Placebo Females'!P:P, P318)</f>
        <v>13.666666666666657</v>
      </c>
      <c r="AO318">
        <f>W318 - AVERAGEIFS('Placebo Females'!W:W, 'Placebo Females'!B:B, B318, 'Placebo Females'!P:P, P318)</f>
        <v>35.666666666666686</v>
      </c>
      <c r="AP318">
        <f>X318 - AVERAGEIFS('Placebo Females'!X:X, 'Placebo Females'!B:B, B318, 'Placebo Females'!P:P, P318)</f>
        <v>-8.6666666666666714</v>
      </c>
      <c r="AQ318">
        <f>Y318 - AVERAGEIFS('Placebo Females'!Y:Y, 'Placebo Females'!B:B, B318, 'Placebo Females'!P:P, P318)</f>
        <v>27</v>
      </c>
      <c r="AR318">
        <f>Z318 - AVERAGEIFS('Placebo Females'!Z:Z, 'Placebo Females'!B:B, B318, 'Placebo Females'!P:P, P318)</f>
        <v>17.333333333333336</v>
      </c>
      <c r="AS318">
        <f>AB318 - AVERAGEIFS('Placebo Females'!AB:AB, 'Placebo Females'!B:B, B318, 'Placebo Females'!P:P, P318)</f>
        <v>28.333333333333336</v>
      </c>
      <c r="AT318">
        <f>AC318 - AVERAGEIFS('Placebo Females'!AC:AC, 'Placebo Females'!B:B, B318, 'Placebo Females'!P:P, P318)</f>
        <v>3.3333333333333321</v>
      </c>
      <c r="AU318">
        <f>AD318 - AVERAGEIFS('Placebo Females'!AD:AD, 'Placebo Females'!B:B, B318, 'Placebo Females'!P:P, P318)</f>
        <v>-70.234666666666669</v>
      </c>
      <c r="AV318">
        <f>AE318 - AVERAGEIFS('Placebo Females'!AE:AE, 'Placebo Females'!B:B, B318, 'Placebo Females'!P:P, P318)</f>
        <v>0.35121163333333333</v>
      </c>
      <c r="AW318">
        <f>AF318 - AVERAGEIFS('Placebo Females'!AF:AF, 'Placebo Females'!B:B, B318, 'Placebo Females'!P:P, P318)</f>
        <v>0.19468399999999997</v>
      </c>
    </row>
    <row r="319" spans="1:49" x14ac:dyDescent="0.25">
      <c r="A319" t="s">
        <v>5226</v>
      </c>
      <c r="B319">
        <v>1010</v>
      </c>
      <c r="C319" t="s">
        <v>655</v>
      </c>
      <c r="D319">
        <v>21</v>
      </c>
      <c r="E319">
        <v>165.5</v>
      </c>
      <c r="F319">
        <v>56.8</v>
      </c>
      <c r="G319">
        <v>99.25</v>
      </c>
      <c r="H319">
        <v>56.25</v>
      </c>
      <c r="I319" t="s">
        <v>103</v>
      </c>
      <c r="J319" t="s">
        <v>104</v>
      </c>
      <c r="K319" t="s">
        <v>261</v>
      </c>
      <c r="L319" t="s">
        <v>160</v>
      </c>
      <c r="M319" t="s">
        <v>4381</v>
      </c>
      <c r="N319">
        <v>400</v>
      </c>
      <c r="O319" t="s">
        <v>2262</v>
      </c>
      <c r="P319">
        <v>6</v>
      </c>
      <c r="Q319" t="s">
        <v>113</v>
      </c>
      <c r="R319" t="s">
        <v>4415</v>
      </c>
      <c r="S319">
        <v>1670</v>
      </c>
      <c r="T319" t="s">
        <v>2266</v>
      </c>
      <c r="U319">
        <v>908</v>
      </c>
      <c r="V319">
        <v>143</v>
      </c>
      <c r="W319">
        <v>423</v>
      </c>
      <c r="X319">
        <v>86</v>
      </c>
      <c r="Y319">
        <v>257</v>
      </c>
      <c r="Z319">
        <v>80</v>
      </c>
      <c r="AA319" t="s">
        <v>108</v>
      </c>
      <c r="AB319">
        <v>63</v>
      </c>
      <c r="AC319">
        <v>30</v>
      </c>
      <c r="AD319">
        <v>391.88900000000001</v>
      </c>
      <c r="AE319">
        <v>0.35416700000000001</v>
      </c>
      <c r="AF319">
        <v>0.489645</v>
      </c>
      <c r="AH319">
        <v>1670</v>
      </c>
      <c r="AI319">
        <f t="shared" si="16"/>
        <v>5.1476988861242692</v>
      </c>
      <c r="AJ319">
        <f t="shared" si="17"/>
        <v>0.46305029063494629</v>
      </c>
      <c r="AK319">
        <f t="shared" si="18"/>
        <v>0.88944426814384125</v>
      </c>
      <c r="AL319">
        <f t="shared" si="19"/>
        <v>0.21894662457882719</v>
      </c>
      <c r="AM319">
        <f>U319 - AVERAGEIFS('Placebo Females'!U:U, 'Placebo Females'!B:B, B319, 'Placebo Females'!P:P, P319)</f>
        <v>32.666666666666629</v>
      </c>
      <c r="AN319">
        <f>V319 - AVERAGEIFS('Placebo Females'!V:V, 'Placebo Females'!B:B, B319, 'Placebo Females'!P:P, P319)</f>
        <v>13.666666666666657</v>
      </c>
      <c r="AO319">
        <f>W319 - AVERAGEIFS('Placebo Females'!W:W, 'Placebo Females'!B:B, B319, 'Placebo Females'!P:P, P319)</f>
        <v>35.666666666666686</v>
      </c>
      <c r="AP319">
        <f>X319 - AVERAGEIFS('Placebo Females'!X:X, 'Placebo Females'!B:B, B319, 'Placebo Females'!P:P, P319)</f>
        <v>-13.666666666666671</v>
      </c>
      <c r="AQ319">
        <f>Y319 - AVERAGEIFS('Placebo Females'!Y:Y, 'Placebo Females'!B:B, B319, 'Placebo Females'!P:P, P319)</f>
        <v>32</v>
      </c>
      <c r="AR319">
        <f>Z319 - AVERAGEIFS('Placebo Females'!Z:Z, 'Placebo Females'!B:B, B319, 'Placebo Females'!P:P, P319)</f>
        <v>17.333333333333336</v>
      </c>
      <c r="AS319">
        <f>AB319 - AVERAGEIFS('Placebo Females'!AB:AB, 'Placebo Females'!B:B, B319, 'Placebo Females'!P:P, P319)</f>
        <v>25.333333333333336</v>
      </c>
      <c r="AT319">
        <f>AC319 - AVERAGEIFS('Placebo Females'!AC:AC, 'Placebo Females'!B:B, B319, 'Placebo Females'!P:P, P319)</f>
        <v>6.3333333333333321</v>
      </c>
      <c r="AU319">
        <f>AD319 - AVERAGEIFS('Placebo Females'!AD:AD, 'Placebo Females'!B:B, B319, 'Placebo Females'!P:P, P319)</f>
        <v>-31.109666666666669</v>
      </c>
      <c r="AV319">
        <f>AE319 - AVERAGEIFS('Placebo Females'!AE:AE, 'Placebo Females'!B:B, B319, 'Placebo Females'!P:P, P319)</f>
        <v>0.22810563333333334</v>
      </c>
      <c r="AW319">
        <f>AF319 - AVERAGEIFS('Placebo Females'!AF:AF, 'Placebo Females'!B:B, B319, 'Placebo Females'!P:P, P319)</f>
        <v>0.20512199999999997</v>
      </c>
    </row>
    <row r="320" spans="1:49" x14ac:dyDescent="0.25">
      <c r="A320" t="s">
        <v>5227</v>
      </c>
      <c r="B320">
        <v>1010</v>
      </c>
      <c r="C320" t="s">
        <v>655</v>
      </c>
      <c r="D320">
        <v>21</v>
      </c>
      <c r="E320">
        <v>165.5</v>
      </c>
      <c r="F320">
        <v>56.8</v>
      </c>
      <c r="G320">
        <v>99.25</v>
      </c>
      <c r="H320">
        <v>56.25</v>
      </c>
      <c r="I320" t="s">
        <v>103</v>
      </c>
      <c r="J320" t="s">
        <v>104</v>
      </c>
      <c r="K320" t="s">
        <v>261</v>
      </c>
      <c r="L320" t="s">
        <v>160</v>
      </c>
      <c r="M320" t="s">
        <v>4381</v>
      </c>
      <c r="N320">
        <v>400</v>
      </c>
      <c r="O320" t="s">
        <v>2262</v>
      </c>
      <c r="P320">
        <v>6</v>
      </c>
      <c r="Q320" t="s">
        <v>113</v>
      </c>
      <c r="R320" t="s">
        <v>4415</v>
      </c>
      <c r="S320">
        <v>1670</v>
      </c>
      <c r="T320" t="s">
        <v>2266</v>
      </c>
      <c r="U320">
        <v>856</v>
      </c>
      <c r="V320">
        <v>137</v>
      </c>
      <c r="W320">
        <v>428</v>
      </c>
      <c r="X320">
        <v>89</v>
      </c>
      <c r="Y320">
        <v>255</v>
      </c>
      <c r="Z320">
        <v>84</v>
      </c>
      <c r="AA320" t="s">
        <v>108</v>
      </c>
      <c r="AB320">
        <v>68</v>
      </c>
      <c r="AC320">
        <v>29</v>
      </c>
      <c r="AD320">
        <v>381.35599999999999</v>
      </c>
      <c r="AE320">
        <v>0.36363600000000001</v>
      </c>
      <c r="AF320">
        <v>0.47716900000000001</v>
      </c>
      <c r="AH320">
        <v>1670</v>
      </c>
      <c r="AI320">
        <f t="shared" si="16"/>
        <v>5.1476988861242692</v>
      </c>
      <c r="AJ320">
        <f t="shared" si="17"/>
        <v>0.46305029063494629</v>
      </c>
      <c r="AK320">
        <f t="shared" si="18"/>
        <v>0.88944426814384125</v>
      </c>
      <c r="AL320">
        <f t="shared" si="19"/>
        <v>0.21894662457882719</v>
      </c>
      <c r="AM320">
        <f>U320 - AVERAGEIFS('Placebo Females'!U:U, 'Placebo Females'!B:B, B320, 'Placebo Females'!P:P, P320)</f>
        <v>-19.333333333333371</v>
      </c>
      <c r="AN320">
        <f>V320 - AVERAGEIFS('Placebo Females'!V:V, 'Placebo Females'!B:B, B320, 'Placebo Females'!P:P, P320)</f>
        <v>7.6666666666666572</v>
      </c>
      <c r="AO320">
        <f>W320 - AVERAGEIFS('Placebo Females'!W:W, 'Placebo Females'!B:B, B320, 'Placebo Females'!P:P, P320)</f>
        <v>40.666666666666686</v>
      </c>
      <c r="AP320">
        <f>X320 - AVERAGEIFS('Placebo Females'!X:X, 'Placebo Females'!B:B, B320, 'Placebo Females'!P:P, P320)</f>
        <v>-10.666666666666671</v>
      </c>
      <c r="AQ320">
        <f>Y320 - AVERAGEIFS('Placebo Females'!Y:Y, 'Placebo Females'!B:B, B320, 'Placebo Females'!P:P, P320)</f>
        <v>30</v>
      </c>
      <c r="AR320">
        <f>Z320 - AVERAGEIFS('Placebo Females'!Z:Z, 'Placebo Females'!B:B, B320, 'Placebo Females'!P:P, P320)</f>
        <v>21.333333333333336</v>
      </c>
      <c r="AS320">
        <f>AB320 - AVERAGEIFS('Placebo Females'!AB:AB, 'Placebo Females'!B:B, B320, 'Placebo Females'!P:P, P320)</f>
        <v>30.333333333333336</v>
      </c>
      <c r="AT320">
        <f>AC320 - AVERAGEIFS('Placebo Females'!AC:AC, 'Placebo Females'!B:B, B320, 'Placebo Females'!P:P, P320)</f>
        <v>5.3333333333333321</v>
      </c>
      <c r="AU320">
        <f>AD320 - AVERAGEIFS('Placebo Females'!AD:AD, 'Placebo Females'!B:B, B320, 'Placebo Females'!P:P, P320)</f>
        <v>-41.642666666666685</v>
      </c>
      <c r="AV320">
        <f>AE320 - AVERAGEIFS('Placebo Females'!AE:AE, 'Placebo Females'!B:B, B320, 'Placebo Females'!P:P, P320)</f>
        <v>0.23757463333333334</v>
      </c>
      <c r="AW320">
        <f>AF320 - AVERAGEIFS('Placebo Females'!AF:AF, 'Placebo Females'!B:B, B320, 'Placebo Females'!P:P, P320)</f>
        <v>0.19264599999999998</v>
      </c>
    </row>
    <row r="321" spans="1:49" x14ac:dyDescent="0.25">
      <c r="A321" t="s">
        <v>5228</v>
      </c>
      <c r="B321">
        <v>1007</v>
      </c>
      <c r="C321" t="s">
        <v>655</v>
      </c>
      <c r="D321">
        <v>27</v>
      </c>
      <c r="E321">
        <v>159</v>
      </c>
      <c r="F321">
        <v>52</v>
      </c>
      <c r="G321">
        <v>98.5</v>
      </c>
      <c r="H321">
        <v>61.5</v>
      </c>
      <c r="I321" t="s">
        <v>103</v>
      </c>
      <c r="J321" t="s">
        <v>104</v>
      </c>
      <c r="K321" t="s">
        <v>409</v>
      </c>
      <c r="L321" t="s">
        <v>211</v>
      </c>
      <c r="M321" t="s">
        <v>4381</v>
      </c>
      <c r="N321">
        <v>400</v>
      </c>
      <c r="O321" t="s">
        <v>2262</v>
      </c>
      <c r="P321">
        <v>1.5</v>
      </c>
      <c r="Q321" t="s">
        <v>113</v>
      </c>
      <c r="R321" t="s">
        <v>4415</v>
      </c>
      <c r="S321">
        <v>1700</v>
      </c>
      <c r="T321" t="s">
        <v>2266</v>
      </c>
      <c r="U321">
        <v>746</v>
      </c>
      <c r="V321">
        <v>167</v>
      </c>
      <c r="W321">
        <v>475</v>
      </c>
      <c r="X321">
        <v>100</v>
      </c>
      <c r="Y321">
        <v>196</v>
      </c>
      <c r="Z321">
        <v>179</v>
      </c>
      <c r="AA321">
        <v>72</v>
      </c>
      <c r="AB321">
        <v>53</v>
      </c>
      <c r="AC321">
        <v>107</v>
      </c>
      <c r="AD321">
        <v>279.34800000000001</v>
      </c>
      <c r="AE321">
        <v>1</v>
      </c>
      <c r="AF321">
        <v>0.60096400000000005</v>
      </c>
      <c r="AH321">
        <v>1700</v>
      </c>
      <c r="AI321">
        <f t="shared" si="16"/>
        <v>5.2401725188091364</v>
      </c>
      <c r="AJ321">
        <f t="shared" si="17"/>
        <v>0.46606185762173358</v>
      </c>
      <c r="AK321">
        <f t="shared" si="18"/>
        <v>0.89128650526459463</v>
      </c>
      <c r="AL321">
        <f t="shared" si="19"/>
        <v>0.22268388970572961</v>
      </c>
      <c r="AM321">
        <f>U321 - AVERAGEIFS('Placebo Females'!U:U, 'Placebo Females'!B:B, B321, 'Placebo Females'!P:P, P321)</f>
        <v>-189.66666666666663</v>
      </c>
      <c r="AN321">
        <f>V321 - AVERAGEIFS('Placebo Females'!V:V, 'Placebo Females'!B:B, B321, 'Placebo Females'!P:P, P321)</f>
        <v>3</v>
      </c>
      <c r="AO321">
        <f>W321 - AVERAGEIFS('Placebo Females'!W:W, 'Placebo Females'!B:B, B321, 'Placebo Females'!P:P, P321)</f>
        <v>72</v>
      </c>
      <c r="AP321">
        <f>X321 - AVERAGEIFS('Placebo Females'!X:X, 'Placebo Females'!B:B, B321, 'Placebo Females'!P:P, P321)</f>
        <v>3.6666666666666714</v>
      </c>
      <c r="AQ321">
        <f>Y321 - AVERAGEIFS('Placebo Females'!Y:Y, 'Placebo Females'!B:B, B321, 'Placebo Females'!P:P, P321)</f>
        <v>-29.333333333333343</v>
      </c>
      <c r="AR321">
        <f>Z321 - AVERAGEIFS('Placebo Females'!Z:Z, 'Placebo Females'!B:B, B321, 'Placebo Females'!P:P, P321)</f>
        <v>97.666666666666671</v>
      </c>
      <c r="AS321">
        <f>AB321 - AVERAGEIFS('Placebo Females'!AB:AB, 'Placebo Females'!B:B, B321, 'Placebo Females'!P:P, P321)</f>
        <v>8</v>
      </c>
      <c r="AT321">
        <f>AC321 - AVERAGEIFS('Placebo Females'!AC:AC, 'Placebo Females'!B:B, B321, 'Placebo Females'!P:P, P321)</f>
        <v>76</v>
      </c>
      <c r="AU321">
        <f>AD321 - AVERAGEIFS('Placebo Females'!AD:AD, 'Placebo Females'!B:B, B321, 'Placebo Females'!P:P, P321)</f>
        <v>-190.54999999999995</v>
      </c>
      <c r="AV321">
        <f>AE321 - AVERAGEIFS('Placebo Females'!AE:AE, 'Placebo Females'!B:B, B321, 'Placebo Females'!P:P, P321)</f>
        <v>0.84604000000000001</v>
      </c>
      <c r="AW321">
        <f>AF321 - AVERAGEIFS('Placebo Females'!AF:AF, 'Placebo Females'!B:B, B321, 'Placebo Females'!P:P, P321)</f>
        <v>0.15804933333333343</v>
      </c>
    </row>
    <row r="322" spans="1:49" x14ac:dyDescent="0.25">
      <c r="A322" t="s">
        <v>5229</v>
      </c>
      <c r="B322">
        <v>1007</v>
      </c>
      <c r="C322" t="s">
        <v>655</v>
      </c>
      <c r="D322">
        <v>27</v>
      </c>
      <c r="E322">
        <v>159</v>
      </c>
      <c r="F322">
        <v>52</v>
      </c>
      <c r="G322">
        <v>98.5</v>
      </c>
      <c r="H322">
        <v>61.5</v>
      </c>
      <c r="I322" t="s">
        <v>103</v>
      </c>
      <c r="J322" t="s">
        <v>104</v>
      </c>
      <c r="K322" t="s">
        <v>409</v>
      </c>
      <c r="L322" t="s">
        <v>211</v>
      </c>
      <c r="M322" t="s">
        <v>4381</v>
      </c>
      <c r="N322">
        <v>400</v>
      </c>
      <c r="O322" t="s">
        <v>2262</v>
      </c>
      <c r="P322">
        <v>1.5</v>
      </c>
      <c r="Q322" t="s">
        <v>113</v>
      </c>
      <c r="R322" t="s">
        <v>4415</v>
      </c>
      <c r="S322">
        <v>1700</v>
      </c>
      <c r="T322" t="s">
        <v>2266</v>
      </c>
      <c r="U322">
        <v>769</v>
      </c>
      <c r="V322">
        <v>178</v>
      </c>
      <c r="W322">
        <v>466</v>
      </c>
      <c r="X322">
        <v>95</v>
      </c>
      <c r="Y322">
        <v>195</v>
      </c>
      <c r="Z322">
        <v>176</v>
      </c>
      <c r="AA322">
        <v>75</v>
      </c>
      <c r="AB322">
        <v>56</v>
      </c>
      <c r="AC322">
        <v>105</v>
      </c>
      <c r="AD322">
        <v>274.02499999999998</v>
      </c>
      <c r="AE322">
        <v>1</v>
      </c>
      <c r="AF322">
        <v>0.61853000000000002</v>
      </c>
      <c r="AH322">
        <v>1700</v>
      </c>
      <c r="AI322">
        <f t="shared" si="16"/>
        <v>5.2401725188091364</v>
      </c>
      <c r="AJ322">
        <f t="shared" si="17"/>
        <v>0.46606185762173358</v>
      </c>
      <c r="AK322">
        <f t="shared" si="18"/>
        <v>0.89128650526459463</v>
      </c>
      <c r="AL322">
        <f t="shared" si="19"/>
        <v>0.22268388970572961</v>
      </c>
      <c r="AM322">
        <f>U322 - AVERAGEIFS('Placebo Females'!U:U, 'Placebo Females'!B:B, B322, 'Placebo Females'!P:P, P322)</f>
        <v>-166.66666666666663</v>
      </c>
      <c r="AN322">
        <f>V322 - AVERAGEIFS('Placebo Females'!V:V, 'Placebo Females'!B:B, B322, 'Placebo Females'!P:P, P322)</f>
        <v>14</v>
      </c>
      <c r="AO322">
        <f>W322 - AVERAGEIFS('Placebo Females'!W:W, 'Placebo Females'!B:B, B322, 'Placebo Females'!P:P, P322)</f>
        <v>63</v>
      </c>
      <c r="AP322">
        <f>X322 - AVERAGEIFS('Placebo Females'!X:X, 'Placebo Females'!B:B, B322, 'Placebo Females'!P:P, P322)</f>
        <v>-1.3333333333333286</v>
      </c>
      <c r="AQ322">
        <f>Y322 - AVERAGEIFS('Placebo Females'!Y:Y, 'Placebo Females'!B:B, B322, 'Placebo Females'!P:P, P322)</f>
        <v>-30.333333333333343</v>
      </c>
      <c r="AR322">
        <f>Z322 - AVERAGEIFS('Placebo Females'!Z:Z, 'Placebo Females'!B:B, B322, 'Placebo Females'!P:P, P322)</f>
        <v>94.666666666666671</v>
      </c>
      <c r="AS322">
        <f>AB322 - AVERAGEIFS('Placebo Females'!AB:AB, 'Placebo Females'!B:B, B322, 'Placebo Females'!P:P, P322)</f>
        <v>11</v>
      </c>
      <c r="AT322">
        <f>AC322 - AVERAGEIFS('Placebo Females'!AC:AC, 'Placebo Females'!B:B, B322, 'Placebo Females'!P:P, P322)</f>
        <v>74</v>
      </c>
      <c r="AU322">
        <f>AD322 - AVERAGEIFS('Placebo Females'!AD:AD, 'Placebo Females'!B:B, B322, 'Placebo Females'!P:P, P322)</f>
        <v>-195.87299999999999</v>
      </c>
      <c r="AV322">
        <f>AE322 - AVERAGEIFS('Placebo Females'!AE:AE, 'Placebo Females'!B:B, B322, 'Placebo Females'!P:P, P322)</f>
        <v>0.84604000000000001</v>
      </c>
      <c r="AW322">
        <f>AF322 - AVERAGEIFS('Placebo Females'!AF:AF, 'Placebo Females'!B:B, B322, 'Placebo Females'!P:P, P322)</f>
        <v>0.1756153333333334</v>
      </c>
    </row>
    <row r="323" spans="1:49" x14ac:dyDescent="0.25">
      <c r="A323" t="s">
        <v>5230</v>
      </c>
      <c r="B323">
        <v>1007</v>
      </c>
      <c r="C323" t="s">
        <v>655</v>
      </c>
      <c r="D323">
        <v>27</v>
      </c>
      <c r="E323">
        <v>159</v>
      </c>
      <c r="F323">
        <v>52</v>
      </c>
      <c r="G323">
        <v>98.5</v>
      </c>
      <c r="H323">
        <v>61.5</v>
      </c>
      <c r="I323" t="s">
        <v>103</v>
      </c>
      <c r="J323" t="s">
        <v>104</v>
      </c>
      <c r="K323" t="s">
        <v>409</v>
      </c>
      <c r="L323" t="s">
        <v>211</v>
      </c>
      <c r="M323" t="s">
        <v>4381</v>
      </c>
      <c r="N323">
        <v>400</v>
      </c>
      <c r="O323" t="s">
        <v>2262</v>
      </c>
      <c r="P323">
        <v>1.5</v>
      </c>
      <c r="Q323" t="s">
        <v>113</v>
      </c>
      <c r="R323" t="s">
        <v>4415</v>
      </c>
      <c r="S323">
        <v>1700</v>
      </c>
      <c r="T323" t="s">
        <v>2266</v>
      </c>
      <c r="U323">
        <v>756</v>
      </c>
      <c r="V323">
        <v>171</v>
      </c>
      <c r="W323">
        <v>472</v>
      </c>
      <c r="X323">
        <v>97</v>
      </c>
      <c r="Y323">
        <v>198</v>
      </c>
      <c r="Z323">
        <v>177</v>
      </c>
      <c r="AA323">
        <v>79</v>
      </c>
      <c r="AB323">
        <v>53</v>
      </c>
      <c r="AC323">
        <v>110</v>
      </c>
      <c r="AD323">
        <v>270.762</v>
      </c>
      <c r="AE323">
        <v>1</v>
      </c>
      <c r="AF323">
        <v>0.61465000000000003</v>
      </c>
      <c r="AH323">
        <v>1700</v>
      </c>
      <c r="AI323">
        <f t="shared" ref="AI323:AI386" si="20">((AH323*10^-9)/324.4168)*10^9</f>
        <v>5.2401725188091364</v>
      </c>
      <c r="AJ323">
        <f t="shared" ref="AJ323:AJ386" si="21">1 -(1/(1+((AI323/6.4)^0.68)))</f>
        <v>0.46606185762173358</v>
      </c>
      <c r="AK323">
        <f t="shared" ref="AK323:AK386" si="22">1 -(1/(1+((AI323/0.72)^1.06)))</f>
        <v>0.89128650526459463</v>
      </c>
      <c r="AL323">
        <f t="shared" ref="AL323:AL386" si="23">1 -(1/(1+((AI323/14.6)^1.22)))</f>
        <v>0.22268388970572961</v>
      </c>
      <c r="AM323">
        <f>U323 - AVERAGEIFS('Placebo Females'!U:U, 'Placebo Females'!B:B, B323, 'Placebo Females'!P:P, P323)</f>
        <v>-179.66666666666663</v>
      </c>
      <c r="AN323">
        <f>V323 - AVERAGEIFS('Placebo Females'!V:V, 'Placebo Females'!B:B, B323, 'Placebo Females'!P:P, P323)</f>
        <v>7</v>
      </c>
      <c r="AO323">
        <f>W323 - AVERAGEIFS('Placebo Females'!W:W, 'Placebo Females'!B:B, B323, 'Placebo Females'!P:P, P323)</f>
        <v>69</v>
      </c>
      <c r="AP323">
        <f>X323 - AVERAGEIFS('Placebo Females'!X:X, 'Placebo Females'!B:B, B323, 'Placebo Females'!P:P, P323)</f>
        <v>0.6666666666666714</v>
      </c>
      <c r="AQ323">
        <f>Y323 - AVERAGEIFS('Placebo Females'!Y:Y, 'Placebo Females'!B:B, B323, 'Placebo Females'!P:P, P323)</f>
        <v>-27.333333333333343</v>
      </c>
      <c r="AR323">
        <f>Z323 - AVERAGEIFS('Placebo Females'!Z:Z, 'Placebo Females'!B:B, B323, 'Placebo Females'!P:P, P323)</f>
        <v>95.666666666666671</v>
      </c>
      <c r="AS323">
        <f>AB323 - AVERAGEIFS('Placebo Females'!AB:AB, 'Placebo Females'!B:B, B323, 'Placebo Females'!P:P, P323)</f>
        <v>8</v>
      </c>
      <c r="AT323">
        <f>AC323 - AVERAGEIFS('Placebo Females'!AC:AC, 'Placebo Females'!B:B, B323, 'Placebo Females'!P:P, P323)</f>
        <v>79</v>
      </c>
      <c r="AU323">
        <f>AD323 - AVERAGEIFS('Placebo Females'!AD:AD, 'Placebo Females'!B:B, B323, 'Placebo Females'!P:P, P323)</f>
        <v>-199.13599999999997</v>
      </c>
      <c r="AV323">
        <f>AE323 - AVERAGEIFS('Placebo Females'!AE:AE, 'Placebo Females'!B:B, B323, 'Placebo Females'!P:P, P323)</f>
        <v>0.84604000000000001</v>
      </c>
      <c r="AW323">
        <f>AF323 - AVERAGEIFS('Placebo Females'!AF:AF, 'Placebo Females'!B:B, B323, 'Placebo Females'!P:P, P323)</f>
        <v>0.17173533333333341</v>
      </c>
    </row>
    <row r="324" spans="1:49" x14ac:dyDescent="0.25">
      <c r="A324" t="s">
        <v>5231</v>
      </c>
      <c r="B324">
        <v>1007</v>
      </c>
      <c r="C324" t="s">
        <v>655</v>
      </c>
      <c r="D324">
        <v>27</v>
      </c>
      <c r="E324">
        <v>159</v>
      </c>
      <c r="F324">
        <v>52</v>
      </c>
      <c r="G324">
        <v>98.5</v>
      </c>
      <c r="H324">
        <v>61.5</v>
      </c>
      <c r="I324" t="s">
        <v>103</v>
      </c>
      <c r="J324" t="s">
        <v>104</v>
      </c>
      <c r="K324" t="s">
        <v>409</v>
      </c>
      <c r="L324" t="s">
        <v>211</v>
      </c>
      <c r="M324" t="s">
        <v>4381</v>
      </c>
      <c r="N324">
        <v>400</v>
      </c>
      <c r="O324" t="s">
        <v>2262</v>
      </c>
      <c r="P324">
        <v>5</v>
      </c>
      <c r="Q324" t="s">
        <v>113</v>
      </c>
      <c r="R324" t="s">
        <v>4415</v>
      </c>
      <c r="S324">
        <v>1700</v>
      </c>
      <c r="T324" t="s">
        <v>2266</v>
      </c>
      <c r="U324">
        <v>656</v>
      </c>
      <c r="V324">
        <v>159</v>
      </c>
      <c r="W324">
        <v>419</v>
      </c>
      <c r="X324">
        <v>82</v>
      </c>
      <c r="Y324">
        <v>192</v>
      </c>
      <c r="Z324">
        <v>145</v>
      </c>
      <c r="AA324">
        <v>48</v>
      </c>
      <c r="AB324">
        <v>56</v>
      </c>
      <c r="AC324">
        <v>82</v>
      </c>
      <c r="AD324">
        <v>217.84299999999999</v>
      </c>
      <c r="AE324">
        <v>0.911111</v>
      </c>
      <c r="AF324">
        <v>0.52690400000000004</v>
      </c>
      <c r="AH324">
        <v>1700</v>
      </c>
      <c r="AI324">
        <f t="shared" si="20"/>
        <v>5.2401725188091364</v>
      </c>
      <c r="AJ324">
        <f t="shared" si="21"/>
        <v>0.46606185762173358</v>
      </c>
      <c r="AK324">
        <f t="shared" si="22"/>
        <v>0.89128650526459463</v>
      </c>
      <c r="AL324">
        <f t="shared" si="23"/>
        <v>0.22268388970572961</v>
      </c>
      <c r="AM324">
        <f>U324 - AVERAGEIFS('Placebo Females'!U:U, 'Placebo Females'!B:B, B324, 'Placebo Females'!P:P, P324)</f>
        <v>-115</v>
      </c>
      <c r="AN324">
        <f>V324 - AVERAGEIFS('Placebo Females'!V:V, 'Placebo Females'!B:B, B324, 'Placebo Females'!P:P, P324)</f>
        <v>-1.3333333333333428</v>
      </c>
      <c r="AO324">
        <f>W324 - AVERAGEIFS('Placebo Females'!W:W, 'Placebo Females'!B:B, B324, 'Placebo Females'!P:P, P324)</f>
        <v>46.666666666666686</v>
      </c>
      <c r="AP324">
        <f>X324 - AVERAGEIFS('Placebo Females'!X:X, 'Placebo Females'!B:B, B324, 'Placebo Females'!P:P, P324)</f>
        <v>-13.333333333333329</v>
      </c>
      <c r="AQ324">
        <f>Y324 - AVERAGEIFS('Placebo Females'!Y:Y, 'Placebo Females'!B:B, B324, 'Placebo Females'!P:P, P324)</f>
        <v>-5.6666666666666572</v>
      </c>
      <c r="AR324">
        <f>Z324 - AVERAGEIFS('Placebo Females'!Z:Z, 'Placebo Females'!B:B, B324, 'Placebo Females'!P:P, P324)</f>
        <v>65.666666666666671</v>
      </c>
      <c r="AS324">
        <f>AB324 - AVERAGEIFS('Placebo Females'!AB:AB, 'Placebo Females'!B:B, B324, 'Placebo Females'!P:P, P324)</f>
        <v>13.666666666666664</v>
      </c>
      <c r="AT324">
        <f>AC324 - AVERAGEIFS('Placebo Females'!AC:AC, 'Placebo Females'!B:B, B324, 'Placebo Females'!P:P, P324)</f>
        <v>50</v>
      </c>
      <c r="AU324">
        <f>AD324 - AVERAGEIFS('Placebo Females'!AD:AD, 'Placebo Females'!B:B, B324, 'Placebo Females'!P:P, P324)</f>
        <v>-180.82433333333333</v>
      </c>
      <c r="AV324">
        <f>AE324 - AVERAGEIFS('Placebo Females'!AE:AE, 'Placebo Females'!B:B, B324, 'Placebo Females'!P:P, P324)</f>
        <v>0.82916656666666666</v>
      </c>
      <c r="AW324">
        <f>AF324 - AVERAGEIFS('Placebo Females'!AF:AF, 'Placebo Females'!B:B, B324, 'Placebo Females'!P:P, P324)</f>
        <v>0.17597500000000005</v>
      </c>
    </row>
    <row r="325" spans="1:49" x14ac:dyDescent="0.25">
      <c r="A325" t="s">
        <v>5232</v>
      </c>
      <c r="B325">
        <v>1007</v>
      </c>
      <c r="C325" t="s">
        <v>655</v>
      </c>
      <c r="D325">
        <v>27</v>
      </c>
      <c r="E325">
        <v>159</v>
      </c>
      <c r="F325">
        <v>52</v>
      </c>
      <c r="G325">
        <v>98.5</v>
      </c>
      <c r="H325">
        <v>61.5</v>
      </c>
      <c r="I325" t="s">
        <v>103</v>
      </c>
      <c r="J325" t="s">
        <v>104</v>
      </c>
      <c r="K325" t="s">
        <v>409</v>
      </c>
      <c r="L325" t="s">
        <v>211</v>
      </c>
      <c r="M325" t="s">
        <v>4381</v>
      </c>
      <c r="N325">
        <v>400</v>
      </c>
      <c r="O325" t="s">
        <v>2262</v>
      </c>
      <c r="P325">
        <v>5</v>
      </c>
      <c r="Q325" t="s">
        <v>113</v>
      </c>
      <c r="R325" t="s">
        <v>4415</v>
      </c>
      <c r="S325">
        <v>1700</v>
      </c>
      <c r="T325" t="s">
        <v>2266</v>
      </c>
      <c r="U325">
        <v>671</v>
      </c>
      <c r="V325">
        <v>160</v>
      </c>
      <c r="W325">
        <v>418</v>
      </c>
      <c r="X325">
        <v>97</v>
      </c>
      <c r="Y325">
        <v>197</v>
      </c>
      <c r="Z325">
        <v>124</v>
      </c>
      <c r="AA325" t="s">
        <v>108</v>
      </c>
      <c r="AB325">
        <v>57</v>
      </c>
      <c r="AC325">
        <v>82</v>
      </c>
      <c r="AD325">
        <v>216.126</v>
      </c>
      <c r="AE325">
        <v>7.5757599999999994E-2</v>
      </c>
      <c r="AF325">
        <v>0.52471199999999996</v>
      </c>
      <c r="AH325">
        <v>1700</v>
      </c>
      <c r="AI325">
        <f t="shared" si="20"/>
        <v>5.2401725188091364</v>
      </c>
      <c r="AJ325">
        <f t="shared" si="21"/>
        <v>0.46606185762173358</v>
      </c>
      <c r="AK325">
        <f t="shared" si="22"/>
        <v>0.89128650526459463</v>
      </c>
      <c r="AL325">
        <f t="shared" si="23"/>
        <v>0.22268388970572961</v>
      </c>
      <c r="AM325">
        <f>U325 - AVERAGEIFS('Placebo Females'!U:U, 'Placebo Females'!B:B, B325, 'Placebo Females'!P:P, P325)</f>
        <v>-100</v>
      </c>
      <c r="AN325">
        <f>V325 - AVERAGEIFS('Placebo Females'!V:V, 'Placebo Females'!B:B, B325, 'Placebo Females'!P:P, P325)</f>
        <v>-0.33333333333334281</v>
      </c>
      <c r="AO325">
        <f>W325 - AVERAGEIFS('Placebo Females'!W:W, 'Placebo Females'!B:B, B325, 'Placebo Females'!P:P, P325)</f>
        <v>45.666666666666686</v>
      </c>
      <c r="AP325">
        <f>X325 - AVERAGEIFS('Placebo Females'!X:X, 'Placebo Females'!B:B, B325, 'Placebo Females'!P:P, P325)</f>
        <v>1.6666666666666714</v>
      </c>
      <c r="AQ325">
        <f>Y325 - AVERAGEIFS('Placebo Females'!Y:Y, 'Placebo Females'!B:B, B325, 'Placebo Females'!P:P, P325)</f>
        <v>-0.66666666666665719</v>
      </c>
      <c r="AR325">
        <f>Z325 - AVERAGEIFS('Placebo Females'!Z:Z, 'Placebo Females'!B:B, B325, 'Placebo Females'!P:P, P325)</f>
        <v>44.666666666666671</v>
      </c>
      <c r="AS325">
        <f>AB325 - AVERAGEIFS('Placebo Females'!AB:AB, 'Placebo Females'!B:B, B325, 'Placebo Females'!P:P, P325)</f>
        <v>14.666666666666664</v>
      </c>
      <c r="AT325">
        <f>AC325 - AVERAGEIFS('Placebo Females'!AC:AC, 'Placebo Females'!B:B, B325, 'Placebo Females'!P:P, P325)</f>
        <v>50</v>
      </c>
      <c r="AU325">
        <f>AD325 - AVERAGEIFS('Placebo Females'!AD:AD, 'Placebo Females'!B:B, B325, 'Placebo Females'!P:P, P325)</f>
        <v>-182.54133333333331</v>
      </c>
      <c r="AV325">
        <f>AE325 - AVERAGEIFS('Placebo Females'!AE:AE, 'Placebo Females'!B:B, B325, 'Placebo Females'!P:P, P325)</f>
        <v>-6.1868333333333358E-3</v>
      </c>
      <c r="AW325">
        <f>AF325 - AVERAGEIFS('Placebo Females'!AF:AF, 'Placebo Females'!B:B, B325, 'Placebo Females'!P:P, P325)</f>
        <v>0.17378299999999997</v>
      </c>
    </row>
    <row r="326" spans="1:49" x14ac:dyDescent="0.25">
      <c r="A326" t="s">
        <v>5233</v>
      </c>
      <c r="B326">
        <v>1007</v>
      </c>
      <c r="C326" t="s">
        <v>655</v>
      </c>
      <c r="D326">
        <v>27</v>
      </c>
      <c r="E326">
        <v>159</v>
      </c>
      <c r="F326">
        <v>52</v>
      </c>
      <c r="G326">
        <v>98.5</v>
      </c>
      <c r="H326">
        <v>61.5</v>
      </c>
      <c r="I326" t="s">
        <v>103</v>
      </c>
      <c r="J326" t="s">
        <v>104</v>
      </c>
      <c r="K326" t="s">
        <v>409</v>
      </c>
      <c r="L326" t="s">
        <v>211</v>
      </c>
      <c r="M326" t="s">
        <v>4381</v>
      </c>
      <c r="N326">
        <v>400</v>
      </c>
      <c r="O326" t="s">
        <v>2262</v>
      </c>
      <c r="P326">
        <v>5</v>
      </c>
      <c r="Q326" t="s">
        <v>113</v>
      </c>
      <c r="R326" t="s">
        <v>4415</v>
      </c>
      <c r="S326">
        <v>1700</v>
      </c>
      <c r="T326" t="s">
        <v>2266</v>
      </c>
      <c r="U326">
        <v>681</v>
      </c>
      <c r="V326">
        <v>167</v>
      </c>
      <c r="W326">
        <v>425</v>
      </c>
      <c r="X326">
        <v>84</v>
      </c>
      <c r="Y326">
        <v>190</v>
      </c>
      <c r="Z326">
        <v>151</v>
      </c>
      <c r="AA326">
        <v>57</v>
      </c>
      <c r="AB326">
        <v>54</v>
      </c>
      <c r="AC326">
        <v>85</v>
      </c>
      <c r="AD326">
        <v>219.833</v>
      </c>
      <c r="AE326">
        <v>0.911111</v>
      </c>
      <c r="AF326">
        <v>0.53708900000000004</v>
      </c>
      <c r="AH326">
        <v>1700</v>
      </c>
      <c r="AI326">
        <f t="shared" si="20"/>
        <v>5.2401725188091364</v>
      </c>
      <c r="AJ326">
        <f t="shared" si="21"/>
        <v>0.46606185762173358</v>
      </c>
      <c r="AK326">
        <f t="shared" si="22"/>
        <v>0.89128650526459463</v>
      </c>
      <c r="AL326">
        <f t="shared" si="23"/>
        <v>0.22268388970572961</v>
      </c>
      <c r="AM326">
        <f>U326 - AVERAGEIFS('Placebo Females'!U:U, 'Placebo Females'!B:B, B326, 'Placebo Females'!P:P, P326)</f>
        <v>-90</v>
      </c>
      <c r="AN326">
        <f>V326 - AVERAGEIFS('Placebo Females'!V:V, 'Placebo Females'!B:B, B326, 'Placebo Females'!P:P, P326)</f>
        <v>6.6666666666666572</v>
      </c>
      <c r="AO326">
        <f>W326 - AVERAGEIFS('Placebo Females'!W:W, 'Placebo Females'!B:B, B326, 'Placebo Females'!P:P, P326)</f>
        <v>52.666666666666686</v>
      </c>
      <c r="AP326">
        <f>X326 - AVERAGEIFS('Placebo Females'!X:X, 'Placebo Females'!B:B, B326, 'Placebo Females'!P:P, P326)</f>
        <v>-11.333333333333329</v>
      </c>
      <c r="AQ326">
        <f>Y326 - AVERAGEIFS('Placebo Females'!Y:Y, 'Placebo Females'!B:B, B326, 'Placebo Females'!P:P, P326)</f>
        <v>-7.6666666666666572</v>
      </c>
      <c r="AR326">
        <f>Z326 - AVERAGEIFS('Placebo Females'!Z:Z, 'Placebo Females'!B:B, B326, 'Placebo Females'!P:P, P326)</f>
        <v>71.666666666666671</v>
      </c>
      <c r="AS326">
        <f>AB326 - AVERAGEIFS('Placebo Females'!AB:AB, 'Placebo Females'!B:B, B326, 'Placebo Females'!P:P, P326)</f>
        <v>11.666666666666664</v>
      </c>
      <c r="AT326">
        <f>AC326 - AVERAGEIFS('Placebo Females'!AC:AC, 'Placebo Females'!B:B, B326, 'Placebo Females'!P:P, P326)</f>
        <v>53</v>
      </c>
      <c r="AU326">
        <f>AD326 - AVERAGEIFS('Placebo Females'!AD:AD, 'Placebo Females'!B:B, B326, 'Placebo Females'!P:P, P326)</f>
        <v>-178.83433333333332</v>
      </c>
      <c r="AV326">
        <f>AE326 - AVERAGEIFS('Placebo Females'!AE:AE, 'Placebo Females'!B:B, B326, 'Placebo Females'!P:P, P326)</f>
        <v>0.82916656666666666</v>
      </c>
      <c r="AW326">
        <f>AF326 - AVERAGEIFS('Placebo Females'!AF:AF, 'Placebo Females'!B:B, B326, 'Placebo Females'!P:P, P326)</f>
        <v>0.18616000000000005</v>
      </c>
    </row>
    <row r="327" spans="1:49" x14ac:dyDescent="0.25">
      <c r="A327" t="s">
        <v>5234</v>
      </c>
      <c r="B327">
        <v>1007</v>
      </c>
      <c r="C327" t="s">
        <v>655</v>
      </c>
      <c r="D327">
        <v>27</v>
      </c>
      <c r="E327">
        <v>159</v>
      </c>
      <c r="F327">
        <v>52</v>
      </c>
      <c r="G327">
        <v>98.5</v>
      </c>
      <c r="H327">
        <v>61.5</v>
      </c>
      <c r="I327" t="s">
        <v>103</v>
      </c>
      <c r="J327" t="s">
        <v>104</v>
      </c>
      <c r="K327" t="s">
        <v>409</v>
      </c>
      <c r="L327" t="s">
        <v>211</v>
      </c>
      <c r="M327" t="s">
        <v>4381</v>
      </c>
      <c r="N327">
        <v>400</v>
      </c>
      <c r="O327" t="s">
        <v>2262</v>
      </c>
      <c r="P327">
        <v>6</v>
      </c>
      <c r="Q327" t="s">
        <v>113</v>
      </c>
      <c r="R327" t="s">
        <v>4415</v>
      </c>
      <c r="S327">
        <v>1710</v>
      </c>
      <c r="T327" t="s">
        <v>2266</v>
      </c>
      <c r="U327">
        <v>623</v>
      </c>
      <c r="V327">
        <v>154</v>
      </c>
      <c r="W327">
        <v>417</v>
      </c>
      <c r="X327">
        <v>82</v>
      </c>
      <c r="Y327">
        <v>180</v>
      </c>
      <c r="Z327">
        <v>155</v>
      </c>
      <c r="AA327" t="s">
        <v>108</v>
      </c>
      <c r="AB327">
        <v>38</v>
      </c>
      <c r="AC327">
        <v>81</v>
      </c>
      <c r="AD327">
        <v>271.08199999999999</v>
      </c>
      <c r="AE327">
        <v>0.39344299999999999</v>
      </c>
      <c r="AF327">
        <v>0.53079200000000004</v>
      </c>
      <c r="AH327">
        <v>1710</v>
      </c>
      <c r="AI327">
        <f t="shared" si="20"/>
        <v>5.2709970630374254</v>
      </c>
      <c r="AJ327">
        <f t="shared" si="21"/>
        <v>0.46705446727506283</v>
      </c>
      <c r="AK327">
        <f t="shared" si="22"/>
        <v>0.89188743946432114</v>
      </c>
      <c r="AL327">
        <f t="shared" si="23"/>
        <v>0.22392492444536671</v>
      </c>
      <c r="AM327">
        <f>U327 - AVERAGEIFS('Placebo Females'!U:U, 'Placebo Females'!B:B, B327, 'Placebo Females'!P:P, P327)</f>
        <v>-124</v>
      </c>
      <c r="AN327">
        <f>V327 - AVERAGEIFS('Placebo Females'!V:V, 'Placebo Females'!B:B, B327, 'Placebo Females'!P:P, P327)</f>
        <v>-3</v>
      </c>
      <c r="AO327">
        <f>W327 - AVERAGEIFS('Placebo Females'!W:W, 'Placebo Females'!B:B, B327, 'Placebo Females'!P:P, P327)</f>
        <v>54.333333333333314</v>
      </c>
      <c r="AP327">
        <f>X327 - AVERAGEIFS('Placebo Females'!X:X, 'Placebo Females'!B:B, B327, 'Placebo Females'!P:P, P327)</f>
        <v>-12.666666666666671</v>
      </c>
      <c r="AQ327">
        <f>Y327 - AVERAGEIFS('Placebo Females'!Y:Y, 'Placebo Females'!B:B, B327, 'Placebo Females'!P:P, P327)</f>
        <v>-15.333333333333343</v>
      </c>
      <c r="AR327">
        <f>Z327 - AVERAGEIFS('Placebo Females'!Z:Z, 'Placebo Females'!B:B, B327, 'Placebo Females'!P:P, P327)</f>
        <v>82.333333333333329</v>
      </c>
      <c r="AS327">
        <f>AB327 - AVERAGEIFS('Placebo Females'!AB:AB, 'Placebo Females'!B:B, B327, 'Placebo Females'!P:P, P327)</f>
        <v>-5.3333333333333357</v>
      </c>
      <c r="AT327">
        <f>AC327 - AVERAGEIFS('Placebo Females'!AC:AC, 'Placebo Females'!B:B, B327, 'Placebo Females'!P:P, P327)</f>
        <v>51</v>
      </c>
      <c r="AU327">
        <f>AD327 - AVERAGEIFS('Placebo Females'!AD:AD, 'Placebo Females'!B:B, B327, 'Placebo Females'!P:P, P327)</f>
        <v>-141.39999999999998</v>
      </c>
      <c r="AV327">
        <f>AE327 - AVERAGEIFS('Placebo Females'!AE:AE, 'Placebo Females'!B:B, B327, 'Placebo Females'!P:P, P327)</f>
        <v>0.29859586666666665</v>
      </c>
      <c r="AW327">
        <f>AF327 - AVERAGEIFS('Placebo Females'!AF:AF, 'Placebo Females'!B:B, B327, 'Placebo Females'!P:P, P327)</f>
        <v>0.16034766666666667</v>
      </c>
    </row>
    <row r="328" spans="1:49" x14ac:dyDescent="0.25">
      <c r="A328" t="s">
        <v>5235</v>
      </c>
      <c r="B328">
        <v>1007</v>
      </c>
      <c r="C328" t="s">
        <v>655</v>
      </c>
      <c r="D328">
        <v>27</v>
      </c>
      <c r="E328">
        <v>159</v>
      </c>
      <c r="F328">
        <v>52</v>
      </c>
      <c r="G328">
        <v>98.5</v>
      </c>
      <c r="H328">
        <v>61.5</v>
      </c>
      <c r="I328" t="s">
        <v>103</v>
      </c>
      <c r="J328" t="s">
        <v>104</v>
      </c>
      <c r="K328" t="s">
        <v>409</v>
      </c>
      <c r="L328" t="s">
        <v>211</v>
      </c>
      <c r="M328" t="s">
        <v>4381</v>
      </c>
      <c r="N328">
        <v>400</v>
      </c>
      <c r="O328" t="s">
        <v>2262</v>
      </c>
      <c r="P328">
        <v>6</v>
      </c>
      <c r="Q328" t="s">
        <v>113</v>
      </c>
      <c r="R328" t="s">
        <v>4415</v>
      </c>
      <c r="S328">
        <v>1710</v>
      </c>
      <c r="T328" t="s">
        <v>2266</v>
      </c>
      <c r="U328">
        <v>632</v>
      </c>
      <c r="V328">
        <v>148</v>
      </c>
      <c r="W328">
        <v>410</v>
      </c>
      <c r="X328">
        <v>79</v>
      </c>
      <c r="Y328">
        <v>186</v>
      </c>
      <c r="Z328">
        <v>145</v>
      </c>
      <c r="AA328" t="s">
        <v>108</v>
      </c>
      <c r="AB328">
        <v>36</v>
      </c>
      <c r="AC328">
        <v>86</v>
      </c>
      <c r="AD328">
        <v>297.21300000000002</v>
      </c>
      <c r="AE328">
        <v>0.36206899999999997</v>
      </c>
      <c r="AF328">
        <v>0.49610500000000002</v>
      </c>
      <c r="AH328">
        <v>1710</v>
      </c>
      <c r="AI328">
        <f t="shared" si="20"/>
        <v>5.2709970630374254</v>
      </c>
      <c r="AJ328">
        <f t="shared" si="21"/>
        <v>0.46705446727506283</v>
      </c>
      <c r="AK328">
        <f t="shared" si="22"/>
        <v>0.89188743946432114</v>
      </c>
      <c r="AL328">
        <f t="shared" si="23"/>
        <v>0.22392492444536671</v>
      </c>
      <c r="AM328">
        <f>U328 - AVERAGEIFS('Placebo Females'!U:U, 'Placebo Females'!B:B, B328, 'Placebo Females'!P:P, P328)</f>
        <v>-115</v>
      </c>
      <c r="AN328">
        <f>V328 - AVERAGEIFS('Placebo Females'!V:V, 'Placebo Females'!B:B, B328, 'Placebo Females'!P:P, P328)</f>
        <v>-9</v>
      </c>
      <c r="AO328">
        <f>W328 - AVERAGEIFS('Placebo Females'!W:W, 'Placebo Females'!B:B, B328, 'Placebo Females'!P:P, P328)</f>
        <v>47.333333333333314</v>
      </c>
      <c r="AP328">
        <f>X328 - AVERAGEIFS('Placebo Females'!X:X, 'Placebo Females'!B:B, B328, 'Placebo Females'!P:P, P328)</f>
        <v>-15.666666666666671</v>
      </c>
      <c r="AQ328">
        <f>Y328 - AVERAGEIFS('Placebo Females'!Y:Y, 'Placebo Females'!B:B, B328, 'Placebo Females'!P:P, P328)</f>
        <v>-9.3333333333333428</v>
      </c>
      <c r="AR328">
        <f>Z328 - AVERAGEIFS('Placebo Females'!Z:Z, 'Placebo Females'!B:B, B328, 'Placebo Females'!P:P, P328)</f>
        <v>72.333333333333329</v>
      </c>
      <c r="AS328">
        <f>AB328 - AVERAGEIFS('Placebo Females'!AB:AB, 'Placebo Females'!B:B, B328, 'Placebo Females'!P:P, P328)</f>
        <v>-7.3333333333333357</v>
      </c>
      <c r="AT328">
        <f>AC328 - AVERAGEIFS('Placebo Females'!AC:AC, 'Placebo Females'!B:B, B328, 'Placebo Females'!P:P, P328)</f>
        <v>56</v>
      </c>
      <c r="AU328">
        <f>AD328 - AVERAGEIFS('Placebo Females'!AD:AD, 'Placebo Females'!B:B, B328, 'Placebo Females'!P:P, P328)</f>
        <v>-115.26899999999995</v>
      </c>
      <c r="AV328">
        <f>AE328 - AVERAGEIFS('Placebo Females'!AE:AE, 'Placebo Females'!B:B, B328, 'Placebo Females'!P:P, P328)</f>
        <v>0.26722186666666664</v>
      </c>
      <c r="AW328">
        <f>AF328 - AVERAGEIFS('Placebo Females'!AF:AF, 'Placebo Females'!B:B, B328, 'Placebo Females'!P:P, P328)</f>
        <v>0.12566066666666664</v>
      </c>
    </row>
    <row r="329" spans="1:49" x14ac:dyDescent="0.25">
      <c r="A329" t="s">
        <v>5236</v>
      </c>
      <c r="B329">
        <v>1007</v>
      </c>
      <c r="C329" t="s">
        <v>655</v>
      </c>
      <c r="D329">
        <v>27</v>
      </c>
      <c r="E329">
        <v>159</v>
      </c>
      <c r="F329">
        <v>52</v>
      </c>
      <c r="G329">
        <v>98.5</v>
      </c>
      <c r="H329">
        <v>61.5</v>
      </c>
      <c r="I329" t="s">
        <v>103</v>
      </c>
      <c r="J329" t="s">
        <v>104</v>
      </c>
      <c r="K329" t="s">
        <v>409</v>
      </c>
      <c r="L329" t="s">
        <v>211</v>
      </c>
      <c r="M329" t="s">
        <v>4381</v>
      </c>
      <c r="N329">
        <v>400</v>
      </c>
      <c r="O329" t="s">
        <v>2262</v>
      </c>
      <c r="P329">
        <v>6</v>
      </c>
      <c r="Q329" t="s">
        <v>113</v>
      </c>
      <c r="R329" t="s">
        <v>4415</v>
      </c>
      <c r="S329">
        <v>1710</v>
      </c>
      <c r="T329" t="s">
        <v>2266</v>
      </c>
      <c r="U329">
        <v>642</v>
      </c>
      <c r="V329">
        <v>148</v>
      </c>
      <c r="W329">
        <v>417</v>
      </c>
      <c r="X329">
        <v>88</v>
      </c>
      <c r="Y329">
        <v>194</v>
      </c>
      <c r="Z329">
        <v>135</v>
      </c>
      <c r="AA329" t="s">
        <v>108</v>
      </c>
      <c r="AB329">
        <v>38</v>
      </c>
      <c r="AC329">
        <v>86</v>
      </c>
      <c r="AD329">
        <v>297.98500000000001</v>
      </c>
      <c r="AE329">
        <v>0.80952400000000002</v>
      </c>
      <c r="AF329">
        <v>0.51951899999999995</v>
      </c>
      <c r="AH329">
        <v>1710</v>
      </c>
      <c r="AI329">
        <f t="shared" si="20"/>
        <v>5.2709970630374254</v>
      </c>
      <c r="AJ329">
        <f t="shared" si="21"/>
        <v>0.46705446727506283</v>
      </c>
      <c r="AK329">
        <f t="shared" si="22"/>
        <v>0.89188743946432114</v>
      </c>
      <c r="AL329">
        <f t="shared" si="23"/>
        <v>0.22392492444536671</v>
      </c>
      <c r="AM329">
        <f>U329 - AVERAGEIFS('Placebo Females'!U:U, 'Placebo Females'!B:B, B329, 'Placebo Females'!P:P, P329)</f>
        <v>-105</v>
      </c>
      <c r="AN329">
        <f>V329 - AVERAGEIFS('Placebo Females'!V:V, 'Placebo Females'!B:B, B329, 'Placebo Females'!P:P, P329)</f>
        <v>-9</v>
      </c>
      <c r="AO329">
        <f>W329 - AVERAGEIFS('Placebo Females'!W:W, 'Placebo Females'!B:B, B329, 'Placebo Females'!P:P, P329)</f>
        <v>54.333333333333314</v>
      </c>
      <c r="AP329">
        <f>X329 - AVERAGEIFS('Placebo Females'!X:X, 'Placebo Females'!B:B, B329, 'Placebo Females'!P:P, P329)</f>
        <v>-6.6666666666666714</v>
      </c>
      <c r="AQ329">
        <f>Y329 - AVERAGEIFS('Placebo Females'!Y:Y, 'Placebo Females'!B:B, B329, 'Placebo Females'!P:P, P329)</f>
        <v>-1.3333333333333428</v>
      </c>
      <c r="AR329">
        <f>Z329 - AVERAGEIFS('Placebo Females'!Z:Z, 'Placebo Females'!B:B, B329, 'Placebo Females'!P:P, P329)</f>
        <v>62.333333333333329</v>
      </c>
      <c r="AS329">
        <f>AB329 - AVERAGEIFS('Placebo Females'!AB:AB, 'Placebo Females'!B:B, B329, 'Placebo Females'!P:P, P329)</f>
        <v>-5.3333333333333357</v>
      </c>
      <c r="AT329">
        <f>AC329 - AVERAGEIFS('Placebo Females'!AC:AC, 'Placebo Females'!B:B, B329, 'Placebo Females'!P:P, P329)</f>
        <v>56</v>
      </c>
      <c r="AU329">
        <f>AD329 - AVERAGEIFS('Placebo Females'!AD:AD, 'Placebo Females'!B:B, B329, 'Placebo Females'!P:P, P329)</f>
        <v>-114.49699999999996</v>
      </c>
      <c r="AV329">
        <f>AE329 - AVERAGEIFS('Placebo Females'!AE:AE, 'Placebo Females'!B:B, B329, 'Placebo Females'!P:P, P329)</f>
        <v>0.71467686666666674</v>
      </c>
      <c r="AW329">
        <f>AF329 - AVERAGEIFS('Placebo Females'!AF:AF, 'Placebo Females'!B:B, B329, 'Placebo Females'!P:P, P329)</f>
        <v>0.14907466666666658</v>
      </c>
    </row>
    <row r="330" spans="1:49" x14ac:dyDescent="0.25">
      <c r="A330" t="s">
        <v>5237</v>
      </c>
      <c r="B330">
        <v>1009</v>
      </c>
      <c r="C330" t="s">
        <v>655</v>
      </c>
      <c r="D330">
        <v>29</v>
      </c>
      <c r="E330">
        <v>162</v>
      </c>
      <c r="F330">
        <v>68</v>
      </c>
      <c r="G330">
        <v>107.75</v>
      </c>
      <c r="H330">
        <v>62.75</v>
      </c>
      <c r="I330" t="s">
        <v>458</v>
      </c>
      <c r="J330" t="s">
        <v>104</v>
      </c>
      <c r="K330" t="s">
        <v>105</v>
      </c>
      <c r="L330" t="s">
        <v>460</v>
      </c>
      <c r="M330" t="s">
        <v>4381</v>
      </c>
      <c r="N330">
        <v>400</v>
      </c>
      <c r="O330" t="s">
        <v>2262</v>
      </c>
      <c r="P330">
        <v>1.5</v>
      </c>
      <c r="Q330" t="s">
        <v>113</v>
      </c>
      <c r="R330" t="s">
        <v>4415</v>
      </c>
      <c r="S330">
        <v>1730</v>
      </c>
      <c r="T330" t="s">
        <v>2266</v>
      </c>
      <c r="U330">
        <v>736</v>
      </c>
      <c r="V330">
        <v>154</v>
      </c>
      <c r="W330">
        <v>440</v>
      </c>
      <c r="X330">
        <v>89</v>
      </c>
      <c r="Y330">
        <v>252</v>
      </c>
      <c r="Z330">
        <v>99</v>
      </c>
      <c r="AA330" t="s">
        <v>108</v>
      </c>
      <c r="AB330">
        <v>92</v>
      </c>
      <c r="AC330">
        <v>39</v>
      </c>
      <c r="AD330">
        <v>219.78299999999999</v>
      </c>
      <c r="AE330" t="s">
        <v>108</v>
      </c>
      <c r="AF330" t="s">
        <v>108</v>
      </c>
      <c r="AH330">
        <v>1730</v>
      </c>
      <c r="AI330">
        <f t="shared" si="20"/>
        <v>5.3326461514940044</v>
      </c>
      <c r="AJ330">
        <f t="shared" si="21"/>
        <v>0.46902315393138128</v>
      </c>
      <c r="AK330">
        <f t="shared" si="22"/>
        <v>0.89307020950771687</v>
      </c>
      <c r="AL330">
        <f t="shared" si="23"/>
        <v>0.22639989119460535</v>
      </c>
      <c r="AM330">
        <f>U330 - AVERAGEIFS('Placebo Females'!U:U, 'Placebo Females'!B:B, B330, 'Placebo Females'!P:P, P330)</f>
        <v>-153</v>
      </c>
      <c r="AN330">
        <f>V330 - AVERAGEIFS('Placebo Females'!V:V, 'Placebo Females'!B:B, B330, 'Placebo Females'!P:P, P330)</f>
        <v>-10.666666666666657</v>
      </c>
      <c r="AO330">
        <f>W330 - AVERAGEIFS('Placebo Females'!W:W, 'Placebo Females'!B:B, B330, 'Placebo Females'!P:P, P330)</f>
        <v>61</v>
      </c>
      <c r="AP330">
        <f>X330 - AVERAGEIFS('Placebo Females'!X:X, 'Placebo Females'!B:B, B330, 'Placebo Females'!P:P, P330)</f>
        <v>2</v>
      </c>
      <c r="AQ330">
        <f>Y330 - AVERAGEIFS('Placebo Females'!Y:Y, 'Placebo Females'!B:B, B330, 'Placebo Females'!P:P, P330)</f>
        <v>31.333333333333343</v>
      </c>
      <c r="AR330">
        <f>Z330 - AVERAGEIFS('Placebo Females'!Z:Z, 'Placebo Females'!B:B, B330, 'Placebo Females'!P:P, P330)</f>
        <v>27.666666666666671</v>
      </c>
      <c r="AS330">
        <f>AB330 - AVERAGEIFS('Placebo Females'!AB:AB, 'Placebo Females'!B:B, B330, 'Placebo Females'!P:P, P330)</f>
        <v>52</v>
      </c>
      <c r="AT330">
        <f>AC330 - AVERAGEIFS('Placebo Females'!AC:AC, 'Placebo Females'!B:B, B330, 'Placebo Females'!P:P, P330)</f>
        <v>9.6666666666666679</v>
      </c>
      <c r="AU330">
        <f>AD330 - AVERAGEIFS('Placebo Females'!AD:AD, 'Placebo Females'!B:B, B330, 'Placebo Females'!P:P, P330)</f>
        <v>-216.80566666666672</v>
      </c>
      <c r="AV330" t="e">
        <f>AE330 - AVERAGEIFS('Placebo Females'!AE:AE, 'Placebo Females'!B:B, B330, 'Placebo Females'!P:P, P330)</f>
        <v>#VALUE!</v>
      </c>
      <c r="AW330" t="e">
        <f>AF330 - AVERAGEIFS('Placebo Females'!AF:AF, 'Placebo Females'!B:B, B330, 'Placebo Females'!P:P, P330)</f>
        <v>#VALUE!</v>
      </c>
    </row>
    <row r="331" spans="1:49" x14ac:dyDescent="0.25">
      <c r="A331" t="s">
        <v>5238</v>
      </c>
      <c r="B331">
        <v>1009</v>
      </c>
      <c r="C331" t="s">
        <v>655</v>
      </c>
      <c r="D331">
        <v>29</v>
      </c>
      <c r="E331">
        <v>162</v>
      </c>
      <c r="F331">
        <v>68</v>
      </c>
      <c r="G331">
        <v>107.75</v>
      </c>
      <c r="H331">
        <v>62.75</v>
      </c>
      <c r="I331" t="s">
        <v>458</v>
      </c>
      <c r="J331" t="s">
        <v>104</v>
      </c>
      <c r="K331" t="s">
        <v>105</v>
      </c>
      <c r="L331" t="s">
        <v>460</v>
      </c>
      <c r="M331" t="s">
        <v>4381</v>
      </c>
      <c r="N331">
        <v>400</v>
      </c>
      <c r="O331" t="s">
        <v>2262</v>
      </c>
      <c r="P331">
        <v>1.5</v>
      </c>
      <c r="Q331" t="s">
        <v>113</v>
      </c>
      <c r="R331" t="s">
        <v>4415</v>
      </c>
      <c r="S331">
        <v>1730</v>
      </c>
      <c r="T331" t="s">
        <v>2266</v>
      </c>
      <c r="U331">
        <v>787</v>
      </c>
      <c r="V331">
        <v>153</v>
      </c>
      <c r="W331">
        <v>429</v>
      </c>
      <c r="X331">
        <v>89</v>
      </c>
      <c r="Y331">
        <v>247</v>
      </c>
      <c r="Z331">
        <v>93</v>
      </c>
      <c r="AA331" t="s">
        <v>108</v>
      </c>
      <c r="AB331">
        <v>88</v>
      </c>
      <c r="AC331">
        <v>37</v>
      </c>
      <c r="AD331">
        <v>253.39</v>
      </c>
      <c r="AE331">
        <v>1.3030299999999999</v>
      </c>
      <c r="AF331">
        <v>0.51932199999999995</v>
      </c>
      <c r="AH331">
        <v>1730</v>
      </c>
      <c r="AI331">
        <f t="shared" si="20"/>
        <v>5.3326461514940044</v>
      </c>
      <c r="AJ331">
        <f t="shared" si="21"/>
        <v>0.46902315393138128</v>
      </c>
      <c r="AK331">
        <f t="shared" si="22"/>
        <v>0.89307020950771687</v>
      </c>
      <c r="AL331">
        <f t="shared" si="23"/>
        <v>0.22639989119460535</v>
      </c>
      <c r="AM331">
        <f>U331 - AVERAGEIFS('Placebo Females'!U:U, 'Placebo Females'!B:B, B331, 'Placebo Females'!P:P, P331)</f>
        <v>-102</v>
      </c>
      <c r="AN331">
        <f>V331 - AVERAGEIFS('Placebo Females'!V:V, 'Placebo Females'!B:B, B331, 'Placebo Females'!P:P, P331)</f>
        <v>-11.666666666666657</v>
      </c>
      <c r="AO331">
        <f>W331 - AVERAGEIFS('Placebo Females'!W:W, 'Placebo Females'!B:B, B331, 'Placebo Females'!P:P, P331)</f>
        <v>50</v>
      </c>
      <c r="AP331">
        <f>X331 - AVERAGEIFS('Placebo Females'!X:X, 'Placebo Females'!B:B, B331, 'Placebo Females'!P:P, P331)</f>
        <v>2</v>
      </c>
      <c r="AQ331">
        <f>Y331 - AVERAGEIFS('Placebo Females'!Y:Y, 'Placebo Females'!B:B, B331, 'Placebo Females'!P:P, P331)</f>
        <v>26.333333333333343</v>
      </c>
      <c r="AR331">
        <f>Z331 - AVERAGEIFS('Placebo Females'!Z:Z, 'Placebo Females'!B:B, B331, 'Placebo Females'!P:P, P331)</f>
        <v>21.666666666666671</v>
      </c>
      <c r="AS331">
        <f>AB331 - AVERAGEIFS('Placebo Females'!AB:AB, 'Placebo Females'!B:B, B331, 'Placebo Females'!P:P, P331)</f>
        <v>48</v>
      </c>
      <c r="AT331">
        <f>AC331 - AVERAGEIFS('Placebo Females'!AC:AC, 'Placebo Females'!B:B, B331, 'Placebo Females'!P:P, P331)</f>
        <v>7.6666666666666679</v>
      </c>
      <c r="AU331">
        <f>AD331 - AVERAGEIFS('Placebo Females'!AD:AD, 'Placebo Females'!B:B, B331, 'Placebo Females'!P:P, P331)</f>
        <v>-183.19866666666672</v>
      </c>
      <c r="AV331">
        <f>AE331 - AVERAGEIFS('Placebo Females'!AE:AE, 'Placebo Females'!B:B, B331, 'Placebo Females'!P:P, P331)</f>
        <v>1.0993579999999998</v>
      </c>
      <c r="AW331">
        <f>AF331 - AVERAGEIFS('Placebo Females'!AF:AF, 'Placebo Females'!B:B, B331, 'Placebo Females'!P:P, P331)</f>
        <v>0.1173176666666666</v>
      </c>
    </row>
    <row r="332" spans="1:49" x14ac:dyDescent="0.25">
      <c r="A332" t="s">
        <v>5239</v>
      </c>
      <c r="B332">
        <v>1009</v>
      </c>
      <c r="C332" t="s">
        <v>655</v>
      </c>
      <c r="D332">
        <v>29</v>
      </c>
      <c r="E332">
        <v>162</v>
      </c>
      <c r="F332">
        <v>68</v>
      </c>
      <c r="G332">
        <v>107.75</v>
      </c>
      <c r="H332">
        <v>62.75</v>
      </c>
      <c r="I332" t="s">
        <v>458</v>
      </c>
      <c r="J332" t="s">
        <v>104</v>
      </c>
      <c r="K332" t="s">
        <v>105</v>
      </c>
      <c r="L332" t="s">
        <v>460</v>
      </c>
      <c r="M332" t="s">
        <v>4381</v>
      </c>
      <c r="N332">
        <v>400</v>
      </c>
      <c r="O332" t="s">
        <v>2262</v>
      </c>
      <c r="P332">
        <v>1.5</v>
      </c>
      <c r="Q332" t="s">
        <v>113</v>
      </c>
      <c r="R332" t="s">
        <v>4415</v>
      </c>
      <c r="S332">
        <v>1730</v>
      </c>
      <c r="T332" t="s">
        <v>2266</v>
      </c>
      <c r="U332">
        <v>769</v>
      </c>
      <c r="V332">
        <v>160</v>
      </c>
      <c r="W332">
        <v>442</v>
      </c>
      <c r="X332">
        <v>99</v>
      </c>
      <c r="Y332">
        <v>246</v>
      </c>
      <c r="Z332">
        <v>97</v>
      </c>
      <c r="AA332" t="s">
        <v>108</v>
      </c>
      <c r="AB332">
        <v>104</v>
      </c>
      <c r="AC332">
        <v>26</v>
      </c>
      <c r="AD332">
        <v>233.43</v>
      </c>
      <c r="AE332">
        <v>1.375</v>
      </c>
      <c r="AF332">
        <v>0.53371900000000005</v>
      </c>
      <c r="AH332">
        <v>1730</v>
      </c>
      <c r="AI332">
        <f t="shared" si="20"/>
        <v>5.3326461514940044</v>
      </c>
      <c r="AJ332">
        <f t="shared" si="21"/>
        <v>0.46902315393138128</v>
      </c>
      <c r="AK332">
        <f t="shared" si="22"/>
        <v>0.89307020950771687</v>
      </c>
      <c r="AL332">
        <f t="shared" si="23"/>
        <v>0.22639989119460535</v>
      </c>
      <c r="AM332">
        <f>U332 - AVERAGEIFS('Placebo Females'!U:U, 'Placebo Females'!B:B, B332, 'Placebo Females'!P:P, P332)</f>
        <v>-120</v>
      </c>
      <c r="AN332">
        <f>V332 - AVERAGEIFS('Placebo Females'!V:V, 'Placebo Females'!B:B, B332, 'Placebo Females'!P:P, P332)</f>
        <v>-4.6666666666666572</v>
      </c>
      <c r="AO332">
        <f>W332 - AVERAGEIFS('Placebo Females'!W:W, 'Placebo Females'!B:B, B332, 'Placebo Females'!P:P, P332)</f>
        <v>63</v>
      </c>
      <c r="AP332">
        <f>X332 - AVERAGEIFS('Placebo Females'!X:X, 'Placebo Females'!B:B, B332, 'Placebo Females'!P:P, P332)</f>
        <v>12</v>
      </c>
      <c r="AQ332">
        <f>Y332 - AVERAGEIFS('Placebo Females'!Y:Y, 'Placebo Females'!B:B, B332, 'Placebo Females'!P:P, P332)</f>
        <v>25.333333333333343</v>
      </c>
      <c r="AR332">
        <f>Z332 - AVERAGEIFS('Placebo Females'!Z:Z, 'Placebo Females'!B:B, B332, 'Placebo Females'!P:P, P332)</f>
        <v>25.666666666666671</v>
      </c>
      <c r="AS332">
        <f>AB332 - AVERAGEIFS('Placebo Females'!AB:AB, 'Placebo Females'!B:B, B332, 'Placebo Females'!P:P, P332)</f>
        <v>64</v>
      </c>
      <c r="AT332">
        <f>AC332 - AVERAGEIFS('Placebo Females'!AC:AC, 'Placebo Females'!B:B, B332, 'Placebo Females'!P:P, P332)</f>
        <v>-3.3333333333333321</v>
      </c>
      <c r="AU332">
        <f>AD332 - AVERAGEIFS('Placebo Females'!AD:AD, 'Placebo Females'!B:B, B332, 'Placebo Females'!P:P, P332)</f>
        <v>-203.1586666666667</v>
      </c>
      <c r="AV332">
        <f>AE332 - AVERAGEIFS('Placebo Females'!AE:AE, 'Placebo Females'!B:B, B332, 'Placebo Females'!P:P, P332)</f>
        <v>1.1713279999999999</v>
      </c>
      <c r="AW332">
        <f>AF332 - AVERAGEIFS('Placebo Females'!AF:AF, 'Placebo Females'!B:B, B332, 'Placebo Females'!P:P, P332)</f>
        <v>0.1317146666666667</v>
      </c>
    </row>
    <row r="333" spans="1:49" x14ac:dyDescent="0.25">
      <c r="A333" t="s">
        <v>5240</v>
      </c>
      <c r="B333">
        <v>1005</v>
      </c>
      <c r="C333" t="s">
        <v>655</v>
      </c>
      <c r="D333">
        <v>23</v>
      </c>
      <c r="E333">
        <v>182.5</v>
      </c>
      <c r="F333">
        <v>78.8</v>
      </c>
      <c r="G333">
        <v>114.25</v>
      </c>
      <c r="H333">
        <v>64</v>
      </c>
      <c r="I333" t="s">
        <v>103</v>
      </c>
      <c r="J333" t="s">
        <v>104</v>
      </c>
      <c r="K333" t="s">
        <v>509</v>
      </c>
      <c r="L333" t="s">
        <v>311</v>
      </c>
      <c r="M333" t="s">
        <v>4381</v>
      </c>
      <c r="N333">
        <v>400</v>
      </c>
      <c r="O333" t="s">
        <v>2262</v>
      </c>
      <c r="P333">
        <v>4</v>
      </c>
      <c r="Q333" t="s">
        <v>113</v>
      </c>
      <c r="R333" t="s">
        <v>4415</v>
      </c>
      <c r="S333">
        <v>1740</v>
      </c>
      <c r="T333" t="s">
        <v>2266</v>
      </c>
      <c r="U333">
        <v>925</v>
      </c>
      <c r="V333">
        <v>148</v>
      </c>
      <c r="W333">
        <v>431</v>
      </c>
      <c r="X333">
        <v>90</v>
      </c>
      <c r="Y333">
        <v>250</v>
      </c>
      <c r="Z333">
        <v>91</v>
      </c>
      <c r="AA333" t="s">
        <v>108</v>
      </c>
      <c r="AB333">
        <v>78</v>
      </c>
      <c r="AC333">
        <v>36</v>
      </c>
      <c r="AD333">
        <v>313.38600000000002</v>
      </c>
      <c r="AE333">
        <v>0.37735800000000003</v>
      </c>
      <c r="AF333">
        <v>0.52239500000000005</v>
      </c>
      <c r="AH333">
        <v>1740</v>
      </c>
      <c r="AI333">
        <f t="shared" si="20"/>
        <v>5.3634706957222926</v>
      </c>
      <c r="AJ333">
        <f t="shared" si="21"/>
        <v>0.46999934015908074</v>
      </c>
      <c r="AK333">
        <f t="shared" si="22"/>
        <v>0.89365224418866596</v>
      </c>
      <c r="AL333">
        <f t="shared" si="23"/>
        <v>0.22763381638900482</v>
      </c>
      <c r="AM333">
        <f>U333 - AVERAGEIFS('Placebo Females'!U:U, 'Placebo Females'!B:B, B333, 'Placebo Females'!P:P, P333)</f>
        <v>-19</v>
      </c>
      <c r="AN333">
        <f>V333 - AVERAGEIFS('Placebo Females'!V:V, 'Placebo Females'!B:B, B333, 'Placebo Females'!P:P, P333)</f>
        <v>5.6666666666666572</v>
      </c>
      <c r="AO333">
        <f>W333 - AVERAGEIFS('Placebo Females'!W:W, 'Placebo Females'!B:B, B333, 'Placebo Females'!P:P, P333)</f>
        <v>44.666666666666686</v>
      </c>
      <c r="AP333">
        <f>X333 - AVERAGEIFS('Placebo Females'!X:X, 'Placebo Females'!B:B, B333, 'Placebo Females'!P:P, P333)</f>
        <v>1.3333333333333286</v>
      </c>
      <c r="AQ333">
        <f>Y333 - AVERAGEIFS('Placebo Females'!Y:Y, 'Placebo Females'!B:B, B333, 'Placebo Females'!P:P, P333)</f>
        <v>22</v>
      </c>
      <c r="AR333">
        <f>Z333 - AVERAGEIFS('Placebo Females'!Z:Z, 'Placebo Females'!B:B, B333, 'Placebo Females'!P:P, P333)</f>
        <v>21.333333333333329</v>
      </c>
      <c r="AS333">
        <f>AB333 - AVERAGEIFS('Placebo Females'!AB:AB, 'Placebo Females'!B:B, B333, 'Placebo Females'!P:P, P333)</f>
        <v>37.333333333333336</v>
      </c>
      <c r="AT333">
        <f>AC333 - AVERAGEIFS('Placebo Females'!AC:AC, 'Placebo Females'!B:B, B333, 'Placebo Females'!P:P, P333)</f>
        <v>7.3333333333333321</v>
      </c>
      <c r="AU333">
        <f>AD333 - AVERAGEIFS('Placebo Females'!AD:AD, 'Placebo Females'!B:B, B333, 'Placebo Females'!P:P, P333)</f>
        <v>-151.22433333333328</v>
      </c>
      <c r="AV333">
        <f>AE333 - AVERAGEIFS('Placebo Females'!AE:AE, 'Placebo Females'!B:B, B333, 'Placebo Females'!P:P, P333)</f>
        <v>0.261465</v>
      </c>
      <c r="AW333">
        <f>AF333 - AVERAGEIFS('Placebo Females'!AF:AF, 'Placebo Females'!B:B, B333, 'Placebo Females'!P:P, P333)</f>
        <v>0.11066366666666677</v>
      </c>
    </row>
    <row r="334" spans="1:49" x14ac:dyDescent="0.25">
      <c r="A334" t="s">
        <v>5241</v>
      </c>
      <c r="B334">
        <v>1005</v>
      </c>
      <c r="C334" t="s">
        <v>655</v>
      </c>
      <c r="D334">
        <v>23</v>
      </c>
      <c r="E334">
        <v>182.5</v>
      </c>
      <c r="F334">
        <v>78.8</v>
      </c>
      <c r="G334">
        <v>114.25</v>
      </c>
      <c r="H334">
        <v>64</v>
      </c>
      <c r="I334" t="s">
        <v>103</v>
      </c>
      <c r="J334" t="s">
        <v>104</v>
      </c>
      <c r="K334" t="s">
        <v>509</v>
      </c>
      <c r="L334" t="s">
        <v>311</v>
      </c>
      <c r="M334" t="s">
        <v>4381</v>
      </c>
      <c r="N334">
        <v>400</v>
      </c>
      <c r="O334" t="s">
        <v>2262</v>
      </c>
      <c r="P334">
        <v>4</v>
      </c>
      <c r="Q334" t="s">
        <v>113</v>
      </c>
      <c r="R334" t="s">
        <v>4415</v>
      </c>
      <c r="S334">
        <v>1740</v>
      </c>
      <c r="T334" t="s">
        <v>2266</v>
      </c>
      <c r="U334">
        <v>953</v>
      </c>
      <c r="V334">
        <v>144</v>
      </c>
      <c r="W334">
        <v>432</v>
      </c>
      <c r="X334">
        <v>90</v>
      </c>
      <c r="Y334">
        <v>248</v>
      </c>
      <c r="Z334">
        <v>94</v>
      </c>
      <c r="AA334" t="s">
        <v>108</v>
      </c>
      <c r="AB334">
        <v>74</v>
      </c>
      <c r="AC334">
        <v>38</v>
      </c>
      <c r="AD334">
        <v>336.07499999999999</v>
      </c>
      <c r="AE334">
        <v>0.43137300000000001</v>
      </c>
      <c r="AF334">
        <v>0.53406699999999996</v>
      </c>
      <c r="AH334">
        <v>1740</v>
      </c>
      <c r="AI334">
        <f t="shared" si="20"/>
        <v>5.3634706957222926</v>
      </c>
      <c r="AJ334">
        <f t="shared" si="21"/>
        <v>0.46999934015908074</v>
      </c>
      <c r="AK334">
        <f t="shared" si="22"/>
        <v>0.89365224418866596</v>
      </c>
      <c r="AL334">
        <f t="shared" si="23"/>
        <v>0.22763381638900482</v>
      </c>
      <c r="AM334">
        <f>U334 - AVERAGEIFS('Placebo Females'!U:U, 'Placebo Females'!B:B, B334, 'Placebo Females'!P:P, P334)</f>
        <v>9</v>
      </c>
      <c r="AN334">
        <f>V334 - AVERAGEIFS('Placebo Females'!V:V, 'Placebo Females'!B:B, B334, 'Placebo Females'!P:P, P334)</f>
        <v>1.6666666666666572</v>
      </c>
      <c r="AO334">
        <f>W334 - AVERAGEIFS('Placebo Females'!W:W, 'Placebo Females'!B:B, B334, 'Placebo Females'!P:P, P334)</f>
        <v>45.666666666666686</v>
      </c>
      <c r="AP334">
        <f>X334 - AVERAGEIFS('Placebo Females'!X:X, 'Placebo Females'!B:B, B334, 'Placebo Females'!P:P, P334)</f>
        <v>1.3333333333333286</v>
      </c>
      <c r="AQ334">
        <f>Y334 - AVERAGEIFS('Placebo Females'!Y:Y, 'Placebo Females'!B:B, B334, 'Placebo Females'!P:P, P334)</f>
        <v>20</v>
      </c>
      <c r="AR334">
        <f>Z334 - AVERAGEIFS('Placebo Females'!Z:Z, 'Placebo Females'!B:B, B334, 'Placebo Females'!P:P, P334)</f>
        <v>24.333333333333329</v>
      </c>
      <c r="AS334">
        <f>AB334 - AVERAGEIFS('Placebo Females'!AB:AB, 'Placebo Females'!B:B, B334, 'Placebo Females'!P:P, P334)</f>
        <v>33.333333333333336</v>
      </c>
      <c r="AT334">
        <f>AC334 - AVERAGEIFS('Placebo Females'!AC:AC, 'Placebo Females'!B:B, B334, 'Placebo Females'!P:P, P334)</f>
        <v>9.3333333333333321</v>
      </c>
      <c r="AU334">
        <f>AD334 - AVERAGEIFS('Placebo Females'!AD:AD, 'Placebo Females'!B:B, B334, 'Placebo Females'!P:P, P334)</f>
        <v>-128.53533333333331</v>
      </c>
      <c r="AV334">
        <f>AE334 - AVERAGEIFS('Placebo Females'!AE:AE, 'Placebo Females'!B:B, B334, 'Placebo Females'!P:P, P334)</f>
        <v>0.31547999999999998</v>
      </c>
      <c r="AW334">
        <f>AF334 - AVERAGEIFS('Placebo Females'!AF:AF, 'Placebo Females'!B:B, B334, 'Placebo Females'!P:P, P334)</f>
        <v>0.12233566666666668</v>
      </c>
    </row>
    <row r="335" spans="1:49" x14ac:dyDescent="0.25">
      <c r="A335" t="s">
        <v>5242</v>
      </c>
      <c r="B335">
        <v>1005</v>
      </c>
      <c r="C335" t="s">
        <v>655</v>
      </c>
      <c r="D335">
        <v>23</v>
      </c>
      <c r="E335">
        <v>182.5</v>
      </c>
      <c r="F335">
        <v>78.8</v>
      </c>
      <c r="G335">
        <v>114.25</v>
      </c>
      <c r="H335">
        <v>64</v>
      </c>
      <c r="I335" t="s">
        <v>103</v>
      </c>
      <c r="J335" t="s">
        <v>104</v>
      </c>
      <c r="K335" t="s">
        <v>509</v>
      </c>
      <c r="L335" t="s">
        <v>311</v>
      </c>
      <c r="M335" t="s">
        <v>4381</v>
      </c>
      <c r="N335">
        <v>400</v>
      </c>
      <c r="O335" t="s">
        <v>2262</v>
      </c>
      <c r="P335">
        <v>4</v>
      </c>
      <c r="Q335" t="s">
        <v>113</v>
      </c>
      <c r="R335" t="s">
        <v>4415</v>
      </c>
      <c r="S335">
        <v>1740</v>
      </c>
      <c r="T335" t="s">
        <v>2266</v>
      </c>
      <c r="U335">
        <v>938</v>
      </c>
      <c r="V335">
        <v>147</v>
      </c>
      <c r="W335">
        <v>433</v>
      </c>
      <c r="X335">
        <v>88</v>
      </c>
      <c r="Y335">
        <v>250</v>
      </c>
      <c r="Z335">
        <v>95</v>
      </c>
      <c r="AA335" t="s">
        <v>108</v>
      </c>
      <c r="AB335">
        <v>76</v>
      </c>
      <c r="AC335">
        <v>36</v>
      </c>
      <c r="AD335">
        <v>329.923</v>
      </c>
      <c r="AE335">
        <v>0.32727299999999998</v>
      </c>
      <c r="AF335">
        <v>0.53641000000000005</v>
      </c>
      <c r="AH335">
        <v>1740</v>
      </c>
      <c r="AI335">
        <f t="shared" si="20"/>
        <v>5.3634706957222926</v>
      </c>
      <c r="AJ335">
        <f t="shared" si="21"/>
        <v>0.46999934015908074</v>
      </c>
      <c r="AK335">
        <f t="shared" si="22"/>
        <v>0.89365224418866596</v>
      </c>
      <c r="AL335">
        <f t="shared" si="23"/>
        <v>0.22763381638900482</v>
      </c>
      <c r="AM335">
        <f>U335 - AVERAGEIFS('Placebo Females'!U:U, 'Placebo Females'!B:B, B335, 'Placebo Females'!P:P, P335)</f>
        <v>-6</v>
      </c>
      <c r="AN335">
        <f>V335 - AVERAGEIFS('Placebo Females'!V:V, 'Placebo Females'!B:B, B335, 'Placebo Females'!P:P, P335)</f>
        <v>4.6666666666666572</v>
      </c>
      <c r="AO335">
        <f>W335 - AVERAGEIFS('Placebo Females'!W:W, 'Placebo Females'!B:B, B335, 'Placebo Females'!P:P, P335)</f>
        <v>46.666666666666686</v>
      </c>
      <c r="AP335">
        <f>X335 - AVERAGEIFS('Placebo Females'!X:X, 'Placebo Females'!B:B, B335, 'Placebo Females'!P:P, P335)</f>
        <v>-0.6666666666666714</v>
      </c>
      <c r="AQ335">
        <f>Y335 - AVERAGEIFS('Placebo Females'!Y:Y, 'Placebo Females'!B:B, B335, 'Placebo Females'!P:P, P335)</f>
        <v>22</v>
      </c>
      <c r="AR335">
        <f>Z335 - AVERAGEIFS('Placebo Females'!Z:Z, 'Placebo Females'!B:B, B335, 'Placebo Females'!P:P, P335)</f>
        <v>25.333333333333329</v>
      </c>
      <c r="AS335">
        <f>AB335 - AVERAGEIFS('Placebo Females'!AB:AB, 'Placebo Females'!B:B, B335, 'Placebo Females'!P:P, P335)</f>
        <v>35.333333333333336</v>
      </c>
      <c r="AT335">
        <f>AC335 - AVERAGEIFS('Placebo Females'!AC:AC, 'Placebo Females'!B:B, B335, 'Placebo Females'!P:P, P335)</f>
        <v>7.3333333333333321</v>
      </c>
      <c r="AU335">
        <f>AD335 - AVERAGEIFS('Placebo Females'!AD:AD, 'Placebo Females'!B:B, B335, 'Placebo Females'!P:P, P335)</f>
        <v>-134.6873333333333</v>
      </c>
      <c r="AV335">
        <f>AE335 - AVERAGEIFS('Placebo Females'!AE:AE, 'Placebo Females'!B:B, B335, 'Placebo Females'!P:P, P335)</f>
        <v>0.21137999999999996</v>
      </c>
      <c r="AW335">
        <f>AF335 - AVERAGEIFS('Placebo Females'!AF:AF, 'Placebo Females'!B:B, B335, 'Placebo Females'!P:P, P335)</f>
        <v>0.12467866666666677</v>
      </c>
    </row>
    <row r="336" spans="1:49" x14ac:dyDescent="0.25">
      <c r="A336" t="s">
        <v>5243</v>
      </c>
      <c r="B336">
        <v>1004</v>
      </c>
      <c r="C336" t="s">
        <v>655</v>
      </c>
      <c r="D336">
        <v>32</v>
      </c>
      <c r="E336">
        <v>177.1</v>
      </c>
      <c r="F336">
        <v>60.7</v>
      </c>
      <c r="G336">
        <v>92</v>
      </c>
      <c r="H336">
        <v>51.75</v>
      </c>
      <c r="I336" t="s">
        <v>103</v>
      </c>
      <c r="J336" t="s">
        <v>104</v>
      </c>
      <c r="K336" t="s">
        <v>459</v>
      </c>
      <c r="L336" t="s">
        <v>106</v>
      </c>
      <c r="M336" t="s">
        <v>4381</v>
      </c>
      <c r="N336">
        <v>400</v>
      </c>
      <c r="O336" t="s">
        <v>2262</v>
      </c>
      <c r="P336">
        <v>4</v>
      </c>
      <c r="Q336" t="s">
        <v>113</v>
      </c>
      <c r="R336" t="s">
        <v>4415</v>
      </c>
      <c r="S336">
        <v>1750</v>
      </c>
      <c r="T336" t="s">
        <v>2266</v>
      </c>
      <c r="U336">
        <v>775</v>
      </c>
      <c r="V336">
        <v>118</v>
      </c>
      <c r="W336">
        <v>462</v>
      </c>
      <c r="X336">
        <v>107</v>
      </c>
      <c r="Y336">
        <v>262</v>
      </c>
      <c r="Z336">
        <v>93</v>
      </c>
      <c r="AA336" t="s">
        <v>108</v>
      </c>
      <c r="AB336">
        <v>29</v>
      </c>
      <c r="AC336">
        <v>33</v>
      </c>
      <c r="AD336">
        <v>77.793300000000002</v>
      </c>
      <c r="AE336">
        <v>0.206897</v>
      </c>
      <c r="AF336">
        <v>0.67041899999999999</v>
      </c>
      <c r="AH336">
        <v>1750</v>
      </c>
      <c r="AI336">
        <f t="shared" si="20"/>
        <v>5.3942952399505817</v>
      </c>
      <c r="AJ336">
        <f t="shared" si="21"/>
        <v>0.47097015980078227</v>
      </c>
      <c r="AK336">
        <f t="shared" si="22"/>
        <v>0.89422817445841607</v>
      </c>
      <c r="AL336">
        <f t="shared" si="23"/>
        <v>0.22886536520144907</v>
      </c>
      <c r="AM336">
        <f>U336 - AVERAGEIFS('Placebo Females'!U:U, 'Placebo Females'!B:B, B336, 'Placebo Females'!P:P, P336)</f>
        <v>-87</v>
      </c>
      <c r="AN336">
        <f>V336 - AVERAGEIFS('Placebo Females'!V:V, 'Placebo Females'!B:B, B336, 'Placebo Females'!P:P, P336)</f>
        <v>-13.666666666666657</v>
      </c>
      <c r="AO336">
        <f>W336 - AVERAGEIFS('Placebo Females'!W:W, 'Placebo Females'!B:B, B336, 'Placebo Females'!P:P, P336)</f>
        <v>62.333333333333314</v>
      </c>
      <c r="AP336">
        <f>X336 - AVERAGEIFS('Placebo Females'!X:X, 'Placebo Females'!B:B, B336, 'Placebo Females'!P:P, P336)</f>
        <v>11</v>
      </c>
      <c r="AQ336">
        <f>Y336 - AVERAGEIFS('Placebo Females'!Y:Y, 'Placebo Females'!B:B, B336, 'Placebo Females'!P:P, P336)</f>
        <v>27.666666666666657</v>
      </c>
      <c r="AR336">
        <f>Z336 - AVERAGEIFS('Placebo Females'!Z:Z, 'Placebo Females'!B:B, B336, 'Placebo Females'!P:P, P336)</f>
        <v>23.666666666666671</v>
      </c>
      <c r="AS336">
        <f>AB336 - AVERAGEIFS('Placebo Females'!AB:AB, 'Placebo Females'!B:B, B336, 'Placebo Females'!P:P, P336)</f>
        <v>-13</v>
      </c>
      <c r="AT336">
        <f>AC336 - AVERAGEIFS('Placebo Females'!AC:AC, 'Placebo Females'!B:B, B336, 'Placebo Females'!P:P, P336)</f>
        <v>6</v>
      </c>
      <c r="AU336">
        <f>AD336 - AVERAGEIFS('Placebo Females'!AD:AD, 'Placebo Females'!B:B, B336, 'Placebo Females'!P:P, P336)</f>
        <v>-90.73603333333331</v>
      </c>
      <c r="AV336">
        <f>AE336 - AVERAGEIFS('Placebo Females'!AE:AE, 'Placebo Females'!B:B, B336, 'Placebo Females'!P:P, P336)</f>
        <v>-2.0819666666666681E-2</v>
      </c>
      <c r="AW336">
        <f>AF336 - AVERAGEIFS('Placebo Females'!AF:AF, 'Placebo Females'!B:B, B336, 'Placebo Females'!P:P, P336)</f>
        <v>0.28437433333333334</v>
      </c>
    </row>
    <row r="337" spans="1:49" x14ac:dyDescent="0.25">
      <c r="A337" t="s">
        <v>5244</v>
      </c>
      <c r="B337">
        <v>1004</v>
      </c>
      <c r="C337" t="s">
        <v>655</v>
      </c>
      <c r="D337">
        <v>32</v>
      </c>
      <c r="E337">
        <v>177.1</v>
      </c>
      <c r="F337">
        <v>60.7</v>
      </c>
      <c r="G337">
        <v>92</v>
      </c>
      <c r="H337">
        <v>51.75</v>
      </c>
      <c r="I337" t="s">
        <v>103</v>
      </c>
      <c r="J337" t="s">
        <v>104</v>
      </c>
      <c r="K337" t="s">
        <v>459</v>
      </c>
      <c r="L337" t="s">
        <v>106</v>
      </c>
      <c r="M337" t="s">
        <v>4381</v>
      </c>
      <c r="N337">
        <v>400</v>
      </c>
      <c r="O337" t="s">
        <v>2262</v>
      </c>
      <c r="P337">
        <v>4</v>
      </c>
      <c r="Q337" t="s">
        <v>113</v>
      </c>
      <c r="R337" t="s">
        <v>4415</v>
      </c>
      <c r="S337">
        <v>1750</v>
      </c>
      <c r="T337" t="s">
        <v>2266</v>
      </c>
      <c r="U337">
        <v>770</v>
      </c>
      <c r="V337">
        <v>119</v>
      </c>
      <c r="W337">
        <v>452</v>
      </c>
      <c r="X337">
        <v>117</v>
      </c>
      <c r="Y337">
        <v>251</v>
      </c>
      <c r="Z337">
        <v>84</v>
      </c>
      <c r="AA337" t="s">
        <v>108</v>
      </c>
      <c r="AB337">
        <v>24</v>
      </c>
      <c r="AC337">
        <v>2</v>
      </c>
      <c r="AD337">
        <v>81.662599999999998</v>
      </c>
      <c r="AE337" t="s">
        <v>108</v>
      </c>
      <c r="AF337" t="s">
        <v>108</v>
      </c>
      <c r="AH337">
        <v>1750</v>
      </c>
      <c r="AI337">
        <f t="shared" si="20"/>
        <v>5.3942952399505817</v>
      </c>
      <c r="AJ337">
        <f t="shared" si="21"/>
        <v>0.47097015980078227</v>
      </c>
      <c r="AK337">
        <f t="shared" si="22"/>
        <v>0.89422817445841607</v>
      </c>
      <c r="AL337">
        <f t="shared" si="23"/>
        <v>0.22886536520144907</v>
      </c>
      <c r="AM337">
        <f>U337 - AVERAGEIFS('Placebo Females'!U:U, 'Placebo Females'!B:B, B337, 'Placebo Females'!P:P, P337)</f>
        <v>-92</v>
      </c>
      <c r="AN337">
        <f>V337 - AVERAGEIFS('Placebo Females'!V:V, 'Placebo Females'!B:B, B337, 'Placebo Females'!P:P, P337)</f>
        <v>-12.666666666666657</v>
      </c>
      <c r="AO337">
        <f>W337 - AVERAGEIFS('Placebo Females'!W:W, 'Placebo Females'!B:B, B337, 'Placebo Females'!P:P, P337)</f>
        <v>52.333333333333314</v>
      </c>
      <c r="AP337">
        <f>X337 - AVERAGEIFS('Placebo Females'!X:X, 'Placebo Females'!B:B, B337, 'Placebo Females'!P:P, P337)</f>
        <v>21</v>
      </c>
      <c r="AQ337">
        <f>Y337 - AVERAGEIFS('Placebo Females'!Y:Y, 'Placebo Females'!B:B, B337, 'Placebo Females'!P:P, P337)</f>
        <v>16.666666666666657</v>
      </c>
      <c r="AR337">
        <f>Z337 - AVERAGEIFS('Placebo Females'!Z:Z, 'Placebo Females'!B:B, B337, 'Placebo Females'!P:P, P337)</f>
        <v>14.666666666666671</v>
      </c>
      <c r="AS337">
        <f>AB337 - AVERAGEIFS('Placebo Females'!AB:AB, 'Placebo Females'!B:B, B337, 'Placebo Females'!P:P, P337)</f>
        <v>-18</v>
      </c>
      <c r="AT337">
        <f>AC337 - AVERAGEIFS('Placebo Females'!AC:AC, 'Placebo Females'!B:B, B337, 'Placebo Females'!P:P, P337)</f>
        <v>-25</v>
      </c>
      <c r="AU337">
        <f>AD337 - AVERAGEIFS('Placebo Females'!AD:AD, 'Placebo Females'!B:B, B337, 'Placebo Females'!P:P, P337)</f>
        <v>-86.866733333333315</v>
      </c>
      <c r="AV337" t="e">
        <f>AE337 - AVERAGEIFS('Placebo Females'!AE:AE, 'Placebo Females'!B:B, B337, 'Placebo Females'!P:P, P337)</f>
        <v>#VALUE!</v>
      </c>
      <c r="AW337" t="e">
        <f>AF337 - AVERAGEIFS('Placebo Females'!AF:AF, 'Placebo Females'!B:B, B337, 'Placebo Females'!P:P, P337)</f>
        <v>#VALUE!</v>
      </c>
    </row>
    <row r="338" spans="1:49" x14ac:dyDescent="0.25">
      <c r="A338" t="s">
        <v>5245</v>
      </c>
      <c r="B338">
        <v>1004</v>
      </c>
      <c r="C338" t="s">
        <v>655</v>
      </c>
      <c r="D338">
        <v>32</v>
      </c>
      <c r="E338">
        <v>177.1</v>
      </c>
      <c r="F338">
        <v>60.7</v>
      </c>
      <c r="G338">
        <v>92</v>
      </c>
      <c r="H338">
        <v>51.75</v>
      </c>
      <c r="I338" t="s">
        <v>103</v>
      </c>
      <c r="J338" t="s">
        <v>104</v>
      </c>
      <c r="K338" t="s">
        <v>459</v>
      </c>
      <c r="L338" t="s">
        <v>106</v>
      </c>
      <c r="M338" t="s">
        <v>4381</v>
      </c>
      <c r="N338">
        <v>400</v>
      </c>
      <c r="O338" t="s">
        <v>2262</v>
      </c>
      <c r="P338">
        <v>4</v>
      </c>
      <c r="Q338" t="s">
        <v>113</v>
      </c>
      <c r="R338" t="s">
        <v>4415</v>
      </c>
      <c r="S338">
        <v>1750</v>
      </c>
      <c r="T338" t="s">
        <v>2266</v>
      </c>
      <c r="U338">
        <v>765</v>
      </c>
      <c r="V338">
        <v>121</v>
      </c>
      <c r="W338">
        <v>466</v>
      </c>
      <c r="X338">
        <v>96</v>
      </c>
      <c r="Y338">
        <v>269</v>
      </c>
      <c r="Z338">
        <v>101</v>
      </c>
      <c r="AA338" t="s">
        <v>108</v>
      </c>
      <c r="AB338">
        <v>20</v>
      </c>
      <c r="AC338">
        <v>2</v>
      </c>
      <c r="AD338">
        <v>71.190100000000001</v>
      </c>
      <c r="AE338">
        <v>2.0833299999999999E-2</v>
      </c>
      <c r="AF338">
        <v>0.65100199999999997</v>
      </c>
      <c r="AH338">
        <v>1750</v>
      </c>
      <c r="AI338">
        <f t="shared" si="20"/>
        <v>5.3942952399505817</v>
      </c>
      <c r="AJ338">
        <f t="shared" si="21"/>
        <v>0.47097015980078227</v>
      </c>
      <c r="AK338">
        <f t="shared" si="22"/>
        <v>0.89422817445841607</v>
      </c>
      <c r="AL338">
        <f t="shared" si="23"/>
        <v>0.22886536520144907</v>
      </c>
      <c r="AM338">
        <f>U338 - AVERAGEIFS('Placebo Females'!U:U, 'Placebo Females'!B:B, B338, 'Placebo Females'!P:P, P338)</f>
        <v>-97</v>
      </c>
      <c r="AN338">
        <f>V338 - AVERAGEIFS('Placebo Females'!V:V, 'Placebo Females'!B:B, B338, 'Placebo Females'!P:P, P338)</f>
        <v>-10.666666666666657</v>
      </c>
      <c r="AO338">
        <f>W338 - AVERAGEIFS('Placebo Females'!W:W, 'Placebo Females'!B:B, B338, 'Placebo Females'!P:P, P338)</f>
        <v>66.333333333333314</v>
      </c>
      <c r="AP338">
        <f>X338 - AVERAGEIFS('Placebo Females'!X:X, 'Placebo Females'!B:B, B338, 'Placebo Females'!P:P, P338)</f>
        <v>0</v>
      </c>
      <c r="AQ338">
        <f>Y338 - AVERAGEIFS('Placebo Females'!Y:Y, 'Placebo Females'!B:B, B338, 'Placebo Females'!P:P, P338)</f>
        <v>34.666666666666657</v>
      </c>
      <c r="AR338">
        <f>Z338 - AVERAGEIFS('Placebo Females'!Z:Z, 'Placebo Females'!B:B, B338, 'Placebo Females'!P:P, P338)</f>
        <v>31.666666666666671</v>
      </c>
      <c r="AS338">
        <f>AB338 - AVERAGEIFS('Placebo Females'!AB:AB, 'Placebo Females'!B:B, B338, 'Placebo Females'!P:P, P338)</f>
        <v>-22</v>
      </c>
      <c r="AT338">
        <f>AC338 - AVERAGEIFS('Placebo Females'!AC:AC, 'Placebo Females'!B:B, B338, 'Placebo Females'!P:P, P338)</f>
        <v>-25</v>
      </c>
      <c r="AU338">
        <f>AD338 - AVERAGEIFS('Placebo Females'!AD:AD, 'Placebo Females'!B:B, B338, 'Placebo Females'!P:P, P338)</f>
        <v>-97.339233333333311</v>
      </c>
      <c r="AV338">
        <f>AE338 - AVERAGEIFS('Placebo Females'!AE:AE, 'Placebo Females'!B:B, B338, 'Placebo Females'!P:P, P338)</f>
        <v>-0.20688336666666668</v>
      </c>
      <c r="AW338">
        <f>AF338 - AVERAGEIFS('Placebo Females'!AF:AF, 'Placebo Females'!B:B, B338, 'Placebo Females'!P:P, P338)</f>
        <v>0.26495733333333332</v>
      </c>
    </row>
    <row r="339" spans="1:49" x14ac:dyDescent="0.25">
      <c r="A339" t="s">
        <v>5246</v>
      </c>
      <c r="B339">
        <v>1009</v>
      </c>
      <c r="C339" t="s">
        <v>655</v>
      </c>
      <c r="D339">
        <v>29</v>
      </c>
      <c r="E339">
        <v>162</v>
      </c>
      <c r="F339">
        <v>68</v>
      </c>
      <c r="G339">
        <v>107.75</v>
      </c>
      <c r="H339">
        <v>62.75</v>
      </c>
      <c r="I339" t="s">
        <v>458</v>
      </c>
      <c r="J339" t="s">
        <v>104</v>
      </c>
      <c r="K339" t="s">
        <v>105</v>
      </c>
      <c r="L339" t="s">
        <v>460</v>
      </c>
      <c r="M339" t="s">
        <v>4381</v>
      </c>
      <c r="N339">
        <v>400</v>
      </c>
      <c r="O339" t="s">
        <v>2262</v>
      </c>
      <c r="P339">
        <v>3.5</v>
      </c>
      <c r="Q339" t="s">
        <v>113</v>
      </c>
      <c r="R339" t="s">
        <v>4415</v>
      </c>
      <c r="S339">
        <v>1750</v>
      </c>
      <c r="T339" t="s">
        <v>2266</v>
      </c>
      <c r="U339">
        <v>776</v>
      </c>
      <c r="V339">
        <v>152</v>
      </c>
      <c r="W339">
        <v>421</v>
      </c>
      <c r="X339">
        <v>93</v>
      </c>
      <c r="Y339">
        <v>208</v>
      </c>
      <c r="Z339">
        <v>120</v>
      </c>
      <c r="AA339" t="s">
        <v>108</v>
      </c>
      <c r="AB339">
        <v>54</v>
      </c>
      <c r="AC339">
        <v>80</v>
      </c>
      <c r="AD339">
        <v>213.07400000000001</v>
      </c>
      <c r="AE339">
        <v>0.24074100000000001</v>
      </c>
      <c r="AF339">
        <v>0.52630200000000005</v>
      </c>
      <c r="AH339">
        <v>1750</v>
      </c>
      <c r="AI339">
        <f t="shared" si="20"/>
        <v>5.3942952399505817</v>
      </c>
      <c r="AJ339">
        <f t="shared" si="21"/>
        <v>0.47097015980078227</v>
      </c>
      <c r="AK339">
        <f t="shared" si="22"/>
        <v>0.89422817445841607</v>
      </c>
      <c r="AL339">
        <f t="shared" si="23"/>
        <v>0.22886536520144907</v>
      </c>
      <c r="AM339">
        <f>U339 - AVERAGEIFS('Placebo Females'!U:U, 'Placebo Females'!B:B, B339, 'Placebo Females'!P:P, P339)</f>
        <v>-33.666666666666629</v>
      </c>
      <c r="AN339">
        <f>V339 - AVERAGEIFS('Placebo Females'!V:V, 'Placebo Females'!B:B, B339, 'Placebo Females'!P:P, P339)</f>
        <v>-2</v>
      </c>
      <c r="AO339">
        <f>W339 - AVERAGEIFS('Placebo Females'!W:W, 'Placebo Females'!B:B, B339, 'Placebo Females'!P:P, P339)</f>
        <v>63.666666666666686</v>
      </c>
      <c r="AP339">
        <f>X339 - AVERAGEIFS('Placebo Females'!X:X, 'Placebo Females'!B:B, B339, 'Placebo Females'!P:P, P339)</f>
        <v>6.3333333333333286</v>
      </c>
      <c r="AQ339">
        <f>Y339 - AVERAGEIFS('Placebo Females'!Y:Y, 'Placebo Females'!B:B, B339, 'Placebo Females'!P:P, P339)</f>
        <v>9</v>
      </c>
      <c r="AR339">
        <f>Z339 - AVERAGEIFS('Placebo Females'!Z:Z, 'Placebo Females'!B:B, B339, 'Placebo Females'!P:P, P339)</f>
        <v>48.333333333333329</v>
      </c>
      <c r="AS339">
        <f>AB339 - AVERAGEIFS('Placebo Females'!AB:AB, 'Placebo Females'!B:B, B339, 'Placebo Females'!P:P, P339)</f>
        <v>9.3333333333333357</v>
      </c>
      <c r="AT339">
        <f>AC339 - AVERAGEIFS('Placebo Females'!AC:AC, 'Placebo Females'!B:B, B339, 'Placebo Females'!P:P, P339)</f>
        <v>53.333333333333329</v>
      </c>
      <c r="AU339">
        <f>AD339 - AVERAGEIFS('Placebo Females'!AD:AD, 'Placebo Females'!B:B, B339, 'Placebo Females'!P:P, P339)</f>
        <v>-142.32866666666666</v>
      </c>
      <c r="AV339">
        <f>AE339 - AVERAGEIFS('Placebo Females'!AE:AE, 'Placebo Females'!B:B, B339, 'Placebo Females'!P:P, P339)</f>
        <v>0.10766599999999998</v>
      </c>
      <c r="AW339">
        <f>AF339 - AVERAGEIFS('Placebo Females'!AF:AF, 'Placebo Females'!B:B, B339, 'Placebo Females'!P:P, P339)</f>
        <v>0.20010333333333341</v>
      </c>
    </row>
    <row r="340" spans="1:49" x14ac:dyDescent="0.25">
      <c r="A340" t="s">
        <v>5247</v>
      </c>
      <c r="B340">
        <v>1009</v>
      </c>
      <c r="C340" t="s">
        <v>655</v>
      </c>
      <c r="D340">
        <v>29</v>
      </c>
      <c r="E340">
        <v>162</v>
      </c>
      <c r="F340">
        <v>68</v>
      </c>
      <c r="G340">
        <v>107.75</v>
      </c>
      <c r="H340">
        <v>62.75</v>
      </c>
      <c r="I340" t="s">
        <v>458</v>
      </c>
      <c r="J340" t="s">
        <v>104</v>
      </c>
      <c r="K340" t="s">
        <v>105</v>
      </c>
      <c r="L340" t="s">
        <v>460</v>
      </c>
      <c r="M340" t="s">
        <v>4381</v>
      </c>
      <c r="N340">
        <v>400</v>
      </c>
      <c r="O340" t="s">
        <v>2262</v>
      </c>
      <c r="P340">
        <v>3.5</v>
      </c>
      <c r="Q340" t="s">
        <v>113</v>
      </c>
      <c r="R340" t="s">
        <v>4415</v>
      </c>
      <c r="S340">
        <v>1750</v>
      </c>
      <c r="T340" t="s">
        <v>2266</v>
      </c>
      <c r="U340">
        <v>792</v>
      </c>
      <c r="V340">
        <v>149</v>
      </c>
      <c r="W340">
        <v>449</v>
      </c>
      <c r="X340">
        <v>94</v>
      </c>
      <c r="Y340">
        <v>223</v>
      </c>
      <c r="Z340">
        <v>132</v>
      </c>
      <c r="AA340" t="s">
        <v>108</v>
      </c>
      <c r="AB340">
        <v>52</v>
      </c>
      <c r="AC340">
        <v>91</v>
      </c>
      <c r="AD340">
        <v>226.411</v>
      </c>
      <c r="AE340">
        <v>0.97727299999999995</v>
      </c>
      <c r="AF340">
        <v>0.55799799999999999</v>
      </c>
      <c r="AH340">
        <v>1750</v>
      </c>
      <c r="AI340">
        <f t="shared" si="20"/>
        <v>5.3942952399505817</v>
      </c>
      <c r="AJ340">
        <f t="shared" si="21"/>
        <v>0.47097015980078227</v>
      </c>
      <c r="AK340">
        <f t="shared" si="22"/>
        <v>0.89422817445841607</v>
      </c>
      <c r="AL340">
        <f t="shared" si="23"/>
        <v>0.22886536520144907</v>
      </c>
      <c r="AM340">
        <f>U340 - AVERAGEIFS('Placebo Females'!U:U, 'Placebo Females'!B:B, B340, 'Placebo Females'!P:P, P340)</f>
        <v>-17.666666666666629</v>
      </c>
      <c r="AN340">
        <f>V340 - AVERAGEIFS('Placebo Females'!V:V, 'Placebo Females'!B:B, B340, 'Placebo Females'!P:P, P340)</f>
        <v>-5</v>
      </c>
      <c r="AO340">
        <f>W340 - AVERAGEIFS('Placebo Females'!W:W, 'Placebo Females'!B:B, B340, 'Placebo Females'!P:P, P340)</f>
        <v>91.666666666666686</v>
      </c>
      <c r="AP340">
        <f>X340 - AVERAGEIFS('Placebo Females'!X:X, 'Placebo Females'!B:B, B340, 'Placebo Females'!P:P, P340)</f>
        <v>7.3333333333333286</v>
      </c>
      <c r="AQ340">
        <f>Y340 - AVERAGEIFS('Placebo Females'!Y:Y, 'Placebo Females'!B:B, B340, 'Placebo Females'!P:P, P340)</f>
        <v>24</v>
      </c>
      <c r="AR340">
        <f>Z340 - AVERAGEIFS('Placebo Females'!Z:Z, 'Placebo Females'!B:B, B340, 'Placebo Females'!P:P, P340)</f>
        <v>60.333333333333329</v>
      </c>
      <c r="AS340">
        <f>AB340 - AVERAGEIFS('Placebo Females'!AB:AB, 'Placebo Females'!B:B, B340, 'Placebo Females'!P:P, P340)</f>
        <v>7.3333333333333357</v>
      </c>
      <c r="AT340">
        <f>AC340 - AVERAGEIFS('Placebo Females'!AC:AC, 'Placebo Females'!B:B, B340, 'Placebo Females'!P:P, P340)</f>
        <v>64.333333333333329</v>
      </c>
      <c r="AU340">
        <f>AD340 - AVERAGEIFS('Placebo Females'!AD:AD, 'Placebo Females'!B:B, B340, 'Placebo Females'!P:P, P340)</f>
        <v>-128.99166666666667</v>
      </c>
      <c r="AV340">
        <f>AE340 - AVERAGEIFS('Placebo Females'!AE:AE, 'Placebo Females'!B:B, B340, 'Placebo Females'!P:P, P340)</f>
        <v>0.84419799999999989</v>
      </c>
      <c r="AW340">
        <f>AF340 - AVERAGEIFS('Placebo Females'!AF:AF, 'Placebo Females'!B:B, B340, 'Placebo Females'!P:P, P340)</f>
        <v>0.23179933333333336</v>
      </c>
    </row>
    <row r="341" spans="1:49" x14ac:dyDescent="0.25">
      <c r="A341" t="s">
        <v>5248</v>
      </c>
      <c r="B341">
        <v>1009</v>
      </c>
      <c r="C341" t="s">
        <v>655</v>
      </c>
      <c r="D341">
        <v>29</v>
      </c>
      <c r="E341">
        <v>162</v>
      </c>
      <c r="F341">
        <v>68</v>
      </c>
      <c r="G341">
        <v>107.75</v>
      </c>
      <c r="H341">
        <v>62.75</v>
      </c>
      <c r="I341" t="s">
        <v>458</v>
      </c>
      <c r="J341" t="s">
        <v>104</v>
      </c>
      <c r="K341" t="s">
        <v>105</v>
      </c>
      <c r="L341" t="s">
        <v>460</v>
      </c>
      <c r="M341" t="s">
        <v>4381</v>
      </c>
      <c r="N341">
        <v>400</v>
      </c>
      <c r="O341" t="s">
        <v>2262</v>
      </c>
      <c r="P341">
        <v>3.5</v>
      </c>
      <c r="Q341" t="s">
        <v>113</v>
      </c>
      <c r="R341" t="s">
        <v>4415</v>
      </c>
      <c r="S341">
        <v>1750</v>
      </c>
      <c r="T341" t="s">
        <v>2266</v>
      </c>
      <c r="U341">
        <v>782</v>
      </c>
      <c r="V341">
        <v>154</v>
      </c>
      <c r="W341">
        <v>434</v>
      </c>
      <c r="X341">
        <v>92</v>
      </c>
      <c r="Y341">
        <v>214</v>
      </c>
      <c r="Z341">
        <v>128</v>
      </c>
      <c r="AA341" t="s">
        <v>108</v>
      </c>
      <c r="AB341">
        <v>39</v>
      </c>
      <c r="AC341">
        <v>101</v>
      </c>
      <c r="AD341">
        <v>203.90600000000001</v>
      </c>
      <c r="AE341" t="s">
        <v>108</v>
      </c>
      <c r="AF341" t="s">
        <v>108</v>
      </c>
      <c r="AH341">
        <v>1750</v>
      </c>
      <c r="AI341">
        <f t="shared" si="20"/>
        <v>5.3942952399505817</v>
      </c>
      <c r="AJ341">
        <f t="shared" si="21"/>
        <v>0.47097015980078227</v>
      </c>
      <c r="AK341">
        <f t="shared" si="22"/>
        <v>0.89422817445841607</v>
      </c>
      <c r="AL341">
        <f t="shared" si="23"/>
        <v>0.22886536520144907</v>
      </c>
      <c r="AM341">
        <f>U341 - AVERAGEIFS('Placebo Females'!U:U, 'Placebo Females'!B:B, B341, 'Placebo Females'!P:P, P341)</f>
        <v>-27.666666666666629</v>
      </c>
      <c r="AN341">
        <f>V341 - AVERAGEIFS('Placebo Females'!V:V, 'Placebo Females'!B:B, B341, 'Placebo Females'!P:P, P341)</f>
        <v>0</v>
      </c>
      <c r="AO341">
        <f>W341 - AVERAGEIFS('Placebo Females'!W:W, 'Placebo Females'!B:B, B341, 'Placebo Females'!P:P, P341)</f>
        <v>76.666666666666686</v>
      </c>
      <c r="AP341">
        <f>X341 - AVERAGEIFS('Placebo Females'!X:X, 'Placebo Females'!B:B, B341, 'Placebo Females'!P:P, P341)</f>
        <v>5.3333333333333286</v>
      </c>
      <c r="AQ341">
        <f>Y341 - AVERAGEIFS('Placebo Females'!Y:Y, 'Placebo Females'!B:B, B341, 'Placebo Females'!P:P, P341)</f>
        <v>15</v>
      </c>
      <c r="AR341">
        <f>Z341 - AVERAGEIFS('Placebo Females'!Z:Z, 'Placebo Females'!B:B, B341, 'Placebo Females'!P:P, P341)</f>
        <v>56.333333333333329</v>
      </c>
      <c r="AS341">
        <f>AB341 - AVERAGEIFS('Placebo Females'!AB:AB, 'Placebo Females'!B:B, B341, 'Placebo Females'!P:P, P341)</f>
        <v>-5.6666666666666643</v>
      </c>
      <c r="AT341">
        <f>AC341 - AVERAGEIFS('Placebo Females'!AC:AC, 'Placebo Females'!B:B, B341, 'Placebo Females'!P:P, P341)</f>
        <v>74.333333333333329</v>
      </c>
      <c r="AU341">
        <f>AD341 - AVERAGEIFS('Placebo Females'!AD:AD, 'Placebo Females'!B:B, B341, 'Placebo Females'!P:P, P341)</f>
        <v>-151.49666666666667</v>
      </c>
      <c r="AV341" t="e">
        <f>AE341 - AVERAGEIFS('Placebo Females'!AE:AE, 'Placebo Females'!B:B, B341, 'Placebo Females'!P:P, P341)</f>
        <v>#VALUE!</v>
      </c>
      <c r="AW341" t="e">
        <f>AF341 - AVERAGEIFS('Placebo Females'!AF:AF, 'Placebo Females'!B:B, B341, 'Placebo Females'!P:P, P341)</f>
        <v>#VALUE!</v>
      </c>
    </row>
    <row r="342" spans="1:49" x14ac:dyDescent="0.25">
      <c r="A342" t="s">
        <v>5249</v>
      </c>
      <c r="B342">
        <v>1001</v>
      </c>
      <c r="C342" t="s">
        <v>655</v>
      </c>
      <c r="D342">
        <v>25</v>
      </c>
      <c r="E342">
        <v>161.5</v>
      </c>
      <c r="F342">
        <v>54.8</v>
      </c>
      <c r="G342">
        <v>114.5</v>
      </c>
      <c r="H342">
        <v>64.25</v>
      </c>
      <c r="I342" t="s">
        <v>103</v>
      </c>
      <c r="J342" t="s">
        <v>104</v>
      </c>
      <c r="K342" t="s">
        <v>360</v>
      </c>
      <c r="L342" t="s">
        <v>311</v>
      </c>
      <c r="M342" t="s">
        <v>4381</v>
      </c>
      <c r="N342">
        <v>400</v>
      </c>
      <c r="O342" t="s">
        <v>2262</v>
      </c>
      <c r="P342">
        <v>1</v>
      </c>
      <c r="Q342" t="s">
        <v>113</v>
      </c>
      <c r="R342" t="s">
        <v>4415</v>
      </c>
      <c r="S342">
        <v>1760</v>
      </c>
      <c r="T342" t="s">
        <v>2266</v>
      </c>
      <c r="U342">
        <v>713</v>
      </c>
      <c r="V342">
        <v>142</v>
      </c>
      <c r="W342">
        <v>436</v>
      </c>
      <c r="X342">
        <v>108</v>
      </c>
      <c r="Y342">
        <v>228</v>
      </c>
      <c r="Z342">
        <v>100</v>
      </c>
      <c r="AA342" t="s">
        <v>108</v>
      </c>
      <c r="AB342">
        <v>81</v>
      </c>
      <c r="AC342">
        <v>29</v>
      </c>
      <c r="AD342">
        <v>410.39800000000002</v>
      </c>
      <c r="AE342">
        <v>0.67346899999999998</v>
      </c>
      <c r="AF342">
        <v>0.522837</v>
      </c>
      <c r="AH342">
        <v>1760</v>
      </c>
      <c r="AI342">
        <f t="shared" si="20"/>
        <v>5.4251197841788716</v>
      </c>
      <c r="AJ342">
        <f t="shared" si="21"/>
        <v>0.47193566548925159</v>
      </c>
      <c r="AK342">
        <f t="shared" si="22"/>
        <v>0.89479809470040483</v>
      </c>
      <c r="AL342">
        <f t="shared" si="23"/>
        <v>0.23009453464197793</v>
      </c>
      <c r="AM342">
        <f>U342 - AVERAGEIFS('Placebo Females'!U:U, 'Placebo Females'!B:B, B342, 'Placebo Females'!P:P, P342)</f>
        <v>-123</v>
      </c>
      <c r="AN342">
        <f>V342 - AVERAGEIFS('Placebo Females'!V:V, 'Placebo Females'!B:B, B342, 'Placebo Females'!P:P, P342)</f>
        <v>17.666666666666671</v>
      </c>
      <c r="AO342">
        <f>W342 - AVERAGEIFS('Placebo Females'!W:W, 'Placebo Females'!B:B, B342, 'Placebo Females'!P:P, P342)</f>
        <v>67.333333333333314</v>
      </c>
      <c r="AP342">
        <f>X342 - AVERAGEIFS('Placebo Females'!X:X, 'Placebo Females'!B:B, B342, 'Placebo Females'!P:P, P342)</f>
        <v>15.666666666666671</v>
      </c>
      <c r="AQ342">
        <f>Y342 - AVERAGEIFS('Placebo Females'!Y:Y, 'Placebo Females'!B:B, B342, 'Placebo Females'!P:P, P342)</f>
        <v>18.333333333333343</v>
      </c>
      <c r="AR342">
        <f>Z342 - AVERAGEIFS('Placebo Females'!Z:Z, 'Placebo Females'!B:B, B342, 'Placebo Females'!P:P, P342)</f>
        <v>33.333333333333329</v>
      </c>
      <c r="AS342">
        <f>AB342 - AVERAGEIFS('Placebo Females'!AB:AB, 'Placebo Females'!B:B, B342, 'Placebo Females'!P:P, P342)</f>
        <v>43</v>
      </c>
      <c r="AT342">
        <f>AC342 - AVERAGEIFS('Placebo Females'!AC:AC, 'Placebo Females'!B:B, B342, 'Placebo Females'!P:P, P342)</f>
        <v>5.6666666666666679</v>
      </c>
      <c r="AU342">
        <f>AD342 - AVERAGEIFS('Placebo Females'!AD:AD, 'Placebo Females'!B:B, B342, 'Placebo Females'!P:P, P342)</f>
        <v>-353.20366666666678</v>
      </c>
      <c r="AV342">
        <f>AE342 - AVERAGEIFS('Placebo Females'!AE:AE, 'Placebo Females'!B:B, B342, 'Placebo Females'!P:P, P342)</f>
        <v>0.56235766666666664</v>
      </c>
      <c r="AW342">
        <f>AF342 - AVERAGEIFS('Placebo Females'!AF:AF, 'Placebo Females'!B:B, B342, 'Placebo Females'!P:P, P342)</f>
        <v>0.18647400000000003</v>
      </c>
    </row>
    <row r="343" spans="1:49" x14ac:dyDescent="0.25">
      <c r="A343" t="s">
        <v>5250</v>
      </c>
      <c r="B343">
        <v>1001</v>
      </c>
      <c r="C343" t="s">
        <v>655</v>
      </c>
      <c r="D343">
        <v>25</v>
      </c>
      <c r="E343">
        <v>161.5</v>
      </c>
      <c r="F343">
        <v>54.8</v>
      </c>
      <c r="G343">
        <v>114.5</v>
      </c>
      <c r="H343">
        <v>64.25</v>
      </c>
      <c r="I343" t="s">
        <v>103</v>
      </c>
      <c r="J343" t="s">
        <v>104</v>
      </c>
      <c r="K343" t="s">
        <v>360</v>
      </c>
      <c r="L343" t="s">
        <v>311</v>
      </c>
      <c r="M343" t="s">
        <v>4381</v>
      </c>
      <c r="N343">
        <v>400</v>
      </c>
      <c r="O343" t="s">
        <v>2262</v>
      </c>
      <c r="P343">
        <v>1</v>
      </c>
      <c r="Q343" t="s">
        <v>113</v>
      </c>
      <c r="R343" t="s">
        <v>4415</v>
      </c>
      <c r="S343">
        <v>1760</v>
      </c>
      <c r="T343" t="s">
        <v>2266</v>
      </c>
      <c r="U343">
        <v>733</v>
      </c>
      <c r="V343">
        <v>160</v>
      </c>
      <c r="W343">
        <v>428</v>
      </c>
      <c r="X343">
        <v>109</v>
      </c>
      <c r="Y343">
        <v>220</v>
      </c>
      <c r="Z343">
        <v>99</v>
      </c>
      <c r="AA343" t="s">
        <v>108</v>
      </c>
      <c r="AB343">
        <v>77</v>
      </c>
      <c r="AC343">
        <v>31</v>
      </c>
      <c r="AD343">
        <v>419.14800000000002</v>
      </c>
      <c r="AE343">
        <v>0.69387799999999999</v>
      </c>
      <c r="AF343">
        <v>0.52407199999999998</v>
      </c>
      <c r="AH343">
        <v>1760</v>
      </c>
      <c r="AI343">
        <f t="shared" si="20"/>
        <v>5.4251197841788716</v>
      </c>
      <c r="AJ343">
        <f t="shared" si="21"/>
        <v>0.47193566548925159</v>
      </c>
      <c r="AK343">
        <f t="shared" si="22"/>
        <v>0.89479809470040483</v>
      </c>
      <c r="AL343">
        <f t="shared" si="23"/>
        <v>0.23009453464197793</v>
      </c>
      <c r="AM343">
        <f>U343 - AVERAGEIFS('Placebo Females'!U:U, 'Placebo Females'!B:B, B343, 'Placebo Females'!P:P, P343)</f>
        <v>-103</v>
      </c>
      <c r="AN343">
        <f>V343 - AVERAGEIFS('Placebo Females'!V:V, 'Placebo Females'!B:B, B343, 'Placebo Females'!P:P, P343)</f>
        <v>35.666666666666671</v>
      </c>
      <c r="AO343">
        <f>W343 - AVERAGEIFS('Placebo Females'!W:W, 'Placebo Females'!B:B, B343, 'Placebo Females'!P:P, P343)</f>
        <v>59.333333333333314</v>
      </c>
      <c r="AP343">
        <f>X343 - AVERAGEIFS('Placebo Females'!X:X, 'Placebo Females'!B:B, B343, 'Placebo Females'!P:P, P343)</f>
        <v>16.666666666666671</v>
      </c>
      <c r="AQ343">
        <f>Y343 - AVERAGEIFS('Placebo Females'!Y:Y, 'Placebo Females'!B:B, B343, 'Placebo Females'!P:P, P343)</f>
        <v>10.333333333333343</v>
      </c>
      <c r="AR343">
        <f>Z343 - AVERAGEIFS('Placebo Females'!Z:Z, 'Placebo Females'!B:B, B343, 'Placebo Females'!P:P, P343)</f>
        <v>32.333333333333329</v>
      </c>
      <c r="AS343">
        <f>AB343 - AVERAGEIFS('Placebo Females'!AB:AB, 'Placebo Females'!B:B, B343, 'Placebo Females'!P:P, P343)</f>
        <v>39</v>
      </c>
      <c r="AT343">
        <f>AC343 - AVERAGEIFS('Placebo Females'!AC:AC, 'Placebo Females'!B:B, B343, 'Placebo Females'!P:P, P343)</f>
        <v>7.6666666666666679</v>
      </c>
      <c r="AU343">
        <f>AD343 - AVERAGEIFS('Placebo Females'!AD:AD, 'Placebo Females'!B:B, B343, 'Placebo Females'!P:P, P343)</f>
        <v>-344.45366666666678</v>
      </c>
      <c r="AV343">
        <f>AE343 - AVERAGEIFS('Placebo Females'!AE:AE, 'Placebo Females'!B:B, B343, 'Placebo Females'!P:P, P343)</f>
        <v>0.58276666666666666</v>
      </c>
      <c r="AW343">
        <f>AF343 - AVERAGEIFS('Placebo Females'!AF:AF, 'Placebo Females'!B:B, B343, 'Placebo Females'!P:P, P343)</f>
        <v>0.18770900000000001</v>
      </c>
    </row>
    <row r="344" spans="1:49" x14ac:dyDescent="0.25">
      <c r="A344" t="s">
        <v>5251</v>
      </c>
      <c r="B344">
        <v>1001</v>
      </c>
      <c r="C344" t="s">
        <v>655</v>
      </c>
      <c r="D344">
        <v>25</v>
      </c>
      <c r="E344">
        <v>161.5</v>
      </c>
      <c r="F344">
        <v>54.8</v>
      </c>
      <c r="G344">
        <v>114.5</v>
      </c>
      <c r="H344">
        <v>64.25</v>
      </c>
      <c r="I344" t="s">
        <v>103</v>
      </c>
      <c r="J344" t="s">
        <v>104</v>
      </c>
      <c r="K344" t="s">
        <v>360</v>
      </c>
      <c r="L344" t="s">
        <v>311</v>
      </c>
      <c r="M344" t="s">
        <v>4381</v>
      </c>
      <c r="N344">
        <v>400</v>
      </c>
      <c r="O344" t="s">
        <v>2262</v>
      </c>
      <c r="P344">
        <v>1</v>
      </c>
      <c r="Q344" t="s">
        <v>113</v>
      </c>
      <c r="R344" t="s">
        <v>4415</v>
      </c>
      <c r="S344">
        <v>1760</v>
      </c>
      <c r="T344" t="s">
        <v>2266</v>
      </c>
      <c r="U344">
        <v>740</v>
      </c>
      <c r="V344">
        <v>155</v>
      </c>
      <c r="W344">
        <v>431</v>
      </c>
      <c r="X344">
        <v>110</v>
      </c>
      <c r="Y344">
        <v>226</v>
      </c>
      <c r="Z344">
        <v>95</v>
      </c>
      <c r="AA344" t="s">
        <v>108</v>
      </c>
      <c r="AB344">
        <v>77</v>
      </c>
      <c r="AC344">
        <v>33</v>
      </c>
      <c r="AD344">
        <v>433.42399999999998</v>
      </c>
      <c r="AE344">
        <v>0.74468100000000004</v>
      </c>
      <c r="AF344">
        <v>0.53263099999999997</v>
      </c>
      <c r="AH344">
        <v>1760</v>
      </c>
      <c r="AI344">
        <f t="shared" si="20"/>
        <v>5.4251197841788716</v>
      </c>
      <c r="AJ344">
        <f t="shared" si="21"/>
        <v>0.47193566548925159</v>
      </c>
      <c r="AK344">
        <f t="shared" si="22"/>
        <v>0.89479809470040483</v>
      </c>
      <c r="AL344">
        <f t="shared" si="23"/>
        <v>0.23009453464197793</v>
      </c>
      <c r="AM344">
        <f>U344 - AVERAGEIFS('Placebo Females'!U:U, 'Placebo Females'!B:B, B344, 'Placebo Females'!P:P, P344)</f>
        <v>-96</v>
      </c>
      <c r="AN344">
        <f>V344 - AVERAGEIFS('Placebo Females'!V:V, 'Placebo Females'!B:B, B344, 'Placebo Females'!P:P, P344)</f>
        <v>30.666666666666671</v>
      </c>
      <c r="AO344">
        <f>W344 - AVERAGEIFS('Placebo Females'!W:W, 'Placebo Females'!B:B, B344, 'Placebo Females'!P:P, P344)</f>
        <v>62.333333333333314</v>
      </c>
      <c r="AP344">
        <f>X344 - AVERAGEIFS('Placebo Females'!X:X, 'Placebo Females'!B:B, B344, 'Placebo Females'!P:P, P344)</f>
        <v>17.666666666666671</v>
      </c>
      <c r="AQ344">
        <f>Y344 - AVERAGEIFS('Placebo Females'!Y:Y, 'Placebo Females'!B:B, B344, 'Placebo Females'!P:P, P344)</f>
        <v>16.333333333333343</v>
      </c>
      <c r="AR344">
        <f>Z344 - AVERAGEIFS('Placebo Females'!Z:Z, 'Placebo Females'!B:B, B344, 'Placebo Females'!P:P, P344)</f>
        <v>28.333333333333329</v>
      </c>
      <c r="AS344">
        <f>AB344 - AVERAGEIFS('Placebo Females'!AB:AB, 'Placebo Females'!B:B, B344, 'Placebo Females'!P:P, P344)</f>
        <v>39</v>
      </c>
      <c r="AT344">
        <f>AC344 - AVERAGEIFS('Placebo Females'!AC:AC, 'Placebo Females'!B:B, B344, 'Placebo Females'!P:P, P344)</f>
        <v>9.6666666666666679</v>
      </c>
      <c r="AU344">
        <f>AD344 - AVERAGEIFS('Placebo Females'!AD:AD, 'Placebo Females'!B:B, B344, 'Placebo Females'!P:P, P344)</f>
        <v>-330.17766666666682</v>
      </c>
      <c r="AV344">
        <f>AE344 - AVERAGEIFS('Placebo Females'!AE:AE, 'Placebo Females'!B:B, B344, 'Placebo Females'!P:P, P344)</f>
        <v>0.6335696666666667</v>
      </c>
      <c r="AW344">
        <f>AF344 - AVERAGEIFS('Placebo Females'!AF:AF, 'Placebo Females'!B:B, B344, 'Placebo Females'!P:P, P344)</f>
        <v>0.196268</v>
      </c>
    </row>
    <row r="345" spans="1:49" x14ac:dyDescent="0.25">
      <c r="A345" t="s">
        <v>5252</v>
      </c>
      <c r="B345">
        <v>1005</v>
      </c>
      <c r="C345" t="s">
        <v>655</v>
      </c>
      <c r="D345">
        <v>23</v>
      </c>
      <c r="E345">
        <v>182.5</v>
      </c>
      <c r="F345">
        <v>78.8</v>
      </c>
      <c r="G345">
        <v>114.25</v>
      </c>
      <c r="H345">
        <v>64</v>
      </c>
      <c r="I345" t="s">
        <v>103</v>
      </c>
      <c r="J345" t="s">
        <v>104</v>
      </c>
      <c r="K345" t="s">
        <v>509</v>
      </c>
      <c r="L345" t="s">
        <v>311</v>
      </c>
      <c r="M345" t="s">
        <v>4381</v>
      </c>
      <c r="N345">
        <v>400</v>
      </c>
      <c r="O345" t="s">
        <v>2262</v>
      </c>
      <c r="P345">
        <v>1</v>
      </c>
      <c r="Q345" t="s">
        <v>113</v>
      </c>
      <c r="R345" t="s">
        <v>4415</v>
      </c>
      <c r="S345">
        <v>1760</v>
      </c>
      <c r="T345" t="s">
        <v>2266</v>
      </c>
      <c r="U345">
        <v>965</v>
      </c>
      <c r="V345">
        <v>148</v>
      </c>
      <c r="W345">
        <v>469</v>
      </c>
      <c r="X345">
        <v>92</v>
      </c>
      <c r="Y345">
        <v>262</v>
      </c>
      <c r="Z345">
        <v>115</v>
      </c>
      <c r="AA345" t="s">
        <v>108</v>
      </c>
      <c r="AB345">
        <v>86</v>
      </c>
      <c r="AC345">
        <v>42</v>
      </c>
      <c r="AD345">
        <v>403.47800000000001</v>
      </c>
      <c r="AE345">
        <v>0.42857099999999998</v>
      </c>
      <c r="AF345">
        <v>0.58513199999999999</v>
      </c>
      <c r="AH345">
        <v>1760</v>
      </c>
      <c r="AI345">
        <f t="shared" si="20"/>
        <v>5.4251197841788716</v>
      </c>
      <c r="AJ345">
        <f t="shared" si="21"/>
        <v>0.47193566548925159</v>
      </c>
      <c r="AK345">
        <f t="shared" si="22"/>
        <v>0.89479809470040483</v>
      </c>
      <c r="AL345">
        <f t="shared" si="23"/>
        <v>0.23009453464197793</v>
      </c>
      <c r="AM345">
        <f>U345 - AVERAGEIFS('Placebo Females'!U:U, 'Placebo Females'!B:B, B345, 'Placebo Females'!P:P, P345)</f>
        <v>-113</v>
      </c>
      <c r="AN345">
        <f>V345 - AVERAGEIFS('Placebo Females'!V:V, 'Placebo Females'!B:B, B345, 'Placebo Females'!P:P, P345)</f>
        <v>-1.3333333333333428</v>
      </c>
      <c r="AO345">
        <f>W345 - AVERAGEIFS('Placebo Females'!W:W, 'Placebo Females'!B:B, B345, 'Placebo Females'!P:P, P345)</f>
        <v>66.666666666666686</v>
      </c>
      <c r="AP345">
        <f>X345 - AVERAGEIFS('Placebo Females'!X:X, 'Placebo Females'!B:B, B345, 'Placebo Females'!P:P, P345)</f>
        <v>4.3333333333333286</v>
      </c>
      <c r="AQ345">
        <f>Y345 - AVERAGEIFS('Placebo Females'!Y:Y, 'Placebo Females'!B:B, B345, 'Placebo Females'!P:P, P345)</f>
        <v>19</v>
      </c>
      <c r="AR345">
        <f>Z345 - AVERAGEIFS('Placebo Females'!Z:Z, 'Placebo Females'!B:B, B345, 'Placebo Females'!P:P, P345)</f>
        <v>43.333333333333329</v>
      </c>
      <c r="AS345">
        <f>AB345 - AVERAGEIFS('Placebo Females'!AB:AB, 'Placebo Females'!B:B, B345, 'Placebo Females'!P:P, P345)</f>
        <v>45</v>
      </c>
      <c r="AT345">
        <f>AC345 - AVERAGEIFS('Placebo Females'!AC:AC, 'Placebo Females'!B:B, B345, 'Placebo Females'!P:P, P345)</f>
        <v>16.333333333333332</v>
      </c>
      <c r="AU345">
        <f>AD345 - AVERAGEIFS('Placebo Females'!AD:AD, 'Placebo Females'!B:B, B345, 'Placebo Females'!P:P, P345)</f>
        <v>-169.07466666666659</v>
      </c>
      <c r="AV345">
        <f>AE345 - AVERAGEIFS('Placebo Females'!AE:AE, 'Placebo Females'!B:B, B345, 'Placebo Females'!P:P, P345)</f>
        <v>0.33272119999999999</v>
      </c>
      <c r="AW345">
        <f>AF345 - AVERAGEIFS('Placebo Females'!AF:AF, 'Placebo Females'!B:B, B345, 'Placebo Females'!P:P, P345)</f>
        <v>0.15814633333333333</v>
      </c>
    </row>
    <row r="346" spans="1:49" x14ac:dyDescent="0.25">
      <c r="A346" t="s">
        <v>5253</v>
      </c>
      <c r="B346">
        <v>1005</v>
      </c>
      <c r="C346" t="s">
        <v>655</v>
      </c>
      <c r="D346">
        <v>23</v>
      </c>
      <c r="E346">
        <v>182.5</v>
      </c>
      <c r="F346">
        <v>78.8</v>
      </c>
      <c r="G346">
        <v>114.25</v>
      </c>
      <c r="H346">
        <v>64</v>
      </c>
      <c r="I346" t="s">
        <v>103</v>
      </c>
      <c r="J346" t="s">
        <v>104</v>
      </c>
      <c r="K346" t="s">
        <v>509</v>
      </c>
      <c r="L346" t="s">
        <v>311</v>
      </c>
      <c r="M346" t="s">
        <v>4381</v>
      </c>
      <c r="N346">
        <v>400</v>
      </c>
      <c r="O346" t="s">
        <v>2262</v>
      </c>
      <c r="P346">
        <v>1</v>
      </c>
      <c r="Q346" t="s">
        <v>113</v>
      </c>
      <c r="R346" t="s">
        <v>4415</v>
      </c>
      <c r="S346">
        <v>1760</v>
      </c>
      <c r="T346" t="s">
        <v>2266</v>
      </c>
      <c r="U346">
        <v>979</v>
      </c>
      <c r="V346">
        <v>149</v>
      </c>
      <c r="W346">
        <v>466</v>
      </c>
      <c r="X346">
        <v>89</v>
      </c>
      <c r="Y346">
        <v>261</v>
      </c>
      <c r="Z346">
        <v>116</v>
      </c>
      <c r="AA346" t="s">
        <v>108</v>
      </c>
      <c r="AB346">
        <v>85</v>
      </c>
      <c r="AC346">
        <v>42</v>
      </c>
      <c r="AD346">
        <v>409.29700000000003</v>
      </c>
      <c r="AE346">
        <v>0.46428599999999998</v>
      </c>
      <c r="AF346">
        <v>0.582036</v>
      </c>
      <c r="AH346">
        <v>1760</v>
      </c>
      <c r="AI346">
        <f t="shared" si="20"/>
        <v>5.4251197841788716</v>
      </c>
      <c r="AJ346">
        <f t="shared" si="21"/>
        <v>0.47193566548925159</v>
      </c>
      <c r="AK346">
        <f t="shared" si="22"/>
        <v>0.89479809470040483</v>
      </c>
      <c r="AL346">
        <f t="shared" si="23"/>
        <v>0.23009453464197793</v>
      </c>
      <c r="AM346">
        <f>U346 - AVERAGEIFS('Placebo Females'!U:U, 'Placebo Females'!B:B, B346, 'Placebo Females'!P:P, P346)</f>
        <v>-99</v>
      </c>
      <c r="AN346">
        <f>V346 - AVERAGEIFS('Placebo Females'!V:V, 'Placebo Females'!B:B, B346, 'Placebo Females'!P:P, P346)</f>
        <v>-0.33333333333334281</v>
      </c>
      <c r="AO346">
        <f>W346 - AVERAGEIFS('Placebo Females'!W:W, 'Placebo Females'!B:B, B346, 'Placebo Females'!P:P, P346)</f>
        <v>63.666666666666686</v>
      </c>
      <c r="AP346">
        <f>X346 - AVERAGEIFS('Placebo Females'!X:X, 'Placebo Females'!B:B, B346, 'Placebo Females'!P:P, P346)</f>
        <v>1.3333333333333286</v>
      </c>
      <c r="AQ346">
        <f>Y346 - AVERAGEIFS('Placebo Females'!Y:Y, 'Placebo Females'!B:B, B346, 'Placebo Females'!P:P, P346)</f>
        <v>18</v>
      </c>
      <c r="AR346">
        <f>Z346 - AVERAGEIFS('Placebo Females'!Z:Z, 'Placebo Females'!B:B, B346, 'Placebo Females'!P:P, P346)</f>
        <v>44.333333333333329</v>
      </c>
      <c r="AS346">
        <f>AB346 - AVERAGEIFS('Placebo Females'!AB:AB, 'Placebo Females'!B:B, B346, 'Placebo Females'!P:P, P346)</f>
        <v>44</v>
      </c>
      <c r="AT346">
        <f>AC346 - AVERAGEIFS('Placebo Females'!AC:AC, 'Placebo Females'!B:B, B346, 'Placebo Females'!P:P, P346)</f>
        <v>16.333333333333332</v>
      </c>
      <c r="AU346">
        <f>AD346 - AVERAGEIFS('Placebo Females'!AD:AD, 'Placebo Females'!B:B, B346, 'Placebo Females'!P:P, P346)</f>
        <v>-163.25566666666657</v>
      </c>
      <c r="AV346">
        <f>AE346 - AVERAGEIFS('Placebo Females'!AE:AE, 'Placebo Females'!B:B, B346, 'Placebo Females'!P:P, P346)</f>
        <v>0.36843619999999999</v>
      </c>
      <c r="AW346">
        <f>AF346 - AVERAGEIFS('Placebo Females'!AF:AF, 'Placebo Females'!B:B, B346, 'Placebo Females'!P:P, P346)</f>
        <v>0.15505033333333335</v>
      </c>
    </row>
    <row r="347" spans="1:49" x14ac:dyDescent="0.25">
      <c r="A347" s="1" t="s">
        <v>5254</v>
      </c>
      <c r="B347">
        <v>1005</v>
      </c>
      <c r="C347" t="s">
        <v>655</v>
      </c>
      <c r="D347">
        <v>23</v>
      </c>
      <c r="E347">
        <v>182.5</v>
      </c>
      <c r="F347">
        <v>78.8</v>
      </c>
      <c r="G347">
        <v>114.25</v>
      </c>
      <c r="H347">
        <v>64</v>
      </c>
      <c r="I347" t="s">
        <v>103</v>
      </c>
      <c r="J347" t="s">
        <v>104</v>
      </c>
      <c r="K347" t="s">
        <v>509</v>
      </c>
      <c r="L347" t="s">
        <v>311</v>
      </c>
      <c r="M347" t="s">
        <v>4381</v>
      </c>
      <c r="N347">
        <v>400</v>
      </c>
      <c r="O347" t="s">
        <v>2262</v>
      </c>
      <c r="P347">
        <v>1</v>
      </c>
      <c r="Q347" t="s">
        <v>113</v>
      </c>
      <c r="R347" t="s">
        <v>4415</v>
      </c>
      <c r="S347">
        <v>1760</v>
      </c>
      <c r="T347" t="s">
        <v>2266</v>
      </c>
      <c r="U347">
        <v>936</v>
      </c>
      <c r="V347">
        <v>157</v>
      </c>
      <c r="W347">
        <v>467</v>
      </c>
      <c r="X347">
        <v>89</v>
      </c>
      <c r="Y347">
        <v>263</v>
      </c>
      <c r="Z347">
        <v>115</v>
      </c>
      <c r="AA347" t="s">
        <v>108</v>
      </c>
      <c r="AB347">
        <v>85</v>
      </c>
      <c r="AC347">
        <v>40</v>
      </c>
      <c r="AD347">
        <v>409.93700000000001</v>
      </c>
      <c r="AE347">
        <v>0.51851899999999995</v>
      </c>
      <c r="AF347">
        <v>0.57382</v>
      </c>
      <c r="AH347">
        <v>1760</v>
      </c>
      <c r="AI347">
        <f t="shared" si="20"/>
        <v>5.4251197841788716</v>
      </c>
      <c r="AJ347">
        <f t="shared" si="21"/>
        <v>0.47193566548925159</v>
      </c>
      <c r="AK347">
        <f t="shared" si="22"/>
        <v>0.89479809470040483</v>
      </c>
      <c r="AL347">
        <f t="shared" si="23"/>
        <v>0.23009453464197793</v>
      </c>
      <c r="AM347">
        <f>U347 - AVERAGEIFS('Placebo Females'!U:U, 'Placebo Females'!B:B, B347, 'Placebo Females'!P:P, P347)</f>
        <v>-142</v>
      </c>
      <c r="AN347">
        <f>V347 - AVERAGEIFS('Placebo Females'!V:V, 'Placebo Females'!B:B, B347, 'Placebo Females'!P:P, P347)</f>
        <v>7.6666666666666572</v>
      </c>
      <c r="AO347">
        <f>W347 - AVERAGEIFS('Placebo Females'!W:W, 'Placebo Females'!B:B, B347, 'Placebo Females'!P:P, P347)</f>
        <v>64.666666666666686</v>
      </c>
      <c r="AP347">
        <f>X347 - AVERAGEIFS('Placebo Females'!X:X, 'Placebo Females'!B:B, B347, 'Placebo Females'!P:P, P347)</f>
        <v>1.3333333333333286</v>
      </c>
      <c r="AQ347">
        <f>Y347 - AVERAGEIFS('Placebo Females'!Y:Y, 'Placebo Females'!B:B, B347, 'Placebo Females'!P:P, P347)</f>
        <v>20</v>
      </c>
      <c r="AR347">
        <f>Z347 - AVERAGEIFS('Placebo Females'!Z:Z, 'Placebo Females'!B:B, B347, 'Placebo Females'!P:P, P347)</f>
        <v>43.333333333333329</v>
      </c>
      <c r="AS347">
        <f>AB347 - AVERAGEIFS('Placebo Females'!AB:AB, 'Placebo Females'!B:B, B347, 'Placebo Females'!P:P, P347)</f>
        <v>44</v>
      </c>
      <c r="AT347">
        <f>AC347 - AVERAGEIFS('Placebo Females'!AC:AC, 'Placebo Females'!B:B, B347, 'Placebo Females'!P:P, P347)</f>
        <v>14.333333333333332</v>
      </c>
      <c r="AU347">
        <f>AD347 - AVERAGEIFS('Placebo Females'!AD:AD, 'Placebo Females'!B:B, B347, 'Placebo Females'!P:P, P347)</f>
        <v>-162.61566666666658</v>
      </c>
      <c r="AV347">
        <f>AE347 - AVERAGEIFS('Placebo Females'!AE:AE, 'Placebo Females'!B:B, B347, 'Placebo Females'!P:P, P347)</f>
        <v>0.42266919999999997</v>
      </c>
      <c r="AW347">
        <f>AF347 - AVERAGEIFS('Placebo Females'!AF:AF, 'Placebo Females'!B:B, B347, 'Placebo Females'!P:P, P347)</f>
        <v>0.14683433333333334</v>
      </c>
    </row>
    <row r="348" spans="1:49" x14ac:dyDescent="0.25">
      <c r="A348" t="s">
        <v>5255</v>
      </c>
      <c r="B348">
        <v>1008</v>
      </c>
      <c r="C348" t="s">
        <v>655</v>
      </c>
      <c r="D348">
        <v>33</v>
      </c>
      <c r="E348">
        <v>163.5</v>
      </c>
      <c r="F348">
        <v>69.8</v>
      </c>
      <c r="G348">
        <v>121.25</v>
      </c>
      <c r="H348">
        <v>71.25</v>
      </c>
      <c r="I348" t="s">
        <v>103</v>
      </c>
      <c r="J348" t="s">
        <v>104</v>
      </c>
      <c r="K348" t="s">
        <v>310</v>
      </c>
      <c r="L348" t="s">
        <v>160</v>
      </c>
      <c r="M348" t="s">
        <v>4381</v>
      </c>
      <c r="N348">
        <v>400</v>
      </c>
      <c r="O348" t="s">
        <v>2262</v>
      </c>
      <c r="P348">
        <v>3.5</v>
      </c>
      <c r="Q348" t="s">
        <v>113</v>
      </c>
      <c r="R348" t="s">
        <v>4415</v>
      </c>
      <c r="S348">
        <v>1770</v>
      </c>
      <c r="T348" t="s">
        <v>2266</v>
      </c>
      <c r="U348">
        <v>645</v>
      </c>
      <c r="V348">
        <v>146</v>
      </c>
      <c r="W348">
        <v>392</v>
      </c>
      <c r="X348">
        <v>84</v>
      </c>
      <c r="Y348">
        <v>231</v>
      </c>
      <c r="Z348">
        <v>77</v>
      </c>
      <c r="AA348" t="s">
        <v>108</v>
      </c>
      <c r="AB348">
        <v>63</v>
      </c>
      <c r="AC348">
        <v>32</v>
      </c>
      <c r="AD348">
        <v>297.88400000000001</v>
      </c>
      <c r="AE348">
        <v>0.735294</v>
      </c>
      <c r="AF348">
        <v>0.45985399999999998</v>
      </c>
      <c r="AH348">
        <v>1770</v>
      </c>
      <c r="AI348">
        <f t="shared" si="20"/>
        <v>5.4559443284071607</v>
      </c>
      <c r="AJ348">
        <f t="shared" si="21"/>
        <v>0.47289590909326007</v>
      </c>
      <c r="AK348">
        <f t="shared" si="22"/>
        <v>0.89536209737553352</v>
      </c>
      <c r="AL348">
        <f t="shared" si="23"/>
        <v>0.23132132188195909</v>
      </c>
      <c r="AM348">
        <f>U348 - AVERAGEIFS('Placebo Females'!U:U, 'Placebo Females'!B:B, B348, 'Placebo Females'!P:P, P348)</f>
        <v>-44.666666666666629</v>
      </c>
      <c r="AN348">
        <f>V348 - AVERAGEIFS('Placebo Females'!V:V, 'Placebo Females'!B:B, B348, 'Placebo Females'!P:P, P348)</f>
        <v>9.3333333333333428</v>
      </c>
      <c r="AO348">
        <f>W348 - AVERAGEIFS('Placebo Females'!W:W, 'Placebo Females'!B:B, B348, 'Placebo Females'!P:P, P348)</f>
        <v>40</v>
      </c>
      <c r="AP348">
        <f>X348 - AVERAGEIFS('Placebo Females'!X:X, 'Placebo Females'!B:B, B348, 'Placebo Females'!P:P, P348)</f>
        <v>-17</v>
      </c>
      <c r="AQ348">
        <f>Y348 - AVERAGEIFS('Placebo Females'!Y:Y, 'Placebo Females'!B:B, B348, 'Placebo Females'!P:P, P348)</f>
        <v>45.666666666666657</v>
      </c>
      <c r="AR348">
        <f>Z348 - AVERAGEIFS('Placebo Females'!Z:Z, 'Placebo Females'!B:B, B348, 'Placebo Females'!P:P, P348)</f>
        <v>11.333333333333329</v>
      </c>
      <c r="AS348">
        <f>AB348 - AVERAGEIFS('Placebo Females'!AB:AB, 'Placebo Females'!B:B, B348, 'Placebo Females'!P:P, P348)</f>
        <v>24</v>
      </c>
      <c r="AT348">
        <f>AC348 - AVERAGEIFS('Placebo Females'!AC:AC, 'Placebo Females'!B:B, B348, 'Placebo Females'!P:P, P348)</f>
        <v>7.3333333333333321</v>
      </c>
      <c r="AU348">
        <f>AD348 - AVERAGEIFS('Placebo Females'!AD:AD, 'Placebo Females'!B:B, B348, 'Placebo Females'!P:P, P348)</f>
        <v>-141.80299999999994</v>
      </c>
      <c r="AV348">
        <f>AE348 - AVERAGEIFS('Placebo Females'!AE:AE, 'Placebo Females'!B:B, B348, 'Placebo Females'!P:P, P348)</f>
        <v>0.53381933333333331</v>
      </c>
      <c r="AW348">
        <f>AF348 - AVERAGEIFS('Placebo Females'!AF:AF, 'Placebo Females'!B:B, B348, 'Placebo Females'!P:P, P348)</f>
        <v>0.1779283333333333</v>
      </c>
    </row>
    <row r="349" spans="1:49" x14ac:dyDescent="0.25">
      <c r="A349" t="s">
        <v>5256</v>
      </c>
      <c r="B349">
        <v>1008</v>
      </c>
      <c r="C349" t="s">
        <v>655</v>
      </c>
      <c r="D349">
        <v>33</v>
      </c>
      <c r="E349">
        <v>163.5</v>
      </c>
      <c r="F349">
        <v>69.8</v>
      </c>
      <c r="G349">
        <v>121.25</v>
      </c>
      <c r="H349">
        <v>71.25</v>
      </c>
      <c r="I349" t="s">
        <v>103</v>
      </c>
      <c r="J349" t="s">
        <v>104</v>
      </c>
      <c r="K349" t="s">
        <v>310</v>
      </c>
      <c r="L349" t="s">
        <v>160</v>
      </c>
      <c r="M349" t="s">
        <v>4381</v>
      </c>
      <c r="N349">
        <v>400</v>
      </c>
      <c r="O349" t="s">
        <v>2262</v>
      </c>
      <c r="P349">
        <v>3.5</v>
      </c>
      <c r="Q349" t="s">
        <v>113</v>
      </c>
      <c r="R349" t="s">
        <v>4415</v>
      </c>
      <c r="S349">
        <v>1770</v>
      </c>
      <c r="T349" t="s">
        <v>2266</v>
      </c>
      <c r="U349">
        <v>659</v>
      </c>
      <c r="V349">
        <v>140</v>
      </c>
      <c r="W349">
        <v>396</v>
      </c>
      <c r="X349">
        <v>86</v>
      </c>
      <c r="Y349">
        <v>230</v>
      </c>
      <c r="Z349">
        <v>80</v>
      </c>
      <c r="AA349" t="s">
        <v>108</v>
      </c>
      <c r="AB349">
        <v>70</v>
      </c>
      <c r="AC349">
        <v>32</v>
      </c>
      <c r="AD349">
        <v>277.57400000000001</v>
      </c>
      <c r="AE349">
        <v>0.68571400000000005</v>
      </c>
      <c r="AF349">
        <v>0.47389900000000001</v>
      </c>
      <c r="AH349">
        <v>1770</v>
      </c>
      <c r="AI349">
        <f t="shared" si="20"/>
        <v>5.4559443284071607</v>
      </c>
      <c r="AJ349">
        <f t="shared" si="21"/>
        <v>0.47289590909326007</v>
      </c>
      <c r="AK349">
        <f t="shared" si="22"/>
        <v>0.89536209737553352</v>
      </c>
      <c r="AL349">
        <f t="shared" si="23"/>
        <v>0.23132132188195909</v>
      </c>
      <c r="AM349">
        <f>U349 - AVERAGEIFS('Placebo Females'!U:U, 'Placebo Females'!B:B, B349, 'Placebo Females'!P:P, P349)</f>
        <v>-30.666666666666629</v>
      </c>
      <c r="AN349">
        <f>V349 - AVERAGEIFS('Placebo Females'!V:V, 'Placebo Females'!B:B, B349, 'Placebo Females'!P:P, P349)</f>
        <v>3.3333333333333428</v>
      </c>
      <c r="AO349">
        <f>W349 - AVERAGEIFS('Placebo Females'!W:W, 'Placebo Females'!B:B, B349, 'Placebo Females'!P:P, P349)</f>
        <v>44</v>
      </c>
      <c r="AP349">
        <f>X349 - AVERAGEIFS('Placebo Females'!X:X, 'Placebo Females'!B:B, B349, 'Placebo Females'!P:P, P349)</f>
        <v>-15</v>
      </c>
      <c r="AQ349">
        <f>Y349 - AVERAGEIFS('Placebo Females'!Y:Y, 'Placebo Females'!B:B, B349, 'Placebo Females'!P:P, P349)</f>
        <v>44.666666666666657</v>
      </c>
      <c r="AR349">
        <f>Z349 - AVERAGEIFS('Placebo Females'!Z:Z, 'Placebo Females'!B:B, B349, 'Placebo Females'!P:P, P349)</f>
        <v>14.333333333333329</v>
      </c>
      <c r="AS349">
        <f>AB349 - AVERAGEIFS('Placebo Females'!AB:AB, 'Placebo Females'!B:B, B349, 'Placebo Females'!P:P, P349)</f>
        <v>31</v>
      </c>
      <c r="AT349">
        <f>AC349 - AVERAGEIFS('Placebo Females'!AC:AC, 'Placebo Females'!B:B, B349, 'Placebo Females'!P:P, P349)</f>
        <v>7.3333333333333321</v>
      </c>
      <c r="AU349">
        <f>AD349 - AVERAGEIFS('Placebo Females'!AD:AD, 'Placebo Females'!B:B, B349, 'Placebo Females'!P:P, P349)</f>
        <v>-162.11299999999994</v>
      </c>
      <c r="AV349">
        <f>AE349 - AVERAGEIFS('Placebo Females'!AE:AE, 'Placebo Females'!B:B, B349, 'Placebo Females'!P:P, P349)</f>
        <v>0.48423933333333335</v>
      </c>
      <c r="AW349">
        <f>AF349 - AVERAGEIFS('Placebo Females'!AF:AF, 'Placebo Females'!B:B, B349, 'Placebo Females'!P:P, P349)</f>
        <v>0.19197333333333333</v>
      </c>
    </row>
    <row r="350" spans="1:49" x14ac:dyDescent="0.25">
      <c r="A350" t="s">
        <v>5257</v>
      </c>
      <c r="B350">
        <v>1008</v>
      </c>
      <c r="C350" t="s">
        <v>655</v>
      </c>
      <c r="D350">
        <v>33</v>
      </c>
      <c r="E350">
        <v>163.5</v>
      </c>
      <c r="F350">
        <v>69.8</v>
      </c>
      <c r="G350">
        <v>121.25</v>
      </c>
      <c r="H350">
        <v>71.25</v>
      </c>
      <c r="I350" t="s">
        <v>103</v>
      </c>
      <c r="J350" t="s">
        <v>104</v>
      </c>
      <c r="K350" t="s">
        <v>310</v>
      </c>
      <c r="L350" t="s">
        <v>160</v>
      </c>
      <c r="M350" t="s">
        <v>4381</v>
      </c>
      <c r="N350">
        <v>400</v>
      </c>
      <c r="O350" t="s">
        <v>2262</v>
      </c>
      <c r="P350">
        <v>3.5</v>
      </c>
      <c r="Q350" t="s">
        <v>113</v>
      </c>
      <c r="R350" t="s">
        <v>4415</v>
      </c>
      <c r="S350">
        <v>1770</v>
      </c>
      <c r="T350" t="s">
        <v>2266</v>
      </c>
      <c r="U350">
        <v>650</v>
      </c>
      <c r="V350">
        <v>151</v>
      </c>
      <c r="W350">
        <v>397</v>
      </c>
      <c r="X350">
        <v>81</v>
      </c>
      <c r="Y350">
        <v>234</v>
      </c>
      <c r="Z350">
        <v>82</v>
      </c>
      <c r="AA350" t="s">
        <v>108</v>
      </c>
      <c r="AB350">
        <v>75</v>
      </c>
      <c r="AC350">
        <v>22</v>
      </c>
      <c r="AD350">
        <v>299.54899999999998</v>
      </c>
      <c r="AE350">
        <v>0.65714300000000003</v>
      </c>
      <c r="AF350">
        <v>0.47880800000000001</v>
      </c>
      <c r="AH350">
        <v>1770</v>
      </c>
      <c r="AI350">
        <f t="shared" si="20"/>
        <v>5.4559443284071607</v>
      </c>
      <c r="AJ350">
        <f t="shared" si="21"/>
        <v>0.47289590909326007</v>
      </c>
      <c r="AK350">
        <f t="shared" si="22"/>
        <v>0.89536209737553352</v>
      </c>
      <c r="AL350">
        <f t="shared" si="23"/>
        <v>0.23132132188195909</v>
      </c>
      <c r="AM350">
        <f>U350 - AVERAGEIFS('Placebo Females'!U:U, 'Placebo Females'!B:B, B350, 'Placebo Females'!P:P, P350)</f>
        <v>-39.666666666666629</v>
      </c>
      <c r="AN350">
        <f>V350 - AVERAGEIFS('Placebo Females'!V:V, 'Placebo Females'!B:B, B350, 'Placebo Females'!P:P, P350)</f>
        <v>14.333333333333343</v>
      </c>
      <c r="AO350">
        <f>W350 - AVERAGEIFS('Placebo Females'!W:W, 'Placebo Females'!B:B, B350, 'Placebo Females'!P:P, P350)</f>
        <v>45</v>
      </c>
      <c r="AP350">
        <f>X350 - AVERAGEIFS('Placebo Females'!X:X, 'Placebo Females'!B:B, B350, 'Placebo Females'!P:P, P350)</f>
        <v>-20</v>
      </c>
      <c r="AQ350">
        <f>Y350 - AVERAGEIFS('Placebo Females'!Y:Y, 'Placebo Females'!B:B, B350, 'Placebo Females'!P:P, P350)</f>
        <v>48.666666666666657</v>
      </c>
      <c r="AR350">
        <f>Z350 - AVERAGEIFS('Placebo Females'!Z:Z, 'Placebo Females'!B:B, B350, 'Placebo Females'!P:P, P350)</f>
        <v>16.333333333333329</v>
      </c>
      <c r="AS350">
        <f>AB350 - AVERAGEIFS('Placebo Females'!AB:AB, 'Placebo Females'!B:B, B350, 'Placebo Females'!P:P, P350)</f>
        <v>36</v>
      </c>
      <c r="AT350">
        <f>AC350 - AVERAGEIFS('Placebo Females'!AC:AC, 'Placebo Females'!B:B, B350, 'Placebo Females'!P:P, P350)</f>
        <v>-2.6666666666666679</v>
      </c>
      <c r="AU350">
        <f>AD350 - AVERAGEIFS('Placebo Females'!AD:AD, 'Placebo Females'!B:B, B350, 'Placebo Females'!P:P, P350)</f>
        <v>-140.13799999999998</v>
      </c>
      <c r="AV350">
        <f>AE350 - AVERAGEIFS('Placebo Females'!AE:AE, 'Placebo Females'!B:B, B350, 'Placebo Females'!P:P, P350)</f>
        <v>0.45566833333333334</v>
      </c>
      <c r="AW350">
        <f>AF350 - AVERAGEIFS('Placebo Females'!AF:AF, 'Placebo Females'!B:B, B350, 'Placebo Females'!P:P, P350)</f>
        <v>0.19688233333333333</v>
      </c>
    </row>
    <row r="351" spans="1:49" x14ac:dyDescent="0.25">
      <c r="A351" t="s">
        <v>5258</v>
      </c>
      <c r="B351">
        <v>1006</v>
      </c>
      <c r="C351" t="s">
        <v>655</v>
      </c>
      <c r="D351">
        <v>22</v>
      </c>
      <c r="E351">
        <v>168.5</v>
      </c>
      <c r="F351">
        <v>69.599999999999994</v>
      </c>
      <c r="G351">
        <v>102.75</v>
      </c>
      <c r="H351">
        <v>55.75</v>
      </c>
      <c r="I351" t="s">
        <v>103</v>
      </c>
      <c r="J351" t="s">
        <v>104</v>
      </c>
      <c r="K351" t="s">
        <v>210</v>
      </c>
      <c r="L351" t="s">
        <v>460</v>
      </c>
      <c r="M351" t="s">
        <v>4381</v>
      </c>
      <c r="N351">
        <v>400</v>
      </c>
      <c r="O351" t="s">
        <v>2262</v>
      </c>
      <c r="P351">
        <v>2.5</v>
      </c>
      <c r="Q351" t="s">
        <v>113</v>
      </c>
      <c r="R351" t="s">
        <v>4415</v>
      </c>
      <c r="S351">
        <v>1780</v>
      </c>
      <c r="T351" t="s">
        <v>2266</v>
      </c>
      <c r="U351">
        <v>838</v>
      </c>
      <c r="V351">
        <v>185</v>
      </c>
      <c r="W351">
        <v>427</v>
      </c>
      <c r="X351">
        <v>94</v>
      </c>
      <c r="Y351">
        <v>218</v>
      </c>
      <c r="Z351">
        <v>115</v>
      </c>
      <c r="AA351" t="s">
        <v>108</v>
      </c>
      <c r="AB351">
        <v>54</v>
      </c>
      <c r="AC351">
        <v>73</v>
      </c>
      <c r="AD351">
        <v>221.95500000000001</v>
      </c>
      <c r="AE351">
        <v>0.15625</v>
      </c>
      <c r="AF351">
        <v>0.53537800000000002</v>
      </c>
      <c r="AH351">
        <v>1780</v>
      </c>
      <c r="AI351">
        <f t="shared" si="20"/>
        <v>5.4867688726354489</v>
      </c>
      <c r="AJ351">
        <f t="shared" si="21"/>
        <v>0.47385094173245812</v>
      </c>
      <c r="AK351">
        <f t="shared" si="22"/>
        <v>0.8959202730706437</v>
      </c>
      <c r="AL351">
        <f t="shared" si="23"/>
        <v>0.23254572425100528</v>
      </c>
      <c r="AM351">
        <f>U351 - AVERAGEIFS('Placebo Females'!U:U, 'Placebo Females'!B:B, B351, 'Placebo Females'!P:P, P351)</f>
        <v>-82.666666666666629</v>
      </c>
      <c r="AN351">
        <f>V351 - AVERAGEIFS('Placebo Females'!V:V, 'Placebo Females'!B:B, B351, 'Placebo Females'!P:P, P351)</f>
        <v>-8.6666666666666572</v>
      </c>
      <c r="AO351">
        <f>W351 - AVERAGEIFS('Placebo Females'!W:W, 'Placebo Females'!B:B, B351, 'Placebo Females'!P:P, P351)</f>
        <v>52.666666666666686</v>
      </c>
      <c r="AP351">
        <f>X351 - AVERAGEIFS('Placebo Females'!X:X, 'Placebo Females'!B:B, B351, 'Placebo Females'!P:P, P351)</f>
        <v>6.6666666666666714</v>
      </c>
      <c r="AQ351">
        <f>Y351 - AVERAGEIFS('Placebo Females'!Y:Y, 'Placebo Females'!B:B, B351, 'Placebo Females'!P:P, P351)</f>
        <v>3.6666666666666572</v>
      </c>
      <c r="AR351">
        <f>Z351 - AVERAGEIFS('Placebo Females'!Z:Z, 'Placebo Females'!B:B, B351, 'Placebo Females'!P:P, P351)</f>
        <v>42.333333333333329</v>
      </c>
      <c r="AS351">
        <f>AB351 - AVERAGEIFS('Placebo Females'!AB:AB, 'Placebo Females'!B:B, B351, 'Placebo Females'!P:P, P351)</f>
        <v>15.333333333333336</v>
      </c>
      <c r="AT351">
        <f>AC351 - AVERAGEIFS('Placebo Females'!AC:AC, 'Placebo Females'!B:B, B351, 'Placebo Females'!P:P, P351)</f>
        <v>48.333333333333329</v>
      </c>
      <c r="AU351">
        <f>AD351 - AVERAGEIFS('Placebo Females'!AD:AD, 'Placebo Females'!B:B, B351, 'Placebo Females'!P:P, P351)</f>
        <v>-120.33799999999994</v>
      </c>
      <c r="AV351">
        <f>AE351 - AVERAGEIFS('Placebo Females'!AE:AE, 'Placebo Females'!B:B, B351, 'Placebo Females'!P:P, P351)</f>
        <v>1.6263E-2</v>
      </c>
      <c r="AW351">
        <f>AF351 - AVERAGEIFS('Placebo Females'!AF:AF, 'Placebo Females'!B:B, B351, 'Placebo Females'!P:P, P351)</f>
        <v>0.1571056666666667</v>
      </c>
    </row>
    <row r="352" spans="1:49" x14ac:dyDescent="0.25">
      <c r="A352" t="s">
        <v>5259</v>
      </c>
      <c r="B352">
        <v>1006</v>
      </c>
      <c r="C352" t="s">
        <v>655</v>
      </c>
      <c r="D352">
        <v>22</v>
      </c>
      <c r="E352">
        <v>168.5</v>
      </c>
      <c r="F352">
        <v>69.599999999999994</v>
      </c>
      <c r="G352">
        <v>102.75</v>
      </c>
      <c r="H352">
        <v>55.75</v>
      </c>
      <c r="I352" t="s">
        <v>103</v>
      </c>
      <c r="J352" t="s">
        <v>104</v>
      </c>
      <c r="K352" t="s">
        <v>210</v>
      </c>
      <c r="L352" t="s">
        <v>460</v>
      </c>
      <c r="M352" t="s">
        <v>4381</v>
      </c>
      <c r="N352">
        <v>400</v>
      </c>
      <c r="O352" t="s">
        <v>2262</v>
      </c>
      <c r="P352">
        <v>2.5</v>
      </c>
      <c r="Q352" t="s">
        <v>113</v>
      </c>
      <c r="R352" t="s">
        <v>4415</v>
      </c>
      <c r="S352">
        <v>1780</v>
      </c>
      <c r="T352" t="s">
        <v>2266</v>
      </c>
      <c r="U352">
        <v>814</v>
      </c>
      <c r="V352">
        <v>189</v>
      </c>
      <c r="W352">
        <v>424</v>
      </c>
      <c r="X352">
        <v>83</v>
      </c>
      <c r="Y352">
        <v>227</v>
      </c>
      <c r="Z352">
        <v>114</v>
      </c>
      <c r="AA352" t="s">
        <v>108</v>
      </c>
      <c r="AB352">
        <v>91</v>
      </c>
      <c r="AC352">
        <v>37</v>
      </c>
      <c r="AD352">
        <v>217.155</v>
      </c>
      <c r="AE352">
        <v>8.4745799999999996E-2</v>
      </c>
      <c r="AF352">
        <v>0.52249299999999999</v>
      </c>
      <c r="AH352">
        <v>1780</v>
      </c>
      <c r="AI352">
        <f t="shared" si="20"/>
        <v>5.4867688726354489</v>
      </c>
      <c r="AJ352">
        <f t="shared" si="21"/>
        <v>0.47385094173245812</v>
      </c>
      <c r="AK352">
        <f t="shared" si="22"/>
        <v>0.8959202730706437</v>
      </c>
      <c r="AL352">
        <f t="shared" si="23"/>
        <v>0.23254572425100528</v>
      </c>
      <c r="AM352">
        <f>U352 - AVERAGEIFS('Placebo Females'!U:U, 'Placebo Females'!B:B, B352, 'Placebo Females'!P:P, P352)</f>
        <v>-106.66666666666663</v>
      </c>
      <c r="AN352">
        <f>V352 - AVERAGEIFS('Placebo Females'!V:V, 'Placebo Females'!B:B, B352, 'Placebo Females'!P:P, P352)</f>
        <v>-4.6666666666666572</v>
      </c>
      <c r="AO352">
        <f>W352 - AVERAGEIFS('Placebo Females'!W:W, 'Placebo Females'!B:B, B352, 'Placebo Females'!P:P, P352)</f>
        <v>49.666666666666686</v>
      </c>
      <c r="AP352">
        <f>X352 - AVERAGEIFS('Placebo Females'!X:X, 'Placebo Females'!B:B, B352, 'Placebo Females'!P:P, P352)</f>
        <v>-4.3333333333333286</v>
      </c>
      <c r="AQ352">
        <f>Y352 - AVERAGEIFS('Placebo Females'!Y:Y, 'Placebo Females'!B:B, B352, 'Placebo Females'!P:P, P352)</f>
        <v>12.666666666666657</v>
      </c>
      <c r="AR352">
        <f>Z352 - AVERAGEIFS('Placebo Females'!Z:Z, 'Placebo Females'!B:B, B352, 'Placebo Females'!P:P, P352)</f>
        <v>41.333333333333329</v>
      </c>
      <c r="AS352">
        <f>AB352 - AVERAGEIFS('Placebo Females'!AB:AB, 'Placebo Females'!B:B, B352, 'Placebo Females'!P:P, P352)</f>
        <v>52.333333333333336</v>
      </c>
      <c r="AT352">
        <f>AC352 - AVERAGEIFS('Placebo Females'!AC:AC, 'Placebo Females'!B:B, B352, 'Placebo Females'!P:P, P352)</f>
        <v>12.333333333333332</v>
      </c>
      <c r="AU352">
        <f>AD352 - AVERAGEIFS('Placebo Females'!AD:AD, 'Placebo Females'!B:B, B352, 'Placebo Females'!P:P, P352)</f>
        <v>-125.13799999999995</v>
      </c>
      <c r="AV352">
        <f>AE352 - AVERAGEIFS('Placebo Females'!AE:AE, 'Placebo Females'!B:B, B352, 'Placebo Females'!P:P, P352)</f>
        <v>-5.5241200000000004E-2</v>
      </c>
      <c r="AW352">
        <f>AF352 - AVERAGEIFS('Placebo Females'!AF:AF, 'Placebo Females'!B:B, B352, 'Placebo Females'!P:P, P352)</f>
        <v>0.14422066666666666</v>
      </c>
    </row>
    <row r="353" spans="1:49" x14ac:dyDescent="0.25">
      <c r="A353" t="s">
        <v>5260</v>
      </c>
      <c r="B353">
        <v>1006</v>
      </c>
      <c r="C353" t="s">
        <v>655</v>
      </c>
      <c r="D353">
        <v>22</v>
      </c>
      <c r="E353">
        <v>168.5</v>
      </c>
      <c r="F353">
        <v>69.599999999999994</v>
      </c>
      <c r="G353">
        <v>102.75</v>
      </c>
      <c r="H353">
        <v>55.75</v>
      </c>
      <c r="I353" t="s">
        <v>103</v>
      </c>
      <c r="J353" t="s">
        <v>104</v>
      </c>
      <c r="K353" t="s">
        <v>210</v>
      </c>
      <c r="L353" t="s">
        <v>460</v>
      </c>
      <c r="M353" t="s">
        <v>4381</v>
      </c>
      <c r="N353">
        <v>400</v>
      </c>
      <c r="O353" t="s">
        <v>2262</v>
      </c>
      <c r="P353">
        <v>2.5</v>
      </c>
      <c r="Q353" t="s">
        <v>113</v>
      </c>
      <c r="R353" t="s">
        <v>4415</v>
      </c>
      <c r="S353">
        <v>1780</v>
      </c>
      <c r="T353" t="s">
        <v>2266</v>
      </c>
      <c r="U353">
        <v>818</v>
      </c>
      <c r="V353">
        <v>189</v>
      </c>
      <c r="W353">
        <v>422</v>
      </c>
      <c r="X353">
        <v>87</v>
      </c>
      <c r="Y353">
        <v>221</v>
      </c>
      <c r="Z353">
        <v>114</v>
      </c>
      <c r="AA353" t="s">
        <v>108</v>
      </c>
      <c r="AB353">
        <v>100</v>
      </c>
      <c r="AC353">
        <v>32</v>
      </c>
      <c r="AD353">
        <v>208.435</v>
      </c>
      <c r="AE353">
        <v>0.81632700000000002</v>
      </c>
      <c r="AF353">
        <v>0.53127599999999997</v>
      </c>
      <c r="AH353">
        <v>1780</v>
      </c>
      <c r="AI353">
        <f t="shared" si="20"/>
        <v>5.4867688726354489</v>
      </c>
      <c r="AJ353">
        <f t="shared" si="21"/>
        <v>0.47385094173245812</v>
      </c>
      <c r="AK353">
        <f t="shared" si="22"/>
        <v>0.8959202730706437</v>
      </c>
      <c r="AL353">
        <f t="shared" si="23"/>
        <v>0.23254572425100528</v>
      </c>
      <c r="AM353">
        <f>U353 - AVERAGEIFS('Placebo Females'!U:U, 'Placebo Females'!B:B, B353, 'Placebo Females'!P:P, P353)</f>
        <v>-102.66666666666663</v>
      </c>
      <c r="AN353">
        <f>V353 - AVERAGEIFS('Placebo Females'!V:V, 'Placebo Females'!B:B, B353, 'Placebo Females'!P:P, P353)</f>
        <v>-4.6666666666666572</v>
      </c>
      <c r="AO353">
        <f>W353 - AVERAGEIFS('Placebo Females'!W:W, 'Placebo Females'!B:B, B353, 'Placebo Females'!P:P, P353)</f>
        <v>47.666666666666686</v>
      </c>
      <c r="AP353">
        <f>X353 - AVERAGEIFS('Placebo Females'!X:X, 'Placebo Females'!B:B, B353, 'Placebo Females'!P:P, P353)</f>
        <v>-0.3333333333333286</v>
      </c>
      <c r="AQ353">
        <f>Y353 - AVERAGEIFS('Placebo Females'!Y:Y, 'Placebo Females'!B:B, B353, 'Placebo Females'!P:P, P353)</f>
        <v>6.6666666666666572</v>
      </c>
      <c r="AR353">
        <f>Z353 - AVERAGEIFS('Placebo Females'!Z:Z, 'Placebo Females'!B:B, B353, 'Placebo Females'!P:P, P353)</f>
        <v>41.333333333333329</v>
      </c>
      <c r="AS353">
        <f>AB353 - AVERAGEIFS('Placebo Females'!AB:AB, 'Placebo Females'!B:B, B353, 'Placebo Females'!P:P, P353)</f>
        <v>61.333333333333336</v>
      </c>
      <c r="AT353">
        <f>AC353 - AVERAGEIFS('Placebo Females'!AC:AC, 'Placebo Females'!B:B, B353, 'Placebo Females'!P:P, P353)</f>
        <v>7.3333333333333321</v>
      </c>
      <c r="AU353">
        <f>AD353 - AVERAGEIFS('Placebo Females'!AD:AD, 'Placebo Females'!B:B, B353, 'Placebo Females'!P:P, P353)</f>
        <v>-133.85799999999995</v>
      </c>
      <c r="AV353">
        <f>AE353 - AVERAGEIFS('Placebo Females'!AE:AE, 'Placebo Females'!B:B, B353, 'Placebo Females'!P:P, P353)</f>
        <v>0.67634000000000005</v>
      </c>
      <c r="AW353">
        <f>AF353 - AVERAGEIFS('Placebo Females'!AF:AF, 'Placebo Females'!B:B, B353, 'Placebo Females'!P:P, P353)</f>
        <v>0.15300366666666665</v>
      </c>
    </row>
    <row r="354" spans="1:49" x14ac:dyDescent="0.25">
      <c r="A354" t="s">
        <v>5261</v>
      </c>
      <c r="B354">
        <v>1006</v>
      </c>
      <c r="C354" t="s">
        <v>655</v>
      </c>
      <c r="D354">
        <v>22</v>
      </c>
      <c r="E354">
        <v>168.5</v>
      </c>
      <c r="F354">
        <v>69.599999999999994</v>
      </c>
      <c r="G354">
        <v>102.75</v>
      </c>
      <c r="H354">
        <v>55.75</v>
      </c>
      <c r="I354" t="s">
        <v>103</v>
      </c>
      <c r="J354" t="s">
        <v>104</v>
      </c>
      <c r="K354" t="s">
        <v>210</v>
      </c>
      <c r="L354" t="s">
        <v>460</v>
      </c>
      <c r="M354" t="s">
        <v>4381</v>
      </c>
      <c r="N354">
        <v>400</v>
      </c>
      <c r="O354" t="s">
        <v>2262</v>
      </c>
      <c r="P354">
        <v>4</v>
      </c>
      <c r="Q354" t="s">
        <v>113</v>
      </c>
      <c r="R354" t="s">
        <v>4415</v>
      </c>
      <c r="S354">
        <v>1780</v>
      </c>
      <c r="T354" t="s">
        <v>2266</v>
      </c>
      <c r="U354">
        <v>798</v>
      </c>
      <c r="V354">
        <v>180</v>
      </c>
      <c r="W354">
        <v>409</v>
      </c>
      <c r="X354">
        <v>93</v>
      </c>
      <c r="Y354">
        <v>212</v>
      </c>
      <c r="Z354">
        <v>104</v>
      </c>
      <c r="AA354" t="s">
        <v>108</v>
      </c>
      <c r="AB354">
        <v>56</v>
      </c>
      <c r="AC354">
        <v>60</v>
      </c>
      <c r="AD354">
        <v>225.79</v>
      </c>
      <c r="AE354">
        <v>0.105263</v>
      </c>
      <c r="AF354">
        <v>0.48761199999999999</v>
      </c>
      <c r="AH354">
        <v>1780</v>
      </c>
      <c r="AI354">
        <f t="shared" si="20"/>
        <v>5.4867688726354489</v>
      </c>
      <c r="AJ354">
        <f t="shared" si="21"/>
        <v>0.47385094173245812</v>
      </c>
      <c r="AK354">
        <f t="shared" si="22"/>
        <v>0.8959202730706437</v>
      </c>
      <c r="AL354">
        <f t="shared" si="23"/>
        <v>0.23254572425100528</v>
      </c>
      <c r="AM354">
        <f>U354 - AVERAGEIFS('Placebo Females'!U:U, 'Placebo Females'!B:B, B354, 'Placebo Females'!P:P, P354)</f>
        <v>-58</v>
      </c>
      <c r="AN354">
        <f>V354 - AVERAGEIFS('Placebo Females'!V:V, 'Placebo Females'!B:B, B354, 'Placebo Females'!P:P, P354)</f>
        <v>-8.3333333333333428</v>
      </c>
      <c r="AO354">
        <f>W354 - AVERAGEIFS('Placebo Females'!W:W, 'Placebo Females'!B:B, B354, 'Placebo Females'!P:P, P354)</f>
        <v>43.333333333333314</v>
      </c>
      <c r="AP354">
        <f>X354 - AVERAGEIFS('Placebo Females'!X:X, 'Placebo Females'!B:B, B354, 'Placebo Females'!P:P, P354)</f>
        <v>7.6666666666666714</v>
      </c>
      <c r="AQ354">
        <f>Y354 - AVERAGEIFS('Placebo Females'!Y:Y, 'Placebo Females'!B:B, B354, 'Placebo Females'!P:P, P354)</f>
        <v>4</v>
      </c>
      <c r="AR354">
        <f>Z354 - AVERAGEIFS('Placebo Females'!Z:Z, 'Placebo Females'!B:B, B354, 'Placebo Females'!P:P, P354)</f>
        <v>31.666666666666671</v>
      </c>
      <c r="AS354">
        <f>AB354 - AVERAGEIFS('Placebo Females'!AB:AB, 'Placebo Females'!B:B, B354, 'Placebo Females'!P:P, P354)</f>
        <v>18.333333333333336</v>
      </c>
      <c r="AT354">
        <f>AC354 - AVERAGEIFS('Placebo Females'!AC:AC, 'Placebo Females'!B:B, B354, 'Placebo Females'!P:P, P354)</f>
        <v>34.333333333333329</v>
      </c>
      <c r="AU354">
        <f>AD354 - AVERAGEIFS('Placebo Females'!AD:AD, 'Placebo Females'!B:B, B354, 'Placebo Females'!P:P, P354)</f>
        <v>-91.247000000000043</v>
      </c>
      <c r="AV354">
        <f>AE354 - AVERAGEIFS('Placebo Females'!AE:AE, 'Placebo Females'!B:B, B354, 'Placebo Females'!P:P, P354)</f>
        <v>1.6395400000000004E-2</v>
      </c>
      <c r="AW354">
        <f>AF354 - AVERAGEIFS('Placebo Females'!AF:AF, 'Placebo Females'!B:B, B354, 'Placebo Females'!P:P, P354)</f>
        <v>0.12523233333333328</v>
      </c>
    </row>
    <row r="355" spans="1:49" x14ac:dyDescent="0.25">
      <c r="A355" t="s">
        <v>5262</v>
      </c>
      <c r="B355">
        <v>1006</v>
      </c>
      <c r="C355" t="s">
        <v>655</v>
      </c>
      <c r="D355">
        <v>22</v>
      </c>
      <c r="E355">
        <v>168.5</v>
      </c>
      <c r="F355">
        <v>69.599999999999994</v>
      </c>
      <c r="G355">
        <v>102.75</v>
      </c>
      <c r="H355">
        <v>55.75</v>
      </c>
      <c r="I355" t="s">
        <v>103</v>
      </c>
      <c r="J355" t="s">
        <v>104</v>
      </c>
      <c r="K355" t="s">
        <v>210</v>
      </c>
      <c r="L355" t="s">
        <v>460</v>
      </c>
      <c r="M355" t="s">
        <v>4381</v>
      </c>
      <c r="N355">
        <v>400</v>
      </c>
      <c r="O355" t="s">
        <v>2262</v>
      </c>
      <c r="P355">
        <v>4</v>
      </c>
      <c r="Q355" t="s">
        <v>113</v>
      </c>
      <c r="R355" t="s">
        <v>4415</v>
      </c>
      <c r="S355">
        <v>1780</v>
      </c>
      <c r="T355" t="s">
        <v>2266</v>
      </c>
      <c r="U355">
        <v>871</v>
      </c>
      <c r="V355">
        <v>186</v>
      </c>
      <c r="W355">
        <v>426</v>
      </c>
      <c r="X355">
        <v>93</v>
      </c>
      <c r="Y355">
        <v>219</v>
      </c>
      <c r="Z355">
        <v>114</v>
      </c>
      <c r="AA355" t="s">
        <v>108</v>
      </c>
      <c r="AB355">
        <v>52</v>
      </c>
      <c r="AC355">
        <v>67</v>
      </c>
      <c r="AD355">
        <v>223.846</v>
      </c>
      <c r="AE355">
        <v>3.2258099999999998E-2</v>
      </c>
      <c r="AF355">
        <v>0.53878099999999995</v>
      </c>
      <c r="AH355">
        <v>1780</v>
      </c>
      <c r="AI355">
        <f t="shared" si="20"/>
        <v>5.4867688726354489</v>
      </c>
      <c r="AJ355">
        <f t="shared" si="21"/>
        <v>0.47385094173245812</v>
      </c>
      <c r="AK355">
        <f t="shared" si="22"/>
        <v>0.8959202730706437</v>
      </c>
      <c r="AL355">
        <f t="shared" si="23"/>
        <v>0.23254572425100528</v>
      </c>
      <c r="AM355">
        <f>U355 - AVERAGEIFS('Placebo Females'!U:U, 'Placebo Females'!B:B, B355, 'Placebo Females'!P:P, P355)</f>
        <v>15</v>
      </c>
      <c r="AN355">
        <f>V355 - AVERAGEIFS('Placebo Females'!V:V, 'Placebo Females'!B:B, B355, 'Placebo Females'!P:P, P355)</f>
        <v>-2.3333333333333428</v>
      </c>
      <c r="AO355">
        <f>W355 - AVERAGEIFS('Placebo Females'!W:W, 'Placebo Females'!B:B, B355, 'Placebo Females'!P:P, P355)</f>
        <v>60.333333333333314</v>
      </c>
      <c r="AP355">
        <f>X355 - AVERAGEIFS('Placebo Females'!X:X, 'Placebo Females'!B:B, B355, 'Placebo Females'!P:P, P355)</f>
        <v>7.6666666666666714</v>
      </c>
      <c r="AQ355">
        <f>Y355 - AVERAGEIFS('Placebo Females'!Y:Y, 'Placebo Females'!B:B, B355, 'Placebo Females'!P:P, P355)</f>
        <v>11</v>
      </c>
      <c r="AR355">
        <f>Z355 - AVERAGEIFS('Placebo Females'!Z:Z, 'Placebo Females'!B:B, B355, 'Placebo Females'!P:P, P355)</f>
        <v>41.666666666666671</v>
      </c>
      <c r="AS355">
        <f>AB355 - AVERAGEIFS('Placebo Females'!AB:AB, 'Placebo Females'!B:B, B355, 'Placebo Females'!P:P, P355)</f>
        <v>14.333333333333336</v>
      </c>
      <c r="AT355">
        <f>AC355 - AVERAGEIFS('Placebo Females'!AC:AC, 'Placebo Females'!B:B, B355, 'Placebo Females'!P:P, P355)</f>
        <v>41.333333333333329</v>
      </c>
      <c r="AU355">
        <f>AD355 - AVERAGEIFS('Placebo Females'!AD:AD, 'Placebo Females'!B:B, B355, 'Placebo Females'!P:P, P355)</f>
        <v>-93.191000000000031</v>
      </c>
      <c r="AV355">
        <f>AE355 - AVERAGEIFS('Placebo Females'!AE:AE, 'Placebo Females'!B:B, B355, 'Placebo Females'!P:P, P355)</f>
        <v>-5.6609499999999993E-2</v>
      </c>
      <c r="AW355">
        <f>AF355 - AVERAGEIFS('Placebo Females'!AF:AF, 'Placebo Females'!B:B, B355, 'Placebo Females'!P:P, P355)</f>
        <v>0.17640133333333324</v>
      </c>
    </row>
    <row r="356" spans="1:49" x14ac:dyDescent="0.25">
      <c r="A356" t="s">
        <v>5263</v>
      </c>
      <c r="B356">
        <v>1006</v>
      </c>
      <c r="C356" t="s">
        <v>655</v>
      </c>
      <c r="D356">
        <v>22</v>
      </c>
      <c r="E356">
        <v>168.5</v>
      </c>
      <c r="F356">
        <v>69.599999999999994</v>
      </c>
      <c r="G356">
        <v>102.75</v>
      </c>
      <c r="H356">
        <v>55.75</v>
      </c>
      <c r="I356" t="s">
        <v>103</v>
      </c>
      <c r="J356" t="s">
        <v>104</v>
      </c>
      <c r="K356" t="s">
        <v>210</v>
      </c>
      <c r="L356" t="s">
        <v>460</v>
      </c>
      <c r="M356" t="s">
        <v>4381</v>
      </c>
      <c r="N356">
        <v>400</v>
      </c>
      <c r="O356" t="s">
        <v>2262</v>
      </c>
      <c r="P356">
        <v>4</v>
      </c>
      <c r="Q356" t="s">
        <v>113</v>
      </c>
      <c r="R356" t="s">
        <v>4415</v>
      </c>
      <c r="S356">
        <v>1780</v>
      </c>
      <c r="T356" t="s">
        <v>2266</v>
      </c>
      <c r="U356">
        <v>822</v>
      </c>
      <c r="V356">
        <v>184</v>
      </c>
      <c r="W356">
        <v>408</v>
      </c>
      <c r="X356">
        <v>92</v>
      </c>
      <c r="Y356">
        <v>209</v>
      </c>
      <c r="Z356">
        <v>107</v>
      </c>
      <c r="AA356" t="s">
        <v>108</v>
      </c>
      <c r="AB356">
        <v>75</v>
      </c>
      <c r="AC356">
        <v>42</v>
      </c>
      <c r="AD356">
        <v>230.50200000000001</v>
      </c>
      <c r="AE356">
        <v>0.41176499999999999</v>
      </c>
      <c r="AF356">
        <v>0.50033499999999997</v>
      </c>
      <c r="AH356">
        <v>1780</v>
      </c>
      <c r="AI356">
        <f t="shared" si="20"/>
        <v>5.4867688726354489</v>
      </c>
      <c r="AJ356">
        <f t="shared" si="21"/>
        <v>0.47385094173245812</v>
      </c>
      <c r="AK356">
        <f t="shared" si="22"/>
        <v>0.8959202730706437</v>
      </c>
      <c r="AL356">
        <f t="shared" si="23"/>
        <v>0.23254572425100528</v>
      </c>
      <c r="AM356">
        <f>U356 - AVERAGEIFS('Placebo Females'!U:U, 'Placebo Females'!B:B, B356, 'Placebo Females'!P:P, P356)</f>
        <v>-34</v>
      </c>
      <c r="AN356">
        <f>V356 - AVERAGEIFS('Placebo Females'!V:V, 'Placebo Females'!B:B, B356, 'Placebo Females'!P:P, P356)</f>
        <v>-4.3333333333333428</v>
      </c>
      <c r="AO356">
        <f>W356 - AVERAGEIFS('Placebo Females'!W:W, 'Placebo Females'!B:B, B356, 'Placebo Females'!P:P, P356)</f>
        <v>42.333333333333314</v>
      </c>
      <c r="AP356">
        <f>X356 - AVERAGEIFS('Placebo Females'!X:X, 'Placebo Females'!B:B, B356, 'Placebo Females'!P:P, P356)</f>
        <v>6.6666666666666714</v>
      </c>
      <c r="AQ356">
        <f>Y356 - AVERAGEIFS('Placebo Females'!Y:Y, 'Placebo Females'!B:B, B356, 'Placebo Females'!P:P, P356)</f>
        <v>1</v>
      </c>
      <c r="AR356">
        <f>Z356 - AVERAGEIFS('Placebo Females'!Z:Z, 'Placebo Females'!B:B, B356, 'Placebo Females'!P:P, P356)</f>
        <v>34.666666666666671</v>
      </c>
      <c r="AS356">
        <f>AB356 - AVERAGEIFS('Placebo Females'!AB:AB, 'Placebo Females'!B:B, B356, 'Placebo Females'!P:P, P356)</f>
        <v>37.333333333333336</v>
      </c>
      <c r="AT356">
        <f>AC356 - AVERAGEIFS('Placebo Females'!AC:AC, 'Placebo Females'!B:B, B356, 'Placebo Females'!P:P, P356)</f>
        <v>16.333333333333332</v>
      </c>
      <c r="AU356">
        <f>AD356 - AVERAGEIFS('Placebo Females'!AD:AD, 'Placebo Females'!B:B, B356, 'Placebo Females'!P:P, P356)</f>
        <v>-86.535000000000025</v>
      </c>
      <c r="AV356">
        <f>AE356 - AVERAGEIFS('Placebo Females'!AE:AE, 'Placebo Females'!B:B, B356, 'Placebo Females'!P:P, P356)</f>
        <v>0.3228974</v>
      </c>
      <c r="AW356">
        <f>AF356 - AVERAGEIFS('Placebo Females'!AF:AF, 'Placebo Females'!B:B, B356, 'Placebo Females'!P:P, P356)</f>
        <v>0.13795533333333326</v>
      </c>
    </row>
    <row r="357" spans="1:49" x14ac:dyDescent="0.25">
      <c r="A357" t="s">
        <v>5264</v>
      </c>
      <c r="B357">
        <v>1008</v>
      </c>
      <c r="C357" t="s">
        <v>655</v>
      </c>
      <c r="D357">
        <v>33</v>
      </c>
      <c r="E357">
        <v>163.5</v>
      </c>
      <c r="F357">
        <v>69.8</v>
      </c>
      <c r="G357">
        <v>121.25</v>
      </c>
      <c r="H357">
        <v>71.25</v>
      </c>
      <c r="I357" t="s">
        <v>103</v>
      </c>
      <c r="J357" t="s">
        <v>104</v>
      </c>
      <c r="K357" t="s">
        <v>310</v>
      </c>
      <c r="L357" t="s">
        <v>160</v>
      </c>
      <c r="M357" t="s">
        <v>4381</v>
      </c>
      <c r="N357">
        <v>400</v>
      </c>
      <c r="O357" t="s">
        <v>2262</v>
      </c>
      <c r="P357">
        <v>4</v>
      </c>
      <c r="Q357" t="s">
        <v>113</v>
      </c>
      <c r="R357" t="s">
        <v>4415</v>
      </c>
      <c r="S357">
        <v>1780</v>
      </c>
      <c r="T357" t="s">
        <v>2266</v>
      </c>
      <c r="U357">
        <v>725</v>
      </c>
      <c r="V357">
        <v>145</v>
      </c>
      <c r="W357">
        <v>401</v>
      </c>
      <c r="X357">
        <v>83</v>
      </c>
      <c r="Y357">
        <v>241</v>
      </c>
      <c r="Z357">
        <v>77</v>
      </c>
      <c r="AA357" t="s">
        <v>108</v>
      </c>
      <c r="AB357">
        <v>65</v>
      </c>
      <c r="AC357">
        <v>27</v>
      </c>
      <c r="AD357">
        <v>343.197</v>
      </c>
      <c r="AE357">
        <v>0.68571400000000005</v>
      </c>
      <c r="AF357">
        <v>0.489145</v>
      </c>
      <c r="AH357">
        <v>1780</v>
      </c>
      <c r="AI357">
        <f t="shared" si="20"/>
        <v>5.4867688726354489</v>
      </c>
      <c r="AJ357">
        <f t="shared" si="21"/>
        <v>0.47385094173245812</v>
      </c>
      <c r="AK357">
        <f t="shared" si="22"/>
        <v>0.8959202730706437</v>
      </c>
      <c r="AL357">
        <f t="shared" si="23"/>
        <v>0.23254572425100528</v>
      </c>
      <c r="AM357">
        <f>U357 - AVERAGEIFS('Placebo Females'!U:U, 'Placebo Females'!B:B, B357, 'Placebo Females'!P:P, P357)</f>
        <v>47</v>
      </c>
      <c r="AN357">
        <f>V357 - AVERAGEIFS('Placebo Females'!V:V, 'Placebo Females'!B:B, B357, 'Placebo Females'!P:P, P357)</f>
        <v>5.6666666666666572</v>
      </c>
      <c r="AO357">
        <f>W357 - AVERAGEIFS('Placebo Females'!W:W, 'Placebo Females'!B:B, B357, 'Placebo Females'!P:P, P357)</f>
        <v>47.333333333333314</v>
      </c>
      <c r="AP357">
        <f>X357 - AVERAGEIFS('Placebo Females'!X:X, 'Placebo Females'!B:B, B357, 'Placebo Females'!P:P, P357)</f>
        <v>-15</v>
      </c>
      <c r="AQ357">
        <f>Y357 - AVERAGEIFS('Placebo Females'!Y:Y, 'Placebo Females'!B:B, B357, 'Placebo Females'!P:P, P357)</f>
        <v>50</v>
      </c>
      <c r="AR357">
        <f>Z357 - AVERAGEIFS('Placebo Females'!Z:Z, 'Placebo Females'!B:B, B357, 'Placebo Females'!P:P, P357)</f>
        <v>12.333333333333329</v>
      </c>
      <c r="AS357">
        <f>AB357 - AVERAGEIFS('Placebo Females'!AB:AB, 'Placebo Females'!B:B, B357, 'Placebo Females'!P:P, P357)</f>
        <v>22.666666666666664</v>
      </c>
      <c r="AT357">
        <f>AC357 - AVERAGEIFS('Placebo Females'!AC:AC, 'Placebo Females'!B:B, B357, 'Placebo Females'!P:P, P357)</f>
        <v>4.6666666666666679</v>
      </c>
      <c r="AU357">
        <f>AD357 - AVERAGEIFS('Placebo Females'!AD:AD, 'Placebo Females'!B:B, B357, 'Placebo Females'!P:P, P357)</f>
        <v>-76.272666666666623</v>
      </c>
      <c r="AV357">
        <f>AE357 - AVERAGEIFS('Placebo Females'!AE:AE, 'Placebo Females'!B:B, B357, 'Placebo Females'!P:P, P357)</f>
        <v>0.49837533333333339</v>
      </c>
      <c r="AW357">
        <f>AF357 - AVERAGEIFS('Placebo Females'!AF:AF, 'Placebo Females'!B:B, B357, 'Placebo Females'!P:P, P357)</f>
        <v>0.17857733333333337</v>
      </c>
    </row>
    <row r="358" spans="1:49" x14ac:dyDescent="0.25">
      <c r="A358" t="s">
        <v>5265</v>
      </c>
      <c r="B358">
        <v>1008</v>
      </c>
      <c r="C358" t="s">
        <v>655</v>
      </c>
      <c r="D358">
        <v>33</v>
      </c>
      <c r="E358">
        <v>163.5</v>
      </c>
      <c r="F358">
        <v>69.8</v>
      </c>
      <c r="G358">
        <v>121.25</v>
      </c>
      <c r="H358">
        <v>71.25</v>
      </c>
      <c r="I358" t="s">
        <v>103</v>
      </c>
      <c r="J358" t="s">
        <v>104</v>
      </c>
      <c r="K358" t="s">
        <v>310</v>
      </c>
      <c r="L358" t="s">
        <v>160</v>
      </c>
      <c r="M358" t="s">
        <v>4381</v>
      </c>
      <c r="N358">
        <v>400</v>
      </c>
      <c r="O358" t="s">
        <v>2262</v>
      </c>
      <c r="P358">
        <v>4</v>
      </c>
      <c r="Q358" t="s">
        <v>113</v>
      </c>
      <c r="R358" t="s">
        <v>4415</v>
      </c>
      <c r="S358">
        <v>1780</v>
      </c>
      <c r="T358" t="s">
        <v>2266</v>
      </c>
      <c r="U358">
        <v>738</v>
      </c>
      <c r="V358">
        <v>149</v>
      </c>
      <c r="W358">
        <v>400</v>
      </c>
      <c r="X358">
        <v>85</v>
      </c>
      <c r="Y358">
        <v>241</v>
      </c>
      <c r="Z358">
        <v>74</v>
      </c>
      <c r="AA358" t="s">
        <v>108</v>
      </c>
      <c r="AB358">
        <v>69</v>
      </c>
      <c r="AC358">
        <v>25</v>
      </c>
      <c r="AD358">
        <v>339.55799999999999</v>
      </c>
      <c r="AE358">
        <v>0.48888900000000002</v>
      </c>
      <c r="AF358">
        <v>0.47230100000000003</v>
      </c>
      <c r="AH358">
        <v>1780</v>
      </c>
      <c r="AI358">
        <f t="shared" si="20"/>
        <v>5.4867688726354489</v>
      </c>
      <c r="AJ358">
        <f t="shared" si="21"/>
        <v>0.47385094173245812</v>
      </c>
      <c r="AK358">
        <f t="shared" si="22"/>
        <v>0.8959202730706437</v>
      </c>
      <c r="AL358">
        <f t="shared" si="23"/>
        <v>0.23254572425100528</v>
      </c>
      <c r="AM358">
        <f>U358 - AVERAGEIFS('Placebo Females'!U:U, 'Placebo Females'!B:B, B358, 'Placebo Females'!P:P, P358)</f>
        <v>60</v>
      </c>
      <c r="AN358">
        <f>V358 - AVERAGEIFS('Placebo Females'!V:V, 'Placebo Females'!B:B, B358, 'Placebo Females'!P:P, P358)</f>
        <v>9.6666666666666572</v>
      </c>
      <c r="AO358">
        <f>W358 - AVERAGEIFS('Placebo Females'!W:W, 'Placebo Females'!B:B, B358, 'Placebo Females'!P:P, P358)</f>
        <v>46.333333333333314</v>
      </c>
      <c r="AP358">
        <f>X358 - AVERAGEIFS('Placebo Females'!X:X, 'Placebo Females'!B:B, B358, 'Placebo Females'!P:P, P358)</f>
        <v>-13</v>
      </c>
      <c r="AQ358">
        <f>Y358 - AVERAGEIFS('Placebo Females'!Y:Y, 'Placebo Females'!B:B, B358, 'Placebo Females'!P:P, P358)</f>
        <v>50</v>
      </c>
      <c r="AR358">
        <f>Z358 - AVERAGEIFS('Placebo Females'!Z:Z, 'Placebo Females'!B:B, B358, 'Placebo Females'!P:P, P358)</f>
        <v>9.3333333333333286</v>
      </c>
      <c r="AS358">
        <f>AB358 - AVERAGEIFS('Placebo Females'!AB:AB, 'Placebo Females'!B:B, B358, 'Placebo Females'!P:P, P358)</f>
        <v>26.666666666666664</v>
      </c>
      <c r="AT358">
        <f>AC358 - AVERAGEIFS('Placebo Females'!AC:AC, 'Placebo Females'!B:B, B358, 'Placebo Females'!P:P, P358)</f>
        <v>2.6666666666666679</v>
      </c>
      <c r="AU358">
        <f>AD358 - AVERAGEIFS('Placebo Females'!AD:AD, 'Placebo Females'!B:B, B358, 'Placebo Females'!P:P, P358)</f>
        <v>-79.911666666666633</v>
      </c>
      <c r="AV358">
        <f>AE358 - AVERAGEIFS('Placebo Females'!AE:AE, 'Placebo Females'!B:B, B358, 'Placebo Females'!P:P, P358)</f>
        <v>0.30155033333333336</v>
      </c>
      <c r="AW358">
        <f>AF358 - AVERAGEIFS('Placebo Females'!AF:AF, 'Placebo Females'!B:B, B358, 'Placebo Females'!P:P, P358)</f>
        <v>0.1617333333333334</v>
      </c>
    </row>
    <row r="359" spans="1:49" x14ac:dyDescent="0.25">
      <c r="A359" t="s">
        <v>5266</v>
      </c>
      <c r="B359">
        <v>1008</v>
      </c>
      <c r="C359" t="s">
        <v>655</v>
      </c>
      <c r="D359">
        <v>33</v>
      </c>
      <c r="E359">
        <v>163.5</v>
      </c>
      <c r="F359">
        <v>69.8</v>
      </c>
      <c r="G359">
        <v>121.25</v>
      </c>
      <c r="H359">
        <v>71.25</v>
      </c>
      <c r="I359" t="s">
        <v>103</v>
      </c>
      <c r="J359" t="s">
        <v>104</v>
      </c>
      <c r="K359" t="s">
        <v>310</v>
      </c>
      <c r="L359" t="s">
        <v>160</v>
      </c>
      <c r="M359" t="s">
        <v>4381</v>
      </c>
      <c r="N359">
        <v>400</v>
      </c>
      <c r="O359" t="s">
        <v>2262</v>
      </c>
      <c r="P359">
        <v>4</v>
      </c>
      <c r="Q359" t="s">
        <v>113</v>
      </c>
      <c r="R359" t="s">
        <v>4415</v>
      </c>
      <c r="S359">
        <v>1780</v>
      </c>
      <c r="T359" t="s">
        <v>2266</v>
      </c>
      <c r="U359">
        <v>680</v>
      </c>
      <c r="V359">
        <v>142</v>
      </c>
      <c r="W359">
        <v>396</v>
      </c>
      <c r="X359">
        <v>86</v>
      </c>
      <c r="Y359">
        <v>234</v>
      </c>
      <c r="Z359">
        <v>76</v>
      </c>
      <c r="AA359" t="s">
        <v>108</v>
      </c>
      <c r="AB359">
        <v>59</v>
      </c>
      <c r="AC359">
        <v>34</v>
      </c>
      <c r="AD359">
        <v>302.68700000000001</v>
      </c>
      <c r="AE359">
        <v>0.5</v>
      </c>
      <c r="AF359">
        <v>0.46356399999999998</v>
      </c>
      <c r="AH359">
        <v>1780</v>
      </c>
      <c r="AI359">
        <f t="shared" si="20"/>
        <v>5.4867688726354489</v>
      </c>
      <c r="AJ359">
        <f t="shared" si="21"/>
        <v>0.47385094173245812</v>
      </c>
      <c r="AK359">
        <f t="shared" si="22"/>
        <v>0.8959202730706437</v>
      </c>
      <c r="AL359">
        <f t="shared" si="23"/>
        <v>0.23254572425100528</v>
      </c>
      <c r="AM359">
        <f>U359 - AVERAGEIFS('Placebo Females'!U:U, 'Placebo Females'!B:B, B359, 'Placebo Females'!P:P, P359)</f>
        <v>2</v>
      </c>
      <c r="AN359">
        <f>V359 - AVERAGEIFS('Placebo Females'!V:V, 'Placebo Females'!B:B, B359, 'Placebo Females'!P:P, P359)</f>
        <v>2.6666666666666572</v>
      </c>
      <c r="AO359">
        <f>W359 - AVERAGEIFS('Placebo Females'!W:W, 'Placebo Females'!B:B, B359, 'Placebo Females'!P:P, P359)</f>
        <v>42.333333333333314</v>
      </c>
      <c r="AP359">
        <f>X359 - AVERAGEIFS('Placebo Females'!X:X, 'Placebo Females'!B:B, B359, 'Placebo Females'!P:P, P359)</f>
        <v>-12</v>
      </c>
      <c r="AQ359">
        <f>Y359 - AVERAGEIFS('Placebo Females'!Y:Y, 'Placebo Females'!B:B, B359, 'Placebo Females'!P:P, P359)</f>
        <v>43</v>
      </c>
      <c r="AR359">
        <f>Z359 - AVERAGEIFS('Placebo Females'!Z:Z, 'Placebo Females'!B:B, B359, 'Placebo Females'!P:P, P359)</f>
        <v>11.333333333333329</v>
      </c>
      <c r="AS359">
        <f>AB359 - AVERAGEIFS('Placebo Females'!AB:AB, 'Placebo Females'!B:B, B359, 'Placebo Females'!P:P, P359)</f>
        <v>16.666666666666664</v>
      </c>
      <c r="AT359">
        <f>AC359 - AVERAGEIFS('Placebo Females'!AC:AC, 'Placebo Females'!B:B, B359, 'Placebo Females'!P:P, P359)</f>
        <v>11.666666666666668</v>
      </c>
      <c r="AU359">
        <f>AD359 - AVERAGEIFS('Placebo Females'!AD:AD, 'Placebo Females'!B:B, B359, 'Placebo Females'!P:P, P359)</f>
        <v>-116.78266666666661</v>
      </c>
      <c r="AV359">
        <f>AE359 - AVERAGEIFS('Placebo Females'!AE:AE, 'Placebo Females'!B:B, B359, 'Placebo Females'!P:P, P359)</f>
        <v>0.31266133333333335</v>
      </c>
      <c r="AW359">
        <f>AF359 - AVERAGEIFS('Placebo Females'!AF:AF, 'Placebo Females'!B:B, B359, 'Placebo Females'!P:P, P359)</f>
        <v>0.15299633333333335</v>
      </c>
    </row>
    <row r="360" spans="1:49" x14ac:dyDescent="0.25">
      <c r="A360" t="s">
        <v>5267</v>
      </c>
      <c r="B360">
        <v>1005</v>
      </c>
      <c r="C360" t="s">
        <v>655</v>
      </c>
      <c r="D360">
        <v>23</v>
      </c>
      <c r="E360">
        <v>182.5</v>
      </c>
      <c r="F360">
        <v>78.8</v>
      </c>
      <c r="G360">
        <v>114.25</v>
      </c>
      <c r="H360">
        <v>64</v>
      </c>
      <c r="I360" t="s">
        <v>103</v>
      </c>
      <c r="J360" t="s">
        <v>104</v>
      </c>
      <c r="K360" t="s">
        <v>509</v>
      </c>
      <c r="L360" t="s">
        <v>311</v>
      </c>
      <c r="M360" t="s">
        <v>4381</v>
      </c>
      <c r="N360">
        <v>400</v>
      </c>
      <c r="O360" t="s">
        <v>2262</v>
      </c>
      <c r="P360">
        <v>2.5</v>
      </c>
      <c r="Q360" t="s">
        <v>113</v>
      </c>
      <c r="R360" t="s">
        <v>4415</v>
      </c>
      <c r="S360">
        <v>1790</v>
      </c>
      <c r="T360" t="s">
        <v>2266</v>
      </c>
      <c r="U360">
        <v>822</v>
      </c>
      <c r="V360">
        <v>150</v>
      </c>
      <c r="W360">
        <v>424</v>
      </c>
      <c r="X360">
        <v>89</v>
      </c>
      <c r="Y360">
        <v>238</v>
      </c>
      <c r="Z360">
        <v>97</v>
      </c>
      <c r="AA360" t="s">
        <v>108</v>
      </c>
      <c r="AB360">
        <v>56</v>
      </c>
      <c r="AC360">
        <v>57</v>
      </c>
      <c r="AD360">
        <v>308.87599999999998</v>
      </c>
      <c r="AE360">
        <v>0.138462</v>
      </c>
      <c r="AF360">
        <v>0.50969699999999996</v>
      </c>
      <c r="AH360">
        <v>1790</v>
      </c>
      <c r="AI360">
        <f t="shared" si="20"/>
        <v>5.5175934168637379</v>
      </c>
      <c r="AJ360">
        <f t="shared" si="21"/>
        <v>0.47480081379188421</v>
      </c>
      <c r="AK360">
        <f t="shared" si="22"/>
        <v>0.89647271054553945</v>
      </c>
      <c r="AL360">
        <f t="shared" si="23"/>
        <v>0.233767739233951</v>
      </c>
      <c r="AM360">
        <f>U360 - AVERAGEIFS('Placebo Females'!U:U, 'Placebo Females'!B:B, B360, 'Placebo Females'!P:P, P360)</f>
        <v>-143.33333333333337</v>
      </c>
      <c r="AN360">
        <f>V360 - AVERAGEIFS('Placebo Females'!V:V, 'Placebo Females'!B:B, B360, 'Placebo Females'!P:P, P360)</f>
        <v>8</v>
      </c>
      <c r="AO360">
        <f>W360 - AVERAGEIFS('Placebo Females'!W:W, 'Placebo Females'!B:B, B360, 'Placebo Females'!P:P, P360)</f>
        <v>32.333333333333314</v>
      </c>
      <c r="AP360">
        <f>X360 - AVERAGEIFS('Placebo Females'!X:X, 'Placebo Females'!B:B, B360, 'Placebo Females'!P:P, P360)</f>
        <v>0.3333333333333286</v>
      </c>
      <c r="AQ360">
        <f>Y360 - AVERAGEIFS('Placebo Females'!Y:Y, 'Placebo Females'!B:B, B360, 'Placebo Females'!P:P, P360)</f>
        <v>8.3333333333333428</v>
      </c>
      <c r="AR360">
        <f>Z360 - AVERAGEIFS('Placebo Females'!Z:Z, 'Placebo Females'!B:B, B360, 'Placebo Females'!P:P, P360)</f>
        <v>23.666666666666671</v>
      </c>
      <c r="AS360">
        <f>AB360 - AVERAGEIFS('Placebo Females'!AB:AB, 'Placebo Females'!B:B, B360, 'Placebo Females'!P:P, P360)</f>
        <v>10.666666666666664</v>
      </c>
      <c r="AT360">
        <f>AC360 - AVERAGEIFS('Placebo Females'!AC:AC, 'Placebo Females'!B:B, B360, 'Placebo Females'!P:P, P360)</f>
        <v>35</v>
      </c>
      <c r="AU360">
        <f>AD360 - AVERAGEIFS('Placebo Females'!AD:AD, 'Placebo Females'!B:B, B360, 'Placebo Females'!P:P, P360)</f>
        <v>-199.38433333333336</v>
      </c>
      <c r="AV360">
        <f>AE360 - AVERAGEIFS('Placebo Females'!AE:AE, 'Placebo Females'!B:B, B360, 'Placebo Females'!P:P, P360)</f>
        <v>3.9909866666666655E-2</v>
      </c>
      <c r="AW360">
        <f>AF360 - AVERAGEIFS('Placebo Females'!AF:AF, 'Placebo Females'!B:B, B360, 'Placebo Females'!P:P, P360)</f>
        <v>8.511233333333329E-2</v>
      </c>
    </row>
    <row r="361" spans="1:49" x14ac:dyDescent="0.25">
      <c r="A361" t="s">
        <v>5268</v>
      </c>
      <c r="B361">
        <v>1005</v>
      </c>
      <c r="C361" t="s">
        <v>655</v>
      </c>
      <c r="D361">
        <v>23</v>
      </c>
      <c r="E361">
        <v>182.5</v>
      </c>
      <c r="F361">
        <v>78.8</v>
      </c>
      <c r="G361">
        <v>114.25</v>
      </c>
      <c r="H361">
        <v>64</v>
      </c>
      <c r="I361" t="s">
        <v>103</v>
      </c>
      <c r="J361" t="s">
        <v>104</v>
      </c>
      <c r="K361" t="s">
        <v>509</v>
      </c>
      <c r="L361" t="s">
        <v>311</v>
      </c>
      <c r="M361" t="s">
        <v>4381</v>
      </c>
      <c r="N361">
        <v>400</v>
      </c>
      <c r="O361" t="s">
        <v>2262</v>
      </c>
      <c r="P361">
        <v>2.5</v>
      </c>
      <c r="Q361" t="s">
        <v>113</v>
      </c>
      <c r="R361" t="s">
        <v>4415</v>
      </c>
      <c r="S361">
        <v>1790</v>
      </c>
      <c r="T361" t="s">
        <v>2266</v>
      </c>
      <c r="U361">
        <v>875</v>
      </c>
      <c r="V361">
        <v>154</v>
      </c>
      <c r="W361">
        <v>434</v>
      </c>
      <c r="X361">
        <v>90</v>
      </c>
      <c r="Y361">
        <v>242</v>
      </c>
      <c r="Z361">
        <v>102</v>
      </c>
      <c r="AA361" t="s">
        <v>108</v>
      </c>
      <c r="AB361">
        <v>45</v>
      </c>
      <c r="AC361">
        <v>68</v>
      </c>
      <c r="AD361">
        <v>331.916</v>
      </c>
      <c r="AE361">
        <v>6.25E-2</v>
      </c>
      <c r="AF361">
        <v>0.52397800000000005</v>
      </c>
      <c r="AH361">
        <v>1790</v>
      </c>
      <c r="AI361">
        <f t="shared" si="20"/>
        <v>5.5175934168637379</v>
      </c>
      <c r="AJ361">
        <f t="shared" si="21"/>
        <v>0.47480081379188421</v>
      </c>
      <c r="AK361">
        <f t="shared" si="22"/>
        <v>0.89647271054553945</v>
      </c>
      <c r="AL361">
        <f t="shared" si="23"/>
        <v>0.233767739233951</v>
      </c>
      <c r="AM361">
        <f>U361 - AVERAGEIFS('Placebo Females'!U:U, 'Placebo Females'!B:B, B361, 'Placebo Females'!P:P, P361)</f>
        <v>-90.333333333333371</v>
      </c>
      <c r="AN361">
        <f>V361 - AVERAGEIFS('Placebo Females'!V:V, 'Placebo Females'!B:B, B361, 'Placebo Females'!P:P, P361)</f>
        <v>12</v>
      </c>
      <c r="AO361">
        <f>W361 - AVERAGEIFS('Placebo Females'!W:W, 'Placebo Females'!B:B, B361, 'Placebo Females'!P:P, P361)</f>
        <v>42.333333333333314</v>
      </c>
      <c r="AP361">
        <f>X361 - AVERAGEIFS('Placebo Females'!X:X, 'Placebo Females'!B:B, B361, 'Placebo Females'!P:P, P361)</f>
        <v>1.3333333333333286</v>
      </c>
      <c r="AQ361">
        <f>Y361 - AVERAGEIFS('Placebo Females'!Y:Y, 'Placebo Females'!B:B, B361, 'Placebo Females'!P:P, P361)</f>
        <v>12.333333333333343</v>
      </c>
      <c r="AR361">
        <f>Z361 - AVERAGEIFS('Placebo Females'!Z:Z, 'Placebo Females'!B:B, B361, 'Placebo Females'!P:P, P361)</f>
        <v>28.666666666666671</v>
      </c>
      <c r="AS361">
        <f>AB361 - AVERAGEIFS('Placebo Females'!AB:AB, 'Placebo Females'!B:B, B361, 'Placebo Females'!P:P, P361)</f>
        <v>-0.3333333333333357</v>
      </c>
      <c r="AT361">
        <f>AC361 - AVERAGEIFS('Placebo Females'!AC:AC, 'Placebo Females'!B:B, B361, 'Placebo Females'!P:P, P361)</f>
        <v>46</v>
      </c>
      <c r="AU361">
        <f>AD361 - AVERAGEIFS('Placebo Females'!AD:AD, 'Placebo Females'!B:B, B361, 'Placebo Females'!P:P, P361)</f>
        <v>-176.34433333333334</v>
      </c>
      <c r="AV361">
        <f>AE361 - AVERAGEIFS('Placebo Females'!AE:AE, 'Placebo Females'!B:B, B361, 'Placebo Females'!P:P, P361)</f>
        <v>-3.6052133333333347E-2</v>
      </c>
      <c r="AW361">
        <f>AF361 - AVERAGEIFS('Placebo Females'!AF:AF, 'Placebo Females'!B:B, B361, 'Placebo Females'!P:P, P361)</f>
        <v>9.9393333333333389E-2</v>
      </c>
    </row>
    <row r="362" spans="1:49" x14ac:dyDescent="0.25">
      <c r="A362" t="s">
        <v>5269</v>
      </c>
      <c r="B362">
        <v>1005</v>
      </c>
      <c r="C362" t="s">
        <v>655</v>
      </c>
      <c r="D362">
        <v>23</v>
      </c>
      <c r="E362">
        <v>182.5</v>
      </c>
      <c r="F362">
        <v>78.8</v>
      </c>
      <c r="G362">
        <v>114.25</v>
      </c>
      <c r="H362">
        <v>64</v>
      </c>
      <c r="I362" t="s">
        <v>103</v>
      </c>
      <c r="J362" t="s">
        <v>104</v>
      </c>
      <c r="K362" t="s">
        <v>509</v>
      </c>
      <c r="L362" t="s">
        <v>311</v>
      </c>
      <c r="M362" t="s">
        <v>4381</v>
      </c>
      <c r="N362">
        <v>400</v>
      </c>
      <c r="O362" t="s">
        <v>2262</v>
      </c>
      <c r="P362">
        <v>2.5</v>
      </c>
      <c r="Q362" t="s">
        <v>113</v>
      </c>
      <c r="R362" t="s">
        <v>4415</v>
      </c>
      <c r="S362">
        <v>1790</v>
      </c>
      <c r="T362" t="s">
        <v>2266</v>
      </c>
      <c r="U362">
        <v>917</v>
      </c>
      <c r="V362">
        <v>149</v>
      </c>
      <c r="W362">
        <v>434</v>
      </c>
      <c r="X362">
        <v>89</v>
      </c>
      <c r="Y362">
        <v>244</v>
      </c>
      <c r="Z362">
        <v>101</v>
      </c>
      <c r="AA362" t="s">
        <v>108</v>
      </c>
      <c r="AB362">
        <v>64</v>
      </c>
      <c r="AC362">
        <v>51</v>
      </c>
      <c r="AD362">
        <v>358.404</v>
      </c>
      <c r="AE362">
        <v>0.20338999999999999</v>
      </c>
      <c r="AF362">
        <v>0.53691900000000004</v>
      </c>
      <c r="AH362">
        <v>1790</v>
      </c>
      <c r="AI362">
        <f t="shared" si="20"/>
        <v>5.5175934168637379</v>
      </c>
      <c r="AJ362">
        <f t="shared" si="21"/>
        <v>0.47480081379188421</v>
      </c>
      <c r="AK362">
        <f t="shared" si="22"/>
        <v>0.89647271054553945</v>
      </c>
      <c r="AL362">
        <f t="shared" si="23"/>
        <v>0.233767739233951</v>
      </c>
      <c r="AM362">
        <f>U362 - AVERAGEIFS('Placebo Females'!U:U, 'Placebo Females'!B:B, B362, 'Placebo Females'!P:P, P362)</f>
        <v>-48.333333333333371</v>
      </c>
      <c r="AN362">
        <f>V362 - AVERAGEIFS('Placebo Females'!V:V, 'Placebo Females'!B:B, B362, 'Placebo Females'!P:P, P362)</f>
        <v>7</v>
      </c>
      <c r="AO362">
        <f>W362 - AVERAGEIFS('Placebo Females'!W:W, 'Placebo Females'!B:B, B362, 'Placebo Females'!P:P, P362)</f>
        <v>42.333333333333314</v>
      </c>
      <c r="AP362">
        <f>X362 - AVERAGEIFS('Placebo Females'!X:X, 'Placebo Females'!B:B, B362, 'Placebo Females'!P:P, P362)</f>
        <v>0.3333333333333286</v>
      </c>
      <c r="AQ362">
        <f>Y362 - AVERAGEIFS('Placebo Females'!Y:Y, 'Placebo Females'!B:B, B362, 'Placebo Females'!P:P, P362)</f>
        <v>14.333333333333343</v>
      </c>
      <c r="AR362">
        <f>Z362 - AVERAGEIFS('Placebo Females'!Z:Z, 'Placebo Females'!B:B, B362, 'Placebo Females'!P:P, P362)</f>
        <v>27.666666666666671</v>
      </c>
      <c r="AS362">
        <f>AB362 - AVERAGEIFS('Placebo Females'!AB:AB, 'Placebo Females'!B:B, B362, 'Placebo Females'!P:P, P362)</f>
        <v>18.666666666666664</v>
      </c>
      <c r="AT362">
        <f>AC362 - AVERAGEIFS('Placebo Females'!AC:AC, 'Placebo Females'!B:B, B362, 'Placebo Females'!P:P, P362)</f>
        <v>29</v>
      </c>
      <c r="AU362">
        <f>AD362 - AVERAGEIFS('Placebo Females'!AD:AD, 'Placebo Females'!B:B, B362, 'Placebo Females'!P:P, P362)</f>
        <v>-149.85633333333334</v>
      </c>
      <c r="AV362">
        <f>AE362 - AVERAGEIFS('Placebo Females'!AE:AE, 'Placebo Females'!B:B, B362, 'Placebo Females'!P:P, P362)</f>
        <v>0.10483786666666664</v>
      </c>
      <c r="AW362">
        <f>AF362 - AVERAGEIFS('Placebo Females'!AF:AF, 'Placebo Females'!B:B, B362, 'Placebo Females'!P:P, P362)</f>
        <v>0.11233433333333337</v>
      </c>
    </row>
    <row r="363" spans="1:49" x14ac:dyDescent="0.25">
      <c r="A363" t="s">
        <v>5270</v>
      </c>
      <c r="B363">
        <v>1011</v>
      </c>
      <c r="C363" t="s">
        <v>655</v>
      </c>
      <c r="D363">
        <v>31</v>
      </c>
      <c r="E363">
        <v>161.5</v>
      </c>
      <c r="F363">
        <v>65.3</v>
      </c>
      <c r="G363">
        <v>120.75</v>
      </c>
      <c r="H363">
        <v>84</v>
      </c>
      <c r="I363" t="s">
        <v>458</v>
      </c>
      <c r="J363" t="s">
        <v>104</v>
      </c>
      <c r="K363" t="s">
        <v>753</v>
      </c>
      <c r="L363" t="s">
        <v>211</v>
      </c>
      <c r="M363" t="s">
        <v>4381</v>
      </c>
      <c r="N363">
        <v>400</v>
      </c>
      <c r="O363" t="s">
        <v>2262</v>
      </c>
      <c r="P363">
        <v>2.5</v>
      </c>
      <c r="Q363" t="s">
        <v>113</v>
      </c>
      <c r="R363" t="s">
        <v>4415</v>
      </c>
      <c r="S363">
        <v>1790</v>
      </c>
      <c r="T363" t="s">
        <v>2266</v>
      </c>
      <c r="U363">
        <v>793</v>
      </c>
      <c r="V363">
        <v>176</v>
      </c>
      <c r="W363">
        <v>420</v>
      </c>
      <c r="X363">
        <v>88</v>
      </c>
      <c r="Y363">
        <v>208</v>
      </c>
      <c r="Z363">
        <v>124</v>
      </c>
      <c r="AA363" t="s">
        <v>108</v>
      </c>
      <c r="AB363">
        <v>42</v>
      </c>
      <c r="AC363">
        <v>71</v>
      </c>
      <c r="AD363">
        <v>238.624</v>
      </c>
      <c r="AE363">
        <v>0.22641500000000001</v>
      </c>
      <c r="AF363">
        <v>0.51545399999999997</v>
      </c>
      <c r="AH363">
        <v>1790</v>
      </c>
      <c r="AI363">
        <f t="shared" si="20"/>
        <v>5.5175934168637379</v>
      </c>
      <c r="AJ363">
        <f t="shared" si="21"/>
        <v>0.47480081379188421</v>
      </c>
      <c r="AK363">
        <f t="shared" si="22"/>
        <v>0.89647271054553945</v>
      </c>
      <c r="AL363">
        <f t="shared" si="23"/>
        <v>0.233767739233951</v>
      </c>
      <c r="AM363">
        <f>U363 - AVERAGEIFS('Placebo Females'!U:U, 'Placebo Females'!B:B, B363, 'Placebo Females'!P:P, P363)</f>
        <v>-38.666666666666629</v>
      </c>
      <c r="AN363">
        <f>V363 - AVERAGEIFS('Placebo Females'!V:V, 'Placebo Females'!B:B, B363, 'Placebo Females'!P:P, P363)</f>
        <v>6.6666666666666572</v>
      </c>
      <c r="AO363">
        <f>W363 - AVERAGEIFS('Placebo Females'!W:W, 'Placebo Females'!B:B, B363, 'Placebo Females'!P:P, P363)</f>
        <v>68.666666666666686</v>
      </c>
      <c r="AP363">
        <f>X363 - AVERAGEIFS('Placebo Females'!X:X, 'Placebo Females'!B:B, B363, 'Placebo Females'!P:P, P363)</f>
        <v>-3</v>
      </c>
      <c r="AQ363">
        <f>Y363 - AVERAGEIFS('Placebo Females'!Y:Y, 'Placebo Females'!B:B, B363, 'Placebo Females'!P:P, P363)</f>
        <v>18.666666666666657</v>
      </c>
      <c r="AR363">
        <f>Z363 - AVERAGEIFS('Placebo Females'!Z:Z, 'Placebo Females'!B:B, B363, 'Placebo Females'!P:P, P363)</f>
        <v>53</v>
      </c>
      <c r="AS363">
        <f>AB363 - AVERAGEIFS('Placebo Females'!AB:AB, 'Placebo Females'!B:B, B363, 'Placebo Females'!P:P, P363)</f>
        <v>4.3333333333333357</v>
      </c>
      <c r="AT363">
        <f>AC363 - AVERAGEIFS('Placebo Females'!AC:AC, 'Placebo Females'!B:B, B363, 'Placebo Females'!P:P, P363)</f>
        <v>36.666666666666664</v>
      </c>
      <c r="AU363">
        <f>AD363 - AVERAGEIFS('Placebo Females'!AD:AD, 'Placebo Females'!B:B, B363, 'Placebo Females'!P:P, P363)</f>
        <v>-209.85866666666661</v>
      </c>
      <c r="AV363">
        <f>AE363 - AVERAGEIFS('Placebo Females'!AE:AE, 'Placebo Females'!B:B, B363, 'Placebo Females'!P:P, P363)</f>
        <v>7.0268666666666674E-2</v>
      </c>
      <c r="AW363">
        <f>AF363 - AVERAGEIFS('Placebo Females'!AF:AF, 'Placebo Females'!B:B, B363, 'Placebo Females'!P:P, P363)</f>
        <v>0.165545</v>
      </c>
    </row>
    <row r="364" spans="1:49" x14ac:dyDescent="0.25">
      <c r="A364" t="s">
        <v>5271</v>
      </c>
      <c r="B364">
        <v>1011</v>
      </c>
      <c r="C364" t="s">
        <v>655</v>
      </c>
      <c r="D364">
        <v>31</v>
      </c>
      <c r="E364">
        <v>161.5</v>
      </c>
      <c r="F364">
        <v>65.3</v>
      </c>
      <c r="G364">
        <v>120.75</v>
      </c>
      <c r="H364">
        <v>84</v>
      </c>
      <c r="I364" t="s">
        <v>458</v>
      </c>
      <c r="J364" t="s">
        <v>104</v>
      </c>
      <c r="K364" t="s">
        <v>753</v>
      </c>
      <c r="L364" t="s">
        <v>211</v>
      </c>
      <c r="M364" t="s">
        <v>4381</v>
      </c>
      <c r="N364">
        <v>400</v>
      </c>
      <c r="O364" t="s">
        <v>2262</v>
      </c>
      <c r="P364">
        <v>2.5</v>
      </c>
      <c r="Q364" t="s">
        <v>113</v>
      </c>
      <c r="R364" t="s">
        <v>4415</v>
      </c>
      <c r="S364">
        <v>1790</v>
      </c>
      <c r="T364" t="s">
        <v>2266</v>
      </c>
      <c r="U364">
        <v>772</v>
      </c>
      <c r="V364">
        <v>173</v>
      </c>
      <c r="W364">
        <v>417</v>
      </c>
      <c r="X364">
        <v>88</v>
      </c>
      <c r="Y364">
        <v>212</v>
      </c>
      <c r="Z364">
        <v>117</v>
      </c>
      <c r="AA364" t="s">
        <v>108</v>
      </c>
      <c r="AB364">
        <v>52</v>
      </c>
      <c r="AC364">
        <v>59</v>
      </c>
      <c r="AD364">
        <v>241.428</v>
      </c>
      <c r="AE364">
        <v>0.56410300000000002</v>
      </c>
      <c r="AF364">
        <v>0.51485599999999998</v>
      </c>
      <c r="AH364">
        <v>1790</v>
      </c>
      <c r="AI364">
        <f t="shared" si="20"/>
        <v>5.5175934168637379</v>
      </c>
      <c r="AJ364">
        <f t="shared" si="21"/>
        <v>0.47480081379188421</v>
      </c>
      <c r="AK364">
        <f t="shared" si="22"/>
        <v>0.89647271054553945</v>
      </c>
      <c r="AL364">
        <f t="shared" si="23"/>
        <v>0.233767739233951</v>
      </c>
      <c r="AM364">
        <f>U364 - AVERAGEIFS('Placebo Females'!U:U, 'Placebo Females'!B:B, B364, 'Placebo Females'!P:P, P364)</f>
        <v>-59.666666666666629</v>
      </c>
      <c r="AN364">
        <f>V364 - AVERAGEIFS('Placebo Females'!V:V, 'Placebo Females'!B:B, B364, 'Placebo Females'!P:P, P364)</f>
        <v>3.6666666666666572</v>
      </c>
      <c r="AO364">
        <f>W364 - AVERAGEIFS('Placebo Females'!W:W, 'Placebo Females'!B:B, B364, 'Placebo Females'!P:P, P364)</f>
        <v>65.666666666666686</v>
      </c>
      <c r="AP364">
        <f>X364 - AVERAGEIFS('Placebo Females'!X:X, 'Placebo Females'!B:B, B364, 'Placebo Females'!P:P, P364)</f>
        <v>-3</v>
      </c>
      <c r="AQ364">
        <f>Y364 - AVERAGEIFS('Placebo Females'!Y:Y, 'Placebo Females'!B:B, B364, 'Placebo Females'!P:P, P364)</f>
        <v>22.666666666666657</v>
      </c>
      <c r="AR364">
        <f>Z364 - AVERAGEIFS('Placebo Females'!Z:Z, 'Placebo Females'!B:B, B364, 'Placebo Females'!P:P, P364)</f>
        <v>46</v>
      </c>
      <c r="AS364">
        <f>AB364 - AVERAGEIFS('Placebo Females'!AB:AB, 'Placebo Females'!B:B, B364, 'Placebo Females'!P:P, P364)</f>
        <v>14.333333333333336</v>
      </c>
      <c r="AT364">
        <f>AC364 - AVERAGEIFS('Placebo Females'!AC:AC, 'Placebo Females'!B:B, B364, 'Placebo Females'!P:P, P364)</f>
        <v>24.666666666666664</v>
      </c>
      <c r="AU364">
        <f>AD364 - AVERAGEIFS('Placebo Females'!AD:AD, 'Placebo Females'!B:B, B364, 'Placebo Females'!P:P, P364)</f>
        <v>-207.05466666666661</v>
      </c>
      <c r="AV364">
        <f>AE364 - AVERAGEIFS('Placebo Females'!AE:AE, 'Placebo Females'!B:B, B364, 'Placebo Females'!P:P, P364)</f>
        <v>0.40795666666666669</v>
      </c>
      <c r="AW364">
        <f>AF364 - AVERAGEIFS('Placebo Females'!AF:AF, 'Placebo Females'!B:B, B364, 'Placebo Females'!P:P, P364)</f>
        <v>0.16494700000000001</v>
      </c>
    </row>
    <row r="365" spans="1:49" x14ac:dyDescent="0.25">
      <c r="A365" t="s">
        <v>5272</v>
      </c>
      <c r="B365">
        <v>1011</v>
      </c>
      <c r="C365" t="s">
        <v>655</v>
      </c>
      <c r="D365">
        <v>31</v>
      </c>
      <c r="E365">
        <v>161.5</v>
      </c>
      <c r="F365">
        <v>65.3</v>
      </c>
      <c r="G365">
        <v>120.75</v>
      </c>
      <c r="H365">
        <v>84</v>
      </c>
      <c r="I365" t="s">
        <v>458</v>
      </c>
      <c r="J365" t="s">
        <v>104</v>
      </c>
      <c r="K365" t="s">
        <v>753</v>
      </c>
      <c r="L365" t="s">
        <v>211</v>
      </c>
      <c r="M365" t="s">
        <v>4381</v>
      </c>
      <c r="N365">
        <v>400</v>
      </c>
      <c r="O365" t="s">
        <v>2262</v>
      </c>
      <c r="P365">
        <v>2.5</v>
      </c>
      <c r="Q365" t="s">
        <v>113</v>
      </c>
      <c r="R365" t="s">
        <v>4415</v>
      </c>
      <c r="S365">
        <v>1790</v>
      </c>
      <c r="T365" t="s">
        <v>2266</v>
      </c>
      <c r="U365">
        <v>788</v>
      </c>
      <c r="V365">
        <v>177</v>
      </c>
      <c r="W365">
        <v>424</v>
      </c>
      <c r="X365">
        <v>90</v>
      </c>
      <c r="Y365">
        <v>205</v>
      </c>
      <c r="Z365">
        <v>129</v>
      </c>
      <c r="AA365" t="s">
        <v>108</v>
      </c>
      <c r="AB365">
        <v>41</v>
      </c>
      <c r="AC365">
        <v>69</v>
      </c>
      <c r="AD365">
        <v>234.56</v>
      </c>
      <c r="AE365">
        <v>0.75</v>
      </c>
      <c r="AF365">
        <v>0.50528399999999996</v>
      </c>
      <c r="AH365">
        <v>1790</v>
      </c>
      <c r="AI365">
        <f t="shared" si="20"/>
        <v>5.5175934168637379</v>
      </c>
      <c r="AJ365">
        <f t="shared" si="21"/>
        <v>0.47480081379188421</v>
      </c>
      <c r="AK365">
        <f t="shared" si="22"/>
        <v>0.89647271054553945</v>
      </c>
      <c r="AL365">
        <f t="shared" si="23"/>
        <v>0.233767739233951</v>
      </c>
      <c r="AM365">
        <f>U365 - AVERAGEIFS('Placebo Females'!U:U, 'Placebo Females'!B:B, B365, 'Placebo Females'!P:P, P365)</f>
        <v>-43.666666666666629</v>
      </c>
      <c r="AN365">
        <f>V365 - AVERAGEIFS('Placebo Females'!V:V, 'Placebo Females'!B:B, B365, 'Placebo Females'!P:P, P365)</f>
        <v>7.6666666666666572</v>
      </c>
      <c r="AO365">
        <f>W365 - AVERAGEIFS('Placebo Females'!W:W, 'Placebo Females'!B:B, B365, 'Placebo Females'!P:P, P365)</f>
        <v>72.666666666666686</v>
      </c>
      <c r="AP365">
        <f>X365 - AVERAGEIFS('Placebo Females'!X:X, 'Placebo Females'!B:B, B365, 'Placebo Females'!P:P, P365)</f>
        <v>-1</v>
      </c>
      <c r="AQ365">
        <f>Y365 - AVERAGEIFS('Placebo Females'!Y:Y, 'Placebo Females'!B:B, B365, 'Placebo Females'!P:P, P365)</f>
        <v>15.666666666666657</v>
      </c>
      <c r="AR365">
        <f>Z365 - AVERAGEIFS('Placebo Females'!Z:Z, 'Placebo Females'!B:B, B365, 'Placebo Females'!P:P, P365)</f>
        <v>58</v>
      </c>
      <c r="AS365">
        <f>AB365 - AVERAGEIFS('Placebo Females'!AB:AB, 'Placebo Females'!B:B, B365, 'Placebo Females'!P:P, P365)</f>
        <v>3.3333333333333357</v>
      </c>
      <c r="AT365">
        <f>AC365 - AVERAGEIFS('Placebo Females'!AC:AC, 'Placebo Females'!B:B, B365, 'Placebo Females'!P:P, P365)</f>
        <v>34.666666666666664</v>
      </c>
      <c r="AU365">
        <f>AD365 - AVERAGEIFS('Placebo Females'!AD:AD, 'Placebo Females'!B:B, B365, 'Placebo Females'!P:P, P365)</f>
        <v>-213.9226666666666</v>
      </c>
      <c r="AV365">
        <f>AE365 - AVERAGEIFS('Placebo Females'!AE:AE, 'Placebo Females'!B:B, B365, 'Placebo Females'!P:P, P365)</f>
        <v>0.59385366666666672</v>
      </c>
      <c r="AW365">
        <f>AF365 - AVERAGEIFS('Placebo Females'!AF:AF, 'Placebo Females'!B:B, B365, 'Placebo Females'!P:P, P365)</f>
        <v>0.15537499999999999</v>
      </c>
    </row>
    <row r="366" spans="1:49" x14ac:dyDescent="0.25">
      <c r="A366" t="s">
        <v>5273</v>
      </c>
      <c r="B366">
        <v>1009</v>
      </c>
      <c r="C366" t="s">
        <v>655</v>
      </c>
      <c r="D366">
        <v>29</v>
      </c>
      <c r="E366">
        <v>162</v>
      </c>
      <c r="F366">
        <v>68</v>
      </c>
      <c r="G366">
        <v>107.75</v>
      </c>
      <c r="H366">
        <v>62.75</v>
      </c>
      <c r="I366" t="s">
        <v>458</v>
      </c>
      <c r="J366" t="s">
        <v>104</v>
      </c>
      <c r="K366" t="s">
        <v>105</v>
      </c>
      <c r="L366" t="s">
        <v>460</v>
      </c>
      <c r="M366" t="s">
        <v>4381</v>
      </c>
      <c r="N366">
        <v>400</v>
      </c>
      <c r="O366" t="s">
        <v>2262</v>
      </c>
      <c r="P366">
        <v>4</v>
      </c>
      <c r="Q366" t="s">
        <v>113</v>
      </c>
      <c r="R366" t="s">
        <v>4415</v>
      </c>
      <c r="S366">
        <v>1800</v>
      </c>
      <c r="T366" t="s">
        <v>2266</v>
      </c>
      <c r="U366">
        <v>792</v>
      </c>
      <c r="V366">
        <v>152</v>
      </c>
      <c r="W366">
        <v>407</v>
      </c>
      <c r="X366">
        <v>91</v>
      </c>
      <c r="Y366">
        <v>211</v>
      </c>
      <c r="Z366">
        <v>105</v>
      </c>
      <c r="AA366" t="s">
        <v>108</v>
      </c>
      <c r="AB366">
        <v>52</v>
      </c>
      <c r="AC366">
        <v>74</v>
      </c>
      <c r="AD366">
        <v>212.20599999999999</v>
      </c>
      <c r="AE366">
        <v>1.1081099999999999</v>
      </c>
      <c r="AF366">
        <v>0.51537999999999995</v>
      </c>
      <c r="AH366">
        <v>1800</v>
      </c>
      <c r="AI366">
        <f t="shared" si="20"/>
        <v>5.5484179610920279</v>
      </c>
      <c r="AJ366">
        <f t="shared" si="21"/>
        <v>0.47574557493611791</v>
      </c>
      <c r="AK366">
        <f t="shared" si="22"/>
        <v>0.89701949677860693</v>
      </c>
      <c r="AL366">
        <f t="shared" si="23"/>
        <v>0.23498736446788826</v>
      </c>
      <c r="AM366">
        <f>U366 - AVERAGEIFS('Placebo Females'!U:U, 'Placebo Females'!B:B, B366, 'Placebo Females'!P:P, P366)</f>
        <v>-17.666666666666629</v>
      </c>
      <c r="AN366">
        <f>V366 - AVERAGEIFS('Placebo Females'!V:V, 'Placebo Females'!B:B, B366, 'Placebo Females'!P:P, P366)</f>
        <v>-3.6666666666666572</v>
      </c>
      <c r="AO366">
        <f>W366 - AVERAGEIFS('Placebo Females'!W:W, 'Placebo Females'!B:B, B366, 'Placebo Females'!P:P, P366)</f>
        <v>48.333333333333314</v>
      </c>
      <c r="AP366">
        <f>X366 - AVERAGEIFS('Placebo Females'!X:X, 'Placebo Females'!B:B, B366, 'Placebo Females'!P:P, P366)</f>
        <v>2.3333333333333286</v>
      </c>
      <c r="AQ366">
        <f>Y366 - AVERAGEIFS('Placebo Females'!Y:Y, 'Placebo Females'!B:B, B366, 'Placebo Females'!P:P, P366)</f>
        <v>14</v>
      </c>
      <c r="AR366">
        <f>Z366 - AVERAGEIFS('Placebo Females'!Z:Z, 'Placebo Females'!B:B, B366, 'Placebo Females'!P:P, P366)</f>
        <v>32</v>
      </c>
      <c r="AS366">
        <f>AB366 - AVERAGEIFS('Placebo Females'!AB:AB, 'Placebo Females'!B:B, B366, 'Placebo Females'!P:P, P366)</f>
        <v>6</v>
      </c>
      <c r="AT366">
        <f>AC366 - AVERAGEIFS('Placebo Females'!AC:AC, 'Placebo Females'!B:B, B366, 'Placebo Females'!P:P, P366)</f>
        <v>46</v>
      </c>
      <c r="AU366">
        <f>AD366 - AVERAGEIFS('Placebo Females'!AD:AD, 'Placebo Females'!B:B, B366, 'Placebo Females'!P:P, P366)</f>
        <v>-121.18400000000005</v>
      </c>
      <c r="AV366">
        <f>AE366 - AVERAGEIFS('Placebo Females'!AE:AE, 'Placebo Females'!B:B, B366, 'Placebo Females'!P:P, P366)</f>
        <v>0.98218433333333321</v>
      </c>
      <c r="AW366">
        <f>AF366 - AVERAGEIFS('Placebo Females'!AF:AF, 'Placebo Females'!B:B, B366, 'Placebo Females'!P:P, P366)</f>
        <v>0.17504733333333328</v>
      </c>
    </row>
    <row r="367" spans="1:49" x14ac:dyDescent="0.25">
      <c r="A367" t="s">
        <v>5274</v>
      </c>
      <c r="B367">
        <v>1009</v>
      </c>
      <c r="C367" t="s">
        <v>655</v>
      </c>
      <c r="D367">
        <v>29</v>
      </c>
      <c r="E367">
        <v>162</v>
      </c>
      <c r="F367">
        <v>68</v>
      </c>
      <c r="G367">
        <v>107.75</v>
      </c>
      <c r="H367">
        <v>62.75</v>
      </c>
      <c r="I367" t="s">
        <v>458</v>
      </c>
      <c r="J367" t="s">
        <v>104</v>
      </c>
      <c r="K367" t="s">
        <v>105</v>
      </c>
      <c r="L367" t="s">
        <v>460</v>
      </c>
      <c r="M367" t="s">
        <v>4381</v>
      </c>
      <c r="N367">
        <v>400</v>
      </c>
      <c r="O367" t="s">
        <v>2262</v>
      </c>
      <c r="P367">
        <v>4</v>
      </c>
      <c r="Q367" t="s">
        <v>113</v>
      </c>
      <c r="R367" t="s">
        <v>4415</v>
      </c>
      <c r="S367">
        <v>1800</v>
      </c>
      <c r="T367" t="s">
        <v>2266</v>
      </c>
      <c r="U367">
        <v>791</v>
      </c>
      <c r="V367">
        <v>151</v>
      </c>
      <c r="W367">
        <v>437</v>
      </c>
      <c r="X367">
        <v>94</v>
      </c>
      <c r="Y367">
        <v>242</v>
      </c>
      <c r="Z367">
        <v>101</v>
      </c>
      <c r="AA367" t="s">
        <v>108</v>
      </c>
      <c r="AB367">
        <v>102</v>
      </c>
      <c r="AC367">
        <v>39</v>
      </c>
      <c r="AD367">
        <v>225.61099999999999</v>
      </c>
      <c r="AE367">
        <v>0.95121900000000004</v>
      </c>
      <c r="AF367">
        <v>0.55966000000000005</v>
      </c>
      <c r="AH367">
        <v>1800</v>
      </c>
      <c r="AI367">
        <f t="shared" si="20"/>
        <v>5.5484179610920279</v>
      </c>
      <c r="AJ367">
        <f t="shared" si="21"/>
        <v>0.47574557493611791</v>
      </c>
      <c r="AK367">
        <f t="shared" si="22"/>
        <v>0.89701949677860693</v>
      </c>
      <c r="AL367">
        <f t="shared" si="23"/>
        <v>0.23498736446788826</v>
      </c>
      <c r="AM367">
        <f>U367 - AVERAGEIFS('Placebo Females'!U:U, 'Placebo Females'!B:B, B367, 'Placebo Females'!P:P, P367)</f>
        <v>-18.666666666666629</v>
      </c>
      <c r="AN367">
        <f>V367 - AVERAGEIFS('Placebo Females'!V:V, 'Placebo Females'!B:B, B367, 'Placebo Females'!P:P, P367)</f>
        <v>-4.6666666666666572</v>
      </c>
      <c r="AO367">
        <f>W367 - AVERAGEIFS('Placebo Females'!W:W, 'Placebo Females'!B:B, B367, 'Placebo Females'!P:P, P367)</f>
        <v>78.333333333333314</v>
      </c>
      <c r="AP367">
        <f>X367 - AVERAGEIFS('Placebo Females'!X:X, 'Placebo Females'!B:B, B367, 'Placebo Females'!P:P, P367)</f>
        <v>5.3333333333333286</v>
      </c>
      <c r="AQ367">
        <f>Y367 - AVERAGEIFS('Placebo Females'!Y:Y, 'Placebo Females'!B:B, B367, 'Placebo Females'!P:P, P367)</f>
        <v>45</v>
      </c>
      <c r="AR367">
        <f>Z367 - AVERAGEIFS('Placebo Females'!Z:Z, 'Placebo Females'!B:B, B367, 'Placebo Females'!P:P, P367)</f>
        <v>28</v>
      </c>
      <c r="AS367">
        <f>AB367 - AVERAGEIFS('Placebo Females'!AB:AB, 'Placebo Females'!B:B, B367, 'Placebo Females'!P:P, P367)</f>
        <v>56</v>
      </c>
      <c r="AT367">
        <f>AC367 - AVERAGEIFS('Placebo Females'!AC:AC, 'Placebo Females'!B:B, B367, 'Placebo Females'!P:P, P367)</f>
        <v>11</v>
      </c>
      <c r="AU367">
        <f>AD367 - AVERAGEIFS('Placebo Females'!AD:AD, 'Placebo Females'!B:B, B367, 'Placebo Females'!P:P, P367)</f>
        <v>-107.77900000000005</v>
      </c>
      <c r="AV367">
        <f>AE367 - AVERAGEIFS('Placebo Females'!AE:AE, 'Placebo Females'!B:B, B367, 'Placebo Females'!P:P, P367)</f>
        <v>0.82529333333333332</v>
      </c>
      <c r="AW367">
        <f>AF367 - AVERAGEIFS('Placebo Females'!AF:AF, 'Placebo Females'!B:B, B367, 'Placebo Females'!P:P, P367)</f>
        <v>0.21932733333333337</v>
      </c>
    </row>
    <row r="368" spans="1:49" x14ac:dyDescent="0.25">
      <c r="A368" t="s">
        <v>5275</v>
      </c>
      <c r="B368">
        <v>1009</v>
      </c>
      <c r="C368" t="s">
        <v>655</v>
      </c>
      <c r="D368">
        <v>29</v>
      </c>
      <c r="E368">
        <v>162</v>
      </c>
      <c r="F368">
        <v>68</v>
      </c>
      <c r="G368">
        <v>107.75</v>
      </c>
      <c r="H368">
        <v>62.75</v>
      </c>
      <c r="I368" t="s">
        <v>458</v>
      </c>
      <c r="J368" t="s">
        <v>104</v>
      </c>
      <c r="K368" t="s">
        <v>105</v>
      </c>
      <c r="L368" t="s">
        <v>460</v>
      </c>
      <c r="M368" t="s">
        <v>4381</v>
      </c>
      <c r="N368">
        <v>400</v>
      </c>
      <c r="O368" t="s">
        <v>2262</v>
      </c>
      <c r="P368">
        <v>4</v>
      </c>
      <c r="Q368" t="s">
        <v>113</v>
      </c>
      <c r="R368" t="s">
        <v>4415</v>
      </c>
      <c r="S368">
        <v>1800</v>
      </c>
      <c r="T368" t="s">
        <v>2266</v>
      </c>
      <c r="U368">
        <v>794</v>
      </c>
      <c r="V368">
        <v>156</v>
      </c>
      <c r="W368">
        <v>420</v>
      </c>
      <c r="X368">
        <v>92</v>
      </c>
      <c r="Y368">
        <v>238</v>
      </c>
      <c r="Z368">
        <v>90</v>
      </c>
      <c r="AA368" t="s">
        <v>108</v>
      </c>
      <c r="AB368">
        <v>95</v>
      </c>
      <c r="AC368">
        <v>29</v>
      </c>
      <c r="AD368">
        <v>228.649</v>
      </c>
      <c r="AE368">
        <v>1.05263</v>
      </c>
      <c r="AF368">
        <v>0.533582</v>
      </c>
      <c r="AH368">
        <v>1800</v>
      </c>
      <c r="AI368">
        <f t="shared" si="20"/>
        <v>5.5484179610920279</v>
      </c>
      <c r="AJ368">
        <f t="shared" si="21"/>
        <v>0.47574557493611791</v>
      </c>
      <c r="AK368">
        <f t="shared" si="22"/>
        <v>0.89701949677860693</v>
      </c>
      <c r="AL368">
        <f t="shared" si="23"/>
        <v>0.23498736446788826</v>
      </c>
      <c r="AM368">
        <f>U368 - AVERAGEIFS('Placebo Females'!U:U, 'Placebo Females'!B:B, B368, 'Placebo Females'!P:P, P368)</f>
        <v>-15.666666666666629</v>
      </c>
      <c r="AN368">
        <f>V368 - AVERAGEIFS('Placebo Females'!V:V, 'Placebo Females'!B:B, B368, 'Placebo Females'!P:P, P368)</f>
        <v>0.33333333333334281</v>
      </c>
      <c r="AO368">
        <f>W368 - AVERAGEIFS('Placebo Females'!W:W, 'Placebo Females'!B:B, B368, 'Placebo Females'!P:P, P368)</f>
        <v>61.333333333333314</v>
      </c>
      <c r="AP368">
        <f>X368 - AVERAGEIFS('Placebo Females'!X:X, 'Placebo Females'!B:B, B368, 'Placebo Females'!P:P, P368)</f>
        <v>3.3333333333333286</v>
      </c>
      <c r="AQ368">
        <f>Y368 - AVERAGEIFS('Placebo Females'!Y:Y, 'Placebo Females'!B:B, B368, 'Placebo Females'!P:P, P368)</f>
        <v>41</v>
      </c>
      <c r="AR368">
        <f>Z368 - AVERAGEIFS('Placebo Females'!Z:Z, 'Placebo Females'!B:B, B368, 'Placebo Females'!P:P, P368)</f>
        <v>17</v>
      </c>
      <c r="AS368">
        <f>AB368 - AVERAGEIFS('Placebo Females'!AB:AB, 'Placebo Females'!B:B, B368, 'Placebo Females'!P:P, P368)</f>
        <v>49</v>
      </c>
      <c r="AT368">
        <f>AC368 - AVERAGEIFS('Placebo Females'!AC:AC, 'Placebo Females'!B:B, B368, 'Placebo Females'!P:P, P368)</f>
        <v>1</v>
      </c>
      <c r="AU368">
        <f>AD368 - AVERAGEIFS('Placebo Females'!AD:AD, 'Placebo Females'!B:B, B368, 'Placebo Females'!P:P, P368)</f>
        <v>-104.74100000000004</v>
      </c>
      <c r="AV368">
        <f>AE368 - AVERAGEIFS('Placebo Females'!AE:AE, 'Placebo Females'!B:B, B368, 'Placebo Females'!P:P, P368)</f>
        <v>0.92670433333333324</v>
      </c>
      <c r="AW368">
        <f>AF368 - AVERAGEIFS('Placebo Females'!AF:AF, 'Placebo Females'!B:B, B368, 'Placebo Females'!P:P, P368)</f>
        <v>0.19324933333333333</v>
      </c>
    </row>
    <row r="369" spans="1:49" x14ac:dyDescent="0.25">
      <c r="A369" t="s">
        <v>5276</v>
      </c>
      <c r="B369">
        <v>1001</v>
      </c>
      <c r="C369" t="s">
        <v>655</v>
      </c>
      <c r="D369">
        <v>25</v>
      </c>
      <c r="E369">
        <v>161.5</v>
      </c>
      <c r="F369">
        <v>54.8</v>
      </c>
      <c r="G369">
        <v>114.5</v>
      </c>
      <c r="H369">
        <v>64.25</v>
      </c>
      <c r="I369" t="s">
        <v>103</v>
      </c>
      <c r="J369" t="s">
        <v>104</v>
      </c>
      <c r="K369" t="s">
        <v>360</v>
      </c>
      <c r="L369" t="s">
        <v>311</v>
      </c>
      <c r="M369" t="s">
        <v>4381</v>
      </c>
      <c r="N369">
        <v>400</v>
      </c>
      <c r="O369" t="s">
        <v>2262</v>
      </c>
      <c r="P369">
        <v>3</v>
      </c>
      <c r="Q369" t="s">
        <v>113</v>
      </c>
      <c r="R369" t="s">
        <v>4415</v>
      </c>
      <c r="S369">
        <v>1850</v>
      </c>
      <c r="T369" t="s">
        <v>2266</v>
      </c>
      <c r="U369">
        <v>827</v>
      </c>
      <c r="V369">
        <v>135</v>
      </c>
      <c r="W369">
        <v>419</v>
      </c>
      <c r="X369">
        <v>104</v>
      </c>
      <c r="Y369">
        <v>221</v>
      </c>
      <c r="Z369">
        <v>94</v>
      </c>
      <c r="AA369" t="s">
        <v>108</v>
      </c>
      <c r="AB369">
        <v>63</v>
      </c>
      <c r="AC369">
        <v>39</v>
      </c>
      <c r="AD369">
        <v>424.904</v>
      </c>
      <c r="AE369">
        <v>0.46296300000000001</v>
      </c>
      <c r="AF369">
        <v>0.50293900000000002</v>
      </c>
      <c r="AH369">
        <v>1850</v>
      </c>
      <c r="AI369">
        <f t="shared" si="20"/>
        <v>5.7025406822334723</v>
      </c>
      <c r="AJ369">
        <f t="shared" si="21"/>
        <v>0.4803944064699327</v>
      </c>
      <c r="AK369">
        <f t="shared" si="22"/>
        <v>0.89967158432960082</v>
      </c>
      <c r="AL369">
        <f t="shared" si="23"/>
        <v>0.24104957199738031</v>
      </c>
      <c r="AM369">
        <f>U369 - AVERAGEIFS('Placebo Females'!U:U, 'Placebo Females'!B:B, B369, 'Placebo Females'!P:P, P369)</f>
        <v>39</v>
      </c>
      <c r="AN369">
        <f>V369 - AVERAGEIFS('Placebo Females'!V:V, 'Placebo Females'!B:B, B369, 'Placebo Females'!P:P, P369)</f>
        <v>9</v>
      </c>
      <c r="AO369">
        <f>W369 - AVERAGEIFS('Placebo Females'!W:W, 'Placebo Females'!B:B, B369, 'Placebo Females'!P:P, P369)</f>
        <v>64</v>
      </c>
      <c r="AP369">
        <f>X369 - AVERAGEIFS('Placebo Females'!X:X, 'Placebo Females'!B:B, B369, 'Placebo Females'!P:P, P369)</f>
        <v>11.333333333333329</v>
      </c>
      <c r="AQ369">
        <f>Y369 - AVERAGEIFS('Placebo Females'!Y:Y, 'Placebo Females'!B:B, B369, 'Placebo Females'!P:P, P369)</f>
        <v>25.666666666666657</v>
      </c>
      <c r="AR369">
        <f>Z369 - AVERAGEIFS('Placebo Females'!Z:Z, 'Placebo Females'!B:B, B369, 'Placebo Females'!P:P, P369)</f>
        <v>27</v>
      </c>
      <c r="AS369">
        <f>AB369 - AVERAGEIFS('Placebo Females'!AB:AB, 'Placebo Females'!B:B, B369, 'Placebo Females'!P:P, P369)</f>
        <v>25.333333333333336</v>
      </c>
      <c r="AT369">
        <f>AC369 - AVERAGEIFS('Placebo Females'!AC:AC, 'Placebo Females'!B:B, B369, 'Placebo Females'!P:P, P369)</f>
        <v>15.333333333333332</v>
      </c>
      <c r="AU369">
        <f>AD369 - AVERAGEIFS('Placebo Females'!AD:AD, 'Placebo Females'!B:B, B369, 'Placebo Females'!P:P, P369)</f>
        <v>-222.33399999999995</v>
      </c>
      <c r="AV369">
        <f>AE369 - AVERAGEIFS('Placebo Females'!AE:AE, 'Placebo Females'!B:B, B369, 'Placebo Females'!P:P, P369)</f>
        <v>0.37006315000000001</v>
      </c>
      <c r="AW369">
        <f>AF369 - AVERAGEIFS('Placebo Females'!AF:AF, 'Placebo Females'!B:B, B369, 'Placebo Females'!P:P, P369)</f>
        <v>0.19704850000000002</v>
      </c>
    </row>
    <row r="370" spans="1:49" x14ac:dyDescent="0.25">
      <c r="A370" t="s">
        <v>5277</v>
      </c>
      <c r="B370">
        <v>1001</v>
      </c>
      <c r="C370" t="s">
        <v>655</v>
      </c>
      <c r="D370">
        <v>25</v>
      </c>
      <c r="E370">
        <v>161.5</v>
      </c>
      <c r="F370">
        <v>54.8</v>
      </c>
      <c r="G370">
        <v>114.5</v>
      </c>
      <c r="H370">
        <v>64.25</v>
      </c>
      <c r="I370" t="s">
        <v>103</v>
      </c>
      <c r="J370" t="s">
        <v>104</v>
      </c>
      <c r="K370" t="s">
        <v>360</v>
      </c>
      <c r="L370" t="s">
        <v>311</v>
      </c>
      <c r="M370" t="s">
        <v>4381</v>
      </c>
      <c r="N370">
        <v>400</v>
      </c>
      <c r="O370" t="s">
        <v>2262</v>
      </c>
      <c r="P370">
        <v>3</v>
      </c>
      <c r="Q370" t="s">
        <v>113</v>
      </c>
      <c r="R370" t="s">
        <v>4415</v>
      </c>
      <c r="S370">
        <v>1850</v>
      </c>
      <c r="T370" t="s">
        <v>2266</v>
      </c>
      <c r="U370">
        <v>739</v>
      </c>
      <c r="V370">
        <v>162</v>
      </c>
      <c r="W370">
        <v>423</v>
      </c>
      <c r="X370">
        <v>111</v>
      </c>
      <c r="Y370">
        <v>215</v>
      </c>
      <c r="Z370">
        <v>97</v>
      </c>
      <c r="AA370" t="s">
        <v>108</v>
      </c>
      <c r="AB370">
        <v>74</v>
      </c>
      <c r="AC370">
        <v>32</v>
      </c>
      <c r="AD370">
        <v>388.21800000000002</v>
      </c>
      <c r="AE370">
        <v>0.6</v>
      </c>
      <c r="AF370">
        <v>0.50498799999999999</v>
      </c>
      <c r="AH370">
        <v>1850</v>
      </c>
      <c r="AI370">
        <f t="shared" si="20"/>
        <v>5.7025406822334723</v>
      </c>
      <c r="AJ370">
        <f t="shared" si="21"/>
        <v>0.4803944064699327</v>
      </c>
      <c r="AK370">
        <f t="shared" si="22"/>
        <v>0.89967158432960082</v>
      </c>
      <c r="AL370">
        <f t="shared" si="23"/>
        <v>0.24104957199738031</v>
      </c>
      <c r="AM370">
        <f>U370 - AVERAGEIFS('Placebo Females'!U:U, 'Placebo Females'!B:B, B370, 'Placebo Females'!P:P, P370)</f>
        <v>-49</v>
      </c>
      <c r="AN370">
        <f>V370 - AVERAGEIFS('Placebo Females'!V:V, 'Placebo Females'!B:B, B370, 'Placebo Females'!P:P, P370)</f>
        <v>36</v>
      </c>
      <c r="AO370">
        <f>W370 - AVERAGEIFS('Placebo Females'!W:W, 'Placebo Females'!B:B, B370, 'Placebo Females'!P:P, P370)</f>
        <v>68</v>
      </c>
      <c r="AP370">
        <f>X370 - AVERAGEIFS('Placebo Females'!X:X, 'Placebo Females'!B:B, B370, 'Placebo Females'!P:P, P370)</f>
        <v>18.333333333333329</v>
      </c>
      <c r="AQ370">
        <f>Y370 - AVERAGEIFS('Placebo Females'!Y:Y, 'Placebo Females'!B:B, B370, 'Placebo Females'!P:P, P370)</f>
        <v>19.666666666666657</v>
      </c>
      <c r="AR370">
        <f>Z370 - AVERAGEIFS('Placebo Females'!Z:Z, 'Placebo Females'!B:B, B370, 'Placebo Females'!P:P, P370)</f>
        <v>30</v>
      </c>
      <c r="AS370">
        <f>AB370 - AVERAGEIFS('Placebo Females'!AB:AB, 'Placebo Females'!B:B, B370, 'Placebo Females'!P:P, P370)</f>
        <v>36.333333333333336</v>
      </c>
      <c r="AT370">
        <f>AC370 - AVERAGEIFS('Placebo Females'!AC:AC, 'Placebo Females'!B:B, B370, 'Placebo Females'!P:P, P370)</f>
        <v>8.3333333333333321</v>
      </c>
      <c r="AU370">
        <f>AD370 - AVERAGEIFS('Placebo Females'!AD:AD, 'Placebo Females'!B:B, B370, 'Placebo Females'!P:P, P370)</f>
        <v>-259.01999999999992</v>
      </c>
      <c r="AV370">
        <f>AE370 - AVERAGEIFS('Placebo Females'!AE:AE, 'Placebo Females'!B:B, B370, 'Placebo Females'!P:P, P370)</f>
        <v>0.50710014999999997</v>
      </c>
      <c r="AW370">
        <f>AF370 - AVERAGEIFS('Placebo Females'!AF:AF, 'Placebo Females'!B:B, B370, 'Placebo Females'!P:P, P370)</f>
        <v>0.19909749999999998</v>
      </c>
    </row>
    <row r="371" spans="1:49" x14ac:dyDescent="0.25">
      <c r="A371" t="s">
        <v>5278</v>
      </c>
      <c r="B371">
        <v>1001</v>
      </c>
      <c r="C371" t="s">
        <v>655</v>
      </c>
      <c r="D371">
        <v>25</v>
      </c>
      <c r="E371">
        <v>161.5</v>
      </c>
      <c r="F371">
        <v>54.8</v>
      </c>
      <c r="G371">
        <v>114.5</v>
      </c>
      <c r="H371">
        <v>64.25</v>
      </c>
      <c r="I371" t="s">
        <v>103</v>
      </c>
      <c r="J371" t="s">
        <v>104</v>
      </c>
      <c r="K371" t="s">
        <v>360</v>
      </c>
      <c r="L371" t="s">
        <v>311</v>
      </c>
      <c r="M371" t="s">
        <v>4381</v>
      </c>
      <c r="N371">
        <v>400</v>
      </c>
      <c r="O371" t="s">
        <v>2262</v>
      </c>
      <c r="P371">
        <v>3</v>
      </c>
      <c r="Q371" t="s">
        <v>113</v>
      </c>
      <c r="R371" t="s">
        <v>4415</v>
      </c>
      <c r="S371">
        <v>1850</v>
      </c>
      <c r="T371" t="s">
        <v>2266</v>
      </c>
      <c r="U371">
        <v>836</v>
      </c>
      <c r="V371">
        <v>155</v>
      </c>
      <c r="W371">
        <v>424</v>
      </c>
      <c r="X371">
        <v>113</v>
      </c>
      <c r="Y371">
        <v>215</v>
      </c>
      <c r="Z371">
        <v>96</v>
      </c>
      <c r="AA371" t="s">
        <v>108</v>
      </c>
      <c r="AB371">
        <v>65</v>
      </c>
      <c r="AC371">
        <v>36</v>
      </c>
      <c r="AD371">
        <v>432.51900000000001</v>
      </c>
      <c r="AE371">
        <v>0.44230799999999998</v>
      </c>
      <c r="AF371">
        <v>0.499218</v>
      </c>
      <c r="AH371">
        <v>1850</v>
      </c>
      <c r="AI371">
        <f t="shared" si="20"/>
        <v>5.7025406822334723</v>
      </c>
      <c r="AJ371">
        <f t="shared" si="21"/>
        <v>0.4803944064699327</v>
      </c>
      <c r="AK371">
        <f t="shared" si="22"/>
        <v>0.89967158432960082</v>
      </c>
      <c r="AL371">
        <f t="shared" si="23"/>
        <v>0.24104957199738031</v>
      </c>
      <c r="AM371">
        <f>U371 - AVERAGEIFS('Placebo Females'!U:U, 'Placebo Females'!B:B, B371, 'Placebo Females'!P:P, P371)</f>
        <v>48</v>
      </c>
      <c r="AN371">
        <f>V371 - AVERAGEIFS('Placebo Females'!V:V, 'Placebo Females'!B:B, B371, 'Placebo Females'!P:P, P371)</f>
        <v>29</v>
      </c>
      <c r="AO371">
        <f>W371 - AVERAGEIFS('Placebo Females'!W:W, 'Placebo Females'!B:B, B371, 'Placebo Females'!P:P, P371)</f>
        <v>69</v>
      </c>
      <c r="AP371">
        <f>X371 - AVERAGEIFS('Placebo Females'!X:X, 'Placebo Females'!B:B, B371, 'Placebo Females'!P:P, P371)</f>
        <v>20.333333333333329</v>
      </c>
      <c r="AQ371">
        <f>Y371 - AVERAGEIFS('Placebo Females'!Y:Y, 'Placebo Females'!B:B, B371, 'Placebo Females'!P:P, P371)</f>
        <v>19.666666666666657</v>
      </c>
      <c r="AR371">
        <f>Z371 - AVERAGEIFS('Placebo Females'!Z:Z, 'Placebo Females'!B:B, B371, 'Placebo Females'!P:P, P371)</f>
        <v>29</v>
      </c>
      <c r="AS371">
        <f>AB371 - AVERAGEIFS('Placebo Females'!AB:AB, 'Placebo Females'!B:B, B371, 'Placebo Females'!P:P, P371)</f>
        <v>27.333333333333336</v>
      </c>
      <c r="AT371">
        <f>AC371 - AVERAGEIFS('Placebo Females'!AC:AC, 'Placebo Females'!B:B, B371, 'Placebo Females'!P:P, P371)</f>
        <v>12.333333333333332</v>
      </c>
      <c r="AU371">
        <f>AD371 - AVERAGEIFS('Placebo Females'!AD:AD, 'Placebo Females'!B:B, B371, 'Placebo Females'!P:P, P371)</f>
        <v>-214.71899999999994</v>
      </c>
      <c r="AV371">
        <f>AE371 - AVERAGEIFS('Placebo Females'!AE:AE, 'Placebo Females'!B:B, B371, 'Placebo Females'!P:P, P371)</f>
        <v>0.34940814999999997</v>
      </c>
      <c r="AW371">
        <f>AF371 - AVERAGEIFS('Placebo Females'!AF:AF, 'Placebo Females'!B:B, B371, 'Placebo Females'!P:P, P371)</f>
        <v>0.19332749999999999</v>
      </c>
    </row>
    <row r="372" spans="1:49" x14ac:dyDescent="0.25">
      <c r="A372" t="s">
        <v>5279</v>
      </c>
      <c r="B372">
        <v>1001</v>
      </c>
      <c r="C372" t="s">
        <v>655</v>
      </c>
      <c r="D372">
        <v>25</v>
      </c>
      <c r="E372">
        <v>161.5</v>
      </c>
      <c r="F372">
        <v>54.8</v>
      </c>
      <c r="G372">
        <v>114.5</v>
      </c>
      <c r="H372">
        <v>64.25</v>
      </c>
      <c r="I372" t="s">
        <v>103</v>
      </c>
      <c r="J372" t="s">
        <v>104</v>
      </c>
      <c r="K372" t="s">
        <v>360</v>
      </c>
      <c r="L372" t="s">
        <v>311</v>
      </c>
      <c r="M372" t="s">
        <v>4381</v>
      </c>
      <c r="N372">
        <v>400</v>
      </c>
      <c r="O372" t="s">
        <v>2262</v>
      </c>
      <c r="P372">
        <v>4</v>
      </c>
      <c r="Q372" t="s">
        <v>113</v>
      </c>
      <c r="R372" t="s">
        <v>4415</v>
      </c>
      <c r="S372">
        <v>1850</v>
      </c>
      <c r="T372" t="s">
        <v>2266</v>
      </c>
      <c r="U372">
        <v>719</v>
      </c>
      <c r="V372">
        <v>159</v>
      </c>
      <c r="W372">
        <v>403</v>
      </c>
      <c r="X372">
        <v>105</v>
      </c>
      <c r="Y372">
        <v>206</v>
      </c>
      <c r="Z372">
        <v>92</v>
      </c>
      <c r="AA372" t="s">
        <v>108</v>
      </c>
      <c r="AB372">
        <v>57</v>
      </c>
      <c r="AC372">
        <v>38</v>
      </c>
      <c r="AD372">
        <v>446.04199999999997</v>
      </c>
      <c r="AE372">
        <v>0.37254900000000002</v>
      </c>
      <c r="AF372">
        <v>0.45794699999999999</v>
      </c>
      <c r="AH372">
        <v>1850</v>
      </c>
      <c r="AI372">
        <f t="shared" si="20"/>
        <v>5.7025406822334723</v>
      </c>
      <c r="AJ372">
        <f t="shared" si="21"/>
        <v>0.4803944064699327</v>
      </c>
      <c r="AK372">
        <f t="shared" si="22"/>
        <v>0.89967158432960082</v>
      </c>
      <c r="AL372">
        <f t="shared" si="23"/>
        <v>0.24104957199738031</v>
      </c>
      <c r="AM372">
        <f>U372 - AVERAGEIFS('Placebo Females'!U:U, 'Placebo Females'!B:B, B372, 'Placebo Females'!P:P, P372)</f>
        <v>-60</v>
      </c>
      <c r="AN372">
        <f>V372 - AVERAGEIFS('Placebo Females'!V:V, 'Placebo Females'!B:B, B372, 'Placebo Females'!P:P, P372)</f>
        <v>34.333333333333329</v>
      </c>
      <c r="AO372">
        <f>W372 - AVERAGEIFS('Placebo Females'!W:W, 'Placebo Females'!B:B, B372, 'Placebo Females'!P:P, P372)</f>
        <v>47.666666666666686</v>
      </c>
      <c r="AP372">
        <f>X372 - AVERAGEIFS('Placebo Females'!X:X, 'Placebo Females'!B:B, B372, 'Placebo Females'!P:P, P372)</f>
        <v>13</v>
      </c>
      <c r="AQ372">
        <f>Y372 - AVERAGEIFS('Placebo Females'!Y:Y, 'Placebo Females'!B:B, B372, 'Placebo Females'!P:P, P372)</f>
        <v>9</v>
      </c>
      <c r="AR372">
        <f>Z372 - AVERAGEIFS('Placebo Females'!Z:Z, 'Placebo Females'!B:B, B372, 'Placebo Females'!P:P, P372)</f>
        <v>25.666666666666671</v>
      </c>
      <c r="AS372">
        <f>AB372 - AVERAGEIFS('Placebo Females'!AB:AB, 'Placebo Females'!B:B, B372, 'Placebo Females'!P:P, P372)</f>
        <v>20</v>
      </c>
      <c r="AT372">
        <f>AC372 - AVERAGEIFS('Placebo Females'!AC:AC, 'Placebo Females'!B:B, B372, 'Placebo Females'!P:P, P372)</f>
        <v>15</v>
      </c>
      <c r="AU372">
        <f>AD372 - AVERAGEIFS('Placebo Females'!AD:AD, 'Placebo Females'!B:B, B372, 'Placebo Females'!P:P, P372)</f>
        <v>-255.50566666666674</v>
      </c>
      <c r="AV372">
        <f>AE372 - AVERAGEIFS('Placebo Females'!AE:AE, 'Placebo Females'!B:B, B372, 'Placebo Females'!P:P, P372)</f>
        <v>0.28643790000000002</v>
      </c>
      <c r="AW372">
        <f>AF372 - AVERAGEIFS('Placebo Females'!AF:AF, 'Placebo Females'!B:B, B372, 'Placebo Females'!P:P, P372)</f>
        <v>0.16375200000000001</v>
      </c>
    </row>
    <row r="373" spans="1:49" x14ac:dyDescent="0.25">
      <c r="A373" t="s">
        <v>5280</v>
      </c>
      <c r="B373">
        <v>1001</v>
      </c>
      <c r="C373" t="s">
        <v>655</v>
      </c>
      <c r="D373">
        <v>25</v>
      </c>
      <c r="E373">
        <v>161.5</v>
      </c>
      <c r="F373">
        <v>54.8</v>
      </c>
      <c r="G373">
        <v>114.5</v>
      </c>
      <c r="H373">
        <v>64.25</v>
      </c>
      <c r="I373" t="s">
        <v>103</v>
      </c>
      <c r="J373" t="s">
        <v>104</v>
      </c>
      <c r="K373" t="s">
        <v>360</v>
      </c>
      <c r="L373" t="s">
        <v>311</v>
      </c>
      <c r="M373" t="s">
        <v>4381</v>
      </c>
      <c r="N373">
        <v>400</v>
      </c>
      <c r="O373" t="s">
        <v>2262</v>
      </c>
      <c r="P373">
        <v>4</v>
      </c>
      <c r="Q373" t="s">
        <v>113</v>
      </c>
      <c r="R373" t="s">
        <v>4415</v>
      </c>
      <c r="S373">
        <v>1850</v>
      </c>
      <c r="T373" t="s">
        <v>2266</v>
      </c>
      <c r="U373">
        <v>753</v>
      </c>
      <c r="V373">
        <v>145</v>
      </c>
      <c r="W373">
        <v>405</v>
      </c>
      <c r="X373">
        <v>112</v>
      </c>
      <c r="Y373">
        <v>198</v>
      </c>
      <c r="Z373">
        <v>95</v>
      </c>
      <c r="AA373" t="s">
        <v>108</v>
      </c>
      <c r="AB373">
        <v>66</v>
      </c>
      <c r="AC373">
        <v>29</v>
      </c>
      <c r="AD373">
        <v>427.47699999999998</v>
      </c>
      <c r="AE373">
        <v>0.33333299999999999</v>
      </c>
      <c r="AF373">
        <v>0.47133399999999998</v>
      </c>
      <c r="AH373">
        <v>1850</v>
      </c>
      <c r="AI373">
        <f t="shared" si="20"/>
        <v>5.7025406822334723</v>
      </c>
      <c r="AJ373">
        <f t="shared" si="21"/>
        <v>0.4803944064699327</v>
      </c>
      <c r="AK373">
        <f t="shared" si="22"/>
        <v>0.89967158432960082</v>
      </c>
      <c r="AL373">
        <f t="shared" si="23"/>
        <v>0.24104957199738031</v>
      </c>
      <c r="AM373">
        <f>U373 - AVERAGEIFS('Placebo Females'!U:U, 'Placebo Females'!B:B, B373, 'Placebo Females'!P:P, P373)</f>
        <v>-26</v>
      </c>
      <c r="AN373">
        <f>V373 - AVERAGEIFS('Placebo Females'!V:V, 'Placebo Females'!B:B, B373, 'Placebo Females'!P:P, P373)</f>
        <v>20.333333333333329</v>
      </c>
      <c r="AO373">
        <f>W373 - AVERAGEIFS('Placebo Females'!W:W, 'Placebo Females'!B:B, B373, 'Placebo Females'!P:P, P373)</f>
        <v>49.666666666666686</v>
      </c>
      <c r="AP373">
        <f>X373 - AVERAGEIFS('Placebo Females'!X:X, 'Placebo Females'!B:B, B373, 'Placebo Females'!P:P, P373)</f>
        <v>20</v>
      </c>
      <c r="AQ373">
        <f>Y373 - AVERAGEIFS('Placebo Females'!Y:Y, 'Placebo Females'!B:B, B373, 'Placebo Females'!P:P, P373)</f>
        <v>1</v>
      </c>
      <c r="AR373">
        <f>Z373 - AVERAGEIFS('Placebo Females'!Z:Z, 'Placebo Females'!B:B, B373, 'Placebo Females'!P:P, P373)</f>
        <v>28.666666666666671</v>
      </c>
      <c r="AS373">
        <f>AB373 - AVERAGEIFS('Placebo Females'!AB:AB, 'Placebo Females'!B:B, B373, 'Placebo Females'!P:P, P373)</f>
        <v>29</v>
      </c>
      <c r="AT373">
        <f>AC373 - AVERAGEIFS('Placebo Females'!AC:AC, 'Placebo Females'!B:B, B373, 'Placebo Females'!P:P, P373)</f>
        <v>6</v>
      </c>
      <c r="AU373">
        <f>AD373 - AVERAGEIFS('Placebo Females'!AD:AD, 'Placebo Females'!B:B, B373, 'Placebo Females'!P:P, P373)</f>
        <v>-274.07066666666674</v>
      </c>
      <c r="AV373">
        <f>AE373 - AVERAGEIFS('Placebo Females'!AE:AE, 'Placebo Females'!B:B, B373, 'Placebo Females'!P:P, P373)</f>
        <v>0.24722189999999999</v>
      </c>
      <c r="AW373">
        <f>AF373 - AVERAGEIFS('Placebo Females'!AF:AF, 'Placebo Females'!B:B, B373, 'Placebo Females'!P:P, P373)</f>
        <v>0.17713899999999999</v>
      </c>
    </row>
    <row r="374" spans="1:49" x14ac:dyDescent="0.25">
      <c r="A374" t="s">
        <v>5281</v>
      </c>
      <c r="B374">
        <v>1001</v>
      </c>
      <c r="C374" t="s">
        <v>655</v>
      </c>
      <c r="D374">
        <v>25</v>
      </c>
      <c r="E374">
        <v>161.5</v>
      </c>
      <c r="F374">
        <v>54.8</v>
      </c>
      <c r="G374">
        <v>114.5</v>
      </c>
      <c r="H374">
        <v>64.25</v>
      </c>
      <c r="I374" t="s">
        <v>103</v>
      </c>
      <c r="J374" t="s">
        <v>104</v>
      </c>
      <c r="K374" t="s">
        <v>360</v>
      </c>
      <c r="L374" t="s">
        <v>311</v>
      </c>
      <c r="M374" t="s">
        <v>4381</v>
      </c>
      <c r="N374">
        <v>400</v>
      </c>
      <c r="O374" t="s">
        <v>2262</v>
      </c>
      <c r="P374">
        <v>4</v>
      </c>
      <c r="Q374" t="s">
        <v>113</v>
      </c>
      <c r="R374" t="s">
        <v>4415</v>
      </c>
      <c r="S374">
        <v>1850</v>
      </c>
      <c r="T374" t="s">
        <v>2266</v>
      </c>
      <c r="U374">
        <v>777</v>
      </c>
      <c r="V374">
        <v>150</v>
      </c>
      <c r="W374">
        <v>401</v>
      </c>
      <c r="X374">
        <v>110</v>
      </c>
      <c r="Y374">
        <v>201</v>
      </c>
      <c r="Z374">
        <v>90</v>
      </c>
      <c r="AA374" t="s">
        <v>108</v>
      </c>
      <c r="AB374">
        <v>64</v>
      </c>
      <c r="AC374">
        <v>29</v>
      </c>
      <c r="AD374">
        <v>451.745</v>
      </c>
      <c r="AE374">
        <v>0.32075500000000001</v>
      </c>
      <c r="AF374">
        <v>0.45871499999999998</v>
      </c>
      <c r="AH374">
        <v>1850</v>
      </c>
      <c r="AI374">
        <f t="shared" si="20"/>
        <v>5.7025406822334723</v>
      </c>
      <c r="AJ374">
        <f t="shared" si="21"/>
        <v>0.4803944064699327</v>
      </c>
      <c r="AK374">
        <f t="shared" si="22"/>
        <v>0.89967158432960082</v>
      </c>
      <c r="AL374">
        <f t="shared" si="23"/>
        <v>0.24104957199738031</v>
      </c>
      <c r="AM374">
        <f>U374 - AVERAGEIFS('Placebo Females'!U:U, 'Placebo Females'!B:B, B374, 'Placebo Females'!P:P, P374)</f>
        <v>-2</v>
      </c>
      <c r="AN374">
        <f>V374 - AVERAGEIFS('Placebo Females'!V:V, 'Placebo Females'!B:B, B374, 'Placebo Females'!P:P, P374)</f>
        <v>25.333333333333329</v>
      </c>
      <c r="AO374">
        <f>W374 - AVERAGEIFS('Placebo Females'!W:W, 'Placebo Females'!B:B, B374, 'Placebo Females'!P:P, P374)</f>
        <v>45.666666666666686</v>
      </c>
      <c r="AP374">
        <f>X374 - AVERAGEIFS('Placebo Females'!X:X, 'Placebo Females'!B:B, B374, 'Placebo Females'!P:P, P374)</f>
        <v>18</v>
      </c>
      <c r="AQ374">
        <f>Y374 - AVERAGEIFS('Placebo Females'!Y:Y, 'Placebo Females'!B:B, B374, 'Placebo Females'!P:P, P374)</f>
        <v>4</v>
      </c>
      <c r="AR374">
        <f>Z374 - AVERAGEIFS('Placebo Females'!Z:Z, 'Placebo Females'!B:B, B374, 'Placebo Females'!P:P, P374)</f>
        <v>23.666666666666671</v>
      </c>
      <c r="AS374">
        <f>AB374 - AVERAGEIFS('Placebo Females'!AB:AB, 'Placebo Females'!B:B, B374, 'Placebo Females'!P:P, P374)</f>
        <v>27</v>
      </c>
      <c r="AT374">
        <f>AC374 - AVERAGEIFS('Placebo Females'!AC:AC, 'Placebo Females'!B:B, B374, 'Placebo Females'!P:P, P374)</f>
        <v>6</v>
      </c>
      <c r="AU374">
        <f>AD374 - AVERAGEIFS('Placebo Females'!AD:AD, 'Placebo Females'!B:B, B374, 'Placebo Females'!P:P, P374)</f>
        <v>-249.80266666666671</v>
      </c>
      <c r="AV374">
        <f>AE374 - AVERAGEIFS('Placebo Females'!AE:AE, 'Placebo Females'!B:B, B374, 'Placebo Females'!P:P, P374)</f>
        <v>0.23464390000000002</v>
      </c>
      <c r="AW374">
        <f>AF374 - AVERAGEIFS('Placebo Females'!AF:AF, 'Placebo Females'!B:B, B374, 'Placebo Females'!P:P, P374)</f>
        <v>0.16452</v>
      </c>
    </row>
    <row r="375" spans="1:49" x14ac:dyDescent="0.25">
      <c r="A375" t="s">
        <v>5282</v>
      </c>
      <c r="B375">
        <v>1010</v>
      </c>
      <c r="C375" t="s">
        <v>655</v>
      </c>
      <c r="D375">
        <v>21</v>
      </c>
      <c r="E375">
        <v>165.5</v>
      </c>
      <c r="F375">
        <v>56.8</v>
      </c>
      <c r="G375">
        <v>99.25</v>
      </c>
      <c r="H375">
        <v>56.25</v>
      </c>
      <c r="I375" t="s">
        <v>103</v>
      </c>
      <c r="J375" t="s">
        <v>104</v>
      </c>
      <c r="K375" t="s">
        <v>261</v>
      </c>
      <c r="L375" t="s">
        <v>160</v>
      </c>
      <c r="M375" t="s">
        <v>4381</v>
      </c>
      <c r="N375">
        <v>400</v>
      </c>
      <c r="O375" t="s">
        <v>2262</v>
      </c>
      <c r="P375">
        <v>5</v>
      </c>
      <c r="Q375" t="s">
        <v>113</v>
      </c>
      <c r="R375" t="s">
        <v>4415</v>
      </c>
      <c r="S375">
        <v>1850</v>
      </c>
      <c r="T375" t="s">
        <v>2266</v>
      </c>
      <c r="U375">
        <v>1101</v>
      </c>
      <c r="V375">
        <v>122</v>
      </c>
      <c r="W375">
        <v>463</v>
      </c>
      <c r="X375">
        <v>93</v>
      </c>
      <c r="Y375">
        <v>282</v>
      </c>
      <c r="Z375">
        <v>88</v>
      </c>
      <c r="AA375" t="s">
        <v>108</v>
      </c>
      <c r="AB375">
        <v>65</v>
      </c>
      <c r="AC375">
        <v>31</v>
      </c>
      <c r="AD375">
        <v>439.75599999999997</v>
      </c>
      <c r="AE375">
        <v>0.44444400000000001</v>
      </c>
      <c r="AF375">
        <v>0.53144999999999998</v>
      </c>
      <c r="AH375">
        <v>1850</v>
      </c>
      <c r="AI375">
        <f t="shared" si="20"/>
        <v>5.7025406822334723</v>
      </c>
      <c r="AJ375">
        <f t="shared" si="21"/>
        <v>0.4803944064699327</v>
      </c>
      <c r="AK375">
        <f t="shared" si="22"/>
        <v>0.89967158432960082</v>
      </c>
      <c r="AL375">
        <f t="shared" si="23"/>
        <v>0.24104957199738031</v>
      </c>
      <c r="AM375">
        <f>U375 - AVERAGEIFS('Placebo Females'!U:U, 'Placebo Females'!B:B, B375, 'Placebo Females'!P:P, P375)</f>
        <v>84.666666666666629</v>
      </c>
      <c r="AN375">
        <f>V375 - AVERAGEIFS('Placebo Females'!V:V, 'Placebo Females'!B:B, B375, 'Placebo Females'!P:P, P375)</f>
        <v>-6.3333333333333428</v>
      </c>
      <c r="AO375">
        <f>W375 - AVERAGEIFS('Placebo Females'!W:W, 'Placebo Females'!B:B, B375, 'Placebo Females'!P:P, P375)</f>
        <v>52.666666666666686</v>
      </c>
      <c r="AP375">
        <f>X375 - AVERAGEIFS('Placebo Females'!X:X, 'Placebo Females'!B:B, B375, 'Placebo Females'!P:P, P375)</f>
        <v>-10.666666666666671</v>
      </c>
      <c r="AQ375">
        <f>Y375 - AVERAGEIFS('Placebo Females'!Y:Y, 'Placebo Females'!B:B, B375, 'Placebo Females'!P:P, P375)</f>
        <v>40.666666666666657</v>
      </c>
      <c r="AR375">
        <f>Z375 - AVERAGEIFS('Placebo Females'!Z:Z, 'Placebo Females'!B:B, B375, 'Placebo Females'!P:P, P375)</f>
        <v>22.666666666666671</v>
      </c>
      <c r="AS375">
        <f>AB375 - AVERAGEIFS('Placebo Females'!AB:AB, 'Placebo Females'!B:B, B375, 'Placebo Females'!P:P, P375)</f>
        <v>27</v>
      </c>
      <c r="AT375">
        <f>AC375 - AVERAGEIFS('Placebo Females'!AC:AC, 'Placebo Females'!B:B, B375, 'Placebo Females'!P:P, P375)</f>
        <v>7.3333333333333321</v>
      </c>
      <c r="AU375">
        <f>AD375 - AVERAGEIFS('Placebo Females'!AD:AD, 'Placebo Females'!B:B, B375, 'Placebo Females'!P:P, P375)</f>
        <v>-73.928000000000111</v>
      </c>
      <c r="AV375">
        <f>AE375 - AVERAGEIFS('Placebo Females'!AE:AE, 'Placebo Females'!B:B, B375, 'Placebo Females'!P:P, P375)</f>
        <v>0.30568433333333334</v>
      </c>
      <c r="AW375">
        <f>AF375 - AVERAGEIFS('Placebo Females'!AF:AF, 'Placebo Females'!B:B, B375, 'Placebo Females'!P:P, P375)</f>
        <v>0.1782893333333333</v>
      </c>
    </row>
    <row r="376" spans="1:49" x14ac:dyDescent="0.25">
      <c r="A376" t="s">
        <v>5283</v>
      </c>
      <c r="B376">
        <v>1010</v>
      </c>
      <c r="C376" t="s">
        <v>655</v>
      </c>
      <c r="D376">
        <v>21</v>
      </c>
      <c r="E376">
        <v>165.5</v>
      </c>
      <c r="F376">
        <v>56.8</v>
      </c>
      <c r="G376">
        <v>99.25</v>
      </c>
      <c r="H376">
        <v>56.25</v>
      </c>
      <c r="I376" t="s">
        <v>103</v>
      </c>
      <c r="J376" t="s">
        <v>104</v>
      </c>
      <c r="K376" t="s">
        <v>261</v>
      </c>
      <c r="L376" t="s">
        <v>160</v>
      </c>
      <c r="M376" t="s">
        <v>4381</v>
      </c>
      <c r="N376">
        <v>400</v>
      </c>
      <c r="O376" t="s">
        <v>2262</v>
      </c>
      <c r="P376">
        <v>5</v>
      </c>
      <c r="Q376" t="s">
        <v>113</v>
      </c>
      <c r="R376" t="s">
        <v>4415</v>
      </c>
      <c r="S376">
        <v>1850</v>
      </c>
      <c r="T376" t="s">
        <v>2266</v>
      </c>
      <c r="U376">
        <v>1030</v>
      </c>
      <c r="V376">
        <v>125</v>
      </c>
      <c r="W376">
        <v>466</v>
      </c>
      <c r="X376">
        <v>93</v>
      </c>
      <c r="Y376">
        <v>282</v>
      </c>
      <c r="Z376">
        <v>91</v>
      </c>
      <c r="AA376" t="s">
        <v>108</v>
      </c>
      <c r="AB376">
        <v>73</v>
      </c>
      <c r="AC376">
        <v>31</v>
      </c>
      <c r="AD376">
        <v>422.49400000000003</v>
      </c>
      <c r="AE376">
        <v>0.41666700000000001</v>
      </c>
      <c r="AF376">
        <v>0.54228600000000005</v>
      </c>
      <c r="AH376">
        <v>1850</v>
      </c>
      <c r="AI376">
        <f t="shared" si="20"/>
        <v>5.7025406822334723</v>
      </c>
      <c r="AJ376">
        <f t="shared" si="21"/>
        <v>0.4803944064699327</v>
      </c>
      <c r="AK376">
        <f t="shared" si="22"/>
        <v>0.89967158432960082</v>
      </c>
      <c r="AL376">
        <f t="shared" si="23"/>
        <v>0.24104957199738031</v>
      </c>
      <c r="AM376">
        <f>U376 - AVERAGEIFS('Placebo Females'!U:U, 'Placebo Females'!B:B, B376, 'Placebo Females'!P:P, P376)</f>
        <v>13.666666666666629</v>
      </c>
      <c r="AN376">
        <f>V376 - AVERAGEIFS('Placebo Females'!V:V, 'Placebo Females'!B:B, B376, 'Placebo Females'!P:P, P376)</f>
        <v>-3.3333333333333428</v>
      </c>
      <c r="AO376">
        <f>W376 - AVERAGEIFS('Placebo Females'!W:W, 'Placebo Females'!B:B, B376, 'Placebo Females'!P:P, P376)</f>
        <v>55.666666666666686</v>
      </c>
      <c r="AP376">
        <f>X376 - AVERAGEIFS('Placebo Females'!X:X, 'Placebo Females'!B:B, B376, 'Placebo Females'!P:P, P376)</f>
        <v>-10.666666666666671</v>
      </c>
      <c r="AQ376">
        <f>Y376 - AVERAGEIFS('Placebo Females'!Y:Y, 'Placebo Females'!B:B, B376, 'Placebo Females'!P:P, P376)</f>
        <v>40.666666666666657</v>
      </c>
      <c r="AR376">
        <f>Z376 - AVERAGEIFS('Placebo Females'!Z:Z, 'Placebo Females'!B:B, B376, 'Placebo Females'!P:P, P376)</f>
        <v>25.666666666666671</v>
      </c>
      <c r="AS376">
        <f>AB376 - AVERAGEIFS('Placebo Females'!AB:AB, 'Placebo Females'!B:B, B376, 'Placebo Females'!P:P, P376)</f>
        <v>35</v>
      </c>
      <c r="AT376">
        <f>AC376 - AVERAGEIFS('Placebo Females'!AC:AC, 'Placebo Females'!B:B, B376, 'Placebo Females'!P:P, P376)</f>
        <v>7.3333333333333321</v>
      </c>
      <c r="AU376">
        <f>AD376 - AVERAGEIFS('Placebo Females'!AD:AD, 'Placebo Females'!B:B, B376, 'Placebo Females'!P:P, P376)</f>
        <v>-91.190000000000055</v>
      </c>
      <c r="AV376">
        <f>AE376 - AVERAGEIFS('Placebo Females'!AE:AE, 'Placebo Females'!B:B, B376, 'Placebo Females'!P:P, P376)</f>
        <v>0.27790733333333328</v>
      </c>
      <c r="AW376">
        <f>AF376 - AVERAGEIFS('Placebo Females'!AF:AF, 'Placebo Females'!B:B, B376, 'Placebo Females'!P:P, P376)</f>
        <v>0.18912533333333337</v>
      </c>
    </row>
    <row r="377" spans="1:49" x14ac:dyDescent="0.25">
      <c r="A377" t="s">
        <v>5284</v>
      </c>
      <c r="B377">
        <v>1010</v>
      </c>
      <c r="C377" t="s">
        <v>655</v>
      </c>
      <c r="D377">
        <v>21</v>
      </c>
      <c r="E377">
        <v>165.5</v>
      </c>
      <c r="F377">
        <v>56.8</v>
      </c>
      <c r="G377">
        <v>99.25</v>
      </c>
      <c r="H377">
        <v>56.25</v>
      </c>
      <c r="I377" t="s">
        <v>103</v>
      </c>
      <c r="J377" t="s">
        <v>104</v>
      </c>
      <c r="K377" t="s">
        <v>261</v>
      </c>
      <c r="L377" t="s">
        <v>160</v>
      </c>
      <c r="M377" t="s">
        <v>4381</v>
      </c>
      <c r="N377">
        <v>400</v>
      </c>
      <c r="O377" t="s">
        <v>2262</v>
      </c>
      <c r="P377">
        <v>5</v>
      </c>
      <c r="Q377" t="s">
        <v>113</v>
      </c>
      <c r="R377" t="s">
        <v>4415</v>
      </c>
      <c r="S377">
        <v>1850</v>
      </c>
      <c r="T377" t="s">
        <v>2266</v>
      </c>
      <c r="U377">
        <v>1145</v>
      </c>
      <c r="V377">
        <v>142</v>
      </c>
      <c r="W377">
        <v>462</v>
      </c>
      <c r="X377">
        <v>93</v>
      </c>
      <c r="Y377">
        <v>282</v>
      </c>
      <c r="Z377">
        <v>87</v>
      </c>
      <c r="AA377" t="s">
        <v>108</v>
      </c>
      <c r="AB377">
        <v>71</v>
      </c>
      <c r="AC377">
        <v>26</v>
      </c>
      <c r="AD377">
        <v>451.58100000000002</v>
      </c>
      <c r="AE377">
        <v>0.43478299999999998</v>
      </c>
      <c r="AF377">
        <v>0.51978899999999995</v>
      </c>
      <c r="AH377">
        <v>1850</v>
      </c>
      <c r="AI377">
        <f t="shared" si="20"/>
        <v>5.7025406822334723</v>
      </c>
      <c r="AJ377">
        <f t="shared" si="21"/>
        <v>0.4803944064699327</v>
      </c>
      <c r="AK377">
        <f t="shared" si="22"/>
        <v>0.89967158432960082</v>
      </c>
      <c r="AL377">
        <f t="shared" si="23"/>
        <v>0.24104957199738031</v>
      </c>
      <c r="AM377">
        <f>U377 - AVERAGEIFS('Placebo Females'!U:U, 'Placebo Females'!B:B, B377, 'Placebo Females'!P:P, P377)</f>
        <v>128.66666666666663</v>
      </c>
      <c r="AN377">
        <f>V377 - AVERAGEIFS('Placebo Females'!V:V, 'Placebo Females'!B:B, B377, 'Placebo Females'!P:P, P377)</f>
        <v>13.666666666666657</v>
      </c>
      <c r="AO377">
        <f>W377 - AVERAGEIFS('Placebo Females'!W:W, 'Placebo Females'!B:B, B377, 'Placebo Females'!P:P, P377)</f>
        <v>51.666666666666686</v>
      </c>
      <c r="AP377">
        <f>X377 - AVERAGEIFS('Placebo Females'!X:X, 'Placebo Females'!B:B, B377, 'Placebo Females'!P:P, P377)</f>
        <v>-10.666666666666671</v>
      </c>
      <c r="AQ377">
        <f>Y377 - AVERAGEIFS('Placebo Females'!Y:Y, 'Placebo Females'!B:B, B377, 'Placebo Females'!P:P, P377)</f>
        <v>40.666666666666657</v>
      </c>
      <c r="AR377">
        <f>Z377 - AVERAGEIFS('Placebo Females'!Z:Z, 'Placebo Females'!B:B, B377, 'Placebo Females'!P:P, P377)</f>
        <v>21.666666666666671</v>
      </c>
      <c r="AS377">
        <f>AB377 - AVERAGEIFS('Placebo Females'!AB:AB, 'Placebo Females'!B:B, B377, 'Placebo Females'!P:P, P377)</f>
        <v>33</v>
      </c>
      <c r="AT377">
        <f>AC377 - AVERAGEIFS('Placebo Females'!AC:AC, 'Placebo Females'!B:B, B377, 'Placebo Females'!P:P, P377)</f>
        <v>2.3333333333333321</v>
      </c>
      <c r="AU377">
        <f>AD377 - AVERAGEIFS('Placebo Females'!AD:AD, 'Placebo Females'!B:B, B377, 'Placebo Females'!P:P, P377)</f>
        <v>-62.103000000000065</v>
      </c>
      <c r="AV377">
        <f>AE377 - AVERAGEIFS('Placebo Females'!AE:AE, 'Placebo Females'!B:B, B377, 'Placebo Females'!P:P, P377)</f>
        <v>0.29602333333333331</v>
      </c>
      <c r="AW377">
        <f>AF377 - AVERAGEIFS('Placebo Females'!AF:AF, 'Placebo Females'!B:B, B377, 'Placebo Females'!P:P, P377)</f>
        <v>0.16662833333333327</v>
      </c>
    </row>
    <row r="378" spans="1:49" x14ac:dyDescent="0.25">
      <c r="A378" t="s">
        <v>5285</v>
      </c>
      <c r="B378">
        <v>1005</v>
      </c>
      <c r="C378" t="s">
        <v>655</v>
      </c>
      <c r="D378">
        <v>23</v>
      </c>
      <c r="E378">
        <v>182.5</v>
      </c>
      <c r="F378">
        <v>78.8</v>
      </c>
      <c r="G378">
        <v>114.25</v>
      </c>
      <c r="H378">
        <v>64</v>
      </c>
      <c r="I378" t="s">
        <v>103</v>
      </c>
      <c r="J378" t="s">
        <v>104</v>
      </c>
      <c r="K378" t="s">
        <v>509</v>
      </c>
      <c r="L378" t="s">
        <v>311</v>
      </c>
      <c r="M378" t="s">
        <v>4381</v>
      </c>
      <c r="N378">
        <v>400</v>
      </c>
      <c r="O378" t="s">
        <v>2262</v>
      </c>
      <c r="P378">
        <v>1.5</v>
      </c>
      <c r="Q378" t="s">
        <v>113</v>
      </c>
      <c r="R378" t="s">
        <v>4415</v>
      </c>
      <c r="S378">
        <v>1860</v>
      </c>
      <c r="T378" t="s">
        <v>2266</v>
      </c>
      <c r="U378">
        <v>1003</v>
      </c>
      <c r="V378">
        <v>150</v>
      </c>
      <c r="W378">
        <v>460</v>
      </c>
      <c r="X378">
        <v>88</v>
      </c>
      <c r="Y378">
        <v>263</v>
      </c>
      <c r="Z378">
        <v>109</v>
      </c>
      <c r="AA378" t="s">
        <v>108</v>
      </c>
      <c r="AB378">
        <v>81</v>
      </c>
      <c r="AC378">
        <v>38</v>
      </c>
      <c r="AD378">
        <v>471.48500000000001</v>
      </c>
      <c r="AE378">
        <v>0.368421</v>
      </c>
      <c r="AF378">
        <v>0.574874</v>
      </c>
      <c r="AH378">
        <v>1860</v>
      </c>
      <c r="AI378">
        <f t="shared" si="20"/>
        <v>5.7333652264617614</v>
      </c>
      <c r="AJ378">
        <f t="shared" si="21"/>
        <v>0.48130950643228421</v>
      </c>
      <c r="AK378">
        <f t="shared" si="22"/>
        <v>0.90018619531437305</v>
      </c>
      <c r="AL378">
        <f t="shared" si="23"/>
        <v>0.24225481728361642</v>
      </c>
      <c r="AM378">
        <f>U378 - AVERAGEIFS('Placebo Females'!U:U, 'Placebo Females'!B:B, B378, 'Placebo Females'!P:P, P378)</f>
        <v>-108</v>
      </c>
      <c r="AN378">
        <f>V378 - AVERAGEIFS('Placebo Females'!V:V, 'Placebo Females'!B:B, B378, 'Placebo Females'!P:P, P378)</f>
        <v>3</v>
      </c>
      <c r="AO378">
        <f>W378 - AVERAGEIFS('Placebo Females'!W:W, 'Placebo Females'!B:B, B378, 'Placebo Females'!P:P, P378)</f>
        <v>53.666666666666686</v>
      </c>
      <c r="AP378">
        <f>X378 - AVERAGEIFS('Placebo Females'!X:X, 'Placebo Females'!B:B, B378, 'Placebo Females'!P:P, P378)</f>
        <v>2</v>
      </c>
      <c r="AQ378">
        <f>Y378 - AVERAGEIFS('Placebo Females'!Y:Y, 'Placebo Females'!B:B, B378, 'Placebo Females'!P:P, P378)</f>
        <v>12.333333333333343</v>
      </c>
      <c r="AR378">
        <f>Z378 - AVERAGEIFS('Placebo Females'!Z:Z, 'Placebo Females'!B:B, B378, 'Placebo Females'!P:P, P378)</f>
        <v>39.333333333333329</v>
      </c>
      <c r="AS378">
        <f>AB378 - AVERAGEIFS('Placebo Females'!AB:AB, 'Placebo Females'!B:B, B378, 'Placebo Females'!P:P, P378)</f>
        <v>42.666666666666664</v>
      </c>
      <c r="AT378">
        <f>AC378 - AVERAGEIFS('Placebo Females'!AC:AC, 'Placebo Females'!B:B, B378, 'Placebo Females'!P:P, P378)</f>
        <v>11.666666666666668</v>
      </c>
      <c r="AU378">
        <f>AD378 - AVERAGEIFS('Placebo Females'!AD:AD, 'Placebo Females'!B:B, B378, 'Placebo Females'!P:P, P378)</f>
        <v>-122.38133333333326</v>
      </c>
      <c r="AV378">
        <f>AE378 - AVERAGEIFS('Placebo Females'!AE:AE, 'Placebo Females'!B:B, B378, 'Placebo Females'!P:P, P378)</f>
        <v>0.27356285000000002</v>
      </c>
      <c r="AW378">
        <f>AF378 - AVERAGEIFS('Placebo Females'!AF:AF, 'Placebo Females'!B:B, B378, 'Placebo Females'!P:P, P378)</f>
        <v>0.13393949999999999</v>
      </c>
    </row>
    <row r="379" spans="1:49" x14ac:dyDescent="0.25">
      <c r="A379" t="s">
        <v>5286</v>
      </c>
      <c r="B379">
        <v>1005</v>
      </c>
      <c r="C379" t="s">
        <v>655</v>
      </c>
      <c r="D379">
        <v>23</v>
      </c>
      <c r="E379">
        <v>182.5</v>
      </c>
      <c r="F379">
        <v>78.8</v>
      </c>
      <c r="G379">
        <v>114.25</v>
      </c>
      <c r="H379">
        <v>64</v>
      </c>
      <c r="I379" t="s">
        <v>103</v>
      </c>
      <c r="J379" t="s">
        <v>104</v>
      </c>
      <c r="K379" t="s">
        <v>509</v>
      </c>
      <c r="L379" t="s">
        <v>311</v>
      </c>
      <c r="M379" t="s">
        <v>4381</v>
      </c>
      <c r="N379">
        <v>400</v>
      </c>
      <c r="O379" t="s">
        <v>2262</v>
      </c>
      <c r="P379">
        <v>1.5</v>
      </c>
      <c r="Q379" t="s">
        <v>113</v>
      </c>
      <c r="R379" t="s">
        <v>4415</v>
      </c>
      <c r="S379">
        <v>1860</v>
      </c>
      <c r="T379" t="s">
        <v>2266</v>
      </c>
      <c r="U379">
        <v>991</v>
      </c>
      <c r="V379">
        <v>158</v>
      </c>
      <c r="W379">
        <v>460</v>
      </c>
      <c r="X379">
        <v>86</v>
      </c>
      <c r="Y379">
        <v>262</v>
      </c>
      <c r="Z379">
        <v>112</v>
      </c>
      <c r="AA379" t="s">
        <v>108</v>
      </c>
      <c r="AB379">
        <v>82</v>
      </c>
      <c r="AC379">
        <v>39</v>
      </c>
      <c r="AD379">
        <v>462.91500000000002</v>
      </c>
      <c r="AE379">
        <v>0.44444400000000001</v>
      </c>
      <c r="AF379">
        <v>0.57635499999999995</v>
      </c>
      <c r="AH379">
        <v>1860</v>
      </c>
      <c r="AI379">
        <f t="shared" si="20"/>
        <v>5.7333652264617614</v>
      </c>
      <c r="AJ379">
        <f t="shared" si="21"/>
        <v>0.48130950643228421</v>
      </c>
      <c r="AK379">
        <f t="shared" si="22"/>
        <v>0.90018619531437305</v>
      </c>
      <c r="AL379">
        <f t="shared" si="23"/>
        <v>0.24225481728361642</v>
      </c>
      <c r="AM379">
        <f>U379 - AVERAGEIFS('Placebo Females'!U:U, 'Placebo Females'!B:B, B379, 'Placebo Females'!P:P, P379)</f>
        <v>-120</v>
      </c>
      <c r="AN379">
        <f>V379 - AVERAGEIFS('Placebo Females'!V:V, 'Placebo Females'!B:B, B379, 'Placebo Females'!P:P, P379)</f>
        <v>11</v>
      </c>
      <c r="AO379">
        <f>W379 - AVERAGEIFS('Placebo Females'!W:W, 'Placebo Females'!B:B, B379, 'Placebo Females'!P:P, P379)</f>
        <v>53.666666666666686</v>
      </c>
      <c r="AP379">
        <f>X379 - AVERAGEIFS('Placebo Females'!X:X, 'Placebo Females'!B:B, B379, 'Placebo Females'!P:P, P379)</f>
        <v>0</v>
      </c>
      <c r="AQ379">
        <f>Y379 - AVERAGEIFS('Placebo Females'!Y:Y, 'Placebo Females'!B:B, B379, 'Placebo Females'!P:P, P379)</f>
        <v>11.333333333333343</v>
      </c>
      <c r="AR379">
        <f>Z379 - AVERAGEIFS('Placebo Females'!Z:Z, 'Placebo Females'!B:B, B379, 'Placebo Females'!P:P, P379)</f>
        <v>42.333333333333329</v>
      </c>
      <c r="AS379">
        <f>AB379 - AVERAGEIFS('Placebo Females'!AB:AB, 'Placebo Females'!B:B, B379, 'Placebo Females'!P:P, P379)</f>
        <v>43.666666666666664</v>
      </c>
      <c r="AT379">
        <f>AC379 - AVERAGEIFS('Placebo Females'!AC:AC, 'Placebo Females'!B:B, B379, 'Placebo Females'!P:P, P379)</f>
        <v>12.666666666666668</v>
      </c>
      <c r="AU379">
        <f>AD379 - AVERAGEIFS('Placebo Females'!AD:AD, 'Placebo Females'!B:B, B379, 'Placebo Females'!P:P, P379)</f>
        <v>-130.95133333333325</v>
      </c>
      <c r="AV379">
        <f>AE379 - AVERAGEIFS('Placebo Females'!AE:AE, 'Placebo Females'!B:B, B379, 'Placebo Females'!P:P, P379)</f>
        <v>0.34958584999999998</v>
      </c>
      <c r="AW379">
        <f>AF379 - AVERAGEIFS('Placebo Females'!AF:AF, 'Placebo Females'!B:B, B379, 'Placebo Females'!P:P, P379)</f>
        <v>0.13542049999999994</v>
      </c>
    </row>
    <row r="380" spans="1:49" x14ac:dyDescent="0.25">
      <c r="A380" t="s">
        <v>5287</v>
      </c>
      <c r="B380">
        <v>1005</v>
      </c>
      <c r="C380" t="s">
        <v>655</v>
      </c>
      <c r="D380">
        <v>23</v>
      </c>
      <c r="E380">
        <v>182.5</v>
      </c>
      <c r="F380">
        <v>78.8</v>
      </c>
      <c r="G380">
        <v>114.25</v>
      </c>
      <c r="H380">
        <v>64</v>
      </c>
      <c r="I380" t="s">
        <v>103</v>
      </c>
      <c r="J380" t="s">
        <v>104</v>
      </c>
      <c r="K380" t="s">
        <v>509</v>
      </c>
      <c r="L380" t="s">
        <v>311</v>
      </c>
      <c r="M380" t="s">
        <v>4381</v>
      </c>
      <c r="N380">
        <v>400</v>
      </c>
      <c r="O380" t="s">
        <v>2262</v>
      </c>
      <c r="P380">
        <v>1.5</v>
      </c>
      <c r="Q380" t="s">
        <v>113</v>
      </c>
      <c r="R380" t="s">
        <v>4415</v>
      </c>
      <c r="S380">
        <v>1860</v>
      </c>
      <c r="T380" t="s">
        <v>2266</v>
      </c>
      <c r="U380">
        <v>1009</v>
      </c>
      <c r="V380">
        <v>155</v>
      </c>
      <c r="W380">
        <v>457</v>
      </c>
      <c r="X380">
        <v>87</v>
      </c>
      <c r="Y380">
        <v>264</v>
      </c>
      <c r="Z380">
        <v>106</v>
      </c>
      <c r="AA380" t="s">
        <v>108</v>
      </c>
      <c r="AB380">
        <v>79</v>
      </c>
      <c r="AC380">
        <v>40</v>
      </c>
      <c r="AD380">
        <v>474.98200000000003</v>
      </c>
      <c r="AE380">
        <v>0.47272700000000001</v>
      </c>
      <c r="AF380">
        <v>0.57501899999999995</v>
      </c>
      <c r="AH380">
        <v>1860</v>
      </c>
      <c r="AI380">
        <f t="shared" si="20"/>
        <v>5.7333652264617614</v>
      </c>
      <c r="AJ380">
        <f t="shared" si="21"/>
        <v>0.48130950643228421</v>
      </c>
      <c r="AK380">
        <f t="shared" si="22"/>
        <v>0.90018619531437305</v>
      </c>
      <c r="AL380">
        <f t="shared" si="23"/>
        <v>0.24225481728361642</v>
      </c>
      <c r="AM380">
        <f>U380 - AVERAGEIFS('Placebo Females'!U:U, 'Placebo Females'!B:B, B380, 'Placebo Females'!P:P, P380)</f>
        <v>-102</v>
      </c>
      <c r="AN380">
        <f>V380 - AVERAGEIFS('Placebo Females'!V:V, 'Placebo Females'!B:B, B380, 'Placebo Females'!P:P, P380)</f>
        <v>8</v>
      </c>
      <c r="AO380">
        <f>W380 - AVERAGEIFS('Placebo Females'!W:W, 'Placebo Females'!B:B, B380, 'Placebo Females'!P:P, P380)</f>
        <v>50.666666666666686</v>
      </c>
      <c r="AP380">
        <f>X380 - AVERAGEIFS('Placebo Females'!X:X, 'Placebo Females'!B:B, B380, 'Placebo Females'!P:P, P380)</f>
        <v>1</v>
      </c>
      <c r="AQ380">
        <f>Y380 - AVERAGEIFS('Placebo Females'!Y:Y, 'Placebo Females'!B:B, B380, 'Placebo Females'!P:P, P380)</f>
        <v>13.333333333333343</v>
      </c>
      <c r="AR380">
        <f>Z380 - AVERAGEIFS('Placebo Females'!Z:Z, 'Placebo Females'!B:B, B380, 'Placebo Females'!P:P, P380)</f>
        <v>36.333333333333329</v>
      </c>
      <c r="AS380">
        <f>AB380 - AVERAGEIFS('Placebo Females'!AB:AB, 'Placebo Females'!B:B, B380, 'Placebo Females'!P:P, P380)</f>
        <v>40.666666666666664</v>
      </c>
      <c r="AT380">
        <f>AC380 - AVERAGEIFS('Placebo Females'!AC:AC, 'Placebo Females'!B:B, B380, 'Placebo Females'!P:P, P380)</f>
        <v>13.666666666666668</v>
      </c>
      <c r="AU380">
        <f>AD380 - AVERAGEIFS('Placebo Females'!AD:AD, 'Placebo Females'!B:B, B380, 'Placebo Females'!P:P, P380)</f>
        <v>-118.88433333333325</v>
      </c>
      <c r="AV380">
        <f>AE380 - AVERAGEIFS('Placebo Females'!AE:AE, 'Placebo Females'!B:B, B380, 'Placebo Females'!P:P, P380)</f>
        <v>0.37786885000000003</v>
      </c>
      <c r="AW380">
        <f>AF380 - AVERAGEIFS('Placebo Females'!AF:AF, 'Placebo Females'!B:B, B380, 'Placebo Females'!P:P, P380)</f>
        <v>0.13408449999999994</v>
      </c>
    </row>
    <row r="381" spans="1:49" x14ac:dyDescent="0.25">
      <c r="A381" t="s">
        <v>5288</v>
      </c>
      <c r="B381">
        <v>1008</v>
      </c>
      <c r="C381" t="s">
        <v>655</v>
      </c>
      <c r="D381">
        <v>33</v>
      </c>
      <c r="E381">
        <v>163.5</v>
      </c>
      <c r="F381">
        <v>69.8</v>
      </c>
      <c r="G381">
        <v>121.25</v>
      </c>
      <c r="H381">
        <v>71.25</v>
      </c>
      <c r="I381" t="s">
        <v>103</v>
      </c>
      <c r="J381" t="s">
        <v>104</v>
      </c>
      <c r="K381" t="s">
        <v>310</v>
      </c>
      <c r="L381" t="s">
        <v>160</v>
      </c>
      <c r="M381" t="s">
        <v>4381</v>
      </c>
      <c r="N381">
        <v>400</v>
      </c>
      <c r="O381" t="s">
        <v>2262</v>
      </c>
      <c r="P381">
        <v>2.5</v>
      </c>
      <c r="Q381" t="s">
        <v>113</v>
      </c>
      <c r="R381" t="s">
        <v>4415</v>
      </c>
      <c r="S381">
        <v>1860</v>
      </c>
      <c r="T381" t="s">
        <v>2266</v>
      </c>
      <c r="U381">
        <v>723</v>
      </c>
      <c r="V381">
        <v>145</v>
      </c>
      <c r="W381">
        <v>442</v>
      </c>
      <c r="X381">
        <v>83</v>
      </c>
      <c r="Y381">
        <v>268</v>
      </c>
      <c r="Z381">
        <v>91</v>
      </c>
      <c r="AA381" t="s">
        <v>108</v>
      </c>
      <c r="AB381">
        <v>56</v>
      </c>
      <c r="AC381">
        <v>33</v>
      </c>
      <c r="AD381">
        <v>307.09699999999998</v>
      </c>
      <c r="AE381">
        <v>0.45454499999999998</v>
      </c>
      <c r="AF381">
        <v>0.54432700000000001</v>
      </c>
      <c r="AH381">
        <v>1860</v>
      </c>
      <c r="AI381">
        <f t="shared" si="20"/>
        <v>5.7333652264617614</v>
      </c>
      <c r="AJ381">
        <f t="shared" si="21"/>
        <v>0.48130950643228421</v>
      </c>
      <c r="AK381">
        <f t="shared" si="22"/>
        <v>0.90018619531437305</v>
      </c>
      <c r="AL381">
        <f t="shared" si="23"/>
        <v>0.24225481728361642</v>
      </c>
      <c r="AM381">
        <f>U381 - AVERAGEIFS('Placebo Females'!U:U, 'Placebo Females'!B:B, B381, 'Placebo Females'!P:P, P381)</f>
        <v>-56.666666666666629</v>
      </c>
      <c r="AN381">
        <f>V381 - AVERAGEIFS('Placebo Females'!V:V, 'Placebo Females'!B:B, B381, 'Placebo Females'!P:P, P381)</f>
        <v>4</v>
      </c>
      <c r="AO381">
        <f>W381 - AVERAGEIFS('Placebo Females'!W:W, 'Placebo Females'!B:B, B381, 'Placebo Females'!P:P, P381)</f>
        <v>73.666666666666686</v>
      </c>
      <c r="AP381">
        <f>X381 - AVERAGEIFS('Placebo Females'!X:X, 'Placebo Females'!B:B, B381, 'Placebo Females'!P:P, P381)</f>
        <v>-18.333333333333329</v>
      </c>
      <c r="AQ381">
        <f>Y381 - AVERAGEIFS('Placebo Females'!Y:Y, 'Placebo Females'!B:B, B381, 'Placebo Females'!P:P, P381)</f>
        <v>64.666666666666657</v>
      </c>
      <c r="AR381">
        <f>Z381 - AVERAGEIFS('Placebo Females'!Z:Z, 'Placebo Females'!B:B, B381, 'Placebo Females'!P:P, P381)</f>
        <v>27.333333333333336</v>
      </c>
      <c r="AS381">
        <f>AB381 - AVERAGEIFS('Placebo Females'!AB:AB, 'Placebo Females'!B:B, B381, 'Placebo Females'!P:P, P381)</f>
        <v>18.333333333333336</v>
      </c>
      <c r="AT381">
        <f>AC381 - AVERAGEIFS('Placebo Females'!AC:AC, 'Placebo Females'!B:B, B381, 'Placebo Females'!P:P, P381)</f>
        <v>9.6666666666666679</v>
      </c>
      <c r="AU381">
        <f>AD381 - AVERAGEIFS('Placebo Females'!AD:AD, 'Placebo Females'!B:B, B381, 'Placebo Females'!P:P, P381)</f>
        <v>-183.21433333333334</v>
      </c>
      <c r="AV381">
        <f>AE381 - AVERAGEIFS('Placebo Females'!AE:AE, 'Placebo Females'!B:B, B381, 'Placebo Females'!P:P, P381)</f>
        <v>0.25871149999999998</v>
      </c>
      <c r="AW381">
        <f>AF381 - AVERAGEIFS('Placebo Females'!AF:AF, 'Placebo Females'!B:B, B381, 'Placebo Females'!P:P, P381)</f>
        <v>0.21097900000000003</v>
      </c>
    </row>
    <row r="382" spans="1:49" x14ac:dyDescent="0.25">
      <c r="A382" t="s">
        <v>5289</v>
      </c>
      <c r="B382">
        <v>1008</v>
      </c>
      <c r="C382" t="s">
        <v>655</v>
      </c>
      <c r="D382">
        <v>33</v>
      </c>
      <c r="E382">
        <v>163.5</v>
      </c>
      <c r="F382">
        <v>69.8</v>
      </c>
      <c r="G382">
        <v>121.25</v>
      </c>
      <c r="H382">
        <v>71.25</v>
      </c>
      <c r="I382" t="s">
        <v>103</v>
      </c>
      <c r="J382" t="s">
        <v>104</v>
      </c>
      <c r="K382" t="s">
        <v>310</v>
      </c>
      <c r="L382" t="s">
        <v>160</v>
      </c>
      <c r="M382" t="s">
        <v>4381</v>
      </c>
      <c r="N382">
        <v>400</v>
      </c>
      <c r="O382" t="s">
        <v>2262</v>
      </c>
      <c r="P382">
        <v>2.5</v>
      </c>
      <c r="Q382" t="s">
        <v>113</v>
      </c>
      <c r="R382" t="s">
        <v>4415</v>
      </c>
      <c r="S382">
        <v>1860</v>
      </c>
      <c r="T382" t="s">
        <v>2266</v>
      </c>
      <c r="U382">
        <v>740</v>
      </c>
      <c r="V382">
        <v>152</v>
      </c>
      <c r="W382">
        <v>429</v>
      </c>
      <c r="X382">
        <v>82</v>
      </c>
      <c r="Y382">
        <v>260</v>
      </c>
      <c r="Z382">
        <v>87</v>
      </c>
      <c r="AA382" t="s">
        <v>108</v>
      </c>
      <c r="AB382">
        <v>72</v>
      </c>
      <c r="AC382">
        <v>31</v>
      </c>
      <c r="AD382">
        <v>294.10500000000002</v>
      </c>
      <c r="AE382">
        <v>0.38888899999999998</v>
      </c>
      <c r="AF382">
        <v>0.55575399999999997</v>
      </c>
      <c r="AH382">
        <v>1860</v>
      </c>
      <c r="AI382">
        <f t="shared" si="20"/>
        <v>5.7333652264617614</v>
      </c>
      <c r="AJ382">
        <f t="shared" si="21"/>
        <v>0.48130950643228421</v>
      </c>
      <c r="AK382">
        <f t="shared" si="22"/>
        <v>0.90018619531437305</v>
      </c>
      <c r="AL382">
        <f t="shared" si="23"/>
        <v>0.24225481728361642</v>
      </c>
      <c r="AM382">
        <f>U382 - AVERAGEIFS('Placebo Females'!U:U, 'Placebo Females'!B:B, B382, 'Placebo Females'!P:P, P382)</f>
        <v>-39.666666666666629</v>
      </c>
      <c r="AN382">
        <f>V382 - AVERAGEIFS('Placebo Females'!V:V, 'Placebo Females'!B:B, B382, 'Placebo Females'!P:P, P382)</f>
        <v>11</v>
      </c>
      <c r="AO382">
        <f>W382 - AVERAGEIFS('Placebo Females'!W:W, 'Placebo Females'!B:B, B382, 'Placebo Females'!P:P, P382)</f>
        <v>60.666666666666686</v>
      </c>
      <c r="AP382">
        <f>X382 - AVERAGEIFS('Placebo Females'!X:X, 'Placebo Females'!B:B, B382, 'Placebo Females'!P:P, P382)</f>
        <v>-19.333333333333329</v>
      </c>
      <c r="AQ382">
        <f>Y382 - AVERAGEIFS('Placebo Females'!Y:Y, 'Placebo Females'!B:B, B382, 'Placebo Females'!P:P, P382)</f>
        <v>56.666666666666657</v>
      </c>
      <c r="AR382">
        <f>Z382 - AVERAGEIFS('Placebo Females'!Z:Z, 'Placebo Females'!B:B, B382, 'Placebo Females'!P:P, P382)</f>
        <v>23.333333333333336</v>
      </c>
      <c r="AS382">
        <f>AB382 - AVERAGEIFS('Placebo Females'!AB:AB, 'Placebo Females'!B:B, B382, 'Placebo Females'!P:P, P382)</f>
        <v>34.333333333333336</v>
      </c>
      <c r="AT382">
        <f>AC382 - AVERAGEIFS('Placebo Females'!AC:AC, 'Placebo Females'!B:B, B382, 'Placebo Females'!P:P, P382)</f>
        <v>7.6666666666666679</v>
      </c>
      <c r="AU382">
        <f>AD382 - AVERAGEIFS('Placebo Females'!AD:AD, 'Placebo Females'!B:B, B382, 'Placebo Females'!P:P, P382)</f>
        <v>-196.2063333333333</v>
      </c>
      <c r="AV382">
        <f>AE382 - AVERAGEIFS('Placebo Females'!AE:AE, 'Placebo Females'!B:B, B382, 'Placebo Females'!P:P, P382)</f>
        <v>0.19305549999999999</v>
      </c>
      <c r="AW382">
        <f>AF382 - AVERAGEIFS('Placebo Females'!AF:AF, 'Placebo Females'!B:B, B382, 'Placebo Females'!P:P, P382)</f>
        <v>0.22240599999999999</v>
      </c>
    </row>
    <row r="383" spans="1:49" x14ac:dyDescent="0.25">
      <c r="A383" t="s">
        <v>5290</v>
      </c>
      <c r="B383">
        <v>1008</v>
      </c>
      <c r="C383" t="s">
        <v>655</v>
      </c>
      <c r="D383">
        <v>33</v>
      </c>
      <c r="E383">
        <v>163.5</v>
      </c>
      <c r="F383">
        <v>69.8</v>
      </c>
      <c r="G383">
        <v>121.25</v>
      </c>
      <c r="H383">
        <v>71.25</v>
      </c>
      <c r="I383" t="s">
        <v>103</v>
      </c>
      <c r="J383" t="s">
        <v>104</v>
      </c>
      <c r="K383" t="s">
        <v>310</v>
      </c>
      <c r="L383" t="s">
        <v>160</v>
      </c>
      <c r="M383" t="s">
        <v>4381</v>
      </c>
      <c r="N383">
        <v>400</v>
      </c>
      <c r="O383" t="s">
        <v>2262</v>
      </c>
      <c r="P383">
        <v>2.5</v>
      </c>
      <c r="Q383" t="s">
        <v>113</v>
      </c>
      <c r="R383" t="s">
        <v>4415</v>
      </c>
      <c r="S383">
        <v>1860</v>
      </c>
      <c r="T383" t="s">
        <v>2266</v>
      </c>
      <c r="U383">
        <v>794</v>
      </c>
      <c r="V383">
        <v>150</v>
      </c>
      <c r="W383">
        <v>440</v>
      </c>
      <c r="X383">
        <v>79</v>
      </c>
      <c r="Y383">
        <v>271</v>
      </c>
      <c r="Z383">
        <v>90</v>
      </c>
      <c r="AA383" t="s">
        <v>108</v>
      </c>
      <c r="AB383">
        <v>74</v>
      </c>
      <c r="AC383">
        <v>23</v>
      </c>
      <c r="AD383">
        <v>321.55200000000002</v>
      </c>
      <c r="AE383">
        <v>0.40540500000000002</v>
      </c>
      <c r="AF383">
        <v>0.54922300000000002</v>
      </c>
      <c r="AH383">
        <v>1860</v>
      </c>
      <c r="AI383">
        <f t="shared" si="20"/>
        <v>5.7333652264617614</v>
      </c>
      <c r="AJ383">
        <f t="shared" si="21"/>
        <v>0.48130950643228421</v>
      </c>
      <c r="AK383">
        <f t="shared" si="22"/>
        <v>0.90018619531437305</v>
      </c>
      <c r="AL383">
        <f t="shared" si="23"/>
        <v>0.24225481728361642</v>
      </c>
      <c r="AM383">
        <f>U383 - AVERAGEIFS('Placebo Females'!U:U, 'Placebo Females'!B:B, B383, 'Placebo Females'!P:P, P383)</f>
        <v>14.333333333333371</v>
      </c>
      <c r="AN383">
        <f>V383 - AVERAGEIFS('Placebo Females'!V:V, 'Placebo Females'!B:B, B383, 'Placebo Females'!P:P, P383)</f>
        <v>9</v>
      </c>
      <c r="AO383">
        <f>W383 - AVERAGEIFS('Placebo Females'!W:W, 'Placebo Females'!B:B, B383, 'Placebo Females'!P:P, P383)</f>
        <v>71.666666666666686</v>
      </c>
      <c r="AP383">
        <f>X383 - AVERAGEIFS('Placebo Females'!X:X, 'Placebo Females'!B:B, B383, 'Placebo Females'!P:P, P383)</f>
        <v>-22.333333333333329</v>
      </c>
      <c r="AQ383">
        <f>Y383 - AVERAGEIFS('Placebo Females'!Y:Y, 'Placebo Females'!B:B, B383, 'Placebo Females'!P:P, P383)</f>
        <v>67.666666666666657</v>
      </c>
      <c r="AR383">
        <f>Z383 - AVERAGEIFS('Placebo Females'!Z:Z, 'Placebo Females'!B:B, B383, 'Placebo Females'!P:P, P383)</f>
        <v>26.333333333333336</v>
      </c>
      <c r="AS383">
        <f>AB383 - AVERAGEIFS('Placebo Females'!AB:AB, 'Placebo Females'!B:B, B383, 'Placebo Females'!P:P, P383)</f>
        <v>36.333333333333336</v>
      </c>
      <c r="AT383">
        <f>AC383 - AVERAGEIFS('Placebo Females'!AC:AC, 'Placebo Females'!B:B, B383, 'Placebo Females'!P:P, P383)</f>
        <v>-0.33333333333333215</v>
      </c>
      <c r="AU383">
        <f>AD383 - AVERAGEIFS('Placebo Females'!AD:AD, 'Placebo Females'!B:B, B383, 'Placebo Females'!P:P, P383)</f>
        <v>-168.7593333333333</v>
      </c>
      <c r="AV383">
        <f>AE383 - AVERAGEIFS('Placebo Females'!AE:AE, 'Placebo Females'!B:B, B383, 'Placebo Females'!P:P, P383)</f>
        <v>0.20957150000000002</v>
      </c>
      <c r="AW383">
        <f>AF383 - AVERAGEIFS('Placebo Females'!AF:AF, 'Placebo Females'!B:B, B383, 'Placebo Females'!P:P, P383)</f>
        <v>0.21587500000000004</v>
      </c>
    </row>
    <row r="384" spans="1:49" x14ac:dyDescent="0.25">
      <c r="A384" t="s">
        <v>5291</v>
      </c>
      <c r="B384">
        <v>1006</v>
      </c>
      <c r="C384" t="s">
        <v>655</v>
      </c>
      <c r="D384">
        <v>22</v>
      </c>
      <c r="E384">
        <v>168.5</v>
      </c>
      <c r="F384">
        <v>69.599999999999994</v>
      </c>
      <c r="G384">
        <v>102.75</v>
      </c>
      <c r="H384">
        <v>55.75</v>
      </c>
      <c r="I384" t="s">
        <v>103</v>
      </c>
      <c r="J384" t="s">
        <v>104</v>
      </c>
      <c r="K384" t="s">
        <v>210</v>
      </c>
      <c r="L384" t="s">
        <v>460</v>
      </c>
      <c r="M384" t="s">
        <v>4381</v>
      </c>
      <c r="N384">
        <v>400</v>
      </c>
      <c r="O384" t="s">
        <v>2262</v>
      </c>
      <c r="P384">
        <v>3.5</v>
      </c>
      <c r="Q384" t="s">
        <v>113</v>
      </c>
      <c r="R384" t="s">
        <v>4415</v>
      </c>
      <c r="S384">
        <v>1870</v>
      </c>
      <c r="T384" t="s">
        <v>2266</v>
      </c>
      <c r="U384">
        <v>904</v>
      </c>
      <c r="V384">
        <v>191</v>
      </c>
      <c r="W384">
        <v>425</v>
      </c>
      <c r="X384">
        <v>94</v>
      </c>
      <c r="Y384">
        <v>222</v>
      </c>
      <c r="Z384">
        <v>109</v>
      </c>
      <c r="AA384" t="s">
        <v>108</v>
      </c>
      <c r="AB384">
        <v>66</v>
      </c>
      <c r="AC384">
        <v>51</v>
      </c>
      <c r="AD384">
        <v>251.53800000000001</v>
      </c>
      <c r="AE384">
        <v>6.4516100000000007E-2</v>
      </c>
      <c r="AF384">
        <v>0.51840900000000001</v>
      </c>
      <c r="AH384">
        <v>1870</v>
      </c>
      <c r="AI384">
        <f t="shared" si="20"/>
        <v>5.7641897706900505</v>
      </c>
      <c r="AJ384">
        <f t="shared" si="21"/>
        <v>0.4822198240778206</v>
      </c>
      <c r="AK384">
        <f t="shared" si="22"/>
        <v>0.9006957175850383</v>
      </c>
      <c r="AL384">
        <f t="shared" si="23"/>
        <v>0.24345766030664961</v>
      </c>
      <c r="AM384">
        <f>U384 - AVERAGEIFS('Placebo Females'!U:U, 'Placebo Females'!B:B, B384, 'Placebo Females'!P:P, P384)</f>
        <v>111</v>
      </c>
      <c r="AN384">
        <f>V384 - AVERAGEIFS('Placebo Females'!V:V, 'Placebo Females'!B:B, B384, 'Placebo Females'!P:P, P384)</f>
        <v>1.3333333333333428</v>
      </c>
      <c r="AO384">
        <f>W384 - AVERAGEIFS('Placebo Females'!W:W, 'Placebo Females'!B:B, B384, 'Placebo Females'!P:P, P384)</f>
        <v>67</v>
      </c>
      <c r="AP384">
        <f>X384 - AVERAGEIFS('Placebo Females'!X:X, 'Placebo Females'!B:B, B384, 'Placebo Females'!P:P, P384)</f>
        <v>11</v>
      </c>
      <c r="AQ384">
        <f>Y384 - AVERAGEIFS('Placebo Females'!Y:Y, 'Placebo Females'!B:B, B384, 'Placebo Females'!P:P, P384)</f>
        <v>17</v>
      </c>
      <c r="AR384">
        <f>Z384 - AVERAGEIFS('Placebo Females'!Z:Z, 'Placebo Females'!B:B, B384, 'Placebo Females'!P:P, P384)</f>
        <v>39</v>
      </c>
      <c r="AS384">
        <f>AB384 - AVERAGEIFS('Placebo Females'!AB:AB, 'Placebo Females'!B:B, B384, 'Placebo Females'!P:P, P384)</f>
        <v>26.666666666666664</v>
      </c>
      <c r="AT384">
        <f>AC384 - AVERAGEIFS('Placebo Females'!AC:AC, 'Placebo Females'!B:B, B384, 'Placebo Females'!P:P, P384)</f>
        <v>28.333333333333332</v>
      </c>
      <c r="AU384">
        <f>AD384 - AVERAGEIFS('Placebo Females'!AD:AD, 'Placebo Females'!B:B, B384, 'Placebo Females'!P:P, P384)</f>
        <v>-67.646999999999991</v>
      </c>
      <c r="AV384">
        <f>AE384 - AVERAGEIFS('Placebo Females'!AE:AE, 'Placebo Females'!B:B, B384, 'Placebo Females'!P:P, P384)</f>
        <v>-0.10254990000000001</v>
      </c>
      <c r="AW384">
        <f>AF384 - AVERAGEIFS('Placebo Females'!AF:AF, 'Placebo Females'!B:B, B384, 'Placebo Females'!P:P, P384)</f>
        <v>0.16457500000000003</v>
      </c>
    </row>
    <row r="385" spans="1:49" x14ac:dyDescent="0.25">
      <c r="A385" t="s">
        <v>5292</v>
      </c>
      <c r="B385">
        <v>1006</v>
      </c>
      <c r="C385" t="s">
        <v>655</v>
      </c>
      <c r="D385">
        <v>22</v>
      </c>
      <c r="E385">
        <v>168.5</v>
      </c>
      <c r="F385">
        <v>69.599999999999994</v>
      </c>
      <c r="G385">
        <v>102.75</v>
      </c>
      <c r="H385">
        <v>55.75</v>
      </c>
      <c r="I385" t="s">
        <v>103</v>
      </c>
      <c r="J385" t="s">
        <v>104</v>
      </c>
      <c r="K385" t="s">
        <v>210</v>
      </c>
      <c r="L385" t="s">
        <v>460</v>
      </c>
      <c r="M385" t="s">
        <v>4381</v>
      </c>
      <c r="N385">
        <v>400</v>
      </c>
      <c r="O385" t="s">
        <v>2262</v>
      </c>
      <c r="P385">
        <v>3.5</v>
      </c>
      <c r="Q385" t="s">
        <v>113</v>
      </c>
      <c r="R385" t="s">
        <v>4415</v>
      </c>
      <c r="S385">
        <v>1870</v>
      </c>
      <c r="T385" t="s">
        <v>2266</v>
      </c>
      <c r="U385">
        <v>861</v>
      </c>
      <c r="V385">
        <v>188</v>
      </c>
      <c r="W385">
        <v>428</v>
      </c>
      <c r="X385">
        <v>94</v>
      </c>
      <c r="Y385">
        <v>229</v>
      </c>
      <c r="Z385">
        <v>105</v>
      </c>
      <c r="AA385" t="s">
        <v>108</v>
      </c>
      <c r="AB385">
        <v>51</v>
      </c>
      <c r="AC385">
        <v>62</v>
      </c>
      <c r="AD385">
        <v>245.048</v>
      </c>
      <c r="AE385">
        <v>8.1967200000000004E-2</v>
      </c>
      <c r="AF385">
        <v>0.52671000000000001</v>
      </c>
      <c r="AH385">
        <v>1870</v>
      </c>
      <c r="AI385">
        <f t="shared" si="20"/>
        <v>5.7641897706900505</v>
      </c>
      <c r="AJ385">
        <f t="shared" si="21"/>
        <v>0.4822198240778206</v>
      </c>
      <c r="AK385">
        <f t="shared" si="22"/>
        <v>0.9006957175850383</v>
      </c>
      <c r="AL385">
        <f t="shared" si="23"/>
        <v>0.24345766030664961</v>
      </c>
      <c r="AM385">
        <f>U385 - AVERAGEIFS('Placebo Females'!U:U, 'Placebo Females'!B:B, B385, 'Placebo Females'!P:P, P385)</f>
        <v>68</v>
      </c>
      <c r="AN385">
        <f>V385 - AVERAGEIFS('Placebo Females'!V:V, 'Placebo Females'!B:B, B385, 'Placebo Females'!P:P, P385)</f>
        <v>-1.6666666666666572</v>
      </c>
      <c r="AO385">
        <f>W385 - AVERAGEIFS('Placebo Females'!W:W, 'Placebo Females'!B:B, B385, 'Placebo Females'!P:P, P385)</f>
        <v>70</v>
      </c>
      <c r="AP385">
        <f>X385 - AVERAGEIFS('Placebo Females'!X:X, 'Placebo Females'!B:B, B385, 'Placebo Females'!P:P, P385)</f>
        <v>11</v>
      </c>
      <c r="AQ385">
        <f>Y385 - AVERAGEIFS('Placebo Females'!Y:Y, 'Placebo Females'!B:B, B385, 'Placebo Females'!P:P, P385)</f>
        <v>24</v>
      </c>
      <c r="AR385">
        <f>Z385 - AVERAGEIFS('Placebo Females'!Z:Z, 'Placebo Females'!B:B, B385, 'Placebo Females'!P:P, P385)</f>
        <v>35</v>
      </c>
      <c r="AS385">
        <f>AB385 - AVERAGEIFS('Placebo Females'!AB:AB, 'Placebo Females'!B:B, B385, 'Placebo Females'!P:P, P385)</f>
        <v>11.666666666666664</v>
      </c>
      <c r="AT385">
        <f>AC385 - AVERAGEIFS('Placebo Females'!AC:AC, 'Placebo Females'!B:B, B385, 'Placebo Females'!P:P, P385)</f>
        <v>39.333333333333329</v>
      </c>
      <c r="AU385">
        <f>AD385 - AVERAGEIFS('Placebo Females'!AD:AD, 'Placebo Females'!B:B, B385, 'Placebo Females'!P:P, P385)</f>
        <v>-74.137</v>
      </c>
      <c r="AV385">
        <f>AE385 - AVERAGEIFS('Placebo Females'!AE:AE, 'Placebo Females'!B:B, B385, 'Placebo Females'!P:P, P385)</f>
        <v>-8.5098800000000016E-2</v>
      </c>
      <c r="AW385">
        <f>AF385 - AVERAGEIFS('Placebo Females'!AF:AF, 'Placebo Females'!B:B, B385, 'Placebo Females'!P:P, P385)</f>
        <v>0.17287600000000003</v>
      </c>
    </row>
    <row r="386" spans="1:49" x14ac:dyDescent="0.25">
      <c r="A386" t="s">
        <v>5293</v>
      </c>
      <c r="B386">
        <v>1006</v>
      </c>
      <c r="C386" t="s">
        <v>655</v>
      </c>
      <c r="D386">
        <v>22</v>
      </c>
      <c r="E386">
        <v>168.5</v>
      </c>
      <c r="F386">
        <v>69.599999999999994</v>
      </c>
      <c r="G386">
        <v>102.75</v>
      </c>
      <c r="H386">
        <v>55.75</v>
      </c>
      <c r="I386" t="s">
        <v>103</v>
      </c>
      <c r="J386" t="s">
        <v>104</v>
      </c>
      <c r="K386" t="s">
        <v>210</v>
      </c>
      <c r="L386" t="s">
        <v>460</v>
      </c>
      <c r="M386" t="s">
        <v>4381</v>
      </c>
      <c r="N386">
        <v>400</v>
      </c>
      <c r="O386" t="s">
        <v>2262</v>
      </c>
      <c r="P386">
        <v>3.5</v>
      </c>
      <c r="Q386" t="s">
        <v>113</v>
      </c>
      <c r="R386" t="s">
        <v>4415</v>
      </c>
      <c r="S386">
        <v>1870</v>
      </c>
      <c r="T386" t="s">
        <v>2266</v>
      </c>
      <c r="U386">
        <v>825</v>
      </c>
      <c r="V386">
        <v>188</v>
      </c>
      <c r="W386">
        <v>420</v>
      </c>
      <c r="X386">
        <v>90</v>
      </c>
      <c r="Y386">
        <v>221</v>
      </c>
      <c r="Z386">
        <v>109</v>
      </c>
      <c r="AA386" t="s">
        <v>108</v>
      </c>
      <c r="AB386">
        <v>86</v>
      </c>
      <c r="AC386">
        <v>34</v>
      </c>
      <c r="AD386">
        <v>226.625</v>
      </c>
      <c r="AE386">
        <v>0.1</v>
      </c>
      <c r="AF386">
        <v>0.51932900000000004</v>
      </c>
      <c r="AH386">
        <v>1870</v>
      </c>
      <c r="AI386">
        <f t="shared" si="20"/>
        <v>5.7641897706900505</v>
      </c>
      <c r="AJ386">
        <f t="shared" si="21"/>
        <v>0.4822198240778206</v>
      </c>
      <c r="AK386">
        <f t="shared" si="22"/>
        <v>0.9006957175850383</v>
      </c>
      <c r="AL386">
        <f t="shared" si="23"/>
        <v>0.24345766030664961</v>
      </c>
      <c r="AM386">
        <f>U386 - AVERAGEIFS('Placebo Females'!U:U, 'Placebo Females'!B:B, B386, 'Placebo Females'!P:P, P386)</f>
        <v>32</v>
      </c>
      <c r="AN386">
        <f>V386 - AVERAGEIFS('Placebo Females'!V:V, 'Placebo Females'!B:B, B386, 'Placebo Females'!P:P, P386)</f>
        <v>-1.6666666666666572</v>
      </c>
      <c r="AO386">
        <f>W386 - AVERAGEIFS('Placebo Females'!W:W, 'Placebo Females'!B:B, B386, 'Placebo Females'!P:P, P386)</f>
        <v>62</v>
      </c>
      <c r="AP386">
        <f>X386 - AVERAGEIFS('Placebo Females'!X:X, 'Placebo Females'!B:B, B386, 'Placebo Females'!P:P, P386)</f>
        <v>7</v>
      </c>
      <c r="AQ386">
        <f>Y386 - AVERAGEIFS('Placebo Females'!Y:Y, 'Placebo Females'!B:B, B386, 'Placebo Females'!P:P, P386)</f>
        <v>16</v>
      </c>
      <c r="AR386">
        <f>Z386 - AVERAGEIFS('Placebo Females'!Z:Z, 'Placebo Females'!B:B, B386, 'Placebo Females'!P:P, P386)</f>
        <v>39</v>
      </c>
      <c r="AS386">
        <f>AB386 - AVERAGEIFS('Placebo Females'!AB:AB, 'Placebo Females'!B:B, B386, 'Placebo Females'!P:P, P386)</f>
        <v>46.666666666666664</v>
      </c>
      <c r="AT386">
        <f>AC386 - AVERAGEIFS('Placebo Females'!AC:AC, 'Placebo Females'!B:B, B386, 'Placebo Females'!P:P, P386)</f>
        <v>11.333333333333332</v>
      </c>
      <c r="AU386">
        <f>AD386 - AVERAGEIFS('Placebo Females'!AD:AD, 'Placebo Females'!B:B, B386, 'Placebo Females'!P:P, P386)</f>
        <v>-92.56</v>
      </c>
      <c r="AV386">
        <f>AE386 - AVERAGEIFS('Placebo Females'!AE:AE, 'Placebo Females'!B:B, B386, 'Placebo Females'!P:P, P386)</f>
        <v>-6.7066000000000014E-2</v>
      </c>
      <c r="AW386">
        <f>AF386 - AVERAGEIFS('Placebo Females'!AF:AF, 'Placebo Females'!B:B, B386, 'Placebo Females'!P:P, P386)</f>
        <v>0.16549500000000006</v>
      </c>
    </row>
    <row r="387" spans="1:49" x14ac:dyDescent="0.25">
      <c r="A387" t="s">
        <v>5294</v>
      </c>
      <c r="B387">
        <v>1007</v>
      </c>
      <c r="C387" t="s">
        <v>655</v>
      </c>
      <c r="D387">
        <v>27</v>
      </c>
      <c r="E387">
        <v>159</v>
      </c>
      <c r="F387">
        <v>52</v>
      </c>
      <c r="G387">
        <v>98.5</v>
      </c>
      <c r="H387">
        <v>61.5</v>
      </c>
      <c r="I387" t="s">
        <v>103</v>
      </c>
      <c r="J387" t="s">
        <v>104</v>
      </c>
      <c r="K387" t="s">
        <v>409</v>
      </c>
      <c r="L387" t="s">
        <v>211</v>
      </c>
      <c r="M387" t="s">
        <v>4381</v>
      </c>
      <c r="N387">
        <v>400</v>
      </c>
      <c r="O387" t="s">
        <v>2262</v>
      </c>
      <c r="P387">
        <v>3.5</v>
      </c>
      <c r="Q387" t="s">
        <v>113</v>
      </c>
      <c r="R387" t="s">
        <v>4415</v>
      </c>
      <c r="S387">
        <v>1880</v>
      </c>
      <c r="T387" t="s">
        <v>2266</v>
      </c>
      <c r="U387">
        <v>718</v>
      </c>
      <c r="V387">
        <v>169</v>
      </c>
      <c r="W387">
        <v>436</v>
      </c>
      <c r="X387">
        <v>80</v>
      </c>
      <c r="Y387">
        <v>196</v>
      </c>
      <c r="Z387">
        <v>160</v>
      </c>
      <c r="AA387">
        <v>67</v>
      </c>
      <c r="AB387">
        <v>55</v>
      </c>
      <c r="AC387">
        <v>101</v>
      </c>
      <c r="AD387">
        <v>219.99600000000001</v>
      </c>
      <c r="AE387">
        <v>0.93333299999999997</v>
      </c>
      <c r="AF387">
        <v>0.58002299999999996</v>
      </c>
      <c r="AH387">
        <v>1880</v>
      </c>
      <c r="AI387">
        <f t="shared" ref="AI387:AI450" si="24">((AH387*10^-9)/324.4168)*10^9</f>
        <v>5.7950143149183404</v>
      </c>
      <c r="AJ387">
        <f t="shared" ref="AJ387:AJ450" si="25">1 -(1/(1+((AI387/6.4)^0.68)))</f>
        <v>0.48312540377774982</v>
      </c>
      <c r="AK387">
        <f t="shared" ref="AK387:AK450" si="26">1 -(1/(1+((AI387/0.72)^1.06)))</f>
        <v>0.90120022535761968</v>
      </c>
      <c r="AL387">
        <f t="shared" ref="AL387:AL450" si="27">1 -(1/(1+((AI387/14.6)^1.22)))</f>
        <v>0.24465809982164821</v>
      </c>
      <c r="AM387">
        <f>U387 - AVERAGEIFS('Placebo Females'!U:U, 'Placebo Females'!B:B, B387, 'Placebo Females'!P:P, P387)</f>
        <v>-50</v>
      </c>
      <c r="AN387">
        <f>V387 - AVERAGEIFS('Placebo Females'!V:V, 'Placebo Females'!B:B, B387, 'Placebo Females'!P:P, P387)</f>
        <v>4.3333333333333428</v>
      </c>
      <c r="AO387">
        <f>W387 - AVERAGEIFS('Placebo Females'!W:W, 'Placebo Females'!B:B, B387, 'Placebo Females'!P:P, P387)</f>
        <v>62</v>
      </c>
      <c r="AP387">
        <f>X387 - AVERAGEIFS('Placebo Females'!X:X, 'Placebo Females'!B:B, B387, 'Placebo Females'!P:P, P387)</f>
        <v>-16</v>
      </c>
      <c r="AQ387">
        <f>Y387 - AVERAGEIFS('Placebo Females'!Y:Y, 'Placebo Females'!B:B, B387, 'Placebo Females'!P:P, P387)</f>
        <v>-1</v>
      </c>
      <c r="AR387">
        <f>Z387 - AVERAGEIFS('Placebo Females'!Z:Z, 'Placebo Females'!B:B, B387, 'Placebo Females'!P:P, P387)</f>
        <v>79</v>
      </c>
      <c r="AS387">
        <f>AB387 - AVERAGEIFS('Placebo Females'!AB:AB, 'Placebo Females'!B:B, B387, 'Placebo Females'!P:P, P387)</f>
        <v>10.666666666666664</v>
      </c>
      <c r="AT387">
        <f>AC387 - AVERAGEIFS('Placebo Females'!AC:AC, 'Placebo Females'!B:B, B387, 'Placebo Females'!P:P, P387)</f>
        <v>67.333333333333343</v>
      </c>
      <c r="AU387">
        <f>AD387 - AVERAGEIFS('Placebo Females'!AD:AD, 'Placebo Females'!B:B, B387, 'Placebo Females'!P:P, P387)</f>
        <v>-157.59466666666665</v>
      </c>
      <c r="AV387">
        <f>AE387 - AVERAGEIFS('Placebo Females'!AE:AE, 'Placebo Females'!B:B, B387, 'Placebo Females'!P:P, P387)</f>
        <v>0.80621933333333329</v>
      </c>
      <c r="AW387">
        <f>AF387 - AVERAGEIFS('Placebo Females'!AF:AF, 'Placebo Females'!B:B, B387, 'Placebo Females'!P:P, P387)</f>
        <v>0.20742233333333332</v>
      </c>
    </row>
    <row r="388" spans="1:49" x14ac:dyDescent="0.25">
      <c r="A388" s="1" t="s">
        <v>5295</v>
      </c>
      <c r="B388">
        <v>1007</v>
      </c>
      <c r="C388" t="s">
        <v>655</v>
      </c>
      <c r="D388">
        <v>27</v>
      </c>
      <c r="E388">
        <v>159</v>
      </c>
      <c r="F388">
        <v>52</v>
      </c>
      <c r="G388">
        <v>98.5</v>
      </c>
      <c r="H388">
        <v>61.5</v>
      </c>
      <c r="I388" t="s">
        <v>103</v>
      </c>
      <c r="J388" t="s">
        <v>104</v>
      </c>
      <c r="K388" t="s">
        <v>409</v>
      </c>
      <c r="L388" t="s">
        <v>211</v>
      </c>
      <c r="M388" t="s">
        <v>4381</v>
      </c>
      <c r="N388">
        <v>400</v>
      </c>
      <c r="O388" t="s">
        <v>2262</v>
      </c>
      <c r="P388">
        <v>3.5</v>
      </c>
      <c r="Q388" t="s">
        <v>113</v>
      </c>
      <c r="R388" t="s">
        <v>4415</v>
      </c>
      <c r="S388">
        <v>1880</v>
      </c>
      <c r="T388" t="s">
        <v>2266</v>
      </c>
      <c r="U388">
        <v>731</v>
      </c>
      <c r="V388">
        <v>175</v>
      </c>
      <c r="W388">
        <v>429</v>
      </c>
      <c r="X388">
        <v>91</v>
      </c>
      <c r="Y388">
        <v>189</v>
      </c>
      <c r="Z388">
        <v>149</v>
      </c>
      <c r="AA388">
        <v>65</v>
      </c>
      <c r="AB388">
        <v>48</v>
      </c>
      <c r="AC388">
        <v>96</v>
      </c>
      <c r="AD388">
        <v>225.065</v>
      </c>
      <c r="AE388">
        <v>0.37313400000000002</v>
      </c>
      <c r="AF388">
        <v>0.56213999999999997</v>
      </c>
      <c r="AH388">
        <v>1880</v>
      </c>
      <c r="AI388">
        <f t="shared" si="24"/>
        <v>5.7950143149183404</v>
      </c>
      <c r="AJ388">
        <f t="shared" si="25"/>
        <v>0.48312540377774982</v>
      </c>
      <c r="AK388">
        <f t="shared" si="26"/>
        <v>0.90120022535761968</v>
      </c>
      <c r="AL388">
        <f t="shared" si="27"/>
        <v>0.24465809982164821</v>
      </c>
      <c r="AM388">
        <f>U388 - AVERAGEIFS('Placebo Females'!U:U, 'Placebo Females'!B:B, B388, 'Placebo Females'!P:P, P388)</f>
        <v>-37</v>
      </c>
      <c r="AN388">
        <f>V388 - AVERAGEIFS('Placebo Females'!V:V, 'Placebo Females'!B:B, B388, 'Placebo Females'!P:P, P388)</f>
        <v>10.333333333333343</v>
      </c>
      <c r="AO388">
        <f>W388 - AVERAGEIFS('Placebo Females'!W:W, 'Placebo Females'!B:B, B388, 'Placebo Females'!P:P, P388)</f>
        <v>55</v>
      </c>
      <c r="AP388">
        <f>X388 - AVERAGEIFS('Placebo Females'!X:X, 'Placebo Females'!B:B, B388, 'Placebo Females'!P:P, P388)</f>
        <v>-5</v>
      </c>
      <c r="AQ388">
        <f>Y388 - AVERAGEIFS('Placebo Females'!Y:Y, 'Placebo Females'!B:B, B388, 'Placebo Females'!P:P, P388)</f>
        <v>-8</v>
      </c>
      <c r="AR388">
        <f>Z388 - AVERAGEIFS('Placebo Females'!Z:Z, 'Placebo Females'!B:B, B388, 'Placebo Females'!P:P, P388)</f>
        <v>68</v>
      </c>
      <c r="AS388">
        <f>AB388 - AVERAGEIFS('Placebo Females'!AB:AB, 'Placebo Females'!B:B, B388, 'Placebo Females'!P:P, P388)</f>
        <v>3.6666666666666643</v>
      </c>
      <c r="AT388">
        <f>AC388 - AVERAGEIFS('Placebo Females'!AC:AC, 'Placebo Females'!B:B, B388, 'Placebo Females'!P:P, P388)</f>
        <v>62.333333333333336</v>
      </c>
      <c r="AU388">
        <f>AD388 - AVERAGEIFS('Placebo Females'!AD:AD, 'Placebo Females'!B:B, B388, 'Placebo Females'!P:P, P388)</f>
        <v>-152.52566666666667</v>
      </c>
      <c r="AV388">
        <f>AE388 - AVERAGEIFS('Placebo Females'!AE:AE, 'Placebo Females'!B:B, B388, 'Placebo Females'!P:P, P388)</f>
        <v>0.24602033333333337</v>
      </c>
      <c r="AW388">
        <f>AF388 - AVERAGEIFS('Placebo Females'!AF:AF, 'Placebo Females'!B:B, B388, 'Placebo Females'!P:P, P388)</f>
        <v>0.18953933333333334</v>
      </c>
    </row>
    <row r="389" spans="1:49" x14ac:dyDescent="0.25">
      <c r="A389" t="s">
        <v>5296</v>
      </c>
      <c r="B389">
        <v>1007</v>
      </c>
      <c r="C389" t="s">
        <v>655</v>
      </c>
      <c r="D389">
        <v>27</v>
      </c>
      <c r="E389">
        <v>159</v>
      </c>
      <c r="F389">
        <v>52</v>
      </c>
      <c r="G389">
        <v>98.5</v>
      </c>
      <c r="H389">
        <v>61.5</v>
      </c>
      <c r="I389" t="s">
        <v>103</v>
      </c>
      <c r="J389" t="s">
        <v>104</v>
      </c>
      <c r="K389" t="s">
        <v>409</v>
      </c>
      <c r="L389" t="s">
        <v>211</v>
      </c>
      <c r="M389" t="s">
        <v>4381</v>
      </c>
      <c r="N389">
        <v>400</v>
      </c>
      <c r="O389" t="s">
        <v>2262</v>
      </c>
      <c r="P389">
        <v>3.5</v>
      </c>
      <c r="Q389" t="s">
        <v>113</v>
      </c>
      <c r="R389" t="s">
        <v>4415</v>
      </c>
      <c r="S389">
        <v>1880</v>
      </c>
      <c r="T389" t="s">
        <v>2266</v>
      </c>
      <c r="U389">
        <v>727</v>
      </c>
      <c r="V389">
        <v>165</v>
      </c>
      <c r="W389">
        <v>440</v>
      </c>
      <c r="X389">
        <v>95</v>
      </c>
      <c r="Y389">
        <v>183</v>
      </c>
      <c r="Z389">
        <v>162</v>
      </c>
      <c r="AA389">
        <v>64</v>
      </c>
      <c r="AB389">
        <v>50</v>
      </c>
      <c r="AC389">
        <v>102</v>
      </c>
      <c r="AD389">
        <v>223.35400000000001</v>
      </c>
      <c r="AE389">
        <v>0.40909099999999998</v>
      </c>
      <c r="AF389">
        <v>0.57773799999999997</v>
      </c>
      <c r="AH389">
        <v>1880</v>
      </c>
      <c r="AI389">
        <f t="shared" si="24"/>
        <v>5.7950143149183404</v>
      </c>
      <c r="AJ389">
        <f t="shared" si="25"/>
        <v>0.48312540377774982</v>
      </c>
      <c r="AK389">
        <f t="shared" si="26"/>
        <v>0.90120022535761968</v>
      </c>
      <c r="AL389">
        <f t="shared" si="27"/>
        <v>0.24465809982164821</v>
      </c>
      <c r="AM389">
        <f>U389 - AVERAGEIFS('Placebo Females'!U:U, 'Placebo Females'!B:B, B389, 'Placebo Females'!P:P, P389)</f>
        <v>-41</v>
      </c>
      <c r="AN389">
        <f>V389 - AVERAGEIFS('Placebo Females'!V:V, 'Placebo Females'!B:B, B389, 'Placebo Females'!P:P, P389)</f>
        <v>0.33333333333334281</v>
      </c>
      <c r="AO389">
        <f>W389 - AVERAGEIFS('Placebo Females'!W:W, 'Placebo Females'!B:B, B389, 'Placebo Females'!P:P, P389)</f>
        <v>66</v>
      </c>
      <c r="AP389">
        <f>X389 - AVERAGEIFS('Placebo Females'!X:X, 'Placebo Females'!B:B, B389, 'Placebo Females'!P:P, P389)</f>
        <v>-1</v>
      </c>
      <c r="AQ389">
        <f>Y389 - AVERAGEIFS('Placebo Females'!Y:Y, 'Placebo Females'!B:B, B389, 'Placebo Females'!P:P, P389)</f>
        <v>-14</v>
      </c>
      <c r="AR389">
        <f>Z389 - AVERAGEIFS('Placebo Females'!Z:Z, 'Placebo Females'!B:B, B389, 'Placebo Females'!P:P, P389)</f>
        <v>81</v>
      </c>
      <c r="AS389">
        <f>AB389 - AVERAGEIFS('Placebo Females'!AB:AB, 'Placebo Females'!B:B, B389, 'Placebo Females'!P:P, P389)</f>
        <v>5.6666666666666643</v>
      </c>
      <c r="AT389">
        <f>AC389 - AVERAGEIFS('Placebo Females'!AC:AC, 'Placebo Females'!B:B, B389, 'Placebo Females'!P:P, P389)</f>
        <v>68.333333333333343</v>
      </c>
      <c r="AU389">
        <f>AD389 - AVERAGEIFS('Placebo Females'!AD:AD, 'Placebo Females'!B:B, B389, 'Placebo Females'!P:P, P389)</f>
        <v>-154.23666666666665</v>
      </c>
      <c r="AV389">
        <f>AE389 - AVERAGEIFS('Placebo Females'!AE:AE, 'Placebo Females'!B:B, B389, 'Placebo Females'!P:P, P389)</f>
        <v>0.2819773333333333</v>
      </c>
      <c r="AW389">
        <f>AF389 - AVERAGEIFS('Placebo Females'!AF:AF, 'Placebo Females'!B:B, B389, 'Placebo Females'!P:P, P389)</f>
        <v>0.20513733333333334</v>
      </c>
    </row>
    <row r="390" spans="1:49" x14ac:dyDescent="0.25">
      <c r="A390" t="s">
        <v>5297</v>
      </c>
      <c r="B390">
        <v>1007</v>
      </c>
      <c r="C390" t="s">
        <v>655</v>
      </c>
      <c r="D390">
        <v>27</v>
      </c>
      <c r="E390">
        <v>159</v>
      </c>
      <c r="F390">
        <v>52</v>
      </c>
      <c r="G390">
        <v>98.5</v>
      </c>
      <c r="H390">
        <v>61.5</v>
      </c>
      <c r="I390" t="s">
        <v>103</v>
      </c>
      <c r="J390" t="s">
        <v>104</v>
      </c>
      <c r="K390" t="s">
        <v>409</v>
      </c>
      <c r="L390" t="s">
        <v>211</v>
      </c>
      <c r="M390" t="s">
        <v>4381</v>
      </c>
      <c r="N390">
        <v>400</v>
      </c>
      <c r="O390" t="s">
        <v>2262</v>
      </c>
      <c r="P390">
        <v>2.5</v>
      </c>
      <c r="Q390" t="s">
        <v>113</v>
      </c>
      <c r="R390" t="s">
        <v>4415</v>
      </c>
      <c r="S390">
        <v>1890</v>
      </c>
      <c r="T390" t="s">
        <v>2266</v>
      </c>
      <c r="U390">
        <v>705</v>
      </c>
      <c r="V390">
        <v>172</v>
      </c>
      <c r="W390">
        <v>448</v>
      </c>
      <c r="X390">
        <v>80</v>
      </c>
      <c r="Y390">
        <v>224</v>
      </c>
      <c r="Z390">
        <v>144</v>
      </c>
      <c r="AA390" t="s">
        <v>108</v>
      </c>
      <c r="AB390">
        <v>49</v>
      </c>
      <c r="AC390">
        <v>108</v>
      </c>
      <c r="AD390">
        <v>206.09200000000001</v>
      </c>
      <c r="AE390">
        <v>0.54098400000000002</v>
      </c>
      <c r="AF390">
        <v>0.58099699999999999</v>
      </c>
      <c r="AH390">
        <v>1890</v>
      </c>
      <c r="AI390">
        <f t="shared" si="24"/>
        <v>5.8258388591466286</v>
      </c>
      <c r="AJ390">
        <f t="shared" si="25"/>
        <v>0.48402628929586955</v>
      </c>
      <c r="AK390">
        <f t="shared" si="26"/>
        <v>0.90169979142153289</v>
      </c>
      <c r="AL390">
        <f t="shared" si="27"/>
        <v>0.24585613471182632</v>
      </c>
      <c r="AM390">
        <f>U390 - AVERAGEIFS('Placebo Females'!U:U, 'Placebo Females'!B:B, B390, 'Placebo Females'!P:P, P390)</f>
        <v>-109.66666666666663</v>
      </c>
      <c r="AN390">
        <f>V390 - AVERAGEIFS('Placebo Females'!V:V, 'Placebo Females'!B:B, B390, 'Placebo Females'!P:P, P390)</f>
        <v>8</v>
      </c>
      <c r="AO390">
        <f>W390 - AVERAGEIFS('Placebo Females'!W:W, 'Placebo Females'!B:B, B390, 'Placebo Females'!P:P, P390)</f>
        <v>63.333333333333314</v>
      </c>
      <c r="AP390">
        <f>X390 - AVERAGEIFS('Placebo Females'!X:X, 'Placebo Females'!B:B, B390, 'Placebo Females'!P:P, P390)</f>
        <v>-17</v>
      </c>
      <c r="AQ390">
        <f>Y390 - AVERAGEIFS('Placebo Females'!Y:Y, 'Placebo Females'!B:B, B390, 'Placebo Females'!P:P, P390)</f>
        <v>20.666666666666657</v>
      </c>
      <c r="AR390">
        <f>Z390 - AVERAGEIFS('Placebo Females'!Z:Z, 'Placebo Females'!B:B, B390, 'Placebo Females'!P:P, P390)</f>
        <v>59.666666666666671</v>
      </c>
      <c r="AS390">
        <f>AB390 - AVERAGEIFS('Placebo Females'!AB:AB, 'Placebo Females'!B:B, B390, 'Placebo Females'!P:P, P390)</f>
        <v>-0.6666666666666643</v>
      </c>
      <c r="AT390">
        <f>AC390 - AVERAGEIFS('Placebo Females'!AC:AC, 'Placebo Females'!B:B, B390, 'Placebo Females'!P:P, P390)</f>
        <v>78.666666666666671</v>
      </c>
      <c r="AU390">
        <f>AD390 - AVERAGEIFS('Placebo Females'!AD:AD, 'Placebo Females'!B:B, B390, 'Placebo Females'!P:P, P390)</f>
        <v>-148.59433333333331</v>
      </c>
      <c r="AV390">
        <f>AE390 - AVERAGEIFS('Placebo Females'!AE:AE, 'Placebo Females'!B:B, B390, 'Placebo Females'!P:P, P390)</f>
        <v>0.44499620000000001</v>
      </c>
      <c r="AW390">
        <f>AF390 - AVERAGEIFS('Placebo Females'!AF:AF, 'Placebo Females'!B:B, B390, 'Placebo Females'!P:P, P390)</f>
        <v>0.19191633333333336</v>
      </c>
    </row>
    <row r="391" spans="1:49" x14ac:dyDescent="0.25">
      <c r="A391" t="s">
        <v>5298</v>
      </c>
      <c r="B391">
        <v>1007</v>
      </c>
      <c r="C391" t="s">
        <v>655</v>
      </c>
      <c r="D391">
        <v>27</v>
      </c>
      <c r="E391">
        <v>159</v>
      </c>
      <c r="F391">
        <v>52</v>
      </c>
      <c r="G391">
        <v>98.5</v>
      </c>
      <c r="H391">
        <v>61.5</v>
      </c>
      <c r="I391" t="s">
        <v>103</v>
      </c>
      <c r="J391" t="s">
        <v>104</v>
      </c>
      <c r="K391" t="s">
        <v>409</v>
      </c>
      <c r="L391" t="s">
        <v>211</v>
      </c>
      <c r="M391" t="s">
        <v>4381</v>
      </c>
      <c r="N391">
        <v>400</v>
      </c>
      <c r="O391" t="s">
        <v>2262</v>
      </c>
      <c r="P391">
        <v>2.5</v>
      </c>
      <c r="Q391" t="s">
        <v>113</v>
      </c>
      <c r="R391" t="s">
        <v>4415</v>
      </c>
      <c r="S391">
        <v>1890</v>
      </c>
      <c r="T391" t="s">
        <v>2266</v>
      </c>
      <c r="U391">
        <v>696</v>
      </c>
      <c r="V391">
        <v>169</v>
      </c>
      <c r="W391">
        <v>458</v>
      </c>
      <c r="X391">
        <v>84</v>
      </c>
      <c r="Y391">
        <v>202</v>
      </c>
      <c r="Z391">
        <v>172</v>
      </c>
      <c r="AA391">
        <v>66</v>
      </c>
      <c r="AB391">
        <v>52</v>
      </c>
      <c r="AC391">
        <v>109</v>
      </c>
      <c r="AD391">
        <v>221.964</v>
      </c>
      <c r="AE391">
        <v>1.0256400000000001</v>
      </c>
      <c r="AF391">
        <v>0.57172299999999998</v>
      </c>
      <c r="AH391">
        <v>1890</v>
      </c>
      <c r="AI391">
        <f t="shared" si="24"/>
        <v>5.8258388591466286</v>
      </c>
      <c r="AJ391">
        <f t="shared" si="25"/>
        <v>0.48402628929586955</v>
      </c>
      <c r="AK391">
        <f t="shared" si="26"/>
        <v>0.90169979142153289</v>
      </c>
      <c r="AL391">
        <f t="shared" si="27"/>
        <v>0.24585613471182632</v>
      </c>
      <c r="AM391">
        <f>U391 - AVERAGEIFS('Placebo Females'!U:U, 'Placebo Females'!B:B, B391, 'Placebo Females'!P:P, P391)</f>
        <v>-118.66666666666663</v>
      </c>
      <c r="AN391">
        <f>V391 - AVERAGEIFS('Placebo Females'!V:V, 'Placebo Females'!B:B, B391, 'Placebo Females'!P:P, P391)</f>
        <v>5</v>
      </c>
      <c r="AO391">
        <f>W391 - AVERAGEIFS('Placebo Females'!W:W, 'Placebo Females'!B:B, B391, 'Placebo Females'!P:P, P391)</f>
        <v>73.333333333333314</v>
      </c>
      <c r="AP391">
        <f>X391 - AVERAGEIFS('Placebo Females'!X:X, 'Placebo Females'!B:B, B391, 'Placebo Females'!P:P, P391)</f>
        <v>-13</v>
      </c>
      <c r="AQ391">
        <f>Y391 - AVERAGEIFS('Placebo Females'!Y:Y, 'Placebo Females'!B:B, B391, 'Placebo Females'!P:P, P391)</f>
        <v>-1.3333333333333428</v>
      </c>
      <c r="AR391">
        <f>Z391 - AVERAGEIFS('Placebo Females'!Z:Z, 'Placebo Females'!B:B, B391, 'Placebo Females'!P:P, P391)</f>
        <v>87.666666666666671</v>
      </c>
      <c r="AS391">
        <f>AB391 - AVERAGEIFS('Placebo Females'!AB:AB, 'Placebo Females'!B:B, B391, 'Placebo Females'!P:P, P391)</f>
        <v>2.3333333333333357</v>
      </c>
      <c r="AT391">
        <f>AC391 - AVERAGEIFS('Placebo Females'!AC:AC, 'Placebo Females'!B:B, B391, 'Placebo Females'!P:P, P391)</f>
        <v>79.666666666666671</v>
      </c>
      <c r="AU391">
        <f>AD391 - AVERAGEIFS('Placebo Females'!AD:AD, 'Placebo Females'!B:B, B391, 'Placebo Females'!P:P, P391)</f>
        <v>-132.72233333333332</v>
      </c>
      <c r="AV391">
        <f>AE391 - AVERAGEIFS('Placebo Females'!AE:AE, 'Placebo Females'!B:B, B391, 'Placebo Females'!P:P, P391)</f>
        <v>0.92965220000000015</v>
      </c>
      <c r="AW391">
        <f>AF391 - AVERAGEIFS('Placebo Females'!AF:AF, 'Placebo Females'!B:B, B391, 'Placebo Females'!P:P, P391)</f>
        <v>0.18264233333333335</v>
      </c>
    </row>
    <row r="392" spans="1:49" x14ac:dyDescent="0.25">
      <c r="A392" t="s">
        <v>5299</v>
      </c>
      <c r="B392">
        <v>1007</v>
      </c>
      <c r="C392" t="s">
        <v>655</v>
      </c>
      <c r="D392">
        <v>27</v>
      </c>
      <c r="E392">
        <v>159</v>
      </c>
      <c r="F392">
        <v>52</v>
      </c>
      <c r="G392">
        <v>98.5</v>
      </c>
      <c r="H392">
        <v>61.5</v>
      </c>
      <c r="I392" t="s">
        <v>103</v>
      </c>
      <c r="J392" t="s">
        <v>104</v>
      </c>
      <c r="K392" t="s">
        <v>409</v>
      </c>
      <c r="L392" t="s">
        <v>211</v>
      </c>
      <c r="M392" t="s">
        <v>4381</v>
      </c>
      <c r="N392">
        <v>400</v>
      </c>
      <c r="O392" t="s">
        <v>2262</v>
      </c>
      <c r="P392">
        <v>2.5</v>
      </c>
      <c r="Q392" t="s">
        <v>113</v>
      </c>
      <c r="R392" t="s">
        <v>4415</v>
      </c>
      <c r="S392">
        <v>1890</v>
      </c>
      <c r="T392" t="s">
        <v>2266</v>
      </c>
      <c r="U392">
        <v>727</v>
      </c>
      <c r="V392">
        <v>168</v>
      </c>
      <c r="W392">
        <v>454</v>
      </c>
      <c r="X392">
        <v>79</v>
      </c>
      <c r="Y392">
        <v>200</v>
      </c>
      <c r="Z392">
        <v>175</v>
      </c>
      <c r="AA392">
        <v>75</v>
      </c>
      <c r="AB392">
        <v>53</v>
      </c>
      <c r="AC392">
        <v>114</v>
      </c>
      <c r="AD392">
        <v>219.26599999999999</v>
      </c>
      <c r="AE392">
        <v>0.86046500000000004</v>
      </c>
      <c r="AF392">
        <v>0.59486399999999995</v>
      </c>
      <c r="AH392">
        <v>1890</v>
      </c>
      <c r="AI392">
        <f t="shared" si="24"/>
        <v>5.8258388591466286</v>
      </c>
      <c r="AJ392">
        <f t="shared" si="25"/>
        <v>0.48402628929586955</v>
      </c>
      <c r="AK392">
        <f t="shared" si="26"/>
        <v>0.90169979142153289</v>
      </c>
      <c r="AL392">
        <f t="shared" si="27"/>
        <v>0.24585613471182632</v>
      </c>
      <c r="AM392">
        <f>U392 - AVERAGEIFS('Placebo Females'!U:U, 'Placebo Females'!B:B, B392, 'Placebo Females'!P:P, P392)</f>
        <v>-87.666666666666629</v>
      </c>
      <c r="AN392">
        <f>V392 - AVERAGEIFS('Placebo Females'!V:V, 'Placebo Females'!B:B, B392, 'Placebo Females'!P:P, P392)</f>
        <v>4</v>
      </c>
      <c r="AO392">
        <f>W392 - AVERAGEIFS('Placebo Females'!W:W, 'Placebo Females'!B:B, B392, 'Placebo Females'!P:P, P392)</f>
        <v>69.333333333333314</v>
      </c>
      <c r="AP392">
        <f>X392 - AVERAGEIFS('Placebo Females'!X:X, 'Placebo Females'!B:B, B392, 'Placebo Females'!P:P, P392)</f>
        <v>-18</v>
      </c>
      <c r="AQ392">
        <f>Y392 - AVERAGEIFS('Placebo Females'!Y:Y, 'Placebo Females'!B:B, B392, 'Placebo Females'!P:P, P392)</f>
        <v>-3.3333333333333428</v>
      </c>
      <c r="AR392">
        <f>Z392 - AVERAGEIFS('Placebo Females'!Z:Z, 'Placebo Females'!B:B, B392, 'Placebo Females'!P:P, P392)</f>
        <v>90.666666666666671</v>
      </c>
      <c r="AS392">
        <f>AB392 - AVERAGEIFS('Placebo Females'!AB:AB, 'Placebo Females'!B:B, B392, 'Placebo Females'!P:P, P392)</f>
        <v>3.3333333333333357</v>
      </c>
      <c r="AT392">
        <f>AC392 - AVERAGEIFS('Placebo Females'!AC:AC, 'Placebo Females'!B:B, B392, 'Placebo Females'!P:P, P392)</f>
        <v>84.666666666666671</v>
      </c>
      <c r="AU392">
        <f>AD392 - AVERAGEIFS('Placebo Females'!AD:AD, 'Placebo Females'!B:B, B392, 'Placebo Females'!P:P, P392)</f>
        <v>-135.42033333333333</v>
      </c>
      <c r="AV392">
        <f>AE392 - AVERAGEIFS('Placebo Females'!AE:AE, 'Placebo Females'!B:B, B392, 'Placebo Females'!P:P, P392)</f>
        <v>0.76447720000000008</v>
      </c>
      <c r="AW392">
        <f>AF392 - AVERAGEIFS('Placebo Females'!AF:AF, 'Placebo Females'!B:B, B392, 'Placebo Females'!P:P, P392)</f>
        <v>0.20578333333333332</v>
      </c>
    </row>
    <row r="393" spans="1:49" x14ac:dyDescent="0.25">
      <c r="A393" t="s">
        <v>5300</v>
      </c>
      <c r="B393">
        <v>1011</v>
      </c>
      <c r="C393" t="s">
        <v>655</v>
      </c>
      <c r="D393">
        <v>31</v>
      </c>
      <c r="E393">
        <v>161.5</v>
      </c>
      <c r="F393">
        <v>65.3</v>
      </c>
      <c r="G393">
        <v>120.75</v>
      </c>
      <c r="H393">
        <v>84</v>
      </c>
      <c r="I393" t="s">
        <v>458</v>
      </c>
      <c r="J393" t="s">
        <v>104</v>
      </c>
      <c r="K393" t="s">
        <v>753</v>
      </c>
      <c r="L393" t="s">
        <v>211</v>
      </c>
      <c r="M393" t="s">
        <v>4381</v>
      </c>
      <c r="N393">
        <v>400</v>
      </c>
      <c r="O393" t="s">
        <v>2262</v>
      </c>
      <c r="P393">
        <v>2</v>
      </c>
      <c r="Q393" t="s">
        <v>113</v>
      </c>
      <c r="R393" t="s">
        <v>4415</v>
      </c>
      <c r="S393">
        <v>1890</v>
      </c>
      <c r="T393" t="s">
        <v>2266</v>
      </c>
      <c r="U393">
        <v>778</v>
      </c>
      <c r="V393">
        <v>191</v>
      </c>
      <c r="W393">
        <v>431</v>
      </c>
      <c r="X393">
        <v>90</v>
      </c>
      <c r="Y393">
        <v>209</v>
      </c>
      <c r="Z393">
        <v>132</v>
      </c>
      <c r="AA393" t="s">
        <v>108</v>
      </c>
      <c r="AB393">
        <v>41</v>
      </c>
      <c r="AC393">
        <v>85</v>
      </c>
      <c r="AD393">
        <v>255.078</v>
      </c>
      <c r="AE393">
        <v>0.38461499999999998</v>
      </c>
      <c r="AF393">
        <v>0.52145300000000006</v>
      </c>
      <c r="AH393">
        <v>1890</v>
      </c>
      <c r="AI393">
        <f t="shared" si="24"/>
        <v>5.8258388591466286</v>
      </c>
      <c r="AJ393">
        <f t="shared" si="25"/>
        <v>0.48402628929586955</v>
      </c>
      <c r="AK393">
        <f t="shared" si="26"/>
        <v>0.90169979142153289</v>
      </c>
      <c r="AL393">
        <f t="shared" si="27"/>
        <v>0.24585613471182632</v>
      </c>
      <c r="AM393">
        <f>U393 - AVERAGEIFS('Placebo Females'!U:U, 'Placebo Females'!B:B, B393, 'Placebo Females'!P:P, P393)</f>
        <v>-92.333333333333371</v>
      </c>
      <c r="AN393">
        <f>V393 - AVERAGEIFS('Placebo Females'!V:V, 'Placebo Females'!B:B, B393, 'Placebo Females'!P:P, P393)</f>
        <v>17.333333333333343</v>
      </c>
      <c r="AO393">
        <f>W393 - AVERAGEIFS('Placebo Females'!W:W, 'Placebo Females'!B:B, B393, 'Placebo Females'!P:P, P393)</f>
        <v>75.333333333333314</v>
      </c>
      <c r="AP393">
        <f>X393 - AVERAGEIFS('Placebo Females'!X:X, 'Placebo Females'!B:B, B393, 'Placebo Females'!P:P, P393)</f>
        <v>-3</v>
      </c>
      <c r="AQ393">
        <f>Y393 - AVERAGEIFS('Placebo Females'!Y:Y, 'Placebo Females'!B:B, B393, 'Placebo Females'!P:P, P393)</f>
        <v>16.666666666666657</v>
      </c>
      <c r="AR393">
        <f>Z393 - AVERAGEIFS('Placebo Females'!Z:Z, 'Placebo Females'!B:B, B393, 'Placebo Females'!P:P, P393)</f>
        <v>61.666666666666671</v>
      </c>
      <c r="AS393">
        <f>AB393 - AVERAGEIFS('Placebo Females'!AB:AB, 'Placebo Females'!B:B, B393, 'Placebo Females'!P:P, P393)</f>
        <v>-4.3333333333333357</v>
      </c>
      <c r="AT393">
        <f>AC393 - AVERAGEIFS('Placebo Females'!AC:AC, 'Placebo Females'!B:B, B393, 'Placebo Females'!P:P, P393)</f>
        <v>60.666666666666671</v>
      </c>
      <c r="AU393">
        <f>AD393 - AVERAGEIFS('Placebo Females'!AD:AD, 'Placebo Females'!B:B, B393, 'Placebo Females'!P:P, P393)</f>
        <v>-209.67966666666669</v>
      </c>
      <c r="AV393">
        <f>AE393 - AVERAGEIFS('Placebo Females'!AE:AE, 'Placebo Females'!B:B, B393, 'Placebo Females'!P:P, P393)</f>
        <v>0.25824499999999995</v>
      </c>
      <c r="AW393">
        <f>AF393 - AVERAGEIFS('Placebo Females'!AF:AF, 'Placebo Females'!B:B, B393, 'Placebo Females'!P:P, P393)</f>
        <v>0.19308566666666666</v>
      </c>
    </row>
    <row r="394" spans="1:49" x14ac:dyDescent="0.25">
      <c r="A394" t="s">
        <v>5301</v>
      </c>
      <c r="B394">
        <v>1011</v>
      </c>
      <c r="C394" t="s">
        <v>655</v>
      </c>
      <c r="D394">
        <v>31</v>
      </c>
      <c r="E394">
        <v>161.5</v>
      </c>
      <c r="F394">
        <v>65.3</v>
      </c>
      <c r="G394">
        <v>120.75</v>
      </c>
      <c r="H394">
        <v>84</v>
      </c>
      <c r="I394" t="s">
        <v>458</v>
      </c>
      <c r="J394" t="s">
        <v>104</v>
      </c>
      <c r="K394" t="s">
        <v>753</v>
      </c>
      <c r="L394" t="s">
        <v>211</v>
      </c>
      <c r="M394" t="s">
        <v>4381</v>
      </c>
      <c r="N394">
        <v>400</v>
      </c>
      <c r="O394" t="s">
        <v>2262</v>
      </c>
      <c r="P394">
        <v>2</v>
      </c>
      <c r="Q394" t="s">
        <v>113</v>
      </c>
      <c r="R394" t="s">
        <v>4415</v>
      </c>
      <c r="S394">
        <v>1890</v>
      </c>
      <c r="T394" t="s">
        <v>2266</v>
      </c>
      <c r="U394">
        <v>815</v>
      </c>
      <c r="V394">
        <v>183</v>
      </c>
      <c r="W394">
        <v>433</v>
      </c>
      <c r="X394">
        <v>85</v>
      </c>
      <c r="Y394">
        <v>212</v>
      </c>
      <c r="Z394">
        <v>136</v>
      </c>
      <c r="AA394" t="s">
        <v>108</v>
      </c>
      <c r="AB394">
        <v>42</v>
      </c>
      <c r="AC394">
        <v>83</v>
      </c>
      <c r="AD394">
        <v>255.83799999999999</v>
      </c>
      <c r="AE394">
        <v>0.38181799999999999</v>
      </c>
      <c r="AF394">
        <v>0.52346599999999999</v>
      </c>
      <c r="AH394">
        <v>1890</v>
      </c>
      <c r="AI394">
        <f t="shared" si="24"/>
        <v>5.8258388591466286</v>
      </c>
      <c r="AJ394">
        <f t="shared" si="25"/>
        <v>0.48402628929586955</v>
      </c>
      <c r="AK394">
        <f t="shared" si="26"/>
        <v>0.90169979142153289</v>
      </c>
      <c r="AL394">
        <f t="shared" si="27"/>
        <v>0.24585613471182632</v>
      </c>
      <c r="AM394">
        <f>U394 - AVERAGEIFS('Placebo Females'!U:U, 'Placebo Females'!B:B, B394, 'Placebo Females'!P:P, P394)</f>
        <v>-55.333333333333371</v>
      </c>
      <c r="AN394">
        <f>V394 - AVERAGEIFS('Placebo Females'!V:V, 'Placebo Females'!B:B, B394, 'Placebo Females'!P:P, P394)</f>
        <v>9.3333333333333428</v>
      </c>
      <c r="AO394">
        <f>W394 - AVERAGEIFS('Placebo Females'!W:W, 'Placebo Females'!B:B, B394, 'Placebo Females'!P:P, P394)</f>
        <v>77.333333333333314</v>
      </c>
      <c r="AP394">
        <f>X394 - AVERAGEIFS('Placebo Females'!X:X, 'Placebo Females'!B:B, B394, 'Placebo Females'!P:P, P394)</f>
        <v>-8</v>
      </c>
      <c r="AQ394">
        <f>Y394 - AVERAGEIFS('Placebo Females'!Y:Y, 'Placebo Females'!B:B, B394, 'Placebo Females'!P:P, P394)</f>
        <v>19.666666666666657</v>
      </c>
      <c r="AR394">
        <f>Z394 - AVERAGEIFS('Placebo Females'!Z:Z, 'Placebo Females'!B:B, B394, 'Placebo Females'!P:P, P394)</f>
        <v>65.666666666666671</v>
      </c>
      <c r="AS394">
        <f>AB394 - AVERAGEIFS('Placebo Females'!AB:AB, 'Placebo Females'!B:B, B394, 'Placebo Females'!P:P, P394)</f>
        <v>-3.3333333333333357</v>
      </c>
      <c r="AT394">
        <f>AC394 - AVERAGEIFS('Placebo Females'!AC:AC, 'Placebo Females'!B:B, B394, 'Placebo Females'!P:P, P394)</f>
        <v>58.666666666666671</v>
      </c>
      <c r="AU394">
        <f>AD394 - AVERAGEIFS('Placebo Females'!AD:AD, 'Placebo Females'!B:B, B394, 'Placebo Females'!P:P, P394)</f>
        <v>-208.9196666666667</v>
      </c>
      <c r="AV394">
        <f>AE394 - AVERAGEIFS('Placebo Females'!AE:AE, 'Placebo Females'!B:B, B394, 'Placebo Females'!P:P, P394)</f>
        <v>0.25544800000000001</v>
      </c>
      <c r="AW394">
        <f>AF394 - AVERAGEIFS('Placebo Females'!AF:AF, 'Placebo Females'!B:B, B394, 'Placebo Females'!P:P, P394)</f>
        <v>0.19509866666666659</v>
      </c>
    </row>
    <row r="395" spans="1:49" x14ac:dyDescent="0.25">
      <c r="A395" t="s">
        <v>5302</v>
      </c>
      <c r="B395">
        <v>1011</v>
      </c>
      <c r="C395" t="s">
        <v>655</v>
      </c>
      <c r="D395">
        <v>31</v>
      </c>
      <c r="E395">
        <v>161.5</v>
      </c>
      <c r="F395">
        <v>65.3</v>
      </c>
      <c r="G395">
        <v>120.75</v>
      </c>
      <c r="H395">
        <v>84</v>
      </c>
      <c r="I395" t="s">
        <v>458</v>
      </c>
      <c r="J395" t="s">
        <v>104</v>
      </c>
      <c r="K395" t="s">
        <v>753</v>
      </c>
      <c r="L395" t="s">
        <v>211</v>
      </c>
      <c r="M395" t="s">
        <v>4381</v>
      </c>
      <c r="N395">
        <v>400</v>
      </c>
      <c r="O395" t="s">
        <v>2262</v>
      </c>
      <c r="P395">
        <v>2</v>
      </c>
      <c r="Q395" t="s">
        <v>113</v>
      </c>
      <c r="R395" t="s">
        <v>4415</v>
      </c>
      <c r="S395">
        <v>1890</v>
      </c>
      <c r="T395" t="s">
        <v>2266</v>
      </c>
      <c r="U395">
        <v>782</v>
      </c>
      <c r="V395">
        <v>183</v>
      </c>
      <c r="W395">
        <v>429</v>
      </c>
      <c r="X395">
        <v>90</v>
      </c>
      <c r="Y395">
        <v>211</v>
      </c>
      <c r="Z395">
        <v>128</v>
      </c>
      <c r="AA395" t="s">
        <v>108</v>
      </c>
      <c r="AB395">
        <v>42</v>
      </c>
      <c r="AC395">
        <v>82</v>
      </c>
      <c r="AD395">
        <v>259.77999999999997</v>
      </c>
      <c r="AE395">
        <v>0.351852</v>
      </c>
      <c r="AF395">
        <v>0.54119099999999998</v>
      </c>
      <c r="AH395">
        <v>1890</v>
      </c>
      <c r="AI395">
        <f t="shared" si="24"/>
        <v>5.8258388591466286</v>
      </c>
      <c r="AJ395">
        <f t="shared" si="25"/>
        <v>0.48402628929586955</v>
      </c>
      <c r="AK395">
        <f t="shared" si="26"/>
        <v>0.90169979142153289</v>
      </c>
      <c r="AL395">
        <f t="shared" si="27"/>
        <v>0.24585613471182632</v>
      </c>
      <c r="AM395">
        <f>U395 - AVERAGEIFS('Placebo Females'!U:U, 'Placebo Females'!B:B, B395, 'Placebo Females'!P:P, P395)</f>
        <v>-88.333333333333371</v>
      </c>
      <c r="AN395">
        <f>V395 - AVERAGEIFS('Placebo Females'!V:V, 'Placebo Females'!B:B, B395, 'Placebo Females'!P:P, P395)</f>
        <v>9.3333333333333428</v>
      </c>
      <c r="AO395">
        <f>W395 - AVERAGEIFS('Placebo Females'!W:W, 'Placebo Females'!B:B, B395, 'Placebo Females'!P:P, P395)</f>
        <v>73.333333333333314</v>
      </c>
      <c r="AP395">
        <f>X395 - AVERAGEIFS('Placebo Females'!X:X, 'Placebo Females'!B:B, B395, 'Placebo Females'!P:P, P395)</f>
        <v>-3</v>
      </c>
      <c r="AQ395">
        <f>Y395 - AVERAGEIFS('Placebo Females'!Y:Y, 'Placebo Females'!B:B, B395, 'Placebo Females'!P:P, P395)</f>
        <v>18.666666666666657</v>
      </c>
      <c r="AR395">
        <f>Z395 - AVERAGEIFS('Placebo Females'!Z:Z, 'Placebo Females'!B:B, B395, 'Placebo Females'!P:P, P395)</f>
        <v>57.666666666666671</v>
      </c>
      <c r="AS395">
        <f>AB395 - AVERAGEIFS('Placebo Females'!AB:AB, 'Placebo Females'!B:B, B395, 'Placebo Females'!P:P, P395)</f>
        <v>-3.3333333333333357</v>
      </c>
      <c r="AT395">
        <f>AC395 - AVERAGEIFS('Placebo Females'!AC:AC, 'Placebo Females'!B:B, B395, 'Placebo Females'!P:P, P395)</f>
        <v>57.666666666666671</v>
      </c>
      <c r="AU395">
        <f>AD395 - AVERAGEIFS('Placebo Females'!AD:AD, 'Placebo Females'!B:B, B395, 'Placebo Females'!P:P, P395)</f>
        <v>-204.97766666666672</v>
      </c>
      <c r="AV395">
        <f>AE395 - AVERAGEIFS('Placebo Females'!AE:AE, 'Placebo Females'!B:B, B395, 'Placebo Females'!P:P, P395)</f>
        <v>0.22548199999999999</v>
      </c>
      <c r="AW395">
        <f>AF395 - AVERAGEIFS('Placebo Females'!AF:AF, 'Placebo Females'!B:B, B395, 'Placebo Females'!P:P, P395)</f>
        <v>0.21282366666666658</v>
      </c>
    </row>
    <row r="396" spans="1:49" x14ac:dyDescent="0.25">
      <c r="A396" s="1" t="s">
        <v>5303</v>
      </c>
      <c r="B396">
        <v>1010</v>
      </c>
      <c r="C396" t="s">
        <v>655</v>
      </c>
      <c r="D396">
        <v>21</v>
      </c>
      <c r="E396">
        <v>165.5</v>
      </c>
      <c r="F396">
        <v>56.8</v>
      </c>
      <c r="G396">
        <v>99.25</v>
      </c>
      <c r="H396">
        <v>56.25</v>
      </c>
      <c r="I396" t="s">
        <v>103</v>
      </c>
      <c r="J396" t="s">
        <v>104</v>
      </c>
      <c r="K396" t="s">
        <v>261</v>
      </c>
      <c r="L396" t="s">
        <v>160</v>
      </c>
      <c r="M396" t="s">
        <v>4381</v>
      </c>
      <c r="N396">
        <v>400</v>
      </c>
      <c r="O396" t="s">
        <v>2262</v>
      </c>
      <c r="P396">
        <v>1</v>
      </c>
      <c r="Q396" t="s">
        <v>113</v>
      </c>
      <c r="R396" t="s">
        <v>4415</v>
      </c>
      <c r="S396">
        <v>1900</v>
      </c>
      <c r="T396" t="s">
        <v>2266</v>
      </c>
      <c r="U396">
        <v>923</v>
      </c>
      <c r="V396">
        <v>159</v>
      </c>
      <c r="W396">
        <v>481</v>
      </c>
      <c r="X396">
        <v>89</v>
      </c>
      <c r="Y396">
        <v>295</v>
      </c>
      <c r="Z396">
        <v>97</v>
      </c>
      <c r="AA396" t="s">
        <v>108</v>
      </c>
      <c r="AB396">
        <v>74</v>
      </c>
      <c r="AC396">
        <v>41</v>
      </c>
      <c r="AD396">
        <v>327.995</v>
      </c>
      <c r="AE396">
        <v>0.66666700000000001</v>
      </c>
      <c r="AF396">
        <v>0.573515</v>
      </c>
      <c r="AH396">
        <v>1900</v>
      </c>
      <c r="AI396">
        <f t="shared" si="24"/>
        <v>5.8566634033749176</v>
      </c>
      <c r="AJ396">
        <f t="shared" si="25"/>
        <v>0.48492252379969736</v>
      </c>
      <c r="AK396">
        <f t="shared" si="26"/>
        <v>0.90219448717354589</v>
      </c>
      <c r="AL396">
        <f t="shared" si="27"/>
        <v>0.24705176398600615</v>
      </c>
      <c r="AM396">
        <f>U396 - AVERAGEIFS('Placebo Females'!U:U, 'Placebo Females'!B:B, B396, 'Placebo Females'!P:P, P396)</f>
        <v>-197</v>
      </c>
      <c r="AN396">
        <f>V396 - AVERAGEIFS('Placebo Females'!V:V, 'Placebo Females'!B:B, B396, 'Placebo Females'!P:P, P396)</f>
        <v>24</v>
      </c>
      <c r="AO396">
        <f>W396 - AVERAGEIFS('Placebo Females'!W:W, 'Placebo Females'!B:B, B396, 'Placebo Females'!P:P, P396)</f>
        <v>51.666666666666686</v>
      </c>
      <c r="AP396">
        <f>X396 - AVERAGEIFS('Placebo Females'!X:X, 'Placebo Females'!B:B, B396, 'Placebo Females'!P:P, P396)</f>
        <v>-27.666666666666671</v>
      </c>
      <c r="AQ396">
        <f>Y396 - AVERAGEIFS('Placebo Females'!Y:Y, 'Placebo Females'!B:B, B396, 'Placebo Females'!P:P, P396)</f>
        <v>46.333333333333343</v>
      </c>
      <c r="AR396">
        <f>Z396 - AVERAGEIFS('Placebo Females'!Z:Z, 'Placebo Females'!B:B, B396, 'Placebo Females'!P:P, P396)</f>
        <v>33</v>
      </c>
      <c r="AS396">
        <f>AB396 - AVERAGEIFS('Placebo Females'!AB:AB, 'Placebo Females'!B:B, B396, 'Placebo Females'!P:P, P396)</f>
        <v>37.666666666666664</v>
      </c>
      <c r="AT396">
        <f>AC396 - AVERAGEIFS('Placebo Females'!AC:AC, 'Placebo Females'!B:B, B396, 'Placebo Females'!P:P, P396)</f>
        <v>15</v>
      </c>
      <c r="AU396">
        <f>AD396 - AVERAGEIFS('Placebo Females'!AD:AD, 'Placebo Females'!B:B, B396, 'Placebo Females'!P:P, P396)</f>
        <v>-153.351</v>
      </c>
      <c r="AV396">
        <f>AE396 - AVERAGEIFS('Placebo Females'!AE:AE, 'Placebo Females'!B:B, B396, 'Placebo Females'!P:P, P396)</f>
        <v>0.5224133333333334</v>
      </c>
      <c r="AW396">
        <f>AF396 - AVERAGEIFS('Placebo Females'!AF:AF, 'Placebo Females'!B:B, B396, 'Placebo Females'!P:P, P396)</f>
        <v>0.21416133333333337</v>
      </c>
    </row>
    <row r="397" spans="1:49" x14ac:dyDescent="0.25">
      <c r="A397" t="s">
        <v>5304</v>
      </c>
      <c r="B397">
        <v>1010</v>
      </c>
      <c r="C397" t="s">
        <v>655</v>
      </c>
      <c r="D397">
        <v>21</v>
      </c>
      <c r="E397">
        <v>165.5</v>
      </c>
      <c r="F397">
        <v>56.8</v>
      </c>
      <c r="G397">
        <v>99.25</v>
      </c>
      <c r="H397">
        <v>56.25</v>
      </c>
      <c r="I397" t="s">
        <v>103</v>
      </c>
      <c r="J397" t="s">
        <v>104</v>
      </c>
      <c r="K397" t="s">
        <v>261</v>
      </c>
      <c r="L397" t="s">
        <v>160</v>
      </c>
      <c r="M397" t="s">
        <v>4381</v>
      </c>
      <c r="N397">
        <v>400</v>
      </c>
      <c r="O397" t="s">
        <v>2262</v>
      </c>
      <c r="P397">
        <v>1</v>
      </c>
      <c r="Q397" t="s">
        <v>113</v>
      </c>
      <c r="R397" t="s">
        <v>4415</v>
      </c>
      <c r="S397">
        <v>1900</v>
      </c>
      <c r="T397" t="s">
        <v>2266</v>
      </c>
      <c r="U397">
        <v>936</v>
      </c>
      <c r="V397">
        <v>153</v>
      </c>
      <c r="W397">
        <v>485</v>
      </c>
      <c r="X397">
        <v>93</v>
      </c>
      <c r="Y397">
        <v>295</v>
      </c>
      <c r="Z397">
        <v>97</v>
      </c>
      <c r="AA397" t="s">
        <v>108</v>
      </c>
      <c r="AB397">
        <v>75</v>
      </c>
      <c r="AC397">
        <v>37</v>
      </c>
      <c r="AD397">
        <v>336.13600000000002</v>
      </c>
      <c r="AE397" t="s">
        <v>108</v>
      </c>
      <c r="AF397" t="s">
        <v>108</v>
      </c>
      <c r="AH397">
        <v>1900</v>
      </c>
      <c r="AI397">
        <f t="shared" si="24"/>
        <v>5.8566634033749176</v>
      </c>
      <c r="AJ397">
        <f t="shared" si="25"/>
        <v>0.48492252379969736</v>
      </c>
      <c r="AK397">
        <f t="shared" si="26"/>
        <v>0.90219448717354589</v>
      </c>
      <c r="AL397">
        <f t="shared" si="27"/>
        <v>0.24705176398600615</v>
      </c>
      <c r="AM397">
        <f>U397 - AVERAGEIFS('Placebo Females'!U:U, 'Placebo Females'!B:B, B397, 'Placebo Females'!P:P, P397)</f>
        <v>-184</v>
      </c>
      <c r="AN397">
        <f>V397 - AVERAGEIFS('Placebo Females'!V:V, 'Placebo Females'!B:B, B397, 'Placebo Females'!P:P, P397)</f>
        <v>18</v>
      </c>
      <c r="AO397">
        <f>W397 - AVERAGEIFS('Placebo Females'!W:W, 'Placebo Females'!B:B, B397, 'Placebo Females'!P:P, P397)</f>
        <v>55.666666666666686</v>
      </c>
      <c r="AP397">
        <f>X397 - AVERAGEIFS('Placebo Females'!X:X, 'Placebo Females'!B:B, B397, 'Placebo Females'!P:P, P397)</f>
        <v>-23.666666666666671</v>
      </c>
      <c r="AQ397">
        <f>Y397 - AVERAGEIFS('Placebo Females'!Y:Y, 'Placebo Females'!B:B, B397, 'Placebo Females'!P:P, P397)</f>
        <v>46.333333333333343</v>
      </c>
      <c r="AR397">
        <f>Z397 - AVERAGEIFS('Placebo Females'!Z:Z, 'Placebo Females'!B:B, B397, 'Placebo Females'!P:P, P397)</f>
        <v>33</v>
      </c>
      <c r="AS397">
        <f>AB397 - AVERAGEIFS('Placebo Females'!AB:AB, 'Placebo Females'!B:B, B397, 'Placebo Females'!P:P, P397)</f>
        <v>38.666666666666664</v>
      </c>
      <c r="AT397">
        <f>AC397 - AVERAGEIFS('Placebo Females'!AC:AC, 'Placebo Females'!B:B, B397, 'Placebo Females'!P:P, P397)</f>
        <v>11</v>
      </c>
      <c r="AU397">
        <f>AD397 - AVERAGEIFS('Placebo Females'!AD:AD, 'Placebo Females'!B:B, B397, 'Placebo Females'!P:P, P397)</f>
        <v>-145.20999999999998</v>
      </c>
      <c r="AV397" t="e">
        <f>AE397 - AVERAGEIFS('Placebo Females'!AE:AE, 'Placebo Females'!B:B, B397, 'Placebo Females'!P:P, P397)</f>
        <v>#VALUE!</v>
      </c>
      <c r="AW397" t="e">
        <f>AF397 - AVERAGEIFS('Placebo Females'!AF:AF, 'Placebo Females'!B:B, B397, 'Placebo Females'!P:P, P397)</f>
        <v>#VALUE!</v>
      </c>
    </row>
    <row r="398" spans="1:49" x14ac:dyDescent="0.25">
      <c r="A398" t="s">
        <v>5305</v>
      </c>
      <c r="B398">
        <v>1010</v>
      </c>
      <c r="C398" t="s">
        <v>655</v>
      </c>
      <c r="D398">
        <v>21</v>
      </c>
      <c r="E398">
        <v>165.5</v>
      </c>
      <c r="F398">
        <v>56.8</v>
      </c>
      <c r="G398">
        <v>99.25</v>
      </c>
      <c r="H398">
        <v>56.25</v>
      </c>
      <c r="I398" t="s">
        <v>103</v>
      </c>
      <c r="J398" t="s">
        <v>104</v>
      </c>
      <c r="K398" t="s">
        <v>261</v>
      </c>
      <c r="L398" t="s">
        <v>160</v>
      </c>
      <c r="M398" t="s">
        <v>4381</v>
      </c>
      <c r="N398">
        <v>400</v>
      </c>
      <c r="O398" t="s">
        <v>2262</v>
      </c>
      <c r="P398">
        <v>1</v>
      </c>
      <c r="Q398" t="s">
        <v>113</v>
      </c>
      <c r="R398" t="s">
        <v>4415</v>
      </c>
      <c r="S398">
        <v>1900</v>
      </c>
      <c r="T398" t="s">
        <v>2266</v>
      </c>
      <c r="U398">
        <v>923</v>
      </c>
      <c r="V398">
        <v>151</v>
      </c>
      <c r="W398">
        <v>490</v>
      </c>
      <c r="X398">
        <v>94</v>
      </c>
      <c r="Y398">
        <v>295</v>
      </c>
      <c r="Z398">
        <v>101</v>
      </c>
      <c r="AA398" t="s">
        <v>108</v>
      </c>
      <c r="AB398">
        <v>79</v>
      </c>
      <c r="AC398">
        <v>40</v>
      </c>
      <c r="AD398">
        <v>327.26900000000001</v>
      </c>
      <c r="AE398">
        <v>0.82051300000000005</v>
      </c>
      <c r="AF398">
        <v>0.56707399999999997</v>
      </c>
      <c r="AH398">
        <v>1900</v>
      </c>
      <c r="AI398">
        <f t="shared" si="24"/>
        <v>5.8566634033749176</v>
      </c>
      <c r="AJ398">
        <f t="shared" si="25"/>
        <v>0.48492252379969736</v>
      </c>
      <c r="AK398">
        <f t="shared" si="26"/>
        <v>0.90219448717354589</v>
      </c>
      <c r="AL398">
        <f t="shared" si="27"/>
        <v>0.24705176398600615</v>
      </c>
      <c r="AM398">
        <f>U398 - AVERAGEIFS('Placebo Females'!U:U, 'Placebo Females'!B:B, B398, 'Placebo Females'!P:P, P398)</f>
        <v>-197</v>
      </c>
      <c r="AN398">
        <f>V398 - AVERAGEIFS('Placebo Females'!V:V, 'Placebo Females'!B:B, B398, 'Placebo Females'!P:P, P398)</f>
        <v>16</v>
      </c>
      <c r="AO398">
        <f>W398 - AVERAGEIFS('Placebo Females'!W:W, 'Placebo Females'!B:B, B398, 'Placebo Females'!P:P, P398)</f>
        <v>60.666666666666686</v>
      </c>
      <c r="AP398">
        <f>X398 - AVERAGEIFS('Placebo Females'!X:X, 'Placebo Females'!B:B, B398, 'Placebo Females'!P:P, P398)</f>
        <v>-22.666666666666671</v>
      </c>
      <c r="AQ398">
        <f>Y398 - AVERAGEIFS('Placebo Females'!Y:Y, 'Placebo Females'!B:B, B398, 'Placebo Females'!P:P, P398)</f>
        <v>46.333333333333343</v>
      </c>
      <c r="AR398">
        <f>Z398 - AVERAGEIFS('Placebo Females'!Z:Z, 'Placebo Females'!B:B, B398, 'Placebo Females'!P:P, P398)</f>
        <v>37</v>
      </c>
      <c r="AS398">
        <f>AB398 - AVERAGEIFS('Placebo Females'!AB:AB, 'Placebo Females'!B:B, B398, 'Placebo Females'!P:P, P398)</f>
        <v>42.666666666666664</v>
      </c>
      <c r="AT398">
        <f>AC398 - AVERAGEIFS('Placebo Females'!AC:AC, 'Placebo Females'!B:B, B398, 'Placebo Females'!P:P, P398)</f>
        <v>14</v>
      </c>
      <c r="AU398">
        <f>AD398 - AVERAGEIFS('Placebo Females'!AD:AD, 'Placebo Females'!B:B, B398, 'Placebo Females'!P:P, P398)</f>
        <v>-154.077</v>
      </c>
      <c r="AV398">
        <f>AE398 - AVERAGEIFS('Placebo Females'!AE:AE, 'Placebo Females'!B:B, B398, 'Placebo Females'!P:P, P398)</f>
        <v>0.67625933333333343</v>
      </c>
      <c r="AW398">
        <f>AF398 - AVERAGEIFS('Placebo Females'!AF:AF, 'Placebo Females'!B:B, B398, 'Placebo Females'!P:P, P398)</f>
        <v>0.20772033333333334</v>
      </c>
    </row>
    <row r="399" spans="1:49" x14ac:dyDescent="0.25">
      <c r="A399" t="s">
        <v>5306</v>
      </c>
      <c r="B399">
        <v>1008</v>
      </c>
      <c r="C399" t="s">
        <v>655</v>
      </c>
      <c r="D399">
        <v>33</v>
      </c>
      <c r="E399">
        <v>163.5</v>
      </c>
      <c r="F399">
        <v>69.8</v>
      </c>
      <c r="G399">
        <v>121.25</v>
      </c>
      <c r="H399">
        <v>71.25</v>
      </c>
      <c r="I399" t="s">
        <v>103</v>
      </c>
      <c r="J399" t="s">
        <v>104</v>
      </c>
      <c r="K399" t="s">
        <v>310</v>
      </c>
      <c r="L399" t="s">
        <v>160</v>
      </c>
      <c r="M399" t="s">
        <v>4381</v>
      </c>
      <c r="N399">
        <v>400</v>
      </c>
      <c r="O399" t="s">
        <v>2262</v>
      </c>
      <c r="P399">
        <v>3</v>
      </c>
      <c r="Q399" t="s">
        <v>113</v>
      </c>
      <c r="R399" t="s">
        <v>4415</v>
      </c>
      <c r="S399">
        <v>1910</v>
      </c>
      <c r="T399" t="s">
        <v>2266</v>
      </c>
      <c r="U399">
        <v>774</v>
      </c>
      <c r="V399">
        <v>156</v>
      </c>
      <c r="W399">
        <v>424</v>
      </c>
      <c r="X399">
        <v>78</v>
      </c>
      <c r="Y399">
        <v>259</v>
      </c>
      <c r="Z399">
        <v>87</v>
      </c>
      <c r="AA399" t="s">
        <v>108</v>
      </c>
      <c r="AB399">
        <v>87</v>
      </c>
      <c r="AC399">
        <v>24</v>
      </c>
      <c r="AD399">
        <v>306.64100000000002</v>
      </c>
      <c r="AE399">
        <v>0.68571400000000005</v>
      </c>
      <c r="AF399">
        <v>0.50811899999999999</v>
      </c>
      <c r="AH399">
        <v>1910</v>
      </c>
      <c r="AI399">
        <f t="shared" si="24"/>
        <v>5.8874879476032058</v>
      </c>
      <c r="AJ399">
        <f t="shared" si="25"/>
        <v>0.48581414987134319</v>
      </c>
      <c r="AK399">
        <f t="shared" si="26"/>
        <v>0.90268438265077822</v>
      </c>
      <c r="AL399">
        <f t="shared" si="27"/>
        <v>0.24824498677622386</v>
      </c>
      <c r="AM399">
        <f>U399 - AVERAGEIFS('Placebo Females'!U:U, 'Placebo Females'!B:B, B399, 'Placebo Females'!P:P, P399)</f>
        <v>58</v>
      </c>
      <c r="AN399">
        <f>V399 - AVERAGEIFS('Placebo Females'!V:V, 'Placebo Females'!B:B, B399, 'Placebo Females'!P:P, P399)</f>
        <v>21</v>
      </c>
      <c r="AO399">
        <f>W399 - AVERAGEIFS('Placebo Females'!W:W, 'Placebo Females'!B:B, B399, 'Placebo Females'!P:P, P399)</f>
        <v>63.666666666666686</v>
      </c>
      <c r="AP399">
        <f>X399 - AVERAGEIFS('Placebo Females'!X:X, 'Placebo Females'!B:B, B399, 'Placebo Females'!P:P, P399)</f>
        <v>-27.666666666666671</v>
      </c>
      <c r="AQ399">
        <f>Y399 - AVERAGEIFS('Placebo Females'!Y:Y, 'Placebo Females'!B:B, B399, 'Placebo Females'!P:P, P399)</f>
        <v>69</v>
      </c>
      <c r="AR399">
        <f>Z399 - AVERAGEIFS('Placebo Females'!Z:Z, 'Placebo Females'!B:B, B399, 'Placebo Females'!P:P, P399)</f>
        <v>22.333333333333329</v>
      </c>
      <c r="AS399">
        <f>AB399 - AVERAGEIFS('Placebo Females'!AB:AB, 'Placebo Females'!B:B, B399, 'Placebo Females'!P:P, P399)</f>
        <v>45.666666666666664</v>
      </c>
      <c r="AT399">
        <f>AC399 - AVERAGEIFS('Placebo Females'!AC:AC, 'Placebo Females'!B:B, B399, 'Placebo Females'!P:P, P399)</f>
        <v>3.3333333333333321</v>
      </c>
      <c r="AU399">
        <f>AD399 - AVERAGEIFS('Placebo Females'!AD:AD, 'Placebo Females'!B:B, B399, 'Placebo Females'!P:P, P399)</f>
        <v>-139.71899999999994</v>
      </c>
      <c r="AV399">
        <f>AE399 - AVERAGEIFS('Placebo Females'!AE:AE, 'Placebo Females'!B:B, B399, 'Placebo Females'!P:P, P399)</f>
        <v>0.52285100000000007</v>
      </c>
      <c r="AW399">
        <f>AF399 - AVERAGEIFS('Placebo Females'!AF:AF, 'Placebo Females'!B:B, B399, 'Placebo Females'!P:P, P399)</f>
        <v>0.210561</v>
      </c>
    </row>
    <row r="400" spans="1:49" x14ac:dyDescent="0.25">
      <c r="A400" t="s">
        <v>5307</v>
      </c>
      <c r="B400">
        <v>1008</v>
      </c>
      <c r="C400" t="s">
        <v>655</v>
      </c>
      <c r="D400">
        <v>33</v>
      </c>
      <c r="E400">
        <v>163.5</v>
      </c>
      <c r="F400">
        <v>69.8</v>
      </c>
      <c r="G400">
        <v>121.25</v>
      </c>
      <c r="H400">
        <v>71.25</v>
      </c>
      <c r="I400" t="s">
        <v>103</v>
      </c>
      <c r="J400" t="s">
        <v>104</v>
      </c>
      <c r="K400" t="s">
        <v>310</v>
      </c>
      <c r="L400" t="s">
        <v>160</v>
      </c>
      <c r="M400" t="s">
        <v>4381</v>
      </c>
      <c r="N400">
        <v>400</v>
      </c>
      <c r="O400" t="s">
        <v>2262</v>
      </c>
      <c r="P400">
        <v>3</v>
      </c>
      <c r="Q400" t="s">
        <v>113</v>
      </c>
      <c r="R400" t="s">
        <v>4415</v>
      </c>
      <c r="S400">
        <v>1910</v>
      </c>
      <c r="T400" t="s">
        <v>2266</v>
      </c>
      <c r="U400">
        <v>802</v>
      </c>
      <c r="V400">
        <v>148</v>
      </c>
      <c r="W400">
        <v>449</v>
      </c>
      <c r="X400">
        <v>82</v>
      </c>
      <c r="Y400">
        <v>270</v>
      </c>
      <c r="Z400">
        <v>97</v>
      </c>
      <c r="AA400" t="s">
        <v>108</v>
      </c>
      <c r="AB400">
        <v>74</v>
      </c>
      <c r="AC400">
        <v>38</v>
      </c>
      <c r="AD400">
        <v>317.04599999999999</v>
      </c>
      <c r="AE400">
        <v>0.461538</v>
      </c>
      <c r="AF400">
        <v>0.53789600000000004</v>
      </c>
      <c r="AH400">
        <v>1910</v>
      </c>
      <c r="AI400">
        <f t="shared" si="24"/>
        <v>5.8874879476032058</v>
      </c>
      <c r="AJ400">
        <f t="shared" si="25"/>
        <v>0.48581414987134319</v>
      </c>
      <c r="AK400">
        <f t="shared" si="26"/>
        <v>0.90268438265077822</v>
      </c>
      <c r="AL400">
        <f t="shared" si="27"/>
        <v>0.24824498677622386</v>
      </c>
      <c r="AM400">
        <f>U400 - AVERAGEIFS('Placebo Females'!U:U, 'Placebo Females'!B:B, B400, 'Placebo Females'!P:P, P400)</f>
        <v>86</v>
      </c>
      <c r="AN400">
        <f>V400 - AVERAGEIFS('Placebo Females'!V:V, 'Placebo Females'!B:B, B400, 'Placebo Females'!P:P, P400)</f>
        <v>13</v>
      </c>
      <c r="AO400">
        <f>W400 - AVERAGEIFS('Placebo Females'!W:W, 'Placebo Females'!B:B, B400, 'Placebo Females'!P:P, P400)</f>
        <v>88.666666666666686</v>
      </c>
      <c r="AP400">
        <f>X400 - AVERAGEIFS('Placebo Females'!X:X, 'Placebo Females'!B:B, B400, 'Placebo Females'!P:P, P400)</f>
        <v>-23.666666666666671</v>
      </c>
      <c r="AQ400">
        <f>Y400 - AVERAGEIFS('Placebo Females'!Y:Y, 'Placebo Females'!B:B, B400, 'Placebo Females'!P:P, P400)</f>
        <v>80</v>
      </c>
      <c r="AR400">
        <f>Z400 - AVERAGEIFS('Placebo Females'!Z:Z, 'Placebo Females'!B:B, B400, 'Placebo Females'!P:P, P400)</f>
        <v>32.333333333333329</v>
      </c>
      <c r="AS400">
        <f>AB400 - AVERAGEIFS('Placebo Females'!AB:AB, 'Placebo Females'!B:B, B400, 'Placebo Females'!P:P, P400)</f>
        <v>32.666666666666664</v>
      </c>
      <c r="AT400">
        <f>AC400 - AVERAGEIFS('Placebo Females'!AC:AC, 'Placebo Females'!B:B, B400, 'Placebo Females'!P:P, P400)</f>
        <v>17.333333333333332</v>
      </c>
      <c r="AU400">
        <f>AD400 - AVERAGEIFS('Placebo Females'!AD:AD, 'Placebo Females'!B:B, B400, 'Placebo Females'!P:P, P400)</f>
        <v>-129.31399999999996</v>
      </c>
      <c r="AV400">
        <f>AE400 - AVERAGEIFS('Placebo Females'!AE:AE, 'Placebo Females'!B:B, B400, 'Placebo Females'!P:P, P400)</f>
        <v>0.29867500000000002</v>
      </c>
      <c r="AW400">
        <f>AF400 - AVERAGEIFS('Placebo Females'!AF:AF, 'Placebo Females'!B:B, B400, 'Placebo Females'!P:P, P400)</f>
        <v>0.24033800000000005</v>
      </c>
    </row>
    <row r="401" spans="1:49" x14ac:dyDescent="0.25">
      <c r="A401" t="s">
        <v>5308</v>
      </c>
      <c r="B401">
        <v>1008</v>
      </c>
      <c r="C401" t="s">
        <v>655</v>
      </c>
      <c r="D401">
        <v>33</v>
      </c>
      <c r="E401">
        <v>163.5</v>
      </c>
      <c r="F401">
        <v>69.8</v>
      </c>
      <c r="G401">
        <v>121.25</v>
      </c>
      <c r="H401">
        <v>71.25</v>
      </c>
      <c r="I401" t="s">
        <v>103</v>
      </c>
      <c r="J401" t="s">
        <v>104</v>
      </c>
      <c r="K401" t="s">
        <v>310</v>
      </c>
      <c r="L401" t="s">
        <v>160</v>
      </c>
      <c r="M401" t="s">
        <v>4381</v>
      </c>
      <c r="N401">
        <v>400</v>
      </c>
      <c r="O401" t="s">
        <v>2262</v>
      </c>
      <c r="P401">
        <v>3</v>
      </c>
      <c r="Q401" t="s">
        <v>113</v>
      </c>
      <c r="R401" t="s">
        <v>4415</v>
      </c>
      <c r="S401">
        <v>1910</v>
      </c>
      <c r="T401" t="s">
        <v>2266</v>
      </c>
      <c r="U401">
        <v>773</v>
      </c>
      <c r="V401">
        <v>154</v>
      </c>
      <c r="W401">
        <v>423</v>
      </c>
      <c r="X401">
        <v>85</v>
      </c>
      <c r="Y401">
        <v>253</v>
      </c>
      <c r="Z401">
        <v>85</v>
      </c>
      <c r="AA401" t="s">
        <v>108</v>
      </c>
      <c r="AB401">
        <v>86</v>
      </c>
      <c r="AC401">
        <v>25</v>
      </c>
      <c r="AD401">
        <v>320.40100000000001</v>
      </c>
      <c r="AE401">
        <v>0.71428599999999998</v>
      </c>
      <c r="AF401">
        <v>0.50748300000000002</v>
      </c>
      <c r="AH401">
        <v>1910</v>
      </c>
      <c r="AI401">
        <f t="shared" si="24"/>
        <v>5.8874879476032058</v>
      </c>
      <c r="AJ401">
        <f t="shared" si="25"/>
        <v>0.48581414987134319</v>
      </c>
      <c r="AK401">
        <f t="shared" si="26"/>
        <v>0.90268438265077822</v>
      </c>
      <c r="AL401">
        <f t="shared" si="27"/>
        <v>0.24824498677622386</v>
      </c>
      <c r="AM401">
        <f>U401 - AVERAGEIFS('Placebo Females'!U:U, 'Placebo Females'!B:B, B401, 'Placebo Females'!P:P, P401)</f>
        <v>57</v>
      </c>
      <c r="AN401">
        <f>V401 - AVERAGEIFS('Placebo Females'!V:V, 'Placebo Females'!B:B, B401, 'Placebo Females'!P:P, P401)</f>
        <v>19</v>
      </c>
      <c r="AO401">
        <f>W401 - AVERAGEIFS('Placebo Females'!W:W, 'Placebo Females'!B:B, B401, 'Placebo Females'!P:P, P401)</f>
        <v>62.666666666666686</v>
      </c>
      <c r="AP401">
        <f>X401 - AVERAGEIFS('Placebo Females'!X:X, 'Placebo Females'!B:B, B401, 'Placebo Females'!P:P, P401)</f>
        <v>-20.666666666666671</v>
      </c>
      <c r="AQ401">
        <f>Y401 - AVERAGEIFS('Placebo Females'!Y:Y, 'Placebo Females'!B:B, B401, 'Placebo Females'!P:P, P401)</f>
        <v>63</v>
      </c>
      <c r="AR401">
        <f>Z401 - AVERAGEIFS('Placebo Females'!Z:Z, 'Placebo Females'!B:B, B401, 'Placebo Females'!P:P, P401)</f>
        <v>20.333333333333329</v>
      </c>
      <c r="AS401">
        <f>AB401 - AVERAGEIFS('Placebo Females'!AB:AB, 'Placebo Females'!B:B, B401, 'Placebo Females'!P:P, P401)</f>
        <v>44.666666666666664</v>
      </c>
      <c r="AT401">
        <f>AC401 - AVERAGEIFS('Placebo Females'!AC:AC, 'Placebo Females'!B:B, B401, 'Placebo Females'!P:P, P401)</f>
        <v>4.3333333333333321</v>
      </c>
      <c r="AU401">
        <f>AD401 - AVERAGEIFS('Placebo Females'!AD:AD, 'Placebo Females'!B:B, B401, 'Placebo Females'!P:P, P401)</f>
        <v>-125.95899999999995</v>
      </c>
      <c r="AV401">
        <f>AE401 - AVERAGEIFS('Placebo Females'!AE:AE, 'Placebo Females'!B:B, B401, 'Placebo Females'!P:P, P401)</f>
        <v>0.551423</v>
      </c>
      <c r="AW401">
        <f>AF401 - AVERAGEIFS('Placebo Females'!AF:AF, 'Placebo Females'!B:B, B401, 'Placebo Females'!P:P, P401)</f>
        <v>0.20992500000000003</v>
      </c>
    </row>
    <row r="402" spans="1:49" x14ac:dyDescent="0.25">
      <c r="A402" t="s">
        <v>5309</v>
      </c>
      <c r="B402">
        <v>1011</v>
      </c>
      <c r="C402" t="s">
        <v>655</v>
      </c>
      <c r="D402">
        <v>31</v>
      </c>
      <c r="E402">
        <v>161.5</v>
      </c>
      <c r="F402">
        <v>65.3</v>
      </c>
      <c r="G402">
        <v>120.75</v>
      </c>
      <c r="H402">
        <v>84</v>
      </c>
      <c r="I402" t="s">
        <v>458</v>
      </c>
      <c r="J402" t="s">
        <v>104</v>
      </c>
      <c r="K402" t="s">
        <v>753</v>
      </c>
      <c r="L402" t="s">
        <v>211</v>
      </c>
      <c r="M402" t="s">
        <v>4381</v>
      </c>
      <c r="N402">
        <v>400</v>
      </c>
      <c r="O402" t="s">
        <v>2262</v>
      </c>
      <c r="P402">
        <v>1</v>
      </c>
      <c r="Q402" t="s">
        <v>113</v>
      </c>
      <c r="R402" t="s">
        <v>4415</v>
      </c>
      <c r="S402">
        <v>1910</v>
      </c>
      <c r="T402" t="s">
        <v>2266</v>
      </c>
      <c r="U402">
        <v>796</v>
      </c>
      <c r="V402">
        <v>180</v>
      </c>
      <c r="W402">
        <v>445</v>
      </c>
      <c r="X402">
        <v>91</v>
      </c>
      <c r="Y402">
        <v>213</v>
      </c>
      <c r="Z402">
        <v>141</v>
      </c>
      <c r="AA402" t="s">
        <v>108</v>
      </c>
      <c r="AB402">
        <v>56</v>
      </c>
      <c r="AC402">
        <v>83</v>
      </c>
      <c r="AD402">
        <v>266.99</v>
      </c>
      <c r="AE402">
        <v>0.66666700000000001</v>
      </c>
      <c r="AF402">
        <v>0.531223</v>
      </c>
      <c r="AH402">
        <v>1910</v>
      </c>
      <c r="AI402">
        <f t="shared" si="24"/>
        <v>5.8874879476032058</v>
      </c>
      <c r="AJ402">
        <f t="shared" si="25"/>
        <v>0.48581414987134319</v>
      </c>
      <c r="AK402">
        <f t="shared" si="26"/>
        <v>0.90268438265077822</v>
      </c>
      <c r="AL402">
        <f t="shared" si="27"/>
        <v>0.24824498677622386</v>
      </c>
      <c r="AM402">
        <f>U402 - AVERAGEIFS('Placebo Females'!U:U, 'Placebo Females'!B:B, B402, 'Placebo Females'!P:P, P402)</f>
        <v>-138.66666666666663</v>
      </c>
      <c r="AN402">
        <f>V402 - AVERAGEIFS('Placebo Females'!V:V, 'Placebo Females'!B:B, B402, 'Placebo Females'!P:P, P402)</f>
        <v>8.6666666666666572</v>
      </c>
      <c r="AO402">
        <f>W402 - AVERAGEIFS('Placebo Females'!W:W, 'Placebo Females'!B:B, B402, 'Placebo Females'!P:P, P402)</f>
        <v>80.666666666666686</v>
      </c>
      <c r="AP402">
        <f>X402 - AVERAGEIFS('Placebo Females'!X:X, 'Placebo Females'!B:B, B402, 'Placebo Females'!P:P, P402)</f>
        <v>-0.6666666666666714</v>
      </c>
      <c r="AQ402">
        <f>Y402 - AVERAGEIFS('Placebo Females'!Y:Y, 'Placebo Females'!B:B, B402, 'Placebo Females'!P:P, P402)</f>
        <v>10.666666666666657</v>
      </c>
      <c r="AR402">
        <f>Z402 - AVERAGEIFS('Placebo Females'!Z:Z, 'Placebo Females'!B:B, B402, 'Placebo Females'!P:P, P402)</f>
        <v>70.666666666666671</v>
      </c>
      <c r="AS402">
        <f>AB402 - AVERAGEIFS('Placebo Females'!AB:AB, 'Placebo Females'!B:B, B402, 'Placebo Females'!P:P, P402)</f>
        <v>16</v>
      </c>
      <c r="AT402">
        <f>AC402 - AVERAGEIFS('Placebo Females'!AC:AC, 'Placebo Females'!B:B, B402, 'Placebo Females'!P:P, P402)</f>
        <v>52.333333333333329</v>
      </c>
      <c r="AU402">
        <f>AD402 - AVERAGEIFS('Placebo Females'!AD:AD, 'Placebo Females'!B:B, B402, 'Placebo Females'!P:P, P402)</f>
        <v>-244.90533333333337</v>
      </c>
      <c r="AV402">
        <f>AE402 - AVERAGEIFS('Placebo Females'!AE:AE, 'Placebo Females'!B:B, B402, 'Placebo Females'!P:P, P402)</f>
        <v>0.52777799999999997</v>
      </c>
      <c r="AW402">
        <f>AF402 - AVERAGEIFS('Placebo Females'!AF:AF, 'Placebo Females'!B:B, B402, 'Placebo Females'!P:P, P402)</f>
        <v>0.17972133333333334</v>
      </c>
    </row>
    <row r="403" spans="1:49" x14ac:dyDescent="0.25">
      <c r="A403" t="s">
        <v>5310</v>
      </c>
      <c r="B403">
        <v>1011</v>
      </c>
      <c r="C403" t="s">
        <v>655</v>
      </c>
      <c r="D403">
        <v>31</v>
      </c>
      <c r="E403">
        <v>161.5</v>
      </c>
      <c r="F403">
        <v>65.3</v>
      </c>
      <c r="G403">
        <v>120.75</v>
      </c>
      <c r="H403">
        <v>84</v>
      </c>
      <c r="I403" t="s">
        <v>458</v>
      </c>
      <c r="J403" t="s">
        <v>104</v>
      </c>
      <c r="K403" t="s">
        <v>753</v>
      </c>
      <c r="L403" t="s">
        <v>211</v>
      </c>
      <c r="M403" t="s">
        <v>4381</v>
      </c>
      <c r="N403">
        <v>400</v>
      </c>
      <c r="O403" t="s">
        <v>2262</v>
      </c>
      <c r="P403">
        <v>1</v>
      </c>
      <c r="Q403" t="s">
        <v>113</v>
      </c>
      <c r="R403" t="s">
        <v>4415</v>
      </c>
      <c r="S403">
        <v>1910</v>
      </c>
      <c r="T403" t="s">
        <v>2266</v>
      </c>
      <c r="U403">
        <v>777</v>
      </c>
      <c r="V403">
        <v>176</v>
      </c>
      <c r="W403">
        <v>449</v>
      </c>
      <c r="X403">
        <v>85</v>
      </c>
      <c r="Y403">
        <v>223</v>
      </c>
      <c r="Z403">
        <v>141</v>
      </c>
      <c r="AA403" t="s">
        <v>108</v>
      </c>
      <c r="AB403">
        <v>61</v>
      </c>
      <c r="AC403">
        <v>85</v>
      </c>
      <c r="AD403">
        <v>253.69300000000001</v>
      </c>
      <c r="AE403">
        <v>0.40740700000000002</v>
      </c>
      <c r="AF403">
        <v>0.55755100000000002</v>
      </c>
      <c r="AH403">
        <v>1910</v>
      </c>
      <c r="AI403">
        <f t="shared" si="24"/>
        <v>5.8874879476032058</v>
      </c>
      <c r="AJ403">
        <f t="shared" si="25"/>
        <v>0.48581414987134319</v>
      </c>
      <c r="AK403">
        <f t="shared" si="26"/>
        <v>0.90268438265077822</v>
      </c>
      <c r="AL403">
        <f t="shared" si="27"/>
        <v>0.24824498677622386</v>
      </c>
      <c r="AM403">
        <f>U403 - AVERAGEIFS('Placebo Females'!U:U, 'Placebo Females'!B:B, B403, 'Placebo Females'!P:P, P403)</f>
        <v>-157.66666666666663</v>
      </c>
      <c r="AN403">
        <f>V403 - AVERAGEIFS('Placebo Females'!V:V, 'Placebo Females'!B:B, B403, 'Placebo Females'!P:P, P403)</f>
        <v>4.6666666666666572</v>
      </c>
      <c r="AO403">
        <f>W403 - AVERAGEIFS('Placebo Females'!W:W, 'Placebo Females'!B:B, B403, 'Placebo Females'!P:P, P403)</f>
        <v>84.666666666666686</v>
      </c>
      <c r="AP403">
        <f>X403 - AVERAGEIFS('Placebo Females'!X:X, 'Placebo Females'!B:B, B403, 'Placebo Females'!P:P, P403)</f>
        <v>-6.6666666666666714</v>
      </c>
      <c r="AQ403">
        <f>Y403 - AVERAGEIFS('Placebo Females'!Y:Y, 'Placebo Females'!B:B, B403, 'Placebo Females'!P:P, P403)</f>
        <v>20.666666666666657</v>
      </c>
      <c r="AR403">
        <f>Z403 - AVERAGEIFS('Placebo Females'!Z:Z, 'Placebo Females'!B:B, B403, 'Placebo Females'!P:P, P403)</f>
        <v>70.666666666666671</v>
      </c>
      <c r="AS403">
        <f>AB403 - AVERAGEIFS('Placebo Females'!AB:AB, 'Placebo Females'!B:B, B403, 'Placebo Females'!P:P, P403)</f>
        <v>21</v>
      </c>
      <c r="AT403">
        <f>AC403 - AVERAGEIFS('Placebo Females'!AC:AC, 'Placebo Females'!B:B, B403, 'Placebo Females'!P:P, P403)</f>
        <v>54.333333333333329</v>
      </c>
      <c r="AU403">
        <f>AD403 - AVERAGEIFS('Placebo Females'!AD:AD, 'Placebo Females'!B:B, B403, 'Placebo Females'!P:P, P403)</f>
        <v>-258.2023333333334</v>
      </c>
      <c r="AV403">
        <f>AE403 - AVERAGEIFS('Placebo Females'!AE:AE, 'Placebo Females'!B:B, B403, 'Placebo Females'!P:P, P403)</f>
        <v>0.26851800000000003</v>
      </c>
      <c r="AW403">
        <f>AF403 - AVERAGEIFS('Placebo Females'!AF:AF, 'Placebo Females'!B:B, B403, 'Placebo Females'!P:P, P403)</f>
        <v>0.20604933333333336</v>
      </c>
    </row>
    <row r="404" spans="1:49" x14ac:dyDescent="0.25">
      <c r="A404" t="s">
        <v>5311</v>
      </c>
      <c r="B404">
        <v>1011</v>
      </c>
      <c r="C404" t="s">
        <v>655</v>
      </c>
      <c r="D404">
        <v>31</v>
      </c>
      <c r="E404">
        <v>161.5</v>
      </c>
      <c r="F404">
        <v>65.3</v>
      </c>
      <c r="G404">
        <v>120.75</v>
      </c>
      <c r="H404">
        <v>84</v>
      </c>
      <c r="I404" t="s">
        <v>458</v>
      </c>
      <c r="J404" t="s">
        <v>104</v>
      </c>
      <c r="K404" t="s">
        <v>753</v>
      </c>
      <c r="L404" t="s">
        <v>211</v>
      </c>
      <c r="M404" t="s">
        <v>4381</v>
      </c>
      <c r="N404">
        <v>400</v>
      </c>
      <c r="O404" t="s">
        <v>2262</v>
      </c>
      <c r="P404">
        <v>1</v>
      </c>
      <c r="Q404" t="s">
        <v>113</v>
      </c>
      <c r="R404" t="s">
        <v>4415</v>
      </c>
      <c r="S404">
        <v>1910</v>
      </c>
      <c r="T404" t="s">
        <v>2266</v>
      </c>
      <c r="U404">
        <v>777</v>
      </c>
      <c r="V404">
        <v>187</v>
      </c>
      <c r="W404">
        <v>448</v>
      </c>
      <c r="X404">
        <v>89</v>
      </c>
      <c r="Y404">
        <v>214</v>
      </c>
      <c r="Z404">
        <v>145</v>
      </c>
      <c r="AA404" t="s">
        <v>108</v>
      </c>
      <c r="AB404">
        <v>47</v>
      </c>
      <c r="AC404">
        <v>89</v>
      </c>
      <c r="AD404">
        <v>259.06200000000001</v>
      </c>
      <c r="AE404">
        <v>0.5</v>
      </c>
      <c r="AF404">
        <v>0.54728900000000003</v>
      </c>
      <c r="AH404">
        <v>1910</v>
      </c>
      <c r="AI404">
        <f t="shared" si="24"/>
        <v>5.8874879476032058</v>
      </c>
      <c r="AJ404">
        <f t="shared" si="25"/>
        <v>0.48581414987134319</v>
      </c>
      <c r="AK404">
        <f t="shared" si="26"/>
        <v>0.90268438265077822</v>
      </c>
      <c r="AL404">
        <f t="shared" si="27"/>
        <v>0.24824498677622386</v>
      </c>
      <c r="AM404">
        <f>U404 - AVERAGEIFS('Placebo Females'!U:U, 'Placebo Females'!B:B, B404, 'Placebo Females'!P:P, P404)</f>
        <v>-157.66666666666663</v>
      </c>
      <c r="AN404">
        <f>V404 - AVERAGEIFS('Placebo Females'!V:V, 'Placebo Females'!B:B, B404, 'Placebo Females'!P:P, P404)</f>
        <v>15.666666666666657</v>
      </c>
      <c r="AO404">
        <f>W404 - AVERAGEIFS('Placebo Females'!W:W, 'Placebo Females'!B:B, B404, 'Placebo Females'!P:P, P404)</f>
        <v>83.666666666666686</v>
      </c>
      <c r="AP404">
        <f>X404 - AVERAGEIFS('Placebo Females'!X:X, 'Placebo Females'!B:B, B404, 'Placebo Females'!P:P, P404)</f>
        <v>-2.6666666666666714</v>
      </c>
      <c r="AQ404">
        <f>Y404 - AVERAGEIFS('Placebo Females'!Y:Y, 'Placebo Females'!B:B, B404, 'Placebo Females'!P:P, P404)</f>
        <v>11.666666666666657</v>
      </c>
      <c r="AR404">
        <f>Z404 - AVERAGEIFS('Placebo Females'!Z:Z, 'Placebo Females'!B:B, B404, 'Placebo Females'!P:P, P404)</f>
        <v>74.666666666666671</v>
      </c>
      <c r="AS404">
        <f>AB404 - AVERAGEIFS('Placebo Females'!AB:AB, 'Placebo Females'!B:B, B404, 'Placebo Females'!P:P, P404)</f>
        <v>7</v>
      </c>
      <c r="AT404">
        <f>AC404 - AVERAGEIFS('Placebo Females'!AC:AC, 'Placebo Females'!B:B, B404, 'Placebo Females'!P:P, P404)</f>
        <v>58.333333333333329</v>
      </c>
      <c r="AU404">
        <f>AD404 - AVERAGEIFS('Placebo Females'!AD:AD, 'Placebo Females'!B:B, B404, 'Placebo Females'!P:P, P404)</f>
        <v>-252.83333333333337</v>
      </c>
      <c r="AV404">
        <f>AE404 - AVERAGEIFS('Placebo Females'!AE:AE, 'Placebo Females'!B:B, B404, 'Placebo Females'!P:P, P404)</f>
        <v>0.36111099999999996</v>
      </c>
      <c r="AW404">
        <f>AF404 - AVERAGEIFS('Placebo Females'!AF:AF, 'Placebo Females'!B:B, B404, 'Placebo Females'!P:P, P404)</f>
        <v>0.19578733333333337</v>
      </c>
    </row>
    <row r="405" spans="1:49" x14ac:dyDescent="0.25">
      <c r="A405" t="s">
        <v>5312</v>
      </c>
      <c r="B405">
        <v>1006</v>
      </c>
      <c r="C405" t="s">
        <v>655</v>
      </c>
      <c r="D405">
        <v>22</v>
      </c>
      <c r="E405">
        <v>168.5</v>
      </c>
      <c r="F405">
        <v>69.599999999999994</v>
      </c>
      <c r="G405">
        <v>102.75</v>
      </c>
      <c r="H405">
        <v>55.75</v>
      </c>
      <c r="I405" t="s">
        <v>103</v>
      </c>
      <c r="J405" t="s">
        <v>104</v>
      </c>
      <c r="K405" t="s">
        <v>210</v>
      </c>
      <c r="L405" t="s">
        <v>460</v>
      </c>
      <c r="M405" t="s">
        <v>4381</v>
      </c>
      <c r="N405">
        <v>400</v>
      </c>
      <c r="O405" t="s">
        <v>2262</v>
      </c>
      <c r="P405">
        <v>3</v>
      </c>
      <c r="Q405" t="s">
        <v>113</v>
      </c>
      <c r="R405" t="s">
        <v>4415</v>
      </c>
      <c r="S405">
        <v>1930</v>
      </c>
      <c r="T405" t="s">
        <v>2266</v>
      </c>
      <c r="U405">
        <v>805</v>
      </c>
      <c r="V405">
        <v>182</v>
      </c>
      <c r="W405">
        <v>422</v>
      </c>
      <c r="X405">
        <v>90</v>
      </c>
      <c r="Y405">
        <v>221</v>
      </c>
      <c r="Z405">
        <v>111</v>
      </c>
      <c r="AA405" t="s">
        <v>108</v>
      </c>
      <c r="AB405">
        <v>58</v>
      </c>
      <c r="AC405">
        <v>67</v>
      </c>
      <c r="AD405">
        <v>213.32</v>
      </c>
      <c r="AE405">
        <v>0.140625</v>
      </c>
      <c r="AF405">
        <v>0.52764299999999997</v>
      </c>
      <c r="AH405">
        <v>1930</v>
      </c>
      <c r="AI405">
        <f t="shared" si="24"/>
        <v>5.9491370360597848</v>
      </c>
      <c r="AJ405">
        <f t="shared" si="25"/>
        <v>0.48758374418298822</v>
      </c>
      <c r="AK405">
        <f t="shared" si="26"/>
        <v>0.90365004632264068</v>
      </c>
      <c r="AL405">
        <f t="shared" si="27"/>
        <v>0.25062421003494761</v>
      </c>
      <c r="AM405">
        <f>U405 - AVERAGEIFS('Placebo Females'!U:U, 'Placebo Females'!B:B, B405, 'Placebo Females'!P:P, P405)</f>
        <v>-53.333333333333371</v>
      </c>
      <c r="AN405">
        <f>V405 - AVERAGEIFS('Placebo Females'!V:V, 'Placebo Females'!B:B, B405, 'Placebo Females'!P:P, P405)</f>
        <v>-5.3333333333333428</v>
      </c>
      <c r="AO405">
        <f>W405 - AVERAGEIFS('Placebo Females'!W:W, 'Placebo Females'!B:B, B405, 'Placebo Females'!P:P, P405)</f>
        <v>57.333333333333314</v>
      </c>
      <c r="AP405">
        <f>X405 - AVERAGEIFS('Placebo Females'!X:X, 'Placebo Females'!B:B, B405, 'Placebo Females'!P:P, P405)</f>
        <v>1.6666666666666714</v>
      </c>
      <c r="AQ405">
        <f>Y405 - AVERAGEIFS('Placebo Females'!Y:Y, 'Placebo Females'!B:B, B405, 'Placebo Females'!P:P, P405)</f>
        <v>16.333333333333343</v>
      </c>
      <c r="AR405">
        <f>Z405 - AVERAGEIFS('Placebo Females'!Z:Z, 'Placebo Females'!B:B, B405, 'Placebo Females'!P:P, P405)</f>
        <v>39.333333333333329</v>
      </c>
      <c r="AS405">
        <f>AB405 - AVERAGEIFS('Placebo Females'!AB:AB, 'Placebo Females'!B:B, B405, 'Placebo Females'!P:P, P405)</f>
        <v>18</v>
      </c>
      <c r="AT405">
        <f>AC405 - AVERAGEIFS('Placebo Females'!AC:AC, 'Placebo Females'!B:B, B405, 'Placebo Females'!P:P, P405)</f>
        <v>43.666666666666671</v>
      </c>
      <c r="AU405">
        <f>AD405 - AVERAGEIFS('Placebo Females'!AD:AD, 'Placebo Females'!B:B, B405, 'Placebo Females'!P:P, P405)</f>
        <v>-130.35800000000006</v>
      </c>
      <c r="AV405">
        <f>AE405 - AVERAGEIFS('Placebo Females'!AE:AE, 'Placebo Females'!B:B, B405, 'Placebo Females'!P:P, P405)</f>
        <v>2.1059666666666657E-2</v>
      </c>
      <c r="AW405">
        <f>AF405 - AVERAGEIFS('Placebo Females'!AF:AF, 'Placebo Females'!B:B, B405, 'Placebo Females'!P:P, P405)</f>
        <v>0.16834466666666664</v>
      </c>
    </row>
    <row r="406" spans="1:49" x14ac:dyDescent="0.25">
      <c r="A406" t="s">
        <v>5313</v>
      </c>
      <c r="B406">
        <v>1006</v>
      </c>
      <c r="C406" t="s">
        <v>655</v>
      </c>
      <c r="D406">
        <v>22</v>
      </c>
      <c r="E406">
        <v>168.5</v>
      </c>
      <c r="F406">
        <v>69.599999999999994</v>
      </c>
      <c r="G406">
        <v>102.75</v>
      </c>
      <c r="H406">
        <v>55.75</v>
      </c>
      <c r="I406" t="s">
        <v>103</v>
      </c>
      <c r="J406" t="s">
        <v>104</v>
      </c>
      <c r="K406" t="s">
        <v>210</v>
      </c>
      <c r="L406" t="s">
        <v>460</v>
      </c>
      <c r="M406" t="s">
        <v>4381</v>
      </c>
      <c r="N406">
        <v>400</v>
      </c>
      <c r="O406" t="s">
        <v>2262</v>
      </c>
      <c r="P406">
        <v>3</v>
      </c>
      <c r="Q406" t="s">
        <v>113</v>
      </c>
      <c r="R406" t="s">
        <v>4415</v>
      </c>
      <c r="S406">
        <v>1930</v>
      </c>
      <c r="T406" t="s">
        <v>2266</v>
      </c>
      <c r="U406">
        <v>843</v>
      </c>
      <c r="V406">
        <v>186</v>
      </c>
      <c r="W406">
        <v>416</v>
      </c>
      <c r="X406">
        <v>84</v>
      </c>
      <c r="Y406">
        <v>225</v>
      </c>
      <c r="Z406">
        <v>107</v>
      </c>
      <c r="AA406" t="s">
        <v>108</v>
      </c>
      <c r="AB406">
        <v>71</v>
      </c>
      <c r="AC406">
        <v>47</v>
      </c>
      <c r="AD406">
        <v>227.00200000000001</v>
      </c>
      <c r="AE406">
        <v>0.14285700000000001</v>
      </c>
      <c r="AF406">
        <v>0.51674100000000001</v>
      </c>
      <c r="AH406">
        <v>1930</v>
      </c>
      <c r="AI406">
        <f t="shared" si="24"/>
        <v>5.9491370360597848</v>
      </c>
      <c r="AJ406">
        <f t="shared" si="25"/>
        <v>0.48758374418298822</v>
      </c>
      <c r="AK406">
        <f t="shared" si="26"/>
        <v>0.90365004632264068</v>
      </c>
      <c r="AL406">
        <f t="shared" si="27"/>
        <v>0.25062421003494761</v>
      </c>
      <c r="AM406">
        <f>U406 - AVERAGEIFS('Placebo Females'!U:U, 'Placebo Females'!B:B, B406, 'Placebo Females'!P:P, P406)</f>
        <v>-15.333333333333371</v>
      </c>
      <c r="AN406">
        <f>V406 - AVERAGEIFS('Placebo Females'!V:V, 'Placebo Females'!B:B, B406, 'Placebo Females'!P:P, P406)</f>
        <v>-1.3333333333333428</v>
      </c>
      <c r="AO406">
        <f>W406 - AVERAGEIFS('Placebo Females'!W:W, 'Placebo Females'!B:B, B406, 'Placebo Females'!P:P, P406)</f>
        <v>51.333333333333314</v>
      </c>
      <c r="AP406">
        <f>X406 - AVERAGEIFS('Placebo Females'!X:X, 'Placebo Females'!B:B, B406, 'Placebo Females'!P:P, P406)</f>
        <v>-4.3333333333333286</v>
      </c>
      <c r="AQ406">
        <f>Y406 - AVERAGEIFS('Placebo Females'!Y:Y, 'Placebo Females'!B:B, B406, 'Placebo Females'!P:P, P406)</f>
        <v>20.333333333333343</v>
      </c>
      <c r="AR406">
        <f>Z406 - AVERAGEIFS('Placebo Females'!Z:Z, 'Placebo Females'!B:B, B406, 'Placebo Females'!P:P, P406)</f>
        <v>35.333333333333329</v>
      </c>
      <c r="AS406">
        <f>AB406 - AVERAGEIFS('Placebo Females'!AB:AB, 'Placebo Females'!B:B, B406, 'Placebo Females'!P:P, P406)</f>
        <v>31</v>
      </c>
      <c r="AT406">
        <f>AC406 - AVERAGEIFS('Placebo Females'!AC:AC, 'Placebo Females'!B:B, B406, 'Placebo Females'!P:P, P406)</f>
        <v>23.666666666666668</v>
      </c>
      <c r="AU406">
        <f>AD406 - AVERAGEIFS('Placebo Females'!AD:AD, 'Placebo Females'!B:B, B406, 'Placebo Females'!P:P, P406)</f>
        <v>-116.67600000000004</v>
      </c>
      <c r="AV406">
        <f>AE406 - AVERAGEIFS('Placebo Females'!AE:AE, 'Placebo Females'!B:B, B406, 'Placebo Females'!P:P, P406)</f>
        <v>2.3291666666666669E-2</v>
      </c>
      <c r="AW406">
        <f>AF406 - AVERAGEIFS('Placebo Females'!AF:AF, 'Placebo Females'!B:B, B406, 'Placebo Females'!P:P, P406)</f>
        <v>0.15744266666666668</v>
      </c>
    </row>
    <row r="407" spans="1:49" x14ac:dyDescent="0.25">
      <c r="A407" t="s">
        <v>5314</v>
      </c>
      <c r="B407">
        <v>1006</v>
      </c>
      <c r="C407" t="s">
        <v>655</v>
      </c>
      <c r="D407">
        <v>22</v>
      </c>
      <c r="E407">
        <v>168.5</v>
      </c>
      <c r="F407">
        <v>69.599999999999994</v>
      </c>
      <c r="G407">
        <v>102.75</v>
      </c>
      <c r="H407">
        <v>55.75</v>
      </c>
      <c r="I407" t="s">
        <v>103</v>
      </c>
      <c r="J407" t="s">
        <v>104</v>
      </c>
      <c r="K407" t="s">
        <v>210</v>
      </c>
      <c r="L407" t="s">
        <v>460</v>
      </c>
      <c r="M407" t="s">
        <v>4381</v>
      </c>
      <c r="N407">
        <v>400</v>
      </c>
      <c r="O407" t="s">
        <v>2262</v>
      </c>
      <c r="P407">
        <v>3</v>
      </c>
      <c r="Q407" t="s">
        <v>113</v>
      </c>
      <c r="R407" t="s">
        <v>4415</v>
      </c>
      <c r="S407">
        <v>1930</v>
      </c>
      <c r="T407" t="s">
        <v>2266</v>
      </c>
      <c r="U407">
        <v>854</v>
      </c>
      <c r="V407">
        <v>189</v>
      </c>
      <c r="W407">
        <v>419</v>
      </c>
      <c r="X407">
        <v>87</v>
      </c>
      <c r="Y407">
        <v>218</v>
      </c>
      <c r="Z407">
        <v>114</v>
      </c>
      <c r="AA407" t="s">
        <v>108</v>
      </c>
      <c r="AB407">
        <v>57</v>
      </c>
      <c r="AC407">
        <v>69</v>
      </c>
      <c r="AD407">
        <v>214.102</v>
      </c>
      <c r="AE407">
        <v>0.138462</v>
      </c>
      <c r="AF407">
        <v>0.508104</v>
      </c>
      <c r="AH407">
        <v>1930</v>
      </c>
      <c r="AI407">
        <f t="shared" si="24"/>
        <v>5.9491370360597848</v>
      </c>
      <c r="AJ407">
        <f t="shared" si="25"/>
        <v>0.48758374418298822</v>
      </c>
      <c r="AK407">
        <f t="shared" si="26"/>
        <v>0.90365004632264068</v>
      </c>
      <c r="AL407">
        <f t="shared" si="27"/>
        <v>0.25062421003494761</v>
      </c>
      <c r="AM407">
        <f>U407 - AVERAGEIFS('Placebo Females'!U:U, 'Placebo Females'!B:B, B407, 'Placebo Females'!P:P, P407)</f>
        <v>-4.3333333333333712</v>
      </c>
      <c r="AN407">
        <f>V407 - AVERAGEIFS('Placebo Females'!V:V, 'Placebo Females'!B:B, B407, 'Placebo Females'!P:P, P407)</f>
        <v>1.6666666666666572</v>
      </c>
      <c r="AO407">
        <f>W407 - AVERAGEIFS('Placebo Females'!W:W, 'Placebo Females'!B:B, B407, 'Placebo Females'!P:P, P407)</f>
        <v>54.333333333333314</v>
      </c>
      <c r="AP407">
        <f>X407 - AVERAGEIFS('Placebo Females'!X:X, 'Placebo Females'!B:B, B407, 'Placebo Females'!P:P, P407)</f>
        <v>-1.3333333333333286</v>
      </c>
      <c r="AQ407">
        <f>Y407 - AVERAGEIFS('Placebo Females'!Y:Y, 'Placebo Females'!B:B, B407, 'Placebo Females'!P:P, P407)</f>
        <v>13.333333333333343</v>
      </c>
      <c r="AR407">
        <f>Z407 - AVERAGEIFS('Placebo Females'!Z:Z, 'Placebo Females'!B:B, B407, 'Placebo Females'!P:P, P407)</f>
        <v>42.333333333333329</v>
      </c>
      <c r="AS407">
        <f>AB407 - AVERAGEIFS('Placebo Females'!AB:AB, 'Placebo Females'!B:B, B407, 'Placebo Females'!P:P, P407)</f>
        <v>17</v>
      </c>
      <c r="AT407">
        <f>AC407 - AVERAGEIFS('Placebo Females'!AC:AC, 'Placebo Females'!B:B, B407, 'Placebo Females'!P:P, P407)</f>
        <v>45.666666666666671</v>
      </c>
      <c r="AU407">
        <f>AD407 - AVERAGEIFS('Placebo Females'!AD:AD, 'Placebo Females'!B:B, B407, 'Placebo Females'!P:P, P407)</f>
        <v>-129.57600000000005</v>
      </c>
      <c r="AV407">
        <f>AE407 - AVERAGEIFS('Placebo Females'!AE:AE, 'Placebo Females'!B:B, B407, 'Placebo Females'!P:P, P407)</f>
        <v>1.8896666666666659E-2</v>
      </c>
      <c r="AW407">
        <f>AF407 - AVERAGEIFS('Placebo Females'!AF:AF, 'Placebo Females'!B:B, B407, 'Placebo Females'!P:P, P407)</f>
        <v>0.14880566666666667</v>
      </c>
    </row>
    <row r="408" spans="1:49" x14ac:dyDescent="0.25">
      <c r="A408" t="s">
        <v>5315</v>
      </c>
      <c r="B408">
        <v>1009</v>
      </c>
      <c r="C408" t="s">
        <v>655</v>
      </c>
      <c r="D408">
        <v>29</v>
      </c>
      <c r="E408">
        <v>162</v>
      </c>
      <c r="F408">
        <v>68</v>
      </c>
      <c r="G408">
        <v>107.75</v>
      </c>
      <c r="H408">
        <v>62.75</v>
      </c>
      <c r="I408" t="s">
        <v>458</v>
      </c>
      <c r="J408" t="s">
        <v>104</v>
      </c>
      <c r="K408" t="s">
        <v>105</v>
      </c>
      <c r="L408" t="s">
        <v>460</v>
      </c>
      <c r="M408" t="s">
        <v>4381</v>
      </c>
      <c r="N408">
        <v>400</v>
      </c>
      <c r="O408" t="s">
        <v>2262</v>
      </c>
      <c r="P408">
        <v>3</v>
      </c>
      <c r="Q408" t="s">
        <v>113</v>
      </c>
      <c r="R408" t="s">
        <v>4415</v>
      </c>
      <c r="S408">
        <v>1930</v>
      </c>
      <c r="T408" t="s">
        <v>2266</v>
      </c>
      <c r="U408">
        <v>665</v>
      </c>
      <c r="V408">
        <v>160</v>
      </c>
      <c r="W408">
        <v>458</v>
      </c>
      <c r="X408">
        <v>81</v>
      </c>
      <c r="Y408">
        <v>178</v>
      </c>
      <c r="Z408">
        <v>199</v>
      </c>
      <c r="AA408">
        <v>59</v>
      </c>
      <c r="AB408">
        <v>109</v>
      </c>
      <c r="AC408">
        <v>40</v>
      </c>
      <c r="AD408">
        <v>187.36799999999999</v>
      </c>
      <c r="AE408">
        <v>0.95238100000000003</v>
      </c>
      <c r="AF408">
        <v>0.55000199999999999</v>
      </c>
      <c r="AH408">
        <v>1930</v>
      </c>
      <c r="AI408">
        <f t="shared" si="24"/>
        <v>5.9491370360597848</v>
      </c>
      <c r="AJ408">
        <f t="shared" si="25"/>
        <v>0.48758374418298822</v>
      </c>
      <c r="AK408">
        <f t="shared" si="26"/>
        <v>0.90365004632264068</v>
      </c>
      <c r="AL408">
        <f t="shared" si="27"/>
        <v>0.25062421003494761</v>
      </c>
      <c r="AM408">
        <f>U408 - AVERAGEIFS('Placebo Females'!U:U, 'Placebo Females'!B:B, B408, 'Placebo Females'!P:P, P408)</f>
        <v>-169.33333333333337</v>
      </c>
      <c r="AN408">
        <f>V408 - AVERAGEIFS('Placebo Females'!V:V, 'Placebo Females'!B:B, B408, 'Placebo Females'!P:P, P408)</f>
        <v>2.3333333333333428</v>
      </c>
      <c r="AO408">
        <f>W408 - AVERAGEIFS('Placebo Females'!W:W, 'Placebo Females'!B:B, B408, 'Placebo Females'!P:P, P408)</f>
        <v>88.333333333333314</v>
      </c>
      <c r="AP408">
        <f>X408 - AVERAGEIFS('Placebo Females'!X:X, 'Placebo Females'!B:B, B408, 'Placebo Females'!P:P, P408)</f>
        <v>-13.333333333333329</v>
      </c>
      <c r="AQ408">
        <f>Y408 - AVERAGEIFS('Placebo Females'!Y:Y, 'Placebo Females'!B:B, B408, 'Placebo Females'!P:P, P408)</f>
        <v>-18.333333333333343</v>
      </c>
      <c r="AR408">
        <f>Z408 - AVERAGEIFS('Placebo Females'!Z:Z, 'Placebo Females'!B:B, B408, 'Placebo Females'!P:P, P408)</f>
        <v>120</v>
      </c>
      <c r="AS408">
        <f>AB408 - AVERAGEIFS('Placebo Females'!AB:AB, 'Placebo Females'!B:B, B408, 'Placebo Females'!P:P, P408)</f>
        <v>64.333333333333343</v>
      </c>
      <c r="AT408">
        <f>AC408 - AVERAGEIFS('Placebo Females'!AC:AC, 'Placebo Females'!B:B, B408, 'Placebo Females'!P:P, P408)</f>
        <v>3.6666666666666643</v>
      </c>
      <c r="AU408">
        <f>AD408 - AVERAGEIFS('Placebo Females'!AD:AD, 'Placebo Females'!B:B, B408, 'Placebo Females'!P:P, P408)</f>
        <v>-127.3073333333333</v>
      </c>
      <c r="AV408">
        <f>AE408 - AVERAGEIFS('Placebo Females'!AE:AE, 'Placebo Females'!B:B, B408, 'Placebo Females'!P:P, P408)</f>
        <v>0.86663210000000002</v>
      </c>
      <c r="AW408">
        <f>AF408 - AVERAGEIFS('Placebo Females'!AF:AF, 'Placebo Females'!B:B, B408, 'Placebo Females'!P:P, P408)</f>
        <v>0.19379699999999994</v>
      </c>
    </row>
    <row r="409" spans="1:49" x14ac:dyDescent="0.25">
      <c r="A409" t="s">
        <v>5316</v>
      </c>
      <c r="B409">
        <v>1009</v>
      </c>
      <c r="C409" t="s">
        <v>655</v>
      </c>
      <c r="D409">
        <v>29</v>
      </c>
      <c r="E409">
        <v>162</v>
      </c>
      <c r="F409">
        <v>68</v>
      </c>
      <c r="G409">
        <v>107.75</v>
      </c>
      <c r="H409">
        <v>62.75</v>
      </c>
      <c r="I409" t="s">
        <v>458</v>
      </c>
      <c r="J409" t="s">
        <v>104</v>
      </c>
      <c r="K409" t="s">
        <v>105</v>
      </c>
      <c r="L409" t="s">
        <v>460</v>
      </c>
      <c r="M409" t="s">
        <v>4381</v>
      </c>
      <c r="N409">
        <v>400</v>
      </c>
      <c r="O409" t="s">
        <v>2262</v>
      </c>
      <c r="P409">
        <v>3</v>
      </c>
      <c r="Q409" t="s">
        <v>113</v>
      </c>
      <c r="R409" t="s">
        <v>4415</v>
      </c>
      <c r="S409">
        <v>1930</v>
      </c>
      <c r="T409" t="s">
        <v>2266</v>
      </c>
      <c r="U409">
        <v>707</v>
      </c>
      <c r="V409">
        <v>149</v>
      </c>
      <c r="W409">
        <v>453</v>
      </c>
      <c r="X409">
        <v>92</v>
      </c>
      <c r="Y409">
        <v>206</v>
      </c>
      <c r="Z409">
        <v>155</v>
      </c>
      <c r="AA409" t="s">
        <v>108</v>
      </c>
      <c r="AB409">
        <v>40</v>
      </c>
      <c r="AC409">
        <v>101</v>
      </c>
      <c r="AD409">
        <v>189.79900000000001</v>
      </c>
      <c r="AE409">
        <v>0.6875</v>
      </c>
      <c r="AF409">
        <v>0.53403100000000003</v>
      </c>
      <c r="AH409">
        <v>1930</v>
      </c>
      <c r="AI409">
        <f t="shared" si="24"/>
        <v>5.9491370360597848</v>
      </c>
      <c r="AJ409">
        <f t="shared" si="25"/>
        <v>0.48758374418298822</v>
      </c>
      <c r="AK409">
        <f t="shared" si="26"/>
        <v>0.90365004632264068</v>
      </c>
      <c r="AL409">
        <f t="shared" si="27"/>
        <v>0.25062421003494761</v>
      </c>
      <c r="AM409">
        <f>U409 - AVERAGEIFS('Placebo Females'!U:U, 'Placebo Females'!B:B, B409, 'Placebo Females'!P:P, P409)</f>
        <v>-127.33333333333337</v>
      </c>
      <c r="AN409">
        <f>V409 - AVERAGEIFS('Placebo Females'!V:V, 'Placebo Females'!B:B, B409, 'Placebo Females'!P:P, P409)</f>
        <v>-8.6666666666666572</v>
      </c>
      <c r="AO409">
        <f>W409 - AVERAGEIFS('Placebo Females'!W:W, 'Placebo Females'!B:B, B409, 'Placebo Females'!P:P, P409)</f>
        <v>83.333333333333314</v>
      </c>
      <c r="AP409">
        <f>X409 - AVERAGEIFS('Placebo Females'!X:X, 'Placebo Females'!B:B, B409, 'Placebo Females'!P:P, P409)</f>
        <v>-2.3333333333333286</v>
      </c>
      <c r="AQ409">
        <f>Y409 - AVERAGEIFS('Placebo Females'!Y:Y, 'Placebo Females'!B:B, B409, 'Placebo Females'!P:P, P409)</f>
        <v>9.6666666666666572</v>
      </c>
      <c r="AR409">
        <f>Z409 - AVERAGEIFS('Placebo Females'!Z:Z, 'Placebo Females'!B:B, B409, 'Placebo Females'!P:P, P409)</f>
        <v>76</v>
      </c>
      <c r="AS409">
        <f>AB409 - AVERAGEIFS('Placebo Females'!AB:AB, 'Placebo Females'!B:B, B409, 'Placebo Females'!P:P, P409)</f>
        <v>-4.6666666666666643</v>
      </c>
      <c r="AT409">
        <f>AC409 - AVERAGEIFS('Placebo Females'!AC:AC, 'Placebo Females'!B:B, B409, 'Placebo Females'!P:P, P409)</f>
        <v>64.666666666666657</v>
      </c>
      <c r="AU409">
        <f>AD409 - AVERAGEIFS('Placebo Females'!AD:AD, 'Placebo Females'!B:B, B409, 'Placebo Females'!P:P, P409)</f>
        <v>-124.87633333333329</v>
      </c>
      <c r="AV409">
        <f>AE409 - AVERAGEIFS('Placebo Females'!AE:AE, 'Placebo Females'!B:B, B409, 'Placebo Females'!P:P, P409)</f>
        <v>0.60175109999999998</v>
      </c>
      <c r="AW409">
        <f>AF409 - AVERAGEIFS('Placebo Females'!AF:AF, 'Placebo Females'!B:B, B409, 'Placebo Females'!P:P, P409)</f>
        <v>0.17782599999999998</v>
      </c>
    </row>
    <row r="410" spans="1:49" x14ac:dyDescent="0.25">
      <c r="A410" t="s">
        <v>5317</v>
      </c>
      <c r="B410">
        <v>1009</v>
      </c>
      <c r="C410" t="s">
        <v>655</v>
      </c>
      <c r="D410">
        <v>29</v>
      </c>
      <c r="E410">
        <v>162</v>
      </c>
      <c r="F410">
        <v>68</v>
      </c>
      <c r="G410">
        <v>107.75</v>
      </c>
      <c r="H410">
        <v>62.75</v>
      </c>
      <c r="I410" t="s">
        <v>458</v>
      </c>
      <c r="J410" t="s">
        <v>104</v>
      </c>
      <c r="K410" t="s">
        <v>105</v>
      </c>
      <c r="L410" t="s">
        <v>460</v>
      </c>
      <c r="M410" t="s">
        <v>4381</v>
      </c>
      <c r="N410">
        <v>400</v>
      </c>
      <c r="O410" t="s">
        <v>2262</v>
      </c>
      <c r="P410">
        <v>3</v>
      </c>
      <c r="Q410" t="s">
        <v>113</v>
      </c>
      <c r="R410" t="s">
        <v>4415</v>
      </c>
      <c r="S410">
        <v>1930</v>
      </c>
      <c r="T410" t="s">
        <v>2266</v>
      </c>
      <c r="U410">
        <v>696</v>
      </c>
      <c r="V410">
        <v>155</v>
      </c>
      <c r="W410">
        <v>445</v>
      </c>
      <c r="X410">
        <v>97</v>
      </c>
      <c r="Y410">
        <v>185</v>
      </c>
      <c r="Z410">
        <v>163</v>
      </c>
      <c r="AA410" t="s">
        <v>108</v>
      </c>
      <c r="AB410">
        <v>41</v>
      </c>
      <c r="AC410">
        <v>89</v>
      </c>
      <c r="AD410">
        <v>210.45500000000001</v>
      </c>
      <c r="AE410">
        <v>0.48979600000000001</v>
      </c>
      <c r="AF410">
        <v>0.52853600000000001</v>
      </c>
      <c r="AH410">
        <v>1930</v>
      </c>
      <c r="AI410">
        <f t="shared" si="24"/>
        <v>5.9491370360597848</v>
      </c>
      <c r="AJ410">
        <f t="shared" si="25"/>
        <v>0.48758374418298822</v>
      </c>
      <c r="AK410">
        <f t="shared" si="26"/>
        <v>0.90365004632264068</v>
      </c>
      <c r="AL410">
        <f t="shared" si="27"/>
        <v>0.25062421003494761</v>
      </c>
      <c r="AM410">
        <f>U410 - AVERAGEIFS('Placebo Females'!U:U, 'Placebo Females'!B:B, B410, 'Placebo Females'!P:P, P410)</f>
        <v>-138.33333333333337</v>
      </c>
      <c r="AN410">
        <f>V410 - AVERAGEIFS('Placebo Females'!V:V, 'Placebo Females'!B:B, B410, 'Placebo Females'!P:P, P410)</f>
        <v>-2.6666666666666572</v>
      </c>
      <c r="AO410">
        <f>W410 - AVERAGEIFS('Placebo Females'!W:W, 'Placebo Females'!B:B, B410, 'Placebo Females'!P:P, P410)</f>
        <v>75.333333333333314</v>
      </c>
      <c r="AP410">
        <f>X410 - AVERAGEIFS('Placebo Females'!X:X, 'Placebo Females'!B:B, B410, 'Placebo Females'!P:P, P410)</f>
        <v>2.6666666666666714</v>
      </c>
      <c r="AQ410">
        <f>Y410 - AVERAGEIFS('Placebo Females'!Y:Y, 'Placebo Females'!B:B, B410, 'Placebo Females'!P:P, P410)</f>
        <v>-11.333333333333343</v>
      </c>
      <c r="AR410">
        <f>Z410 - AVERAGEIFS('Placebo Females'!Z:Z, 'Placebo Females'!B:B, B410, 'Placebo Females'!P:P, P410)</f>
        <v>84</v>
      </c>
      <c r="AS410">
        <f>AB410 - AVERAGEIFS('Placebo Females'!AB:AB, 'Placebo Females'!B:B, B410, 'Placebo Females'!P:P, P410)</f>
        <v>-3.6666666666666643</v>
      </c>
      <c r="AT410">
        <f>AC410 - AVERAGEIFS('Placebo Females'!AC:AC, 'Placebo Females'!B:B, B410, 'Placebo Females'!P:P, P410)</f>
        <v>52.666666666666664</v>
      </c>
      <c r="AU410">
        <f>AD410 - AVERAGEIFS('Placebo Females'!AD:AD, 'Placebo Females'!B:B, B410, 'Placebo Females'!P:P, P410)</f>
        <v>-104.22033333333329</v>
      </c>
      <c r="AV410">
        <f>AE410 - AVERAGEIFS('Placebo Females'!AE:AE, 'Placebo Females'!B:B, B410, 'Placebo Females'!P:P, P410)</f>
        <v>0.40404709999999999</v>
      </c>
      <c r="AW410">
        <f>AF410 - AVERAGEIFS('Placebo Females'!AF:AF, 'Placebo Females'!B:B, B410, 'Placebo Females'!P:P, P410)</f>
        <v>0.17233099999999996</v>
      </c>
    </row>
    <row r="411" spans="1:49" x14ac:dyDescent="0.25">
      <c r="A411" t="s">
        <v>5318</v>
      </c>
      <c r="B411">
        <v>1010</v>
      </c>
      <c r="C411" t="s">
        <v>655</v>
      </c>
      <c r="D411">
        <v>21</v>
      </c>
      <c r="E411">
        <v>165.5</v>
      </c>
      <c r="F411">
        <v>56.8</v>
      </c>
      <c r="G411">
        <v>99.25</v>
      </c>
      <c r="H411">
        <v>56.25</v>
      </c>
      <c r="I411" t="s">
        <v>103</v>
      </c>
      <c r="J411" t="s">
        <v>104</v>
      </c>
      <c r="K411" t="s">
        <v>261</v>
      </c>
      <c r="L411" t="s">
        <v>160</v>
      </c>
      <c r="M411" t="s">
        <v>4381</v>
      </c>
      <c r="N411">
        <v>400</v>
      </c>
      <c r="O411" t="s">
        <v>2262</v>
      </c>
      <c r="P411">
        <v>1.5</v>
      </c>
      <c r="Q411" t="s">
        <v>113</v>
      </c>
      <c r="R411" t="s">
        <v>4415</v>
      </c>
      <c r="S411">
        <v>1930</v>
      </c>
      <c r="T411" t="s">
        <v>2266</v>
      </c>
      <c r="U411">
        <v>914</v>
      </c>
      <c r="V411">
        <v>145</v>
      </c>
      <c r="W411">
        <v>468</v>
      </c>
      <c r="X411">
        <v>95</v>
      </c>
      <c r="Y411">
        <v>284</v>
      </c>
      <c r="Z411">
        <v>89</v>
      </c>
      <c r="AA411" t="s">
        <v>108</v>
      </c>
      <c r="AB411">
        <v>80</v>
      </c>
      <c r="AC411">
        <v>30</v>
      </c>
      <c r="AD411">
        <v>345.83699999999999</v>
      </c>
      <c r="AE411">
        <v>0.60416700000000001</v>
      </c>
      <c r="AF411">
        <v>0.54544700000000002</v>
      </c>
      <c r="AH411">
        <v>1930</v>
      </c>
      <c r="AI411">
        <f t="shared" si="24"/>
        <v>5.9491370360597848</v>
      </c>
      <c r="AJ411">
        <f t="shared" si="25"/>
        <v>0.48758374418298822</v>
      </c>
      <c r="AK411">
        <f t="shared" si="26"/>
        <v>0.90365004632264068</v>
      </c>
      <c r="AL411">
        <f t="shared" si="27"/>
        <v>0.25062421003494761</v>
      </c>
      <c r="AM411">
        <f>U411 - AVERAGEIFS('Placebo Females'!U:U, 'Placebo Females'!B:B, B411, 'Placebo Females'!P:P, P411)</f>
        <v>-181.33333333333326</v>
      </c>
      <c r="AN411">
        <f>V411 - AVERAGEIFS('Placebo Females'!V:V, 'Placebo Females'!B:B, B411, 'Placebo Females'!P:P, P411)</f>
        <v>5.3333333333333428</v>
      </c>
      <c r="AO411">
        <f>W411 - AVERAGEIFS('Placebo Females'!W:W, 'Placebo Females'!B:B, B411, 'Placebo Females'!P:P, P411)</f>
        <v>45</v>
      </c>
      <c r="AP411">
        <f>X411 - AVERAGEIFS('Placebo Females'!X:X, 'Placebo Females'!B:B, B411, 'Placebo Females'!P:P, P411)</f>
        <v>-22</v>
      </c>
      <c r="AQ411">
        <f>Y411 - AVERAGEIFS('Placebo Females'!Y:Y, 'Placebo Females'!B:B, B411, 'Placebo Females'!P:P, P411)</f>
        <v>43</v>
      </c>
      <c r="AR411">
        <f>Z411 - AVERAGEIFS('Placebo Females'!Z:Z, 'Placebo Females'!B:B, B411, 'Placebo Females'!P:P, P411)</f>
        <v>24</v>
      </c>
      <c r="AS411">
        <f>AB411 - AVERAGEIFS('Placebo Females'!AB:AB, 'Placebo Females'!B:B, B411, 'Placebo Females'!P:P, P411)</f>
        <v>41.666666666666664</v>
      </c>
      <c r="AT411">
        <f>AC411 - AVERAGEIFS('Placebo Females'!AC:AC, 'Placebo Females'!B:B, B411, 'Placebo Females'!P:P, P411)</f>
        <v>6.6666666666666679</v>
      </c>
      <c r="AU411">
        <f>AD411 - AVERAGEIFS('Placebo Females'!AD:AD, 'Placebo Females'!B:B, B411, 'Placebo Females'!P:P, P411)</f>
        <v>-173.27466666666658</v>
      </c>
      <c r="AV411">
        <f>AE411 - AVERAGEIFS('Placebo Females'!AE:AE, 'Placebo Females'!B:B, B411, 'Placebo Females'!P:P, P411)</f>
        <v>0.46022733333333332</v>
      </c>
      <c r="AW411">
        <f>AF411 - AVERAGEIFS('Placebo Females'!AF:AF, 'Placebo Females'!B:B, B411, 'Placebo Females'!P:P, P411)</f>
        <v>0.17103466666666667</v>
      </c>
    </row>
    <row r="412" spans="1:49" x14ac:dyDescent="0.25">
      <c r="A412" t="s">
        <v>5319</v>
      </c>
      <c r="B412">
        <v>1010</v>
      </c>
      <c r="C412" t="s">
        <v>655</v>
      </c>
      <c r="D412">
        <v>21</v>
      </c>
      <c r="E412">
        <v>165.5</v>
      </c>
      <c r="F412">
        <v>56.8</v>
      </c>
      <c r="G412">
        <v>99.25</v>
      </c>
      <c r="H412">
        <v>56.25</v>
      </c>
      <c r="I412" t="s">
        <v>103</v>
      </c>
      <c r="J412" t="s">
        <v>104</v>
      </c>
      <c r="K412" t="s">
        <v>261</v>
      </c>
      <c r="L412" t="s">
        <v>160</v>
      </c>
      <c r="M412" t="s">
        <v>4381</v>
      </c>
      <c r="N412">
        <v>400</v>
      </c>
      <c r="O412" t="s">
        <v>2262</v>
      </c>
      <c r="P412">
        <v>1.5</v>
      </c>
      <c r="Q412" t="s">
        <v>113</v>
      </c>
      <c r="R412" t="s">
        <v>4415</v>
      </c>
      <c r="S412">
        <v>1930</v>
      </c>
      <c r="T412" t="s">
        <v>2266</v>
      </c>
      <c r="U412">
        <v>1018</v>
      </c>
      <c r="V412">
        <v>145</v>
      </c>
      <c r="W412">
        <v>462</v>
      </c>
      <c r="X412">
        <v>93</v>
      </c>
      <c r="Y412">
        <v>284</v>
      </c>
      <c r="Z412">
        <v>85</v>
      </c>
      <c r="AA412" t="s">
        <v>108</v>
      </c>
      <c r="AB412">
        <v>68</v>
      </c>
      <c r="AC412">
        <v>32</v>
      </c>
      <c r="AD412">
        <v>396.73200000000003</v>
      </c>
      <c r="AE412">
        <v>0.42307699999999998</v>
      </c>
      <c r="AF412">
        <v>0.52920900000000004</v>
      </c>
      <c r="AH412">
        <v>1930</v>
      </c>
      <c r="AI412">
        <f t="shared" si="24"/>
        <v>5.9491370360597848</v>
      </c>
      <c r="AJ412">
        <f t="shared" si="25"/>
        <v>0.48758374418298822</v>
      </c>
      <c r="AK412">
        <f t="shared" si="26"/>
        <v>0.90365004632264068</v>
      </c>
      <c r="AL412">
        <f t="shared" si="27"/>
        <v>0.25062421003494761</v>
      </c>
      <c r="AM412">
        <f>U412 - AVERAGEIFS('Placebo Females'!U:U, 'Placebo Females'!B:B, B412, 'Placebo Females'!P:P, P412)</f>
        <v>-77.333333333333258</v>
      </c>
      <c r="AN412">
        <f>V412 - AVERAGEIFS('Placebo Females'!V:V, 'Placebo Females'!B:B, B412, 'Placebo Females'!P:P, P412)</f>
        <v>5.3333333333333428</v>
      </c>
      <c r="AO412">
        <f>W412 - AVERAGEIFS('Placebo Females'!W:W, 'Placebo Females'!B:B, B412, 'Placebo Females'!P:P, P412)</f>
        <v>39</v>
      </c>
      <c r="AP412">
        <f>X412 - AVERAGEIFS('Placebo Females'!X:X, 'Placebo Females'!B:B, B412, 'Placebo Females'!P:P, P412)</f>
        <v>-24</v>
      </c>
      <c r="AQ412">
        <f>Y412 - AVERAGEIFS('Placebo Females'!Y:Y, 'Placebo Females'!B:B, B412, 'Placebo Females'!P:P, P412)</f>
        <v>43</v>
      </c>
      <c r="AR412">
        <f>Z412 - AVERAGEIFS('Placebo Females'!Z:Z, 'Placebo Females'!B:B, B412, 'Placebo Females'!P:P, P412)</f>
        <v>20</v>
      </c>
      <c r="AS412">
        <f>AB412 - AVERAGEIFS('Placebo Females'!AB:AB, 'Placebo Females'!B:B, B412, 'Placebo Females'!P:P, P412)</f>
        <v>29.666666666666664</v>
      </c>
      <c r="AT412">
        <f>AC412 - AVERAGEIFS('Placebo Females'!AC:AC, 'Placebo Females'!B:B, B412, 'Placebo Females'!P:P, P412)</f>
        <v>8.6666666666666679</v>
      </c>
      <c r="AU412">
        <f>AD412 - AVERAGEIFS('Placebo Females'!AD:AD, 'Placebo Females'!B:B, B412, 'Placebo Females'!P:P, P412)</f>
        <v>-122.37966666666654</v>
      </c>
      <c r="AV412">
        <f>AE412 - AVERAGEIFS('Placebo Females'!AE:AE, 'Placebo Females'!B:B, B412, 'Placebo Females'!P:P, P412)</f>
        <v>0.27913733333333329</v>
      </c>
      <c r="AW412">
        <f>AF412 - AVERAGEIFS('Placebo Females'!AF:AF, 'Placebo Females'!B:B, B412, 'Placebo Females'!P:P, P412)</f>
        <v>0.15479666666666669</v>
      </c>
    </row>
    <row r="413" spans="1:49" x14ac:dyDescent="0.25">
      <c r="A413" t="s">
        <v>5320</v>
      </c>
      <c r="B413">
        <v>1010</v>
      </c>
      <c r="C413" t="s">
        <v>655</v>
      </c>
      <c r="D413">
        <v>21</v>
      </c>
      <c r="E413">
        <v>165.5</v>
      </c>
      <c r="F413">
        <v>56.8</v>
      </c>
      <c r="G413">
        <v>99.25</v>
      </c>
      <c r="H413">
        <v>56.25</v>
      </c>
      <c r="I413" t="s">
        <v>103</v>
      </c>
      <c r="J413" t="s">
        <v>104</v>
      </c>
      <c r="K413" t="s">
        <v>261</v>
      </c>
      <c r="L413" t="s">
        <v>160</v>
      </c>
      <c r="M413" t="s">
        <v>4381</v>
      </c>
      <c r="N413">
        <v>400</v>
      </c>
      <c r="O413" t="s">
        <v>2262</v>
      </c>
      <c r="P413">
        <v>1.5</v>
      </c>
      <c r="Q413" t="s">
        <v>113</v>
      </c>
      <c r="R413" t="s">
        <v>4415</v>
      </c>
      <c r="S413">
        <v>1930</v>
      </c>
      <c r="T413" t="s">
        <v>2266</v>
      </c>
      <c r="U413">
        <v>985</v>
      </c>
      <c r="V413">
        <v>146</v>
      </c>
      <c r="W413">
        <v>459</v>
      </c>
      <c r="X413">
        <v>92</v>
      </c>
      <c r="Y413">
        <v>282</v>
      </c>
      <c r="Z413">
        <v>85</v>
      </c>
      <c r="AA413" t="s">
        <v>108</v>
      </c>
      <c r="AB413">
        <v>71</v>
      </c>
      <c r="AC413">
        <v>32</v>
      </c>
      <c r="AD413">
        <v>383.07600000000002</v>
      </c>
      <c r="AE413">
        <v>0.42</v>
      </c>
      <c r="AF413">
        <v>0.52859500000000004</v>
      </c>
      <c r="AH413">
        <v>1930</v>
      </c>
      <c r="AI413">
        <f t="shared" si="24"/>
        <v>5.9491370360597848</v>
      </c>
      <c r="AJ413">
        <f t="shared" si="25"/>
        <v>0.48758374418298822</v>
      </c>
      <c r="AK413">
        <f t="shared" si="26"/>
        <v>0.90365004632264068</v>
      </c>
      <c r="AL413">
        <f t="shared" si="27"/>
        <v>0.25062421003494761</v>
      </c>
      <c r="AM413">
        <f>U413 - AVERAGEIFS('Placebo Females'!U:U, 'Placebo Females'!B:B, B413, 'Placebo Females'!P:P, P413)</f>
        <v>-110.33333333333326</v>
      </c>
      <c r="AN413">
        <f>V413 - AVERAGEIFS('Placebo Females'!V:V, 'Placebo Females'!B:B, B413, 'Placebo Females'!P:P, P413)</f>
        <v>6.3333333333333428</v>
      </c>
      <c r="AO413">
        <f>W413 - AVERAGEIFS('Placebo Females'!W:W, 'Placebo Females'!B:B, B413, 'Placebo Females'!P:P, P413)</f>
        <v>36</v>
      </c>
      <c r="AP413">
        <f>X413 - AVERAGEIFS('Placebo Females'!X:X, 'Placebo Females'!B:B, B413, 'Placebo Females'!P:P, P413)</f>
        <v>-25</v>
      </c>
      <c r="AQ413">
        <f>Y413 - AVERAGEIFS('Placebo Females'!Y:Y, 'Placebo Females'!B:B, B413, 'Placebo Females'!P:P, P413)</f>
        <v>41</v>
      </c>
      <c r="AR413">
        <f>Z413 - AVERAGEIFS('Placebo Females'!Z:Z, 'Placebo Females'!B:B, B413, 'Placebo Females'!P:P, P413)</f>
        <v>20</v>
      </c>
      <c r="AS413">
        <f>AB413 - AVERAGEIFS('Placebo Females'!AB:AB, 'Placebo Females'!B:B, B413, 'Placebo Females'!P:P, P413)</f>
        <v>32.666666666666664</v>
      </c>
      <c r="AT413">
        <f>AC413 - AVERAGEIFS('Placebo Females'!AC:AC, 'Placebo Females'!B:B, B413, 'Placebo Females'!P:P, P413)</f>
        <v>8.6666666666666679</v>
      </c>
      <c r="AU413">
        <f>AD413 - AVERAGEIFS('Placebo Females'!AD:AD, 'Placebo Females'!B:B, B413, 'Placebo Females'!P:P, P413)</f>
        <v>-136.03566666666654</v>
      </c>
      <c r="AV413">
        <f>AE413 - AVERAGEIFS('Placebo Females'!AE:AE, 'Placebo Females'!B:B, B413, 'Placebo Females'!P:P, P413)</f>
        <v>0.2760603333333333</v>
      </c>
      <c r="AW413">
        <f>AF413 - AVERAGEIFS('Placebo Females'!AF:AF, 'Placebo Females'!B:B, B413, 'Placebo Females'!P:P, P413)</f>
        <v>0.15418266666666669</v>
      </c>
    </row>
    <row r="414" spans="1:49" x14ac:dyDescent="0.25">
      <c r="A414" t="s">
        <v>5321</v>
      </c>
      <c r="B414">
        <v>1011</v>
      </c>
      <c r="C414" t="s">
        <v>655</v>
      </c>
      <c r="D414">
        <v>31</v>
      </c>
      <c r="E414">
        <v>161.5</v>
      </c>
      <c r="F414">
        <v>65.3</v>
      </c>
      <c r="G414">
        <v>120.75</v>
      </c>
      <c r="H414">
        <v>84</v>
      </c>
      <c r="I414" t="s">
        <v>458</v>
      </c>
      <c r="J414" t="s">
        <v>104</v>
      </c>
      <c r="K414" t="s">
        <v>753</v>
      </c>
      <c r="L414" t="s">
        <v>211</v>
      </c>
      <c r="M414" t="s">
        <v>4381</v>
      </c>
      <c r="N414">
        <v>400</v>
      </c>
      <c r="O414" t="s">
        <v>2262</v>
      </c>
      <c r="P414">
        <v>1.5</v>
      </c>
      <c r="Q414" t="s">
        <v>113</v>
      </c>
      <c r="R414" t="s">
        <v>4415</v>
      </c>
      <c r="S414">
        <v>1930</v>
      </c>
      <c r="T414" t="s">
        <v>2266</v>
      </c>
      <c r="U414">
        <v>807</v>
      </c>
      <c r="V414">
        <v>184</v>
      </c>
      <c r="W414">
        <v>437</v>
      </c>
      <c r="X414">
        <v>89</v>
      </c>
      <c r="Y414">
        <v>215</v>
      </c>
      <c r="Z414">
        <v>133</v>
      </c>
      <c r="AA414" t="s">
        <v>108</v>
      </c>
      <c r="AB414">
        <v>50</v>
      </c>
      <c r="AC414">
        <v>76</v>
      </c>
      <c r="AD414">
        <v>291.96199999999999</v>
      </c>
      <c r="AE414">
        <v>0.48148099999999999</v>
      </c>
      <c r="AF414">
        <v>0.54232199999999997</v>
      </c>
      <c r="AH414">
        <v>1930</v>
      </c>
      <c r="AI414">
        <f t="shared" si="24"/>
        <v>5.9491370360597848</v>
      </c>
      <c r="AJ414">
        <f t="shared" si="25"/>
        <v>0.48758374418298822</v>
      </c>
      <c r="AK414">
        <f t="shared" si="26"/>
        <v>0.90365004632264068</v>
      </c>
      <c r="AL414">
        <f t="shared" si="27"/>
        <v>0.25062421003494761</v>
      </c>
      <c r="AM414">
        <f>U414 - AVERAGEIFS('Placebo Females'!U:U, 'Placebo Females'!B:B, B414, 'Placebo Females'!P:P, P414)</f>
        <v>-27.666666666666629</v>
      </c>
      <c r="AN414">
        <f>V414 - AVERAGEIFS('Placebo Females'!V:V, 'Placebo Females'!B:B, B414, 'Placebo Females'!P:P, P414)</f>
        <v>6.6666666666666572</v>
      </c>
      <c r="AO414">
        <f>W414 - AVERAGEIFS('Placebo Females'!W:W, 'Placebo Females'!B:B, B414, 'Placebo Females'!P:P, P414)</f>
        <v>84</v>
      </c>
      <c r="AP414">
        <f>X414 - AVERAGEIFS('Placebo Females'!X:X, 'Placebo Females'!B:B, B414, 'Placebo Females'!P:P, P414)</f>
        <v>1</v>
      </c>
      <c r="AQ414">
        <f>Y414 - AVERAGEIFS('Placebo Females'!Y:Y, 'Placebo Females'!B:B, B414, 'Placebo Females'!P:P, P414)</f>
        <v>20.333333333333343</v>
      </c>
      <c r="AR414">
        <f>Z414 - AVERAGEIFS('Placebo Females'!Z:Z, 'Placebo Females'!B:B, B414, 'Placebo Females'!P:P, P414)</f>
        <v>62.666666666666671</v>
      </c>
      <c r="AS414">
        <f>AB414 - AVERAGEIFS('Placebo Females'!AB:AB, 'Placebo Females'!B:B, B414, 'Placebo Females'!P:P, P414)</f>
        <v>7</v>
      </c>
      <c r="AT414">
        <f>AC414 - AVERAGEIFS('Placebo Females'!AC:AC, 'Placebo Females'!B:B, B414, 'Placebo Females'!P:P, P414)</f>
        <v>48.666666666666671</v>
      </c>
      <c r="AU414">
        <f>AD414 - AVERAGEIFS('Placebo Females'!AD:AD, 'Placebo Females'!B:B, B414, 'Placebo Females'!P:P, P414)</f>
        <v>-212.26766666666663</v>
      </c>
      <c r="AV414">
        <f>AE414 - AVERAGEIFS('Placebo Females'!AE:AE, 'Placebo Females'!B:B, B414, 'Placebo Females'!P:P, P414)</f>
        <v>0.32749899999999998</v>
      </c>
      <c r="AW414">
        <f>AF414 - AVERAGEIFS('Placebo Females'!AF:AF, 'Placebo Females'!B:B, B414, 'Placebo Females'!P:P, P414)</f>
        <v>0.1967153333333333</v>
      </c>
    </row>
    <row r="415" spans="1:49" x14ac:dyDescent="0.25">
      <c r="A415" t="s">
        <v>5322</v>
      </c>
      <c r="B415">
        <v>1011</v>
      </c>
      <c r="C415" t="s">
        <v>655</v>
      </c>
      <c r="D415">
        <v>31</v>
      </c>
      <c r="E415">
        <v>161.5</v>
      </c>
      <c r="F415">
        <v>65.3</v>
      </c>
      <c r="G415">
        <v>120.75</v>
      </c>
      <c r="H415">
        <v>84</v>
      </c>
      <c r="I415" t="s">
        <v>458</v>
      </c>
      <c r="J415" t="s">
        <v>104</v>
      </c>
      <c r="K415" t="s">
        <v>753</v>
      </c>
      <c r="L415" t="s">
        <v>211</v>
      </c>
      <c r="M415" t="s">
        <v>4381</v>
      </c>
      <c r="N415">
        <v>400</v>
      </c>
      <c r="O415" t="s">
        <v>2262</v>
      </c>
      <c r="P415">
        <v>1.5</v>
      </c>
      <c r="Q415" t="s">
        <v>113</v>
      </c>
      <c r="R415" t="s">
        <v>4415</v>
      </c>
      <c r="S415">
        <v>1930</v>
      </c>
      <c r="T415" t="s">
        <v>2266</v>
      </c>
      <c r="U415">
        <v>845</v>
      </c>
      <c r="V415">
        <v>180</v>
      </c>
      <c r="W415">
        <v>436</v>
      </c>
      <c r="X415">
        <v>85</v>
      </c>
      <c r="Y415">
        <v>221</v>
      </c>
      <c r="Z415">
        <v>130</v>
      </c>
      <c r="AA415" t="s">
        <v>108</v>
      </c>
      <c r="AB415">
        <v>49</v>
      </c>
      <c r="AC415">
        <v>75</v>
      </c>
      <c r="AD415">
        <v>303.04399999999998</v>
      </c>
      <c r="AE415">
        <v>0.33962300000000001</v>
      </c>
      <c r="AF415">
        <v>0.51236300000000001</v>
      </c>
      <c r="AH415">
        <v>1930</v>
      </c>
      <c r="AI415">
        <f t="shared" si="24"/>
        <v>5.9491370360597848</v>
      </c>
      <c r="AJ415">
        <f t="shared" si="25"/>
        <v>0.48758374418298822</v>
      </c>
      <c r="AK415">
        <f t="shared" si="26"/>
        <v>0.90365004632264068</v>
      </c>
      <c r="AL415">
        <f t="shared" si="27"/>
        <v>0.25062421003494761</v>
      </c>
      <c r="AM415">
        <f>U415 - AVERAGEIFS('Placebo Females'!U:U, 'Placebo Females'!B:B, B415, 'Placebo Females'!P:P, P415)</f>
        <v>10.333333333333371</v>
      </c>
      <c r="AN415">
        <f>V415 - AVERAGEIFS('Placebo Females'!V:V, 'Placebo Females'!B:B, B415, 'Placebo Females'!P:P, P415)</f>
        <v>2.6666666666666572</v>
      </c>
      <c r="AO415">
        <f>W415 - AVERAGEIFS('Placebo Females'!W:W, 'Placebo Females'!B:B, B415, 'Placebo Females'!P:P, P415)</f>
        <v>83</v>
      </c>
      <c r="AP415">
        <f>X415 - AVERAGEIFS('Placebo Females'!X:X, 'Placebo Females'!B:B, B415, 'Placebo Females'!P:P, P415)</f>
        <v>-3</v>
      </c>
      <c r="AQ415">
        <f>Y415 - AVERAGEIFS('Placebo Females'!Y:Y, 'Placebo Females'!B:B, B415, 'Placebo Females'!P:P, P415)</f>
        <v>26.333333333333343</v>
      </c>
      <c r="AR415">
        <f>Z415 - AVERAGEIFS('Placebo Females'!Z:Z, 'Placebo Females'!B:B, B415, 'Placebo Females'!P:P, P415)</f>
        <v>59.666666666666671</v>
      </c>
      <c r="AS415">
        <f>AB415 - AVERAGEIFS('Placebo Females'!AB:AB, 'Placebo Females'!B:B, B415, 'Placebo Females'!P:P, P415)</f>
        <v>6</v>
      </c>
      <c r="AT415">
        <f>AC415 - AVERAGEIFS('Placebo Females'!AC:AC, 'Placebo Females'!B:B, B415, 'Placebo Females'!P:P, P415)</f>
        <v>47.666666666666671</v>
      </c>
      <c r="AU415">
        <f>AD415 - AVERAGEIFS('Placebo Females'!AD:AD, 'Placebo Females'!B:B, B415, 'Placebo Females'!P:P, P415)</f>
        <v>-201.18566666666663</v>
      </c>
      <c r="AV415">
        <f>AE415 - AVERAGEIFS('Placebo Females'!AE:AE, 'Placebo Females'!B:B, B415, 'Placebo Females'!P:P, P415)</f>
        <v>0.18564100000000003</v>
      </c>
      <c r="AW415">
        <f>AF415 - AVERAGEIFS('Placebo Females'!AF:AF, 'Placebo Females'!B:B, B415, 'Placebo Females'!P:P, P415)</f>
        <v>0.16675633333333334</v>
      </c>
    </row>
    <row r="416" spans="1:49" x14ac:dyDescent="0.25">
      <c r="A416" t="s">
        <v>5323</v>
      </c>
      <c r="B416">
        <v>1011</v>
      </c>
      <c r="C416" t="s">
        <v>655</v>
      </c>
      <c r="D416">
        <v>31</v>
      </c>
      <c r="E416">
        <v>161.5</v>
      </c>
      <c r="F416">
        <v>65.3</v>
      </c>
      <c r="G416">
        <v>120.75</v>
      </c>
      <c r="H416">
        <v>84</v>
      </c>
      <c r="I416" t="s">
        <v>458</v>
      </c>
      <c r="J416" t="s">
        <v>104</v>
      </c>
      <c r="K416" t="s">
        <v>753</v>
      </c>
      <c r="L416" t="s">
        <v>211</v>
      </c>
      <c r="M416" t="s">
        <v>4381</v>
      </c>
      <c r="N416">
        <v>400</v>
      </c>
      <c r="O416" t="s">
        <v>2262</v>
      </c>
      <c r="P416">
        <v>1.5</v>
      </c>
      <c r="Q416" t="s">
        <v>113</v>
      </c>
      <c r="R416" t="s">
        <v>4415</v>
      </c>
      <c r="S416">
        <v>1930</v>
      </c>
      <c r="T416" t="s">
        <v>2266</v>
      </c>
      <c r="U416">
        <v>775</v>
      </c>
      <c r="V416">
        <v>181</v>
      </c>
      <c r="W416">
        <v>424</v>
      </c>
      <c r="X416">
        <v>86</v>
      </c>
      <c r="Y416">
        <v>210</v>
      </c>
      <c r="Z416">
        <v>128</v>
      </c>
      <c r="AA416" t="s">
        <v>108</v>
      </c>
      <c r="AB416">
        <v>46</v>
      </c>
      <c r="AC416">
        <v>79</v>
      </c>
      <c r="AD416">
        <v>281.93900000000002</v>
      </c>
      <c r="AE416">
        <v>0.33962300000000001</v>
      </c>
      <c r="AF416">
        <v>0.518293</v>
      </c>
      <c r="AH416">
        <v>1930</v>
      </c>
      <c r="AI416">
        <f t="shared" si="24"/>
        <v>5.9491370360597848</v>
      </c>
      <c r="AJ416">
        <f t="shared" si="25"/>
        <v>0.48758374418298822</v>
      </c>
      <c r="AK416">
        <f t="shared" si="26"/>
        <v>0.90365004632264068</v>
      </c>
      <c r="AL416">
        <f t="shared" si="27"/>
        <v>0.25062421003494761</v>
      </c>
      <c r="AM416">
        <f>U416 - AVERAGEIFS('Placebo Females'!U:U, 'Placebo Females'!B:B, B416, 'Placebo Females'!P:P, P416)</f>
        <v>-59.666666666666629</v>
      </c>
      <c r="AN416">
        <f>V416 - AVERAGEIFS('Placebo Females'!V:V, 'Placebo Females'!B:B, B416, 'Placebo Females'!P:P, P416)</f>
        <v>3.6666666666666572</v>
      </c>
      <c r="AO416">
        <f>W416 - AVERAGEIFS('Placebo Females'!W:W, 'Placebo Females'!B:B, B416, 'Placebo Females'!P:P, P416)</f>
        <v>71</v>
      </c>
      <c r="AP416">
        <f>X416 - AVERAGEIFS('Placebo Females'!X:X, 'Placebo Females'!B:B, B416, 'Placebo Females'!P:P, P416)</f>
        <v>-2</v>
      </c>
      <c r="AQ416">
        <f>Y416 - AVERAGEIFS('Placebo Females'!Y:Y, 'Placebo Females'!B:B, B416, 'Placebo Females'!P:P, P416)</f>
        <v>15.333333333333343</v>
      </c>
      <c r="AR416">
        <f>Z416 - AVERAGEIFS('Placebo Females'!Z:Z, 'Placebo Females'!B:B, B416, 'Placebo Females'!P:P, P416)</f>
        <v>57.666666666666671</v>
      </c>
      <c r="AS416">
        <f>AB416 - AVERAGEIFS('Placebo Females'!AB:AB, 'Placebo Females'!B:B, B416, 'Placebo Females'!P:P, P416)</f>
        <v>3</v>
      </c>
      <c r="AT416">
        <f>AC416 - AVERAGEIFS('Placebo Females'!AC:AC, 'Placebo Females'!B:B, B416, 'Placebo Females'!P:P, P416)</f>
        <v>51.666666666666671</v>
      </c>
      <c r="AU416">
        <f>AD416 - AVERAGEIFS('Placebo Females'!AD:AD, 'Placebo Females'!B:B, B416, 'Placebo Females'!P:P, P416)</f>
        <v>-222.2906666666666</v>
      </c>
      <c r="AV416">
        <f>AE416 - AVERAGEIFS('Placebo Females'!AE:AE, 'Placebo Females'!B:B, B416, 'Placebo Females'!P:P, P416)</f>
        <v>0.18564100000000003</v>
      </c>
      <c r="AW416">
        <f>AF416 - AVERAGEIFS('Placebo Females'!AF:AF, 'Placebo Females'!B:B, B416, 'Placebo Females'!P:P, P416)</f>
        <v>0.17268633333333333</v>
      </c>
    </row>
    <row r="417" spans="1:49" x14ac:dyDescent="0.25">
      <c r="A417" t="s">
        <v>5324</v>
      </c>
      <c r="B417">
        <v>1001</v>
      </c>
      <c r="C417" t="s">
        <v>655</v>
      </c>
      <c r="D417">
        <v>25</v>
      </c>
      <c r="E417">
        <v>161.5</v>
      </c>
      <c r="F417">
        <v>54.8</v>
      </c>
      <c r="G417">
        <v>114.5</v>
      </c>
      <c r="H417">
        <v>64.25</v>
      </c>
      <c r="I417" t="s">
        <v>103</v>
      </c>
      <c r="J417" t="s">
        <v>104</v>
      </c>
      <c r="K417" t="s">
        <v>360</v>
      </c>
      <c r="L417" t="s">
        <v>311</v>
      </c>
      <c r="M417" t="s">
        <v>4381</v>
      </c>
      <c r="N417">
        <v>400</v>
      </c>
      <c r="O417" t="s">
        <v>2262</v>
      </c>
      <c r="P417">
        <v>2.5</v>
      </c>
      <c r="Q417" t="s">
        <v>113</v>
      </c>
      <c r="R417" t="s">
        <v>4415</v>
      </c>
      <c r="S417">
        <v>1940</v>
      </c>
      <c r="T417" t="s">
        <v>2266</v>
      </c>
      <c r="U417">
        <v>705</v>
      </c>
      <c r="V417">
        <v>157</v>
      </c>
      <c r="W417">
        <v>416</v>
      </c>
      <c r="X417">
        <v>105</v>
      </c>
      <c r="Y417">
        <v>213</v>
      </c>
      <c r="Z417">
        <v>98</v>
      </c>
      <c r="AA417" t="s">
        <v>108</v>
      </c>
      <c r="AB417">
        <v>71</v>
      </c>
      <c r="AC417">
        <v>35</v>
      </c>
      <c r="AD417">
        <v>381.65899999999999</v>
      </c>
      <c r="AE417">
        <v>0.58823499999999995</v>
      </c>
      <c r="AF417">
        <v>0.50377000000000005</v>
      </c>
      <c r="AH417">
        <v>1940</v>
      </c>
      <c r="AI417">
        <f t="shared" si="24"/>
        <v>5.9799615802880739</v>
      </c>
      <c r="AJ417">
        <f t="shared" si="25"/>
        <v>0.48846179475457041</v>
      </c>
      <c r="AK417">
        <f t="shared" si="26"/>
        <v>0.90412594807740243</v>
      </c>
      <c r="AL417">
        <f t="shared" si="27"/>
        <v>0.25181020936268783</v>
      </c>
      <c r="AM417">
        <f>U417 - AVERAGEIFS('Placebo Females'!U:U, 'Placebo Females'!B:B, B417, 'Placebo Females'!P:P, P417)</f>
        <v>-106.66666666666663</v>
      </c>
      <c r="AN417">
        <f>V417 - AVERAGEIFS('Placebo Females'!V:V, 'Placebo Females'!B:B, B417, 'Placebo Females'!P:P, P417)</f>
        <v>25.666666666666657</v>
      </c>
      <c r="AO417">
        <f>W417 - AVERAGEIFS('Placebo Females'!W:W, 'Placebo Females'!B:B, B417, 'Placebo Females'!P:P, P417)</f>
        <v>52</v>
      </c>
      <c r="AP417">
        <f>X417 - AVERAGEIFS('Placebo Females'!X:X, 'Placebo Females'!B:B, B417, 'Placebo Females'!P:P, P417)</f>
        <v>12.333333333333329</v>
      </c>
      <c r="AQ417">
        <f>Y417 - AVERAGEIFS('Placebo Females'!Y:Y, 'Placebo Females'!B:B, B417, 'Placebo Females'!P:P, P417)</f>
        <v>13</v>
      </c>
      <c r="AR417">
        <f>Z417 - AVERAGEIFS('Placebo Females'!Z:Z, 'Placebo Females'!B:B, B417, 'Placebo Females'!P:P, P417)</f>
        <v>26.666666666666671</v>
      </c>
      <c r="AS417">
        <f>AB417 - AVERAGEIFS('Placebo Females'!AB:AB, 'Placebo Females'!B:B, B417, 'Placebo Females'!P:P, P417)</f>
        <v>34</v>
      </c>
      <c r="AT417">
        <f>AC417 - AVERAGEIFS('Placebo Females'!AC:AC, 'Placebo Females'!B:B, B417, 'Placebo Females'!P:P, P417)</f>
        <v>9.3333333333333321</v>
      </c>
      <c r="AU417">
        <f>AD417 - AVERAGEIFS('Placebo Females'!AD:AD, 'Placebo Females'!B:B, B417, 'Placebo Females'!P:P, P417)</f>
        <v>-307.82566666666662</v>
      </c>
      <c r="AV417">
        <f>AE417 - AVERAGEIFS('Placebo Females'!AE:AE, 'Placebo Females'!B:B, B417, 'Placebo Females'!P:P, P417)</f>
        <v>0.48575553333333327</v>
      </c>
      <c r="AW417">
        <f>AF417 - AVERAGEIFS('Placebo Females'!AF:AF, 'Placebo Females'!B:B, B417, 'Placebo Females'!P:P, P417)</f>
        <v>0.16923700000000008</v>
      </c>
    </row>
    <row r="418" spans="1:49" x14ac:dyDescent="0.25">
      <c r="A418" t="s">
        <v>5325</v>
      </c>
      <c r="B418">
        <v>1001</v>
      </c>
      <c r="C418" t="s">
        <v>655</v>
      </c>
      <c r="D418">
        <v>25</v>
      </c>
      <c r="E418">
        <v>161.5</v>
      </c>
      <c r="F418">
        <v>54.8</v>
      </c>
      <c r="G418">
        <v>114.5</v>
      </c>
      <c r="H418">
        <v>64.25</v>
      </c>
      <c r="I418" t="s">
        <v>103</v>
      </c>
      <c r="J418" t="s">
        <v>104</v>
      </c>
      <c r="K418" t="s">
        <v>360</v>
      </c>
      <c r="L418" t="s">
        <v>311</v>
      </c>
      <c r="M418" t="s">
        <v>4381</v>
      </c>
      <c r="N418">
        <v>400</v>
      </c>
      <c r="O418" t="s">
        <v>2262</v>
      </c>
      <c r="P418">
        <v>2.5</v>
      </c>
      <c r="Q418" t="s">
        <v>113</v>
      </c>
      <c r="R418" t="s">
        <v>4415</v>
      </c>
      <c r="S418">
        <v>1940</v>
      </c>
      <c r="T418" t="s">
        <v>2266</v>
      </c>
      <c r="U418">
        <v>710</v>
      </c>
      <c r="V418">
        <v>140</v>
      </c>
      <c r="W418">
        <v>426</v>
      </c>
      <c r="X418">
        <v>110</v>
      </c>
      <c r="Y418">
        <v>218</v>
      </c>
      <c r="Z418">
        <v>98</v>
      </c>
      <c r="AA418" t="s">
        <v>108</v>
      </c>
      <c r="AB418">
        <v>76</v>
      </c>
      <c r="AC418">
        <v>32</v>
      </c>
      <c r="AD418">
        <v>379.55399999999997</v>
      </c>
      <c r="AE418">
        <v>0.54717000000000005</v>
      </c>
      <c r="AF418">
        <v>0.49932599999999999</v>
      </c>
      <c r="AH418">
        <v>1940</v>
      </c>
      <c r="AI418">
        <f t="shared" si="24"/>
        <v>5.9799615802880739</v>
      </c>
      <c r="AJ418">
        <f t="shared" si="25"/>
        <v>0.48846179475457041</v>
      </c>
      <c r="AK418">
        <f t="shared" si="26"/>
        <v>0.90412594807740243</v>
      </c>
      <c r="AL418">
        <f t="shared" si="27"/>
        <v>0.25181020936268783</v>
      </c>
      <c r="AM418">
        <f>U418 - AVERAGEIFS('Placebo Females'!U:U, 'Placebo Females'!B:B, B418, 'Placebo Females'!P:P, P418)</f>
        <v>-101.66666666666663</v>
      </c>
      <c r="AN418">
        <f>V418 - AVERAGEIFS('Placebo Females'!V:V, 'Placebo Females'!B:B, B418, 'Placebo Females'!P:P, P418)</f>
        <v>8.6666666666666572</v>
      </c>
      <c r="AO418">
        <f>W418 - AVERAGEIFS('Placebo Females'!W:W, 'Placebo Females'!B:B, B418, 'Placebo Females'!P:P, P418)</f>
        <v>62</v>
      </c>
      <c r="AP418">
        <f>X418 - AVERAGEIFS('Placebo Females'!X:X, 'Placebo Females'!B:B, B418, 'Placebo Females'!P:P, P418)</f>
        <v>17.333333333333329</v>
      </c>
      <c r="AQ418">
        <f>Y418 - AVERAGEIFS('Placebo Females'!Y:Y, 'Placebo Females'!B:B, B418, 'Placebo Females'!P:P, P418)</f>
        <v>18</v>
      </c>
      <c r="AR418">
        <f>Z418 - AVERAGEIFS('Placebo Females'!Z:Z, 'Placebo Females'!B:B, B418, 'Placebo Females'!P:P, P418)</f>
        <v>26.666666666666671</v>
      </c>
      <c r="AS418">
        <f>AB418 - AVERAGEIFS('Placebo Females'!AB:AB, 'Placebo Females'!B:B, B418, 'Placebo Females'!P:P, P418)</f>
        <v>39</v>
      </c>
      <c r="AT418">
        <f>AC418 - AVERAGEIFS('Placebo Females'!AC:AC, 'Placebo Females'!B:B, B418, 'Placebo Females'!P:P, P418)</f>
        <v>6.3333333333333321</v>
      </c>
      <c r="AU418">
        <f>AD418 - AVERAGEIFS('Placebo Females'!AD:AD, 'Placebo Females'!B:B, B418, 'Placebo Females'!P:P, P418)</f>
        <v>-309.93066666666664</v>
      </c>
      <c r="AV418">
        <f>AE418 - AVERAGEIFS('Placebo Females'!AE:AE, 'Placebo Females'!B:B, B418, 'Placebo Females'!P:P, P418)</f>
        <v>0.44469053333333336</v>
      </c>
      <c r="AW418">
        <f>AF418 - AVERAGEIFS('Placebo Females'!AF:AF, 'Placebo Females'!B:B, B418, 'Placebo Females'!P:P, P418)</f>
        <v>0.16479300000000002</v>
      </c>
    </row>
    <row r="419" spans="1:49" x14ac:dyDescent="0.25">
      <c r="A419" t="s">
        <v>5326</v>
      </c>
      <c r="B419">
        <v>1001</v>
      </c>
      <c r="C419" t="s">
        <v>655</v>
      </c>
      <c r="D419">
        <v>25</v>
      </c>
      <c r="E419">
        <v>161.5</v>
      </c>
      <c r="F419">
        <v>54.8</v>
      </c>
      <c r="G419">
        <v>114.5</v>
      </c>
      <c r="H419">
        <v>64.25</v>
      </c>
      <c r="I419" t="s">
        <v>103</v>
      </c>
      <c r="J419" t="s">
        <v>104</v>
      </c>
      <c r="K419" t="s">
        <v>360</v>
      </c>
      <c r="L419" t="s">
        <v>311</v>
      </c>
      <c r="M419" t="s">
        <v>4381</v>
      </c>
      <c r="N419">
        <v>400</v>
      </c>
      <c r="O419" t="s">
        <v>2262</v>
      </c>
      <c r="P419">
        <v>2.5</v>
      </c>
      <c r="Q419" t="s">
        <v>113</v>
      </c>
      <c r="R419" t="s">
        <v>4415</v>
      </c>
      <c r="S419">
        <v>1940</v>
      </c>
      <c r="T419" t="s">
        <v>2266</v>
      </c>
      <c r="U419">
        <v>701</v>
      </c>
      <c r="V419">
        <v>147</v>
      </c>
      <c r="W419">
        <v>422</v>
      </c>
      <c r="X419">
        <v>103</v>
      </c>
      <c r="Y419">
        <v>223</v>
      </c>
      <c r="Z419">
        <v>96</v>
      </c>
      <c r="AA419" t="s">
        <v>108</v>
      </c>
      <c r="AB419">
        <v>79</v>
      </c>
      <c r="AC419">
        <v>34</v>
      </c>
      <c r="AD419">
        <v>368.57799999999997</v>
      </c>
      <c r="AE419">
        <v>0.653061</v>
      </c>
      <c r="AF419">
        <v>0.51108500000000001</v>
      </c>
      <c r="AH419">
        <v>1940</v>
      </c>
      <c r="AI419">
        <f t="shared" si="24"/>
        <v>5.9799615802880739</v>
      </c>
      <c r="AJ419">
        <f t="shared" si="25"/>
        <v>0.48846179475457041</v>
      </c>
      <c r="AK419">
        <f t="shared" si="26"/>
        <v>0.90412594807740243</v>
      </c>
      <c r="AL419">
        <f t="shared" si="27"/>
        <v>0.25181020936268783</v>
      </c>
      <c r="AM419">
        <f>U419 - AVERAGEIFS('Placebo Females'!U:U, 'Placebo Females'!B:B, B419, 'Placebo Females'!P:P, P419)</f>
        <v>-110.66666666666663</v>
      </c>
      <c r="AN419">
        <f>V419 - AVERAGEIFS('Placebo Females'!V:V, 'Placebo Females'!B:B, B419, 'Placebo Females'!P:P, P419)</f>
        <v>15.666666666666657</v>
      </c>
      <c r="AO419">
        <f>W419 - AVERAGEIFS('Placebo Females'!W:W, 'Placebo Females'!B:B, B419, 'Placebo Females'!P:P, P419)</f>
        <v>58</v>
      </c>
      <c r="AP419">
        <f>X419 - AVERAGEIFS('Placebo Females'!X:X, 'Placebo Females'!B:B, B419, 'Placebo Females'!P:P, P419)</f>
        <v>10.333333333333329</v>
      </c>
      <c r="AQ419">
        <f>Y419 - AVERAGEIFS('Placebo Females'!Y:Y, 'Placebo Females'!B:B, B419, 'Placebo Females'!P:P, P419)</f>
        <v>23</v>
      </c>
      <c r="AR419">
        <f>Z419 - AVERAGEIFS('Placebo Females'!Z:Z, 'Placebo Females'!B:B, B419, 'Placebo Females'!P:P, P419)</f>
        <v>24.666666666666671</v>
      </c>
      <c r="AS419">
        <f>AB419 - AVERAGEIFS('Placebo Females'!AB:AB, 'Placebo Females'!B:B, B419, 'Placebo Females'!P:P, P419)</f>
        <v>42</v>
      </c>
      <c r="AT419">
        <f>AC419 - AVERAGEIFS('Placebo Females'!AC:AC, 'Placebo Females'!B:B, B419, 'Placebo Females'!P:P, P419)</f>
        <v>8.3333333333333321</v>
      </c>
      <c r="AU419">
        <f>AD419 - AVERAGEIFS('Placebo Females'!AD:AD, 'Placebo Females'!B:B, B419, 'Placebo Females'!P:P, P419)</f>
        <v>-320.90666666666664</v>
      </c>
      <c r="AV419">
        <f>AE419 - AVERAGEIFS('Placebo Females'!AE:AE, 'Placebo Females'!B:B, B419, 'Placebo Females'!P:P, P419)</f>
        <v>0.55058153333333337</v>
      </c>
      <c r="AW419">
        <f>AF419 - AVERAGEIFS('Placebo Females'!AF:AF, 'Placebo Females'!B:B, B419, 'Placebo Females'!P:P, P419)</f>
        <v>0.17655200000000004</v>
      </c>
    </row>
    <row r="420" spans="1:49" x14ac:dyDescent="0.25">
      <c r="A420" t="s">
        <v>5327</v>
      </c>
      <c r="B420">
        <v>1009</v>
      </c>
      <c r="C420" t="s">
        <v>655</v>
      </c>
      <c r="D420">
        <v>29</v>
      </c>
      <c r="E420">
        <v>162</v>
      </c>
      <c r="F420">
        <v>68</v>
      </c>
      <c r="G420">
        <v>107.75</v>
      </c>
      <c r="H420">
        <v>62.75</v>
      </c>
      <c r="I420" t="s">
        <v>458</v>
      </c>
      <c r="J420" t="s">
        <v>104</v>
      </c>
      <c r="K420" t="s">
        <v>105</v>
      </c>
      <c r="L420" t="s">
        <v>460</v>
      </c>
      <c r="M420" t="s">
        <v>4381</v>
      </c>
      <c r="N420">
        <v>400</v>
      </c>
      <c r="O420" t="s">
        <v>2262</v>
      </c>
      <c r="P420">
        <v>2.5</v>
      </c>
      <c r="Q420" t="s">
        <v>113</v>
      </c>
      <c r="R420" t="s">
        <v>4415</v>
      </c>
      <c r="S420">
        <v>1960</v>
      </c>
      <c r="T420" t="s">
        <v>2266</v>
      </c>
      <c r="U420">
        <v>762</v>
      </c>
      <c r="V420">
        <v>163</v>
      </c>
      <c r="W420">
        <v>479</v>
      </c>
      <c r="X420">
        <v>91</v>
      </c>
      <c r="Y420">
        <v>192</v>
      </c>
      <c r="Z420">
        <v>196</v>
      </c>
      <c r="AA420">
        <v>59</v>
      </c>
      <c r="AB420">
        <v>125</v>
      </c>
      <c r="AC420">
        <v>40</v>
      </c>
      <c r="AD420">
        <v>182.821</v>
      </c>
      <c r="AE420">
        <v>1.1000000000000001</v>
      </c>
      <c r="AF420">
        <v>0.58177400000000001</v>
      </c>
      <c r="AH420">
        <v>1960</v>
      </c>
      <c r="AI420">
        <f t="shared" si="24"/>
        <v>6.0416106687446529</v>
      </c>
      <c r="AJ420">
        <f t="shared" si="25"/>
        <v>0.49020460446052361</v>
      </c>
      <c r="AK420">
        <f t="shared" si="26"/>
        <v>0.90506421600494269</v>
      </c>
      <c r="AL420">
        <f t="shared" si="27"/>
        <v>0.25417498142200967</v>
      </c>
      <c r="AM420">
        <f>U420 - AVERAGEIFS('Placebo Females'!U:U, 'Placebo Females'!B:B, B420, 'Placebo Females'!P:P, P420)</f>
        <v>-30.333333333333371</v>
      </c>
      <c r="AN420">
        <f>V420 - AVERAGEIFS('Placebo Females'!V:V, 'Placebo Females'!B:B, B420, 'Placebo Females'!P:P, P420)</f>
        <v>7</v>
      </c>
      <c r="AO420">
        <f>W420 - AVERAGEIFS('Placebo Females'!W:W, 'Placebo Females'!B:B, B420, 'Placebo Females'!P:P, P420)</f>
        <v>106.33333333333331</v>
      </c>
      <c r="AP420">
        <f>X420 - AVERAGEIFS('Placebo Females'!X:X, 'Placebo Females'!B:B, B420, 'Placebo Females'!P:P, P420)</f>
        <v>-4</v>
      </c>
      <c r="AQ420">
        <f>Y420 - AVERAGEIFS('Placebo Females'!Y:Y, 'Placebo Females'!B:B, B420, 'Placebo Females'!P:P, P420)</f>
        <v>-1</v>
      </c>
      <c r="AR420">
        <f>Z420 - AVERAGEIFS('Placebo Females'!Z:Z, 'Placebo Females'!B:B, B420, 'Placebo Females'!P:P, P420)</f>
        <v>111.33333333333333</v>
      </c>
      <c r="AS420">
        <f>AB420 - AVERAGEIFS('Placebo Females'!AB:AB, 'Placebo Females'!B:B, B420, 'Placebo Females'!P:P, P420)</f>
        <v>74.666666666666657</v>
      </c>
      <c r="AT420">
        <f>AC420 - AVERAGEIFS('Placebo Females'!AC:AC, 'Placebo Females'!B:B, B420, 'Placebo Females'!P:P, P420)</f>
        <v>5.3333333333333357</v>
      </c>
      <c r="AU420">
        <f>AD420 - AVERAGEIFS('Placebo Females'!AD:AD, 'Placebo Females'!B:B, B420, 'Placebo Females'!P:P, P420)</f>
        <v>-103.77266666666665</v>
      </c>
      <c r="AV420">
        <f>AE420 - AVERAGEIFS('Placebo Females'!AE:AE, 'Placebo Females'!B:B, B420, 'Placebo Females'!P:P, P420)</f>
        <v>0.97717650000000011</v>
      </c>
      <c r="AW420">
        <f>AF420 - AVERAGEIFS('Placebo Females'!AF:AF, 'Placebo Females'!B:B, B420, 'Placebo Females'!P:P, P420)</f>
        <v>0.20518733333333333</v>
      </c>
    </row>
    <row r="421" spans="1:49" x14ac:dyDescent="0.25">
      <c r="A421" t="s">
        <v>5328</v>
      </c>
      <c r="B421">
        <v>1009</v>
      </c>
      <c r="C421" t="s">
        <v>655</v>
      </c>
      <c r="D421">
        <v>29</v>
      </c>
      <c r="E421">
        <v>162</v>
      </c>
      <c r="F421">
        <v>68</v>
      </c>
      <c r="G421">
        <v>107.75</v>
      </c>
      <c r="H421">
        <v>62.75</v>
      </c>
      <c r="I421" t="s">
        <v>458</v>
      </c>
      <c r="J421" t="s">
        <v>104</v>
      </c>
      <c r="K421" t="s">
        <v>105</v>
      </c>
      <c r="L421" t="s">
        <v>460</v>
      </c>
      <c r="M421" t="s">
        <v>4381</v>
      </c>
      <c r="N421">
        <v>400</v>
      </c>
      <c r="O421" t="s">
        <v>2262</v>
      </c>
      <c r="P421">
        <v>2.5</v>
      </c>
      <c r="Q421" t="s">
        <v>113</v>
      </c>
      <c r="R421" t="s">
        <v>4415</v>
      </c>
      <c r="S421">
        <v>1960</v>
      </c>
      <c r="T421" t="s">
        <v>2266</v>
      </c>
      <c r="U421">
        <v>748</v>
      </c>
      <c r="V421">
        <v>152</v>
      </c>
      <c r="W421">
        <v>464</v>
      </c>
      <c r="X421">
        <v>93</v>
      </c>
      <c r="Y421">
        <v>190</v>
      </c>
      <c r="Z421">
        <v>181</v>
      </c>
      <c r="AA421">
        <v>56</v>
      </c>
      <c r="AB421">
        <v>44</v>
      </c>
      <c r="AC421">
        <v>118</v>
      </c>
      <c r="AD421">
        <v>177.93</v>
      </c>
      <c r="AE421">
        <v>0.63461500000000004</v>
      </c>
      <c r="AF421">
        <v>0.56118999999999997</v>
      </c>
      <c r="AH421">
        <v>1960</v>
      </c>
      <c r="AI421">
        <f t="shared" si="24"/>
        <v>6.0416106687446529</v>
      </c>
      <c r="AJ421">
        <f t="shared" si="25"/>
        <v>0.49020460446052361</v>
      </c>
      <c r="AK421">
        <f t="shared" si="26"/>
        <v>0.90506421600494269</v>
      </c>
      <c r="AL421">
        <f t="shared" si="27"/>
        <v>0.25417498142200967</v>
      </c>
      <c r="AM421">
        <f>U421 - AVERAGEIFS('Placebo Females'!U:U, 'Placebo Females'!B:B, B421, 'Placebo Females'!P:P, P421)</f>
        <v>-44.333333333333371</v>
      </c>
      <c r="AN421">
        <f>V421 - AVERAGEIFS('Placebo Females'!V:V, 'Placebo Females'!B:B, B421, 'Placebo Females'!P:P, P421)</f>
        <v>-4</v>
      </c>
      <c r="AO421">
        <f>W421 - AVERAGEIFS('Placebo Females'!W:W, 'Placebo Females'!B:B, B421, 'Placebo Females'!P:P, P421)</f>
        <v>91.333333333333314</v>
      </c>
      <c r="AP421">
        <f>X421 - AVERAGEIFS('Placebo Females'!X:X, 'Placebo Females'!B:B, B421, 'Placebo Females'!P:P, P421)</f>
        <v>-2</v>
      </c>
      <c r="AQ421">
        <f>Y421 - AVERAGEIFS('Placebo Females'!Y:Y, 'Placebo Females'!B:B, B421, 'Placebo Females'!P:P, P421)</f>
        <v>-3</v>
      </c>
      <c r="AR421">
        <f>Z421 - AVERAGEIFS('Placebo Females'!Z:Z, 'Placebo Females'!B:B, B421, 'Placebo Females'!P:P, P421)</f>
        <v>96.333333333333329</v>
      </c>
      <c r="AS421">
        <f>AB421 - AVERAGEIFS('Placebo Females'!AB:AB, 'Placebo Females'!B:B, B421, 'Placebo Females'!P:P, P421)</f>
        <v>-6.3333333333333357</v>
      </c>
      <c r="AT421">
        <f>AC421 - AVERAGEIFS('Placebo Females'!AC:AC, 'Placebo Females'!B:B, B421, 'Placebo Females'!P:P, P421)</f>
        <v>83.333333333333343</v>
      </c>
      <c r="AU421">
        <f>AD421 - AVERAGEIFS('Placebo Females'!AD:AD, 'Placebo Females'!B:B, B421, 'Placebo Females'!P:P, P421)</f>
        <v>-108.66366666666664</v>
      </c>
      <c r="AV421">
        <f>AE421 - AVERAGEIFS('Placebo Females'!AE:AE, 'Placebo Females'!B:B, B421, 'Placebo Females'!P:P, P421)</f>
        <v>0.51179150000000007</v>
      </c>
      <c r="AW421">
        <f>AF421 - AVERAGEIFS('Placebo Females'!AF:AF, 'Placebo Females'!B:B, B421, 'Placebo Females'!P:P, P421)</f>
        <v>0.18460333333333329</v>
      </c>
    </row>
    <row r="422" spans="1:49" x14ac:dyDescent="0.25">
      <c r="A422" t="s">
        <v>5329</v>
      </c>
      <c r="B422">
        <v>1009</v>
      </c>
      <c r="C422" t="s">
        <v>655</v>
      </c>
      <c r="D422">
        <v>29</v>
      </c>
      <c r="E422">
        <v>162</v>
      </c>
      <c r="F422">
        <v>68</v>
      </c>
      <c r="G422">
        <v>107.75</v>
      </c>
      <c r="H422">
        <v>62.75</v>
      </c>
      <c r="I422" t="s">
        <v>458</v>
      </c>
      <c r="J422" t="s">
        <v>104</v>
      </c>
      <c r="K422" t="s">
        <v>105</v>
      </c>
      <c r="L422" t="s">
        <v>460</v>
      </c>
      <c r="M422" t="s">
        <v>4381</v>
      </c>
      <c r="N422">
        <v>400</v>
      </c>
      <c r="O422" t="s">
        <v>2262</v>
      </c>
      <c r="P422">
        <v>2.5</v>
      </c>
      <c r="Q422" t="s">
        <v>113</v>
      </c>
      <c r="R422" t="s">
        <v>4415</v>
      </c>
      <c r="S422">
        <v>1960</v>
      </c>
      <c r="T422" t="s">
        <v>2266</v>
      </c>
      <c r="U422">
        <v>757</v>
      </c>
      <c r="V422">
        <v>153</v>
      </c>
      <c r="W422">
        <v>482</v>
      </c>
      <c r="X422">
        <v>91</v>
      </c>
      <c r="Y422">
        <v>230</v>
      </c>
      <c r="Z422">
        <v>161</v>
      </c>
      <c r="AA422" t="s">
        <v>108</v>
      </c>
      <c r="AB422">
        <v>123</v>
      </c>
      <c r="AC422">
        <v>40</v>
      </c>
      <c r="AD422">
        <v>182.71299999999999</v>
      </c>
      <c r="AE422">
        <v>1.28125</v>
      </c>
      <c r="AF422">
        <v>0.57281199999999999</v>
      </c>
      <c r="AH422">
        <v>1960</v>
      </c>
      <c r="AI422">
        <f t="shared" si="24"/>
        <v>6.0416106687446529</v>
      </c>
      <c r="AJ422">
        <f t="shared" si="25"/>
        <v>0.49020460446052361</v>
      </c>
      <c r="AK422">
        <f t="shared" si="26"/>
        <v>0.90506421600494269</v>
      </c>
      <c r="AL422">
        <f t="shared" si="27"/>
        <v>0.25417498142200967</v>
      </c>
      <c r="AM422">
        <f>U422 - AVERAGEIFS('Placebo Females'!U:U, 'Placebo Females'!B:B, B422, 'Placebo Females'!P:P, P422)</f>
        <v>-35.333333333333371</v>
      </c>
      <c r="AN422">
        <f>V422 - AVERAGEIFS('Placebo Females'!V:V, 'Placebo Females'!B:B, B422, 'Placebo Females'!P:P, P422)</f>
        <v>-3</v>
      </c>
      <c r="AO422">
        <f>W422 - AVERAGEIFS('Placebo Females'!W:W, 'Placebo Females'!B:B, B422, 'Placebo Females'!P:P, P422)</f>
        <v>109.33333333333331</v>
      </c>
      <c r="AP422">
        <f>X422 - AVERAGEIFS('Placebo Females'!X:X, 'Placebo Females'!B:B, B422, 'Placebo Females'!P:P, P422)</f>
        <v>-4</v>
      </c>
      <c r="AQ422">
        <f>Y422 - AVERAGEIFS('Placebo Females'!Y:Y, 'Placebo Females'!B:B, B422, 'Placebo Females'!P:P, P422)</f>
        <v>37</v>
      </c>
      <c r="AR422">
        <f>Z422 - AVERAGEIFS('Placebo Females'!Z:Z, 'Placebo Females'!B:B, B422, 'Placebo Females'!P:P, P422)</f>
        <v>76.333333333333329</v>
      </c>
      <c r="AS422">
        <f>AB422 - AVERAGEIFS('Placebo Females'!AB:AB, 'Placebo Females'!B:B, B422, 'Placebo Females'!P:P, P422)</f>
        <v>72.666666666666657</v>
      </c>
      <c r="AT422">
        <f>AC422 - AVERAGEIFS('Placebo Females'!AC:AC, 'Placebo Females'!B:B, B422, 'Placebo Females'!P:P, P422)</f>
        <v>5.3333333333333357</v>
      </c>
      <c r="AU422">
        <f>AD422 - AVERAGEIFS('Placebo Females'!AD:AD, 'Placebo Females'!B:B, B422, 'Placebo Females'!P:P, P422)</f>
        <v>-103.88066666666666</v>
      </c>
      <c r="AV422">
        <f>AE422 - AVERAGEIFS('Placebo Females'!AE:AE, 'Placebo Females'!B:B, B422, 'Placebo Females'!P:P, P422)</f>
        <v>1.1584265</v>
      </c>
      <c r="AW422">
        <f>AF422 - AVERAGEIFS('Placebo Females'!AF:AF, 'Placebo Females'!B:B, B422, 'Placebo Females'!P:P, P422)</f>
        <v>0.19622533333333331</v>
      </c>
    </row>
    <row r="423" spans="1:49" x14ac:dyDescent="0.25">
      <c r="A423" t="s">
        <v>5330</v>
      </c>
      <c r="B423">
        <v>1001</v>
      </c>
      <c r="C423" t="s">
        <v>655</v>
      </c>
      <c r="D423">
        <v>25</v>
      </c>
      <c r="E423">
        <v>161.5</v>
      </c>
      <c r="F423">
        <v>54.8</v>
      </c>
      <c r="G423">
        <v>114.5</v>
      </c>
      <c r="H423">
        <v>64.25</v>
      </c>
      <c r="I423" t="s">
        <v>103</v>
      </c>
      <c r="J423" t="s">
        <v>104</v>
      </c>
      <c r="K423" t="s">
        <v>360</v>
      </c>
      <c r="L423" t="s">
        <v>311</v>
      </c>
      <c r="M423" t="s">
        <v>4381</v>
      </c>
      <c r="N423">
        <v>400</v>
      </c>
      <c r="O423" t="s">
        <v>2262</v>
      </c>
      <c r="P423">
        <v>1.5</v>
      </c>
      <c r="Q423" t="s">
        <v>113</v>
      </c>
      <c r="R423" t="s">
        <v>4415</v>
      </c>
      <c r="S423">
        <v>1980</v>
      </c>
      <c r="T423" t="s">
        <v>2266</v>
      </c>
      <c r="U423">
        <v>778</v>
      </c>
      <c r="V423">
        <v>146</v>
      </c>
      <c r="W423">
        <v>439</v>
      </c>
      <c r="X423">
        <v>101</v>
      </c>
      <c r="Y423">
        <v>230</v>
      </c>
      <c r="Z423">
        <v>108</v>
      </c>
      <c r="AA423" t="s">
        <v>108</v>
      </c>
      <c r="AB423">
        <v>75</v>
      </c>
      <c r="AC423">
        <v>35</v>
      </c>
      <c r="AD423">
        <v>502.7</v>
      </c>
      <c r="AE423">
        <v>0.5</v>
      </c>
      <c r="AF423">
        <v>0.53531399999999996</v>
      </c>
      <c r="AH423">
        <v>1980</v>
      </c>
      <c r="AI423">
        <f t="shared" si="24"/>
        <v>6.1032597572012302</v>
      </c>
      <c r="AJ423">
        <f t="shared" si="25"/>
        <v>0.49192995503129155</v>
      </c>
      <c r="AK423">
        <f t="shared" si="26"/>
        <v>0.90598485529815209</v>
      </c>
      <c r="AL423">
        <f t="shared" si="27"/>
        <v>0.25653011665827352</v>
      </c>
      <c r="AM423">
        <f>U423 - AVERAGEIFS('Placebo Females'!U:U, 'Placebo Females'!B:B, B423, 'Placebo Females'!P:P, P423)</f>
        <v>-66</v>
      </c>
      <c r="AN423">
        <f>V423 - AVERAGEIFS('Placebo Females'!V:V, 'Placebo Females'!B:B, B423, 'Placebo Females'!P:P, P423)</f>
        <v>18.333333333333329</v>
      </c>
      <c r="AO423">
        <f>W423 - AVERAGEIFS('Placebo Females'!W:W, 'Placebo Females'!B:B, B423, 'Placebo Females'!P:P, P423)</f>
        <v>71</v>
      </c>
      <c r="AP423">
        <f>X423 - AVERAGEIFS('Placebo Females'!X:X, 'Placebo Females'!B:B, B423, 'Placebo Females'!P:P, P423)</f>
        <v>9</v>
      </c>
      <c r="AQ423">
        <f>Y423 - AVERAGEIFS('Placebo Females'!Y:Y, 'Placebo Females'!B:B, B423, 'Placebo Females'!P:P, P423)</f>
        <v>21.333333333333343</v>
      </c>
      <c r="AR423">
        <f>Z423 - AVERAGEIFS('Placebo Females'!Z:Z, 'Placebo Females'!B:B, B423, 'Placebo Females'!P:P, P423)</f>
        <v>40.666666666666671</v>
      </c>
      <c r="AS423">
        <f>AB423 - AVERAGEIFS('Placebo Females'!AB:AB, 'Placebo Females'!B:B, B423, 'Placebo Females'!P:P, P423)</f>
        <v>37.666666666666664</v>
      </c>
      <c r="AT423">
        <f>AC423 - AVERAGEIFS('Placebo Females'!AC:AC, 'Placebo Females'!B:B, B423, 'Placebo Females'!P:P, P423)</f>
        <v>12.333333333333332</v>
      </c>
      <c r="AU423">
        <f>AD423 - AVERAGEIFS('Placebo Females'!AD:AD, 'Placebo Females'!B:B, B423, 'Placebo Females'!P:P, P423)</f>
        <v>-341.2233333333333</v>
      </c>
      <c r="AV423">
        <f>AE423 - AVERAGEIFS('Placebo Females'!AE:AE, 'Placebo Females'!B:B, B423, 'Placebo Females'!P:P, P423)</f>
        <v>0.38510066666666665</v>
      </c>
      <c r="AW423">
        <f>AF423 - AVERAGEIFS('Placebo Females'!AF:AF, 'Placebo Females'!B:B, B423, 'Placebo Females'!P:P, P423)</f>
        <v>0.19627333333333324</v>
      </c>
    </row>
    <row r="424" spans="1:49" x14ac:dyDescent="0.25">
      <c r="A424" t="s">
        <v>5331</v>
      </c>
      <c r="B424">
        <v>1001</v>
      </c>
      <c r="C424" t="s">
        <v>655</v>
      </c>
      <c r="D424">
        <v>25</v>
      </c>
      <c r="E424">
        <v>161.5</v>
      </c>
      <c r="F424">
        <v>54.8</v>
      </c>
      <c r="G424">
        <v>114.5</v>
      </c>
      <c r="H424">
        <v>64.25</v>
      </c>
      <c r="I424" t="s">
        <v>103</v>
      </c>
      <c r="J424" t="s">
        <v>104</v>
      </c>
      <c r="K424" t="s">
        <v>360</v>
      </c>
      <c r="L424" t="s">
        <v>311</v>
      </c>
      <c r="M424" t="s">
        <v>4381</v>
      </c>
      <c r="N424">
        <v>400</v>
      </c>
      <c r="O424" t="s">
        <v>2262</v>
      </c>
      <c r="P424">
        <v>1.5</v>
      </c>
      <c r="Q424" t="s">
        <v>113</v>
      </c>
      <c r="R424" t="s">
        <v>4415</v>
      </c>
      <c r="S424">
        <v>1980</v>
      </c>
      <c r="T424" t="s">
        <v>2266</v>
      </c>
      <c r="U424">
        <v>751</v>
      </c>
      <c r="V424">
        <v>158</v>
      </c>
      <c r="W424">
        <v>430</v>
      </c>
      <c r="X424">
        <v>104</v>
      </c>
      <c r="Y424">
        <v>216</v>
      </c>
      <c r="Z424">
        <v>110</v>
      </c>
      <c r="AA424" t="s">
        <v>108</v>
      </c>
      <c r="AB424">
        <v>58</v>
      </c>
      <c r="AC424">
        <v>49</v>
      </c>
      <c r="AD424">
        <v>472.75900000000001</v>
      </c>
      <c r="AE424">
        <v>0.44</v>
      </c>
      <c r="AF424">
        <v>0.50172300000000003</v>
      </c>
      <c r="AH424">
        <v>1980</v>
      </c>
      <c r="AI424">
        <f t="shared" si="24"/>
        <v>6.1032597572012302</v>
      </c>
      <c r="AJ424">
        <f t="shared" si="25"/>
        <v>0.49192995503129155</v>
      </c>
      <c r="AK424">
        <f t="shared" si="26"/>
        <v>0.90598485529815209</v>
      </c>
      <c r="AL424">
        <f t="shared" si="27"/>
        <v>0.25653011665827352</v>
      </c>
      <c r="AM424">
        <f>U424 - AVERAGEIFS('Placebo Females'!U:U, 'Placebo Females'!B:B, B424, 'Placebo Females'!P:P, P424)</f>
        <v>-93</v>
      </c>
      <c r="AN424">
        <f>V424 - AVERAGEIFS('Placebo Females'!V:V, 'Placebo Females'!B:B, B424, 'Placebo Females'!P:P, P424)</f>
        <v>30.333333333333329</v>
      </c>
      <c r="AO424">
        <f>W424 - AVERAGEIFS('Placebo Females'!W:W, 'Placebo Females'!B:B, B424, 'Placebo Females'!P:P, P424)</f>
        <v>62</v>
      </c>
      <c r="AP424">
        <f>X424 - AVERAGEIFS('Placebo Females'!X:X, 'Placebo Females'!B:B, B424, 'Placebo Females'!P:P, P424)</f>
        <v>12</v>
      </c>
      <c r="AQ424">
        <f>Y424 - AVERAGEIFS('Placebo Females'!Y:Y, 'Placebo Females'!B:B, B424, 'Placebo Females'!P:P, P424)</f>
        <v>7.3333333333333428</v>
      </c>
      <c r="AR424">
        <f>Z424 - AVERAGEIFS('Placebo Females'!Z:Z, 'Placebo Females'!B:B, B424, 'Placebo Females'!P:P, P424)</f>
        <v>42.666666666666671</v>
      </c>
      <c r="AS424">
        <f>AB424 - AVERAGEIFS('Placebo Females'!AB:AB, 'Placebo Females'!B:B, B424, 'Placebo Females'!P:P, P424)</f>
        <v>20.666666666666664</v>
      </c>
      <c r="AT424">
        <f>AC424 - AVERAGEIFS('Placebo Females'!AC:AC, 'Placebo Females'!B:B, B424, 'Placebo Females'!P:P, P424)</f>
        <v>26.333333333333332</v>
      </c>
      <c r="AU424">
        <f>AD424 - AVERAGEIFS('Placebo Females'!AD:AD, 'Placebo Females'!B:B, B424, 'Placebo Females'!P:P, P424)</f>
        <v>-371.16433333333327</v>
      </c>
      <c r="AV424">
        <f>AE424 - AVERAGEIFS('Placebo Females'!AE:AE, 'Placebo Females'!B:B, B424, 'Placebo Females'!P:P, P424)</f>
        <v>0.32510066666666665</v>
      </c>
      <c r="AW424">
        <f>AF424 - AVERAGEIFS('Placebo Females'!AF:AF, 'Placebo Females'!B:B, B424, 'Placebo Females'!P:P, P424)</f>
        <v>0.16268233333333332</v>
      </c>
    </row>
    <row r="425" spans="1:49" x14ac:dyDescent="0.25">
      <c r="A425" t="s">
        <v>5332</v>
      </c>
      <c r="B425">
        <v>1001</v>
      </c>
      <c r="C425" t="s">
        <v>655</v>
      </c>
      <c r="D425">
        <v>25</v>
      </c>
      <c r="E425">
        <v>161.5</v>
      </c>
      <c r="F425">
        <v>54.8</v>
      </c>
      <c r="G425">
        <v>114.5</v>
      </c>
      <c r="H425">
        <v>64.25</v>
      </c>
      <c r="I425" t="s">
        <v>103</v>
      </c>
      <c r="J425" t="s">
        <v>104</v>
      </c>
      <c r="K425" t="s">
        <v>360</v>
      </c>
      <c r="L425" t="s">
        <v>311</v>
      </c>
      <c r="M425" t="s">
        <v>4381</v>
      </c>
      <c r="N425">
        <v>400</v>
      </c>
      <c r="O425" t="s">
        <v>2262</v>
      </c>
      <c r="P425">
        <v>1.5</v>
      </c>
      <c r="Q425" t="s">
        <v>113</v>
      </c>
      <c r="R425" t="s">
        <v>4415</v>
      </c>
      <c r="S425">
        <v>1980</v>
      </c>
      <c r="T425" t="s">
        <v>2266</v>
      </c>
      <c r="U425">
        <v>773</v>
      </c>
      <c r="V425">
        <v>152</v>
      </c>
      <c r="W425">
        <v>436</v>
      </c>
      <c r="X425">
        <v>104</v>
      </c>
      <c r="Y425">
        <v>228</v>
      </c>
      <c r="Z425">
        <v>104</v>
      </c>
      <c r="AA425" t="s">
        <v>108</v>
      </c>
      <c r="AB425">
        <v>70</v>
      </c>
      <c r="AC425">
        <v>36</v>
      </c>
      <c r="AD425">
        <v>502.28399999999999</v>
      </c>
      <c r="AE425">
        <v>0.461538</v>
      </c>
      <c r="AF425">
        <v>0.516038</v>
      </c>
      <c r="AH425">
        <v>1980</v>
      </c>
      <c r="AI425">
        <f t="shared" si="24"/>
        <v>6.1032597572012302</v>
      </c>
      <c r="AJ425">
        <f t="shared" si="25"/>
        <v>0.49192995503129155</v>
      </c>
      <c r="AK425">
        <f t="shared" si="26"/>
        <v>0.90598485529815209</v>
      </c>
      <c r="AL425">
        <f t="shared" si="27"/>
        <v>0.25653011665827352</v>
      </c>
      <c r="AM425">
        <f>U425 - AVERAGEIFS('Placebo Females'!U:U, 'Placebo Females'!B:B, B425, 'Placebo Females'!P:P, P425)</f>
        <v>-71</v>
      </c>
      <c r="AN425">
        <f>V425 - AVERAGEIFS('Placebo Females'!V:V, 'Placebo Females'!B:B, B425, 'Placebo Females'!P:P, P425)</f>
        <v>24.333333333333329</v>
      </c>
      <c r="AO425">
        <f>W425 - AVERAGEIFS('Placebo Females'!W:W, 'Placebo Females'!B:B, B425, 'Placebo Females'!P:P, P425)</f>
        <v>68</v>
      </c>
      <c r="AP425">
        <f>X425 - AVERAGEIFS('Placebo Females'!X:X, 'Placebo Females'!B:B, B425, 'Placebo Females'!P:P, P425)</f>
        <v>12</v>
      </c>
      <c r="AQ425">
        <f>Y425 - AVERAGEIFS('Placebo Females'!Y:Y, 'Placebo Females'!B:B, B425, 'Placebo Females'!P:P, P425)</f>
        <v>19.333333333333343</v>
      </c>
      <c r="AR425">
        <f>Z425 - AVERAGEIFS('Placebo Females'!Z:Z, 'Placebo Females'!B:B, B425, 'Placebo Females'!P:P, P425)</f>
        <v>36.666666666666671</v>
      </c>
      <c r="AS425">
        <f>AB425 - AVERAGEIFS('Placebo Females'!AB:AB, 'Placebo Females'!B:B, B425, 'Placebo Females'!P:P, P425)</f>
        <v>32.666666666666664</v>
      </c>
      <c r="AT425">
        <f>AC425 - AVERAGEIFS('Placebo Females'!AC:AC, 'Placebo Females'!B:B, B425, 'Placebo Females'!P:P, P425)</f>
        <v>13.333333333333332</v>
      </c>
      <c r="AU425">
        <f>AD425 - AVERAGEIFS('Placebo Females'!AD:AD, 'Placebo Females'!B:B, B425, 'Placebo Females'!P:P, P425)</f>
        <v>-341.6393333333333</v>
      </c>
      <c r="AV425">
        <f>AE425 - AVERAGEIFS('Placebo Females'!AE:AE, 'Placebo Females'!B:B, B425, 'Placebo Females'!P:P, P425)</f>
        <v>0.34663866666666665</v>
      </c>
      <c r="AW425">
        <f>AF425 - AVERAGEIFS('Placebo Females'!AF:AF, 'Placebo Females'!B:B, B425, 'Placebo Females'!P:P, P425)</f>
        <v>0.17699733333333328</v>
      </c>
    </row>
    <row r="426" spans="1:49" x14ac:dyDescent="0.25">
      <c r="A426" t="s">
        <v>5333</v>
      </c>
      <c r="B426">
        <v>1001</v>
      </c>
      <c r="C426" t="s">
        <v>655</v>
      </c>
      <c r="D426">
        <v>25</v>
      </c>
      <c r="E426">
        <v>161.5</v>
      </c>
      <c r="F426">
        <v>54.8</v>
      </c>
      <c r="G426">
        <v>114.5</v>
      </c>
      <c r="H426">
        <v>64.25</v>
      </c>
      <c r="I426" t="s">
        <v>103</v>
      </c>
      <c r="J426" t="s">
        <v>104</v>
      </c>
      <c r="K426" t="s">
        <v>360</v>
      </c>
      <c r="L426" t="s">
        <v>311</v>
      </c>
      <c r="M426" t="s">
        <v>4381</v>
      </c>
      <c r="N426">
        <v>400</v>
      </c>
      <c r="O426" t="s">
        <v>2262</v>
      </c>
      <c r="P426">
        <v>3.5</v>
      </c>
      <c r="Q426" t="s">
        <v>113</v>
      </c>
      <c r="R426" t="s">
        <v>4415</v>
      </c>
      <c r="S426">
        <v>1980</v>
      </c>
      <c r="T426" t="s">
        <v>2266</v>
      </c>
      <c r="U426">
        <v>700</v>
      </c>
      <c r="V426">
        <v>143</v>
      </c>
      <c r="W426">
        <v>408</v>
      </c>
      <c r="X426">
        <v>110</v>
      </c>
      <c r="Y426">
        <v>203</v>
      </c>
      <c r="Z426">
        <v>95</v>
      </c>
      <c r="AA426" t="s">
        <v>108</v>
      </c>
      <c r="AB426">
        <v>69</v>
      </c>
      <c r="AC426">
        <v>38</v>
      </c>
      <c r="AD426">
        <v>344.19400000000002</v>
      </c>
      <c r="AE426">
        <v>0.70212799999999997</v>
      </c>
      <c r="AF426">
        <v>0.48697200000000002</v>
      </c>
      <c r="AH426">
        <v>1980</v>
      </c>
      <c r="AI426">
        <f t="shared" si="24"/>
        <v>6.1032597572012302</v>
      </c>
      <c r="AJ426">
        <f t="shared" si="25"/>
        <v>0.49192995503129155</v>
      </c>
      <c r="AK426">
        <f t="shared" si="26"/>
        <v>0.90598485529815209</v>
      </c>
      <c r="AL426">
        <f t="shared" si="27"/>
        <v>0.25653011665827352</v>
      </c>
      <c r="AM426">
        <f>U426 - AVERAGEIFS('Placebo Females'!U:U, 'Placebo Females'!B:B, B426, 'Placebo Females'!P:P, P426)</f>
        <v>-123.33333333333337</v>
      </c>
      <c r="AN426">
        <f>V426 - AVERAGEIFS('Placebo Females'!V:V, 'Placebo Females'!B:B, B426, 'Placebo Females'!P:P, P426)</f>
        <v>16</v>
      </c>
      <c r="AO426">
        <f>W426 - AVERAGEIFS('Placebo Females'!W:W, 'Placebo Females'!B:B, B426, 'Placebo Females'!P:P, P426)</f>
        <v>47.666666666666686</v>
      </c>
      <c r="AP426">
        <f>X426 - AVERAGEIFS('Placebo Females'!X:X, 'Placebo Females'!B:B, B426, 'Placebo Females'!P:P, P426)</f>
        <v>17.333333333333329</v>
      </c>
      <c r="AQ426">
        <f>Y426 - AVERAGEIFS('Placebo Females'!Y:Y, 'Placebo Females'!B:B, B426, 'Placebo Females'!P:P, P426)</f>
        <v>2.6666666666666572</v>
      </c>
      <c r="AR426">
        <f>Z426 - AVERAGEIFS('Placebo Females'!Z:Z, 'Placebo Females'!B:B, B426, 'Placebo Females'!P:P, P426)</f>
        <v>27.666666666666671</v>
      </c>
      <c r="AS426">
        <f>AB426 - AVERAGEIFS('Placebo Females'!AB:AB, 'Placebo Females'!B:B, B426, 'Placebo Females'!P:P, P426)</f>
        <v>33.333333333333336</v>
      </c>
      <c r="AT426">
        <f>AC426 - AVERAGEIFS('Placebo Females'!AC:AC, 'Placebo Females'!B:B, B426, 'Placebo Females'!P:P, P426)</f>
        <v>13.666666666666668</v>
      </c>
      <c r="AU426">
        <f>AD426 - AVERAGEIFS('Placebo Females'!AD:AD, 'Placebo Females'!B:B, B426, 'Placebo Females'!P:P, P426)</f>
        <v>-351.50766666666669</v>
      </c>
      <c r="AV426">
        <f>AE426 - AVERAGEIFS('Placebo Females'!AE:AE, 'Placebo Females'!B:B, B426, 'Placebo Females'!P:P, P426)</f>
        <v>0.61052043333333328</v>
      </c>
      <c r="AW426">
        <f>AF426 - AVERAGEIFS('Placebo Females'!AF:AF, 'Placebo Females'!B:B, B426, 'Placebo Females'!P:P, P426)</f>
        <v>0.18174933333333337</v>
      </c>
    </row>
    <row r="427" spans="1:49" x14ac:dyDescent="0.25">
      <c r="A427" t="s">
        <v>5334</v>
      </c>
      <c r="B427">
        <v>1001</v>
      </c>
      <c r="C427" t="s">
        <v>655</v>
      </c>
      <c r="D427">
        <v>25</v>
      </c>
      <c r="E427">
        <v>161.5</v>
      </c>
      <c r="F427">
        <v>54.8</v>
      </c>
      <c r="G427">
        <v>114.5</v>
      </c>
      <c r="H427">
        <v>64.25</v>
      </c>
      <c r="I427" t="s">
        <v>103</v>
      </c>
      <c r="J427" t="s">
        <v>104</v>
      </c>
      <c r="K427" t="s">
        <v>360</v>
      </c>
      <c r="L427" t="s">
        <v>311</v>
      </c>
      <c r="M427" t="s">
        <v>4381</v>
      </c>
      <c r="N427">
        <v>400</v>
      </c>
      <c r="O427" t="s">
        <v>2262</v>
      </c>
      <c r="P427">
        <v>3.5</v>
      </c>
      <c r="Q427" t="s">
        <v>113</v>
      </c>
      <c r="R427" t="s">
        <v>4415</v>
      </c>
      <c r="S427">
        <v>1980</v>
      </c>
      <c r="T427" t="s">
        <v>2266</v>
      </c>
      <c r="U427">
        <v>685</v>
      </c>
      <c r="V427">
        <v>141</v>
      </c>
      <c r="W427">
        <v>407</v>
      </c>
      <c r="X427">
        <v>113</v>
      </c>
      <c r="Y427">
        <v>199</v>
      </c>
      <c r="Z427">
        <v>95</v>
      </c>
      <c r="AA427" t="s">
        <v>108</v>
      </c>
      <c r="AB427">
        <v>70</v>
      </c>
      <c r="AC427">
        <v>30</v>
      </c>
      <c r="AD427">
        <v>352.66699999999997</v>
      </c>
      <c r="AE427">
        <v>0.57999999999999996</v>
      </c>
      <c r="AF427">
        <v>0.47871200000000003</v>
      </c>
      <c r="AH427">
        <v>1980</v>
      </c>
      <c r="AI427">
        <f t="shared" si="24"/>
        <v>6.1032597572012302</v>
      </c>
      <c r="AJ427">
        <f t="shared" si="25"/>
        <v>0.49192995503129155</v>
      </c>
      <c r="AK427">
        <f t="shared" si="26"/>
        <v>0.90598485529815209</v>
      </c>
      <c r="AL427">
        <f t="shared" si="27"/>
        <v>0.25653011665827352</v>
      </c>
      <c r="AM427">
        <f>U427 - AVERAGEIFS('Placebo Females'!U:U, 'Placebo Females'!B:B, B427, 'Placebo Females'!P:P, P427)</f>
        <v>-138.33333333333337</v>
      </c>
      <c r="AN427">
        <f>V427 - AVERAGEIFS('Placebo Females'!V:V, 'Placebo Females'!B:B, B427, 'Placebo Females'!P:P, P427)</f>
        <v>14</v>
      </c>
      <c r="AO427">
        <f>W427 - AVERAGEIFS('Placebo Females'!W:W, 'Placebo Females'!B:B, B427, 'Placebo Females'!P:P, P427)</f>
        <v>46.666666666666686</v>
      </c>
      <c r="AP427">
        <f>X427 - AVERAGEIFS('Placebo Females'!X:X, 'Placebo Females'!B:B, B427, 'Placebo Females'!P:P, P427)</f>
        <v>20.333333333333329</v>
      </c>
      <c r="AQ427">
        <f>Y427 - AVERAGEIFS('Placebo Females'!Y:Y, 'Placebo Females'!B:B, B427, 'Placebo Females'!P:P, P427)</f>
        <v>-1.3333333333333428</v>
      </c>
      <c r="AR427">
        <f>Z427 - AVERAGEIFS('Placebo Females'!Z:Z, 'Placebo Females'!B:B, B427, 'Placebo Females'!P:P, P427)</f>
        <v>27.666666666666671</v>
      </c>
      <c r="AS427">
        <f>AB427 - AVERAGEIFS('Placebo Females'!AB:AB, 'Placebo Females'!B:B, B427, 'Placebo Females'!P:P, P427)</f>
        <v>34.333333333333336</v>
      </c>
      <c r="AT427">
        <f>AC427 - AVERAGEIFS('Placebo Females'!AC:AC, 'Placebo Females'!B:B, B427, 'Placebo Females'!P:P, P427)</f>
        <v>5.6666666666666679</v>
      </c>
      <c r="AU427">
        <f>AD427 - AVERAGEIFS('Placebo Females'!AD:AD, 'Placebo Females'!B:B, B427, 'Placebo Females'!P:P, P427)</f>
        <v>-343.03466666666674</v>
      </c>
      <c r="AV427">
        <f>AE427 - AVERAGEIFS('Placebo Females'!AE:AE, 'Placebo Females'!B:B, B427, 'Placebo Females'!P:P, P427)</f>
        <v>0.48839243333333332</v>
      </c>
      <c r="AW427">
        <f>AF427 - AVERAGEIFS('Placebo Females'!AF:AF, 'Placebo Females'!B:B, B427, 'Placebo Females'!P:P, P427)</f>
        <v>0.17348933333333338</v>
      </c>
    </row>
    <row r="428" spans="1:49" x14ac:dyDescent="0.25">
      <c r="A428" t="s">
        <v>5335</v>
      </c>
      <c r="B428">
        <v>1001</v>
      </c>
      <c r="C428" t="s">
        <v>655</v>
      </c>
      <c r="D428">
        <v>25</v>
      </c>
      <c r="E428">
        <v>161.5</v>
      </c>
      <c r="F428">
        <v>54.8</v>
      </c>
      <c r="G428">
        <v>114.5</v>
      </c>
      <c r="H428">
        <v>64.25</v>
      </c>
      <c r="I428" t="s">
        <v>103</v>
      </c>
      <c r="J428" t="s">
        <v>104</v>
      </c>
      <c r="K428" t="s">
        <v>360</v>
      </c>
      <c r="L428" t="s">
        <v>311</v>
      </c>
      <c r="M428" t="s">
        <v>4381</v>
      </c>
      <c r="N428">
        <v>400</v>
      </c>
      <c r="O428" t="s">
        <v>2262</v>
      </c>
      <c r="P428">
        <v>3.5</v>
      </c>
      <c r="Q428" t="s">
        <v>113</v>
      </c>
      <c r="R428" t="s">
        <v>4415</v>
      </c>
      <c r="S428">
        <v>1980</v>
      </c>
      <c r="T428" t="s">
        <v>2266</v>
      </c>
      <c r="U428">
        <v>663</v>
      </c>
      <c r="V428">
        <v>146</v>
      </c>
      <c r="W428">
        <v>399</v>
      </c>
      <c r="X428">
        <v>100</v>
      </c>
      <c r="Y428">
        <v>206</v>
      </c>
      <c r="Z428">
        <v>93</v>
      </c>
      <c r="AA428" t="s">
        <v>108</v>
      </c>
      <c r="AB428">
        <v>74</v>
      </c>
      <c r="AC428">
        <v>32</v>
      </c>
      <c r="AD428">
        <v>343.584</v>
      </c>
      <c r="AE428">
        <v>0.67346899999999998</v>
      </c>
      <c r="AF428">
        <v>0.48335800000000001</v>
      </c>
      <c r="AH428">
        <v>1980</v>
      </c>
      <c r="AI428">
        <f t="shared" si="24"/>
        <v>6.1032597572012302</v>
      </c>
      <c r="AJ428">
        <f t="shared" si="25"/>
        <v>0.49192995503129155</v>
      </c>
      <c r="AK428">
        <f t="shared" si="26"/>
        <v>0.90598485529815209</v>
      </c>
      <c r="AL428">
        <f t="shared" si="27"/>
        <v>0.25653011665827352</v>
      </c>
      <c r="AM428">
        <f>U428 - AVERAGEIFS('Placebo Females'!U:U, 'Placebo Females'!B:B, B428, 'Placebo Females'!P:P, P428)</f>
        <v>-160.33333333333337</v>
      </c>
      <c r="AN428">
        <f>V428 - AVERAGEIFS('Placebo Females'!V:V, 'Placebo Females'!B:B, B428, 'Placebo Females'!P:P, P428)</f>
        <v>19</v>
      </c>
      <c r="AO428">
        <f>W428 - AVERAGEIFS('Placebo Females'!W:W, 'Placebo Females'!B:B, B428, 'Placebo Females'!P:P, P428)</f>
        <v>38.666666666666686</v>
      </c>
      <c r="AP428">
        <f>X428 - AVERAGEIFS('Placebo Females'!X:X, 'Placebo Females'!B:B, B428, 'Placebo Females'!P:P, P428)</f>
        <v>7.3333333333333286</v>
      </c>
      <c r="AQ428">
        <f>Y428 - AVERAGEIFS('Placebo Females'!Y:Y, 'Placebo Females'!B:B, B428, 'Placebo Females'!P:P, P428)</f>
        <v>5.6666666666666572</v>
      </c>
      <c r="AR428">
        <f>Z428 - AVERAGEIFS('Placebo Females'!Z:Z, 'Placebo Females'!B:B, B428, 'Placebo Females'!P:P, P428)</f>
        <v>25.666666666666671</v>
      </c>
      <c r="AS428">
        <f>AB428 - AVERAGEIFS('Placebo Females'!AB:AB, 'Placebo Females'!B:B, B428, 'Placebo Females'!P:P, P428)</f>
        <v>38.333333333333336</v>
      </c>
      <c r="AT428">
        <f>AC428 - AVERAGEIFS('Placebo Females'!AC:AC, 'Placebo Females'!B:B, B428, 'Placebo Females'!P:P, P428)</f>
        <v>7.6666666666666679</v>
      </c>
      <c r="AU428">
        <f>AD428 - AVERAGEIFS('Placebo Females'!AD:AD, 'Placebo Females'!B:B, B428, 'Placebo Females'!P:P, P428)</f>
        <v>-352.11766666666671</v>
      </c>
      <c r="AV428">
        <f>AE428 - AVERAGEIFS('Placebo Females'!AE:AE, 'Placebo Females'!B:B, B428, 'Placebo Females'!P:P, P428)</f>
        <v>0.58186143333333329</v>
      </c>
      <c r="AW428">
        <f>AF428 - AVERAGEIFS('Placebo Females'!AF:AF, 'Placebo Females'!B:B, B428, 'Placebo Females'!P:P, P428)</f>
        <v>0.17813533333333337</v>
      </c>
    </row>
    <row r="429" spans="1:49" x14ac:dyDescent="0.25">
      <c r="A429" t="s">
        <v>5336</v>
      </c>
      <c r="B429">
        <v>1005</v>
      </c>
      <c r="C429" t="s">
        <v>655</v>
      </c>
      <c r="D429">
        <v>23</v>
      </c>
      <c r="E429">
        <v>182.5</v>
      </c>
      <c r="F429">
        <v>78.8</v>
      </c>
      <c r="G429">
        <v>114.25</v>
      </c>
      <c r="H429">
        <v>64</v>
      </c>
      <c r="I429" t="s">
        <v>103</v>
      </c>
      <c r="J429" t="s">
        <v>104</v>
      </c>
      <c r="K429" t="s">
        <v>509</v>
      </c>
      <c r="L429" t="s">
        <v>311</v>
      </c>
      <c r="M429" t="s">
        <v>4381</v>
      </c>
      <c r="N429">
        <v>400</v>
      </c>
      <c r="O429" t="s">
        <v>2262</v>
      </c>
      <c r="P429">
        <v>3</v>
      </c>
      <c r="Q429" t="s">
        <v>113</v>
      </c>
      <c r="R429" t="s">
        <v>4415</v>
      </c>
      <c r="S429">
        <v>1980</v>
      </c>
      <c r="T429" t="s">
        <v>2266</v>
      </c>
      <c r="U429">
        <v>813</v>
      </c>
      <c r="V429">
        <v>145</v>
      </c>
      <c r="W429">
        <v>424</v>
      </c>
      <c r="X429">
        <v>88</v>
      </c>
      <c r="Y429">
        <v>218</v>
      </c>
      <c r="Z429">
        <v>118</v>
      </c>
      <c r="AA429" t="s">
        <v>108</v>
      </c>
      <c r="AB429">
        <v>39</v>
      </c>
      <c r="AC429">
        <v>70</v>
      </c>
      <c r="AD429">
        <v>272.012</v>
      </c>
      <c r="AE429">
        <v>0.245614</v>
      </c>
      <c r="AF429">
        <v>0.480605</v>
      </c>
      <c r="AH429">
        <v>1980</v>
      </c>
      <c r="AI429">
        <f t="shared" si="24"/>
        <v>6.1032597572012302</v>
      </c>
      <c r="AJ429">
        <f t="shared" si="25"/>
        <v>0.49192995503129155</v>
      </c>
      <c r="AK429">
        <f t="shared" si="26"/>
        <v>0.90598485529815209</v>
      </c>
      <c r="AL429">
        <f t="shared" si="27"/>
        <v>0.25653011665827352</v>
      </c>
      <c r="AM429">
        <f>U429 - AVERAGEIFS('Placebo Females'!U:U, 'Placebo Females'!B:B, B429, 'Placebo Females'!P:P, P429)</f>
        <v>-86.333333333333371</v>
      </c>
      <c r="AN429">
        <f>V429 - AVERAGEIFS('Placebo Females'!V:V, 'Placebo Females'!B:B, B429, 'Placebo Females'!P:P, P429)</f>
        <v>8.6666666666666572</v>
      </c>
      <c r="AO429">
        <f>W429 - AVERAGEIFS('Placebo Females'!W:W, 'Placebo Females'!B:B, B429, 'Placebo Females'!P:P, P429)</f>
        <v>40.666666666666686</v>
      </c>
      <c r="AP429">
        <f>X429 - AVERAGEIFS('Placebo Females'!X:X, 'Placebo Females'!B:B, B429, 'Placebo Females'!P:P, P429)</f>
        <v>-0.6666666666666714</v>
      </c>
      <c r="AQ429">
        <f>Y429 - AVERAGEIFS('Placebo Females'!Y:Y, 'Placebo Females'!B:B, B429, 'Placebo Females'!P:P, P429)</f>
        <v>-6</v>
      </c>
      <c r="AR429">
        <f>Z429 - AVERAGEIFS('Placebo Females'!Z:Z, 'Placebo Females'!B:B, B429, 'Placebo Females'!P:P, P429)</f>
        <v>47.333333333333329</v>
      </c>
      <c r="AS429">
        <f>AB429 - AVERAGEIFS('Placebo Females'!AB:AB, 'Placebo Females'!B:B, B429, 'Placebo Females'!P:P, P429)</f>
        <v>2.3333333333333357</v>
      </c>
      <c r="AT429">
        <f>AC429 - AVERAGEIFS('Placebo Females'!AC:AC, 'Placebo Females'!B:B, B429, 'Placebo Females'!P:P, P429)</f>
        <v>38.666666666666671</v>
      </c>
      <c r="AU429">
        <f>AD429 - AVERAGEIFS('Placebo Females'!AD:AD, 'Placebo Females'!B:B, B429, 'Placebo Females'!P:P, P429)</f>
        <v>-196.72800000000001</v>
      </c>
      <c r="AV429">
        <f>AE429 - AVERAGEIFS('Placebo Females'!AE:AE, 'Placebo Females'!B:B, B429, 'Placebo Females'!P:P, P429)</f>
        <v>0.15798593333333333</v>
      </c>
      <c r="AW429">
        <f>AF429 - AVERAGEIFS('Placebo Females'!AF:AF, 'Placebo Females'!B:B, B429, 'Placebo Females'!P:P, P429)</f>
        <v>8.9538999999999924E-2</v>
      </c>
    </row>
    <row r="430" spans="1:49" x14ac:dyDescent="0.25">
      <c r="A430" t="s">
        <v>5337</v>
      </c>
      <c r="B430">
        <v>1005</v>
      </c>
      <c r="C430" t="s">
        <v>655</v>
      </c>
      <c r="D430">
        <v>23</v>
      </c>
      <c r="E430">
        <v>182.5</v>
      </c>
      <c r="F430">
        <v>78.8</v>
      </c>
      <c r="G430">
        <v>114.25</v>
      </c>
      <c r="H430">
        <v>64</v>
      </c>
      <c r="I430" t="s">
        <v>103</v>
      </c>
      <c r="J430" t="s">
        <v>104</v>
      </c>
      <c r="K430" t="s">
        <v>509</v>
      </c>
      <c r="L430" t="s">
        <v>311</v>
      </c>
      <c r="M430" t="s">
        <v>4381</v>
      </c>
      <c r="N430">
        <v>400</v>
      </c>
      <c r="O430" t="s">
        <v>2262</v>
      </c>
      <c r="P430">
        <v>3</v>
      </c>
      <c r="Q430" t="s">
        <v>113</v>
      </c>
      <c r="R430" t="s">
        <v>4415</v>
      </c>
      <c r="S430">
        <v>1980</v>
      </c>
      <c r="T430" t="s">
        <v>2266</v>
      </c>
      <c r="U430">
        <v>821</v>
      </c>
      <c r="V430">
        <v>150</v>
      </c>
      <c r="W430">
        <v>430</v>
      </c>
      <c r="X430">
        <v>89</v>
      </c>
      <c r="Y430">
        <v>228</v>
      </c>
      <c r="Z430">
        <v>113</v>
      </c>
      <c r="AA430" t="s">
        <v>108</v>
      </c>
      <c r="AB430">
        <v>40</v>
      </c>
      <c r="AC430">
        <v>74</v>
      </c>
      <c r="AD430">
        <v>297.34500000000003</v>
      </c>
      <c r="AE430">
        <v>7.8125E-2</v>
      </c>
      <c r="AF430">
        <v>0.50378800000000001</v>
      </c>
      <c r="AH430">
        <v>1980</v>
      </c>
      <c r="AI430">
        <f t="shared" si="24"/>
        <v>6.1032597572012302</v>
      </c>
      <c r="AJ430">
        <f t="shared" si="25"/>
        <v>0.49192995503129155</v>
      </c>
      <c r="AK430">
        <f t="shared" si="26"/>
        <v>0.90598485529815209</v>
      </c>
      <c r="AL430">
        <f t="shared" si="27"/>
        <v>0.25653011665827352</v>
      </c>
      <c r="AM430">
        <f>U430 - AVERAGEIFS('Placebo Females'!U:U, 'Placebo Females'!B:B, B430, 'Placebo Females'!P:P, P430)</f>
        <v>-78.333333333333371</v>
      </c>
      <c r="AN430">
        <f>V430 - AVERAGEIFS('Placebo Females'!V:V, 'Placebo Females'!B:B, B430, 'Placebo Females'!P:P, P430)</f>
        <v>13.666666666666657</v>
      </c>
      <c r="AO430">
        <f>W430 - AVERAGEIFS('Placebo Females'!W:W, 'Placebo Females'!B:B, B430, 'Placebo Females'!P:P, P430)</f>
        <v>46.666666666666686</v>
      </c>
      <c r="AP430">
        <f>X430 - AVERAGEIFS('Placebo Females'!X:X, 'Placebo Females'!B:B, B430, 'Placebo Females'!P:P, P430)</f>
        <v>0.3333333333333286</v>
      </c>
      <c r="AQ430">
        <f>Y430 - AVERAGEIFS('Placebo Females'!Y:Y, 'Placebo Females'!B:B, B430, 'Placebo Females'!P:P, P430)</f>
        <v>4</v>
      </c>
      <c r="AR430">
        <f>Z430 - AVERAGEIFS('Placebo Females'!Z:Z, 'Placebo Females'!B:B, B430, 'Placebo Females'!P:P, P430)</f>
        <v>42.333333333333329</v>
      </c>
      <c r="AS430">
        <f>AB430 - AVERAGEIFS('Placebo Females'!AB:AB, 'Placebo Females'!B:B, B430, 'Placebo Females'!P:P, P430)</f>
        <v>3.3333333333333357</v>
      </c>
      <c r="AT430">
        <f>AC430 - AVERAGEIFS('Placebo Females'!AC:AC, 'Placebo Females'!B:B, B430, 'Placebo Females'!P:P, P430)</f>
        <v>42.666666666666671</v>
      </c>
      <c r="AU430">
        <f>AD430 - AVERAGEIFS('Placebo Females'!AD:AD, 'Placebo Females'!B:B, B430, 'Placebo Females'!P:P, P430)</f>
        <v>-171.39499999999998</v>
      </c>
      <c r="AV430">
        <f>AE430 - AVERAGEIFS('Placebo Females'!AE:AE, 'Placebo Females'!B:B, B430, 'Placebo Females'!P:P, P430)</f>
        <v>-9.5030666666666708E-3</v>
      </c>
      <c r="AW430">
        <f>AF430 - AVERAGEIFS('Placebo Females'!AF:AF, 'Placebo Females'!B:B, B430, 'Placebo Females'!P:P, P430)</f>
        <v>0.11272199999999993</v>
      </c>
    </row>
    <row r="431" spans="1:49" x14ac:dyDescent="0.25">
      <c r="A431" t="s">
        <v>5338</v>
      </c>
      <c r="B431">
        <v>1005</v>
      </c>
      <c r="C431" t="s">
        <v>655</v>
      </c>
      <c r="D431">
        <v>23</v>
      </c>
      <c r="E431">
        <v>182.5</v>
      </c>
      <c r="F431">
        <v>78.8</v>
      </c>
      <c r="G431">
        <v>114.25</v>
      </c>
      <c r="H431">
        <v>64</v>
      </c>
      <c r="I431" t="s">
        <v>103</v>
      </c>
      <c r="J431" t="s">
        <v>104</v>
      </c>
      <c r="K431" t="s">
        <v>509</v>
      </c>
      <c r="L431" t="s">
        <v>311</v>
      </c>
      <c r="M431" t="s">
        <v>4381</v>
      </c>
      <c r="N431">
        <v>400</v>
      </c>
      <c r="O431" t="s">
        <v>2262</v>
      </c>
      <c r="P431">
        <v>3</v>
      </c>
      <c r="Q431" t="s">
        <v>113</v>
      </c>
      <c r="R431" t="s">
        <v>4415</v>
      </c>
      <c r="S431">
        <v>1980</v>
      </c>
      <c r="T431" t="s">
        <v>2266</v>
      </c>
      <c r="U431">
        <v>830</v>
      </c>
      <c r="V431">
        <v>148</v>
      </c>
      <c r="W431">
        <v>423</v>
      </c>
      <c r="X431">
        <v>87</v>
      </c>
      <c r="Y431">
        <v>231</v>
      </c>
      <c r="Z431">
        <v>105</v>
      </c>
      <c r="AA431" t="s">
        <v>108</v>
      </c>
      <c r="AB431">
        <v>40</v>
      </c>
      <c r="AC431">
        <v>71</v>
      </c>
      <c r="AD431">
        <v>294.05700000000002</v>
      </c>
      <c r="AE431">
        <v>9.6774200000000005E-2</v>
      </c>
      <c r="AF431">
        <v>0.50455700000000003</v>
      </c>
      <c r="AH431">
        <v>1980</v>
      </c>
      <c r="AI431">
        <f t="shared" si="24"/>
        <v>6.1032597572012302</v>
      </c>
      <c r="AJ431">
        <f t="shared" si="25"/>
        <v>0.49192995503129155</v>
      </c>
      <c r="AK431">
        <f t="shared" si="26"/>
        <v>0.90598485529815209</v>
      </c>
      <c r="AL431">
        <f t="shared" si="27"/>
        <v>0.25653011665827352</v>
      </c>
      <c r="AM431">
        <f>U431 - AVERAGEIFS('Placebo Females'!U:U, 'Placebo Females'!B:B, B431, 'Placebo Females'!P:P, P431)</f>
        <v>-69.333333333333371</v>
      </c>
      <c r="AN431">
        <f>V431 - AVERAGEIFS('Placebo Females'!V:V, 'Placebo Females'!B:B, B431, 'Placebo Females'!P:P, P431)</f>
        <v>11.666666666666657</v>
      </c>
      <c r="AO431">
        <f>W431 - AVERAGEIFS('Placebo Females'!W:W, 'Placebo Females'!B:B, B431, 'Placebo Females'!P:P, P431)</f>
        <v>39.666666666666686</v>
      </c>
      <c r="AP431">
        <f>X431 - AVERAGEIFS('Placebo Females'!X:X, 'Placebo Females'!B:B, B431, 'Placebo Females'!P:P, P431)</f>
        <v>-1.6666666666666714</v>
      </c>
      <c r="AQ431">
        <f>Y431 - AVERAGEIFS('Placebo Females'!Y:Y, 'Placebo Females'!B:B, B431, 'Placebo Females'!P:P, P431)</f>
        <v>7</v>
      </c>
      <c r="AR431">
        <f>Z431 - AVERAGEIFS('Placebo Females'!Z:Z, 'Placebo Females'!B:B, B431, 'Placebo Females'!P:P, P431)</f>
        <v>34.333333333333329</v>
      </c>
      <c r="AS431">
        <f>AB431 - AVERAGEIFS('Placebo Females'!AB:AB, 'Placebo Females'!B:B, B431, 'Placebo Females'!P:P, P431)</f>
        <v>3.3333333333333357</v>
      </c>
      <c r="AT431">
        <f>AC431 - AVERAGEIFS('Placebo Females'!AC:AC, 'Placebo Females'!B:B, B431, 'Placebo Females'!P:P, P431)</f>
        <v>39.666666666666671</v>
      </c>
      <c r="AU431">
        <f>AD431 - AVERAGEIFS('Placebo Females'!AD:AD, 'Placebo Females'!B:B, B431, 'Placebo Females'!P:P, P431)</f>
        <v>-174.68299999999999</v>
      </c>
      <c r="AV431">
        <f>AE431 - AVERAGEIFS('Placebo Females'!AE:AE, 'Placebo Females'!B:B, B431, 'Placebo Females'!P:P, P431)</f>
        <v>9.1461333333333339E-3</v>
      </c>
      <c r="AW431">
        <f>AF431 - AVERAGEIFS('Placebo Females'!AF:AF, 'Placebo Females'!B:B, B431, 'Placebo Females'!P:P, P431)</f>
        <v>0.11349099999999995</v>
      </c>
    </row>
    <row r="432" spans="1:49" x14ac:dyDescent="0.25">
      <c r="A432" t="s">
        <v>5339</v>
      </c>
      <c r="B432">
        <v>1008</v>
      </c>
      <c r="C432" t="s">
        <v>655</v>
      </c>
      <c r="D432">
        <v>33</v>
      </c>
      <c r="E432">
        <v>163.5</v>
      </c>
      <c r="F432">
        <v>69.8</v>
      </c>
      <c r="G432">
        <v>121.25</v>
      </c>
      <c r="H432">
        <v>71.25</v>
      </c>
      <c r="I432" t="s">
        <v>103</v>
      </c>
      <c r="J432" t="s">
        <v>104</v>
      </c>
      <c r="K432" t="s">
        <v>310</v>
      </c>
      <c r="L432" t="s">
        <v>160</v>
      </c>
      <c r="M432" t="s">
        <v>4381</v>
      </c>
      <c r="N432">
        <v>400</v>
      </c>
      <c r="O432" t="s">
        <v>2262</v>
      </c>
      <c r="P432">
        <v>2</v>
      </c>
      <c r="Q432" t="s">
        <v>113</v>
      </c>
      <c r="R432" t="s">
        <v>4415</v>
      </c>
      <c r="S432">
        <v>1990</v>
      </c>
      <c r="T432" t="s">
        <v>2266</v>
      </c>
      <c r="U432">
        <v>775</v>
      </c>
      <c r="V432">
        <v>157</v>
      </c>
      <c r="W432">
        <v>414</v>
      </c>
      <c r="X432">
        <v>83</v>
      </c>
      <c r="Y432">
        <v>251</v>
      </c>
      <c r="Z432">
        <v>80</v>
      </c>
      <c r="AA432" t="s">
        <v>108</v>
      </c>
      <c r="AB432">
        <v>70</v>
      </c>
      <c r="AC432">
        <v>26</v>
      </c>
      <c r="AD432">
        <v>360.286</v>
      </c>
      <c r="AE432">
        <v>0.66666700000000001</v>
      </c>
      <c r="AF432">
        <v>0.51779399999999998</v>
      </c>
      <c r="AH432">
        <v>1990</v>
      </c>
      <c r="AI432">
        <f t="shared" si="24"/>
        <v>6.1340843014295183</v>
      </c>
      <c r="AJ432">
        <f t="shared" si="25"/>
        <v>0.49278617974899108</v>
      </c>
      <c r="AK432">
        <f t="shared" si="26"/>
        <v>0.90643871693515976</v>
      </c>
      <c r="AL432">
        <f t="shared" si="27"/>
        <v>0.25770407036100562</v>
      </c>
      <c r="AM432">
        <f>U432 - AVERAGEIFS('Placebo Females'!U:U, 'Placebo Females'!B:B, B432, 'Placebo Females'!P:P, P432)</f>
        <v>-45</v>
      </c>
      <c r="AN432">
        <f>V432 - AVERAGEIFS('Placebo Females'!V:V, 'Placebo Females'!B:B, B432, 'Placebo Females'!P:P, P432)</f>
        <v>7.6666666666666572</v>
      </c>
      <c r="AO432">
        <f>W432 - AVERAGEIFS('Placebo Females'!W:W, 'Placebo Females'!B:B, B432, 'Placebo Females'!P:P, P432)</f>
        <v>44</v>
      </c>
      <c r="AP432">
        <f>X432 - AVERAGEIFS('Placebo Females'!X:X, 'Placebo Females'!B:B, B432, 'Placebo Females'!P:P, P432)</f>
        <v>-19.333333333333329</v>
      </c>
      <c r="AQ432">
        <f>Y432 - AVERAGEIFS('Placebo Females'!Y:Y, 'Placebo Females'!B:B, B432, 'Placebo Females'!P:P, P432)</f>
        <v>48.666666666666657</v>
      </c>
      <c r="AR432">
        <f>Z432 - AVERAGEIFS('Placebo Females'!Z:Z, 'Placebo Females'!B:B, B432, 'Placebo Females'!P:P, P432)</f>
        <v>14.666666666666671</v>
      </c>
      <c r="AS432">
        <f>AB432 - AVERAGEIFS('Placebo Females'!AB:AB, 'Placebo Females'!B:B, B432, 'Placebo Females'!P:P, P432)</f>
        <v>34.333333333333336</v>
      </c>
      <c r="AT432">
        <f>AC432 - AVERAGEIFS('Placebo Females'!AC:AC, 'Placebo Females'!B:B, B432, 'Placebo Females'!P:P, P432)</f>
        <v>3</v>
      </c>
      <c r="AU432">
        <f>AD432 - AVERAGEIFS('Placebo Females'!AD:AD, 'Placebo Females'!B:B, B432, 'Placebo Females'!P:P, P432)</f>
        <v>-180.464</v>
      </c>
      <c r="AV432">
        <f>AE432 - AVERAGEIFS('Placebo Females'!AE:AE, 'Placebo Females'!B:B, B432, 'Placebo Females'!P:P, P432)</f>
        <v>0.50000050000000007</v>
      </c>
      <c r="AW432">
        <f>AF432 - AVERAGEIFS('Placebo Females'!AF:AF, 'Placebo Females'!B:B, B432, 'Placebo Females'!P:P, P432)</f>
        <v>0.17734249999999996</v>
      </c>
    </row>
    <row r="433" spans="1:49" x14ac:dyDescent="0.25">
      <c r="A433" t="s">
        <v>5340</v>
      </c>
      <c r="B433">
        <v>1008</v>
      </c>
      <c r="C433" t="s">
        <v>655</v>
      </c>
      <c r="D433">
        <v>33</v>
      </c>
      <c r="E433">
        <v>163.5</v>
      </c>
      <c r="F433">
        <v>69.8</v>
      </c>
      <c r="G433">
        <v>121.25</v>
      </c>
      <c r="H433">
        <v>71.25</v>
      </c>
      <c r="I433" t="s">
        <v>103</v>
      </c>
      <c r="J433" t="s">
        <v>104</v>
      </c>
      <c r="K433" t="s">
        <v>310</v>
      </c>
      <c r="L433" t="s">
        <v>160</v>
      </c>
      <c r="M433" t="s">
        <v>4381</v>
      </c>
      <c r="N433">
        <v>400</v>
      </c>
      <c r="O433" t="s">
        <v>2262</v>
      </c>
      <c r="P433">
        <v>2</v>
      </c>
      <c r="Q433" t="s">
        <v>113</v>
      </c>
      <c r="R433" t="s">
        <v>4415</v>
      </c>
      <c r="S433">
        <v>1990</v>
      </c>
      <c r="T433" t="s">
        <v>2266</v>
      </c>
      <c r="U433">
        <v>746</v>
      </c>
      <c r="V433">
        <v>156</v>
      </c>
      <c r="W433">
        <v>419</v>
      </c>
      <c r="X433">
        <v>86</v>
      </c>
      <c r="Y433">
        <v>252</v>
      </c>
      <c r="Z433">
        <v>81</v>
      </c>
      <c r="AA433" t="s">
        <v>108</v>
      </c>
      <c r="AB433">
        <v>69</v>
      </c>
      <c r="AC433">
        <v>29</v>
      </c>
      <c r="AD433">
        <v>356.37099999999998</v>
      </c>
      <c r="AE433">
        <v>0.78378400000000004</v>
      </c>
      <c r="AF433">
        <v>0.53800700000000001</v>
      </c>
      <c r="AH433">
        <v>1990</v>
      </c>
      <c r="AI433">
        <f t="shared" si="24"/>
        <v>6.1340843014295183</v>
      </c>
      <c r="AJ433">
        <f t="shared" si="25"/>
        <v>0.49278617974899108</v>
      </c>
      <c r="AK433">
        <f t="shared" si="26"/>
        <v>0.90643871693515976</v>
      </c>
      <c r="AL433">
        <f t="shared" si="27"/>
        <v>0.25770407036100562</v>
      </c>
      <c r="AM433">
        <f>U433 - AVERAGEIFS('Placebo Females'!U:U, 'Placebo Females'!B:B, B433, 'Placebo Females'!P:P, P433)</f>
        <v>-74</v>
      </c>
      <c r="AN433">
        <f>V433 - AVERAGEIFS('Placebo Females'!V:V, 'Placebo Females'!B:B, B433, 'Placebo Females'!P:P, P433)</f>
        <v>6.6666666666666572</v>
      </c>
      <c r="AO433">
        <f>W433 - AVERAGEIFS('Placebo Females'!W:W, 'Placebo Females'!B:B, B433, 'Placebo Females'!P:P, P433)</f>
        <v>49</v>
      </c>
      <c r="AP433">
        <f>X433 - AVERAGEIFS('Placebo Females'!X:X, 'Placebo Females'!B:B, B433, 'Placebo Females'!P:P, P433)</f>
        <v>-16.333333333333329</v>
      </c>
      <c r="AQ433">
        <f>Y433 - AVERAGEIFS('Placebo Females'!Y:Y, 'Placebo Females'!B:B, B433, 'Placebo Females'!P:P, P433)</f>
        <v>49.666666666666657</v>
      </c>
      <c r="AR433">
        <f>Z433 - AVERAGEIFS('Placebo Females'!Z:Z, 'Placebo Females'!B:B, B433, 'Placebo Females'!P:P, P433)</f>
        <v>15.666666666666671</v>
      </c>
      <c r="AS433">
        <f>AB433 - AVERAGEIFS('Placebo Females'!AB:AB, 'Placebo Females'!B:B, B433, 'Placebo Females'!P:P, P433)</f>
        <v>33.333333333333336</v>
      </c>
      <c r="AT433">
        <f>AC433 - AVERAGEIFS('Placebo Females'!AC:AC, 'Placebo Females'!B:B, B433, 'Placebo Females'!P:P, P433)</f>
        <v>6</v>
      </c>
      <c r="AU433">
        <f>AD433 - AVERAGEIFS('Placebo Females'!AD:AD, 'Placebo Females'!B:B, B433, 'Placebo Females'!P:P, P433)</f>
        <v>-184.37900000000002</v>
      </c>
      <c r="AV433">
        <f>AE433 - AVERAGEIFS('Placebo Females'!AE:AE, 'Placebo Females'!B:B, B433, 'Placebo Females'!P:P, P433)</f>
        <v>0.61711749999999999</v>
      </c>
      <c r="AW433">
        <f>AF433 - AVERAGEIFS('Placebo Females'!AF:AF, 'Placebo Females'!B:B, B433, 'Placebo Females'!P:P, P433)</f>
        <v>0.19755549999999999</v>
      </c>
    </row>
    <row r="434" spans="1:49" x14ac:dyDescent="0.25">
      <c r="A434" t="s">
        <v>5341</v>
      </c>
      <c r="B434">
        <v>1008</v>
      </c>
      <c r="C434" t="s">
        <v>655</v>
      </c>
      <c r="D434">
        <v>33</v>
      </c>
      <c r="E434">
        <v>163.5</v>
      </c>
      <c r="F434">
        <v>69.8</v>
      </c>
      <c r="G434">
        <v>121.25</v>
      </c>
      <c r="H434">
        <v>71.25</v>
      </c>
      <c r="I434" t="s">
        <v>103</v>
      </c>
      <c r="J434" t="s">
        <v>104</v>
      </c>
      <c r="K434" t="s">
        <v>310</v>
      </c>
      <c r="L434" t="s">
        <v>160</v>
      </c>
      <c r="M434" t="s">
        <v>4381</v>
      </c>
      <c r="N434">
        <v>400</v>
      </c>
      <c r="O434" t="s">
        <v>2262</v>
      </c>
      <c r="P434">
        <v>2</v>
      </c>
      <c r="Q434" t="s">
        <v>113</v>
      </c>
      <c r="R434" t="s">
        <v>4415</v>
      </c>
      <c r="S434">
        <v>1990</v>
      </c>
      <c r="T434" t="s">
        <v>2266</v>
      </c>
      <c r="U434">
        <v>824</v>
      </c>
      <c r="V434">
        <v>159</v>
      </c>
      <c r="W434">
        <v>422</v>
      </c>
      <c r="X434">
        <v>77</v>
      </c>
      <c r="Y434">
        <v>265</v>
      </c>
      <c r="Z434">
        <v>80</v>
      </c>
      <c r="AA434" t="s">
        <v>108</v>
      </c>
      <c r="AB434">
        <v>72</v>
      </c>
      <c r="AC434">
        <v>33</v>
      </c>
      <c r="AD434">
        <v>351.25900000000001</v>
      </c>
      <c r="AE434">
        <v>0.8</v>
      </c>
      <c r="AF434">
        <v>0.54218100000000002</v>
      </c>
      <c r="AH434">
        <v>1990</v>
      </c>
      <c r="AI434">
        <f t="shared" si="24"/>
        <v>6.1340843014295183</v>
      </c>
      <c r="AJ434">
        <f t="shared" si="25"/>
        <v>0.49278617974899108</v>
      </c>
      <c r="AK434">
        <f t="shared" si="26"/>
        <v>0.90643871693515976</v>
      </c>
      <c r="AL434">
        <f t="shared" si="27"/>
        <v>0.25770407036100562</v>
      </c>
      <c r="AM434">
        <f>U434 - AVERAGEIFS('Placebo Females'!U:U, 'Placebo Females'!B:B, B434, 'Placebo Females'!P:P, P434)</f>
        <v>4</v>
      </c>
      <c r="AN434">
        <f>V434 - AVERAGEIFS('Placebo Females'!V:V, 'Placebo Females'!B:B, B434, 'Placebo Females'!P:P, P434)</f>
        <v>9.6666666666666572</v>
      </c>
      <c r="AO434">
        <f>W434 - AVERAGEIFS('Placebo Females'!W:W, 'Placebo Females'!B:B, B434, 'Placebo Females'!P:P, P434)</f>
        <v>52</v>
      </c>
      <c r="AP434">
        <f>X434 - AVERAGEIFS('Placebo Females'!X:X, 'Placebo Females'!B:B, B434, 'Placebo Females'!P:P, P434)</f>
        <v>-25.333333333333329</v>
      </c>
      <c r="AQ434">
        <f>Y434 - AVERAGEIFS('Placebo Females'!Y:Y, 'Placebo Females'!B:B, B434, 'Placebo Females'!P:P, P434)</f>
        <v>62.666666666666657</v>
      </c>
      <c r="AR434">
        <f>Z434 - AVERAGEIFS('Placebo Females'!Z:Z, 'Placebo Females'!B:B, B434, 'Placebo Females'!P:P, P434)</f>
        <v>14.666666666666671</v>
      </c>
      <c r="AS434">
        <f>AB434 - AVERAGEIFS('Placebo Females'!AB:AB, 'Placebo Females'!B:B, B434, 'Placebo Females'!P:P, P434)</f>
        <v>36.333333333333336</v>
      </c>
      <c r="AT434">
        <f>AC434 - AVERAGEIFS('Placebo Females'!AC:AC, 'Placebo Females'!B:B, B434, 'Placebo Females'!P:P, P434)</f>
        <v>10</v>
      </c>
      <c r="AU434">
        <f>AD434 - AVERAGEIFS('Placebo Females'!AD:AD, 'Placebo Females'!B:B, B434, 'Placebo Females'!P:P, P434)</f>
        <v>-189.49099999999999</v>
      </c>
      <c r="AV434">
        <f>AE434 - AVERAGEIFS('Placebo Females'!AE:AE, 'Placebo Females'!B:B, B434, 'Placebo Females'!P:P, P434)</f>
        <v>0.63333349999999999</v>
      </c>
      <c r="AW434">
        <f>AF434 - AVERAGEIFS('Placebo Females'!AF:AF, 'Placebo Females'!B:B, B434, 'Placebo Females'!P:P, P434)</f>
        <v>0.20172950000000001</v>
      </c>
    </row>
    <row r="435" spans="1:49" x14ac:dyDescent="0.25">
      <c r="A435" t="s">
        <v>5342</v>
      </c>
      <c r="B435">
        <v>1004</v>
      </c>
      <c r="C435" t="s">
        <v>655</v>
      </c>
      <c r="D435">
        <v>32</v>
      </c>
      <c r="E435">
        <v>177.1</v>
      </c>
      <c r="F435">
        <v>60.7</v>
      </c>
      <c r="G435">
        <v>92</v>
      </c>
      <c r="H435">
        <v>51.75</v>
      </c>
      <c r="I435" t="s">
        <v>103</v>
      </c>
      <c r="J435" t="s">
        <v>104</v>
      </c>
      <c r="K435" t="s">
        <v>459</v>
      </c>
      <c r="L435" t="s">
        <v>106</v>
      </c>
      <c r="M435" t="s">
        <v>4381</v>
      </c>
      <c r="N435">
        <v>400</v>
      </c>
      <c r="O435" t="s">
        <v>2262</v>
      </c>
      <c r="P435">
        <v>2</v>
      </c>
      <c r="Q435" t="s">
        <v>113</v>
      </c>
      <c r="R435" t="s">
        <v>4415</v>
      </c>
      <c r="S435">
        <v>2000</v>
      </c>
      <c r="T435" t="s">
        <v>2266</v>
      </c>
      <c r="U435">
        <v>788</v>
      </c>
      <c r="V435">
        <v>126</v>
      </c>
      <c r="W435">
        <v>497</v>
      </c>
      <c r="X435">
        <v>123</v>
      </c>
      <c r="Y435">
        <v>275</v>
      </c>
      <c r="Z435">
        <v>99</v>
      </c>
      <c r="AA435" t="s">
        <v>108</v>
      </c>
      <c r="AB435">
        <v>26</v>
      </c>
      <c r="AC435">
        <v>30</v>
      </c>
      <c r="AD435">
        <v>98.622600000000006</v>
      </c>
      <c r="AE435">
        <v>0.217391</v>
      </c>
      <c r="AF435">
        <v>0.39967000000000003</v>
      </c>
      <c r="AH435">
        <v>2000</v>
      </c>
      <c r="AI435">
        <f t="shared" si="24"/>
        <v>6.1649088456578092</v>
      </c>
      <c r="AJ435">
        <f t="shared" si="25"/>
        <v>0.49363815460582683</v>
      </c>
      <c r="AK435">
        <f t="shared" si="26"/>
        <v>0.90688835245437716</v>
      </c>
      <c r="AL435">
        <f t="shared" si="27"/>
        <v>0.25887561493949174</v>
      </c>
      <c r="AM435">
        <f>U435 - AVERAGEIFS('Placebo Females'!U:U, 'Placebo Females'!B:B, B435, 'Placebo Females'!P:P, P435)</f>
        <v>-120</v>
      </c>
      <c r="AN435">
        <f>V435 - AVERAGEIFS('Placebo Females'!V:V, 'Placebo Females'!B:B, B435, 'Placebo Females'!P:P, P435)</f>
        <v>-9.3333333333333428</v>
      </c>
      <c r="AO435">
        <f>W435 - AVERAGEIFS('Placebo Females'!W:W, 'Placebo Females'!B:B, B435, 'Placebo Females'!P:P, P435)</f>
        <v>74.666666666666686</v>
      </c>
      <c r="AP435">
        <f>X435 - AVERAGEIFS('Placebo Females'!X:X, 'Placebo Females'!B:B, B435, 'Placebo Females'!P:P, P435)</f>
        <v>26</v>
      </c>
      <c r="AQ435">
        <f>Y435 - AVERAGEIFS('Placebo Females'!Y:Y, 'Placebo Females'!B:B, B435, 'Placebo Females'!P:P, P435)</f>
        <v>27.666666666666657</v>
      </c>
      <c r="AR435">
        <f>Z435 - AVERAGEIFS('Placebo Females'!Z:Z, 'Placebo Females'!B:B, B435, 'Placebo Females'!P:P, P435)</f>
        <v>21</v>
      </c>
      <c r="AS435">
        <f>AB435 - AVERAGEIFS('Placebo Females'!AB:AB, 'Placebo Females'!B:B, B435, 'Placebo Females'!P:P, P435)</f>
        <v>-22.666666666666664</v>
      </c>
      <c r="AT435">
        <f>AC435 - AVERAGEIFS('Placebo Females'!AC:AC, 'Placebo Females'!B:B, B435, 'Placebo Females'!P:P, P435)</f>
        <v>1</v>
      </c>
      <c r="AU435">
        <f>AD435 - AVERAGEIFS('Placebo Females'!AD:AD, 'Placebo Females'!B:B, B435, 'Placebo Females'!P:P, P435)</f>
        <v>-65.195399999999978</v>
      </c>
      <c r="AV435">
        <f>AE435 - AVERAGEIFS('Placebo Females'!AE:AE, 'Placebo Females'!B:B, B435, 'Placebo Females'!P:P, P435)</f>
        <v>-7.0556666666666656E-2</v>
      </c>
      <c r="AW435">
        <f>AF435 - AVERAGEIFS('Placebo Females'!AF:AF, 'Placebo Females'!B:B, B435, 'Placebo Females'!P:P, P435)</f>
        <v>-3.9324333333333295E-2</v>
      </c>
    </row>
    <row r="436" spans="1:49" x14ac:dyDescent="0.25">
      <c r="A436" t="s">
        <v>5343</v>
      </c>
      <c r="B436">
        <v>1004</v>
      </c>
      <c r="C436" t="s">
        <v>655</v>
      </c>
      <c r="D436">
        <v>32</v>
      </c>
      <c r="E436">
        <v>177.1</v>
      </c>
      <c r="F436">
        <v>60.7</v>
      </c>
      <c r="G436">
        <v>92</v>
      </c>
      <c r="H436">
        <v>51.75</v>
      </c>
      <c r="I436" t="s">
        <v>103</v>
      </c>
      <c r="J436" t="s">
        <v>104</v>
      </c>
      <c r="K436" t="s">
        <v>459</v>
      </c>
      <c r="L436" t="s">
        <v>106</v>
      </c>
      <c r="M436" t="s">
        <v>4381</v>
      </c>
      <c r="N436">
        <v>400</v>
      </c>
      <c r="O436" t="s">
        <v>2262</v>
      </c>
      <c r="P436">
        <v>2</v>
      </c>
      <c r="Q436" t="s">
        <v>113</v>
      </c>
      <c r="R436" t="s">
        <v>4415</v>
      </c>
      <c r="S436">
        <v>2000</v>
      </c>
      <c r="T436" t="s">
        <v>2266</v>
      </c>
      <c r="U436">
        <v>778</v>
      </c>
      <c r="V436">
        <v>122</v>
      </c>
      <c r="W436">
        <v>518</v>
      </c>
      <c r="X436">
        <v>106</v>
      </c>
      <c r="Y436">
        <v>295</v>
      </c>
      <c r="Z436">
        <v>117</v>
      </c>
      <c r="AA436" t="s">
        <v>108</v>
      </c>
      <c r="AB436">
        <v>29</v>
      </c>
      <c r="AC436">
        <v>28</v>
      </c>
      <c r="AD436">
        <v>94.754199999999997</v>
      </c>
      <c r="AE436">
        <v>0.35714299999999999</v>
      </c>
      <c r="AF436">
        <v>0.69001400000000002</v>
      </c>
      <c r="AH436">
        <v>2000</v>
      </c>
      <c r="AI436">
        <f t="shared" si="24"/>
        <v>6.1649088456578092</v>
      </c>
      <c r="AJ436">
        <f t="shared" si="25"/>
        <v>0.49363815460582683</v>
      </c>
      <c r="AK436">
        <f t="shared" si="26"/>
        <v>0.90688835245437716</v>
      </c>
      <c r="AL436">
        <f t="shared" si="27"/>
        <v>0.25887561493949174</v>
      </c>
      <c r="AM436">
        <f>U436 - AVERAGEIFS('Placebo Females'!U:U, 'Placebo Females'!B:B, B436, 'Placebo Females'!P:P, P436)</f>
        <v>-130</v>
      </c>
      <c r="AN436">
        <f>V436 - AVERAGEIFS('Placebo Females'!V:V, 'Placebo Females'!B:B, B436, 'Placebo Females'!P:P, P436)</f>
        <v>-13.333333333333343</v>
      </c>
      <c r="AO436">
        <f>W436 - AVERAGEIFS('Placebo Females'!W:W, 'Placebo Females'!B:B, B436, 'Placebo Females'!P:P, P436)</f>
        <v>95.666666666666686</v>
      </c>
      <c r="AP436">
        <f>X436 - AVERAGEIFS('Placebo Females'!X:X, 'Placebo Females'!B:B, B436, 'Placebo Females'!P:P, P436)</f>
        <v>9</v>
      </c>
      <c r="AQ436">
        <f>Y436 - AVERAGEIFS('Placebo Females'!Y:Y, 'Placebo Females'!B:B, B436, 'Placebo Females'!P:P, P436)</f>
        <v>47.666666666666657</v>
      </c>
      <c r="AR436">
        <f>Z436 - AVERAGEIFS('Placebo Females'!Z:Z, 'Placebo Females'!B:B, B436, 'Placebo Females'!P:P, P436)</f>
        <v>39</v>
      </c>
      <c r="AS436">
        <f>AB436 - AVERAGEIFS('Placebo Females'!AB:AB, 'Placebo Females'!B:B, B436, 'Placebo Females'!P:P, P436)</f>
        <v>-19.666666666666664</v>
      </c>
      <c r="AT436">
        <f>AC436 - AVERAGEIFS('Placebo Females'!AC:AC, 'Placebo Females'!B:B, B436, 'Placebo Females'!P:P, P436)</f>
        <v>-1</v>
      </c>
      <c r="AU436">
        <f>AD436 - AVERAGEIFS('Placebo Females'!AD:AD, 'Placebo Females'!B:B, B436, 'Placebo Females'!P:P, P436)</f>
        <v>-69.063799999999986</v>
      </c>
      <c r="AV436">
        <f>AE436 - AVERAGEIFS('Placebo Females'!AE:AE, 'Placebo Females'!B:B, B436, 'Placebo Females'!P:P, P436)</f>
        <v>6.9195333333333331E-2</v>
      </c>
      <c r="AW436">
        <f>AF436 - AVERAGEIFS('Placebo Females'!AF:AF, 'Placebo Females'!B:B, B436, 'Placebo Females'!P:P, P436)</f>
        <v>0.2510196666666667</v>
      </c>
    </row>
    <row r="437" spans="1:49" x14ac:dyDescent="0.25">
      <c r="A437" t="s">
        <v>5344</v>
      </c>
      <c r="B437">
        <v>1004</v>
      </c>
      <c r="C437" t="s">
        <v>655</v>
      </c>
      <c r="D437">
        <v>32</v>
      </c>
      <c r="E437">
        <v>177.1</v>
      </c>
      <c r="F437">
        <v>60.7</v>
      </c>
      <c r="G437">
        <v>92</v>
      </c>
      <c r="H437">
        <v>51.75</v>
      </c>
      <c r="I437" t="s">
        <v>103</v>
      </c>
      <c r="J437" t="s">
        <v>104</v>
      </c>
      <c r="K437" t="s">
        <v>459</v>
      </c>
      <c r="L437" t="s">
        <v>106</v>
      </c>
      <c r="M437" t="s">
        <v>4381</v>
      </c>
      <c r="N437">
        <v>400</v>
      </c>
      <c r="O437" t="s">
        <v>2262</v>
      </c>
      <c r="P437">
        <v>2</v>
      </c>
      <c r="Q437" t="s">
        <v>113</v>
      </c>
      <c r="R437" t="s">
        <v>4415</v>
      </c>
      <c r="S437">
        <v>2000</v>
      </c>
      <c r="T437" t="s">
        <v>2266</v>
      </c>
      <c r="U437">
        <v>777</v>
      </c>
      <c r="V437">
        <v>131</v>
      </c>
      <c r="W437">
        <v>482</v>
      </c>
      <c r="X437">
        <v>94</v>
      </c>
      <c r="Y437">
        <v>297</v>
      </c>
      <c r="Z437">
        <v>91</v>
      </c>
      <c r="AA437" t="s">
        <v>108</v>
      </c>
      <c r="AB437">
        <v>25</v>
      </c>
      <c r="AC437">
        <v>34</v>
      </c>
      <c r="AD437">
        <v>89.118899999999996</v>
      </c>
      <c r="AE437">
        <v>0.352941</v>
      </c>
      <c r="AF437">
        <v>0.35886699999999999</v>
      </c>
      <c r="AH437">
        <v>2000</v>
      </c>
      <c r="AI437">
        <f t="shared" si="24"/>
        <v>6.1649088456578092</v>
      </c>
      <c r="AJ437">
        <f t="shared" si="25"/>
        <v>0.49363815460582683</v>
      </c>
      <c r="AK437">
        <f t="shared" si="26"/>
        <v>0.90688835245437716</v>
      </c>
      <c r="AL437">
        <f t="shared" si="27"/>
        <v>0.25887561493949174</v>
      </c>
      <c r="AM437">
        <f>U437 - AVERAGEIFS('Placebo Females'!U:U, 'Placebo Females'!B:B, B437, 'Placebo Females'!P:P, P437)</f>
        <v>-131</v>
      </c>
      <c r="AN437">
        <f>V437 - AVERAGEIFS('Placebo Females'!V:V, 'Placebo Females'!B:B, B437, 'Placebo Females'!P:P, P437)</f>
        <v>-4.3333333333333428</v>
      </c>
      <c r="AO437">
        <f>W437 - AVERAGEIFS('Placebo Females'!W:W, 'Placebo Females'!B:B, B437, 'Placebo Females'!P:P, P437)</f>
        <v>59.666666666666686</v>
      </c>
      <c r="AP437">
        <f>X437 - AVERAGEIFS('Placebo Females'!X:X, 'Placebo Females'!B:B, B437, 'Placebo Females'!P:P, P437)</f>
        <v>-3</v>
      </c>
      <c r="AQ437">
        <f>Y437 - AVERAGEIFS('Placebo Females'!Y:Y, 'Placebo Females'!B:B, B437, 'Placebo Females'!P:P, P437)</f>
        <v>49.666666666666657</v>
      </c>
      <c r="AR437">
        <f>Z437 - AVERAGEIFS('Placebo Females'!Z:Z, 'Placebo Females'!B:B, B437, 'Placebo Females'!P:P, P437)</f>
        <v>13</v>
      </c>
      <c r="AS437">
        <f>AB437 - AVERAGEIFS('Placebo Females'!AB:AB, 'Placebo Females'!B:B, B437, 'Placebo Females'!P:P, P437)</f>
        <v>-23.666666666666664</v>
      </c>
      <c r="AT437">
        <f>AC437 - AVERAGEIFS('Placebo Females'!AC:AC, 'Placebo Females'!B:B, B437, 'Placebo Females'!P:P, P437)</f>
        <v>5</v>
      </c>
      <c r="AU437">
        <f>AD437 - AVERAGEIFS('Placebo Females'!AD:AD, 'Placebo Females'!B:B, B437, 'Placebo Females'!P:P, P437)</f>
        <v>-74.699099999999987</v>
      </c>
      <c r="AV437">
        <f>AE437 - AVERAGEIFS('Placebo Females'!AE:AE, 'Placebo Females'!B:B, B437, 'Placebo Females'!P:P, P437)</f>
        <v>6.4993333333333347E-2</v>
      </c>
      <c r="AW437">
        <f>AF437 - AVERAGEIFS('Placebo Females'!AF:AF, 'Placebo Females'!B:B, B437, 'Placebo Females'!P:P, P437)</f>
        <v>-8.0127333333333328E-2</v>
      </c>
    </row>
    <row r="438" spans="1:49" x14ac:dyDescent="0.25">
      <c r="A438" t="s">
        <v>5345</v>
      </c>
      <c r="B438">
        <v>1010</v>
      </c>
      <c r="C438" t="s">
        <v>655</v>
      </c>
      <c r="D438">
        <v>21</v>
      </c>
      <c r="E438">
        <v>165.5</v>
      </c>
      <c r="F438">
        <v>56.8</v>
      </c>
      <c r="G438">
        <v>99.25</v>
      </c>
      <c r="H438">
        <v>56.25</v>
      </c>
      <c r="I438" t="s">
        <v>103</v>
      </c>
      <c r="J438" t="s">
        <v>104</v>
      </c>
      <c r="K438" t="s">
        <v>261</v>
      </c>
      <c r="L438" t="s">
        <v>160</v>
      </c>
      <c r="M438" t="s">
        <v>4381</v>
      </c>
      <c r="N438">
        <v>400</v>
      </c>
      <c r="O438" t="s">
        <v>2262</v>
      </c>
      <c r="P438">
        <v>4</v>
      </c>
      <c r="Q438" t="s">
        <v>113</v>
      </c>
      <c r="R438" t="s">
        <v>4415</v>
      </c>
      <c r="S438">
        <v>2010</v>
      </c>
      <c r="T438" t="s">
        <v>2266</v>
      </c>
      <c r="U438">
        <v>789</v>
      </c>
      <c r="V438">
        <v>142</v>
      </c>
      <c r="W438">
        <v>450</v>
      </c>
      <c r="X438">
        <v>87</v>
      </c>
      <c r="Y438">
        <v>267</v>
      </c>
      <c r="Z438">
        <v>96</v>
      </c>
      <c r="AA438" t="s">
        <v>108</v>
      </c>
      <c r="AB438">
        <v>70</v>
      </c>
      <c r="AC438">
        <v>36</v>
      </c>
      <c r="AD438">
        <v>300.13</v>
      </c>
      <c r="AE438">
        <v>0.62857099999999999</v>
      </c>
      <c r="AF438">
        <v>0.491699</v>
      </c>
      <c r="AH438">
        <v>2010</v>
      </c>
      <c r="AI438">
        <f t="shared" si="24"/>
        <v>6.1957333898860973</v>
      </c>
      <c r="AJ438">
        <f t="shared" si="25"/>
        <v>0.49448591687614762</v>
      </c>
      <c r="AK438">
        <f t="shared" si="26"/>
        <v>0.90733381992079054</v>
      </c>
      <c r="AL438">
        <f t="shared" si="27"/>
        <v>0.26004475063575627</v>
      </c>
      <c r="AM438">
        <f>U438 - AVERAGEIFS('Placebo Females'!U:U, 'Placebo Females'!B:B, B438, 'Placebo Females'!P:P, P438)</f>
        <v>-137.33333333333337</v>
      </c>
      <c r="AN438">
        <f>V438 - AVERAGEIFS('Placebo Females'!V:V, 'Placebo Females'!B:B, B438, 'Placebo Females'!P:P, P438)</f>
        <v>11</v>
      </c>
      <c r="AO438">
        <f>W438 - AVERAGEIFS('Placebo Females'!W:W, 'Placebo Females'!B:B, B438, 'Placebo Females'!P:P, P438)</f>
        <v>55.333333333333314</v>
      </c>
      <c r="AP438">
        <f>X438 - AVERAGEIFS('Placebo Females'!X:X, 'Placebo Females'!B:B, B438, 'Placebo Females'!P:P, P438)</f>
        <v>-19</v>
      </c>
      <c r="AQ438">
        <f>Y438 - AVERAGEIFS('Placebo Females'!Y:Y, 'Placebo Females'!B:B, B438, 'Placebo Females'!P:P, P438)</f>
        <v>42</v>
      </c>
      <c r="AR438">
        <f>Z438 - AVERAGEIFS('Placebo Females'!Z:Z, 'Placebo Females'!B:B, B438, 'Placebo Females'!P:P, P438)</f>
        <v>32.333333333333336</v>
      </c>
      <c r="AS438">
        <f>AB438 - AVERAGEIFS('Placebo Females'!AB:AB, 'Placebo Females'!B:B, B438, 'Placebo Females'!P:P, P438)</f>
        <v>33.333333333333336</v>
      </c>
      <c r="AT438">
        <f>AC438 - AVERAGEIFS('Placebo Females'!AC:AC, 'Placebo Females'!B:B, B438, 'Placebo Females'!P:P, P438)</f>
        <v>12.666666666666668</v>
      </c>
      <c r="AU438">
        <f>AD438 - AVERAGEIFS('Placebo Females'!AD:AD, 'Placebo Females'!B:B, B438, 'Placebo Females'!P:P, P438)</f>
        <v>-172.63066666666663</v>
      </c>
      <c r="AV438">
        <f>AE438 - AVERAGEIFS('Placebo Females'!AE:AE, 'Placebo Females'!B:B, B438, 'Placebo Females'!P:P, P438)</f>
        <v>0.45868533333333339</v>
      </c>
      <c r="AW438">
        <f>AF438 - AVERAGEIFS('Placebo Females'!AF:AF, 'Placebo Females'!B:B, B438, 'Placebo Females'!P:P, P438)</f>
        <v>0.18143066666666668</v>
      </c>
    </row>
    <row r="439" spans="1:49" x14ac:dyDescent="0.25">
      <c r="A439" t="s">
        <v>5346</v>
      </c>
      <c r="B439">
        <v>1010</v>
      </c>
      <c r="C439" t="s">
        <v>655</v>
      </c>
      <c r="D439">
        <v>21</v>
      </c>
      <c r="E439">
        <v>165.5</v>
      </c>
      <c r="F439">
        <v>56.8</v>
      </c>
      <c r="G439">
        <v>99.25</v>
      </c>
      <c r="H439">
        <v>56.25</v>
      </c>
      <c r="I439" t="s">
        <v>103</v>
      </c>
      <c r="J439" t="s">
        <v>104</v>
      </c>
      <c r="K439" t="s">
        <v>261</v>
      </c>
      <c r="L439" t="s">
        <v>160</v>
      </c>
      <c r="M439" t="s">
        <v>4381</v>
      </c>
      <c r="N439">
        <v>400</v>
      </c>
      <c r="O439" t="s">
        <v>2262</v>
      </c>
      <c r="P439">
        <v>4</v>
      </c>
      <c r="Q439" t="s">
        <v>113</v>
      </c>
      <c r="R439" t="s">
        <v>4415</v>
      </c>
      <c r="S439">
        <v>2010</v>
      </c>
      <c r="T439" t="s">
        <v>2266</v>
      </c>
      <c r="U439">
        <v>776</v>
      </c>
      <c r="V439">
        <v>143</v>
      </c>
      <c r="W439">
        <v>459</v>
      </c>
      <c r="X439">
        <v>92</v>
      </c>
      <c r="Y439">
        <v>264</v>
      </c>
      <c r="Z439">
        <v>103</v>
      </c>
      <c r="AA439" t="s">
        <v>108</v>
      </c>
      <c r="AB439">
        <v>70</v>
      </c>
      <c r="AC439">
        <v>36</v>
      </c>
      <c r="AD439">
        <v>293.3</v>
      </c>
      <c r="AE439">
        <v>0.56756799999999996</v>
      </c>
      <c r="AF439">
        <v>0.51338099999999998</v>
      </c>
      <c r="AH439">
        <v>2010</v>
      </c>
      <c r="AI439">
        <f t="shared" si="24"/>
        <v>6.1957333898860973</v>
      </c>
      <c r="AJ439">
        <f t="shared" si="25"/>
        <v>0.49448591687614762</v>
      </c>
      <c r="AK439">
        <f t="shared" si="26"/>
        <v>0.90733381992079054</v>
      </c>
      <c r="AL439">
        <f t="shared" si="27"/>
        <v>0.26004475063575627</v>
      </c>
      <c r="AM439">
        <f>U439 - AVERAGEIFS('Placebo Females'!U:U, 'Placebo Females'!B:B, B439, 'Placebo Females'!P:P, P439)</f>
        <v>-150.33333333333337</v>
      </c>
      <c r="AN439">
        <f>V439 - AVERAGEIFS('Placebo Females'!V:V, 'Placebo Females'!B:B, B439, 'Placebo Females'!P:P, P439)</f>
        <v>12</v>
      </c>
      <c r="AO439">
        <f>W439 - AVERAGEIFS('Placebo Females'!W:W, 'Placebo Females'!B:B, B439, 'Placebo Females'!P:P, P439)</f>
        <v>64.333333333333314</v>
      </c>
      <c r="AP439">
        <f>X439 - AVERAGEIFS('Placebo Females'!X:X, 'Placebo Females'!B:B, B439, 'Placebo Females'!P:P, P439)</f>
        <v>-14</v>
      </c>
      <c r="AQ439">
        <f>Y439 - AVERAGEIFS('Placebo Females'!Y:Y, 'Placebo Females'!B:B, B439, 'Placebo Females'!P:P, P439)</f>
        <v>39</v>
      </c>
      <c r="AR439">
        <f>Z439 - AVERAGEIFS('Placebo Females'!Z:Z, 'Placebo Females'!B:B, B439, 'Placebo Females'!P:P, P439)</f>
        <v>39.333333333333336</v>
      </c>
      <c r="AS439">
        <f>AB439 - AVERAGEIFS('Placebo Females'!AB:AB, 'Placebo Females'!B:B, B439, 'Placebo Females'!P:P, P439)</f>
        <v>33.333333333333336</v>
      </c>
      <c r="AT439">
        <f>AC439 - AVERAGEIFS('Placebo Females'!AC:AC, 'Placebo Females'!B:B, B439, 'Placebo Females'!P:P, P439)</f>
        <v>12.666666666666668</v>
      </c>
      <c r="AU439">
        <f>AD439 - AVERAGEIFS('Placebo Females'!AD:AD, 'Placebo Females'!B:B, B439, 'Placebo Females'!P:P, P439)</f>
        <v>-179.46066666666661</v>
      </c>
      <c r="AV439">
        <f>AE439 - AVERAGEIFS('Placebo Females'!AE:AE, 'Placebo Females'!B:B, B439, 'Placebo Females'!P:P, P439)</f>
        <v>0.39768233333333336</v>
      </c>
      <c r="AW439">
        <f>AF439 - AVERAGEIFS('Placebo Females'!AF:AF, 'Placebo Females'!B:B, B439, 'Placebo Females'!P:P, P439)</f>
        <v>0.20311266666666666</v>
      </c>
    </row>
    <row r="440" spans="1:49" x14ac:dyDescent="0.25">
      <c r="A440" t="s">
        <v>5347</v>
      </c>
      <c r="B440">
        <v>1010</v>
      </c>
      <c r="C440" t="s">
        <v>655</v>
      </c>
      <c r="D440">
        <v>21</v>
      </c>
      <c r="E440">
        <v>165.5</v>
      </c>
      <c r="F440">
        <v>56.8</v>
      </c>
      <c r="G440">
        <v>99.25</v>
      </c>
      <c r="H440">
        <v>56.25</v>
      </c>
      <c r="I440" t="s">
        <v>103</v>
      </c>
      <c r="J440" t="s">
        <v>104</v>
      </c>
      <c r="K440" t="s">
        <v>261</v>
      </c>
      <c r="L440" t="s">
        <v>160</v>
      </c>
      <c r="M440" t="s">
        <v>4381</v>
      </c>
      <c r="N440">
        <v>400</v>
      </c>
      <c r="O440" t="s">
        <v>2262</v>
      </c>
      <c r="P440">
        <v>4</v>
      </c>
      <c r="Q440" t="s">
        <v>113</v>
      </c>
      <c r="R440" t="s">
        <v>4415</v>
      </c>
      <c r="S440">
        <v>2010</v>
      </c>
      <c r="T440" t="s">
        <v>2266</v>
      </c>
      <c r="U440">
        <v>789</v>
      </c>
      <c r="V440">
        <v>145</v>
      </c>
      <c r="W440">
        <v>449</v>
      </c>
      <c r="X440">
        <v>86</v>
      </c>
      <c r="Y440">
        <v>261</v>
      </c>
      <c r="Z440">
        <v>102</v>
      </c>
      <c r="AA440" t="s">
        <v>108</v>
      </c>
      <c r="AB440">
        <v>72</v>
      </c>
      <c r="AC440">
        <v>36</v>
      </c>
      <c r="AD440">
        <v>314.88099999999997</v>
      </c>
      <c r="AE440">
        <v>0.81818199999999996</v>
      </c>
      <c r="AF440">
        <v>0.48746699999999998</v>
      </c>
      <c r="AH440">
        <v>2010</v>
      </c>
      <c r="AI440">
        <f t="shared" si="24"/>
        <v>6.1957333898860973</v>
      </c>
      <c r="AJ440">
        <f t="shared" si="25"/>
        <v>0.49448591687614762</v>
      </c>
      <c r="AK440">
        <f t="shared" si="26"/>
        <v>0.90733381992079054</v>
      </c>
      <c r="AL440">
        <f t="shared" si="27"/>
        <v>0.26004475063575627</v>
      </c>
      <c r="AM440">
        <f>U440 - AVERAGEIFS('Placebo Females'!U:U, 'Placebo Females'!B:B, B440, 'Placebo Females'!P:P, P440)</f>
        <v>-137.33333333333337</v>
      </c>
      <c r="AN440">
        <f>V440 - AVERAGEIFS('Placebo Females'!V:V, 'Placebo Females'!B:B, B440, 'Placebo Females'!P:P, P440)</f>
        <v>14</v>
      </c>
      <c r="AO440">
        <f>W440 - AVERAGEIFS('Placebo Females'!W:W, 'Placebo Females'!B:B, B440, 'Placebo Females'!P:P, P440)</f>
        <v>54.333333333333314</v>
      </c>
      <c r="AP440">
        <f>X440 - AVERAGEIFS('Placebo Females'!X:X, 'Placebo Females'!B:B, B440, 'Placebo Females'!P:P, P440)</f>
        <v>-20</v>
      </c>
      <c r="AQ440">
        <f>Y440 - AVERAGEIFS('Placebo Females'!Y:Y, 'Placebo Females'!B:B, B440, 'Placebo Females'!P:P, P440)</f>
        <v>36</v>
      </c>
      <c r="AR440">
        <f>Z440 - AVERAGEIFS('Placebo Females'!Z:Z, 'Placebo Females'!B:B, B440, 'Placebo Females'!P:P, P440)</f>
        <v>38.333333333333336</v>
      </c>
      <c r="AS440">
        <f>AB440 - AVERAGEIFS('Placebo Females'!AB:AB, 'Placebo Females'!B:B, B440, 'Placebo Females'!P:P, P440)</f>
        <v>35.333333333333336</v>
      </c>
      <c r="AT440">
        <f>AC440 - AVERAGEIFS('Placebo Females'!AC:AC, 'Placebo Females'!B:B, B440, 'Placebo Females'!P:P, P440)</f>
        <v>12.666666666666668</v>
      </c>
      <c r="AU440">
        <f>AD440 - AVERAGEIFS('Placebo Females'!AD:AD, 'Placebo Females'!B:B, B440, 'Placebo Females'!P:P, P440)</f>
        <v>-157.87966666666665</v>
      </c>
      <c r="AV440">
        <f>AE440 - AVERAGEIFS('Placebo Females'!AE:AE, 'Placebo Females'!B:B, B440, 'Placebo Females'!P:P, P440)</f>
        <v>0.64829633333333336</v>
      </c>
      <c r="AW440">
        <f>AF440 - AVERAGEIFS('Placebo Females'!AF:AF, 'Placebo Females'!B:B, B440, 'Placebo Females'!P:P, P440)</f>
        <v>0.17719866666666667</v>
      </c>
    </row>
    <row r="441" spans="1:49" x14ac:dyDescent="0.25">
      <c r="A441" t="s">
        <v>5348</v>
      </c>
      <c r="B441">
        <v>1004</v>
      </c>
      <c r="C441" t="s">
        <v>655</v>
      </c>
      <c r="D441">
        <v>32</v>
      </c>
      <c r="E441">
        <v>177.1</v>
      </c>
      <c r="F441">
        <v>60.7</v>
      </c>
      <c r="G441">
        <v>92</v>
      </c>
      <c r="H441">
        <v>51.75</v>
      </c>
      <c r="I441" t="s">
        <v>103</v>
      </c>
      <c r="J441" t="s">
        <v>104</v>
      </c>
      <c r="K441" t="s">
        <v>459</v>
      </c>
      <c r="L441" t="s">
        <v>106</v>
      </c>
      <c r="M441" t="s">
        <v>4381</v>
      </c>
      <c r="N441">
        <v>400</v>
      </c>
      <c r="O441" t="s">
        <v>2262</v>
      </c>
      <c r="P441">
        <v>3.5</v>
      </c>
      <c r="Q441" t="s">
        <v>113</v>
      </c>
      <c r="R441" t="s">
        <v>4415</v>
      </c>
      <c r="S441">
        <v>2020</v>
      </c>
      <c r="T441" t="s">
        <v>2266</v>
      </c>
      <c r="U441">
        <v>795</v>
      </c>
      <c r="V441">
        <v>127</v>
      </c>
      <c r="W441">
        <v>460</v>
      </c>
      <c r="X441">
        <v>103</v>
      </c>
      <c r="Y441">
        <v>270</v>
      </c>
      <c r="Z441">
        <v>87</v>
      </c>
      <c r="AA441" t="s">
        <v>108</v>
      </c>
      <c r="AB441">
        <v>28</v>
      </c>
      <c r="AC441">
        <v>8</v>
      </c>
      <c r="AD441">
        <v>66.575299999999999</v>
      </c>
      <c r="AE441">
        <v>0.24137900000000001</v>
      </c>
      <c r="AF441">
        <v>0.66087499999999999</v>
      </c>
      <c r="AH441">
        <v>2020</v>
      </c>
      <c r="AI441">
        <f t="shared" si="24"/>
        <v>6.2265579341143864</v>
      </c>
      <c r="AJ441">
        <f t="shared" si="25"/>
        <v>0.49532950335342996</v>
      </c>
      <c r="AK441">
        <f t="shared" si="26"/>
        <v>0.90777517634745952</v>
      </c>
      <c r="AL441">
        <f t="shared" si="27"/>
        <v>0.26121147779148912</v>
      </c>
      <c r="AM441">
        <f>U441 - AVERAGEIFS('Placebo Females'!U:U, 'Placebo Females'!B:B, B441, 'Placebo Females'!P:P, P441)</f>
        <v>-12.333333333333371</v>
      </c>
      <c r="AN441">
        <f>V441 - AVERAGEIFS('Placebo Females'!V:V, 'Placebo Females'!B:B, B441, 'Placebo Females'!P:P, P441)</f>
        <v>3.6666666666666714</v>
      </c>
      <c r="AO441">
        <f>W441 - AVERAGEIFS('Placebo Females'!W:W, 'Placebo Females'!B:B, B441, 'Placebo Females'!P:P, P441)</f>
        <v>78.666666666666686</v>
      </c>
      <c r="AP441">
        <f>X441 - AVERAGEIFS('Placebo Females'!X:X, 'Placebo Females'!B:B, B441, 'Placebo Females'!P:P, P441)</f>
        <v>10.333333333333329</v>
      </c>
      <c r="AQ441">
        <f>Y441 - AVERAGEIFS('Placebo Females'!Y:Y, 'Placebo Females'!B:B, B441, 'Placebo Females'!P:P, P441)</f>
        <v>47.666666666666657</v>
      </c>
      <c r="AR441">
        <f>Z441 - AVERAGEIFS('Placebo Females'!Z:Z, 'Placebo Females'!B:B, B441, 'Placebo Females'!P:P, P441)</f>
        <v>20.666666666666671</v>
      </c>
      <c r="AS441">
        <f>AB441 - AVERAGEIFS('Placebo Females'!AB:AB, 'Placebo Females'!B:B, B441, 'Placebo Females'!P:P, P441)</f>
        <v>-13</v>
      </c>
      <c r="AT441">
        <f>AC441 - AVERAGEIFS('Placebo Females'!AC:AC, 'Placebo Females'!B:B, B441, 'Placebo Females'!P:P, P441)</f>
        <v>-16.666666666666668</v>
      </c>
      <c r="AU441">
        <f>AD441 - AVERAGEIFS('Placebo Females'!AD:AD, 'Placebo Females'!B:B, B441, 'Placebo Females'!P:P, P441)</f>
        <v>-108.79803333333334</v>
      </c>
      <c r="AV441">
        <f>AE441 - AVERAGEIFS('Placebo Females'!AE:AE, 'Placebo Females'!B:B, B441, 'Placebo Females'!P:P, P441)</f>
        <v>2.7376333333333336E-2</v>
      </c>
      <c r="AW441">
        <f>AF441 - AVERAGEIFS('Placebo Females'!AF:AF, 'Placebo Females'!B:B, B441, 'Placebo Females'!P:P, P441)</f>
        <v>0.29767966666666668</v>
      </c>
    </row>
    <row r="442" spans="1:49" x14ac:dyDescent="0.25">
      <c r="A442" t="s">
        <v>5349</v>
      </c>
      <c r="B442">
        <v>1004</v>
      </c>
      <c r="C442" t="s">
        <v>655</v>
      </c>
      <c r="D442">
        <v>32</v>
      </c>
      <c r="E442">
        <v>177.1</v>
      </c>
      <c r="F442">
        <v>60.7</v>
      </c>
      <c r="G442">
        <v>92</v>
      </c>
      <c r="H442">
        <v>51.75</v>
      </c>
      <c r="I442" t="s">
        <v>103</v>
      </c>
      <c r="J442" t="s">
        <v>104</v>
      </c>
      <c r="K442" t="s">
        <v>459</v>
      </c>
      <c r="L442" t="s">
        <v>106</v>
      </c>
      <c r="M442" t="s">
        <v>4381</v>
      </c>
      <c r="N442">
        <v>400</v>
      </c>
      <c r="O442" t="s">
        <v>2262</v>
      </c>
      <c r="P442">
        <v>3.5</v>
      </c>
      <c r="Q442" t="s">
        <v>113</v>
      </c>
      <c r="R442" t="s">
        <v>4415</v>
      </c>
      <c r="S442">
        <v>2020</v>
      </c>
      <c r="T442" t="s">
        <v>2266</v>
      </c>
      <c r="U442">
        <v>809</v>
      </c>
      <c r="V442">
        <v>123</v>
      </c>
      <c r="W442" t="s">
        <v>108</v>
      </c>
      <c r="X442">
        <v>105</v>
      </c>
      <c r="Y442">
        <v>269</v>
      </c>
      <c r="Z442" t="s">
        <v>108</v>
      </c>
      <c r="AA442" t="s">
        <v>108</v>
      </c>
      <c r="AB442">
        <v>33</v>
      </c>
      <c r="AC442">
        <v>3</v>
      </c>
      <c r="AD442">
        <v>71.627700000000004</v>
      </c>
      <c r="AE442">
        <v>0.113208</v>
      </c>
      <c r="AF442">
        <v>0.65255700000000005</v>
      </c>
      <c r="AH442">
        <v>2020</v>
      </c>
      <c r="AI442">
        <f t="shared" si="24"/>
        <v>6.2265579341143864</v>
      </c>
      <c r="AJ442">
        <f t="shared" si="25"/>
        <v>0.49532950335342996</v>
      </c>
      <c r="AK442">
        <f t="shared" si="26"/>
        <v>0.90777517634745952</v>
      </c>
      <c r="AL442">
        <f t="shared" si="27"/>
        <v>0.26121147779148912</v>
      </c>
      <c r="AM442">
        <f>U442 - AVERAGEIFS('Placebo Females'!U:U, 'Placebo Females'!B:B, B442, 'Placebo Females'!P:P, P442)</f>
        <v>1.6666666666666288</v>
      </c>
      <c r="AN442">
        <f>V442 - AVERAGEIFS('Placebo Females'!V:V, 'Placebo Females'!B:B, B442, 'Placebo Females'!P:P, P442)</f>
        <v>-0.3333333333333286</v>
      </c>
      <c r="AO442" t="e">
        <f>W442 - AVERAGEIFS('Placebo Females'!W:W, 'Placebo Females'!B:B, B442, 'Placebo Females'!P:P, P442)</f>
        <v>#VALUE!</v>
      </c>
      <c r="AP442">
        <f>X442 - AVERAGEIFS('Placebo Females'!X:X, 'Placebo Females'!B:B, B442, 'Placebo Females'!P:P, P442)</f>
        <v>12.333333333333329</v>
      </c>
      <c r="AQ442">
        <f>Y442 - AVERAGEIFS('Placebo Females'!Y:Y, 'Placebo Females'!B:B, B442, 'Placebo Females'!P:P, P442)</f>
        <v>46.666666666666657</v>
      </c>
      <c r="AR442" t="e">
        <f>Z442 - AVERAGEIFS('Placebo Females'!Z:Z, 'Placebo Females'!B:B, B442, 'Placebo Females'!P:P, P442)</f>
        <v>#VALUE!</v>
      </c>
      <c r="AS442">
        <f>AB442 - AVERAGEIFS('Placebo Females'!AB:AB, 'Placebo Females'!B:B, B442, 'Placebo Females'!P:P, P442)</f>
        <v>-8</v>
      </c>
      <c r="AT442">
        <f>AC442 - AVERAGEIFS('Placebo Females'!AC:AC, 'Placebo Females'!B:B, B442, 'Placebo Females'!P:P, P442)</f>
        <v>-21.666666666666668</v>
      </c>
      <c r="AU442">
        <f>AD442 - AVERAGEIFS('Placebo Females'!AD:AD, 'Placebo Females'!B:B, B442, 'Placebo Females'!P:P, P442)</f>
        <v>-103.74563333333333</v>
      </c>
      <c r="AV442">
        <f>AE442 - AVERAGEIFS('Placebo Females'!AE:AE, 'Placebo Females'!B:B, B442, 'Placebo Females'!P:P, P442)</f>
        <v>-0.10079466666666667</v>
      </c>
      <c r="AW442">
        <f>AF442 - AVERAGEIFS('Placebo Females'!AF:AF, 'Placebo Females'!B:B, B442, 'Placebo Females'!P:P, P442)</f>
        <v>0.28936166666666674</v>
      </c>
    </row>
    <row r="443" spans="1:49" x14ac:dyDescent="0.25">
      <c r="A443" t="s">
        <v>5350</v>
      </c>
      <c r="B443">
        <v>1004</v>
      </c>
      <c r="C443" t="s">
        <v>655</v>
      </c>
      <c r="D443">
        <v>32</v>
      </c>
      <c r="E443">
        <v>177.1</v>
      </c>
      <c r="F443">
        <v>60.7</v>
      </c>
      <c r="G443">
        <v>92</v>
      </c>
      <c r="H443">
        <v>51.75</v>
      </c>
      <c r="I443" t="s">
        <v>103</v>
      </c>
      <c r="J443" t="s">
        <v>104</v>
      </c>
      <c r="K443" t="s">
        <v>459</v>
      </c>
      <c r="L443" t="s">
        <v>106</v>
      </c>
      <c r="M443" t="s">
        <v>4381</v>
      </c>
      <c r="N443">
        <v>400</v>
      </c>
      <c r="O443" t="s">
        <v>2262</v>
      </c>
      <c r="P443">
        <v>3.5</v>
      </c>
      <c r="Q443" t="s">
        <v>113</v>
      </c>
      <c r="R443" t="s">
        <v>4415</v>
      </c>
      <c r="S443">
        <v>2020</v>
      </c>
      <c r="T443" t="s">
        <v>2266</v>
      </c>
      <c r="U443">
        <v>791</v>
      </c>
      <c r="V443">
        <v>120</v>
      </c>
      <c r="W443">
        <v>470</v>
      </c>
      <c r="X443">
        <v>102</v>
      </c>
      <c r="Y443">
        <v>277</v>
      </c>
      <c r="Z443">
        <v>91</v>
      </c>
      <c r="AA443" t="s">
        <v>108</v>
      </c>
      <c r="AB443">
        <v>32</v>
      </c>
      <c r="AC443">
        <v>1</v>
      </c>
      <c r="AD443">
        <v>67.587900000000005</v>
      </c>
      <c r="AE443">
        <v>6.5217399999999995E-2</v>
      </c>
      <c r="AF443">
        <v>0.66229899999999997</v>
      </c>
      <c r="AH443">
        <v>2020</v>
      </c>
      <c r="AI443">
        <f t="shared" si="24"/>
        <v>6.2265579341143864</v>
      </c>
      <c r="AJ443">
        <f t="shared" si="25"/>
        <v>0.49532950335342996</v>
      </c>
      <c r="AK443">
        <f t="shared" si="26"/>
        <v>0.90777517634745952</v>
      </c>
      <c r="AL443">
        <f t="shared" si="27"/>
        <v>0.26121147779148912</v>
      </c>
      <c r="AM443">
        <f>U443 - AVERAGEIFS('Placebo Females'!U:U, 'Placebo Females'!B:B, B443, 'Placebo Females'!P:P, P443)</f>
        <v>-16.333333333333371</v>
      </c>
      <c r="AN443">
        <f>V443 - AVERAGEIFS('Placebo Females'!V:V, 'Placebo Females'!B:B, B443, 'Placebo Females'!P:P, P443)</f>
        <v>-3.3333333333333286</v>
      </c>
      <c r="AO443">
        <f>W443 - AVERAGEIFS('Placebo Females'!W:W, 'Placebo Females'!B:B, B443, 'Placebo Females'!P:P, P443)</f>
        <v>88.666666666666686</v>
      </c>
      <c r="AP443">
        <f>X443 - AVERAGEIFS('Placebo Females'!X:X, 'Placebo Females'!B:B, B443, 'Placebo Females'!P:P, P443)</f>
        <v>9.3333333333333286</v>
      </c>
      <c r="AQ443">
        <f>Y443 - AVERAGEIFS('Placebo Females'!Y:Y, 'Placebo Females'!B:B, B443, 'Placebo Females'!P:P, P443)</f>
        <v>54.666666666666657</v>
      </c>
      <c r="AR443">
        <f>Z443 - AVERAGEIFS('Placebo Females'!Z:Z, 'Placebo Females'!B:B, B443, 'Placebo Females'!P:P, P443)</f>
        <v>24.666666666666671</v>
      </c>
      <c r="AS443">
        <f>AB443 - AVERAGEIFS('Placebo Females'!AB:AB, 'Placebo Females'!B:B, B443, 'Placebo Females'!P:P, P443)</f>
        <v>-9</v>
      </c>
      <c r="AT443">
        <f>AC443 - AVERAGEIFS('Placebo Females'!AC:AC, 'Placebo Females'!B:B, B443, 'Placebo Females'!P:P, P443)</f>
        <v>-23.666666666666668</v>
      </c>
      <c r="AU443">
        <f>AD443 - AVERAGEIFS('Placebo Females'!AD:AD, 'Placebo Females'!B:B, B443, 'Placebo Females'!P:P, P443)</f>
        <v>-107.78543333333333</v>
      </c>
      <c r="AV443">
        <f>AE443 - AVERAGEIFS('Placebo Females'!AE:AE, 'Placebo Females'!B:B, B443, 'Placebo Females'!P:P, P443)</f>
        <v>-0.14878526666666669</v>
      </c>
      <c r="AW443">
        <f>AF443 - AVERAGEIFS('Placebo Females'!AF:AF, 'Placebo Females'!B:B, B443, 'Placebo Females'!P:P, P443)</f>
        <v>0.29910366666666666</v>
      </c>
    </row>
    <row r="444" spans="1:49" x14ac:dyDescent="0.25">
      <c r="A444" t="s">
        <v>5351</v>
      </c>
      <c r="B444">
        <v>1004</v>
      </c>
      <c r="C444" t="s">
        <v>655</v>
      </c>
      <c r="D444">
        <v>32</v>
      </c>
      <c r="E444">
        <v>177.1</v>
      </c>
      <c r="F444">
        <v>60.7</v>
      </c>
      <c r="G444">
        <v>92</v>
      </c>
      <c r="H444">
        <v>51.75</v>
      </c>
      <c r="I444" t="s">
        <v>103</v>
      </c>
      <c r="J444" t="s">
        <v>104</v>
      </c>
      <c r="K444" t="s">
        <v>459</v>
      </c>
      <c r="L444" t="s">
        <v>106</v>
      </c>
      <c r="M444" t="s">
        <v>4381</v>
      </c>
      <c r="N444">
        <v>400</v>
      </c>
      <c r="O444" t="s">
        <v>2262</v>
      </c>
      <c r="P444">
        <v>2.5</v>
      </c>
      <c r="Q444" t="s">
        <v>113</v>
      </c>
      <c r="R444" t="s">
        <v>4415</v>
      </c>
      <c r="S444">
        <v>2050</v>
      </c>
      <c r="T444" t="s">
        <v>2266</v>
      </c>
      <c r="U444">
        <v>758</v>
      </c>
      <c r="V444">
        <v>121</v>
      </c>
      <c r="W444">
        <v>470</v>
      </c>
      <c r="X444">
        <v>97</v>
      </c>
      <c r="Y444">
        <v>282</v>
      </c>
      <c r="Z444">
        <v>91</v>
      </c>
      <c r="AA444" t="s">
        <v>108</v>
      </c>
      <c r="AB444">
        <v>36</v>
      </c>
      <c r="AC444">
        <v>3</v>
      </c>
      <c r="AD444">
        <v>82.6417</v>
      </c>
      <c r="AE444">
        <v>0.47058800000000001</v>
      </c>
      <c r="AF444">
        <v>0.68549000000000004</v>
      </c>
      <c r="AH444">
        <v>2050</v>
      </c>
      <c r="AI444">
        <f t="shared" si="24"/>
        <v>6.3190315667992536</v>
      </c>
      <c r="AJ444">
        <f t="shared" si="25"/>
        <v>0.49783556892150638</v>
      </c>
      <c r="AK444">
        <f t="shared" si="26"/>
        <v>0.90907513423209629</v>
      </c>
      <c r="AL444">
        <f t="shared" si="27"/>
        <v>0.26469721288745585</v>
      </c>
      <c r="AM444">
        <f>U444 - AVERAGEIFS('Placebo Females'!U:U, 'Placebo Females'!B:B, B444, 'Placebo Females'!P:P, P444)</f>
        <v>-58.666666666666629</v>
      </c>
      <c r="AN444">
        <f>V444 - AVERAGEIFS('Placebo Females'!V:V, 'Placebo Females'!B:B, B444, 'Placebo Females'!P:P, P444)</f>
        <v>-3</v>
      </c>
      <c r="AO444">
        <f>W444 - AVERAGEIFS('Placebo Females'!W:W, 'Placebo Females'!B:B, B444, 'Placebo Females'!P:P, P444)</f>
        <v>76</v>
      </c>
      <c r="AP444">
        <f>X444 - AVERAGEIFS('Placebo Females'!X:X, 'Placebo Females'!B:B, B444, 'Placebo Females'!P:P, P444)</f>
        <v>0.6666666666666714</v>
      </c>
      <c r="AQ444">
        <f>Y444 - AVERAGEIFS('Placebo Females'!Y:Y, 'Placebo Females'!B:B, B444, 'Placebo Females'!P:P, P444)</f>
        <v>55.333333333333343</v>
      </c>
      <c r="AR444">
        <f>Z444 - AVERAGEIFS('Placebo Females'!Z:Z, 'Placebo Females'!B:B, B444, 'Placebo Females'!P:P, P444)</f>
        <v>20</v>
      </c>
      <c r="AS444">
        <f>AB444 - AVERAGEIFS('Placebo Females'!AB:AB, 'Placebo Females'!B:B, B444, 'Placebo Females'!P:P, P444)</f>
        <v>-9.3333333333333357</v>
      </c>
      <c r="AT444">
        <f>AC444 - AVERAGEIFS('Placebo Females'!AC:AC, 'Placebo Females'!B:B, B444, 'Placebo Females'!P:P, P444)</f>
        <v>-24.666666666666668</v>
      </c>
      <c r="AU444">
        <f>AD444 - AVERAGEIFS('Placebo Females'!AD:AD, 'Placebo Females'!B:B, B444, 'Placebo Females'!P:P, P444)</f>
        <v>-51.931300000000007</v>
      </c>
      <c r="AV444">
        <f>AE444 - AVERAGEIFS('Placebo Females'!AE:AE, 'Placebo Females'!B:B, B444, 'Placebo Females'!P:P, P444)</f>
        <v>0.31397403333333335</v>
      </c>
      <c r="AW444">
        <f>AF444 - AVERAGEIFS('Placebo Females'!AF:AF, 'Placebo Females'!B:B, B444, 'Placebo Females'!P:P, P444)</f>
        <v>0.30793266666666674</v>
      </c>
    </row>
    <row r="445" spans="1:49" x14ac:dyDescent="0.25">
      <c r="A445" t="s">
        <v>5352</v>
      </c>
      <c r="B445">
        <v>1004</v>
      </c>
      <c r="C445" t="s">
        <v>655</v>
      </c>
      <c r="D445">
        <v>32</v>
      </c>
      <c r="E445">
        <v>177.1</v>
      </c>
      <c r="F445">
        <v>60.7</v>
      </c>
      <c r="G445">
        <v>92</v>
      </c>
      <c r="H445">
        <v>51.75</v>
      </c>
      <c r="I445" t="s">
        <v>103</v>
      </c>
      <c r="J445" t="s">
        <v>104</v>
      </c>
      <c r="K445" t="s">
        <v>459</v>
      </c>
      <c r="L445" t="s">
        <v>106</v>
      </c>
      <c r="M445" t="s">
        <v>4381</v>
      </c>
      <c r="N445">
        <v>400</v>
      </c>
      <c r="O445" t="s">
        <v>2262</v>
      </c>
      <c r="P445">
        <v>2.5</v>
      </c>
      <c r="Q445" t="s">
        <v>113</v>
      </c>
      <c r="R445" t="s">
        <v>4415</v>
      </c>
      <c r="S445">
        <v>2050</v>
      </c>
      <c r="T445" t="s">
        <v>2266</v>
      </c>
      <c r="U445">
        <v>778</v>
      </c>
      <c r="V445">
        <v>122</v>
      </c>
      <c r="W445">
        <v>452</v>
      </c>
      <c r="X445">
        <v>112</v>
      </c>
      <c r="Y445">
        <v>272</v>
      </c>
      <c r="Z445">
        <v>68</v>
      </c>
      <c r="AA445" t="s">
        <v>108</v>
      </c>
      <c r="AB445">
        <v>34</v>
      </c>
      <c r="AC445">
        <v>4</v>
      </c>
      <c r="AD445">
        <v>76.069199999999995</v>
      </c>
      <c r="AE445">
        <v>0.40384599999999998</v>
      </c>
      <c r="AF445">
        <v>0.64868000000000003</v>
      </c>
      <c r="AH445">
        <v>2050</v>
      </c>
      <c r="AI445">
        <f t="shared" si="24"/>
        <v>6.3190315667992536</v>
      </c>
      <c r="AJ445">
        <f t="shared" si="25"/>
        <v>0.49783556892150638</v>
      </c>
      <c r="AK445">
        <f t="shared" si="26"/>
        <v>0.90907513423209629</v>
      </c>
      <c r="AL445">
        <f t="shared" si="27"/>
        <v>0.26469721288745585</v>
      </c>
      <c r="AM445">
        <f>U445 - AVERAGEIFS('Placebo Females'!U:U, 'Placebo Females'!B:B, B445, 'Placebo Females'!P:P, P445)</f>
        <v>-38.666666666666629</v>
      </c>
      <c r="AN445">
        <f>V445 - AVERAGEIFS('Placebo Females'!V:V, 'Placebo Females'!B:B, B445, 'Placebo Females'!P:P, P445)</f>
        <v>-2</v>
      </c>
      <c r="AO445">
        <f>W445 - AVERAGEIFS('Placebo Females'!W:W, 'Placebo Females'!B:B, B445, 'Placebo Females'!P:P, P445)</f>
        <v>58</v>
      </c>
      <c r="AP445">
        <f>X445 - AVERAGEIFS('Placebo Females'!X:X, 'Placebo Females'!B:B, B445, 'Placebo Females'!P:P, P445)</f>
        <v>15.666666666666671</v>
      </c>
      <c r="AQ445">
        <f>Y445 - AVERAGEIFS('Placebo Females'!Y:Y, 'Placebo Females'!B:B, B445, 'Placebo Females'!P:P, P445)</f>
        <v>45.333333333333343</v>
      </c>
      <c r="AR445">
        <f>Z445 - AVERAGEIFS('Placebo Females'!Z:Z, 'Placebo Females'!B:B, B445, 'Placebo Females'!P:P, P445)</f>
        <v>-3</v>
      </c>
      <c r="AS445">
        <f>AB445 - AVERAGEIFS('Placebo Females'!AB:AB, 'Placebo Females'!B:B, B445, 'Placebo Females'!P:P, P445)</f>
        <v>-11.333333333333336</v>
      </c>
      <c r="AT445">
        <f>AC445 - AVERAGEIFS('Placebo Females'!AC:AC, 'Placebo Females'!B:B, B445, 'Placebo Females'!P:P, P445)</f>
        <v>-23.666666666666668</v>
      </c>
      <c r="AU445">
        <f>AD445 - AVERAGEIFS('Placebo Females'!AD:AD, 'Placebo Females'!B:B, B445, 'Placebo Females'!P:P, P445)</f>
        <v>-58.503800000000012</v>
      </c>
      <c r="AV445">
        <f>AE445 - AVERAGEIFS('Placebo Females'!AE:AE, 'Placebo Females'!B:B, B445, 'Placebo Females'!P:P, P445)</f>
        <v>0.24723203333333332</v>
      </c>
      <c r="AW445">
        <f>AF445 - AVERAGEIFS('Placebo Females'!AF:AF, 'Placebo Females'!B:B, B445, 'Placebo Females'!P:P, P445)</f>
        <v>0.27112266666666673</v>
      </c>
    </row>
    <row r="446" spans="1:49" x14ac:dyDescent="0.25">
      <c r="A446" t="s">
        <v>5353</v>
      </c>
      <c r="B446">
        <v>1004</v>
      </c>
      <c r="C446" t="s">
        <v>655</v>
      </c>
      <c r="D446">
        <v>32</v>
      </c>
      <c r="E446">
        <v>177.1</v>
      </c>
      <c r="F446">
        <v>60.7</v>
      </c>
      <c r="G446">
        <v>92</v>
      </c>
      <c r="H446">
        <v>51.75</v>
      </c>
      <c r="I446" t="s">
        <v>103</v>
      </c>
      <c r="J446" t="s">
        <v>104</v>
      </c>
      <c r="K446" t="s">
        <v>459</v>
      </c>
      <c r="L446" t="s">
        <v>106</v>
      </c>
      <c r="M446" t="s">
        <v>4381</v>
      </c>
      <c r="N446">
        <v>400</v>
      </c>
      <c r="O446" t="s">
        <v>2262</v>
      </c>
      <c r="P446">
        <v>2.5</v>
      </c>
      <c r="Q446" t="s">
        <v>113</v>
      </c>
      <c r="R446" t="s">
        <v>4415</v>
      </c>
      <c r="S446">
        <v>2050</v>
      </c>
      <c r="T446" t="s">
        <v>2266</v>
      </c>
      <c r="U446">
        <v>765</v>
      </c>
      <c r="V446">
        <v>122</v>
      </c>
      <c r="W446" t="s">
        <v>108</v>
      </c>
      <c r="X446">
        <v>108</v>
      </c>
      <c r="Y446">
        <v>275</v>
      </c>
      <c r="Z446" t="s">
        <v>108</v>
      </c>
      <c r="AA446" t="s">
        <v>108</v>
      </c>
      <c r="AB446">
        <v>35</v>
      </c>
      <c r="AC446">
        <v>7</v>
      </c>
      <c r="AD446">
        <v>78.528899999999993</v>
      </c>
      <c r="AE446">
        <v>0.66666700000000001</v>
      </c>
      <c r="AF446">
        <v>0.66649999999999998</v>
      </c>
      <c r="AH446">
        <v>2050</v>
      </c>
      <c r="AI446">
        <f t="shared" si="24"/>
        <v>6.3190315667992536</v>
      </c>
      <c r="AJ446">
        <f t="shared" si="25"/>
        <v>0.49783556892150638</v>
      </c>
      <c r="AK446">
        <f t="shared" si="26"/>
        <v>0.90907513423209629</v>
      </c>
      <c r="AL446">
        <f t="shared" si="27"/>
        <v>0.26469721288745585</v>
      </c>
      <c r="AM446">
        <f>U446 - AVERAGEIFS('Placebo Females'!U:U, 'Placebo Females'!B:B, B446, 'Placebo Females'!P:P, P446)</f>
        <v>-51.666666666666629</v>
      </c>
      <c r="AN446">
        <f>V446 - AVERAGEIFS('Placebo Females'!V:V, 'Placebo Females'!B:B, B446, 'Placebo Females'!P:P, P446)</f>
        <v>-2</v>
      </c>
      <c r="AO446" t="e">
        <f>W446 - AVERAGEIFS('Placebo Females'!W:W, 'Placebo Females'!B:B, B446, 'Placebo Females'!P:P, P446)</f>
        <v>#VALUE!</v>
      </c>
      <c r="AP446">
        <f>X446 - AVERAGEIFS('Placebo Females'!X:X, 'Placebo Females'!B:B, B446, 'Placebo Females'!P:P, P446)</f>
        <v>11.666666666666671</v>
      </c>
      <c r="AQ446">
        <f>Y446 - AVERAGEIFS('Placebo Females'!Y:Y, 'Placebo Females'!B:B, B446, 'Placebo Females'!P:P, P446)</f>
        <v>48.333333333333343</v>
      </c>
      <c r="AR446" t="e">
        <f>Z446 - AVERAGEIFS('Placebo Females'!Z:Z, 'Placebo Females'!B:B, B446, 'Placebo Females'!P:P, P446)</f>
        <v>#VALUE!</v>
      </c>
      <c r="AS446">
        <f>AB446 - AVERAGEIFS('Placebo Females'!AB:AB, 'Placebo Females'!B:B, B446, 'Placebo Females'!P:P, P446)</f>
        <v>-10.333333333333336</v>
      </c>
      <c r="AT446">
        <f>AC446 - AVERAGEIFS('Placebo Females'!AC:AC, 'Placebo Females'!B:B, B446, 'Placebo Females'!P:P, P446)</f>
        <v>-20.666666666666668</v>
      </c>
      <c r="AU446">
        <f>AD446 - AVERAGEIFS('Placebo Females'!AD:AD, 'Placebo Females'!B:B, B446, 'Placebo Females'!P:P, P446)</f>
        <v>-56.044100000000014</v>
      </c>
      <c r="AV446">
        <f>AE446 - AVERAGEIFS('Placebo Females'!AE:AE, 'Placebo Females'!B:B, B446, 'Placebo Females'!P:P, P446)</f>
        <v>0.51005303333333329</v>
      </c>
      <c r="AW446">
        <f>AF446 - AVERAGEIFS('Placebo Females'!AF:AF, 'Placebo Females'!B:B, B446, 'Placebo Females'!P:P, P446)</f>
        <v>0.28894266666666668</v>
      </c>
    </row>
    <row r="447" spans="1:49" x14ac:dyDescent="0.25">
      <c r="A447" t="s">
        <v>5354</v>
      </c>
      <c r="B447">
        <v>1001</v>
      </c>
      <c r="C447" t="s">
        <v>655</v>
      </c>
      <c r="D447">
        <v>25</v>
      </c>
      <c r="E447">
        <v>161.5</v>
      </c>
      <c r="F447">
        <v>54.8</v>
      </c>
      <c r="G447">
        <v>114.5</v>
      </c>
      <c r="H447">
        <v>64.25</v>
      </c>
      <c r="I447" t="s">
        <v>103</v>
      </c>
      <c r="J447" t="s">
        <v>104</v>
      </c>
      <c r="K447" t="s">
        <v>360</v>
      </c>
      <c r="L447" t="s">
        <v>311</v>
      </c>
      <c r="M447" t="s">
        <v>4381</v>
      </c>
      <c r="N447">
        <v>400</v>
      </c>
      <c r="O447" t="s">
        <v>2262</v>
      </c>
      <c r="P447">
        <v>2</v>
      </c>
      <c r="Q447" t="s">
        <v>113</v>
      </c>
      <c r="R447" t="s">
        <v>4415</v>
      </c>
      <c r="S447">
        <v>2070</v>
      </c>
      <c r="T447" t="s">
        <v>2266</v>
      </c>
      <c r="U447">
        <v>707</v>
      </c>
      <c r="V447">
        <v>143</v>
      </c>
      <c r="W447">
        <v>430</v>
      </c>
      <c r="X447">
        <v>115</v>
      </c>
      <c r="Y447">
        <v>214</v>
      </c>
      <c r="Z447">
        <v>101</v>
      </c>
      <c r="AA447" t="s">
        <v>108</v>
      </c>
      <c r="AB447">
        <v>77</v>
      </c>
      <c r="AC447">
        <v>33</v>
      </c>
      <c r="AD447">
        <v>413.42</v>
      </c>
      <c r="AE447">
        <v>0.538462</v>
      </c>
      <c r="AF447">
        <v>0.50816700000000004</v>
      </c>
      <c r="AH447">
        <v>2070</v>
      </c>
      <c r="AI447">
        <f t="shared" si="24"/>
        <v>6.3806806552558317</v>
      </c>
      <c r="AJ447">
        <f t="shared" si="25"/>
        <v>0.49948605398415069</v>
      </c>
      <c r="AK447">
        <f t="shared" si="26"/>
        <v>0.90992221762935588</v>
      </c>
      <c r="AL447">
        <f t="shared" si="27"/>
        <v>0.26700900415984752</v>
      </c>
      <c r="AM447">
        <f>U447 - AVERAGEIFS('Placebo Females'!U:U, 'Placebo Females'!B:B, B447, 'Placebo Females'!P:P, P447)</f>
        <v>-171.66666666666663</v>
      </c>
      <c r="AN447">
        <f>V447 - AVERAGEIFS('Placebo Females'!V:V, 'Placebo Females'!B:B, B447, 'Placebo Females'!P:P, P447)</f>
        <v>15.666666666666671</v>
      </c>
      <c r="AO447">
        <f>W447 - AVERAGEIFS('Placebo Females'!W:W, 'Placebo Females'!B:B, B447, 'Placebo Females'!P:P, P447)</f>
        <v>52.666666666666686</v>
      </c>
      <c r="AP447">
        <f>X447 - AVERAGEIFS('Placebo Females'!X:X, 'Placebo Females'!B:B, B447, 'Placebo Females'!P:P, P447)</f>
        <v>22.333333333333329</v>
      </c>
      <c r="AQ447">
        <f>Y447 - AVERAGEIFS('Placebo Females'!Y:Y, 'Placebo Females'!B:B, B447, 'Placebo Females'!P:P, P447)</f>
        <v>-1.3333333333333428</v>
      </c>
      <c r="AR447">
        <f>Z447 - AVERAGEIFS('Placebo Females'!Z:Z, 'Placebo Females'!B:B, B447, 'Placebo Females'!P:P, P447)</f>
        <v>31.666666666666671</v>
      </c>
      <c r="AS447">
        <f>AB447 - AVERAGEIFS('Placebo Females'!AB:AB, 'Placebo Females'!B:B, B447, 'Placebo Females'!P:P, P447)</f>
        <v>38.666666666666664</v>
      </c>
      <c r="AT447">
        <f>AC447 - AVERAGEIFS('Placebo Females'!AC:AC, 'Placebo Females'!B:B, B447, 'Placebo Females'!P:P, P447)</f>
        <v>7.6666666666666679</v>
      </c>
      <c r="AU447">
        <f>AD447 - AVERAGEIFS('Placebo Females'!AD:AD, 'Placebo Females'!B:B, B447, 'Placebo Females'!P:P, P447)</f>
        <v>-338.42833333333334</v>
      </c>
      <c r="AV447">
        <f>AE447 - AVERAGEIFS('Placebo Females'!AE:AE, 'Placebo Females'!B:B, B447, 'Placebo Females'!P:P, P447)</f>
        <v>0.47764566666666664</v>
      </c>
      <c r="AW447">
        <f>AF447 - AVERAGEIFS('Placebo Females'!AF:AF, 'Placebo Females'!B:B, B447, 'Placebo Females'!P:P, P447)</f>
        <v>0.16802666666666671</v>
      </c>
    </row>
    <row r="448" spans="1:49" x14ac:dyDescent="0.25">
      <c r="A448" t="s">
        <v>5355</v>
      </c>
      <c r="B448">
        <v>1001</v>
      </c>
      <c r="C448" t="s">
        <v>655</v>
      </c>
      <c r="D448">
        <v>25</v>
      </c>
      <c r="E448">
        <v>161.5</v>
      </c>
      <c r="F448">
        <v>54.8</v>
      </c>
      <c r="G448">
        <v>114.5</v>
      </c>
      <c r="H448">
        <v>64.25</v>
      </c>
      <c r="I448" t="s">
        <v>103</v>
      </c>
      <c r="J448" t="s">
        <v>104</v>
      </c>
      <c r="K448" t="s">
        <v>360</v>
      </c>
      <c r="L448" t="s">
        <v>311</v>
      </c>
      <c r="M448" t="s">
        <v>4381</v>
      </c>
      <c r="N448">
        <v>400</v>
      </c>
      <c r="O448" t="s">
        <v>2262</v>
      </c>
      <c r="P448">
        <v>2</v>
      </c>
      <c r="Q448" t="s">
        <v>113</v>
      </c>
      <c r="R448" t="s">
        <v>4415</v>
      </c>
      <c r="S448">
        <v>2070</v>
      </c>
      <c r="T448" t="s">
        <v>2266</v>
      </c>
      <c r="U448">
        <v>701</v>
      </c>
      <c r="V448">
        <v>150</v>
      </c>
      <c r="W448">
        <v>430</v>
      </c>
      <c r="X448">
        <v>105</v>
      </c>
      <c r="Y448">
        <v>217</v>
      </c>
      <c r="Z448">
        <v>108</v>
      </c>
      <c r="AA448" t="s">
        <v>108</v>
      </c>
      <c r="AB448">
        <v>70</v>
      </c>
      <c r="AC448">
        <v>43</v>
      </c>
      <c r="AD448">
        <v>382.07499999999999</v>
      </c>
      <c r="AE448">
        <v>0.461538</v>
      </c>
      <c r="AF448">
        <v>0.50332500000000002</v>
      </c>
      <c r="AH448">
        <v>2070</v>
      </c>
      <c r="AI448">
        <f t="shared" si="24"/>
        <v>6.3806806552558317</v>
      </c>
      <c r="AJ448">
        <f t="shared" si="25"/>
        <v>0.49948605398415069</v>
      </c>
      <c r="AK448">
        <f t="shared" si="26"/>
        <v>0.90992221762935588</v>
      </c>
      <c r="AL448">
        <f t="shared" si="27"/>
        <v>0.26700900415984752</v>
      </c>
      <c r="AM448">
        <f>U448 - AVERAGEIFS('Placebo Females'!U:U, 'Placebo Females'!B:B, B448, 'Placebo Females'!P:P, P448)</f>
        <v>-177.66666666666663</v>
      </c>
      <c r="AN448">
        <f>V448 - AVERAGEIFS('Placebo Females'!V:V, 'Placebo Females'!B:B, B448, 'Placebo Females'!P:P, P448)</f>
        <v>22.666666666666671</v>
      </c>
      <c r="AO448">
        <f>W448 - AVERAGEIFS('Placebo Females'!W:W, 'Placebo Females'!B:B, B448, 'Placebo Females'!P:P, P448)</f>
        <v>52.666666666666686</v>
      </c>
      <c r="AP448">
        <f>X448 - AVERAGEIFS('Placebo Females'!X:X, 'Placebo Females'!B:B, B448, 'Placebo Females'!P:P, P448)</f>
        <v>12.333333333333329</v>
      </c>
      <c r="AQ448">
        <f>Y448 - AVERAGEIFS('Placebo Females'!Y:Y, 'Placebo Females'!B:B, B448, 'Placebo Females'!P:P, P448)</f>
        <v>1.6666666666666572</v>
      </c>
      <c r="AR448">
        <f>Z448 - AVERAGEIFS('Placebo Females'!Z:Z, 'Placebo Females'!B:B, B448, 'Placebo Females'!P:P, P448)</f>
        <v>38.666666666666671</v>
      </c>
      <c r="AS448">
        <f>AB448 - AVERAGEIFS('Placebo Females'!AB:AB, 'Placebo Females'!B:B, B448, 'Placebo Females'!P:P, P448)</f>
        <v>31.666666666666664</v>
      </c>
      <c r="AT448">
        <f>AC448 - AVERAGEIFS('Placebo Females'!AC:AC, 'Placebo Females'!B:B, B448, 'Placebo Females'!P:P, P448)</f>
        <v>17.666666666666668</v>
      </c>
      <c r="AU448">
        <f>AD448 - AVERAGEIFS('Placebo Females'!AD:AD, 'Placebo Females'!B:B, B448, 'Placebo Females'!P:P, P448)</f>
        <v>-369.77333333333337</v>
      </c>
      <c r="AV448">
        <f>AE448 - AVERAGEIFS('Placebo Females'!AE:AE, 'Placebo Females'!B:B, B448, 'Placebo Females'!P:P, P448)</f>
        <v>0.40072166666666664</v>
      </c>
      <c r="AW448">
        <f>AF448 - AVERAGEIFS('Placebo Females'!AF:AF, 'Placebo Females'!B:B, B448, 'Placebo Females'!P:P, P448)</f>
        <v>0.1631846666666667</v>
      </c>
    </row>
    <row r="449" spans="1:49" x14ac:dyDescent="0.25">
      <c r="A449" t="s">
        <v>5356</v>
      </c>
      <c r="B449">
        <v>1001</v>
      </c>
      <c r="C449" t="s">
        <v>655</v>
      </c>
      <c r="D449">
        <v>25</v>
      </c>
      <c r="E449">
        <v>161.5</v>
      </c>
      <c r="F449">
        <v>54.8</v>
      </c>
      <c r="G449">
        <v>114.5</v>
      </c>
      <c r="H449">
        <v>64.25</v>
      </c>
      <c r="I449" t="s">
        <v>103</v>
      </c>
      <c r="J449" t="s">
        <v>104</v>
      </c>
      <c r="K449" t="s">
        <v>360</v>
      </c>
      <c r="L449" t="s">
        <v>311</v>
      </c>
      <c r="M449" t="s">
        <v>4381</v>
      </c>
      <c r="N449">
        <v>400</v>
      </c>
      <c r="O449" t="s">
        <v>2262</v>
      </c>
      <c r="P449">
        <v>2</v>
      </c>
      <c r="Q449" t="s">
        <v>113</v>
      </c>
      <c r="R449" t="s">
        <v>4415</v>
      </c>
      <c r="S449">
        <v>2070</v>
      </c>
      <c r="T449" t="s">
        <v>2266</v>
      </c>
      <c r="U449">
        <v>725</v>
      </c>
      <c r="V449">
        <v>144</v>
      </c>
      <c r="W449">
        <v>428</v>
      </c>
      <c r="X449">
        <v>109</v>
      </c>
      <c r="Y449">
        <v>218</v>
      </c>
      <c r="Z449">
        <v>101</v>
      </c>
      <c r="AA449" t="s">
        <v>108</v>
      </c>
      <c r="AB449">
        <v>73</v>
      </c>
      <c r="AC449">
        <v>35</v>
      </c>
      <c r="AD449">
        <v>429.69799999999998</v>
      </c>
      <c r="AE449">
        <v>0.43396200000000001</v>
      </c>
      <c r="AF449">
        <v>0.50131700000000001</v>
      </c>
      <c r="AH449">
        <v>2070</v>
      </c>
      <c r="AI449">
        <f t="shared" si="24"/>
        <v>6.3806806552558317</v>
      </c>
      <c r="AJ449">
        <f t="shared" si="25"/>
        <v>0.49948605398415069</v>
      </c>
      <c r="AK449">
        <f t="shared" si="26"/>
        <v>0.90992221762935588</v>
      </c>
      <c r="AL449">
        <f t="shared" si="27"/>
        <v>0.26700900415984752</v>
      </c>
      <c r="AM449">
        <f>U449 - AVERAGEIFS('Placebo Females'!U:U, 'Placebo Females'!B:B, B449, 'Placebo Females'!P:P, P449)</f>
        <v>-153.66666666666663</v>
      </c>
      <c r="AN449">
        <f>V449 - AVERAGEIFS('Placebo Females'!V:V, 'Placebo Females'!B:B, B449, 'Placebo Females'!P:P, P449)</f>
        <v>16.666666666666671</v>
      </c>
      <c r="AO449">
        <f>W449 - AVERAGEIFS('Placebo Females'!W:W, 'Placebo Females'!B:B, B449, 'Placebo Females'!P:P, P449)</f>
        <v>50.666666666666686</v>
      </c>
      <c r="AP449">
        <f>X449 - AVERAGEIFS('Placebo Females'!X:X, 'Placebo Females'!B:B, B449, 'Placebo Females'!P:P, P449)</f>
        <v>16.333333333333329</v>
      </c>
      <c r="AQ449">
        <f>Y449 - AVERAGEIFS('Placebo Females'!Y:Y, 'Placebo Females'!B:B, B449, 'Placebo Females'!P:P, P449)</f>
        <v>2.6666666666666572</v>
      </c>
      <c r="AR449">
        <f>Z449 - AVERAGEIFS('Placebo Females'!Z:Z, 'Placebo Females'!B:B, B449, 'Placebo Females'!P:P, P449)</f>
        <v>31.666666666666671</v>
      </c>
      <c r="AS449">
        <f>AB449 - AVERAGEIFS('Placebo Females'!AB:AB, 'Placebo Females'!B:B, B449, 'Placebo Females'!P:P, P449)</f>
        <v>34.666666666666664</v>
      </c>
      <c r="AT449">
        <f>AC449 - AVERAGEIFS('Placebo Females'!AC:AC, 'Placebo Females'!B:B, B449, 'Placebo Females'!P:P, P449)</f>
        <v>9.6666666666666679</v>
      </c>
      <c r="AU449">
        <f>AD449 - AVERAGEIFS('Placebo Females'!AD:AD, 'Placebo Females'!B:B, B449, 'Placebo Females'!P:P, P449)</f>
        <v>-322.15033333333338</v>
      </c>
      <c r="AV449">
        <f>AE449 - AVERAGEIFS('Placebo Females'!AE:AE, 'Placebo Females'!B:B, B449, 'Placebo Females'!P:P, P449)</f>
        <v>0.37314566666666671</v>
      </c>
      <c r="AW449">
        <f>AF449 - AVERAGEIFS('Placebo Females'!AF:AF, 'Placebo Females'!B:B, B449, 'Placebo Females'!P:P, P449)</f>
        <v>0.16117666666666669</v>
      </c>
    </row>
    <row r="450" spans="1:49" x14ac:dyDescent="0.25">
      <c r="A450" t="s">
        <v>5357</v>
      </c>
      <c r="B450">
        <v>1007</v>
      </c>
      <c r="C450" t="s">
        <v>655</v>
      </c>
      <c r="D450">
        <v>27</v>
      </c>
      <c r="E450">
        <v>159</v>
      </c>
      <c r="F450">
        <v>52</v>
      </c>
      <c r="G450">
        <v>98.5</v>
      </c>
      <c r="H450">
        <v>61.5</v>
      </c>
      <c r="I450" t="s">
        <v>103</v>
      </c>
      <c r="J450" t="s">
        <v>104</v>
      </c>
      <c r="K450" t="s">
        <v>409</v>
      </c>
      <c r="L450" t="s">
        <v>211</v>
      </c>
      <c r="M450" t="s">
        <v>4381</v>
      </c>
      <c r="N450">
        <v>400</v>
      </c>
      <c r="O450" t="s">
        <v>2262</v>
      </c>
      <c r="P450">
        <v>3</v>
      </c>
      <c r="Q450" t="s">
        <v>113</v>
      </c>
      <c r="R450" t="s">
        <v>4415</v>
      </c>
      <c r="S450">
        <v>2070</v>
      </c>
      <c r="T450" t="s">
        <v>2266</v>
      </c>
      <c r="U450">
        <v>745</v>
      </c>
      <c r="V450">
        <v>168</v>
      </c>
      <c r="W450">
        <v>453</v>
      </c>
      <c r="X450">
        <v>96</v>
      </c>
      <c r="Y450">
        <v>194</v>
      </c>
      <c r="Z450">
        <v>163</v>
      </c>
      <c r="AA450">
        <v>68</v>
      </c>
      <c r="AB450">
        <v>47</v>
      </c>
      <c r="AC450">
        <v>117</v>
      </c>
      <c r="AD450">
        <v>215.928</v>
      </c>
      <c r="AE450">
        <v>0.86046500000000004</v>
      </c>
      <c r="AF450">
        <v>0.60336500000000004</v>
      </c>
      <c r="AH450">
        <v>2070</v>
      </c>
      <c r="AI450">
        <f t="shared" si="24"/>
        <v>6.3806806552558317</v>
      </c>
      <c r="AJ450">
        <f t="shared" si="25"/>
        <v>0.49948605398415069</v>
      </c>
      <c r="AK450">
        <f t="shared" si="26"/>
        <v>0.90992221762935588</v>
      </c>
      <c r="AL450">
        <f t="shared" si="27"/>
        <v>0.26700900415984752</v>
      </c>
      <c r="AM450">
        <f>U450 - AVERAGEIFS('Placebo Females'!U:U, 'Placebo Females'!B:B, B450, 'Placebo Females'!P:P, P450)</f>
        <v>-73.666666666666629</v>
      </c>
      <c r="AN450">
        <f>V450 - AVERAGEIFS('Placebo Females'!V:V, 'Placebo Females'!B:B, B450, 'Placebo Females'!P:P, P450)</f>
        <v>3</v>
      </c>
      <c r="AO450">
        <f>W450 - AVERAGEIFS('Placebo Females'!W:W, 'Placebo Females'!B:B, B450, 'Placebo Females'!P:P, P450)</f>
        <v>72.666666666666686</v>
      </c>
      <c r="AP450">
        <f>X450 - AVERAGEIFS('Placebo Females'!X:X, 'Placebo Females'!B:B, B450, 'Placebo Females'!P:P, P450)</f>
        <v>2.6666666666666714</v>
      </c>
      <c r="AQ450">
        <f>Y450 - AVERAGEIFS('Placebo Females'!Y:Y, 'Placebo Females'!B:B, B450, 'Placebo Females'!P:P, P450)</f>
        <v>-10.333333333333343</v>
      </c>
      <c r="AR450">
        <f>Z450 - AVERAGEIFS('Placebo Females'!Z:Z, 'Placebo Females'!B:B, B450, 'Placebo Females'!P:P, P450)</f>
        <v>80.333333333333329</v>
      </c>
      <c r="AS450">
        <f>AB450 - AVERAGEIFS('Placebo Females'!AB:AB, 'Placebo Females'!B:B, B450, 'Placebo Females'!P:P, P450)</f>
        <v>-5</v>
      </c>
      <c r="AT450">
        <f>AC450 - AVERAGEIFS('Placebo Females'!AC:AC, 'Placebo Females'!B:B, B450, 'Placebo Females'!P:P, P450)</f>
        <v>90.333333333333329</v>
      </c>
      <c r="AU450">
        <f>AD450 - AVERAGEIFS('Placebo Females'!AD:AD, 'Placebo Females'!B:B, B450, 'Placebo Females'!P:P, P450)</f>
        <v>-165.8963333333333</v>
      </c>
      <c r="AV450">
        <f>AE450 - AVERAGEIFS('Placebo Females'!AE:AE, 'Placebo Females'!B:B, B450, 'Placebo Females'!P:P, P450)</f>
        <v>0.78159706666666673</v>
      </c>
      <c r="AW450">
        <f>AF450 - AVERAGEIFS('Placebo Females'!AF:AF, 'Placebo Females'!B:B, B450, 'Placebo Females'!P:P, P450)</f>
        <v>0.22290366666666672</v>
      </c>
    </row>
    <row r="451" spans="1:49" x14ac:dyDescent="0.25">
      <c r="A451" t="s">
        <v>5358</v>
      </c>
      <c r="B451">
        <v>1007</v>
      </c>
      <c r="C451" t="s">
        <v>655</v>
      </c>
      <c r="D451">
        <v>27</v>
      </c>
      <c r="E451">
        <v>159</v>
      </c>
      <c r="F451">
        <v>52</v>
      </c>
      <c r="G451">
        <v>98.5</v>
      </c>
      <c r="H451">
        <v>61.5</v>
      </c>
      <c r="I451" t="s">
        <v>103</v>
      </c>
      <c r="J451" t="s">
        <v>104</v>
      </c>
      <c r="K451" t="s">
        <v>409</v>
      </c>
      <c r="L451" t="s">
        <v>211</v>
      </c>
      <c r="M451" t="s">
        <v>4381</v>
      </c>
      <c r="N451">
        <v>400</v>
      </c>
      <c r="O451" t="s">
        <v>2262</v>
      </c>
      <c r="P451">
        <v>3</v>
      </c>
      <c r="Q451" t="s">
        <v>113</v>
      </c>
      <c r="R451" t="s">
        <v>4415</v>
      </c>
      <c r="S451">
        <v>2070</v>
      </c>
      <c r="T451" t="s">
        <v>2266</v>
      </c>
      <c r="U451">
        <v>708</v>
      </c>
      <c r="V451">
        <v>167</v>
      </c>
      <c r="W451">
        <v>452</v>
      </c>
      <c r="X451">
        <v>95</v>
      </c>
      <c r="Y451">
        <v>189</v>
      </c>
      <c r="Z451">
        <v>168</v>
      </c>
      <c r="AA451">
        <v>73</v>
      </c>
      <c r="AB451">
        <v>53</v>
      </c>
      <c r="AC451">
        <v>113</v>
      </c>
      <c r="AD451">
        <v>190.01400000000001</v>
      </c>
      <c r="AE451">
        <v>0.42857099999999998</v>
      </c>
      <c r="AF451">
        <v>0.58482699999999999</v>
      </c>
      <c r="AH451">
        <v>2070</v>
      </c>
      <c r="AI451">
        <f t="shared" ref="AI451:AI482" si="28">((AH451*10^-9)/324.4168)*10^9</f>
        <v>6.3806806552558317</v>
      </c>
      <c r="AJ451">
        <f t="shared" ref="AJ451:AJ482" si="29">1 -(1/(1+((AI451/6.4)^0.68)))</f>
        <v>0.49948605398415069</v>
      </c>
      <c r="AK451">
        <f t="shared" ref="AK451:AK482" si="30">1 -(1/(1+((AI451/0.72)^1.06)))</f>
        <v>0.90992221762935588</v>
      </c>
      <c r="AL451">
        <f t="shared" ref="AL451:AL482" si="31">1 -(1/(1+((AI451/14.6)^1.22)))</f>
        <v>0.26700900415984752</v>
      </c>
      <c r="AM451">
        <f>U451 - AVERAGEIFS('Placebo Females'!U:U, 'Placebo Females'!B:B, B451, 'Placebo Females'!P:P, P451)</f>
        <v>-110.66666666666663</v>
      </c>
      <c r="AN451">
        <f>V451 - AVERAGEIFS('Placebo Females'!V:V, 'Placebo Females'!B:B, B451, 'Placebo Females'!P:P, P451)</f>
        <v>2</v>
      </c>
      <c r="AO451">
        <f>W451 - AVERAGEIFS('Placebo Females'!W:W, 'Placebo Females'!B:B, B451, 'Placebo Females'!P:P, P451)</f>
        <v>71.666666666666686</v>
      </c>
      <c r="AP451">
        <f>X451 - AVERAGEIFS('Placebo Females'!X:X, 'Placebo Females'!B:B, B451, 'Placebo Females'!P:P, P451)</f>
        <v>1.6666666666666714</v>
      </c>
      <c r="AQ451">
        <f>Y451 - AVERAGEIFS('Placebo Females'!Y:Y, 'Placebo Females'!B:B, B451, 'Placebo Females'!P:P, P451)</f>
        <v>-15.333333333333343</v>
      </c>
      <c r="AR451">
        <f>Z451 - AVERAGEIFS('Placebo Females'!Z:Z, 'Placebo Females'!B:B, B451, 'Placebo Females'!P:P, P451)</f>
        <v>85.333333333333329</v>
      </c>
      <c r="AS451">
        <f>AB451 - AVERAGEIFS('Placebo Females'!AB:AB, 'Placebo Females'!B:B, B451, 'Placebo Females'!P:P, P451)</f>
        <v>1</v>
      </c>
      <c r="AT451">
        <f>AC451 - AVERAGEIFS('Placebo Females'!AC:AC, 'Placebo Females'!B:B, B451, 'Placebo Females'!P:P, P451)</f>
        <v>86.333333333333329</v>
      </c>
      <c r="AU451">
        <f>AD451 - AVERAGEIFS('Placebo Females'!AD:AD, 'Placebo Females'!B:B, B451, 'Placebo Females'!P:P, P451)</f>
        <v>-191.81033333333329</v>
      </c>
      <c r="AV451">
        <f>AE451 - AVERAGEIFS('Placebo Females'!AE:AE, 'Placebo Females'!B:B, B451, 'Placebo Females'!P:P, P451)</f>
        <v>0.34970306666666662</v>
      </c>
      <c r="AW451">
        <f>AF451 - AVERAGEIFS('Placebo Females'!AF:AF, 'Placebo Females'!B:B, B451, 'Placebo Females'!P:P, P451)</f>
        <v>0.20436566666666667</v>
      </c>
    </row>
    <row r="452" spans="1:49" x14ac:dyDescent="0.25">
      <c r="A452" t="s">
        <v>5359</v>
      </c>
      <c r="B452">
        <v>1007</v>
      </c>
      <c r="C452" t="s">
        <v>655</v>
      </c>
      <c r="D452">
        <v>27</v>
      </c>
      <c r="E452">
        <v>159</v>
      </c>
      <c r="F452">
        <v>52</v>
      </c>
      <c r="G452">
        <v>98.5</v>
      </c>
      <c r="H452">
        <v>61.5</v>
      </c>
      <c r="I452" t="s">
        <v>103</v>
      </c>
      <c r="J452" t="s">
        <v>104</v>
      </c>
      <c r="K452" t="s">
        <v>409</v>
      </c>
      <c r="L452" t="s">
        <v>211</v>
      </c>
      <c r="M452" t="s">
        <v>4381</v>
      </c>
      <c r="N452">
        <v>400</v>
      </c>
      <c r="O452" t="s">
        <v>2262</v>
      </c>
      <c r="P452">
        <v>3</v>
      </c>
      <c r="Q452" t="s">
        <v>113</v>
      </c>
      <c r="R452" t="s">
        <v>4415</v>
      </c>
      <c r="S452">
        <v>2070</v>
      </c>
      <c r="T452" t="s">
        <v>2266</v>
      </c>
      <c r="U452">
        <v>682</v>
      </c>
      <c r="V452">
        <v>169</v>
      </c>
      <c r="W452">
        <v>445</v>
      </c>
      <c r="X452">
        <v>100</v>
      </c>
      <c r="Y452">
        <v>175</v>
      </c>
      <c r="Z452">
        <v>170</v>
      </c>
      <c r="AA452">
        <v>73</v>
      </c>
      <c r="AB452">
        <v>52</v>
      </c>
      <c r="AC452">
        <v>108</v>
      </c>
      <c r="AD452">
        <v>189.16499999999999</v>
      </c>
      <c r="AE452">
        <v>1</v>
      </c>
      <c r="AF452">
        <v>0.57031299999999996</v>
      </c>
      <c r="AH452">
        <v>2070</v>
      </c>
      <c r="AI452">
        <f t="shared" si="28"/>
        <v>6.3806806552558317</v>
      </c>
      <c r="AJ452">
        <f t="shared" si="29"/>
        <v>0.49948605398415069</v>
      </c>
      <c r="AK452">
        <f t="shared" si="30"/>
        <v>0.90992221762935588</v>
      </c>
      <c r="AL452">
        <f t="shared" si="31"/>
        <v>0.26700900415984752</v>
      </c>
      <c r="AM452">
        <f>U452 - AVERAGEIFS('Placebo Females'!U:U, 'Placebo Females'!B:B, B452, 'Placebo Females'!P:P, P452)</f>
        <v>-136.66666666666663</v>
      </c>
      <c r="AN452">
        <f>V452 - AVERAGEIFS('Placebo Females'!V:V, 'Placebo Females'!B:B, B452, 'Placebo Females'!P:P, P452)</f>
        <v>4</v>
      </c>
      <c r="AO452">
        <f>W452 - AVERAGEIFS('Placebo Females'!W:W, 'Placebo Females'!B:B, B452, 'Placebo Females'!P:P, P452)</f>
        <v>64.666666666666686</v>
      </c>
      <c r="AP452">
        <f>X452 - AVERAGEIFS('Placebo Females'!X:X, 'Placebo Females'!B:B, B452, 'Placebo Females'!P:P, P452)</f>
        <v>6.6666666666666714</v>
      </c>
      <c r="AQ452">
        <f>Y452 - AVERAGEIFS('Placebo Females'!Y:Y, 'Placebo Females'!B:B, B452, 'Placebo Females'!P:P, P452)</f>
        <v>-29.333333333333343</v>
      </c>
      <c r="AR452">
        <f>Z452 - AVERAGEIFS('Placebo Females'!Z:Z, 'Placebo Females'!B:B, B452, 'Placebo Females'!P:P, P452)</f>
        <v>87.333333333333329</v>
      </c>
      <c r="AS452">
        <f>AB452 - AVERAGEIFS('Placebo Females'!AB:AB, 'Placebo Females'!B:B, B452, 'Placebo Females'!P:P, P452)</f>
        <v>0</v>
      </c>
      <c r="AT452">
        <f>AC452 - AVERAGEIFS('Placebo Females'!AC:AC, 'Placebo Females'!B:B, B452, 'Placebo Females'!P:P, P452)</f>
        <v>81.333333333333329</v>
      </c>
      <c r="AU452">
        <f>AD452 - AVERAGEIFS('Placebo Females'!AD:AD, 'Placebo Females'!B:B, B452, 'Placebo Females'!P:P, P452)</f>
        <v>-192.65933333333331</v>
      </c>
      <c r="AV452">
        <f>AE452 - AVERAGEIFS('Placebo Females'!AE:AE, 'Placebo Females'!B:B, B452, 'Placebo Females'!P:P, P452)</f>
        <v>0.92113206666666669</v>
      </c>
      <c r="AW452">
        <f>AF452 - AVERAGEIFS('Placebo Females'!AF:AF, 'Placebo Females'!B:B, B452, 'Placebo Females'!P:P, P452)</f>
        <v>0.18985166666666664</v>
      </c>
    </row>
    <row r="453" spans="1:49" x14ac:dyDescent="0.25">
      <c r="A453" t="s">
        <v>5360</v>
      </c>
      <c r="B453">
        <v>1007</v>
      </c>
      <c r="C453" t="s">
        <v>655</v>
      </c>
      <c r="D453">
        <v>27</v>
      </c>
      <c r="E453">
        <v>159</v>
      </c>
      <c r="F453">
        <v>52</v>
      </c>
      <c r="G453">
        <v>98.5</v>
      </c>
      <c r="H453">
        <v>61.5</v>
      </c>
      <c r="I453" t="s">
        <v>103</v>
      </c>
      <c r="J453" t="s">
        <v>104</v>
      </c>
      <c r="K453" t="s">
        <v>409</v>
      </c>
      <c r="L453" t="s">
        <v>211</v>
      </c>
      <c r="M453" t="s">
        <v>4381</v>
      </c>
      <c r="N453">
        <v>400</v>
      </c>
      <c r="O453" t="s">
        <v>2262</v>
      </c>
      <c r="P453">
        <v>2</v>
      </c>
      <c r="Q453" t="s">
        <v>113</v>
      </c>
      <c r="R453" t="s">
        <v>4415</v>
      </c>
      <c r="S453">
        <v>2080</v>
      </c>
      <c r="T453" t="s">
        <v>2266</v>
      </c>
      <c r="U453">
        <v>802</v>
      </c>
      <c r="V453">
        <v>169</v>
      </c>
      <c r="W453">
        <v>469</v>
      </c>
      <c r="X453">
        <v>94</v>
      </c>
      <c r="Y453">
        <v>233</v>
      </c>
      <c r="Z453">
        <v>142</v>
      </c>
      <c r="AA453" t="s">
        <v>108</v>
      </c>
      <c r="AB453">
        <v>52</v>
      </c>
      <c r="AC453">
        <v>91</v>
      </c>
      <c r="AD453">
        <v>347.92</v>
      </c>
      <c r="AE453">
        <v>0.40625</v>
      </c>
      <c r="AF453">
        <v>0.58466499999999999</v>
      </c>
      <c r="AH453">
        <v>2080</v>
      </c>
      <c r="AI453">
        <f t="shared" si="28"/>
        <v>6.4115051994841199</v>
      </c>
      <c r="AJ453">
        <f t="shared" si="29"/>
        <v>0.50030533245930253</v>
      </c>
      <c r="AK453">
        <f t="shared" si="30"/>
        <v>0.91034004908084498</v>
      </c>
      <c r="AL453">
        <f t="shared" si="31"/>
        <v>0.26816129259253474</v>
      </c>
      <c r="AM453">
        <f>U453 - AVERAGEIFS('Placebo Females'!U:U, 'Placebo Females'!B:B, B453, 'Placebo Females'!P:P, P453)</f>
        <v>-130.33333333333337</v>
      </c>
      <c r="AN453">
        <f>V453 - AVERAGEIFS('Placebo Females'!V:V, 'Placebo Females'!B:B, B453, 'Placebo Females'!P:P, P453)</f>
        <v>9</v>
      </c>
      <c r="AO453">
        <f>W453 - AVERAGEIFS('Placebo Females'!W:W, 'Placebo Females'!B:B, B453, 'Placebo Females'!P:P, P453)</f>
        <v>63</v>
      </c>
      <c r="AP453">
        <f>X453 - AVERAGEIFS('Placebo Females'!X:X, 'Placebo Females'!B:B, B453, 'Placebo Females'!P:P, P453)</f>
        <v>-3</v>
      </c>
      <c r="AQ453">
        <f>Y453 - AVERAGEIFS('Placebo Females'!Y:Y, 'Placebo Females'!B:B, B453, 'Placebo Females'!P:P, P453)</f>
        <v>5.6666666666666572</v>
      </c>
      <c r="AR453">
        <f>Z453 - AVERAGEIFS('Placebo Females'!Z:Z, 'Placebo Females'!B:B, B453, 'Placebo Females'!P:P, P453)</f>
        <v>60.333333333333329</v>
      </c>
      <c r="AS453">
        <f>AB453 - AVERAGEIFS('Placebo Females'!AB:AB, 'Placebo Females'!B:B, B453, 'Placebo Females'!P:P, P453)</f>
        <v>3</v>
      </c>
      <c r="AT453">
        <f>AC453 - AVERAGEIFS('Placebo Females'!AC:AC, 'Placebo Females'!B:B, B453, 'Placebo Females'!P:P, P453)</f>
        <v>61</v>
      </c>
      <c r="AU453">
        <f>AD453 - AVERAGEIFS('Placebo Females'!AD:AD, 'Placebo Females'!B:B, B453, 'Placebo Females'!P:P, P453)</f>
        <v>-125.6876666666667</v>
      </c>
      <c r="AV453">
        <f>AE453 - AVERAGEIFS('Placebo Females'!AE:AE, 'Placebo Females'!B:B, B453, 'Placebo Females'!P:P, P453)</f>
        <v>0.28608726666666667</v>
      </c>
      <c r="AW453">
        <f>AF453 - AVERAGEIFS('Placebo Females'!AF:AF, 'Placebo Females'!B:B, B453, 'Placebo Females'!P:P, P453)</f>
        <v>0.15803233333333327</v>
      </c>
    </row>
    <row r="454" spans="1:49" x14ac:dyDescent="0.25">
      <c r="A454" t="s">
        <v>5361</v>
      </c>
      <c r="B454">
        <v>1007</v>
      </c>
      <c r="C454" t="s">
        <v>655</v>
      </c>
      <c r="D454">
        <v>27</v>
      </c>
      <c r="E454">
        <v>159</v>
      </c>
      <c r="F454">
        <v>52</v>
      </c>
      <c r="G454">
        <v>98.5</v>
      </c>
      <c r="H454">
        <v>61.5</v>
      </c>
      <c r="I454" t="s">
        <v>103</v>
      </c>
      <c r="J454" t="s">
        <v>104</v>
      </c>
      <c r="K454" t="s">
        <v>409</v>
      </c>
      <c r="L454" t="s">
        <v>211</v>
      </c>
      <c r="M454" t="s">
        <v>4381</v>
      </c>
      <c r="N454">
        <v>400</v>
      </c>
      <c r="O454" t="s">
        <v>2262</v>
      </c>
      <c r="P454">
        <v>2</v>
      </c>
      <c r="Q454" t="s">
        <v>113</v>
      </c>
      <c r="R454" t="s">
        <v>4415</v>
      </c>
      <c r="S454">
        <v>2080</v>
      </c>
      <c r="T454" t="s">
        <v>2266</v>
      </c>
      <c r="U454">
        <v>788</v>
      </c>
      <c r="V454">
        <v>170</v>
      </c>
      <c r="W454">
        <v>466</v>
      </c>
      <c r="X454">
        <v>94</v>
      </c>
      <c r="Y454">
        <v>234</v>
      </c>
      <c r="Z454">
        <v>138</v>
      </c>
      <c r="AA454" t="s">
        <v>108</v>
      </c>
      <c r="AB454">
        <v>42</v>
      </c>
      <c r="AC454">
        <v>104</v>
      </c>
      <c r="AD454">
        <v>319.59800000000001</v>
      </c>
      <c r="AE454">
        <v>0.323077</v>
      </c>
      <c r="AF454">
        <v>0.58296199999999998</v>
      </c>
      <c r="AH454">
        <v>2080</v>
      </c>
      <c r="AI454">
        <f t="shared" si="28"/>
        <v>6.4115051994841199</v>
      </c>
      <c r="AJ454">
        <f t="shared" si="29"/>
        <v>0.50030533245930253</v>
      </c>
      <c r="AK454">
        <f t="shared" si="30"/>
        <v>0.91034004908084498</v>
      </c>
      <c r="AL454">
        <f t="shared" si="31"/>
        <v>0.26816129259253474</v>
      </c>
      <c r="AM454">
        <f>U454 - AVERAGEIFS('Placebo Females'!U:U, 'Placebo Females'!B:B, B454, 'Placebo Females'!P:P, P454)</f>
        <v>-144.33333333333337</v>
      </c>
      <c r="AN454">
        <f>V454 - AVERAGEIFS('Placebo Females'!V:V, 'Placebo Females'!B:B, B454, 'Placebo Females'!P:P, P454)</f>
        <v>10</v>
      </c>
      <c r="AO454">
        <f>W454 - AVERAGEIFS('Placebo Females'!W:W, 'Placebo Females'!B:B, B454, 'Placebo Females'!P:P, P454)</f>
        <v>60</v>
      </c>
      <c r="AP454">
        <f>X454 - AVERAGEIFS('Placebo Females'!X:X, 'Placebo Females'!B:B, B454, 'Placebo Females'!P:P, P454)</f>
        <v>-3</v>
      </c>
      <c r="AQ454">
        <f>Y454 - AVERAGEIFS('Placebo Females'!Y:Y, 'Placebo Females'!B:B, B454, 'Placebo Females'!P:P, P454)</f>
        <v>6.6666666666666572</v>
      </c>
      <c r="AR454">
        <f>Z454 - AVERAGEIFS('Placebo Females'!Z:Z, 'Placebo Females'!B:B, B454, 'Placebo Females'!P:P, P454)</f>
        <v>56.333333333333329</v>
      </c>
      <c r="AS454">
        <f>AB454 - AVERAGEIFS('Placebo Females'!AB:AB, 'Placebo Females'!B:B, B454, 'Placebo Females'!P:P, P454)</f>
        <v>-7</v>
      </c>
      <c r="AT454">
        <f>AC454 - AVERAGEIFS('Placebo Females'!AC:AC, 'Placebo Females'!B:B, B454, 'Placebo Females'!P:P, P454)</f>
        <v>74</v>
      </c>
      <c r="AU454">
        <f>AD454 - AVERAGEIFS('Placebo Females'!AD:AD, 'Placebo Females'!B:B, B454, 'Placebo Females'!P:P, P454)</f>
        <v>-154.0096666666667</v>
      </c>
      <c r="AV454">
        <f>AE454 - AVERAGEIFS('Placebo Females'!AE:AE, 'Placebo Females'!B:B, B454, 'Placebo Females'!P:P, P454)</f>
        <v>0.20291426666666668</v>
      </c>
      <c r="AW454">
        <f>AF454 - AVERAGEIFS('Placebo Females'!AF:AF, 'Placebo Females'!B:B, B454, 'Placebo Females'!P:P, P454)</f>
        <v>0.15632933333333326</v>
      </c>
    </row>
    <row r="455" spans="1:49" x14ac:dyDescent="0.25">
      <c r="A455" t="s">
        <v>5362</v>
      </c>
      <c r="B455">
        <v>1007</v>
      </c>
      <c r="C455" t="s">
        <v>655</v>
      </c>
      <c r="D455">
        <v>27</v>
      </c>
      <c r="E455">
        <v>159</v>
      </c>
      <c r="F455">
        <v>52</v>
      </c>
      <c r="G455">
        <v>98.5</v>
      </c>
      <c r="H455">
        <v>61.5</v>
      </c>
      <c r="I455" t="s">
        <v>103</v>
      </c>
      <c r="J455" t="s">
        <v>104</v>
      </c>
      <c r="K455" t="s">
        <v>409</v>
      </c>
      <c r="L455" t="s">
        <v>211</v>
      </c>
      <c r="M455" t="s">
        <v>4381</v>
      </c>
      <c r="N455">
        <v>400</v>
      </c>
      <c r="O455" t="s">
        <v>2262</v>
      </c>
      <c r="P455">
        <v>2</v>
      </c>
      <c r="Q455" t="s">
        <v>113</v>
      </c>
      <c r="R455" t="s">
        <v>4415</v>
      </c>
      <c r="S455">
        <v>2080</v>
      </c>
      <c r="T455" t="s">
        <v>2266</v>
      </c>
      <c r="U455">
        <v>781</v>
      </c>
      <c r="V455">
        <v>166</v>
      </c>
      <c r="W455">
        <v>476</v>
      </c>
      <c r="X455">
        <v>100</v>
      </c>
      <c r="Y455">
        <v>227</v>
      </c>
      <c r="Z455">
        <v>149</v>
      </c>
      <c r="AA455" t="s">
        <v>108</v>
      </c>
      <c r="AB455">
        <v>53</v>
      </c>
      <c r="AC455">
        <v>91</v>
      </c>
      <c r="AD455">
        <v>339.60599999999999</v>
      </c>
      <c r="AE455">
        <v>0.26865699999999998</v>
      </c>
      <c r="AF455">
        <v>0.58424399999999999</v>
      </c>
      <c r="AH455">
        <v>2080</v>
      </c>
      <c r="AI455">
        <f t="shared" si="28"/>
        <v>6.4115051994841199</v>
      </c>
      <c r="AJ455">
        <f t="shared" si="29"/>
        <v>0.50030533245930253</v>
      </c>
      <c r="AK455">
        <f t="shared" si="30"/>
        <v>0.91034004908084498</v>
      </c>
      <c r="AL455">
        <f t="shared" si="31"/>
        <v>0.26816129259253474</v>
      </c>
      <c r="AM455">
        <f>U455 - AVERAGEIFS('Placebo Females'!U:U, 'Placebo Females'!B:B, B455, 'Placebo Females'!P:P, P455)</f>
        <v>-151.33333333333337</v>
      </c>
      <c r="AN455">
        <f>V455 - AVERAGEIFS('Placebo Females'!V:V, 'Placebo Females'!B:B, B455, 'Placebo Females'!P:P, P455)</f>
        <v>6</v>
      </c>
      <c r="AO455">
        <f>W455 - AVERAGEIFS('Placebo Females'!W:W, 'Placebo Females'!B:B, B455, 'Placebo Females'!P:P, P455)</f>
        <v>70</v>
      </c>
      <c r="AP455">
        <f>X455 - AVERAGEIFS('Placebo Females'!X:X, 'Placebo Females'!B:B, B455, 'Placebo Females'!P:P, P455)</f>
        <v>3</v>
      </c>
      <c r="AQ455">
        <f>Y455 - AVERAGEIFS('Placebo Females'!Y:Y, 'Placebo Females'!B:B, B455, 'Placebo Females'!P:P, P455)</f>
        <v>-0.33333333333334281</v>
      </c>
      <c r="AR455">
        <f>Z455 - AVERAGEIFS('Placebo Females'!Z:Z, 'Placebo Females'!B:B, B455, 'Placebo Females'!P:P, P455)</f>
        <v>67.333333333333329</v>
      </c>
      <c r="AS455">
        <f>AB455 - AVERAGEIFS('Placebo Females'!AB:AB, 'Placebo Females'!B:B, B455, 'Placebo Females'!P:P, P455)</f>
        <v>4</v>
      </c>
      <c r="AT455">
        <f>AC455 - AVERAGEIFS('Placebo Females'!AC:AC, 'Placebo Females'!B:B, B455, 'Placebo Females'!P:P, P455)</f>
        <v>61</v>
      </c>
      <c r="AU455">
        <f>AD455 - AVERAGEIFS('Placebo Females'!AD:AD, 'Placebo Females'!B:B, B455, 'Placebo Females'!P:P, P455)</f>
        <v>-134.00166666666672</v>
      </c>
      <c r="AV455">
        <f>AE455 - AVERAGEIFS('Placebo Females'!AE:AE, 'Placebo Females'!B:B, B455, 'Placebo Females'!P:P, P455)</f>
        <v>0.14849426666666665</v>
      </c>
      <c r="AW455">
        <f>AF455 - AVERAGEIFS('Placebo Females'!AF:AF, 'Placebo Females'!B:B, B455, 'Placebo Females'!P:P, P455)</f>
        <v>0.15761133333333327</v>
      </c>
    </row>
    <row r="456" spans="1:49" x14ac:dyDescent="0.25">
      <c r="A456" t="s">
        <v>5363</v>
      </c>
      <c r="B456">
        <v>1006</v>
      </c>
      <c r="C456" t="s">
        <v>655</v>
      </c>
      <c r="D456">
        <v>22</v>
      </c>
      <c r="E456">
        <v>168.5</v>
      </c>
      <c r="F456">
        <v>69.599999999999994</v>
      </c>
      <c r="G456">
        <v>102.75</v>
      </c>
      <c r="H456">
        <v>55.75</v>
      </c>
      <c r="I456" t="s">
        <v>103</v>
      </c>
      <c r="J456" t="s">
        <v>104</v>
      </c>
      <c r="K456" t="s">
        <v>210</v>
      </c>
      <c r="L456" t="s">
        <v>460</v>
      </c>
      <c r="M456" t="s">
        <v>4381</v>
      </c>
      <c r="N456">
        <v>400</v>
      </c>
      <c r="O456" t="s">
        <v>2262</v>
      </c>
      <c r="P456">
        <v>2</v>
      </c>
      <c r="Q456" t="s">
        <v>113</v>
      </c>
      <c r="R456" t="s">
        <v>4415</v>
      </c>
      <c r="S456">
        <v>2100</v>
      </c>
      <c r="T456" t="s">
        <v>2266</v>
      </c>
      <c r="U456">
        <v>816</v>
      </c>
      <c r="V456">
        <v>176</v>
      </c>
      <c r="W456">
        <v>435</v>
      </c>
      <c r="X456">
        <v>93</v>
      </c>
      <c r="Y456">
        <v>228</v>
      </c>
      <c r="Z456">
        <v>114</v>
      </c>
      <c r="AA456" t="s">
        <v>108</v>
      </c>
      <c r="AB456">
        <v>90</v>
      </c>
      <c r="AC456">
        <v>36</v>
      </c>
      <c r="AD456">
        <v>254.37200000000001</v>
      </c>
      <c r="AE456">
        <v>6.4516100000000007E-2</v>
      </c>
      <c r="AF456">
        <v>0.52649000000000001</v>
      </c>
      <c r="AH456">
        <v>2100</v>
      </c>
      <c r="AI456">
        <f t="shared" si="28"/>
        <v>6.4731542879406989</v>
      </c>
      <c r="AJ456">
        <f t="shared" si="29"/>
        <v>0.50193212955274236</v>
      </c>
      <c r="AK456">
        <f t="shared" si="30"/>
        <v>0.91116454289233173</v>
      </c>
      <c r="AL456">
        <f t="shared" si="31"/>
        <v>0.27045865998777974</v>
      </c>
      <c r="AM456">
        <f>U456 - AVERAGEIFS('Placebo Females'!U:U, 'Placebo Females'!B:B, B456, 'Placebo Females'!P:P, P456)</f>
        <v>-90.666666666666629</v>
      </c>
      <c r="AN456">
        <f>V456 - AVERAGEIFS('Placebo Females'!V:V, 'Placebo Females'!B:B, B456, 'Placebo Females'!P:P, P456)</f>
        <v>-17.333333333333343</v>
      </c>
      <c r="AO456">
        <f>W456 - AVERAGEIFS('Placebo Females'!W:W, 'Placebo Females'!B:B, B456, 'Placebo Females'!P:P, P456)</f>
        <v>58.666666666666686</v>
      </c>
      <c r="AP456">
        <f>X456 - AVERAGEIFS('Placebo Females'!X:X, 'Placebo Females'!B:B, B456, 'Placebo Females'!P:P, P456)</f>
        <v>8</v>
      </c>
      <c r="AQ456">
        <f>Y456 - AVERAGEIFS('Placebo Females'!Y:Y, 'Placebo Females'!B:B, B456, 'Placebo Females'!P:P, P456)</f>
        <v>6.3333333333333428</v>
      </c>
      <c r="AR456">
        <f>Z456 - AVERAGEIFS('Placebo Females'!Z:Z, 'Placebo Females'!B:B, B456, 'Placebo Females'!P:P, P456)</f>
        <v>44.333333333333329</v>
      </c>
      <c r="AS456">
        <f>AB456 - AVERAGEIFS('Placebo Females'!AB:AB, 'Placebo Females'!B:B, B456, 'Placebo Females'!P:P, P456)</f>
        <v>50.666666666666664</v>
      </c>
      <c r="AT456">
        <f>AC456 - AVERAGEIFS('Placebo Females'!AC:AC, 'Placebo Females'!B:B, B456, 'Placebo Females'!P:P, P456)</f>
        <v>13.333333333333332</v>
      </c>
      <c r="AU456">
        <f>AD456 - AVERAGEIFS('Placebo Females'!AD:AD, 'Placebo Females'!B:B, B456, 'Placebo Females'!P:P, P456)</f>
        <v>-161.12166666666667</v>
      </c>
      <c r="AV456">
        <f>AE456 - AVERAGEIFS('Placebo Females'!AE:AE, 'Placebo Females'!B:B, B456, 'Placebo Females'!P:P, P456)</f>
        <v>-6.140986666666666E-2</v>
      </c>
      <c r="AW456">
        <f>AF456 - AVERAGEIFS('Placebo Females'!AF:AF, 'Placebo Females'!B:B, B456, 'Placebo Females'!P:P, P456)</f>
        <v>0.15193300000000004</v>
      </c>
    </row>
    <row r="457" spans="1:49" x14ac:dyDescent="0.25">
      <c r="A457" t="s">
        <v>5364</v>
      </c>
      <c r="B457">
        <v>1006</v>
      </c>
      <c r="C457" t="s">
        <v>655</v>
      </c>
      <c r="D457">
        <v>22</v>
      </c>
      <c r="E457">
        <v>168.5</v>
      </c>
      <c r="F457">
        <v>69.599999999999994</v>
      </c>
      <c r="G457">
        <v>102.75</v>
      </c>
      <c r="H457">
        <v>55.75</v>
      </c>
      <c r="I457" t="s">
        <v>103</v>
      </c>
      <c r="J457" t="s">
        <v>104</v>
      </c>
      <c r="K457" t="s">
        <v>210</v>
      </c>
      <c r="L457" t="s">
        <v>460</v>
      </c>
      <c r="M457" t="s">
        <v>4381</v>
      </c>
      <c r="N457">
        <v>400</v>
      </c>
      <c r="O457" t="s">
        <v>2262</v>
      </c>
      <c r="P457">
        <v>2</v>
      </c>
      <c r="Q457" t="s">
        <v>113</v>
      </c>
      <c r="R457" t="s">
        <v>4415</v>
      </c>
      <c r="S457">
        <v>2100</v>
      </c>
      <c r="T457" t="s">
        <v>2266</v>
      </c>
      <c r="U457">
        <v>844</v>
      </c>
      <c r="V457">
        <v>193</v>
      </c>
      <c r="W457">
        <v>437</v>
      </c>
      <c r="X457">
        <v>82</v>
      </c>
      <c r="Y457">
        <v>238</v>
      </c>
      <c r="Z457">
        <v>117</v>
      </c>
      <c r="AA457" t="s">
        <v>108</v>
      </c>
      <c r="AB457">
        <v>65</v>
      </c>
      <c r="AC457">
        <v>58</v>
      </c>
      <c r="AD457">
        <v>264.81900000000002</v>
      </c>
      <c r="AE457">
        <v>0.14285700000000001</v>
      </c>
      <c r="AF457">
        <v>0.53858799999999996</v>
      </c>
      <c r="AH457">
        <v>2100</v>
      </c>
      <c r="AI457">
        <f t="shared" si="28"/>
        <v>6.4731542879406989</v>
      </c>
      <c r="AJ457">
        <f t="shared" si="29"/>
        <v>0.50193212955274236</v>
      </c>
      <c r="AK457">
        <f t="shared" si="30"/>
        <v>0.91116454289233173</v>
      </c>
      <c r="AL457">
        <f t="shared" si="31"/>
        <v>0.27045865998777974</v>
      </c>
      <c r="AM457">
        <f>U457 - AVERAGEIFS('Placebo Females'!U:U, 'Placebo Females'!B:B, B457, 'Placebo Females'!P:P, P457)</f>
        <v>-62.666666666666629</v>
      </c>
      <c r="AN457">
        <f>V457 - AVERAGEIFS('Placebo Females'!V:V, 'Placebo Females'!B:B, B457, 'Placebo Females'!P:P, P457)</f>
        <v>-0.33333333333334281</v>
      </c>
      <c r="AO457">
        <f>W457 - AVERAGEIFS('Placebo Females'!W:W, 'Placebo Females'!B:B, B457, 'Placebo Females'!P:P, P457)</f>
        <v>60.666666666666686</v>
      </c>
      <c r="AP457">
        <f>X457 - AVERAGEIFS('Placebo Females'!X:X, 'Placebo Females'!B:B, B457, 'Placebo Females'!P:P, P457)</f>
        <v>-3</v>
      </c>
      <c r="AQ457">
        <f>Y457 - AVERAGEIFS('Placebo Females'!Y:Y, 'Placebo Females'!B:B, B457, 'Placebo Females'!P:P, P457)</f>
        <v>16.333333333333343</v>
      </c>
      <c r="AR457">
        <f>Z457 - AVERAGEIFS('Placebo Females'!Z:Z, 'Placebo Females'!B:B, B457, 'Placebo Females'!P:P, P457)</f>
        <v>47.333333333333329</v>
      </c>
      <c r="AS457">
        <f>AB457 - AVERAGEIFS('Placebo Females'!AB:AB, 'Placebo Females'!B:B, B457, 'Placebo Females'!P:P, P457)</f>
        <v>25.666666666666664</v>
      </c>
      <c r="AT457">
        <f>AC457 - AVERAGEIFS('Placebo Females'!AC:AC, 'Placebo Females'!B:B, B457, 'Placebo Females'!P:P, P457)</f>
        <v>35.333333333333329</v>
      </c>
      <c r="AU457">
        <f>AD457 - AVERAGEIFS('Placebo Females'!AD:AD, 'Placebo Females'!B:B, B457, 'Placebo Females'!P:P, P457)</f>
        <v>-150.67466666666667</v>
      </c>
      <c r="AV457">
        <f>AE457 - AVERAGEIFS('Placebo Females'!AE:AE, 'Placebo Females'!B:B, B457, 'Placebo Females'!P:P, P457)</f>
        <v>1.6931033333333345E-2</v>
      </c>
      <c r="AW457">
        <f>AF457 - AVERAGEIFS('Placebo Females'!AF:AF, 'Placebo Females'!B:B, B457, 'Placebo Females'!P:P, P457)</f>
        <v>0.16403099999999998</v>
      </c>
    </row>
    <row r="458" spans="1:49" x14ac:dyDescent="0.25">
      <c r="A458" t="s">
        <v>5365</v>
      </c>
      <c r="B458">
        <v>1006</v>
      </c>
      <c r="C458" t="s">
        <v>655</v>
      </c>
      <c r="D458">
        <v>22</v>
      </c>
      <c r="E458">
        <v>168.5</v>
      </c>
      <c r="F458">
        <v>69.599999999999994</v>
      </c>
      <c r="G458">
        <v>102.75</v>
      </c>
      <c r="H458">
        <v>55.75</v>
      </c>
      <c r="I458" t="s">
        <v>103</v>
      </c>
      <c r="J458" t="s">
        <v>104</v>
      </c>
      <c r="K458" t="s">
        <v>210</v>
      </c>
      <c r="L458" t="s">
        <v>460</v>
      </c>
      <c r="M458" t="s">
        <v>4381</v>
      </c>
      <c r="N458">
        <v>400</v>
      </c>
      <c r="O458" t="s">
        <v>2262</v>
      </c>
      <c r="P458">
        <v>2</v>
      </c>
      <c r="Q458" t="s">
        <v>113</v>
      </c>
      <c r="R458" t="s">
        <v>4415</v>
      </c>
      <c r="S458">
        <v>2100</v>
      </c>
      <c r="T458" t="s">
        <v>2266</v>
      </c>
      <c r="U458">
        <v>875</v>
      </c>
      <c r="V458">
        <v>179</v>
      </c>
      <c r="W458">
        <v>450</v>
      </c>
      <c r="X458">
        <v>93</v>
      </c>
      <c r="Y458">
        <v>232</v>
      </c>
      <c r="Z458">
        <v>125</v>
      </c>
      <c r="AA458" t="s">
        <v>108</v>
      </c>
      <c r="AB458">
        <v>61</v>
      </c>
      <c r="AC458">
        <v>65</v>
      </c>
      <c r="AD458">
        <v>254.01400000000001</v>
      </c>
      <c r="AE458">
        <v>0.17391300000000001</v>
      </c>
      <c r="AF458">
        <v>0.55041799999999996</v>
      </c>
      <c r="AH458">
        <v>2100</v>
      </c>
      <c r="AI458">
        <f t="shared" si="28"/>
        <v>6.4731542879406989</v>
      </c>
      <c r="AJ458">
        <f t="shared" si="29"/>
        <v>0.50193212955274236</v>
      </c>
      <c r="AK458">
        <f t="shared" si="30"/>
        <v>0.91116454289233173</v>
      </c>
      <c r="AL458">
        <f t="shared" si="31"/>
        <v>0.27045865998777974</v>
      </c>
      <c r="AM458">
        <f>U458 - AVERAGEIFS('Placebo Females'!U:U, 'Placebo Females'!B:B, B458, 'Placebo Females'!P:P, P458)</f>
        <v>-31.666666666666629</v>
      </c>
      <c r="AN458">
        <f>V458 - AVERAGEIFS('Placebo Females'!V:V, 'Placebo Females'!B:B, B458, 'Placebo Females'!P:P, P458)</f>
        <v>-14.333333333333343</v>
      </c>
      <c r="AO458">
        <f>W458 - AVERAGEIFS('Placebo Females'!W:W, 'Placebo Females'!B:B, B458, 'Placebo Females'!P:P, P458)</f>
        <v>73.666666666666686</v>
      </c>
      <c r="AP458">
        <f>X458 - AVERAGEIFS('Placebo Females'!X:X, 'Placebo Females'!B:B, B458, 'Placebo Females'!P:P, P458)</f>
        <v>8</v>
      </c>
      <c r="AQ458">
        <f>Y458 - AVERAGEIFS('Placebo Females'!Y:Y, 'Placebo Females'!B:B, B458, 'Placebo Females'!P:P, P458)</f>
        <v>10.333333333333343</v>
      </c>
      <c r="AR458">
        <f>Z458 - AVERAGEIFS('Placebo Females'!Z:Z, 'Placebo Females'!B:B, B458, 'Placebo Females'!P:P, P458)</f>
        <v>55.333333333333329</v>
      </c>
      <c r="AS458">
        <f>AB458 - AVERAGEIFS('Placebo Females'!AB:AB, 'Placebo Females'!B:B, B458, 'Placebo Females'!P:P, P458)</f>
        <v>21.666666666666664</v>
      </c>
      <c r="AT458">
        <f>AC458 - AVERAGEIFS('Placebo Females'!AC:AC, 'Placebo Females'!B:B, B458, 'Placebo Females'!P:P, P458)</f>
        <v>42.333333333333329</v>
      </c>
      <c r="AU458">
        <f>AD458 - AVERAGEIFS('Placebo Females'!AD:AD, 'Placebo Females'!B:B, B458, 'Placebo Females'!P:P, P458)</f>
        <v>-161.47966666666667</v>
      </c>
      <c r="AV458">
        <f>AE458 - AVERAGEIFS('Placebo Females'!AE:AE, 'Placebo Females'!B:B, B458, 'Placebo Females'!P:P, P458)</f>
        <v>4.7987033333333345E-2</v>
      </c>
      <c r="AW458">
        <f>AF458 - AVERAGEIFS('Placebo Females'!AF:AF, 'Placebo Females'!B:B, B458, 'Placebo Females'!P:P, P458)</f>
        <v>0.17586099999999999</v>
      </c>
    </row>
    <row r="459" spans="1:49" x14ac:dyDescent="0.25">
      <c r="A459" t="s">
        <v>5366</v>
      </c>
      <c r="B459">
        <v>1007</v>
      </c>
      <c r="C459" t="s">
        <v>655</v>
      </c>
      <c r="D459">
        <v>27</v>
      </c>
      <c r="E459">
        <v>159</v>
      </c>
      <c r="F459">
        <v>52</v>
      </c>
      <c r="G459">
        <v>98.5</v>
      </c>
      <c r="H459">
        <v>61.5</v>
      </c>
      <c r="I459" t="s">
        <v>103</v>
      </c>
      <c r="J459" t="s">
        <v>104</v>
      </c>
      <c r="K459" t="s">
        <v>409</v>
      </c>
      <c r="L459" t="s">
        <v>211</v>
      </c>
      <c r="M459" t="s">
        <v>4381</v>
      </c>
      <c r="N459">
        <v>400</v>
      </c>
      <c r="O459" t="s">
        <v>2262</v>
      </c>
      <c r="P459">
        <v>4</v>
      </c>
      <c r="Q459" t="s">
        <v>113</v>
      </c>
      <c r="R459" t="s">
        <v>4415</v>
      </c>
      <c r="S459">
        <v>2130</v>
      </c>
      <c r="T459" t="s">
        <v>2266</v>
      </c>
      <c r="U459">
        <v>710</v>
      </c>
      <c r="V459">
        <v>159</v>
      </c>
      <c r="W459">
        <v>441</v>
      </c>
      <c r="X459">
        <v>96</v>
      </c>
      <c r="Y459">
        <v>172</v>
      </c>
      <c r="Z459">
        <v>173</v>
      </c>
      <c r="AA459">
        <v>80</v>
      </c>
      <c r="AB459">
        <v>38</v>
      </c>
      <c r="AC459">
        <v>73</v>
      </c>
      <c r="AD459">
        <v>188.79499999999999</v>
      </c>
      <c r="AE459">
        <v>0.52381</v>
      </c>
      <c r="AF459">
        <v>0.57082100000000002</v>
      </c>
      <c r="AH459">
        <v>2130</v>
      </c>
      <c r="AI459">
        <f t="shared" si="28"/>
        <v>6.5656279206255652</v>
      </c>
      <c r="AJ459">
        <f t="shared" si="29"/>
        <v>0.50434341786063663</v>
      </c>
      <c r="AK459">
        <f t="shared" si="30"/>
        <v>0.91237408903751638</v>
      </c>
      <c r="AL459">
        <f t="shared" si="31"/>
        <v>0.27388670474573207</v>
      </c>
      <c r="AM459">
        <f>U459 - AVERAGEIFS('Placebo Females'!U:U, 'Placebo Females'!B:B, B459, 'Placebo Females'!P:P, P459)</f>
        <v>-49.333333333333371</v>
      </c>
      <c r="AN459">
        <f>V459 - AVERAGEIFS('Placebo Females'!V:V, 'Placebo Females'!B:B, B459, 'Placebo Females'!P:P, P459)</f>
        <v>-4</v>
      </c>
      <c r="AO459">
        <f>W459 - AVERAGEIFS('Placebo Females'!W:W, 'Placebo Females'!B:B, B459, 'Placebo Females'!P:P, P459)</f>
        <v>64</v>
      </c>
      <c r="AP459">
        <f>X459 - AVERAGEIFS('Placebo Females'!X:X, 'Placebo Females'!B:B, B459, 'Placebo Females'!P:P, P459)</f>
        <v>1.3333333333333286</v>
      </c>
      <c r="AQ459">
        <f>Y459 - AVERAGEIFS('Placebo Females'!Y:Y, 'Placebo Females'!B:B, B459, 'Placebo Females'!P:P, P459)</f>
        <v>-26.666666666666657</v>
      </c>
      <c r="AR459">
        <f>Z459 - AVERAGEIFS('Placebo Females'!Z:Z, 'Placebo Females'!B:B, B459, 'Placebo Females'!P:P, P459)</f>
        <v>89.333333333333329</v>
      </c>
      <c r="AS459">
        <f>AB459 - AVERAGEIFS('Placebo Females'!AB:AB, 'Placebo Females'!B:B, B459, 'Placebo Females'!P:P, P459)</f>
        <v>-9.6666666666666643</v>
      </c>
      <c r="AT459">
        <f>AC459 - AVERAGEIFS('Placebo Females'!AC:AC, 'Placebo Females'!B:B, B459, 'Placebo Females'!P:P, P459)</f>
        <v>39.666666666666664</v>
      </c>
      <c r="AU459">
        <f>AD459 - AVERAGEIFS('Placebo Females'!AD:AD, 'Placebo Females'!B:B, B459, 'Placebo Females'!P:P, P459)</f>
        <v>-166.09433333333331</v>
      </c>
      <c r="AV459">
        <f>AE459 - AVERAGEIFS('Placebo Females'!AE:AE, 'Placebo Females'!B:B, B459, 'Placebo Females'!P:P, P459)</f>
        <v>0.42168233333333333</v>
      </c>
      <c r="AW459">
        <f>AF459 - AVERAGEIFS('Placebo Females'!AF:AF, 'Placebo Females'!B:B, B459, 'Placebo Females'!P:P, P459)</f>
        <v>0.1994886666666667</v>
      </c>
    </row>
    <row r="460" spans="1:49" x14ac:dyDescent="0.25">
      <c r="A460" t="s">
        <v>5367</v>
      </c>
      <c r="B460">
        <v>1007</v>
      </c>
      <c r="C460" t="s">
        <v>655</v>
      </c>
      <c r="D460">
        <v>27</v>
      </c>
      <c r="E460">
        <v>159</v>
      </c>
      <c r="F460">
        <v>52</v>
      </c>
      <c r="G460">
        <v>98.5</v>
      </c>
      <c r="H460">
        <v>61.5</v>
      </c>
      <c r="I460" t="s">
        <v>103</v>
      </c>
      <c r="J460" t="s">
        <v>104</v>
      </c>
      <c r="K460" t="s">
        <v>409</v>
      </c>
      <c r="L460" t="s">
        <v>211</v>
      </c>
      <c r="M460" t="s">
        <v>4381</v>
      </c>
      <c r="N460">
        <v>400</v>
      </c>
      <c r="O460" t="s">
        <v>2262</v>
      </c>
      <c r="P460">
        <v>4</v>
      </c>
      <c r="Q460" t="s">
        <v>113</v>
      </c>
      <c r="R460" t="s">
        <v>4415</v>
      </c>
      <c r="S460">
        <v>2130</v>
      </c>
      <c r="T460" t="s">
        <v>2266</v>
      </c>
      <c r="U460">
        <v>709</v>
      </c>
      <c r="V460">
        <v>158</v>
      </c>
      <c r="W460">
        <v>436</v>
      </c>
      <c r="X460">
        <v>87</v>
      </c>
      <c r="Y460">
        <v>225</v>
      </c>
      <c r="Z460">
        <v>124</v>
      </c>
      <c r="AA460" t="s">
        <v>108</v>
      </c>
      <c r="AB460">
        <v>49</v>
      </c>
      <c r="AC460">
        <v>89</v>
      </c>
      <c r="AD460">
        <v>212.78</v>
      </c>
      <c r="AE460">
        <v>0.37313400000000002</v>
      </c>
      <c r="AF460">
        <v>0.56246799999999997</v>
      </c>
      <c r="AH460">
        <v>2130</v>
      </c>
      <c r="AI460">
        <f t="shared" si="28"/>
        <v>6.5656279206255652</v>
      </c>
      <c r="AJ460">
        <f t="shared" si="29"/>
        <v>0.50434341786063663</v>
      </c>
      <c r="AK460">
        <f t="shared" si="30"/>
        <v>0.91237408903751638</v>
      </c>
      <c r="AL460">
        <f t="shared" si="31"/>
        <v>0.27388670474573207</v>
      </c>
      <c r="AM460">
        <f>U460 - AVERAGEIFS('Placebo Females'!U:U, 'Placebo Females'!B:B, B460, 'Placebo Females'!P:P, P460)</f>
        <v>-50.333333333333371</v>
      </c>
      <c r="AN460">
        <f>V460 - AVERAGEIFS('Placebo Females'!V:V, 'Placebo Females'!B:B, B460, 'Placebo Females'!P:P, P460)</f>
        <v>-5</v>
      </c>
      <c r="AO460">
        <f>W460 - AVERAGEIFS('Placebo Females'!W:W, 'Placebo Females'!B:B, B460, 'Placebo Females'!P:P, P460)</f>
        <v>59</v>
      </c>
      <c r="AP460">
        <f>X460 - AVERAGEIFS('Placebo Females'!X:X, 'Placebo Females'!B:B, B460, 'Placebo Females'!P:P, P460)</f>
        <v>-7.6666666666666714</v>
      </c>
      <c r="AQ460">
        <f>Y460 - AVERAGEIFS('Placebo Females'!Y:Y, 'Placebo Females'!B:B, B460, 'Placebo Females'!P:P, P460)</f>
        <v>26.333333333333343</v>
      </c>
      <c r="AR460">
        <f>Z460 - AVERAGEIFS('Placebo Females'!Z:Z, 'Placebo Females'!B:B, B460, 'Placebo Females'!P:P, P460)</f>
        <v>40.333333333333329</v>
      </c>
      <c r="AS460">
        <f>AB460 - AVERAGEIFS('Placebo Females'!AB:AB, 'Placebo Females'!B:B, B460, 'Placebo Females'!P:P, P460)</f>
        <v>1.3333333333333357</v>
      </c>
      <c r="AT460">
        <f>AC460 - AVERAGEIFS('Placebo Females'!AC:AC, 'Placebo Females'!B:B, B460, 'Placebo Females'!P:P, P460)</f>
        <v>55.666666666666664</v>
      </c>
      <c r="AU460">
        <f>AD460 - AVERAGEIFS('Placebo Females'!AD:AD, 'Placebo Females'!B:B, B460, 'Placebo Females'!P:P, P460)</f>
        <v>-142.1093333333333</v>
      </c>
      <c r="AV460">
        <f>AE460 - AVERAGEIFS('Placebo Females'!AE:AE, 'Placebo Females'!B:B, B460, 'Placebo Females'!P:P, P460)</f>
        <v>0.27100633333333335</v>
      </c>
      <c r="AW460">
        <f>AF460 - AVERAGEIFS('Placebo Females'!AF:AF, 'Placebo Females'!B:B, B460, 'Placebo Females'!P:P, P460)</f>
        <v>0.19113566666666665</v>
      </c>
    </row>
    <row r="461" spans="1:49" x14ac:dyDescent="0.25">
      <c r="A461" t="s">
        <v>5368</v>
      </c>
      <c r="B461">
        <v>1007</v>
      </c>
      <c r="C461" t="s">
        <v>655</v>
      </c>
      <c r="D461">
        <v>27</v>
      </c>
      <c r="E461">
        <v>159</v>
      </c>
      <c r="F461">
        <v>52</v>
      </c>
      <c r="G461">
        <v>98.5</v>
      </c>
      <c r="H461">
        <v>61.5</v>
      </c>
      <c r="I461" t="s">
        <v>103</v>
      </c>
      <c r="J461" t="s">
        <v>104</v>
      </c>
      <c r="K461" t="s">
        <v>409</v>
      </c>
      <c r="L461" t="s">
        <v>211</v>
      </c>
      <c r="M461" t="s">
        <v>4381</v>
      </c>
      <c r="N461">
        <v>400</v>
      </c>
      <c r="O461" t="s">
        <v>2262</v>
      </c>
      <c r="P461">
        <v>4</v>
      </c>
      <c r="Q461" t="s">
        <v>113</v>
      </c>
      <c r="R461" t="s">
        <v>4415</v>
      </c>
      <c r="S461">
        <v>2130</v>
      </c>
      <c r="T461" t="s">
        <v>2266</v>
      </c>
      <c r="U461">
        <v>730</v>
      </c>
      <c r="V461">
        <v>160</v>
      </c>
      <c r="W461">
        <v>441</v>
      </c>
      <c r="X461">
        <v>98</v>
      </c>
      <c r="Y461">
        <v>176</v>
      </c>
      <c r="Z461">
        <v>167</v>
      </c>
      <c r="AA461">
        <v>67</v>
      </c>
      <c r="AB461">
        <v>47</v>
      </c>
      <c r="AC461">
        <v>96</v>
      </c>
      <c r="AD461">
        <v>208.50899999999999</v>
      </c>
      <c r="AE461">
        <v>0.484375</v>
      </c>
      <c r="AF461">
        <v>0.56928900000000004</v>
      </c>
      <c r="AH461">
        <v>2130</v>
      </c>
      <c r="AI461">
        <f t="shared" si="28"/>
        <v>6.5656279206255652</v>
      </c>
      <c r="AJ461">
        <f t="shared" si="29"/>
        <v>0.50434341786063663</v>
      </c>
      <c r="AK461">
        <f t="shared" si="30"/>
        <v>0.91237408903751638</v>
      </c>
      <c r="AL461">
        <f t="shared" si="31"/>
        <v>0.27388670474573207</v>
      </c>
      <c r="AM461">
        <f>U461 - AVERAGEIFS('Placebo Females'!U:U, 'Placebo Females'!B:B, B461, 'Placebo Females'!P:P, P461)</f>
        <v>-29.333333333333371</v>
      </c>
      <c r="AN461">
        <f>V461 - AVERAGEIFS('Placebo Females'!V:V, 'Placebo Females'!B:B, B461, 'Placebo Females'!P:P, P461)</f>
        <v>-3</v>
      </c>
      <c r="AO461">
        <f>W461 - AVERAGEIFS('Placebo Females'!W:W, 'Placebo Females'!B:B, B461, 'Placebo Females'!P:P, P461)</f>
        <v>64</v>
      </c>
      <c r="AP461">
        <f>X461 - AVERAGEIFS('Placebo Females'!X:X, 'Placebo Females'!B:B, B461, 'Placebo Females'!P:P, P461)</f>
        <v>3.3333333333333286</v>
      </c>
      <c r="AQ461">
        <f>Y461 - AVERAGEIFS('Placebo Females'!Y:Y, 'Placebo Females'!B:B, B461, 'Placebo Females'!P:P, P461)</f>
        <v>-22.666666666666657</v>
      </c>
      <c r="AR461">
        <f>Z461 - AVERAGEIFS('Placebo Females'!Z:Z, 'Placebo Females'!B:B, B461, 'Placebo Females'!P:P, P461)</f>
        <v>83.333333333333329</v>
      </c>
      <c r="AS461">
        <f>AB461 - AVERAGEIFS('Placebo Females'!AB:AB, 'Placebo Females'!B:B, B461, 'Placebo Females'!P:P, P461)</f>
        <v>-0.6666666666666643</v>
      </c>
      <c r="AT461">
        <f>AC461 - AVERAGEIFS('Placebo Females'!AC:AC, 'Placebo Females'!B:B, B461, 'Placebo Females'!P:P, P461)</f>
        <v>62.666666666666664</v>
      </c>
      <c r="AU461">
        <f>AD461 - AVERAGEIFS('Placebo Females'!AD:AD, 'Placebo Females'!B:B, B461, 'Placebo Females'!P:P, P461)</f>
        <v>-146.38033333333331</v>
      </c>
      <c r="AV461">
        <f>AE461 - AVERAGEIFS('Placebo Females'!AE:AE, 'Placebo Females'!B:B, B461, 'Placebo Females'!P:P, P461)</f>
        <v>0.38224733333333333</v>
      </c>
      <c r="AW461">
        <f>AF461 - AVERAGEIFS('Placebo Females'!AF:AF, 'Placebo Females'!B:B, B461, 'Placebo Females'!P:P, P461)</f>
        <v>0.19795666666666673</v>
      </c>
    </row>
    <row r="462" spans="1:49" x14ac:dyDescent="0.25">
      <c r="A462" t="s">
        <v>5369</v>
      </c>
      <c r="B462">
        <v>1004</v>
      </c>
      <c r="C462" t="s">
        <v>655</v>
      </c>
      <c r="D462">
        <v>32</v>
      </c>
      <c r="E462">
        <v>177.1</v>
      </c>
      <c r="F462">
        <v>60.7</v>
      </c>
      <c r="G462">
        <v>92</v>
      </c>
      <c r="H462">
        <v>51.75</v>
      </c>
      <c r="I462" t="s">
        <v>103</v>
      </c>
      <c r="J462" t="s">
        <v>104</v>
      </c>
      <c r="K462" t="s">
        <v>459</v>
      </c>
      <c r="L462" t="s">
        <v>106</v>
      </c>
      <c r="M462" t="s">
        <v>4381</v>
      </c>
      <c r="N462">
        <v>400</v>
      </c>
      <c r="O462" t="s">
        <v>2262</v>
      </c>
      <c r="P462">
        <v>3</v>
      </c>
      <c r="Q462" t="s">
        <v>113</v>
      </c>
      <c r="R462" t="s">
        <v>4415</v>
      </c>
      <c r="S462">
        <v>2140</v>
      </c>
      <c r="T462" t="s">
        <v>2266</v>
      </c>
      <c r="U462">
        <v>796</v>
      </c>
      <c r="V462">
        <v>123</v>
      </c>
      <c r="W462" t="s">
        <v>108</v>
      </c>
      <c r="X462">
        <v>106</v>
      </c>
      <c r="Y462">
        <v>272</v>
      </c>
      <c r="Z462" t="s">
        <v>108</v>
      </c>
      <c r="AA462" t="s">
        <v>108</v>
      </c>
      <c r="AB462">
        <v>27</v>
      </c>
      <c r="AC462">
        <v>3</v>
      </c>
      <c r="AD462">
        <v>70.984999999999999</v>
      </c>
      <c r="AE462">
        <v>7.8431399999999998E-2</v>
      </c>
      <c r="AF462">
        <v>0.66335200000000005</v>
      </c>
      <c r="AH462">
        <v>2140</v>
      </c>
      <c r="AI462">
        <f t="shared" si="28"/>
        <v>6.5964524648538552</v>
      </c>
      <c r="AJ462">
        <f t="shared" si="29"/>
        <v>0.50513960047016337</v>
      </c>
      <c r="AK462">
        <f t="shared" si="30"/>
        <v>0.91277020753062565</v>
      </c>
      <c r="AL462">
        <f t="shared" si="31"/>
        <v>0.27502458983633316</v>
      </c>
      <c r="AM462">
        <f>U462 - AVERAGEIFS('Placebo Females'!U:U, 'Placebo Females'!B:B, B462, 'Placebo Females'!P:P, P462)</f>
        <v>-66.333333333333371</v>
      </c>
      <c r="AN462">
        <f>V462 - AVERAGEIFS('Placebo Females'!V:V, 'Placebo Females'!B:B, B462, 'Placebo Females'!P:P, P462)</f>
        <v>-3.3333333333333286</v>
      </c>
      <c r="AO462" t="e">
        <f>W462 - AVERAGEIFS('Placebo Females'!W:W, 'Placebo Females'!B:B, B462, 'Placebo Females'!P:P, P462)</f>
        <v>#VALUE!</v>
      </c>
      <c r="AP462">
        <f>X462 - AVERAGEIFS('Placebo Females'!X:X, 'Placebo Females'!B:B, B462, 'Placebo Females'!P:P, P462)</f>
        <v>11</v>
      </c>
      <c r="AQ462">
        <f>Y462 - AVERAGEIFS('Placebo Females'!Y:Y, 'Placebo Females'!B:B, B462, 'Placebo Females'!P:P, P462)</f>
        <v>39</v>
      </c>
      <c r="AR462" t="e">
        <f>Z462 - AVERAGEIFS('Placebo Females'!Z:Z, 'Placebo Females'!B:B, B462, 'Placebo Females'!P:P, P462)</f>
        <v>#VALUE!</v>
      </c>
      <c r="AS462">
        <f>AB462 - AVERAGEIFS('Placebo Females'!AB:AB, 'Placebo Females'!B:B, B462, 'Placebo Females'!P:P, P462)</f>
        <v>-16.666666666666664</v>
      </c>
      <c r="AT462">
        <f>AC462 - AVERAGEIFS('Placebo Females'!AC:AC, 'Placebo Females'!B:B, B462, 'Placebo Females'!P:P, P462)</f>
        <v>-24.333333333333332</v>
      </c>
      <c r="AU462">
        <f>AD462 - AVERAGEIFS('Placebo Females'!AD:AD, 'Placebo Females'!B:B, B462, 'Placebo Females'!P:P, P462)</f>
        <v>-76.643999999999991</v>
      </c>
      <c r="AV462">
        <f>AE462 - AVERAGEIFS('Placebo Females'!AE:AE, 'Placebo Females'!B:B, B462, 'Placebo Females'!P:P, P462)</f>
        <v>-0.2091346</v>
      </c>
      <c r="AW462">
        <f>AF462 - AVERAGEIFS('Placebo Females'!AF:AF, 'Placebo Females'!B:B, B462, 'Placebo Females'!P:P, P462)</f>
        <v>0.25905700000000004</v>
      </c>
    </row>
    <row r="463" spans="1:49" x14ac:dyDescent="0.25">
      <c r="A463" t="s">
        <v>5370</v>
      </c>
      <c r="B463">
        <v>1004</v>
      </c>
      <c r="C463" t="s">
        <v>655</v>
      </c>
      <c r="D463">
        <v>32</v>
      </c>
      <c r="E463">
        <v>177.1</v>
      </c>
      <c r="F463">
        <v>60.7</v>
      </c>
      <c r="G463">
        <v>92</v>
      </c>
      <c r="H463">
        <v>51.75</v>
      </c>
      <c r="I463" t="s">
        <v>103</v>
      </c>
      <c r="J463" t="s">
        <v>104</v>
      </c>
      <c r="K463" t="s">
        <v>459</v>
      </c>
      <c r="L463" t="s">
        <v>106</v>
      </c>
      <c r="M463" t="s">
        <v>4381</v>
      </c>
      <c r="N463">
        <v>400</v>
      </c>
      <c r="O463" t="s">
        <v>2262</v>
      </c>
      <c r="P463">
        <v>3</v>
      </c>
      <c r="Q463" t="s">
        <v>113</v>
      </c>
      <c r="R463" t="s">
        <v>4415</v>
      </c>
      <c r="S463">
        <v>2140</v>
      </c>
      <c r="T463" t="s">
        <v>2266</v>
      </c>
      <c r="U463">
        <v>801</v>
      </c>
      <c r="V463">
        <v>117</v>
      </c>
      <c r="W463" t="s">
        <v>108</v>
      </c>
      <c r="X463">
        <v>94</v>
      </c>
      <c r="Y463">
        <v>292</v>
      </c>
      <c r="Z463" t="s">
        <v>108</v>
      </c>
      <c r="AA463" t="s">
        <v>108</v>
      </c>
      <c r="AB463">
        <v>22</v>
      </c>
      <c r="AC463">
        <v>10</v>
      </c>
      <c r="AD463">
        <v>69.658600000000007</v>
      </c>
      <c r="AE463">
        <v>0.14583299999999999</v>
      </c>
      <c r="AF463">
        <v>0.646119</v>
      </c>
      <c r="AH463">
        <v>2140</v>
      </c>
      <c r="AI463">
        <f t="shared" si="28"/>
        <v>6.5964524648538552</v>
      </c>
      <c r="AJ463">
        <f t="shared" si="29"/>
        <v>0.50513960047016337</v>
      </c>
      <c r="AK463">
        <f t="shared" si="30"/>
        <v>0.91277020753062565</v>
      </c>
      <c r="AL463">
        <f t="shared" si="31"/>
        <v>0.27502458983633316</v>
      </c>
      <c r="AM463">
        <f>U463 - AVERAGEIFS('Placebo Females'!U:U, 'Placebo Females'!B:B, B463, 'Placebo Females'!P:P, P463)</f>
        <v>-61.333333333333371</v>
      </c>
      <c r="AN463">
        <f>V463 - AVERAGEIFS('Placebo Females'!V:V, 'Placebo Females'!B:B, B463, 'Placebo Females'!P:P, P463)</f>
        <v>-9.3333333333333286</v>
      </c>
      <c r="AO463" t="e">
        <f>W463 - AVERAGEIFS('Placebo Females'!W:W, 'Placebo Females'!B:B, B463, 'Placebo Females'!P:P, P463)</f>
        <v>#VALUE!</v>
      </c>
      <c r="AP463">
        <f>X463 - AVERAGEIFS('Placebo Females'!X:X, 'Placebo Females'!B:B, B463, 'Placebo Females'!P:P, P463)</f>
        <v>-1</v>
      </c>
      <c r="AQ463">
        <f>Y463 - AVERAGEIFS('Placebo Females'!Y:Y, 'Placebo Females'!B:B, B463, 'Placebo Females'!P:P, P463)</f>
        <v>59</v>
      </c>
      <c r="AR463" t="e">
        <f>Z463 - AVERAGEIFS('Placebo Females'!Z:Z, 'Placebo Females'!B:B, B463, 'Placebo Females'!P:P, P463)</f>
        <v>#VALUE!</v>
      </c>
      <c r="AS463">
        <f>AB463 - AVERAGEIFS('Placebo Females'!AB:AB, 'Placebo Females'!B:B, B463, 'Placebo Females'!P:P, P463)</f>
        <v>-21.666666666666664</v>
      </c>
      <c r="AT463">
        <f>AC463 - AVERAGEIFS('Placebo Females'!AC:AC, 'Placebo Females'!B:B, B463, 'Placebo Females'!P:P, P463)</f>
        <v>-17.333333333333332</v>
      </c>
      <c r="AU463">
        <f>AD463 - AVERAGEIFS('Placebo Females'!AD:AD, 'Placebo Females'!B:B, B463, 'Placebo Females'!P:P, P463)</f>
        <v>-77.970399999999984</v>
      </c>
      <c r="AV463">
        <f>AE463 - AVERAGEIFS('Placebo Females'!AE:AE, 'Placebo Females'!B:B, B463, 'Placebo Females'!P:P, P463)</f>
        <v>-0.141733</v>
      </c>
      <c r="AW463">
        <f>AF463 - AVERAGEIFS('Placebo Females'!AF:AF, 'Placebo Females'!B:B, B463, 'Placebo Females'!P:P, P463)</f>
        <v>0.24182399999999998</v>
      </c>
    </row>
    <row r="464" spans="1:49" x14ac:dyDescent="0.25">
      <c r="A464" t="s">
        <v>5371</v>
      </c>
      <c r="B464">
        <v>1004</v>
      </c>
      <c r="C464" t="s">
        <v>655</v>
      </c>
      <c r="D464">
        <v>32</v>
      </c>
      <c r="E464">
        <v>177.1</v>
      </c>
      <c r="F464">
        <v>60.7</v>
      </c>
      <c r="G464">
        <v>92</v>
      </c>
      <c r="H464">
        <v>51.75</v>
      </c>
      <c r="I464" t="s">
        <v>103</v>
      </c>
      <c r="J464" t="s">
        <v>104</v>
      </c>
      <c r="K464" t="s">
        <v>459</v>
      </c>
      <c r="L464" t="s">
        <v>106</v>
      </c>
      <c r="M464" t="s">
        <v>4381</v>
      </c>
      <c r="N464">
        <v>400</v>
      </c>
      <c r="O464" t="s">
        <v>2262</v>
      </c>
      <c r="P464">
        <v>3</v>
      </c>
      <c r="Q464" t="s">
        <v>113</v>
      </c>
      <c r="R464" t="s">
        <v>4415</v>
      </c>
      <c r="S464">
        <v>2140</v>
      </c>
      <c r="T464" t="s">
        <v>2266</v>
      </c>
      <c r="U464">
        <v>824</v>
      </c>
      <c r="V464">
        <v>125</v>
      </c>
      <c r="W464">
        <v>470</v>
      </c>
      <c r="X464">
        <v>106</v>
      </c>
      <c r="Y464">
        <v>283</v>
      </c>
      <c r="Z464">
        <v>81</v>
      </c>
      <c r="AA464" t="s">
        <v>108</v>
      </c>
      <c r="AB464">
        <v>30</v>
      </c>
      <c r="AC464">
        <v>1</v>
      </c>
      <c r="AD464">
        <v>71.463300000000004</v>
      </c>
      <c r="AE464">
        <v>0.288462</v>
      </c>
      <c r="AF464">
        <v>0.66072699999999995</v>
      </c>
      <c r="AH464">
        <v>2140</v>
      </c>
      <c r="AI464">
        <f t="shared" si="28"/>
        <v>6.5964524648538552</v>
      </c>
      <c r="AJ464">
        <f t="shared" si="29"/>
        <v>0.50513960047016337</v>
      </c>
      <c r="AK464">
        <f t="shared" si="30"/>
        <v>0.91277020753062565</v>
      </c>
      <c r="AL464">
        <f t="shared" si="31"/>
        <v>0.27502458983633316</v>
      </c>
      <c r="AM464">
        <f>U464 - AVERAGEIFS('Placebo Females'!U:U, 'Placebo Females'!B:B, B464, 'Placebo Females'!P:P, P464)</f>
        <v>-38.333333333333371</v>
      </c>
      <c r="AN464">
        <f>V464 - AVERAGEIFS('Placebo Females'!V:V, 'Placebo Females'!B:B, B464, 'Placebo Females'!P:P, P464)</f>
        <v>-1.3333333333333286</v>
      </c>
      <c r="AO464">
        <f>W464 - AVERAGEIFS('Placebo Females'!W:W, 'Placebo Females'!B:B, B464, 'Placebo Females'!P:P, P464)</f>
        <v>69.333333333333314</v>
      </c>
      <c r="AP464">
        <f>X464 - AVERAGEIFS('Placebo Females'!X:X, 'Placebo Females'!B:B, B464, 'Placebo Females'!P:P, P464)</f>
        <v>11</v>
      </c>
      <c r="AQ464">
        <f>Y464 - AVERAGEIFS('Placebo Females'!Y:Y, 'Placebo Females'!B:B, B464, 'Placebo Females'!P:P, P464)</f>
        <v>50</v>
      </c>
      <c r="AR464">
        <f>Z464 - AVERAGEIFS('Placebo Females'!Z:Z, 'Placebo Females'!B:B, B464, 'Placebo Females'!P:P, P464)</f>
        <v>8.3333333333333286</v>
      </c>
      <c r="AS464">
        <f>AB464 - AVERAGEIFS('Placebo Females'!AB:AB, 'Placebo Females'!B:B, B464, 'Placebo Females'!P:P, P464)</f>
        <v>-13.666666666666664</v>
      </c>
      <c r="AT464">
        <f>AC464 - AVERAGEIFS('Placebo Females'!AC:AC, 'Placebo Females'!B:B, B464, 'Placebo Females'!P:P, P464)</f>
        <v>-26.333333333333332</v>
      </c>
      <c r="AU464">
        <f>AD464 - AVERAGEIFS('Placebo Females'!AD:AD, 'Placebo Females'!B:B, B464, 'Placebo Females'!P:P, P464)</f>
        <v>-76.165699999999987</v>
      </c>
      <c r="AV464">
        <f>AE464 - AVERAGEIFS('Placebo Females'!AE:AE, 'Placebo Females'!B:B, B464, 'Placebo Females'!P:P, P464)</f>
        <v>8.960000000000079E-4</v>
      </c>
      <c r="AW464">
        <f>AF464 - AVERAGEIFS('Placebo Females'!AF:AF, 'Placebo Females'!B:B, B464, 'Placebo Females'!P:P, P464)</f>
        <v>0.25643199999999994</v>
      </c>
    </row>
    <row r="465" spans="1:49" x14ac:dyDescent="0.25">
      <c r="A465" t="s">
        <v>5372</v>
      </c>
      <c r="B465">
        <v>1010</v>
      </c>
      <c r="C465" t="s">
        <v>655</v>
      </c>
      <c r="D465">
        <v>21</v>
      </c>
      <c r="E465">
        <v>165.5</v>
      </c>
      <c r="F465">
        <v>56.8</v>
      </c>
      <c r="G465">
        <v>99.25</v>
      </c>
      <c r="H465">
        <v>56.25</v>
      </c>
      <c r="I465" t="s">
        <v>103</v>
      </c>
      <c r="J465" t="s">
        <v>104</v>
      </c>
      <c r="K465" t="s">
        <v>261</v>
      </c>
      <c r="L465" t="s">
        <v>160</v>
      </c>
      <c r="M465" t="s">
        <v>4381</v>
      </c>
      <c r="N465">
        <v>400</v>
      </c>
      <c r="O465" t="s">
        <v>2262</v>
      </c>
      <c r="P465">
        <v>3.5</v>
      </c>
      <c r="Q465" t="s">
        <v>113</v>
      </c>
      <c r="R465" t="s">
        <v>4415</v>
      </c>
      <c r="S465">
        <v>2170</v>
      </c>
      <c r="T465" t="s">
        <v>2266</v>
      </c>
      <c r="U465">
        <v>890</v>
      </c>
      <c r="V465">
        <v>140</v>
      </c>
      <c r="W465">
        <v>450</v>
      </c>
      <c r="X465">
        <v>93</v>
      </c>
      <c r="Y465">
        <v>268</v>
      </c>
      <c r="Z465">
        <v>89</v>
      </c>
      <c r="AA465" t="s">
        <v>108</v>
      </c>
      <c r="AB465">
        <v>71</v>
      </c>
      <c r="AC465">
        <v>29</v>
      </c>
      <c r="AD465">
        <v>369.55500000000001</v>
      </c>
      <c r="AE465">
        <v>0.52500000000000002</v>
      </c>
      <c r="AF465">
        <v>0.48408400000000001</v>
      </c>
      <c r="AH465">
        <v>2170</v>
      </c>
      <c r="AI465">
        <f t="shared" si="28"/>
        <v>6.6889260975387215</v>
      </c>
      <c r="AJ465">
        <f t="shared" si="29"/>
        <v>0.50750584515747887</v>
      </c>
      <c r="AK465">
        <f t="shared" si="30"/>
        <v>0.91393800631263056</v>
      </c>
      <c r="AL465">
        <f t="shared" si="31"/>
        <v>0.2784238762662431</v>
      </c>
      <c r="AM465">
        <f>U465 - AVERAGEIFS('Placebo Females'!U:U, 'Placebo Females'!B:B, B465, 'Placebo Females'!P:P, P465)</f>
        <v>-22.333333333333371</v>
      </c>
      <c r="AN465">
        <f>V465 - AVERAGEIFS('Placebo Females'!V:V, 'Placebo Females'!B:B, B465, 'Placebo Females'!P:P, P465)</f>
        <v>8</v>
      </c>
      <c r="AO465">
        <f>W465 - AVERAGEIFS('Placebo Females'!W:W, 'Placebo Females'!B:B, B465, 'Placebo Females'!P:P, P465)</f>
        <v>55.333333333333314</v>
      </c>
      <c r="AP465">
        <f>X465 - AVERAGEIFS('Placebo Females'!X:X, 'Placebo Females'!B:B, B465, 'Placebo Females'!P:P, P465)</f>
        <v>-8.6666666666666714</v>
      </c>
      <c r="AQ465">
        <f>Y465 - AVERAGEIFS('Placebo Females'!Y:Y, 'Placebo Females'!B:B, B465, 'Placebo Females'!P:P, P465)</f>
        <v>39.333333333333343</v>
      </c>
      <c r="AR465">
        <f>Z465 - AVERAGEIFS('Placebo Females'!Z:Z, 'Placebo Females'!B:B, B465, 'Placebo Females'!P:P, P465)</f>
        <v>24.666666666666671</v>
      </c>
      <c r="AS465">
        <f>AB465 - AVERAGEIFS('Placebo Females'!AB:AB, 'Placebo Females'!B:B, B465, 'Placebo Females'!P:P, P465)</f>
        <v>33</v>
      </c>
      <c r="AT465">
        <f>AC465 - AVERAGEIFS('Placebo Females'!AC:AC, 'Placebo Females'!B:B, B465, 'Placebo Females'!P:P, P465)</f>
        <v>7.6666666666666679</v>
      </c>
      <c r="AU465">
        <f>AD465 - AVERAGEIFS('Placebo Females'!AD:AD, 'Placebo Females'!B:B, B465, 'Placebo Females'!P:P, P465)</f>
        <v>-126.16199999999992</v>
      </c>
      <c r="AV465">
        <f>AE465 - AVERAGEIFS('Placebo Females'!AE:AE, 'Placebo Females'!B:B, B465, 'Placebo Females'!P:P, P465)</f>
        <v>0.38442966666666667</v>
      </c>
      <c r="AW465">
        <f>AF465 - AVERAGEIFS('Placebo Females'!AF:AF, 'Placebo Females'!B:B, B465, 'Placebo Females'!P:P, P465)</f>
        <v>0.17918300000000004</v>
      </c>
    </row>
    <row r="466" spans="1:49" x14ac:dyDescent="0.25">
      <c r="A466" t="s">
        <v>5373</v>
      </c>
      <c r="B466">
        <v>1010</v>
      </c>
      <c r="C466" t="s">
        <v>655</v>
      </c>
      <c r="D466">
        <v>21</v>
      </c>
      <c r="E466">
        <v>165.5</v>
      </c>
      <c r="F466">
        <v>56.8</v>
      </c>
      <c r="G466">
        <v>99.25</v>
      </c>
      <c r="H466">
        <v>56.25</v>
      </c>
      <c r="I466" t="s">
        <v>103</v>
      </c>
      <c r="J466" t="s">
        <v>104</v>
      </c>
      <c r="K466" t="s">
        <v>261</v>
      </c>
      <c r="L466" t="s">
        <v>160</v>
      </c>
      <c r="M466" t="s">
        <v>4381</v>
      </c>
      <c r="N466">
        <v>400</v>
      </c>
      <c r="O466" t="s">
        <v>2262</v>
      </c>
      <c r="P466">
        <v>3.5</v>
      </c>
      <c r="Q466" t="s">
        <v>113</v>
      </c>
      <c r="R466" t="s">
        <v>4415</v>
      </c>
      <c r="S466">
        <v>2170</v>
      </c>
      <c r="T466" t="s">
        <v>2266</v>
      </c>
      <c r="U466">
        <v>870</v>
      </c>
      <c r="V466">
        <v>143</v>
      </c>
      <c r="W466">
        <v>445</v>
      </c>
      <c r="X466">
        <v>87</v>
      </c>
      <c r="Y466">
        <v>270</v>
      </c>
      <c r="Z466">
        <v>88</v>
      </c>
      <c r="AA466" t="s">
        <v>108</v>
      </c>
      <c r="AB466">
        <v>75</v>
      </c>
      <c r="AC466">
        <v>30</v>
      </c>
      <c r="AD466">
        <v>381.69099999999997</v>
      </c>
      <c r="AE466">
        <v>0.55000000000000004</v>
      </c>
      <c r="AF466">
        <v>0.49778099999999997</v>
      </c>
      <c r="AH466">
        <v>2170</v>
      </c>
      <c r="AI466">
        <f t="shared" si="28"/>
        <v>6.6889260975387215</v>
      </c>
      <c r="AJ466">
        <f t="shared" si="29"/>
        <v>0.50750584515747887</v>
      </c>
      <c r="AK466">
        <f t="shared" si="30"/>
        <v>0.91393800631263056</v>
      </c>
      <c r="AL466">
        <f t="shared" si="31"/>
        <v>0.2784238762662431</v>
      </c>
      <c r="AM466">
        <f>U466 - AVERAGEIFS('Placebo Females'!U:U, 'Placebo Females'!B:B, B466, 'Placebo Females'!P:P, P466)</f>
        <v>-42.333333333333371</v>
      </c>
      <c r="AN466">
        <f>V466 - AVERAGEIFS('Placebo Females'!V:V, 'Placebo Females'!B:B, B466, 'Placebo Females'!P:P, P466)</f>
        <v>11</v>
      </c>
      <c r="AO466">
        <f>W466 - AVERAGEIFS('Placebo Females'!W:W, 'Placebo Females'!B:B, B466, 'Placebo Females'!P:P, P466)</f>
        <v>50.333333333333314</v>
      </c>
      <c r="AP466">
        <f>X466 - AVERAGEIFS('Placebo Females'!X:X, 'Placebo Females'!B:B, B466, 'Placebo Females'!P:P, P466)</f>
        <v>-14.666666666666671</v>
      </c>
      <c r="AQ466">
        <f>Y466 - AVERAGEIFS('Placebo Females'!Y:Y, 'Placebo Females'!B:B, B466, 'Placebo Females'!P:P, P466)</f>
        <v>41.333333333333343</v>
      </c>
      <c r="AR466">
        <f>Z466 - AVERAGEIFS('Placebo Females'!Z:Z, 'Placebo Females'!B:B, B466, 'Placebo Females'!P:P, P466)</f>
        <v>23.666666666666671</v>
      </c>
      <c r="AS466">
        <f>AB466 - AVERAGEIFS('Placebo Females'!AB:AB, 'Placebo Females'!B:B, B466, 'Placebo Females'!P:P, P466)</f>
        <v>37</v>
      </c>
      <c r="AT466">
        <f>AC466 - AVERAGEIFS('Placebo Females'!AC:AC, 'Placebo Females'!B:B, B466, 'Placebo Females'!P:P, P466)</f>
        <v>8.6666666666666679</v>
      </c>
      <c r="AU466">
        <f>AD466 - AVERAGEIFS('Placebo Females'!AD:AD, 'Placebo Females'!B:B, B466, 'Placebo Females'!P:P, P466)</f>
        <v>-114.02599999999995</v>
      </c>
      <c r="AV466">
        <f>AE466 - AVERAGEIFS('Placebo Females'!AE:AE, 'Placebo Females'!B:B, B466, 'Placebo Females'!P:P, P466)</f>
        <v>0.40942966666666669</v>
      </c>
      <c r="AW466">
        <f>AF466 - AVERAGEIFS('Placebo Females'!AF:AF, 'Placebo Females'!B:B, B466, 'Placebo Females'!P:P, P466)</f>
        <v>0.19288</v>
      </c>
    </row>
    <row r="467" spans="1:49" x14ac:dyDescent="0.25">
      <c r="A467" t="s">
        <v>5374</v>
      </c>
      <c r="B467">
        <v>1010</v>
      </c>
      <c r="C467" t="s">
        <v>655</v>
      </c>
      <c r="D467">
        <v>21</v>
      </c>
      <c r="E467">
        <v>165.5</v>
      </c>
      <c r="F467">
        <v>56.8</v>
      </c>
      <c r="G467">
        <v>99.25</v>
      </c>
      <c r="H467">
        <v>56.25</v>
      </c>
      <c r="I467" t="s">
        <v>103</v>
      </c>
      <c r="J467" t="s">
        <v>104</v>
      </c>
      <c r="K467" t="s">
        <v>261</v>
      </c>
      <c r="L467" t="s">
        <v>160</v>
      </c>
      <c r="M467" t="s">
        <v>4381</v>
      </c>
      <c r="N467">
        <v>400</v>
      </c>
      <c r="O467" t="s">
        <v>2262</v>
      </c>
      <c r="P467">
        <v>3.5</v>
      </c>
      <c r="Q467" t="s">
        <v>113</v>
      </c>
      <c r="R467" t="s">
        <v>4415</v>
      </c>
      <c r="S467">
        <v>2170</v>
      </c>
      <c r="T467" t="s">
        <v>2266</v>
      </c>
      <c r="U467">
        <v>890</v>
      </c>
      <c r="V467">
        <v>149</v>
      </c>
      <c r="W467">
        <v>446</v>
      </c>
      <c r="X467">
        <v>91</v>
      </c>
      <c r="Y467">
        <v>265</v>
      </c>
      <c r="Z467">
        <v>90</v>
      </c>
      <c r="AA467" t="s">
        <v>108</v>
      </c>
      <c r="AB467">
        <v>73</v>
      </c>
      <c r="AC467">
        <v>27</v>
      </c>
      <c r="AD467">
        <v>379.29199999999997</v>
      </c>
      <c r="AE467">
        <v>0.5</v>
      </c>
      <c r="AF467">
        <v>0.50179399999999996</v>
      </c>
      <c r="AH467">
        <v>2170</v>
      </c>
      <c r="AI467">
        <f t="shared" si="28"/>
        <v>6.6889260975387215</v>
      </c>
      <c r="AJ467">
        <f t="shared" si="29"/>
        <v>0.50750584515747887</v>
      </c>
      <c r="AK467">
        <f t="shared" si="30"/>
        <v>0.91393800631263056</v>
      </c>
      <c r="AL467">
        <f t="shared" si="31"/>
        <v>0.2784238762662431</v>
      </c>
      <c r="AM467">
        <f>U467 - AVERAGEIFS('Placebo Females'!U:U, 'Placebo Females'!B:B, B467, 'Placebo Females'!P:P, P467)</f>
        <v>-22.333333333333371</v>
      </c>
      <c r="AN467">
        <f>V467 - AVERAGEIFS('Placebo Females'!V:V, 'Placebo Females'!B:B, B467, 'Placebo Females'!P:P, P467)</f>
        <v>17</v>
      </c>
      <c r="AO467">
        <f>W467 - AVERAGEIFS('Placebo Females'!W:W, 'Placebo Females'!B:B, B467, 'Placebo Females'!P:P, P467)</f>
        <v>51.333333333333314</v>
      </c>
      <c r="AP467">
        <f>X467 - AVERAGEIFS('Placebo Females'!X:X, 'Placebo Females'!B:B, B467, 'Placebo Females'!P:P, P467)</f>
        <v>-10.666666666666671</v>
      </c>
      <c r="AQ467">
        <f>Y467 - AVERAGEIFS('Placebo Females'!Y:Y, 'Placebo Females'!B:B, B467, 'Placebo Females'!P:P, P467)</f>
        <v>36.333333333333343</v>
      </c>
      <c r="AR467">
        <f>Z467 - AVERAGEIFS('Placebo Females'!Z:Z, 'Placebo Females'!B:B, B467, 'Placebo Females'!P:P, P467)</f>
        <v>25.666666666666671</v>
      </c>
      <c r="AS467">
        <f>AB467 - AVERAGEIFS('Placebo Females'!AB:AB, 'Placebo Females'!B:B, B467, 'Placebo Females'!P:P, P467)</f>
        <v>35</v>
      </c>
      <c r="AT467">
        <f>AC467 - AVERAGEIFS('Placebo Females'!AC:AC, 'Placebo Females'!B:B, B467, 'Placebo Females'!P:P, P467)</f>
        <v>5.6666666666666679</v>
      </c>
      <c r="AU467">
        <f>AD467 - AVERAGEIFS('Placebo Females'!AD:AD, 'Placebo Females'!B:B, B467, 'Placebo Females'!P:P, P467)</f>
        <v>-116.42499999999995</v>
      </c>
      <c r="AV467">
        <f>AE467 - AVERAGEIFS('Placebo Females'!AE:AE, 'Placebo Females'!B:B, B467, 'Placebo Females'!P:P, P467)</f>
        <v>0.35942966666666665</v>
      </c>
      <c r="AW467">
        <f>AF467 - AVERAGEIFS('Placebo Females'!AF:AF, 'Placebo Females'!B:B, B467, 'Placebo Females'!P:P, P467)</f>
        <v>0.19689299999999998</v>
      </c>
    </row>
    <row r="468" spans="1:49" x14ac:dyDescent="0.25">
      <c r="A468" t="s">
        <v>5375</v>
      </c>
      <c r="B468">
        <v>1005</v>
      </c>
      <c r="C468" t="s">
        <v>655</v>
      </c>
      <c r="D468">
        <v>23</v>
      </c>
      <c r="E468">
        <v>182.5</v>
      </c>
      <c r="F468">
        <v>78.8</v>
      </c>
      <c r="G468">
        <v>114.25</v>
      </c>
      <c r="H468">
        <v>64</v>
      </c>
      <c r="I468" t="s">
        <v>103</v>
      </c>
      <c r="J468" t="s">
        <v>104</v>
      </c>
      <c r="K468" t="s">
        <v>509</v>
      </c>
      <c r="L468" t="s">
        <v>311</v>
      </c>
      <c r="M468" t="s">
        <v>4381</v>
      </c>
      <c r="N468">
        <v>400</v>
      </c>
      <c r="O468" t="s">
        <v>2262</v>
      </c>
      <c r="P468">
        <v>2</v>
      </c>
      <c r="Q468" t="s">
        <v>113</v>
      </c>
      <c r="R468" t="s">
        <v>4415</v>
      </c>
      <c r="S468">
        <v>2190</v>
      </c>
      <c r="T468" t="s">
        <v>2266</v>
      </c>
      <c r="U468">
        <v>1003</v>
      </c>
      <c r="V468">
        <v>150</v>
      </c>
      <c r="W468">
        <v>457</v>
      </c>
      <c r="X468">
        <v>89</v>
      </c>
      <c r="Y468">
        <v>268</v>
      </c>
      <c r="Z468">
        <v>100</v>
      </c>
      <c r="AA468" t="s">
        <v>108</v>
      </c>
      <c r="AB468">
        <v>77</v>
      </c>
      <c r="AC468">
        <v>39</v>
      </c>
      <c r="AD468">
        <v>375.59899999999999</v>
      </c>
      <c r="AE468">
        <v>0.35</v>
      </c>
      <c r="AF468">
        <v>0.567214</v>
      </c>
      <c r="AH468">
        <v>2190</v>
      </c>
      <c r="AI468">
        <f t="shared" si="28"/>
        <v>6.7505751859953005</v>
      </c>
      <c r="AJ468">
        <f t="shared" si="29"/>
        <v>0.50906505958885284</v>
      </c>
      <c r="AK468">
        <f t="shared" si="30"/>
        <v>0.91469984392547576</v>
      </c>
      <c r="AL468">
        <f t="shared" si="31"/>
        <v>0.28067810961676598</v>
      </c>
      <c r="AM468">
        <f>U468 - AVERAGEIFS('Placebo Females'!U:U, 'Placebo Females'!B:B, B468, 'Placebo Females'!P:P, P468)</f>
        <v>-183</v>
      </c>
      <c r="AN468">
        <f>V468 - AVERAGEIFS('Placebo Females'!V:V, 'Placebo Females'!B:B, B468, 'Placebo Females'!P:P, P468)</f>
        <v>5.6666666666666572</v>
      </c>
      <c r="AO468">
        <f>W468 - AVERAGEIFS('Placebo Females'!W:W, 'Placebo Females'!B:B, B468, 'Placebo Females'!P:P, P468)</f>
        <v>41.666666666666686</v>
      </c>
      <c r="AP468">
        <f>X468 - AVERAGEIFS('Placebo Females'!X:X, 'Placebo Females'!B:B, B468, 'Placebo Females'!P:P, P468)</f>
        <v>0</v>
      </c>
      <c r="AQ468">
        <f>Y468 - AVERAGEIFS('Placebo Females'!Y:Y, 'Placebo Females'!B:B, B468, 'Placebo Females'!P:P, P468)</f>
        <v>11.666666666666686</v>
      </c>
      <c r="AR468">
        <f>Z468 - AVERAGEIFS('Placebo Females'!Z:Z, 'Placebo Females'!B:B, B468, 'Placebo Females'!P:P, P468)</f>
        <v>30</v>
      </c>
      <c r="AS468">
        <f>AB468 - AVERAGEIFS('Placebo Females'!AB:AB, 'Placebo Females'!B:B, B468, 'Placebo Females'!P:P, P468)</f>
        <v>40.666666666666664</v>
      </c>
      <c r="AT468">
        <f>AC468 - AVERAGEIFS('Placebo Females'!AC:AC, 'Placebo Females'!B:B, B468, 'Placebo Females'!P:P, P468)</f>
        <v>9.3333333333333321</v>
      </c>
      <c r="AU468">
        <f>AD468 - AVERAGEIFS('Placebo Females'!AD:AD, 'Placebo Females'!B:B, B468, 'Placebo Females'!P:P, P468)</f>
        <v>-180.58999999999997</v>
      </c>
      <c r="AV468">
        <f>AE468 - AVERAGEIFS('Placebo Females'!AE:AE, 'Placebo Females'!B:B, B468, 'Placebo Females'!P:P, P468)</f>
        <v>0.26664253333333332</v>
      </c>
      <c r="AW468">
        <f>AF468 - AVERAGEIFS('Placebo Females'!AF:AF, 'Placebo Females'!B:B, B468, 'Placebo Females'!P:P, P468)</f>
        <v>0.12787500000000002</v>
      </c>
    </row>
    <row r="469" spans="1:49" x14ac:dyDescent="0.25">
      <c r="A469" s="1" t="s">
        <v>5376</v>
      </c>
      <c r="B469">
        <v>1005</v>
      </c>
      <c r="C469" t="s">
        <v>655</v>
      </c>
      <c r="D469">
        <v>23</v>
      </c>
      <c r="E469">
        <v>182.5</v>
      </c>
      <c r="F469">
        <v>78.8</v>
      </c>
      <c r="G469">
        <v>114.25</v>
      </c>
      <c r="H469">
        <v>64</v>
      </c>
      <c r="I469" t="s">
        <v>103</v>
      </c>
      <c r="J469" t="s">
        <v>104</v>
      </c>
      <c r="K469" t="s">
        <v>509</v>
      </c>
      <c r="L469" t="s">
        <v>311</v>
      </c>
      <c r="M469" t="s">
        <v>4381</v>
      </c>
      <c r="N469">
        <v>400</v>
      </c>
      <c r="O469" t="s">
        <v>2262</v>
      </c>
      <c r="P469">
        <v>2</v>
      </c>
      <c r="Q469" t="s">
        <v>113</v>
      </c>
      <c r="R469" t="s">
        <v>4415</v>
      </c>
      <c r="S469">
        <v>2190</v>
      </c>
      <c r="T469" t="s">
        <v>2266</v>
      </c>
      <c r="U469">
        <v>1005</v>
      </c>
      <c r="V469">
        <v>153</v>
      </c>
      <c r="W469">
        <v>452</v>
      </c>
      <c r="X469">
        <v>87</v>
      </c>
      <c r="Y469">
        <v>265</v>
      </c>
      <c r="Z469">
        <v>100</v>
      </c>
      <c r="AA469" t="s">
        <v>108</v>
      </c>
      <c r="AB469">
        <v>78</v>
      </c>
      <c r="AC469">
        <v>38</v>
      </c>
      <c r="AD469">
        <v>371.38499999999999</v>
      </c>
      <c r="AE469">
        <v>0.213115</v>
      </c>
      <c r="AF469">
        <v>0.56139799999999995</v>
      </c>
      <c r="AH469">
        <v>2190</v>
      </c>
      <c r="AI469">
        <f t="shared" si="28"/>
        <v>6.7505751859953005</v>
      </c>
      <c r="AJ469">
        <f t="shared" si="29"/>
        <v>0.50906505958885284</v>
      </c>
      <c r="AK469">
        <f t="shared" si="30"/>
        <v>0.91469984392547576</v>
      </c>
      <c r="AL469">
        <f t="shared" si="31"/>
        <v>0.28067810961676598</v>
      </c>
      <c r="AM469">
        <f>U469 - AVERAGEIFS('Placebo Females'!U:U, 'Placebo Females'!B:B, B469, 'Placebo Females'!P:P, P469)</f>
        <v>-181</v>
      </c>
      <c r="AN469">
        <f>V469 - AVERAGEIFS('Placebo Females'!V:V, 'Placebo Females'!B:B, B469, 'Placebo Females'!P:P, P469)</f>
        <v>8.6666666666666572</v>
      </c>
      <c r="AO469">
        <f>W469 - AVERAGEIFS('Placebo Females'!W:W, 'Placebo Females'!B:B, B469, 'Placebo Females'!P:P, P469)</f>
        <v>36.666666666666686</v>
      </c>
      <c r="AP469">
        <f>X469 - AVERAGEIFS('Placebo Females'!X:X, 'Placebo Females'!B:B, B469, 'Placebo Females'!P:P, P469)</f>
        <v>-2</v>
      </c>
      <c r="AQ469">
        <f>Y469 - AVERAGEIFS('Placebo Females'!Y:Y, 'Placebo Females'!B:B, B469, 'Placebo Females'!P:P, P469)</f>
        <v>8.6666666666666856</v>
      </c>
      <c r="AR469">
        <f>Z469 - AVERAGEIFS('Placebo Females'!Z:Z, 'Placebo Females'!B:B, B469, 'Placebo Females'!P:P, P469)</f>
        <v>30</v>
      </c>
      <c r="AS469">
        <f>AB469 - AVERAGEIFS('Placebo Females'!AB:AB, 'Placebo Females'!B:B, B469, 'Placebo Females'!P:P, P469)</f>
        <v>41.666666666666664</v>
      </c>
      <c r="AT469">
        <f>AC469 - AVERAGEIFS('Placebo Females'!AC:AC, 'Placebo Females'!B:B, B469, 'Placebo Females'!P:P, P469)</f>
        <v>8.3333333333333321</v>
      </c>
      <c r="AU469">
        <f>AD469 - AVERAGEIFS('Placebo Females'!AD:AD, 'Placebo Females'!B:B, B469, 'Placebo Females'!P:P, P469)</f>
        <v>-184.80399999999997</v>
      </c>
      <c r="AV469">
        <f>AE469 - AVERAGEIFS('Placebo Females'!AE:AE, 'Placebo Females'!B:B, B469, 'Placebo Females'!P:P, P469)</f>
        <v>0.12975753333333334</v>
      </c>
      <c r="AW469">
        <f>AF469 - AVERAGEIFS('Placebo Females'!AF:AF, 'Placebo Females'!B:B, B469, 'Placebo Females'!P:P, P469)</f>
        <v>0.12205899999999997</v>
      </c>
    </row>
    <row r="470" spans="1:49" x14ac:dyDescent="0.25">
      <c r="A470" t="s">
        <v>5377</v>
      </c>
      <c r="B470">
        <v>1005</v>
      </c>
      <c r="C470" t="s">
        <v>655</v>
      </c>
      <c r="D470">
        <v>23</v>
      </c>
      <c r="E470">
        <v>182.5</v>
      </c>
      <c r="F470">
        <v>78.8</v>
      </c>
      <c r="G470">
        <v>114.25</v>
      </c>
      <c r="H470">
        <v>64</v>
      </c>
      <c r="I470" t="s">
        <v>103</v>
      </c>
      <c r="J470" t="s">
        <v>104</v>
      </c>
      <c r="K470" t="s">
        <v>509</v>
      </c>
      <c r="L470" t="s">
        <v>311</v>
      </c>
      <c r="M470" t="s">
        <v>4381</v>
      </c>
      <c r="N470">
        <v>400</v>
      </c>
      <c r="O470" t="s">
        <v>2262</v>
      </c>
      <c r="P470">
        <v>2</v>
      </c>
      <c r="Q470" t="s">
        <v>113</v>
      </c>
      <c r="R470" t="s">
        <v>4415</v>
      </c>
      <c r="S470">
        <v>2190</v>
      </c>
      <c r="T470" t="s">
        <v>2266</v>
      </c>
      <c r="U470">
        <v>1006</v>
      </c>
      <c r="V470">
        <v>146</v>
      </c>
      <c r="W470">
        <v>466</v>
      </c>
      <c r="X470">
        <v>98</v>
      </c>
      <c r="Y470">
        <v>259</v>
      </c>
      <c r="Z470">
        <v>109</v>
      </c>
      <c r="AA470" t="s">
        <v>108</v>
      </c>
      <c r="AB470">
        <v>82</v>
      </c>
      <c r="AC470">
        <v>42</v>
      </c>
      <c r="AD470">
        <v>345.44099999999997</v>
      </c>
      <c r="AE470">
        <v>0.40677999999999997</v>
      </c>
      <c r="AF470">
        <v>0.55813900000000005</v>
      </c>
      <c r="AH470">
        <v>2190</v>
      </c>
      <c r="AI470">
        <f t="shared" si="28"/>
        <v>6.7505751859953005</v>
      </c>
      <c r="AJ470">
        <f t="shared" si="29"/>
        <v>0.50906505958885284</v>
      </c>
      <c r="AK470">
        <f t="shared" si="30"/>
        <v>0.91469984392547576</v>
      </c>
      <c r="AL470">
        <f t="shared" si="31"/>
        <v>0.28067810961676598</v>
      </c>
      <c r="AM470">
        <f>U470 - AVERAGEIFS('Placebo Females'!U:U, 'Placebo Females'!B:B, B470, 'Placebo Females'!P:P, P470)</f>
        <v>-180</v>
      </c>
      <c r="AN470">
        <f>V470 - AVERAGEIFS('Placebo Females'!V:V, 'Placebo Females'!B:B, B470, 'Placebo Females'!P:P, P470)</f>
        <v>1.6666666666666572</v>
      </c>
      <c r="AO470">
        <f>W470 - AVERAGEIFS('Placebo Females'!W:W, 'Placebo Females'!B:B, B470, 'Placebo Females'!P:P, P470)</f>
        <v>50.666666666666686</v>
      </c>
      <c r="AP470">
        <f>X470 - AVERAGEIFS('Placebo Females'!X:X, 'Placebo Females'!B:B, B470, 'Placebo Females'!P:P, P470)</f>
        <v>9</v>
      </c>
      <c r="AQ470">
        <f>Y470 - AVERAGEIFS('Placebo Females'!Y:Y, 'Placebo Females'!B:B, B470, 'Placebo Females'!P:P, P470)</f>
        <v>2.6666666666666856</v>
      </c>
      <c r="AR470">
        <f>Z470 - AVERAGEIFS('Placebo Females'!Z:Z, 'Placebo Females'!B:B, B470, 'Placebo Females'!P:P, P470)</f>
        <v>39</v>
      </c>
      <c r="AS470">
        <f>AB470 - AVERAGEIFS('Placebo Females'!AB:AB, 'Placebo Females'!B:B, B470, 'Placebo Females'!P:P, P470)</f>
        <v>45.666666666666664</v>
      </c>
      <c r="AT470">
        <f>AC470 - AVERAGEIFS('Placebo Females'!AC:AC, 'Placebo Females'!B:B, B470, 'Placebo Females'!P:P, P470)</f>
        <v>12.333333333333332</v>
      </c>
      <c r="AU470">
        <f>AD470 - AVERAGEIFS('Placebo Females'!AD:AD, 'Placebo Females'!B:B, B470, 'Placebo Females'!P:P, P470)</f>
        <v>-210.74799999999999</v>
      </c>
      <c r="AV470">
        <f>AE470 - AVERAGEIFS('Placebo Females'!AE:AE, 'Placebo Females'!B:B, B470, 'Placebo Females'!P:P, P470)</f>
        <v>0.32342253333333332</v>
      </c>
      <c r="AW470">
        <f>AF470 - AVERAGEIFS('Placebo Females'!AF:AF, 'Placebo Females'!B:B, B470, 'Placebo Females'!P:P, P470)</f>
        <v>0.11880000000000007</v>
      </c>
    </row>
    <row r="471" spans="1:49" x14ac:dyDescent="0.25">
      <c r="A471" t="s">
        <v>5378</v>
      </c>
      <c r="B471">
        <v>1009</v>
      </c>
      <c r="C471" t="s">
        <v>655</v>
      </c>
      <c r="D471">
        <v>29</v>
      </c>
      <c r="E471">
        <v>162</v>
      </c>
      <c r="F471">
        <v>68</v>
      </c>
      <c r="G471">
        <v>107.75</v>
      </c>
      <c r="H471">
        <v>62.75</v>
      </c>
      <c r="I471" t="s">
        <v>458</v>
      </c>
      <c r="J471" t="s">
        <v>104</v>
      </c>
      <c r="K471" t="s">
        <v>105</v>
      </c>
      <c r="L471" t="s">
        <v>460</v>
      </c>
      <c r="M471" t="s">
        <v>4381</v>
      </c>
      <c r="N471">
        <v>400</v>
      </c>
      <c r="O471" t="s">
        <v>2262</v>
      </c>
      <c r="P471">
        <v>2</v>
      </c>
      <c r="Q471" t="s">
        <v>113</v>
      </c>
      <c r="R471" t="s">
        <v>4415</v>
      </c>
      <c r="S471">
        <v>2220</v>
      </c>
      <c r="T471" t="s">
        <v>2266</v>
      </c>
      <c r="U471">
        <v>792</v>
      </c>
      <c r="V471">
        <v>150</v>
      </c>
      <c r="W471">
        <v>449</v>
      </c>
      <c r="X471">
        <v>94</v>
      </c>
      <c r="Y471">
        <v>253</v>
      </c>
      <c r="Z471">
        <v>102</v>
      </c>
      <c r="AA471" t="s">
        <v>108</v>
      </c>
      <c r="AB471">
        <v>103</v>
      </c>
      <c r="AC471">
        <v>33</v>
      </c>
      <c r="AD471">
        <v>231.92099999999999</v>
      </c>
      <c r="AE471">
        <v>1.375</v>
      </c>
      <c r="AF471">
        <v>0.53831899999999999</v>
      </c>
      <c r="AH471">
        <v>2220</v>
      </c>
      <c r="AI471">
        <f t="shared" si="28"/>
        <v>6.8430488186801677</v>
      </c>
      <c r="AJ471">
        <f t="shared" si="29"/>
        <v>0.51137704977058407</v>
      </c>
      <c r="AK471">
        <f t="shared" si="30"/>
        <v>0.91581839670887077</v>
      </c>
      <c r="AL471">
        <f t="shared" si="31"/>
        <v>0.28404155931866359</v>
      </c>
      <c r="AM471">
        <f>U471 - AVERAGEIFS('Placebo Females'!U:U, 'Placebo Females'!B:B, B471, 'Placebo Females'!P:P, P471)</f>
        <v>-98</v>
      </c>
      <c r="AN471">
        <f>V471 - AVERAGEIFS('Placebo Females'!V:V, 'Placebo Females'!B:B, B471, 'Placebo Females'!P:P, P471)</f>
        <v>-8.3333333333333428</v>
      </c>
      <c r="AO471">
        <f>W471 - AVERAGEIFS('Placebo Females'!W:W, 'Placebo Females'!B:B, B471, 'Placebo Females'!P:P, P471)</f>
        <v>69.333333333333314</v>
      </c>
      <c r="AP471">
        <f>X471 - AVERAGEIFS('Placebo Females'!X:X, 'Placebo Females'!B:B, B471, 'Placebo Females'!P:P, P471)</f>
        <v>1.6666666666666714</v>
      </c>
      <c r="AQ471">
        <f>Y471 - AVERAGEIFS('Placebo Females'!Y:Y, 'Placebo Females'!B:B, B471, 'Placebo Females'!P:P, P471)</f>
        <v>37.666666666666657</v>
      </c>
      <c r="AR471">
        <f>Z471 - AVERAGEIFS('Placebo Females'!Z:Z, 'Placebo Females'!B:B, B471, 'Placebo Females'!P:P, P471)</f>
        <v>30</v>
      </c>
      <c r="AS471">
        <f>AB471 - AVERAGEIFS('Placebo Females'!AB:AB, 'Placebo Females'!B:B, B471, 'Placebo Females'!P:P, P471)</f>
        <v>57.666666666666664</v>
      </c>
      <c r="AT471">
        <f>AC471 - AVERAGEIFS('Placebo Females'!AC:AC, 'Placebo Females'!B:B, B471, 'Placebo Females'!P:P, P471)</f>
        <v>2.6666666666666679</v>
      </c>
      <c r="AU471">
        <f>AD471 - AVERAGEIFS('Placebo Females'!AD:AD, 'Placebo Females'!B:B, B471, 'Placebo Females'!P:P, P471)</f>
        <v>-123.0003333333334</v>
      </c>
      <c r="AV471">
        <f>AE471 - AVERAGEIFS('Placebo Females'!AE:AE, 'Placebo Females'!B:B, B471, 'Placebo Females'!P:P, P471)</f>
        <v>1.2067776666666667</v>
      </c>
      <c r="AW471">
        <f>AF471 - AVERAGEIFS('Placebo Females'!AF:AF, 'Placebo Females'!B:B, B471, 'Placebo Females'!P:P, P471)</f>
        <v>0.14497166666666667</v>
      </c>
    </row>
    <row r="472" spans="1:49" x14ac:dyDescent="0.25">
      <c r="A472" t="s">
        <v>5379</v>
      </c>
      <c r="B472">
        <v>1009</v>
      </c>
      <c r="C472" t="s">
        <v>655</v>
      </c>
      <c r="D472">
        <v>29</v>
      </c>
      <c r="E472">
        <v>162</v>
      </c>
      <c r="F472">
        <v>68</v>
      </c>
      <c r="G472">
        <v>107.75</v>
      </c>
      <c r="H472">
        <v>62.75</v>
      </c>
      <c r="I472" t="s">
        <v>458</v>
      </c>
      <c r="J472" t="s">
        <v>104</v>
      </c>
      <c r="K472" t="s">
        <v>105</v>
      </c>
      <c r="L472" t="s">
        <v>460</v>
      </c>
      <c r="M472" t="s">
        <v>4381</v>
      </c>
      <c r="N472">
        <v>400</v>
      </c>
      <c r="O472" t="s">
        <v>2262</v>
      </c>
      <c r="P472">
        <v>2</v>
      </c>
      <c r="Q472" t="s">
        <v>113</v>
      </c>
      <c r="R472" t="s">
        <v>4415</v>
      </c>
      <c r="S472">
        <v>2220</v>
      </c>
      <c r="T472" t="s">
        <v>2266</v>
      </c>
      <c r="U472">
        <v>771</v>
      </c>
      <c r="V472">
        <v>150</v>
      </c>
      <c r="W472">
        <v>433</v>
      </c>
      <c r="X472">
        <v>94</v>
      </c>
      <c r="Y472">
        <v>241</v>
      </c>
      <c r="Z472">
        <v>98</v>
      </c>
      <c r="AA472" t="s">
        <v>108</v>
      </c>
      <c r="AB472">
        <v>91</v>
      </c>
      <c r="AC472">
        <v>39</v>
      </c>
      <c r="AD472">
        <v>224.71799999999999</v>
      </c>
      <c r="AE472">
        <v>1.11111</v>
      </c>
      <c r="AF472">
        <v>0.51154900000000003</v>
      </c>
      <c r="AH472">
        <v>2220</v>
      </c>
      <c r="AI472">
        <f t="shared" si="28"/>
        <v>6.8430488186801677</v>
      </c>
      <c r="AJ472">
        <f t="shared" si="29"/>
        <v>0.51137704977058407</v>
      </c>
      <c r="AK472">
        <f t="shared" si="30"/>
        <v>0.91581839670887077</v>
      </c>
      <c r="AL472">
        <f t="shared" si="31"/>
        <v>0.28404155931866359</v>
      </c>
      <c r="AM472">
        <f>U472 - AVERAGEIFS('Placebo Females'!U:U, 'Placebo Females'!B:B, B472, 'Placebo Females'!P:P, P472)</f>
        <v>-119</v>
      </c>
      <c r="AN472">
        <f>V472 - AVERAGEIFS('Placebo Females'!V:V, 'Placebo Females'!B:B, B472, 'Placebo Females'!P:P, P472)</f>
        <v>-8.3333333333333428</v>
      </c>
      <c r="AO472">
        <f>W472 - AVERAGEIFS('Placebo Females'!W:W, 'Placebo Females'!B:B, B472, 'Placebo Females'!P:P, P472)</f>
        <v>53.333333333333314</v>
      </c>
      <c r="AP472">
        <f>X472 - AVERAGEIFS('Placebo Females'!X:X, 'Placebo Females'!B:B, B472, 'Placebo Females'!P:P, P472)</f>
        <v>1.6666666666666714</v>
      </c>
      <c r="AQ472">
        <f>Y472 - AVERAGEIFS('Placebo Females'!Y:Y, 'Placebo Females'!B:B, B472, 'Placebo Females'!P:P, P472)</f>
        <v>25.666666666666657</v>
      </c>
      <c r="AR472">
        <f>Z472 - AVERAGEIFS('Placebo Females'!Z:Z, 'Placebo Females'!B:B, B472, 'Placebo Females'!P:P, P472)</f>
        <v>26</v>
      </c>
      <c r="AS472">
        <f>AB472 - AVERAGEIFS('Placebo Females'!AB:AB, 'Placebo Females'!B:B, B472, 'Placebo Females'!P:P, P472)</f>
        <v>45.666666666666664</v>
      </c>
      <c r="AT472">
        <f>AC472 - AVERAGEIFS('Placebo Females'!AC:AC, 'Placebo Females'!B:B, B472, 'Placebo Females'!P:P, P472)</f>
        <v>8.6666666666666679</v>
      </c>
      <c r="AU472">
        <f>AD472 - AVERAGEIFS('Placebo Females'!AD:AD, 'Placebo Females'!B:B, B472, 'Placebo Females'!P:P, P472)</f>
        <v>-130.2033333333334</v>
      </c>
      <c r="AV472">
        <f>AE472 - AVERAGEIFS('Placebo Females'!AE:AE, 'Placebo Females'!B:B, B472, 'Placebo Females'!P:P, P472)</f>
        <v>0.94288766666666668</v>
      </c>
      <c r="AW472">
        <f>AF472 - AVERAGEIFS('Placebo Females'!AF:AF, 'Placebo Females'!B:B, B472, 'Placebo Females'!P:P, P472)</f>
        <v>0.1182016666666667</v>
      </c>
    </row>
    <row r="473" spans="1:49" x14ac:dyDescent="0.25">
      <c r="A473" t="s">
        <v>5380</v>
      </c>
      <c r="B473">
        <v>1009</v>
      </c>
      <c r="C473" t="s">
        <v>655</v>
      </c>
      <c r="D473">
        <v>29</v>
      </c>
      <c r="E473">
        <v>162</v>
      </c>
      <c r="F473">
        <v>68</v>
      </c>
      <c r="G473">
        <v>107.75</v>
      </c>
      <c r="H473">
        <v>62.75</v>
      </c>
      <c r="I473" t="s">
        <v>458</v>
      </c>
      <c r="J473" t="s">
        <v>104</v>
      </c>
      <c r="K473" t="s">
        <v>105</v>
      </c>
      <c r="L473" t="s">
        <v>460</v>
      </c>
      <c r="M473" t="s">
        <v>4381</v>
      </c>
      <c r="N473">
        <v>400</v>
      </c>
      <c r="O473" t="s">
        <v>2262</v>
      </c>
      <c r="P473">
        <v>2</v>
      </c>
      <c r="Q473" t="s">
        <v>113</v>
      </c>
      <c r="R473" t="s">
        <v>4415</v>
      </c>
      <c r="S473">
        <v>2220</v>
      </c>
      <c r="T473" t="s">
        <v>2266</v>
      </c>
      <c r="U473">
        <v>762</v>
      </c>
      <c r="V473">
        <v>154</v>
      </c>
      <c r="W473">
        <v>446</v>
      </c>
      <c r="X473">
        <v>92</v>
      </c>
      <c r="Y473">
        <v>250</v>
      </c>
      <c r="Z473">
        <v>104</v>
      </c>
      <c r="AA473" t="s">
        <v>108</v>
      </c>
      <c r="AB473">
        <v>105</v>
      </c>
      <c r="AC473">
        <v>29</v>
      </c>
      <c r="AD473">
        <v>228.286</v>
      </c>
      <c r="AE473">
        <v>1.0256400000000001</v>
      </c>
      <c r="AF473">
        <v>0.53400400000000003</v>
      </c>
      <c r="AH473">
        <v>2220</v>
      </c>
      <c r="AI473">
        <f t="shared" si="28"/>
        <v>6.8430488186801677</v>
      </c>
      <c r="AJ473">
        <f t="shared" si="29"/>
        <v>0.51137704977058407</v>
      </c>
      <c r="AK473">
        <f t="shared" si="30"/>
        <v>0.91581839670887077</v>
      </c>
      <c r="AL473">
        <f t="shared" si="31"/>
        <v>0.28404155931866359</v>
      </c>
      <c r="AM473">
        <f>U473 - AVERAGEIFS('Placebo Females'!U:U, 'Placebo Females'!B:B, B473, 'Placebo Females'!P:P, P473)</f>
        <v>-128</v>
      </c>
      <c r="AN473">
        <f>V473 - AVERAGEIFS('Placebo Females'!V:V, 'Placebo Females'!B:B, B473, 'Placebo Females'!P:P, P473)</f>
        <v>-4.3333333333333428</v>
      </c>
      <c r="AO473">
        <f>W473 - AVERAGEIFS('Placebo Females'!W:W, 'Placebo Females'!B:B, B473, 'Placebo Females'!P:P, P473)</f>
        <v>66.333333333333314</v>
      </c>
      <c r="AP473">
        <f>X473 - AVERAGEIFS('Placebo Females'!X:X, 'Placebo Females'!B:B, B473, 'Placebo Females'!P:P, P473)</f>
        <v>-0.3333333333333286</v>
      </c>
      <c r="AQ473">
        <f>Y473 - AVERAGEIFS('Placebo Females'!Y:Y, 'Placebo Females'!B:B, B473, 'Placebo Females'!P:P, P473)</f>
        <v>34.666666666666657</v>
      </c>
      <c r="AR473">
        <f>Z473 - AVERAGEIFS('Placebo Females'!Z:Z, 'Placebo Females'!B:B, B473, 'Placebo Females'!P:P, P473)</f>
        <v>32</v>
      </c>
      <c r="AS473">
        <f>AB473 - AVERAGEIFS('Placebo Females'!AB:AB, 'Placebo Females'!B:B, B473, 'Placebo Females'!P:P, P473)</f>
        <v>59.666666666666664</v>
      </c>
      <c r="AT473">
        <f>AC473 - AVERAGEIFS('Placebo Females'!AC:AC, 'Placebo Females'!B:B, B473, 'Placebo Females'!P:P, P473)</f>
        <v>-1.3333333333333321</v>
      </c>
      <c r="AU473">
        <f>AD473 - AVERAGEIFS('Placebo Females'!AD:AD, 'Placebo Females'!B:B, B473, 'Placebo Females'!P:P, P473)</f>
        <v>-126.63533333333339</v>
      </c>
      <c r="AV473">
        <f>AE473 - AVERAGEIFS('Placebo Females'!AE:AE, 'Placebo Females'!B:B, B473, 'Placebo Females'!P:P, P473)</f>
        <v>0.85741766666666674</v>
      </c>
      <c r="AW473">
        <f>AF473 - AVERAGEIFS('Placebo Females'!AF:AF, 'Placebo Females'!B:B, B473, 'Placebo Females'!P:P, P473)</f>
        <v>0.14065666666666671</v>
      </c>
    </row>
    <row r="474" spans="1:49" x14ac:dyDescent="0.25">
      <c r="A474" t="s">
        <v>5381</v>
      </c>
      <c r="B474">
        <v>1010</v>
      </c>
      <c r="C474" t="s">
        <v>655</v>
      </c>
      <c r="D474">
        <v>21</v>
      </c>
      <c r="E474">
        <v>165.5</v>
      </c>
      <c r="F474">
        <v>56.8</v>
      </c>
      <c r="G474">
        <v>99.25</v>
      </c>
      <c r="H474">
        <v>56.25</v>
      </c>
      <c r="I474" t="s">
        <v>103</v>
      </c>
      <c r="J474" t="s">
        <v>104</v>
      </c>
      <c r="K474" t="s">
        <v>261</v>
      </c>
      <c r="L474" t="s">
        <v>160</v>
      </c>
      <c r="M474" t="s">
        <v>4381</v>
      </c>
      <c r="N474">
        <v>400</v>
      </c>
      <c r="O474" t="s">
        <v>2262</v>
      </c>
      <c r="P474">
        <v>2.5</v>
      </c>
      <c r="Q474" t="s">
        <v>113</v>
      </c>
      <c r="R474" t="s">
        <v>4415</v>
      </c>
      <c r="S474">
        <v>2380</v>
      </c>
      <c r="T474" t="s">
        <v>2266</v>
      </c>
      <c r="U474">
        <v>841</v>
      </c>
      <c r="V474">
        <v>156</v>
      </c>
      <c r="W474">
        <v>460</v>
      </c>
      <c r="X474">
        <v>96</v>
      </c>
      <c r="Y474">
        <v>272</v>
      </c>
      <c r="Z474">
        <v>92</v>
      </c>
      <c r="AA474" t="s">
        <v>108</v>
      </c>
      <c r="AB474">
        <v>80</v>
      </c>
      <c r="AC474">
        <v>31</v>
      </c>
      <c r="AD474">
        <v>253.81800000000001</v>
      </c>
      <c r="AE474">
        <v>0.72972999999999999</v>
      </c>
      <c r="AF474">
        <v>0.50751599999999997</v>
      </c>
      <c r="AH474">
        <v>2380</v>
      </c>
      <c r="AI474">
        <f t="shared" si="28"/>
        <v>7.3362415263327918</v>
      </c>
      <c r="AJ474">
        <f t="shared" si="29"/>
        <v>0.52319321700495913</v>
      </c>
      <c r="AK474">
        <f t="shared" si="30"/>
        <v>0.92133392681546922</v>
      </c>
      <c r="AL474">
        <f t="shared" si="31"/>
        <v>0.30161951084857475</v>
      </c>
      <c r="AM474">
        <f>U474 - AVERAGEIFS('Placebo Females'!U:U, 'Placebo Females'!B:B, B474, 'Placebo Females'!P:P, P474)</f>
        <v>-49.333333333333371</v>
      </c>
      <c r="AN474">
        <f>V474 - AVERAGEIFS('Placebo Females'!V:V, 'Placebo Females'!B:B, B474, 'Placebo Females'!P:P, P474)</f>
        <v>22.333333333333343</v>
      </c>
      <c r="AO474">
        <f>W474 - AVERAGEIFS('Placebo Females'!W:W, 'Placebo Females'!B:B, B474, 'Placebo Females'!P:P, P474)</f>
        <v>70</v>
      </c>
      <c r="AP474">
        <f>X474 - AVERAGEIFS('Placebo Females'!X:X, 'Placebo Females'!B:B, B474, 'Placebo Females'!P:P, P474)</f>
        <v>-8</v>
      </c>
      <c r="AQ474">
        <f>Y474 - AVERAGEIFS('Placebo Females'!Y:Y, 'Placebo Females'!B:B, B474, 'Placebo Females'!P:P, P474)</f>
        <v>49</v>
      </c>
      <c r="AR474">
        <f>Z474 - AVERAGEIFS('Placebo Females'!Z:Z, 'Placebo Females'!B:B, B474, 'Placebo Females'!P:P, P474)</f>
        <v>29</v>
      </c>
      <c r="AS474">
        <f>AB474 - AVERAGEIFS('Placebo Females'!AB:AB, 'Placebo Females'!B:B, B474, 'Placebo Females'!P:P, P474)</f>
        <v>41.333333333333336</v>
      </c>
      <c r="AT474">
        <f>AC474 - AVERAGEIFS('Placebo Females'!AC:AC, 'Placebo Females'!B:B, B474, 'Placebo Females'!P:P, P474)</f>
        <v>7.6666666666666679</v>
      </c>
      <c r="AU474">
        <f>AD474 - AVERAGEIFS('Placebo Females'!AD:AD, 'Placebo Females'!B:B, B474, 'Placebo Females'!P:P, P474)</f>
        <v>-110.72333333333333</v>
      </c>
      <c r="AV474">
        <f>AE474 - AVERAGEIFS('Placebo Females'!AE:AE, 'Placebo Females'!B:B, B474, 'Placebo Females'!P:P, P474)</f>
        <v>0.60289433333333331</v>
      </c>
      <c r="AW474">
        <f>AF474 - AVERAGEIFS('Placebo Females'!AF:AF, 'Placebo Females'!B:B, B474, 'Placebo Females'!P:P, P474)</f>
        <v>0.23478866666666665</v>
      </c>
    </row>
    <row r="475" spans="1:49" x14ac:dyDescent="0.25">
      <c r="A475" t="s">
        <v>5382</v>
      </c>
      <c r="B475">
        <v>1010</v>
      </c>
      <c r="C475" t="s">
        <v>655</v>
      </c>
      <c r="D475">
        <v>21</v>
      </c>
      <c r="E475">
        <v>165.5</v>
      </c>
      <c r="F475">
        <v>56.8</v>
      </c>
      <c r="G475">
        <v>99.25</v>
      </c>
      <c r="H475">
        <v>56.25</v>
      </c>
      <c r="I475" t="s">
        <v>103</v>
      </c>
      <c r="J475" t="s">
        <v>104</v>
      </c>
      <c r="K475" t="s">
        <v>261</v>
      </c>
      <c r="L475" t="s">
        <v>160</v>
      </c>
      <c r="M475" t="s">
        <v>4381</v>
      </c>
      <c r="N475">
        <v>400</v>
      </c>
      <c r="O475" t="s">
        <v>2262</v>
      </c>
      <c r="P475">
        <v>2.5</v>
      </c>
      <c r="Q475" t="s">
        <v>113</v>
      </c>
      <c r="R475" t="s">
        <v>4415</v>
      </c>
      <c r="S475">
        <v>2380</v>
      </c>
      <c r="T475" t="s">
        <v>2266</v>
      </c>
      <c r="U475">
        <v>826</v>
      </c>
      <c r="V475">
        <v>150</v>
      </c>
      <c r="W475">
        <v>464</v>
      </c>
      <c r="X475">
        <v>97</v>
      </c>
      <c r="Y475">
        <v>276</v>
      </c>
      <c r="Z475">
        <v>91</v>
      </c>
      <c r="AA475" t="s">
        <v>108</v>
      </c>
      <c r="AB475">
        <v>85</v>
      </c>
      <c r="AC475">
        <v>29</v>
      </c>
      <c r="AD475">
        <v>256.20999999999998</v>
      </c>
      <c r="AE475">
        <v>0.56097600000000003</v>
      </c>
      <c r="AF475">
        <v>0.50743199999999999</v>
      </c>
      <c r="AH475">
        <v>2380</v>
      </c>
      <c r="AI475">
        <f t="shared" si="28"/>
        <v>7.3362415263327918</v>
      </c>
      <c r="AJ475">
        <f t="shared" si="29"/>
        <v>0.52319321700495913</v>
      </c>
      <c r="AK475">
        <f t="shared" si="30"/>
        <v>0.92133392681546922</v>
      </c>
      <c r="AL475">
        <f t="shared" si="31"/>
        <v>0.30161951084857475</v>
      </c>
      <c r="AM475">
        <f>U475 - AVERAGEIFS('Placebo Females'!U:U, 'Placebo Females'!B:B, B475, 'Placebo Females'!P:P, P475)</f>
        <v>-64.333333333333371</v>
      </c>
      <c r="AN475">
        <f>V475 - AVERAGEIFS('Placebo Females'!V:V, 'Placebo Females'!B:B, B475, 'Placebo Females'!P:P, P475)</f>
        <v>16.333333333333343</v>
      </c>
      <c r="AO475">
        <f>W475 - AVERAGEIFS('Placebo Females'!W:W, 'Placebo Females'!B:B, B475, 'Placebo Females'!P:P, P475)</f>
        <v>74</v>
      </c>
      <c r="AP475">
        <f>X475 - AVERAGEIFS('Placebo Females'!X:X, 'Placebo Females'!B:B, B475, 'Placebo Females'!P:P, P475)</f>
        <v>-7</v>
      </c>
      <c r="AQ475">
        <f>Y475 - AVERAGEIFS('Placebo Females'!Y:Y, 'Placebo Females'!B:B, B475, 'Placebo Females'!P:P, P475)</f>
        <v>53</v>
      </c>
      <c r="AR475">
        <f>Z475 - AVERAGEIFS('Placebo Females'!Z:Z, 'Placebo Females'!B:B, B475, 'Placebo Females'!P:P, P475)</f>
        <v>28</v>
      </c>
      <c r="AS475">
        <f>AB475 - AVERAGEIFS('Placebo Females'!AB:AB, 'Placebo Females'!B:B, B475, 'Placebo Females'!P:P, P475)</f>
        <v>46.333333333333336</v>
      </c>
      <c r="AT475">
        <f>AC475 - AVERAGEIFS('Placebo Females'!AC:AC, 'Placebo Females'!B:B, B475, 'Placebo Females'!P:P, P475)</f>
        <v>5.6666666666666679</v>
      </c>
      <c r="AU475">
        <f>AD475 - AVERAGEIFS('Placebo Females'!AD:AD, 'Placebo Females'!B:B, B475, 'Placebo Females'!P:P, P475)</f>
        <v>-108.33133333333336</v>
      </c>
      <c r="AV475">
        <f>AE475 - AVERAGEIFS('Placebo Females'!AE:AE, 'Placebo Females'!B:B, B475, 'Placebo Females'!P:P, P475)</f>
        <v>0.43414033333333335</v>
      </c>
      <c r="AW475">
        <f>AF475 - AVERAGEIFS('Placebo Females'!AF:AF, 'Placebo Females'!B:B, B475, 'Placebo Females'!P:P, P475)</f>
        <v>0.23470466666666667</v>
      </c>
    </row>
    <row r="476" spans="1:49" x14ac:dyDescent="0.25">
      <c r="A476" t="s">
        <v>5383</v>
      </c>
      <c r="B476">
        <v>1010</v>
      </c>
      <c r="C476" t="s">
        <v>655</v>
      </c>
      <c r="D476">
        <v>21</v>
      </c>
      <c r="E476">
        <v>165.5</v>
      </c>
      <c r="F476">
        <v>56.8</v>
      </c>
      <c r="G476">
        <v>99.25</v>
      </c>
      <c r="H476">
        <v>56.25</v>
      </c>
      <c r="I476" t="s">
        <v>103</v>
      </c>
      <c r="J476" t="s">
        <v>104</v>
      </c>
      <c r="K476" t="s">
        <v>261</v>
      </c>
      <c r="L476" t="s">
        <v>160</v>
      </c>
      <c r="M476" t="s">
        <v>4381</v>
      </c>
      <c r="N476">
        <v>400</v>
      </c>
      <c r="O476" t="s">
        <v>2262</v>
      </c>
      <c r="P476">
        <v>2.5</v>
      </c>
      <c r="Q476" t="s">
        <v>113</v>
      </c>
      <c r="R476" t="s">
        <v>4415</v>
      </c>
      <c r="S476">
        <v>2380</v>
      </c>
      <c r="T476" t="s">
        <v>2266</v>
      </c>
      <c r="U476">
        <v>906</v>
      </c>
      <c r="V476">
        <v>148</v>
      </c>
      <c r="W476">
        <v>463</v>
      </c>
      <c r="X476">
        <v>97</v>
      </c>
      <c r="Y476">
        <v>274</v>
      </c>
      <c r="Z476">
        <v>92</v>
      </c>
      <c r="AA476" t="s">
        <v>108</v>
      </c>
      <c r="AB476">
        <v>77</v>
      </c>
      <c r="AC476">
        <v>33</v>
      </c>
      <c r="AD476">
        <v>293.97699999999998</v>
      </c>
      <c r="AE476" t="s">
        <v>108</v>
      </c>
      <c r="AF476" t="s">
        <v>108</v>
      </c>
      <c r="AH476">
        <v>2380</v>
      </c>
      <c r="AI476">
        <f t="shared" si="28"/>
        <v>7.3362415263327918</v>
      </c>
      <c r="AJ476">
        <f t="shared" si="29"/>
        <v>0.52319321700495913</v>
      </c>
      <c r="AK476">
        <f t="shared" si="30"/>
        <v>0.92133392681546922</v>
      </c>
      <c r="AL476">
        <f t="shared" si="31"/>
        <v>0.30161951084857475</v>
      </c>
      <c r="AM476">
        <f>U476 - AVERAGEIFS('Placebo Females'!U:U, 'Placebo Females'!B:B, B476, 'Placebo Females'!P:P, P476)</f>
        <v>15.666666666666629</v>
      </c>
      <c r="AN476">
        <f>V476 - AVERAGEIFS('Placebo Females'!V:V, 'Placebo Females'!B:B, B476, 'Placebo Females'!P:P, P476)</f>
        <v>14.333333333333343</v>
      </c>
      <c r="AO476">
        <f>W476 - AVERAGEIFS('Placebo Females'!W:W, 'Placebo Females'!B:B, B476, 'Placebo Females'!P:P, P476)</f>
        <v>73</v>
      </c>
      <c r="AP476">
        <f>X476 - AVERAGEIFS('Placebo Females'!X:X, 'Placebo Females'!B:B, B476, 'Placebo Females'!P:P, P476)</f>
        <v>-7</v>
      </c>
      <c r="AQ476">
        <f>Y476 - AVERAGEIFS('Placebo Females'!Y:Y, 'Placebo Females'!B:B, B476, 'Placebo Females'!P:P, P476)</f>
        <v>51</v>
      </c>
      <c r="AR476">
        <f>Z476 - AVERAGEIFS('Placebo Females'!Z:Z, 'Placebo Females'!B:B, B476, 'Placebo Females'!P:P, P476)</f>
        <v>29</v>
      </c>
      <c r="AS476">
        <f>AB476 - AVERAGEIFS('Placebo Females'!AB:AB, 'Placebo Females'!B:B, B476, 'Placebo Females'!P:P, P476)</f>
        <v>38.333333333333336</v>
      </c>
      <c r="AT476">
        <f>AC476 - AVERAGEIFS('Placebo Females'!AC:AC, 'Placebo Females'!B:B, B476, 'Placebo Females'!P:P, P476)</f>
        <v>9.6666666666666679</v>
      </c>
      <c r="AU476">
        <f>AD476 - AVERAGEIFS('Placebo Females'!AD:AD, 'Placebo Females'!B:B, B476, 'Placebo Females'!P:P, P476)</f>
        <v>-70.564333333333366</v>
      </c>
      <c r="AV476" t="e">
        <f>AE476 - AVERAGEIFS('Placebo Females'!AE:AE, 'Placebo Females'!B:B, B476, 'Placebo Females'!P:P, P476)</f>
        <v>#VALUE!</v>
      </c>
      <c r="AW476" t="e">
        <f>AF476 - AVERAGEIFS('Placebo Females'!AF:AF, 'Placebo Females'!B:B, B476, 'Placebo Females'!P:P, P476)</f>
        <v>#VALUE!</v>
      </c>
    </row>
    <row r="477" spans="1:49" x14ac:dyDescent="0.25">
      <c r="A477" t="s">
        <v>5384</v>
      </c>
      <c r="B477">
        <v>1010</v>
      </c>
      <c r="C477" t="s">
        <v>655</v>
      </c>
      <c r="D477">
        <v>21</v>
      </c>
      <c r="E477">
        <v>165.5</v>
      </c>
      <c r="F477">
        <v>56.8</v>
      </c>
      <c r="G477">
        <v>99.25</v>
      </c>
      <c r="H477">
        <v>56.25</v>
      </c>
      <c r="I477" t="s">
        <v>103</v>
      </c>
      <c r="J477" t="s">
        <v>104</v>
      </c>
      <c r="K477" t="s">
        <v>261</v>
      </c>
      <c r="L477" t="s">
        <v>160</v>
      </c>
      <c r="M477" t="s">
        <v>4381</v>
      </c>
      <c r="N477">
        <v>400</v>
      </c>
      <c r="O477" t="s">
        <v>2262</v>
      </c>
      <c r="P477">
        <v>3</v>
      </c>
      <c r="Q477" t="s">
        <v>113</v>
      </c>
      <c r="R477" t="s">
        <v>4415</v>
      </c>
      <c r="S477">
        <v>2540</v>
      </c>
      <c r="T477" t="s">
        <v>2266</v>
      </c>
      <c r="U477">
        <v>968</v>
      </c>
      <c r="V477">
        <v>148</v>
      </c>
      <c r="W477">
        <v>470</v>
      </c>
      <c r="X477">
        <v>94</v>
      </c>
      <c r="Y477">
        <v>279</v>
      </c>
      <c r="Z477">
        <v>97</v>
      </c>
      <c r="AA477" t="s">
        <v>108</v>
      </c>
      <c r="AB477">
        <v>75</v>
      </c>
      <c r="AC477">
        <v>38</v>
      </c>
      <c r="AD477">
        <v>345.05200000000002</v>
      </c>
      <c r="AE477">
        <v>0.625</v>
      </c>
      <c r="AF477">
        <v>0.51916600000000002</v>
      </c>
      <c r="AH477">
        <v>2540</v>
      </c>
      <c r="AI477">
        <f t="shared" si="28"/>
        <v>7.8294342339854168</v>
      </c>
      <c r="AJ477">
        <f t="shared" si="29"/>
        <v>0.53421711803012073</v>
      </c>
      <c r="AK477">
        <f t="shared" si="30"/>
        <v>0.92618950805509037</v>
      </c>
      <c r="AL477">
        <f t="shared" si="31"/>
        <v>0.31859846931068714</v>
      </c>
      <c r="AM477">
        <f>U477 - AVERAGEIFS('Placebo Females'!U:U, 'Placebo Females'!B:B, B477, 'Placebo Females'!P:P, P477)</f>
        <v>137.66666666666663</v>
      </c>
      <c r="AN477">
        <f>V477 - AVERAGEIFS('Placebo Females'!V:V, 'Placebo Females'!B:B, B477, 'Placebo Females'!P:P, P477)</f>
        <v>8.3333333333333428</v>
      </c>
      <c r="AO477">
        <f>W477 - AVERAGEIFS('Placebo Females'!W:W, 'Placebo Females'!B:B, B477, 'Placebo Females'!P:P, P477)</f>
        <v>76.333333333333314</v>
      </c>
      <c r="AP477">
        <f>X477 - AVERAGEIFS('Placebo Females'!X:X, 'Placebo Females'!B:B, B477, 'Placebo Females'!P:P, P477)</f>
        <v>-12.666666666666671</v>
      </c>
      <c r="AQ477">
        <f>Y477 - AVERAGEIFS('Placebo Females'!Y:Y, 'Placebo Females'!B:B, B477, 'Placebo Females'!P:P, P477)</f>
        <v>59</v>
      </c>
      <c r="AR477">
        <f>Z477 - AVERAGEIFS('Placebo Females'!Z:Z, 'Placebo Females'!B:B, B477, 'Placebo Females'!P:P, P477)</f>
        <v>30</v>
      </c>
      <c r="AS477">
        <f>AB477 - AVERAGEIFS('Placebo Females'!AB:AB, 'Placebo Females'!B:B, B477, 'Placebo Females'!P:P, P477)</f>
        <v>33.333333333333336</v>
      </c>
      <c r="AT477">
        <f>AC477 - AVERAGEIFS('Placebo Females'!AC:AC, 'Placebo Females'!B:B, B477, 'Placebo Females'!P:P, P477)</f>
        <v>15</v>
      </c>
      <c r="AU477">
        <f>AD477 - AVERAGEIFS('Placebo Females'!AD:AD, 'Placebo Females'!B:B, B477, 'Placebo Females'!P:P, P477)</f>
        <v>8.0503333333332989</v>
      </c>
      <c r="AV477">
        <f>AE477 - AVERAGEIFS('Placebo Females'!AE:AE, 'Placebo Females'!B:B, B477, 'Placebo Females'!P:P, P477)</f>
        <v>0.486537</v>
      </c>
      <c r="AW477">
        <f>AF477 - AVERAGEIFS('Placebo Females'!AF:AF, 'Placebo Females'!B:B, B477, 'Placebo Females'!P:P, P477)</f>
        <v>0.24960233333333331</v>
      </c>
    </row>
    <row r="478" spans="1:49" x14ac:dyDescent="0.25">
      <c r="A478" t="s">
        <v>5385</v>
      </c>
      <c r="B478">
        <v>1010</v>
      </c>
      <c r="C478" t="s">
        <v>655</v>
      </c>
      <c r="D478">
        <v>21</v>
      </c>
      <c r="E478">
        <v>165.5</v>
      </c>
      <c r="F478">
        <v>56.8</v>
      </c>
      <c r="G478">
        <v>99.25</v>
      </c>
      <c r="H478">
        <v>56.25</v>
      </c>
      <c r="I478" t="s">
        <v>103</v>
      </c>
      <c r="J478" t="s">
        <v>104</v>
      </c>
      <c r="K478" t="s">
        <v>261</v>
      </c>
      <c r="L478" t="s">
        <v>160</v>
      </c>
      <c r="M478" t="s">
        <v>4381</v>
      </c>
      <c r="N478">
        <v>400</v>
      </c>
      <c r="O478" t="s">
        <v>2262</v>
      </c>
      <c r="P478">
        <v>3</v>
      </c>
      <c r="Q478" t="s">
        <v>113</v>
      </c>
      <c r="R478" t="s">
        <v>4415</v>
      </c>
      <c r="S478">
        <v>2540</v>
      </c>
      <c r="T478" t="s">
        <v>2266</v>
      </c>
      <c r="U478">
        <v>928</v>
      </c>
      <c r="V478">
        <v>145</v>
      </c>
      <c r="W478">
        <v>469</v>
      </c>
      <c r="X478">
        <v>90</v>
      </c>
      <c r="Y478">
        <v>279</v>
      </c>
      <c r="Z478">
        <v>100</v>
      </c>
      <c r="AA478" t="s">
        <v>108</v>
      </c>
      <c r="AB478">
        <v>80</v>
      </c>
      <c r="AC478">
        <v>36</v>
      </c>
      <c r="AD478">
        <v>342.233</v>
      </c>
      <c r="AE478">
        <v>0.60975599999999996</v>
      </c>
      <c r="AF478">
        <v>0.52884399999999998</v>
      </c>
      <c r="AH478">
        <v>2540</v>
      </c>
      <c r="AI478">
        <f t="shared" si="28"/>
        <v>7.8294342339854168</v>
      </c>
      <c r="AJ478">
        <f t="shared" si="29"/>
        <v>0.53421711803012073</v>
      </c>
      <c r="AK478">
        <f t="shared" si="30"/>
        <v>0.92618950805509037</v>
      </c>
      <c r="AL478">
        <f t="shared" si="31"/>
        <v>0.31859846931068714</v>
      </c>
      <c r="AM478">
        <f>U478 - AVERAGEIFS('Placebo Females'!U:U, 'Placebo Females'!B:B, B478, 'Placebo Females'!P:P, P478)</f>
        <v>97.666666666666629</v>
      </c>
      <c r="AN478">
        <f>V478 - AVERAGEIFS('Placebo Females'!V:V, 'Placebo Females'!B:B, B478, 'Placebo Females'!P:P, P478)</f>
        <v>5.3333333333333428</v>
      </c>
      <c r="AO478">
        <f>W478 - AVERAGEIFS('Placebo Females'!W:W, 'Placebo Females'!B:B, B478, 'Placebo Females'!P:P, P478)</f>
        <v>75.333333333333314</v>
      </c>
      <c r="AP478">
        <f>X478 - AVERAGEIFS('Placebo Females'!X:X, 'Placebo Females'!B:B, B478, 'Placebo Females'!P:P, P478)</f>
        <v>-16.666666666666671</v>
      </c>
      <c r="AQ478">
        <f>Y478 - AVERAGEIFS('Placebo Females'!Y:Y, 'Placebo Females'!B:B, B478, 'Placebo Females'!P:P, P478)</f>
        <v>59</v>
      </c>
      <c r="AR478">
        <f>Z478 - AVERAGEIFS('Placebo Females'!Z:Z, 'Placebo Females'!B:B, B478, 'Placebo Females'!P:P, P478)</f>
        <v>33</v>
      </c>
      <c r="AS478">
        <f>AB478 - AVERAGEIFS('Placebo Females'!AB:AB, 'Placebo Females'!B:B, B478, 'Placebo Females'!P:P, P478)</f>
        <v>38.333333333333336</v>
      </c>
      <c r="AT478">
        <f>AC478 - AVERAGEIFS('Placebo Females'!AC:AC, 'Placebo Females'!B:B, B478, 'Placebo Females'!P:P, P478)</f>
        <v>13</v>
      </c>
      <c r="AU478">
        <f>AD478 - AVERAGEIFS('Placebo Females'!AD:AD, 'Placebo Females'!B:B, B478, 'Placebo Females'!P:P, P478)</f>
        <v>5.2313333333332821</v>
      </c>
      <c r="AV478">
        <f>AE478 - AVERAGEIFS('Placebo Females'!AE:AE, 'Placebo Females'!B:B, B478, 'Placebo Females'!P:P, P478)</f>
        <v>0.47129299999999996</v>
      </c>
      <c r="AW478">
        <f>AF478 - AVERAGEIFS('Placebo Females'!AF:AF, 'Placebo Females'!B:B, B478, 'Placebo Females'!P:P, P478)</f>
        <v>0.25928033333333328</v>
      </c>
    </row>
    <row r="479" spans="1:49" x14ac:dyDescent="0.25">
      <c r="A479" t="s">
        <v>5386</v>
      </c>
      <c r="B479">
        <v>1010</v>
      </c>
      <c r="C479" t="s">
        <v>655</v>
      </c>
      <c r="D479">
        <v>21</v>
      </c>
      <c r="E479">
        <v>165.5</v>
      </c>
      <c r="F479">
        <v>56.8</v>
      </c>
      <c r="G479">
        <v>99.25</v>
      </c>
      <c r="H479">
        <v>56.25</v>
      </c>
      <c r="I479" t="s">
        <v>103</v>
      </c>
      <c r="J479" t="s">
        <v>104</v>
      </c>
      <c r="K479" t="s">
        <v>261</v>
      </c>
      <c r="L479" t="s">
        <v>160</v>
      </c>
      <c r="M479" t="s">
        <v>4381</v>
      </c>
      <c r="N479">
        <v>400</v>
      </c>
      <c r="O479" t="s">
        <v>2262</v>
      </c>
      <c r="P479">
        <v>3</v>
      </c>
      <c r="Q479" t="s">
        <v>113</v>
      </c>
      <c r="R479" t="s">
        <v>4415</v>
      </c>
      <c r="S479">
        <v>2540</v>
      </c>
      <c r="T479" t="s">
        <v>2266</v>
      </c>
      <c r="U479">
        <v>884</v>
      </c>
      <c r="V479">
        <v>142</v>
      </c>
      <c r="W479">
        <v>472</v>
      </c>
      <c r="X479">
        <v>100</v>
      </c>
      <c r="Y479">
        <v>269</v>
      </c>
      <c r="Z479">
        <v>103</v>
      </c>
      <c r="AA479" t="s">
        <v>108</v>
      </c>
      <c r="AB479">
        <v>73</v>
      </c>
      <c r="AC479">
        <v>39</v>
      </c>
      <c r="AD479">
        <v>340.541</v>
      </c>
      <c r="AE479">
        <v>0.72222200000000003</v>
      </c>
      <c r="AF479">
        <v>0.50415500000000002</v>
      </c>
      <c r="AH479">
        <v>2540</v>
      </c>
      <c r="AI479">
        <f t="shared" si="28"/>
        <v>7.8294342339854168</v>
      </c>
      <c r="AJ479">
        <f t="shared" si="29"/>
        <v>0.53421711803012073</v>
      </c>
      <c r="AK479">
        <f t="shared" si="30"/>
        <v>0.92618950805509037</v>
      </c>
      <c r="AL479">
        <f t="shared" si="31"/>
        <v>0.31859846931068714</v>
      </c>
      <c r="AM479">
        <f>U479 - AVERAGEIFS('Placebo Females'!U:U, 'Placebo Females'!B:B, B479, 'Placebo Females'!P:P, P479)</f>
        <v>53.666666666666629</v>
      </c>
      <c r="AN479">
        <f>V479 - AVERAGEIFS('Placebo Females'!V:V, 'Placebo Females'!B:B, B479, 'Placebo Females'!P:P, P479)</f>
        <v>2.3333333333333428</v>
      </c>
      <c r="AO479">
        <f>W479 - AVERAGEIFS('Placebo Females'!W:W, 'Placebo Females'!B:B, B479, 'Placebo Females'!P:P, P479)</f>
        <v>78.333333333333314</v>
      </c>
      <c r="AP479">
        <f>X479 - AVERAGEIFS('Placebo Females'!X:X, 'Placebo Females'!B:B, B479, 'Placebo Females'!P:P, P479)</f>
        <v>-6.6666666666666714</v>
      </c>
      <c r="AQ479">
        <f>Y479 - AVERAGEIFS('Placebo Females'!Y:Y, 'Placebo Females'!B:B, B479, 'Placebo Females'!P:P, P479)</f>
        <v>49</v>
      </c>
      <c r="AR479">
        <f>Z479 - AVERAGEIFS('Placebo Females'!Z:Z, 'Placebo Females'!B:B, B479, 'Placebo Females'!P:P, P479)</f>
        <v>36</v>
      </c>
      <c r="AS479">
        <f>AB479 - AVERAGEIFS('Placebo Females'!AB:AB, 'Placebo Females'!B:B, B479, 'Placebo Females'!P:P, P479)</f>
        <v>31.333333333333336</v>
      </c>
      <c r="AT479">
        <f>AC479 - AVERAGEIFS('Placebo Females'!AC:AC, 'Placebo Females'!B:B, B479, 'Placebo Females'!P:P, P479)</f>
        <v>16</v>
      </c>
      <c r="AU479">
        <f>AD479 - AVERAGEIFS('Placebo Females'!AD:AD, 'Placebo Females'!B:B, B479, 'Placebo Females'!P:P, P479)</f>
        <v>3.5393333333332748</v>
      </c>
      <c r="AV479">
        <f>AE479 - AVERAGEIFS('Placebo Females'!AE:AE, 'Placebo Females'!B:B, B479, 'Placebo Females'!P:P, P479)</f>
        <v>0.58375900000000003</v>
      </c>
      <c r="AW479">
        <f>AF479 - AVERAGEIFS('Placebo Females'!AF:AF, 'Placebo Females'!B:B, B479, 'Placebo Females'!P:P, P479)</f>
        <v>0.23459133333333332</v>
      </c>
    </row>
    <row r="480" spans="1:49" x14ac:dyDescent="0.25">
      <c r="A480" t="s">
        <v>5387</v>
      </c>
      <c r="B480">
        <v>1010</v>
      </c>
      <c r="C480" t="s">
        <v>655</v>
      </c>
      <c r="D480">
        <v>21</v>
      </c>
      <c r="E480">
        <v>165.5</v>
      </c>
      <c r="F480">
        <v>56.8</v>
      </c>
      <c r="G480">
        <v>99.25</v>
      </c>
      <c r="H480">
        <v>56.25</v>
      </c>
      <c r="I480" t="s">
        <v>103</v>
      </c>
      <c r="J480" t="s">
        <v>104</v>
      </c>
      <c r="K480" t="s">
        <v>261</v>
      </c>
      <c r="L480" t="s">
        <v>160</v>
      </c>
      <c r="M480" t="s">
        <v>4381</v>
      </c>
      <c r="N480">
        <v>400</v>
      </c>
      <c r="O480" t="s">
        <v>2262</v>
      </c>
      <c r="P480">
        <v>2</v>
      </c>
      <c r="Q480" t="s">
        <v>113</v>
      </c>
      <c r="R480" t="s">
        <v>4415</v>
      </c>
      <c r="S480">
        <v>2550</v>
      </c>
      <c r="T480" t="s">
        <v>2266</v>
      </c>
      <c r="U480">
        <v>974</v>
      </c>
      <c r="V480">
        <v>160</v>
      </c>
      <c r="W480">
        <v>489</v>
      </c>
      <c r="X480">
        <v>94</v>
      </c>
      <c r="Y480">
        <v>292</v>
      </c>
      <c r="Z480">
        <v>103</v>
      </c>
      <c r="AA480" t="s">
        <v>108</v>
      </c>
      <c r="AB480">
        <v>84</v>
      </c>
      <c r="AC480">
        <v>41</v>
      </c>
      <c r="AD480">
        <v>307.2</v>
      </c>
      <c r="AE480">
        <v>0.57692299999999996</v>
      </c>
      <c r="AF480">
        <v>0.58140800000000004</v>
      </c>
      <c r="AH480">
        <v>2550</v>
      </c>
      <c r="AI480">
        <f t="shared" si="28"/>
        <v>7.8602587782137059</v>
      </c>
      <c r="AJ480">
        <f t="shared" si="29"/>
        <v>0.53488190583910689</v>
      </c>
      <c r="AK480">
        <f t="shared" si="30"/>
        <v>0.92647373532092447</v>
      </c>
      <c r="AL480">
        <f t="shared" si="31"/>
        <v>0.31964005830337461</v>
      </c>
      <c r="AM480">
        <f>U480 - AVERAGEIFS('Placebo Females'!U:U, 'Placebo Females'!B:B, B480, 'Placebo Females'!P:P, P480)</f>
        <v>12.333333333333371</v>
      </c>
      <c r="AN480">
        <f>V480 - AVERAGEIFS('Placebo Females'!V:V, 'Placebo Females'!B:B, B480, 'Placebo Females'!P:P, P480)</f>
        <v>23.333333333333343</v>
      </c>
      <c r="AO480">
        <f>W480 - AVERAGEIFS('Placebo Females'!W:W, 'Placebo Females'!B:B, B480, 'Placebo Females'!P:P, P480)</f>
        <v>77</v>
      </c>
      <c r="AP480">
        <f>X480 - AVERAGEIFS('Placebo Females'!X:X, 'Placebo Females'!B:B, B480, 'Placebo Females'!P:P, P480)</f>
        <v>-15.666666666666671</v>
      </c>
      <c r="AQ480">
        <f>Y480 - AVERAGEIFS('Placebo Females'!Y:Y, 'Placebo Females'!B:B, B480, 'Placebo Females'!P:P, P480)</f>
        <v>55.666666666666657</v>
      </c>
      <c r="AR480">
        <f>Z480 - AVERAGEIFS('Placebo Females'!Z:Z, 'Placebo Females'!B:B, B480, 'Placebo Females'!P:P, P480)</f>
        <v>37</v>
      </c>
      <c r="AS480">
        <f>AB480 - AVERAGEIFS('Placebo Females'!AB:AB, 'Placebo Females'!B:B, B480, 'Placebo Females'!P:P, P480)</f>
        <v>44.666666666666664</v>
      </c>
      <c r="AT480">
        <f>AC480 - AVERAGEIFS('Placebo Females'!AC:AC, 'Placebo Females'!B:B, B480, 'Placebo Females'!P:P, P480)</f>
        <v>18.333333333333332</v>
      </c>
      <c r="AU480">
        <f>AD480 - AVERAGEIFS('Placebo Females'!AD:AD, 'Placebo Females'!B:B, B480, 'Placebo Females'!P:P, P480)</f>
        <v>-121.83233333333334</v>
      </c>
      <c r="AV480">
        <f>AE480 - AVERAGEIFS('Placebo Females'!AE:AE, 'Placebo Females'!B:B, B480, 'Placebo Females'!P:P, P480)</f>
        <v>0.39283466666666667</v>
      </c>
      <c r="AW480">
        <f>AF480 - AVERAGEIFS('Placebo Females'!AF:AF, 'Placebo Females'!B:B, B480, 'Placebo Females'!P:P, P480)</f>
        <v>0.21355333333333337</v>
      </c>
    </row>
    <row r="481" spans="1:49" x14ac:dyDescent="0.25">
      <c r="A481" t="s">
        <v>5388</v>
      </c>
      <c r="B481">
        <v>1010</v>
      </c>
      <c r="C481" t="s">
        <v>655</v>
      </c>
      <c r="D481">
        <v>21</v>
      </c>
      <c r="E481">
        <v>165.5</v>
      </c>
      <c r="F481">
        <v>56.8</v>
      </c>
      <c r="G481">
        <v>99.25</v>
      </c>
      <c r="H481">
        <v>56.25</v>
      </c>
      <c r="I481" t="s">
        <v>103</v>
      </c>
      <c r="J481" t="s">
        <v>104</v>
      </c>
      <c r="K481" t="s">
        <v>261</v>
      </c>
      <c r="L481" t="s">
        <v>160</v>
      </c>
      <c r="M481" t="s">
        <v>4381</v>
      </c>
      <c r="N481">
        <v>400</v>
      </c>
      <c r="O481" t="s">
        <v>2262</v>
      </c>
      <c r="P481">
        <v>2</v>
      </c>
      <c r="Q481" t="s">
        <v>113</v>
      </c>
      <c r="R481" t="s">
        <v>4415</v>
      </c>
      <c r="S481">
        <v>2550</v>
      </c>
      <c r="T481" t="s">
        <v>2266</v>
      </c>
      <c r="U481">
        <v>920</v>
      </c>
      <c r="V481">
        <v>153</v>
      </c>
      <c r="W481">
        <v>490</v>
      </c>
      <c r="X481">
        <v>94</v>
      </c>
      <c r="Y481">
        <v>292</v>
      </c>
      <c r="Z481">
        <v>104</v>
      </c>
      <c r="AA481" t="s">
        <v>108</v>
      </c>
      <c r="AB481">
        <v>83</v>
      </c>
      <c r="AC481">
        <v>40</v>
      </c>
      <c r="AD481">
        <v>296.11900000000003</v>
      </c>
      <c r="AE481">
        <v>0.74418600000000001</v>
      </c>
      <c r="AF481">
        <v>0.57982100000000003</v>
      </c>
      <c r="AH481">
        <v>2550</v>
      </c>
      <c r="AI481">
        <f t="shared" si="28"/>
        <v>7.8602587782137059</v>
      </c>
      <c r="AJ481">
        <f t="shared" si="29"/>
        <v>0.53488190583910689</v>
      </c>
      <c r="AK481">
        <f t="shared" si="30"/>
        <v>0.92647373532092447</v>
      </c>
      <c r="AL481">
        <f t="shared" si="31"/>
        <v>0.31964005830337461</v>
      </c>
      <c r="AM481">
        <f>U481 - AVERAGEIFS('Placebo Females'!U:U, 'Placebo Females'!B:B, B481, 'Placebo Females'!P:P, P481)</f>
        <v>-41.666666666666629</v>
      </c>
      <c r="AN481">
        <f>V481 - AVERAGEIFS('Placebo Females'!V:V, 'Placebo Females'!B:B, B481, 'Placebo Females'!P:P, P481)</f>
        <v>16.333333333333343</v>
      </c>
      <c r="AO481">
        <f>W481 - AVERAGEIFS('Placebo Females'!W:W, 'Placebo Females'!B:B, B481, 'Placebo Females'!P:P, P481)</f>
        <v>78</v>
      </c>
      <c r="AP481">
        <f>X481 - AVERAGEIFS('Placebo Females'!X:X, 'Placebo Females'!B:B, B481, 'Placebo Females'!P:P, P481)</f>
        <v>-15.666666666666671</v>
      </c>
      <c r="AQ481">
        <f>Y481 - AVERAGEIFS('Placebo Females'!Y:Y, 'Placebo Females'!B:B, B481, 'Placebo Females'!P:P, P481)</f>
        <v>55.666666666666657</v>
      </c>
      <c r="AR481">
        <f>Z481 - AVERAGEIFS('Placebo Females'!Z:Z, 'Placebo Females'!B:B, B481, 'Placebo Females'!P:P, P481)</f>
        <v>38</v>
      </c>
      <c r="AS481">
        <f>AB481 - AVERAGEIFS('Placebo Females'!AB:AB, 'Placebo Females'!B:B, B481, 'Placebo Females'!P:P, P481)</f>
        <v>43.666666666666664</v>
      </c>
      <c r="AT481">
        <f>AC481 - AVERAGEIFS('Placebo Females'!AC:AC, 'Placebo Females'!B:B, B481, 'Placebo Females'!P:P, P481)</f>
        <v>17.333333333333332</v>
      </c>
      <c r="AU481">
        <f>AD481 - AVERAGEIFS('Placebo Females'!AD:AD, 'Placebo Females'!B:B, B481, 'Placebo Females'!P:P, P481)</f>
        <v>-132.9133333333333</v>
      </c>
      <c r="AV481">
        <f>AE481 - AVERAGEIFS('Placebo Females'!AE:AE, 'Placebo Females'!B:B, B481, 'Placebo Females'!P:P, P481)</f>
        <v>0.56009766666666672</v>
      </c>
      <c r="AW481">
        <f>AF481 - AVERAGEIFS('Placebo Females'!AF:AF, 'Placebo Females'!B:B, B481, 'Placebo Females'!P:P, P481)</f>
        <v>0.21196633333333337</v>
      </c>
    </row>
    <row r="482" spans="1:49" x14ac:dyDescent="0.25">
      <c r="A482" t="s">
        <v>5389</v>
      </c>
      <c r="B482">
        <v>1010</v>
      </c>
      <c r="C482" t="s">
        <v>655</v>
      </c>
      <c r="D482">
        <v>21</v>
      </c>
      <c r="E482">
        <v>165.5</v>
      </c>
      <c r="F482">
        <v>56.8</v>
      </c>
      <c r="G482">
        <v>99.25</v>
      </c>
      <c r="H482">
        <v>56.25</v>
      </c>
      <c r="I482" t="s">
        <v>103</v>
      </c>
      <c r="J482" t="s">
        <v>104</v>
      </c>
      <c r="K482" t="s">
        <v>261</v>
      </c>
      <c r="L482" t="s">
        <v>160</v>
      </c>
      <c r="M482" t="s">
        <v>4381</v>
      </c>
      <c r="N482">
        <v>400</v>
      </c>
      <c r="O482" t="s">
        <v>2262</v>
      </c>
      <c r="P482">
        <v>2</v>
      </c>
      <c r="Q482" t="s">
        <v>113</v>
      </c>
      <c r="R482" t="s">
        <v>4415</v>
      </c>
      <c r="S482">
        <v>2550</v>
      </c>
      <c r="T482" t="s">
        <v>2266</v>
      </c>
      <c r="U482">
        <v>950</v>
      </c>
      <c r="V482">
        <v>154</v>
      </c>
      <c r="W482">
        <v>494</v>
      </c>
      <c r="X482">
        <v>93</v>
      </c>
      <c r="Y482">
        <v>295</v>
      </c>
      <c r="Z482">
        <v>106</v>
      </c>
      <c r="AA482" t="s">
        <v>108</v>
      </c>
      <c r="AB482">
        <v>83</v>
      </c>
      <c r="AC482">
        <v>43</v>
      </c>
      <c r="AD482">
        <v>312.67599999999999</v>
      </c>
      <c r="AE482">
        <v>0.85</v>
      </c>
      <c r="AF482">
        <v>0.58185799999999999</v>
      </c>
      <c r="AH482">
        <v>2550</v>
      </c>
      <c r="AI482">
        <f t="shared" si="28"/>
        <v>7.8602587782137059</v>
      </c>
      <c r="AJ482">
        <f t="shared" si="29"/>
        <v>0.53488190583910689</v>
      </c>
      <c r="AK482">
        <f t="shared" si="30"/>
        <v>0.92647373532092447</v>
      </c>
      <c r="AL482">
        <f t="shared" si="31"/>
        <v>0.31964005830337461</v>
      </c>
      <c r="AM482">
        <f>U482 - AVERAGEIFS('Placebo Females'!U:U, 'Placebo Females'!B:B, B482, 'Placebo Females'!P:P, P482)</f>
        <v>-11.666666666666629</v>
      </c>
      <c r="AN482">
        <f>V482 - AVERAGEIFS('Placebo Females'!V:V, 'Placebo Females'!B:B, B482, 'Placebo Females'!P:P, P482)</f>
        <v>17.333333333333343</v>
      </c>
      <c r="AO482">
        <f>W482 - AVERAGEIFS('Placebo Females'!W:W, 'Placebo Females'!B:B, B482, 'Placebo Females'!P:P, P482)</f>
        <v>82</v>
      </c>
      <c r="AP482">
        <f>X482 - AVERAGEIFS('Placebo Females'!X:X, 'Placebo Females'!B:B, B482, 'Placebo Females'!P:P, P482)</f>
        <v>-16.666666666666671</v>
      </c>
      <c r="AQ482">
        <f>Y482 - AVERAGEIFS('Placebo Females'!Y:Y, 'Placebo Females'!B:B, B482, 'Placebo Females'!P:P, P482)</f>
        <v>58.666666666666657</v>
      </c>
      <c r="AR482">
        <f>Z482 - AVERAGEIFS('Placebo Females'!Z:Z, 'Placebo Females'!B:B, B482, 'Placebo Females'!P:P, P482)</f>
        <v>40</v>
      </c>
      <c r="AS482">
        <f>AB482 - AVERAGEIFS('Placebo Females'!AB:AB, 'Placebo Females'!B:B, B482, 'Placebo Females'!P:P, P482)</f>
        <v>43.666666666666664</v>
      </c>
      <c r="AT482">
        <f>AC482 - AVERAGEIFS('Placebo Females'!AC:AC, 'Placebo Females'!B:B, B482, 'Placebo Females'!P:P, P482)</f>
        <v>20.333333333333332</v>
      </c>
      <c r="AU482">
        <f>AD482 - AVERAGEIFS('Placebo Females'!AD:AD, 'Placebo Females'!B:B, B482, 'Placebo Females'!P:P, P482)</f>
        <v>-116.35633333333334</v>
      </c>
      <c r="AV482">
        <f>AE482 - AVERAGEIFS('Placebo Females'!AE:AE, 'Placebo Females'!B:B, B482, 'Placebo Females'!P:P, P482)</f>
        <v>0.66591166666666668</v>
      </c>
      <c r="AW482">
        <f>AF482 - AVERAGEIFS('Placebo Females'!AF:AF, 'Placebo Females'!B:B, B482, 'Placebo Females'!P:P, P482)</f>
        <v>0.21400333333333332</v>
      </c>
    </row>
  </sheetData>
  <mergeCells count="2">
    <mergeCell ref="A1:AF1"/>
    <mergeCell ref="AH1:AW1"/>
  </mergeCells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Information</vt:lpstr>
      <vt:lpstr>Placebo Males</vt:lpstr>
      <vt:lpstr>Placebo Females</vt:lpstr>
      <vt:lpstr>Dofetilide Males</vt:lpstr>
      <vt:lpstr>Dofetilide Females</vt:lpstr>
      <vt:lpstr>Ranolazine Males</vt:lpstr>
      <vt:lpstr>Ranolazine Females</vt:lpstr>
      <vt:lpstr>Verapamil Males</vt:lpstr>
      <vt:lpstr>Verapamil Females</vt:lpstr>
      <vt:lpstr>Quinidine Males</vt:lpstr>
      <vt:lpstr>Quinidine Females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Maxx Holmes</cp:lastModifiedBy>
  <cp:revision/>
  <dcterms:created xsi:type="dcterms:W3CDTF">2023-10-02T10:14:32Z</dcterms:created>
  <dcterms:modified xsi:type="dcterms:W3CDTF">2025-03-18T09:30:46Z</dcterms:modified>
  <cp:category/>
  <cp:contentStatus/>
</cp:coreProperties>
</file>